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176a9fbda8c4ed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说明" sheetId="1" r:id="R79ffd1284f5a43ce"/>
    <x:sheet xmlns:r="http://schemas.openxmlformats.org/officeDocument/2006/relationships" name="参数" sheetId="2" r:id="R5ec56e53bbb94408"/>
    <x:sheet xmlns:r="http://schemas.openxmlformats.org/officeDocument/2006/relationships" name="实例清单" sheetId="3" r:id="Rbac4e481662a4220"/>
    <x:sheet xmlns:r="http://schemas.openxmlformats.org/officeDocument/2006/relationships" name="正向节点" sheetId="4" r:id="R14ed35955aac4e56"/>
    <x:sheet xmlns:r="http://schemas.openxmlformats.org/officeDocument/2006/relationships" name="回收任务" sheetId="5" r:id="Rf01a12d64f8d4d32"/>
    <x:sheet xmlns:r="http://schemas.openxmlformats.org/officeDocument/2006/relationships" name="质量检查" sheetId="6" r:id="Rca85917037ed449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"/>
  </x:numFmts>
  <x:fonts count="10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1"/>
      <x:color rgb="FF1F2937"/>
      <x:name val="Carlito"/>
    </x:font>
    <x:font>
      <x:b/>
      <x:sz val="11"/>
      <x:color rgb="FF17365D"/>
      <x:name val="Carlito"/>
    </x:font>
    <x:font>
      <x:b/>
      <x:sz val="16"/>
      <x:color rgb="FFFFFFFF"/>
      <x:name val="Microsoft YaHei"/>
    </x:font>
    <x:font>
      <x:sz val="11"/>
      <x:name val="Microsoft YaHei"/>
    </x:font>
    <x:font>
      <x:b/>
      <x:sz val="11"/>
      <x:color rgb="FFFFFFFF"/>
      <x:name val="Microsoft YaHei"/>
    </x:font>
    <x:font>
      <x:b/>
      <x:sz val="11"/>
      <x:color rgb="FF1F2937"/>
      <x:name val="Microsoft YaHei"/>
    </x:font>
    <x:font>
      <x:b/>
      <x:sz val="11"/>
      <x:color rgb="FF17365D"/>
      <x:name val="Microsoft YaHei"/>
    </x:font>
  </x:fonts>
  <x:fills count="8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0F766E"/>
      </x:patternFill>
    </x:fill>
    <x:fill>
      <x:patternFill patternType="solid">
        <x:fgColor rgb="FFDDF4EE"/>
      </x:patternFill>
    </x:fill>
    <x:fill>
      <x:patternFill patternType="solid">
        <x:fgColor rgb="FFEAF2F8"/>
      </x:patternFill>
    </x:fill>
    <x:fill>
      <x:patternFill patternType="solid">
        <x:fgColor rgb="FFF2F2F2"/>
      </x:patternFill>
    </x:fill>
    <x:fill>
      <x:patternFill patternType="solid">
        <x:fgColor rgb="FFFFF2CC"/>
      </x:patternFill>
    </x:fill>
  </x:fills>
  <x:borders count="8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</x:border>
    <x:border>
      <x:right style="thin">
        <x:color rgb="FFD9E2F3"/>
      </x:right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bottom style="thin">
        <x:color rgb="FFD9E2F3"/>
      </x:bottom>
    </x:border>
  </x:borders>
  <x:cellStyleXfs count="1">
    <x:xf numFmtId="0" fontId="0" fillId="0" borderId="0"/>
  </x:cellStyleXfs>
  <x:cellXfs count="6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4" fillId="5" borderId="2" xfId="0" applyNumberFormat="1" applyFont="1" applyFill="1" applyBorder="1"/>
    <x:xf numFmtId="0" fontId="0" fillId="0" borderId="3" xfId="0" applyNumberFormat="1" applyFont="1" applyFill="1" applyBorder="1" applyAlignment="1">
      <x:alignment vertical="top" wrapText="1"/>
    </x:xf>
    <x:xf numFmtId="0" fontId="4" fillId="5" borderId="4" xfId="0" applyNumberFormat="1" applyFont="1" applyFill="1" applyBorder="1"/>
    <x:xf numFmtId="0" fontId="0" fillId="0" borderId="5" xfId="0" applyNumberFormat="1" applyFont="1" applyFill="1" applyBorder="1" applyAlignment="1">
      <x:alignment vertical="top" wrapText="1"/>
    </x:xf>
    <x:xf numFmtId="0" fontId="4" fillId="5" borderId="6" xfId="0" applyNumberFormat="1" applyFont="1" applyFill="1" applyBorder="1"/>
    <x:xf numFmtId="0" fontId="0" fillId="0" borderId="7" xfId="0" applyNumberFormat="1" applyFont="1" applyFill="1" applyBorder="1" applyAlignment="1">
      <x:alignment vertical="top" wrapText="1"/>
    </x:xf>
    <x:xf numFmtId="0" fontId="4" fillId="6" borderId="2" xfId="0" applyNumberFormat="1" applyFont="1" applyFill="1" applyBorder="1"/>
    <x:xf numFmtId="0" fontId="0" fillId="0" borderId="3" xfId="0" applyNumberFormat="1" applyFont="1" applyFill="1" applyBorder="1" applyAlignment="1">
      <x:alignment wrapText="1"/>
    </x:xf>
    <x:xf numFmtId="0" fontId="4" fillId="6" borderId="4" xfId="0" applyNumberFormat="1" applyFont="1" applyFill="1" applyBorder="1"/>
    <x:xf numFmtId="0" fontId="0" fillId="0" borderId="5" xfId="0" applyNumberFormat="1" applyFont="1" applyFill="1" applyBorder="1" applyAlignment="1">
      <x:alignment wrapText="1"/>
    </x:xf>
    <x:xf numFmtId="0" fontId="4" fillId="6" borderId="6" xfId="0" applyNumberFormat="1" applyFont="1" applyFill="1" applyBorder="1"/>
    <x:xf numFmtId="0" fontId="0" fillId="0" borderId="7" xfId="0" applyNumberFormat="1" applyFont="1" applyFill="1" applyBorder="1" applyAlignment="1">
      <x:alignment wrapText="1"/>
    </x:xf>
    <x:xf numFmtId="0" fontId="5" fillId="2" borderId="0" xfId="0" applyNumberFormat="1" applyFont="1" applyFill="1" applyBorder="1" applyAlignment="1">
      <x:alignment horizontal="left" vertical="center"/>
    </x:xf>
    <x:xf numFmtId="0" fontId="6" fillId="0" borderId="0" xfId="0" applyNumberFormat="1" applyFont="1" applyFill="1" applyBorder="1"/>
    <x:xf numFmtId="0" fontId="7" fillId="3" borderId="1" xfId="0" applyNumberFormat="1" applyFont="1" applyFill="1" applyBorder="1" applyAlignment="1">
      <x:alignment horizontal="center" vertical="center" wrapText="1"/>
    </x:xf>
    <x:xf numFmtId="0" fontId="8" fillId="4" borderId="1" xfId="0" applyNumberFormat="1" applyFont="1" applyFill="1" applyBorder="1" applyAlignment="1">
      <x:alignment horizontal="center"/>
    </x:xf>
    <x:xf numFmtId="0" fontId="9" fillId="5" borderId="2" xfId="0" applyNumberFormat="1" applyFont="1" applyFill="1" applyBorder="1"/>
    <x:xf numFmtId="0" fontId="6" fillId="0" borderId="3" xfId="0" applyNumberFormat="1" applyFont="1" applyFill="1" applyBorder="1" applyAlignment="1">
      <x:alignment vertical="top" wrapText="1"/>
    </x:xf>
    <x:xf numFmtId="0" fontId="9" fillId="5" borderId="4" xfId="0" applyNumberFormat="1" applyFont="1" applyFill="1" applyBorder="1"/>
    <x:xf numFmtId="0" fontId="6" fillId="0" borderId="5" xfId="0" applyNumberFormat="1" applyFont="1" applyFill="1" applyBorder="1" applyAlignment="1">
      <x:alignment vertical="top" wrapText="1"/>
    </x:xf>
    <x:xf numFmtId="0" fontId="9" fillId="5" borderId="6" xfId="0" applyNumberFormat="1" applyFont="1" applyFill="1" applyBorder="1"/>
    <x:xf numFmtId="0" fontId="6" fillId="0" borderId="7" xfId="0" applyNumberFormat="1" applyFont="1" applyFill="1" applyBorder="1" applyAlignment="1">
      <x:alignment vertical="top" wrapText="1"/>
    </x:xf>
    <x:xf numFmtId="0" fontId="9" fillId="6" borderId="2" xfId="0" applyNumberFormat="1" applyFont="1" applyFill="1" applyBorder="1"/>
    <x:xf numFmtId="0" fontId="6" fillId="0" borderId="3" xfId="0" applyNumberFormat="1" applyFont="1" applyFill="1" applyBorder="1" applyAlignment="1">
      <x:alignment wrapText="1"/>
    </x:xf>
    <x:xf numFmtId="0" fontId="9" fillId="6" borderId="4" xfId="0" applyNumberFormat="1" applyFont="1" applyFill="1" applyBorder="1"/>
    <x:xf numFmtId="0" fontId="6" fillId="0" borderId="5" xfId="0" applyNumberFormat="1" applyFont="1" applyFill="1" applyBorder="1" applyAlignment="1">
      <x:alignment wrapText="1"/>
    </x:xf>
    <x:xf numFmtId="0" fontId="9" fillId="6" borderId="6" xfId="0" applyNumberFormat="1" applyFont="1" applyFill="1" applyBorder="1"/>
    <x:xf numFmtId="0" fontId="6" fillId="0" borderId="7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200" fontId="0" fillId="7" borderId="0" xfId="0" applyNumberFormat="1" applyFont="1" applyFill="1" applyBorder="1"/>
    <x:xf numFmtId="200" fontId="0" fillId="7" borderId="0" xfId="0" applyNumberFormat="1" applyFont="1" applyFill="1" applyBorder="1" applyAlignment="1">
      <x:alignment horizontal="right"/>
    </x:xf>
    <x:xf numFmtId="201" fontId="0" fillId="7" borderId="0" xfId="0" applyNumberFormat="1" applyFont="1" applyFill="1" applyBorder="1"/>
    <x:xf numFmtId="0" fontId="0" fillId="5" borderId="0" xfId="0" applyNumberFormat="1" applyFont="1" applyFill="1" applyBorder="1" applyAlignment="1">
      <x:alignment wrapText="1"/>
    </x:xf>
    <x:xf numFmtId="200" fontId="6" fillId="7" borderId="0" xfId="0" applyNumberFormat="1" applyFont="1" applyFill="1" applyBorder="1" applyAlignment="1">
      <x:alignment horizontal="right"/>
    </x:xf>
    <x:xf numFmtId="201" fontId="6" fillId="7" borderId="0" xfId="0" applyNumberFormat="1" applyFont="1" applyFill="1" applyBorder="1"/>
    <x:xf numFmtId="0" fontId="6" fillId="5" borderId="0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1" fontId="0" fillId="5" borderId="0" xfId="0" applyNumberFormat="1" applyFont="1" applyFill="1" applyBorder="1"/>
    <x:xf numFmtId="0" fontId="0" fillId="0" borderId="1" xfId="0" applyNumberFormat="1" applyFont="1" applyFill="1" applyBorder="1"/>
    <x:xf numFmtId="200" fontId="0" fillId="0" borderId="1" xfId="0" applyNumberFormat="1" applyFont="1" applyFill="1" applyBorder="1"/>
    <x:xf numFmtId="0" fontId="6" fillId="0" borderId="1" xfId="0" applyNumberFormat="1" applyFont="1" applyFill="1" applyBorder="1"/>
    <x:xf numFmtId="200" fontId="6" fillId="0" borderId="1" xfId="0" applyNumberFormat="1" applyFont="1" applyFill="1" applyBorder="1"/>
    <x:xf numFmtId="0" fontId="6" fillId="0" borderId="1" xfId="0" applyNumberFormat="1" applyFont="1" applyFill="1" applyBorder="1" applyAlignment="1">
      <x:alignment wrapText="1"/>
    </x:xf>
  </x:cellXfs>
  <x:cellStyles count="1">
    <x:cellStyle name="Normal" xfId="0"/>
  </x:cellStyles>
  <x:dxfs count="6"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4203f7ee0064874" /><Relationship Type="http://schemas.openxmlformats.org/officeDocument/2006/relationships/theme" Target="/xl/theme/theme1.xml" Id="Red2e6fdc1dac4e13" /><Relationship Type="http://schemas.microsoft.com/office/2022/11/relationships/FeaturePropertyBag" Target="/xl/featurePropertyBag/featurePropertyBag.xml" Id="Rb70fac85defc4c1d" /><Relationship Type="http://schemas.openxmlformats.org/officeDocument/2006/relationships/sharedStrings" Target="/xl/sharedStrings.xml" Id="Rfc791370226d4639" /><Relationship Type="http://schemas.openxmlformats.org/officeDocument/2006/relationships/worksheet" Target="/xl/worksheets/sheet1.xml" Id="R79ffd1284f5a43ce" /><Relationship Type="http://schemas.openxmlformats.org/officeDocument/2006/relationships/worksheet" Target="/xl/worksheets/sheet2.xml" Id="R5ec56e53bbb94408" /><Relationship Type="http://schemas.openxmlformats.org/officeDocument/2006/relationships/worksheet" Target="/xl/worksheets/sheet3.xml" Id="Rbac4e481662a4220" /><Relationship Type="http://schemas.openxmlformats.org/officeDocument/2006/relationships/worksheet" Target="/xl/worksheets/sheet4.xml" Id="R14ed35955aac4e56" /><Relationship Type="http://schemas.openxmlformats.org/officeDocument/2006/relationships/worksheet" Target="/xl/worksheets/sheet5.xml" Id="Rf01a12d64f8d4d32" /><Relationship Type="http://schemas.openxmlformats.org/officeDocument/2006/relationships/worksheet" Target="/xl/worksheets/sheet6.xml" Id="Rca85917037ed449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ScenarioParametersTable" displayName="ScenarioParametersTable" ref="A3:F6" headerRowCount="1" totalsRowCount="0" totalsRowShown="0">
  <x:tableColumns count="6">
    <x:tableColumn id="1" name="scenario_id"/>
    <x:tableColumn id="2" name="中文名称"/>
    <x:tableColumn id="3" name="usage_lag"/>
    <x:tableColumn id="4" name="pickup_window_width"/>
    <x:tableColumn id="5" name="生成公式"/>
    <x:tableColumn id="6" name="业务解释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InstanceManifestTable" displayName="InstanceManifestTable" ref="A1:V121" headerRowCount="1" totalsRowCount="0" totalsRowShown="0">
  <x:tableColumns count="22">
    <x:tableColumn id="1" name="instance_id"/>
    <x:tableColumn id="2" name="source_set"/>
    <x:tableColumn id="3" name="source_instance"/>
    <x:tableColumn id="4" name="scenario_id"/>
    <x:tableColumn id="5" name="customer_count"/>
    <x:tableColumn id="6" name="satellite_count"/>
    <x:tableColumn id="7" name="e1_vehicle_count"/>
    <x:tableColumn id="8" name="e1_capacity"/>
    <x:tableColumn id="9" name="e2_vehicle_count"/>
    <x:tableColumn id="10" name="e2_vehicles_per_satellite"/>
    <x:tableColumn id="11" name="e2_capacity"/>
    <x:tableColumn id="12" name="usage_lag"/>
    <x:tableColumn id="13" name="pickup_window_width"/>
    <x:tableColumn id="14" name="processed_file"/>
    <x:tableColumn id="15" name="source_file"/>
    <x:tableColumn id="16" name="source_extra_rows_ignored"/>
    <x:tableColumn id="17" name="source_nonstandard_facility_rows"/>
    <x:tableColumn id="18" name="source_original_extra_rows"/>
    <x:tableColumn id="19" name="source_original_nonstandard_facility_rows"/>
    <x:tableColumn id="20" name="source_repair_applied"/>
    <x:tableColumn id="21" name="data_quality"/>
    <x:tableColumn id="22" name="repaired_source_fil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ForwardNodesTable" displayName="ForwardNodesTable" ref="A1:N2853" headerRowCount="1" totalsRowCount="0" totalsRowShown="0">
  <x:tableColumns count="14">
    <x:tableColumn id="1" name="instance_id"/>
    <x:tableColumn id="2" name="source_set"/>
    <x:tableColumn id="3" name="source_instance"/>
    <x:tableColumn id="4" name="node_id"/>
    <x:tableColumn id="5" name="node_type"/>
    <x:tableColumn id="6" name="x"/>
    <x:tableColumn id="7" name="y"/>
    <x:tableColumn id="8" name="delivery_demand"/>
    <x:tableColumn id="9" name="delivery_ready"/>
    <x:tableColumn id="10" name="delivery_due"/>
    <x:tableColumn id="11" name="service_time"/>
    <x:tableColumn id="12" name="assigned_sat"/>
    <x:tableColumn id="13" name="source_pickup_ignored"/>
    <x:tableColumn id="14" name="data_origin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RecoveryTasksTable" displayName="RecoveryTasksTable" ref="A1:U7855" headerRowCount="1" totalsRowCount="0" totalsRowShown="0">
  <x:tableColumns count="21">
    <x:tableColumn id="1" name="instance_id"/>
    <x:tableColumn id="2" name="scenario_id"/>
    <x:tableColumn id="3" name="customer_id"/>
    <x:tableColumn id="4" name="x"/>
    <x:tableColumn id="5" name="y"/>
    <x:tableColumn id="6" name="assigned_sat"/>
    <x:tableColumn id="7" name="delivery_ready"/>
    <x:tableColumn id="8" name="delivery_due"/>
    <x:tableColumn id="9" name="service_time"/>
    <x:tableColumn id="10" name="usage_lag"/>
    <x:tableColumn id="11" name="pickup_window_width"/>
    <x:tableColumn id="12" name="pickup_ready"/>
    <x:tableColumn id="13" name="pickup_due"/>
    <x:tableColumn id="14" name="container_count"/>
    <x:tableColumn id="15" name="pickup_weight"/>
    <x:tableColumn id="16" name="pickup_volume"/>
    <x:tableColumn id="17" name="delivery_task_id"/>
    <x:tableColumn id="18" name="pickup_task_id"/>
    <x:tableColumn id="19" name="precedence_check"/>
    <x:tableColumn id="20" name="source_pickup_ignored"/>
    <x:tableColumn id="21" name="precedence_rul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233ad23d2b24c8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3b85b8435d5403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a12aac63c30406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5604bd989cf46b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72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</x:cols>
  <x:sheetData>
    <x:row r="1" ht="30" customHeight="1">
      <x:c r="A1" s="33" t="str">
        <x:v>Zhou 正向两级配送 + 延迟包装回收数据集</x:v>
      </x:c>
      <x:c r="B1" s="34"/>
      <x:c r="C1" s="34"/>
      <x:c r="D1" s="34"/>
      <x:c r="E1" s="34"/>
      <x:c r="F1" s="34"/>
    </x:row>
    <x:row r="2">
      <x:c r="A2" s="34"/>
      <x:c r="B2" s="34"/>
      <x:c r="C2" s="34"/>
      <x:c r="D2" s="34"/>
      <x:c r="E2" s="34"/>
      <x:c r="F2" s="34"/>
    </x:row>
    <x:row r="3" ht="32" customHeight="1">
      <x:c r="A3" s="35" t="str">
        <x:v>数据定位</x:v>
      </x:c>
      <x:c r="B3" s="35" t="str">
        <x:v>来源实例</x:v>
      </x:c>
      <x:c r="C3" s="35" t="str">
        <x:v>正向顾客记录</x:v>
      </x:c>
      <x:c r="D3" s="35" t="str">
        <x:v>回收情景</x:v>
      </x:c>
      <x:c r="E3" s="35" t="str">
        <x:v>可运行CSV</x:v>
      </x:c>
      <x:c r="F3" s="35" t="str">
        <x:v>当前模型兼容</x:v>
      </x:c>
    </x:row>
    <x:row r="4">
      <x:c r="A4" s="36" t="str">
        <x:v>公开正向数据 + 本文构造回收层</x:v>
      </x:c>
      <x:c r="B4" s="36" t="n">
        <x:v>40</x:v>
      </x:c>
      <x:c r="C4" s="36" t="n">
        <x:v>2618</x:v>
      </x:c>
      <x:c r="D4" s="36" t="n">
        <x:v>3</x:v>
      </x:c>
      <x:c r="E4" s="36" t="n">
        <x:v>120</x:v>
      </x:c>
      <x:c r="F4" s="36" t="str">
        <x:v>Models 1–7</x:v>
      </x:c>
    </x:row>
    <x:row r="5">
      <x:c r="A5" s="34"/>
      <x:c r="B5" s="34"/>
      <x:c r="C5" s="34"/>
      <x:c r="D5" s="34"/>
      <x:c r="E5" s="34"/>
      <x:c r="F5" s="34"/>
    </x:row>
    <x:row r="6">
      <x:c r="A6" s="37" t="str">
        <x:v>核心规则</x:v>
      </x:c>
      <x:c r="B6" s="38" t="str">
        <x:v>pickup_ready = delivery_due + service_time + usage_lag</x:v>
      </x:c>
      <x:c r="C6" s="34"/>
      <x:c r="D6" s="34"/>
      <x:c r="E6" s="34"/>
      <x:c r="F6" s="34"/>
    </x:row>
    <x:row r="7">
      <x:c r="A7" s="39" t="str">
        <x:v>回收窗结束</x:v>
      </x:c>
      <x:c r="B7" s="40" t="str">
        <x:v>pickup_due = pickup_ready + pickup_window_width</x:v>
      </x:c>
      <x:c r="C7" s="34"/>
      <x:c r="D7" s="34"/>
      <x:c r="E7" s="34"/>
      <x:c r="F7" s="34"/>
    </x:row>
    <x:row r="8">
      <x:c r="A8" s="39" t="str">
        <x:v>动作语义</x:v>
      </x:c>
      <x:c r="B8" s="40" t="str">
        <x:v>本次配送和本次包装回收是两个独立服务动作；必须先配送、后回收</x:v>
      </x:c>
      <x:c r="C8" s="34"/>
      <x:c r="D8" s="34"/>
      <x:c r="E8" s="34"/>
      <x:c r="F8" s="34"/>
    </x:row>
    <x:row r="9">
      <x:c r="A9" s="39" t="str">
        <x:v>原始 pickup</x:v>
      </x:c>
      <x:c r="B9" s="40" t="str">
        <x:v>不参与新回收任务；仅保存在 source_pickup_ignored 供审计</x:v>
      </x:c>
      <x:c r="C9" s="34"/>
      <x:c r="D9" s="34"/>
      <x:c r="E9" s="34"/>
      <x:c r="F9" s="34"/>
    </x:row>
    <x:row r="10">
      <x:c r="A10" s="39" t="str">
        <x:v>顾客分仓</x:v>
      </x:c>
      <x:c r="B10" s="40" t="str">
        <x:v>Models 1/3/5/6/7 使用最近前置仓预分配；Models 2/4 可重新优化</x:v>
      </x:c>
      <x:c r="C10" s="34"/>
      <x:c r="D10" s="34"/>
      <x:c r="E10" s="34"/>
      <x:c r="F10" s="34"/>
    </x:row>
    <x:row r="11">
      <x:c r="A11" s="39" t="str">
        <x:v>包装假设</x:v>
      </x:c>
      <x:c r="B11" s="40" t="str">
        <x:v>每个顾客1个可循环容器；空箱重量2、体积1，与 fleet_config.json 一致</x:v>
      </x:c>
      <x:c r="C11" s="34"/>
      <x:c r="D11" s="34"/>
      <x:c r="E11" s="34"/>
      <x:c r="F11" s="34"/>
    </x:row>
    <x:row r="12">
      <x:c r="A12" s="41" t="str">
        <x:v>时间单位</x:v>
      </x:c>
      <x:c r="B12" s="42" t="str">
        <x:v>沿用 benchmark 时间单位，并在本文情景中统一解释为分钟</x:v>
      </x:c>
      <x:c r="C12" s="34"/>
      <x:c r="D12" s="34"/>
      <x:c r="E12" s="34"/>
      <x:c r="F12" s="34"/>
    </x:row>
    <x:row r="13">
      <x:c r="A13" s="34"/>
      <x:c r="B13" s="34"/>
      <x:c r="C13" s="34"/>
      <x:c r="D13" s="34"/>
      <x:c r="E13" s="34"/>
      <x:c r="F13" s="34"/>
    </x:row>
    <x:row r="14">
      <x:c r="A14" s="43" t="str">
        <x:v>来源仓库</x:v>
      </x:c>
      <x:c r="B14" s="44" t="str">
        <x:v>https://github.com/zll-hust/2E-VRPTWSPD</x:v>
      </x:c>
      <x:c r="C14" s="34"/>
      <x:c r="D14" s="34"/>
      <x:c r="E14" s="34"/>
      <x:c r="F14" s="34"/>
    </x:row>
    <x:row r="15">
      <x:c r="A15" s="45" t="str">
        <x:v>固定提交</x:v>
      </x:c>
      <x:c r="B15" s="46" t="str">
        <x:v>084f01f9302ebe4c0a42998167e2238ddc9cd353</x:v>
      </x:c>
      <x:c r="C15" s="34"/>
      <x:c r="D15" s="34"/>
      <x:c r="E15" s="34"/>
      <x:c r="F15" s="34"/>
    </x:row>
    <x:row r="16">
      <x:c r="A16" s="45" t="str">
        <x:v>处理目录</x:v>
      </x:c>
      <x:c r="B16" s="46" t="str">
        <x:v>data/zhou_later_pickup/</x:v>
      </x:c>
      <x:c r="C16" s="34"/>
      <x:c r="D16" s="34"/>
      <x:c r="E16" s="34"/>
      <x:c r="F16" s="34"/>
    </x:row>
    <x:row r="17" ht="42" customHeight="1">
      <x:c r="A17" s="45" t="str">
        <x:v>结构修复</x:v>
      </x:c>
      <x:c r="B17" s="46" t="str">
        <x:v>保留原作者 Java 实际读取的 N+S+1 行及坐标；删除未读取行；卫星统一为 x y 10，仓库统一为 x y 0</x:v>
      </x:c>
      <x:c r="C17" s="34"/>
      <x:c r="D17" s="34"/>
      <x:c r="E17" s="34"/>
      <x:c r="F17" s="34"/>
    </x:row>
    <x:row r="18" ht="42" customHeight="1">
      <x:c r="A18" s="47" t="str">
        <x:v>主实验建议</x:v>
      </x:c>
      <x:c r="B18" s="48" t="str">
        <x:v>17个原始干净实例标记 clean；5个规范化实例标记 repaired，披露修复规则后可合并或分组统计</x:v>
      </x:c>
      <x:c r="C18" s="34"/>
      <x:c r="D18" s="34"/>
      <x:c r="E18" s="34"/>
      <x:c r="F18" s="34"/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25" hidden="0" customWidth="1"/>
    <x:col min="3" max="3" width="20" hidden="0" customWidth="1"/>
    <x:col min="4" max="4" width="20" hidden="0" customWidth="1"/>
    <x:col min="5" max="5" width="26" hidden="0" customWidth="1"/>
    <x:col min="6" max="6" width="54" hidden="0" customWidth="1"/>
  </x:cols>
  <x:sheetData>
    <x:row r="1" ht="30" customHeight="1">
      <x:c r="A1" s="33" t="str">
        <x:v>可编辑情景参数与包装假设</x:v>
      </x:c>
      <x:c r="B1" s="34"/>
      <x:c r="C1" s="34"/>
      <x:c r="D1" s="34"/>
      <x:c r="E1" s="34"/>
      <x:c r="F1" s="34"/>
    </x:row>
    <x:row r="2">
      <x:c r="A2" s="34"/>
      <x:c r="B2" s="34"/>
      <x:c r="C2" s="34"/>
      <x:c r="D2" s="34"/>
      <x:c r="E2" s="34"/>
      <x:c r="F2" s="34"/>
    </x:row>
    <x:row r="3" ht="32" customHeight="1">
      <x:c r="A3" s="35" t="str">
        <x:v>scenario_id</x:v>
      </x:c>
      <x:c r="B3" s="35" t="str">
        <x:v>中文名称</x:v>
      </x:c>
      <x:c r="C3" s="35" t="str">
        <x:v>usage_lag</x:v>
      </x:c>
      <x:c r="D3" s="35" t="str">
        <x:v>pickup_window_width</x:v>
      </x:c>
      <x:c r="E3" s="35" t="str">
        <x:v>生成公式</x:v>
      </x:c>
      <x:c r="F3" s="35" t="str">
        <x:v>业务解释</x:v>
      </x:c>
    </x:row>
    <x:row r="4">
      <x:c r="A4" s="34" t="str">
        <x:v>short_same_day</x:v>
      </x:c>
      <x:c r="B4" s="34" t="str">
        <x:v>同日短周期</x:v>
      </x:c>
      <x:c r="C4" s="54" t="n">
        <x:v>120</x:v>
      </x:c>
      <x:c r="D4" s="54" t="n">
        <x:v>180</x:v>
      </x:c>
      <x:c r="E4" s="34" t="str">
        <x:v>eR=lD+sD+Δ；lR=eR+W</x:v>
      </x:c>
      <x:c r="F4" s="34" t="str">
        <x:v>配送最迟完成后约2小时可回收，回收预约窗宽约3小时</x:v>
      </x:c>
    </x:row>
    <x:row r="5">
      <x:c r="A5" s="34" t="str">
        <x:v>standard_same_day</x:v>
      </x:c>
      <x:c r="B5" s="34" t="str">
        <x:v>同日标准周期</x:v>
      </x:c>
      <x:c r="C5" s="54" t="n">
        <x:v>360</x:v>
      </x:c>
      <x:c r="D5" s="54" t="n">
        <x:v>240</x:v>
      </x:c>
      <x:c r="E5" s="34" t="str">
        <x:v>eR=lD+sD+Δ；lR=eR+W</x:v>
      </x:c>
      <x:c r="F5" s="34" t="str">
        <x:v>配送最迟完成后约6小时可回收，回收预约窗宽约4小时</x:v>
      </x:c>
    </x:row>
    <x:row r="6">
      <x:c r="A6" s="34" t="str">
        <x:v>next_day</x:v>
      </x:c>
      <x:c r="B6" s="34" t="str">
        <x:v>次日回收</x:v>
      </x:c>
      <x:c r="C6" s="54" t="n">
        <x:v>1440</x:v>
      </x:c>
      <x:c r="D6" s="54" t="n">
        <x:v>360</x:v>
      </x:c>
      <x:c r="E6" s="34" t="str">
        <x:v>eR=lD+sD+Δ；lR=eR+W</x:v>
      </x:c>
      <x:c r="F6" s="34" t="str">
        <x:v>配送最迟完成后约24小时可回收，次日预约窗宽约6小时</x:v>
      </x:c>
    </x:row>
    <x:row r="7">
      <x:c r="A7" s="34"/>
      <x:c r="B7" s="34"/>
      <x:c r="C7" s="34"/>
      <x:c r="D7" s="34"/>
      <x:c r="E7" s="34"/>
      <x:c r="F7" s="34"/>
    </x:row>
    <x:row r="8">
      <x:c r="A8" s="34"/>
      <x:c r="B8" s="34"/>
      <x:c r="C8" s="34"/>
      <x:c r="D8" s="34"/>
      <x:c r="E8" s="34"/>
      <x:c r="F8" s="34"/>
    </x:row>
    <x:row r="9" ht="32" customHeight="1">
      <x:c r="A9" s="35" t="str">
        <x:v>全局假设</x:v>
      </x:c>
      <x:c r="B9" s="35" t="str">
        <x:v>值</x:v>
      </x:c>
      <x:c r="C9" s="34"/>
      <x:c r="D9" s="34"/>
      <x:c r="E9" s="34"/>
      <x:c r="F9" s="34"/>
    </x:row>
    <x:row r="10">
      <x:c r="A10" s="34" t="str">
        <x:v>每顾客容器数</x:v>
      </x:c>
      <x:c r="B10" s="55" t="n">
        <x:v>1</x:v>
      </x:c>
      <x:c r="C10" s="34"/>
      <x:c r="D10" s="34"/>
      <x:c r="E10" s="34"/>
      <x:c r="F10" s="34"/>
    </x:row>
    <x:row r="11">
      <x:c r="A11" s="34" t="str">
        <x:v>单个空容器重量</x:v>
      </x:c>
      <x:c r="B11" s="55" t="n">
        <x:v>2</x:v>
      </x:c>
      <x:c r="C11" s="34"/>
      <x:c r="D11" s="34"/>
      <x:c r="E11" s="34"/>
      <x:c r="F11" s="34"/>
    </x:row>
    <x:row r="12">
      <x:c r="A12" s="34" t="str">
        <x:v>单个空容器体积</x:v>
      </x:c>
      <x:c r="B12" s="55" t="n">
        <x:v>1</x:v>
      </x:c>
      <x:c r="C12" s="34"/>
      <x:c r="D12" s="34"/>
      <x:c r="E12" s="34"/>
      <x:c r="F12" s="34"/>
    </x:row>
    <x:row r="13">
      <x:c r="A13" s="34" t="str">
        <x:v>分仓规则</x:v>
      </x:c>
      <x:c r="B13" s="56" t="str">
        <x:v>最近前置仓（欧氏距离）</x:v>
      </x:c>
      <x:c r="C13" s="34"/>
      <x:c r="D13" s="34"/>
      <x:c r="E13" s="34"/>
      <x:c r="F13" s="34"/>
    </x:row>
    <x:row r="14">
      <x:c r="A14" s="34" t="str">
        <x:v>源 pickup 是否用于回收量</x:v>
      </x:c>
      <x:c r="B14" s="56" t="str">
        <x:v>否</x:v>
      </x:c>
      <x:c r="C14" s="34"/>
      <x:c r="D14" s="34"/>
      <x:c r="E14" s="34"/>
      <x:c r="F14" s="34"/>
    </x:row>
    <x:row r="15">
      <x:c r="A15" s="34" t="str">
        <x:v>回收服务时间</x:v>
      </x:c>
      <x:c r="B15" s="56" t="str">
        <x:v>暂与顾客配送服务时间相同（受当前求解器节点服务时间结构限制）</x:v>
      </x:c>
      <x:c r="C15" s="34"/>
      <x:c r="D15" s="34"/>
      <x:c r="E15" s="34"/>
      <x:c r="F15" s="34"/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3233ad23d2b24c8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2" hidden="0" customWidth="1"/>
    <x:col min="3" max="3" width="18" hidden="0" customWidth="1"/>
    <x:col min="4" max="4" width="23" hidden="0" customWidth="1"/>
    <x:col min="5" max="5" width="14" hidden="0" customWidth="1"/>
    <x:col min="6" max="6" width="14" hidden="0" customWidth="1"/>
    <x:col min="7" max="7" width="16" hidden="0" customWidth="1"/>
    <x:col min="8" max="8" width="13" hidden="0" customWidth="1"/>
    <x:col min="9" max="9" width="16" hidden="0" customWidth="1"/>
    <x:col min="10" max="10" width="24" hidden="0" customWidth="1"/>
    <x:col min="11" max="11" width="13" hidden="0" customWidth="1"/>
    <x:col min="12" max="12" width="14" hidden="0" customWidth="1"/>
    <x:col min="13" max="13" width="22" hidden="0" customWidth="1"/>
    <x:col min="14" max="14" width="45" hidden="0" customWidth="1"/>
    <x:col min="15" max="15" width="55" hidden="0" customWidth="1"/>
    <x:col min="16" max="16" width="25" hidden="0" customWidth="1"/>
    <x:col min="17" max="17" width="30" hidden="0" customWidth="1"/>
    <x:col min="18" max="18" width="25" hidden="0" customWidth="1"/>
    <x:col min="19" max="19" width="34" hidden="0" customWidth="1"/>
    <x:col min="20" max="20" width="22" hidden="0" customWidth="1"/>
    <x:col min="21" max="21" width="16" hidden="0" customWidth="1"/>
    <x:col min="22" max="22" width="42" hidden="0" customWidth="1"/>
  </x:cols>
  <x:sheetData>
    <x:row r="1" ht="32" customHeight="1">
      <x:c r="A1" s="35" t="str">
        <x:v>instance_id</x:v>
      </x:c>
      <x:c r="B1" s="35" t="str">
        <x:v>source_set</x:v>
      </x:c>
      <x:c r="C1" s="35" t="str">
        <x:v>source_instance</x:v>
      </x:c>
      <x:c r="D1" s="35" t="str">
        <x:v>scenario_id</x:v>
      </x:c>
      <x:c r="E1" s="35" t="str">
        <x:v>customer_count</x:v>
      </x:c>
      <x:c r="F1" s="35" t="str">
        <x:v>satellite_count</x:v>
      </x:c>
      <x:c r="G1" s="35" t="str">
        <x:v>e1_vehicle_count</x:v>
      </x:c>
      <x:c r="H1" s="35" t="str">
        <x:v>e1_capacity</x:v>
      </x:c>
      <x:c r="I1" s="35" t="str">
        <x:v>e2_vehicle_count</x:v>
      </x:c>
      <x:c r="J1" s="35" t="str">
        <x:v>e2_vehicles_per_satellite</x:v>
      </x:c>
      <x:c r="K1" s="35" t="str">
        <x:v>e2_capacity</x:v>
      </x:c>
      <x:c r="L1" s="35" t="str">
        <x:v>usage_lag</x:v>
      </x:c>
      <x:c r="M1" s="35" t="str">
        <x:v>pickup_window_width</x:v>
      </x:c>
      <x:c r="N1" s="35" t="str">
        <x:v>processed_file</x:v>
      </x:c>
      <x:c r="O1" s="35" t="str">
        <x:v>source_file</x:v>
      </x:c>
      <x:c r="P1" s="35" t="str">
        <x:v>source_extra_rows_ignored</x:v>
      </x:c>
      <x:c r="Q1" s="35" t="str">
        <x:v>source_nonstandard_facility_rows</x:v>
      </x:c>
      <x:c r="R1" s="35" t="str">
        <x:v>source_original_extra_rows</x:v>
      </x:c>
      <x:c r="S1" s="35" t="str">
        <x:v>source_original_nonstandard_facility_rows</x:v>
      </x:c>
      <x:c r="T1" s="35" t="str">
        <x:v>source_repair_applied</x:v>
      </x:c>
      <x:c r="U1" s="35" t="str">
        <x:v>data_quality</x:v>
      </x:c>
      <x:c r="V1" s="35" t="str">
        <x:v>repaired_source_file</x:v>
      </x:c>
    </x:row>
    <x:row r="2">
      <x:c r="A2" t="str">
        <x:v>Set1_10-2-1</x:v>
      </x:c>
      <x:c r="B2" t="str">
        <x:v>Set1</x:v>
      </x:c>
      <x:c r="C2" t="str">
        <x:v>10-2-1</x:v>
      </x:c>
      <x:c r="D2" t="str">
        <x:v>short_same_day</x:v>
      </x:c>
      <x:c r="E2" s="58" t="n">
        <x:v>10</x:v>
      </x:c>
      <x:c r="F2" s="58" t="n">
        <x:v>2</x:v>
      </x:c>
      <x:c r="G2" s="58" t="str"/>
      <x:c r="H2" s="58" t="n">
        <x:v>125</x:v>
      </x:c>
      <x:c r="I2" s="58" t="str"/>
      <x:c r="J2" s="58" t="str"/>
      <x:c r="K2" s="58" t="n">
        <x:v>50</x:v>
      </x:c>
      <x:c r="L2" s="58" t="n">
        <x:v>120</x:v>
      </x:c>
      <x:c r="M2" s="58" t="n">
        <x:v>180</x:v>
      </x:c>
      <x:c r="N2" t="str">
        <x:v>small/short_same_day/Set1_10-2-1.csv</x:v>
      </x:c>
      <x:c r="O2" t="str">
        <x:v>reference/zhou_2E_VRPTWSPD_input/Set1/10-2-1.txt</x:v>
      </x:c>
      <x:c r="P2" s="58" t="n">
        <x:v>0</x:v>
      </x:c>
      <x:c r="Q2" s="58" t="n">
        <x:v>0</x:v>
      </x:c>
      <x:c r="R2" s="58" t="n">
        <x:v>0</x:v>
      </x:c>
      <x:c r="S2" s="58" t="n">
        <x:v>0</x:v>
      </x:c>
      <x:c r="T2" s="57" t="b">
        <x:v>0</x:v>
      </x:c>
      <x:c r="U2" t="str">
        <x:v>clean</x:v>
      </x:c>
      <x:c r="V2" t="str"/>
    </x:row>
    <x:row r="3">
      <x:c r="A3" t="str">
        <x:v>Set1_10-2-1</x:v>
      </x:c>
      <x:c r="B3" t="str">
        <x:v>Set1</x:v>
      </x:c>
      <x:c r="C3" t="str">
        <x:v>10-2-1</x:v>
      </x:c>
      <x:c r="D3" t="str">
        <x:v>standard_same_day</x:v>
      </x:c>
      <x:c r="E3" s="58" t="n">
        <x:v>10</x:v>
      </x:c>
      <x:c r="F3" s="58" t="n">
        <x:v>2</x:v>
      </x:c>
      <x:c r="G3" s="58" t="str"/>
      <x:c r="H3" s="58" t="n">
        <x:v>125</x:v>
      </x:c>
      <x:c r="I3" s="58" t="str"/>
      <x:c r="J3" s="58" t="str"/>
      <x:c r="K3" s="58" t="n">
        <x:v>50</x:v>
      </x:c>
      <x:c r="L3" s="58" t="n">
        <x:v>360</x:v>
      </x:c>
      <x:c r="M3" s="58" t="n">
        <x:v>240</x:v>
      </x:c>
      <x:c r="N3" t="str">
        <x:v>small/standard_same_day/Set1_10-2-1.csv</x:v>
      </x:c>
      <x:c r="O3" t="str">
        <x:v>reference/zhou_2E_VRPTWSPD_input/Set1/10-2-1.txt</x:v>
      </x:c>
      <x:c r="P3" s="58" t="n">
        <x:v>0</x:v>
      </x:c>
      <x:c r="Q3" s="58" t="n">
        <x:v>0</x:v>
      </x:c>
      <x:c r="R3" s="58" t="n">
        <x:v>0</x:v>
      </x:c>
      <x:c r="S3" s="58" t="n">
        <x:v>0</x:v>
      </x:c>
      <x:c r="T3" s="57" t="b">
        <x:v>0</x:v>
      </x:c>
      <x:c r="U3" t="str">
        <x:v>clean</x:v>
      </x:c>
      <x:c r="V3" t="str"/>
    </x:row>
    <x:row r="4">
      <x:c r="A4" t="str">
        <x:v>Set1_10-2-1</x:v>
      </x:c>
      <x:c r="B4" t="str">
        <x:v>Set1</x:v>
      </x:c>
      <x:c r="C4" t="str">
        <x:v>10-2-1</x:v>
      </x:c>
      <x:c r="D4" t="str">
        <x:v>next_day</x:v>
      </x:c>
      <x:c r="E4" s="58" t="n">
        <x:v>10</x:v>
      </x:c>
      <x:c r="F4" s="58" t="n">
        <x:v>2</x:v>
      </x:c>
      <x:c r="G4" s="58" t="str"/>
      <x:c r="H4" s="58" t="n">
        <x:v>125</x:v>
      </x:c>
      <x:c r="I4" s="58" t="str"/>
      <x:c r="J4" s="58" t="str"/>
      <x:c r="K4" s="58" t="n">
        <x:v>50</x:v>
      </x:c>
      <x:c r="L4" s="58" t="n">
        <x:v>1440</x:v>
      </x:c>
      <x:c r="M4" s="58" t="n">
        <x:v>360</x:v>
      </x:c>
      <x:c r="N4" t="str">
        <x:v>small/next_day/Set1_10-2-1.csv</x:v>
      </x:c>
      <x:c r="O4" t="str">
        <x:v>reference/zhou_2E_VRPTWSPD_input/Set1/10-2-1.txt</x:v>
      </x:c>
      <x:c r="P4" s="58" t="n">
        <x:v>0</x:v>
      </x:c>
      <x:c r="Q4" s="58" t="n">
        <x:v>0</x:v>
      </x:c>
      <x:c r="R4" s="58" t="n">
        <x:v>0</x:v>
      </x:c>
      <x:c r="S4" s="58" t="n">
        <x:v>0</x:v>
      </x:c>
      <x:c r="T4" s="57" t="b">
        <x:v>0</x:v>
      </x:c>
      <x:c r="U4" t="str">
        <x:v>clean</x:v>
      </x:c>
      <x:c r="V4" t="str"/>
    </x:row>
    <x:row r="5">
      <x:c r="A5" t="str">
        <x:v>Set1_10-2-1b</x:v>
      </x:c>
      <x:c r="B5" t="str">
        <x:v>Set1</x:v>
      </x:c>
      <x:c r="C5" t="str">
        <x:v>10-2-1b</x:v>
      </x:c>
      <x:c r="D5" t="str">
        <x:v>short_same_day</x:v>
      </x:c>
      <x:c r="E5" s="58" t="n">
        <x:v>10</x:v>
      </x:c>
      <x:c r="F5" s="58" t="n">
        <x:v>2</x:v>
      </x:c>
      <x:c r="G5" s="58" t="str"/>
      <x:c r="H5" s="58" t="n">
        <x:v>125</x:v>
      </x:c>
      <x:c r="I5" s="58" t="str"/>
      <x:c r="J5" s="58" t="str"/>
      <x:c r="K5" s="58" t="n">
        <x:v>50</x:v>
      </x:c>
      <x:c r="L5" s="58" t="n">
        <x:v>120</x:v>
      </x:c>
      <x:c r="M5" s="58" t="n">
        <x:v>180</x:v>
      </x:c>
      <x:c r="N5" t="str">
        <x:v>small/short_same_day/Set1_10-2-1b.csv</x:v>
      </x:c>
      <x:c r="O5" t="str">
        <x:v>reference/zhou_2E_VRPTWSPD_input/Set1/10-2-1b.txt</x:v>
      </x:c>
      <x:c r="P5" s="58" t="n">
        <x:v>0</x:v>
      </x:c>
      <x:c r="Q5" s="58" t="n">
        <x:v>0</x:v>
      </x:c>
      <x:c r="R5" s="58" t="n">
        <x:v>0</x:v>
      </x:c>
      <x:c r="S5" s="58" t="n">
        <x:v>0</x:v>
      </x:c>
      <x:c r="T5" s="57" t="b">
        <x:v>0</x:v>
      </x:c>
      <x:c r="U5" t="str">
        <x:v>clean</x:v>
      </x:c>
      <x:c r="V5" t="str"/>
    </x:row>
    <x:row r="6">
      <x:c r="A6" t="str">
        <x:v>Set1_10-2-1b</x:v>
      </x:c>
      <x:c r="B6" t="str">
        <x:v>Set1</x:v>
      </x:c>
      <x:c r="C6" t="str">
        <x:v>10-2-1b</x:v>
      </x:c>
      <x:c r="D6" t="str">
        <x:v>standard_same_day</x:v>
      </x:c>
      <x:c r="E6" s="58" t="n">
        <x:v>10</x:v>
      </x:c>
      <x:c r="F6" s="58" t="n">
        <x:v>2</x:v>
      </x:c>
      <x:c r="G6" s="58" t="str"/>
      <x:c r="H6" s="58" t="n">
        <x:v>125</x:v>
      </x:c>
      <x:c r="I6" s="58" t="str"/>
      <x:c r="J6" s="58" t="str"/>
      <x:c r="K6" s="58" t="n">
        <x:v>50</x:v>
      </x:c>
      <x:c r="L6" s="58" t="n">
        <x:v>360</x:v>
      </x:c>
      <x:c r="M6" s="58" t="n">
        <x:v>240</x:v>
      </x:c>
      <x:c r="N6" t="str">
        <x:v>small/standard_same_day/Set1_10-2-1b.csv</x:v>
      </x:c>
      <x:c r="O6" t="str">
        <x:v>reference/zhou_2E_VRPTWSPD_input/Set1/10-2-1b.txt</x:v>
      </x:c>
      <x:c r="P6" s="58" t="n">
        <x:v>0</x:v>
      </x:c>
      <x:c r="Q6" s="58" t="n">
        <x:v>0</x:v>
      </x:c>
      <x:c r="R6" s="58" t="n">
        <x:v>0</x:v>
      </x:c>
      <x:c r="S6" s="58" t="n">
        <x:v>0</x:v>
      </x:c>
      <x:c r="T6" s="57" t="b">
        <x:v>0</x:v>
      </x:c>
      <x:c r="U6" t="str">
        <x:v>clean</x:v>
      </x:c>
      <x:c r="V6" t="str"/>
    </x:row>
    <x:row r="7">
      <x:c r="A7" t="str">
        <x:v>Set1_10-2-1b</x:v>
      </x:c>
      <x:c r="B7" t="str">
        <x:v>Set1</x:v>
      </x:c>
      <x:c r="C7" t="str">
        <x:v>10-2-1b</x:v>
      </x:c>
      <x:c r="D7" t="str">
        <x:v>next_day</x:v>
      </x:c>
      <x:c r="E7" s="58" t="n">
        <x:v>10</x:v>
      </x:c>
      <x:c r="F7" s="58" t="n">
        <x:v>2</x:v>
      </x:c>
      <x:c r="G7" s="58" t="str"/>
      <x:c r="H7" s="58" t="n">
        <x:v>125</x:v>
      </x:c>
      <x:c r="I7" s="58" t="str"/>
      <x:c r="J7" s="58" t="str"/>
      <x:c r="K7" s="58" t="n">
        <x:v>50</x:v>
      </x:c>
      <x:c r="L7" s="58" t="n">
        <x:v>1440</x:v>
      </x:c>
      <x:c r="M7" s="58" t="n">
        <x:v>360</x:v>
      </x:c>
      <x:c r="N7" t="str">
        <x:v>small/next_day/Set1_10-2-1b.csv</x:v>
      </x:c>
      <x:c r="O7" t="str">
        <x:v>reference/zhou_2E_VRPTWSPD_input/Set1/10-2-1b.txt</x:v>
      </x:c>
      <x:c r="P7" s="58" t="n">
        <x:v>0</x:v>
      </x:c>
      <x:c r="Q7" s="58" t="n">
        <x:v>0</x:v>
      </x:c>
      <x:c r="R7" s="58" t="n">
        <x:v>0</x:v>
      </x:c>
      <x:c r="S7" s="58" t="n">
        <x:v>0</x:v>
      </x:c>
      <x:c r="T7" s="57" t="b">
        <x:v>0</x:v>
      </x:c>
      <x:c r="U7" t="str">
        <x:v>clean</x:v>
      </x:c>
      <x:c r="V7" t="str"/>
    </x:row>
    <x:row r="8">
      <x:c r="A8" t="str">
        <x:v>Set1_10-2-2</x:v>
      </x:c>
      <x:c r="B8" t="str">
        <x:v>Set1</x:v>
      </x:c>
      <x:c r="C8" t="str">
        <x:v>10-2-2</x:v>
      </x:c>
      <x:c r="D8" t="str">
        <x:v>short_same_day</x:v>
      </x:c>
      <x:c r="E8" s="58" t="n">
        <x:v>10</x:v>
      </x:c>
      <x:c r="F8" s="58" t="n">
        <x:v>2</x:v>
      </x:c>
      <x:c r="G8" s="58" t="str"/>
      <x:c r="H8" s="58" t="n">
        <x:v>125</x:v>
      </x:c>
      <x:c r="I8" s="58" t="str"/>
      <x:c r="J8" s="58" t="str"/>
      <x:c r="K8" s="58" t="n">
        <x:v>50</x:v>
      </x:c>
      <x:c r="L8" s="58" t="n">
        <x:v>120</x:v>
      </x:c>
      <x:c r="M8" s="58" t="n">
        <x:v>180</x:v>
      </x:c>
      <x:c r="N8" t="str">
        <x:v>small/short_same_day/Set1_10-2-2.csv</x:v>
      </x:c>
      <x:c r="O8" t="str">
        <x:v>reference/zhou_2E_VRPTWSPD_input/Set1/10-2-2.txt</x:v>
      </x:c>
      <x:c r="P8" s="58" t="n">
        <x:v>0</x:v>
      </x:c>
      <x:c r="Q8" s="58" t="n">
        <x:v>0</x:v>
      </x:c>
      <x:c r="R8" s="58" t="n">
        <x:v>0</x:v>
      </x:c>
      <x:c r="S8" s="58" t="n">
        <x:v>0</x:v>
      </x:c>
      <x:c r="T8" s="57" t="b">
        <x:v>0</x:v>
      </x:c>
      <x:c r="U8" t="str">
        <x:v>clean</x:v>
      </x:c>
      <x:c r="V8" t="str"/>
    </x:row>
    <x:row r="9">
      <x:c r="A9" t="str">
        <x:v>Set1_10-2-2</x:v>
      </x:c>
      <x:c r="B9" t="str">
        <x:v>Set1</x:v>
      </x:c>
      <x:c r="C9" t="str">
        <x:v>10-2-2</x:v>
      </x:c>
      <x:c r="D9" t="str">
        <x:v>standard_same_day</x:v>
      </x:c>
      <x:c r="E9" s="58" t="n">
        <x:v>10</x:v>
      </x:c>
      <x:c r="F9" s="58" t="n">
        <x:v>2</x:v>
      </x:c>
      <x:c r="G9" s="58" t="str"/>
      <x:c r="H9" s="58" t="n">
        <x:v>125</x:v>
      </x:c>
      <x:c r="I9" s="58" t="str"/>
      <x:c r="J9" s="58" t="str"/>
      <x:c r="K9" s="58" t="n">
        <x:v>50</x:v>
      </x:c>
      <x:c r="L9" s="58" t="n">
        <x:v>360</x:v>
      </x:c>
      <x:c r="M9" s="58" t="n">
        <x:v>240</x:v>
      </x:c>
      <x:c r="N9" t="str">
        <x:v>small/standard_same_day/Set1_10-2-2.csv</x:v>
      </x:c>
      <x:c r="O9" t="str">
        <x:v>reference/zhou_2E_VRPTWSPD_input/Set1/10-2-2.txt</x:v>
      </x:c>
      <x:c r="P9" s="58" t="n">
        <x:v>0</x:v>
      </x:c>
      <x:c r="Q9" s="58" t="n">
        <x:v>0</x:v>
      </x:c>
      <x:c r="R9" s="58" t="n">
        <x:v>0</x:v>
      </x:c>
      <x:c r="S9" s="58" t="n">
        <x:v>0</x:v>
      </x:c>
      <x:c r="T9" s="57" t="b">
        <x:v>0</x:v>
      </x:c>
      <x:c r="U9" t="str">
        <x:v>clean</x:v>
      </x:c>
      <x:c r="V9" t="str"/>
    </x:row>
    <x:row r="10">
      <x:c r="A10" t="str">
        <x:v>Set1_10-2-2</x:v>
      </x:c>
      <x:c r="B10" t="str">
        <x:v>Set1</x:v>
      </x:c>
      <x:c r="C10" t="str">
        <x:v>10-2-2</x:v>
      </x:c>
      <x:c r="D10" t="str">
        <x:v>next_day</x:v>
      </x:c>
      <x:c r="E10" s="58" t="n">
        <x:v>10</x:v>
      </x:c>
      <x:c r="F10" s="58" t="n">
        <x:v>2</x:v>
      </x:c>
      <x:c r="G10" s="58" t="str"/>
      <x:c r="H10" s="58" t="n">
        <x:v>125</x:v>
      </x:c>
      <x:c r="I10" s="58" t="str"/>
      <x:c r="J10" s="58" t="str"/>
      <x:c r="K10" s="58" t="n">
        <x:v>50</x:v>
      </x:c>
      <x:c r="L10" s="58" t="n">
        <x:v>1440</x:v>
      </x:c>
      <x:c r="M10" s="58" t="n">
        <x:v>360</x:v>
      </x:c>
      <x:c r="N10" t="str">
        <x:v>small/next_day/Set1_10-2-2.csv</x:v>
      </x:c>
      <x:c r="O10" t="str">
        <x:v>reference/zhou_2E_VRPTWSPD_input/Set1/10-2-2.txt</x:v>
      </x:c>
      <x:c r="P10" s="58" t="n">
        <x:v>0</x:v>
      </x:c>
      <x:c r="Q10" s="58" t="n">
        <x:v>0</x:v>
      </x:c>
      <x:c r="R10" s="58" t="n">
        <x:v>0</x:v>
      </x:c>
      <x:c r="S10" s="58" t="n">
        <x:v>0</x:v>
      </x:c>
      <x:c r="T10" s="57" t="b">
        <x:v>0</x:v>
      </x:c>
      <x:c r="U10" t="str">
        <x:v>clean</x:v>
      </x:c>
      <x:c r="V10" t="str"/>
    </x:row>
    <x:row r="11">
      <x:c r="A11" t="str">
        <x:v>Set1_10-2-2b</x:v>
      </x:c>
      <x:c r="B11" t="str">
        <x:v>Set1</x:v>
      </x:c>
      <x:c r="C11" t="str">
        <x:v>10-2-2b</x:v>
      </x:c>
      <x:c r="D11" t="str">
        <x:v>short_same_day</x:v>
      </x:c>
      <x:c r="E11" s="58" t="n">
        <x:v>10</x:v>
      </x:c>
      <x:c r="F11" s="58" t="n">
        <x:v>2</x:v>
      </x:c>
      <x:c r="G11" s="58" t="str"/>
      <x:c r="H11" s="58" t="n">
        <x:v>125</x:v>
      </x:c>
      <x:c r="I11" s="58" t="str"/>
      <x:c r="J11" s="58" t="str"/>
      <x:c r="K11" s="58" t="n">
        <x:v>50</x:v>
      </x:c>
      <x:c r="L11" s="58" t="n">
        <x:v>120</x:v>
      </x:c>
      <x:c r="M11" s="58" t="n">
        <x:v>180</x:v>
      </x:c>
      <x:c r="N11" t="str">
        <x:v>small/short_same_day/Set1_10-2-2b.csv</x:v>
      </x:c>
      <x:c r="O11" t="str">
        <x:v>reference/zhou_2E_VRPTWSPD_input/Set1/10-2-2b.txt</x:v>
      </x:c>
      <x:c r="P11" s="58" t="n">
        <x:v>0</x:v>
      </x:c>
      <x:c r="Q11" s="58" t="n">
        <x:v>0</x:v>
      </x:c>
      <x:c r="R11" s="58" t="n">
        <x:v>0</x:v>
      </x:c>
      <x:c r="S11" s="58" t="n">
        <x:v>0</x:v>
      </x:c>
      <x:c r="T11" s="57" t="b">
        <x:v>0</x:v>
      </x:c>
      <x:c r="U11" t="str">
        <x:v>clean</x:v>
      </x:c>
      <x:c r="V11" t="str"/>
    </x:row>
    <x:row r="12">
      <x:c r="A12" t="str">
        <x:v>Set1_10-2-2b</x:v>
      </x:c>
      <x:c r="B12" t="str">
        <x:v>Set1</x:v>
      </x:c>
      <x:c r="C12" t="str">
        <x:v>10-2-2b</x:v>
      </x:c>
      <x:c r="D12" t="str">
        <x:v>standard_same_day</x:v>
      </x:c>
      <x:c r="E12" s="58" t="n">
        <x:v>10</x:v>
      </x:c>
      <x:c r="F12" s="58" t="n">
        <x:v>2</x:v>
      </x:c>
      <x:c r="G12" s="58" t="str"/>
      <x:c r="H12" s="58" t="n">
        <x:v>125</x:v>
      </x:c>
      <x:c r="I12" s="58" t="str"/>
      <x:c r="J12" s="58" t="str"/>
      <x:c r="K12" s="58" t="n">
        <x:v>50</x:v>
      </x:c>
      <x:c r="L12" s="58" t="n">
        <x:v>360</x:v>
      </x:c>
      <x:c r="M12" s="58" t="n">
        <x:v>240</x:v>
      </x:c>
      <x:c r="N12" t="str">
        <x:v>small/standard_same_day/Set1_10-2-2b.csv</x:v>
      </x:c>
      <x:c r="O12" t="str">
        <x:v>reference/zhou_2E_VRPTWSPD_input/Set1/10-2-2b.txt</x:v>
      </x:c>
      <x:c r="P12" s="58" t="n">
        <x:v>0</x:v>
      </x:c>
      <x:c r="Q12" s="58" t="n">
        <x:v>0</x:v>
      </x:c>
      <x:c r="R12" s="58" t="n">
        <x:v>0</x:v>
      </x:c>
      <x:c r="S12" s="58" t="n">
        <x:v>0</x:v>
      </x:c>
      <x:c r="T12" s="57" t="b">
        <x:v>0</x:v>
      </x:c>
      <x:c r="U12" t="str">
        <x:v>clean</x:v>
      </x:c>
      <x:c r="V12" t="str"/>
    </x:row>
    <x:row r="13">
      <x:c r="A13" t="str">
        <x:v>Set1_10-2-2b</x:v>
      </x:c>
      <x:c r="B13" t="str">
        <x:v>Set1</x:v>
      </x:c>
      <x:c r="C13" t="str">
        <x:v>10-2-2b</x:v>
      </x:c>
      <x:c r="D13" t="str">
        <x:v>next_day</x:v>
      </x:c>
      <x:c r="E13" s="58" t="n">
        <x:v>10</x:v>
      </x:c>
      <x:c r="F13" s="58" t="n">
        <x:v>2</x:v>
      </x:c>
      <x:c r="G13" s="58" t="str"/>
      <x:c r="H13" s="58" t="n">
        <x:v>125</x:v>
      </x:c>
      <x:c r="I13" s="58" t="str"/>
      <x:c r="J13" s="58" t="str"/>
      <x:c r="K13" s="58" t="n">
        <x:v>50</x:v>
      </x:c>
      <x:c r="L13" s="58" t="n">
        <x:v>1440</x:v>
      </x:c>
      <x:c r="M13" s="58" t="n">
        <x:v>360</x:v>
      </x:c>
      <x:c r="N13" t="str">
        <x:v>small/next_day/Set1_10-2-2b.csv</x:v>
      </x:c>
      <x:c r="O13" t="str">
        <x:v>reference/zhou_2E_VRPTWSPD_input/Set1/10-2-2b.txt</x:v>
      </x:c>
      <x:c r="P13" s="58" t="n">
        <x:v>0</x:v>
      </x:c>
      <x:c r="Q13" s="58" t="n">
        <x:v>0</x:v>
      </x:c>
      <x:c r="R13" s="58" t="n">
        <x:v>0</x:v>
      </x:c>
      <x:c r="S13" s="58" t="n">
        <x:v>0</x:v>
      </x:c>
      <x:c r="T13" s="57" t="b">
        <x:v>0</x:v>
      </x:c>
      <x:c r="U13" t="str">
        <x:v>clean</x:v>
      </x:c>
      <x:c r="V13" t="str"/>
    </x:row>
    <x:row r="14">
      <x:c r="A14" t="str">
        <x:v>Set1_10-2-3</x:v>
      </x:c>
      <x:c r="B14" t="str">
        <x:v>Set1</x:v>
      </x:c>
      <x:c r="C14" t="str">
        <x:v>10-2-3</x:v>
      </x:c>
      <x:c r="D14" t="str">
        <x:v>short_same_day</x:v>
      </x:c>
      <x:c r="E14" s="58" t="n">
        <x:v>10</x:v>
      </x:c>
      <x:c r="F14" s="58" t="n">
        <x:v>2</x:v>
      </x:c>
      <x:c r="G14" s="58" t="str"/>
      <x:c r="H14" s="58" t="n">
        <x:v>125</x:v>
      </x:c>
      <x:c r="I14" s="58" t="str"/>
      <x:c r="J14" s="58" t="str"/>
      <x:c r="K14" s="58" t="n">
        <x:v>50</x:v>
      </x:c>
      <x:c r="L14" s="58" t="n">
        <x:v>120</x:v>
      </x:c>
      <x:c r="M14" s="58" t="n">
        <x:v>180</x:v>
      </x:c>
      <x:c r="N14" t="str">
        <x:v>small/short_same_day/Set1_10-2-3.csv</x:v>
      </x:c>
      <x:c r="O14" t="str">
        <x:v>reference/zhou_2E_VRPTWSPD_input/Set1/10-2-3.txt</x:v>
      </x:c>
      <x:c r="P14" s="58" t="n">
        <x:v>0</x:v>
      </x:c>
      <x:c r="Q14" s="58" t="n">
        <x:v>0</x:v>
      </x:c>
      <x:c r="R14" s="58" t="n">
        <x:v>0</x:v>
      </x:c>
      <x:c r="S14" s="58" t="n">
        <x:v>0</x:v>
      </x:c>
      <x:c r="T14" s="57" t="b">
        <x:v>0</x:v>
      </x:c>
      <x:c r="U14" t="str">
        <x:v>clean</x:v>
      </x:c>
      <x:c r="V14" t="str"/>
    </x:row>
    <x:row r="15">
      <x:c r="A15" t="str">
        <x:v>Set1_10-2-3</x:v>
      </x:c>
      <x:c r="B15" t="str">
        <x:v>Set1</x:v>
      </x:c>
      <x:c r="C15" t="str">
        <x:v>10-2-3</x:v>
      </x:c>
      <x:c r="D15" t="str">
        <x:v>standard_same_day</x:v>
      </x:c>
      <x:c r="E15" s="58" t="n">
        <x:v>10</x:v>
      </x:c>
      <x:c r="F15" s="58" t="n">
        <x:v>2</x:v>
      </x:c>
      <x:c r="G15" s="58" t="str"/>
      <x:c r="H15" s="58" t="n">
        <x:v>125</x:v>
      </x:c>
      <x:c r="I15" s="58" t="str"/>
      <x:c r="J15" s="58" t="str"/>
      <x:c r="K15" s="58" t="n">
        <x:v>50</x:v>
      </x:c>
      <x:c r="L15" s="58" t="n">
        <x:v>360</x:v>
      </x:c>
      <x:c r="M15" s="58" t="n">
        <x:v>240</x:v>
      </x:c>
      <x:c r="N15" t="str">
        <x:v>small/standard_same_day/Set1_10-2-3.csv</x:v>
      </x:c>
      <x:c r="O15" t="str">
        <x:v>reference/zhou_2E_VRPTWSPD_input/Set1/10-2-3.txt</x:v>
      </x:c>
      <x:c r="P15" s="58" t="n">
        <x:v>0</x:v>
      </x:c>
      <x:c r="Q15" s="58" t="n">
        <x:v>0</x:v>
      </x:c>
      <x:c r="R15" s="58" t="n">
        <x:v>0</x:v>
      </x:c>
      <x:c r="S15" s="58" t="n">
        <x:v>0</x:v>
      </x:c>
      <x:c r="T15" s="57" t="b">
        <x:v>0</x:v>
      </x:c>
      <x:c r="U15" t="str">
        <x:v>clean</x:v>
      </x:c>
      <x:c r="V15" t="str"/>
    </x:row>
    <x:row r="16">
      <x:c r="A16" t="str">
        <x:v>Set1_10-2-3</x:v>
      </x:c>
      <x:c r="B16" t="str">
        <x:v>Set1</x:v>
      </x:c>
      <x:c r="C16" t="str">
        <x:v>10-2-3</x:v>
      </x:c>
      <x:c r="D16" t="str">
        <x:v>next_day</x:v>
      </x:c>
      <x:c r="E16" s="58" t="n">
        <x:v>10</x:v>
      </x:c>
      <x:c r="F16" s="58" t="n">
        <x:v>2</x:v>
      </x:c>
      <x:c r="G16" s="58" t="str"/>
      <x:c r="H16" s="58" t="n">
        <x:v>125</x:v>
      </x:c>
      <x:c r="I16" s="58" t="str"/>
      <x:c r="J16" s="58" t="str"/>
      <x:c r="K16" s="58" t="n">
        <x:v>50</x:v>
      </x:c>
      <x:c r="L16" s="58" t="n">
        <x:v>1440</x:v>
      </x:c>
      <x:c r="M16" s="58" t="n">
        <x:v>360</x:v>
      </x:c>
      <x:c r="N16" t="str">
        <x:v>small/next_day/Set1_10-2-3.csv</x:v>
      </x:c>
      <x:c r="O16" t="str">
        <x:v>reference/zhou_2E_VRPTWSPD_input/Set1/10-2-3.txt</x:v>
      </x:c>
      <x:c r="P16" s="58" t="n">
        <x:v>0</x:v>
      </x:c>
      <x:c r="Q16" s="58" t="n">
        <x:v>0</x:v>
      </x:c>
      <x:c r="R16" s="58" t="n">
        <x:v>0</x:v>
      </x:c>
      <x:c r="S16" s="58" t="n">
        <x:v>0</x:v>
      </x:c>
      <x:c r="T16" s="57" t="b">
        <x:v>0</x:v>
      </x:c>
      <x:c r="U16" t="str">
        <x:v>clean</x:v>
      </x:c>
      <x:c r="V16" t="str"/>
    </x:row>
    <x:row r="17">
      <x:c r="A17" t="str">
        <x:v>Set1_10-2-3b</x:v>
      </x:c>
      <x:c r="B17" t="str">
        <x:v>Set1</x:v>
      </x:c>
      <x:c r="C17" t="str">
        <x:v>10-2-3b</x:v>
      </x:c>
      <x:c r="D17" t="str">
        <x:v>short_same_day</x:v>
      </x:c>
      <x:c r="E17" s="58" t="n">
        <x:v>10</x:v>
      </x:c>
      <x:c r="F17" s="58" t="n">
        <x:v>2</x:v>
      </x:c>
      <x:c r="G17" s="58" t="str"/>
      <x:c r="H17" s="58" t="n">
        <x:v>125</x:v>
      </x:c>
      <x:c r="I17" s="58" t="str"/>
      <x:c r="J17" s="58" t="str"/>
      <x:c r="K17" s="58" t="n">
        <x:v>50</x:v>
      </x:c>
      <x:c r="L17" s="58" t="n">
        <x:v>120</x:v>
      </x:c>
      <x:c r="M17" s="58" t="n">
        <x:v>180</x:v>
      </x:c>
      <x:c r="N17" t="str">
        <x:v>small/short_same_day/Set1_10-2-3b.csv</x:v>
      </x:c>
      <x:c r="O17" t="str">
        <x:v>reference/zhou_2E_VRPTWSPD_input/Set1/10-2-3b.txt</x:v>
      </x:c>
      <x:c r="P17" s="58" t="n">
        <x:v>0</x:v>
      </x:c>
      <x:c r="Q17" s="58" t="n">
        <x:v>0</x:v>
      </x:c>
      <x:c r="R17" s="58" t="n">
        <x:v>0</x:v>
      </x:c>
      <x:c r="S17" s="58" t="n">
        <x:v>0</x:v>
      </x:c>
      <x:c r="T17" s="57" t="b">
        <x:v>0</x:v>
      </x:c>
      <x:c r="U17" t="str">
        <x:v>clean</x:v>
      </x:c>
      <x:c r="V17" t="str"/>
    </x:row>
    <x:row r="18">
      <x:c r="A18" t="str">
        <x:v>Set1_10-2-3b</x:v>
      </x:c>
      <x:c r="B18" t="str">
        <x:v>Set1</x:v>
      </x:c>
      <x:c r="C18" t="str">
        <x:v>10-2-3b</x:v>
      </x:c>
      <x:c r="D18" t="str">
        <x:v>standard_same_day</x:v>
      </x:c>
      <x:c r="E18" s="58" t="n">
        <x:v>10</x:v>
      </x:c>
      <x:c r="F18" s="58" t="n">
        <x:v>2</x:v>
      </x:c>
      <x:c r="G18" s="58" t="str"/>
      <x:c r="H18" s="58" t="n">
        <x:v>125</x:v>
      </x:c>
      <x:c r="I18" s="58" t="str"/>
      <x:c r="J18" s="58" t="str"/>
      <x:c r="K18" s="58" t="n">
        <x:v>50</x:v>
      </x:c>
      <x:c r="L18" s="58" t="n">
        <x:v>360</x:v>
      </x:c>
      <x:c r="M18" s="58" t="n">
        <x:v>240</x:v>
      </x:c>
      <x:c r="N18" t="str">
        <x:v>small/standard_same_day/Set1_10-2-3b.csv</x:v>
      </x:c>
      <x:c r="O18" t="str">
        <x:v>reference/zhou_2E_VRPTWSPD_input/Set1/10-2-3b.txt</x:v>
      </x:c>
      <x:c r="P18" s="58" t="n">
        <x:v>0</x:v>
      </x:c>
      <x:c r="Q18" s="58" t="n">
        <x:v>0</x:v>
      </x:c>
      <x:c r="R18" s="58" t="n">
        <x:v>0</x:v>
      </x:c>
      <x:c r="S18" s="58" t="n">
        <x:v>0</x:v>
      </x:c>
      <x:c r="T18" s="57" t="b">
        <x:v>0</x:v>
      </x:c>
      <x:c r="U18" t="str">
        <x:v>clean</x:v>
      </x:c>
      <x:c r="V18" t="str"/>
    </x:row>
    <x:row r="19">
      <x:c r="A19" t="str">
        <x:v>Set1_10-2-3b</x:v>
      </x:c>
      <x:c r="B19" t="str">
        <x:v>Set1</x:v>
      </x:c>
      <x:c r="C19" t="str">
        <x:v>10-2-3b</x:v>
      </x:c>
      <x:c r="D19" t="str">
        <x:v>next_day</x:v>
      </x:c>
      <x:c r="E19" s="58" t="n">
        <x:v>10</x:v>
      </x:c>
      <x:c r="F19" s="58" t="n">
        <x:v>2</x:v>
      </x:c>
      <x:c r="G19" s="58" t="str"/>
      <x:c r="H19" s="58" t="n">
        <x:v>125</x:v>
      </x:c>
      <x:c r="I19" s="58" t="str"/>
      <x:c r="J19" s="58" t="str"/>
      <x:c r="K19" s="58" t="n">
        <x:v>50</x:v>
      </x:c>
      <x:c r="L19" s="58" t="n">
        <x:v>1440</x:v>
      </x:c>
      <x:c r="M19" s="58" t="n">
        <x:v>360</x:v>
      </x:c>
      <x:c r="N19" t="str">
        <x:v>small/next_day/Set1_10-2-3b.csv</x:v>
      </x:c>
      <x:c r="O19" t="str">
        <x:v>reference/zhou_2E_VRPTWSPD_input/Set1/10-2-3b.txt</x:v>
      </x:c>
      <x:c r="P19" s="58" t="n">
        <x:v>0</x:v>
      </x:c>
      <x:c r="Q19" s="58" t="n">
        <x:v>0</x:v>
      </x:c>
      <x:c r="R19" s="58" t="n">
        <x:v>0</x:v>
      </x:c>
      <x:c r="S19" s="58" t="n">
        <x:v>0</x:v>
      </x:c>
      <x:c r="T19" s="57" t="b">
        <x:v>0</x:v>
      </x:c>
      <x:c r="U19" t="str">
        <x:v>clean</x:v>
      </x:c>
      <x:c r="V19" t="str"/>
    </x:row>
    <x:row r="20">
      <x:c r="A20" t="str">
        <x:v>Set1_10-2-4</x:v>
      </x:c>
      <x:c r="B20" t="str">
        <x:v>Set1</x:v>
      </x:c>
      <x:c r="C20" t="str">
        <x:v>10-2-4</x:v>
      </x:c>
      <x:c r="D20" t="str">
        <x:v>short_same_day</x:v>
      </x:c>
      <x:c r="E20" s="58" t="n">
        <x:v>10</x:v>
      </x:c>
      <x:c r="F20" s="58" t="n">
        <x:v>2</x:v>
      </x:c>
      <x:c r="G20" s="58" t="str"/>
      <x:c r="H20" s="58" t="n">
        <x:v>125</x:v>
      </x:c>
      <x:c r="I20" s="58" t="str"/>
      <x:c r="J20" s="58" t="str"/>
      <x:c r="K20" s="58" t="n">
        <x:v>50</x:v>
      </x:c>
      <x:c r="L20" s="58" t="n">
        <x:v>120</x:v>
      </x:c>
      <x:c r="M20" s="58" t="n">
        <x:v>180</x:v>
      </x:c>
      <x:c r="N20" t="str">
        <x:v>small/short_same_day/Set1_10-2-4.csv</x:v>
      </x:c>
      <x:c r="O20" t="str">
        <x:v>reference/zhou_2E_VRPTWSPD_input/Set1/10-2-4.txt</x:v>
      </x:c>
      <x:c r="P20" s="58" t="n">
        <x:v>0</x:v>
      </x:c>
      <x:c r="Q20" s="58" t="n">
        <x:v>0</x:v>
      </x:c>
      <x:c r="R20" s="58" t="n">
        <x:v>0</x:v>
      </x:c>
      <x:c r="S20" s="58" t="n">
        <x:v>0</x:v>
      </x:c>
      <x:c r="T20" s="57" t="b">
        <x:v>0</x:v>
      </x:c>
      <x:c r="U20" t="str">
        <x:v>clean</x:v>
      </x:c>
      <x:c r="V20" t="str"/>
    </x:row>
    <x:row r="21">
      <x:c r="A21" t="str">
        <x:v>Set1_10-2-4</x:v>
      </x:c>
      <x:c r="B21" t="str">
        <x:v>Set1</x:v>
      </x:c>
      <x:c r="C21" t="str">
        <x:v>10-2-4</x:v>
      </x:c>
      <x:c r="D21" t="str">
        <x:v>standard_same_day</x:v>
      </x:c>
      <x:c r="E21" s="58" t="n">
        <x:v>10</x:v>
      </x:c>
      <x:c r="F21" s="58" t="n">
        <x:v>2</x:v>
      </x:c>
      <x:c r="G21" s="58" t="str"/>
      <x:c r="H21" s="58" t="n">
        <x:v>125</x:v>
      </x:c>
      <x:c r="I21" s="58" t="str"/>
      <x:c r="J21" s="58" t="str"/>
      <x:c r="K21" s="58" t="n">
        <x:v>50</x:v>
      </x:c>
      <x:c r="L21" s="58" t="n">
        <x:v>360</x:v>
      </x:c>
      <x:c r="M21" s="58" t="n">
        <x:v>240</x:v>
      </x:c>
      <x:c r="N21" t="str">
        <x:v>small/standard_same_day/Set1_10-2-4.csv</x:v>
      </x:c>
      <x:c r="O21" t="str">
        <x:v>reference/zhou_2E_VRPTWSPD_input/Set1/10-2-4.txt</x:v>
      </x:c>
      <x:c r="P21" s="58" t="n">
        <x:v>0</x:v>
      </x:c>
      <x:c r="Q21" s="58" t="n">
        <x:v>0</x:v>
      </x:c>
      <x:c r="R21" s="58" t="n">
        <x:v>0</x:v>
      </x:c>
      <x:c r="S21" s="58" t="n">
        <x:v>0</x:v>
      </x:c>
      <x:c r="T21" s="57" t="b">
        <x:v>0</x:v>
      </x:c>
      <x:c r="U21" t="str">
        <x:v>clean</x:v>
      </x:c>
      <x:c r="V21" t="str"/>
    </x:row>
    <x:row r="22">
      <x:c r="A22" t="str">
        <x:v>Set1_10-2-4</x:v>
      </x:c>
      <x:c r="B22" t="str">
        <x:v>Set1</x:v>
      </x:c>
      <x:c r="C22" t="str">
        <x:v>10-2-4</x:v>
      </x:c>
      <x:c r="D22" t="str">
        <x:v>next_day</x:v>
      </x:c>
      <x:c r="E22" s="58" t="n">
        <x:v>10</x:v>
      </x:c>
      <x:c r="F22" s="58" t="n">
        <x:v>2</x:v>
      </x:c>
      <x:c r="G22" s="58" t="str"/>
      <x:c r="H22" s="58" t="n">
        <x:v>125</x:v>
      </x:c>
      <x:c r="I22" s="58" t="str"/>
      <x:c r="J22" s="58" t="str"/>
      <x:c r="K22" s="58" t="n">
        <x:v>50</x:v>
      </x:c>
      <x:c r="L22" s="58" t="n">
        <x:v>1440</x:v>
      </x:c>
      <x:c r="M22" s="58" t="n">
        <x:v>360</x:v>
      </x:c>
      <x:c r="N22" t="str">
        <x:v>small/next_day/Set1_10-2-4.csv</x:v>
      </x:c>
      <x:c r="O22" t="str">
        <x:v>reference/zhou_2E_VRPTWSPD_input/Set1/10-2-4.txt</x:v>
      </x:c>
      <x:c r="P22" s="58" t="n">
        <x:v>0</x:v>
      </x:c>
      <x:c r="Q22" s="58" t="n">
        <x:v>0</x:v>
      </x:c>
      <x:c r="R22" s="58" t="n">
        <x:v>0</x:v>
      </x:c>
      <x:c r="S22" s="58" t="n">
        <x:v>0</x:v>
      </x:c>
      <x:c r="T22" s="57" t="b">
        <x:v>0</x:v>
      </x:c>
      <x:c r="U22" t="str">
        <x:v>clean</x:v>
      </x:c>
      <x:c r="V22" t="str"/>
    </x:row>
    <x:row r="23">
      <x:c r="A23" t="str">
        <x:v>Set1_10-2-5</x:v>
      </x:c>
      <x:c r="B23" t="str">
        <x:v>Set1</x:v>
      </x:c>
      <x:c r="C23" t="str">
        <x:v>10-2-5</x:v>
      </x:c>
      <x:c r="D23" t="str">
        <x:v>short_same_day</x:v>
      </x:c>
      <x:c r="E23" s="58" t="n">
        <x:v>10</x:v>
      </x:c>
      <x:c r="F23" s="58" t="n">
        <x:v>2</x:v>
      </x:c>
      <x:c r="G23" s="58" t="str"/>
      <x:c r="H23" s="58" t="n">
        <x:v>125</x:v>
      </x:c>
      <x:c r="I23" s="58" t="str"/>
      <x:c r="J23" s="58" t="str"/>
      <x:c r="K23" s="58" t="n">
        <x:v>50</x:v>
      </x:c>
      <x:c r="L23" s="58" t="n">
        <x:v>120</x:v>
      </x:c>
      <x:c r="M23" s="58" t="n">
        <x:v>180</x:v>
      </x:c>
      <x:c r="N23" t="str">
        <x:v>small/short_same_day/Set1_10-2-5.csv</x:v>
      </x:c>
      <x:c r="O23" t="str">
        <x:v>reference/zhou_2E_VRPTWSPD_input/Set1/10-2-5.txt</x:v>
      </x:c>
      <x:c r="P23" s="58" t="n">
        <x:v>0</x:v>
      </x:c>
      <x:c r="Q23" s="58" t="n">
        <x:v>0</x:v>
      </x:c>
      <x:c r="R23" s="58" t="n">
        <x:v>0</x:v>
      </x:c>
      <x:c r="S23" s="58" t="n">
        <x:v>0</x:v>
      </x:c>
      <x:c r="T23" s="57" t="b">
        <x:v>0</x:v>
      </x:c>
      <x:c r="U23" t="str">
        <x:v>clean</x:v>
      </x:c>
      <x:c r="V23" t="str"/>
    </x:row>
    <x:row r="24">
      <x:c r="A24" t="str">
        <x:v>Set1_10-2-5</x:v>
      </x:c>
      <x:c r="B24" t="str">
        <x:v>Set1</x:v>
      </x:c>
      <x:c r="C24" t="str">
        <x:v>10-2-5</x:v>
      </x:c>
      <x:c r="D24" t="str">
        <x:v>standard_same_day</x:v>
      </x:c>
      <x:c r="E24" s="58" t="n">
        <x:v>10</x:v>
      </x:c>
      <x:c r="F24" s="58" t="n">
        <x:v>2</x:v>
      </x:c>
      <x:c r="G24" s="58" t="str"/>
      <x:c r="H24" s="58" t="n">
        <x:v>125</x:v>
      </x:c>
      <x:c r="I24" s="58" t="str"/>
      <x:c r="J24" s="58" t="str"/>
      <x:c r="K24" s="58" t="n">
        <x:v>50</x:v>
      </x:c>
      <x:c r="L24" s="58" t="n">
        <x:v>360</x:v>
      </x:c>
      <x:c r="M24" s="58" t="n">
        <x:v>240</x:v>
      </x:c>
      <x:c r="N24" t="str">
        <x:v>small/standard_same_day/Set1_10-2-5.csv</x:v>
      </x:c>
      <x:c r="O24" t="str">
        <x:v>reference/zhou_2E_VRPTWSPD_input/Set1/10-2-5.txt</x:v>
      </x:c>
      <x:c r="P24" s="58" t="n">
        <x:v>0</x:v>
      </x:c>
      <x:c r="Q24" s="58" t="n">
        <x:v>0</x:v>
      </x:c>
      <x:c r="R24" s="58" t="n">
        <x:v>0</x:v>
      </x:c>
      <x:c r="S24" s="58" t="n">
        <x:v>0</x:v>
      </x:c>
      <x:c r="T24" s="57" t="b">
        <x:v>0</x:v>
      </x:c>
      <x:c r="U24" t="str">
        <x:v>clean</x:v>
      </x:c>
      <x:c r="V24" t="str"/>
    </x:row>
    <x:row r="25">
      <x:c r="A25" t="str">
        <x:v>Set1_10-2-5</x:v>
      </x:c>
      <x:c r="B25" t="str">
        <x:v>Set1</x:v>
      </x:c>
      <x:c r="C25" t="str">
        <x:v>10-2-5</x:v>
      </x:c>
      <x:c r="D25" t="str">
        <x:v>next_day</x:v>
      </x:c>
      <x:c r="E25" s="58" t="n">
        <x:v>10</x:v>
      </x:c>
      <x:c r="F25" s="58" t="n">
        <x:v>2</x:v>
      </x:c>
      <x:c r="G25" s="58" t="str"/>
      <x:c r="H25" s="58" t="n">
        <x:v>125</x:v>
      </x:c>
      <x:c r="I25" s="58" t="str"/>
      <x:c r="J25" s="58" t="str"/>
      <x:c r="K25" s="58" t="n">
        <x:v>50</x:v>
      </x:c>
      <x:c r="L25" s="58" t="n">
        <x:v>1440</x:v>
      </x:c>
      <x:c r="M25" s="58" t="n">
        <x:v>360</x:v>
      </x:c>
      <x:c r="N25" t="str">
        <x:v>small/next_day/Set1_10-2-5.csv</x:v>
      </x:c>
      <x:c r="O25" t="str">
        <x:v>reference/zhou_2E_VRPTWSPD_input/Set1/10-2-5.txt</x:v>
      </x:c>
      <x:c r="P25" s="58" t="n">
        <x:v>0</x:v>
      </x:c>
      <x:c r="Q25" s="58" t="n">
        <x:v>0</x:v>
      </x:c>
      <x:c r="R25" s="58" t="n">
        <x:v>0</x:v>
      </x:c>
      <x:c r="S25" s="58" t="n">
        <x:v>0</x:v>
      </x:c>
      <x:c r="T25" s="57" t="b">
        <x:v>0</x:v>
      </x:c>
      <x:c r="U25" t="str">
        <x:v>clean</x:v>
      </x:c>
      <x:c r="V25" t="str"/>
    </x:row>
    <x:row r="26">
      <x:c r="A26" t="str">
        <x:v>Set1_12-2-1</x:v>
      </x:c>
      <x:c r="B26" t="str">
        <x:v>Set1</x:v>
      </x:c>
      <x:c r="C26" t="str">
        <x:v>12-2-1</x:v>
      </x:c>
      <x:c r="D26" t="str">
        <x:v>short_same_day</x:v>
      </x:c>
      <x:c r="E26" s="58" t="n">
        <x:v>12</x:v>
      </x:c>
      <x:c r="F26" s="58" t="n">
        <x:v>2</x:v>
      </x:c>
      <x:c r="G26" s="58" t="str"/>
      <x:c r="H26" s="58" t="n">
        <x:v>125</x:v>
      </x:c>
      <x:c r="I26" s="58" t="str"/>
      <x:c r="J26" s="58" t="str"/>
      <x:c r="K26" s="58" t="n">
        <x:v>50</x:v>
      </x:c>
      <x:c r="L26" s="58" t="n">
        <x:v>120</x:v>
      </x:c>
      <x:c r="M26" s="58" t="n">
        <x:v>180</x:v>
      </x:c>
      <x:c r="N26" t="str">
        <x:v>small/short_same_day/Set1_12-2-1.csv</x:v>
      </x:c>
      <x:c r="O26" t="str">
        <x:v>reference/zhou_2E_VRPTWSPD_input/Set1/12-2-1.txt</x:v>
      </x:c>
      <x:c r="P26" s="58" t="n">
        <x:v>0</x:v>
      </x:c>
      <x:c r="Q26" s="58" t="n">
        <x:v>0</x:v>
      </x:c>
      <x:c r="R26" s="58" t="n">
        <x:v>0</x:v>
      </x:c>
      <x:c r="S26" s="58" t="n">
        <x:v>0</x:v>
      </x:c>
      <x:c r="T26" s="57" t="b">
        <x:v>0</x:v>
      </x:c>
      <x:c r="U26" t="str">
        <x:v>clean</x:v>
      </x:c>
      <x:c r="V26" t="str"/>
    </x:row>
    <x:row r="27">
      <x:c r="A27" t="str">
        <x:v>Set1_12-2-1</x:v>
      </x:c>
      <x:c r="B27" t="str">
        <x:v>Set1</x:v>
      </x:c>
      <x:c r="C27" t="str">
        <x:v>12-2-1</x:v>
      </x:c>
      <x:c r="D27" t="str">
        <x:v>standard_same_day</x:v>
      </x:c>
      <x:c r="E27" s="58" t="n">
        <x:v>12</x:v>
      </x:c>
      <x:c r="F27" s="58" t="n">
        <x:v>2</x:v>
      </x:c>
      <x:c r="G27" s="58" t="str"/>
      <x:c r="H27" s="58" t="n">
        <x:v>125</x:v>
      </x:c>
      <x:c r="I27" s="58" t="str"/>
      <x:c r="J27" s="58" t="str"/>
      <x:c r="K27" s="58" t="n">
        <x:v>50</x:v>
      </x:c>
      <x:c r="L27" s="58" t="n">
        <x:v>360</x:v>
      </x:c>
      <x:c r="M27" s="58" t="n">
        <x:v>240</x:v>
      </x:c>
      <x:c r="N27" t="str">
        <x:v>small/standard_same_day/Set1_12-2-1.csv</x:v>
      </x:c>
      <x:c r="O27" t="str">
        <x:v>reference/zhou_2E_VRPTWSPD_input/Set1/12-2-1.txt</x:v>
      </x:c>
      <x:c r="P27" s="58" t="n">
        <x:v>0</x:v>
      </x:c>
      <x:c r="Q27" s="58" t="n">
        <x:v>0</x:v>
      </x:c>
      <x:c r="R27" s="58" t="n">
        <x:v>0</x:v>
      </x:c>
      <x:c r="S27" s="58" t="n">
        <x:v>0</x:v>
      </x:c>
      <x:c r="T27" s="57" t="b">
        <x:v>0</x:v>
      </x:c>
      <x:c r="U27" t="str">
        <x:v>clean</x:v>
      </x:c>
      <x:c r="V27" t="str"/>
    </x:row>
    <x:row r="28">
      <x:c r="A28" t="str">
        <x:v>Set1_12-2-1</x:v>
      </x:c>
      <x:c r="B28" t="str">
        <x:v>Set1</x:v>
      </x:c>
      <x:c r="C28" t="str">
        <x:v>12-2-1</x:v>
      </x:c>
      <x:c r="D28" t="str">
        <x:v>next_day</x:v>
      </x:c>
      <x:c r="E28" s="58" t="n">
        <x:v>12</x:v>
      </x:c>
      <x:c r="F28" s="58" t="n">
        <x:v>2</x:v>
      </x:c>
      <x:c r="G28" s="58" t="str"/>
      <x:c r="H28" s="58" t="n">
        <x:v>125</x:v>
      </x:c>
      <x:c r="I28" s="58" t="str"/>
      <x:c r="J28" s="58" t="str"/>
      <x:c r="K28" s="58" t="n">
        <x:v>50</x:v>
      </x:c>
      <x:c r="L28" s="58" t="n">
        <x:v>1440</x:v>
      </x:c>
      <x:c r="M28" s="58" t="n">
        <x:v>360</x:v>
      </x:c>
      <x:c r="N28" t="str">
        <x:v>small/next_day/Set1_12-2-1.csv</x:v>
      </x:c>
      <x:c r="O28" t="str">
        <x:v>reference/zhou_2E_VRPTWSPD_input/Set1/12-2-1.txt</x:v>
      </x:c>
      <x:c r="P28" s="58" t="n">
        <x:v>0</x:v>
      </x:c>
      <x:c r="Q28" s="58" t="n">
        <x:v>0</x:v>
      </x:c>
      <x:c r="R28" s="58" t="n">
        <x:v>0</x:v>
      </x:c>
      <x:c r="S28" s="58" t="n">
        <x:v>0</x:v>
      </x:c>
      <x:c r="T28" s="57" t="b">
        <x:v>0</x:v>
      </x:c>
      <x:c r="U28" t="str">
        <x:v>clean</x:v>
      </x:c>
      <x:c r="V28" t="str"/>
    </x:row>
    <x:row r="29">
      <x:c r="A29" t="str">
        <x:v>Set1_12-2-1b</x:v>
      </x:c>
      <x:c r="B29" t="str">
        <x:v>Set1</x:v>
      </x:c>
      <x:c r="C29" t="str">
        <x:v>12-2-1b</x:v>
      </x:c>
      <x:c r="D29" t="str">
        <x:v>short_same_day</x:v>
      </x:c>
      <x:c r="E29" s="58" t="n">
        <x:v>12</x:v>
      </x:c>
      <x:c r="F29" s="58" t="n">
        <x:v>2</x:v>
      </x:c>
      <x:c r="G29" s="58" t="str"/>
      <x:c r="H29" s="58" t="n">
        <x:v>125</x:v>
      </x:c>
      <x:c r="I29" s="58" t="str"/>
      <x:c r="J29" s="58" t="str"/>
      <x:c r="K29" s="58" t="n">
        <x:v>50</x:v>
      </x:c>
      <x:c r="L29" s="58" t="n">
        <x:v>120</x:v>
      </x:c>
      <x:c r="M29" s="58" t="n">
        <x:v>180</x:v>
      </x:c>
      <x:c r="N29" t="str">
        <x:v>small/short_same_day/Set1_12-2-1b.csv</x:v>
      </x:c>
      <x:c r="O29" t="str">
        <x:v>reference/zhou_2E_VRPTWSPD_input/Set1/12-2-1b.txt</x:v>
      </x:c>
      <x:c r="P29" s="58" t="n">
        <x:v>0</x:v>
      </x:c>
      <x:c r="Q29" s="58" t="n">
        <x:v>0</x:v>
      </x:c>
      <x:c r="R29" s="58" t="n">
        <x:v>1</x:v>
      </x:c>
      <x:c r="S29" s="58" t="n">
        <x:v>0</x:v>
      </x:c>
      <x:c r="T29" s="57" t="b">
        <x:v>1</x:v>
      </x:c>
      <x:c r="U29" t="str">
        <x:v>repaired</x:v>
      </x:c>
      <x:c r="V29" t="str">
        <x:v>repaired_source/Set1/12-2-1b.txt</x:v>
      </x:c>
    </x:row>
    <x:row r="30">
      <x:c r="A30" t="str">
        <x:v>Set1_12-2-1b</x:v>
      </x:c>
      <x:c r="B30" t="str">
        <x:v>Set1</x:v>
      </x:c>
      <x:c r="C30" t="str">
        <x:v>12-2-1b</x:v>
      </x:c>
      <x:c r="D30" t="str">
        <x:v>standard_same_day</x:v>
      </x:c>
      <x:c r="E30" s="58" t="n">
        <x:v>12</x:v>
      </x:c>
      <x:c r="F30" s="58" t="n">
        <x:v>2</x:v>
      </x:c>
      <x:c r="G30" s="58" t="str"/>
      <x:c r="H30" s="58" t="n">
        <x:v>125</x:v>
      </x:c>
      <x:c r="I30" s="58" t="str"/>
      <x:c r="J30" s="58" t="str"/>
      <x:c r="K30" s="58" t="n">
        <x:v>50</x:v>
      </x:c>
      <x:c r="L30" s="58" t="n">
        <x:v>360</x:v>
      </x:c>
      <x:c r="M30" s="58" t="n">
        <x:v>240</x:v>
      </x:c>
      <x:c r="N30" t="str">
        <x:v>small/standard_same_day/Set1_12-2-1b.csv</x:v>
      </x:c>
      <x:c r="O30" t="str">
        <x:v>reference/zhou_2E_VRPTWSPD_input/Set1/12-2-1b.txt</x:v>
      </x:c>
      <x:c r="P30" s="58" t="n">
        <x:v>0</x:v>
      </x:c>
      <x:c r="Q30" s="58" t="n">
        <x:v>0</x:v>
      </x:c>
      <x:c r="R30" s="58" t="n">
        <x:v>1</x:v>
      </x:c>
      <x:c r="S30" s="58" t="n">
        <x:v>0</x:v>
      </x:c>
      <x:c r="T30" s="57" t="b">
        <x:v>1</x:v>
      </x:c>
      <x:c r="U30" t="str">
        <x:v>repaired</x:v>
      </x:c>
      <x:c r="V30" t="str">
        <x:v>repaired_source/Set1/12-2-1b.txt</x:v>
      </x:c>
    </x:row>
    <x:row r="31">
      <x:c r="A31" t="str">
        <x:v>Set1_12-2-1b</x:v>
      </x:c>
      <x:c r="B31" t="str">
        <x:v>Set1</x:v>
      </x:c>
      <x:c r="C31" t="str">
        <x:v>12-2-1b</x:v>
      </x:c>
      <x:c r="D31" t="str">
        <x:v>next_day</x:v>
      </x:c>
      <x:c r="E31" s="58" t="n">
        <x:v>12</x:v>
      </x:c>
      <x:c r="F31" s="58" t="n">
        <x:v>2</x:v>
      </x:c>
      <x:c r="G31" s="58" t="str"/>
      <x:c r="H31" s="58" t="n">
        <x:v>125</x:v>
      </x:c>
      <x:c r="I31" s="58" t="str"/>
      <x:c r="J31" s="58" t="str"/>
      <x:c r="K31" s="58" t="n">
        <x:v>50</x:v>
      </x:c>
      <x:c r="L31" s="58" t="n">
        <x:v>1440</x:v>
      </x:c>
      <x:c r="M31" s="58" t="n">
        <x:v>360</x:v>
      </x:c>
      <x:c r="N31" t="str">
        <x:v>small/next_day/Set1_12-2-1b.csv</x:v>
      </x:c>
      <x:c r="O31" t="str">
        <x:v>reference/zhou_2E_VRPTWSPD_input/Set1/12-2-1b.txt</x:v>
      </x:c>
      <x:c r="P31" s="58" t="n">
        <x:v>0</x:v>
      </x:c>
      <x:c r="Q31" s="58" t="n">
        <x:v>0</x:v>
      </x:c>
      <x:c r="R31" s="58" t="n">
        <x:v>1</x:v>
      </x:c>
      <x:c r="S31" s="58" t="n">
        <x:v>0</x:v>
      </x:c>
      <x:c r="T31" s="57" t="b">
        <x:v>1</x:v>
      </x:c>
      <x:c r="U31" t="str">
        <x:v>repaired</x:v>
      </x:c>
      <x:c r="V31" t="str">
        <x:v>repaired_source/Set1/12-2-1b.txt</x:v>
      </x:c>
    </x:row>
    <x:row r="32">
      <x:c r="A32" t="str">
        <x:v>Set1_12-2-2</x:v>
      </x:c>
      <x:c r="B32" t="str">
        <x:v>Set1</x:v>
      </x:c>
      <x:c r="C32" t="str">
        <x:v>12-2-2</x:v>
      </x:c>
      <x:c r="D32" t="str">
        <x:v>short_same_day</x:v>
      </x:c>
      <x:c r="E32" s="58" t="n">
        <x:v>12</x:v>
      </x:c>
      <x:c r="F32" s="58" t="n">
        <x:v>2</x:v>
      </x:c>
      <x:c r="G32" s="58" t="str"/>
      <x:c r="H32" s="58" t="n">
        <x:v>125</x:v>
      </x:c>
      <x:c r="I32" s="58" t="str"/>
      <x:c r="J32" s="58" t="str"/>
      <x:c r="K32" s="58" t="n">
        <x:v>50</x:v>
      </x:c>
      <x:c r="L32" s="58" t="n">
        <x:v>120</x:v>
      </x:c>
      <x:c r="M32" s="58" t="n">
        <x:v>180</x:v>
      </x:c>
      <x:c r="N32" t="str">
        <x:v>small/short_same_day/Set1_12-2-2.csv</x:v>
      </x:c>
      <x:c r="O32" t="str">
        <x:v>reference/zhou_2E_VRPTWSPD_input/Set1/12-2-2.txt</x:v>
      </x:c>
      <x:c r="P32" s="58" t="n">
        <x:v>0</x:v>
      </x:c>
      <x:c r="Q32" s="58" t="n">
        <x:v>0</x:v>
      </x:c>
      <x:c r="R32" s="58" t="n">
        <x:v>10</x:v>
      </x:c>
      <x:c r="S32" s="58" t="n">
        <x:v>3</x:v>
      </x:c>
      <x:c r="T32" s="57" t="b">
        <x:v>1</x:v>
      </x:c>
      <x:c r="U32" t="str">
        <x:v>repaired</x:v>
      </x:c>
      <x:c r="V32" t="str">
        <x:v>repaired_source/Set1/12-2-2.txt</x:v>
      </x:c>
    </x:row>
    <x:row r="33">
      <x:c r="A33" t="str">
        <x:v>Set1_12-2-2</x:v>
      </x:c>
      <x:c r="B33" t="str">
        <x:v>Set1</x:v>
      </x:c>
      <x:c r="C33" t="str">
        <x:v>12-2-2</x:v>
      </x:c>
      <x:c r="D33" t="str">
        <x:v>standard_same_day</x:v>
      </x:c>
      <x:c r="E33" s="58" t="n">
        <x:v>12</x:v>
      </x:c>
      <x:c r="F33" s="58" t="n">
        <x:v>2</x:v>
      </x:c>
      <x:c r="G33" s="58" t="str"/>
      <x:c r="H33" s="58" t="n">
        <x:v>125</x:v>
      </x:c>
      <x:c r="I33" s="58" t="str"/>
      <x:c r="J33" s="58" t="str"/>
      <x:c r="K33" s="58" t="n">
        <x:v>50</x:v>
      </x:c>
      <x:c r="L33" s="58" t="n">
        <x:v>360</x:v>
      </x:c>
      <x:c r="M33" s="58" t="n">
        <x:v>240</x:v>
      </x:c>
      <x:c r="N33" t="str">
        <x:v>small/standard_same_day/Set1_12-2-2.csv</x:v>
      </x:c>
      <x:c r="O33" t="str">
        <x:v>reference/zhou_2E_VRPTWSPD_input/Set1/12-2-2.txt</x:v>
      </x:c>
      <x:c r="P33" s="58" t="n">
        <x:v>0</x:v>
      </x:c>
      <x:c r="Q33" s="58" t="n">
        <x:v>0</x:v>
      </x:c>
      <x:c r="R33" s="58" t="n">
        <x:v>10</x:v>
      </x:c>
      <x:c r="S33" s="58" t="n">
        <x:v>3</x:v>
      </x:c>
      <x:c r="T33" s="57" t="b">
        <x:v>1</x:v>
      </x:c>
      <x:c r="U33" t="str">
        <x:v>repaired</x:v>
      </x:c>
      <x:c r="V33" t="str">
        <x:v>repaired_source/Set1/12-2-2.txt</x:v>
      </x:c>
    </x:row>
    <x:row r="34">
      <x:c r="A34" t="str">
        <x:v>Set1_12-2-2</x:v>
      </x:c>
      <x:c r="B34" t="str">
        <x:v>Set1</x:v>
      </x:c>
      <x:c r="C34" t="str">
        <x:v>12-2-2</x:v>
      </x:c>
      <x:c r="D34" t="str">
        <x:v>next_day</x:v>
      </x:c>
      <x:c r="E34" s="58" t="n">
        <x:v>12</x:v>
      </x:c>
      <x:c r="F34" s="58" t="n">
        <x:v>2</x:v>
      </x:c>
      <x:c r="G34" s="58" t="str"/>
      <x:c r="H34" s="58" t="n">
        <x:v>125</x:v>
      </x:c>
      <x:c r="I34" s="58" t="str"/>
      <x:c r="J34" s="58" t="str"/>
      <x:c r="K34" s="58" t="n">
        <x:v>50</x:v>
      </x:c>
      <x:c r="L34" s="58" t="n">
        <x:v>1440</x:v>
      </x:c>
      <x:c r="M34" s="58" t="n">
        <x:v>360</x:v>
      </x:c>
      <x:c r="N34" t="str">
        <x:v>small/next_day/Set1_12-2-2.csv</x:v>
      </x:c>
      <x:c r="O34" t="str">
        <x:v>reference/zhou_2E_VRPTWSPD_input/Set1/12-2-2.txt</x:v>
      </x:c>
      <x:c r="P34" s="58" t="n">
        <x:v>0</x:v>
      </x:c>
      <x:c r="Q34" s="58" t="n">
        <x:v>0</x:v>
      </x:c>
      <x:c r="R34" s="58" t="n">
        <x:v>10</x:v>
      </x:c>
      <x:c r="S34" s="58" t="n">
        <x:v>3</x:v>
      </x:c>
      <x:c r="T34" s="57" t="b">
        <x:v>1</x:v>
      </x:c>
      <x:c r="U34" t="str">
        <x:v>repaired</x:v>
      </x:c>
      <x:c r="V34" t="str">
        <x:v>repaired_source/Set1/12-2-2.txt</x:v>
      </x:c>
    </x:row>
    <x:row r="35">
      <x:c r="A35" t="str">
        <x:v>Set1_12-2-2b</x:v>
      </x:c>
      <x:c r="B35" t="str">
        <x:v>Set1</x:v>
      </x:c>
      <x:c r="C35" t="str">
        <x:v>12-2-2b</x:v>
      </x:c>
      <x:c r="D35" t="str">
        <x:v>short_same_day</x:v>
      </x:c>
      <x:c r="E35" s="58" t="n">
        <x:v>12</x:v>
      </x:c>
      <x:c r="F35" s="58" t="n">
        <x:v>2</x:v>
      </x:c>
      <x:c r="G35" s="58" t="str"/>
      <x:c r="H35" s="58" t="n">
        <x:v>125</x:v>
      </x:c>
      <x:c r="I35" s="58" t="str"/>
      <x:c r="J35" s="58" t="str"/>
      <x:c r="K35" s="58" t="n">
        <x:v>50</x:v>
      </x:c>
      <x:c r="L35" s="58" t="n">
        <x:v>120</x:v>
      </x:c>
      <x:c r="M35" s="58" t="n">
        <x:v>180</x:v>
      </x:c>
      <x:c r="N35" t="str">
        <x:v>small/short_same_day/Set1_12-2-2b.csv</x:v>
      </x:c>
      <x:c r="O35" t="str">
        <x:v>reference/zhou_2E_VRPTWSPD_input/Set1/12-2-2b.txt</x:v>
      </x:c>
      <x:c r="P35" s="58" t="n">
        <x:v>0</x:v>
      </x:c>
      <x:c r="Q35" s="58" t="n">
        <x:v>0</x:v>
      </x:c>
      <x:c r="R35" s="58" t="n">
        <x:v>0</x:v>
      </x:c>
      <x:c r="S35" s="58" t="n">
        <x:v>0</x:v>
      </x:c>
      <x:c r="T35" s="57" t="b">
        <x:v>0</x:v>
      </x:c>
      <x:c r="U35" t="str">
        <x:v>clean</x:v>
      </x:c>
      <x:c r="V35" t="str"/>
    </x:row>
    <x:row r="36">
      <x:c r="A36" t="str">
        <x:v>Set1_12-2-2b</x:v>
      </x:c>
      <x:c r="B36" t="str">
        <x:v>Set1</x:v>
      </x:c>
      <x:c r="C36" t="str">
        <x:v>12-2-2b</x:v>
      </x:c>
      <x:c r="D36" t="str">
        <x:v>standard_same_day</x:v>
      </x:c>
      <x:c r="E36" s="58" t="n">
        <x:v>12</x:v>
      </x:c>
      <x:c r="F36" s="58" t="n">
        <x:v>2</x:v>
      </x:c>
      <x:c r="G36" s="58" t="str"/>
      <x:c r="H36" s="58" t="n">
        <x:v>125</x:v>
      </x:c>
      <x:c r="I36" s="58" t="str"/>
      <x:c r="J36" s="58" t="str"/>
      <x:c r="K36" s="58" t="n">
        <x:v>50</x:v>
      </x:c>
      <x:c r="L36" s="58" t="n">
        <x:v>360</x:v>
      </x:c>
      <x:c r="M36" s="58" t="n">
        <x:v>240</x:v>
      </x:c>
      <x:c r="N36" t="str">
        <x:v>small/standard_same_day/Set1_12-2-2b.csv</x:v>
      </x:c>
      <x:c r="O36" t="str">
        <x:v>reference/zhou_2E_VRPTWSPD_input/Set1/12-2-2b.txt</x:v>
      </x:c>
      <x:c r="P36" s="58" t="n">
        <x:v>0</x:v>
      </x:c>
      <x:c r="Q36" s="58" t="n">
        <x:v>0</x:v>
      </x:c>
      <x:c r="R36" s="58" t="n">
        <x:v>0</x:v>
      </x:c>
      <x:c r="S36" s="58" t="n">
        <x:v>0</x:v>
      </x:c>
      <x:c r="T36" s="57" t="b">
        <x:v>0</x:v>
      </x:c>
      <x:c r="U36" t="str">
        <x:v>clean</x:v>
      </x:c>
      <x:c r="V36" t="str"/>
    </x:row>
    <x:row r="37">
      <x:c r="A37" t="str">
        <x:v>Set1_12-2-2b</x:v>
      </x:c>
      <x:c r="B37" t="str">
        <x:v>Set1</x:v>
      </x:c>
      <x:c r="C37" t="str">
        <x:v>12-2-2b</x:v>
      </x:c>
      <x:c r="D37" t="str">
        <x:v>next_day</x:v>
      </x:c>
      <x:c r="E37" s="58" t="n">
        <x:v>12</x:v>
      </x:c>
      <x:c r="F37" s="58" t="n">
        <x:v>2</x:v>
      </x:c>
      <x:c r="G37" s="58" t="str"/>
      <x:c r="H37" s="58" t="n">
        <x:v>125</x:v>
      </x:c>
      <x:c r="I37" s="58" t="str"/>
      <x:c r="J37" s="58" t="str"/>
      <x:c r="K37" s="58" t="n">
        <x:v>50</x:v>
      </x:c>
      <x:c r="L37" s="58" t="n">
        <x:v>1440</x:v>
      </x:c>
      <x:c r="M37" s="58" t="n">
        <x:v>360</x:v>
      </x:c>
      <x:c r="N37" t="str">
        <x:v>small/next_day/Set1_12-2-2b.csv</x:v>
      </x:c>
      <x:c r="O37" t="str">
        <x:v>reference/zhou_2E_VRPTWSPD_input/Set1/12-2-2b.txt</x:v>
      </x:c>
      <x:c r="P37" s="58" t="n">
        <x:v>0</x:v>
      </x:c>
      <x:c r="Q37" s="58" t="n">
        <x:v>0</x:v>
      </x:c>
      <x:c r="R37" s="58" t="n">
        <x:v>0</x:v>
      </x:c>
      <x:c r="S37" s="58" t="n">
        <x:v>0</x:v>
      </x:c>
      <x:c r="T37" s="57" t="b">
        <x:v>0</x:v>
      </x:c>
      <x:c r="U37" t="str">
        <x:v>clean</x:v>
      </x:c>
      <x:c r="V37" t="str"/>
    </x:row>
    <x:row r="38">
      <x:c r="A38" t="str">
        <x:v>Set1_12-2-3</x:v>
      </x:c>
      <x:c r="B38" t="str">
        <x:v>Set1</x:v>
      </x:c>
      <x:c r="C38" t="str">
        <x:v>12-2-3</x:v>
      </x:c>
      <x:c r="D38" t="str">
        <x:v>short_same_day</x:v>
      </x:c>
      <x:c r="E38" s="58" t="n">
        <x:v>12</x:v>
      </x:c>
      <x:c r="F38" s="58" t="n">
        <x:v>2</x:v>
      </x:c>
      <x:c r="G38" s="58" t="str"/>
      <x:c r="H38" s="58" t="n">
        <x:v>125</x:v>
      </x:c>
      <x:c r="I38" s="58" t="str"/>
      <x:c r="J38" s="58" t="str"/>
      <x:c r="K38" s="58" t="n">
        <x:v>50</x:v>
      </x:c>
      <x:c r="L38" s="58" t="n">
        <x:v>120</x:v>
      </x:c>
      <x:c r="M38" s="58" t="n">
        <x:v>180</x:v>
      </x:c>
      <x:c r="N38" t="str">
        <x:v>small/short_same_day/Set1_12-2-3.csv</x:v>
      </x:c>
      <x:c r="O38" t="str">
        <x:v>reference/zhou_2E_VRPTWSPD_input/Set1/12-2-3.txt</x:v>
      </x:c>
      <x:c r="P38" s="58" t="n">
        <x:v>0</x:v>
      </x:c>
      <x:c r="Q38" s="58" t="n">
        <x:v>0</x:v>
      </x:c>
      <x:c r="R38" s="58" t="n">
        <x:v>0</x:v>
      </x:c>
      <x:c r="S38" s="58" t="n">
        <x:v>0</x:v>
      </x:c>
      <x:c r="T38" s="57" t="b">
        <x:v>0</x:v>
      </x:c>
      <x:c r="U38" t="str">
        <x:v>clean</x:v>
      </x:c>
      <x:c r="V38" t="str"/>
    </x:row>
    <x:row r="39">
      <x:c r="A39" t="str">
        <x:v>Set1_12-2-3</x:v>
      </x:c>
      <x:c r="B39" t="str">
        <x:v>Set1</x:v>
      </x:c>
      <x:c r="C39" t="str">
        <x:v>12-2-3</x:v>
      </x:c>
      <x:c r="D39" t="str">
        <x:v>standard_same_day</x:v>
      </x:c>
      <x:c r="E39" s="58" t="n">
        <x:v>12</x:v>
      </x:c>
      <x:c r="F39" s="58" t="n">
        <x:v>2</x:v>
      </x:c>
      <x:c r="G39" s="58" t="str"/>
      <x:c r="H39" s="58" t="n">
        <x:v>125</x:v>
      </x:c>
      <x:c r="I39" s="58" t="str"/>
      <x:c r="J39" s="58" t="str"/>
      <x:c r="K39" s="58" t="n">
        <x:v>50</x:v>
      </x:c>
      <x:c r="L39" s="58" t="n">
        <x:v>360</x:v>
      </x:c>
      <x:c r="M39" s="58" t="n">
        <x:v>240</x:v>
      </x:c>
      <x:c r="N39" t="str">
        <x:v>small/standard_same_day/Set1_12-2-3.csv</x:v>
      </x:c>
      <x:c r="O39" t="str">
        <x:v>reference/zhou_2E_VRPTWSPD_input/Set1/12-2-3.txt</x:v>
      </x:c>
      <x:c r="P39" s="58" t="n">
        <x:v>0</x:v>
      </x:c>
      <x:c r="Q39" s="58" t="n">
        <x:v>0</x:v>
      </x:c>
      <x:c r="R39" s="58" t="n">
        <x:v>0</x:v>
      </x:c>
      <x:c r="S39" s="58" t="n">
        <x:v>0</x:v>
      </x:c>
      <x:c r="T39" s="57" t="b">
        <x:v>0</x:v>
      </x:c>
      <x:c r="U39" t="str">
        <x:v>clean</x:v>
      </x:c>
      <x:c r="V39" t="str"/>
    </x:row>
    <x:row r="40">
      <x:c r="A40" t="str">
        <x:v>Set1_12-2-3</x:v>
      </x:c>
      <x:c r="B40" t="str">
        <x:v>Set1</x:v>
      </x:c>
      <x:c r="C40" t="str">
        <x:v>12-2-3</x:v>
      </x:c>
      <x:c r="D40" t="str">
        <x:v>next_day</x:v>
      </x:c>
      <x:c r="E40" s="58" t="n">
        <x:v>12</x:v>
      </x:c>
      <x:c r="F40" s="58" t="n">
        <x:v>2</x:v>
      </x:c>
      <x:c r="G40" s="58" t="str"/>
      <x:c r="H40" s="58" t="n">
        <x:v>125</x:v>
      </x:c>
      <x:c r="I40" s="58" t="str"/>
      <x:c r="J40" s="58" t="str"/>
      <x:c r="K40" s="58" t="n">
        <x:v>50</x:v>
      </x:c>
      <x:c r="L40" s="58" t="n">
        <x:v>1440</x:v>
      </x:c>
      <x:c r="M40" s="58" t="n">
        <x:v>360</x:v>
      </x:c>
      <x:c r="N40" t="str">
        <x:v>small/next_day/Set1_12-2-3.csv</x:v>
      </x:c>
      <x:c r="O40" t="str">
        <x:v>reference/zhou_2E_VRPTWSPD_input/Set1/12-2-3.txt</x:v>
      </x:c>
      <x:c r="P40" s="58" t="n">
        <x:v>0</x:v>
      </x:c>
      <x:c r="Q40" s="58" t="n">
        <x:v>0</x:v>
      </x:c>
      <x:c r="R40" s="58" t="n">
        <x:v>0</x:v>
      </x:c>
      <x:c r="S40" s="58" t="n">
        <x:v>0</x:v>
      </x:c>
      <x:c r="T40" s="57" t="b">
        <x:v>0</x:v>
      </x:c>
      <x:c r="U40" t="str">
        <x:v>clean</x:v>
      </x:c>
      <x:c r="V40" t="str"/>
    </x:row>
    <x:row r="41">
      <x:c r="A41" t="str">
        <x:v>Set1_12-2-3b</x:v>
      </x:c>
      <x:c r="B41" t="str">
        <x:v>Set1</x:v>
      </x:c>
      <x:c r="C41" t="str">
        <x:v>12-2-3b</x:v>
      </x:c>
      <x:c r="D41" t="str">
        <x:v>short_same_day</x:v>
      </x:c>
      <x:c r="E41" s="58" t="n">
        <x:v>12</x:v>
      </x:c>
      <x:c r="F41" s="58" t="n">
        <x:v>2</x:v>
      </x:c>
      <x:c r="G41" s="58" t="str"/>
      <x:c r="H41" s="58" t="n">
        <x:v>125</x:v>
      </x:c>
      <x:c r="I41" s="58" t="str"/>
      <x:c r="J41" s="58" t="str"/>
      <x:c r="K41" s="58" t="n">
        <x:v>50</x:v>
      </x:c>
      <x:c r="L41" s="58" t="n">
        <x:v>120</x:v>
      </x:c>
      <x:c r="M41" s="58" t="n">
        <x:v>180</x:v>
      </x:c>
      <x:c r="N41" t="str">
        <x:v>small/short_same_day/Set1_12-2-3b.csv</x:v>
      </x:c>
      <x:c r="O41" t="str">
        <x:v>reference/zhou_2E_VRPTWSPD_input/Set1/12-2-3b.txt</x:v>
      </x:c>
      <x:c r="P41" s="58" t="n">
        <x:v>0</x:v>
      </x:c>
      <x:c r="Q41" s="58" t="n">
        <x:v>0</x:v>
      </x:c>
      <x:c r="R41" s="58" t="n">
        <x:v>0</x:v>
      </x:c>
      <x:c r="S41" s="58" t="n">
        <x:v>0</x:v>
      </x:c>
      <x:c r="T41" s="57" t="b">
        <x:v>0</x:v>
      </x:c>
      <x:c r="U41" t="str">
        <x:v>clean</x:v>
      </x:c>
      <x:c r="V41" t="str"/>
    </x:row>
    <x:row r="42">
      <x:c r="A42" t="str">
        <x:v>Set1_12-2-3b</x:v>
      </x:c>
      <x:c r="B42" t="str">
        <x:v>Set1</x:v>
      </x:c>
      <x:c r="C42" t="str">
        <x:v>12-2-3b</x:v>
      </x:c>
      <x:c r="D42" t="str">
        <x:v>standard_same_day</x:v>
      </x:c>
      <x:c r="E42" s="58" t="n">
        <x:v>12</x:v>
      </x:c>
      <x:c r="F42" s="58" t="n">
        <x:v>2</x:v>
      </x:c>
      <x:c r="G42" s="58" t="str"/>
      <x:c r="H42" s="58" t="n">
        <x:v>125</x:v>
      </x:c>
      <x:c r="I42" s="58" t="str"/>
      <x:c r="J42" s="58" t="str"/>
      <x:c r="K42" s="58" t="n">
        <x:v>50</x:v>
      </x:c>
      <x:c r="L42" s="58" t="n">
        <x:v>360</x:v>
      </x:c>
      <x:c r="M42" s="58" t="n">
        <x:v>240</x:v>
      </x:c>
      <x:c r="N42" t="str">
        <x:v>small/standard_same_day/Set1_12-2-3b.csv</x:v>
      </x:c>
      <x:c r="O42" t="str">
        <x:v>reference/zhou_2E_VRPTWSPD_input/Set1/12-2-3b.txt</x:v>
      </x:c>
      <x:c r="P42" s="58" t="n">
        <x:v>0</x:v>
      </x:c>
      <x:c r="Q42" s="58" t="n">
        <x:v>0</x:v>
      </x:c>
      <x:c r="R42" s="58" t="n">
        <x:v>0</x:v>
      </x:c>
      <x:c r="S42" s="58" t="n">
        <x:v>0</x:v>
      </x:c>
      <x:c r="T42" s="57" t="b">
        <x:v>0</x:v>
      </x:c>
      <x:c r="U42" t="str">
        <x:v>clean</x:v>
      </x:c>
      <x:c r="V42" t="str"/>
    </x:row>
    <x:row r="43">
      <x:c r="A43" t="str">
        <x:v>Set1_12-2-3b</x:v>
      </x:c>
      <x:c r="B43" t="str">
        <x:v>Set1</x:v>
      </x:c>
      <x:c r="C43" t="str">
        <x:v>12-2-3b</x:v>
      </x:c>
      <x:c r="D43" t="str">
        <x:v>next_day</x:v>
      </x:c>
      <x:c r="E43" s="58" t="n">
        <x:v>12</x:v>
      </x:c>
      <x:c r="F43" s="58" t="n">
        <x:v>2</x:v>
      </x:c>
      <x:c r="G43" s="58" t="str"/>
      <x:c r="H43" s="58" t="n">
        <x:v>125</x:v>
      </x:c>
      <x:c r="I43" s="58" t="str"/>
      <x:c r="J43" s="58" t="str"/>
      <x:c r="K43" s="58" t="n">
        <x:v>50</x:v>
      </x:c>
      <x:c r="L43" s="58" t="n">
        <x:v>1440</x:v>
      </x:c>
      <x:c r="M43" s="58" t="n">
        <x:v>360</x:v>
      </x:c>
      <x:c r="N43" t="str">
        <x:v>small/next_day/Set1_12-2-3b.csv</x:v>
      </x:c>
      <x:c r="O43" t="str">
        <x:v>reference/zhou_2E_VRPTWSPD_input/Set1/12-2-3b.txt</x:v>
      </x:c>
      <x:c r="P43" s="58" t="n">
        <x:v>0</x:v>
      </x:c>
      <x:c r="Q43" s="58" t="n">
        <x:v>0</x:v>
      </x:c>
      <x:c r="R43" s="58" t="n">
        <x:v>0</x:v>
      </x:c>
      <x:c r="S43" s="58" t="n">
        <x:v>0</x:v>
      </x:c>
      <x:c r="T43" s="57" t="b">
        <x:v>0</x:v>
      </x:c>
      <x:c r="U43" t="str">
        <x:v>clean</x:v>
      </x:c>
      <x:c r="V43" t="str"/>
    </x:row>
    <x:row r="44">
      <x:c r="A44" t="str">
        <x:v>Set1_12-2-4</x:v>
      </x:c>
      <x:c r="B44" t="str">
        <x:v>Set1</x:v>
      </x:c>
      <x:c r="C44" t="str">
        <x:v>12-2-4</x:v>
      </x:c>
      <x:c r="D44" t="str">
        <x:v>short_same_day</x:v>
      </x:c>
      <x:c r="E44" s="58" t="n">
        <x:v>12</x:v>
      </x:c>
      <x:c r="F44" s="58" t="n">
        <x:v>2</x:v>
      </x:c>
      <x:c r="G44" s="58" t="str"/>
      <x:c r="H44" s="58" t="n">
        <x:v>125</x:v>
      </x:c>
      <x:c r="I44" s="58" t="str"/>
      <x:c r="J44" s="58" t="str"/>
      <x:c r="K44" s="58" t="n">
        <x:v>50</x:v>
      </x:c>
      <x:c r="L44" s="58" t="n">
        <x:v>120</x:v>
      </x:c>
      <x:c r="M44" s="58" t="n">
        <x:v>180</x:v>
      </x:c>
      <x:c r="N44" t="str">
        <x:v>small/short_same_day/Set1_12-2-4.csv</x:v>
      </x:c>
      <x:c r="O44" t="str">
        <x:v>reference/zhou_2E_VRPTWSPD_input/Set1/12-2-4.txt</x:v>
      </x:c>
      <x:c r="P44" s="58" t="n">
        <x:v>0</x:v>
      </x:c>
      <x:c r="Q44" s="58" t="n">
        <x:v>0</x:v>
      </x:c>
      <x:c r="R44" s="58" t="n">
        <x:v>0</x:v>
      </x:c>
      <x:c r="S44" s="58" t="n">
        <x:v>0</x:v>
      </x:c>
      <x:c r="T44" s="57" t="b">
        <x:v>0</x:v>
      </x:c>
      <x:c r="U44" t="str">
        <x:v>clean</x:v>
      </x:c>
      <x:c r="V44" t="str"/>
    </x:row>
    <x:row r="45">
      <x:c r="A45" t="str">
        <x:v>Set1_12-2-4</x:v>
      </x:c>
      <x:c r="B45" t="str">
        <x:v>Set1</x:v>
      </x:c>
      <x:c r="C45" t="str">
        <x:v>12-2-4</x:v>
      </x:c>
      <x:c r="D45" t="str">
        <x:v>standard_same_day</x:v>
      </x:c>
      <x:c r="E45" s="58" t="n">
        <x:v>12</x:v>
      </x:c>
      <x:c r="F45" s="58" t="n">
        <x:v>2</x:v>
      </x:c>
      <x:c r="G45" s="58" t="str"/>
      <x:c r="H45" s="58" t="n">
        <x:v>125</x:v>
      </x:c>
      <x:c r="I45" s="58" t="str"/>
      <x:c r="J45" s="58" t="str"/>
      <x:c r="K45" s="58" t="n">
        <x:v>50</x:v>
      </x:c>
      <x:c r="L45" s="58" t="n">
        <x:v>360</x:v>
      </x:c>
      <x:c r="M45" s="58" t="n">
        <x:v>240</x:v>
      </x:c>
      <x:c r="N45" t="str">
        <x:v>small/standard_same_day/Set1_12-2-4.csv</x:v>
      </x:c>
      <x:c r="O45" t="str">
        <x:v>reference/zhou_2E_VRPTWSPD_input/Set1/12-2-4.txt</x:v>
      </x:c>
      <x:c r="P45" s="58" t="n">
        <x:v>0</x:v>
      </x:c>
      <x:c r="Q45" s="58" t="n">
        <x:v>0</x:v>
      </x:c>
      <x:c r="R45" s="58" t="n">
        <x:v>0</x:v>
      </x:c>
      <x:c r="S45" s="58" t="n">
        <x:v>0</x:v>
      </x:c>
      <x:c r="T45" s="57" t="b">
        <x:v>0</x:v>
      </x:c>
      <x:c r="U45" t="str">
        <x:v>clean</x:v>
      </x:c>
      <x:c r="V45" t="str"/>
    </x:row>
    <x:row r="46">
      <x:c r="A46" t="str">
        <x:v>Set1_12-2-4</x:v>
      </x:c>
      <x:c r="B46" t="str">
        <x:v>Set1</x:v>
      </x:c>
      <x:c r="C46" t="str">
        <x:v>12-2-4</x:v>
      </x:c>
      <x:c r="D46" t="str">
        <x:v>next_day</x:v>
      </x:c>
      <x:c r="E46" s="58" t="n">
        <x:v>12</x:v>
      </x:c>
      <x:c r="F46" s="58" t="n">
        <x:v>2</x:v>
      </x:c>
      <x:c r="G46" s="58" t="str"/>
      <x:c r="H46" s="58" t="n">
        <x:v>125</x:v>
      </x:c>
      <x:c r="I46" s="58" t="str"/>
      <x:c r="J46" s="58" t="str"/>
      <x:c r="K46" s="58" t="n">
        <x:v>50</x:v>
      </x:c>
      <x:c r="L46" s="58" t="n">
        <x:v>1440</x:v>
      </x:c>
      <x:c r="M46" s="58" t="n">
        <x:v>360</x:v>
      </x:c>
      <x:c r="N46" t="str">
        <x:v>small/next_day/Set1_12-2-4.csv</x:v>
      </x:c>
      <x:c r="O46" t="str">
        <x:v>reference/zhou_2E_VRPTWSPD_input/Set1/12-2-4.txt</x:v>
      </x:c>
      <x:c r="P46" s="58" t="n">
        <x:v>0</x:v>
      </x:c>
      <x:c r="Q46" s="58" t="n">
        <x:v>0</x:v>
      </x:c>
      <x:c r="R46" s="58" t="n">
        <x:v>0</x:v>
      </x:c>
      <x:c r="S46" s="58" t="n">
        <x:v>0</x:v>
      </x:c>
      <x:c r="T46" s="57" t="b">
        <x:v>0</x:v>
      </x:c>
      <x:c r="U46" t="str">
        <x:v>clean</x:v>
      </x:c>
      <x:c r="V46" t="str"/>
    </x:row>
    <x:row r="47">
      <x:c r="A47" t="str">
        <x:v>Set1_12-2-5</x:v>
      </x:c>
      <x:c r="B47" t="str">
        <x:v>Set1</x:v>
      </x:c>
      <x:c r="C47" t="str">
        <x:v>12-2-5</x:v>
      </x:c>
      <x:c r="D47" t="str">
        <x:v>short_same_day</x:v>
      </x:c>
      <x:c r="E47" s="58" t="n">
        <x:v>12</x:v>
      </x:c>
      <x:c r="F47" s="58" t="n">
        <x:v>2</x:v>
      </x:c>
      <x:c r="G47" s="58" t="str"/>
      <x:c r="H47" s="58" t="n">
        <x:v>125</x:v>
      </x:c>
      <x:c r="I47" s="58" t="str"/>
      <x:c r="J47" s="58" t="str"/>
      <x:c r="K47" s="58" t="n">
        <x:v>50</x:v>
      </x:c>
      <x:c r="L47" s="58" t="n">
        <x:v>120</x:v>
      </x:c>
      <x:c r="M47" s="58" t="n">
        <x:v>180</x:v>
      </x:c>
      <x:c r="N47" t="str">
        <x:v>small/short_same_day/Set1_12-2-5.csv</x:v>
      </x:c>
      <x:c r="O47" t="str">
        <x:v>reference/zhou_2E_VRPTWSPD_input/Set1/12-2-5.txt</x:v>
      </x:c>
      <x:c r="P47" s="58" t="n">
        <x:v>0</x:v>
      </x:c>
      <x:c r="Q47" s="58" t="n">
        <x:v>0</x:v>
      </x:c>
      <x:c r="R47" s="58" t="n">
        <x:v>0</x:v>
      </x:c>
      <x:c r="S47" s="58" t="n">
        <x:v>0</x:v>
      </x:c>
      <x:c r="T47" s="57" t="b">
        <x:v>0</x:v>
      </x:c>
      <x:c r="U47" t="str">
        <x:v>clean</x:v>
      </x:c>
      <x:c r="V47" t="str"/>
    </x:row>
    <x:row r="48">
      <x:c r="A48" t="str">
        <x:v>Set1_12-2-5</x:v>
      </x:c>
      <x:c r="B48" t="str">
        <x:v>Set1</x:v>
      </x:c>
      <x:c r="C48" t="str">
        <x:v>12-2-5</x:v>
      </x:c>
      <x:c r="D48" t="str">
        <x:v>standard_same_day</x:v>
      </x:c>
      <x:c r="E48" s="58" t="n">
        <x:v>12</x:v>
      </x:c>
      <x:c r="F48" s="58" t="n">
        <x:v>2</x:v>
      </x:c>
      <x:c r="G48" s="58" t="str"/>
      <x:c r="H48" s="58" t="n">
        <x:v>125</x:v>
      </x:c>
      <x:c r="I48" s="58" t="str"/>
      <x:c r="J48" s="58" t="str"/>
      <x:c r="K48" s="58" t="n">
        <x:v>50</x:v>
      </x:c>
      <x:c r="L48" s="58" t="n">
        <x:v>360</x:v>
      </x:c>
      <x:c r="M48" s="58" t="n">
        <x:v>240</x:v>
      </x:c>
      <x:c r="N48" t="str">
        <x:v>small/standard_same_day/Set1_12-2-5.csv</x:v>
      </x:c>
      <x:c r="O48" t="str">
        <x:v>reference/zhou_2E_VRPTWSPD_input/Set1/12-2-5.txt</x:v>
      </x:c>
      <x:c r="P48" s="58" t="n">
        <x:v>0</x:v>
      </x:c>
      <x:c r="Q48" s="58" t="n">
        <x:v>0</x:v>
      </x:c>
      <x:c r="R48" s="58" t="n">
        <x:v>0</x:v>
      </x:c>
      <x:c r="S48" s="58" t="n">
        <x:v>0</x:v>
      </x:c>
      <x:c r="T48" s="57" t="b">
        <x:v>0</x:v>
      </x:c>
      <x:c r="U48" t="str">
        <x:v>clean</x:v>
      </x:c>
      <x:c r="V48" t="str"/>
    </x:row>
    <x:row r="49">
      <x:c r="A49" t="str">
        <x:v>Set1_12-2-5</x:v>
      </x:c>
      <x:c r="B49" t="str">
        <x:v>Set1</x:v>
      </x:c>
      <x:c r="C49" t="str">
        <x:v>12-2-5</x:v>
      </x:c>
      <x:c r="D49" t="str">
        <x:v>next_day</x:v>
      </x:c>
      <x:c r="E49" s="58" t="n">
        <x:v>12</x:v>
      </x:c>
      <x:c r="F49" s="58" t="n">
        <x:v>2</x:v>
      </x:c>
      <x:c r="G49" s="58" t="str"/>
      <x:c r="H49" s="58" t="n">
        <x:v>125</x:v>
      </x:c>
      <x:c r="I49" s="58" t="str"/>
      <x:c r="J49" s="58" t="str"/>
      <x:c r="K49" s="58" t="n">
        <x:v>50</x:v>
      </x:c>
      <x:c r="L49" s="58" t="n">
        <x:v>1440</x:v>
      </x:c>
      <x:c r="M49" s="58" t="n">
        <x:v>360</x:v>
      </x:c>
      <x:c r="N49" t="str">
        <x:v>small/next_day/Set1_12-2-5.csv</x:v>
      </x:c>
      <x:c r="O49" t="str">
        <x:v>reference/zhou_2E_VRPTWSPD_input/Set1/12-2-5.txt</x:v>
      </x:c>
      <x:c r="P49" s="58" t="n">
        <x:v>0</x:v>
      </x:c>
      <x:c r="Q49" s="58" t="n">
        <x:v>0</x:v>
      </x:c>
      <x:c r="R49" s="58" t="n">
        <x:v>0</x:v>
      </x:c>
      <x:c r="S49" s="58" t="n">
        <x:v>0</x:v>
      </x:c>
      <x:c r="T49" s="57" t="b">
        <x:v>0</x:v>
      </x:c>
      <x:c r="U49" t="str">
        <x:v>clean</x:v>
      </x:c>
      <x:c r="V49" t="str"/>
    </x:row>
    <x:row r="50">
      <x:c r="A50" t="str">
        <x:v>Set1_7-2-1</x:v>
      </x:c>
      <x:c r="B50" t="str">
        <x:v>Set1</x:v>
      </x:c>
      <x:c r="C50" t="str">
        <x:v>7-2-1</x:v>
      </x:c>
      <x:c r="D50" t="str">
        <x:v>short_same_day</x:v>
      </x:c>
      <x:c r="E50" s="58" t="n">
        <x:v>7</x:v>
      </x:c>
      <x:c r="F50" s="58" t="n">
        <x:v>2</x:v>
      </x:c>
      <x:c r="G50" s="58" t="str"/>
      <x:c r="H50" s="58" t="n">
        <x:v>125</x:v>
      </x:c>
      <x:c r="I50" s="58" t="str"/>
      <x:c r="J50" s="58" t="str"/>
      <x:c r="K50" s="58" t="n">
        <x:v>50</x:v>
      </x:c>
      <x:c r="L50" s="58" t="n">
        <x:v>120</x:v>
      </x:c>
      <x:c r="M50" s="58" t="n">
        <x:v>180</x:v>
      </x:c>
      <x:c r="N50" t="str">
        <x:v>small/short_same_day/Set1_7-2-1.csv</x:v>
      </x:c>
      <x:c r="O50" t="str">
        <x:v>reference/zhou_2E_VRPTWSPD_input/Set1/7-2-1.txt</x:v>
      </x:c>
      <x:c r="P50" s="58" t="n">
        <x:v>0</x:v>
      </x:c>
      <x:c r="Q50" s="58" t="n">
        <x:v>0</x:v>
      </x:c>
      <x:c r="R50" s="58" t="n">
        <x:v>5</x:v>
      </x:c>
      <x:c r="S50" s="58" t="n">
        <x:v>0</x:v>
      </x:c>
      <x:c r="T50" s="57" t="b">
        <x:v>1</x:v>
      </x:c>
      <x:c r="U50" t="str">
        <x:v>repaired</x:v>
      </x:c>
      <x:c r="V50" t="str">
        <x:v>repaired_source/Set1/7-2-1.txt</x:v>
      </x:c>
    </x:row>
    <x:row r="51">
      <x:c r="A51" t="str">
        <x:v>Set1_7-2-1</x:v>
      </x:c>
      <x:c r="B51" t="str">
        <x:v>Set1</x:v>
      </x:c>
      <x:c r="C51" t="str">
        <x:v>7-2-1</x:v>
      </x:c>
      <x:c r="D51" t="str">
        <x:v>standard_same_day</x:v>
      </x:c>
      <x:c r="E51" s="58" t="n">
        <x:v>7</x:v>
      </x:c>
      <x:c r="F51" s="58" t="n">
        <x:v>2</x:v>
      </x:c>
      <x:c r="G51" s="58" t="str"/>
      <x:c r="H51" s="58" t="n">
        <x:v>125</x:v>
      </x:c>
      <x:c r="I51" s="58" t="str"/>
      <x:c r="J51" s="58" t="str"/>
      <x:c r="K51" s="58" t="n">
        <x:v>50</x:v>
      </x:c>
      <x:c r="L51" s="58" t="n">
        <x:v>360</x:v>
      </x:c>
      <x:c r="M51" s="58" t="n">
        <x:v>240</x:v>
      </x:c>
      <x:c r="N51" t="str">
        <x:v>small/standard_same_day/Set1_7-2-1.csv</x:v>
      </x:c>
      <x:c r="O51" t="str">
        <x:v>reference/zhou_2E_VRPTWSPD_input/Set1/7-2-1.txt</x:v>
      </x:c>
      <x:c r="P51" s="58" t="n">
        <x:v>0</x:v>
      </x:c>
      <x:c r="Q51" s="58" t="n">
        <x:v>0</x:v>
      </x:c>
      <x:c r="R51" s="58" t="n">
        <x:v>5</x:v>
      </x:c>
      <x:c r="S51" s="58" t="n">
        <x:v>0</x:v>
      </x:c>
      <x:c r="T51" s="57" t="b">
        <x:v>1</x:v>
      </x:c>
      <x:c r="U51" t="str">
        <x:v>repaired</x:v>
      </x:c>
      <x:c r="V51" t="str">
        <x:v>repaired_source/Set1/7-2-1.txt</x:v>
      </x:c>
    </x:row>
    <x:row r="52">
      <x:c r="A52" t="str">
        <x:v>Set1_7-2-1</x:v>
      </x:c>
      <x:c r="B52" t="str">
        <x:v>Set1</x:v>
      </x:c>
      <x:c r="C52" t="str">
        <x:v>7-2-1</x:v>
      </x:c>
      <x:c r="D52" t="str">
        <x:v>next_day</x:v>
      </x:c>
      <x:c r="E52" s="58" t="n">
        <x:v>7</x:v>
      </x:c>
      <x:c r="F52" s="58" t="n">
        <x:v>2</x:v>
      </x:c>
      <x:c r="G52" s="58" t="str"/>
      <x:c r="H52" s="58" t="n">
        <x:v>125</x:v>
      </x:c>
      <x:c r="I52" s="58" t="str"/>
      <x:c r="J52" s="58" t="str"/>
      <x:c r="K52" s="58" t="n">
        <x:v>50</x:v>
      </x:c>
      <x:c r="L52" s="58" t="n">
        <x:v>1440</x:v>
      </x:c>
      <x:c r="M52" s="58" t="n">
        <x:v>360</x:v>
      </x:c>
      <x:c r="N52" t="str">
        <x:v>small/next_day/Set1_7-2-1.csv</x:v>
      </x:c>
      <x:c r="O52" t="str">
        <x:v>reference/zhou_2E_VRPTWSPD_input/Set1/7-2-1.txt</x:v>
      </x:c>
      <x:c r="P52" s="58" t="n">
        <x:v>0</x:v>
      </x:c>
      <x:c r="Q52" s="58" t="n">
        <x:v>0</x:v>
      </x:c>
      <x:c r="R52" s="58" t="n">
        <x:v>5</x:v>
      </x:c>
      <x:c r="S52" s="58" t="n">
        <x:v>0</x:v>
      </x:c>
      <x:c r="T52" s="57" t="b">
        <x:v>1</x:v>
      </x:c>
      <x:c r="U52" t="str">
        <x:v>repaired</x:v>
      </x:c>
      <x:c r="V52" t="str">
        <x:v>repaired_source/Set1/7-2-1.txt</x:v>
      </x:c>
    </x:row>
    <x:row r="53">
      <x:c r="A53" t="str">
        <x:v>Set1_7-2-1b</x:v>
      </x:c>
      <x:c r="B53" t="str">
        <x:v>Set1</x:v>
      </x:c>
      <x:c r="C53" t="str">
        <x:v>7-2-1b</x:v>
      </x:c>
      <x:c r="D53" t="str">
        <x:v>short_same_day</x:v>
      </x:c>
      <x:c r="E53" s="58" t="n">
        <x:v>7</x:v>
      </x:c>
      <x:c r="F53" s="58" t="n">
        <x:v>2</x:v>
      </x:c>
      <x:c r="G53" s="58" t="str"/>
      <x:c r="H53" s="58" t="n">
        <x:v>125</x:v>
      </x:c>
      <x:c r="I53" s="58" t="str"/>
      <x:c r="J53" s="58" t="str"/>
      <x:c r="K53" s="58" t="n">
        <x:v>50</x:v>
      </x:c>
      <x:c r="L53" s="58" t="n">
        <x:v>120</x:v>
      </x:c>
      <x:c r="M53" s="58" t="n">
        <x:v>180</x:v>
      </x:c>
      <x:c r="N53" t="str">
        <x:v>small/short_same_day/Set1_7-2-1b.csv</x:v>
      </x:c>
      <x:c r="O53" t="str">
        <x:v>reference/zhou_2E_VRPTWSPD_input/Set1/7-2-1b.txt</x:v>
      </x:c>
      <x:c r="P53" s="58" t="n">
        <x:v>0</x:v>
      </x:c>
      <x:c r="Q53" s="58" t="n">
        <x:v>0</x:v>
      </x:c>
      <x:c r="R53" s="58" t="n">
        <x:v>0</x:v>
      </x:c>
      <x:c r="S53" s="58" t="n">
        <x:v>0</x:v>
      </x:c>
      <x:c r="T53" s="57" t="b">
        <x:v>0</x:v>
      </x:c>
      <x:c r="U53" t="str">
        <x:v>clean</x:v>
      </x:c>
      <x:c r="V53" t="str"/>
    </x:row>
    <x:row r="54">
      <x:c r="A54" t="str">
        <x:v>Set1_7-2-1b</x:v>
      </x:c>
      <x:c r="B54" t="str">
        <x:v>Set1</x:v>
      </x:c>
      <x:c r="C54" t="str">
        <x:v>7-2-1b</x:v>
      </x:c>
      <x:c r="D54" t="str">
        <x:v>standard_same_day</x:v>
      </x:c>
      <x:c r="E54" s="58" t="n">
        <x:v>7</x:v>
      </x:c>
      <x:c r="F54" s="58" t="n">
        <x:v>2</x:v>
      </x:c>
      <x:c r="G54" s="58" t="str"/>
      <x:c r="H54" s="58" t="n">
        <x:v>125</x:v>
      </x:c>
      <x:c r="I54" s="58" t="str"/>
      <x:c r="J54" s="58" t="str"/>
      <x:c r="K54" s="58" t="n">
        <x:v>50</x:v>
      </x:c>
      <x:c r="L54" s="58" t="n">
        <x:v>360</x:v>
      </x:c>
      <x:c r="M54" s="58" t="n">
        <x:v>240</x:v>
      </x:c>
      <x:c r="N54" t="str">
        <x:v>small/standard_same_day/Set1_7-2-1b.csv</x:v>
      </x:c>
      <x:c r="O54" t="str">
        <x:v>reference/zhou_2E_VRPTWSPD_input/Set1/7-2-1b.txt</x:v>
      </x:c>
      <x:c r="P54" s="58" t="n">
        <x:v>0</x:v>
      </x:c>
      <x:c r="Q54" s="58" t="n">
        <x:v>0</x:v>
      </x:c>
      <x:c r="R54" s="58" t="n">
        <x:v>0</x:v>
      </x:c>
      <x:c r="S54" s="58" t="n">
        <x:v>0</x:v>
      </x:c>
      <x:c r="T54" s="57" t="b">
        <x:v>0</x:v>
      </x:c>
      <x:c r="U54" t="str">
        <x:v>clean</x:v>
      </x:c>
      <x:c r="V54" t="str"/>
    </x:row>
    <x:row r="55">
      <x:c r="A55" t="str">
        <x:v>Set1_7-2-1b</x:v>
      </x:c>
      <x:c r="B55" t="str">
        <x:v>Set1</x:v>
      </x:c>
      <x:c r="C55" t="str">
        <x:v>7-2-1b</x:v>
      </x:c>
      <x:c r="D55" t="str">
        <x:v>next_day</x:v>
      </x:c>
      <x:c r="E55" s="58" t="n">
        <x:v>7</x:v>
      </x:c>
      <x:c r="F55" s="58" t="n">
        <x:v>2</x:v>
      </x:c>
      <x:c r="G55" s="58" t="str"/>
      <x:c r="H55" s="58" t="n">
        <x:v>125</x:v>
      </x:c>
      <x:c r="I55" s="58" t="str"/>
      <x:c r="J55" s="58" t="str"/>
      <x:c r="K55" s="58" t="n">
        <x:v>50</x:v>
      </x:c>
      <x:c r="L55" s="58" t="n">
        <x:v>1440</x:v>
      </x:c>
      <x:c r="M55" s="58" t="n">
        <x:v>360</x:v>
      </x:c>
      <x:c r="N55" t="str">
        <x:v>small/next_day/Set1_7-2-1b.csv</x:v>
      </x:c>
      <x:c r="O55" t="str">
        <x:v>reference/zhou_2E_VRPTWSPD_input/Set1/7-2-1b.txt</x:v>
      </x:c>
      <x:c r="P55" s="58" t="n">
        <x:v>0</x:v>
      </x:c>
      <x:c r="Q55" s="58" t="n">
        <x:v>0</x:v>
      </x:c>
      <x:c r="R55" s="58" t="n">
        <x:v>0</x:v>
      </x:c>
      <x:c r="S55" s="58" t="n">
        <x:v>0</x:v>
      </x:c>
      <x:c r="T55" s="57" t="b">
        <x:v>0</x:v>
      </x:c>
      <x:c r="U55" t="str">
        <x:v>clean</x:v>
      </x:c>
      <x:c r="V55" t="str"/>
    </x:row>
    <x:row r="56">
      <x:c r="A56" t="str">
        <x:v>Set1_7-2-2</x:v>
      </x:c>
      <x:c r="B56" t="str">
        <x:v>Set1</x:v>
      </x:c>
      <x:c r="C56" t="str">
        <x:v>7-2-2</x:v>
      </x:c>
      <x:c r="D56" t="str">
        <x:v>short_same_day</x:v>
      </x:c>
      <x:c r="E56" s="58" t="n">
        <x:v>7</x:v>
      </x:c>
      <x:c r="F56" s="58" t="n">
        <x:v>2</x:v>
      </x:c>
      <x:c r="G56" s="58" t="str"/>
      <x:c r="H56" s="58" t="n">
        <x:v>125</x:v>
      </x:c>
      <x:c r="I56" s="58" t="str"/>
      <x:c r="J56" s="58" t="str"/>
      <x:c r="K56" s="58" t="n">
        <x:v>50</x:v>
      </x:c>
      <x:c r="L56" s="58" t="n">
        <x:v>120</x:v>
      </x:c>
      <x:c r="M56" s="58" t="n">
        <x:v>180</x:v>
      </x:c>
      <x:c r="N56" t="str">
        <x:v>small/short_same_day/Set1_7-2-2.csv</x:v>
      </x:c>
      <x:c r="O56" t="str">
        <x:v>reference/zhou_2E_VRPTWSPD_input/Set1/7-2-2.txt</x:v>
      </x:c>
      <x:c r="P56" s="58" t="n">
        <x:v>0</x:v>
      </x:c>
      <x:c r="Q56" s="58" t="n">
        <x:v>0</x:v>
      </x:c>
      <x:c r="R56" s="58" t="n">
        <x:v>1</x:v>
      </x:c>
      <x:c r="S56" s="58" t="n">
        <x:v>1</x:v>
      </x:c>
      <x:c r="T56" s="57" t="b">
        <x:v>1</x:v>
      </x:c>
      <x:c r="U56" t="str">
        <x:v>repaired</x:v>
      </x:c>
      <x:c r="V56" t="str">
        <x:v>repaired_source/Set1/7-2-2.txt</x:v>
      </x:c>
    </x:row>
    <x:row r="57">
      <x:c r="A57" t="str">
        <x:v>Set1_7-2-2</x:v>
      </x:c>
      <x:c r="B57" t="str">
        <x:v>Set1</x:v>
      </x:c>
      <x:c r="C57" t="str">
        <x:v>7-2-2</x:v>
      </x:c>
      <x:c r="D57" t="str">
        <x:v>standard_same_day</x:v>
      </x:c>
      <x:c r="E57" s="58" t="n">
        <x:v>7</x:v>
      </x:c>
      <x:c r="F57" s="58" t="n">
        <x:v>2</x:v>
      </x:c>
      <x:c r="G57" s="58" t="str"/>
      <x:c r="H57" s="58" t="n">
        <x:v>125</x:v>
      </x:c>
      <x:c r="I57" s="58" t="str"/>
      <x:c r="J57" s="58" t="str"/>
      <x:c r="K57" s="58" t="n">
        <x:v>50</x:v>
      </x:c>
      <x:c r="L57" s="58" t="n">
        <x:v>360</x:v>
      </x:c>
      <x:c r="M57" s="58" t="n">
        <x:v>240</x:v>
      </x:c>
      <x:c r="N57" t="str">
        <x:v>small/standard_same_day/Set1_7-2-2.csv</x:v>
      </x:c>
      <x:c r="O57" t="str">
        <x:v>reference/zhou_2E_VRPTWSPD_input/Set1/7-2-2.txt</x:v>
      </x:c>
      <x:c r="P57" s="58" t="n">
        <x:v>0</x:v>
      </x:c>
      <x:c r="Q57" s="58" t="n">
        <x:v>0</x:v>
      </x:c>
      <x:c r="R57" s="58" t="n">
        <x:v>1</x:v>
      </x:c>
      <x:c r="S57" s="58" t="n">
        <x:v>1</x:v>
      </x:c>
      <x:c r="T57" s="57" t="b">
        <x:v>1</x:v>
      </x:c>
      <x:c r="U57" t="str">
        <x:v>repaired</x:v>
      </x:c>
      <x:c r="V57" t="str">
        <x:v>repaired_source/Set1/7-2-2.txt</x:v>
      </x:c>
    </x:row>
    <x:row r="58">
      <x:c r="A58" t="str">
        <x:v>Set1_7-2-2</x:v>
      </x:c>
      <x:c r="B58" t="str">
        <x:v>Set1</x:v>
      </x:c>
      <x:c r="C58" t="str">
        <x:v>7-2-2</x:v>
      </x:c>
      <x:c r="D58" t="str">
        <x:v>next_day</x:v>
      </x:c>
      <x:c r="E58" s="58" t="n">
        <x:v>7</x:v>
      </x:c>
      <x:c r="F58" s="58" t="n">
        <x:v>2</x:v>
      </x:c>
      <x:c r="G58" s="58" t="str"/>
      <x:c r="H58" s="58" t="n">
        <x:v>125</x:v>
      </x:c>
      <x:c r="I58" s="58" t="str"/>
      <x:c r="J58" s="58" t="str"/>
      <x:c r="K58" s="58" t="n">
        <x:v>50</x:v>
      </x:c>
      <x:c r="L58" s="58" t="n">
        <x:v>1440</x:v>
      </x:c>
      <x:c r="M58" s="58" t="n">
        <x:v>360</x:v>
      </x:c>
      <x:c r="N58" t="str">
        <x:v>small/next_day/Set1_7-2-2.csv</x:v>
      </x:c>
      <x:c r="O58" t="str">
        <x:v>reference/zhou_2E_VRPTWSPD_input/Set1/7-2-2.txt</x:v>
      </x:c>
      <x:c r="P58" s="58" t="n">
        <x:v>0</x:v>
      </x:c>
      <x:c r="Q58" s="58" t="n">
        <x:v>0</x:v>
      </x:c>
      <x:c r="R58" s="58" t="n">
        <x:v>1</x:v>
      </x:c>
      <x:c r="S58" s="58" t="n">
        <x:v>1</x:v>
      </x:c>
      <x:c r="T58" s="57" t="b">
        <x:v>1</x:v>
      </x:c>
      <x:c r="U58" t="str">
        <x:v>repaired</x:v>
      </x:c>
      <x:c r="V58" t="str">
        <x:v>repaired_source/Set1/7-2-2.txt</x:v>
      </x:c>
    </x:row>
    <x:row r="59">
      <x:c r="A59" t="str">
        <x:v>Set1_7-2-2b</x:v>
      </x:c>
      <x:c r="B59" t="str">
        <x:v>Set1</x:v>
      </x:c>
      <x:c r="C59" t="str">
        <x:v>7-2-2b</x:v>
      </x:c>
      <x:c r="D59" t="str">
        <x:v>short_same_day</x:v>
      </x:c>
      <x:c r="E59" s="58" t="n">
        <x:v>7</x:v>
      </x:c>
      <x:c r="F59" s="58" t="n">
        <x:v>2</x:v>
      </x:c>
      <x:c r="G59" s="58" t="str"/>
      <x:c r="H59" s="58" t="n">
        <x:v>125</x:v>
      </x:c>
      <x:c r="I59" s="58" t="str"/>
      <x:c r="J59" s="58" t="str"/>
      <x:c r="K59" s="58" t="n">
        <x:v>50</x:v>
      </x:c>
      <x:c r="L59" s="58" t="n">
        <x:v>120</x:v>
      </x:c>
      <x:c r="M59" s="58" t="n">
        <x:v>180</x:v>
      </x:c>
      <x:c r="N59" t="str">
        <x:v>small/short_same_day/Set1_7-2-2b.csv</x:v>
      </x:c>
      <x:c r="O59" t="str">
        <x:v>reference/zhou_2E_VRPTWSPD_input/Set1/7-2-2b.txt</x:v>
      </x:c>
      <x:c r="P59" s="58" t="n">
        <x:v>0</x:v>
      </x:c>
      <x:c r="Q59" s="58" t="n">
        <x:v>0</x:v>
      </x:c>
      <x:c r="R59" s="58" t="n">
        <x:v>0</x:v>
      </x:c>
      <x:c r="S59" s="58" t="n">
        <x:v>0</x:v>
      </x:c>
      <x:c r="T59" s="57" t="b">
        <x:v>0</x:v>
      </x:c>
      <x:c r="U59" t="str">
        <x:v>clean</x:v>
      </x:c>
      <x:c r="V59" t="str"/>
    </x:row>
    <x:row r="60">
      <x:c r="A60" t="str">
        <x:v>Set1_7-2-2b</x:v>
      </x:c>
      <x:c r="B60" t="str">
        <x:v>Set1</x:v>
      </x:c>
      <x:c r="C60" t="str">
        <x:v>7-2-2b</x:v>
      </x:c>
      <x:c r="D60" t="str">
        <x:v>standard_same_day</x:v>
      </x:c>
      <x:c r="E60" s="58" t="n">
        <x:v>7</x:v>
      </x:c>
      <x:c r="F60" s="58" t="n">
        <x:v>2</x:v>
      </x:c>
      <x:c r="G60" s="58" t="str"/>
      <x:c r="H60" s="58" t="n">
        <x:v>125</x:v>
      </x:c>
      <x:c r="I60" s="58" t="str"/>
      <x:c r="J60" s="58" t="str"/>
      <x:c r="K60" s="58" t="n">
        <x:v>50</x:v>
      </x:c>
      <x:c r="L60" s="58" t="n">
        <x:v>360</x:v>
      </x:c>
      <x:c r="M60" s="58" t="n">
        <x:v>240</x:v>
      </x:c>
      <x:c r="N60" t="str">
        <x:v>small/standard_same_day/Set1_7-2-2b.csv</x:v>
      </x:c>
      <x:c r="O60" t="str">
        <x:v>reference/zhou_2E_VRPTWSPD_input/Set1/7-2-2b.txt</x:v>
      </x:c>
      <x:c r="P60" s="58" t="n">
        <x:v>0</x:v>
      </x:c>
      <x:c r="Q60" s="58" t="n">
        <x:v>0</x:v>
      </x:c>
      <x:c r="R60" s="58" t="n">
        <x:v>0</x:v>
      </x:c>
      <x:c r="S60" s="58" t="n">
        <x:v>0</x:v>
      </x:c>
      <x:c r="T60" s="57" t="b">
        <x:v>0</x:v>
      </x:c>
      <x:c r="U60" t="str">
        <x:v>clean</x:v>
      </x:c>
      <x:c r="V60" t="str"/>
    </x:row>
    <x:row r="61">
      <x:c r="A61" t="str">
        <x:v>Set1_7-2-2b</x:v>
      </x:c>
      <x:c r="B61" t="str">
        <x:v>Set1</x:v>
      </x:c>
      <x:c r="C61" t="str">
        <x:v>7-2-2b</x:v>
      </x:c>
      <x:c r="D61" t="str">
        <x:v>next_day</x:v>
      </x:c>
      <x:c r="E61" s="58" t="n">
        <x:v>7</x:v>
      </x:c>
      <x:c r="F61" s="58" t="n">
        <x:v>2</x:v>
      </x:c>
      <x:c r="G61" s="58" t="str"/>
      <x:c r="H61" s="58" t="n">
        <x:v>125</x:v>
      </x:c>
      <x:c r="I61" s="58" t="str"/>
      <x:c r="J61" s="58" t="str"/>
      <x:c r="K61" s="58" t="n">
        <x:v>50</x:v>
      </x:c>
      <x:c r="L61" s="58" t="n">
        <x:v>1440</x:v>
      </x:c>
      <x:c r="M61" s="58" t="n">
        <x:v>360</x:v>
      </x:c>
      <x:c r="N61" t="str">
        <x:v>small/next_day/Set1_7-2-2b.csv</x:v>
      </x:c>
      <x:c r="O61" t="str">
        <x:v>reference/zhou_2E_VRPTWSPD_input/Set1/7-2-2b.txt</x:v>
      </x:c>
      <x:c r="P61" s="58" t="n">
        <x:v>0</x:v>
      </x:c>
      <x:c r="Q61" s="58" t="n">
        <x:v>0</x:v>
      </x:c>
      <x:c r="R61" s="58" t="n">
        <x:v>0</x:v>
      </x:c>
      <x:c r="S61" s="58" t="n">
        <x:v>0</x:v>
      </x:c>
      <x:c r="T61" s="57" t="b">
        <x:v>0</x:v>
      </x:c>
      <x:c r="U61" t="str">
        <x:v>clean</x:v>
      </x:c>
      <x:c r="V61" t="str"/>
    </x:row>
    <x:row r="62">
      <x:c r="A62" t="str">
        <x:v>Set1_7-2-3</x:v>
      </x:c>
      <x:c r="B62" t="str">
        <x:v>Set1</x:v>
      </x:c>
      <x:c r="C62" t="str">
        <x:v>7-2-3</x:v>
      </x:c>
      <x:c r="D62" t="str">
        <x:v>short_same_day</x:v>
      </x:c>
      <x:c r="E62" s="58" t="n">
        <x:v>7</x:v>
      </x:c>
      <x:c r="F62" s="58" t="n">
        <x:v>2</x:v>
      </x:c>
      <x:c r="G62" s="58" t="str"/>
      <x:c r="H62" s="58" t="n">
        <x:v>125</x:v>
      </x:c>
      <x:c r="I62" s="58" t="str"/>
      <x:c r="J62" s="58" t="str"/>
      <x:c r="K62" s="58" t="n">
        <x:v>50</x:v>
      </x:c>
      <x:c r="L62" s="58" t="n">
        <x:v>120</x:v>
      </x:c>
      <x:c r="M62" s="58" t="n">
        <x:v>180</x:v>
      </x:c>
      <x:c r="N62" t="str">
        <x:v>small/short_same_day/Set1_7-2-3.csv</x:v>
      </x:c>
      <x:c r="O62" t="str">
        <x:v>reference/zhou_2E_VRPTWSPD_input/Set1/7-2-3.txt</x:v>
      </x:c>
      <x:c r="P62" s="58" t="n">
        <x:v>0</x:v>
      </x:c>
      <x:c r="Q62" s="58" t="n">
        <x:v>0</x:v>
      </x:c>
      <x:c r="R62" s="58" t="n">
        <x:v>0</x:v>
      </x:c>
      <x:c r="S62" s="58" t="n">
        <x:v>0</x:v>
      </x:c>
      <x:c r="T62" s="57" t="b">
        <x:v>0</x:v>
      </x:c>
      <x:c r="U62" t="str">
        <x:v>clean</x:v>
      </x:c>
      <x:c r="V62" t="str"/>
    </x:row>
    <x:row r="63">
      <x:c r="A63" t="str">
        <x:v>Set1_7-2-3</x:v>
      </x:c>
      <x:c r="B63" t="str">
        <x:v>Set1</x:v>
      </x:c>
      <x:c r="C63" t="str">
        <x:v>7-2-3</x:v>
      </x:c>
      <x:c r="D63" t="str">
        <x:v>standard_same_day</x:v>
      </x:c>
      <x:c r="E63" s="58" t="n">
        <x:v>7</x:v>
      </x:c>
      <x:c r="F63" s="58" t="n">
        <x:v>2</x:v>
      </x:c>
      <x:c r="G63" s="58" t="str"/>
      <x:c r="H63" s="58" t="n">
        <x:v>125</x:v>
      </x:c>
      <x:c r="I63" s="58" t="str"/>
      <x:c r="J63" s="58" t="str"/>
      <x:c r="K63" s="58" t="n">
        <x:v>50</x:v>
      </x:c>
      <x:c r="L63" s="58" t="n">
        <x:v>360</x:v>
      </x:c>
      <x:c r="M63" s="58" t="n">
        <x:v>240</x:v>
      </x:c>
      <x:c r="N63" t="str">
        <x:v>small/standard_same_day/Set1_7-2-3.csv</x:v>
      </x:c>
      <x:c r="O63" t="str">
        <x:v>reference/zhou_2E_VRPTWSPD_input/Set1/7-2-3.txt</x:v>
      </x:c>
      <x:c r="P63" s="58" t="n">
        <x:v>0</x:v>
      </x:c>
      <x:c r="Q63" s="58" t="n">
        <x:v>0</x:v>
      </x:c>
      <x:c r="R63" s="58" t="n">
        <x:v>0</x:v>
      </x:c>
      <x:c r="S63" s="58" t="n">
        <x:v>0</x:v>
      </x:c>
      <x:c r="T63" s="57" t="b">
        <x:v>0</x:v>
      </x:c>
      <x:c r="U63" t="str">
        <x:v>clean</x:v>
      </x:c>
      <x:c r="V63" t="str"/>
    </x:row>
    <x:row r="64">
      <x:c r="A64" t="str">
        <x:v>Set1_7-2-3</x:v>
      </x:c>
      <x:c r="B64" t="str">
        <x:v>Set1</x:v>
      </x:c>
      <x:c r="C64" t="str">
        <x:v>7-2-3</x:v>
      </x:c>
      <x:c r="D64" t="str">
        <x:v>next_day</x:v>
      </x:c>
      <x:c r="E64" s="58" t="n">
        <x:v>7</x:v>
      </x:c>
      <x:c r="F64" s="58" t="n">
        <x:v>2</x:v>
      </x:c>
      <x:c r="G64" s="58" t="str"/>
      <x:c r="H64" s="58" t="n">
        <x:v>125</x:v>
      </x:c>
      <x:c r="I64" s="58" t="str"/>
      <x:c r="J64" s="58" t="str"/>
      <x:c r="K64" s="58" t="n">
        <x:v>50</x:v>
      </x:c>
      <x:c r="L64" s="58" t="n">
        <x:v>1440</x:v>
      </x:c>
      <x:c r="M64" s="58" t="n">
        <x:v>360</x:v>
      </x:c>
      <x:c r="N64" t="str">
        <x:v>small/next_day/Set1_7-2-3.csv</x:v>
      </x:c>
      <x:c r="O64" t="str">
        <x:v>reference/zhou_2E_VRPTWSPD_input/Set1/7-2-3.txt</x:v>
      </x:c>
      <x:c r="P64" s="58" t="n">
        <x:v>0</x:v>
      </x:c>
      <x:c r="Q64" s="58" t="n">
        <x:v>0</x:v>
      </x:c>
      <x:c r="R64" s="58" t="n">
        <x:v>0</x:v>
      </x:c>
      <x:c r="S64" s="58" t="n">
        <x:v>0</x:v>
      </x:c>
      <x:c r="T64" s="57" t="b">
        <x:v>0</x:v>
      </x:c>
      <x:c r="U64" t="str">
        <x:v>clean</x:v>
      </x:c>
      <x:c r="V64" t="str"/>
    </x:row>
    <x:row r="65">
      <x:c r="A65" t="str">
        <x:v>Set1_7-2-3b</x:v>
      </x:c>
      <x:c r="B65" t="str">
        <x:v>Set1</x:v>
      </x:c>
      <x:c r="C65" t="str">
        <x:v>7-2-3b</x:v>
      </x:c>
      <x:c r="D65" t="str">
        <x:v>short_same_day</x:v>
      </x:c>
      <x:c r="E65" s="58" t="n">
        <x:v>7</x:v>
      </x:c>
      <x:c r="F65" s="58" t="n">
        <x:v>2</x:v>
      </x:c>
      <x:c r="G65" s="58" t="str"/>
      <x:c r="H65" s="58" t="n">
        <x:v>125</x:v>
      </x:c>
      <x:c r="I65" s="58" t="str"/>
      <x:c r="J65" s="58" t="str"/>
      <x:c r="K65" s="58" t="n">
        <x:v>50</x:v>
      </x:c>
      <x:c r="L65" s="58" t="n">
        <x:v>120</x:v>
      </x:c>
      <x:c r="M65" s="58" t="n">
        <x:v>180</x:v>
      </x:c>
      <x:c r="N65" t="str">
        <x:v>small/short_same_day/Set1_7-2-3b.csv</x:v>
      </x:c>
      <x:c r="O65" t="str">
        <x:v>reference/zhou_2E_VRPTWSPD_input/Set1/7-2-3b.txt</x:v>
      </x:c>
      <x:c r="P65" s="58" t="n">
        <x:v>0</x:v>
      </x:c>
      <x:c r="Q65" s="58" t="n">
        <x:v>0</x:v>
      </x:c>
      <x:c r="R65" s="58" t="n">
        <x:v>2</x:v>
      </x:c>
      <x:c r="S65" s="58" t="n">
        <x:v>0</x:v>
      </x:c>
      <x:c r="T65" s="57" t="b">
        <x:v>1</x:v>
      </x:c>
      <x:c r="U65" t="str">
        <x:v>repaired</x:v>
      </x:c>
      <x:c r="V65" t="str">
        <x:v>repaired_source/Set1/7-2-3b.txt</x:v>
      </x:c>
    </x:row>
    <x:row r="66">
      <x:c r="A66" t="str">
        <x:v>Set1_7-2-3b</x:v>
      </x:c>
      <x:c r="B66" t="str">
        <x:v>Set1</x:v>
      </x:c>
      <x:c r="C66" t="str">
        <x:v>7-2-3b</x:v>
      </x:c>
      <x:c r="D66" t="str">
        <x:v>standard_same_day</x:v>
      </x:c>
      <x:c r="E66" s="58" t="n">
        <x:v>7</x:v>
      </x:c>
      <x:c r="F66" s="58" t="n">
        <x:v>2</x:v>
      </x:c>
      <x:c r="G66" s="58" t="str"/>
      <x:c r="H66" s="58" t="n">
        <x:v>125</x:v>
      </x:c>
      <x:c r="I66" s="58" t="str"/>
      <x:c r="J66" s="58" t="str"/>
      <x:c r="K66" s="58" t="n">
        <x:v>50</x:v>
      </x:c>
      <x:c r="L66" s="58" t="n">
        <x:v>360</x:v>
      </x:c>
      <x:c r="M66" s="58" t="n">
        <x:v>240</x:v>
      </x:c>
      <x:c r="N66" t="str">
        <x:v>small/standard_same_day/Set1_7-2-3b.csv</x:v>
      </x:c>
      <x:c r="O66" t="str">
        <x:v>reference/zhou_2E_VRPTWSPD_input/Set1/7-2-3b.txt</x:v>
      </x:c>
      <x:c r="P66" s="58" t="n">
        <x:v>0</x:v>
      </x:c>
      <x:c r="Q66" s="58" t="n">
        <x:v>0</x:v>
      </x:c>
      <x:c r="R66" s="58" t="n">
        <x:v>2</x:v>
      </x:c>
      <x:c r="S66" s="58" t="n">
        <x:v>0</x:v>
      </x:c>
      <x:c r="T66" s="57" t="b">
        <x:v>1</x:v>
      </x:c>
      <x:c r="U66" t="str">
        <x:v>repaired</x:v>
      </x:c>
      <x:c r="V66" t="str">
        <x:v>repaired_source/Set1/7-2-3b.txt</x:v>
      </x:c>
    </x:row>
    <x:row r="67">
      <x:c r="A67" t="str">
        <x:v>Set1_7-2-3b</x:v>
      </x:c>
      <x:c r="B67" t="str">
        <x:v>Set1</x:v>
      </x:c>
      <x:c r="C67" t="str">
        <x:v>7-2-3b</x:v>
      </x:c>
      <x:c r="D67" t="str">
        <x:v>next_day</x:v>
      </x:c>
      <x:c r="E67" s="58" t="n">
        <x:v>7</x:v>
      </x:c>
      <x:c r="F67" s="58" t="n">
        <x:v>2</x:v>
      </x:c>
      <x:c r="G67" s="58" t="str"/>
      <x:c r="H67" s="58" t="n">
        <x:v>125</x:v>
      </x:c>
      <x:c r="I67" s="58" t="str"/>
      <x:c r="J67" s="58" t="str"/>
      <x:c r="K67" s="58" t="n">
        <x:v>50</x:v>
      </x:c>
      <x:c r="L67" s="58" t="n">
        <x:v>1440</x:v>
      </x:c>
      <x:c r="M67" s="58" t="n">
        <x:v>360</x:v>
      </x:c>
      <x:c r="N67" t="str">
        <x:v>small/next_day/Set1_7-2-3b.csv</x:v>
      </x:c>
      <x:c r="O67" t="str">
        <x:v>reference/zhou_2E_VRPTWSPD_input/Set1/7-2-3b.txt</x:v>
      </x:c>
      <x:c r="P67" s="58" t="n">
        <x:v>0</x:v>
      </x:c>
      <x:c r="Q67" s="58" t="n">
        <x:v>0</x:v>
      </x:c>
      <x:c r="R67" s="58" t="n">
        <x:v>2</x:v>
      </x:c>
      <x:c r="S67" s="58" t="n">
        <x:v>0</x:v>
      </x:c>
      <x:c r="T67" s="57" t="b">
        <x:v>1</x:v>
      </x:c>
      <x:c r="U67" t="str">
        <x:v>repaired</x:v>
      </x:c>
      <x:c r="V67" t="str">
        <x:v>repaired_source/Set1/7-2-3b.txt</x:v>
      </x:c>
    </x:row>
    <x:row r="68">
      <x:c r="A68" t="str">
        <x:v>Set2_100-10-1</x:v>
      </x:c>
      <x:c r="B68" t="str">
        <x:v>Set2</x:v>
      </x:c>
      <x:c r="C68" t="str">
        <x:v>100-10-1</x:v>
      </x:c>
      <x:c r="D68" t="str">
        <x:v>short_same_day</x:v>
      </x:c>
      <x:c r="E68" s="58" t="n">
        <x:v>100</x:v>
      </x:c>
      <x:c r="F68" s="58" t="n">
        <x:v>10</x:v>
      </x:c>
      <x:c r="G68" s="58" t="n">
        <x:v>5</x:v>
      </x:c>
      <x:c r="H68" s="58" t="n">
        <x:v>537</x:v>
      </x:c>
      <x:c r="I68" s="58" t="n">
        <x:v>35</x:v>
      </x:c>
      <x:c r="J68" s="58" t="n">
        <x:v>35</x:v>
      </x:c>
      <x:c r="K68" s="58" t="n">
        <x:v>70</x:v>
      </x:c>
      <x:c r="L68" s="58" t="n">
        <x:v>120</x:v>
      </x:c>
      <x:c r="M68" s="58" t="n">
        <x:v>180</x:v>
      </x:c>
      <x:c r="N68" t="str">
        <x:v>large/short_same_day/Set2_100-10-1.csv</x:v>
      </x:c>
      <x:c r="O68" t="str">
        <x:v>reference/zhou_2E_VRPTWSPD_input/Set2/100-10-1/Set5_100-10-1.dat</x:v>
      </x:c>
      <x:c r="P68" s="58" t="n">
        <x:v>0</x:v>
      </x:c>
      <x:c r="Q68" s="58" t="n">
        <x:v>0</x:v>
      </x:c>
      <x:c r="R68" s="58" t="n">
        <x:v>0</x:v>
      </x:c>
      <x:c r="S68" s="58" t="n">
        <x:v>0</x:v>
      </x:c>
      <x:c r="T68" s="57" t="b">
        <x:v>0</x:v>
      </x:c>
      <x:c r="U68" t="str">
        <x:v>clean</x:v>
      </x:c>
      <x:c r="V68" t="str"/>
    </x:row>
    <x:row r="69">
      <x:c r="A69" t="str">
        <x:v>Set2_100-10-1</x:v>
      </x:c>
      <x:c r="B69" t="str">
        <x:v>Set2</x:v>
      </x:c>
      <x:c r="C69" t="str">
        <x:v>100-10-1</x:v>
      </x:c>
      <x:c r="D69" t="str">
        <x:v>standard_same_day</x:v>
      </x:c>
      <x:c r="E69" s="58" t="n">
        <x:v>100</x:v>
      </x:c>
      <x:c r="F69" s="58" t="n">
        <x:v>10</x:v>
      </x:c>
      <x:c r="G69" s="58" t="n">
        <x:v>5</x:v>
      </x:c>
      <x:c r="H69" s="58" t="n">
        <x:v>537</x:v>
      </x:c>
      <x:c r="I69" s="58" t="n">
        <x:v>35</x:v>
      </x:c>
      <x:c r="J69" s="58" t="n">
        <x:v>35</x:v>
      </x:c>
      <x:c r="K69" s="58" t="n">
        <x:v>70</x:v>
      </x:c>
      <x:c r="L69" s="58" t="n">
        <x:v>360</x:v>
      </x:c>
      <x:c r="M69" s="58" t="n">
        <x:v>240</x:v>
      </x:c>
      <x:c r="N69" t="str">
        <x:v>large/standard_same_day/Set2_100-10-1.csv</x:v>
      </x:c>
      <x:c r="O69" t="str">
        <x:v>reference/zhou_2E_VRPTWSPD_input/Set2/100-10-1/Set5_100-10-1.dat</x:v>
      </x:c>
      <x:c r="P69" s="58" t="n">
        <x:v>0</x:v>
      </x:c>
      <x:c r="Q69" s="58" t="n">
        <x:v>0</x:v>
      </x:c>
      <x:c r="R69" s="58" t="n">
        <x:v>0</x:v>
      </x:c>
      <x:c r="S69" s="58" t="n">
        <x:v>0</x:v>
      </x:c>
      <x:c r="T69" s="57" t="b">
        <x:v>0</x:v>
      </x:c>
      <x:c r="U69" t="str">
        <x:v>clean</x:v>
      </x:c>
      <x:c r="V69" t="str"/>
    </x:row>
    <x:row r="70">
      <x:c r="A70" t="str">
        <x:v>Set2_100-10-1</x:v>
      </x:c>
      <x:c r="B70" t="str">
        <x:v>Set2</x:v>
      </x:c>
      <x:c r="C70" t="str">
        <x:v>100-10-1</x:v>
      </x:c>
      <x:c r="D70" t="str">
        <x:v>next_day</x:v>
      </x:c>
      <x:c r="E70" s="58" t="n">
        <x:v>100</x:v>
      </x:c>
      <x:c r="F70" s="58" t="n">
        <x:v>10</x:v>
      </x:c>
      <x:c r="G70" s="58" t="n">
        <x:v>5</x:v>
      </x:c>
      <x:c r="H70" s="58" t="n">
        <x:v>537</x:v>
      </x:c>
      <x:c r="I70" s="58" t="n">
        <x:v>35</x:v>
      </x:c>
      <x:c r="J70" s="58" t="n">
        <x:v>35</x:v>
      </x:c>
      <x:c r="K70" s="58" t="n">
        <x:v>70</x:v>
      </x:c>
      <x:c r="L70" s="58" t="n">
        <x:v>1440</x:v>
      </x:c>
      <x:c r="M70" s="58" t="n">
        <x:v>360</x:v>
      </x:c>
      <x:c r="N70" t="str">
        <x:v>large/next_day/Set2_100-10-1.csv</x:v>
      </x:c>
      <x:c r="O70" t="str">
        <x:v>reference/zhou_2E_VRPTWSPD_input/Set2/100-10-1/Set5_100-10-1.dat</x:v>
      </x:c>
      <x:c r="P70" s="58" t="n">
        <x:v>0</x:v>
      </x:c>
      <x:c r="Q70" s="58" t="n">
        <x:v>0</x:v>
      </x:c>
      <x:c r="R70" s="58" t="n">
        <x:v>0</x:v>
      </x:c>
      <x:c r="S70" s="58" t="n">
        <x:v>0</x:v>
      </x:c>
      <x:c r="T70" s="57" t="b">
        <x:v>0</x:v>
      </x:c>
      <x:c r="U70" t="str">
        <x:v>clean</x:v>
      </x:c>
      <x:c r="V70" t="str"/>
    </x:row>
    <x:row r="71">
      <x:c r="A71" t="str">
        <x:v>Set2_100-10-1b</x:v>
      </x:c>
      <x:c r="B71" t="str">
        <x:v>Set2</x:v>
      </x:c>
      <x:c r="C71" t="str">
        <x:v>100-10-1b</x:v>
      </x:c>
      <x:c r="D71" t="str">
        <x:v>short_same_day</x:v>
      </x:c>
      <x:c r="E71" s="58" t="n">
        <x:v>100</x:v>
      </x:c>
      <x:c r="F71" s="58" t="n">
        <x:v>10</x:v>
      </x:c>
      <x:c r="G71" s="58" t="n">
        <x:v>5</x:v>
      </x:c>
      <x:c r="H71" s="58" t="n">
        <x:v>537</x:v>
      </x:c>
      <x:c r="I71" s="58" t="n">
        <x:v>18</x:v>
      </x:c>
      <x:c r="J71" s="58" t="n">
        <x:v>18</x:v>
      </x:c>
      <x:c r="K71" s="58" t="n">
        <x:v>150</x:v>
      </x:c>
      <x:c r="L71" s="58" t="n">
        <x:v>120</x:v>
      </x:c>
      <x:c r="M71" s="58" t="n">
        <x:v>180</x:v>
      </x:c>
      <x:c r="N71" t="str">
        <x:v>large/short_same_day/Set2_100-10-1b.csv</x:v>
      </x:c>
      <x:c r="O71" t="str">
        <x:v>reference/zhou_2E_VRPTWSPD_input/Set2/100-10-1b/Set5_100-10-1b.dat</x:v>
      </x:c>
      <x:c r="P71" s="58" t="n">
        <x:v>0</x:v>
      </x:c>
      <x:c r="Q71" s="58" t="n">
        <x:v>0</x:v>
      </x:c>
      <x:c r="R71" s="58" t="n">
        <x:v>0</x:v>
      </x:c>
      <x:c r="S71" s="58" t="n">
        <x:v>0</x:v>
      </x:c>
      <x:c r="T71" s="57" t="b">
        <x:v>0</x:v>
      </x:c>
      <x:c r="U71" t="str">
        <x:v>clean</x:v>
      </x:c>
      <x:c r="V71" t="str"/>
    </x:row>
    <x:row r="72">
      <x:c r="A72" t="str">
        <x:v>Set2_100-10-1b</x:v>
      </x:c>
      <x:c r="B72" t="str">
        <x:v>Set2</x:v>
      </x:c>
      <x:c r="C72" t="str">
        <x:v>100-10-1b</x:v>
      </x:c>
      <x:c r="D72" t="str">
        <x:v>standard_same_day</x:v>
      </x:c>
      <x:c r="E72" s="58" t="n">
        <x:v>100</x:v>
      </x:c>
      <x:c r="F72" s="58" t="n">
        <x:v>10</x:v>
      </x:c>
      <x:c r="G72" s="58" t="n">
        <x:v>5</x:v>
      </x:c>
      <x:c r="H72" s="58" t="n">
        <x:v>537</x:v>
      </x:c>
      <x:c r="I72" s="58" t="n">
        <x:v>18</x:v>
      </x:c>
      <x:c r="J72" s="58" t="n">
        <x:v>18</x:v>
      </x:c>
      <x:c r="K72" s="58" t="n">
        <x:v>150</x:v>
      </x:c>
      <x:c r="L72" s="58" t="n">
        <x:v>360</x:v>
      </x:c>
      <x:c r="M72" s="58" t="n">
        <x:v>240</x:v>
      </x:c>
      <x:c r="N72" t="str">
        <x:v>large/standard_same_day/Set2_100-10-1b.csv</x:v>
      </x:c>
      <x:c r="O72" t="str">
        <x:v>reference/zhou_2E_VRPTWSPD_input/Set2/100-10-1b/Set5_100-10-1b.dat</x:v>
      </x:c>
      <x:c r="P72" s="58" t="n">
        <x:v>0</x:v>
      </x:c>
      <x:c r="Q72" s="58" t="n">
        <x:v>0</x:v>
      </x:c>
      <x:c r="R72" s="58" t="n">
        <x:v>0</x:v>
      </x:c>
      <x:c r="S72" s="58" t="n">
        <x:v>0</x:v>
      </x:c>
      <x:c r="T72" s="57" t="b">
        <x:v>0</x:v>
      </x:c>
      <x:c r="U72" t="str">
        <x:v>clean</x:v>
      </x:c>
      <x:c r="V72" t="str"/>
    </x:row>
    <x:row r="73">
      <x:c r="A73" t="str">
        <x:v>Set2_100-10-1b</x:v>
      </x:c>
      <x:c r="B73" t="str">
        <x:v>Set2</x:v>
      </x:c>
      <x:c r="C73" t="str">
        <x:v>100-10-1b</x:v>
      </x:c>
      <x:c r="D73" t="str">
        <x:v>next_day</x:v>
      </x:c>
      <x:c r="E73" s="58" t="n">
        <x:v>100</x:v>
      </x:c>
      <x:c r="F73" s="58" t="n">
        <x:v>10</x:v>
      </x:c>
      <x:c r="G73" s="58" t="n">
        <x:v>5</x:v>
      </x:c>
      <x:c r="H73" s="58" t="n">
        <x:v>537</x:v>
      </x:c>
      <x:c r="I73" s="58" t="n">
        <x:v>18</x:v>
      </x:c>
      <x:c r="J73" s="58" t="n">
        <x:v>18</x:v>
      </x:c>
      <x:c r="K73" s="58" t="n">
        <x:v>150</x:v>
      </x:c>
      <x:c r="L73" s="58" t="n">
        <x:v>1440</x:v>
      </x:c>
      <x:c r="M73" s="58" t="n">
        <x:v>360</x:v>
      </x:c>
      <x:c r="N73" t="str">
        <x:v>large/next_day/Set2_100-10-1b.csv</x:v>
      </x:c>
      <x:c r="O73" t="str">
        <x:v>reference/zhou_2E_VRPTWSPD_input/Set2/100-10-1b/Set5_100-10-1b.dat</x:v>
      </x:c>
      <x:c r="P73" s="58" t="n">
        <x:v>0</x:v>
      </x:c>
      <x:c r="Q73" s="58" t="n">
        <x:v>0</x:v>
      </x:c>
      <x:c r="R73" s="58" t="n">
        <x:v>0</x:v>
      </x:c>
      <x:c r="S73" s="58" t="n">
        <x:v>0</x:v>
      </x:c>
      <x:c r="T73" s="57" t="b">
        <x:v>0</x:v>
      </x:c>
      <x:c r="U73" t="str">
        <x:v>clean</x:v>
      </x:c>
      <x:c r="V73" t="str"/>
    </x:row>
    <x:row r="74">
      <x:c r="A74" t="str">
        <x:v>Set2_100-10-2</x:v>
      </x:c>
      <x:c r="B74" t="str">
        <x:v>Set2</x:v>
      </x:c>
      <x:c r="C74" t="str">
        <x:v>100-10-2</x:v>
      </x:c>
      <x:c r="D74" t="str">
        <x:v>short_same_day</x:v>
      </x:c>
      <x:c r="E74" s="58" t="n">
        <x:v>100</x:v>
      </x:c>
      <x:c r="F74" s="58" t="n">
        <x:v>10</x:v>
      </x:c>
      <x:c r="G74" s="58" t="n">
        <x:v>5</x:v>
      </x:c>
      <x:c r="H74" s="58" t="n">
        <x:v>512</x:v>
      </x:c>
      <x:c r="I74" s="58" t="n">
        <x:v>33</x:v>
      </x:c>
      <x:c r="J74" s="58" t="n">
        <x:v>33</x:v>
      </x:c>
      <x:c r="K74" s="58" t="n">
        <x:v>70</x:v>
      </x:c>
      <x:c r="L74" s="58" t="n">
        <x:v>120</x:v>
      </x:c>
      <x:c r="M74" s="58" t="n">
        <x:v>180</x:v>
      </x:c>
      <x:c r="N74" t="str">
        <x:v>large/short_same_day/Set2_100-10-2.csv</x:v>
      </x:c>
      <x:c r="O74" t="str">
        <x:v>reference/zhou_2E_VRPTWSPD_input/Set2/100-10-2/Set5_100-10-2.dat</x:v>
      </x:c>
      <x:c r="P74" s="58" t="n">
        <x:v>0</x:v>
      </x:c>
      <x:c r="Q74" s="58" t="n">
        <x:v>0</x:v>
      </x:c>
      <x:c r="R74" s="58" t="n">
        <x:v>0</x:v>
      </x:c>
      <x:c r="S74" s="58" t="n">
        <x:v>0</x:v>
      </x:c>
      <x:c r="T74" s="57" t="b">
        <x:v>0</x:v>
      </x:c>
      <x:c r="U74" t="str">
        <x:v>clean</x:v>
      </x:c>
      <x:c r="V74" t="str"/>
    </x:row>
    <x:row r="75">
      <x:c r="A75" t="str">
        <x:v>Set2_100-10-2</x:v>
      </x:c>
      <x:c r="B75" t="str">
        <x:v>Set2</x:v>
      </x:c>
      <x:c r="C75" t="str">
        <x:v>100-10-2</x:v>
      </x:c>
      <x:c r="D75" t="str">
        <x:v>standard_same_day</x:v>
      </x:c>
      <x:c r="E75" s="58" t="n">
        <x:v>100</x:v>
      </x:c>
      <x:c r="F75" s="58" t="n">
        <x:v>10</x:v>
      </x:c>
      <x:c r="G75" s="58" t="n">
        <x:v>5</x:v>
      </x:c>
      <x:c r="H75" s="58" t="n">
        <x:v>512</x:v>
      </x:c>
      <x:c r="I75" s="58" t="n">
        <x:v>33</x:v>
      </x:c>
      <x:c r="J75" s="58" t="n">
        <x:v>33</x:v>
      </x:c>
      <x:c r="K75" s="58" t="n">
        <x:v>70</x:v>
      </x:c>
      <x:c r="L75" s="58" t="n">
        <x:v>360</x:v>
      </x:c>
      <x:c r="M75" s="58" t="n">
        <x:v>240</x:v>
      </x:c>
      <x:c r="N75" t="str">
        <x:v>large/standard_same_day/Set2_100-10-2.csv</x:v>
      </x:c>
      <x:c r="O75" t="str">
        <x:v>reference/zhou_2E_VRPTWSPD_input/Set2/100-10-2/Set5_100-10-2.dat</x:v>
      </x:c>
      <x:c r="P75" s="58" t="n">
        <x:v>0</x:v>
      </x:c>
      <x:c r="Q75" s="58" t="n">
        <x:v>0</x:v>
      </x:c>
      <x:c r="R75" s="58" t="n">
        <x:v>0</x:v>
      </x:c>
      <x:c r="S75" s="58" t="n">
        <x:v>0</x:v>
      </x:c>
      <x:c r="T75" s="57" t="b">
        <x:v>0</x:v>
      </x:c>
      <x:c r="U75" t="str">
        <x:v>clean</x:v>
      </x:c>
      <x:c r="V75" t="str"/>
    </x:row>
    <x:row r="76">
      <x:c r="A76" t="str">
        <x:v>Set2_100-10-2</x:v>
      </x:c>
      <x:c r="B76" t="str">
        <x:v>Set2</x:v>
      </x:c>
      <x:c r="C76" t="str">
        <x:v>100-10-2</x:v>
      </x:c>
      <x:c r="D76" t="str">
        <x:v>next_day</x:v>
      </x:c>
      <x:c r="E76" s="58" t="n">
        <x:v>100</x:v>
      </x:c>
      <x:c r="F76" s="58" t="n">
        <x:v>10</x:v>
      </x:c>
      <x:c r="G76" s="58" t="n">
        <x:v>5</x:v>
      </x:c>
      <x:c r="H76" s="58" t="n">
        <x:v>512</x:v>
      </x:c>
      <x:c r="I76" s="58" t="n">
        <x:v>33</x:v>
      </x:c>
      <x:c r="J76" s="58" t="n">
        <x:v>33</x:v>
      </x:c>
      <x:c r="K76" s="58" t="n">
        <x:v>70</x:v>
      </x:c>
      <x:c r="L76" s="58" t="n">
        <x:v>1440</x:v>
      </x:c>
      <x:c r="M76" s="58" t="n">
        <x:v>360</x:v>
      </x:c>
      <x:c r="N76" t="str">
        <x:v>large/next_day/Set2_100-10-2.csv</x:v>
      </x:c>
      <x:c r="O76" t="str">
        <x:v>reference/zhou_2E_VRPTWSPD_input/Set2/100-10-2/Set5_100-10-2.dat</x:v>
      </x:c>
      <x:c r="P76" s="58" t="n">
        <x:v>0</x:v>
      </x:c>
      <x:c r="Q76" s="58" t="n">
        <x:v>0</x:v>
      </x:c>
      <x:c r="R76" s="58" t="n">
        <x:v>0</x:v>
      </x:c>
      <x:c r="S76" s="58" t="n">
        <x:v>0</x:v>
      </x:c>
      <x:c r="T76" s="57" t="b">
        <x:v>0</x:v>
      </x:c>
      <x:c r="U76" t="str">
        <x:v>clean</x:v>
      </x:c>
      <x:c r="V76" t="str"/>
    </x:row>
    <x:row r="77">
      <x:c r="A77" t="str">
        <x:v>Set2_100-10-2b</x:v>
      </x:c>
      <x:c r="B77" t="str">
        <x:v>Set2</x:v>
      </x:c>
      <x:c r="C77" t="str">
        <x:v>100-10-2b</x:v>
      </x:c>
      <x:c r="D77" t="str">
        <x:v>short_same_day</x:v>
      </x:c>
      <x:c r="E77" s="58" t="n">
        <x:v>100</x:v>
      </x:c>
      <x:c r="F77" s="58" t="n">
        <x:v>10</x:v>
      </x:c>
      <x:c r="G77" s="58" t="n">
        <x:v>5</x:v>
      </x:c>
      <x:c r="H77" s="58" t="n">
        <x:v>512</x:v>
      </x:c>
      <x:c r="I77" s="58" t="n">
        <x:v>18</x:v>
      </x:c>
      <x:c r="J77" s="58" t="n">
        <x:v>18</x:v>
      </x:c>
      <x:c r="K77" s="58" t="n">
        <x:v>150</x:v>
      </x:c>
      <x:c r="L77" s="58" t="n">
        <x:v>120</x:v>
      </x:c>
      <x:c r="M77" s="58" t="n">
        <x:v>180</x:v>
      </x:c>
      <x:c r="N77" t="str">
        <x:v>large/short_same_day/Set2_100-10-2b.csv</x:v>
      </x:c>
      <x:c r="O77" t="str">
        <x:v>reference/zhou_2E_VRPTWSPD_input/Set2/100-10-2b/Set5_100-10-2b.dat</x:v>
      </x:c>
      <x:c r="P77" s="58" t="n">
        <x:v>0</x:v>
      </x:c>
      <x:c r="Q77" s="58" t="n">
        <x:v>0</x:v>
      </x:c>
      <x:c r="R77" s="58" t="n">
        <x:v>0</x:v>
      </x:c>
      <x:c r="S77" s="58" t="n">
        <x:v>0</x:v>
      </x:c>
      <x:c r="T77" s="57" t="b">
        <x:v>0</x:v>
      </x:c>
      <x:c r="U77" t="str">
        <x:v>clean</x:v>
      </x:c>
      <x:c r="V77" t="str"/>
    </x:row>
    <x:row r="78">
      <x:c r="A78" t="str">
        <x:v>Set2_100-10-2b</x:v>
      </x:c>
      <x:c r="B78" t="str">
        <x:v>Set2</x:v>
      </x:c>
      <x:c r="C78" t="str">
        <x:v>100-10-2b</x:v>
      </x:c>
      <x:c r="D78" t="str">
        <x:v>standard_same_day</x:v>
      </x:c>
      <x:c r="E78" s="58" t="n">
        <x:v>100</x:v>
      </x:c>
      <x:c r="F78" s="58" t="n">
        <x:v>10</x:v>
      </x:c>
      <x:c r="G78" s="58" t="n">
        <x:v>5</x:v>
      </x:c>
      <x:c r="H78" s="58" t="n">
        <x:v>512</x:v>
      </x:c>
      <x:c r="I78" s="58" t="n">
        <x:v>18</x:v>
      </x:c>
      <x:c r="J78" s="58" t="n">
        <x:v>18</x:v>
      </x:c>
      <x:c r="K78" s="58" t="n">
        <x:v>150</x:v>
      </x:c>
      <x:c r="L78" s="58" t="n">
        <x:v>360</x:v>
      </x:c>
      <x:c r="M78" s="58" t="n">
        <x:v>240</x:v>
      </x:c>
      <x:c r="N78" t="str">
        <x:v>large/standard_same_day/Set2_100-10-2b.csv</x:v>
      </x:c>
      <x:c r="O78" t="str">
        <x:v>reference/zhou_2E_VRPTWSPD_input/Set2/100-10-2b/Set5_100-10-2b.dat</x:v>
      </x:c>
      <x:c r="P78" s="58" t="n">
        <x:v>0</x:v>
      </x:c>
      <x:c r="Q78" s="58" t="n">
        <x:v>0</x:v>
      </x:c>
      <x:c r="R78" s="58" t="n">
        <x:v>0</x:v>
      </x:c>
      <x:c r="S78" s="58" t="n">
        <x:v>0</x:v>
      </x:c>
      <x:c r="T78" s="57" t="b">
        <x:v>0</x:v>
      </x:c>
      <x:c r="U78" t="str">
        <x:v>clean</x:v>
      </x:c>
      <x:c r="V78" t="str"/>
    </x:row>
    <x:row r="79">
      <x:c r="A79" t="str">
        <x:v>Set2_100-10-2b</x:v>
      </x:c>
      <x:c r="B79" t="str">
        <x:v>Set2</x:v>
      </x:c>
      <x:c r="C79" t="str">
        <x:v>100-10-2b</x:v>
      </x:c>
      <x:c r="D79" t="str">
        <x:v>next_day</x:v>
      </x:c>
      <x:c r="E79" s="58" t="n">
        <x:v>100</x:v>
      </x:c>
      <x:c r="F79" s="58" t="n">
        <x:v>10</x:v>
      </x:c>
      <x:c r="G79" s="58" t="n">
        <x:v>5</x:v>
      </x:c>
      <x:c r="H79" s="58" t="n">
        <x:v>512</x:v>
      </x:c>
      <x:c r="I79" s="58" t="n">
        <x:v>18</x:v>
      </x:c>
      <x:c r="J79" s="58" t="n">
        <x:v>18</x:v>
      </x:c>
      <x:c r="K79" s="58" t="n">
        <x:v>150</x:v>
      </x:c>
      <x:c r="L79" s="58" t="n">
        <x:v>1440</x:v>
      </x:c>
      <x:c r="M79" s="58" t="n">
        <x:v>360</x:v>
      </x:c>
      <x:c r="N79" t="str">
        <x:v>large/next_day/Set2_100-10-2b.csv</x:v>
      </x:c>
      <x:c r="O79" t="str">
        <x:v>reference/zhou_2E_VRPTWSPD_input/Set2/100-10-2b/Set5_100-10-2b.dat</x:v>
      </x:c>
      <x:c r="P79" s="58" t="n">
        <x:v>0</x:v>
      </x:c>
      <x:c r="Q79" s="58" t="n">
        <x:v>0</x:v>
      </x:c>
      <x:c r="R79" s="58" t="n">
        <x:v>0</x:v>
      </x:c>
      <x:c r="S79" s="58" t="n">
        <x:v>0</x:v>
      </x:c>
      <x:c r="T79" s="57" t="b">
        <x:v>0</x:v>
      </x:c>
      <x:c r="U79" t="str">
        <x:v>clean</x:v>
      </x:c>
      <x:c r="V79" t="str"/>
    </x:row>
    <x:row r="80">
      <x:c r="A80" t="str">
        <x:v>Set2_100-10-3</x:v>
      </x:c>
      <x:c r="B80" t="str">
        <x:v>Set2</x:v>
      </x:c>
      <x:c r="C80" t="str">
        <x:v>100-10-3</x:v>
      </x:c>
      <x:c r="D80" t="str">
        <x:v>short_same_day</x:v>
      </x:c>
      <x:c r="E80" s="58" t="n">
        <x:v>100</x:v>
      </x:c>
      <x:c r="F80" s="58" t="n">
        <x:v>10</x:v>
      </x:c>
      <x:c r="G80" s="58" t="n">
        <x:v>5</x:v>
      </x:c>
      <x:c r="H80" s="58" t="n">
        <x:v>514</x:v>
      </x:c>
      <x:c r="I80" s="58" t="n">
        <x:v>32</x:v>
      </x:c>
      <x:c r="J80" s="58" t="n">
        <x:v>32</x:v>
      </x:c>
      <x:c r="K80" s="58" t="n">
        <x:v>70</x:v>
      </x:c>
      <x:c r="L80" s="58" t="n">
        <x:v>120</x:v>
      </x:c>
      <x:c r="M80" s="58" t="n">
        <x:v>180</x:v>
      </x:c>
      <x:c r="N80" t="str">
        <x:v>large/short_same_day/Set2_100-10-3.csv</x:v>
      </x:c>
      <x:c r="O80" t="str">
        <x:v>reference/zhou_2E_VRPTWSPD_input/Set2/100-10-3/Set5_100-10-3.dat</x:v>
      </x:c>
      <x:c r="P80" s="58" t="n">
        <x:v>0</x:v>
      </x:c>
      <x:c r="Q80" s="58" t="n">
        <x:v>0</x:v>
      </x:c>
      <x:c r="R80" s="58" t="n">
        <x:v>0</x:v>
      </x:c>
      <x:c r="S80" s="58" t="n">
        <x:v>0</x:v>
      </x:c>
      <x:c r="T80" s="57" t="b">
        <x:v>0</x:v>
      </x:c>
      <x:c r="U80" t="str">
        <x:v>clean</x:v>
      </x:c>
      <x:c r="V80" t="str"/>
    </x:row>
    <x:row r="81">
      <x:c r="A81" t="str">
        <x:v>Set2_100-10-3</x:v>
      </x:c>
      <x:c r="B81" t="str">
        <x:v>Set2</x:v>
      </x:c>
      <x:c r="C81" t="str">
        <x:v>100-10-3</x:v>
      </x:c>
      <x:c r="D81" t="str">
        <x:v>standard_same_day</x:v>
      </x:c>
      <x:c r="E81" s="58" t="n">
        <x:v>100</x:v>
      </x:c>
      <x:c r="F81" s="58" t="n">
        <x:v>10</x:v>
      </x:c>
      <x:c r="G81" s="58" t="n">
        <x:v>5</x:v>
      </x:c>
      <x:c r="H81" s="58" t="n">
        <x:v>514</x:v>
      </x:c>
      <x:c r="I81" s="58" t="n">
        <x:v>32</x:v>
      </x:c>
      <x:c r="J81" s="58" t="n">
        <x:v>32</x:v>
      </x:c>
      <x:c r="K81" s="58" t="n">
        <x:v>70</x:v>
      </x:c>
      <x:c r="L81" s="58" t="n">
        <x:v>360</x:v>
      </x:c>
      <x:c r="M81" s="58" t="n">
        <x:v>240</x:v>
      </x:c>
      <x:c r="N81" t="str">
        <x:v>large/standard_same_day/Set2_100-10-3.csv</x:v>
      </x:c>
      <x:c r="O81" t="str">
        <x:v>reference/zhou_2E_VRPTWSPD_input/Set2/100-10-3/Set5_100-10-3.dat</x:v>
      </x:c>
      <x:c r="P81" s="58" t="n">
        <x:v>0</x:v>
      </x:c>
      <x:c r="Q81" s="58" t="n">
        <x:v>0</x:v>
      </x:c>
      <x:c r="R81" s="58" t="n">
        <x:v>0</x:v>
      </x:c>
      <x:c r="S81" s="58" t="n">
        <x:v>0</x:v>
      </x:c>
      <x:c r="T81" s="57" t="b">
        <x:v>0</x:v>
      </x:c>
      <x:c r="U81" t="str">
        <x:v>clean</x:v>
      </x:c>
      <x:c r="V81" t="str"/>
    </x:row>
    <x:row r="82">
      <x:c r="A82" t="str">
        <x:v>Set2_100-10-3</x:v>
      </x:c>
      <x:c r="B82" t="str">
        <x:v>Set2</x:v>
      </x:c>
      <x:c r="C82" t="str">
        <x:v>100-10-3</x:v>
      </x:c>
      <x:c r="D82" t="str">
        <x:v>next_day</x:v>
      </x:c>
      <x:c r="E82" s="58" t="n">
        <x:v>100</x:v>
      </x:c>
      <x:c r="F82" s="58" t="n">
        <x:v>10</x:v>
      </x:c>
      <x:c r="G82" s="58" t="n">
        <x:v>5</x:v>
      </x:c>
      <x:c r="H82" s="58" t="n">
        <x:v>514</x:v>
      </x:c>
      <x:c r="I82" s="58" t="n">
        <x:v>32</x:v>
      </x:c>
      <x:c r="J82" s="58" t="n">
        <x:v>32</x:v>
      </x:c>
      <x:c r="K82" s="58" t="n">
        <x:v>70</x:v>
      </x:c>
      <x:c r="L82" s="58" t="n">
        <x:v>1440</x:v>
      </x:c>
      <x:c r="M82" s="58" t="n">
        <x:v>360</x:v>
      </x:c>
      <x:c r="N82" t="str">
        <x:v>large/next_day/Set2_100-10-3.csv</x:v>
      </x:c>
      <x:c r="O82" t="str">
        <x:v>reference/zhou_2E_VRPTWSPD_input/Set2/100-10-3/Set5_100-10-3.dat</x:v>
      </x:c>
      <x:c r="P82" s="58" t="n">
        <x:v>0</x:v>
      </x:c>
      <x:c r="Q82" s="58" t="n">
        <x:v>0</x:v>
      </x:c>
      <x:c r="R82" s="58" t="n">
        <x:v>0</x:v>
      </x:c>
      <x:c r="S82" s="58" t="n">
        <x:v>0</x:v>
      </x:c>
      <x:c r="T82" s="57" t="b">
        <x:v>0</x:v>
      </x:c>
      <x:c r="U82" t="str">
        <x:v>clean</x:v>
      </x:c>
      <x:c r="V82" t="str"/>
    </x:row>
    <x:row r="83">
      <x:c r="A83" t="str">
        <x:v>Set2_100-10-3b</x:v>
      </x:c>
      <x:c r="B83" t="str">
        <x:v>Set2</x:v>
      </x:c>
      <x:c r="C83" t="str">
        <x:v>100-10-3b</x:v>
      </x:c>
      <x:c r="D83" t="str">
        <x:v>short_same_day</x:v>
      </x:c>
      <x:c r="E83" s="58" t="n">
        <x:v>100</x:v>
      </x:c>
      <x:c r="F83" s="58" t="n">
        <x:v>10</x:v>
      </x:c>
      <x:c r="G83" s="58" t="n">
        <x:v>5</x:v>
      </x:c>
      <x:c r="H83" s="58" t="n">
        <x:v>514</x:v>
      </x:c>
      <x:c r="I83" s="58" t="n">
        <x:v>17</x:v>
      </x:c>
      <x:c r="J83" s="58" t="n">
        <x:v>17</x:v>
      </x:c>
      <x:c r="K83" s="58" t="n">
        <x:v>150</x:v>
      </x:c>
      <x:c r="L83" s="58" t="n">
        <x:v>120</x:v>
      </x:c>
      <x:c r="M83" s="58" t="n">
        <x:v>180</x:v>
      </x:c>
      <x:c r="N83" t="str">
        <x:v>large/short_same_day/Set2_100-10-3b.csv</x:v>
      </x:c>
      <x:c r="O83" t="str">
        <x:v>reference/zhou_2E_VRPTWSPD_input/Set2/100-10-3b/Set5_100-10-3b.dat</x:v>
      </x:c>
      <x:c r="P83" s="58" t="n">
        <x:v>0</x:v>
      </x:c>
      <x:c r="Q83" s="58" t="n">
        <x:v>0</x:v>
      </x:c>
      <x:c r="R83" s="58" t="n">
        <x:v>0</x:v>
      </x:c>
      <x:c r="S83" s="58" t="n">
        <x:v>0</x:v>
      </x:c>
      <x:c r="T83" s="57" t="b">
        <x:v>0</x:v>
      </x:c>
      <x:c r="U83" t="str">
        <x:v>clean</x:v>
      </x:c>
      <x:c r="V83" t="str"/>
    </x:row>
    <x:row r="84">
      <x:c r="A84" t="str">
        <x:v>Set2_100-10-3b</x:v>
      </x:c>
      <x:c r="B84" t="str">
        <x:v>Set2</x:v>
      </x:c>
      <x:c r="C84" t="str">
        <x:v>100-10-3b</x:v>
      </x:c>
      <x:c r="D84" t="str">
        <x:v>standard_same_day</x:v>
      </x:c>
      <x:c r="E84" s="58" t="n">
        <x:v>100</x:v>
      </x:c>
      <x:c r="F84" s="58" t="n">
        <x:v>10</x:v>
      </x:c>
      <x:c r="G84" s="58" t="n">
        <x:v>5</x:v>
      </x:c>
      <x:c r="H84" s="58" t="n">
        <x:v>514</x:v>
      </x:c>
      <x:c r="I84" s="58" t="n">
        <x:v>17</x:v>
      </x:c>
      <x:c r="J84" s="58" t="n">
        <x:v>17</x:v>
      </x:c>
      <x:c r="K84" s="58" t="n">
        <x:v>150</x:v>
      </x:c>
      <x:c r="L84" s="58" t="n">
        <x:v>360</x:v>
      </x:c>
      <x:c r="M84" s="58" t="n">
        <x:v>240</x:v>
      </x:c>
      <x:c r="N84" t="str">
        <x:v>large/standard_same_day/Set2_100-10-3b.csv</x:v>
      </x:c>
      <x:c r="O84" t="str">
        <x:v>reference/zhou_2E_VRPTWSPD_input/Set2/100-10-3b/Set5_100-10-3b.dat</x:v>
      </x:c>
      <x:c r="P84" s="58" t="n">
        <x:v>0</x:v>
      </x:c>
      <x:c r="Q84" s="58" t="n">
        <x:v>0</x:v>
      </x:c>
      <x:c r="R84" s="58" t="n">
        <x:v>0</x:v>
      </x:c>
      <x:c r="S84" s="58" t="n">
        <x:v>0</x:v>
      </x:c>
      <x:c r="T84" s="57" t="b">
        <x:v>0</x:v>
      </x:c>
      <x:c r="U84" t="str">
        <x:v>clean</x:v>
      </x:c>
      <x:c r="V84" t="str"/>
    </x:row>
    <x:row r="85">
      <x:c r="A85" t="str">
        <x:v>Set2_100-10-3b</x:v>
      </x:c>
      <x:c r="B85" t="str">
        <x:v>Set2</x:v>
      </x:c>
      <x:c r="C85" t="str">
        <x:v>100-10-3b</x:v>
      </x:c>
      <x:c r="D85" t="str">
        <x:v>next_day</x:v>
      </x:c>
      <x:c r="E85" s="58" t="n">
        <x:v>100</x:v>
      </x:c>
      <x:c r="F85" s="58" t="n">
        <x:v>10</x:v>
      </x:c>
      <x:c r="G85" s="58" t="n">
        <x:v>5</x:v>
      </x:c>
      <x:c r="H85" s="58" t="n">
        <x:v>514</x:v>
      </x:c>
      <x:c r="I85" s="58" t="n">
        <x:v>17</x:v>
      </x:c>
      <x:c r="J85" s="58" t="n">
        <x:v>17</x:v>
      </x:c>
      <x:c r="K85" s="58" t="n">
        <x:v>150</x:v>
      </x:c>
      <x:c r="L85" s="58" t="n">
        <x:v>1440</x:v>
      </x:c>
      <x:c r="M85" s="58" t="n">
        <x:v>360</x:v>
      </x:c>
      <x:c r="N85" t="str">
        <x:v>large/next_day/Set2_100-10-3b.csv</x:v>
      </x:c>
      <x:c r="O85" t="str">
        <x:v>reference/zhou_2E_VRPTWSPD_input/Set2/100-10-3b/Set5_100-10-3b.dat</x:v>
      </x:c>
      <x:c r="P85" s="58" t="n">
        <x:v>0</x:v>
      </x:c>
      <x:c r="Q85" s="58" t="n">
        <x:v>0</x:v>
      </x:c>
      <x:c r="R85" s="58" t="n">
        <x:v>0</x:v>
      </x:c>
      <x:c r="S85" s="58" t="n">
        <x:v>0</x:v>
      </x:c>
      <x:c r="T85" s="57" t="b">
        <x:v>0</x:v>
      </x:c>
      <x:c r="U85" t="str">
        <x:v>clean</x:v>
      </x:c>
      <x:c r="V85" t="str"/>
    </x:row>
    <x:row r="86">
      <x:c r="A86" t="str">
        <x:v>Set2_100-5-1</x:v>
      </x:c>
      <x:c r="B86" t="str">
        <x:v>Set2</x:v>
      </x:c>
      <x:c r="C86" t="str">
        <x:v>100-5-1</x:v>
      </x:c>
      <x:c r="D86" t="str">
        <x:v>short_same_day</x:v>
      </x:c>
      <x:c r="E86" s="58" t="n">
        <x:v>100</x:v>
      </x:c>
      <x:c r="F86" s="58" t="n">
        <x:v>5</x:v>
      </x:c>
      <x:c r="G86" s="58" t="n">
        <x:v>5</x:v>
      </x:c>
      <x:c r="H86" s="58" t="n">
        <x:v>528</x:v>
      </x:c>
      <x:c r="I86" s="58" t="n">
        <x:v>32</x:v>
      </x:c>
      <x:c r="J86" s="58" t="n">
        <x:v>32</x:v>
      </x:c>
      <x:c r="K86" s="58" t="n">
        <x:v>70</x:v>
      </x:c>
      <x:c r="L86" s="58" t="n">
        <x:v>120</x:v>
      </x:c>
      <x:c r="M86" s="58" t="n">
        <x:v>180</x:v>
      </x:c>
      <x:c r="N86" t="str">
        <x:v>large/short_same_day/Set2_100-5-1.csv</x:v>
      </x:c>
      <x:c r="O86" t="str">
        <x:v>reference/zhou_2E_VRPTWSPD_input/Set2/100-5-1/Set5_100-5-1.dat</x:v>
      </x:c>
      <x:c r="P86" s="58" t="n">
        <x:v>0</x:v>
      </x:c>
      <x:c r="Q86" s="58" t="n">
        <x:v>0</x:v>
      </x:c>
      <x:c r="R86" s="58" t="n">
        <x:v>0</x:v>
      </x:c>
      <x:c r="S86" s="58" t="n">
        <x:v>0</x:v>
      </x:c>
      <x:c r="T86" s="57" t="b">
        <x:v>0</x:v>
      </x:c>
      <x:c r="U86" t="str">
        <x:v>clean</x:v>
      </x:c>
      <x:c r="V86" t="str"/>
    </x:row>
    <x:row r="87">
      <x:c r="A87" t="str">
        <x:v>Set2_100-5-1</x:v>
      </x:c>
      <x:c r="B87" t="str">
        <x:v>Set2</x:v>
      </x:c>
      <x:c r="C87" t="str">
        <x:v>100-5-1</x:v>
      </x:c>
      <x:c r="D87" t="str">
        <x:v>standard_same_day</x:v>
      </x:c>
      <x:c r="E87" s="58" t="n">
        <x:v>100</x:v>
      </x:c>
      <x:c r="F87" s="58" t="n">
        <x:v>5</x:v>
      </x:c>
      <x:c r="G87" s="58" t="n">
        <x:v>5</x:v>
      </x:c>
      <x:c r="H87" s="58" t="n">
        <x:v>528</x:v>
      </x:c>
      <x:c r="I87" s="58" t="n">
        <x:v>32</x:v>
      </x:c>
      <x:c r="J87" s="58" t="n">
        <x:v>32</x:v>
      </x:c>
      <x:c r="K87" s="58" t="n">
        <x:v>70</x:v>
      </x:c>
      <x:c r="L87" s="58" t="n">
        <x:v>360</x:v>
      </x:c>
      <x:c r="M87" s="58" t="n">
        <x:v>240</x:v>
      </x:c>
      <x:c r="N87" t="str">
        <x:v>large/standard_same_day/Set2_100-5-1.csv</x:v>
      </x:c>
      <x:c r="O87" t="str">
        <x:v>reference/zhou_2E_VRPTWSPD_input/Set2/100-5-1/Set5_100-5-1.dat</x:v>
      </x:c>
      <x:c r="P87" s="58" t="n">
        <x:v>0</x:v>
      </x:c>
      <x:c r="Q87" s="58" t="n">
        <x:v>0</x:v>
      </x:c>
      <x:c r="R87" s="58" t="n">
        <x:v>0</x:v>
      </x:c>
      <x:c r="S87" s="58" t="n">
        <x:v>0</x:v>
      </x:c>
      <x:c r="T87" s="57" t="b">
        <x:v>0</x:v>
      </x:c>
      <x:c r="U87" t="str">
        <x:v>clean</x:v>
      </x:c>
      <x:c r="V87" t="str"/>
    </x:row>
    <x:row r="88">
      <x:c r="A88" t="str">
        <x:v>Set2_100-5-1</x:v>
      </x:c>
      <x:c r="B88" t="str">
        <x:v>Set2</x:v>
      </x:c>
      <x:c r="C88" t="str">
        <x:v>100-5-1</x:v>
      </x:c>
      <x:c r="D88" t="str">
        <x:v>next_day</x:v>
      </x:c>
      <x:c r="E88" s="58" t="n">
        <x:v>100</x:v>
      </x:c>
      <x:c r="F88" s="58" t="n">
        <x:v>5</x:v>
      </x:c>
      <x:c r="G88" s="58" t="n">
        <x:v>5</x:v>
      </x:c>
      <x:c r="H88" s="58" t="n">
        <x:v>528</x:v>
      </x:c>
      <x:c r="I88" s="58" t="n">
        <x:v>32</x:v>
      </x:c>
      <x:c r="J88" s="58" t="n">
        <x:v>32</x:v>
      </x:c>
      <x:c r="K88" s="58" t="n">
        <x:v>70</x:v>
      </x:c>
      <x:c r="L88" s="58" t="n">
        <x:v>1440</x:v>
      </x:c>
      <x:c r="M88" s="58" t="n">
        <x:v>360</x:v>
      </x:c>
      <x:c r="N88" t="str">
        <x:v>large/next_day/Set2_100-5-1.csv</x:v>
      </x:c>
      <x:c r="O88" t="str">
        <x:v>reference/zhou_2E_VRPTWSPD_input/Set2/100-5-1/Set5_100-5-1.dat</x:v>
      </x:c>
      <x:c r="P88" s="58" t="n">
        <x:v>0</x:v>
      </x:c>
      <x:c r="Q88" s="58" t="n">
        <x:v>0</x:v>
      </x:c>
      <x:c r="R88" s="58" t="n">
        <x:v>0</x:v>
      </x:c>
      <x:c r="S88" s="58" t="n">
        <x:v>0</x:v>
      </x:c>
      <x:c r="T88" s="57" t="b">
        <x:v>0</x:v>
      </x:c>
      <x:c r="U88" t="str">
        <x:v>clean</x:v>
      </x:c>
      <x:c r="V88" t="str"/>
    </x:row>
    <x:row r="89">
      <x:c r="A89" t="str">
        <x:v>Set2_100-5-1b</x:v>
      </x:c>
      <x:c r="B89" t="str">
        <x:v>Set2</x:v>
      </x:c>
      <x:c r="C89" t="str">
        <x:v>100-5-1b</x:v>
      </x:c>
      <x:c r="D89" t="str">
        <x:v>short_same_day</x:v>
      </x:c>
      <x:c r="E89" s="58" t="n">
        <x:v>100</x:v>
      </x:c>
      <x:c r="F89" s="58" t="n">
        <x:v>5</x:v>
      </x:c>
      <x:c r="G89" s="58" t="n">
        <x:v>5</x:v>
      </x:c>
      <x:c r="H89" s="58" t="n">
        <x:v>528</x:v>
      </x:c>
      <x:c r="I89" s="58" t="n">
        <x:v>15</x:v>
      </x:c>
      <x:c r="J89" s="58" t="n">
        <x:v>15</x:v>
      </x:c>
      <x:c r="K89" s="58" t="n">
        <x:v>150</x:v>
      </x:c>
      <x:c r="L89" s="58" t="n">
        <x:v>120</x:v>
      </x:c>
      <x:c r="M89" s="58" t="n">
        <x:v>180</x:v>
      </x:c>
      <x:c r="N89" t="str">
        <x:v>large/short_same_day/Set2_100-5-1b.csv</x:v>
      </x:c>
      <x:c r="O89" t="str">
        <x:v>reference/zhou_2E_VRPTWSPD_input/Set2/100-5-1b/Set5_100-5-1b.dat</x:v>
      </x:c>
      <x:c r="P89" s="58" t="n">
        <x:v>0</x:v>
      </x:c>
      <x:c r="Q89" s="58" t="n">
        <x:v>0</x:v>
      </x:c>
      <x:c r="R89" s="58" t="n">
        <x:v>0</x:v>
      </x:c>
      <x:c r="S89" s="58" t="n">
        <x:v>0</x:v>
      </x:c>
      <x:c r="T89" s="57" t="b">
        <x:v>0</x:v>
      </x:c>
      <x:c r="U89" t="str">
        <x:v>clean</x:v>
      </x:c>
      <x:c r="V89" t="str"/>
    </x:row>
    <x:row r="90">
      <x:c r="A90" t="str">
        <x:v>Set2_100-5-1b</x:v>
      </x:c>
      <x:c r="B90" t="str">
        <x:v>Set2</x:v>
      </x:c>
      <x:c r="C90" t="str">
        <x:v>100-5-1b</x:v>
      </x:c>
      <x:c r="D90" t="str">
        <x:v>standard_same_day</x:v>
      </x:c>
      <x:c r="E90" s="58" t="n">
        <x:v>100</x:v>
      </x:c>
      <x:c r="F90" s="58" t="n">
        <x:v>5</x:v>
      </x:c>
      <x:c r="G90" s="58" t="n">
        <x:v>5</x:v>
      </x:c>
      <x:c r="H90" s="58" t="n">
        <x:v>528</x:v>
      </x:c>
      <x:c r="I90" s="58" t="n">
        <x:v>15</x:v>
      </x:c>
      <x:c r="J90" s="58" t="n">
        <x:v>15</x:v>
      </x:c>
      <x:c r="K90" s="58" t="n">
        <x:v>150</x:v>
      </x:c>
      <x:c r="L90" s="58" t="n">
        <x:v>360</x:v>
      </x:c>
      <x:c r="M90" s="58" t="n">
        <x:v>240</x:v>
      </x:c>
      <x:c r="N90" t="str">
        <x:v>large/standard_same_day/Set2_100-5-1b.csv</x:v>
      </x:c>
      <x:c r="O90" t="str">
        <x:v>reference/zhou_2E_VRPTWSPD_input/Set2/100-5-1b/Set5_100-5-1b.dat</x:v>
      </x:c>
      <x:c r="P90" s="58" t="n">
        <x:v>0</x:v>
      </x:c>
      <x:c r="Q90" s="58" t="n">
        <x:v>0</x:v>
      </x:c>
      <x:c r="R90" s="58" t="n">
        <x:v>0</x:v>
      </x:c>
      <x:c r="S90" s="58" t="n">
        <x:v>0</x:v>
      </x:c>
      <x:c r="T90" s="57" t="b">
        <x:v>0</x:v>
      </x:c>
      <x:c r="U90" t="str">
        <x:v>clean</x:v>
      </x:c>
      <x:c r="V90" t="str"/>
    </x:row>
    <x:row r="91">
      <x:c r="A91" t="str">
        <x:v>Set2_100-5-1b</x:v>
      </x:c>
      <x:c r="B91" t="str">
        <x:v>Set2</x:v>
      </x:c>
      <x:c r="C91" t="str">
        <x:v>100-5-1b</x:v>
      </x:c>
      <x:c r="D91" t="str">
        <x:v>next_day</x:v>
      </x:c>
      <x:c r="E91" s="58" t="n">
        <x:v>100</x:v>
      </x:c>
      <x:c r="F91" s="58" t="n">
        <x:v>5</x:v>
      </x:c>
      <x:c r="G91" s="58" t="n">
        <x:v>5</x:v>
      </x:c>
      <x:c r="H91" s="58" t="n">
        <x:v>528</x:v>
      </x:c>
      <x:c r="I91" s="58" t="n">
        <x:v>15</x:v>
      </x:c>
      <x:c r="J91" s="58" t="n">
        <x:v>15</x:v>
      </x:c>
      <x:c r="K91" s="58" t="n">
        <x:v>150</x:v>
      </x:c>
      <x:c r="L91" s="58" t="n">
        <x:v>1440</x:v>
      </x:c>
      <x:c r="M91" s="58" t="n">
        <x:v>360</x:v>
      </x:c>
      <x:c r="N91" t="str">
        <x:v>large/next_day/Set2_100-5-1b.csv</x:v>
      </x:c>
      <x:c r="O91" t="str">
        <x:v>reference/zhou_2E_VRPTWSPD_input/Set2/100-5-1b/Set5_100-5-1b.dat</x:v>
      </x:c>
      <x:c r="P91" s="58" t="n">
        <x:v>0</x:v>
      </x:c>
      <x:c r="Q91" s="58" t="n">
        <x:v>0</x:v>
      </x:c>
      <x:c r="R91" s="58" t="n">
        <x:v>0</x:v>
      </x:c>
      <x:c r="S91" s="58" t="n">
        <x:v>0</x:v>
      </x:c>
      <x:c r="T91" s="57" t="b">
        <x:v>0</x:v>
      </x:c>
      <x:c r="U91" t="str">
        <x:v>clean</x:v>
      </x:c>
      <x:c r="V91" t="str"/>
    </x:row>
    <x:row r="92">
      <x:c r="A92" t="str">
        <x:v>Set2_100-5-2</x:v>
      </x:c>
      <x:c r="B92" t="str">
        <x:v>Set2</x:v>
      </x:c>
      <x:c r="C92" t="str">
        <x:v>100-5-2</x:v>
      </x:c>
      <x:c r="D92" t="str">
        <x:v>short_same_day</x:v>
      </x:c>
      <x:c r="E92" s="58" t="n">
        <x:v>100</x:v>
      </x:c>
      <x:c r="F92" s="58" t="n">
        <x:v>5</x:v>
      </x:c>
      <x:c r="G92" s="58" t="n">
        <x:v>5</x:v>
      </x:c>
      <x:c r="H92" s="58" t="n">
        <x:v>520</x:v>
      </x:c>
      <x:c r="I92" s="58" t="n">
        <x:v>32</x:v>
      </x:c>
      <x:c r="J92" s="58" t="n">
        <x:v>32</x:v>
      </x:c>
      <x:c r="K92" s="58" t="n">
        <x:v>70</x:v>
      </x:c>
      <x:c r="L92" s="58" t="n">
        <x:v>120</x:v>
      </x:c>
      <x:c r="M92" s="58" t="n">
        <x:v>180</x:v>
      </x:c>
      <x:c r="N92" t="str">
        <x:v>large/short_same_day/Set2_100-5-2.csv</x:v>
      </x:c>
      <x:c r="O92" t="str">
        <x:v>reference/zhou_2E_VRPTWSPD_input/Set2/100-5-2/Set5_100-5-2.dat</x:v>
      </x:c>
      <x:c r="P92" s="58" t="n">
        <x:v>0</x:v>
      </x:c>
      <x:c r="Q92" s="58" t="n">
        <x:v>0</x:v>
      </x:c>
      <x:c r="R92" s="58" t="n">
        <x:v>0</x:v>
      </x:c>
      <x:c r="S92" s="58" t="n">
        <x:v>0</x:v>
      </x:c>
      <x:c r="T92" s="57" t="b">
        <x:v>0</x:v>
      </x:c>
      <x:c r="U92" t="str">
        <x:v>clean</x:v>
      </x:c>
      <x:c r="V92" t="str"/>
    </x:row>
    <x:row r="93">
      <x:c r="A93" t="str">
        <x:v>Set2_100-5-2</x:v>
      </x:c>
      <x:c r="B93" t="str">
        <x:v>Set2</x:v>
      </x:c>
      <x:c r="C93" t="str">
        <x:v>100-5-2</x:v>
      </x:c>
      <x:c r="D93" t="str">
        <x:v>standard_same_day</x:v>
      </x:c>
      <x:c r="E93" s="58" t="n">
        <x:v>100</x:v>
      </x:c>
      <x:c r="F93" s="58" t="n">
        <x:v>5</x:v>
      </x:c>
      <x:c r="G93" s="58" t="n">
        <x:v>5</x:v>
      </x:c>
      <x:c r="H93" s="58" t="n">
        <x:v>520</x:v>
      </x:c>
      <x:c r="I93" s="58" t="n">
        <x:v>32</x:v>
      </x:c>
      <x:c r="J93" s="58" t="n">
        <x:v>32</x:v>
      </x:c>
      <x:c r="K93" s="58" t="n">
        <x:v>70</x:v>
      </x:c>
      <x:c r="L93" s="58" t="n">
        <x:v>360</x:v>
      </x:c>
      <x:c r="M93" s="58" t="n">
        <x:v>240</x:v>
      </x:c>
      <x:c r="N93" t="str">
        <x:v>large/standard_same_day/Set2_100-5-2.csv</x:v>
      </x:c>
      <x:c r="O93" t="str">
        <x:v>reference/zhou_2E_VRPTWSPD_input/Set2/100-5-2/Set5_100-5-2.dat</x:v>
      </x:c>
      <x:c r="P93" s="58" t="n">
        <x:v>0</x:v>
      </x:c>
      <x:c r="Q93" s="58" t="n">
        <x:v>0</x:v>
      </x:c>
      <x:c r="R93" s="58" t="n">
        <x:v>0</x:v>
      </x:c>
      <x:c r="S93" s="58" t="n">
        <x:v>0</x:v>
      </x:c>
      <x:c r="T93" s="57" t="b">
        <x:v>0</x:v>
      </x:c>
      <x:c r="U93" t="str">
        <x:v>clean</x:v>
      </x:c>
      <x:c r="V93" t="str"/>
    </x:row>
    <x:row r="94">
      <x:c r="A94" t="str">
        <x:v>Set2_100-5-2</x:v>
      </x:c>
      <x:c r="B94" t="str">
        <x:v>Set2</x:v>
      </x:c>
      <x:c r="C94" t="str">
        <x:v>100-5-2</x:v>
      </x:c>
      <x:c r="D94" t="str">
        <x:v>next_day</x:v>
      </x:c>
      <x:c r="E94" s="58" t="n">
        <x:v>100</x:v>
      </x:c>
      <x:c r="F94" s="58" t="n">
        <x:v>5</x:v>
      </x:c>
      <x:c r="G94" s="58" t="n">
        <x:v>5</x:v>
      </x:c>
      <x:c r="H94" s="58" t="n">
        <x:v>520</x:v>
      </x:c>
      <x:c r="I94" s="58" t="n">
        <x:v>32</x:v>
      </x:c>
      <x:c r="J94" s="58" t="n">
        <x:v>32</x:v>
      </x:c>
      <x:c r="K94" s="58" t="n">
        <x:v>70</x:v>
      </x:c>
      <x:c r="L94" s="58" t="n">
        <x:v>1440</x:v>
      </x:c>
      <x:c r="M94" s="58" t="n">
        <x:v>360</x:v>
      </x:c>
      <x:c r="N94" t="str">
        <x:v>large/next_day/Set2_100-5-2.csv</x:v>
      </x:c>
      <x:c r="O94" t="str">
        <x:v>reference/zhou_2E_VRPTWSPD_input/Set2/100-5-2/Set5_100-5-2.dat</x:v>
      </x:c>
      <x:c r="P94" s="58" t="n">
        <x:v>0</x:v>
      </x:c>
      <x:c r="Q94" s="58" t="n">
        <x:v>0</x:v>
      </x:c>
      <x:c r="R94" s="58" t="n">
        <x:v>0</x:v>
      </x:c>
      <x:c r="S94" s="58" t="n">
        <x:v>0</x:v>
      </x:c>
      <x:c r="T94" s="57" t="b">
        <x:v>0</x:v>
      </x:c>
      <x:c r="U94" t="str">
        <x:v>clean</x:v>
      </x:c>
      <x:c r="V94" t="str"/>
    </x:row>
    <x:row r="95">
      <x:c r="A95" t="str">
        <x:v>Set2_100-5-2b</x:v>
      </x:c>
      <x:c r="B95" t="str">
        <x:v>Set2</x:v>
      </x:c>
      <x:c r="C95" t="str">
        <x:v>100-5-2b</x:v>
      </x:c>
      <x:c r="D95" t="str">
        <x:v>short_same_day</x:v>
      </x:c>
      <x:c r="E95" s="58" t="n">
        <x:v>100</x:v>
      </x:c>
      <x:c r="F95" s="58" t="n">
        <x:v>5</x:v>
      </x:c>
      <x:c r="G95" s="58" t="n">
        <x:v>5</x:v>
      </x:c>
      <x:c r="H95" s="58" t="n">
        <x:v>520</x:v>
      </x:c>
      <x:c r="I95" s="58" t="n">
        <x:v>15</x:v>
      </x:c>
      <x:c r="J95" s="58" t="n">
        <x:v>15</x:v>
      </x:c>
      <x:c r="K95" s="58" t="n">
        <x:v>150</x:v>
      </x:c>
      <x:c r="L95" s="58" t="n">
        <x:v>120</x:v>
      </x:c>
      <x:c r="M95" s="58" t="n">
        <x:v>180</x:v>
      </x:c>
      <x:c r="N95" t="str">
        <x:v>large/short_same_day/Set2_100-5-2b.csv</x:v>
      </x:c>
      <x:c r="O95" t="str">
        <x:v>reference/zhou_2E_VRPTWSPD_input/Set2/100-5-2b/Set5_100-5-2b.dat</x:v>
      </x:c>
      <x:c r="P95" s="58" t="n">
        <x:v>0</x:v>
      </x:c>
      <x:c r="Q95" s="58" t="n">
        <x:v>0</x:v>
      </x:c>
      <x:c r="R95" s="58" t="n">
        <x:v>0</x:v>
      </x:c>
      <x:c r="S95" s="58" t="n">
        <x:v>0</x:v>
      </x:c>
      <x:c r="T95" s="57" t="b">
        <x:v>0</x:v>
      </x:c>
      <x:c r="U95" t="str">
        <x:v>clean</x:v>
      </x:c>
      <x:c r="V95" t="str"/>
    </x:row>
    <x:row r="96">
      <x:c r="A96" t="str">
        <x:v>Set2_100-5-2b</x:v>
      </x:c>
      <x:c r="B96" t="str">
        <x:v>Set2</x:v>
      </x:c>
      <x:c r="C96" t="str">
        <x:v>100-5-2b</x:v>
      </x:c>
      <x:c r="D96" t="str">
        <x:v>standard_same_day</x:v>
      </x:c>
      <x:c r="E96" s="58" t="n">
        <x:v>100</x:v>
      </x:c>
      <x:c r="F96" s="58" t="n">
        <x:v>5</x:v>
      </x:c>
      <x:c r="G96" s="58" t="n">
        <x:v>5</x:v>
      </x:c>
      <x:c r="H96" s="58" t="n">
        <x:v>520</x:v>
      </x:c>
      <x:c r="I96" s="58" t="n">
        <x:v>15</x:v>
      </x:c>
      <x:c r="J96" s="58" t="n">
        <x:v>15</x:v>
      </x:c>
      <x:c r="K96" s="58" t="n">
        <x:v>150</x:v>
      </x:c>
      <x:c r="L96" s="58" t="n">
        <x:v>360</x:v>
      </x:c>
      <x:c r="M96" s="58" t="n">
        <x:v>240</x:v>
      </x:c>
      <x:c r="N96" t="str">
        <x:v>large/standard_same_day/Set2_100-5-2b.csv</x:v>
      </x:c>
      <x:c r="O96" t="str">
        <x:v>reference/zhou_2E_VRPTWSPD_input/Set2/100-5-2b/Set5_100-5-2b.dat</x:v>
      </x:c>
      <x:c r="P96" s="58" t="n">
        <x:v>0</x:v>
      </x:c>
      <x:c r="Q96" s="58" t="n">
        <x:v>0</x:v>
      </x:c>
      <x:c r="R96" s="58" t="n">
        <x:v>0</x:v>
      </x:c>
      <x:c r="S96" s="58" t="n">
        <x:v>0</x:v>
      </x:c>
      <x:c r="T96" s="57" t="b">
        <x:v>0</x:v>
      </x:c>
      <x:c r="U96" t="str">
        <x:v>clean</x:v>
      </x:c>
      <x:c r="V96" t="str"/>
    </x:row>
    <x:row r="97">
      <x:c r="A97" t="str">
        <x:v>Set2_100-5-2b</x:v>
      </x:c>
      <x:c r="B97" t="str">
        <x:v>Set2</x:v>
      </x:c>
      <x:c r="C97" t="str">
        <x:v>100-5-2b</x:v>
      </x:c>
      <x:c r="D97" t="str">
        <x:v>next_day</x:v>
      </x:c>
      <x:c r="E97" s="58" t="n">
        <x:v>100</x:v>
      </x:c>
      <x:c r="F97" s="58" t="n">
        <x:v>5</x:v>
      </x:c>
      <x:c r="G97" s="58" t="n">
        <x:v>5</x:v>
      </x:c>
      <x:c r="H97" s="58" t="n">
        <x:v>520</x:v>
      </x:c>
      <x:c r="I97" s="58" t="n">
        <x:v>15</x:v>
      </x:c>
      <x:c r="J97" s="58" t="n">
        <x:v>15</x:v>
      </x:c>
      <x:c r="K97" s="58" t="n">
        <x:v>150</x:v>
      </x:c>
      <x:c r="L97" s="58" t="n">
        <x:v>1440</x:v>
      </x:c>
      <x:c r="M97" s="58" t="n">
        <x:v>360</x:v>
      </x:c>
      <x:c r="N97" t="str">
        <x:v>large/next_day/Set2_100-5-2b.csv</x:v>
      </x:c>
      <x:c r="O97" t="str">
        <x:v>reference/zhou_2E_VRPTWSPD_input/Set2/100-5-2b/Set5_100-5-2b.dat</x:v>
      </x:c>
      <x:c r="P97" s="58" t="n">
        <x:v>0</x:v>
      </x:c>
      <x:c r="Q97" s="58" t="n">
        <x:v>0</x:v>
      </x:c>
      <x:c r="R97" s="58" t="n">
        <x:v>0</x:v>
      </x:c>
      <x:c r="S97" s="58" t="n">
        <x:v>0</x:v>
      </x:c>
      <x:c r="T97" s="57" t="b">
        <x:v>0</x:v>
      </x:c>
      <x:c r="U97" t="str">
        <x:v>clean</x:v>
      </x:c>
      <x:c r="V97" t="str"/>
    </x:row>
    <x:row r="98">
      <x:c r="A98" t="str">
        <x:v>Set2_100-5-3</x:v>
      </x:c>
      <x:c r="B98" t="str">
        <x:v>Set2</x:v>
      </x:c>
      <x:c r="C98" t="str">
        <x:v>100-5-3</x:v>
      </x:c>
      <x:c r="D98" t="str">
        <x:v>short_same_day</x:v>
      </x:c>
      <x:c r="E98" s="58" t="n">
        <x:v>100</x:v>
      </x:c>
      <x:c r="F98" s="58" t="n">
        <x:v>5</x:v>
      </x:c>
      <x:c r="G98" s="58" t="n">
        <x:v>5</x:v>
      </x:c>
      <x:c r="H98" s="58" t="n">
        <x:v>521</x:v>
      </x:c>
      <x:c r="I98" s="58" t="n">
        <x:v>30</x:v>
      </x:c>
      <x:c r="J98" s="58" t="n">
        <x:v>30</x:v>
      </x:c>
      <x:c r="K98" s="58" t="n">
        <x:v>70</x:v>
      </x:c>
      <x:c r="L98" s="58" t="n">
        <x:v>120</x:v>
      </x:c>
      <x:c r="M98" s="58" t="n">
        <x:v>180</x:v>
      </x:c>
      <x:c r="N98" t="str">
        <x:v>large/short_same_day/Set2_100-5-3.csv</x:v>
      </x:c>
      <x:c r="O98" t="str">
        <x:v>reference/zhou_2E_VRPTWSPD_input/Set2/100-5-3/Set5_100-5-3.dat</x:v>
      </x:c>
      <x:c r="P98" s="58" t="n">
        <x:v>0</x:v>
      </x:c>
      <x:c r="Q98" s="58" t="n">
        <x:v>0</x:v>
      </x:c>
      <x:c r="R98" s="58" t="n">
        <x:v>0</x:v>
      </x:c>
      <x:c r="S98" s="58" t="n">
        <x:v>0</x:v>
      </x:c>
      <x:c r="T98" s="57" t="b">
        <x:v>0</x:v>
      </x:c>
      <x:c r="U98" t="str">
        <x:v>clean</x:v>
      </x:c>
      <x:c r="V98" t="str"/>
    </x:row>
    <x:row r="99">
      <x:c r="A99" t="str">
        <x:v>Set2_100-5-3</x:v>
      </x:c>
      <x:c r="B99" t="str">
        <x:v>Set2</x:v>
      </x:c>
      <x:c r="C99" t="str">
        <x:v>100-5-3</x:v>
      </x:c>
      <x:c r="D99" t="str">
        <x:v>standard_same_day</x:v>
      </x:c>
      <x:c r="E99" s="58" t="n">
        <x:v>100</x:v>
      </x:c>
      <x:c r="F99" s="58" t="n">
        <x:v>5</x:v>
      </x:c>
      <x:c r="G99" s="58" t="n">
        <x:v>5</x:v>
      </x:c>
      <x:c r="H99" s="58" t="n">
        <x:v>521</x:v>
      </x:c>
      <x:c r="I99" s="58" t="n">
        <x:v>30</x:v>
      </x:c>
      <x:c r="J99" s="58" t="n">
        <x:v>30</x:v>
      </x:c>
      <x:c r="K99" s="58" t="n">
        <x:v>70</x:v>
      </x:c>
      <x:c r="L99" s="58" t="n">
        <x:v>360</x:v>
      </x:c>
      <x:c r="M99" s="58" t="n">
        <x:v>240</x:v>
      </x:c>
      <x:c r="N99" t="str">
        <x:v>large/standard_same_day/Set2_100-5-3.csv</x:v>
      </x:c>
      <x:c r="O99" t="str">
        <x:v>reference/zhou_2E_VRPTWSPD_input/Set2/100-5-3/Set5_100-5-3.dat</x:v>
      </x:c>
      <x:c r="P99" s="58" t="n">
        <x:v>0</x:v>
      </x:c>
      <x:c r="Q99" s="58" t="n">
        <x:v>0</x:v>
      </x:c>
      <x:c r="R99" s="58" t="n">
        <x:v>0</x:v>
      </x:c>
      <x:c r="S99" s="58" t="n">
        <x:v>0</x:v>
      </x:c>
      <x:c r="T99" s="57" t="b">
        <x:v>0</x:v>
      </x:c>
      <x:c r="U99" t="str">
        <x:v>clean</x:v>
      </x:c>
      <x:c r="V99" t="str"/>
    </x:row>
    <x:row r="100">
      <x:c r="A100" t="str">
        <x:v>Set2_100-5-3</x:v>
      </x:c>
      <x:c r="B100" t="str">
        <x:v>Set2</x:v>
      </x:c>
      <x:c r="C100" t="str">
        <x:v>100-5-3</x:v>
      </x:c>
      <x:c r="D100" t="str">
        <x:v>next_day</x:v>
      </x:c>
      <x:c r="E100" s="58" t="n">
        <x:v>100</x:v>
      </x:c>
      <x:c r="F100" s="58" t="n">
        <x:v>5</x:v>
      </x:c>
      <x:c r="G100" s="58" t="n">
        <x:v>5</x:v>
      </x:c>
      <x:c r="H100" s="58" t="n">
        <x:v>521</x:v>
      </x:c>
      <x:c r="I100" s="58" t="n">
        <x:v>30</x:v>
      </x:c>
      <x:c r="J100" s="58" t="n">
        <x:v>30</x:v>
      </x:c>
      <x:c r="K100" s="58" t="n">
        <x:v>70</x:v>
      </x:c>
      <x:c r="L100" s="58" t="n">
        <x:v>1440</x:v>
      </x:c>
      <x:c r="M100" s="58" t="n">
        <x:v>360</x:v>
      </x:c>
      <x:c r="N100" t="str">
        <x:v>large/next_day/Set2_100-5-3.csv</x:v>
      </x:c>
      <x:c r="O100" t="str">
        <x:v>reference/zhou_2E_VRPTWSPD_input/Set2/100-5-3/Set5_100-5-3.dat</x:v>
      </x:c>
      <x:c r="P100" s="58" t="n">
        <x:v>0</x:v>
      </x:c>
      <x:c r="Q100" s="58" t="n">
        <x:v>0</x:v>
      </x:c>
      <x:c r="R100" s="58" t="n">
        <x:v>0</x:v>
      </x:c>
      <x:c r="S100" s="58" t="n">
        <x:v>0</x:v>
      </x:c>
      <x:c r="T100" s="57" t="b">
        <x:v>0</x:v>
      </x:c>
      <x:c r="U100" t="str">
        <x:v>clean</x:v>
      </x:c>
      <x:c r="V100" t="str"/>
    </x:row>
    <x:row r="101">
      <x:c r="A101" t="str">
        <x:v>Set2_100-5-3b</x:v>
      </x:c>
      <x:c r="B101" t="str">
        <x:v>Set2</x:v>
      </x:c>
      <x:c r="C101" t="str">
        <x:v>100-5-3b</x:v>
      </x:c>
      <x:c r="D101" t="str">
        <x:v>short_same_day</x:v>
      </x:c>
      <x:c r="E101" s="58" t="n">
        <x:v>100</x:v>
      </x:c>
      <x:c r="F101" s="58" t="n">
        <x:v>5</x:v>
      </x:c>
      <x:c r="G101" s="58" t="n">
        <x:v>5</x:v>
      </x:c>
      <x:c r="H101" s="58" t="n">
        <x:v>521</x:v>
      </x:c>
      <x:c r="I101" s="58" t="n">
        <x:v>16</x:v>
      </x:c>
      <x:c r="J101" s="58" t="n">
        <x:v>16</x:v>
      </x:c>
      <x:c r="K101" s="58" t="n">
        <x:v>150</x:v>
      </x:c>
      <x:c r="L101" s="58" t="n">
        <x:v>120</x:v>
      </x:c>
      <x:c r="M101" s="58" t="n">
        <x:v>180</x:v>
      </x:c>
      <x:c r="N101" t="str">
        <x:v>large/short_same_day/Set2_100-5-3b.csv</x:v>
      </x:c>
      <x:c r="O101" t="str">
        <x:v>reference/zhou_2E_VRPTWSPD_input/Set2/100-5-3b/Set5_100-5-3b.dat</x:v>
      </x:c>
      <x:c r="P101" s="58" t="n">
        <x:v>0</x:v>
      </x:c>
      <x:c r="Q101" s="58" t="n">
        <x:v>0</x:v>
      </x:c>
      <x:c r="R101" s="58" t="n">
        <x:v>0</x:v>
      </x:c>
      <x:c r="S101" s="58" t="n">
        <x:v>0</x:v>
      </x:c>
      <x:c r="T101" s="57" t="b">
        <x:v>0</x:v>
      </x:c>
      <x:c r="U101" t="str">
        <x:v>clean</x:v>
      </x:c>
      <x:c r="V101" t="str"/>
    </x:row>
    <x:row r="102">
      <x:c r="A102" t="str">
        <x:v>Set2_100-5-3b</x:v>
      </x:c>
      <x:c r="B102" t="str">
        <x:v>Set2</x:v>
      </x:c>
      <x:c r="C102" t="str">
        <x:v>100-5-3b</x:v>
      </x:c>
      <x:c r="D102" t="str">
        <x:v>standard_same_day</x:v>
      </x:c>
      <x:c r="E102" s="58" t="n">
        <x:v>100</x:v>
      </x:c>
      <x:c r="F102" s="58" t="n">
        <x:v>5</x:v>
      </x:c>
      <x:c r="G102" s="58" t="n">
        <x:v>5</x:v>
      </x:c>
      <x:c r="H102" s="58" t="n">
        <x:v>521</x:v>
      </x:c>
      <x:c r="I102" s="58" t="n">
        <x:v>16</x:v>
      </x:c>
      <x:c r="J102" s="58" t="n">
        <x:v>16</x:v>
      </x:c>
      <x:c r="K102" s="58" t="n">
        <x:v>150</x:v>
      </x:c>
      <x:c r="L102" s="58" t="n">
        <x:v>360</x:v>
      </x:c>
      <x:c r="M102" s="58" t="n">
        <x:v>240</x:v>
      </x:c>
      <x:c r="N102" t="str">
        <x:v>large/standard_same_day/Set2_100-5-3b.csv</x:v>
      </x:c>
      <x:c r="O102" t="str">
        <x:v>reference/zhou_2E_VRPTWSPD_input/Set2/100-5-3b/Set5_100-5-3b.dat</x:v>
      </x:c>
      <x:c r="P102" s="58" t="n">
        <x:v>0</x:v>
      </x:c>
      <x:c r="Q102" s="58" t="n">
        <x:v>0</x:v>
      </x:c>
      <x:c r="R102" s="58" t="n">
        <x:v>0</x:v>
      </x:c>
      <x:c r="S102" s="58" t="n">
        <x:v>0</x:v>
      </x:c>
      <x:c r="T102" s="57" t="b">
        <x:v>0</x:v>
      </x:c>
      <x:c r="U102" t="str">
        <x:v>clean</x:v>
      </x:c>
      <x:c r="V102" t="str"/>
    </x:row>
    <x:row r="103">
      <x:c r="A103" t="str">
        <x:v>Set2_100-5-3b</x:v>
      </x:c>
      <x:c r="B103" t="str">
        <x:v>Set2</x:v>
      </x:c>
      <x:c r="C103" t="str">
        <x:v>100-5-3b</x:v>
      </x:c>
      <x:c r="D103" t="str">
        <x:v>next_day</x:v>
      </x:c>
      <x:c r="E103" s="58" t="n">
        <x:v>100</x:v>
      </x:c>
      <x:c r="F103" s="58" t="n">
        <x:v>5</x:v>
      </x:c>
      <x:c r="G103" s="58" t="n">
        <x:v>5</x:v>
      </x:c>
      <x:c r="H103" s="58" t="n">
        <x:v>521</x:v>
      </x:c>
      <x:c r="I103" s="58" t="n">
        <x:v>16</x:v>
      </x:c>
      <x:c r="J103" s="58" t="n">
        <x:v>16</x:v>
      </x:c>
      <x:c r="K103" s="58" t="n">
        <x:v>150</x:v>
      </x:c>
      <x:c r="L103" s="58" t="n">
        <x:v>1440</x:v>
      </x:c>
      <x:c r="M103" s="58" t="n">
        <x:v>360</x:v>
      </x:c>
      <x:c r="N103" t="str">
        <x:v>large/next_day/Set2_100-5-3b.csv</x:v>
      </x:c>
      <x:c r="O103" t="str">
        <x:v>reference/zhou_2E_VRPTWSPD_input/Set2/100-5-3b/Set5_100-5-3b.dat</x:v>
      </x:c>
      <x:c r="P103" s="58" t="n">
        <x:v>0</x:v>
      </x:c>
      <x:c r="Q103" s="58" t="n">
        <x:v>0</x:v>
      </x:c>
      <x:c r="R103" s="58" t="n">
        <x:v>0</x:v>
      </x:c>
      <x:c r="S103" s="58" t="n">
        <x:v>0</x:v>
      </x:c>
      <x:c r="T103" s="57" t="b">
        <x:v>0</x:v>
      </x:c>
      <x:c r="U103" t="str">
        <x:v>clean</x:v>
      </x:c>
      <x:c r="V103" t="str"/>
    </x:row>
    <x:row r="104">
      <x:c r="A104" t="str">
        <x:v>Set2_200-10-1</x:v>
      </x:c>
      <x:c r="B104" t="str">
        <x:v>Set2</x:v>
      </x:c>
      <x:c r="C104" t="str">
        <x:v>200-10-1</x:v>
      </x:c>
      <x:c r="D104" t="str">
        <x:v>short_same_day</x:v>
      </x:c>
      <x:c r="E104" s="58" t="n">
        <x:v>200</x:v>
      </x:c>
      <x:c r="F104" s="58" t="n">
        <x:v>10</x:v>
      </x:c>
      <x:c r="G104" s="58" t="n">
        <x:v>5</x:v>
      </x:c>
      <x:c r="H104" s="58" t="n">
        <x:v>1033</x:v>
      </x:c>
      <x:c r="I104" s="58" t="n">
        <x:v>62</x:v>
      </x:c>
      <x:c r="J104" s="58" t="n">
        <x:v>62</x:v>
      </x:c>
      <x:c r="K104" s="58" t="n">
        <x:v>70</x:v>
      </x:c>
      <x:c r="L104" s="58" t="n">
        <x:v>120</x:v>
      </x:c>
      <x:c r="M104" s="58" t="n">
        <x:v>180</x:v>
      </x:c>
      <x:c r="N104" t="str">
        <x:v>large/short_same_day/Set2_200-10-1.csv</x:v>
      </x:c>
      <x:c r="O104" t="str">
        <x:v>reference/zhou_2E_VRPTWSPD_input/Set2/200-10-1/Set5_200-10-1.dat</x:v>
      </x:c>
      <x:c r="P104" s="58" t="n">
        <x:v>0</x:v>
      </x:c>
      <x:c r="Q104" s="58" t="n">
        <x:v>0</x:v>
      </x:c>
      <x:c r="R104" s="58" t="n">
        <x:v>0</x:v>
      </x:c>
      <x:c r="S104" s="58" t="n">
        <x:v>0</x:v>
      </x:c>
      <x:c r="T104" s="57" t="b">
        <x:v>0</x:v>
      </x:c>
      <x:c r="U104" t="str">
        <x:v>clean</x:v>
      </x:c>
      <x:c r="V104" t="str"/>
    </x:row>
    <x:row r="105">
      <x:c r="A105" t="str">
        <x:v>Set2_200-10-1</x:v>
      </x:c>
      <x:c r="B105" t="str">
        <x:v>Set2</x:v>
      </x:c>
      <x:c r="C105" t="str">
        <x:v>200-10-1</x:v>
      </x:c>
      <x:c r="D105" t="str">
        <x:v>standard_same_day</x:v>
      </x:c>
      <x:c r="E105" s="58" t="n">
        <x:v>200</x:v>
      </x:c>
      <x:c r="F105" s="58" t="n">
        <x:v>10</x:v>
      </x:c>
      <x:c r="G105" s="58" t="n">
        <x:v>5</x:v>
      </x:c>
      <x:c r="H105" s="58" t="n">
        <x:v>1033</x:v>
      </x:c>
      <x:c r="I105" s="58" t="n">
        <x:v>62</x:v>
      </x:c>
      <x:c r="J105" s="58" t="n">
        <x:v>62</x:v>
      </x:c>
      <x:c r="K105" s="58" t="n">
        <x:v>70</x:v>
      </x:c>
      <x:c r="L105" s="58" t="n">
        <x:v>360</x:v>
      </x:c>
      <x:c r="M105" s="58" t="n">
        <x:v>240</x:v>
      </x:c>
      <x:c r="N105" t="str">
        <x:v>large/standard_same_day/Set2_200-10-1.csv</x:v>
      </x:c>
      <x:c r="O105" t="str">
        <x:v>reference/zhou_2E_VRPTWSPD_input/Set2/200-10-1/Set5_200-10-1.dat</x:v>
      </x:c>
      <x:c r="P105" s="58" t="n">
        <x:v>0</x:v>
      </x:c>
      <x:c r="Q105" s="58" t="n">
        <x:v>0</x:v>
      </x:c>
      <x:c r="R105" s="58" t="n">
        <x:v>0</x:v>
      </x:c>
      <x:c r="S105" s="58" t="n">
        <x:v>0</x:v>
      </x:c>
      <x:c r="T105" s="57" t="b">
        <x:v>0</x:v>
      </x:c>
      <x:c r="U105" t="str">
        <x:v>clean</x:v>
      </x:c>
      <x:c r="V105" t="str"/>
    </x:row>
    <x:row r="106">
      <x:c r="A106" t="str">
        <x:v>Set2_200-10-1</x:v>
      </x:c>
      <x:c r="B106" t="str">
        <x:v>Set2</x:v>
      </x:c>
      <x:c r="C106" t="str">
        <x:v>200-10-1</x:v>
      </x:c>
      <x:c r="D106" t="str">
        <x:v>next_day</x:v>
      </x:c>
      <x:c r="E106" s="58" t="n">
        <x:v>200</x:v>
      </x:c>
      <x:c r="F106" s="58" t="n">
        <x:v>10</x:v>
      </x:c>
      <x:c r="G106" s="58" t="n">
        <x:v>5</x:v>
      </x:c>
      <x:c r="H106" s="58" t="n">
        <x:v>1033</x:v>
      </x:c>
      <x:c r="I106" s="58" t="n">
        <x:v>62</x:v>
      </x:c>
      <x:c r="J106" s="58" t="n">
        <x:v>62</x:v>
      </x:c>
      <x:c r="K106" s="58" t="n">
        <x:v>70</x:v>
      </x:c>
      <x:c r="L106" s="58" t="n">
        <x:v>1440</x:v>
      </x:c>
      <x:c r="M106" s="58" t="n">
        <x:v>360</x:v>
      </x:c>
      <x:c r="N106" t="str">
        <x:v>large/next_day/Set2_200-10-1.csv</x:v>
      </x:c>
      <x:c r="O106" t="str">
        <x:v>reference/zhou_2E_VRPTWSPD_input/Set2/200-10-1/Set5_200-10-1.dat</x:v>
      </x:c>
      <x:c r="P106" s="58" t="n">
        <x:v>0</x:v>
      </x:c>
      <x:c r="Q106" s="58" t="n">
        <x:v>0</x:v>
      </x:c>
      <x:c r="R106" s="58" t="n">
        <x:v>0</x:v>
      </x:c>
      <x:c r="S106" s="58" t="n">
        <x:v>0</x:v>
      </x:c>
      <x:c r="T106" s="57" t="b">
        <x:v>0</x:v>
      </x:c>
      <x:c r="U106" t="str">
        <x:v>clean</x:v>
      </x:c>
      <x:c r="V106" t="str"/>
    </x:row>
    <x:row r="107">
      <x:c r="A107" t="str">
        <x:v>Set2_200-10-1b</x:v>
      </x:c>
      <x:c r="B107" t="str">
        <x:v>Set2</x:v>
      </x:c>
      <x:c r="C107" t="str">
        <x:v>200-10-1b</x:v>
      </x:c>
      <x:c r="D107" t="str">
        <x:v>short_same_day</x:v>
      </x:c>
      <x:c r="E107" s="58" t="n">
        <x:v>200</x:v>
      </x:c>
      <x:c r="F107" s="58" t="n">
        <x:v>10</x:v>
      </x:c>
      <x:c r="G107" s="58" t="n">
        <x:v>5</x:v>
      </x:c>
      <x:c r="H107" s="58" t="n">
        <x:v>1033</x:v>
      </x:c>
      <x:c r="I107" s="58" t="n">
        <x:v>30</x:v>
      </x:c>
      <x:c r="J107" s="58" t="n">
        <x:v>30</x:v>
      </x:c>
      <x:c r="K107" s="58" t="n">
        <x:v>150</x:v>
      </x:c>
      <x:c r="L107" s="58" t="n">
        <x:v>120</x:v>
      </x:c>
      <x:c r="M107" s="58" t="n">
        <x:v>180</x:v>
      </x:c>
      <x:c r="N107" t="str">
        <x:v>large/short_same_day/Set2_200-10-1b.csv</x:v>
      </x:c>
      <x:c r="O107" t="str">
        <x:v>reference/zhou_2E_VRPTWSPD_input/Set2/200-10-1b/Set5_200-10-1b.dat</x:v>
      </x:c>
      <x:c r="P107" s="58" t="n">
        <x:v>0</x:v>
      </x:c>
      <x:c r="Q107" s="58" t="n">
        <x:v>0</x:v>
      </x:c>
      <x:c r="R107" s="58" t="n">
        <x:v>0</x:v>
      </x:c>
      <x:c r="S107" s="58" t="n">
        <x:v>0</x:v>
      </x:c>
      <x:c r="T107" s="57" t="b">
        <x:v>0</x:v>
      </x:c>
      <x:c r="U107" t="str">
        <x:v>clean</x:v>
      </x:c>
      <x:c r="V107" t="str"/>
    </x:row>
    <x:row r="108">
      <x:c r="A108" t="str">
        <x:v>Set2_200-10-1b</x:v>
      </x:c>
      <x:c r="B108" t="str">
        <x:v>Set2</x:v>
      </x:c>
      <x:c r="C108" t="str">
        <x:v>200-10-1b</x:v>
      </x:c>
      <x:c r="D108" t="str">
        <x:v>standard_same_day</x:v>
      </x:c>
      <x:c r="E108" s="58" t="n">
        <x:v>200</x:v>
      </x:c>
      <x:c r="F108" s="58" t="n">
        <x:v>10</x:v>
      </x:c>
      <x:c r="G108" s="58" t="n">
        <x:v>5</x:v>
      </x:c>
      <x:c r="H108" s="58" t="n">
        <x:v>1033</x:v>
      </x:c>
      <x:c r="I108" s="58" t="n">
        <x:v>30</x:v>
      </x:c>
      <x:c r="J108" s="58" t="n">
        <x:v>30</x:v>
      </x:c>
      <x:c r="K108" s="58" t="n">
        <x:v>150</x:v>
      </x:c>
      <x:c r="L108" s="58" t="n">
        <x:v>360</x:v>
      </x:c>
      <x:c r="M108" s="58" t="n">
        <x:v>240</x:v>
      </x:c>
      <x:c r="N108" t="str">
        <x:v>large/standard_same_day/Set2_200-10-1b.csv</x:v>
      </x:c>
      <x:c r="O108" t="str">
        <x:v>reference/zhou_2E_VRPTWSPD_input/Set2/200-10-1b/Set5_200-10-1b.dat</x:v>
      </x:c>
      <x:c r="P108" s="58" t="n">
        <x:v>0</x:v>
      </x:c>
      <x:c r="Q108" s="58" t="n">
        <x:v>0</x:v>
      </x:c>
      <x:c r="R108" s="58" t="n">
        <x:v>0</x:v>
      </x:c>
      <x:c r="S108" s="58" t="n">
        <x:v>0</x:v>
      </x:c>
      <x:c r="T108" s="57" t="b">
        <x:v>0</x:v>
      </x:c>
      <x:c r="U108" t="str">
        <x:v>clean</x:v>
      </x:c>
      <x:c r="V108" t="str"/>
    </x:row>
    <x:row r="109">
      <x:c r="A109" t="str">
        <x:v>Set2_200-10-1b</x:v>
      </x:c>
      <x:c r="B109" t="str">
        <x:v>Set2</x:v>
      </x:c>
      <x:c r="C109" t="str">
        <x:v>200-10-1b</x:v>
      </x:c>
      <x:c r="D109" t="str">
        <x:v>next_day</x:v>
      </x:c>
      <x:c r="E109" s="58" t="n">
        <x:v>200</x:v>
      </x:c>
      <x:c r="F109" s="58" t="n">
        <x:v>10</x:v>
      </x:c>
      <x:c r="G109" s="58" t="n">
        <x:v>5</x:v>
      </x:c>
      <x:c r="H109" s="58" t="n">
        <x:v>1033</x:v>
      </x:c>
      <x:c r="I109" s="58" t="n">
        <x:v>30</x:v>
      </x:c>
      <x:c r="J109" s="58" t="n">
        <x:v>30</x:v>
      </x:c>
      <x:c r="K109" s="58" t="n">
        <x:v>150</x:v>
      </x:c>
      <x:c r="L109" s="58" t="n">
        <x:v>1440</x:v>
      </x:c>
      <x:c r="M109" s="58" t="n">
        <x:v>360</x:v>
      </x:c>
      <x:c r="N109" t="str">
        <x:v>large/next_day/Set2_200-10-1b.csv</x:v>
      </x:c>
      <x:c r="O109" t="str">
        <x:v>reference/zhou_2E_VRPTWSPD_input/Set2/200-10-1b/Set5_200-10-1b.dat</x:v>
      </x:c>
      <x:c r="P109" s="58" t="n">
        <x:v>0</x:v>
      </x:c>
      <x:c r="Q109" s="58" t="n">
        <x:v>0</x:v>
      </x:c>
      <x:c r="R109" s="58" t="n">
        <x:v>0</x:v>
      </x:c>
      <x:c r="S109" s="58" t="n">
        <x:v>0</x:v>
      </x:c>
      <x:c r="T109" s="57" t="b">
        <x:v>0</x:v>
      </x:c>
      <x:c r="U109" t="str">
        <x:v>clean</x:v>
      </x:c>
      <x:c r="V109" t="str"/>
    </x:row>
    <x:row r="110">
      <x:c r="A110" t="str">
        <x:v>Set2_200-10-2</x:v>
      </x:c>
      <x:c r="B110" t="str">
        <x:v>Set2</x:v>
      </x:c>
      <x:c r="C110" t="str">
        <x:v>200-10-2</x:v>
      </x:c>
      <x:c r="D110" t="str">
        <x:v>short_same_day</x:v>
      </x:c>
      <x:c r="E110" s="58" t="n">
        <x:v>200</x:v>
      </x:c>
      <x:c r="F110" s="58" t="n">
        <x:v>10</x:v>
      </x:c>
      <x:c r="G110" s="58" t="n">
        <x:v>5</x:v>
      </x:c>
      <x:c r="H110" s="58" t="n">
        <x:v>1034</x:v>
      </x:c>
      <x:c r="I110" s="58" t="n">
        <x:v>63</x:v>
      </x:c>
      <x:c r="J110" s="58" t="n">
        <x:v>63</x:v>
      </x:c>
      <x:c r="K110" s="58" t="n">
        <x:v>70</x:v>
      </x:c>
      <x:c r="L110" s="58" t="n">
        <x:v>120</x:v>
      </x:c>
      <x:c r="M110" s="58" t="n">
        <x:v>180</x:v>
      </x:c>
      <x:c r="N110" t="str">
        <x:v>large/short_same_day/Set2_200-10-2.csv</x:v>
      </x:c>
      <x:c r="O110" t="str">
        <x:v>reference/zhou_2E_VRPTWSPD_input/Set2/200-10-2/Set5_200-10-2.dat</x:v>
      </x:c>
      <x:c r="P110" s="58" t="n">
        <x:v>0</x:v>
      </x:c>
      <x:c r="Q110" s="58" t="n">
        <x:v>0</x:v>
      </x:c>
      <x:c r="R110" s="58" t="n">
        <x:v>0</x:v>
      </x:c>
      <x:c r="S110" s="58" t="n">
        <x:v>0</x:v>
      </x:c>
      <x:c r="T110" s="57" t="b">
        <x:v>0</x:v>
      </x:c>
      <x:c r="U110" t="str">
        <x:v>clean</x:v>
      </x:c>
      <x:c r="V110" t="str"/>
    </x:row>
    <x:row r="111">
      <x:c r="A111" t="str">
        <x:v>Set2_200-10-2</x:v>
      </x:c>
      <x:c r="B111" t="str">
        <x:v>Set2</x:v>
      </x:c>
      <x:c r="C111" t="str">
        <x:v>200-10-2</x:v>
      </x:c>
      <x:c r="D111" t="str">
        <x:v>standard_same_day</x:v>
      </x:c>
      <x:c r="E111" s="58" t="n">
        <x:v>200</x:v>
      </x:c>
      <x:c r="F111" s="58" t="n">
        <x:v>10</x:v>
      </x:c>
      <x:c r="G111" s="58" t="n">
        <x:v>5</x:v>
      </x:c>
      <x:c r="H111" s="58" t="n">
        <x:v>1034</x:v>
      </x:c>
      <x:c r="I111" s="58" t="n">
        <x:v>63</x:v>
      </x:c>
      <x:c r="J111" s="58" t="n">
        <x:v>63</x:v>
      </x:c>
      <x:c r="K111" s="58" t="n">
        <x:v>70</x:v>
      </x:c>
      <x:c r="L111" s="58" t="n">
        <x:v>360</x:v>
      </x:c>
      <x:c r="M111" s="58" t="n">
        <x:v>240</x:v>
      </x:c>
      <x:c r="N111" t="str">
        <x:v>large/standard_same_day/Set2_200-10-2.csv</x:v>
      </x:c>
      <x:c r="O111" t="str">
        <x:v>reference/zhou_2E_VRPTWSPD_input/Set2/200-10-2/Set5_200-10-2.dat</x:v>
      </x:c>
      <x:c r="P111" s="58" t="n">
        <x:v>0</x:v>
      </x:c>
      <x:c r="Q111" s="58" t="n">
        <x:v>0</x:v>
      </x:c>
      <x:c r="R111" s="58" t="n">
        <x:v>0</x:v>
      </x:c>
      <x:c r="S111" s="58" t="n">
        <x:v>0</x:v>
      </x:c>
      <x:c r="T111" s="57" t="b">
        <x:v>0</x:v>
      </x:c>
      <x:c r="U111" t="str">
        <x:v>clean</x:v>
      </x:c>
      <x:c r="V111" t="str"/>
    </x:row>
    <x:row r="112">
      <x:c r="A112" t="str">
        <x:v>Set2_200-10-2</x:v>
      </x:c>
      <x:c r="B112" t="str">
        <x:v>Set2</x:v>
      </x:c>
      <x:c r="C112" t="str">
        <x:v>200-10-2</x:v>
      </x:c>
      <x:c r="D112" t="str">
        <x:v>next_day</x:v>
      </x:c>
      <x:c r="E112" s="58" t="n">
        <x:v>200</x:v>
      </x:c>
      <x:c r="F112" s="58" t="n">
        <x:v>10</x:v>
      </x:c>
      <x:c r="G112" s="58" t="n">
        <x:v>5</x:v>
      </x:c>
      <x:c r="H112" s="58" t="n">
        <x:v>1034</x:v>
      </x:c>
      <x:c r="I112" s="58" t="n">
        <x:v>63</x:v>
      </x:c>
      <x:c r="J112" s="58" t="n">
        <x:v>63</x:v>
      </x:c>
      <x:c r="K112" s="58" t="n">
        <x:v>70</x:v>
      </x:c>
      <x:c r="L112" s="58" t="n">
        <x:v>1440</x:v>
      </x:c>
      <x:c r="M112" s="58" t="n">
        <x:v>360</x:v>
      </x:c>
      <x:c r="N112" t="str">
        <x:v>large/next_day/Set2_200-10-2.csv</x:v>
      </x:c>
      <x:c r="O112" t="str">
        <x:v>reference/zhou_2E_VRPTWSPD_input/Set2/200-10-2/Set5_200-10-2.dat</x:v>
      </x:c>
      <x:c r="P112" s="58" t="n">
        <x:v>0</x:v>
      </x:c>
      <x:c r="Q112" s="58" t="n">
        <x:v>0</x:v>
      </x:c>
      <x:c r="R112" s="58" t="n">
        <x:v>0</x:v>
      </x:c>
      <x:c r="S112" s="58" t="n">
        <x:v>0</x:v>
      </x:c>
      <x:c r="T112" s="57" t="b">
        <x:v>0</x:v>
      </x:c>
      <x:c r="U112" t="str">
        <x:v>clean</x:v>
      </x:c>
      <x:c r="V112" t="str"/>
    </x:row>
    <x:row r="113">
      <x:c r="A113" t="str">
        <x:v>Set2_200-10-2b</x:v>
      </x:c>
      <x:c r="B113" t="str">
        <x:v>Set2</x:v>
      </x:c>
      <x:c r="C113" t="str">
        <x:v>200-10-2b</x:v>
      </x:c>
      <x:c r="D113" t="str">
        <x:v>short_same_day</x:v>
      </x:c>
      <x:c r="E113" s="58" t="n">
        <x:v>200</x:v>
      </x:c>
      <x:c r="F113" s="58" t="n">
        <x:v>10</x:v>
      </x:c>
      <x:c r="G113" s="58" t="n">
        <x:v>5</x:v>
      </x:c>
      <x:c r="H113" s="58" t="n">
        <x:v>1034</x:v>
      </x:c>
      <x:c r="I113" s="58" t="n">
        <x:v>30</x:v>
      </x:c>
      <x:c r="J113" s="58" t="n">
        <x:v>30</x:v>
      </x:c>
      <x:c r="K113" s="58" t="n">
        <x:v>150</x:v>
      </x:c>
      <x:c r="L113" s="58" t="n">
        <x:v>120</x:v>
      </x:c>
      <x:c r="M113" s="58" t="n">
        <x:v>180</x:v>
      </x:c>
      <x:c r="N113" t="str">
        <x:v>large/short_same_day/Set2_200-10-2b.csv</x:v>
      </x:c>
      <x:c r="O113" t="str">
        <x:v>reference/zhou_2E_VRPTWSPD_input/Set2/200-10-2b/Set5_200-10-2b.dat</x:v>
      </x:c>
      <x:c r="P113" s="58" t="n">
        <x:v>0</x:v>
      </x:c>
      <x:c r="Q113" s="58" t="n">
        <x:v>0</x:v>
      </x:c>
      <x:c r="R113" s="58" t="n">
        <x:v>0</x:v>
      </x:c>
      <x:c r="S113" s="58" t="n">
        <x:v>0</x:v>
      </x:c>
      <x:c r="T113" s="57" t="b">
        <x:v>0</x:v>
      </x:c>
      <x:c r="U113" t="str">
        <x:v>clean</x:v>
      </x:c>
      <x:c r="V113" t="str"/>
    </x:row>
    <x:row r="114">
      <x:c r="A114" t="str">
        <x:v>Set2_200-10-2b</x:v>
      </x:c>
      <x:c r="B114" t="str">
        <x:v>Set2</x:v>
      </x:c>
      <x:c r="C114" t="str">
        <x:v>200-10-2b</x:v>
      </x:c>
      <x:c r="D114" t="str">
        <x:v>standard_same_day</x:v>
      </x:c>
      <x:c r="E114" s="58" t="n">
        <x:v>200</x:v>
      </x:c>
      <x:c r="F114" s="58" t="n">
        <x:v>10</x:v>
      </x:c>
      <x:c r="G114" s="58" t="n">
        <x:v>5</x:v>
      </x:c>
      <x:c r="H114" s="58" t="n">
        <x:v>1034</x:v>
      </x:c>
      <x:c r="I114" s="58" t="n">
        <x:v>30</x:v>
      </x:c>
      <x:c r="J114" s="58" t="n">
        <x:v>30</x:v>
      </x:c>
      <x:c r="K114" s="58" t="n">
        <x:v>150</x:v>
      </x:c>
      <x:c r="L114" s="58" t="n">
        <x:v>360</x:v>
      </x:c>
      <x:c r="M114" s="58" t="n">
        <x:v>240</x:v>
      </x:c>
      <x:c r="N114" t="str">
        <x:v>large/standard_same_day/Set2_200-10-2b.csv</x:v>
      </x:c>
      <x:c r="O114" t="str">
        <x:v>reference/zhou_2E_VRPTWSPD_input/Set2/200-10-2b/Set5_200-10-2b.dat</x:v>
      </x:c>
      <x:c r="P114" s="58" t="n">
        <x:v>0</x:v>
      </x:c>
      <x:c r="Q114" s="58" t="n">
        <x:v>0</x:v>
      </x:c>
      <x:c r="R114" s="58" t="n">
        <x:v>0</x:v>
      </x:c>
      <x:c r="S114" s="58" t="n">
        <x:v>0</x:v>
      </x:c>
      <x:c r="T114" s="57" t="b">
        <x:v>0</x:v>
      </x:c>
      <x:c r="U114" t="str">
        <x:v>clean</x:v>
      </x:c>
      <x:c r="V114" t="str"/>
    </x:row>
    <x:row r="115">
      <x:c r="A115" t="str">
        <x:v>Set2_200-10-2b</x:v>
      </x:c>
      <x:c r="B115" t="str">
        <x:v>Set2</x:v>
      </x:c>
      <x:c r="C115" t="str">
        <x:v>200-10-2b</x:v>
      </x:c>
      <x:c r="D115" t="str">
        <x:v>next_day</x:v>
      </x:c>
      <x:c r="E115" s="58" t="n">
        <x:v>200</x:v>
      </x:c>
      <x:c r="F115" s="58" t="n">
        <x:v>10</x:v>
      </x:c>
      <x:c r="G115" s="58" t="n">
        <x:v>5</x:v>
      </x:c>
      <x:c r="H115" s="58" t="n">
        <x:v>1034</x:v>
      </x:c>
      <x:c r="I115" s="58" t="n">
        <x:v>30</x:v>
      </x:c>
      <x:c r="J115" s="58" t="n">
        <x:v>30</x:v>
      </x:c>
      <x:c r="K115" s="58" t="n">
        <x:v>150</x:v>
      </x:c>
      <x:c r="L115" s="58" t="n">
        <x:v>1440</x:v>
      </x:c>
      <x:c r="M115" s="58" t="n">
        <x:v>360</x:v>
      </x:c>
      <x:c r="N115" t="str">
        <x:v>large/next_day/Set2_200-10-2b.csv</x:v>
      </x:c>
      <x:c r="O115" t="str">
        <x:v>reference/zhou_2E_VRPTWSPD_input/Set2/200-10-2b/Set5_200-10-2b.dat</x:v>
      </x:c>
      <x:c r="P115" s="58" t="n">
        <x:v>0</x:v>
      </x:c>
      <x:c r="Q115" s="58" t="n">
        <x:v>0</x:v>
      </x:c>
      <x:c r="R115" s="58" t="n">
        <x:v>0</x:v>
      </x:c>
      <x:c r="S115" s="58" t="n">
        <x:v>0</x:v>
      </x:c>
      <x:c r="T115" s="57" t="b">
        <x:v>0</x:v>
      </x:c>
      <x:c r="U115" t="str">
        <x:v>clean</x:v>
      </x:c>
      <x:c r="V115" t="str"/>
    </x:row>
    <x:row r="116">
      <x:c r="A116" t="str">
        <x:v>Set2_200-10-3</x:v>
      </x:c>
      <x:c r="B116" t="str">
        <x:v>Set2</x:v>
      </x:c>
      <x:c r="C116" t="str">
        <x:v>200-10-3</x:v>
      </x:c>
      <x:c r="D116" t="str">
        <x:v>short_same_day</x:v>
      </x:c>
      <x:c r="E116" s="58" t="n">
        <x:v>200</x:v>
      </x:c>
      <x:c r="F116" s="58" t="n">
        <x:v>10</x:v>
      </x:c>
      <x:c r="G116" s="58" t="n">
        <x:v>5</x:v>
      </x:c>
      <x:c r="H116" s="58" t="n">
        <x:v>1026</x:v>
      </x:c>
      <x:c r="I116" s="58" t="n">
        <x:v>63</x:v>
      </x:c>
      <x:c r="J116" s="58" t="n">
        <x:v>63</x:v>
      </x:c>
      <x:c r="K116" s="58" t="n">
        <x:v>70</x:v>
      </x:c>
      <x:c r="L116" s="58" t="n">
        <x:v>120</x:v>
      </x:c>
      <x:c r="M116" s="58" t="n">
        <x:v>180</x:v>
      </x:c>
      <x:c r="N116" t="str">
        <x:v>large/short_same_day/Set2_200-10-3.csv</x:v>
      </x:c>
      <x:c r="O116" t="str">
        <x:v>reference/zhou_2E_VRPTWSPD_input/Set2/200-10-3/Set5_200-10-3.dat</x:v>
      </x:c>
      <x:c r="P116" s="58" t="n">
        <x:v>0</x:v>
      </x:c>
      <x:c r="Q116" s="58" t="n">
        <x:v>0</x:v>
      </x:c>
      <x:c r="R116" s="58" t="n">
        <x:v>0</x:v>
      </x:c>
      <x:c r="S116" s="58" t="n">
        <x:v>0</x:v>
      </x:c>
      <x:c r="T116" s="57" t="b">
        <x:v>0</x:v>
      </x:c>
      <x:c r="U116" t="str">
        <x:v>clean</x:v>
      </x:c>
      <x:c r="V116" t="str"/>
    </x:row>
    <x:row r="117">
      <x:c r="A117" t="str">
        <x:v>Set2_200-10-3</x:v>
      </x:c>
      <x:c r="B117" t="str">
        <x:v>Set2</x:v>
      </x:c>
      <x:c r="C117" t="str">
        <x:v>200-10-3</x:v>
      </x:c>
      <x:c r="D117" t="str">
        <x:v>standard_same_day</x:v>
      </x:c>
      <x:c r="E117" s="58" t="n">
        <x:v>200</x:v>
      </x:c>
      <x:c r="F117" s="58" t="n">
        <x:v>10</x:v>
      </x:c>
      <x:c r="G117" s="58" t="n">
        <x:v>5</x:v>
      </x:c>
      <x:c r="H117" s="58" t="n">
        <x:v>1026</x:v>
      </x:c>
      <x:c r="I117" s="58" t="n">
        <x:v>63</x:v>
      </x:c>
      <x:c r="J117" s="58" t="n">
        <x:v>63</x:v>
      </x:c>
      <x:c r="K117" s="58" t="n">
        <x:v>70</x:v>
      </x:c>
      <x:c r="L117" s="58" t="n">
        <x:v>360</x:v>
      </x:c>
      <x:c r="M117" s="58" t="n">
        <x:v>240</x:v>
      </x:c>
      <x:c r="N117" t="str">
        <x:v>large/standard_same_day/Set2_200-10-3.csv</x:v>
      </x:c>
      <x:c r="O117" t="str">
        <x:v>reference/zhou_2E_VRPTWSPD_input/Set2/200-10-3/Set5_200-10-3.dat</x:v>
      </x:c>
      <x:c r="P117" s="58" t="n">
        <x:v>0</x:v>
      </x:c>
      <x:c r="Q117" s="58" t="n">
        <x:v>0</x:v>
      </x:c>
      <x:c r="R117" s="58" t="n">
        <x:v>0</x:v>
      </x:c>
      <x:c r="S117" s="58" t="n">
        <x:v>0</x:v>
      </x:c>
      <x:c r="T117" s="57" t="b">
        <x:v>0</x:v>
      </x:c>
      <x:c r="U117" t="str">
        <x:v>clean</x:v>
      </x:c>
      <x:c r="V117" t="str"/>
    </x:row>
    <x:row r="118">
      <x:c r="A118" t="str">
        <x:v>Set2_200-10-3</x:v>
      </x:c>
      <x:c r="B118" t="str">
        <x:v>Set2</x:v>
      </x:c>
      <x:c r="C118" t="str">
        <x:v>200-10-3</x:v>
      </x:c>
      <x:c r="D118" t="str">
        <x:v>next_day</x:v>
      </x:c>
      <x:c r="E118" s="58" t="n">
        <x:v>200</x:v>
      </x:c>
      <x:c r="F118" s="58" t="n">
        <x:v>10</x:v>
      </x:c>
      <x:c r="G118" s="58" t="n">
        <x:v>5</x:v>
      </x:c>
      <x:c r="H118" s="58" t="n">
        <x:v>1026</x:v>
      </x:c>
      <x:c r="I118" s="58" t="n">
        <x:v>63</x:v>
      </x:c>
      <x:c r="J118" s="58" t="n">
        <x:v>63</x:v>
      </x:c>
      <x:c r="K118" s="58" t="n">
        <x:v>70</x:v>
      </x:c>
      <x:c r="L118" s="58" t="n">
        <x:v>1440</x:v>
      </x:c>
      <x:c r="M118" s="58" t="n">
        <x:v>360</x:v>
      </x:c>
      <x:c r="N118" t="str">
        <x:v>large/next_day/Set2_200-10-3.csv</x:v>
      </x:c>
      <x:c r="O118" t="str">
        <x:v>reference/zhou_2E_VRPTWSPD_input/Set2/200-10-3/Set5_200-10-3.dat</x:v>
      </x:c>
      <x:c r="P118" s="58" t="n">
        <x:v>0</x:v>
      </x:c>
      <x:c r="Q118" s="58" t="n">
        <x:v>0</x:v>
      </x:c>
      <x:c r="R118" s="58" t="n">
        <x:v>0</x:v>
      </x:c>
      <x:c r="S118" s="58" t="n">
        <x:v>0</x:v>
      </x:c>
      <x:c r="T118" s="57" t="b">
        <x:v>0</x:v>
      </x:c>
      <x:c r="U118" t="str">
        <x:v>clean</x:v>
      </x:c>
      <x:c r="V118" t="str"/>
    </x:row>
    <x:row r="119">
      <x:c r="A119" t="str">
        <x:v>Set2_200-10-3b</x:v>
      </x:c>
      <x:c r="B119" t="str">
        <x:v>Set2</x:v>
      </x:c>
      <x:c r="C119" t="str">
        <x:v>200-10-3b</x:v>
      </x:c>
      <x:c r="D119" t="str">
        <x:v>short_same_day</x:v>
      </x:c>
      <x:c r="E119" s="58" t="n">
        <x:v>200</x:v>
      </x:c>
      <x:c r="F119" s="58" t="n">
        <x:v>10</x:v>
      </x:c>
      <x:c r="G119" s="58" t="n">
        <x:v>5</x:v>
      </x:c>
      <x:c r="H119" s="58" t="n">
        <x:v>1026</x:v>
      </x:c>
      <x:c r="I119" s="58" t="n">
        <x:v>30</x:v>
      </x:c>
      <x:c r="J119" s="58" t="n">
        <x:v>30</x:v>
      </x:c>
      <x:c r="K119" s="58" t="n">
        <x:v>150</x:v>
      </x:c>
      <x:c r="L119" s="58" t="n">
        <x:v>120</x:v>
      </x:c>
      <x:c r="M119" s="58" t="n">
        <x:v>180</x:v>
      </x:c>
      <x:c r="N119" t="str">
        <x:v>large/short_same_day/Set2_200-10-3b.csv</x:v>
      </x:c>
      <x:c r="O119" t="str">
        <x:v>reference/zhou_2E_VRPTWSPD_input/Set2/200-10-3b/Set5_200-10-3b.dat</x:v>
      </x:c>
      <x:c r="P119" s="58" t="n">
        <x:v>0</x:v>
      </x:c>
      <x:c r="Q119" s="58" t="n">
        <x:v>0</x:v>
      </x:c>
      <x:c r="R119" s="58" t="n">
        <x:v>0</x:v>
      </x:c>
      <x:c r="S119" s="58" t="n">
        <x:v>0</x:v>
      </x:c>
      <x:c r="T119" s="57" t="b">
        <x:v>0</x:v>
      </x:c>
      <x:c r="U119" t="str">
        <x:v>clean</x:v>
      </x:c>
      <x:c r="V119" t="str"/>
    </x:row>
    <x:row r="120">
      <x:c r="A120" t="str">
        <x:v>Set2_200-10-3b</x:v>
      </x:c>
      <x:c r="B120" t="str">
        <x:v>Set2</x:v>
      </x:c>
      <x:c r="C120" t="str">
        <x:v>200-10-3b</x:v>
      </x:c>
      <x:c r="D120" t="str">
        <x:v>standard_same_day</x:v>
      </x:c>
      <x:c r="E120" s="58" t="n">
        <x:v>200</x:v>
      </x:c>
      <x:c r="F120" s="58" t="n">
        <x:v>10</x:v>
      </x:c>
      <x:c r="G120" s="58" t="n">
        <x:v>5</x:v>
      </x:c>
      <x:c r="H120" s="58" t="n">
        <x:v>1026</x:v>
      </x:c>
      <x:c r="I120" s="58" t="n">
        <x:v>30</x:v>
      </x:c>
      <x:c r="J120" s="58" t="n">
        <x:v>30</x:v>
      </x:c>
      <x:c r="K120" s="58" t="n">
        <x:v>150</x:v>
      </x:c>
      <x:c r="L120" s="58" t="n">
        <x:v>360</x:v>
      </x:c>
      <x:c r="M120" s="58" t="n">
        <x:v>240</x:v>
      </x:c>
      <x:c r="N120" t="str">
        <x:v>large/standard_same_day/Set2_200-10-3b.csv</x:v>
      </x:c>
      <x:c r="O120" t="str">
        <x:v>reference/zhou_2E_VRPTWSPD_input/Set2/200-10-3b/Set5_200-10-3b.dat</x:v>
      </x:c>
      <x:c r="P120" s="58" t="n">
        <x:v>0</x:v>
      </x:c>
      <x:c r="Q120" s="58" t="n">
        <x:v>0</x:v>
      </x:c>
      <x:c r="R120" s="58" t="n">
        <x:v>0</x:v>
      </x:c>
      <x:c r="S120" s="58" t="n">
        <x:v>0</x:v>
      </x:c>
      <x:c r="T120" s="57" t="b">
        <x:v>0</x:v>
      </x:c>
      <x:c r="U120" t="str">
        <x:v>clean</x:v>
      </x:c>
      <x:c r="V120" t="str"/>
    </x:row>
    <x:row r="121">
      <x:c r="A121" t="str">
        <x:v>Set2_200-10-3b</x:v>
      </x:c>
      <x:c r="B121" t="str">
        <x:v>Set2</x:v>
      </x:c>
      <x:c r="C121" t="str">
        <x:v>200-10-3b</x:v>
      </x:c>
      <x:c r="D121" t="str">
        <x:v>next_day</x:v>
      </x:c>
      <x:c r="E121" s="58" t="n">
        <x:v>200</x:v>
      </x:c>
      <x:c r="F121" s="58" t="n">
        <x:v>10</x:v>
      </x:c>
      <x:c r="G121" s="58" t="n">
        <x:v>5</x:v>
      </x:c>
      <x:c r="H121" s="58" t="n">
        <x:v>1026</x:v>
      </x:c>
      <x:c r="I121" s="58" t="n">
        <x:v>30</x:v>
      </x:c>
      <x:c r="J121" s="58" t="n">
        <x:v>30</x:v>
      </x:c>
      <x:c r="K121" s="58" t="n">
        <x:v>150</x:v>
      </x:c>
      <x:c r="L121" s="58" t="n">
        <x:v>1440</x:v>
      </x:c>
      <x:c r="M121" s="58" t="n">
        <x:v>360</x:v>
      </x:c>
      <x:c r="N121" t="str">
        <x:v>large/next_day/Set2_200-10-3b.csv</x:v>
      </x:c>
      <x:c r="O121" t="str">
        <x:v>reference/zhou_2E_VRPTWSPD_input/Set2/200-10-3b/Set5_200-10-3b.dat</x:v>
      </x:c>
      <x:c r="P121" s="58" t="n">
        <x:v>0</x:v>
      </x:c>
      <x:c r="Q121" s="58" t="n">
        <x:v>0</x:v>
      </x:c>
      <x:c r="R121" s="58" t="n">
        <x:v>0</x:v>
      </x:c>
      <x:c r="S121" s="58" t="n">
        <x:v>0</x:v>
      </x:c>
      <x:c r="T121" s="57" t="b">
        <x:v>0</x:v>
      </x:c>
      <x:c r="U121" t="str">
        <x:v>clean</x:v>
      </x:c>
      <x:c r="V121" t="str"/>
    </x:row>
  </x:sheetData>
  <x:conditionalFormatting sqref="U2:U121">
    <x:cfRule type="containsText" dxfId="0" priority="1" operator="containsText" text="clean"/>
    <x:cfRule type="containsText" dxfId="1" priority="2" operator="containsText" text="repaired"/>
  </x:conditionalFormatting>
  <x:pageMargins left="0.7" right="0.7" top="0.75" bottom="0.75" header="0.3" footer="0.3"/>
  <x:tableParts count="1">
    <x:tablePart xmlns:r="http://schemas.openxmlformats.org/officeDocument/2006/relationships" r:id="R53b85b8435d5403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2" hidden="0" customWidth="1"/>
    <x:col min="3" max="3" width="18" hidden="0" customWidth="1"/>
    <x:col min="4" max="4" width="12" hidden="0" customWidth="1"/>
    <x:col min="5" max="5" width="12" hidden="0" customWidth="1"/>
    <x:col min="6" max="6" width="10" hidden="0" customWidth="1"/>
    <x:col min="7" max="7" width="10" hidden="0" customWidth="1"/>
    <x:col min="8" max="8" width="18" hidden="0" customWidth="1"/>
    <x:col min="9" max="9" width="16" hidden="0" customWidth="1"/>
    <x:col min="10" max="10" width="14" hidden="0" customWidth="1"/>
    <x:col min="11" max="11" width="14" hidden="0" customWidth="1"/>
    <x:col min="12" max="12" width="14" hidden="0" customWidth="1"/>
    <x:col min="13" max="13" width="22" hidden="0" customWidth="1"/>
    <x:col min="14" max="14" width="18" hidden="0" customWidth="1"/>
  </x:cols>
  <x:sheetData>
    <x:row r="1" ht="32" customHeight="1">
      <x:c r="A1" s="35" t="str">
        <x:v>instance_id</x:v>
      </x:c>
      <x:c r="B1" s="35" t="str">
        <x:v>source_set</x:v>
      </x:c>
      <x:c r="C1" s="35" t="str">
        <x:v>source_instance</x:v>
      </x:c>
      <x:c r="D1" s="35" t="str">
        <x:v>node_id</x:v>
      </x:c>
      <x:c r="E1" s="35" t="str">
        <x:v>node_type</x:v>
      </x:c>
      <x:c r="F1" s="35" t="str">
        <x:v>x</x:v>
      </x:c>
      <x:c r="G1" s="35" t="str">
        <x:v>y</x:v>
      </x:c>
      <x:c r="H1" s="35" t="str">
        <x:v>delivery_demand</x:v>
      </x:c>
      <x:c r="I1" s="35" t="str">
        <x:v>delivery_ready</x:v>
      </x:c>
      <x:c r="J1" s="35" t="str">
        <x:v>delivery_due</x:v>
      </x:c>
      <x:c r="K1" s="35" t="str">
        <x:v>service_time</x:v>
      </x:c>
      <x:c r="L1" s="35" t="str">
        <x:v>assigned_sat</x:v>
      </x:c>
      <x:c r="M1" s="35" t="str">
        <x:v>source_pickup_ignored</x:v>
      </x:c>
      <x:c r="N1" s="35" t="str">
        <x:v>data_origin</x:v>
      </x:c>
    </x:row>
    <x:row r="2">
      <x:c r="A2" t="str">
        <x:v>Set1_10-2-1</x:v>
      </x:c>
      <x:c r="B2" t="str">
        <x:v>Set1</x:v>
      </x:c>
      <x:c r="C2" t="str">
        <x:v>10-2-1</x:v>
      </x:c>
      <x:c r="D2" t="str">
        <x:v>D0</x:v>
      </x:c>
      <x:c r="E2" t="str">
        <x:v>d</x:v>
      </x:c>
      <x:c r="F2" s="59" t="n">
        <x:v>36</x:v>
      </x:c>
      <x:c r="G2" s="59" t="n">
        <x:v>5</x:v>
      </x:c>
      <x:c r="H2" s="59" t="n">
        <x:v>0</x:v>
      </x:c>
      <x:c r="I2" s="59" t="n">
        <x:v>0</x:v>
      </x:c>
      <x:c r="J2" s="59" t="n">
        <x:v>9999</x:v>
      </x:c>
      <x:c r="K2" s="59" t="n">
        <x:v>0</x:v>
      </x:c>
      <x:c r="L2" s="59" t="str"/>
      <x:c r="M2" s="59" t="str"/>
      <x:c r="N2" t="str">
        <x:v>source_forward</x:v>
      </x:c>
    </x:row>
    <x:row r="3">
      <x:c r="A3" t="str">
        <x:v>Set1_10-2-1</x:v>
      </x:c>
      <x:c r="B3" t="str">
        <x:v>Set1</x:v>
      </x:c>
      <x:c r="C3" t="str">
        <x:v>10-2-1</x:v>
      </x:c>
      <x:c r="D3" t="str">
        <x:v>S0</x:v>
      </x:c>
      <x:c r="E3" t="str">
        <x:v>s</x:v>
      </x:c>
      <x:c r="F3" s="59" t="n">
        <x:v>23</x:v>
      </x:c>
      <x:c r="G3" s="59" t="n">
        <x:v>10</x:v>
      </x:c>
      <x:c r="H3" s="59" t="n">
        <x:v>0</x:v>
      </x:c>
      <x:c r="I3" s="59" t="n">
        <x:v>0</x:v>
      </x:c>
      <x:c r="J3" s="59" t="n">
        <x:v>9999</x:v>
      </x:c>
      <x:c r="K3" s="59" t="n">
        <x:v>10</x:v>
      </x:c>
      <x:c r="L3" s="59" t="str"/>
      <x:c r="M3" s="59" t="str"/>
      <x:c r="N3" t="str">
        <x:v>source_forward</x:v>
      </x:c>
    </x:row>
    <x:row r="4">
      <x:c r="A4" t="str">
        <x:v>Set1_10-2-1</x:v>
      </x:c>
      <x:c r="B4" t="str">
        <x:v>Set1</x:v>
      </x:c>
      <x:c r="C4" t="str">
        <x:v>10-2-1</x:v>
      </x:c>
      <x:c r="D4" t="str">
        <x:v>S1</x:v>
      </x:c>
      <x:c r="E4" t="str">
        <x:v>s</x:v>
      </x:c>
      <x:c r="F4" s="59" t="n">
        <x:v>-8</x:v>
      </x:c>
      <x:c r="G4" s="59" t="n">
        <x:v>20</x:v>
      </x:c>
      <x:c r="H4" s="59" t="n">
        <x:v>0</x:v>
      </x:c>
      <x:c r="I4" s="59" t="n">
        <x:v>0</x:v>
      </x:c>
      <x:c r="J4" s="59" t="n">
        <x:v>9999</x:v>
      </x:c>
      <x:c r="K4" s="59" t="n">
        <x:v>10</x:v>
      </x:c>
      <x:c r="L4" s="59" t="str"/>
      <x:c r="M4" s="59" t="str"/>
      <x:c r="N4" t="str">
        <x:v>source_forward</x:v>
      </x:c>
    </x:row>
    <x:row r="5">
      <x:c r="A5" t="str">
        <x:v>Set1_10-2-1</x:v>
      </x:c>
      <x:c r="B5" t="str">
        <x:v>Set1</x:v>
      </x:c>
      <x:c r="C5" t="str">
        <x:v>10-2-1</x:v>
      </x:c>
      <x:c r="D5" t="str">
        <x:v>C0</x:v>
      </x:c>
      <x:c r="E5" t="str">
        <x:v>c</x:v>
      </x:c>
      <x:c r="F5" s="59" t="n">
        <x:v>-2</x:v>
      </x:c>
      <x:c r="G5" s="59" t="n">
        <x:v>-3</x:v>
      </x:c>
      <x:c r="H5" s="59" t="n">
        <x:v>10</x:v>
      </x:c>
      <x:c r="I5" s="59" t="n">
        <x:v>79</x:v>
      </x:c>
      <x:c r="J5" s="59" t="n">
        <x:v>169</x:v>
      </x:c>
      <x:c r="K5" s="59" t="n">
        <x:v>10</x:v>
      </x:c>
      <x:c r="L5" s="59" t="str">
        <x:v>S1</x:v>
      </x:c>
      <x:c r="M5" s="59" t="n">
        <x:v>5</x:v>
      </x:c>
      <x:c r="N5" t="str">
        <x:v>source_forward</x:v>
      </x:c>
    </x:row>
    <x:row r="6">
      <x:c r="A6" t="str">
        <x:v>Set1_10-2-1</x:v>
      </x:c>
      <x:c r="B6" t="str">
        <x:v>Set1</x:v>
      </x:c>
      <x:c r="C6" t="str">
        <x:v>10-2-1</x:v>
      </x:c>
      <x:c r="D6" t="str">
        <x:v>C1</x:v>
      </x:c>
      <x:c r="E6" t="str">
        <x:v>c</x:v>
      </x:c>
      <x:c r="F6" s="59" t="n">
        <x:v>0</x:v>
      </x:c>
      <x:c r="G6" s="59" t="n">
        <x:v>-1</x:v>
      </x:c>
      <x:c r="H6" s="59" t="n">
        <x:v>20</x:v>
      </x:c>
      <x:c r="I6" s="59" t="n">
        <x:v>271</x:v>
      </x:c>
      <x:c r="J6" s="59" t="n">
        <x:v>361</x:v>
      </x:c>
      <x:c r="K6" s="59" t="n">
        <x:v>10</x:v>
      </x:c>
      <x:c r="L6" s="59" t="str">
        <x:v>S1</x:v>
      </x:c>
      <x:c r="M6" s="59" t="n">
        <x:v>10</x:v>
      </x:c>
      <x:c r="N6" t="str">
        <x:v>source_forward</x:v>
      </x:c>
    </x:row>
    <x:row r="7">
      <x:c r="A7" t="str">
        <x:v>Set1_10-2-1</x:v>
      </x:c>
      <x:c r="B7" t="str">
        <x:v>Set1</x:v>
      </x:c>
      <x:c r="C7" t="str">
        <x:v>10-2-1</x:v>
      </x:c>
      <x:c r="D7" t="str">
        <x:v>C2</x:v>
      </x:c>
      <x:c r="E7" t="str">
        <x:v>c</x:v>
      </x:c>
      <x:c r="F7" s="59" t="n">
        <x:v>19</x:v>
      </x:c>
      <x:c r="G7" s="59" t="n">
        <x:v>2</x:v>
      </x:c>
      <x:c r="H7" s="59" t="n">
        <x:v>10</x:v>
      </x:c>
      <x:c r="I7" s="59" t="n">
        <x:v>72</x:v>
      </x:c>
      <x:c r="J7" s="59" t="n">
        <x:v>162</x:v>
      </x:c>
      <x:c r="K7" s="59" t="n">
        <x:v>10</x:v>
      </x:c>
      <x:c r="L7" s="59" t="str">
        <x:v>S0</x:v>
      </x:c>
      <x:c r="M7" s="59" t="n">
        <x:v>5</x:v>
      </x:c>
      <x:c r="N7" t="str">
        <x:v>source_forward</x:v>
      </x:c>
    </x:row>
    <x:row r="8">
      <x:c r="A8" t="str">
        <x:v>Set1_10-2-1</x:v>
      </x:c>
      <x:c r="B8" t="str">
        <x:v>Set1</x:v>
      </x:c>
      <x:c r="C8" t="str">
        <x:v>10-2-1</x:v>
      </x:c>
      <x:c r="D8" t="str">
        <x:v>C3</x:v>
      </x:c>
      <x:c r="E8" t="str">
        <x:v>c</x:v>
      </x:c>
      <x:c r="F8" s="59" t="n">
        <x:v>8</x:v>
      </x:c>
      <x:c r="G8" s="59" t="n">
        <x:v>-3</x:v>
      </x:c>
      <x:c r="H8" s="59" t="n">
        <x:v>20</x:v>
      </x:c>
      <x:c r="I8" s="59" t="n">
        <x:v>188</x:v>
      </x:c>
      <x:c r="J8" s="59" t="n">
        <x:v>278</x:v>
      </x:c>
      <x:c r="K8" s="59" t="n">
        <x:v>10</x:v>
      </x:c>
      <x:c r="L8" s="59" t="str">
        <x:v>S0</x:v>
      </x:c>
      <x:c r="M8" s="59" t="n">
        <x:v>10</x:v>
      </x:c>
      <x:c r="N8" t="str">
        <x:v>source_forward</x:v>
      </x:c>
    </x:row>
    <x:row r="9">
      <x:c r="A9" t="str">
        <x:v>Set1_10-2-1</x:v>
      </x:c>
      <x:c r="B9" t="str">
        <x:v>Set1</x:v>
      </x:c>
      <x:c r="C9" t="str">
        <x:v>10-2-1</x:v>
      </x:c>
      <x:c r="D9" t="str">
        <x:v>C4</x:v>
      </x:c>
      <x:c r="E9" t="str">
        <x:v>c</x:v>
      </x:c>
      <x:c r="F9" s="59" t="n">
        <x:v>1</x:v>
      </x:c>
      <x:c r="G9" s="59" t="n">
        <x:v>13</x:v>
      </x:c>
      <x:c r="H9" s="59" t="n">
        <x:v>20</x:v>
      </x:c>
      <x:c r="I9" s="59" t="n">
        <x:v>344</x:v>
      </x:c>
      <x:c r="J9" s="59" t="n">
        <x:v>434</x:v>
      </x:c>
      <x:c r="K9" s="59" t="n">
        <x:v>10</x:v>
      </x:c>
      <x:c r="L9" s="59" t="str">
        <x:v>S1</x:v>
      </x:c>
      <x:c r="M9" s="59" t="n">
        <x:v>10</x:v>
      </x:c>
      <x:c r="N9" t="str">
        <x:v>source_forward</x:v>
      </x:c>
    </x:row>
    <x:row r="10">
      <x:c r="A10" t="str">
        <x:v>Set1_10-2-1</x:v>
      </x:c>
      <x:c r="B10" t="str">
        <x:v>Set1</x:v>
      </x:c>
      <x:c r="C10" t="str">
        <x:v>10-2-1</x:v>
      </x:c>
      <x:c r="D10" t="str">
        <x:v>C5</x:v>
      </x:c>
      <x:c r="E10" t="str">
        <x:v>c</x:v>
      </x:c>
      <x:c r="F10" s="59" t="n">
        <x:v>14</x:v>
      </x:c>
      <x:c r="G10" s="59" t="n">
        <x:v>-7</x:v>
      </x:c>
      <x:c r="H10" s="59" t="n">
        <x:v>10</x:v>
      </x:c>
      <x:c r="I10" s="59" t="n">
        <x:v>355</x:v>
      </x:c>
      <x:c r="J10" s="59" t="n">
        <x:v>445</x:v>
      </x:c>
      <x:c r="K10" s="59" t="n">
        <x:v>10</x:v>
      </x:c>
      <x:c r="L10" s="59" t="str">
        <x:v>S0</x:v>
      </x:c>
      <x:c r="M10" s="59" t="n">
        <x:v>5</x:v>
      </x:c>
      <x:c r="N10" t="str">
        <x:v>source_forward</x:v>
      </x:c>
    </x:row>
    <x:row r="11">
      <x:c r="A11" t="str">
        <x:v>Set1_10-2-1</x:v>
      </x:c>
      <x:c r="B11" t="str">
        <x:v>Set1</x:v>
      </x:c>
      <x:c r="C11" t="str">
        <x:v>10-2-1</x:v>
      </x:c>
      <x:c r="D11" t="str">
        <x:v>C6</x:v>
      </x:c>
      <x:c r="E11" t="str">
        <x:v>c</x:v>
      </x:c>
      <x:c r="F11" s="59" t="n">
        <x:v>-4</x:v>
      </x:c>
      <x:c r="G11" s="59" t="n">
        <x:v>-1</x:v>
      </x:c>
      <x:c r="H11" s="59" t="n">
        <x:v>20</x:v>
      </x:c>
      <x:c r="I11" s="59" t="n">
        <x:v>100</x:v>
      </x:c>
      <x:c r="J11" s="59" t="n">
        <x:v>190</x:v>
      </x:c>
      <x:c r="K11" s="59" t="n">
        <x:v>10</x:v>
      </x:c>
      <x:c r="L11" s="59" t="str">
        <x:v>S1</x:v>
      </x:c>
      <x:c r="M11" s="59" t="n">
        <x:v>10</x:v>
      </x:c>
      <x:c r="N11" t="str">
        <x:v>source_forward</x:v>
      </x:c>
    </x:row>
    <x:row r="12">
      <x:c r="A12" t="str">
        <x:v>Set1_10-2-1</x:v>
      </x:c>
      <x:c r="B12" t="str">
        <x:v>Set1</x:v>
      </x:c>
      <x:c r="C12" t="str">
        <x:v>10-2-1</x:v>
      </x:c>
      <x:c r="D12" t="str">
        <x:v>C7</x:v>
      </x:c>
      <x:c r="E12" t="str">
        <x:v>c</x:v>
      </x:c>
      <x:c r="F12" s="59" t="n">
        <x:v>24</x:v>
      </x:c>
      <x:c r="G12" s="59" t="n">
        <x:v>-2</x:v>
      </x:c>
      <x:c r="H12" s="59" t="n">
        <x:v>20</x:v>
      </x:c>
      <x:c r="I12" s="59" t="n">
        <x:v>64</x:v>
      </x:c>
      <x:c r="J12" s="59" t="n">
        <x:v>154</x:v>
      </x:c>
      <x:c r="K12" s="59" t="n">
        <x:v>10</x:v>
      </x:c>
      <x:c r="L12" s="59" t="str">
        <x:v>S0</x:v>
      </x:c>
      <x:c r="M12" s="59" t="n">
        <x:v>10</x:v>
      </x:c>
      <x:c r="N12" t="str">
        <x:v>source_forward</x:v>
      </x:c>
    </x:row>
    <x:row r="13">
      <x:c r="A13" t="str">
        <x:v>Set1_10-2-1</x:v>
      </x:c>
      <x:c r="B13" t="str">
        <x:v>Set1</x:v>
      </x:c>
      <x:c r="C13" t="str">
        <x:v>10-2-1</x:v>
      </x:c>
      <x:c r="D13" t="str">
        <x:v>C8</x:v>
      </x:c>
      <x:c r="E13" t="str">
        <x:v>c</x:v>
      </x:c>
      <x:c r="F13" s="59" t="n">
        <x:v>-8</x:v>
      </x:c>
      <x:c r="G13" s="59" t="n">
        <x:v>18</x:v>
      </x:c>
      <x:c r="H13" s="59" t="n">
        <x:v>10</x:v>
      </x:c>
      <x:c r="I13" s="59" t="n">
        <x:v>88</x:v>
      </x:c>
      <x:c r="J13" s="59" t="n">
        <x:v>178</x:v>
      </x:c>
      <x:c r="K13" s="59" t="n">
        <x:v>10</x:v>
      </x:c>
      <x:c r="L13" s="59" t="str">
        <x:v>S1</x:v>
      </x:c>
      <x:c r="M13" s="59" t="n">
        <x:v>5</x:v>
      </x:c>
      <x:c r="N13" t="str">
        <x:v>source_forward</x:v>
      </x:c>
    </x:row>
    <x:row r="14">
      <x:c r="A14" t="str">
        <x:v>Set1_10-2-1</x:v>
      </x:c>
      <x:c r="B14" t="str">
        <x:v>Set1</x:v>
      </x:c>
      <x:c r="C14" t="str">
        <x:v>10-2-1</x:v>
      </x:c>
      <x:c r="D14" t="str">
        <x:v>C9</x:v>
      </x:c>
      <x:c r="E14" t="str">
        <x:v>c</x:v>
      </x:c>
      <x:c r="F14" s="59" t="n">
        <x:v>-4</x:v>
      </x:c>
      <x:c r="G14" s="59" t="n">
        <x:v>1</x:v>
      </x:c>
      <x:c r="H14" s="59" t="n">
        <x:v>10</x:v>
      </x:c>
      <x:c r="I14" s="59" t="n">
        <x:v>67</x:v>
      </x:c>
      <x:c r="J14" s="59" t="n">
        <x:v>157</x:v>
      </x:c>
      <x:c r="K14" s="59" t="n">
        <x:v>10</x:v>
      </x:c>
      <x:c r="L14" s="59" t="str">
        <x:v>S1</x:v>
      </x:c>
      <x:c r="M14" s="59" t="n">
        <x:v>5</x:v>
      </x:c>
      <x:c r="N14" t="str">
        <x:v>source_forward</x:v>
      </x:c>
    </x:row>
    <x:row r="15">
      <x:c r="A15" t="str">
        <x:v>Set1_10-2-1b</x:v>
      </x:c>
      <x:c r="B15" t="str">
        <x:v>Set1</x:v>
      </x:c>
      <x:c r="C15" t="str">
        <x:v>10-2-1b</x:v>
      </x:c>
      <x:c r="D15" t="str">
        <x:v>D0</x:v>
      </x:c>
      <x:c r="E15" t="str">
        <x:v>d</x:v>
      </x:c>
      <x:c r="F15" s="59" t="n">
        <x:v>26</x:v>
      </x:c>
      <x:c r="G15" s="59" t="n">
        <x:v>17</x:v>
      </x:c>
      <x:c r="H15" s="59" t="n">
        <x:v>0</x:v>
      </x:c>
      <x:c r="I15" s="59" t="n">
        <x:v>0</x:v>
      </x:c>
      <x:c r="J15" s="59" t="n">
        <x:v>9999</x:v>
      </x:c>
      <x:c r="K15" s="59" t="n">
        <x:v>0</x:v>
      </x:c>
      <x:c r="L15" s="59" t="str"/>
      <x:c r="M15" s="59" t="str"/>
      <x:c r="N15" t="str">
        <x:v>source_forward</x:v>
      </x:c>
    </x:row>
    <x:row r="16">
      <x:c r="A16" t="str">
        <x:v>Set1_10-2-1b</x:v>
      </x:c>
      <x:c r="B16" t="str">
        <x:v>Set1</x:v>
      </x:c>
      <x:c r="C16" t="str">
        <x:v>10-2-1b</x:v>
      </x:c>
      <x:c r="D16" t="str">
        <x:v>S0</x:v>
      </x:c>
      <x:c r="E16" t="str">
        <x:v>s</x:v>
      </x:c>
      <x:c r="F16" s="59" t="n">
        <x:v>16</x:v>
      </x:c>
      <x:c r="G16" s="59" t="n">
        <x:v>14</x:v>
      </x:c>
      <x:c r="H16" s="59" t="n">
        <x:v>0</x:v>
      </x:c>
      <x:c r="I16" s="59" t="n">
        <x:v>0</x:v>
      </x:c>
      <x:c r="J16" s="59" t="n">
        <x:v>9999</x:v>
      </x:c>
      <x:c r="K16" s="59" t="n">
        <x:v>10</x:v>
      </x:c>
      <x:c r="L16" s="59" t="str"/>
      <x:c r="M16" s="59" t="str"/>
      <x:c r="N16" t="str">
        <x:v>source_forward</x:v>
      </x:c>
    </x:row>
    <x:row r="17">
      <x:c r="A17" t="str">
        <x:v>Set1_10-2-1b</x:v>
      </x:c>
      <x:c r="B17" t="str">
        <x:v>Set1</x:v>
      </x:c>
      <x:c r="C17" t="str">
        <x:v>10-2-1b</x:v>
      </x:c>
      <x:c r="D17" t="str">
        <x:v>S1</x:v>
      </x:c>
      <x:c r="E17" t="str">
        <x:v>s</x:v>
      </x:c>
      <x:c r="F17" s="59" t="n">
        <x:v>-24</x:v>
      </x:c>
      <x:c r="G17" s="59" t="n">
        <x:v>-3</x:v>
      </x:c>
      <x:c r="H17" s="59" t="n">
        <x:v>0</x:v>
      </x:c>
      <x:c r="I17" s="59" t="n">
        <x:v>0</x:v>
      </x:c>
      <x:c r="J17" s="59" t="n">
        <x:v>9999</x:v>
      </x:c>
      <x:c r="K17" s="59" t="n">
        <x:v>10</x:v>
      </x:c>
      <x:c r="L17" s="59" t="str"/>
      <x:c r="M17" s="59" t="str"/>
      <x:c r="N17" t="str">
        <x:v>source_forward</x:v>
      </x:c>
    </x:row>
    <x:row r="18">
      <x:c r="A18" t="str">
        <x:v>Set1_10-2-1b</x:v>
      </x:c>
      <x:c r="B18" t="str">
        <x:v>Set1</x:v>
      </x:c>
      <x:c r="C18" t="str">
        <x:v>10-2-1b</x:v>
      </x:c>
      <x:c r="D18" t="str">
        <x:v>C0</x:v>
      </x:c>
      <x:c r="E18" t="str">
        <x:v>c</x:v>
      </x:c>
      <x:c r="F18" s="59" t="n">
        <x:v>-16</x:v>
      </x:c>
      <x:c r="G18" s="59" t="n">
        <x:v>2</x:v>
      </x:c>
      <x:c r="H18" s="59" t="n">
        <x:v>20</x:v>
      </x:c>
      <x:c r="I18" s="59" t="n">
        <x:v>92</x:v>
      </x:c>
      <x:c r="J18" s="59" t="n">
        <x:v>112</x:v>
      </x:c>
      <x:c r="K18" s="59" t="n">
        <x:v>10</x:v>
      </x:c>
      <x:c r="L18" s="59" t="str">
        <x:v>S1</x:v>
      </x:c>
      <x:c r="M18" s="59" t="n">
        <x:v>10</x:v>
      </x:c>
      <x:c r="N18" t="str">
        <x:v>source_forward</x:v>
      </x:c>
    </x:row>
    <x:row r="19">
      <x:c r="A19" t="str">
        <x:v>Set1_10-2-1b</x:v>
      </x:c>
      <x:c r="B19" t="str">
        <x:v>Set1</x:v>
      </x:c>
      <x:c r="C19" t="str">
        <x:v>10-2-1b</x:v>
      </x:c>
      <x:c r="D19" t="str">
        <x:v>C1</x:v>
      </x:c>
      <x:c r="E19" t="str">
        <x:v>c</x:v>
      </x:c>
      <x:c r="F19" s="59" t="n">
        <x:v>2</x:v>
      </x:c>
      <x:c r="G19" s="59" t="n">
        <x:v>-7</x:v>
      </x:c>
      <x:c r="H19" s="59" t="n">
        <x:v>10</x:v>
      </x:c>
      <x:c r="I19" s="59" t="n">
        <x:v>243</x:v>
      </x:c>
      <x:c r="J19" s="59" t="n">
        <x:v>263</x:v>
      </x:c>
      <x:c r="K19" s="59" t="n">
        <x:v>10</x:v>
      </x:c>
      <x:c r="L19" s="59" t="str">
        <x:v>S0</x:v>
      </x:c>
      <x:c r="M19" s="59" t="n">
        <x:v>5</x:v>
      </x:c>
      <x:c r="N19" t="str">
        <x:v>source_forward</x:v>
      </x:c>
    </x:row>
    <x:row r="20">
      <x:c r="A20" t="str">
        <x:v>Set1_10-2-1b</x:v>
      </x:c>
      <x:c r="B20" t="str">
        <x:v>Set1</x:v>
      </x:c>
      <x:c r="C20" t="str">
        <x:v>10-2-1b</x:v>
      </x:c>
      <x:c r="D20" t="str">
        <x:v>C2</x:v>
      </x:c>
      <x:c r="E20" t="str">
        <x:v>c</x:v>
      </x:c>
      <x:c r="F20" s="59" t="n">
        <x:v>-18</x:v>
      </x:c>
      <x:c r="G20" s="59" t="n">
        <x:v>24</x:v>
      </x:c>
      <x:c r="H20" s="59" t="n">
        <x:v>20</x:v>
      </x:c>
      <x:c r="I20" s="59" t="n">
        <x:v>125</x:v>
      </x:c>
      <x:c r="J20" s="59" t="n">
        <x:v>145</x:v>
      </x:c>
      <x:c r="K20" s="59" t="n">
        <x:v>10</x:v>
      </x:c>
      <x:c r="L20" s="59" t="str">
        <x:v>S1</x:v>
      </x:c>
      <x:c r="M20" s="59" t="n">
        <x:v>10</x:v>
      </x:c>
      <x:c r="N20" t="str">
        <x:v>source_forward</x:v>
      </x:c>
    </x:row>
    <x:row r="21">
      <x:c r="A21" t="str">
        <x:v>Set1_10-2-1b</x:v>
      </x:c>
      <x:c r="B21" t="str">
        <x:v>Set1</x:v>
      </x:c>
      <x:c r="C21" t="str">
        <x:v>10-2-1b</x:v>
      </x:c>
      <x:c r="D21" t="str">
        <x:v>C3</x:v>
      </x:c>
      <x:c r="E21" t="str">
        <x:v>c</x:v>
      </x:c>
      <x:c r="F21" s="59" t="n">
        <x:v>15</x:v>
      </x:c>
      <x:c r="G21" s="59" t="n">
        <x:v>-4</x:v>
      </x:c>
      <x:c r="H21" s="59" t="n">
        <x:v>10</x:v>
      </x:c>
      <x:c r="I21" s="59" t="n">
        <x:v>58</x:v>
      </x:c>
      <x:c r="J21" s="59" t="n">
        <x:v>78</x:v>
      </x:c>
      <x:c r="K21" s="59" t="n">
        <x:v>10</x:v>
      </x:c>
      <x:c r="L21" s="59" t="str">
        <x:v>S0</x:v>
      </x:c>
      <x:c r="M21" s="59" t="n">
        <x:v>5</x:v>
      </x:c>
      <x:c r="N21" t="str">
        <x:v>source_forward</x:v>
      </x:c>
    </x:row>
    <x:row r="22">
      <x:c r="A22" t="str">
        <x:v>Set1_10-2-1b</x:v>
      </x:c>
      <x:c r="B22" t="str">
        <x:v>Set1</x:v>
      </x:c>
      <x:c r="C22" t="str">
        <x:v>10-2-1b</x:v>
      </x:c>
      <x:c r="D22" t="str">
        <x:v>C4</x:v>
      </x:c>
      <x:c r="E22" t="str">
        <x:v>c</x:v>
      </x:c>
      <x:c r="F22" s="59" t="n">
        <x:v>-10</x:v>
      </x:c>
      <x:c r="G22" s="59" t="n">
        <x:v>-16</x:v>
      </x:c>
      <x:c r="H22" s="59" t="n">
        <x:v>20</x:v>
      </x:c>
      <x:c r="I22" s="59" t="n">
        <x:v>109</x:v>
      </x:c>
      <x:c r="J22" s="59" t="n">
        <x:v>129</x:v>
      </x:c>
      <x:c r="K22" s="59" t="n">
        <x:v>10</x:v>
      </x:c>
      <x:c r="L22" s="59" t="str">
        <x:v>S1</x:v>
      </x:c>
      <x:c r="M22" s="59" t="n">
        <x:v>10</x:v>
      </x:c>
      <x:c r="N22" t="str">
        <x:v>source_forward</x:v>
      </x:c>
    </x:row>
    <x:row r="23">
      <x:c r="A23" t="str">
        <x:v>Set1_10-2-1b</x:v>
      </x:c>
      <x:c r="B23" t="str">
        <x:v>Set1</x:v>
      </x:c>
      <x:c r="C23" t="str">
        <x:v>10-2-1b</x:v>
      </x:c>
      <x:c r="D23" t="str">
        <x:v>C5</x:v>
      </x:c>
      <x:c r="E23" t="str">
        <x:v>c</x:v>
      </x:c>
      <x:c r="F23" s="59" t="n">
        <x:v>5</x:v>
      </x:c>
      <x:c r="G23" s="59" t="n">
        <x:v>-16</x:v>
      </x:c>
      <x:c r="H23" s="59" t="n">
        <x:v>10</x:v>
      </x:c>
      <x:c r="I23" s="59" t="n">
        <x:v>230</x:v>
      </x:c>
      <x:c r="J23" s="59" t="n">
        <x:v>250</x:v>
      </x:c>
      <x:c r="K23" s="59" t="n">
        <x:v>10</x:v>
      </x:c>
      <x:c r="L23" s="59" t="str">
        <x:v>S1</x:v>
      </x:c>
      <x:c r="M23" s="59" t="n">
        <x:v>5</x:v>
      </x:c>
      <x:c r="N23" t="str">
        <x:v>source_forward</x:v>
      </x:c>
    </x:row>
    <x:row r="24">
      <x:c r="A24" t="str">
        <x:v>Set1_10-2-1b</x:v>
      </x:c>
      <x:c r="B24" t="str">
        <x:v>Set1</x:v>
      </x:c>
      <x:c r="C24" t="str">
        <x:v>10-2-1b</x:v>
      </x:c>
      <x:c r="D24" t="str">
        <x:v>C6</x:v>
      </x:c>
      <x:c r="E24" t="str">
        <x:v>c</x:v>
      </x:c>
      <x:c r="F24" s="59" t="n">
        <x:v>-8</x:v>
      </x:c>
      <x:c r="G24" s="59" t="n">
        <x:v>16</x:v>
      </x:c>
      <x:c r="H24" s="59" t="n">
        <x:v>20</x:v>
      </x:c>
      <x:c r="I24" s="59" t="n">
        <x:v>192</x:v>
      </x:c>
      <x:c r="J24" s="59" t="n">
        <x:v>212</x:v>
      </x:c>
      <x:c r="K24" s="59" t="n">
        <x:v>10</x:v>
      </x:c>
      <x:c r="L24" s="59" t="str">
        <x:v>S0</x:v>
      </x:c>
      <x:c r="M24" s="59" t="n">
        <x:v>10</x:v>
      </x:c>
      <x:c r="N24" t="str">
        <x:v>source_forward</x:v>
      </x:c>
    </x:row>
    <x:row r="25">
      <x:c r="A25" t="str">
        <x:v>Set1_10-2-1b</x:v>
      </x:c>
      <x:c r="B25" t="str">
        <x:v>Set1</x:v>
      </x:c>
      <x:c r="C25" t="str">
        <x:v>10-2-1b</x:v>
      </x:c>
      <x:c r="D25" t="str">
        <x:v>C7</x:v>
      </x:c>
      <x:c r="E25" t="str">
        <x:v>c</x:v>
      </x:c>
      <x:c r="F25" s="59" t="n">
        <x:v>7</x:v>
      </x:c>
      <x:c r="G25" s="59" t="n">
        <x:v>-7</x:v>
      </x:c>
      <x:c r="H25" s="59" t="n">
        <x:v>20</x:v>
      </x:c>
      <x:c r="I25" s="59" t="n">
        <x:v>193</x:v>
      </x:c>
      <x:c r="J25" s="59" t="n">
        <x:v>213</x:v>
      </x:c>
      <x:c r="K25" s="59" t="n">
        <x:v>10</x:v>
      </x:c>
      <x:c r="L25" s="59" t="str">
        <x:v>S0</x:v>
      </x:c>
      <x:c r="M25" s="59" t="n">
        <x:v>10</x:v>
      </x:c>
      <x:c r="N25" t="str">
        <x:v>source_forward</x:v>
      </x:c>
    </x:row>
    <x:row r="26">
      <x:c r="A26" t="str">
        <x:v>Set1_10-2-1b</x:v>
      </x:c>
      <x:c r="B26" t="str">
        <x:v>Set1</x:v>
      </x:c>
      <x:c r="C26" t="str">
        <x:v>10-2-1b</x:v>
      </x:c>
      <x:c r="D26" t="str">
        <x:v>C8</x:v>
      </x:c>
      <x:c r="E26" t="str">
        <x:v>c</x:v>
      </x:c>
      <x:c r="F26" s="59" t="n">
        <x:v>-16</x:v>
      </x:c>
      <x:c r="G26" s="59" t="n">
        <x:v>13</x:v>
      </x:c>
      <x:c r="H26" s="59" t="n">
        <x:v>10</x:v>
      </x:c>
      <x:c r="I26" s="59" t="n">
        <x:v>233</x:v>
      </x:c>
      <x:c r="J26" s="59" t="n">
        <x:v>253</x:v>
      </x:c>
      <x:c r="K26" s="59" t="n">
        <x:v>10</x:v>
      </x:c>
      <x:c r="L26" s="59" t="str">
        <x:v>S1</x:v>
      </x:c>
      <x:c r="M26" s="59" t="n">
        <x:v>5</x:v>
      </x:c>
      <x:c r="N26" t="str">
        <x:v>source_forward</x:v>
      </x:c>
    </x:row>
    <x:row r="27">
      <x:c r="A27" t="str">
        <x:v>Set1_10-2-1b</x:v>
      </x:c>
      <x:c r="B27" t="str">
        <x:v>Set1</x:v>
      </x:c>
      <x:c r="C27" t="str">
        <x:v>10-2-1b</x:v>
      </x:c>
      <x:c r="D27" t="str">
        <x:v>C9</x:v>
      </x:c>
      <x:c r="E27" t="str">
        <x:v>c</x:v>
      </x:c>
      <x:c r="F27" s="59" t="n">
        <x:v>-3</x:v>
      </x:c>
      <x:c r="G27" s="59" t="n">
        <x:v>2</x:v>
      </x:c>
      <x:c r="H27" s="59" t="n">
        <x:v>20</x:v>
      </x:c>
      <x:c r="I27" s="59" t="n">
        <x:v>229</x:v>
      </x:c>
      <x:c r="J27" s="59" t="n">
        <x:v>249</x:v>
      </x:c>
      <x:c r="K27" s="59" t="n">
        <x:v>10</x:v>
      </x:c>
      <x:c r="L27" s="59" t="str">
        <x:v>S1</x:v>
      </x:c>
      <x:c r="M27" s="59" t="n">
        <x:v>10</x:v>
      </x:c>
      <x:c r="N27" t="str">
        <x:v>source_forward</x:v>
      </x:c>
    </x:row>
    <x:row r="28">
      <x:c r="A28" t="str">
        <x:v>Set1_10-2-2</x:v>
      </x:c>
      <x:c r="B28" t="str">
        <x:v>Set1</x:v>
      </x:c>
      <x:c r="C28" t="str">
        <x:v>10-2-2</x:v>
      </x:c>
      <x:c r="D28" t="str">
        <x:v>D0</x:v>
      </x:c>
      <x:c r="E28" t="str">
        <x:v>d</x:v>
      </x:c>
      <x:c r="F28" s="59" t="n">
        <x:v>38</x:v>
      </x:c>
      <x:c r="G28" s="59" t="n">
        <x:v>2</x:v>
      </x:c>
      <x:c r="H28" s="59" t="n">
        <x:v>0</x:v>
      </x:c>
      <x:c r="I28" s="59" t="n">
        <x:v>0</x:v>
      </x:c>
      <x:c r="J28" s="59" t="n">
        <x:v>9999</x:v>
      </x:c>
      <x:c r="K28" s="59" t="n">
        <x:v>0</x:v>
      </x:c>
      <x:c r="L28" s="59" t="str"/>
      <x:c r="M28" s="59" t="str"/>
      <x:c r="N28" t="str">
        <x:v>source_forward</x:v>
      </x:c>
    </x:row>
    <x:row r="29">
      <x:c r="A29" t="str">
        <x:v>Set1_10-2-2</x:v>
      </x:c>
      <x:c r="B29" t="str">
        <x:v>Set1</x:v>
      </x:c>
      <x:c r="C29" t="str">
        <x:v>10-2-2</x:v>
      </x:c>
      <x:c r="D29" t="str">
        <x:v>S0</x:v>
      </x:c>
      <x:c r="E29" t="str">
        <x:v>s</x:v>
      </x:c>
      <x:c r="F29" s="59" t="n">
        <x:v>16</x:v>
      </x:c>
      <x:c r="G29" s="59" t="n">
        <x:v>19</x:v>
      </x:c>
      <x:c r="H29" s="59" t="n">
        <x:v>0</x:v>
      </x:c>
      <x:c r="I29" s="59" t="n">
        <x:v>0</x:v>
      </x:c>
      <x:c r="J29" s="59" t="n">
        <x:v>9999</x:v>
      </x:c>
      <x:c r="K29" s="59" t="n">
        <x:v>10</x:v>
      </x:c>
      <x:c r="L29" s="59" t="str"/>
      <x:c r="M29" s="59" t="str"/>
      <x:c r="N29" t="str">
        <x:v>source_forward</x:v>
      </x:c>
    </x:row>
    <x:row r="30">
      <x:c r="A30" t="str">
        <x:v>Set1_10-2-2</x:v>
      </x:c>
      <x:c r="B30" t="str">
        <x:v>Set1</x:v>
      </x:c>
      <x:c r="C30" t="str">
        <x:v>10-2-2</x:v>
      </x:c>
      <x:c r="D30" t="str">
        <x:v>S1</x:v>
      </x:c>
      <x:c r="E30" t="str">
        <x:v>s</x:v>
      </x:c>
      <x:c r="F30" s="59" t="n">
        <x:v>-7</x:v>
      </x:c>
      <x:c r="G30" s="59" t="n">
        <x:v>21</x:v>
      </x:c>
      <x:c r="H30" s="59" t="n">
        <x:v>0</x:v>
      </x:c>
      <x:c r="I30" s="59" t="n">
        <x:v>0</x:v>
      </x:c>
      <x:c r="J30" s="59" t="n">
        <x:v>9999</x:v>
      </x:c>
      <x:c r="K30" s="59" t="n">
        <x:v>10</x:v>
      </x:c>
      <x:c r="L30" s="59" t="str"/>
      <x:c r="M30" s="59" t="str"/>
      <x:c r="N30" t="str">
        <x:v>source_forward</x:v>
      </x:c>
    </x:row>
    <x:row r="31">
      <x:c r="A31" t="str">
        <x:v>Set1_10-2-2</x:v>
      </x:c>
      <x:c r="B31" t="str">
        <x:v>Set1</x:v>
      </x:c>
      <x:c r="C31" t="str">
        <x:v>10-2-2</x:v>
      </x:c>
      <x:c r="D31" t="str">
        <x:v>C0</x:v>
      </x:c>
      <x:c r="E31" t="str">
        <x:v>c</x:v>
      </x:c>
      <x:c r="F31" s="59" t="n">
        <x:v>0</x:v>
      </x:c>
      <x:c r="G31" s="59" t="n">
        <x:v>0</x:v>
      </x:c>
      <x:c r="H31" s="59" t="n">
        <x:v>20</x:v>
      </x:c>
      <x:c r="I31" s="59" t="n">
        <x:v>282</x:v>
      </x:c>
      <x:c r="J31" s="59" t="n">
        <x:v>302</x:v>
      </x:c>
      <x:c r="K31" s="59" t="n">
        <x:v>10</x:v>
      </x:c>
      <x:c r="L31" s="59" t="str">
        <x:v>S1</x:v>
      </x:c>
      <x:c r="M31" s="59" t="n">
        <x:v>10</x:v>
      </x:c>
      <x:c r="N31" t="str">
        <x:v>source_forward</x:v>
      </x:c>
    </x:row>
    <x:row r="32">
      <x:c r="A32" t="str">
        <x:v>Set1_10-2-2</x:v>
      </x:c>
      <x:c r="B32" t="str">
        <x:v>Set1</x:v>
      </x:c>
      <x:c r="C32" t="str">
        <x:v>10-2-2</x:v>
      </x:c>
      <x:c r="D32" t="str">
        <x:v>C1</x:v>
      </x:c>
      <x:c r="E32" t="str">
        <x:v>c</x:v>
      </x:c>
      <x:c r="F32" s="59" t="n">
        <x:v>-5</x:v>
      </x:c>
      <x:c r="G32" s="59" t="n">
        <x:v>11</x:v>
      </x:c>
      <x:c r="H32" s="59" t="n">
        <x:v>20</x:v>
      </x:c>
      <x:c r="I32" s="59" t="n">
        <x:v>71</x:v>
      </x:c>
      <x:c r="J32" s="59" t="n">
        <x:v>91</x:v>
      </x:c>
      <x:c r="K32" s="59" t="n">
        <x:v>10</x:v>
      </x:c>
      <x:c r="L32" s="59" t="str">
        <x:v>S1</x:v>
      </x:c>
      <x:c r="M32" s="59" t="n">
        <x:v>10</x:v>
      </x:c>
      <x:c r="N32" t="str">
        <x:v>source_forward</x:v>
      </x:c>
    </x:row>
    <x:row r="33">
      <x:c r="A33" t="str">
        <x:v>Set1_10-2-2</x:v>
      </x:c>
      <x:c r="B33" t="str">
        <x:v>Set1</x:v>
      </x:c>
      <x:c r="C33" t="str">
        <x:v>10-2-2</x:v>
      </x:c>
      <x:c r="D33" t="str">
        <x:v>C2</x:v>
      </x:c>
      <x:c r="E33" t="str">
        <x:v>c</x:v>
      </x:c>
      <x:c r="F33" s="59" t="n">
        <x:v>-7</x:v>
      </x:c>
      <x:c r="G33" s="59" t="n">
        <x:v>4</x:v>
      </x:c>
      <x:c r="H33" s="59" t="n">
        <x:v>20</x:v>
      </x:c>
      <x:c r="I33" s="59" t="n">
        <x:v>124</x:v>
      </x:c>
      <x:c r="J33" s="59" t="n">
        <x:v>144</x:v>
      </x:c>
      <x:c r="K33" s="59" t="n">
        <x:v>10</x:v>
      </x:c>
      <x:c r="L33" s="59" t="str">
        <x:v>S1</x:v>
      </x:c>
      <x:c r="M33" s="59" t="n">
        <x:v>10</x:v>
      </x:c>
      <x:c r="N33" t="str">
        <x:v>source_forward</x:v>
      </x:c>
    </x:row>
    <x:row r="34">
      <x:c r="A34" t="str">
        <x:v>Set1_10-2-2</x:v>
      </x:c>
      <x:c r="B34" t="str">
        <x:v>Set1</x:v>
      </x:c>
      <x:c r="C34" t="str">
        <x:v>10-2-2</x:v>
      </x:c>
      <x:c r="D34" t="str">
        <x:v>C3</x:v>
      </x:c>
      <x:c r="E34" t="str">
        <x:v>c</x:v>
      </x:c>
      <x:c r="F34" s="59" t="n">
        <x:v>13</x:v>
      </x:c>
      <x:c r="G34" s="59" t="n">
        <x:v>-17</x:v>
      </x:c>
      <x:c r="H34" s="59" t="n">
        <x:v>10</x:v>
      </x:c>
      <x:c r="I34" s="59" t="n">
        <x:v>354</x:v>
      </x:c>
      <x:c r="J34" s="59" t="n">
        <x:v>374</x:v>
      </x:c>
      <x:c r="K34" s="59" t="n">
        <x:v>10</x:v>
      </x:c>
      <x:c r="L34" s="59" t="str">
        <x:v>S0</x:v>
      </x:c>
      <x:c r="M34" s="59" t="n">
        <x:v>5</x:v>
      </x:c>
      <x:c r="N34" t="str">
        <x:v>source_forward</x:v>
      </x:c>
    </x:row>
    <x:row r="35">
      <x:c r="A35" t="str">
        <x:v>Set1_10-2-2</x:v>
      </x:c>
      <x:c r="B35" t="str">
        <x:v>Set1</x:v>
      </x:c>
      <x:c r="C35" t="str">
        <x:v>10-2-2</x:v>
      </x:c>
      <x:c r="D35" t="str">
        <x:v>C4</x:v>
      </x:c>
      <x:c r="E35" t="str">
        <x:v>c</x:v>
      </x:c>
      <x:c r="F35" s="59" t="n">
        <x:v>3</x:v>
      </x:c>
      <x:c r="G35" s="59" t="n">
        <x:v>1</x:v>
      </x:c>
      <x:c r="H35" s="59" t="n">
        <x:v>20</x:v>
      </x:c>
      <x:c r="I35" s="59" t="n">
        <x:v>343</x:v>
      </x:c>
      <x:c r="J35" s="59" t="n">
        <x:v>363</x:v>
      </x:c>
      <x:c r="K35" s="59" t="n">
        <x:v>10</x:v>
      </x:c>
      <x:c r="L35" s="59" t="str">
        <x:v>S0</x:v>
      </x:c>
      <x:c r="M35" s="59" t="n">
        <x:v>10</x:v>
      </x:c>
      <x:c r="N35" t="str">
        <x:v>source_forward</x:v>
      </x:c>
    </x:row>
    <x:row r="36">
      <x:c r="A36" t="str">
        <x:v>Set1_10-2-2</x:v>
      </x:c>
      <x:c r="B36" t="str">
        <x:v>Set1</x:v>
      </x:c>
      <x:c r="C36" t="str">
        <x:v>10-2-2</x:v>
      </x:c>
      <x:c r="D36" t="str">
        <x:v>C5</x:v>
      </x:c>
      <x:c r="E36" t="str">
        <x:v>c</x:v>
      </x:c>
      <x:c r="F36" s="59" t="n">
        <x:v>1</x:v>
      </x:c>
      <x:c r="G36" s="59" t="n">
        <x:v>1</x:v>
      </x:c>
      <x:c r="H36" s="59" t="n">
        <x:v>20</x:v>
      </x:c>
      <x:c r="I36" s="59" t="n">
        <x:v>86</x:v>
      </x:c>
      <x:c r="J36" s="59" t="n">
        <x:v>106</x:v>
      </x:c>
      <x:c r="K36" s="59" t="n">
        <x:v>10</x:v>
      </x:c>
      <x:c r="L36" s="59" t="str">
        <x:v>S1</x:v>
      </x:c>
      <x:c r="M36" s="59" t="n">
        <x:v>10</x:v>
      </x:c>
      <x:c r="N36" t="str">
        <x:v>source_forward</x:v>
      </x:c>
    </x:row>
    <x:row r="37">
      <x:c r="A37" t="str">
        <x:v>Set1_10-2-2</x:v>
      </x:c>
      <x:c r="B37" t="str">
        <x:v>Set1</x:v>
      </x:c>
      <x:c r="C37" t="str">
        <x:v>10-2-2</x:v>
      </x:c>
      <x:c r="D37" t="str">
        <x:v>C6</x:v>
      </x:c>
      <x:c r="E37" t="str">
        <x:v>c</x:v>
      </x:c>
      <x:c r="F37" s="59" t="n">
        <x:v>-26</x:v>
      </x:c>
      <x:c r="G37" s="59" t="n">
        <x:v>12</x:v>
      </x:c>
      <x:c r="H37" s="59" t="n">
        <x:v>20</x:v>
      </x:c>
      <x:c r="I37" s="59" t="n">
        <x:v>69</x:v>
      </x:c>
      <x:c r="J37" s="59" t="n">
        <x:v>89</x:v>
      </x:c>
      <x:c r="K37" s="59" t="n">
        <x:v>10</x:v>
      </x:c>
      <x:c r="L37" s="59" t="str">
        <x:v>S1</x:v>
      </x:c>
      <x:c r="M37" s="59" t="n">
        <x:v>10</x:v>
      </x:c>
      <x:c r="N37" t="str">
        <x:v>source_forward</x:v>
      </x:c>
    </x:row>
    <x:row r="38">
      <x:c r="A38" t="str">
        <x:v>Set1_10-2-2</x:v>
      </x:c>
      <x:c r="B38" t="str">
        <x:v>Set1</x:v>
      </x:c>
      <x:c r="C38" t="str">
        <x:v>10-2-2</x:v>
      </x:c>
      <x:c r="D38" t="str">
        <x:v>C7</x:v>
      </x:c>
      <x:c r="E38" t="str">
        <x:v>c</x:v>
      </x:c>
      <x:c r="F38" s="59" t="n">
        <x:v>14</x:v>
      </x:c>
      <x:c r="G38" s="59" t="n">
        <x:v>-15</x:v>
      </x:c>
      <x:c r="H38" s="59" t="n">
        <x:v>20</x:v>
      </x:c>
      <x:c r="I38" s="59" t="n">
        <x:v>246</x:v>
      </x:c>
      <x:c r="J38" s="59" t="n">
        <x:v>266</x:v>
      </x:c>
      <x:c r="K38" s="59" t="n">
        <x:v>10</x:v>
      </x:c>
      <x:c r="L38" s="59" t="str">
        <x:v>S0</x:v>
      </x:c>
      <x:c r="M38" s="59" t="n">
        <x:v>10</x:v>
      </x:c>
      <x:c r="N38" t="str">
        <x:v>source_forward</x:v>
      </x:c>
    </x:row>
    <x:row r="39">
      <x:c r="A39" t="str">
        <x:v>Set1_10-2-2</x:v>
      </x:c>
      <x:c r="B39" t="str">
        <x:v>Set1</x:v>
      </x:c>
      <x:c r="C39" t="str">
        <x:v>10-2-2</x:v>
      </x:c>
      <x:c r="D39" t="str">
        <x:v>C8</x:v>
      </x:c>
      <x:c r="E39" t="str">
        <x:v>c</x:v>
      </x:c>
      <x:c r="F39" s="59" t="n">
        <x:v>-20</x:v>
      </x:c>
      <x:c r="G39" s="59" t="n">
        <x:v>21</x:v>
      </x:c>
      <x:c r="H39" s="59" t="n">
        <x:v>10</x:v>
      </x:c>
      <x:c r="I39" s="59" t="n">
        <x:v>291</x:v>
      </x:c>
      <x:c r="J39" s="59" t="n">
        <x:v>311</x:v>
      </x:c>
      <x:c r="K39" s="59" t="n">
        <x:v>10</x:v>
      </x:c>
      <x:c r="L39" s="59" t="str">
        <x:v>S1</x:v>
      </x:c>
      <x:c r="M39" s="59" t="n">
        <x:v>5</x:v>
      </x:c>
      <x:c r="N39" t="str">
        <x:v>source_forward</x:v>
      </x:c>
    </x:row>
    <x:row r="40">
      <x:c r="A40" t="str">
        <x:v>Set1_10-2-2</x:v>
      </x:c>
      <x:c r="B40" t="str">
        <x:v>Set1</x:v>
      </x:c>
      <x:c r="C40" t="str">
        <x:v>10-2-2</x:v>
      </x:c>
      <x:c r="D40" t="str">
        <x:v>C9</x:v>
      </x:c>
      <x:c r="E40" t="str">
        <x:v>c</x:v>
      </x:c>
      <x:c r="F40" s="59" t="n">
        <x:v>2</x:v>
      </x:c>
      <x:c r="G40" s="59" t="n">
        <x:v>-12</x:v>
      </x:c>
      <x:c r="H40" s="59" t="n">
        <x:v>10</x:v>
      </x:c>
      <x:c r="I40" s="59" t="n">
        <x:v>239</x:v>
      </x:c>
      <x:c r="J40" s="59" t="n">
        <x:v>259</x:v>
      </x:c>
      <x:c r="K40" s="59" t="n">
        <x:v>10</x:v>
      </x:c>
      <x:c r="L40" s="59" t="str">
        <x:v>S0</x:v>
      </x:c>
      <x:c r="M40" s="59" t="n">
        <x:v>5</x:v>
      </x:c>
      <x:c r="N40" t="str">
        <x:v>source_forward</x:v>
      </x:c>
    </x:row>
    <x:row r="41">
      <x:c r="A41" t="str">
        <x:v>Set1_10-2-2b</x:v>
      </x:c>
      <x:c r="B41" t="str">
        <x:v>Set1</x:v>
      </x:c>
      <x:c r="C41" t="str">
        <x:v>10-2-2b</x:v>
      </x:c>
      <x:c r="D41" t="str">
        <x:v>D0</x:v>
      </x:c>
      <x:c r="E41" t="str">
        <x:v>d</x:v>
      </x:c>
      <x:c r="F41" s="59" t="n">
        <x:v>-12</x:v>
      </x:c>
      <x:c r="G41" s="59" t="n">
        <x:v>36</x:v>
      </x:c>
      <x:c r="H41" s="59" t="n">
        <x:v>0</x:v>
      </x:c>
      <x:c r="I41" s="59" t="n">
        <x:v>0</x:v>
      </x:c>
      <x:c r="J41" s="59" t="n">
        <x:v>9999</x:v>
      </x:c>
      <x:c r="K41" s="59" t="n">
        <x:v>0</x:v>
      </x:c>
      <x:c r="L41" s="59" t="str"/>
      <x:c r="M41" s="59" t="str"/>
      <x:c r="N41" t="str">
        <x:v>source_forward</x:v>
      </x:c>
    </x:row>
    <x:row r="42">
      <x:c r="A42" t="str">
        <x:v>Set1_10-2-2b</x:v>
      </x:c>
      <x:c r="B42" t="str">
        <x:v>Set1</x:v>
      </x:c>
      <x:c r="C42" t="str">
        <x:v>10-2-2b</x:v>
      </x:c>
      <x:c r="D42" t="str">
        <x:v>S0</x:v>
      </x:c>
      <x:c r="E42" t="str">
        <x:v>s</x:v>
      </x:c>
      <x:c r="F42" s="59" t="n">
        <x:v>16</x:v>
      </x:c>
      <x:c r="G42" s="59" t="n">
        <x:v>15</x:v>
      </x:c>
      <x:c r="H42" s="59" t="n">
        <x:v>0</x:v>
      </x:c>
      <x:c r="I42" s="59" t="n">
        <x:v>0</x:v>
      </x:c>
      <x:c r="J42" s="59" t="n">
        <x:v>9999</x:v>
      </x:c>
      <x:c r="K42" s="59" t="n">
        <x:v>10</x:v>
      </x:c>
      <x:c r="L42" s="59" t="str"/>
      <x:c r="M42" s="59" t="str"/>
      <x:c r="N42" t="str">
        <x:v>source_forward</x:v>
      </x:c>
    </x:row>
    <x:row r="43">
      <x:c r="A43" t="str">
        <x:v>Set1_10-2-2b</x:v>
      </x:c>
      <x:c r="B43" t="str">
        <x:v>Set1</x:v>
      </x:c>
      <x:c r="C43" t="str">
        <x:v>10-2-2b</x:v>
      </x:c>
      <x:c r="D43" t="str">
        <x:v>S1</x:v>
      </x:c>
      <x:c r="E43" t="str">
        <x:v>s</x:v>
      </x:c>
      <x:c r="F43" s="59" t="n">
        <x:v>-13</x:v>
      </x:c>
      <x:c r="G43" s="59" t="n">
        <x:v>19</x:v>
      </x:c>
      <x:c r="H43" s="59" t="n">
        <x:v>0</x:v>
      </x:c>
      <x:c r="I43" s="59" t="n">
        <x:v>0</x:v>
      </x:c>
      <x:c r="J43" s="59" t="n">
        <x:v>9999</x:v>
      </x:c>
      <x:c r="K43" s="59" t="n">
        <x:v>10</x:v>
      </x:c>
      <x:c r="L43" s="59" t="str"/>
      <x:c r="M43" s="59" t="str"/>
      <x:c r="N43" t="str">
        <x:v>source_forward</x:v>
      </x:c>
    </x:row>
    <x:row r="44">
      <x:c r="A44" t="str">
        <x:v>Set1_10-2-2b</x:v>
      </x:c>
      <x:c r="B44" t="str">
        <x:v>Set1</x:v>
      </x:c>
      <x:c r="C44" t="str">
        <x:v>10-2-2b</x:v>
      </x:c>
      <x:c r="D44" t="str">
        <x:v>C0</x:v>
      </x:c>
      <x:c r="E44" t="str">
        <x:v>c</x:v>
      </x:c>
      <x:c r="F44" s="59" t="n">
        <x:v>1</x:v>
      </x:c>
      <x:c r="G44" s="59" t="n">
        <x:v>-2</x:v>
      </x:c>
      <x:c r="H44" s="59" t="n">
        <x:v>20</x:v>
      </x:c>
      <x:c r="I44" s="59" t="n">
        <x:v>126</x:v>
      </x:c>
      <x:c r="J44" s="59" t="n">
        <x:v>146</x:v>
      </x:c>
      <x:c r="K44" s="59" t="n">
        <x:v>10</x:v>
      </x:c>
      <x:c r="L44" s="59" t="str">
        <x:v>S0</x:v>
      </x:c>
      <x:c r="M44" s="59" t="n">
        <x:v>10</x:v>
      </x:c>
      <x:c r="N44" t="str">
        <x:v>source_forward</x:v>
      </x:c>
    </x:row>
    <x:row r="45">
      <x:c r="A45" t="str">
        <x:v>Set1_10-2-2b</x:v>
      </x:c>
      <x:c r="B45" t="str">
        <x:v>Set1</x:v>
      </x:c>
      <x:c r="C45" t="str">
        <x:v>10-2-2b</x:v>
      </x:c>
      <x:c r="D45" t="str">
        <x:v>C1</x:v>
      </x:c>
      <x:c r="E45" t="str">
        <x:v>c</x:v>
      </x:c>
      <x:c r="F45" s="59" t="n">
        <x:v>0</x:v>
      </x:c>
      <x:c r="G45" s="59" t="n">
        <x:v>-8</x:v>
      </x:c>
      <x:c r="H45" s="59" t="n">
        <x:v>20</x:v>
      </x:c>
      <x:c r="I45" s="59" t="n">
        <x:v>154</x:v>
      </x:c>
      <x:c r="J45" s="59" t="n">
        <x:v>174</x:v>
      </x:c>
      <x:c r="K45" s="59" t="n">
        <x:v>10</x:v>
      </x:c>
      <x:c r="L45" s="59" t="str">
        <x:v>S0</x:v>
      </x:c>
      <x:c r="M45" s="59" t="n">
        <x:v>10</x:v>
      </x:c>
      <x:c r="N45" t="str">
        <x:v>source_forward</x:v>
      </x:c>
    </x:row>
    <x:row r="46">
      <x:c r="A46" t="str">
        <x:v>Set1_10-2-2b</x:v>
      </x:c>
      <x:c r="B46" t="str">
        <x:v>Set1</x:v>
      </x:c>
      <x:c r="C46" t="str">
        <x:v>10-2-2b</x:v>
      </x:c>
      <x:c r="D46" t="str">
        <x:v>C2</x:v>
      </x:c>
      <x:c r="E46" t="str">
        <x:v>c</x:v>
      </x:c>
      <x:c r="F46" s="59" t="n">
        <x:v>4</x:v>
      </x:c>
      <x:c r="G46" s="59" t="n">
        <x:v>-3</x:v>
      </x:c>
      <x:c r="H46" s="59" t="n">
        <x:v>20</x:v>
      </x:c>
      <x:c r="I46" s="59" t="n">
        <x:v>217</x:v>
      </x:c>
      <x:c r="J46" s="59" t="n">
        <x:v>237</x:v>
      </x:c>
      <x:c r="K46" s="59" t="n">
        <x:v>10</x:v>
      </x:c>
      <x:c r="L46" s="59" t="str">
        <x:v>S0</x:v>
      </x:c>
      <x:c r="M46" s="59" t="n">
        <x:v>10</x:v>
      </x:c>
      <x:c r="N46" t="str">
        <x:v>source_forward</x:v>
      </x:c>
    </x:row>
    <x:row r="47">
      <x:c r="A47" t="str">
        <x:v>Set1_10-2-2b</x:v>
      </x:c>
      <x:c r="B47" t="str">
        <x:v>Set1</x:v>
      </x:c>
      <x:c r="C47" t="str">
        <x:v>10-2-2b</x:v>
      </x:c>
      <x:c r="D47" t="str">
        <x:v>C3</x:v>
      </x:c>
      <x:c r="E47" t="str">
        <x:v>c</x:v>
      </x:c>
      <x:c r="F47" s="59" t="n">
        <x:v>26</x:v>
      </x:c>
      <x:c r="G47" s="59" t="n">
        <x:v>12</x:v>
      </x:c>
      <x:c r="H47" s="59" t="n">
        <x:v>10</x:v>
      </x:c>
      <x:c r="I47" s="59" t="n">
        <x:v>36</x:v>
      </x:c>
      <x:c r="J47" s="59" t="n">
        <x:v>56</x:v>
      </x:c>
      <x:c r="K47" s="59" t="n">
        <x:v>10</x:v>
      </x:c>
      <x:c r="L47" s="59" t="str">
        <x:v>S0</x:v>
      </x:c>
      <x:c r="M47" s="59" t="n">
        <x:v>5</x:v>
      </x:c>
      <x:c r="N47" t="str">
        <x:v>source_forward</x:v>
      </x:c>
    </x:row>
    <x:row r="48">
      <x:c r="A48" t="str">
        <x:v>Set1_10-2-2b</x:v>
      </x:c>
      <x:c r="B48" t="str">
        <x:v>Set1</x:v>
      </x:c>
      <x:c r="C48" t="str">
        <x:v>10-2-2b</x:v>
      </x:c>
      <x:c r="D48" t="str">
        <x:v>C4</x:v>
      </x:c>
      <x:c r="E48" t="str">
        <x:v>c</x:v>
      </x:c>
      <x:c r="F48" s="59" t="n">
        <x:v>0</x:v>
      </x:c>
      <x:c r="G48" s="59" t="n">
        <x:v>-8</x:v>
      </x:c>
      <x:c r="H48" s="59" t="n">
        <x:v>20</x:v>
      </x:c>
      <x:c r="I48" s="59" t="n">
        <x:v>101</x:v>
      </x:c>
      <x:c r="J48" s="59" t="n">
        <x:v>121</x:v>
      </x:c>
      <x:c r="K48" s="59" t="n">
        <x:v>10</x:v>
      </x:c>
      <x:c r="L48" s="59" t="str">
        <x:v>S0</x:v>
      </x:c>
      <x:c r="M48" s="59" t="n">
        <x:v>10</x:v>
      </x:c>
      <x:c r="N48" t="str">
        <x:v>source_forward</x:v>
      </x:c>
    </x:row>
    <x:row r="49">
      <x:c r="A49" t="str">
        <x:v>Set1_10-2-2b</x:v>
      </x:c>
      <x:c r="B49" t="str">
        <x:v>Set1</x:v>
      </x:c>
      <x:c r="C49" t="str">
        <x:v>10-2-2b</x:v>
      </x:c>
      <x:c r="D49" t="str">
        <x:v>C5</x:v>
      </x:c>
      <x:c r="E49" t="str">
        <x:v>c</x:v>
      </x:c>
      <x:c r="F49" s="59" t="n">
        <x:v>-4</x:v>
      </x:c>
      <x:c r="G49" s="59" t="n">
        <x:v>-1</x:v>
      </x:c>
      <x:c r="H49" s="59" t="n">
        <x:v>20</x:v>
      </x:c>
      <x:c r="I49" s="59" t="n">
        <x:v>185</x:v>
      </x:c>
      <x:c r="J49" s="59" t="n">
        <x:v>205</x:v>
      </x:c>
      <x:c r="K49" s="59" t="n">
        <x:v>10</x:v>
      </x:c>
      <x:c r="L49" s="59" t="str">
        <x:v>S1</x:v>
      </x:c>
      <x:c r="M49" s="59" t="n">
        <x:v>10</x:v>
      </x:c>
      <x:c r="N49" t="str">
        <x:v>source_forward</x:v>
      </x:c>
    </x:row>
    <x:row r="50">
      <x:c r="A50" t="str">
        <x:v>Set1_10-2-2b</x:v>
      </x:c>
      <x:c r="B50" t="str">
        <x:v>Set1</x:v>
      </x:c>
      <x:c r="C50" t="str">
        <x:v>10-2-2b</x:v>
      </x:c>
      <x:c r="D50" t="str">
        <x:v>C6</x:v>
      </x:c>
      <x:c r="E50" t="str">
        <x:v>c</x:v>
      </x:c>
      <x:c r="F50" s="59" t="n">
        <x:v>10</x:v>
      </x:c>
      <x:c r="G50" s="59" t="n">
        <x:v>9</x:v>
      </x:c>
      <x:c r="H50" s="59" t="n">
        <x:v>10</x:v>
      </x:c>
      <x:c r="I50" s="59" t="n">
        <x:v>50</x:v>
      </x:c>
      <x:c r="J50" s="59" t="n">
        <x:v>70</x:v>
      </x:c>
      <x:c r="K50" s="59" t="n">
        <x:v>10</x:v>
      </x:c>
      <x:c r="L50" s="59" t="str">
        <x:v>S0</x:v>
      </x:c>
      <x:c r="M50" s="59" t="n">
        <x:v>5</x:v>
      </x:c>
      <x:c r="N50" t="str">
        <x:v>source_forward</x:v>
      </x:c>
    </x:row>
    <x:row r="51">
      <x:c r="A51" t="str">
        <x:v>Set1_10-2-2b</x:v>
      </x:c>
      <x:c r="B51" t="str">
        <x:v>Set1</x:v>
      </x:c>
      <x:c r="C51" t="str">
        <x:v>10-2-2b</x:v>
      </x:c>
      <x:c r="D51" t="str">
        <x:v>C7</x:v>
      </x:c>
      <x:c r="E51" t="str">
        <x:v>c</x:v>
      </x:c>
      <x:c r="F51" s="59" t="n">
        <x:v>20</x:v>
      </x:c>
      <x:c r="G51" s="59" t="n">
        <x:v>3</x:v>
      </x:c>
      <x:c r="H51" s="59" t="n">
        <x:v>20</x:v>
      </x:c>
      <x:c r="I51" s="59" t="n">
        <x:v>259</x:v>
      </x:c>
      <x:c r="J51" s="59" t="n">
        <x:v>279</x:v>
      </x:c>
      <x:c r="K51" s="59" t="n">
        <x:v>10</x:v>
      </x:c>
      <x:c r="L51" s="59" t="str">
        <x:v>S0</x:v>
      </x:c>
      <x:c r="M51" s="59" t="n">
        <x:v>10</x:v>
      </x:c>
      <x:c r="N51" t="str">
        <x:v>source_forward</x:v>
      </x:c>
    </x:row>
    <x:row r="52">
      <x:c r="A52" t="str">
        <x:v>Set1_10-2-2b</x:v>
      </x:c>
      <x:c r="B52" t="str">
        <x:v>Set1</x:v>
      </x:c>
      <x:c r="C52" t="str">
        <x:v>10-2-2b</x:v>
      </x:c>
      <x:c r="D52" t="str">
        <x:v>C8</x:v>
      </x:c>
      <x:c r="E52" t="str">
        <x:v>c</x:v>
      </x:c>
      <x:c r="F52" s="59" t="n">
        <x:v>3</x:v>
      </x:c>
      <x:c r="G52" s="59" t="n">
        <x:v>24</x:v>
      </x:c>
      <x:c r="H52" s="59" t="n">
        <x:v>20</x:v>
      </x:c>
      <x:c r="I52" s="59" t="n">
        <x:v>98</x:v>
      </x:c>
      <x:c r="J52" s="59" t="n">
        <x:v>118</x:v>
      </x:c>
      <x:c r="K52" s="59" t="n">
        <x:v>10</x:v>
      </x:c>
      <x:c r="L52" s="59" t="str">
        <x:v>S0</x:v>
      </x:c>
      <x:c r="M52" s="59" t="n">
        <x:v>10</x:v>
      </x:c>
      <x:c r="N52" t="str">
        <x:v>source_forward</x:v>
      </x:c>
    </x:row>
    <x:row r="53">
      <x:c r="A53" t="str">
        <x:v>Set1_10-2-2b</x:v>
      </x:c>
      <x:c r="B53" t="str">
        <x:v>Set1</x:v>
      </x:c>
      <x:c r="C53" t="str">
        <x:v>10-2-2b</x:v>
      </x:c>
      <x:c r="D53" t="str">
        <x:v>C9</x:v>
      </x:c>
      <x:c r="E53" t="str">
        <x:v>c</x:v>
      </x:c>
      <x:c r="F53" s="59" t="n">
        <x:v>-16</x:v>
      </x:c>
      <x:c r="G53" s="59" t="n">
        <x:v>3</x:v>
      </x:c>
      <x:c r="H53" s="59" t="n">
        <x:v>10</x:v>
      </x:c>
      <x:c r="I53" s="59" t="n">
        <x:v>195</x:v>
      </x:c>
      <x:c r="J53" s="59" t="n">
        <x:v>215</x:v>
      </x:c>
      <x:c r="K53" s="59" t="n">
        <x:v>10</x:v>
      </x:c>
      <x:c r="L53" s="59" t="str">
        <x:v>S1</x:v>
      </x:c>
      <x:c r="M53" s="59" t="n">
        <x:v>5</x:v>
      </x:c>
      <x:c r="N53" t="str">
        <x:v>source_forward</x:v>
      </x:c>
    </x:row>
    <x:row r="54">
      <x:c r="A54" t="str">
        <x:v>Set1_10-2-3</x:v>
      </x:c>
      <x:c r="B54" t="str">
        <x:v>Set1</x:v>
      </x:c>
      <x:c r="C54" t="str">
        <x:v>10-2-3</x:v>
      </x:c>
      <x:c r="D54" t="str">
        <x:v>D0</x:v>
      </x:c>
      <x:c r="E54" t="str">
        <x:v>d</x:v>
      </x:c>
      <x:c r="F54" s="59" t="n">
        <x:v>29</x:v>
      </x:c>
      <x:c r="G54" s="59" t="n">
        <x:v>24</x:v>
      </x:c>
      <x:c r="H54" s="59" t="n">
        <x:v>0</x:v>
      </x:c>
      <x:c r="I54" s="59" t="n">
        <x:v>0</x:v>
      </x:c>
      <x:c r="J54" s="59" t="n">
        <x:v>9999</x:v>
      </x:c>
      <x:c r="K54" s="59" t="n">
        <x:v>0</x:v>
      </x:c>
      <x:c r="L54" s="59" t="str"/>
      <x:c r="M54" s="59" t="str"/>
      <x:c r="N54" t="str">
        <x:v>source_forward</x:v>
      </x:c>
    </x:row>
    <x:row r="55">
      <x:c r="A55" t="str">
        <x:v>Set1_10-2-3</x:v>
      </x:c>
      <x:c r="B55" t="str">
        <x:v>Set1</x:v>
      </x:c>
      <x:c r="C55" t="str">
        <x:v>10-2-3</x:v>
      </x:c>
      <x:c r="D55" t="str">
        <x:v>S0</x:v>
      </x:c>
      <x:c r="E55" t="str">
        <x:v>s</x:v>
      </x:c>
      <x:c r="F55" s="59" t="n">
        <x:v>2</x:v>
      </x:c>
      <x:c r="G55" s="59" t="n">
        <x:v>24</x:v>
      </x:c>
      <x:c r="H55" s="59" t="n">
        <x:v>0</x:v>
      </x:c>
      <x:c r="I55" s="59" t="n">
        <x:v>0</x:v>
      </x:c>
      <x:c r="J55" s="59" t="n">
        <x:v>9999</x:v>
      </x:c>
      <x:c r="K55" s="59" t="n">
        <x:v>10</x:v>
      </x:c>
      <x:c r="L55" s="59" t="str"/>
      <x:c r="M55" s="59" t="str"/>
      <x:c r="N55" t="str">
        <x:v>source_forward</x:v>
      </x:c>
    </x:row>
    <x:row r="56">
      <x:c r="A56" t="str">
        <x:v>Set1_10-2-3</x:v>
      </x:c>
      <x:c r="B56" t="str">
        <x:v>Set1</x:v>
      </x:c>
      <x:c r="C56" t="str">
        <x:v>10-2-3</x:v>
      </x:c>
      <x:c r="D56" t="str">
        <x:v>S1</x:v>
      </x:c>
      <x:c r="E56" t="str">
        <x:v>s</x:v>
      </x:c>
      <x:c r="F56" s="59" t="n">
        <x:v>-5</x:v>
      </x:c>
      <x:c r="G56" s="59" t="n">
        <x:v>22</x:v>
      </x:c>
      <x:c r="H56" s="59" t="n">
        <x:v>0</x:v>
      </x:c>
      <x:c r="I56" s="59" t="n">
        <x:v>0</x:v>
      </x:c>
      <x:c r="J56" s="59" t="n">
        <x:v>9999</x:v>
      </x:c>
      <x:c r="K56" s="59" t="n">
        <x:v>10</x:v>
      </x:c>
      <x:c r="L56" s="59" t="str"/>
      <x:c r="M56" s="59" t="str"/>
      <x:c r="N56" t="str">
        <x:v>source_forward</x:v>
      </x:c>
    </x:row>
    <x:row r="57">
      <x:c r="A57" t="str">
        <x:v>Set1_10-2-3</x:v>
      </x:c>
      <x:c r="B57" t="str">
        <x:v>Set1</x:v>
      </x:c>
      <x:c r="C57" t="str">
        <x:v>10-2-3</x:v>
      </x:c>
      <x:c r="D57" t="str">
        <x:v>C0</x:v>
      </x:c>
      <x:c r="E57" t="str">
        <x:v>c</x:v>
      </x:c>
      <x:c r="F57" s="59" t="n">
        <x:v>0</x:v>
      </x:c>
      <x:c r="G57" s="59" t="n">
        <x:v>9</x:v>
      </x:c>
      <x:c r="H57" s="59" t="n">
        <x:v>20</x:v>
      </x:c>
      <x:c r="I57" s="59" t="n">
        <x:v>251</x:v>
      </x:c>
      <x:c r="J57" s="59" t="n">
        <x:v>271</x:v>
      </x:c>
      <x:c r="K57" s="59" t="n">
        <x:v>10</x:v>
      </x:c>
      <x:c r="L57" s="59" t="str">
        <x:v>S1</x:v>
      </x:c>
      <x:c r="M57" s="59" t="n">
        <x:v>10</x:v>
      </x:c>
      <x:c r="N57" t="str">
        <x:v>source_forward</x:v>
      </x:c>
    </x:row>
    <x:row r="58">
      <x:c r="A58" t="str">
        <x:v>Set1_10-2-3</x:v>
      </x:c>
      <x:c r="B58" t="str">
        <x:v>Set1</x:v>
      </x:c>
      <x:c r="C58" t="str">
        <x:v>10-2-3</x:v>
      </x:c>
      <x:c r="D58" t="str">
        <x:v>C1</x:v>
      </x:c>
      <x:c r="E58" t="str">
        <x:v>c</x:v>
      </x:c>
      <x:c r="F58" s="59" t="n">
        <x:v>21</x:v>
      </x:c>
      <x:c r="G58" s="59" t="n">
        <x:v>-9</x:v>
      </x:c>
      <x:c r="H58" s="59" t="n">
        <x:v>10</x:v>
      </x:c>
      <x:c r="I58" s="59" t="n">
        <x:v>224</x:v>
      </x:c>
      <x:c r="J58" s="59" t="n">
        <x:v>244</x:v>
      </x:c>
      <x:c r="K58" s="59" t="n">
        <x:v>10</x:v>
      </x:c>
      <x:c r="L58" s="59" t="str">
        <x:v>S0</x:v>
      </x:c>
      <x:c r="M58" s="59" t="n">
        <x:v>5</x:v>
      </x:c>
      <x:c r="N58" t="str">
        <x:v>source_forward</x:v>
      </x:c>
    </x:row>
    <x:row r="59">
      <x:c r="A59" t="str">
        <x:v>Set1_10-2-3</x:v>
      </x:c>
      <x:c r="B59" t="str">
        <x:v>Set1</x:v>
      </x:c>
      <x:c r="C59" t="str">
        <x:v>10-2-3</x:v>
      </x:c>
      <x:c r="D59" t="str">
        <x:v>C2</x:v>
      </x:c>
      <x:c r="E59" t="str">
        <x:v>c</x:v>
      </x:c>
      <x:c r="F59" s="59" t="n">
        <x:v>0</x:v>
      </x:c>
      <x:c r="G59" s="59" t="n">
        <x:v>7</x:v>
      </x:c>
      <x:c r="H59" s="59" t="n">
        <x:v>10</x:v>
      </x:c>
      <x:c r="I59" s="59" t="n">
        <x:v>200</x:v>
      </x:c>
      <x:c r="J59" s="59" t="n">
        <x:v>220</x:v>
      </x:c>
      <x:c r="K59" s="59" t="n">
        <x:v>10</x:v>
      </x:c>
      <x:c r="L59" s="59" t="str">
        <x:v>S1</x:v>
      </x:c>
      <x:c r="M59" s="59" t="n">
        <x:v>5</x:v>
      </x:c>
      <x:c r="N59" t="str">
        <x:v>source_forward</x:v>
      </x:c>
    </x:row>
    <x:row r="60">
      <x:c r="A60" t="str">
        <x:v>Set1_10-2-3</x:v>
      </x:c>
      <x:c r="B60" t="str">
        <x:v>Set1</x:v>
      </x:c>
      <x:c r="C60" t="str">
        <x:v>10-2-3</x:v>
      </x:c>
      <x:c r="D60" t="str">
        <x:v>C3</x:v>
      </x:c>
      <x:c r="E60" t="str">
        <x:v>c</x:v>
      </x:c>
      <x:c r="F60" s="59" t="n">
        <x:v>-25</x:v>
      </x:c>
      <x:c r="G60" s="59" t="n">
        <x:v>-2</x:v>
      </x:c>
      <x:c r="H60" s="59" t="n">
        <x:v>10</x:v>
      </x:c>
      <x:c r="I60" s="59" t="n">
        <x:v>260</x:v>
      </x:c>
      <x:c r="J60" s="59" t="n">
        <x:v>280</x:v>
      </x:c>
      <x:c r="K60" s="59" t="n">
        <x:v>10</x:v>
      </x:c>
      <x:c r="L60" s="59" t="str">
        <x:v>S1</x:v>
      </x:c>
      <x:c r="M60" s="59" t="n">
        <x:v>5</x:v>
      </x:c>
      <x:c r="N60" t="str">
        <x:v>source_forward</x:v>
      </x:c>
    </x:row>
    <x:row r="61">
      <x:c r="A61" t="str">
        <x:v>Set1_10-2-3</x:v>
      </x:c>
      <x:c r="B61" t="str">
        <x:v>Set1</x:v>
      </x:c>
      <x:c r="C61" t="str">
        <x:v>10-2-3</x:v>
      </x:c>
      <x:c r="D61" t="str">
        <x:v>C4</x:v>
      </x:c>
      <x:c r="E61" t="str">
        <x:v>c</x:v>
      </x:c>
      <x:c r="F61" s="59" t="n">
        <x:v>-8</x:v>
      </x:c>
      <x:c r="G61" s="59" t="n">
        <x:v>15</x:v>
      </x:c>
      <x:c r="H61" s="59" t="n">
        <x:v>10</x:v>
      </x:c>
      <x:c r="I61" s="59" t="n">
        <x:v>241</x:v>
      </x:c>
      <x:c r="J61" s="59" t="n">
        <x:v>261</x:v>
      </x:c>
      <x:c r="K61" s="59" t="n">
        <x:v>10</x:v>
      </x:c>
      <x:c r="L61" s="59" t="str">
        <x:v>S1</x:v>
      </x:c>
      <x:c r="M61" s="59" t="n">
        <x:v>5</x:v>
      </x:c>
      <x:c r="N61" t="str">
        <x:v>source_forward</x:v>
      </x:c>
    </x:row>
    <x:row r="62">
      <x:c r="A62" t="str">
        <x:v>Set1_10-2-3</x:v>
      </x:c>
      <x:c r="B62" t="str">
        <x:v>Set1</x:v>
      </x:c>
      <x:c r="C62" t="str">
        <x:v>10-2-3</x:v>
      </x:c>
      <x:c r="D62" t="str">
        <x:v>C5</x:v>
      </x:c>
      <x:c r="E62" t="str">
        <x:v>c</x:v>
      </x:c>
      <x:c r="F62" s="59" t="n">
        <x:v>-1</x:v>
      </x:c>
      <x:c r="G62" s="59" t="n">
        <x:v>-6</x:v>
      </x:c>
      <x:c r="H62" s="59" t="n">
        <x:v>10</x:v>
      </x:c>
      <x:c r="I62" s="59" t="n">
        <x:v>150</x:v>
      </x:c>
      <x:c r="J62" s="59" t="n">
        <x:v>170</x:v>
      </x:c>
      <x:c r="K62" s="59" t="n">
        <x:v>10</x:v>
      </x:c>
      <x:c r="L62" s="59" t="str">
        <x:v>S1</x:v>
      </x:c>
      <x:c r="M62" s="59" t="n">
        <x:v>5</x:v>
      </x:c>
      <x:c r="N62" t="str">
        <x:v>source_forward</x:v>
      </x:c>
    </x:row>
    <x:row r="63">
      <x:c r="A63" t="str">
        <x:v>Set1_10-2-3</x:v>
      </x:c>
      <x:c r="B63" t="str">
        <x:v>Set1</x:v>
      </x:c>
      <x:c r="C63" t="str">
        <x:v>10-2-3</x:v>
      </x:c>
      <x:c r="D63" t="str">
        <x:v>C6</x:v>
      </x:c>
      <x:c r="E63" t="str">
        <x:v>c</x:v>
      </x:c>
      <x:c r="F63" s="59" t="n">
        <x:v>-3</x:v>
      </x:c>
      <x:c r="G63" s="59" t="n">
        <x:v>26</x:v>
      </x:c>
      <x:c r="H63" s="59" t="n">
        <x:v>20</x:v>
      </x:c>
      <x:c r="I63" s="59" t="n">
        <x:v>81</x:v>
      </x:c>
      <x:c r="J63" s="59" t="n">
        <x:v>101</x:v>
      </x:c>
      <x:c r="K63" s="59" t="n">
        <x:v>10</x:v>
      </x:c>
      <x:c r="L63" s="59" t="str">
        <x:v>S1</x:v>
      </x:c>
      <x:c r="M63" s="59" t="n">
        <x:v>10</x:v>
      </x:c>
      <x:c r="N63" t="str">
        <x:v>source_forward</x:v>
      </x:c>
    </x:row>
    <x:row r="64">
      <x:c r="A64" t="str">
        <x:v>Set1_10-2-3</x:v>
      </x:c>
      <x:c r="B64" t="str">
        <x:v>Set1</x:v>
      </x:c>
      <x:c r="C64" t="str">
        <x:v>10-2-3</x:v>
      </x:c>
      <x:c r="D64" t="str">
        <x:v>C7</x:v>
      </x:c>
      <x:c r="E64" t="str">
        <x:v>c</x:v>
      </x:c>
      <x:c r="F64" s="59" t="n">
        <x:v>24</x:v>
      </x:c>
      <x:c r="G64" s="59" t="n">
        <x:v>0</x:v>
      </x:c>
      <x:c r="H64" s="59" t="n">
        <x:v>20</x:v>
      </x:c>
      <x:c r="I64" s="59" t="n">
        <x:v>55</x:v>
      </x:c>
      <x:c r="J64" s="59" t="n">
        <x:v>75</x:v>
      </x:c>
      <x:c r="K64" s="59" t="n">
        <x:v>10</x:v>
      </x:c>
      <x:c r="L64" s="59" t="str">
        <x:v>S0</x:v>
      </x:c>
      <x:c r="M64" s="59" t="n">
        <x:v>10</x:v>
      </x:c>
      <x:c r="N64" t="str">
        <x:v>source_forward</x:v>
      </x:c>
    </x:row>
    <x:row r="65">
      <x:c r="A65" t="str">
        <x:v>Set1_10-2-3</x:v>
      </x:c>
      <x:c r="B65" t="str">
        <x:v>Set1</x:v>
      </x:c>
      <x:c r="C65" t="str">
        <x:v>10-2-3</x:v>
      </x:c>
      <x:c r="D65" t="str">
        <x:v>C8</x:v>
      </x:c>
      <x:c r="E65" t="str">
        <x:v>c</x:v>
      </x:c>
      <x:c r="F65" s="59" t="n">
        <x:v>1</x:v>
      </x:c>
      <x:c r="G65" s="59" t="n">
        <x:v>0</x:v>
      </x:c>
      <x:c r="H65" s="59" t="n">
        <x:v>10</x:v>
      </x:c>
      <x:c r="I65" s="59" t="n">
        <x:v>226</x:v>
      </x:c>
      <x:c r="J65" s="59" t="n">
        <x:v>246</x:v>
      </x:c>
      <x:c r="K65" s="59" t="n">
        <x:v>10</x:v>
      </x:c>
      <x:c r="L65" s="59" t="str">
        <x:v>S1</x:v>
      </x:c>
      <x:c r="M65" s="59" t="n">
        <x:v>5</x:v>
      </x:c>
      <x:c r="N65" t="str">
        <x:v>source_forward</x:v>
      </x:c>
    </x:row>
    <x:row r="66">
      <x:c r="A66" t="str">
        <x:v>Set1_10-2-3</x:v>
      </x:c>
      <x:c r="B66" t="str">
        <x:v>Set1</x:v>
      </x:c>
      <x:c r="C66" t="str">
        <x:v>10-2-3</x:v>
      </x:c>
      <x:c r="D66" t="str">
        <x:v>C9</x:v>
      </x:c>
      <x:c r="E66" t="str">
        <x:v>c</x:v>
      </x:c>
      <x:c r="F66" s="59" t="n">
        <x:v>0</x:v>
      </x:c>
      <x:c r="G66" s="59" t="n">
        <x:v>0</x:v>
      </x:c>
      <x:c r="H66" s="59" t="n">
        <x:v>20</x:v>
      </x:c>
      <x:c r="I66" s="59" t="n">
        <x:v>68</x:v>
      </x:c>
      <x:c r="J66" s="59" t="n">
        <x:v>88</x:v>
      </x:c>
      <x:c r="K66" s="59" t="n">
        <x:v>10</x:v>
      </x:c>
      <x:c r="L66" s="59" t="str">
        <x:v>S1</x:v>
      </x:c>
      <x:c r="M66" s="59" t="n">
        <x:v>10</x:v>
      </x:c>
      <x:c r="N66" t="str">
        <x:v>source_forward</x:v>
      </x:c>
    </x:row>
    <x:row r="67">
      <x:c r="A67" t="str">
        <x:v>Set1_10-2-3b</x:v>
      </x:c>
      <x:c r="B67" t="str">
        <x:v>Set1</x:v>
      </x:c>
      <x:c r="C67" t="str">
        <x:v>10-2-3b</x:v>
      </x:c>
      <x:c r="D67" t="str">
        <x:v>D0</x:v>
      </x:c>
      <x:c r="E67" t="str">
        <x:v>d</x:v>
      </x:c>
      <x:c r="F67" s="59" t="n">
        <x:v>34</x:v>
      </x:c>
      <x:c r="G67" s="59" t="n">
        <x:v>14</x:v>
      </x:c>
      <x:c r="H67" s="59" t="n">
        <x:v>0</x:v>
      </x:c>
      <x:c r="I67" s="59" t="n">
        <x:v>0</x:v>
      </x:c>
      <x:c r="J67" s="59" t="n">
        <x:v>9999</x:v>
      </x:c>
      <x:c r="K67" s="59" t="n">
        <x:v>0</x:v>
      </x:c>
      <x:c r="L67" s="59" t="str"/>
      <x:c r="M67" s="59" t="str"/>
      <x:c r="N67" t="str">
        <x:v>source_forward</x:v>
      </x:c>
    </x:row>
    <x:row r="68">
      <x:c r="A68" t="str">
        <x:v>Set1_10-2-3b</x:v>
      </x:c>
      <x:c r="B68" t="str">
        <x:v>Set1</x:v>
      </x:c>
      <x:c r="C68" t="str">
        <x:v>10-2-3b</x:v>
      </x:c>
      <x:c r="D68" t="str">
        <x:v>S0</x:v>
      </x:c>
      <x:c r="E68" t="str">
        <x:v>s</x:v>
      </x:c>
      <x:c r="F68" s="59" t="n">
        <x:v>7</x:v>
      </x:c>
      <x:c r="G68" s="59" t="n">
        <x:v>20</x:v>
      </x:c>
      <x:c r="H68" s="59" t="n">
        <x:v>0</x:v>
      </x:c>
      <x:c r="I68" s="59" t="n">
        <x:v>0</x:v>
      </x:c>
      <x:c r="J68" s="59" t="n">
        <x:v>9999</x:v>
      </x:c>
      <x:c r="K68" s="59" t="n">
        <x:v>10</x:v>
      </x:c>
      <x:c r="L68" s="59" t="str"/>
      <x:c r="M68" s="59" t="str"/>
      <x:c r="N68" t="str">
        <x:v>source_forward</x:v>
      </x:c>
    </x:row>
    <x:row r="69">
      <x:c r="A69" t="str">
        <x:v>Set1_10-2-3b</x:v>
      </x:c>
      <x:c r="B69" t="str">
        <x:v>Set1</x:v>
      </x:c>
      <x:c r="C69" t="str">
        <x:v>10-2-3b</x:v>
      </x:c>
      <x:c r="D69" t="str">
        <x:v>S1</x:v>
      </x:c>
      <x:c r="E69" t="str">
        <x:v>s</x:v>
      </x:c>
      <x:c r="F69" s="59" t="n">
        <x:v>-14</x:v>
      </x:c>
      <x:c r="G69" s="59" t="n">
        <x:v>16</x:v>
      </x:c>
      <x:c r="H69" s="59" t="n">
        <x:v>0</x:v>
      </x:c>
      <x:c r="I69" s="59" t="n">
        <x:v>0</x:v>
      </x:c>
      <x:c r="J69" s="59" t="n">
        <x:v>9999</x:v>
      </x:c>
      <x:c r="K69" s="59" t="n">
        <x:v>10</x:v>
      </x:c>
      <x:c r="L69" s="59" t="str"/>
      <x:c r="M69" s="59" t="str"/>
      <x:c r="N69" t="str">
        <x:v>source_forward</x:v>
      </x:c>
    </x:row>
    <x:row r="70">
      <x:c r="A70" t="str">
        <x:v>Set1_10-2-3b</x:v>
      </x:c>
      <x:c r="B70" t="str">
        <x:v>Set1</x:v>
      </x:c>
      <x:c r="C70" t="str">
        <x:v>10-2-3b</x:v>
      </x:c>
      <x:c r="D70" t="str">
        <x:v>C0</x:v>
      </x:c>
      <x:c r="E70" t="str">
        <x:v>c</x:v>
      </x:c>
      <x:c r="F70" s="59" t="n">
        <x:v>-1</x:v>
      </x:c>
      <x:c r="G70" s="59" t="n">
        <x:v>5</x:v>
      </x:c>
      <x:c r="H70" s="59" t="n">
        <x:v>20</x:v>
      </x:c>
      <x:c r="I70" s="59" t="n">
        <x:v>64</x:v>
      </x:c>
      <x:c r="J70" s="59" t="n">
        <x:v>84</x:v>
      </x:c>
      <x:c r="K70" s="59" t="n">
        <x:v>10</x:v>
      </x:c>
      <x:c r="L70" s="59" t="str">
        <x:v>S0</x:v>
      </x:c>
      <x:c r="M70" s="59" t="n">
        <x:v>10</x:v>
      </x:c>
      <x:c r="N70" t="str">
        <x:v>source_forward</x:v>
      </x:c>
    </x:row>
    <x:row r="71">
      <x:c r="A71" t="str">
        <x:v>Set1_10-2-3b</x:v>
      </x:c>
      <x:c r="B71" t="str">
        <x:v>Set1</x:v>
      </x:c>
      <x:c r="C71" t="str">
        <x:v>10-2-3b</x:v>
      </x:c>
      <x:c r="D71" t="str">
        <x:v>C1</x:v>
      </x:c>
      <x:c r="E71" t="str">
        <x:v>c</x:v>
      </x:c>
      <x:c r="F71" s="59" t="n">
        <x:v>-6</x:v>
      </x:c>
      <x:c r="G71" s="59" t="n">
        <x:v>-3</x:v>
      </x:c>
      <x:c r="H71" s="59" t="n">
        <x:v>10</x:v>
      </x:c>
      <x:c r="I71" s="59" t="n">
        <x:v>136</x:v>
      </x:c>
      <x:c r="J71" s="59" t="n">
        <x:v>156</x:v>
      </x:c>
      <x:c r="K71" s="59" t="n">
        <x:v>10</x:v>
      </x:c>
      <x:c r="L71" s="59" t="str">
        <x:v>S1</x:v>
      </x:c>
      <x:c r="M71" s="59" t="n">
        <x:v>5</x:v>
      </x:c>
      <x:c r="N71" t="str">
        <x:v>source_forward</x:v>
      </x:c>
    </x:row>
    <x:row r="72">
      <x:c r="A72" t="str">
        <x:v>Set1_10-2-3b</x:v>
      </x:c>
      <x:c r="B72" t="str">
        <x:v>Set1</x:v>
      </x:c>
      <x:c r="C72" t="str">
        <x:v>10-2-3b</x:v>
      </x:c>
      <x:c r="D72" t="str">
        <x:v>C2</x:v>
      </x:c>
      <x:c r="E72" t="str">
        <x:v>c</x:v>
      </x:c>
      <x:c r="F72" s="59" t="n">
        <x:v>-7</x:v>
      </x:c>
      <x:c r="G72" s="59" t="n">
        <x:v>7</x:v>
      </x:c>
      <x:c r="H72" s="59" t="n">
        <x:v>20</x:v>
      </x:c>
      <x:c r="I72" s="59" t="n">
        <x:v>196</x:v>
      </x:c>
      <x:c r="J72" s="59" t="n">
        <x:v>216</x:v>
      </x:c>
      <x:c r="K72" s="59" t="n">
        <x:v>10</x:v>
      </x:c>
      <x:c r="L72" s="59" t="str">
        <x:v>S1</x:v>
      </x:c>
      <x:c r="M72" s="59" t="n">
        <x:v>10</x:v>
      </x:c>
      <x:c r="N72" t="str">
        <x:v>source_forward</x:v>
      </x:c>
    </x:row>
    <x:row r="73">
      <x:c r="A73" t="str">
        <x:v>Set1_10-2-3b</x:v>
      </x:c>
      <x:c r="B73" t="str">
        <x:v>Set1</x:v>
      </x:c>
      <x:c r="C73" t="str">
        <x:v>10-2-3b</x:v>
      </x:c>
      <x:c r="D73" t="str">
        <x:v>C3</x:v>
      </x:c>
      <x:c r="E73" t="str">
        <x:v>c</x:v>
      </x:c>
      <x:c r="F73" s="59" t="n">
        <x:v>-3</x:v>
      </x:c>
      <x:c r="G73" s="59" t="n">
        <x:v>13</x:v>
      </x:c>
      <x:c r="H73" s="59" t="n">
        <x:v>10</x:v>
      </x:c>
      <x:c r="I73" s="59" t="n">
        <x:v>231</x:v>
      </x:c>
      <x:c r="J73" s="59" t="n">
        <x:v>251</x:v>
      </x:c>
      <x:c r="K73" s="59" t="n">
        <x:v>10</x:v>
      </x:c>
      <x:c r="L73" s="59" t="str">
        <x:v>S1</x:v>
      </x:c>
      <x:c r="M73" s="59" t="n">
        <x:v>5</x:v>
      </x:c>
      <x:c r="N73" t="str">
        <x:v>source_forward</x:v>
      </x:c>
    </x:row>
    <x:row r="74">
      <x:c r="A74" t="str">
        <x:v>Set1_10-2-3b</x:v>
      </x:c>
      <x:c r="B74" t="str">
        <x:v>Set1</x:v>
      </x:c>
      <x:c r="C74" t="str">
        <x:v>10-2-3b</x:v>
      </x:c>
      <x:c r="D74" t="str">
        <x:v>C4</x:v>
      </x:c>
      <x:c r="E74" t="str">
        <x:v>c</x:v>
      </x:c>
      <x:c r="F74" s="59" t="n">
        <x:v>5</x:v>
      </x:c>
      <x:c r="G74" s="59" t="n">
        <x:v>-7</x:v>
      </x:c>
      <x:c r="H74" s="59" t="n">
        <x:v>10</x:v>
      </x:c>
      <x:c r="I74" s="59" t="n">
        <x:v>125</x:v>
      </x:c>
      <x:c r="J74" s="59" t="n">
        <x:v>145</x:v>
      </x:c>
      <x:c r="K74" s="59" t="n">
        <x:v>10</x:v>
      </x:c>
      <x:c r="L74" s="59" t="str">
        <x:v>S0</x:v>
      </x:c>
      <x:c r="M74" s="59" t="n">
        <x:v>5</x:v>
      </x:c>
      <x:c r="N74" t="str">
        <x:v>source_forward</x:v>
      </x:c>
    </x:row>
    <x:row r="75">
      <x:c r="A75" t="str">
        <x:v>Set1_10-2-3b</x:v>
      </x:c>
      <x:c r="B75" t="str">
        <x:v>Set1</x:v>
      </x:c>
      <x:c r="C75" t="str">
        <x:v>10-2-3b</x:v>
      </x:c>
      <x:c r="D75" t="str">
        <x:v>C5</x:v>
      </x:c>
      <x:c r="E75" t="str">
        <x:v>c</x:v>
      </x:c>
      <x:c r="F75" s="59" t="n">
        <x:v>3</x:v>
      </x:c>
      <x:c r="G75" s="59" t="n">
        <x:v>5</x:v>
      </x:c>
      <x:c r="H75" s="59" t="n">
        <x:v>20</x:v>
      </x:c>
      <x:c r="I75" s="59" t="n">
        <x:v>196</x:v>
      </x:c>
      <x:c r="J75" s="59" t="n">
        <x:v>216</x:v>
      </x:c>
      <x:c r="K75" s="59" t="n">
        <x:v>10</x:v>
      </x:c>
      <x:c r="L75" s="59" t="str">
        <x:v>S0</x:v>
      </x:c>
      <x:c r="M75" s="59" t="n">
        <x:v>10</x:v>
      </x:c>
      <x:c r="N75" t="str">
        <x:v>source_forward</x:v>
      </x:c>
    </x:row>
    <x:row r="76">
      <x:c r="A76" t="str">
        <x:v>Set1_10-2-3b</x:v>
      </x:c>
      <x:c r="B76" t="str">
        <x:v>Set1</x:v>
      </x:c>
      <x:c r="C76" t="str">
        <x:v>10-2-3b</x:v>
      </x:c>
      <x:c r="D76" t="str">
        <x:v>C6</x:v>
      </x:c>
      <x:c r="E76" t="str">
        <x:v>c</x:v>
      </x:c>
      <x:c r="F76" s="59" t="n">
        <x:v>-22</x:v>
      </x:c>
      <x:c r="G76" s="59" t="n">
        <x:v>19</x:v>
      </x:c>
      <x:c r="H76" s="59" t="n">
        <x:v>20</x:v>
      </x:c>
      <x:c r="I76" s="59" t="n">
        <x:v>134</x:v>
      </x:c>
      <x:c r="J76" s="59" t="n">
        <x:v>154</x:v>
      </x:c>
      <x:c r="K76" s="59" t="n">
        <x:v>10</x:v>
      </x:c>
      <x:c r="L76" s="59" t="str">
        <x:v>S1</x:v>
      </x:c>
      <x:c r="M76" s="59" t="n">
        <x:v>10</x:v>
      </x:c>
      <x:c r="N76" t="str">
        <x:v>source_forward</x:v>
      </x:c>
    </x:row>
    <x:row r="77">
      <x:c r="A77" t="str">
        <x:v>Set1_10-2-3b</x:v>
      </x:c>
      <x:c r="B77" t="str">
        <x:v>Set1</x:v>
      </x:c>
      <x:c r="C77" t="str">
        <x:v>10-2-3b</x:v>
      </x:c>
      <x:c r="D77" t="str">
        <x:v>C7</x:v>
      </x:c>
      <x:c r="E77" t="str">
        <x:v>c</x:v>
      </x:c>
      <x:c r="F77" s="59" t="n">
        <x:v>1</x:v>
      </x:c>
      <x:c r="G77" s="59" t="n">
        <x:v>2</x:v>
      </x:c>
      <x:c r="H77" s="59" t="n">
        <x:v>20</x:v>
      </x:c>
      <x:c r="I77" s="59" t="n">
        <x:v>196</x:v>
      </x:c>
      <x:c r="J77" s="59" t="n">
        <x:v>216</x:v>
      </x:c>
      <x:c r="K77" s="59" t="n">
        <x:v>10</x:v>
      </x:c>
      <x:c r="L77" s="59" t="str">
        <x:v>S0</x:v>
      </x:c>
      <x:c r="M77" s="59" t="n">
        <x:v>10</x:v>
      </x:c>
      <x:c r="N77" t="str">
        <x:v>source_forward</x:v>
      </x:c>
    </x:row>
    <x:row r="78">
      <x:c r="A78" t="str">
        <x:v>Set1_10-2-3b</x:v>
      </x:c>
      <x:c r="B78" t="str">
        <x:v>Set1</x:v>
      </x:c>
      <x:c r="C78" t="str">
        <x:v>10-2-3b</x:v>
      </x:c>
      <x:c r="D78" t="str">
        <x:v>C8</x:v>
      </x:c>
      <x:c r="E78" t="str">
        <x:v>c</x:v>
      </x:c>
      <x:c r="F78" s="59" t="n">
        <x:v>-2</x:v>
      </x:c>
      <x:c r="G78" s="59" t="n">
        <x:v>-18</x:v>
      </x:c>
      <x:c r="H78" s="59" t="n">
        <x:v>20</x:v>
      </x:c>
      <x:c r="I78" s="59" t="n">
        <x:v>99</x:v>
      </x:c>
      <x:c r="J78" s="59" t="n">
        <x:v>119</x:v>
      </x:c>
      <x:c r="K78" s="59" t="n">
        <x:v>10</x:v>
      </x:c>
      <x:c r="L78" s="59" t="str">
        <x:v>S1</x:v>
      </x:c>
      <x:c r="M78" s="59" t="n">
        <x:v>10</x:v>
      </x:c>
      <x:c r="N78" t="str">
        <x:v>source_forward</x:v>
      </x:c>
    </x:row>
    <x:row r="79">
      <x:c r="A79" t="str">
        <x:v>Set1_10-2-3b</x:v>
      </x:c>
      <x:c r="B79" t="str">
        <x:v>Set1</x:v>
      </x:c>
      <x:c r="C79" t="str">
        <x:v>10-2-3b</x:v>
      </x:c>
      <x:c r="D79" t="str">
        <x:v>C9</x:v>
      </x:c>
      <x:c r="E79" t="str">
        <x:v>c</x:v>
      </x:c>
      <x:c r="F79" s="59" t="n">
        <x:v>-17</x:v>
      </x:c>
      <x:c r="G79" s="59" t="n">
        <x:v>-10</x:v>
      </x:c>
      <x:c r="H79" s="59" t="n">
        <x:v>20</x:v>
      </x:c>
      <x:c r="I79" s="59" t="n">
        <x:v>148</x:v>
      </x:c>
      <x:c r="J79" s="59" t="n">
        <x:v>168</x:v>
      </x:c>
      <x:c r="K79" s="59" t="n">
        <x:v>10</x:v>
      </x:c>
      <x:c r="L79" s="59" t="str">
        <x:v>S1</x:v>
      </x:c>
      <x:c r="M79" s="59" t="n">
        <x:v>10</x:v>
      </x:c>
      <x:c r="N79" t="str">
        <x:v>source_forward</x:v>
      </x:c>
    </x:row>
    <x:row r="80">
      <x:c r="A80" t="str">
        <x:v>Set1_10-2-4</x:v>
      </x:c>
      <x:c r="B80" t="str">
        <x:v>Set1</x:v>
      </x:c>
      <x:c r="C80" t="str">
        <x:v>10-2-4</x:v>
      </x:c>
      <x:c r="D80" t="str">
        <x:v>D0</x:v>
      </x:c>
      <x:c r="E80" t="str">
        <x:v>d</x:v>
      </x:c>
      <x:c r="F80" s="59" t="n">
        <x:v>26</x:v>
      </x:c>
      <x:c r="G80" s="59" t="n">
        <x:v>15</x:v>
      </x:c>
      <x:c r="H80" s="59" t="n">
        <x:v>0</x:v>
      </x:c>
      <x:c r="I80" s="59" t="n">
        <x:v>0</x:v>
      </x:c>
      <x:c r="J80" s="59" t="n">
        <x:v>9999</x:v>
      </x:c>
      <x:c r="K80" s="59" t="n">
        <x:v>0</x:v>
      </x:c>
      <x:c r="L80" s="59" t="str"/>
      <x:c r="M80" s="59" t="str"/>
      <x:c r="N80" t="str">
        <x:v>source_forward</x:v>
      </x:c>
    </x:row>
    <x:row r="81">
      <x:c r="A81" t="str">
        <x:v>Set1_10-2-4</x:v>
      </x:c>
      <x:c r="B81" t="str">
        <x:v>Set1</x:v>
      </x:c>
      <x:c r="C81" t="str">
        <x:v>10-2-4</x:v>
      </x:c>
      <x:c r="D81" t="str">
        <x:v>S0</x:v>
      </x:c>
      <x:c r="E81" t="str">
        <x:v>s</x:v>
      </x:c>
      <x:c r="F81" s="59" t="n">
        <x:v>14</x:v>
      </x:c>
      <x:c r="G81" s="59" t="n">
        <x:v>15</x:v>
      </x:c>
      <x:c r="H81" s="59" t="n">
        <x:v>0</x:v>
      </x:c>
      <x:c r="I81" s="59" t="n">
        <x:v>0</x:v>
      </x:c>
      <x:c r="J81" s="59" t="n">
        <x:v>9999</x:v>
      </x:c>
      <x:c r="K81" s="59" t="n">
        <x:v>10</x:v>
      </x:c>
      <x:c r="L81" s="59" t="str"/>
      <x:c r="M81" s="59" t="str"/>
      <x:c r="N81" t="str">
        <x:v>source_forward</x:v>
      </x:c>
    </x:row>
    <x:row r="82">
      <x:c r="A82" t="str">
        <x:v>Set1_10-2-4</x:v>
      </x:c>
      <x:c r="B82" t="str">
        <x:v>Set1</x:v>
      </x:c>
      <x:c r="C82" t="str">
        <x:v>10-2-4</x:v>
      </x:c>
      <x:c r="D82" t="str">
        <x:v>S1</x:v>
      </x:c>
      <x:c r="E82" t="str">
        <x:v>s</x:v>
      </x:c>
      <x:c r="F82" s="59" t="n">
        <x:v>-8</x:v>
      </x:c>
      <x:c r="G82" s="59" t="n">
        <x:v>19</x:v>
      </x:c>
      <x:c r="H82" s="59" t="n">
        <x:v>0</x:v>
      </x:c>
      <x:c r="I82" s="59" t="n">
        <x:v>0</x:v>
      </x:c>
      <x:c r="J82" s="59" t="n">
        <x:v>9999</x:v>
      </x:c>
      <x:c r="K82" s="59" t="n">
        <x:v>10</x:v>
      </x:c>
      <x:c r="L82" s="59" t="str"/>
      <x:c r="M82" s="59" t="str"/>
      <x:c r="N82" t="str">
        <x:v>source_forward</x:v>
      </x:c>
    </x:row>
    <x:row r="83">
      <x:c r="A83" t="str">
        <x:v>Set1_10-2-4</x:v>
      </x:c>
      <x:c r="B83" t="str">
        <x:v>Set1</x:v>
      </x:c>
      <x:c r="C83" t="str">
        <x:v>10-2-4</x:v>
      </x:c>
      <x:c r="D83" t="str">
        <x:v>C0</x:v>
      </x:c>
      <x:c r="E83" t="str">
        <x:v>c</x:v>
      </x:c>
      <x:c r="F83" s="59" t="n">
        <x:v>1</x:v>
      </x:c>
      <x:c r="G83" s="59" t="n">
        <x:v>0</x:v>
      </x:c>
      <x:c r="H83" s="59" t="n">
        <x:v>10</x:v>
      </x:c>
      <x:c r="I83" s="59" t="n">
        <x:v>306</x:v>
      </x:c>
      <x:c r="J83" s="59" t="n">
        <x:v>396</x:v>
      </x:c>
      <x:c r="K83" s="59" t="n">
        <x:v>10</x:v>
      </x:c>
      <x:c r="L83" s="59" t="str">
        <x:v>S0</x:v>
      </x:c>
      <x:c r="M83" s="59" t="n">
        <x:v>5</x:v>
      </x:c>
      <x:c r="N83" t="str">
        <x:v>source_forward</x:v>
      </x:c>
    </x:row>
    <x:row r="84">
      <x:c r="A84" t="str">
        <x:v>Set1_10-2-4</x:v>
      </x:c>
      <x:c r="B84" t="str">
        <x:v>Set1</x:v>
      </x:c>
      <x:c r="C84" t="str">
        <x:v>10-2-4</x:v>
      </x:c>
      <x:c r="D84" t="str">
        <x:v>C1</x:v>
      </x:c>
      <x:c r="E84" t="str">
        <x:v>c</x:v>
      </x:c>
      <x:c r="F84" s="59" t="n">
        <x:v>20</x:v>
      </x:c>
      <x:c r="G84" s="59" t="n">
        <x:v>17</x:v>
      </x:c>
      <x:c r="H84" s="59" t="n">
        <x:v>20</x:v>
      </x:c>
      <x:c r="I84" s="59" t="n">
        <x:v>93</x:v>
      </x:c>
      <x:c r="J84" s="59" t="n">
        <x:v>183</x:v>
      </x:c>
      <x:c r="K84" s="59" t="n">
        <x:v>10</x:v>
      </x:c>
      <x:c r="L84" s="59" t="str">
        <x:v>S0</x:v>
      </x:c>
      <x:c r="M84" s="59" t="n">
        <x:v>10</x:v>
      </x:c>
      <x:c r="N84" t="str">
        <x:v>source_forward</x:v>
      </x:c>
    </x:row>
    <x:row r="85">
      <x:c r="A85" t="str">
        <x:v>Set1_10-2-4</x:v>
      </x:c>
      <x:c r="B85" t="str">
        <x:v>Set1</x:v>
      </x:c>
      <x:c r="C85" t="str">
        <x:v>10-2-4</x:v>
      </x:c>
      <x:c r="D85" t="str">
        <x:v>C2</x:v>
      </x:c>
      <x:c r="E85" t="str">
        <x:v>c</x:v>
      </x:c>
      <x:c r="F85" s="59" t="n">
        <x:v>0</x:v>
      </x:c>
      <x:c r="G85" s="59" t="n">
        <x:v>3</x:v>
      </x:c>
      <x:c r="H85" s="59" t="n">
        <x:v>10</x:v>
      </x:c>
      <x:c r="I85" s="59" t="n">
        <x:v>102</x:v>
      </x:c>
      <x:c r="J85" s="59" t="n">
        <x:v>192</x:v>
      </x:c>
      <x:c r="K85" s="59" t="n">
        <x:v>10</x:v>
      </x:c>
      <x:c r="L85" s="59" t="str">
        <x:v>S1</x:v>
      </x:c>
      <x:c r="M85" s="59" t="n">
        <x:v>5</x:v>
      </x:c>
      <x:c r="N85" t="str">
        <x:v>source_forward</x:v>
      </x:c>
    </x:row>
    <x:row r="86">
      <x:c r="A86" t="str">
        <x:v>Set1_10-2-4</x:v>
      </x:c>
      <x:c r="B86" t="str">
        <x:v>Set1</x:v>
      </x:c>
      <x:c r="C86" t="str">
        <x:v>10-2-4</x:v>
      </x:c>
      <x:c r="D86" t="str">
        <x:v>C3</x:v>
      </x:c>
      <x:c r="E86" t="str">
        <x:v>c</x:v>
      </x:c>
      <x:c r="F86" s="59" t="n">
        <x:v>3</x:v>
      </x:c>
      <x:c r="G86" s="59" t="n">
        <x:v>-5</x:v>
      </x:c>
      <x:c r="H86" s="59" t="n">
        <x:v>20</x:v>
      </x:c>
      <x:c r="I86" s="59" t="n">
        <x:v>266</x:v>
      </x:c>
      <x:c r="J86" s="59" t="n">
        <x:v>356</x:v>
      </x:c>
      <x:c r="K86" s="59" t="n">
        <x:v>10</x:v>
      </x:c>
      <x:c r="L86" s="59" t="str">
        <x:v>S0</x:v>
      </x:c>
      <x:c r="M86" s="59" t="n">
        <x:v>10</x:v>
      </x:c>
      <x:c r="N86" t="str">
        <x:v>source_forward</x:v>
      </x:c>
    </x:row>
    <x:row r="87">
      <x:c r="A87" t="str">
        <x:v>Set1_10-2-4</x:v>
      </x:c>
      <x:c r="B87" t="str">
        <x:v>Set1</x:v>
      </x:c>
      <x:c r="C87" t="str">
        <x:v>10-2-4</x:v>
      </x:c>
      <x:c r="D87" t="str">
        <x:v>C4</x:v>
      </x:c>
      <x:c r="E87" t="str">
        <x:v>c</x:v>
      </x:c>
      <x:c r="F87" s="59" t="n">
        <x:v>8</x:v>
      </x:c>
      <x:c r="G87" s="59" t="n">
        <x:v>-1</x:v>
      </x:c>
      <x:c r="H87" s="59" t="n">
        <x:v>10</x:v>
      </x:c>
      <x:c r="I87" s="59" t="n">
        <x:v>69</x:v>
      </x:c>
      <x:c r="J87" s="59" t="n">
        <x:v>159</x:v>
      </x:c>
      <x:c r="K87" s="59" t="n">
        <x:v>10</x:v>
      </x:c>
      <x:c r="L87" s="59" t="str">
        <x:v>S0</x:v>
      </x:c>
      <x:c r="M87" s="59" t="n">
        <x:v>5</x:v>
      </x:c>
      <x:c r="N87" t="str">
        <x:v>source_forward</x:v>
      </x:c>
    </x:row>
    <x:row r="88">
      <x:c r="A88" t="str">
        <x:v>Set1_10-2-4</x:v>
      </x:c>
      <x:c r="B88" t="str">
        <x:v>Set1</x:v>
      </x:c>
      <x:c r="C88" t="str">
        <x:v>10-2-4</x:v>
      </x:c>
      <x:c r="D88" t="str">
        <x:v>C5</x:v>
      </x:c>
      <x:c r="E88" t="str">
        <x:v>c</x:v>
      </x:c>
      <x:c r="F88" s="59" t="n">
        <x:v>3</x:v>
      </x:c>
      <x:c r="G88" s="59" t="n">
        <x:v>-6</x:v>
      </x:c>
      <x:c r="H88" s="59" t="n">
        <x:v>20</x:v>
      </x:c>
      <x:c r="I88" s="59" t="n">
        <x:v>201</x:v>
      </x:c>
      <x:c r="J88" s="59" t="n">
        <x:v>291</x:v>
      </x:c>
      <x:c r="K88" s="59" t="n">
        <x:v>10</x:v>
      </x:c>
      <x:c r="L88" s="59" t="str">
        <x:v>S0</x:v>
      </x:c>
      <x:c r="M88" s="59" t="n">
        <x:v>10</x:v>
      </x:c>
      <x:c r="N88" t="str">
        <x:v>source_forward</x:v>
      </x:c>
    </x:row>
    <x:row r="89">
      <x:c r="A89" t="str">
        <x:v>Set1_10-2-4</x:v>
      </x:c>
      <x:c r="B89" t="str">
        <x:v>Set1</x:v>
      </x:c>
      <x:c r="C89" t="str">
        <x:v>10-2-4</x:v>
      </x:c>
      <x:c r="D89" t="str">
        <x:v>C6</x:v>
      </x:c>
      <x:c r="E89" t="str">
        <x:v>c</x:v>
      </x:c>
      <x:c r="F89" s="59" t="n">
        <x:v>0</x:v>
      </x:c>
      <x:c r="G89" s="59" t="n">
        <x:v>-11</x:v>
      </x:c>
      <x:c r="H89" s="59" t="n">
        <x:v>20</x:v>
      </x:c>
      <x:c r="I89" s="59" t="n">
        <x:v>271</x:v>
      </x:c>
      <x:c r="J89" s="59" t="n">
        <x:v>361</x:v>
      </x:c>
      <x:c r="K89" s="59" t="n">
        <x:v>10</x:v>
      </x:c>
      <x:c r="L89" s="59" t="str">
        <x:v>S0</x:v>
      </x:c>
      <x:c r="M89" s="59" t="n">
        <x:v>10</x:v>
      </x:c>
      <x:c r="N89" t="str">
        <x:v>source_forward</x:v>
      </x:c>
    </x:row>
    <x:row r="90">
      <x:c r="A90" t="str">
        <x:v>Set1_10-2-4</x:v>
      </x:c>
      <x:c r="B90" t="str">
        <x:v>Set1</x:v>
      </x:c>
      <x:c r="C90" t="str">
        <x:v>10-2-4</x:v>
      </x:c>
      <x:c r="D90" t="str">
        <x:v>C7</x:v>
      </x:c>
      <x:c r="E90" t="str">
        <x:v>c</x:v>
      </x:c>
      <x:c r="F90" s="59" t="n">
        <x:v>-4</x:v>
      </x:c>
      <x:c r="G90" s="59" t="n">
        <x:v>-1</x:v>
      </x:c>
      <x:c r="H90" s="59" t="n">
        <x:v>20</x:v>
      </x:c>
      <x:c r="I90" s="59" t="n">
        <x:v>174</x:v>
      </x:c>
      <x:c r="J90" s="59" t="n">
        <x:v>264</x:v>
      </x:c>
      <x:c r="K90" s="59" t="n">
        <x:v>10</x:v>
      </x:c>
      <x:c r="L90" s="59" t="str">
        <x:v>S1</x:v>
      </x:c>
      <x:c r="M90" s="59" t="n">
        <x:v>10</x:v>
      </x:c>
      <x:c r="N90" t="str">
        <x:v>source_forward</x:v>
      </x:c>
    </x:row>
    <x:row r="91">
      <x:c r="A91" t="str">
        <x:v>Set1_10-2-4</x:v>
      </x:c>
      <x:c r="B91" t="str">
        <x:v>Set1</x:v>
      </x:c>
      <x:c r="C91" t="str">
        <x:v>10-2-4</x:v>
      </x:c>
      <x:c r="D91" t="str">
        <x:v>C8</x:v>
      </x:c>
      <x:c r="E91" t="str">
        <x:v>c</x:v>
      </x:c>
      <x:c r="F91" s="59" t="n">
        <x:v>-15</x:v>
      </x:c>
      <x:c r="G91" s="59" t="n">
        <x:v>-15</x:v>
      </x:c>
      <x:c r="H91" s="59" t="n">
        <x:v>20</x:v>
      </x:c>
      <x:c r="I91" s="59" t="n">
        <x:v>241</x:v>
      </x:c>
      <x:c r="J91" s="59" t="n">
        <x:v>331</x:v>
      </x:c>
      <x:c r="K91" s="59" t="n">
        <x:v>10</x:v>
      </x:c>
      <x:c r="L91" s="59" t="str">
        <x:v>S1</x:v>
      </x:c>
      <x:c r="M91" s="59" t="n">
        <x:v>10</x:v>
      </x:c>
      <x:c r="N91" t="str">
        <x:v>source_forward</x:v>
      </x:c>
    </x:row>
    <x:row r="92">
      <x:c r="A92" t="str">
        <x:v>Set1_10-2-4</x:v>
      </x:c>
      <x:c r="B92" t="str">
        <x:v>Set1</x:v>
      </x:c>
      <x:c r="C92" t="str">
        <x:v>10-2-4</x:v>
      </x:c>
      <x:c r="D92" t="str">
        <x:v>C9</x:v>
      </x:c>
      <x:c r="E92" t="str">
        <x:v>c</x:v>
      </x:c>
      <x:c r="F92" s="59" t="n">
        <x:v>27</x:v>
      </x:c>
      <x:c r="G92" s="59" t="n">
        <x:v>6</x:v>
      </x:c>
      <x:c r="H92" s="59" t="n">
        <x:v>10</x:v>
      </x:c>
      <x:c r="I92" s="59" t="n">
        <x:v>65</x:v>
      </x:c>
      <x:c r="J92" s="59" t="n">
        <x:v>155</x:v>
      </x:c>
      <x:c r="K92" s="59" t="n">
        <x:v>10</x:v>
      </x:c>
      <x:c r="L92" s="59" t="str">
        <x:v>S0</x:v>
      </x:c>
      <x:c r="M92" s="59" t="n">
        <x:v>5</x:v>
      </x:c>
      <x:c r="N92" t="str">
        <x:v>source_forward</x:v>
      </x:c>
    </x:row>
    <x:row r="93">
      <x:c r="A93" t="str">
        <x:v>Set1_10-2-5</x:v>
      </x:c>
      <x:c r="B93" t="str">
        <x:v>Set1</x:v>
      </x:c>
      <x:c r="C93" t="str">
        <x:v>10-2-5</x:v>
      </x:c>
      <x:c r="D93" t="str">
        <x:v>D0</x:v>
      </x:c>
      <x:c r="E93" t="str">
        <x:v>d</x:v>
      </x:c>
      <x:c r="F93" s="59" t="n">
        <x:v>31</x:v>
      </x:c>
      <x:c r="G93" s="59" t="n">
        <x:v>24</x:v>
      </x:c>
      <x:c r="H93" s="59" t="n">
        <x:v>0</x:v>
      </x:c>
      <x:c r="I93" s="59" t="n">
        <x:v>0</x:v>
      </x:c>
      <x:c r="J93" s="59" t="n">
        <x:v>9999</x:v>
      </x:c>
      <x:c r="K93" s="59" t="n">
        <x:v>0</x:v>
      </x:c>
      <x:c r="L93" s="59" t="str"/>
      <x:c r="M93" s="59" t="str"/>
      <x:c r="N93" t="str">
        <x:v>source_forward</x:v>
      </x:c>
    </x:row>
    <x:row r="94">
      <x:c r="A94" t="str">
        <x:v>Set1_10-2-5</x:v>
      </x:c>
      <x:c r="B94" t="str">
        <x:v>Set1</x:v>
      </x:c>
      <x:c r="C94" t="str">
        <x:v>10-2-5</x:v>
      </x:c>
      <x:c r="D94" t="str">
        <x:v>S0</x:v>
      </x:c>
      <x:c r="E94" t="str">
        <x:v>s</x:v>
      </x:c>
      <x:c r="F94" s="59" t="n">
        <x:v>23</x:v>
      </x:c>
      <x:c r="G94" s="59" t="n">
        <x:v>8</x:v>
      </x:c>
      <x:c r="H94" s="59" t="n">
        <x:v>0</x:v>
      </x:c>
      <x:c r="I94" s="59" t="n">
        <x:v>0</x:v>
      </x:c>
      <x:c r="J94" s="59" t="n">
        <x:v>9999</x:v>
      </x:c>
      <x:c r="K94" s="59" t="n">
        <x:v>10</x:v>
      </x:c>
      <x:c r="L94" s="59" t="str"/>
      <x:c r="M94" s="59" t="str"/>
      <x:c r="N94" t="str">
        <x:v>source_forward</x:v>
      </x:c>
    </x:row>
    <x:row r="95">
      <x:c r="A95" t="str">
        <x:v>Set1_10-2-5</x:v>
      </x:c>
      <x:c r="B95" t="str">
        <x:v>Set1</x:v>
      </x:c>
      <x:c r="C95" t="str">
        <x:v>10-2-5</x:v>
      </x:c>
      <x:c r="D95" t="str">
        <x:v>S1</x:v>
      </x:c>
      <x:c r="E95" t="str">
        <x:v>s</x:v>
      </x:c>
      <x:c r="F95" s="59" t="n">
        <x:v>-14</x:v>
      </x:c>
      <x:c r="G95" s="59" t="n">
        <x:v>17</x:v>
      </x:c>
      <x:c r="H95" s="59" t="n">
        <x:v>0</x:v>
      </x:c>
      <x:c r="I95" s="59" t="n">
        <x:v>0</x:v>
      </x:c>
      <x:c r="J95" s="59" t="n">
        <x:v>9999</x:v>
      </x:c>
      <x:c r="K95" s="59" t="n">
        <x:v>10</x:v>
      </x:c>
      <x:c r="L95" s="59" t="str"/>
      <x:c r="M95" s="59" t="str"/>
      <x:c r="N95" t="str">
        <x:v>source_forward</x:v>
      </x:c>
    </x:row>
    <x:row r="96">
      <x:c r="A96" t="str">
        <x:v>Set1_10-2-5</x:v>
      </x:c>
      <x:c r="B96" t="str">
        <x:v>Set1</x:v>
      </x:c>
      <x:c r="C96" t="str">
        <x:v>10-2-5</x:v>
      </x:c>
      <x:c r="D96" t="str">
        <x:v>C0</x:v>
      </x:c>
      <x:c r="E96" t="str">
        <x:v>c</x:v>
      </x:c>
      <x:c r="F96" s="59" t="n">
        <x:v>11</x:v>
      </x:c>
      <x:c r="G96" s="59" t="n">
        <x:v>0</x:v>
      </x:c>
      <x:c r="H96" s="59" t="n">
        <x:v>10</x:v>
      </x:c>
      <x:c r="I96" s="59" t="n">
        <x:v>350</x:v>
      </x:c>
      <x:c r="J96" s="59" t="n">
        <x:v>440</x:v>
      </x:c>
      <x:c r="K96" s="59" t="n">
        <x:v>10</x:v>
      </x:c>
      <x:c r="L96" s="59" t="str">
        <x:v>S0</x:v>
      </x:c>
      <x:c r="M96" s="59" t="n">
        <x:v>5</x:v>
      </x:c>
      <x:c r="N96" t="str">
        <x:v>source_forward</x:v>
      </x:c>
    </x:row>
    <x:row r="97">
      <x:c r="A97" t="str">
        <x:v>Set1_10-2-5</x:v>
      </x:c>
      <x:c r="B97" t="str">
        <x:v>Set1</x:v>
      </x:c>
      <x:c r="C97" t="str">
        <x:v>10-2-5</x:v>
      </x:c>
      <x:c r="D97" t="str">
        <x:v>C1</x:v>
      </x:c>
      <x:c r="E97" t="str">
        <x:v>c</x:v>
      </x:c>
      <x:c r="F97" s="59" t="n">
        <x:v>18</x:v>
      </x:c>
      <x:c r="G97" s="59" t="n">
        <x:v>21</x:v>
      </x:c>
      <x:c r="H97" s="59" t="n">
        <x:v>20</x:v>
      </x:c>
      <x:c r="I97" s="59" t="n">
        <x:v>112</x:v>
      </x:c>
      <x:c r="J97" s="59" t="n">
        <x:v>202</x:v>
      </x:c>
      <x:c r="K97" s="59" t="n">
        <x:v>10</x:v>
      </x:c>
      <x:c r="L97" s="59" t="str">
        <x:v>S0</x:v>
      </x:c>
      <x:c r="M97" s="59" t="n">
        <x:v>10</x:v>
      </x:c>
      <x:c r="N97" t="str">
        <x:v>source_forward</x:v>
      </x:c>
    </x:row>
    <x:row r="98">
      <x:c r="A98" t="str">
        <x:v>Set1_10-2-5</x:v>
      </x:c>
      <x:c r="B98" t="str">
        <x:v>Set1</x:v>
      </x:c>
      <x:c r="C98" t="str">
        <x:v>10-2-5</x:v>
      </x:c>
      <x:c r="D98" t="str">
        <x:v>C2</x:v>
      </x:c>
      <x:c r="E98" t="str">
        <x:v>c</x:v>
      </x:c>
      <x:c r="F98" s="59" t="n">
        <x:v>-1</x:v>
      </x:c>
      <x:c r="G98" s="59" t="n">
        <x:v>-3</x:v>
      </x:c>
      <x:c r="H98" s="59" t="n">
        <x:v>20</x:v>
      </x:c>
      <x:c r="I98" s="59" t="n">
        <x:v>174</x:v>
      </x:c>
      <x:c r="J98" s="59" t="n">
        <x:v>264</x:v>
      </x:c>
      <x:c r="K98" s="59" t="n">
        <x:v>10</x:v>
      </x:c>
      <x:c r="L98" s="59" t="str">
        <x:v>S1</x:v>
      </x:c>
      <x:c r="M98" s="59" t="n">
        <x:v>10</x:v>
      </x:c>
      <x:c r="N98" t="str">
        <x:v>source_forward</x:v>
      </x:c>
    </x:row>
    <x:row r="99">
      <x:c r="A99" t="str">
        <x:v>Set1_10-2-5</x:v>
      </x:c>
      <x:c r="B99" t="str">
        <x:v>Set1</x:v>
      </x:c>
      <x:c r="C99" t="str">
        <x:v>10-2-5</x:v>
      </x:c>
      <x:c r="D99" t="str">
        <x:v>C3</x:v>
      </x:c>
      <x:c r="E99" t="str">
        <x:v>c</x:v>
      </x:c>
      <x:c r="F99" s="59" t="n">
        <x:v>-23</x:v>
      </x:c>
      <x:c r="G99" s="59" t="n">
        <x:v>-7</x:v>
      </x:c>
      <x:c r="H99" s="59" t="n">
        <x:v>20</x:v>
      </x:c>
      <x:c r="I99" s="59" t="n">
        <x:v>138</x:v>
      </x:c>
      <x:c r="J99" s="59" t="n">
        <x:v>228</x:v>
      </x:c>
      <x:c r="K99" s="59" t="n">
        <x:v>10</x:v>
      </x:c>
      <x:c r="L99" s="59" t="str">
        <x:v>S1</x:v>
      </x:c>
      <x:c r="M99" s="59" t="n">
        <x:v>10</x:v>
      </x:c>
      <x:c r="N99" t="str">
        <x:v>source_forward</x:v>
      </x:c>
    </x:row>
    <x:row r="100">
      <x:c r="A100" t="str">
        <x:v>Set1_10-2-5</x:v>
      </x:c>
      <x:c r="B100" t="str">
        <x:v>Set1</x:v>
      </x:c>
      <x:c r="C100" t="str">
        <x:v>10-2-5</x:v>
      </x:c>
      <x:c r="D100" t="str">
        <x:v>C4</x:v>
      </x:c>
      <x:c r="E100" t="str">
        <x:v>c</x:v>
      </x:c>
      <x:c r="F100" s="59" t="n">
        <x:v>-22</x:v>
      </x:c>
      <x:c r="G100" s="59" t="n">
        <x:v>9</x:v>
      </x:c>
      <x:c r="H100" s="59" t="n">
        <x:v>10</x:v>
      </x:c>
      <x:c r="I100" s="59" t="n">
        <x:v>102</x:v>
      </x:c>
      <x:c r="J100" s="59" t="n">
        <x:v>192</x:v>
      </x:c>
      <x:c r="K100" s="59" t="n">
        <x:v>10</x:v>
      </x:c>
      <x:c r="L100" s="59" t="str">
        <x:v>S1</x:v>
      </x:c>
      <x:c r="M100" s="59" t="n">
        <x:v>5</x:v>
      </x:c>
      <x:c r="N100" t="str">
        <x:v>source_forward</x:v>
      </x:c>
    </x:row>
    <x:row r="101">
      <x:c r="A101" t="str">
        <x:v>Set1_10-2-5</x:v>
      </x:c>
      <x:c r="B101" t="str">
        <x:v>Set1</x:v>
      </x:c>
      <x:c r="C101" t="str">
        <x:v>10-2-5</x:v>
      </x:c>
      <x:c r="D101" t="str">
        <x:v>C5</x:v>
      </x:c>
      <x:c r="E101" t="str">
        <x:v>c</x:v>
      </x:c>
      <x:c r="F101" s="59" t="n">
        <x:v>-1</x:v>
      </x:c>
      <x:c r="G101" s="59" t="n">
        <x:v>24</x:v>
      </x:c>
      <x:c r="H101" s="59" t="n">
        <x:v>20</x:v>
      </x:c>
      <x:c r="I101" s="59" t="n">
        <x:v>259</x:v>
      </x:c>
      <x:c r="J101" s="59" t="n">
        <x:v>349</x:v>
      </x:c>
      <x:c r="K101" s="59" t="n">
        <x:v>10</x:v>
      </x:c>
      <x:c r="L101" s="59" t="str">
        <x:v>S1</x:v>
      </x:c>
      <x:c r="M101" s="59" t="n">
        <x:v>10</x:v>
      </x:c>
      <x:c r="N101" t="str">
        <x:v>source_forward</x:v>
      </x:c>
    </x:row>
    <x:row r="102">
      <x:c r="A102" t="str">
        <x:v>Set1_10-2-5</x:v>
      </x:c>
      <x:c r="B102" t="str">
        <x:v>Set1</x:v>
      </x:c>
      <x:c r="C102" t="str">
        <x:v>10-2-5</x:v>
      </x:c>
      <x:c r="D102" t="str">
        <x:v>C6</x:v>
      </x:c>
      <x:c r="E102" t="str">
        <x:v>c</x:v>
      </x:c>
      <x:c r="F102" s="59" t="n">
        <x:v>-20</x:v>
      </x:c>
      <x:c r="G102" s="59" t="n">
        <x:v>-3</x:v>
      </x:c>
      <x:c r="H102" s="59" t="n">
        <x:v>20</x:v>
      </x:c>
      <x:c r="I102" s="59" t="n">
        <x:v>179</x:v>
      </x:c>
      <x:c r="J102" s="59" t="n">
        <x:v>269</x:v>
      </x:c>
      <x:c r="K102" s="59" t="n">
        <x:v>10</x:v>
      </x:c>
      <x:c r="L102" s="59" t="str">
        <x:v>S1</x:v>
      </x:c>
      <x:c r="M102" s="59" t="n">
        <x:v>10</x:v>
      </x:c>
      <x:c r="N102" t="str">
        <x:v>source_forward</x:v>
      </x:c>
    </x:row>
    <x:row r="103">
      <x:c r="A103" t="str">
        <x:v>Set1_10-2-5</x:v>
      </x:c>
      <x:c r="B103" t="str">
        <x:v>Set1</x:v>
      </x:c>
      <x:c r="C103" t="str">
        <x:v>10-2-5</x:v>
      </x:c>
      <x:c r="D103" t="str">
        <x:v>C7</x:v>
      </x:c>
      <x:c r="E103" t="str">
        <x:v>c</x:v>
      </x:c>
      <x:c r="F103" s="59" t="n">
        <x:v>1</x:v>
      </x:c>
      <x:c r="G103" s="59" t="n">
        <x:v>10</x:v>
      </x:c>
      <x:c r="H103" s="59" t="n">
        <x:v>10</x:v>
      </x:c>
      <x:c r="I103" s="59" t="n">
        <x:v>271</x:v>
      </x:c>
      <x:c r="J103" s="59" t="n">
        <x:v>361</x:v>
      </x:c>
      <x:c r="K103" s="59" t="n">
        <x:v>10</x:v>
      </x:c>
      <x:c r="L103" s="59" t="str">
        <x:v>S1</x:v>
      </x:c>
      <x:c r="M103" s="59" t="n">
        <x:v>5</x:v>
      </x:c>
      <x:c r="N103" t="str">
        <x:v>source_forward</x:v>
      </x:c>
    </x:row>
    <x:row r="104">
      <x:c r="A104" t="str">
        <x:v>Set1_10-2-5</x:v>
      </x:c>
      <x:c r="B104" t="str">
        <x:v>Set1</x:v>
      </x:c>
      <x:c r="C104" t="str">
        <x:v>10-2-5</x:v>
      </x:c>
      <x:c r="D104" t="str">
        <x:v>C8</x:v>
      </x:c>
      <x:c r="E104" t="str">
        <x:v>c</x:v>
      </x:c>
      <x:c r="F104" s="59" t="n">
        <x:v>6</x:v>
      </x:c>
      <x:c r="G104" s="59" t="n">
        <x:v>25</x:v>
      </x:c>
      <x:c r="H104" s="59" t="n">
        <x:v>10</x:v>
      </x:c>
      <x:c r="I104" s="59" t="n">
        <x:v>203</x:v>
      </x:c>
      <x:c r="J104" s="59" t="n">
        <x:v>293</x:v>
      </x:c>
      <x:c r="K104" s="59" t="n">
        <x:v>10</x:v>
      </x:c>
      <x:c r="L104" s="59" t="str">
        <x:v>S1</x:v>
      </x:c>
      <x:c r="M104" s="59" t="n">
        <x:v>5</x:v>
      </x:c>
      <x:c r="N104" t="str">
        <x:v>source_forward</x:v>
      </x:c>
    </x:row>
    <x:row r="105">
      <x:c r="A105" t="str">
        <x:v>Set1_10-2-5</x:v>
      </x:c>
      <x:c r="B105" t="str">
        <x:v>Set1</x:v>
      </x:c>
      <x:c r="C105" t="str">
        <x:v>10-2-5</x:v>
      </x:c>
      <x:c r="D105" t="str">
        <x:v>C9</x:v>
      </x:c>
      <x:c r="E105" t="str">
        <x:v>c</x:v>
      </x:c>
      <x:c r="F105" s="59" t="n">
        <x:v>-8</x:v>
      </x:c>
      <x:c r="G105" s="59" t="n">
        <x:v>-22</x:v>
      </x:c>
      <x:c r="H105" s="59" t="n">
        <x:v>10</x:v>
      </x:c>
      <x:c r="I105" s="59" t="n">
        <x:v>72</x:v>
      </x:c>
      <x:c r="J105" s="59" t="n">
        <x:v>162</x:v>
      </x:c>
      <x:c r="K105" s="59" t="n">
        <x:v>10</x:v>
      </x:c>
      <x:c r="L105" s="59" t="str">
        <x:v>S1</x:v>
      </x:c>
      <x:c r="M105" s="59" t="n">
        <x:v>5</x:v>
      </x:c>
      <x:c r="N105" t="str">
        <x:v>source_forward</x:v>
      </x:c>
    </x:row>
    <x:row r="106">
      <x:c r="A106" t="str">
        <x:v>Set1_12-2-1</x:v>
      </x:c>
      <x:c r="B106" t="str">
        <x:v>Set1</x:v>
      </x:c>
      <x:c r="C106" t="str">
        <x:v>12-2-1</x:v>
      </x:c>
      <x:c r="D106" t="str">
        <x:v>D0</x:v>
      </x:c>
      <x:c r="E106" t="str">
        <x:v>d</x:v>
      </x:c>
      <x:c r="F106" s="59" t="n">
        <x:v>35</x:v>
      </x:c>
      <x:c r="G106" s="59" t="n">
        <x:v>4</x:v>
      </x:c>
      <x:c r="H106" s="59" t="n">
        <x:v>0</x:v>
      </x:c>
      <x:c r="I106" s="59" t="n">
        <x:v>0</x:v>
      </x:c>
      <x:c r="J106" s="59" t="n">
        <x:v>9999</x:v>
      </x:c>
      <x:c r="K106" s="59" t="n">
        <x:v>0</x:v>
      </x:c>
      <x:c r="L106" s="59" t="str"/>
      <x:c r="M106" s="59" t="str"/>
      <x:c r="N106" t="str">
        <x:v>source_forward</x:v>
      </x:c>
    </x:row>
    <x:row r="107">
      <x:c r="A107" t="str">
        <x:v>Set1_12-2-1</x:v>
      </x:c>
      <x:c r="B107" t="str">
        <x:v>Set1</x:v>
      </x:c>
      <x:c r="C107" t="str">
        <x:v>12-2-1</x:v>
      </x:c>
      <x:c r="D107" t="str">
        <x:v>S0</x:v>
      </x:c>
      <x:c r="E107" t="str">
        <x:v>s</x:v>
      </x:c>
      <x:c r="F107" s="59" t="n">
        <x:v>21</x:v>
      </x:c>
      <x:c r="G107" s="59" t="n">
        <x:v>7</x:v>
      </x:c>
      <x:c r="H107" s="59" t="n">
        <x:v>0</x:v>
      </x:c>
      <x:c r="I107" s="59" t="n">
        <x:v>0</x:v>
      </x:c>
      <x:c r="J107" s="59" t="n">
        <x:v>9999</x:v>
      </x:c>
      <x:c r="K107" s="59" t="n">
        <x:v>10</x:v>
      </x:c>
      <x:c r="L107" s="59" t="str"/>
      <x:c r="M107" s="59" t="str"/>
      <x:c r="N107" t="str">
        <x:v>source_forward</x:v>
      </x:c>
    </x:row>
    <x:row r="108">
      <x:c r="A108" t="str">
        <x:v>Set1_12-2-1</x:v>
      </x:c>
      <x:c r="B108" t="str">
        <x:v>Set1</x:v>
      </x:c>
      <x:c r="C108" t="str">
        <x:v>12-2-1</x:v>
      </x:c>
      <x:c r="D108" t="str">
        <x:v>S1</x:v>
      </x:c>
      <x:c r="E108" t="str">
        <x:v>s</x:v>
      </x:c>
      <x:c r="F108" s="59" t="n">
        <x:v>-22</x:v>
      </x:c>
      <x:c r="G108" s="59" t="n">
        <x:v>12</x:v>
      </x:c>
      <x:c r="H108" s="59" t="n">
        <x:v>0</x:v>
      </x:c>
      <x:c r="I108" s="59" t="n">
        <x:v>0</x:v>
      </x:c>
      <x:c r="J108" s="59" t="n">
        <x:v>9999</x:v>
      </x:c>
      <x:c r="K108" s="59" t="n">
        <x:v>10</x:v>
      </x:c>
      <x:c r="L108" s="59" t="str"/>
      <x:c r="M108" s="59" t="str"/>
      <x:c r="N108" t="str">
        <x:v>source_forward</x:v>
      </x:c>
    </x:row>
    <x:row r="109">
      <x:c r="A109" t="str">
        <x:v>Set1_12-2-1</x:v>
      </x:c>
      <x:c r="B109" t="str">
        <x:v>Set1</x:v>
      </x:c>
      <x:c r="C109" t="str">
        <x:v>12-2-1</x:v>
      </x:c>
      <x:c r="D109" t="str">
        <x:v>C0</x:v>
      </x:c>
      <x:c r="E109" t="str">
        <x:v>c</x:v>
      </x:c>
      <x:c r="F109" s="59" t="n">
        <x:v>-2</x:v>
      </x:c>
      <x:c r="G109" s="59" t="n">
        <x:v>-7</x:v>
      </x:c>
      <x:c r="H109" s="59" t="n">
        <x:v>10</x:v>
      </x:c>
      <x:c r="I109" s="59" t="n">
        <x:v>156</x:v>
      </x:c>
      <x:c r="J109" s="59" t="n">
        <x:v>176</x:v>
      </x:c>
      <x:c r="K109" s="59" t="n">
        <x:v>10</x:v>
      </x:c>
      <x:c r="L109" s="59" t="str">
        <x:v>S0</x:v>
      </x:c>
      <x:c r="M109" s="59" t="n">
        <x:v>5</x:v>
      </x:c>
      <x:c r="N109" t="str">
        <x:v>source_forward</x:v>
      </x:c>
    </x:row>
    <x:row r="110">
      <x:c r="A110" t="str">
        <x:v>Set1_12-2-1</x:v>
      </x:c>
      <x:c r="B110" t="str">
        <x:v>Set1</x:v>
      </x:c>
      <x:c r="C110" t="str">
        <x:v>12-2-1</x:v>
      </x:c>
      <x:c r="D110" t="str">
        <x:v>C1</x:v>
      </x:c>
      <x:c r="E110" t="str">
        <x:v>c</x:v>
      </x:c>
      <x:c r="F110" s="59" t="n">
        <x:v>-18</x:v>
      </x:c>
      <x:c r="G110" s="59" t="n">
        <x:v>-2</x:v>
      </x:c>
      <x:c r="H110" s="59" t="n">
        <x:v>20</x:v>
      </x:c>
      <x:c r="I110" s="59" t="n">
        <x:v>66</x:v>
      </x:c>
      <x:c r="J110" s="59" t="n">
        <x:v>86</x:v>
      </x:c>
      <x:c r="K110" s="59" t="n">
        <x:v>10</x:v>
      </x:c>
      <x:c r="L110" s="59" t="str">
        <x:v>S1</x:v>
      </x:c>
      <x:c r="M110" s="59" t="n">
        <x:v>10</x:v>
      </x:c>
      <x:c r="N110" t="str">
        <x:v>source_forward</x:v>
      </x:c>
    </x:row>
    <x:row r="111">
      <x:c r="A111" t="str">
        <x:v>Set1_12-2-1</x:v>
      </x:c>
      <x:c r="B111" t="str">
        <x:v>Set1</x:v>
      </x:c>
      <x:c r="C111" t="str">
        <x:v>12-2-1</x:v>
      </x:c>
      <x:c r="D111" t="str">
        <x:v>C2</x:v>
      </x:c>
      <x:c r="E111" t="str">
        <x:v>c</x:v>
      </x:c>
      <x:c r="F111" s="59" t="n">
        <x:v>16</x:v>
      </x:c>
      <x:c r="G111" s="59" t="n">
        <x:v>-13</x:v>
      </x:c>
      <x:c r="H111" s="59" t="n">
        <x:v>20</x:v>
      </x:c>
      <x:c r="I111" s="59" t="n">
        <x:v>65</x:v>
      </x:c>
      <x:c r="J111" s="59" t="n">
        <x:v>85</x:v>
      </x:c>
      <x:c r="K111" s="59" t="n">
        <x:v>10</x:v>
      </x:c>
      <x:c r="L111" s="59" t="str">
        <x:v>S0</x:v>
      </x:c>
      <x:c r="M111" s="59" t="n">
        <x:v>10</x:v>
      </x:c>
      <x:c r="N111" t="str">
        <x:v>source_forward</x:v>
      </x:c>
    </x:row>
    <x:row r="112">
      <x:c r="A112" t="str">
        <x:v>Set1_12-2-1</x:v>
      </x:c>
      <x:c r="B112" t="str">
        <x:v>Set1</x:v>
      </x:c>
      <x:c r="C112" t="str">
        <x:v>12-2-1</x:v>
      </x:c>
      <x:c r="D112" t="str">
        <x:v>C3</x:v>
      </x:c>
      <x:c r="E112" t="str">
        <x:v>c</x:v>
      </x:c>
      <x:c r="F112" s="59" t="n">
        <x:v>2</x:v>
      </x:c>
      <x:c r="G112" s="59" t="n">
        <x:v>7</x:v>
      </x:c>
      <x:c r="H112" s="59" t="n">
        <x:v>20</x:v>
      </x:c>
      <x:c r="I112" s="59" t="n">
        <x:v>135</x:v>
      </x:c>
      <x:c r="J112" s="59" t="n">
        <x:v>155</x:v>
      </x:c>
      <x:c r="K112" s="59" t="n">
        <x:v>10</x:v>
      </x:c>
      <x:c r="L112" s="59" t="str">
        <x:v>S0</x:v>
      </x:c>
      <x:c r="M112" s="59" t="n">
        <x:v>10</x:v>
      </x:c>
      <x:c r="N112" t="str">
        <x:v>source_forward</x:v>
      </x:c>
    </x:row>
    <x:row r="113">
      <x:c r="A113" t="str">
        <x:v>Set1_12-2-1</x:v>
      </x:c>
      <x:c r="B113" t="str">
        <x:v>Set1</x:v>
      </x:c>
      <x:c r="C113" t="str">
        <x:v>12-2-1</x:v>
      </x:c>
      <x:c r="D113" t="str">
        <x:v>C4</x:v>
      </x:c>
      <x:c r="E113" t="str">
        <x:v>c</x:v>
      </x:c>
      <x:c r="F113" s="59" t="n">
        <x:v>-7</x:v>
      </x:c>
      <x:c r="G113" s="59" t="n">
        <x:v>-3</x:v>
      </x:c>
      <x:c r="H113" s="59" t="n">
        <x:v>10</x:v>
      </x:c>
      <x:c r="I113" s="59" t="n">
        <x:v>221</x:v>
      </x:c>
      <x:c r="J113" s="59" t="n">
        <x:v>241</x:v>
      </x:c>
      <x:c r="K113" s="59" t="n">
        <x:v>10</x:v>
      </x:c>
      <x:c r="L113" s="59" t="str">
        <x:v>S1</x:v>
      </x:c>
      <x:c r="M113" s="59" t="n">
        <x:v>5</x:v>
      </x:c>
      <x:c r="N113" t="str">
        <x:v>source_forward</x:v>
      </x:c>
    </x:row>
    <x:row r="114">
      <x:c r="A114" t="str">
        <x:v>Set1_12-2-1</x:v>
      </x:c>
      <x:c r="B114" t="str">
        <x:v>Set1</x:v>
      </x:c>
      <x:c r="C114" t="str">
        <x:v>12-2-1</x:v>
      </x:c>
      <x:c r="D114" t="str">
        <x:v>C5</x:v>
      </x:c>
      <x:c r="E114" t="str">
        <x:v>c</x:v>
      </x:c>
      <x:c r="F114" s="59" t="n">
        <x:v>21</x:v>
      </x:c>
      <x:c r="G114" s="59" t="n">
        <x:v>13</x:v>
      </x:c>
      <x:c r="H114" s="59" t="n">
        <x:v>10</x:v>
      </x:c>
      <x:c r="I114" s="59" t="n">
        <x:v>99</x:v>
      </x:c>
      <x:c r="J114" s="59" t="n">
        <x:v>119</x:v>
      </x:c>
      <x:c r="K114" s="59" t="n">
        <x:v>10</x:v>
      </x:c>
      <x:c r="L114" s="59" t="str">
        <x:v>S0</x:v>
      </x:c>
      <x:c r="M114" s="59" t="n">
        <x:v>5</x:v>
      </x:c>
      <x:c r="N114" t="str">
        <x:v>source_forward</x:v>
      </x:c>
    </x:row>
    <x:row r="115">
      <x:c r="A115" t="str">
        <x:v>Set1_12-2-1</x:v>
      </x:c>
      <x:c r="B115" t="str">
        <x:v>Set1</x:v>
      </x:c>
      <x:c r="C115" t="str">
        <x:v>12-2-1</x:v>
      </x:c>
      <x:c r="D115" t="str">
        <x:v>C6</x:v>
      </x:c>
      <x:c r="E115" t="str">
        <x:v>c</x:v>
      </x:c>
      <x:c r="F115" s="59" t="n">
        <x:v>-3</x:v>
      </x:c>
      <x:c r="G115" s="59" t="n">
        <x:v>9</x:v>
      </x:c>
      <x:c r="H115" s="59" t="n">
        <x:v>20</x:v>
      </x:c>
      <x:c r="I115" s="59" t="n">
        <x:v>192</x:v>
      </x:c>
      <x:c r="J115" s="59" t="n">
        <x:v>212</x:v>
      </x:c>
      <x:c r="K115" s="59" t="n">
        <x:v>10</x:v>
      </x:c>
      <x:c r="L115" s="59" t="str">
        <x:v>S1</x:v>
      </x:c>
      <x:c r="M115" s="59" t="n">
        <x:v>10</x:v>
      </x:c>
      <x:c r="N115" t="str">
        <x:v>source_forward</x:v>
      </x:c>
    </x:row>
    <x:row r="116">
      <x:c r="A116" t="str">
        <x:v>Set1_12-2-1</x:v>
      </x:c>
      <x:c r="B116" t="str">
        <x:v>Set1</x:v>
      </x:c>
      <x:c r="C116" t="str">
        <x:v>12-2-1</x:v>
      </x:c>
      <x:c r="D116" t="str">
        <x:v>C7</x:v>
      </x:c>
      <x:c r="E116" t="str">
        <x:v>c</x:v>
      </x:c>
      <x:c r="F116" s="59" t="n">
        <x:v>0</x:v>
      </x:c>
      <x:c r="G116" s="59" t="n">
        <x:v>0</x:v>
      </x:c>
      <x:c r="H116" s="59" t="n">
        <x:v>10</x:v>
      </x:c>
      <x:c r="I116" s="59" t="n">
        <x:v>218</x:v>
      </x:c>
      <x:c r="J116" s="59" t="n">
        <x:v>238</x:v>
      </x:c>
      <x:c r="K116" s="59" t="n">
        <x:v>10</x:v>
      </x:c>
      <x:c r="L116" s="59" t="str">
        <x:v>S0</x:v>
      </x:c>
      <x:c r="M116" s="59" t="n">
        <x:v>5</x:v>
      </x:c>
      <x:c r="N116" t="str">
        <x:v>source_forward</x:v>
      </x:c>
    </x:row>
    <x:row r="117">
      <x:c r="A117" t="str">
        <x:v>Set1_12-2-1</x:v>
      </x:c>
      <x:c r="B117" t="str">
        <x:v>Set1</x:v>
      </x:c>
      <x:c r="C117" t="str">
        <x:v>12-2-1</x:v>
      </x:c>
      <x:c r="D117" t="str">
        <x:v>C8</x:v>
      </x:c>
      <x:c r="E117" t="str">
        <x:v>c</x:v>
      </x:c>
      <x:c r="F117" s="59" t="n">
        <x:v>-5</x:v>
      </x:c>
      <x:c r="G117" s="59" t="n">
        <x:v>9</x:v>
      </x:c>
      <x:c r="H117" s="59" t="n">
        <x:v>20</x:v>
      </x:c>
      <x:c r="I117" s="59" t="n">
        <x:v>99</x:v>
      </x:c>
      <x:c r="J117" s="59" t="n">
        <x:v>119</x:v>
      </x:c>
      <x:c r="K117" s="59" t="n">
        <x:v>10</x:v>
      </x:c>
      <x:c r="L117" s="59" t="str">
        <x:v>S1</x:v>
      </x:c>
      <x:c r="M117" s="59" t="n">
        <x:v>10</x:v>
      </x:c>
      <x:c r="N117" t="str">
        <x:v>source_forward</x:v>
      </x:c>
    </x:row>
    <x:row r="118">
      <x:c r="A118" t="str">
        <x:v>Set1_12-2-1</x:v>
      </x:c>
      <x:c r="B118" t="str">
        <x:v>Set1</x:v>
      </x:c>
      <x:c r="C118" t="str">
        <x:v>12-2-1</x:v>
      </x:c>
      <x:c r="D118" t="str">
        <x:v>C9</x:v>
      </x:c>
      <x:c r="E118" t="str">
        <x:v>c</x:v>
      </x:c>
      <x:c r="F118" s="59" t="n">
        <x:v>12</x:v>
      </x:c>
      <x:c r="G118" s="59" t="n">
        <x:v>9</x:v>
      </x:c>
      <x:c r="H118" s="59" t="n">
        <x:v>10</x:v>
      </x:c>
      <x:c r="I118" s="59" t="n">
        <x:v>139</x:v>
      </x:c>
      <x:c r="J118" s="59" t="n">
        <x:v>159</x:v>
      </x:c>
      <x:c r="K118" s="59" t="n">
        <x:v>10</x:v>
      </x:c>
      <x:c r="L118" s="59" t="str">
        <x:v>S0</x:v>
      </x:c>
      <x:c r="M118" s="59" t="n">
        <x:v>5</x:v>
      </x:c>
      <x:c r="N118" t="str">
        <x:v>source_forward</x:v>
      </x:c>
    </x:row>
    <x:row r="119">
      <x:c r="A119" t="str">
        <x:v>Set1_12-2-1</x:v>
      </x:c>
      <x:c r="B119" t="str">
        <x:v>Set1</x:v>
      </x:c>
      <x:c r="C119" t="str">
        <x:v>12-2-1</x:v>
      </x:c>
      <x:c r="D119" t="str">
        <x:v>C10</x:v>
      </x:c>
      <x:c r="E119" t="str">
        <x:v>c</x:v>
      </x:c>
      <x:c r="F119" s="59" t="n">
        <x:v>-2</x:v>
      </x:c>
      <x:c r="G119" s="59" t="n">
        <x:v>16</x:v>
      </x:c>
      <x:c r="H119" s="59" t="n">
        <x:v>20</x:v>
      </x:c>
      <x:c r="I119" s="59" t="n">
        <x:v>208</x:v>
      </x:c>
      <x:c r="J119" s="59" t="n">
        <x:v>228</x:v>
      </x:c>
      <x:c r="K119" s="59" t="n">
        <x:v>10</x:v>
      </x:c>
      <x:c r="L119" s="59" t="str">
        <x:v>S1</x:v>
      </x:c>
      <x:c r="M119" s="59" t="n">
        <x:v>10</x:v>
      </x:c>
      <x:c r="N119" t="str">
        <x:v>source_forward</x:v>
      </x:c>
    </x:row>
    <x:row r="120">
      <x:c r="A120" t="str">
        <x:v>Set1_12-2-1</x:v>
      </x:c>
      <x:c r="B120" t="str">
        <x:v>Set1</x:v>
      </x:c>
      <x:c r="C120" t="str">
        <x:v>12-2-1</x:v>
      </x:c>
      <x:c r="D120" t="str">
        <x:v>C11</x:v>
      </x:c>
      <x:c r="E120" t="str">
        <x:v>c</x:v>
      </x:c>
      <x:c r="F120" s="59" t="n">
        <x:v>1</x:v>
      </x:c>
      <x:c r="G120" s="59" t="n">
        <x:v>24</x:v>
      </x:c>
      <x:c r="H120" s="59" t="n">
        <x:v>10</x:v>
      </x:c>
      <x:c r="I120" s="59" t="n">
        <x:v>116</x:v>
      </x:c>
      <x:c r="J120" s="59" t="n">
        <x:v>136</x:v>
      </x:c>
      <x:c r="K120" s="59" t="n">
        <x:v>10</x:v>
      </x:c>
      <x:c r="L120" s="59" t="str">
        <x:v>S1</x:v>
      </x:c>
      <x:c r="M120" s="59" t="n">
        <x:v>5</x:v>
      </x:c>
      <x:c r="N120" t="str">
        <x:v>source_forward</x:v>
      </x:c>
    </x:row>
    <x:row r="121">
      <x:c r="A121" t="str">
        <x:v>Set1_12-2-1b</x:v>
      </x:c>
      <x:c r="B121" t="str">
        <x:v>Set1</x:v>
      </x:c>
      <x:c r="C121" t="str">
        <x:v>12-2-1b</x:v>
      </x:c>
      <x:c r="D121" t="str">
        <x:v>D0</x:v>
      </x:c>
      <x:c r="E121" t="str">
        <x:v>d</x:v>
      </x:c>
      <x:c r="F121" s="59" t="n">
        <x:v>-18</x:v>
      </x:c>
      <x:c r="G121" s="59" t="n">
        <x:v>-9</x:v>
      </x:c>
      <x:c r="H121" s="59" t="n">
        <x:v>0</x:v>
      </x:c>
      <x:c r="I121" s="59" t="n">
        <x:v>0</x:v>
      </x:c>
      <x:c r="J121" s="59" t="n">
        <x:v>9999</x:v>
      </x:c>
      <x:c r="K121" s="59" t="n">
        <x:v>0</x:v>
      </x:c>
      <x:c r="L121" s="59" t="str"/>
      <x:c r="M121" s="59" t="str"/>
      <x:c r="N121" t="str">
        <x:v>source_forward</x:v>
      </x:c>
    </x:row>
    <x:row r="122">
      <x:c r="A122" t="str">
        <x:v>Set1_12-2-1b</x:v>
      </x:c>
      <x:c r="B122" t="str">
        <x:v>Set1</x:v>
      </x:c>
      <x:c r="C122" t="str">
        <x:v>12-2-1b</x:v>
      </x:c>
      <x:c r="D122" t="str">
        <x:v>S0</x:v>
      </x:c>
      <x:c r="E122" t="str">
        <x:v>s</x:v>
      </x:c>
      <x:c r="F122" s="59" t="n">
        <x:v>22</x:v>
      </x:c>
      <x:c r="G122" s="59" t="n">
        <x:v>2</x:v>
      </x:c>
      <x:c r="H122" s="59" t="n">
        <x:v>0</x:v>
      </x:c>
      <x:c r="I122" s="59" t="n">
        <x:v>0</x:v>
      </x:c>
      <x:c r="J122" s="59" t="n">
        <x:v>9999</x:v>
      </x:c>
      <x:c r="K122" s="59" t="n">
        <x:v>10</x:v>
      </x:c>
      <x:c r="L122" s="59" t="str"/>
      <x:c r="M122" s="59" t="str"/>
      <x:c r="N122" t="str">
        <x:v>source_forward</x:v>
      </x:c>
    </x:row>
    <x:row r="123">
      <x:c r="A123" t="str">
        <x:v>Set1_12-2-1b</x:v>
      </x:c>
      <x:c r="B123" t="str">
        <x:v>Set1</x:v>
      </x:c>
      <x:c r="C123" t="str">
        <x:v>12-2-1b</x:v>
      </x:c>
      <x:c r="D123" t="str">
        <x:v>S1</x:v>
      </x:c>
      <x:c r="E123" t="str">
        <x:v>s</x:v>
      </x:c>
      <x:c r="F123" s="59" t="n">
        <x:v>-6</x:v>
      </x:c>
      <x:c r="G123" s="59" t="n">
        <x:v>20</x:v>
      </x:c>
      <x:c r="H123" s="59" t="n">
        <x:v>0</x:v>
      </x:c>
      <x:c r="I123" s="59" t="n">
        <x:v>0</x:v>
      </x:c>
      <x:c r="J123" s="59" t="n">
        <x:v>9999</x:v>
      </x:c>
      <x:c r="K123" s="59" t="n">
        <x:v>10</x:v>
      </x:c>
      <x:c r="L123" s="59" t="str"/>
      <x:c r="M123" s="59" t="str"/>
      <x:c r="N123" t="str">
        <x:v>source_forward</x:v>
      </x:c>
    </x:row>
    <x:row r="124">
      <x:c r="A124" t="str">
        <x:v>Set1_12-2-1b</x:v>
      </x:c>
      <x:c r="B124" t="str">
        <x:v>Set1</x:v>
      </x:c>
      <x:c r="C124" t="str">
        <x:v>12-2-1b</x:v>
      </x:c>
      <x:c r="D124" t="str">
        <x:v>C0</x:v>
      </x:c>
      <x:c r="E124" t="str">
        <x:v>c</x:v>
      </x:c>
      <x:c r="F124" s="59" t="n">
        <x:v>0</x:v>
      </x:c>
      <x:c r="G124" s="59" t="n">
        <x:v>-19</x:v>
      </x:c>
      <x:c r="H124" s="59" t="n">
        <x:v>10</x:v>
      </x:c>
      <x:c r="I124" s="59" t="n">
        <x:v>82</x:v>
      </x:c>
      <x:c r="J124" s="59" t="n">
        <x:v>102</x:v>
      </x:c>
      <x:c r="K124" s="59" t="n">
        <x:v>10</x:v>
      </x:c>
      <x:c r="L124" s="59" t="str">
        <x:v>S0</x:v>
      </x:c>
      <x:c r="M124" s="59" t="n">
        <x:v>5</x:v>
      </x:c>
      <x:c r="N124" t="str">
        <x:v>source_forward</x:v>
      </x:c>
    </x:row>
    <x:row r="125">
      <x:c r="A125" t="str">
        <x:v>Set1_12-2-1b</x:v>
      </x:c>
      <x:c r="B125" t="str">
        <x:v>Set1</x:v>
      </x:c>
      <x:c r="C125" t="str">
        <x:v>12-2-1b</x:v>
      </x:c>
      <x:c r="D125" t="str">
        <x:v>C1</x:v>
      </x:c>
      <x:c r="E125" t="str">
        <x:v>c</x:v>
      </x:c>
      <x:c r="F125" s="59" t="n">
        <x:v>-12</x:v>
      </x:c>
      <x:c r="G125" s="59" t="n">
        <x:v>-6</x:v>
      </x:c>
      <x:c r="H125" s="59" t="n">
        <x:v>10</x:v>
      </x:c>
      <x:c r="I125" s="59" t="n">
        <x:v>116</x:v>
      </x:c>
      <x:c r="J125" s="59" t="n">
        <x:v>136</x:v>
      </x:c>
      <x:c r="K125" s="59" t="n">
        <x:v>10</x:v>
      </x:c>
      <x:c r="L125" s="59" t="str">
        <x:v>S1</x:v>
      </x:c>
      <x:c r="M125" s="59" t="n">
        <x:v>5</x:v>
      </x:c>
      <x:c r="N125" t="str">
        <x:v>source_forward</x:v>
      </x:c>
    </x:row>
    <x:row r="126">
      <x:c r="A126" t="str">
        <x:v>Set1_12-2-1b</x:v>
      </x:c>
      <x:c r="B126" t="str">
        <x:v>Set1</x:v>
      </x:c>
      <x:c r="C126" t="str">
        <x:v>12-2-1b</x:v>
      </x:c>
      <x:c r="D126" t="str">
        <x:v>C2</x:v>
      </x:c>
      <x:c r="E126" t="str">
        <x:v>c</x:v>
      </x:c>
      <x:c r="F126" s="59" t="n">
        <x:v>-5</x:v>
      </x:c>
      <x:c r="G126" s="59" t="n">
        <x:v>-18</x:v>
      </x:c>
      <x:c r="H126" s="59" t="n">
        <x:v>10</x:v>
      </x:c>
      <x:c r="I126" s="59" t="n">
        <x:v>131</x:v>
      </x:c>
      <x:c r="J126" s="59" t="n">
        <x:v>151</x:v>
      </x:c>
      <x:c r="K126" s="59" t="n">
        <x:v>10</x:v>
      </x:c>
      <x:c r="L126" s="59" t="str">
        <x:v>S0</x:v>
      </x:c>
      <x:c r="M126" s="59" t="n">
        <x:v>5</x:v>
      </x:c>
      <x:c r="N126" t="str">
        <x:v>source_forward</x:v>
      </x:c>
    </x:row>
    <x:row r="127">
      <x:c r="A127" t="str">
        <x:v>Set1_12-2-1b</x:v>
      </x:c>
      <x:c r="B127" t="str">
        <x:v>Set1</x:v>
      </x:c>
      <x:c r="C127" t="str">
        <x:v>12-2-1b</x:v>
      </x:c>
      <x:c r="D127" t="str">
        <x:v>C3</x:v>
      </x:c>
      <x:c r="E127" t="str">
        <x:v>c</x:v>
      </x:c>
      <x:c r="F127" s="59" t="n">
        <x:v>1</x:v>
      </x:c>
      <x:c r="G127" s="59" t="n">
        <x:v>-1</x:v>
      </x:c>
      <x:c r="H127" s="59" t="n">
        <x:v>20</x:v>
      </x:c>
      <x:c r="I127" s="59" t="n">
        <x:v>186</x:v>
      </x:c>
      <x:c r="J127" s="59" t="n">
        <x:v>206</x:v>
      </x:c>
      <x:c r="K127" s="59" t="n">
        <x:v>10</x:v>
      </x:c>
      <x:c r="L127" s="59" t="str">
        <x:v>S0</x:v>
      </x:c>
      <x:c r="M127" s="59" t="n">
        <x:v>10</x:v>
      </x:c>
      <x:c r="N127" t="str">
        <x:v>source_forward</x:v>
      </x:c>
    </x:row>
    <x:row r="128">
      <x:c r="A128" t="str">
        <x:v>Set1_12-2-1b</x:v>
      </x:c>
      <x:c r="B128" t="str">
        <x:v>Set1</x:v>
      </x:c>
      <x:c r="C128" t="str">
        <x:v>12-2-1b</x:v>
      </x:c>
      <x:c r="D128" t="str">
        <x:v>C4</x:v>
      </x:c>
      <x:c r="E128" t="str">
        <x:v>c</x:v>
      </x:c>
      <x:c r="F128" s="59" t="n">
        <x:v>9</x:v>
      </x:c>
      <x:c r="G128" s="59" t="n">
        <x:v>9</x:v>
      </x:c>
      <x:c r="H128" s="59" t="n">
        <x:v>20</x:v>
      </x:c>
      <x:c r="I128" s="59" t="n">
        <x:v>72</x:v>
      </x:c>
      <x:c r="J128" s="59" t="n">
        <x:v>92</x:v>
      </x:c>
      <x:c r="K128" s="59" t="n">
        <x:v>10</x:v>
      </x:c>
      <x:c r="L128" s="59" t="str">
        <x:v>S0</x:v>
      </x:c>
      <x:c r="M128" s="59" t="n">
        <x:v>10</x:v>
      </x:c>
      <x:c r="N128" t="str">
        <x:v>source_forward</x:v>
      </x:c>
    </x:row>
    <x:row r="129">
      <x:c r="A129" t="str">
        <x:v>Set1_12-2-1b</x:v>
      </x:c>
      <x:c r="B129" t="str">
        <x:v>Set1</x:v>
      </x:c>
      <x:c r="C129" t="str">
        <x:v>12-2-1b</x:v>
      </x:c>
      <x:c r="D129" t="str">
        <x:v>C5</x:v>
      </x:c>
      <x:c r="E129" t="str">
        <x:v>c</x:v>
      </x:c>
      <x:c r="F129" s="59" t="n">
        <x:v>2</x:v>
      </x:c>
      <x:c r="G129" s="59" t="n">
        <x:v>1</x:v>
      </x:c>
      <x:c r="H129" s="59" t="n">
        <x:v>10</x:v>
      </x:c>
      <x:c r="I129" s="59" t="n">
        <x:v>155</x:v>
      </x:c>
      <x:c r="J129" s="59" t="n">
        <x:v>175</x:v>
      </x:c>
      <x:c r="K129" s="59" t="n">
        <x:v>10</x:v>
      </x:c>
      <x:c r="L129" s="59" t="str">
        <x:v>S0</x:v>
      </x:c>
      <x:c r="M129" s="59" t="n">
        <x:v>5</x:v>
      </x:c>
      <x:c r="N129" t="str">
        <x:v>source_forward</x:v>
      </x:c>
    </x:row>
    <x:row r="130">
      <x:c r="A130" t="str">
        <x:v>Set1_12-2-1b</x:v>
      </x:c>
      <x:c r="B130" t="str">
        <x:v>Set1</x:v>
      </x:c>
      <x:c r="C130" t="str">
        <x:v>12-2-1b</x:v>
      </x:c>
      <x:c r="D130" t="str">
        <x:v>C6</x:v>
      </x:c>
      <x:c r="E130" t="str">
        <x:v>c</x:v>
      </x:c>
      <x:c r="F130" s="59" t="n">
        <x:v>-1</x:v>
      </x:c>
      <x:c r="G130" s="59" t="n">
        <x:v>7</x:v>
      </x:c>
      <x:c r="H130" s="59" t="n">
        <x:v>20</x:v>
      </x:c>
      <x:c r="I130" s="59" t="n">
        <x:v>246</x:v>
      </x:c>
      <x:c r="J130" s="59" t="n">
        <x:v>266</x:v>
      </x:c>
      <x:c r="K130" s="59" t="n">
        <x:v>10</x:v>
      </x:c>
      <x:c r="L130" s="59" t="str">
        <x:v>S1</x:v>
      </x:c>
      <x:c r="M130" s="59" t="n">
        <x:v>10</x:v>
      </x:c>
      <x:c r="N130" t="str">
        <x:v>source_forward</x:v>
      </x:c>
    </x:row>
    <x:row r="131">
      <x:c r="A131" t="str">
        <x:v>Set1_12-2-1b</x:v>
      </x:c>
      <x:c r="B131" t="str">
        <x:v>Set1</x:v>
      </x:c>
      <x:c r="C131" t="str">
        <x:v>12-2-1b</x:v>
      </x:c>
      <x:c r="D131" t="str">
        <x:v>C7</x:v>
      </x:c>
      <x:c r="E131" t="str">
        <x:v>c</x:v>
      </x:c>
      <x:c r="F131" s="59" t="n">
        <x:v>13</x:v>
      </x:c>
      <x:c r="G131" s="59" t="n">
        <x:v>10</x:v>
      </x:c>
      <x:c r="H131" s="59" t="n">
        <x:v>20</x:v>
      </x:c>
      <x:c r="I131" s="59" t="n">
        <x:v>177</x:v>
      </x:c>
      <x:c r="J131" s="59" t="n">
        <x:v>197</x:v>
      </x:c>
      <x:c r="K131" s="59" t="n">
        <x:v>10</x:v>
      </x:c>
      <x:c r="L131" s="59" t="str">
        <x:v>S0</x:v>
      </x:c>
      <x:c r="M131" s="59" t="n">
        <x:v>10</x:v>
      </x:c>
      <x:c r="N131" t="str">
        <x:v>source_forward</x:v>
      </x:c>
    </x:row>
    <x:row r="132">
      <x:c r="A132" t="str">
        <x:v>Set1_12-2-1b</x:v>
      </x:c>
      <x:c r="B132" t="str">
        <x:v>Set1</x:v>
      </x:c>
      <x:c r="C132" t="str">
        <x:v>12-2-1b</x:v>
      </x:c>
      <x:c r="D132" t="str">
        <x:v>C8</x:v>
      </x:c>
      <x:c r="E132" t="str">
        <x:v>c</x:v>
      </x:c>
      <x:c r="F132" s="59" t="n">
        <x:v>14</x:v>
      </x:c>
      <x:c r="G132" s="59" t="n">
        <x:v>-8</x:v>
      </x:c>
      <x:c r="H132" s="59" t="n">
        <x:v>10</x:v>
      </x:c>
      <x:c r="I132" s="59" t="n">
        <x:v>78</x:v>
      </x:c>
      <x:c r="J132" s="59" t="n">
        <x:v>98</x:v>
      </x:c>
      <x:c r="K132" s="59" t="n">
        <x:v>10</x:v>
      </x:c>
      <x:c r="L132" s="59" t="str">
        <x:v>S0</x:v>
      </x:c>
      <x:c r="M132" s="59" t="n">
        <x:v>5</x:v>
      </x:c>
      <x:c r="N132" t="str">
        <x:v>source_forward</x:v>
      </x:c>
    </x:row>
    <x:row r="133">
      <x:c r="A133" t="str">
        <x:v>Set1_12-2-1b</x:v>
      </x:c>
      <x:c r="B133" t="str">
        <x:v>Set1</x:v>
      </x:c>
      <x:c r="C133" t="str">
        <x:v>12-2-1b</x:v>
      </x:c>
      <x:c r="D133" t="str">
        <x:v>C9</x:v>
      </x:c>
      <x:c r="E133" t="str">
        <x:v>c</x:v>
      </x:c>
      <x:c r="F133" s="59" t="n">
        <x:v>3</x:v>
      </x:c>
      <x:c r="G133" s="59" t="n">
        <x:v>-20</x:v>
      </x:c>
      <x:c r="H133" s="59" t="n">
        <x:v>10</x:v>
      </x:c>
      <x:c r="I133" s="59" t="n">
        <x:v>71</x:v>
      </x:c>
      <x:c r="J133" s="59" t="n">
        <x:v>91</x:v>
      </x:c>
      <x:c r="K133" s="59" t="n">
        <x:v>10</x:v>
      </x:c>
      <x:c r="L133" s="59" t="str">
        <x:v>S0</x:v>
      </x:c>
      <x:c r="M133" s="59" t="n">
        <x:v>5</x:v>
      </x:c>
      <x:c r="N133" t="str">
        <x:v>source_forward</x:v>
      </x:c>
    </x:row>
    <x:row r="134">
      <x:c r="A134" t="str">
        <x:v>Set1_12-2-1b</x:v>
      </x:c>
      <x:c r="B134" t="str">
        <x:v>Set1</x:v>
      </x:c>
      <x:c r="C134" t="str">
        <x:v>12-2-1b</x:v>
      </x:c>
      <x:c r="D134" t="str">
        <x:v>C10</x:v>
      </x:c>
      <x:c r="E134" t="str">
        <x:v>c</x:v>
      </x:c>
      <x:c r="F134" s="59" t="n">
        <x:v>-5</x:v>
      </x:c>
      <x:c r="G134" s="59" t="n">
        <x:v>-2</x:v>
      </x:c>
      <x:c r="H134" s="59" t="n">
        <x:v>10</x:v>
      </x:c>
      <x:c r="I134" s="59" t="n">
        <x:v>139</x:v>
      </x:c>
      <x:c r="J134" s="59" t="n">
        <x:v>159</x:v>
      </x:c>
      <x:c r="K134" s="59" t="n">
        <x:v>10</x:v>
      </x:c>
      <x:c r="L134" s="59" t="str">
        <x:v>S1</x:v>
      </x:c>
      <x:c r="M134" s="59" t="n">
        <x:v>5</x:v>
      </x:c>
      <x:c r="N134" t="str">
        <x:v>source_forward</x:v>
      </x:c>
    </x:row>
    <x:row r="135">
      <x:c r="A135" t="str">
        <x:v>Set1_12-2-1b</x:v>
      </x:c>
      <x:c r="B135" t="str">
        <x:v>Set1</x:v>
      </x:c>
      <x:c r="C135" t="str">
        <x:v>12-2-1b</x:v>
      </x:c>
      <x:c r="D135" t="str">
        <x:v>C11</x:v>
      </x:c>
      <x:c r="E135" t="str">
        <x:v>c</x:v>
      </x:c>
      <x:c r="F135" s="59" t="n">
        <x:v>-14</x:v>
      </x:c>
      <x:c r="G135" s="59" t="n">
        <x:v>15</x:v>
      </x:c>
      <x:c r="H135" s="59" t="n">
        <x:v>20</x:v>
      </x:c>
      <x:c r="I135" s="59" t="n">
        <x:v>236</x:v>
      </x:c>
      <x:c r="J135" s="59" t="n">
        <x:v>256</x:v>
      </x:c>
      <x:c r="K135" s="59" t="n">
        <x:v>10</x:v>
      </x:c>
      <x:c r="L135" s="59" t="str">
        <x:v>S1</x:v>
      </x:c>
      <x:c r="M135" s="59" t="n">
        <x:v>10</x:v>
      </x:c>
      <x:c r="N135" t="str">
        <x:v>source_forward</x:v>
      </x:c>
    </x:row>
    <x:row r="136">
      <x:c r="A136" t="str">
        <x:v>Set1_12-2-2</x:v>
      </x:c>
      <x:c r="B136" t="str">
        <x:v>Set1</x:v>
      </x:c>
      <x:c r="C136" t="str">
        <x:v>12-2-2</x:v>
      </x:c>
      <x:c r="D136" t="str">
        <x:v>D0</x:v>
      </x:c>
      <x:c r="E136" t="str">
        <x:v>d</x:v>
      </x:c>
      <x:c r="F136" s="59" t="n">
        <x:v>-1</x:v>
      </x:c>
      <x:c r="G136" s="59" t="n">
        <x:v>1</x:v>
      </x:c>
      <x:c r="H136" s="59" t="n">
        <x:v>0</x:v>
      </x:c>
      <x:c r="I136" s="59" t="n">
        <x:v>0</x:v>
      </x:c>
      <x:c r="J136" s="59" t="n">
        <x:v>9999</x:v>
      </x:c>
      <x:c r="K136" s="59" t="n">
        <x:v>0</x:v>
      </x:c>
      <x:c r="L136" s="59" t="str"/>
      <x:c r="M136" s="59" t="str"/>
      <x:c r="N136" t="str">
        <x:v>source_forward</x:v>
      </x:c>
    </x:row>
    <x:row r="137">
      <x:c r="A137" t="str">
        <x:v>Set1_12-2-2</x:v>
      </x:c>
      <x:c r="B137" t="str">
        <x:v>Set1</x:v>
      </x:c>
      <x:c r="C137" t="str">
        <x:v>12-2-2</x:v>
      </x:c>
      <x:c r="D137" t="str">
        <x:v>S0</x:v>
      </x:c>
      <x:c r="E137" t="str">
        <x:v>s</x:v>
      </x:c>
      <x:c r="F137" s="59" t="n">
        <x:v>-1</x:v>
      </x:c>
      <x:c r="G137" s="59" t="n">
        <x:v>-2</x:v>
      </x:c>
      <x:c r="H137" s="59" t="n">
        <x:v>0</x:v>
      </x:c>
      <x:c r="I137" s="59" t="n">
        <x:v>0</x:v>
      </x:c>
      <x:c r="J137" s="59" t="n">
        <x:v>9999</x:v>
      </x:c>
      <x:c r="K137" s="59" t="n">
        <x:v>10</x:v>
      </x:c>
      <x:c r="L137" s="59" t="str"/>
      <x:c r="M137" s="59" t="str"/>
      <x:c r="N137" t="str">
        <x:v>source_forward</x:v>
      </x:c>
    </x:row>
    <x:row r="138">
      <x:c r="A138" t="str">
        <x:v>Set1_12-2-2</x:v>
      </x:c>
      <x:c r="B138" t="str">
        <x:v>Set1</x:v>
      </x:c>
      <x:c r="C138" t="str">
        <x:v>12-2-2</x:v>
      </x:c>
      <x:c r="D138" t="str">
        <x:v>S1</x:v>
      </x:c>
      <x:c r="E138" t="str">
        <x:v>s</x:v>
      </x:c>
      <x:c r="F138" s="59" t="n">
        <x:v>16</x:v>
      </x:c>
      <x:c r="G138" s="59" t="n">
        <x:v>-24</x:v>
      </x:c>
      <x:c r="H138" s="59" t="n">
        <x:v>0</x:v>
      </x:c>
      <x:c r="I138" s="59" t="n">
        <x:v>0</x:v>
      </x:c>
      <x:c r="J138" s="59" t="n">
        <x:v>9999</x:v>
      </x:c>
      <x:c r="K138" s="59" t="n">
        <x:v>10</x:v>
      </x:c>
      <x:c r="L138" s="59" t="str"/>
      <x:c r="M138" s="59" t="str"/>
      <x:c r="N138" t="str">
        <x:v>source_forward</x:v>
      </x:c>
    </x:row>
    <x:row r="139">
      <x:c r="A139" t="str">
        <x:v>Set1_12-2-2</x:v>
      </x:c>
      <x:c r="B139" t="str">
        <x:v>Set1</x:v>
      </x:c>
      <x:c r="C139" t="str">
        <x:v>12-2-2</x:v>
      </x:c>
      <x:c r="D139" t="str">
        <x:v>C0</x:v>
      </x:c>
      <x:c r="E139" t="str">
        <x:v>c</x:v>
      </x:c>
      <x:c r="F139" s="59" t="n">
        <x:v>0</x:v>
      </x:c>
      <x:c r="G139" s="59" t="n">
        <x:v>9</x:v>
      </x:c>
      <x:c r="H139" s="59" t="n">
        <x:v>20</x:v>
      </x:c>
      <x:c r="I139" s="59" t="n">
        <x:v>251</x:v>
      </x:c>
      <x:c r="J139" s="59" t="n">
        <x:v>271</x:v>
      </x:c>
      <x:c r="K139" s="59" t="n">
        <x:v>10</x:v>
      </x:c>
      <x:c r="L139" s="59" t="str">
        <x:v>S0</x:v>
      </x:c>
      <x:c r="M139" s="59" t="n">
        <x:v>10</x:v>
      </x:c>
      <x:c r="N139" t="str">
        <x:v>source_forward</x:v>
      </x:c>
    </x:row>
    <x:row r="140">
      <x:c r="A140" t="str">
        <x:v>Set1_12-2-2</x:v>
      </x:c>
      <x:c r="B140" t="str">
        <x:v>Set1</x:v>
      </x:c>
      <x:c r="C140" t="str">
        <x:v>12-2-2</x:v>
      </x:c>
      <x:c r="D140" t="str">
        <x:v>C1</x:v>
      </x:c>
      <x:c r="E140" t="str">
        <x:v>c</x:v>
      </x:c>
      <x:c r="F140" s="59" t="n">
        <x:v>21</x:v>
      </x:c>
      <x:c r="G140" s="59" t="n">
        <x:v>-9</x:v>
      </x:c>
      <x:c r="H140" s="59" t="n">
        <x:v>10</x:v>
      </x:c>
      <x:c r="I140" s="59" t="n">
        <x:v>224</x:v>
      </x:c>
      <x:c r="J140" s="59" t="n">
        <x:v>244</x:v>
      </x:c>
      <x:c r="K140" s="59" t="n">
        <x:v>10</x:v>
      </x:c>
      <x:c r="L140" s="59" t="str">
        <x:v>S1</x:v>
      </x:c>
      <x:c r="M140" s="59" t="n">
        <x:v>5</x:v>
      </x:c>
      <x:c r="N140" t="str">
        <x:v>source_forward</x:v>
      </x:c>
    </x:row>
    <x:row r="141">
      <x:c r="A141" t="str">
        <x:v>Set1_12-2-2</x:v>
      </x:c>
      <x:c r="B141" t="str">
        <x:v>Set1</x:v>
      </x:c>
      <x:c r="C141" t="str">
        <x:v>12-2-2</x:v>
      </x:c>
      <x:c r="D141" t="str">
        <x:v>C2</x:v>
      </x:c>
      <x:c r="E141" t="str">
        <x:v>c</x:v>
      </x:c>
      <x:c r="F141" s="59" t="n">
        <x:v>0</x:v>
      </x:c>
      <x:c r="G141" s="59" t="n">
        <x:v>7</x:v>
      </x:c>
      <x:c r="H141" s="59" t="n">
        <x:v>10</x:v>
      </x:c>
      <x:c r="I141" s="59" t="n">
        <x:v>200</x:v>
      </x:c>
      <x:c r="J141" s="59" t="n">
        <x:v>220</x:v>
      </x:c>
      <x:c r="K141" s="59" t="n">
        <x:v>10</x:v>
      </x:c>
      <x:c r="L141" s="59" t="str">
        <x:v>S0</x:v>
      </x:c>
      <x:c r="M141" s="59" t="n">
        <x:v>5</x:v>
      </x:c>
      <x:c r="N141" t="str">
        <x:v>source_forward</x:v>
      </x:c>
    </x:row>
    <x:row r="142">
      <x:c r="A142" t="str">
        <x:v>Set1_12-2-2</x:v>
      </x:c>
      <x:c r="B142" t="str">
        <x:v>Set1</x:v>
      </x:c>
      <x:c r="C142" t="str">
        <x:v>12-2-2</x:v>
      </x:c>
      <x:c r="D142" t="str">
        <x:v>C3</x:v>
      </x:c>
      <x:c r="E142" t="str">
        <x:v>c</x:v>
      </x:c>
      <x:c r="F142" s="59" t="n">
        <x:v>-25</x:v>
      </x:c>
      <x:c r="G142" s="59" t="n">
        <x:v>-2</x:v>
      </x:c>
      <x:c r="H142" s="59" t="n">
        <x:v>10</x:v>
      </x:c>
      <x:c r="I142" s="59" t="n">
        <x:v>260</x:v>
      </x:c>
      <x:c r="J142" s="59" t="n">
        <x:v>280</x:v>
      </x:c>
      <x:c r="K142" s="59" t="n">
        <x:v>10</x:v>
      </x:c>
      <x:c r="L142" s="59" t="str">
        <x:v>S0</x:v>
      </x:c>
      <x:c r="M142" s="59" t="n">
        <x:v>5</x:v>
      </x:c>
      <x:c r="N142" t="str">
        <x:v>source_forward</x:v>
      </x:c>
    </x:row>
    <x:row r="143">
      <x:c r="A143" t="str">
        <x:v>Set1_12-2-2</x:v>
      </x:c>
      <x:c r="B143" t="str">
        <x:v>Set1</x:v>
      </x:c>
      <x:c r="C143" t="str">
        <x:v>12-2-2</x:v>
      </x:c>
      <x:c r="D143" t="str">
        <x:v>C4</x:v>
      </x:c>
      <x:c r="E143" t="str">
        <x:v>c</x:v>
      </x:c>
      <x:c r="F143" s="59" t="n">
        <x:v>-8</x:v>
      </x:c>
      <x:c r="G143" s="59" t="n">
        <x:v>15</x:v>
      </x:c>
      <x:c r="H143" s="59" t="n">
        <x:v>10</x:v>
      </x:c>
      <x:c r="I143" s="59" t="n">
        <x:v>241</x:v>
      </x:c>
      <x:c r="J143" s="59" t="n">
        <x:v>261</x:v>
      </x:c>
      <x:c r="K143" s="59" t="n">
        <x:v>10</x:v>
      </x:c>
      <x:c r="L143" s="59" t="str">
        <x:v>S0</x:v>
      </x:c>
      <x:c r="M143" s="59" t="n">
        <x:v>5</x:v>
      </x:c>
      <x:c r="N143" t="str">
        <x:v>source_forward</x:v>
      </x:c>
    </x:row>
    <x:row r="144">
      <x:c r="A144" t="str">
        <x:v>Set1_12-2-2</x:v>
      </x:c>
      <x:c r="B144" t="str">
        <x:v>Set1</x:v>
      </x:c>
      <x:c r="C144" t="str">
        <x:v>12-2-2</x:v>
      </x:c>
      <x:c r="D144" t="str">
        <x:v>C5</x:v>
      </x:c>
      <x:c r="E144" t="str">
        <x:v>c</x:v>
      </x:c>
      <x:c r="F144" s="59" t="n">
        <x:v>-1</x:v>
      </x:c>
      <x:c r="G144" s="59" t="n">
        <x:v>-6</x:v>
      </x:c>
      <x:c r="H144" s="59" t="n">
        <x:v>10</x:v>
      </x:c>
      <x:c r="I144" s="59" t="n">
        <x:v>150</x:v>
      </x:c>
      <x:c r="J144" s="59" t="n">
        <x:v>170</x:v>
      </x:c>
      <x:c r="K144" s="59" t="n">
        <x:v>10</x:v>
      </x:c>
      <x:c r="L144" s="59" t="str">
        <x:v>S0</x:v>
      </x:c>
      <x:c r="M144" s="59" t="n">
        <x:v>5</x:v>
      </x:c>
      <x:c r="N144" t="str">
        <x:v>source_forward</x:v>
      </x:c>
    </x:row>
    <x:row r="145">
      <x:c r="A145" t="str">
        <x:v>Set1_12-2-2</x:v>
      </x:c>
      <x:c r="B145" t="str">
        <x:v>Set1</x:v>
      </x:c>
      <x:c r="C145" t="str">
        <x:v>12-2-2</x:v>
      </x:c>
      <x:c r="D145" t="str">
        <x:v>C6</x:v>
      </x:c>
      <x:c r="E145" t="str">
        <x:v>c</x:v>
      </x:c>
      <x:c r="F145" s="59" t="n">
        <x:v>-3</x:v>
      </x:c>
      <x:c r="G145" s="59" t="n">
        <x:v>26</x:v>
      </x:c>
      <x:c r="H145" s="59" t="n">
        <x:v>20</x:v>
      </x:c>
      <x:c r="I145" s="59" t="n">
        <x:v>81</x:v>
      </x:c>
      <x:c r="J145" s="59" t="n">
        <x:v>101</x:v>
      </x:c>
      <x:c r="K145" s="59" t="n">
        <x:v>10</x:v>
      </x:c>
      <x:c r="L145" s="59" t="str">
        <x:v>S0</x:v>
      </x:c>
      <x:c r="M145" s="59" t="n">
        <x:v>10</x:v>
      </x:c>
      <x:c r="N145" t="str">
        <x:v>source_forward</x:v>
      </x:c>
    </x:row>
    <x:row r="146">
      <x:c r="A146" t="str">
        <x:v>Set1_12-2-2</x:v>
      </x:c>
      <x:c r="B146" t="str">
        <x:v>Set1</x:v>
      </x:c>
      <x:c r="C146" t="str">
        <x:v>12-2-2</x:v>
      </x:c>
      <x:c r="D146" t="str">
        <x:v>C7</x:v>
      </x:c>
      <x:c r="E146" t="str">
        <x:v>c</x:v>
      </x:c>
      <x:c r="F146" s="59" t="n">
        <x:v>24</x:v>
      </x:c>
      <x:c r="G146" s="59" t="n">
        <x:v>0</x:v>
      </x:c>
      <x:c r="H146" s="59" t="n">
        <x:v>20</x:v>
      </x:c>
      <x:c r="I146" s="59" t="n">
        <x:v>55</x:v>
      </x:c>
      <x:c r="J146" s="59" t="n">
        <x:v>75</x:v>
      </x:c>
      <x:c r="K146" s="59" t="n">
        <x:v>10</x:v>
      </x:c>
      <x:c r="L146" s="59" t="str">
        <x:v>S0</x:v>
      </x:c>
      <x:c r="M146" s="59" t="n">
        <x:v>10</x:v>
      </x:c>
      <x:c r="N146" t="str">
        <x:v>source_forward</x:v>
      </x:c>
    </x:row>
    <x:row r="147">
      <x:c r="A147" t="str">
        <x:v>Set1_12-2-2</x:v>
      </x:c>
      <x:c r="B147" t="str">
        <x:v>Set1</x:v>
      </x:c>
      <x:c r="C147" t="str">
        <x:v>12-2-2</x:v>
      </x:c>
      <x:c r="D147" t="str">
        <x:v>C8</x:v>
      </x:c>
      <x:c r="E147" t="str">
        <x:v>c</x:v>
      </x:c>
      <x:c r="F147" s="59" t="n">
        <x:v>1</x:v>
      </x:c>
      <x:c r="G147" s="59" t="n">
        <x:v>0</x:v>
      </x:c>
      <x:c r="H147" s="59" t="n">
        <x:v>10</x:v>
      </x:c>
      <x:c r="I147" s="59" t="n">
        <x:v>226</x:v>
      </x:c>
      <x:c r="J147" s="59" t="n">
        <x:v>246</x:v>
      </x:c>
      <x:c r="K147" s="59" t="n">
        <x:v>10</x:v>
      </x:c>
      <x:c r="L147" s="59" t="str">
        <x:v>S0</x:v>
      </x:c>
      <x:c r="M147" s="59" t="n">
        <x:v>5</x:v>
      </x:c>
      <x:c r="N147" t="str">
        <x:v>source_forward</x:v>
      </x:c>
    </x:row>
    <x:row r="148">
      <x:c r="A148" t="str">
        <x:v>Set1_12-2-2</x:v>
      </x:c>
      <x:c r="B148" t="str">
        <x:v>Set1</x:v>
      </x:c>
      <x:c r="C148" t="str">
        <x:v>12-2-2</x:v>
      </x:c>
      <x:c r="D148" t="str">
        <x:v>C9</x:v>
      </x:c>
      <x:c r="E148" t="str">
        <x:v>c</x:v>
      </x:c>
      <x:c r="F148" s="59" t="n">
        <x:v>0</x:v>
      </x:c>
      <x:c r="G148" s="59" t="n">
        <x:v>0</x:v>
      </x:c>
      <x:c r="H148" s="59" t="n">
        <x:v>20</x:v>
      </x:c>
      <x:c r="I148" s="59" t="n">
        <x:v>68</x:v>
      </x:c>
      <x:c r="J148" s="59" t="n">
        <x:v>88</x:v>
      </x:c>
      <x:c r="K148" s="59" t="n">
        <x:v>10</x:v>
      </x:c>
      <x:c r="L148" s="59" t="str">
        <x:v>S0</x:v>
      </x:c>
      <x:c r="M148" s="59" t="n">
        <x:v>10</x:v>
      </x:c>
      <x:c r="N148" t="str">
        <x:v>source_forward</x:v>
      </x:c>
    </x:row>
    <x:row r="149">
      <x:c r="A149" t="str">
        <x:v>Set1_12-2-2</x:v>
      </x:c>
      <x:c r="B149" t="str">
        <x:v>Set1</x:v>
      </x:c>
      <x:c r="C149" t="str">
        <x:v>12-2-2</x:v>
      </x:c>
      <x:c r="D149" t="str">
        <x:v>C10</x:v>
      </x:c>
      <x:c r="E149" t="str">
        <x:v>c</x:v>
      </x:c>
      <x:c r="F149" s="59" t="n">
        <x:v>-4</x:v>
      </x:c>
      <x:c r="G149" s="59" t="n">
        <x:v>-20</x:v>
      </x:c>
      <x:c r="H149" s="59" t="n">
        <x:v>20</x:v>
      </x:c>
      <x:c r="I149" s="59" t="n">
        <x:v>233</x:v>
      </x:c>
      <x:c r="J149" s="59" t="n">
        <x:v>253</x:v>
      </x:c>
      <x:c r="K149" s="59" t="n">
        <x:v>10</x:v>
      </x:c>
      <x:c r="L149" s="59" t="str">
        <x:v>S0</x:v>
      </x:c>
      <x:c r="M149" s="59" t="n">
        <x:v>10</x:v>
      </x:c>
      <x:c r="N149" t="str">
        <x:v>source_forward</x:v>
      </x:c>
    </x:row>
    <x:row r="150">
      <x:c r="A150" t="str">
        <x:v>Set1_12-2-2</x:v>
      </x:c>
      <x:c r="B150" t="str">
        <x:v>Set1</x:v>
      </x:c>
      <x:c r="C150" t="str">
        <x:v>12-2-2</x:v>
      </x:c>
      <x:c r="D150" t="str">
        <x:v>C11</x:v>
      </x:c>
      <x:c r="E150" t="str">
        <x:v>c</x:v>
      </x:c>
      <x:c r="F150" s="59" t="n">
        <x:v>-3</x:v>
      </x:c>
      <x:c r="G150" s="59" t="n">
        <x:v>2</x:v>
      </x:c>
      <x:c r="H150" s="59" t="n">
        <x:v>10</x:v>
      </x:c>
      <x:c r="I150" s="59" t="n">
        <x:v>54</x:v>
      </x:c>
      <x:c r="J150" s="59" t="n">
        <x:v>74</x:v>
      </x:c>
      <x:c r="K150" s="59" t="n">
        <x:v>10</x:v>
      </x:c>
      <x:c r="L150" s="59" t="str">
        <x:v>S0</x:v>
      </x:c>
      <x:c r="M150" s="59" t="n">
        <x:v>5</x:v>
      </x:c>
      <x:c r="N150" t="str">
        <x:v>source_forward</x:v>
      </x:c>
    </x:row>
    <x:row r="151">
      <x:c r="A151" t="str">
        <x:v>Set1_12-2-2b</x:v>
      </x:c>
      <x:c r="B151" t="str">
        <x:v>Set1</x:v>
      </x:c>
      <x:c r="C151" t="str">
        <x:v>12-2-2b</x:v>
      </x:c>
      <x:c r="D151" t="str">
        <x:v>D0</x:v>
      </x:c>
      <x:c r="E151" t="str">
        <x:v>d</x:v>
      </x:c>
      <x:c r="F151" s="59" t="n">
        <x:v>26</x:v>
      </x:c>
      <x:c r="G151" s="59" t="n">
        <x:v>17</x:v>
      </x:c>
      <x:c r="H151" s="59" t="n">
        <x:v>0</x:v>
      </x:c>
      <x:c r="I151" s="59" t="n">
        <x:v>0</x:v>
      </x:c>
      <x:c r="J151" s="59" t="n">
        <x:v>9999</x:v>
      </x:c>
      <x:c r="K151" s="59" t="n">
        <x:v>0</x:v>
      </x:c>
      <x:c r="L151" s="59" t="str"/>
      <x:c r="M151" s="59" t="str"/>
      <x:c r="N151" t="str">
        <x:v>source_forward</x:v>
      </x:c>
    </x:row>
    <x:row r="152">
      <x:c r="A152" t="str">
        <x:v>Set1_12-2-2b</x:v>
      </x:c>
      <x:c r="B152" t="str">
        <x:v>Set1</x:v>
      </x:c>
      <x:c r="C152" t="str">
        <x:v>12-2-2b</x:v>
      </x:c>
      <x:c r="D152" t="str">
        <x:v>S0</x:v>
      </x:c>
      <x:c r="E152" t="str">
        <x:v>s</x:v>
      </x:c>
      <x:c r="F152" s="59" t="n">
        <x:v>16</x:v>
      </x:c>
      <x:c r="G152" s="59" t="n">
        <x:v>14</x:v>
      </x:c>
      <x:c r="H152" s="59" t="n">
        <x:v>0</x:v>
      </x:c>
      <x:c r="I152" s="59" t="n">
        <x:v>0</x:v>
      </x:c>
      <x:c r="J152" s="59" t="n">
        <x:v>9999</x:v>
      </x:c>
      <x:c r="K152" s="59" t="n">
        <x:v>10</x:v>
      </x:c>
      <x:c r="L152" s="59" t="str"/>
      <x:c r="M152" s="59" t="str"/>
      <x:c r="N152" t="str">
        <x:v>source_forward</x:v>
      </x:c>
    </x:row>
    <x:row r="153">
      <x:c r="A153" t="str">
        <x:v>Set1_12-2-2b</x:v>
      </x:c>
      <x:c r="B153" t="str">
        <x:v>Set1</x:v>
      </x:c>
      <x:c r="C153" t="str">
        <x:v>12-2-2b</x:v>
      </x:c>
      <x:c r="D153" t="str">
        <x:v>S1</x:v>
      </x:c>
      <x:c r="E153" t="str">
        <x:v>s</x:v>
      </x:c>
      <x:c r="F153" s="59" t="n">
        <x:v>-24</x:v>
      </x:c>
      <x:c r="G153" s="59" t="n">
        <x:v>-3</x:v>
      </x:c>
      <x:c r="H153" s="59" t="n">
        <x:v>0</x:v>
      </x:c>
      <x:c r="I153" s="59" t="n">
        <x:v>0</x:v>
      </x:c>
      <x:c r="J153" s="59" t="n">
        <x:v>9999</x:v>
      </x:c>
      <x:c r="K153" s="59" t="n">
        <x:v>10</x:v>
      </x:c>
      <x:c r="L153" s="59" t="str"/>
      <x:c r="M153" s="59" t="str"/>
      <x:c r="N153" t="str">
        <x:v>source_forward</x:v>
      </x:c>
    </x:row>
    <x:row r="154">
      <x:c r="A154" t="str">
        <x:v>Set1_12-2-2b</x:v>
      </x:c>
      <x:c r="B154" t="str">
        <x:v>Set1</x:v>
      </x:c>
      <x:c r="C154" t="str">
        <x:v>12-2-2b</x:v>
      </x:c>
      <x:c r="D154" t="str">
        <x:v>C0</x:v>
      </x:c>
      <x:c r="E154" t="str">
        <x:v>c</x:v>
      </x:c>
      <x:c r="F154" s="59" t="n">
        <x:v>-16</x:v>
      </x:c>
      <x:c r="G154" s="59" t="n">
        <x:v>2</x:v>
      </x:c>
      <x:c r="H154" s="59" t="n">
        <x:v>20</x:v>
      </x:c>
      <x:c r="I154" s="59" t="n">
        <x:v>92</x:v>
      </x:c>
      <x:c r="J154" s="59" t="n">
        <x:v>112</x:v>
      </x:c>
      <x:c r="K154" s="59" t="n">
        <x:v>10</x:v>
      </x:c>
      <x:c r="L154" s="59" t="str">
        <x:v>S1</x:v>
      </x:c>
      <x:c r="M154" s="59" t="n">
        <x:v>10</x:v>
      </x:c>
      <x:c r="N154" t="str">
        <x:v>source_forward</x:v>
      </x:c>
    </x:row>
    <x:row r="155">
      <x:c r="A155" t="str">
        <x:v>Set1_12-2-2b</x:v>
      </x:c>
      <x:c r="B155" t="str">
        <x:v>Set1</x:v>
      </x:c>
      <x:c r="C155" t="str">
        <x:v>12-2-2b</x:v>
      </x:c>
      <x:c r="D155" t="str">
        <x:v>C1</x:v>
      </x:c>
      <x:c r="E155" t="str">
        <x:v>c</x:v>
      </x:c>
      <x:c r="F155" s="59" t="n">
        <x:v>2</x:v>
      </x:c>
      <x:c r="G155" s="59" t="n">
        <x:v>-7</x:v>
      </x:c>
      <x:c r="H155" s="59" t="n">
        <x:v>10</x:v>
      </x:c>
      <x:c r="I155" s="59" t="n">
        <x:v>243</x:v>
      </x:c>
      <x:c r="J155" s="59" t="n">
        <x:v>263</x:v>
      </x:c>
      <x:c r="K155" s="59" t="n">
        <x:v>10</x:v>
      </x:c>
      <x:c r="L155" s="59" t="str">
        <x:v>S0</x:v>
      </x:c>
      <x:c r="M155" s="59" t="n">
        <x:v>5</x:v>
      </x:c>
      <x:c r="N155" t="str">
        <x:v>source_forward</x:v>
      </x:c>
    </x:row>
    <x:row r="156">
      <x:c r="A156" t="str">
        <x:v>Set1_12-2-2b</x:v>
      </x:c>
      <x:c r="B156" t="str">
        <x:v>Set1</x:v>
      </x:c>
      <x:c r="C156" t="str">
        <x:v>12-2-2b</x:v>
      </x:c>
      <x:c r="D156" t="str">
        <x:v>C2</x:v>
      </x:c>
      <x:c r="E156" t="str">
        <x:v>c</x:v>
      </x:c>
      <x:c r="F156" s="59" t="n">
        <x:v>-18</x:v>
      </x:c>
      <x:c r="G156" s="59" t="n">
        <x:v>24</x:v>
      </x:c>
      <x:c r="H156" s="59" t="n">
        <x:v>20</x:v>
      </x:c>
      <x:c r="I156" s="59" t="n">
        <x:v>125</x:v>
      </x:c>
      <x:c r="J156" s="59" t="n">
        <x:v>145</x:v>
      </x:c>
      <x:c r="K156" s="59" t="n">
        <x:v>10</x:v>
      </x:c>
      <x:c r="L156" s="59" t="str">
        <x:v>S1</x:v>
      </x:c>
      <x:c r="M156" s="59" t="n">
        <x:v>10</x:v>
      </x:c>
      <x:c r="N156" t="str">
        <x:v>source_forward</x:v>
      </x:c>
    </x:row>
    <x:row r="157">
      <x:c r="A157" t="str">
        <x:v>Set1_12-2-2b</x:v>
      </x:c>
      <x:c r="B157" t="str">
        <x:v>Set1</x:v>
      </x:c>
      <x:c r="C157" t="str">
        <x:v>12-2-2b</x:v>
      </x:c>
      <x:c r="D157" t="str">
        <x:v>C3</x:v>
      </x:c>
      <x:c r="E157" t="str">
        <x:v>c</x:v>
      </x:c>
      <x:c r="F157" s="59" t="n">
        <x:v>15</x:v>
      </x:c>
      <x:c r="G157" s="59" t="n">
        <x:v>-4</x:v>
      </x:c>
      <x:c r="H157" s="59" t="n">
        <x:v>10</x:v>
      </x:c>
      <x:c r="I157" s="59" t="n">
        <x:v>58</x:v>
      </x:c>
      <x:c r="J157" s="59" t="n">
        <x:v>78</x:v>
      </x:c>
      <x:c r="K157" s="59" t="n">
        <x:v>10</x:v>
      </x:c>
      <x:c r="L157" s="59" t="str">
        <x:v>S0</x:v>
      </x:c>
      <x:c r="M157" s="59" t="n">
        <x:v>5</x:v>
      </x:c>
      <x:c r="N157" t="str">
        <x:v>source_forward</x:v>
      </x:c>
    </x:row>
    <x:row r="158">
      <x:c r="A158" t="str">
        <x:v>Set1_12-2-2b</x:v>
      </x:c>
      <x:c r="B158" t="str">
        <x:v>Set1</x:v>
      </x:c>
      <x:c r="C158" t="str">
        <x:v>12-2-2b</x:v>
      </x:c>
      <x:c r="D158" t="str">
        <x:v>C4</x:v>
      </x:c>
      <x:c r="E158" t="str">
        <x:v>c</x:v>
      </x:c>
      <x:c r="F158" s="59" t="n">
        <x:v>-10</x:v>
      </x:c>
      <x:c r="G158" s="59" t="n">
        <x:v>-16</x:v>
      </x:c>
      <x:c r="H158" s="59" t="n">
        <x:v>20</x:v>
      </x:c>
      <x:c r="I158" s="59" t="n">
        <x:v>109</x:v>
      </x:c>
      <x:c r="J158" s="59" t="n">
        <x:v>129</x:v>
      </x:c>
      <x:c r="K158" s="59" t="n">
        <x:v>10</x:v>
      </x:c>
      <x:c r="L158" s="59" t="str">
        <x:v>S1</x:v>
      </x:c>
      <x:c r="M158" s="59" t="n">
        <x:v>10</x:v>
      </x:c>
      <x:c r="N158" t="str">
        <x:v>source_forward</x:v>
      </x:c>
    </x:row>
    <x:row r="159">
      <x:c r="A159" t="str">
        <x:v>Set1_12-2-2b</x:v>
      </x:c>
      <x:c r="B159" t="str">
        <x:v>Set1</x:v>
      </x:c>
      <x:c r="C159" t="str">
        <x:v>12-2-2b</x:v>
      </x:c>
      <x:c r="D159" t="str">
        <x:v>C5</x:v>
      </x:c>
      <x:c r="E159" t="str">
        <x:v>c</x:v>
      </x:c>
      <x:c r="F159" s="59" t="n">
        <x:v>5</x:v>
      </x:c>
      <x:c r="G159" s="59" t="n">
        <x:v>-16</x:v>
      </x:c>
      <x:c r="H159" s="59" t="n">
        <x:v>10</x:v>
      </x:c>
      <x:c r="I159" s="59" t="n">
        <x:v>230</x:v>
      </x:c>
      <x:c r="J159" s="59" t="n">
        <x:v>250</x:v>
      </x:c>
      <x:c r="K159" s="59" t="n">
        <x:v>10</x:v>
      </x:c>
      <x:c r="L159" s="59" t="str">
        <x:v>S1</x:v>
      </x:c>
      <x:c r="M159" s="59" t="n">
        <x:v>5</x:v>
      </x:c>
      <x:c r="N159" t="str">
        <x:v>source_forward</x:v>
      </x:c>
    </x:row>
    <x:row r="160">
      <x:c r="A160" t="str">
        <x:v>Set1_12-2-2b</x:v>
      </x:c>
      <x:c r="B160" t="str">
        <x:v>Set1</x:v>
      </x:c>
      <x:c r="C160" t="str">
        <x:v>12-2-2b</x:v>
      </x:c>
      <x:c r="D160" t="str">
        <x:v>C6</x:v>
      </x:c>
      <x:c r="E160" t="str">
        <x:v>c</x:v>
      </x:c>
      <x:c r="F160" s="59" t="n">
        <x:v>-8</x:v>
      </x:c>
      <x:c r="G160" s="59" t="n">
        <x:v>16</x:v>
      </x:c>
      <x:c r="H160" s="59" t="n">
        <x:v>20</x:v>
      </x:c>
      <x:c r="I160" s="59" t="n">
        <x:v>192</x:v>
      </x:c>
      <x:c r="J160" s="59" t="n">
        <x:v>212</x:v>
      </x:c>
      <x:c r="K160" s="59" t="n">
        <x:v>10</x:v>
      </x:c>
      <x:c r="L160" s="59" t="str">
        <x:v>S0</x:v>
      </x:c>
      <x:c r="M160" s="59" t="n">
        <x:v>10</x:v>
      </x:c>
      <x:c r="N160" t="str">
        <x:v>source_forward</x:v>
      </x:c>
    </x:row>
    <x:row r="161">
      <x:c r="A161" t="str">
        <x:v>Set1_12-2-2b</x:v>
      </x:c>
      <x:c r="B161" t="str">
        <x:v>Set1</x:v>
      </x:c>
      <x:c r="C161" t="str">
        <x:v>12-2-2b</x:v>
      </x:c>
      <x:c r="D161" t="str">
        <x:v>C7</x:v>
      </x:c>
      <x:c r="E161" t="str">
        <x:v>c</x:v>
      </x:c>
      <x:c r="F161" s="59" t="n">
        <x:v>7</x:v>
      </x:c>
      <x:c r="G161" s="59" t="n">
        <x:v>-7</x:v>
      </x:c>
      <x:c r="H161" s="59" t="n">
        <x:v>20</x:v>
      </x:c>
      <x:c r="I161" s="59" t="n">
        <x:v>193</x:v>
      </x:c>
      <x:c r="J161" s="59" t="n">
        <x:v>213</x:v>
      </x:c>
      <x:c r="K161" s="59" t="n">
        <x:v>10</x:v>
      </x:c>
      <x:c r="L161" s="59" t="str">
        <x:v>S0</x:v>
      </x:c>
      <x:c r="M161" s="59" t="n">
        <x:v>10</x:v>
      </x:c>
      <x:c r="N161" t="str">
        <x:v>source_forward</x:v>
      </x:c>
    </x:row>
    <x:row r="162">
      <x:c r="A162" t="str">
        <x:v>Set1_12-2-2b</x:v>
      </x:c>
      <x:c r="B162" t="str">
        <x:v>Set1</x:v>
      </x:c>
      <x:c r="C162" t="str">
        <x:v>12-2-2b</x:v>
      </x:c>
      <x:c r="D162" t="str">
        <x:v>C8</x:v>
      </x:c>
      <x:c r="E162" t="str">
        <x:v>c</x:v>
      </x:c>
      <x:c r="F162" s="59" t="n">
        <x:v>-16</x:v>
      </x:c>
      <x:c r="G162" s="59" t="n">
        <x:v>13</x:v>
      </x:c>
      <x:c r="H162" s="59" t="n">
        <x:v>10</x:v>
      </x:c>
      <x:c r="I162" s="59" t="n">
        <x:v>233</x:v>
      </x:c>
      <x:c r="J162" s="59" t="n">
        <x:v>253</x:v>
      </x:c>
      <x:c r="K162" s="59" t="n">
        <x:v>10</x:v>
      </x:c>
      <x:c r="L162" s="59" t="str">
        <x:v>S1</x:v>
      </x:c>
      <x:c r="M162" s="59" t="n">
        <x:v>5</x:v>
      </x:c>
      <x:c r="N162" t="str">
        <x:v>source_forward</x:v>
      </x:c>
    </x:row>
    <x:row r="163">
      <x:c r="A163" t="str">
        <x:v>Set1_12-2-2b</x:v>
      </x:c>
      <x:c r="B163" t="str">
        <x:v>Set1</x:v>
      </x:c>
      <x:c r="C163" t="str">
        <x:v>12-2-2b</x:v>
      </x:c>
      <x:c r="D163" t="str">
        <x:v>C9</x:v>
      </x:c>
      <x:c r="E163" t="str">
        <x:v>c</x:v>
      </x:c>
      <x:c r="F163" s="59" t="n">
        <x:v>-3</x:v>
      </x:c>
      <x:c r="G163" s="59" t="n">
        <x:v>2</x:v>
      </x:c>
      <x:c r="H163" s="59" t="n">
        <x:v>20</x:v>
      </x:c>
      <x:c r="I163" s="59" t="n">
        <x:v>229</x:v>
      </x:c>
      <x:c r="J163" s="59" t="n">
        <x:v>249</x:v>
      </x:c>
      <x:c r="K163" s="59" t="n">
        <x:v>10</x:v>
      </x:c>
      <x:c r="L163" s="59" t="str">
        <x:v>S1</x:v>
      </x:c>
      <x:c r="M163" s="59" t="n">
        <x:v>10</x:v>
      </x:c>
      <x:c r="N163" t="str">
        <x:v>source_forward</x:v>
      </x:c>
    </x:row>
    <x:row r="164">
      <x:c r="A164" t="str">
        <x:v>Set1_12-2-2b</x:v>
      </x:c>
      <x:c r="B164" t="str">
        <x:v>Set1</x:v>
      </x:c>
      <x:c r="C164" t="str">
        <x:v>12-2-2b</x:v>
      </x:c>
      <x:c r="D164" t="str">
        <x:v>C10</x:v>
      </x:c>
      <x:c r="E164" t="str">
        <x:v>c</x:v>
      </x:c>
      <x:c r="F164" s="59" t="n">
        <x:v>10</x:v>
      </x:c>
      <x:c r="G164" s="59" t="n">
        <x:v>16</x:v>
      </x:c>
      <x:c r="H164" s="59" t="n">
        <x:v>20</x:v>
      </x:c>
      <x:c r="I164" s="59" t="n">
        <x:v>253</x:v>
      </x:c>
      <x:c r="J164" s="59" t="n">
        <x:v>273</x:v>
      </x:c>
      <x:c r="K164" s="59" t="n">
        <x:v>10</x:v>
      </x:c>
      <x:c r="L164" s="59" t="str">
        <x:v>S0</x:v>
      </x:c>
      <x:c r="M164" s="59" t="n">
        <x:v>10</x:v>
      </x:c>
      <x:c r="N164" t="str">
        <x:v>source_forward</x:v>
      </x:c>
    </x:row>
    <x:row r="165">
      <x:c r="A165" t="str">
        <x:v>Set1_12-2-2b</x:v>
      </x:c>
      <x:c r="B165" t="str">
        <x:v>Set1</x:v>
      </x:c>
      <x:c r="C165" t="str">
        <x:v>12-2-2b</x:v>
      </x:c>
      <x:c r="D165" t="str">
        <x:v>C11</x:v>
      </x:c>
      <x:c r="E165" t="str">
        <x:v>c</x:v>
      </x:c>
      <x:c r="F165" s="59" t="n">
        <x:v>-6</x:v>
      </x:c>
      <x:c r="G165" s="59" t="n">
        <x:v>17</x:v>
      </x:c>
      <x:c r="H165" s="59" t="n">
        <x:v>20</x:v>
      </x:c>
      <x:c r="I165" s="59" t="n">
        <x:v>131</x:v>
      </x:c>
      <x:c r="J165" s="59" t="n">
        <x:v>151</x:v>
      </x:c>
      <x:c r="K165" s="59" t="n">
        <x:v>10</x:v>
      </x:c>
      <x:c r="L165" s="59" t="str">
        <x:v>S0</x:v>
      </x:c>
      <x:c r="M165" s="59" t="n">
        <x:v>10</x:v>
      </x:c>
      <x:c r="N165" t="str">
        <x:v>source_forward</x:v>
      </x:c>
    </x:row>
    <x:row r="166">
      <x:c r="A166" t="str">
        <x:v>Set1_12-2-3</x:v>
      </x:c>
      <x:c r="B166" t="str">
        <x:v>Set1</x:v>
      </x:c>
      <x:c r="C166" t="str">
        <x:v>12-2-3</x:v>
      </x:c>
      <x:c r="D166" t="str">
        <x:v>D0</x:v>
      </x:c>
      <x:c r="E166" t="str">
        <x:v>d</x:v>
      </x:c>
      <x:c r="F166" s="59" t="n">
        <x:v>28</x:v>
      </x:c>
      <x:c r="G166" s="59" t="n">
        <x:v>22</x:v>
      </x:c>
      <x:c r="H166" s="59" t="n">
        <x:v>0</x:v>
      </x:c>
      <x:c r="I166" s="59" t="n">
        <x:v>0</x:v>
      </x:c>
      <x:c r="J166" s="59" t="n">
        <x:v>9999</x:v>
      </x:c>
      <x:c r="K166" s="59" t="n">
        <x:v>0</x:v>
      </x:c>
      <x:c r="L166" s="59" t="str"/>
      <x:c r="M166" s="59" t="str"/>
      <x:c r="N166" t="str">
        <x:v>source_forward</x:v>
      </x:c>
    </x:row>
    <x:row r="167">
      <x:c r="A167" t="str">
        <x:v>Set1_12-2-3</x:v>
      </x:c>
      <x:c r="B167" t="str">
        <x:v>Set1</x:v>
      </x:c>
      <x:c r="C167" t="str">
        <x:v>12-2-3</x:v>
      </x:c>
      <x:c r="D167" t="str">
        <x:v>S0</x:v>
      </x:c>
      <x:c r="E167" t="str">
        <x:v>s</x:v>
      </x:c>
      <x:c r="F167" s="59" t="n">
        <x:v>23</x:v>
      </x:c>
      <x:c r="G167" s="59" t="n">
        <x:v>2</x:v>
      </x:c>
      <x:c r="H167" s="59" t="n">
        <x:v>0</x:v>
      </x:c>
      <x:c r="I167" s="59" t="n">
        <x:v>0</x:v>
      </x:c>
      <x:c r="J167" s="59" t="n">
        <x:v>9999</x:v>
      </x:c>
      <x:c r="K167" s="59" t="n">
        <x:v>10</x:v>
      </x:c>
      <x:c r="L167" s="59" t="str"/>
      <x:c r="M167" s="59" t="str"/>
      <x:c r="N167" t="str">
        <x:v>source_forward</x:v>
      </x:c>
    </x:row>
    <x:row r="168">
      <x:c r="A168" t="str">
        <x:v>Set1_12-2-3</x:v>
      </x:c>
      <x:c r="B168" t="str">
        <x:v>Set1</x:v>
      </x:c>
      <x:c r="C168" t="str">
        <x:v>12-2-3</x:v>
      </x:c>
      <x:c r="D168" t="str">
        <x:v>S1</x:v>
      </x:c>
      <x:c r="E168" t="str">
        <x:v>s</x:v>
      </x:c>
      <x:c r="F168" s="59" t="n">
        <x:v>-1</x:v>
      </x:c>
      <x:c r="G168" s="59" t="n">
        <x:v>21</x:v>
      </x:c>
      <x:c r="H168" s="59" t="n">
        <x:v>0</x:v>
      </x:c>
      <x:c r="I168" s="59" t="n">
        <x:v>0</x:v>
      </x:c>
      <x:c r="J168" s="59" t="n">
        <x:v>9999</x:v>
      </x:c>
      <x:c r="K168" s="59" t="n">
        <x:v>10</x:v>
      </x:c>
      <x:c r="L168" s="59" t="str"/>
      <x:c r="M168" s="59" t="str"/>
      <x:c r="N168" t="str">
        <x:v>source_forward</x:v>
      </x:c>
    </x:row>
    <x:row r="169">
      <x:c r="A169" t="str">
        <x:v>Set1_12-2-3</x:v>
      </x:c>
      <x:c r="B169" t="str">
        <x:v>Set1</x:v>
      </x:c>
      <x:c r="C169" t="str">
        <x:v>12-2-3</x:v>
      </x:c>
      <x:c r="D169" t="str">
        <x:v>C0</x:v>
      </x:c>
      <x:c r="E169" t="str">
        <x:v>c</x:v>
      </x:c>
      <x:c r="F169" s="59" t="n">
        <x:v>9</x:v>
      </x:c>
      <x:c r="G169" s="59" t="n">
        <x:v>11</x:v>
      </x:c>
      <x:c r="H169" s="59" t="n">
        <x:v>20</x:v>
      </x:c>
      <x:c r="I169" s="59" t="n">
        <x:v>114</x:v>
      </x:c>
      <x:c r="J169" s="59" t="n">
        <x:v>134</x:v>
      </x:c>
      <x:c r="K169" s="59" t="n">
        <x:v>10</x:v>
      </x:c>
      <x:c r="L169" s="59" t="str">
        <x:v>S1</x:v>
      </x:c>
      <x:c r="M169" s="59" t="n">
        <x:v>10</x:v>
      </x:c>
      <x:c r="N169" t="str">
        <x:v>source_forward</x:v>
      </x:c>
    </x:row>
    <x:row r="170">
      <x:c r="A170" t="str">
        <x:v>Set1_12-2-3</x:v>
      </x:c>
      <x:c r="B170" t="str">
        <x:v>Set1</x:v>
      </x:c>
      <x:c r="C170" t="str">
        <x:v>12-2-3</x:v>
      </x:c>
      <x:c r="D170" t="str">
        <x:v>C1</x:v>
      </x:c>
      <x:c r="E170" t="str">
        <x:v>c</x:v>
      </x:c>
      <x:c r="F170" s="59" t="n">
        <x:v>-3</x:v>
      </x:c>
      <x:c r="G170" s="59" t="n">
        <x:v>11</x:v>
      </x:c>
      <x:c r="H170" s="59" t="n">
        <x:v>10</x:v>
      </x:c>
      <x:c r="I170" s="59" t="n">
        <x:v>219</x:v>
      </x:c>
      <x:c r="J170" s="59" t="n">
        <x:v>239</x:v>
      </x:c>
      <x:c r="K170" s="59" t="n">
        <x:v>10</x:v>
      </x:c>
      <x:c r="L170" s="59" t="str">
        <x:v>S1</x:v>
      </x:c>
      <x:c r="M170" s="59" t="n">
        <x:v>5</x:v>
      </x:c>
      <x:c r="N170" t="str">
        <x:v>source_forward</x:v>
      </x:c>
    </x:row>
    <x:row r="171">
      <x:c r="A171" t="str">
        <x:v>Set1_12-2-3</x:v>
      </x:c>
      <x:c r="B171" t="str">
        <x:v>Set1</x:v>
      </x:c>
      <x:c r="C171" t="str">
        <x:v>12-2-3</x:v>
      </x:c>
      <x:c r="D171" t="str">
        <x:v>C2</x:v>
      </x:c>
      <x:c r="E171" t="str">
        <x:v>c</x:v>
      </x:c>
      <x:c r="F171" s="59" t="n">
        <x:v>-7</x:v>
      </x:c>
      <x:c r="G171" s="59" t="n">
        <x:v>-21</x:v>
      </x:c>
      <x:c r="H171" s="59" t="n">
        <x:v>20</x:v>
      </x:c>
      <x:c r="I171" s="59" t="n">
        <x:v>121</x:v>
      </x:c>
      <x:c r="J171" s="59" t="n">
        <x:v>141</x:v>
      </x:c>
      <x:c r="K171" s="59" t="n">
        <x:v>10</x:v>
      </x:c>
      <x:c r="L171" s="59" t="str">
        <x:v>S0</x:v>
      </x:c>
      <x:c r="M171" s="59" t="n">
        <x:v>10</x:v>
      </x:c>
      <x:c r="N171" t="str">
        <x:v>source_forward</x:v>
      </x:c>
    </x:row>
    <x:row r="172">
      <x:c r="A172" t="str">
        <x:v>Set1_12-2-3</x:v>
      </x:c>
      <x:c r="B172" t="str">
        <x:v>Set1</x:v>
      </x:c>
      <x:c r="C172" t="str">
        <x:v>12-2-3</x:v>
      </x:c>
      <x:c r="D172" t="str">
        <x:v>C3</x:v>
      </x:c>
      <x:c r="E172" t="str">
        <x:v>c</x:v>
      </x:c>
      <x:c r="F172" s="59" t="n">
        <x:v>-1</x:v>
      </x:c>
      <x:c r="G172" s="59" t="n">
        <x:v>2</x:v>
      </x:c>
      <x:c r="H172" s="59" t="n">
        <x:v>10</x:v>
      </x:c>
      <x:c r="I172" s="59" t="n">
        <x:v>121</x:v>
      </x:c>
      <x:c r="J172" s="59" t="n">
        <x:v>141</x:v>
      </x:c>
      <x:c r="K172" s="59" t="n">
        <x:v>10</x:v>
      </x:c>
      <x:c r="L172" s="59" t="str">
        <x:v>S1</x:v>
      </x:c>
      <x:c r="M172" s="59" t="n">
        <x:v>5</x:v>
      </x:c>
      <x:c r="N172" t="str">
        <x:v>source_forward</x:v>
      </x:c>
    </x:row>
    <x:row r="173">
      <x:c r="A173" t="str">
        <x:v>Set1_12-2-3</x:v>
      </x:c>
      <x:c r="B173" t="str">
        <x:v>Set1</x:v>
      </x:c>
      <x:c r="C173" t="str">
        <x:v>12-2-3</x:v>
      </x:c>
      <x:c r="D173" t="str">
        <x:v>C4</x:v>
      </x:c>
      <x:c r="E173" t="str">
        <x:v>c</x:v>
      </x:c>
      <x:c r="F173" s="59" t="n">
        <x:v>-10</x:v>
      </x:c>
      <x:c r="G173" s="59" t="n">
        <x:v>-13</x:v>
      </x:c>
      <x:c r="H173" s="59" t="n">
        <x:v>10</x:v>
      </x:c>
      <x:c r="I173" s="59" t="n">
        <x:v>92</x:v>
      </x:c>
      <x:c r="J173" s="59" t="n">
        <x:v>112</x:v>
      </x:c>
      <x:c r="K173" s="59" t="n">
        <x:v>10</x:v>
      </x:c>
      <x:c r="L173" s="59" t="str">
        <x:v>S1</x:v>
      </x:c>
      <x:c r="M173" s="59" t="n">
        <x:v>5</x:v>
      </x:c>
      <x:c r="N173" t="str">
        <x:v>source_forward</x:v>
      </x:c>
    </x:row>
    <x:row r="174">
      <x:c r="A174" t="str">
        <x:v>Set1_12-2-3</x:v>
      </x:c>
      <x:c r="B174" t="str">
        <x:v>Set1</x:v>
      </x:c>
      <x:c r="C174" t="str">
        <x:v>12-2-3</x:v>
      </x:c>
      <x:c r="D174" t="str">
        <x:v>C5</x:v>
      </x:c>
      <x:c r="E174" t="str">
        <x:v>c</x:v>
      </x:c>
      <x:c r="F174" s="59" t="n">
        <x:v>7</x:v>
      </x:c>
      <x:c r="G174" s="59" t="n">
        <x:v>9</x:v>
      </x:c>
      <x:c r="H174" s="59" t="n">
        <x:v>10</x:v>
      </x:c>
      <x:c r="I174" s="59" t="n">
        <x:v>59</x:v>
      </x:c>
      <x:c r="J174" s="59" t="n">
        <x:v>79</x:v>
      </x:c>
      <x:c r="K174" s="59" t="n">
        <x:v>10</x:v>
      </x:c>
      <x:c r="L174" s="59" t="str">
        <x:v>S1</x:v>
      </x:c>
      <x:c r="M174" s="59" t="n">
        <x:v>5</x:v>
      </x:c>
      <x:c r="N174" t="str">
        <x:v>source_forward</x:v>
      </x:c>
    </x:row>
    <x:row r="175">
      <x:c r="A175" t="str">
        <x:v>Set1_12-2-3</x:v>
      </x:c>
      <x:c r="B175" t="str">
        <x:v>Set1</x:v>
      </x:c>
      <x:c r="C175" t="str">
        <x:v>12-2-3</x:v>
      </x:c>
      <x:c r="D175" t="str">
        <x:v>C6</x:v>
      </x:c>
      <x:c r="E175" t="str">
        <x:v>c</x:v>
      </x:c>
      <x:c r="F175" s="59" t="n">
        <x:v>-11</x:v>
      </x:c>
      <x:c r="G175" s="59" t="n">
        <x:v>11</x:v>
      </x:c>
      <x:c r="H175" s="59" t="n">
        <x:v>10</x:v>
      </x:c>
      <x:c r="I175" s="59" t="n">
        <x:v>187</x:v>
      </x:c>
      <x:c r="J175" s="59" t="n">
        <x:v>207</x:v>
      </x:c>
      <x:c r="K175" s="59" t="n">
        <x:v>10</x:v>
      </x:c>
      <x:c r="L175" s="59" t="str">
        <x:v>S1</x:v>
      </x:c>
      <x:c r="M175" s="59" t="n">
        <x:v>5</x:v>
      </x:c>
      <x:c r="N175" t="str">
        <x:v>source_forward</x:v>
      </x:c>
    </x:row>
    <x:row r="176">
      <x:c r="A176" t="str">
        <x:v>Set1_12-2-3</x:v>
      </x:c>
      <x:c r="B176" t="str">
        <x:v>Set1</x:v>
      </x:c>
      <x:c r="C176" t="str">
        <x:v>12-2-3</x:v>
      </x:c>
      <x:c r="D176" t="str">
        <x:v>C7</x:v>
      </x:c>
      <x:c r="E176" t="str">
        <x:v>c</x:v>
      </x:c>
      <x:c r="F176" s="59" t="n">
        <x:v>-4</x:v>
      </x:c>
      <x:c r="G176" s="59" t="n">
        <x:v>-26</x:v>
      </x:c>
      <x:c r="H176" s="59" t="n">
        <x:v>20</x:v>
      </x:c>
      <x:c r="I176" s="59" t="n">
        <x:v>177</x:v>
      </x:c>
      <x:c r="J176" s="59" t="n">
        <x:v>197</x:v>
      </x:c>
      <x:c r="K176" s="59" t="n">
        <x:v>10</x:v>
      </x:c>
      <x:c r="L176" s="59" t="str">
        <x:v>S0</x:v>
      </x:c>
      <x:c r="M176" s="59" t="n">
        <x:v>10</x:v>
      </x:c>
      <x:c r="N176" t="str">
        <x:v>source_forward</x:v>
      </x:c>
    </x:row>
    <x:row r="177">
      <x:c r="A177" t="str">
        <x:v>Set1_12-2-3</x:v>
      </x:c>
      <x:c r="B177" t="str">
        <x:v>Set1</x:v>
      </x:c>
      <x:c r="C177" t="str">
        <x:v>12-2-3</x:v>
      </x:c>
      <x:c r="D177" t="str">
        <x:v>C8</x:v>
      </x:c>
      <x:c r="E177" t="str">
        <x:v>c</x:v>
      </x:c>
      <x:c r="F177" s="59" t="n">
        <x:v>-5</x:v>
      </x:c>
      <x:c r="G177" s="59" t="n">
        <x:v>-2</x:v>
      </x:c>
      <x:c r="H177" s="59" t="n">
        <x:v>20</x:v>
      </x:c>
      <x:c r="I177" s="59" t="n">
        <x:v>155</x:v>
      </x:c>
      <x:c r="J177" s="59" t="n">
        <x:v>175</x:v>
      </x:c>
      <x:c r="K177" s="59" t="n">
        <x:v>10</x:v>
      </x:c>
      <x:c r="L177" s="59" t="str">
        <x:v>S1</x:v>
      </x:c>
      <x:c r="M177" s="59" t="n">
        <x:v>10</x:v>
      </x:c>
      <x:c r="N177" t="str">
        <x:v>source_forward</x:v>
      </x:c>
    </x:row>
    <x:row r="178">
      <x:c r="A178" t="str">
        <x:v>Set1_12-2-3</x:v>
      </x:c>
      <x:c r="B178" t="str">
        <x:v>Set1</x:v>
      </x:c>
      <x:c r="C178" t="str">
        <x:v>12-2-3</x:v>
      </x:c>
      <x:c r="D178" t="str">
        <x:v>C9</x:v>
      </x:c>
      <x:c r="E178" t="str">
        <x:v>c</x:v>
      </x:c>
      <x:c r="F178" s="59" t="n">
        <x:v>9</x:v>
      </x:c>
      <x:c r="G178" s="59" t="n">
        <x:v>-28</x:v>
      </x:c>
      <x:c r="H178" s="59" t="n">
        <x:v>20</x:v>
      </x:c>
      <x:c r="I178" s="59" t="n">
        <x:v>183</x:v>
      </x:c>
      <x:c r="J178" s="59" t="n">
        <x:v>203</x:v>
      </x:c>
      <x:c r="K178" s="59" t="n">
        <x:v>10</x:v>
      </x:c>
      <x:c r="L178" s="59" t="str">
        <x:v>S0</x:v>
      </x:c>
      <x:c r="M178" s="59" t="n">
        <x:v>10</x:v>
      </x:c>
      <x:c r="N178" t="str">
        <x:v>source_forward</x:v>
      </x:c>
    </x:row>
    <x:row r="179">
      <x:c r="A179" t="str">
        <x:v>Set1_12-2-3</x:v>
      </x:c>
      <x:c r="B179" t="str">
        <x:v>Set1</x:v>
      </x:c>
      <x:c r="C179" t="str">
        <x:v>12-2-3</x:v>
      </x:c>
      <x:c r="D179" t="str">
        <x:v>C10</x:v>
      </x:c>
      <x:c r="E179" t="str">
        <x:v>c</x:v>
      </x:c>
      <x:c r="F179" s="59" t="n">
        <x:v>-6</x:v>
      </x:c>
      <x:c r="G179" s="59" t="n">
        <x:v>-21</x:v>
      </x:c>
      <x:c r="H179" s="59" t="n">
        <x:v>10</x:v>
      </x:c>
      <x:c r="I179" s="59" t="n">
        <x:v>249</x:v>
      </x:c>
      <x:c r="J179" s="59" t="n">
        <x:v>269</x:v>
      </x:c>
      <x:c r="K179" s="59" t="n">
        <x:v>10</x:v>
      </x:c>
      <x:c r="L179" s="59" t="str">
        <x:v>S0</x:v>
      </x:c>
      <x:c r="M179" s="59" t="n">
        <x:v>5</x:v>
      </x:c>
      <x:c r="N179" t="str">
        <x:v>source_forward</x:v>
      </x:c>
    </x:row>
    <x:row r="180">
      <x:c r="A180" t="str">
        <x:v>Set1_12-2-3</x:v>
      </x:c>
      <x:c r="B180" t="str">
        <x:v>Set1</x:v>
      </x:c>
      <x:c r="C180" t="str">
        <x:v>12-2-3</x:v>
      </x:c>
      <x:c r="D180" t="str">
        <x:v>C11</x:v>
      </x:c>
      <x:c r="E180" t="str">
        <x:v>c</x:v>
      </x:c>
      <x:c r="F180" s="59" t="n">
        <x:v>6</x:v>
      </x:c>
      <x:c r="G180" s="59" t="n">
        <x:v>4</x:v>
      </x:c>
      <x:c r="H180" s="59" t="n">
        <x:v>10</x:v>
      </x:c>
      <x:c r="I180" s="59" t="n">
        <x:v>175</x:v>
      </x:c>
      <x:c r="J180" s="59" t="n">
        <x:v>195</x:v>
      </x:c>
      <x:c r="K180" s="59" t="n">
        <x:v>10</x:v>
      </x:c>
      <x:c r="L180" s="59" t="str">
        <x:v>S0</x:v>
      </x:c>
      <x:c r="M180" s="59" t="n">
        <x:v>5</x:v>
      </x:c>
      <x:c r="N180" t="str">
        <x:v>source_forward</x:v>
      </x:c>
    </x:row>
    <x:row r="181">
      <x:c r="A181" t="str">
        <x:v>Set1_12-2-3b</x:v>
      </x:c>
      <x:c r="B181" t="str">
        <x:v>Set1</x:v>
      </x:c>
      <x:c r="C181" t="str">
        <x:v>12-2-3b</x:v>
      </x:c>
      <x:c r="D181" t="str">
        <x:v>D0</x:v>
      </x:c>
      <x:c r="E181" t="str">
        <x:v>d</x:v>
      </x:c>
      <x:c r="F181" s="59" t="n">
        <x:v>35</x:v>
      </x:c>
      <x:c r="G181" s="59" t="n">
        <x:v>4</x:v>
      </x:c>
      <x:c r="H181" s="59" t="n">
        <x:v>0</x:v>
      </x:c>
      <x:c r="I181" s="59" t="n">
        <x:v>0</x:v>
      </x:c>
      <x:c r="J181" s="59" t="n">
        <x:v>9999</x:v>
      </x:c>
      <x:c r="K181" s="59" t="n">
        <x:v>0</x:v>
      </x:c>
      <x:c r="L181" s="59" t="str"/>
      <x:c r="M181" s="59" t="str"/>
      <x:c r="N181" t="str">
        <x:v>source_forward</x:v>
      </x:c>
    </x:row>
    <x:row r="182">
      <x:c r="A182" t="str">
        <x:v>Set1_12-2-3b</x:v>
      </x:c>
      <x:c r="B182" t="str">
        <x:v>Set1</x:v>
      </x:c>
      <x:c r="C182" t="str">
        <x:v>12-2-3b</x:v>
      </x:c>
      <x:c r="D182" t="str">
        <x:v>S0</x:v>
      </x:c>
      <x:c r="E182" t="str">
        <x:v>s</x:v>
      </x:c>
      <x:c r="F182" s="59" t="n">
        <x:v>21</x:v>
      </x:c>
      <x:c r="G182" s="59" t="n">
        <x:v>7</x:v>
      </x:c>
      <x:c r="H182" s="59" t="n">
        <x:v>0</x:v>
      </x:c>
      <x:c r="I182" s="59" t="n">
        <x:v>0</x:v>
      </x:c>
      <x:c r="J182" s="59" t="n">
        <x:v>9999</x:v>
      </x:c>
      <x:c r="K182" s="59" t="n">
        <x:v>10</x:v>
      </x:c>
      <x:c r="L182" s="59" t="str"/>
      <x:c r="M182" s="59" t="str"/>
      <x:c r="N182" t="str">
        <x:v>source_forward</x:v>
      </x:c>
    </x:row>
    <x:row r="183">
      <x:c r="A183" t="str">
        <x:v>Set1_12-2-3b</x:v>
      </x:c>
      <x:c r="B183" t="str">
        <x:v>Set1</x:v>
      </x:c>
      <x:c r="C183" t="str">
        <x:v>12-2-3b</x:v>
      </x:c>
      <x:c r="D183" t="str">
        <x:v>S1</x:v>
      </x:c>
      <x:c r="E183" t="str">
        <x:v>s</x:v>
      </x:c>
      <x:c r="F183" s="59" t="n">
        <x:v>-22</x:v>
      </x:c>
      <x:c r="G183" s="59" t="n">
        <x:v>12</x:v>
      </x:c>
      <x:c r="H183" s="59" t="n">
        <x:v>0</x:v>
      </x:c>
      <x:c r="I183" s="59" t="n">
        <x:v>0</x:v>
      </x:c>
      <x:c r="J183" s="59" t="n">
        <x:v>9999</x:v>
      </x:c>
      <x:c r="K183" s="59" t="n">
        <x:v>10</x:v>
      </x:c>
      <x:c r="L183" s="59" t="str"/>
      <x:c r="M183" s="59" t="str"/>
      <x:c r="N183" t="str">
        <x:v>source_forward</x:v>
      </x:c>
    </x:row>
    <x:row r="184">
      <x:c r="A184" t="str">
        <x:v>Set1_12-2-3b</x:v>
      </x:c>
      <x:c r="B184" t="str">
        <x:v>Set1</x:v>
      </x:c>
      <x:c r="C184" t="str">
        <x:v>12-2-3b</x:v>
      </x:c>
      <x:c r="D184" t="str">
        <x:v>C0</x:v>
      </x:c>
      <x:c r="E184" t="str">
        <x:v>c</x:v>
      </x:c>
      <x:c r="F184" s="59" t="n">
        <x:v>-2</x:v>
      </x:c>
      <x:c r="G184" s="59" t="n">
        <x:v>-7</x:v>
      </x:c>
      <x:c r="H184" s="59" t="n">
        <x:v>10</x:v>
      </x:c>
      <x:c r="I184" s="59" t="n">
        <x:v>156</x:v>
      </x:c>
      <x:c r="J184" s="59" t="n">
        <x:v>176</x:v>
      </x:c>
      <x:c r="K184" s="59" t="n">
        <x:v>10</x:v>
      </x:c>
      <x:c r="L184" s="59" t="str">
        <x:v>S0</x:v>
      </x:c>
      <x:c r="M184" s="59" t="n">
        <x:v>5</x:v>
      </x:c>
      <x:c r="N184" t="str">
        <x:v>source_forward</x:v>
      </x:c>
    </x:row>
    <x:row r="185">
      <x:c r="A185" t="str">
        <x:v>Set1_12-2-3b</x:v>
      </x:c>
      <x:c r="B185" t="str">
        <x:v>Set1</x:v>
      </x:c>
      <x:c r="C185" t="str">
        <x:v>12-2-3b</x:v>
      </x:c>
      <x:c r="D185" t="str">
        <x:v>C1</x:v>
      </x:c>
      <x:c r="E185" t="str">
        <x:v>c</x:v>
      </x:c>
      <x:c r="F185" s="59" t="n">
        <x:v>-18</x:v>
      </x:c>
      <x:c r="G185" s="59" t="n">
        <x:v>-2</x:v>
      </x:c>
      <x:c r="H185" s="59" t="n">
        <x:v>20</x:v>
      </x:c>
      <x:c r="I185" s="59" t="n">
        <x:v>66</x:v>
      </x:c>
      <x:c r="J185" s="59" t="n">
        <x:v>86</x:v>
      </x:c>
      <x:c r="K185" s="59" t="n">
        <x:v>10</x:v>
      </x:c>
      <x:c r="L185" s="59" t="str">
        <x:v>S1</x:v>
      </x:c>
      <x:c r="M185" s="59" t="n">
        <x:v>10</x:v>
      </x:c>
      <x:c r="N185" t="str">
        <x:v>source_forward</x:v>
      </x:c>
    </x:row>
    <x:row r="186">
      <x:c r="A186" t="str">
        <x:v>Set1_12-2-3b</x:v>
      </x:c>
      <x:c r="B186" t="str">
        <x:v>Set1</x:v>
      </x:c>
      <x:c r="C186" t="str">
        <x:v>12-2-3b</x:v>
      </x:c>
      <x:c r="D186" t="str">
        <x:v>C2</x:v>
      </x:c>
      <x:c r="E186" t="str">
        <x:v>c</x:v>
      </x:c>
      <x:c r="F186" s="59" t="n">
        <x:v>16</x:v>
      </x:c>
      <x:c r="G186" s="59" t="n">
        <x:v>-13</x:v>
      </x:c>
      <x:c r="H186" s="59" t="n">
        <x:v>20</x:v>
      </x:c>
      <x:c r="I186" s="59" t="n">
        <x:v>65</x:v>
      </x:c>
      <x:c r="J186" s="59" t="n">
        <x:v>85</x:v>
      </x:c>
      <x:c r="K186" s="59" t="n">
        <x:v>10</x:v>
      </x:c>
      <x:c r="L186" s="59" t="str">
        <x:v>S0</x:v>
      </x:c>
      <x:c r="M186" s="59" t="n">
        <x:v>10</x:v>
      </x:c>
      <x:c r="N186" t="str">
        <x:v>source_forward</x:v>
      </x:c>
    </x:row>
    <x:row r="187">
      <x:c r="A187" t="str">
        <x:v>Set1_12-2-3b</x:v>
      </x:c>
      <x:c r="B187" t="str">
        <x:v>Set1</x:v>
      </x:c>
      <x:c r="C187" t="str">
        <x:v>12-2-3b</x:v>
      </x:c>
      <x:c r="D187" t="str">
        <x:v>C3</x:v>
      </x:c>
      <x:c r="E187" t="str">
        <x:v>c</x:v>
      </x:c>
      <x:c r="F187" s="59" t="n">
        <x:v>2</x:v>
      </x:c>
      <x:c r="G187" s="59" t="n">
        <x:v>7</x:v>
      </x:c>
      <x:c r="H187" s="59" t="n">
        <x:v>20</x:v>
      </x:c>
      <x:c r="I187" s="59" t="n">
        <x:v>135</x:v>
      </x:c>
      <x:c r="J187" s="59" t="n">
        <x:v>155</x:v>
      </x:c>
      <x:c r="K187" s="59" t="n">
        <x:v>10</x:v>
      </x:c>
      <x:c r="L187" s="59" t="str">
        <x:v>S0</x:v>
      </x:c>
      <x:c r="M187" s="59" t="n">
        <x:v>10</x:v>
      </x:c>
      <x:c r="N187" t="str">
        <x:v>source_forward</x:v>
      </x:c>
    </x:row>
    <x:row r="188">
      <x:c r="A188" t="str">
        <x:v>Set1_12-2-3b</x:v>
      </x:c>
      <x:c r="B188" t="str">
        <x:v>Set1</x:v>
      </x:c>
      <x:c r="C188" t="str">
        <x:v>12-2-3b</x:v>
      </x:c>
      <x:c r="D188" t="str">
        <x:v>C4</x:v>
      </x:c>
      <x:c r="E188" t="str">
        <x:v>c</x:v>
      </x:c>
      <x:c r="F188" s="59" t="n">
        <x:v>-7</x:v>
      </x:c>
      <x:c r="G188" s="59" t="n">
        <x:v>-3</x:v>
      </x:c>
      <x:c r="H188" s="59" t="n">
        <x:v>10</x:v>
      </x:c>
      <x:c r="I188" s="59" t="n">
        <x:v>221</x:v>
      </x:c>
      <x:c r="J188" s="59" t="n">
        <x:v>241</x:v>
      </x:c>
      <x:c r="K188" s="59" t="n">
        <x:v>10</x:v>
      </x:c>
      <x:c r="L188" s="59" t="str">
        <x:v>S1</x:v>
      </x:c>
      <x:c r="M188" s="59" t="n">
        <x:v>5</x:v>
      </x:c>
      <x:c r="N188" t="str">
        <x:v>source_forward</x:v>
      </x:c>
    </x:row>
    <x:row r="189">
      <x:c r="A189" t="str">
        <x:v>Set1_12-2-3b</x:v>
      </x:c>
      <x:c r="B189" t="str">
        <x:v>Set1</x:v>
      </x:c>
      <x:c r="C189" t="str">
        <x:v>12-2-3b</x:v>
      </x:c>
      <x:c r="D189" t="str">
        <x:v>C5</x:v>
      </x:c>
      <x:c r="E189" t="str">
        <x:v>c</x:v>
      </x:c>
      <x:c r="F189" s="59" t="n">
        <x:v>21</x:v>
      </x:c>
      <x:c r="G189" s="59" t="n">
        <x:v>13</x:v>
      </x:c>
      <x:c r="H189" s="59" t="n">
        <x:v>10</x:v>
      </x:c>
      <x:c r="I189" s="59" t="n">
        <x:v>99</x:v>
      </x:c>
      <x:c r="J189" s="59" t="n">
        <x:v>119</x:v>
      </x:c>
      <x:c r="K189" s="59" t="n">
        <x:v>10</x:v>
      </x:c>
      <x:c r="L189" s="59" t="str">
        <x:v>S0</x:v>
      </x:c>
      <x:c r="M189" s="59" t="n">
        <x:v>5</x:v>
      </x:c>
      <x:c r="N189" t="str">
        <x:v>source_forward</x:v>
      </x:c>
    </x:row>
    <x:row r="190">
      <x:c r="A190" t="str">
        <x:v>Set1_12-2-3b</x:v>
      </x:c>
      <x:c r="B190" t="str">
        <x:v>Set1</x:v>
      </x:c>
      <x:c r="C190" t="str">
        <x:v>12-2-3b</x:v>
      </x:c>
      <x:c r="D190" t="str">
        <x:v>C6</x:v>
      </x:c>
      <x:c r="E190" t="str">
        <x:v>c</x:v>
      </x:c>
      <x:c r="F190" s="59" t="n">
        <x:v>-3</x:v>
      </x:c>
      <x:c r="G190" s="59" t="n">
        <x:v>9</x:v>
      </x:c>
      <x:c r="H190" s="59" t="n">
        <x:v>20</x:v>
      </x:c>
      <x:c r="I190" s="59" t="n">
        <x:v>192</x:v>
      </x:c>
      <x:c r="J190" s="59" t="n">
        <x:v>212</x:v>
      </x:c>
      <x:c r="K190" s="59" t="n">
        <x:v>10</x:v>
      </x:c>
      <x:c r="L190" s="59" t="str">
        <x:v>S1</x:v>
      </x:c>
      <x:c r="M190" s="59" t="n">
        <x:v>10</x:v>
      </x:c>
      <x:c r="N190" t="str">
        <x:v>source_forward</x:v>
      </x:c>
    </x:row>
    <x:row r="191">
      <x:c r="A191" t="str">
        <x:v>Set1_12-2-3b</x:v>
      </x:c>
      <x:c r="B191" t="str">
        <x:v>Set1</x:v>
      </x:c>
      <x:c r="C191" t="str">
        <x:v>12-2-3b</x:v>
      </x:c>
      <x:c r="D191" t="str">
        <x:v>C7</x:v>
      </x:c>
      <x:c r="E191" t="str">
        <x:v>c</x:v>
      </x:c>
      <x:c r="F191" s="59" t="n">
        <x:v>0</x:v>
      </x:c>
      <x:c r="G191" s="59" t="n">
        <x:v>0</x:v>
      </x:c>
      <x:c r="H191" s="59" t="n">
        <x:v>10</x:v>
      </x:c>
      <x:c r="I191" s="59" t="n">
        <x:v>218</x:v>
      </x:c>
      <x:c r="J191" s="59" t="n">
        <x:v>238</x:v>
      </x:c>
      <x:c r="K191" s="59" t="n">
        <x:v>10</x:v>
      </x:c>
      <x:c r="L191" s="59" t="str">
        <x:v>S0</x:v>
      </x:c>
      <x:c r="M191" s="59" t="n">
        <x:v>5</x:v>
      </x:c>
      <x:c r="N191" t="str">
        <x:v>source_forward</x:v>
      </x:c>
    </x:row>
    <x:row r="192">
      <x:c r="A192" t="str">
        <x:v>Set1_12-2-3b</x:v>
      </x:c>
      <x:c r="B192" t="str">
        <x:v>Set1</x:v>
      </x:c>
      <x:c r="C192" t="str">
        <x:v>12-2-3b</x:v>
      </x:c>
      <x:c r="D192" t="str">
        <x:v>C8</x:v>
      </x:c>
      <x:c r="E192" t="str">
        <x:v>c</x:v>
      </x:c>
      <x:c r="F192" s="59" t="n">
        <x:v>-5</x:v>
      </x:c>
      <x:c r="G192" s="59" t="n">
        <x:v>9</x:v>
      </x:c>
      <x:c r="H192" s="59" t="n">
        <x:v>20</x:v>
      </x:c>
      <x:c r="I192" s="59" t="n">
        <x:v>99</x:v>
      </x:c>
      <x:c r="J192" s="59" t="n">
        <x:v>119</x:v>
      </x:c>
      <x:c r="K192" s="59" t="n">
        <x:v>10</x:v>
      </x:c>
      <x:c r="L192" s="59" t="str">
        <x:v>S1</x:v>
      </x:c>
      <x:c r="M192" s="59" t="n">
        <x:v>10</x:v>
      </x:c>
      <x:c r="N192" t="str">
        <x:v>source_forward</x:v>
      </x:c>
    </x:row>
    <x:row r="193">
      <x:c r="A193" t="str">
        <x:v>Set1_12-2-3b</x:v>
      </x:c>
      <x:c r="B193" t="str">
        <x:v>Set1</x:v>
      </x:c>
      <x:c r="C193" t="str">
        <x:v>12-2-3b</x:v>
      </x:c>
      <x:c r="D193" t="str">
        <x:v>C9</x:v>
      </x:c>
      <x:c r="E193" t="str">
        <x:v>c</x:v>
      </x:c>
      <x:c r="F193" s="59" t="n">
        <x:v>12</x:v>
      </x:c>
      <x:c r="G193" s="59" t="n">
        <x:v>9</x:v>
      </x:c>
      <x:c r="H193" s="59" t="n">
        <x:v>10</x:v>
      </x:c>
      <x:c r="I193" s="59" t="n">
        <x:v>139</x:v>
      </x:c>
      <x:c r="J193" s="59" t="n">
        <x:v>159</x:v>
      </x:c>
      <x:c r="K193" s="59" t="n">
        <x:v>10</x:v>
      </x:c>
      <x:c r="L193" s="59" t="str">
        <x:v>S0</x:v>
      </x:c>
      <x:c r="M193" s="59" t="n">
        <x:v>5</x:v>
      </x:c>
      <x:c r="N193" t="str">
        <x:v>source_forward</x:v>
      </x:c>
    </x:row>
    <x:row r="194">
      <x:c r="A194" t="str">
        <x:v>Set1_12-2-3b</x:v>
      </x:c>
      <x:c r="B194" t="str">
        <x:v>Set1</x:v>
      </x:c>
      <x:c r="C194" t="str">
        <x:v>12-2-3b</x:v>
      </x:c>
      <x:c r="D194" t="str">
        <x:v>C10</x:v>
      </x:c>
      <x:c r="E194" t="str">
        <x:v>c</x:v>
      </x:c>
      <x:c r="F194" s="59" t="n">
        <x:v>-2</x:v>
      </x:c>
      <x:c r="G194" s="59" t="n">
        <x:v>16</x:v>
      </x:c>
      <x:c r="H194" s="59" t="n">
        <x:v>20</x:v>
      </x:c>
      <x:c r="I194" s="59" t="n">
        <x:v>208</x:v>
      </x:c>
      <x:c r="J194" s="59" t="n">
        <x:v>228</x:v>
      </x:c>
      <x:c r="K194" s="59" t="n">
        <x:v>10</x:v>
      </x:c>
      <x:c r="L194" s="59" t="str">
        <x:v>S1</x:v>
      </x:c>
      <x:c r="M194" s="59" t="n">
        <x:v>10</x:v>
      </x:c>
      <x:c r="N194" t="str">
        <x:v>source_forward</x:v>
      </x:c>
    </x:row>
    <x:row r="195">
      <x:c r="A195" t="str">
        <x:v>Set1_12-2-3b</x:v>
      </x:c>
      <x:c r="B195" t="str">
        <x:v>Set1</x:v>
      </x:c>
      <x:c r="C195" t="str">
        <x:v>12-2-3b</x:v>
      </x:c>
      <x:c r="D195" t="str">
        <x:v>C11</x:v>
      </x:c>
      <x:c r="E195" t="str">
        <x:v>c</x:v>
      </x:c>
      <x:c r="F195" s="59" t="n">
        <x:v>1</x:v>
      </x:c>
      <x:c r="G195" s="59" t="n">
        <x:v>24</x:v>
      </x:c>
      <x:c r="H195" s="59" t="n">
        <x:v>10</x:v>
      </x:c>
      <x:c r="I195" s="59" t="n">
        <x:v>116</x:v>
      </x:c>
      <x:c r="J195" s="59" t="n">
        <x:v>136</x:v>
      </x:c>
      <x:c r="K195" s="59" t="n">
        <x:v>10</x:v>
      </x:c>
      <x:c r="L195" s="59" t="str">
        <x:v>S1</x:v>
      </x:c>
      <x:c r="M195" s="59" t="n">
        <x:v>5</x:v>
      </x:c>
      <x:c r="N195" t="str">
        <x:v>source_forward</x:v>
      </x:c>
    </x:row>
    <x:row r="196">
      <x:c r="A196" t="str">
        <x:v>Set1_12-2-4</x:v>
      </x:c>
      <x:c r="B196" t="str">
        <x:v>Set1</x:v>
      </x:c>
      <x:c r="C196" t="str">
        <x:v>12-2-4</x:v>
      </x:c>
      <x:c r="D196" t="str">
        <x:v>D0</x:v>
      </x:c>
      <x:c r="E196" t="str">
        <x:v>d</x:v>
      </x:c>
      <x:c r="F196" s="59" t="n">
        <x:v>-1</x:v>
      </x:c>
      <x:c r="G196" s="59" t="n">
        <x:v>35</x:v>
      </x:c>
      <x:c r="H196" s="59" t="n">
        <x:v>0</x:v>
      </x:c>
      <x:c r="I196" s="59" t="n">
        <x:v>0</x:v>
      </x:c>
      <x:c r="J196" s="59" t="n">
        <x:v>9999</x:v>
      </x:c>
      <x:c r="K196" s="59" t="n">
        <x:v>0</x:v>
      </x:c>
      <x:c r="L196" s="59" t="str"/>
      <x:c r="M196" s="59" t="str"/>
      <x:c r="N196" t="str">
        <x:v>source_forward</x:v>
      </x:c>
    </x:row>
    <x:row r="197">
      <x:c r="A197" t="str">
        <x:v>Set1_12-2-4</x:v>
      </x:c>
      <x:c r="B197" t="str">
        <x:v>Set1</x:v>
      </x:c>
      <x:c r="C197" t="str">
        <x:v>12-2-4</x:v>
      </x:c>
      <x:c r="D197" t="str">
        <x:v>S0</x:v>
      </x:c>
      <x:c r="E197" t="str">
        <x:v>s</x:v>
      </x:c>
      <x:c r="F197" s="59" t="n">
        <x:v>23</x:v>
      </x:c>
      <x:c r="G197" s="59" t="n">
        <x:v>6</x:v>
      </x:c>
      <x:c r="H197" s="59" t="n">
        <x:v>0</x:v>
      </x:c>
      <x:c r="I197" s="59" t="n">
        <x:v>0</x:v>
      </x:c>
      <x:c r="J197" s="59" t="n">
        <x:v>9999</x:v>
      </x:c>
      <x:c r="K197" s="59" t="n">
        <x:v>10</x:v>
      </x:c>
      <x:c r="L197" s="59" t="str"/>
      <x:c r="M197" s="59" t="str"/>
      <x:c r="N197" t="str">
        <x:v>source_forward</x:v>
      </x:c>
    </x:row>
    <x:row r="198">
      <x:c r="A198" t="str">
        <x:v>Set1_12-2-4</x:v>
      </x:c>
      <x:c r="B198" t="str">
        <x:v>Set1</x:v>
      </x:c>
      <x:c r="C198" t="str">
        <x:v>12-2-4</x:v>
      </x:c>
      <x:c r="D198" t="str">
        <x:v>S1</x:v>
      </x:c>
      <x:c r="E198" t="str">
        <x:v>s</x:v>
      </x:c>
      <x:c r="F198" s="59" t="n">
        <x:v>-6</x:v>
      </x:c>
      <x:c r="G198" s="59" t="n">
        <x:v>21</x:v>
      </x:c>
      <x:c r="H198" s="59" t="n">
        <x:v>0</x:v>
      </x:c>
      <x:c r="I198" s="59" t="n">
        <x:v>0</x:v>
      </x:c>
      <x:c r="J198" s="59" t="n">
        <x:v>9999</x:v>
      </x:c>
      <x:c r="K198" s="59" t="n">
        <x:v>10</x:v>
      </x:c>
      <x:c r="L198" s="59" t="str"/>
      <x:c r="M198" s="59" t="str"/>
      <x:c r="N198" t="str">
        <x:v>source_forward</x:v>
      </x:c>
    </x:row>
    <x:row r="199">
      <x:c r="A199" t="str">
        <x:v>Set1_12-2-4</x:v>
      </x:c>
      <x:c r="B199" t="str">
        <x:v>Set1</x:v>
      </x:c>
      <x:c r="C199" t="str">
        <x:v>12-2-4</x:v>
      </x:c>
      <x:c r="D199" t="str">
        <x:v>C0</x:v>
      </x:c>
      <x:c r="E199" t="str">
        <x:v>c</x:v>
      </x:c>
      <x:c r="F199" s="59" t="n">
        <x:v>11</x:v>
      </x:c>
      <x:c r="G199" s="59" t="n">
        <x:v>0</x:v>
      </x:c>
      <x:c r="H199" s="59" t="n">
        <x:v>20</x:v>
      </x:c>
      <x:c r="I199" s="59" t="n">
        <x:v>126</x:v>
      </x:c>
      <x:c r="J199" s="59" t="n">
        <x:v>216</x:v>
      </x:c>
      <x:c r="K199" s="59" t="n">
        <x:v>10</x:v>
      </x:c>
      <x:c r="L199" s="59" t="str">
        <x:v>S0</x:v>
      </x:c>
      <x:c r="M199" s="59" t="n">
        <x:v>10</x:v>
      </x:c>
      <x:c r="N199" t="str">
        <x:v>source_forward</x:v>
      </x:c>
    </x:row>
    <x:row r="200">
      <x:c r="A200" t="str">
        <x:v>Set1_12-2-4</x:v>
      </x:c>
      <x:c r="B200" t="str">
        <x:v>Set1</x:v>
      </x:c>
      <x:c r="C200" t="str">
        <x:v>12-2-4</x:v>
      </x:c>
      <x:c r="D200" t="str">
        <x:v>C1</x:v>
      </x:c>
      <x:c r="E200" t="str">
        <x:v>c</x:v>
      </x:c>
      <x:c r="F200" s="59" t="n">
        <x:v>18</x:v>
      </x:c>
      <x:c r="G200" s="59" t="n">
        <x:v>21</x:v>
      </x:c>
      <x:c r="H200" s="59" t="n">
        <x:v>20</x:v>
      </x:c>
      <x:c r="I200" s="59" t="n">
        <x:v>290</x:v>
      </x:c>
      <x:c r="J200" s="59" t="n">
        <x:v>380</x:v>
      </x:c>
      <x:c r="K200" s="59" t="n">
        <x:v>10</x:v>
      </x:c>
      <x:c r="L200" s="59" t="str">
        <x:v>S0</x:v>
      </x:c>
      <x:c r="M200" s="59" t="n">
        <x:v>10</x:v>
      </x:c>
      <x:c r="N200" t="str">
        <x:v>source_forward</x:v>
      </x:c>
    </x:row>
    <x:row r="201">
      <x:c r="A201" t="str">
        <x:v>Set1_12-2-4</x:v>
      </x:c>
      <x:c r="B201" t="str">
        <x:v>Set1</x:v>
      </x:c>
      <x:c r="C201" t="str">
        <x:v>12-2-4</x:v>
      </x:c>
      <x:c r="D201" t="str">
        <x:v>C2</x:v>
      </x:c>
      <x:c r="E201" t="str">
        <x:v>c</x:v>
      </x:c>
      <x:c r="F201" s="59" t="n">
        <x:v>-1</x:v>
      </x:c>
      <x:c r="G201" s="59" t="n">
        <x:v>-3</x:v>
      </x:c>
      <x:c r="H201" s="59" t="n">
        <x:v>20</x:v>
      </x:c>
      <x:c r="I201" s="59" t="n">
        <x:v>96</x:v>
      </x:c>
      <x:c r="J201" s="59" t="n">
        <x:v>186</x:v>
      </x:c>
      <x:c r="K201" s="59" t="n">
        <x:v>10</x:v>
      </x:c>
      <x:c r="L201" s="59" t="str">
        <x:v>S1</x:v>
      </x:c>
      <x:c r="M201" s="59" t="n">
        <x:v>10</x:v>
      </x:c>
      <x:c r="N201" t="str">
        <x:v>source_forward</x:v>
      </x:c>
    </x:row>
    <x:row r="202">
      <x:c r="A202" t="str">
        <x:v>Set1_12-2-4</x:v>
      </x:c>
      <x:c r="B202" t="str">
        <x:v>Set1</x:v>
      </x:c>
      <x:c r="C202" t="str">
        <x:v>12-2-4</x:v>
      </x:c>
      <x:c r="D202" t="str">
        <x:v>C3</x:v>
      </x:c>
      <x:c r="E202" t="str">
        <x:v>c</x:v>
      </x:c>
      <x:c r="F202" s="59" t="n">
        <x:v>-23</x:v>
      </x:c>
      <x:c r="G202" s="59" t="n">
        <x:v>-7</x:v>
      </x:c>
      <x:c r="H202" s="59" t="n">
        <x:v>20</x:v>
      </x:c>
      <x:c r="I202" s="59" t="n">
        <x:v>253</x:v>
      </x:c>
      <x:c r="J202" s="59" t="n">
        <x:v>343</x:v>
      </x:c>
      <x:c r="K202" s="59" t="n">
        <x:v>10</x:v>
      </x:c>
      <x:c r="L202" s="59" t="str">
        <x:v>S1</x:v>
      </x:c>
      <x:c r="M202" s="59" t="n">
        <x:v>10</x:v>
      </x:c>
      <x:c r="N202" t="str">
        <x:v>source_forward</x:v>
      </x:c>
    </x:row>
    <x:row r="203">
      <x:c r="A203" t="str">
        <x:v>Set1_12-2-4</x:v>
      </x:c>
      <x:c r="B203" t="str">
        <x:v>Set1</x:v>
      </x:c>
      <x:c r="C203" t="str">
        <x:v>12-2-4</x:v>
      </x:c>
      <x:c r="D203" t="str">
        <x:v>C4</x:v>
      </x:c>
      <x:c r="E203" t="str">
        <x:v>c</x:v>
      </x:c>
      <x:c r="F203" s="59" t="n">
        <x:v>-22</x:v>
      </x:c>
      <x:c r="G203" s="59" t="n">
        <x:v>9</x:v>
      </x:c>
      <x:c r="H203" s="59" t="n">
        <x:v>20</x:v>
      </x:c>
      <x:c r="I203" s="59" t="n">
        <x:v>326</x:v>
      </x:c>
      <x:c r="J203" s="59" t="n">
        <x:v>416</x:v>
      </x:c>
      <x:c r="K203" s="59" t="n">
        <x:v>10</x:v>
      </x:c>
      <x:c r="L203" s="59" t="str">
        <x:v>S1</x:v>
      </x:c>
      <x:c r="M203" s="59" t="n">
        <x:v>10</x:v>
      </x:c>
      <x:c r="N203" t="str">
        <x:v>source_forward</x:v>
      </x:c>
    </x:row>
    <x:row r="204">
      <x:c r="A204" t="str">
        <x:v>Set1_12-2-4</x:v>
      </x:c>
      <x:c r="B204" t="str">
        <x:v>Set1</x:v>
      </x:c>
      <x:c r="C204" t="str">
        <x:v>12-2-4</x:v>
      </x:c>
      <x:c r="D204" t="str">
        <x:v>C5</x:v>
      </x:c>
      <x:c r="E204" t="str">
        <x:v>c</x:v>
      </x:c>
      <x:c r="F204" s="59" t="n">
        <x:v>-1</x:v>
      </x:c>
      <x:c r="G204" s="59" t="n">
        <x:v>24</x:v>
      </x:c>
      <x:c r="H204" s="59" t="n">
        <x:v>10</x:v>
      </x:c>
      <x:c r="I204" s="59" t="n">
        <x:v>63</x:v>
      </x:c>
      <x:c r="J204" s="59" t="n">
        <x:v>153</x:v>
      </x:c>
      <x:c r="K204" s="59" t="n">
        <x:v>10</x:v>
      </x:c>
      <x:c r="L204" s="59" t="str">
        <x:v>S1</x:v>
      </x:c>
      <x:c r="M204" s="59" t="n">
        <x:v>5</x:v>
      </x:c>
      <x:c r="N204" t="str">
        <x:v>source_forward</x:v>
      </x:c>
    </x:row>
    <x:row r="205">
      <x:c r="A205" t="str">
        <x:v>Set1_12-2-4</x:v>
      </x:c>
      <x:c r="B205" t="str">
        <x:v>Set1</x:v>
      </x:c>
      <x:c r="C205" t="str">
        <x:v>12-2-4</x:v>
      </x:c>
      <x:c r="D205" t="str">
        <x:v>C6</x:v>
      </x:c>
      <x:c r="E205" t="str">
        <x:v>c</x:v>
      </x:c>
      <x:c r="F205" s="59" t="n">
        <x:v>-20</x:v>
      </x:c>
      <x:c r="G205" s="59" t="n">
        <x:v>-3</x:v>
      </x:c>
      <x:c r="H205" s="59" t="n">
        <x:v>20</x:v>
      </x:c>
      <x:c r="I205" s="59" t="n">
        <x:v>271</x:v>
      </x:c>
      <x:c r="J205" s="59" t="n">
        <x:v>361</x:v>
      </x:c>
      <x:c r="K205" s="59" t="n">
        <x:v>10</x:v>
      </x:c>
      <x:c r="L205" s="59" t="str">
        <x:v>S1</x:v>
      </x:c>
      <x:c r="M205" s="59" t="n">
        <x:v>10</x:v>
      </x:c>
      <x:c r="N205" t="str">
        <x:v>source_forward</x:v>
      </x:c>
    </x:row>
    <x:row r="206">
      <x:c r="A206" t="str">
        <x:v>Set1_12-2-4</x:v>
      </x:c>
      <x:c r="B206" t="str">
        <x:v>Set1</x:v>
      </x:c>
      <x:c r="C206" t="str">
        <x:v>12-2-4</x:v>
      </x:c>
      <x:c r="D206" t="str">
        <x:v>C7</x:v>
      </x:c>
      <x:c r="E206" t="str">
        <x:v>c</x:v>
      </x:c>
      <x:c r="F206" s="59" t="n">
        <x:v>1</x:v>
      </x:c>
      <x:c r="G206" s="59" t="n">
        <x:v>10</x:v>
      </x:c>
      <x:c r="H206" s="59" t="n">
        <x:v>10</x:v>
      </x:c>
      <x:c r="I206" s="59" t="n">
        <x:v>297</x:v>
      </x:c>
      <x:c r="J206" s="59" t="n">
        <x:v>387</x:v>
      </x:c>
      <x:c r="K206" s="59" t="n">
        <x:v>10</x:v>
      </x:c>
      <x:c r="L206" s="59" t="str">
        <x:v>S1</x:v>
      </x:c>
      <x:c r="M206" s="59" t="n">
        <x:v>5</x:v>
      </x:c>
      <x:c r="N206" t="str">
        <x:v>source_forward</x:v>
      </x:c>
    </x:row>
    <x:row r="207">
      <x:c r="A207" t="str">
        <x:v>Set1_12-2-4</x:v>
      </x:c>
      <x:c r="B207" t="str">
        <x:v>Set1</x:v>
      </x:c>
      <x:c r="C207" t="str">
        <x:v>12-2-4</x:v>
      </x:c>
      <x:c r="D207" t="str">
        <x:v>C8</x:v>
      </x:c>
      <x:c r="E207" t="str">
        <x:v>c</x:v>
      </x:c>
      <x:c r="F207" s="59" t="n">
        <x:v>6</x:v>
      </x:c>
      <x:c r="G207" s="59" t="n">
        <x:v>25</x:v>
      </x:c>
      <x:c r="H207" s="59" t="n">
        <x:v>20</x:v>
      </x:c>
      <x:c r="I207" s="59" t="n">
        <x:v>94</x:v>
      </x:c>
      <x:c r="J207" s="59" t="n">
        <x:v>184</x:v>
      </x:c>
      <x:c r="K207" s="59" t="n">
        <x:v>10</x:v>
      </x:c>
      <x:c r="L207" s="59" t="str">
        <x:v>S1</x:v>
      </x:c>
      <x:c r="M207" s="59" t="n">
        <x:v>10</x:v>
      </x:c>
      <x:c r="N207" t="str">
        <x:v>source_forward</x:v>
      </x:c>
    </x:row>
    <x:row r="208">
      <x:c r="A208" t="str">
        <x:v>Set1_12-2-4</x:v>
      </x:c>
      <x:c r="B208" t="str">
        <x:v>Set1</x:v>
      </x:c>
      <x:c r="C208" t="str">
        <x:v>12-2-4</x:v>
      </x:c>
      <x:c r="D208" t="str">
        <x:v>C9</x:v>
      </x:c>
      <x:c r="E208" t="str">
        <x:v>c</x:v>
      </x:c>
      <x:c r="F208" s="59" t="n">
        <x:v>-8</x:v>
      </x:c>
      <x:c r="G208" s="59" t="n">
        <x:v>-22</x:v>
      </x:c>
      <x:c r="H208" s="59" t="n">
        <x:v>10</x:v>
      </x:c>
      <x:c r="I208" s="59" t="n">
        <x:v>111</x:v>
      </x:c>
      <x:c r="J208" s="59" t="n">
        <x:v>201</x:v>
      </x:c>
      <x:c r="K208" s="59" t="n">
        <x:v>10</x:v>
      </x:c>
      <x:c r="L208" s="59" t="str">
        <x:v>S0</x:v>
      </x:c>
      <x:c r="M208" s="59" t="n">
        <x:v>5</x:v>
      </x:c>
      <x:c r="N208" t="str">
        <x:v>source_forward</x:v>
      </x:c>
    </x:row>
    <x:row r="209">
      <x:c r="A209" t="str">
        <x:v>Set1_12-2-4</x:v>
      </x:c>
      <x:c r="B209" t="str">
        <x:v>Set1</x:v>
      </x:c>
      <x:c r="C209" t="str">
        <x:v>12-2-4</x:v>
      </x:c>
      <x:c r="D209" t="str">
        <x:v>C10</x:v>
      </x:c>
      <x:c r="E209" t="str">
        <x:v>c</x:v>
      </x:c>
      <x:c r="F209" s="59" t="n">
        <x:v>2</x:v>
      </x:c>
      <x:c r="G209" s="59" t="n">
        <x:v>-4</x:v>
      </x:c>
      <x:c r="H209" s="59" t="n">
        <x:v>20</x:v>
      </x:c>
      <x:c r="I209" s="59" t="n">
        <x:v>299</x:v>
      </x:c>
      <x:c r="J209" s="59" t="n">
        <x:v>389</x:v>
      </x:c>
      <x:c r="K209" s="59" t="n">
        <x:v>10</x:v>
      </x:c>
      <x:c r="L209" s="59" t="str">
        <x:v>S0</x:v>
      </x:c>
      <x:c r="M209" s="59" t="n">
        <x:v>10</x:v>
      </x:c>
      <x:c r="N209" t="str">
        <x:v>source_forward</x:v>
      </x:c>
    </x:row>
    <x:row r="210">
      <x:c r="A210" t="str">
        <x:v>Set1_12-2-4</x:v>
      </x:c>
      <x:c r="B210" t="str">
        <x:v>Set1</x:v>
      </x:c>
      <x:c r="C210" t="str">
        <x:v>12-2-4</x:v>
      </x:c>
      <x:c r="D210" t="str">
        <x:v>C11</x:v>
      </x:c>
      <x:c r="E210" t="str">
        <x:v>c</x:v>
      </x:c>
      <x:c r="F210" s="59" t="n">
        <x:v>27</x:v>
      </x:c>
      <x:c r="G210" s="59" t="n">
        <x:v>10</x:v>
      </x:c>
      <x:c r="H210" s="59" t="n">
        <x:v>20</x:v>
      </x:c>
      <x:c r="I210" s="59" t="n">
        <x:v>110</x:v>
      </x:c>
      <x:c r="J210" s="59" t="n">
        <x:v>200</x:v>
      </x:c>
      <x:c r="K210" s="59" t="n">
        <x:v>10</x:v>
      </x:c>
      <x:c r="L210" s="59" t="str">
        <x:v>S0</x:v>
      </x:c>
      <x:c r="M210" s="59" t="n">
        <x:v>10</x:v>
      </x:c>
      <x:c r="N210" t="str">
        <x:v>source_forward</x:v>
      </x:c>
    </x:row>
    <x:row r="211">
      <x:c r="A211" t="str">
        <x:v>Set1_12-2-5</x:v>
      </x:c>
      <x:c r="B211" t="str">
        <x:v>Set1</x:v>
      </x:c>
      <x:c r="C211" t="str">
        <x:v>12-2-5</x:v>
      </x:c>
      <x:c r="D211" t="str">
        <x:v>D0</x:v>
      </x:c>
      <x:c r="E211" t="str">
        <x:v>d</x:v>
      </x:c>
      <x:c r="F211" s="59" t="n">
        <x:v>12</x:v>
      </x:c>
      <x:c r="G211" s="59" t="n">
        <x:v>28</x:v>
      </x:c>
      <x:c r="H211" s="59" t="n">
        <x:v>0</x:v>
      </x:c>
      <x:c r="I211" s="59" t="n">
        <x:v>0</x:v>
      </x:c>
      <x:c r="J211" s="59" t="n">
        <x:v>9999</x:v>
      </x:c>
      <x:c r="K211" s="59" t="n">
        <x:v>0</x:v>
      </x:c>
      <x:c r="L211" s="59" t="str"/>
      <x:c r="M211" s="59" t="str"/>
      <x:c r="N211" t="str">
        <x:v>source_forward</x:v>
      </x:c>
    </x:row>
    <x:row r="212">
      <x:c r="A212" t="str">
        <x:v>Set1_12-2-5</x:v>
      </x:c>
      <x:c r="B212" t="str">
        <x:v>Set1</x:v>
      </x:c>
      <x:c r="C212" t="str">
        <x:v>12-2-5</x:v>
      </x:c>
      <x:c r="D212" t="str">
        <x:v>S0</x:v>
      </x:c>
      <x:c r="E212" t="str">
        <x:v>s</x:v>
      </x:c>
      <x:c r="F212" s="59" t="n">
        <x:v>16</x:v>
      </x:c>
      <x:c r="G212" s="59" t="n">
        <x:v>13</x:v>
      </x:c>
      <x:c r="H212" s="59" t="n">
        <x:v>0</x:v>
      </x:c>
      <x:c r="I212" s="59" t="n">
        <x:v>0</x:v>
      </x:c>
      <x:c r="J212" s="59" t="n">
        <x:v>9999</x:v>
      </x:c>
      <x:c r="K212" s="59" t="n">
        <x:v>10</x:v>
      </x:c>
      <x:c r="L212" s="59" t="str"/>
      <x:c r="M212" s="59" t="str"/>
      <x:c r="N212" t="str">
        <x:v>source_forward</x:v>
      </x:c>
    </x:row>
    <x:row r="213">
      <x:c r="A213" t="str">
        <x:v>Set1_12-2-5</x:v>
      </x:c>
      <x:c r="B213" t="str">
        <x:v>Set1</x:v>
      </x:c>
      <x:c r="C213" t="str">
        <x:v>12-2-5</x:v>
      </x:c>
      <x:c r="D213" t="str">
        <x:v>S1</x:v>
      </x:c>
      <x:c r="E213" t="str">
        <x:v>s</x:v>
      </x:c>
      <x:c r="F213" s="59" t="n">
        <x:v>-17</x:v>
      </x:c>
      <x:c r="G213" s="59" t="n">
        <x:v>18</x:v>
      </x:c>
      <x:c r="H213" s="59" t="n">
        <x:v>0</x:v>
      </x:c>
      <x:c r="I213" s="59" t="n">
        <x:v>0</x:v>
      </x:c>
      <x:c r="J213" s="59" t="n">
        <x:v>9999</x:v>
      </x:c>
      <x:c r="K213" s="59" t="n">
        <x:v>10</x:v>
      </x:c>
      <x:c r="L213" s="59" t="str"/>
      <x:c r="M213" s="59" t="str"/>
      <x:c r="N213" t="str">
        <x:v>source_forward</x:v>
      </x:c>
    </x:row>
    <x:row r="214">
      <x:c r="A214" t="str">
        <x:v>Set1_12-2-5</x:v>
      </x:c>
      <x:c r="B214" t="str">
        <x:v>Set1</x:v>
      </x:c>
      <x:c r="C214" t="str">
        <x:v>12-2-5</x:v>
      </x:c>
      <x:c r="D214" t="str">
        <x:v>C0</x:v>
      </x:c>
      <x:c r="E214" t="str">
        <x:v>c</x:v>
      </x:c>
      <x:c r="F214" s="59" t="n">
        <x:v>6</x:v>
      </x:c>
      <x:c r="G214" s="59" t="n">
        <x:v>-8</x:v>
      </x:c>
      <x:c r="H214" s="59" t="n">
        <x:v>20</x:v>
      </x:c>
      <x:c r="I214" s="59" t="n">
        <x:v>61</x:v>
      </x:c>
      <x:c r="J214" s="59" t="n">
        <x:v>151</x:v>
      </x:c>
      <x:c r="K214" s="59" t="n">
        <x:v>10</x:v>
      </x:c>
      <x:c r="L214" s="59" t="str">
        <x:v>S0</x:v>
      </x:c>
      <x:c r="M214" s="59" t="n">
        <x:v>10</x:v>
      </x:c>
      <x:c r="N214" t="str">
        <x:v>source_forward</x:v>
      </x:c>
    </x:row>
    <x:row r="215">
      <x:c r="A215" t="str">
        <x:v>Set1_12-2-5</x:v>
      </x:c>
      <x:c r="B215" t="str">
        <x:v>Set1</x:v>
      </x:c>
      <x:c r="C215" t="str">
        <x:v>12-2-5</x:v>
      </x:c>
      <x:c r="D215" t="str">
        <x:v>C1</x:v>
      </x:c>
      <x:c r="E215" t="str">
        <x:v>c</x:v>
      </x:c>
      <x:c r="F215" s="59" t="n">
        <x:v>-11</x:v>
      </x:c>
      <x:c r="G215" s="59" t="n">
        <x:v>26</x:v>
      </x:c>
      <x:c r="H215" s="59" t="n">
        <x:v>10</x:v>
      </x:c>
      <x:c r="I215" s="59" t="n">
        <x:v>164</x:v>
      </x:c>
      <x:c r="J215" s="59" t="n">
        <x:v>254</x:v>
      </x:c>
      <x:c r="K215" s="59" t="n">
        <x:v>10</x:v>
      </x:c>
      <x:c r="L215" s="59" t="str">
        <x:v>S1</x:v>
      </x:c>
      <x:c r="M215" s="59" t="n">
        <x:v>5</x:v>
      </x:c>
      <x:c r="N215" t="str">
        <x:v>source_forward</x:v>
      </x:c>
    </x:row>
    <x:row r="216">
      <x:c r="A216" t="str">
        <x:v>Set1_12-2-5</x:v>
      </x:c>
      <x:c r="B216" t="str">
        <x:v>Set1</x:v>
      </x:c>
      <x:c r="C216" t="str">
        <x:v>12-2-5</x:v>
      </x:c>
      <x:c r="D216" t="str">
        <x:v>C2</x:v>
      </x:c>
      <x:c r="E216" t="str">
        <x:v>c</x:v>
      </x:c>
      <x:c r="F216" s="59" t="n">
        <x:v>-6</x:v>
      </x:c>
      <x:c r="G216" s="59" t="n">
        <x:v>20</x:v>
      </x:c>
      <x:c r="H216" s="59" t="n">
        <x:v>10</x:v>
      </x:c>
      <x:c r="I216" s="59" t="n">
        <x:v>333</x:v>
      </x:c>
      <x:c r="J216" s="59" t="n">
        <x:v>423</x:v>
      </x:c>
      <x:c r="K216" s="59" t="n">
        <x:v>10</x:v>
      </x:c>
      <x:c r="L216" s="59" t="str">
        <x:v>S1</x:v>
      </x:c>
      <x:c r="M216" s="59" t="n">
        <x:v>5</x:v>
      </x:c>
      <x:c r="N216" t="str">
        <x:v>source_forward</x:v>
      </x:c>
    </x:row>
    <x:row r="217">
      <x:c r="A217" t="str">
        <x:v>Set1_12-2-5</x:v>
      </x:c>
      <x:c r="B217" t="str">
        <x:v>Set1</x:v>
      </x:c>
      <x:c r="C217" t="str">
        <x:v>12-2-5</x:v>
      </x:c>
      <x:c r="D217" t="str">
        <x:v>C3</x:v>
      </x:c>
      <x:c r="E217" t="str">
        <x:v>c</x:v>
      </x:c>
      <x:c r="F217" s="59" t="n">
        <x:v>2</x:v>
      </x:c>
      <x:c r="G217" s="59" t="n">
        <x:v>19</x:v>
      </x:c>
      <x:c r="H217" s="59" t="n">
        <x:v>10</x:v>
      </x:c>
      <x:c r="I217" s="59" t="n">
        <x:v>125</x:v>
      </x:c>
      <x:c r="J217" s="59" t="n">
        <x:v>215</x:v>
      </x:c>
      <x:c r="K217" s="59" t="n">
        <x:v>10</x:v>
      </x:c>
      <x:c r="L217" s="59" t="str">
        <x:v>S0</x:v>
      </x:c>
      <x:c r="M217" s="59" t="n">
        <x:v>5</x:v>
      </x:c>
      <x:c r="N217" t="str">
        <x:v>source_forward</x:v>
      </x:c>
    </x:row>
    <x:row r="218">
      <x:c r="A218" t="str">
        <x:v>Set1_12-2-5</x:v>
      </x:c>
      <x:c r="B218" t="str">
        <x:v>Set1</x:v>
      </x:c>
      <x:c r="C218" t="str">
        <x:v>12-2-5</x:v>
      </x:c>
      <x:c r="D218" t="str">
        <x:v>C4</x:v>
      </x:c>
      <x:c r="E218" t="str">
        <x:v>c</x:v>
      </x:c>
      <x:c r="F218" s="59" t="n">
        <x:v>-2</x:v>
      </x:c>
      <x:c r="G218" s="59" t="n">
        <x:v>20</x:v>
      </x:c>
      <x:c r="H218" s="59" t="n">
        <x:v>10</x:v>
      </x:c>
      <x:c r="I218" s="59" t="n">
        <x:v>122</x:v>
      </x:c>
      <x:c r="J218" s="59" t="n">
        <x:v>212</x:v>
      </x:c>
      <x:c r="K218" s="59" t="n">
        <x:v>10</x:v>
      </x:c>
      <x:c r="L218" s="59" t="str">
        <x:v>S1</x:v>
      </x:c>
      <x:c r="M218" s="59" t="n">
        <x:v>5</x:v>
      </x:c>
      <x:c r="N218" t="str">
        <x:v>source_forward</x:v>
      </x:c>
    </x:row>
    <x:row r="219">
      <x:c r="A219" t="str">
        <x:v>Set1_12-2-5</x:v>
      </x:c>
      <x:c r="B219" t="str">
        <x:v>Set1</x:v>
      </x:c>
      <x:c r="C219" t="str">
        <x:v>12-2-5</x:v>
      </x:c>
      <x:c r="D219" t="str">
        <x:v>C5</x:v>
      </x:c>
      <x:c r="E219" t="str">
        <x:v>c</x:v>
      </x:c>
      <x:c r="F219" s="59" t="n">
        <x:v>11</x:v>
      </x:c>
      <x:c r="G219" s="59" t="n">
        <x:v>2</x:v>
      </x:c>
      <x:c r="H219" s="59" t="n">
        <x:v>10</x:v>
      </x:c>
      <x:c r="I219" s="59" t="n">
        <x:v>265</x:v>
      </x:c>
      <x:c r="J219" s="59" t="n">
        <x:v>355</x:v>
      </x:c>
      <x:c r="K219" s="59" t="n">
        <x:v>10</x:v>
      </x:c>
      <x:c r="L219" s="59" t="str">
        <x:v>S0</x:v>
      </x:c>
      <x:c r="M219" s="59" t="n">
        <x:v>5</x:v>
      </x:c>
      <x:c r="N219" t="str">
        <x:v>source_forward</x:v>
      </x:c>
    </x:row>
    <x:row r="220">
      <x:c r="A220" t="str">
        <x:v>Set1_12-2-5</x:v>
      </x:c>
      <x:c r="B220" t="str">
        <x:v>Set1</x:v>
      </x:c>
      <x:c r="C220" t="str">
        <x:v>12-2-5</x:v>
      </x:c>
      <x:c r="D220" t="str">
        <x:v>C6</x:v>
      </x:c>
      <x:c r="E220" t="str">
        <x:v>c</x:v>
      </x:c>
      <x:c r="F220" s="59" t="n">
        <x:v>19</x:v>
      </x:c>
      <x:c r="G220" s="59" t="n">
        <x:v>-6</x:v>
      </x:c>
      <x:c r="H220" s="59" t="n">
        <x:v>10</x:v>
      </x:c>
      <x:c r="I220" s="59" t="n">
        <x:v>116</x:v>
      </x:c>
      <x:c r="J220" s="59" t="n">
        <x:v>206</x:v>
      </x:c>
      <x:c r="K220" s="59" t="n">
        <x:v>10</x:v>
      </x:c>
      <x:c r="L220" s="59" t="str">
        <x:v>S0</x:v>
      </x:c>
      <x:c r="M220" s="59" t="n">
        <x:v>5</x:v>
      </x:c>
      <x:c r="N220" t="str">
        <x:v>source_forward</x:v>
      </x:c>
    </x:row>
    <x:row r="221">
      <x:c r="A221" t="str">
        <x:v>Set1_12-2-5</x:v>
      </x:c>
      <x:c r="B221" t="str">
        <x:v>Set1</x:v>
      </x:c>
      <x:c r="C221" t="str">
        <x:v>12-2-5</x:v>
      </x:c>
      <x:c r="D221" t="str">
        <x:v>C7</x:v>
      </x:c>
      <x:c r="E221" t="str">
        <x:v>c</x:v>
      </x:c>
      <x:c r="F221" s="59" t="n">
        <x:v>8</x:v>
      </x:c>
      <x:c r="G221" s="59" t="n">
        <x:v>13</x:v>
      </x:c>
      <x:c r="H221" s="59" t="n">
        <x:v>20</x:v>
      </x:c>
      <x:c r="I221" s="59" t="n">
        <x:v>154</x:v>
      </x:c>
      <x:c r="J221" s="59" t="n">
        <x:v>244</x:v>
      </x:c>
      <x:c r="K221" s="59" t="n">
        <x:v>10</x:v>
      </x:c>
      <x:c r="L221" s="59" t="str">
        <x:v>S0</x:v>
      </x:c>
      <x:c r="M221" s="59" t="n">
        <x:v>10</x:v>
      </x:c>
      <x:c r="N221" t="str">
        <x:v>source_forward</x:v>
      </x:c>
    </x:row>
    <x:row r="222">
      <x:c r="A222" t="str">
        <x:v>Set1_12-2-5</x:v>
      </x:c>
      <x:c r="B222" t="str">
        <x:v>Set1</x:v>
      </x:c>
      <x:c r="C222" t="str">
        <x:v>12-2-5</x:v>
      </x:c>
      <x:c r="D222" t="str">
        <x:v>C8</x:v>
      </x:c>
      <x:c r="E222" t="str">
        <x:v>c</x:v>
      </x:c>
      <x:c r="F222" s="59" t="n">
        <x:v>-15</x:v>
      </x:c>
      <x:c r="G222" s="59" t="n">
        <x:v>-8</x:v>
      </x:c>
      <x:c r="H222" s="59" t="n">
        <x:v>20</x:v>
      </x:c>
      <x:c r="I222" s="59" t="n">
        <x:v>289</x:v>
      </x:c>
      <x:c r="J222" s="59" t="n">
        <x:v>379</x:v>
      </x:c>
      <x:c r="K222" s="59" t="n">
        <x:v>10</x:v>
      </x:c>
      <x:c r="L222" s="59" t="str">
        <x:v>S1</x:v>
      </x:c>
      <x:c r="M222" s="59" t="n">
        <x:v>10</x:v>
      </x:c>
      <x:c r="N222" t="str">
        <x:v>source_forward</x:v>
      </x:c>
    </x:row>
    <x:row r="223">
      <x:c r="A223" t="str">
        <x:v>Set1_12-2-5</x:v>
      </x:c>
      <x:c r="B223" t="str">
        <x:v>Set1</x:v>
      </x:c>
      <x:c r="C223" t="str">
        <x:v>12-2-5</x:v>
      </x:c>
      <x:c r="D223" t="str">
        <x:v>C9</x:v>
      </x:c>
      <x:c r="E223" t="str">
        <x:v>c</x:v>
      </x:c>
      <x:c r="F223" s="59" t="n">
        <x:v>-8</x:v>
      </x:c>
      <x:c r="G223" s="59" t="n">
        <x:v>-18</x:v>
      </x:c>
      <x:c r="H223" s="59" t="n">
        <x:v>10</x:v>
      </x:c>
      <x:c r="I223" s="59" t="n">
        <x:v>180</x:v>
      </x:c>
      <x:c r="J223" s="59" t="n">
        <x:v>270</x:v>
      </x:c>
      <x:c r="K223" s="59" t="n">
        <x:v>10</x:v>
      </x:c>
      <x:c r="L223" s="59" t="str">
        <x:v>S1</x:v>
      </x:c>
      <x:c r="M223" s="59" t="n">
        <x:v>5</x:v>
      </x:c>
      <x:c r="N223" t="str">
        <x:v>source_forward</x:v>
      </x:c>
    </x:row>
    <x:row r="224">
      <x:c r="A224" t="str">
        <x:v>Set1_12-2-5</x:v>
      </x:c>
      <x:c r="B224" t="str">
        <x:v>Set1</x:v>
      </x:c>
      <x:c r="C224" t="str">
        <x:v>12-2-5</x:v>
      </x:c>
      <x:c r="D224" t="str">
        <x:v>C10</x:v>
      </x:c>
      <x:c r="E224" t="str">
        <x:v>c</x:v>
      </x:c>
      <x:c r="F224" s="59" t="n">
        <x:v>4</x:v>
      </x:c>
      <x:c r="G224" s="59" t="n">
        <x:v>1</x:v>
      </x:c>
      <x:c r="H224" s="59" t="n">
        <x:v>20</x:v>
      </x:c>
      <x:c r="I224" s="59" t="n">
        <x:v>326</x:v>
      </x:c>
      <x:c r="J224" s="59" t="n">
        <x:v>416</x:v>
      </x:c>
      <x:c r="K224" s="59" t="n">
        <x:v>10</x:v>
      </x:c>
      <x:c r="L224" s="59" t="str">
        <x:v>S0</x:v>
      </x:c>
      <x:c r="M224" s="59" t="n">
        <x:v>10</x:v>
      </x:c>
      <x:c r="N224" t="str">
        <x:v>source_forward</x:v>
      </x:c>
    </x:row>
    <x:row r="225">
      <x:c r="A225" t="str">
        <x:v>Set1_12-2-5</x:v>
      </x:c>
      <x:c r="B225" t="str">
        <x:v>Set1</x:v>
      </x:c>
      <x:c r="C225" t="str">
        <x:v>12-2-5</x:v>
      </x:c>
      <x:c r="D225" t="str">
        <x:v>C11</x:v>
      </x:c>
      <x:c r="E225" t="str">
        <x:v>c</x:v>
      </x:c>
      <x:c r="F225" s="59" t="n">
        <x:v>-12</x:v>
      </x:c>
      <x:c r="G225" s="59" t="n">
        <x:v>-5</x:v>
      </x:c>
      <x:c r="H225" s="59" t="n">
        <x:v>10</x:v>
      </x:c>
      <x:c r="I225" s="59" t="n">
        <x:v>83</x:v>
      </x:c>
      <x:c r="J225" s="59" t="n">
        <x:v>173</x:v>
      </x:c>
      <x:c r="K225" s="59" t="n">
        <x:v>10</x:v>
      </x:c>
      <x:c r="L225" s="59" t="str">
        <x:v>S1</x:v>
      </x:c>
      <x:c r="M225" s="59" t="n">
        <x:v>5</x:v>
      </x:c>
      <x:c r="N225" t="str">
        <x:v>source_forward</x:v>
      </x:c>
    </x:row>
    <x:row r="226">
      <x:c r="A226" t="str">
        <x:v>Set1_7-2-1</x:v>
      </x:c>
      <x:c r="B226" t="str">
        <x:v>Set1</x:v>
      </x:c>
      <x:c r="C226" t="str">
        <x:v>7-2-1</x:v>
      </x:c>
      <x:c r="D226" t="str">
        <x:v>D0</x:v>
      </x:c>
      <x:c r="E226" t="str">
        <x:v>d</x:v>
      </x:c>
      <x:c r="F226" s="59" t="n">
        <x:v>26</x:v>
      </x:c>
      <x:c r="G226" s="59" t="n">
        <x:v>30</x:v>
      </x:c>
      <x:c r="H226" s="59" t="n">
        <x:v>0</x:v>
      </x:c>
      <x:c r="I226" s="59" t="n">
        <x:v>0</x:v>
      </x:c>
      <x:c r="J226" s="59" t="n">
        <x:v>9999</x:v>
      </x:c>
      <x:c r="K226" s="59" t="n">
        <x:v>0</x:v>
      </x:c>
      <x:c r="L226" s="59" t="str"/>
      <x:c r="M226" s="59" t="str"/>
      <x:c r="N226" t="str">
        <x:v>source_forward</x:v>
      </x:c>
    </x:row>
    <x:row r="227">
      <x:c r="A227" t="str">
        <x:v>Set1_7-2-1</x:v>
      </x:c>
      <x:c r="B227" t="str">
        <x:v>Set1</x:v>
      </x:c>
      <x:c r="C227" t="str">
        <x:v>7-2-1</x:v>
      </x:c>
      <x:c r="D227" t="str">
        <x:v>S0</x:v>
      </x:c>
      <x:c r="E227" t="str">
        <x:v>s</x:v>
      </x:c>
      <x:c r="F227" s="59" t="n">
        <x:v>6</x:v>
      </x:c>
      <x:c r="G227" s="59" t="n">
        <x:v>21</x:v>
      </x:c>
      <x:c r="H227" s="59" t="n">
        <x:v>0</x:v>
      </x:c>
      <x:c r="I227" s="59" t="n">
        <x:v>0</x:v>
      </x:c>
      <x:c r="J227" s="59" t="n">
        <x:v>9999</x:v>
      </x:c>
      <x:c r="K227" s="59" t="n">
        <x:v>10</x:v>
      </x:c>
      <x:c r="L227" s="59" t="str"/>
      <x:c r="M227" s="59" t="str"/>
      <x:c r="N227" t="str">
        <x:v>source_forward</x:v>
      </x:c>
    </x:row>
    <x:row r="228">
      <x:c r="A228" t="str">
        <x:v>Set1_7-2-1</x:v>
      </x:c>
      <x:c r="B228" t="str">
        <x:v>Set1</x:v>
      </x:c>
      <x:c r="C228" t="str">
        <x:v>7-2-1</x:v>
      </x:c>
      <x:c r="D228" t="str">
        <x:v>S1</x:v>
      </x:c>
      <x:c r="E228" t="str">
        <x:v>s</x:v>
      </x:c>
      <x:c r="F228" s="59" t="n">
        <x:v>-24</x:v>
      </x:c>
      <x:c r="G228" s="59" t="n">
        <x:v>2</x:v>
      </x:c>
      <x:c r="H228" s="59" t="n">
        <x:v>0</x:v>
      </x:c>
      <x:c r="I228" s="59" t="n">
        <x:v>0</x:v>
      </x:c>
      <x:c r="J228" s="59" t="n">
        <x:v>9999</x:v>
      </x:c>
      <x:c r="K228" s="59" t="n">
        <x:v>10</x:v>
      </x:c>
      <x:c r="L228" s="59" t="str"/>
      <x:c r="M228" s="59" t="str"/>
      <x:c r="N228" t="str">
        <x:v>source_forward</x:v>
      </x:c>
    </x:row>
    <x:row r="229">
      <x:c r="A229" t="str">
        <x:v>Set1_7-2-1</x:v>
      </x:c>
      <x:c r="B229" t="str">
        <x:v>Set1</x:v>
      </x:c>
      <x:c r="C229" t="str">
        <x:v>7-2-1</x:v>
      </x:c>
      <x:c r="D229" t="str">
        <x:v>C0</x:v>
      </x:c>
      <x:c r="E229" t="str">
        <x:v>c</x:v>
      </x:c>
      <x:c r="F229" s="59" t="n">
        <x:v>-5</x:v>
      </x:c>
      <x:c r="G229" s="59" t="n">
        <x:v>-6</x:v>
      </x:c>
      <x:c r="H229" s="59" t="n">
        <x:v>20</x:v>
      </x:c>
      <x:c r="I229" s="59" t="n">
        <x:v>183</x:v>
      </x:c>
      <x:c r="J229" s="59" t="n">
        <x:v>203</x:v>
      </x:c>
      <x:c r="K229" s="59" t="n">
        <x:v>10</x:v>
      </x:c>
      <x:c r="L229" s="59" t="str">
        <x:v>S1</x:v>
      </x:c>
      <x:c r="M229" s="59" t="n">
        <x:v>10</x:v>
      </x:c>
      <x:c r="N229" t="str">
        <x:v>source_forward</x:v>
      </x:c>
    </x:row>
    <x:row r="230">
      <x:c r="A230" t="str">
        <x:v>Set1_7-2-1</x:v>
      </x:c>
      <x:c r="B230" t="str">
        <x:v>Set1</x:v>
      </x:c>
      <x:c r="C230" t="str">
        <x:v>7-2-1</x:v>
      </x:c>
      <x:c r="D230" t="str">
        <x:v>C1</x:v>
      </x:c>
      <x:c r="E230" t="str">
        <x:v>c</x:v>
      </x:c>
      <x:c r="F230" s="59" t="n">
        <x:v>2</x:v>
      </x:c>
      <x:c r="G230" s="59" t="n">
        <x:v>-4</x:v>
      </x:c>
      <x:c r="H230" s="59" t="n">
        <x:v>20</x:v>
      </x:c>
      <x:c r="I230" s="59" t="n">
        <x:v>174</x:v>
      </x:c>
      <x:c r="J230" s="59" t="n">
        <x:v>194</x:v>
      </x:c>
      <x:c r="K230" s="59" t="n">
        <x:v>10</x:v>
      </x:c>
      <x:c r="L230" s="59" t="str">
        <x:v>S0</x:v>
      </x:c>
      <x:c r="M230" s="59" t="n">
        <x:v>10</x:v>
      </x:c>
      <x:c r="N230" t="str">
        <x:v>source_forward</x:v>
      </x:c>
    </x:row>
    <x:row r="231">
      <x:c r="A231" t="str">
        <x:v>Set1_7-2-1</x:v>
      </x:c>
      <x:c r="B231" t="str">
        <x:v>Set1</x:v>
      </x:c>
      <x:c r="C231" t="str">
        <x:v>7-2-1</x:v>
      </x:c>
      <x:c r="D231" t="str">
        <x:v>C2</x:v>
      </x:c>
      <x:c r="E231" t="str">
        <x:v>c</x:v>
      </x:c>
      <x:c r="F231" s="59" t="n">
        <x:v>23</x:v>
      </x:c>
      <x:c r="G231" s="59" t="n">
        <x:v>-4</x:v>
      </x:c>
      <x:c r="H231" s="59" t="n">
        <x:v>20</x:v>
      </x:c>
      <x:c r="I231" s="59" t="n">
        <x:v>51</x:v>
      </x:c>
      <x:c r="J231" s="59" t="n">
        <x:v>71</x:v>
      </x:c>
      <x:c r="K231" s="59" t="n">
        <x:v>10</x:v>
      </x:c>
      <x:c r="L231" s="59" t="str">
        <x:v>S0</x:v>
      </x:c>
      <x:c r="M231" s="59" t="n">
        <x:v>10</x:v>
      </x:c>
      <x:c r="N231" t="str">
        <x:v>source_forward</x:v>
      </x:c>
    </x:row>
    <x:row r="232">
      <x:c r="A232" t="str">
        <x:v>Set1_7-2-1</x:v>
      </x:c>
      <x:c r="B232" t="str">
        <x:v>Set1</x:v>
      </x:c>
      <x:c r="C232" t="str">
        <x:v>7-2-1</x:v>
      </x:c>
      <x:c r="D232" t="str">
        <x:v>C3</x:v>
      </x:c>
      <x:c r="E232" t="str">
        <x:v>c</x:v>
      </x:c>
      <x:c r="F232" s="59" t="n">
        <x:v>-6</x:v>
      </x:c>
      <x:c r="G232" s="59" t="n">
        <x:v>-21</x:v>
      </x:c>
      <x:c r="H232" s="59" t="n">
        <x:v>20</x:v>
      </x:c>
      <x:c r="I232" s="59" t="n">
        <x:v>244</x:v>
      </x:c>
      <x:c r="J232" s="59" t="n">
        <x:v>264</x:v>
      </x:c>
      <x:c r="K232" s="59" t="n">
        <x:v>10</x:v>
      </x:c>
      <x:c r="L232" s="59" t="str">
        <x:v>S1</x:v>
      </x:c>
      <x:c r="M232" s="59" t="n">
        <x:v>10</x:v>
      </x:c>
      <x:c r="N232" t="str">
        <x:v>source_forward</x:v>
      </x:c>
    </x:row>
    <x:row r="233">
      <x:c r="A233" t="str">
        <x:v>Set1_7-2-1</x:v>
      </x:c>
      <x:c r="B233" t="str">
        <x:v>Set1</x:v>
      </x:c>
      <x:c r="C233" t="str">
        <x:v>7-2-1</x:v>
      </x:c>
      <x:c r="D233" t="str">
        <x:v>C4</x:v>
      </x:c>
      <x:c r="E233" t="str">
        <x:v>c</x:v>
      </x:c>
      <x:c r="F233" s="59" t="n">
        <x:v>15</x:v>
      </x:c>
      <x:c r="G233" s="59" t="n">
        <x:v>21</x:v>
      </x:c>
      <x:c r="H233" s="59" t="n">
        <x:v>10</x:v>
      </x:c>
      <x:c r="I233" s="59" t="n">
        <x:v>244</x:v>
      </x:c>
      <x:c r="J233" s="59" t="n">
        <x:v>264</x:v>
      </x:c>
      <x:c r="K233" s="59" t="n">
        <x:v>10</x:v>
      </x:c>
      <x:c r="L233" s="59" t="str">
        <x:v>S0</x:v>
      </x:c>
      <x:c r="M233" s="59" t="n">
        <x:v>5</x:v>
      </x:c>
      <x:c r="N233" t="str">
        <x:v>source_forward</x:v>
      </x:c>
    </x:row>
    <x:row r="234">
      <x:c r="A234" t="str">
        <x:v>Set1_7-2-1</x:v>
      </x:c>
      <x:c r="B234" t="str">
        <x:v>Set1</x:v>
      </x:c>
      <x:c r="C234" t="str">
        <x:v>7-2-1</x:v>
      </x:c>
      <x:c r="D234" t="str">
        <x:v>C5</x:v>
      </x:c>
      <x:c r="E234" t="str">
        <x:v>c</x:v>
      </x:c>
      <x:c r="F234" s="59" t="n">
        <x:v>1</x:v>
      </x:c>
      <x:c r="G234" s="59" t="n">
        <x:v>-26</x:v>
      </x:c>
      <x:c r="H234" s="59" t="n">
        <x:v>20</x:v>
      </x:c>
      <x:c r="I234" s="59" t="n">
        <x:v>181</x:v>
      </x:c>
      <x:c r="J234" s="59" t="n">
        <x:v>201</x:v>
      </x:c>
      <x:c r="K234" s="59" t="n">
        <x:v>10</x:v>
      </x:c>
      <x:c r="L234" s="59" t="str">
        <x:v>S1</x:v>
      </x:c>
      <x:c r="M234" s="59" t="n">
        <x:v>10</x:v>
      </x:c>
      <x:c r="N234" t="str">
        <x:v>source_forward</x:v>
      </x:c>
    </x:row>
    <x:row r="235">
      <x:c r="A235" t="str">
        <x:v>Set1_7-2-1</x:v>
      </x:c>
      <x:c r="B235" t="str">
        <x:v>Set1</x:v>
      </x:c>
      <x:c r="C235" t="str">
        <x:v>7-2-1</x:v>
      </x:c>
      <x:c r="D235" t="str">
        <x:v>C6</x:v>
      </x:c>
      <x:c r="E235" t="str">
        <x:v>c</x:v>
      </x:c>
      <x:c r="F235" s="59" t="n">
        <x:v>-2</x:v>
      </x:c>
      <x:c r="G235" s="59" t="n">
        <x:v>-3</x:v>
      </x:c>
      <x:c r="H235" s="59" t="n">
        <x:v>10</x:v>
      </x:c>
      <x:c r="I235" s="59" t="n">
        <x:v>111</x:v>
      </x:c>
      <x:c r="J235" s="59" t="n">
        <x:v>131</x:v>
      </x:c>
      <x:c r="K235" s="59" t="n">
        <x:v>10</x:v>
      </x:c>
      <x:c r="L235" s="59" t="str">
        <x:v>S1</x:v>
      </x:c>
      <x:c r="M235" s="59" t="n">
        <x:v>5</x:v>
      </x:c>
      <x:c r="N235" t="str">
        <x:v>source_forward</x:v>
      </x:c>
    </x:row>
    <x:row r="236">
      <x:c r="A236" t="str">
        <x:v>Set1_7-2-1b</x:v>
      </x:c>
      <x:c r="B236" t="str">
        <x:v>Set1</x:v>
      </x:c>
      <x:c r="C236" t="str">
        <x:v>7-2-1b</x:v>
      </x:c>
      <x:c r="D236" t="str">
        <x:v>D0</x:v>
      </x:c>
      <x:c r="E236" t="str">
        <x:v>d</x:v>
      </x:c>
      <x:c r="F236" s="59" t="n">
        <x:v>-34</x:v>
      </x:c>
      <x:c r="G236" s="59" t="n">
        <x:v>13</x:v>
      </x:c>
      <x:c r="H236" s="59" t="n">
        <x:v>0</x:v>
      </x:c>
      <x:c r="I236" s="59" t="n">
        <x:v>0</x:v>
      </x:c>
      <x:c r="J236" s="59" t="n">
        <x:v>9999</x:v>
      </x:c>
      <x:c r="K236" s="59" t="n">
        <x:v>0</x:v>
      </x:c>
      <x:c r="L236" s="59" t="str"/>
      <x:c r="M236" s="59" t="str"/>
      <x:c r="N236" t="str">
        <x:v>source_forward</x:v>
      </x:c>
    </x:row>
    <x:row r="237">
      <x:c r="A237" t="str">
        <x:v>Set1_7-2-1b</x:v>
      </x:c>
      <x:c r="B237" t="str">
        <x:v>Set1</x:v>
      </x:c>
      <x:c r="C237" t="str">
        <x:v>7-2-1b</x:v>
      </x:c>
      <x:c r="D237" t="str">
        <x:v>S0</x:v>
      </x:c>
      <x:c r="E237" t="str">
        <x:v>s</x:v>
      </x:c>
      <x:c r="F237" s="59" t="n">
        <x:v>-8</x:v>
      </x:c>
      <x:c r="G237" s="59" t="n">
        <x:v>23</x:v>
      </x:c>
      <x:c r="H237" s="59" t="n">
        <x:v>0</x:v>
      </x:c>
      <x:c r="I237" s="59" t="n">
        <x:v>0</x:v>
      </x:c>
      <x:c r="J237" s="59" t="n">
        <x:v>9999</x:v>
      </x:c>
      <x:c r="K237" s="59" t="n">
        <x:v>10</x:v>
      </x:c>
      <x:c r="L237" s="59" t="str"/>
      <x:c r="M237" s="59" t="str"/>
      <x:c r="N237" t="str">
        <x:v>source_forward</x:v>
      </x:c>
    </x:row>
    <x:row r="238">
      <x:c r="A238" t="str">
        <x:v>Set1_7-2-1b</x:v>
      </x:c>
      <x:c r="B238" t="str">
        <x:v>Set1</x:v>
      </x:c>
      <x:c r="C238" t="str">
        <x:v>7-2-1b</x:v>
      </x:c>
      <x:c r="D238" t="str">
        <x:v>S1</x:v>
      </x:c>
      <x:c r="E238" t="str">
        <x:v>s</x:v>
      </x:c>
      <x:c r="F238" s="59" t="n">
        <x:v>-23</x:v>
      </x:c>
      <x:c r="G238" s="59" t="n">
        <x:v>10</x:v>
      </x:c>
      <x:c r="H238" s="59" t="n">
        <x:v>0</x:v>
      </x:c>
      <x:c r="I238" s="59" t="n">
        <x:v>0</x:v>
      </x:c>
      <x:c r="J238" s="59" t="n">
        <x:v>9999</x:v>
      </x:c>
      <x:c r="K238" s="59" t="n">
        <x:v>10</x:v>
      </x:c>
      <x:c r="L238" s="59" t="str"/>
      <x:c r="M238" s="59" t="str"/>
      <x:c r="N238" t="str">
        <x:v>source_forward</x:v>
      </x:c>
    </x:row>
    <x:row r="239">
      <x:c r="A239" t="str">
        <x:v>Set1_7-2-1b</x:v>
      </x:c>
      <x:c r="B239" t="str">
        <x:v>Set1</x:v>
      </x:c>
      <x:c r="C239" t="str">
        <x:v>7-2-1b</x:v>
      </x:c>
      <x:c r="D239" t="str">
        <x:v>C0</x:v>
      </x:c>
      <x:c r="E239" t="str">
        <x:v>c</x:v>
      </x:c>
      <x:c r="F239" s="59" t="n">
        <x:v>6</x:v>
      </x:c>
      <x:c r="G239" s="59" t="n">
        <x:v>-13</x:v>
      </x:c>
      <x:c r="H239" s="59" t="n">
        <x:v>16</x:v>
      </x:c>
      <x:c r="I239" s="59" t="n">
        <x:v>170</x:v>
      </x:c>
      <x:c r="J239" s="59" t="n">
        <x:v>190</x:v>
      </x:c>
      <x:c r="K239" s="59" t="n">
        <x:v>10</x:v>
      </x:c>
      <x:c r="L239" s="59" t="str">
        <x:v>S1</x:v>
      </x:c>
      <x:c r="M239" s="59" t="n">
        <x:v>8</x:v>
      </x:c>
      <x:c r="N239" t="str">
        <x:v>source_forward</x:v>
      </x:c>
    </x:row>
    <x:row r="240">
      <x:c r="A240" t="str">
        <x:v>Set1_7-2-1b</x:v>
      </x:c>
      <x:c r="B240" t="str">
        <x:v>Set1</x:v>
      </x:c>
      <x:c r="C240" t="str">
        <x:v>7-2-1b</x:v>
      </x:c>
      <x:c r="D240" t="str">
        <x:v>C1</x:v>
      </x:c>
      <x:c r="E240" t="str">
        <x:v>c</x:v>
      </x:c>
      <x:c r="F240" s="59" t="n">
        <x:v>-14</x:v>
      </x:c>
      <x:c r="G240" s="59" t="n">
        <x:v>-1</x:v>
      </x:c>
      <x:c r="H240" s="59" t="n">
        <x:v>24</x:v>
      </x:c>
      <x:c r="I240" s="59" t="n">
        <x:v>191</x:v>
      </x:c>
      <x:c r="J240" s="59" t="n">
        <x:v>211</x:v>
      </x:c>
      <x:c r="K240" s="59" t="n">
        <x:v>10</x:v>
      </x:c>
      <x:c r="L240" s="59" t="str">
        <x:v>S1</x:v>
      </x:c>
      <x:c r="M240" s="59" t="n">
        <x:v>12</x:v>
      </x:c>
      <x:c r="N240" t="str">
        <x:v>source_forward</x:v>
      </x:c>
    </x:row>
    <x:row r="241">
      <x:c r="A241" t="str">
        <x:v>Set1_7-2-1b</x:v>
      </x:c>
      <x:c r="B241" t="str">
        <x:v>Set1</x:v>
      </x:c>
      <x:c r="C241" t="str">
        <x:v>7-2-1b</x:v>
      </x:c>
      <x:c r="D241" t="str">
        <x:v>C2</x:v>
      </x:c>
      <x:c r="E241" t="str">
        <x:v>c</x:v>
      </x:c>
      <x:c r="F241" s="59" t="n">
        <x:v>26</x:v>
      </x:c>
      <x:c r="G241" s="59" t="n">
        <x:v>7</x:v>
      </x:c>
      <x:c r="H241" s="59" t="n">
        <x:v>11</x:v>
      </x:c>
      <x:c r="I241" s="59" t="n">
        <x:v>58</x:v>
      </x:c>
      <x:c r="J241" s="59" t="n">
        <x:v>78</x:v>
      </x:c>
      <x:c r="K241" s="59" t="n">
        <x:v>10</x:v>
      </x:c>
      <x:c r="L241" s="59" t="str">
        <x:v>S0</x:v>
      </x:c>
      <x:c r="M241" s="59" t="n">
        <x:v>5.5</x:v>
      </x:c>
      <x:c r="N241" t="str">
        <x:v>source_forward</x:v>
      </x:c>
    </x:row>
    <x:row r="242">
      <x:c r="A242" t="str">
        <x:v>Set1_7-2-1b</x:v>
      </x:c>
      <x:c r="B242" t="str">
        <x:v>Set1</x:v>
      </x:c>
      <x:c r="C242" t="str">
        <x:v>7-2-1b</x:v>
      </x:c>
      <x:c r="D242" t="str">
        <x:v>C3</x:v>
      </x:c>
      <x:c r="E242" t="str">
        <x:v>c</x:v>
      </x:c>
      <x:c r="F242" s="59" t="n">
        <x:v>-28</x:v>
      </x:c>
      <x:c r="G242" s="59" t="n">
        <x:v>-4</x:v>
      </x:c>
      <x:c r="H242" s="59" t="n">
        <x:v>22</x:v>
      </x:c>
      <x:c r="I242" s="59" t="n">
        <x:v>63</x:v>
      </x:c>
      <x:c r="J242" s="59" t="n">
        <x:v>83</x:v>
      </x:c>
      <x:c r="K242" s="59" t="n">
        <x:v>10</x:v>
      </x:c>
      <x:c r="L242" s="59" t="str">
        <x:v>S1</x:v>
      </x:c>
      <x:c r="M242" s="59" t="n">
        <x:v>11</x:v>
      </x:c>
      <x:c r="N242" t="str">
        <x:v>source_forward</x:v>
      </x:c>
    </x:row>
    <x:row r="243">
      <x:c r="A243" t="str">
        <x:v>Set1_7-2-1b</x:v>
      </x:c>
      <x:c r="B243" t="str">
        <x:v>Set1</x:v>
      </x:c>
      <x:c r="C243" t="str">
        <x:v>7-2-1b</x:v>
      </x:c>
      <x:c r="D243" t="str">
        <x:v>C4</x:v>
      </x:c>
      <x:c r="E243" t="str">
        <x:v>c</x:v>
      </x:c>
      <x:c r="F243" s="59" t="n">
        <x:v>12</x:v>
      </x:c>
      <x:c r="G243" s="59" t="n">
        <x:v>-18</x:v>
      </x:c>
      <x:c r="H243" s="59" t="n">
        <x:v>13</x:v>
      </x:c>
      <x:c r="I243" s="59" t="n">
        <x:v>58</x:v>
      </x:c>
      <x:c r="J243" s="59" t="n">
        <x:v>78</x:v>
      </x:c>
      <x:c r="K243" s="59" t="n">
        <x:v>10</x:v>
      </x:c>
      <x:c r="L243" s="59" t="str">
        <x:v>S1</x:v>
      </x:c>
      <x:c r="M243" s="59" t="n">
        <x:v>6.5</x:v>
      </x:c>
      <x:c r="N243" t="str">
        <x:v>source_forward</x:v>
      </x:c>
    </x:row>
    <x:row r="244">
      <x:c r="A244" t="str">
        <x:v>Set1_7-2-1b</x:v>
      </x:c>
      <x:c r="B244" t="str">
        <x:v>Set1</x:v>
      </x:c>
      <x:c r="C244" t="str">
        <x:v>7-2-1b</x:v>
      </x:c>
      <x:c r="D244" t="str">
        <x:v>C5</x:v>
      </x:c>
      <x:c r="E244" t="str">
        <x:v>c</x:v>
      </x:c>
      <x:c r="F244" s="59" t="n">
        <x:v>8</x:v>
      </x:c>
      <x:c r="G244" s="59" t="n">
        <x:v>2</x:v>
      </x:c>
      <x:c r="H244" s="59" t="n">
        <x:v>7</x:v>
      </x:c>
      <x:c r="I244" s="59" t="n">
        <x:v>212</x:v>
      </x:c>
      <x:c r="J244" s="59" t="n">
        <x:v>232</x:v>
      </x:c>
      <x:c r="K244" s="59" t="n">
        <x:v>10</x:v>
      </x:c>
      <x:c r="L244" s="59" t="str">
        <x:v>S0</x:v>
      </x:c>
      <x:c r="M244" s="59" t="n">
        <x:v>3.5</x:v>
      </x:c>
      <x:c r="N244" t="str">
        <x:v>source_forward</x:v>
      </x:c>
    </x:row>
    <x:row r="245">
      <x:c r="A245" t="str">
        <x:v>Set1_7-2-1b</x:v>
      </x:c>
      <x:c r="B245" t="str">
        <x:v>Set1</x:v>
      </x:c>
      <x:c r="C245" t="str">
        <x:v>7-2-1b</x:v>
      </x:c>
      <x:c r="D245" t="str">
        <x:v>C6</x:v>
      </x:c>
      <x:c r="E245" t="str">
        <x:v>c</x:v>
      </x:c>
      <x:c r="F245" s="59" t="n">
        <x:v>8</x:v>
      </x:c>
      <x:c r="G245" s="59" t="n">
        <x:v>3</x:v>
      </x:c>
      <x:c r="H245" s="59" t="n">
        <x:v>24</x:v>
      </x:c>
      <x:c r="I245" s="59" t="n">
        <x:v>112</x:v>
      </x:c>
      <x:c r="J245" s="59" t="n">
        <x:v>132</x:v>
      </x:c>
      <x:c r="K245" s="59" t="n">
        <x:v>10</x:v>
      </x:c>
      <x:c r="L245" s="59" t="str">
        <x:v>S0</x:v>
      </x:c>
      <x:c r="M245" s="59" t="n">
        <x:v>12</x:v>
      </x:c>
      <x:c r="N245" t="str">
        <x:v>source_forward</x:v>
      </x:c>
    </x:row>
    <x:row r="246">
      <x:c r="A246" t="str">
        <x:v>Set1_7-2-2</x:v>
      </x:c>
      <x:c r="B246" t="str">
        <x:v>Set1</x:v>
      </x:c>
      <x:c r="C246" t="str">
        <x:v>7-2-2</x:v>
      </x:c>
      <x:c r="D246" t="str">
        <x:v>D0</x:v>
      </x:c>
      <x:c r="E246" t="str">
        <x:v>d</x:v>
      </x:c>
      <x:c r="F246" s="59" t="n">
        <x:v>-23</x:v>
      </x:c>
      <x:c r="G246" s="59" t="n">
        <x:v>10</x:v>
      </x:c>
      <x:c r="H246" s="59" t="n">
        <x:v>0</x:v>
      </x:c>
      <x:c r="I246" s="59" t="n">
        <x:v>0</x:v>
      </x:c>
      <x:c r="J246" s="59" t="n">
        <x:v>9999</x:v>
      </x:c>
      <x:c r="K246" s="59" t="n">
        <x:v>0</x:v>
      </x:c>
      <x:c r="L246" s="59" t="str"/>
      <x:c r="M246" s="59" t="str"/>
      <x:c r="N246" t="str">
        <x:v>source_forward</x:v>
      </x:c>
    </x:row>
    <x:row r="247">
      <x:c r="A247" t="str">
        <x:v>Set1_7-2-2</x:v>
      </x:c>
      <x:c r="B247" t="str">
        <x:v>Set1</x:v>
      </x:c>
      <x:c r="C247" t="str">
        <x:v>7-2-2</x:v>
      </x:c>
      <x:c r="D247" t="str">
        <x:v>S0</x:v>
      </x:c>
      <x:c r="E247" t="str">
        <x:v>s</x:v>
      </x:c>
      <x:c r="F247" s="59" t="n">
        <x:v>-13</x:v>
      </x:c>
      <x:c r="G247" s="59" t="n">
        <x:v>3</x:v>
      </x:c>
      <x:c r="H247" s="59" t="n">
        <x:v>0</x:v>
      </x:c>
      <x:c r="I247" s="59" t="n">
        <x:v>0</x:v>
      </x:c>
      <x:c r="J247" s="59" t="n">
        <x:v>9999</x:v>
      </x:c>
      <x:c r="K247" s="59" t="n">
        <x:v>10</x:v>
      </x:c>
      <x:c r="L247" s="59" t="str"/>
      <x:c r="M247" s="59" t="str"/>
      <x:c r="N247" t="str">
        <x:v>source_forward</x:v>
      </x:c>
    </x:row>
    <x:row r="248">
      <x:c r="A248" t="str">
        <x:v>Set1_7-2-2</x:v>
      </x:c>
      <x:c r="B248" t="str">
        <x:v>Set1</x:v>
      </x:c>
      <x:c r="C248" t="str">
        <x:v>7-2-2</x:v>
      </x:c>
      <x:c r="D248" t="str">
        <x:v>S1</x:v>
      </x:c>
      <x:c r="E248" t="str">
        <x:v>s</x:v>
      </x:c>
      <x:c r="F248" s="59" t="n">
        <x:v>-8</x:v>
      </x:c>
      <x:c r="G248" s="59" t="n">
        <x:v>23</x:v>
      </x:c>
      <x:c r="H248" s="59" t="n">
        <x:v>0</x:v>
      </x:c>
      <x:c r="I248" s="59" t="n">
        <x:v>0</x:v>
      </x:c>
      <x:c r="J248" s="59" t="n">
        <x:v>9999</x:v>
      </x:c>
      <x:c r="K248" s="59" t="n">
        <x:v>10</x:v>
      </x:c>
      <x:c r="L248" s="59" t="str"/>
      <x:c r="M248" s="59" t="str"/>
      <x:c r="N248" t="str">
        <x:v>source_forward</x:v>
      </x:c>
    </x:row>
    <x:row r="249">
      <x:c r="A249" t="str">
        <x:v>Set1_7-2-2</x:v>
      </x:c>
      <x:c r="B249" t="str">
        <x:v>Set1</x:v>
      </x:c>
      <x:c r="C249" t="str">
        <x:v>7-2-2</x:v>
      </x:c>
      <x:c r="D249" t="str">
        <x:v>C0</x:v>
      </x:c>
      <x:c r="E249" t="str">
        <x:v>c</x:v>
      </x:c>
      <x:c r="F249" s="59" t="n">
        <x:v>6</x:v>
      </x:c>
      <x:c r="G249" s="59" t="n">
        <x:v>-13</x:v>
      </x:c>
      <x:c r="H249" s="59" t="n">
        <x:v>16</x:v>
      </x:c>
      <x:c r="I249" s="59" t="n">
        <x:v>170</x:v>
      </x:c>
      <x:c r="J249" s="59" t="n">
        <x:v>190</x:v>
      </x:c>
      <x:c r="K249" s="59" t="n">
        <x:v>10</x:v>
      </x:c>
      <x:c r="L249" s="59" t="str">
        <x:v>S0</x:v>
      </x:c>
      <x:c r="M249" s="59" t="n">
        <x:v>8</x:v>
      </x:c>
      <x:c r="N249" t="str">
        <x:v>source_forward</x:v>
      </x:c>
    </x:row>
    <x:row r="250">
      <x:c r="A250" t="str">
        <x:v>Set1_7-2-2</x:v>
      </x:c>
      <x:c r="B250" t="str">
        <x:v>Set1</x:v>
      </x:c>
      <x:c r="C250" t="str">
        <x:v>7-2-2</x:v>
      </x:c>
      <x:c r="D250" t="str">
        <x:v>C1</x:v>
      </x:c>
      <x:c r="E250" t="str">
        <x:v>c</x:v>
      </x:c>
      <x:c r="F250" s="59" t="n">
        <x:v>-14</x:v>
      </x:c>
      <x:c r="G250" s="59" t="n">
        <x:v>-1</x:v>
      </x:c>
      <x:c r="H250" s="59" t="n">
        <x:v>24</x:v>
      </x:c>
      <x:c r="I250" s="59" t="n">
        <x:v>191</x:v>
      </x:c>
      <x:c r="J250" s="59" t="n">
        <x:v>211</x:v>
      </x:c>
      <x:c r="K250" s="59" t="n">
        <x:v>10</x:v>
      </x:c>
      <x:c r="L250" s="59" t="str">
        <x:v>S0</x:v>
      </x:c>
      <x:c r="M250" s="59" t="n">
        <x:v>12</x:v>
      </x:c>
      <x:c r="N250" t="str">
        <x:v>source_forward</x:v>
      </x:c>
    </x:row>
    <x:row r="251">
      <x:c r="A251" t="str">
        <x:v>Set1_7-2-2</x:v>
      </x:c>
      <x:c r="B251" t="str">
        <x:v>Set1</x:v>
      </x:c>
      <x:c r="C251" t="str">
        <x:v>7-2-2</x:v>
      </x:c>
      <x:c r="D251" t="str">
        <x:v>C2</x:v>
      </x:c>
      <x:c r="E251" t="str">
        <x:v>c</x:v>
      </x:c>
      <x:c r="F251" s="59" t="n">
        <x:v>26</x:v>
      </x:c>
      <x:c r="G251" s="59" t="n">
        <x:v>7</x:v>
      </x:c>
      <x:c r="H251" s="59" t="n">
        <x:v>11</x:v>
      </x:c>
      <x:c r="I251" s="59" t="n">
        <x:v>58</x:v>
      </x:c>
      <x:c r="J251" s="59" t="n">
        <x:v>78</x:v>
      </x:c>
      <x:c r="K251" s="59" t="n">
        <x:v>10</x:v>
      </x:c>
      <x:c r="L251" s="59" t="str">
        <x:v>S1</x:v>
      </x:c>
      <x:c r="M251" s="59" t="n">
        <x:v>5.5</x:v>
      </x:c>
      <x:c r="N251" t="str">
        <x:v>source_forward</x:v>
      </x:c>
    </x:row>
    <x:row r="252">
      <x:c r="A252" t="str">
        <x:v>Set1_7-2-2</x:v>
      </x:c>
      <x:c r="B252" t="str">
        <x:v>Set1</x:v>
      </x:c>
      <x:c r="C252" t="str">
        <x:v>7-2-2</x:v>
      </x:c>
      <x:c r="D252" t="str">
        <x:v>C3</x:v>
      </x:c>
      <x:c r="E252" t="str">
        <x:v>c</x:v>
      </x:c>
      <x:c r="F252" s="59" t="n">
        <x:v>-28</x:v>
      </x:c>
      <x:c r="G252" s="59" t="n">
        <x:v>-4</x:v>
      </x:c>
      <x:c r="H252" s="59" t="n">
        <x:v>22</x:v>
      </x:c>
      <x:c r="I252" s="59" t="n">
        <x:v>63</x:v>
      </x:c>
      <x:c r="J252" s="59" t="n">
        <x:v>83</x:v>
      </x:c>
      <x:c r="K252" s="59" t="n">
        <x:v>10</x:v>
      </x:c>
      <x:c r="L252" s="59" t="str">
        <x:v>S0</x:v>
      </x:c>
      <x:c r="M252" s="59" t="n">
        <x:v>11</x:v>
      </x:c>
      <x:c r="N252" t="str">
        <x:v>source_forward</x:v>
      </x:c>
    </x:row>
    <x:row r="253">
      <x:c r="A253" t="str">
        <x:v>Set1_7-2-2</x:v>
      </x:c>
      <x:c r="B253" t="str">
        <x:v>Set1</x:v>
      </x:c>
      <x:c r="C253" t="str">
        <x:v>7-2-2</x:v>
      </x:c>
      <x:c r="D253" t="str">
        <x:v>C4</x:v>
      </x:c>
      <x:c r="E253" t="str">
        <x:v>c</x:v>
      </x:c>
      <x:c r="F253" s="59" t="n">
        <x:v>12</x:v>
      </x:c>
      <x:c r="G253" s="59" t="n">
        <x:v>-18</x:v>
      </x:c>
      <x:c r="H253" s="59" t="n">
        <x:v>13</x:v>
      </x:c>
      <x:c r="I253" s="59" t="n">
        <x:v>58</x:v>
      </x:c>
      <x:c r="J253" s="59" t="n">
        <x:v>78</x:v>
      </x:c>
      <x:c r="K253" s="59" t="n">
        <x:v>10</x:v>
      </x:c>
      <x:c r="L253" s="59" t="str">
        <x:v>S0</x:v>
      </x:c>
      <x:c r="M253" s="59" t="n">
        <x:v>6.5</x:v>
      </x:c>
      <x:c r="N253" t="str">
        <x:v>source_forward</x:v>
      </x:c>
    </x:row>
    <x:row r="254">
      <x:c r="A254" t="str">
        <x:v>Set1_7-2-2</x:v>
      </x:c>
      <x:c r="B254" t="str">
        <x:v>Set1</x:v>
      </x:c>
      <x:c r="C254" t="str">
        <x:v>7-2-2</x:v>
      </x:c>
      <x:c r="D254" t="str">
        <x:v>C5</x:v>
      </x:c>
      <x:c r="E254" t="str">
        <x:v>c</x:v>
      </x:c>
      <x:c r="F254" s="59" t="n">
        <x:v>8</x:v>
      </x:c>
      <x:c r="G254" s="59" t="n">
        <x:v>2</x:v>
      </x:c>
      <x:c r="H254" s="59" t="n">
        <x:v>7</x:v>
      </x:c>
      <x:c r="I254" s="59" t="n">
        <x:v>212</x:v>
      </x:c>
      <x:c r="J254" s="59" t="n">
        <x:v>232</x:v>
      </x:c>
      <x:c r="K254" s="59" t="n">
        <x:v>10</x:v>
      </x:c>
      <x:c r="L254" s="59" t="str">
        <x:v>S0</x:v>
      </x:c>
      <x:c r="M254" s="59" t="n">
        <x:v>3.5</x:v>
      </x:c>
      <x:c r="N254" t="str">
        <x:v>source_forward</x:v>
      </x:c>
    </x:row>
    <x:row r="255">
      <x:c r="A255" t="str">
        <x:v>Set1_7-2-2</x:v>
      </x:c>
      <x:c r="B255" t="str">
        <x:v>Set1</x:v>
      </x:c>
      <x:c r="C255" t="str">
        <x:v>7-2-2</x:v>
      </x:c>
      <x:c r="D255" t="str">
        <x:v>C6</x:v>
      </x:c>
      <x:c r="E255" t="str">
        <x:v>c</x:v>
      </x:c>
      <x:c r="F255" s="59" t="n">
        <x:v>8</x:v>
      </x:c>
      <x:c r="G255" s="59" t="n">
        <x:v>3</x:v>
      </x:c>
      <x:c r="H255" s="59" t="n">
        <x:v>24</x:v>
      </x:c>
      <x:c r="I255" s="59" t="n">
        <x:v>112</x:v>
      </x:c>
      <x:c r="J255" s="59" t="n">
        <x:v>132</x:v>
      </x:c>
      <x:c r="K255" s="59" t="n">
        <x:v>10</x:v>
      </x:c>
      <x:c r="L255" s="59" t="str">
        <x:v>S0</x:v>
      </x:c>
      <x:c r="M255" s="59" t="n">
        <x:v>12</x:v>
      </x:c>
      <x:c r="N255" t="str">
        <x:v>source_forward</x:v>
      </x:c>
    </x:row>
    <x:row r="256">
      <x:c r="A256" t="str">
        <x:v>Set1_7-2-2b</x:v>
      </x:c>
      <x:c r="B256" t="str">
        <x:v>Set1</x:v>
      </x:c>
      <x:c r="C256" t="str">
        <x:v>7-2-2b</x:v>
      </x:c>
      <x:c r="D256" t="str">
        <x:v>D0</x:v>
      </x:c>
      <x:c r="E256" t="str">
        <x:v>d</x:v>
      </x:c>
      <x:c r="F256" s="59" t="n">
        <x:v>31</x:v>
      </x:c>
      <x:c r="G256" s="59" t="n">
        <x:v>9</x:v>
      </x:c>
      <x:c r="H256" s="59" t="n">
        <x:v>0</x:v>
      </x:c>
      <x:c r="I256" s="59" t="n">
        <x:v>0</x:v>
      </x:c>
      <x:c r="J256" s="59" t="n">
        <x:v>9999</x:v>
      </x:c>
      <x:c r="K256" s="59" t="n">
        <x:v>0</x:v>
      </x:c>
      <x:c r="L256" s="59" t="str"/>
      <x:c r="M256" s="59" t="str"/>
      <x:c r="N256" t="str">
        <x:v>source_forward</x:v>
      </x:c>
    </x:row>
    <x:row r="257">
      <x:c r="A257" t="str">
        <x:v>Set1_7-2-2b</x:v>
      </x:c>
      <x:c r="B257" t="str">
        <x:v>Set1</x:v>
      </x:c>
      <x:c r="C257" t="str">
        <x:v>7-2-2b</x:v>
      </x:c>
      <x:c r="D257" t="str">
        <x:v>S0</x:v>
      </x:c>
      <x:c r="E257" t="str">
        <x:v>s</x:v>
      </x:c>
      <x:c r="F257" s="59" t="n">
        <x:v>15</x:v>
      </x:c>
      <x:c r="G257" s="59" t="n">
        <x:v>16</x:v>
      </x:c>
      <x:c r="H257" s="59" t="n">
        <x:v>0</x:v>
      </x:c>
      <x:c r="I257" s="59" t="n">
        <x:v>0</x:v>
      </x:c>
      <x:c r="J257" s="59" t="n">
        <x:v>9999</x:v>
      </x:c>
      <x:c r="K257" s="59" t="n">
        <x:v>10</x:v>
      </x:c>
      <x:c r="L257" s="59" t="str"/>
      <x:c r="M257" s="59" t="str"/>
      <x:c r="N257" t="str">
        <x:v>source_forward</x:v>
      </x:c>
    </x:row>
    <x:row r="258">
      <x:c r="A258" t="str">
        <x:v>Set1_7-2-2b</x:v>
      </x:c>
      <x:c r="B258" t="str">
        <x:v>Set1</x:v>
      </x:c>
      <x:c r="C258" t="str">
        <x:v>7-2-2b</x:v>
      </x:c>
      <x:c r="D258" t="str">
        <x:v>S1</x:v>
      </x:c>
      <x:c r="E258" t="str">
        <x:v>s</x:v>
      </x:c>
      <x:c r="F258" s="59" t="n">
        <x:v>-14</x:v>
      </x:c>
      <x:c r="G258" s="59" t="n">
        <x:v>16</x:v>
      </x:c>
      <x:c r="H258" s="59" t="n">
        <x:v>0</x:v>
      </x:c>
      <x:c r="I258" s="59" t="n">
        <x:v>0</x:v>
      </x:c>
      <x:c r="J258" s="59" t="n">
        <x:v>9999</x:v>
      </x:c>
      <x:c r="K258" s="59" t="n">
        <x:v>10</x:v>
      </x:c>
      <x:c r="L258" s="59" t="str"/>
      <x:c r="M258" s="59" t="str"/>
      <x:c r="N258" t="str">
        <x:v>source_forward</x:v>
      </x:c>
    </x:row>
    <x:row r="259">
      <x:c r="A259" t="str">
        <x:v>Set1_7-2-2b</x:v>
      </x:c>
      <x:c r="B259" t="str">
        <x:v>Set1</x:v>
      </x:c>
      <x:c r="C259" t="str">
        <x:v>7-2-2b</x:v>
      </x:c>
      <x:c r="D259" t="str">
        <x:v>C0</x:v>
      </x:c>
      <x:c r="E259" t="str">
        <x:v>c</x:v>
      </x:c>
      <x:c r="F259" s="59" t="n">
        <x:v>3</x:v>
      </x:c>
      <x:c r="G259" s="59" t="n">
        <x:v>-2</x:v>
      </x:c>
      <x:c r="H259" s="59" t="n">
        <x:v>20</x:v>
      </x:c>
      <x:c r="I259" s="59" t="n">
        <x:v>221</x:v>
      </x:c>
      <x:c r="J259" s="59" t="n">
        <x:v>311</x:v>
      </x:c>
      <x:c r="K259" s="59" t="n">
        <x:v>10</x:v>
      </x:c>
      <x:c r="L259" s="59" t="str">
        <x:v>S0</x:v>
      </x:c>
      <x:c r="M259" s="59" t="n">
        <x:v>10</x:v>
      </x:c>
      <x:c r="N259" t="str">
        <x:v>source_forward</x:v>
      </x:c>
    </x:row>
    <x:row r="260">
      <x:c r="A260" t="str">
        <x:v>Set1_7-2-2b</x:v>
      </x:c>
      <x:c r="B260" t="str">
        <x:v>Set1</x:v>
      </x:c>
      <x:c r="C260" t="str">
        <x:v>7-2-2b</x:v>
      </x:c>
      <x:c r="D260" t="str">
        <x:v>C1</x:v>
      </x:c>
      <x:c r="E260" t="str">
        <x:v>c</x:v>
      </x:c>
      <x:c r="F260" s="59" t="n">
        <x:v>-3</x:v>
      </x:c>
      <x:c r="G260" s="59" t="n">
        <x:v>-17</x:v>
      </x:c>
      <x:c r="H260" s="59" t="n">
        <x:v>20</x:v>
      </x:c>
      <x:c r="I260" s="59" t="n">
        <x:v>314</x:v>
      </x:c>
      <x:c r="J260" s="59" t="n">
        <x:v>404</x:v>
      </x:c>
      <x:c r="K260" s="59" t="n">
        <x:v>10</x:v>
      </x:c>
      <x:c r="L260" s="59" t="str">
        <x:v>S1</x:v>
      </x:c>
      <x:c r="M260" s="59" t="n">
        <x:v>10</x:v>
      </x:c>
      <x:c r="N260" t="str">
        <x:v>source_forward</x:v>
      </x:c>
    </x:row>
    <x:row r="261">
      <x:c r="A261" t="str">
        <x:v>Set1_7-2-2b</x:v>
      </x:c>
      <x:c r="B261" t="str">
        <x:v>Set1</x:v>
      </x:c>
      <x:c r="C261" t="str">
        <x:v>7-2-2b</x:v>
      </x:c>
      <x:c r="D261" t="str">
        <x:v>C2</x:v>
      </x:c>
      <x:c r="E261" t="str">
        <x:v>c</x:v>
      </x:c>
      <x:c r="F261" s="59" t="n">
        <x:v>5</x:v>
      </x:c>
      <x:c r="G261" s="59" t="n">
        <x:v>2</x:v>
      </x:c>
      <x:c r="H261" s="59" t="n">
        <x:v>20</x:v>
      </x:c>
      <x:c r="I261" s="59" t="n">
        <x:v>115</x:v>
      </x:c>
      <x:c r="J261" s="59" t="n">
        <x:v>205</x:v>
      </x:c>
      <x:c r="K261" s="59" t="n">
        <x:v>10</x:v>
      </x:c>
      <x:c r="L261" s="59" t="str">
        <x:v>S0</x:v>
      </x:c>
      <x:c r="M261" s="59" t="n">
        <x:v>10</x:v>
      </x:c>
      <x:c r="N261" t="str">
        <x:v>source_forward</x:v>
      </x:c>
    </x:row>
    <x:row r="262">
      <x:c r="A262" t="str">
        <x:v>Set1_7-2-2b</x:v>
      </x:c>
      <x:c r="B262" t="str">
        <x:v>Set1</x:v>
      </x:c>
      <x:c r="C262" t="str">
        <x:v>7-2-2b</x:v>
      </x:c>
      <x:c r="D262" t="str">
        <x:v>C3</x:v>
      </x:c>
      <x:c r="E262" t="str">
        <x:v>c</x:v>
      </x:c>
      <x:c r="F262" s="59" t="n">
        <x:v>-10</x:v>
      </x:c>
      <x:c r="G262" s="59" t="n">
        <x:v>2</x:v>
      </x:c>
      <x:c r="H262" s="59" t="n">
        <x:v>10</x:v>
      </x:c>
      <x:c r="I262" s="59" t="n">
        <x:v>185</x:v>
      </x:c>
      <x:c r="J262" s="59" t="n">
        <x:v>275</x:v>
      </x:c>
      <x:c r="K262" s="59" t="n">
        <x:v>10</x:v>
      </x:c>
      <x:c r="L262" s="59" t="str">
        <x:v>S1</x:v>
      </x:c>
      <x:c r="M262" s="59" t="n">
        <x:v>5</x:v>
      </x:c>
      <x:c r="N262" t="str">
        <x:v>source_forward</x:v>
      </x:c>
    </x:row>
    <x:row r="263">
      <x:c r="A263" t="str">
        <x:v>Set1_7-2-2b</x:v>
      </x:c>
      <x:c r="B263" t="str">
        <x:v>Set1</x:v>
      </x:c>
      <x:c r="C263" t="str">
        <x:v>7-2-2b</x:v>
      </x:c>
      <x:c r="D263" t="str">
        <x:v>C4</x:v>
      </x:c>
      <x:c r="E263" t="str">
        <x:v>c</x:v>
      </x:c>
      <x:c r="F263" s="59" t="n">
        <x:v>-1</x:v>
      </x:c>
      <x:c r="G263" s="59" t="n">
        <x:v>-1</x:v>
      </x:c>
      <x:c r="H263" s="59" t="n">
        <x:v>20</x:v>
      </x:c>
      <x:c r="I263" s="59" t="n">
        <x:v>217</x:v>
      </x:c>
      <x:c r="J263" s="59" t="n">
        <x:v>307</x:v>
      </x:c>
      <x:c r="K263" s="59" t="n">
        <x:v>10</x:v>
      </x:c>
      <x:c r="L263" s="59" t="str">
        <x:v>S1</x:v>
      </x:c>
      <x:c r="M263" s="59" t="n">
        <x:v>10</x:v>
      </x:c>
      <x:c r="N263" t="str">
        <x:v>source_forward</x:v>
      </x:c>
    </x:row>
    <x:row r="264">
      <x:c r="A264" t="str">
        <x:v>Set1_7-2-2b</x:v>
      </x:c>
      <x:c r="B264" t="str">
        <x:v>Set1</x:v>
      </x:c>
      <x:c r="C264" t="str">
        <x:v>7-2-2b</x:v>
      </x:c>
      <x:c r="D264" t="str">
        <x:v>C5</x:v>
      </x:c>
      <x:c r="E264" t="str">
        <x:v>c</x:v>
      </x:c>
      <x:c r="F264" s="59" t="n">
        <x:v>-9</x:v>
      </x:c>
      <x:c r="G264" s="59" t="n">
        <x:v>21</x:v>
      </x:c>
      <x:c r="H264" s="59" t="n">
        <x:v>20</x:v>
      </x:c>
      <x:c r="I264" s="59" t="n">
        <x:v>348</x:v>
      </x:c>
      <x:c r="J264" s="59" t="n">
        <x:v>438</x:v>
      </x:c>
      <x:c r="K264" s="59" t="n">
        <x:v>10</x:v>
      </x:c>
      <x:c r="L264" s="59" t="str">
        <x:v>S1</x:v>
      </x:c>
      <x:c r="M264" s="59" t="n">
        <x:v>10</x:v>
      </x:c>
      <x:c r="N264" t="str">
        <x:v>source_forward</x:v>
      </x:c>
    </x:row>
    <x:row r="265">
      <x:c r="A265" t="str">
        <x:v>Set1_7-2-2b</x:v>
      </x:c>
      <x:c r="B265" t="str">
        <x:v>Set1</x:v>
      </x:c>
      <x:c r="C265" t="str">
        <x:v>7-2-2b</x:v>
      </x:c>
      <x:c r="D265" t="str">
        <x:v>C6</x:v>
      </x:c>
      <x:c r="E265" t="str">
        <x:v>c</x:v>
      </x:c>
      <x:c r="F265" s="59" t="n">
        <x:v>-7</x:v>
      </x:c>
      <x:c r="G265" s="59" t="n">
        <x:v>0</x:v>
      </x:c>
      <x:c r="H265" s="59" t="n">
        <x:v>20</x:v>
      </x:c>
      <x:c r="I265" s="59" t="n">
        <x:v>278</x:v>
      </x:c>
      <x:c r="J265" s="59" t="n">
        <x:v>368</x:v>
      </x:c>
      <x:c r="K265" s="59" t="n">
        <x:v>10</x:v>
      </x:c>
      <x:c r="L265" s="59" t="str">
        <x:v>S1</x:v>
      </x:c>
      <x:c r="M265" s="59" t="n">
        <x:v>10</x:v>
      </x:c>
      <x:c r="N265" t="str">
        <x:v>source_forward</x:v>
      </x:c>
    </x:row>
    <x:row r="266">
      <x:c r="A266" t="str">
        <x:v>Set1_7-2-3</x:v>
      </x:c>
      <x:c r="B266" t="str">
        <x:v>Set1</x:v>
      </x:c>
      <x:c r="C266" t="str">
        <x:v>7-2-3</x:v>
      </x:c>
      <x:c r="D266" t="str">
        <x:v>D0</x:v>
      </x:c>
      <x:c r="E266" t="str">
        <x:v>d</x:v>
      </x:c>
      <x:c r="F266" s="59" t="n">
        <x:v>22</x:v>
      </x:c>
      <x:c r="G266" s="59" t="n">
        <x:v>31</x:v>
      </x:c>
      <x:c r="H266" s="59" t="n">
        <x:v>0</x:v>
      </x:c>
      <x:c r="I266" s="59" t="n">
        <x:v>0</x:v>
      </x:c>
      <x:c r="J266" s="59" t="n">
        <x:v>9999</x:v>
      </x:c>
      <x:c r="K266" s="59" t="n">
        <x:v>0</x:v>
      </x:c>
      <x:c r="L266" s="59" t="str"/>
      <x:c r="M266" s="59" t="str"/>
      <x:c r="N266" t="str">
        <x:v>source_forward</x:v>
      </x:c>
    </x:row>
    <x:row r="267">
      <x:c r="A267" t="str">
        <x:v>Set1_7-2-3</x:v>
      </x:c>
      <x:c r="B267" t="str">
        <x:v>Set1</x:v>
      </x:c>
      <x:c r="C267" t="str">
        <x:v>7-2-3</x:v>
      </x:c>
      <x:c r="D267" t="str">
        <x:v>S0</x:v>
      </x:c>
      <x:c r="E267" t="str">
        <x:v>s</x:v>
      </x:c>
      <x:c r="F267" s="59" t="n">
        <x:v>4</x:v>
      </x:c>
      <x:c r="G267" s="59" t="n">
        <x:v>23</x:v>
      </x:c>
      <x:c r="H267" s="59" t="n">
        <x:v>0</x:v>
      </x:c>
      <x:c r="I267" s="59" t="n">
        <x:v>0</x:v>
      </x:c>
      <x:c r="J267" s="59" t="n">
        <x:v>9999</x:v>
      </x:c>
      <x:c r="K267" s="59" t="n">
        <x:v>10</x:v>
      </x:c>
      <x:c r="L267" s="59" t="str"/>
      <x:c r="M267" s="59" t="str"/>
      <x:c r="N267" t="str">
        <x:v>source_forward</x:v>
      </x:c>
    </x:row>
    <x:row r="268">
      <x:c r="A268" t="str">
        <x:v>Set1_7-2-3</x:v>
      </x:c>
      <x:c r="B268" t="str">
        <x:v>Set1</x:v>
      </x:c>
      <x:c r="C268" t="str">
        <x:v>7-2-3</x:v>
      </x:c>
      <x:c r="D268" t="str">
        <x:v>S1</x:v>
      </x:c>
      <x:c r="E268" t="str">
        <x:v>s</x:v>
      </x:c>
      <x:c r="F268" s="59" t="n">
        <x:v>-21</x:v>
      </x:c>
      <x:c r="G268" s="59" t="n">
        <x:v>2</x:v>
      </x:c>
      <x:c r="H268" s="59" t="n">
        <x:v>0</x:v>
      </x:c>
      <x:c r="I268" s="59" t="n">
        <x:v>0</x:v>
      </x:c>
      <x:c r="J268" s="59" t="n">
        <x:v>9999</x:v>
      </x:c>
      <x:c r="K268" s="59" t="n">
        <x:v>10</x:v>
      </x:c>
      <x:c r="L268" s="59" t="str"/>
      <x:c r="M268" s="59" t="str"/>
      <x:c r="N268" t="str">
        <x:v>source_forward</x:v>
      </x:c>
    </x:row>
    <x:row r="269">
      <x:c r="A269" t="str">
        <x:v>Set1_7-2-3</x:v>
      </x:c>
      <x:c r="B269" t="str">
        <x:v>Set1</x:v>
      </x:c>
      <x:c r="C269" t="str">
        <x:v>7-2-3</x:v>
      </x:c>
      <x:c r="D269" t="str">
        <x:v>C0</x:v>
      </x:c>
      <x:c r="E269" t="str">
        <x:v>c</x:v>
      </x:c>
      <x:c r="F269" s="59" t="n">
        <x:v>6</x:v>
      </x:c>
      <x:c r="G269" s="59" t="n">
        <x:v>12</x:v>
      </x:c>
      <x:c r="H269" s="59" t="n">
        <x:v>20</x:v>
      </x:c>
      <x:c r="I269" s="59" t="n">
        <x:v>341</x:v>
      </x:c>
      <x:c r="J269" s="59" t="n">
        <x:v>431</x:v>
      </x:c>
      <x:c r="K269" s="59" t="n">
        <x:v>10</x:v>
      </x:c>
      <x:c r="L269" s="59" t="str">
        <x:v>S0</x:v>
      </x:c>
      <x:c r="M269" s="59" t="n">
        <x:v>10</x:v>
      </x:c>
      <x:c r="N269" t="str">
        <x:v>source_forward</x:v>
      </x:c>
    </x:row>
    <x:row r="270">
      <x:c r="A270" t="str">
        <x:v>Set1_7-2-3</x:v>
      </x:c>
      <x:c r="B270" t="str">
        <x:v>Set1</x:v>
      </x:c>
      <x:c r="C270" t="str">
        <x:v>7-2-3</x:v>
      </x:c>
      <x:c r="D270" t="str">
        <x:v>C1</x:v>
      </x:c>
      <x:c r="E270" t="str">
        <x:v>c</x:v>
      </x:c>
      <x:c r="F270" s="59" t="n">
        <x:v>-5</x:v>
      </x:c>
      <x:c r="G270" s="59" t="n">
        <x:v>11</x:v>
      </x:c>
      <x:c r="H270" s="59" t="n">
        <x:v>20</x:v>
      </x:c>
      <x:c r="I270" s="59" t="n">
        <x:v>310</x:v>
      </x:c>
      <x:c r="J270" s="59" t="n">
        <x:v>400</x:v>
      </x:c>
      <x:c r="K270" s="59" t="n">
        <x:v>10</x:v>
      </x:c>
      <x:c r="L270" s="59" t="str">
        <x:v>S0</x:v>
      </x:c>
      <x:c r="M270" s="59" t="n">
        <x:v>10</x:v>
      </x:c>
      <x:c r="N270" t="str">
        <x:v>source_forward</x:v>
      </x:c>
    </x:row>
    <x:row r="271">
      <x:c r="A271" t="str">
        <x:v>Set1_7-2-3</x:v>
      </x:c>
      <x:c r="B271" t="str">
        <x:v>Set1</x:v>
      </x:c>
      <x:c r="C271" t="str">
        <x:v>7-2-3</x:v>
      </x:c>
      <x:c r="D271" t="str">
        <x:v>C2</x:v>
      </x:c>
      <x:c r="E271" t="str">
        <x:v>c</x:v>
      </x:c>
      <x:c r="F271" s="59" t="n">
        <x:v>-3</x:v>
      </x:c>
      <x:c r="G271" s="59" t="n">
        <x:v>-7</x:v>
      </x:c>
      <x:c r="H271" s="59" t="n">
        <x:v>10</x:v>
      </x:c>
      <x:c r="I271" s="59" t="n">
        <x:v>355</x:v>
      </x:c>
      <x:c r="J271" s="59" t="n">
        <x:v>445</x:v>
      </x:c>
      <x:c r="K271" s="59" t="n">
        <x:v>10</x:v>
      </x:c>
      <x:c r="L271" s="59" t="str">
        <x:v>S1</x:v>
      </x:c>
      <x:c r="M271" s="59" t="n">
        <x:v>5</x:v>
      </x:c>
      <x:c r="N271" t="str">
        <x:v>source_forward</x:v>
      </x:c>
    </x:row>
    <x:row r="272">
      <x:c r="A272" t="str">
        <x:v>Set1_7-2-3</x:v>
      </x:c>
      <x:c r="B272" t="str">
        <x:v>Set1</x:v>
      </x:c>
      <x:c r="C272" t="str">
        <x:v>7-2-3</x:v>
      </x:c>
      <x:c r="D272" t="str">
        <x:v>C3</x:v>
      </x:c>
      <x:c r="E272" t="str">
        <x:v>c</x:v>
      </x:c>
      <x:c r="F272" s="59" t="n">
        <x:v>7</x:v>
      </x:c>
      <x:c r="G272" s="59" t="n">
        <x:v>-7</x:v>
      </x:c>
      <x:c r="H272" s="59" t="n">
        <x:v>20</x:v>
      </x:c>
      <x:c r="I272" s="59" t="n">
        <x:v>185</x:v>
      </x:c>
      <x:c r="J272" s="59" t="n">
        <x:v>275</x:v>
      </x:c>
      <x:c r="K272" s="59" t="n">
        <x:v>10</x:v>
      </x:c>
      <x:c r="L272" s="59" t="str">
        <x:v>S1</x:v>
      </x:c>
      <x:c r="M272" s="59" t="n">
        <x:v>10</x:v>
      </x:c>
      <x:c r="N272" t="str">
        <x:v>source_forward</x:v>
      </x:c>
    </x:row>
    <x:row r="273">
      <x:c r="A273" t="str">
        <x:v>Set1_7-2-3</x:v>
      </x:c>
      <x:c r="B273" t="str">
        <x:v>Set1</x:v>
      </x:c>
      <x:c r="C273" t="str">
        <x:v>7-2-3</x:v>
      </x:c>
      <x:c r="D273" t="str">
        <x:v>C4</x:v>
      </x:c>
      <x:c r="E273" t="str">
        <x:v>c</x:v>
      </x:c>
      <x:c r="F273" s="59" t="n">
        <x:v>-22</x:v>
      </x:c>
      <x:c r="G273" s="59" t="n">
        <x:v>-19</x:v>
      </x:c>
      <x:c r="H273" s="59" t="n">
        <x:v>20</x:v>
      </x:c>
      <x:c r="I273" s="59" t="n">
        <x:v>86</x:v>
      </x:c>
      <x:c r="J273" s="59" t="n">
        <x:v>176</x:v>
      </x:c>
      <x:c r="K273" s="59" t="n">
        <x:v>10</x:v>
      </x:c>
      <x:c r="L273" s="59" t="str">
        <x:v>S1</x:v>
      </x:c>
      <x:c r="M273" s="59" t="n">
        <x:v>10</x:v>
      </x:c>
      <x:c r="N273" t="str">
        <x:v>source_forward</x:v>
      </x:c>
    </x:row>
    <x:row r="274">
      <x:c r="A274" t="str">
        <x:v>Set1_7-2-3</x:v>
      </x:c>
      <x:c r="B274" t="str">
        <x:v>Set1</x:v>
      </x:c>
      <x:c r="C274" t="str">
        <x:v>7-2-3</x:v>
      </x:c>
      <x:c r="D274" t="str">
        <x:v>C5</x:v>
      </x:c>
      <x:c r="E274" t="str">
        <x:v>c</x:v>
      </x:c>
      <x:c r="F274" s="59" t="n">
        <x:v>-6</x:v>
      </x:c>
      <x:c r="G274" s="59" t="n">
        <x:v>-3</x:v>
      </x:c>
      <x:c r="H274" s="59" t="n">
        <x:v>20</x:v>
      </x:c>
      <x:c r="I274" s="59" t="n">
        <x:v>248</x:v>
      </x:c>
      <x:c r="J274" s="59" t="n">
        <x:v>338</x:v>
      </x:c>
      <x:c r="K274" s="59" t="n">
        <x:v>10</x:v>
      </x:c>
      <x:c r="L274" s="59" t="str">
        <x:v>S1</x:v>
      </x:c>
      <x:c r="M274" s="59" t="n">
        <x:v>10</x:v>
      </x:c>
      <x:c r="N274" t="str">
        <x:v>source_forward</x:v>
      </x:c>
    </x:row>
    <x:row r="275">
      <x:c r="A275" t="str">
        <x:v>Set1_7-2-3</x:v>
      </x:c>
      <x:c r="B275" t="str">
        <x:v>Set1</x:v>
      </x:c>
      <x:c r="C275" t="str">
        <x:v>7-2-3</x:v>
      </x:c>
      <x:c r="D275" t="str">
        <x:v>C6</x:v>
      </x:c>
      <x:c r="E275" t="str">
        <x:v>c</x:v>
      </x:c>
      <x:c r="F275" s="59" t="n">
        <x:v>1</x:v>
      </x:c>
      <x:c r="G275" s="59" t="n">
        <x:v>-8</x:v>
      </x:c>
      <x:c r="H275" s="59" t="n">
        <x:v>20</x:v>
      </x:c>
      <x:c r="I275" s="59" t="n">
        <x:v>201</x:v>
      </x:c>
      <x:c r="J275" s="59" t="n">
        <x:v>291</x:v>
      </x:c>
      <x:c r="K275" s="59" t="n">
        <x:v>10</x:v>
      </x:c>
      <x:c r="L275" s="59" t="str">
        <x:v>S1</x:v>
      </x:c>
      <x:c r="M275" s="59" t="n">
        <x:v>10</x:v>
      </x:c>
      <x:c r="N275" t="str">
        <x:v>source_forward</x:v>
      </x:c>
    </x:row>
    <x:row r="276">
      <x:c r="A276" t="str">
        <x:v>Set1_7-2-3b</x:v>
      </x:c>
      <x:c r="B276" t="str">
        <x:v>Set1</x:v>
      </x:c>
      <x:c r="C276" t="str">
        <x:v>7-2-3b</x:v>
      </x:c>
      <x:c r="D276" t="str">
        <x:v>D0</x:v>
      </x:c>
      <x:c r="E276" t="str">
        <x:v>d</x:v>
      </x:c>
      <x:c r="F276" s="59" t="n">
        <x:v>33</x:v>
      </x:c>
      <x:c r="G276" s="59" t="n">
        <x:v>6</x:v>
      </x:c>
      <x:c r="H276" s="59" t="n">
        <x:v>0</x:v>
      </x:c>
      <x:c r="I276" s="59" t="n">
        <x:v>0</x:v>
      </x:c>
      <x:c r="J276" s="59" t="n">
        <x:v>9999</x:v>
      </x:c>
      <x:c r="K276" s="59" t="n">
        <x:v>0</x:v>
      </x:c>
      <x:c r="L276" s="59" t="str"/>
      <x:c r="M276" s="59" t="str"/>
      <x:c r="N276" t="str">
        <x:v>source_forward</x:v>
      </x:c>
    </x:row>
    <x:row r="277">
      <x:c r="A277" t="str">
        <x:v>Set1_7-2-3b</x:v>
      </x:c>
      <x:c r="B277" t="str">
        <x:v>Set1</x:v>
      </x:c>
      <x:c r="C277" t="str">
        <x:v>7-2-3b</x:v>
      </x:c>
      <x:c r="D277" t="str">
        <x:v>S0</x:v>
      </x:c>
      <x:c r="E277" t="str">
        <x:v>s</x:v>
      </x:c>
      <x:c r="F277" s="59" t="n">
        <x:v>10</x:v>
      </x:c>
      <x:c r="G277" s="59" t="n">
        <x:v>22</x:v>
      </x:c>
      <x:c r="H277" s="59" t="n">
        <x:v>0</x:v>
      </x:c>
      <x:c r="I277" s="59" t="n">
        <x:v>0</x:v>
      </x:c>
      <x:c r="J277" s="59" t="n">
        <x:v>9999</x:v>
      </x:c>
      <x:c r="K277" s="59" t="n">
        <x:v>10</x:v>
      </x:c>
      <x:c r="L277" s="59" t="str"/>
      <x:c r="M277" s="59" t="str"/>
      <x:c r="N277" t="str">
        <x:v>source_forward</x:v>
      </x:c>
    </x:row>
    <x:row r="278">
      <x:c r="A278" t="str">
        <x:v>Set1_7-2-3b</x:v>
      </x:c>
      <x:c r="B278" t="str">
        <x:v>Set1</x:v>
      </x:c>
      <x:c r="C278" t="str">
        <x:v>7-2-3b</x:v>
      </x:c>
      <x:c r="D278" t="str">
        <x:v>S1</x:v>
      </x:c>
      <x:c r="E278" t="str">
        <x:v>s</x:v>
      </x:c>
      <x:c r="F278" s="59" t="n">
        <x:v>-12</x:v>
      </x:c>
      <x:c r="G278" s="59" t="n">
        <x:v>20</x:v>
      </x:c>
      <x:c r="H278" s="59" t="n">
        <x:v>0</x:v>
      </x:c>
      <x:c r="I278" s="59" t="n">
        <x:v>0</x:v>
      </x:c>
      <x:c r="J278" s="59" t="n">
        <x:v>9999</x:v>
      </x:c>
      <x:c r="K278" s="59" t="n">
        <x:v>10</x:v>
      </x:c>
      <x:c r="L278" s="59" t="str"/>
      <x:c r="M278" s="59" t="str"/>
      <x:c r="N278" t="str">
        <x:v>source_forward</x:v>
      </x:c>
    </x:row>
    <x:row r="279">
      <x:c r="A279" t="str">
        <x:v>Set1_7-2-3b</x:v>
      </x:c>
      <x:c r="B279" t="str">
        <x:v>Set1</x:v>
      </x:c>
      <x:c r="C279" t="str">
        <x:v>7-2-3b</x:v>
      </x:c>
      <x:c r="D279" t="str">
        <x:v>C0</x:v>
      </x:c>
      <x:c r="E279" t="str">
        <x:v>c</x:v>
      </x:c>
      <x:c r="F279" s="59" t="n">
        <x:v>10</x:v>
      </x:c>
      <x:c r="G279" s="59" t="n">
        <x:v>-1</x:v>
      </x:c>
      <x:c r="H279" s="59" t="n">
        <x:v>20</x:v>
      </x:c>
      <x:c r="I279" s="59" t="n">
        <x:v>63</x:v>
      </x:c>
      <x:c r="J279" s="59" t="n">
        <x:v>83</x:v>
      </x:c>
      <x:c r="K279" s="59" t="n">
        <x:v>10</x:v>
      </x:c>
      <x:c r="L279" s="59" t="str">
        <x:v>S0</x:v>
      </x:c>
      <x:c r="M279" s="59" t="n">
        <x:v>10</x:v>
      </x:c>
      <x:c r="N279" t="str">
        <x:v>source_forward</x:v>
      </x:c>
    </x:row>
    <x:row r="280">
      <x:c r="A280" t="str">
        <x:v>Set1_7-2-3b</x:v>
      </x:c>
      <x:c r="B280" t="str">
        <x:v>Set1</x:v>
      </x:c>
      <x:c r="C280" t="str">
        <x:v>7-2-3b</x:v>
      </x:c>
      <x:c r="D280" t="str">
        <x:v>C1</x:v>
      </x:c>
      <x:c r="E280" t="str">
        <x:v>c</x:v>
      </x:c>
      <x:c r="F280" s="59" t="n">
        <x:v>0</x:v>
      </x:c>
      <x:c r="G280" s="59" t="n">
        <x:v>21</x:v>
      </x:c>
      <x:c r="H280" s="59" t="n">
        <x:v>20</x:v>
      </x:c>
      <x:c r="I280" s="59" t="n">
        <x:v>236</x:v>
      </x:c>
      <x:c r="J280" s="59" t="n">
        <x:v>256</x:v>
      </x:c>
      <x:c r="K280" s="59" t="n">
        <x:v>10</x:v>
      </x:c>
      <x:c r="L280" s="59" t="str">
        <x:v>S0</x:v>
      </x:c>
      <x:c r="M280" s="59" t="n">
        <x:v>10</x:v>
      </x:c>
      <x:c r="N280" t="str">
        <x:v>source_forward</x:v>
      </x:c>
    </x:row>
    <x:row r="281">
      <x:c r="A281" t="str">
        <x:v>Set1_7-2-3b</x:v>
      </x:c>
      <x:c r="B281" t="str">
        <x:v>Set1</x:v>
      </x:c>
      <x:c r="C281" t="str">
        <x:v>7-2-3b</x:v>
      </x:c>
      <x:c r="D281" t="str">
        <x:v>C2</x:v>
      </x:c>
      <x:c r="E281" t="str">
        <x:v>c</x:v>
      </x:c>
      <x:c r="F281" s="59" t="n">
        <x:v>3</x:v>
      </x:c>
      <x:c r="G281" s="59" t="n">
        <x:v>0</x:v>
      </x:c>
      <x:c r="H281" s="59" t="n">
        <x:v>20</x:v>
      </x:c>
      <x:c r="I281" s="59" t="n">
        <x:v>284</x:v>
      </x:c>
      <x:c r="J281" s="59" t="n">
        <x:v>304</x:v>
      </x:c>
      <x:c r="K281" s="59" t="n">
        <x:v>10</x:v>
      </x:c>
      <x:c r="L281" s="59" t="str">
        <x:v>S0</x:v>
      </x:c>
      <x:c r="M281" s="59" t="n">
        <x:v>10</x:v>
      </x:c>
      <x:c r="N281" t="str">
        <x:v>source_forward</x:v>
      </x:c>
    </x:row>
    <x:row r="282">
      <x:c r="A282" t="str">
        <x:v>Set1_7-2-3b</x:v>
      </x:c>
      <x:c r="B282" t="str">
        <x:v>Set1</x:v>
      </x:c>
      <x:c r="C282" t="str">
        <x:v>7-2-3b</x:v>
      </x:c>
      <x:c r="D282" t="str">
        <x:v>C3</x:v>
      </x:c>
      <x:c r="E282" t="str">
        <x:v>c</x:v>
      </x:c>
      <x:c r="F282" s="59" t="n">
        <x:v>4</x:v>
      </x:c>
      <x:c r="G282" s="59" t="n">
        <x:v>-13</x:v>
      </x:c>
      <x:c r="H282" s="59" t="n">
        <x:v>20</x:v>
      </x:c>
      <x:c r="I282" s="59" t="n">
        <x:v>73</x:v>
      </x:c>
      <x:c r="J282" s="59" t="n">
        <x:v>93</x:v>
      </x:c>
      <x:c r="K282" s="59" t="n">
        <x:v>10</x:v>
      </x:c>
      <x:c r="L282" s="59" t="str">
        <x:v>S0</x:v>
      </x:c>
      <x:c r="M282" s="59" t="n">
        <x:v>10</x:v>
      </x:c>
      <x:c r="N282" t="str">
        <x:v>source_forward</x:v>
      </x:c>
    </x:row>
    <x:row r="283">
      <x:c r="A283" t="str">
        <x:v>Set1_7-2-3b</x:v>
      </x:c>
      <x:c r="B283" t="str">
        <x:v>Set1</x:v>
      </x:c>
      <x:c r="C283" t="str">
        <x:v>7-2-3b</x:v>
      </x:c>
      <x:c r="D283" t="str">
        <x:v>C4</x:v>
      </x:c>
      <x:c r="E283" t="str">
        <x:v>c</x:v>
      </x:c>
      <x:c r="F283" s="59" t="n">
        <x:v>13</x:v>
      </x:c>
      <x:c r="G283" s="59" t="n">
        <x:v>3</x:v>
      </x:c>
      <x:c r="H283" s="59" t="n">
        <x:v>10</x:v>
      </x:c>
      <x:c r="I283" s="59" t="n">
        <x:v>174</x:v>
      </x:c>
      <x:c r="J283" s="59" t="n">
        <x:v>194</x:v>
      </x:c>
      <x:c r="K283" s="59" t="n">
        <x:v>10</x:v>
      </x:c>
      <x:c r="L283" s="59" t="str">
        <x:v>S0</x:v>
      </x:c>
      <x:c r="M283" s="59" t="n">
        <x:v>5</x:v>
      </x:c>
      <x:c r="N283" t="str">
        <x:v>source_forward</x:v>
      </x:c>
    </x:row>
    <x:row r="284">
      <x:c r="A284" t="str">
        <x:v>Set1_7-2-3b</x:v>
      </x:c>
      <x:c r="B284" t="str">
        <x:v>Set1</x:v>
      </x:c>
      <x:c r="C284" t="str">
        <x:v>7-2-3b</x:v>
      </x:c>
      <x:c r="D284" t="str">
        <x:v>C5</x:v>
      </x:c>
      <x:c r="E284" t="str">
        <x:v>c</x:v>
      </x:c>
      <x:c r="F284" s="59" t="n">
        <x:v>20</x:v>
      </x:c>
      <x:c r="G284" s="59" t="n">
        <x:v>-7</x:v>
      </x:c>
      <x:c r="H284" s="59" t="n">
        <x:v>20</x:v>
      </x:c>
      <x:c r="I284" s="59" t="n">
        <x:v>206</x:v>
      </x:c>
      <x:c r="J284" s="59" t="n">
        <x:v>226</x:v>
      </x:c>
      <x:c r="K284" s="59" t="n">
        <x:v>10</x:v>
      </x:c>
      <x:c r="L284" s="59" t="str">
        <x:v>S0</x:v>
      </x:c>
      <x:c r="M284" s="59" t="n">
        <x:v>10</x:v>
      </x:c>
      <x:c r="N284" t="str">
        <x:v>source_forward</x:v>
      </x:c>
    </x:row>
    <x:row r="285">
      <x:c r="A285" t="str">
        <x:v>Set1_7-2-3b</x:v>
      </x:c>
      <x:c r="B285" t="str">
        <x:v>Set1</x:v>
      </x:c>
      <x:c r="C285" t="str">
        <x:v>7-2-3b</x:v>
      </x:c>
      <x:c r="D285" t="str">
        <x:v>C6</x:v>
      </x:c>
      <x:c r="E285" t="str">
        <x:v>c</x:v>
      </x:c>
      <x:c r="F285" s="59" t="n">
        <x:v>6</x:v>
      </x:c>
      <x:c r="G285" s="59" t="n">
        <x:v>5</x:v>
      </x:c>
      <x:c r="H285" s="59" t="n">
        <x:v>20</x:v>
      </x:c>
      <x:c r="I285" s="59" t="n">
        <x:v>105</x:v>
      </x:c>
      <x:c r="J285" s="59" t="n">
        <x:v>125</x:v>
      </x:c>
      <x:c r="K285" s="59" t="n">
        <x:v>10</x:v>
      </x:c>
      <x:c r="L285" s="59" t="str">
        <x:v>S0</x:v>
      </x:c>
      <x:c r="M285" s="59" t="n">
        <x:v>10</x:v>
      </x:c>
      <x:c r="N285" t="str">
        <x:v>source_forward</x:v>
      </x:c>
    </x:row>
    <x:row r="286">
      <x:c r="A286" t="str">
        <x:v>Set2_100-10-1</x:v>
      </x:c>
      <x:c r="B286" t="str">
        <x:v>Set2</x:v>
      </x:c>
      <x:c r="C286" t="str">
        <x:v>100-10-1</x:v>
      </x:c>
      <x:c r="D286" t="str">
        <x:v>D0</x:v>
      </x:c>
      <x:c r="E286" t="str">
        <x:v>d</x:v>
      </x:c>
      <x:c r="F286" s="59" t="n">
        <x:v>67</x:v>
      </x:c>
      <x:c r="G286" s="59" t="n">
        <x:v>67</x:v>
      </x:c>
      <x:c r="H286" s="59" t="n">
        <x:v>0</x:v>
      </x:c>
      <x:c r="I286" s="59" t="n">
        <x:v>0</x:v>
      </x:c>
      <x:c r="J286" s="59" t="n">
        <x:v>9999</x:v>
      </x:c>
      <x:c r="K286" s="59" t="n">
        <x:v>0</x:v>
      </x:c>
      <x:c r="L286" s="59" t="str"/>
      <x:c r="M286" s="59" t="str"/>
      <x:c r="N286" t="str">
        <x:v>source_forward</x:v>
      </x:c>
    </x:row>
    <x:row r="287">
      <x:c r="A287" t="str">
        <x:v>Set2_100-10-1</x:v>
      </x:c>
      <x:c r="B287" t="str">
        <x:v>Set2</x:v>
      </x:c>
      <x:c r="C287" t="str">
        <x:v>100-10-1</x:v>
      </x:c>
      <x:c r="D287" t="str">
        <x:v>S0</x:v>
      </x:c>
      <x:c r="E287" t="str">
        <x:v>s</x:v>
      </x:c>
      <x:c r="F287" s="59" t="n">
        <x:v>2</x:v>
      </x:c>
      <x:c r="G287" s="59" t="n">
        <x:v>10</x:v>
      </x:c>
      <x:c r="H287" s="59" t="n">
        <x:v>0</x:v>
      </x:c>
      <x:c r="I287" s="59" t="n">
        <x:v>0</x:v>
      </x:c>
      <x:c r="J287" s="59" t="n">
        <x:v>9999</x:v>
      </x:c>
      <x:c r="K287" s="59" t="n">
        <x:v>0</x:v>
      </x:c>
      <x:c r="L287" s="59" t="str"/>
      <x:c r="M287" s="59" t="str"/>
      <x:c r="N287" t="str">
        <x:v>source_forward</x:v>
      </x:c>
    </x:row>
    <x:row r="288">
      <x:c r="A288" t="str">
        <x:v>Set2_100-10-1</x:v>
      </x:c>
      <x:c r="B288" t="str">
        <x:v>Set2</x:v>
      </x:c>
      <x:c r="C288" t="str">
        <x:v>100-10-1</x:v>
      </x:c>
      <x:c r="D288" t="str">
        <x:v>S1</x:v>
      </x:c>
      <x:c r="E288" t="str">
        <x:v>s</x:v>
      </x:c>
      <x:c r="F288" s="59" t="n">
        <x:v>18</x:v>
      </x:c>
      <x:c r="G288" s="59" t="n">
        <x:v>44</x:v>
      </x:c>
      <x:c r="H288" s="59" t="n">
        <x:v>0</x:v>
      </x:c>
      <x:c r="I288" s="59" t="n">
        <x:v>0</x:v>
      </x:c>
      <x:c r="J288" s="59" t="n">
        <x:v>9999</x:v>
      </x:c>
      <x:c r="K288" s="59" t="n">
        <x:v>0</x:v>
      </x:c>
      <x:c r="L288" s="59" t="str"/>
      <x:c r="M288" s="59" t="str"/>
      <x:c r="N288" t="str">
        <x:v>source_forward</x:v>
      </x:c>
    </x:row>
    <x:row r="289">
      <x:c r="A289" t="str">
        <x:v>Set2_100-10-1</x:v>
      </x:c>
      <x:c r="B289" t="str">
        <x:v>Set2</x:v>
      </x:c>
      <x:c r="C289" t="str">
        <x:v>100-10-1</x:v>
      </x:c>
      <x:c r="D289" t="str">
        <x:v>S2</x:v>
      </x:c>
      <x:c r="E289" t="str">
        <x:v>s</x:v>
      </x:c>
      <x:c r="F289" s="59" t="n">
        <x:v>49</x:v>
      </x:c>
      <x:c r="G289" s="59" t="n">
        <x:v>8</x:v>
      </x:c>
      <x:c r="H289" s="59" t="n">
        <x:v>0</x:v>
      </x:c>
      <x:c r="I289" s="59" t="n">
        <x:v>0</x:v>
      </x:c>
      <x:c r="J289" s="59" t="n">
        <x:v>9999</x:v>
      </x:c>
      <x:c r="K289" s="59" t="n">
        <x:v>0</x:v>
      </x:c>
      <x:c r="L289" s="59" t="str"/>
      <x:c r="M289" s="59" t="str"/>
      <x:c r="N289" t="str">
        <x:v>source_forward</x:v>
      </x:c>
    </x:row>
    <x:row r="290">
      <x:c r="A290" t="str">
        <x:v>Set2_100-10-1</x:v>
      </x:c>
      <x:c r="B290" t="str">
        <x:v>Set2</x:v>
      </x:c>
      <x:c r="C290" t="str">
        <x:v>100-10-1</x:v>
      </x:c>
      <x:c r="D290" t="str">
        <x:v>S3</x:v>
      </x:c>
      <x:c r="E290" t="str">
        <x:v>s</x:v>
      </x:c>
      <x:c r="F290" s="59" t="n">
        <x:v>24</x:v>
      </x:c>
      <x:c r="G290" s="59" t="n">
        <x:v>29</x:v>
      </x:c>
      <x:c r="H290" s="59" t="n">
        <x:v>0</x:v>
      </x:c>
      <x:c r="I290" s="59" t="n">
        <x:v>0</x:v>
      </x:c>
      <x:c r="J290" s="59" t="n">
        <x:v>9999</x:v>
      </x:c>
      <x:c r="K290" s="59" t="n">
        <x:v>0</x:v>
      </x:c>
      <x:c r="L290" s="59" t="str"/>
      <x:c r="M290" s="59" t="str"/>
      <x:c r="N290" t="str">
        <x:v>source_forward</x:v>
      </x:c>
    </x:row>
    <x:row r="291">
      <x:c r="A291" t="str">
        <x:v>Set2_100-10-1</x:v>
      </x:c>
      <x:c r="B291" t="str">
        <x:v>Set2</x:v>
      </x:c>
      <x:c r="C291" t="str">
        <x:v>100-10-1</x:v>
      </x:c>
      <x:c r="D291" t="str">
        <x:v>S4</x:v>
      </x:c>
      <x:c r="E291" t="str">
        <x:v>s</x:v>
      </x:c>
      <x:c r="F291" s="59" t="n">
        <x:v>18</x:v>
      </x:c>
      <x:c r="G291" s="59" t="n">
        <x:v>24</x:v>
      </x:c>
      <x:c r="H291" s="59" t="n">
        <x:v>0</x:v>
      </x:c>
      <x:c r="I291" s="59" t="n">
        <x:v>0</x:v>
      </x:c>
      <x:c r="J291" s="59" t="n">
        <x:v>9999</x:v>
      </x:c>
      <x:c r="K291" s="59" t="n">
        <x:v>0</x:v>
      </x:c>
      <x:c r="L291" s="59" t="str"/>
      <x:c r="M291" s="59" t="str"/>
      <x:c r="N291" t="str">
        <x:v>source_forward</x:v>
      </x:c>
    </x:row>
    <x:row r="292">
      <x:c r="A292" t="str">
        <x:v>Set2_100-10-1</x:v>
      </x:c>
      <x:c r="B292" t="str">
        <x:v>Set2</x:v>
      </x:c>
      <x:c r="C292" t="str">
        <x:v>100-10-1</x:v>
      </x:c>
      <x:c r="D292" t="str">
        <x:v>S5</x:v>
      </x:c>
      <x:c r="E292" t="str">
        <x:v>s</x:v>
      </x:c>
      <x:c r="F292" s="59" t="n">
        <x:v>14</x:v>
      </x:c>
      <x:c r="G292" s="59" t="n">
        <x:v>12</x:v>
      </x:c>
      <x:c r="H292" s="59" t="n">
        <x:v>0</x:v>
      </x:c>
      <x:c r="I292" s="59" t="n">
        <x:v>0</x:v>
      </x:c>
      <x:c r="J292" s="59" t="n">
        <x:v>9999</x:v>
      </x:c>
      <x:c r="K292" s="59" t="n">
        <x:v>0</x:v>
      </x:c>
      <x:c r="L292" s="59" t="str"/>
      <x:c r="M292" s="59" t="str"/>
      <x:c r="N292" t="str">
        <x:v>source_forward</x:v>
      </x:c>
    </x:row>
    <x:row r="293">
      <x:c r="A293" t="str">
        <x:v>Set2_100-10-1</x:v>
      </x:c>
      <x:c r="B293" t="str">
        <x:v>Set2</x:v>
      </x:c>
      <x:c r="C293" t="str">
        <x:v>100-10-1</x:v>
      </x:c>
      <x:c r="D293" t="str">
        <x:v>S6</x:v>
      </x:c>
      <x:c r="E293" t="str">
        <x:v>s</x:v>
      </x:c>
      <x:c r="F293" s="59" t="n">
        <x:v>4</x:v>
      </x:c>
      <x:c r="G293" s="59" t="n">
        <x:v>39</x:v>
      </x:c>
      <x:c r="H293" s="59" t="n">
        <x:v>0</x:v>
      </x:c>
      <x:c r="I293" s="59" t="n">
        <x:v>0</x:v>
      </x:c>
      <x:c r="J293" s="59" t="n">
        <x:v>9999</x:v>
      </x:c>
      <x:c r="K293" s="59" t="n">
        <x:v>0</x:v>
      </x:c>
      <x:c r="L293" s="59" t="str"/>
      <x:c r="M293" s="59" t="str"/>
      <x:c r="N293" t="str">
        <x:v>source_forward</x:v>
      </x:c>
    </x:row>
    <x:row r="294">
      <x:c r="A294" t="str">
        <x:v>Set2_100-10-1</x:v>
      </x:c>
      <x:c r="B294" t="str">
        <x:v>Set2</x:v>
      </x:c>
      <x:c r="C294" t="str">
        <x:v>100-10-1</x:v>
      </x:c>
      <x:c r="D294" t="str">
        <x:v>S7</x:v>
      </x:c>
      <x:c r="E294" t="str">
        <x:v>s</x:v>
      </x:c>
      <x:c r="F294" s="59" t="n">
        <x:v>32</x:v>
      </x:c>
      <x:c r="G294" s="59" t="n">
        <x:v>30</x:v>
      </x:c>
      <x:c r="H294" s="59" t="n">
        <x:v>0</x:v>
      </x:c>
      <x:c r="I294" s="59" t="n">
        <x:v>0</x:v>
      </x:c>
      <x:c r="J294" s="59" t="n">
        <x:v>9999</x:v>
      </x:c>
      <x:c r="K294" s="59" t="n">
        <x:v>0</x:v>
      </x:c>
      <x:c r="L294" s="59" t="str"/>
      <x:c r="M294" s="59" t="str"/>
      <x:c r="N294" t="str">
        <x:v>source_forward</x:v>
      </x:c>
    </x:row>
    <x:row r="295">
      <x:c r="A295" t="str">
        <x:v>Set2_100-10-1</x:v>
      </x:c>
      <x:c r="B295" t="str">
        <x:v>Set2</x:v>
      </x:c>
      <x:c r="C295" t="str">
        <x:v>100-10-1</x:v>
      </x:c>
      <x:c r="D295" t="str">
        <x:v>S8</x:v>
      </x:c>
      <x:c r="E295" t="str">
        <x:v>s</x:v>
      </x:c>
      <x:c r="F295" s="59" t="n">
        <x:v>7</x:v>
      </x:c>
      <x:c r="G295" s="59" t="n">
        <x:v>29</x:v>
      </x:c>
      <x:c r="H295" s="59" t="n">
        <x:v>0</x:v>
      </x:c>
      <x:c r="I295" s="59" t="n">
        <x:v>0</x:v>
      </x:c>
      <x:c r="J295" s="59" t="n">
        <x:v>9999</x:v>
      </x:c>
      <x:c r="K295" s="59" t="n">
        <x:v>0</x:v>
      </x:c>
      <x:c r="L295" s="59" t="str"/>
      <x:c r="M295" s="59" t="str"/>
      <x:c r="N295" t="str">
        <x:v>source_forward</x:v>
      </x:c>
    </x:row>
    <x:row r="296">
      <x:c r="A296" t="str">
        <x:v>Set2_100-10-1</x:v>
      </x:c>
      <x:c r="B296" t="str">
        <x:v>Set2</x:v>
      </x:c>
      <x:c r="C296" t="str">
        <x:v>100-10-1</x:v>
      </x:c>
      <x:c r="D296" t="str">
        <x:v>S9</x:v>
      </x:c>
      <x:c r="E296" t="str">
        <x:v>s</x:v>
      </x:c>
      <x:c r="F296" s="59" t="n">
        <x:v>40</x:v>
      </x:c>
      <x:c r="G296" s="59" t="n">
        <x:v>48</x:v>
      </x:c>
      <x:c r="H296" s="59" t="n">
        <x:v>0</x:v>
      </x:c>
      <x:c r="I296" s="59" t="n">
        <x:v>0</x:v>
      </x:c>
      <x:c r="J296" s="59" t="n">
        <x:v>9999</x:v>
      </x:c>
      <x:c r="K296" s="59" t="n">
        <x:v>0</x:v>
      </x:c>
      <x:c r="L296" s="59" t="str"/>
      <x:c r="M296" s="59" t="str"/>
      <x:c r="N296" t="str">
        <x:v>source_forward</x:v>
      </x:c>
    </x:row>
    <x:row r="297">
      <x:c r="A297" t="str">
        <x:v>Set2_100-10-1</x:v>
      </x:c>
      <x:c r="B297" t="str">
        <x:v>Set2</x:v>
      </x:c>
      <x:c r="C297" t="str">
        <x:v>100-10-1</x:v>
      </x:c>
      <x:c r="D297" t="str">
        <x:v>C0</x:v>
      </x:c>
      <x:c r="E297" t="str">
        <x:v>c</x:v>
      </x:c>
      <x:c r="F297" s="59" t="n">
        <x:v>12</x:v>
      </x:c>
      <x:c r="G297" s="59" t="n">
        <x:v>38</x:v>
      </x:c>
      <x:c r="H297" s="59" t="n">
        <x:v>14</x:v>
      </x:c>
      <x:c r="I297" s="59" t="n">
        <x:v>312</x:v>
      </x:c>
      <x:c r="J297" s="59" t="n">
        <x:v>350</x:v>
      </x:c>
      <x:c r="K297" s="59" t="n">
        <x:v>10</x:v>
      </x:c>
      <x:c r="L297" s="59" t="str">
        <x:v>S6</x:v>
      </x:c>
      <x:c r="M297" s="59" t="n">
        <x:v>11</x:v>
      </x:c>
      <x:c r="N297" t="str">
        <x:v>source_forward</x:v>
      </x:c>
    </x:row>
    <x:row r="298">
      <x:c r="A298" t="str">
        <x:v>Set2_100-10-1</x:v>
      </x:c>
      <x:c r="B298" t="str">
        <x:v>Set2</x:v>
      </x:c>
      <x:c r="C298" t="str">
        <x:v>100-10-1</x:v>
      </x:c>
      <x:c r="D298" t="str">
        <x:v>C1</x:v>
      </x:c>
      <x:c r="E298" t="str">
        <x:v>c</x:v>
      </x:c>
      <x:c r="F298" s="59" t="n">
        <x:v>32</x:v>
      </x:c>
      <x:c r="G298" s="59" t="n">
        <x:v>17</x:v>
      </x:c>
      <x:c r="H298" s="59" t="n">
        <x:v>19</x:v>
      </x:c>
      <x:c r="I298" s="59" t="n">
        <x:v>117</x:v>
      </x:c>
      <x:c r="J298" s="59" t="n">
        <x:v>129</x:v>
      </x:c>
      <x:c r="K298" s="59" t="n">
        <x:v>10</x:v>
      </x:c>
      <x:c r="L298" s="59" t="str">
        <x:v>S7</x:v>
      </x:c>
      <x:c r="M298" s="59" t="n">
        <x:v>4</x:v>
      </x:c>
      <x:c r="N298" t="str">
        <x:v>source_forward</x:v>
      </x:c>
    </x:row>
    <x:row r="299">
      <x:c r="A299" t="str">
        <x:v>Set2_100-10-1</x:v>
      </x:c>
      <x:c r="B299" t="str">
        <x:v>Set2</x:v>
      </x:c>
      <x:c r="C299" t="str">
        <x:v>100-10-1</x:v>
      </x:c>
      <x:c r="D299" t="str">
        <x:v>C2</x:v>
      </x:c>
      <x:c r="E299" t="str">
        <x:v>c</x:v>
      </x:c>
      <x:c r="F299" s="59" t="n">
        <x:v>29</x:v>
      </x:c>
      <x:c r="G299" s="59" t="n">
        <x:v>12</x:v>
      </x:c>
      <x:c r="H299" s="59" t="n">
        <x:v>16</x:v>
      </x:c>
      <x:c r="I299" s="59" t="n">
        <x:v>336</x:v>
      </x:c>
      <x:c r="J299" s="59" t="n">
        <x:v>358</x:v>
      </x:c>
      <x:c r="K299" s="59" t="n">
        <x:v>10</x:v>
      </x:c>
      <x:c r="L299" s="59" t="str">
        <x:v>S5</x:v>
      </x:c>
      <x:c r="M299" s="59" t="n">
        <x:v>11</x:v>
      </x:c>
      <x:c r="N299" t="str">
        <x:v>source_forward</x:v>
      </x:c>
    </x:row>
    <x:row r="300">
      <x:c r="A300" t="str">
        <x:v>Set2_100-10-1</x:v>
      </x:c>
      <x:c r="B300" t="str">
        <x:v>Set2</x:v>
      </x:c>
      <x:c r="C300" t="str">
        <x:v>100-10-1</x:v>
      </x:c>
      <x:c r="D300" t="str">
        <x:v>C3</x:v>
      </x:c>
      <x:c r="E300" t="str">
        <x:v>c</x:v>
      </x:c>
      <x:c r="F300" s="59" t="n">
        <x:v>25</x:v>
      </x:c>
      <x:c r="G300" s="59" t="n">
        <x:v>20</x:v>
      </x:c>
      <x:c r="H300" s="59" t="n">
        <x:v>18</x:v>
      </x:c>
      <x:c r="I300" s="59" t="n">
        <x:v>60</x:v>
      </x:c>
      <x:c r="J300" s="59" t="n">
        <x:v>88</x:v>
      </x:c>
      <x:c r="K300" s="59" t="n">
        <x:v>10</x:v>
      </x:c>
      <x:c r="L300" s="59" t="str">
        <x:v>S4</x:v>
      </x:c>
      <x:c r="M300" s="59" t="n">
        <x:v>4</x:v>
      </x:c>
      <x:c r="N300" t="str">
        <x:v>source_forward</x:v>
      </x:c>
    </x:row>
    <x:row r="301">
      <x:c r="A301" t="str">
        <x:v>Set2_100-10-1</x:v>
      </x:c>
      <x:c r="B301" t="str">
        <x:v>Set2</x:v>
      </x:c>
      <x:c r="C301" t="str">
        <x:v>100-10-1</x:v>
      </x:c>
      <x:c r="D301" t="str">
        <x:v>C4</x:v>
      </x:c>
      <x:c r="E301" t="str">
        <x:v>c</x:v>
      </x:c>
      <x:c r="F301" s="59" t="n">
        <x:v>2</x:v>
      </x:c>
      <x:c r="G301" s="59" t="n">
        <x:v>30</x:v>
      </x:c>
      <x:c r="H301" s="59" t="n">
        <x:v>16</x:v>
      </x:c>
      <x:c r="I301" s="59" t="n">
        <x:v>339</x:v>
      </x:c>
      <x:c r="J301" s="59" t="n">
        <x:v>361</x:v>
      </x:c>
      <x:c r="K301" s="59" t="n">
        <x:v>10</x:v>
      </x:c>
      <x:c r="L301" s="59" t="str">
        <x:v>S8</x:v>
      </x:c>
      <x:c r="M301" s="59" t="n">
        <x:v>4</x:v>
      </x:c>
      <x:c r="N301" t="str">
        <x:v>source_forward</x:v>
      </x:c>
    </x:row>
    <x:row r="302">
      <x:c r="A302" t="str">
        <x:v>Set2_100-10-1</x:v>
      </x:c>
      <x:c r="B302" t="str">
        <x:v>Set2</x:v>
      </x:c>
      <x:c r="C302" t="str">
        <x:v>100-10-1</x:v>
      </x:c>
      <x:c r="D302" t="str">
        <x:v>C5</x:v>
      </x:c>
      <x:c r="E302" t="str">
        <x:v>c</x:v>
      </x:c>
      <x:c r="F302" s="59" t="n">
        <x:v>31</x:v>
      </x:c>
      <x:c r="G302" s="59" t="n">
        <x:v>46</x:v>
      </x:c>
      <x:c r="H302" s="59" t="n">
        <x:v>14</x:v>
      </x:c>
      <x:c r="I302" s="59" t="n">
        <x:v>424</x:v>
      </x:c>
      <x:c r="J302" s="59" t="n">
        <x:v>440</x:v>
      </x:c>
      <x:c r="K302" s="59" t="n">
        <x:v>10</x:v>
      </x:c>
      <x:c r="L302" s="59" t="str">
        <x:v>S9</x:v>
      </x:c>
      <x:c r="M302" s="59" t="n">
        <x:v>6</x:v>
      </x:c>
      <x:c r="N302" t="str">
        <x:v>source_forward</x:v>
      </x:c>
    </x:row>
    <x:row r="303">
      <x:c r="A303" t="str">
        <x:v>Set2_100-10-1</x:v>
      </x:c>
      <x:c r="B303" t="str">
        <x:v>Set2</x:v>
      </x:c>
      <x:c r="C303" t="str">
        <x:v>100-10-1</x:v>
      </x:c>
      <x:c r="D303" t="str">
        <x:v>C6</x:v>
      </x:c>
      <x:c r="E303" t="str">
        <x:v>c</x:v>
      </x:c>
      <x:c r="F303" s="59" t="n">
        <x:v>5</x:v>
      </x:c>
      <x:c r="G303" s="59" t="n">
        <x:v>13</x:v>
      </x:c>
      <x:c r="H303" s="59" t="n">
        <x:v>18</x:v>
      </x:c>
      <x:c r="I303" s="59" t="n">
        <x:v>198</x:v>
      </x:c>
      <x:c r="J303" s="59" t="n">
        <x:v>224</x:v>
      </x:c>
      <x:c r="K303" s="59" t="n">
        <x:v>10</x:v>
      </x:c>
      <x:c r="L303" s="59" t="str">
        <x:v>S0</x:v>
      </x:c>
      <x:c r="M303" s="59" t="n">
        <x:v>6</x:v>
      </x:c>
      <x:c r="N303" t="str">
        <x:v>source_forward</x:v>
      </x:c>
    </x:row>
    <x:row r="304">
      <x:c r="A304" t="str">
        <x:v>Set2_100-10-1</x:v>
      </x:c>
      <x:c r="B304" t="str">
        <x:v>Set2</x:v>
      </x:c>
      <x:c r="C304" t="str">
        <x:v>100-10-1</x:v>
      </x:c>
      <x:c r="D304" t="str">
        <x:v>C7</x:v>
      </x:c>
      <x:c r="E304" t="str">
        <x:v>c</x:v>
      </x:c>
      <x:c r="F304" s="59" t="n">
        <x:v>13</x:v>
      </x:c>
      <x:c r="G304" s="59" t="n">
        <x:v>36</x:v>
      </x:c>
      <x:c r="H304" s="59" t="n">
        <x:v>12</x:v>
      </x:c>
      <x:c r="I304" s="59" t="n">
        <x:v>249</x:v>
      </x:c>
      <x:c r="J304" s="59" t="n">
        <x:v>287</x:v>
      </x:c>
      <x:c r="K304" s="59" t="n">
        <x:v>10</x:v>
      </x:c>
      <x:c r="L304" s="59" t="str">
        <x:v>S8</x:v>
      </x:c>
      <x:c r="M304" s="59" t="n">
        <x:v>4</x:v>
      </x:c>
      <x:c r="N304" t="str">
        <x:v>source_forward</x:v>
      </x:c>
    </x:row>
    <x:row r="305">
      <x:c r="A305" t="str">
        <x:v>Set2_100-10-1</x:v>
      </x:c>
      <x:c r="B305" t="str">
        <x:v>Set2</x:v>
      </x:c>
      <x:c r="C305" t="str">
        <x:v>100-10-1</x:v>
      </x:c>
      <x:c r="D305" t="str">
        <x:v>C8</x:v>
      </x:c>
      <x:c r="E305" t="str">
        <x:v>c</x:v>
      </x:c>
      <x:c r="F305" s="59" t="n">
        <x:v>38</x:v>
      </x:c>
      <x:c r="G305" s="59" t="n">
        <x:v>6</x:v>
      </x:c>
      <x:c r="H305" s="59" t="n">
        <x:v>14</x:v>
      </x:c>
      <x:c r="I305" s="59" t="n">
        <x:v>580</x:v>
      </x:c>
      <x:c r="J305" s="59" t="n">
        <x:v>618</x:v>
      </x:c>
      <x:c r="K305" s="59" t="n">
        <x:v>10</x:v>
      </x:c>
      <x:c r="L305" s="59" t="str">
        <x:v>S2</x:v>
      </x:c>
      <x:c r="M305" s="59" t="n">
        <x:v>1</x:v>
      </x:c>
      <x:c r="N305" t="str">
        <x:v>source_forward</x:v>
      </x:c>
    </x:row>
    <x:row r="306">
      <x:c r="A306" t="str">
        <x:v>Set2_100-10-1</x:v>
      </x:c>
      <x:c r="B306" t="str">
        <x:v>Set2</x:v>
      </x:c>
      <x:c r="C306" t="str">
        <x:v>100-10-1</x:v>
      </x:c>
      <x:c r="D306" t="str">
        <x:v>C9</x:v>
      </x:c>
      <x:c r="E306" t="str">
        <x:v>c</x:v>
      </x:c>
      <x:c r="F306" s="59" t="n">
        <x:v>29</x:v>
      </x:c>
      <x:c r="G306" s="59" t="n">
        <x:v>11</x:v>
      </x:c>
      <x:c r="H306" s="59" t="n">
        <x:v>20</x:v>
      </x:c>
      <x:c r="I306" s="59" t="n">
        <x:v>573</x:v>
      </x:c>
      <x:c r="J306" s="59" t="n">
        <x:v>607</x:v>
      </x:c>
      <x:c r="K306" s="59" t="n">
        <x:v>10</x:v>
      </x:c>
      <x:c r="L306" s="59" t="str">
        <x:v>S5</x:v>
      </x:c>
      <x:c r="M306" s="59" t="n">
        <x:v>7</x:v>
      </x:c>
      <x:c r="N306" t="str">
        <x:v>source_forward</x:v>
      </x:c>
    </x:row>
    <x:row r="307">
      <x:c r="A307" t="str">
        <x:v>Set2_100-10-1</x:v>
      </x:c>
      <x:c r="B307" t="str">
        <x:v>Set2</x:v>
      </x:c>
      <x:c r="C307" t="str">
        <x:v>100-10-1</x:v>
      </x:c>
      <x:c r="D307" t="str">
        <x:v>C10</x:v>
      </x:c>
      <x:c r="E307" t="str">
        <x:v>c</x:v>
      </x:c>
      <x:c r="F307" s="59" t="n">
        <x:v>38</x:v>
      </x:c>
      <x:c r="G307" s="59" t="n">
        <x:v>47</x:v>
      </x:c>
      <x:c r="H307" s="59" t="n">
        <x:v>19</x:v>
      </x:c>
      <x:c r="I307" s="59" t="n">
        <x:v>496</x:v>
      </x:c>
      <x:c r="J307" s="59" t="n">
        <x:v>522</x:v>
      </x:c>
      <x:c r="K307" s="59" t="n">
        <x:v>10</x:v>
      </x:c>
      <x:c r="L307" s="59" t="str">
        <x:v>S9</x:v>
      </x:c>
      <x:c r="M307" s="59" t="n">
        <x:v>1</x:v>
      </x:c>
      <x:c r="N307" t="str">
        <x:v>source_forward</x:v>
      </x:c>
    </x:row>
    <x:row r="308">
      <x:c r="A308" t="str">
        <x:v>Set2_100-10-1</x:v>
      </x:c>
      <x:c r="B308" t="str">
        <x:v>Set2</x:v>
      </x:c>
      <x:c r="C308" t="str">
        <x:v>100-10-1</x:v>
      </x:c>
      <x:c r="D308" t="str">
        <x:v>C11</x:v>
      </x:c>
      <x:c r="E308" t="str">
        <x:v>c</x:v>
      </x:c>
      <x:c r="F308" s="59" t="n">
        <x:v>9</x:v>
      </x:c>
      <x:c r="G308" s="59" t="n">
        <x:v>47</x:v>
      </x:c>
      <x:c r="H308" s="59" t="n">
        <x:v>20</x:v>
      </x:c>
      <x:c r="I308" s="59" t="n">
        <x:v>440</x:v>
      </x:c>
      <x:c r="J308" s="59" t="n">
        <x:v>462</x:v>
      </x:c>
      <x:c r="K308" s="59" t="n">
        <x:v>10</x:v>
      </x:c>
      <x:c r="L308" s="59" t="str">
        <x:v>S6</x:v>
      </x:c>
      <x:c r="M308" s="59" t="n">
        <x:v>1</x:v>
      </x:c>
      <x:c r="N308" t="str">
        <x:v>source_forward</x:v>
      </x:c>
    </x:row>
    <x:row r="309">
      <x:c r="A309" t="str">
        <x:v>Set2_100-10-1</x:v>
      </x:c>
      <x:c r="B309" t="str">
        <x:v>Set2</x:v>
      </x:c>
      <x:c r="C309" t="str">
        <x:v>100-10-1</x:v>
      </x:c>
      <x:c r="D309" t="str">
        <x:v>C12</x:v>
      </x:c>
      <x:c r="E309" t="str">
        <x:v>c</x:v>
      </x:c>
      <x:c r="F309" s="59" t="n">
        <x:v>11</x:v>
      </x:c>
      <x:c r="G309" s="59" t="n">
        <x:v>18</x:v>
      </x:c>
      <x:c r="H309" s="59" t="n">
        <x:v>19</x:v>
      </x:c>
      <x:c r="I309" s="59" t="n">
        <x:v>458</x:v>
      </x:c>
      <x:c r="J309" s="59" t="n">
        <x:v>474</x:v>
      </x:c>
      <x:c r="K309" s="59" t="n">
        <x:v>10</x:v>
      </x:c>
      <x:c r="L309" s="59" t="str">
        <x:v>S5</x:v>
      </x:c>
      <x:c r="M309" s="59" t="n">
        <x:v>5</x:v>
      </x:c>
      <x:c r="N309" t="str">
        <x:v>source_forward</x:v>
      </x:c>
    </x:row>
    <x:row r="310">
      <x:c r="A310" t="str">
        <x:v>Set2_100-10-1</x:v>
      </x:c>
      <x:c r="B310" t="str">
        <x:v>Set2</x:v>
      </x:c>
      <x:c r="C310" t="str">
        <x:v>100-10-1</x:v>
      </x:c>
      <x:c r="D310" t="str">
        <x:v>C13</x:v>
      </x:c>
      <x:c r="E310" t="str">
        <x:v>c</x:v>
      </x:c>
      <x:c r="F310" s="59" t="n">
        <x:v>17</x:v>
      </x:c>
      <x:c r="G310" s="59" t="n">
        <x:v>31</x:v>
      </x:c>
      <x:c r="H310" s="59" t="n">
        <x:v>18</x:v>
      </x:c>
      <x:c r="I310" s="59" t="n">
        <x:v>299</x:v>
      </x:c>
      <x:c r="J310" s="59" t="n">
        <x:v>313</x:v>
      </x:c>
      <x:c r="K310" s="59" t="n">
        <x:v>10</x:v>
      </x:c>
      <x:c r="L310" s="59" t="str">
        <x:v>S4</x:v>
      </x:c>
      <x:c r="M310" s="59" t="n">
        <x:v>5</x:v>
      </x:c>
      <x:c r="N310" t="str">
        <x:v>source_forward</x:v>
      </x:c>
    </x:row>
    <x:row r="311">
      <x:c r="A311" t="str">
        <x:v>Set2_100-10-1</x:v>
      </x:c>
      <x:c r="B311" t="str">
        <x:v>Set2</x:v>
      </x:c>
      <x:c r="C311" t="str">
        <x:v>100-10-1</x:v>
      </x:c>
      <x:c r="D311" t="str">
        <x:v>C14</x:v>
      </x:c>
      <x:c r="E311" t="str">
        <x:v>c</x:v>
      </x:c>
      <x:c r="F311" s="59" t="n">
        <x:v>19</x:v>
      </x:c>
      <x:c r="G311" s="59" t="n">
        <x:v>6</x:v>
      </x:c>
      <x:c r="H311" s="59" t="n">
        <x:v>19</x:v>
      </x:c>
      <x:c r="I311" s="59" t="n">
        <x:v>344</x:v>
      </x:c>
      <x:c r="J311" s="59" t="n">
        <x:v>368</x:v>
      </x:c>
      <x:c r="K311" s="59" t="n">
        <x:v>10</x:v>
      </x:c>
      <x:c r="L311" s="59" t="str">
        <x:v>S5</x:v>
      </x:c>
      <x:c r="M311" s="59" t="n">
        <x:v>12</x:v>
      </x:c>
      <x:c r="N311" t="str">
        <x:v>source_forward</x:v>
      </x:c>
    </x:row>
    <x:row r="312">
      <x:c r="A312" t="str">
        <x:v>Set2_100-10-1</x:v>
      </x:c>
      <x:c r="B312" t="str">
        <x:v>Set2</x:v>
      </x:c>
      <x:c r="C312" t="str">
        <x:v>100-10-1</x:v>
      </x:c>
      <x:c r="D312" t="str">
        <x:v>C15</x:v>
      </x:c>
      <x:c r="E312" t="str">
        <x:v>c</x:v>
      </x:c>
      <x:c r="F312" s="59" t="n">
        <x:v>12</x:v>
      </x:c>
      <x:c r="G312" s="59" t="n">
        <x:v>7</x:v>
      </x:c>
      <x:c r="H312" s="59" t="n">
        <x:v>18</x:v>
      </x:c>
      <x:c r="I312" s="59" t="n">
        <x:v>538</x:v>
      </x:c>
      <x:c r="J312" s="59" t="n">
        <x:v>576</x:v>
      </x:c>
      <x:c r="K312" s="59" t="n">
        <x:v>10</x:v>
      </x:c>
      <x:c r="L312" s="59" t="str">
        <x:v>S5</x:v>
      </x:c>
      <x:c r="M312" s="59" t="n">
        <x:v>8</x:v>
      </x:c>
      <x:c r="N312" t="str">
        <x:v>source_forward</x:v>
      </x:c>
    </x:row>
    <x:row r="313">
      <x:c r="A313" t="str">
        <x:v>Set2_100-10-1</x:v>
      </x:c>
      <x:c r="B313" t="str">
        <x:v>Set2</x:v>
      </x:c>
      <x:c r="C313" t="str">
        <x:v>100-10-1</x:v>
      </x:c>
      <x:c r="D313" t="str">
        <x:v>C16</x:v>
      </x:c>
      <x:c r="E313" t="str">
        <x:v>c</x:v>
      </x:c>
      <x:c r="F313" s="59" t="n">
        <x:v>5</x:v>
      </x:c>
      <x:c r="G313" s="59" t="n">
        <x:v>14</x:v>
      </x:c>
      <x:c r="H313" s="59" t="n">
        <x:v>20</x:v>
      </x:c>
      <x:c r="I313" s="59" t="n">
        <x:v>147</x:v>
      </x:c>
      <x:c r="J313" s="59" t="n">
        <x:v>171</x:v>
      </x:c>
      <x:c r="K313" s="59" t="n">
        <x:v>10</x:v>
      </x:c>
      <x:c r="L313" s="59" t="str">
        <x:v>S0</x:v>
      </x:c>
      <x:c r="M313" s="59" t="n">
        <x:v>18</x:v>
      </x:c>
      <x:c r="N313" t="str">
        <x:v>source_forward</x:v>
      </x:c>
    </x:row>
    <x:row r="314">
      <x:c r="A314" t="str">
        <x:v>Set2_100-10-1</x:v>
      </x:c>
      <x:c r="B314" t="str">
        <x:v>Set2</x:v>
      </x:c>
      <x:c r="C314" t="str">
        <x:v>100-10-1</x:v>
      </x:c>
      <x:c r="D314" t="str">
        <x:v>C17</x:v>
      </x:c>
      <x:c r="E314" t="str">
        <x:v>c</x:v>
      </x:c>
      <x:c r="F314" s="59" t="n">
        <x:v>40</x:v>
      </x:c>
      <x:c r="G314" s="59" t="n">
        <x:v>36</x:v>
      </x:c>
      <x:c r="H314" s="59" t="n">
        <x:v>20</x:v>
      </x:c>
      <x:c r="I314" s="59" t="n">
        <x:v>140</x:v>
      </x:c>
      <x:c r="J314" s="59" t="n">
        <x:v>158</x:v>
      </x:c>
      <x:c r="K314" s="59" t="n">
        <x:v>10</x:v>
      </x:c>
      <x:c r="L314" s="59" t="str">
        <x:v>S7</x:v>
      </x:c>
      <x:c r="M314" s="59" t="n">
        <x:v>6</x:v>
      </x:c>
      <x:c r="N314" t="str">
        <x:v>source_forward</x:v>
      </x:c>
    </x:row>
    <x:row r="315">
      <x:c r="A315" t="str">
        <x:v>Set2_100-10-1</x:v>
      </x:c>
      <x:c r="B315" t="str">
        <x:v>Set2</x:v>
      </x:c>
      <x:c r="C315" t="str">
        <x:v>100-10-1</x:v>
      </x:c>
      <x:c r="D315" t="str">
        <x:v>C18</x:v>
      </x:c>
      <x:c r="E315" t="str">
        <x:v>c</x:v>
      </x:c>
      <x:c r="F315" s="59" t="n">
        <x:v>9</x:v>
      </x:c>
      <x:c r="G315" s="59" t="n">
        <x:v>45</x:v>
      </x:c>
      <x:c r="H315" s="59" t="n">
        <x:v>19</x:v>
      </x:c>
      <x:c r="I315" s="59" t="n">
        <x:v>88</x:v>
      </x:c>
      <x:c r="J315" s="59" t="n">
        <x:v>116</x:v>
      </x:c>
      <x:c r="K315" s="59" t="n">
        <x:v>10</x:v>
      </x:c>
      <x:c r="L315" s="59" t="str">
        <x:v>S6</x:v>
      </x:c>
      <x:c r="M315" s="59" t="n">
        <x:v>7</x:v>
      </x:c>
      <x:c r="N315" t="str">
        <x:v>source_forward</x:v>
      </x:c>
    </x:row>
    <x:row r="316">
      <x:c r="A316" t="str">
        <x:v>Set2_100-10-1</x:v>
      </x:c>
      <x:c r="B316" t="str">
        <x:v>Set2</x:v>
      </x:c>
      <x:c r="C316" t="str">
        <x:v>100-10-1</x:v>
      </x:c>
      <x:c r="D316" t="str">
        <x:v>C19</x:v>
      </x:c>
      <x:c r="E316" t="str">
        <x:v>c</x:v>
      </x:c>
      <x:c r="F316" s="59" t="n">
        <x:v>24</x:v>
      </x:c>
      <x:c r="G316" s="59" t="n">
        <x:v>43</x:v>
      </x:c>
      <x:c r="H316" s="59" t="n">
        <x:v>15</x:v>
      </x:c>
      <x:c r="I316" s="59" t="n">
        <x:v>611</x:v>
      </x:c>
      <x:c r="J316" s="59" t="n">
        <x:v>649</x:v>
      </x:c>
      <x:c r="K316" s="59" t="n">
        <x:v>10</x:v>
      </x:c>
      <x:c r="L316" s="59" t="str">
        <x:v>S1</x:v>
      </x:c>
      <x:c r="M316" s="59" t="n">
        <x:v>3</x:v>
      </x:c>
      <x:c r="N316" t="str">
        <x:v>source_forward</x:v>
      </x:c>
    </x:row>
    <x:row r="317">
      <x:c r="A317" t="str">
        <x:v>Set2_100-10-1</x:v>
      </x:c>
      <x:c r="B317" t="str">
        <x:v>Set2</x:v>
      </x:c>
      <x:c r="C317" t="str">
        <x:v>100-10-1</x:v>
      </x:c>
      <x:c r="D317" t="str">
        <x:v>C20</x:v>
      </x:c>
      <x:c r="E317" t="str">
        <x:v>c</x:v>
      </x:c>
      <x:c r="F317" s="59" t="n">
        <x:v>48</x:v>
      </x:c>
      <x:c r="G317" s="59" t="n">
        <x:v>45</x:v>
      </x:c>
      <x:c r="H317" s="59" t="n">
        <x:v>19</x:v>
      </x:c>
      <x:c r="I317" s="59" t="n">
        <x:v>108</x:v>
      </x:c>
      <x:c r="J317" s="59" t="n">
        <x:v>140</x:v>
      </x:c>
      <x:c r="K317" s="59" t="n">
        <x:v>10</x:v>
      </x:c>
      <x:c r="L317" s="59" t="str">
        <x:v>S9</x:v>
      </x:c>
      <x:c r="M317" s="59" t="n">
        <x:v>3</x:v>
      </x:c>
      <x:c r="N317" t="str">
        <x:v>source_forward</x:v>
      </x:c>
    </x:row>
    <x:row r="318">
      <x:c r="A318" t="str">
        <x:v>Set2_100-10-1</x:v>
      </x:c>
      <x:c r="B318" t="str">
        <x:v>Set2</x:v>
      </x:c>
      <x:c r="C318" t="str">
        <x:v>100-10-1</x:v>
      </x:c>
      <x:c r="D318" t="str">
        <x:v>C21</x:v>
      </x:c>
      <x:c r="E318" t="str">
        <x:v>c</x:v>
      </x:c>
      <x:c r="F318" s="59" t="n">
        <x:v>50</x:v>
      </x:c>
      <x:c r="G318" s="59" t="n">
        <x:v>13</x:v>
      </x:c>
      <x:c r="H318" s="59" t="n">
        <x:v>18</x:v>
      </x:c>
      <x:c r="I318" s="59" t="n">
        <x:v>256</x:v>
      </x:c>
      <x:c r="J318" s="59" t="n">
        <x:v>272</x:v>
      </x:c>
      <x:c r="K318" s="59" t="n">
        <x:v>10</x:v>
      </x:c>
      <x:c r="L318" s="59" t="str">
        <x:v>S2</x:v>
      </x:c>
      <x:c r="M318" s="59" t="n">
        <x:v>14</x:v>
      </x:c>
      <x:c r="N318" t="str">
        <x:v>source_forward</x:v>
      </x:c>
    </x:row>
    <x:row r="319">
      <x:c r="A319" t="str">
        <x:v>Set2_100-10-1</x:v>
      </x:c>
      <x:c r="B319" t="str">
        <x:v>Set2</x:v>
      </x:c>
      <x:c r="C319" t="str">
        <x:v>100-10-1</x:v>
      </x:c>
      <x:c r="D319" t="str">
        <x:v>C22</x:v>
      </x:c>
      <x:c r="E319" t="str">
        <x:v>c</x:v>
      </x:c>
      <x:c r="F319" s="59" t="n">
        <x:v>8</x:v>
      </x:c>
      <x:c r="G319" s="59" t="n">
        <x:v>43</x:v>
      </x:c>
      <x:c r="H319" s="59" t="n">
        <x:v>12</x:v>
      </x:c>
      <x:c r="I319" s="59" t="n">
        <x:v>546</x:v>
      </x:c>
      <x:c r="J319" s="59" t="n">
        <x:v>574</x:v>
      </x:c>
      <x:c r="K319" s="59" t="n">
        <x:v>10</x:v>
      </x:c>
      <x:c r="L319" s="59" t="str">
        <x:v>S6</x:v>
      </x:c>
      <x:c r="M319" s="59" t="n">
        <x:v>2</x:v>
      </x:c>
      <x:c r="N319" t="str">
        <x:v>source_forward</x:v>
      </x:c>
    </x:row>
    <x:row r="320">
      <x:c r="A320" t="str">
        <x:v>Set2_100-10-1</x:v>
      </x:c>
      <x:c r="B320" t="str">
        <x:v>Set2</x:v>
      </x:c>
      <x:c r="C320" t="str">
        <x:v>100-10-1</x:v>
      </x:c>
      <x:c r="D320" t="str">
        <x:v>C23</x:v>
      </x:c>
      <x:c r="E320" t="str">
        <x:v>c</x:v>
      </x:c>
      <x:c r="F320" s="59" t="n">
        <x:v>42</x:v>
      </x:c>
      <x:c r="G320" s="59" t="n">
        <x:v>23</x:v>
      </x:c>
      <x:c r="H320" s="59" t="n">
        <x:v>19</x:v>
      </x:c>
      <x:c r="I320" s="59" t="n">
        <x:v>399</x:v>
      </x:c>
      <x:c r="J320" s="59" t="n">
        <x:v>429</x:v>
      </x:c>
      <x:c r="K320" s="59" t="n">
        <x:v>10</x:v>
      </x:c>
      <x:c r="L320" s="59" t="str">
        <x:v>S7</x:v>
      </x:c>
      <x:c r="M320" s="59" t="n">
        <x:v>16</x:v>
      </x:c>
      <x:c r="N320" t="str">
        <x:v>source_forward</x:v>
      </x:c>
    </x:row>
    <x:row r="321">
      <x:c r="A321" t="str">
        <x:v>Set2_100-10-1</x:v>
      </x:c>
      <x:c r="B321" t="str">
        <x:v>Set2</x:v>
      </x:c>
      <x:c r="C321" t="str">
        <x:v>100-10-1</x:v>
      </x:c>
      <x:c r="D321" t="str">
        <x:v>C24</x:v>
      </x:c>
      <x:c r="E321" t="str">
        <x:v>c</x:v>
      </x:c>
      <x:c r="F321" s="59" t="n">
        <x:v>43</x:v>
      </x:c>
      <x:c r="G321" s="59" t="n">
        <x:v>14</x:v>
      </x:c>
      <x:c r="H321" s="59" t="n">
        <x:v>20</x:v>
      </x:c>
      <x:c r="I321" s="59" t="n">
        <x:v>111</x:v>
      </x:c>
      <x:c r="J321" s="59" t="n">
        <x:v>127</x:v>
      </x:c>
      <x:c r="K321" s="59" t="n">
        <x:v>10</x:v>
      </x:c>
      <x:c r="L321" s="59" t="str">
        <x:v>S2</x:v>
      </x:c>
      <x:c r="M321" s="59" t="n">
        <x:v>10</x:v>
      </x:c>
      <x:c r="N321" t="str">
        <x:v>source_forward</x:v>
      </x:c>
    </x:row>
    <x:row r="322">
      <x:c r="A322" t="str">
        <x:v>Set2_100-10-1</x:v>
      </x:c>
      <x:c r="B322" t="str">
        <x:v>Set2</x:v>
      </x:c>
      <x:c r="C322" t="str">
        <x:v>100-10-1</x:v>
      </x:c>
      <x:c r="D322" t="str">
        <x:v>C25</x:v>
      </x:c>
      <x:c r="E322" t="str">
        <x:v>c</x:v>
      </x:c>
      <x:c r="F322" s="59" t="n">
        <x:v>43</x:v>
      </x:c>
      <x:c r="G322" s="59" t="n">
        <x:v>6</x:v>
      </x:c>
      <x:c r="H322" s="59" t="n">
        <x:v>19</x:v>
      </x:c>
      <x:c r="I322" s="59" t="n">
        <x:v>418</x:v>
      </x:c>
      <x:c r="J322" s="59" t="n">
        <x:v>454</x:v>
      </x:c>
      <x:c r="K322" s="59" t="n">
        <x:v>10</x:v>
      </x:c>
      <x:c r="L322" s="59" t="str">
        <x:v>S2</x:v>
      </x:c>
      <x:c r="M322" s="59" t="n">
        <x:v>5</x:v>
      </x:c>
      <x:c r="N322" t="str">
        <x:v>source_forward</x:v>
      </x:c>
    </x:row>
    <x:row r="323">
      <x:c r="A323" t="str">
        <x:v>Set2_100-10-1</x:v>
      </x:c>
      <x:c r="B323" t="str">
        <x:v>Set2</x:v>
      </x:c>
      <x:c r="C323" t="str">
        <x:v>100-10-1</x:v>
      </x:c>
      <x:c r="D323" t="str">
        <x:v>C26</x:v>
      </x:c>
      <x:c r="E323" t="str">
        <x:v>c</x:v>
      </x:c>
      <x:c r="F323" s="59" t="n">
        <x:v>49</x:v>
      </x:c>
      <x:c r="G323" s="59" t="n">
        <x:v>4</x:v>
      </x:c>
      <x:c r="H323" s="59" t="n">
        <x:v>11</x:v>
      </x:c>
      <x:c r="I323" s="59" t="n">
        <x:v>139</x:v>
      </x:c>
      <x:c r="J323" s="59" t="n">
        <x:v>169</x:v>
      </x:c>
      <x:c r="K323" s="59" t="n">
        <x:v>10</x:v>
      </x:c>
      <x:c r="L323" s="59" t="str">
        <x:v>S2</x:v>
      </x:c>
      <x:c r="M323" s="59" t="n">
        <x:v>0</x:v>
      </x:c>
      <x:c r="N323" t="str">
        <x:v>source_forward</x:v>
      </x:c>
    </x:row>
    <x:row r="324">
      <x:c r="A324" t="str">
        <x:v>Set2_100-10-1</x:v>
      </x:c>
      <x:c r="B324" t="str">
        <x:v>Set2</x:v>
      </x:c>
      <x:c r="C324" t="str">
        <x:v>100-10-1</x:v>
      </x:c>
      <x:c r="D324" t="str">
        <x:v>C27</x:v>
      </x:c>
      <x:c r="E324" t="str">
        <x:v>c</x:v>
      </x:c>
      <x:c r="F324" s="59" t="n">
        <x:v>35</x:v>
      </x:c>
      <x:c r="G324" s="59" t="n">
        <x:v>41</x:v>
      </x:c>
      <x:c r="H324" s="59" t="n">
        <x:v>16</x:v>
      </x:c>
      <x:c r="I324" s="59" t="n">
        <x:v>381</x:v>
      </x:c>
      <x:c r="J324" s="59" t="n">
        <x:v>393</x:v>
      </x:c>
      <x:c r="K324" s="59" t="n">
        <x:v>10</x:v>
      </x:c>
      <x:c r="L324" s="59" t="str">
        <x:v>S9</x:v>
      </x:c>
      <x:c r="M324" s="59" t="n">
        <x:v>6</x:v>
      </x:c>
      <x:c r="N324" t="str">
        <x:v>source_forward</x:v>
      </x:c>
    </x:row>
    <x:row r="325">
      <x:c r="A325" t="str">
        <x:v>Set2_100-10-1</x:v>
      </x:c>
      <x:c r="B325" t="str">
        <x:v>Set2</x:v>
      </x:c>
      <x:c r="C325" t="str">
        <x:v>100-10-1</x:v>
      </x:c>
      <x:c r="D325" t="str">
        <x:v>C28</x:v>
      </x:c>
      <x:c r="E325" t="str">
        <x:v>c</x:v>
      </x:c>
      <x:c r="F325" s="59" t="n">
        <x:v>31</x:v>
      </x:c>
      <x:c r="G325" s="59" t="n">
        <x:v>42</x:v>
      </x:c>
      <x:c r="H325" s="59" t="n">
        <x:v>20</x:v>
      </x:c>
      <x:c r="I325" s="59" t="n">
        <x:v>390</x:v>
      </x:c>
      <x:c r="J325" s="59" t="n">
        <x:v>402</x:v>
      </x:c>
      <x:c r="K325" s="59" t="n">
        <x:v>10</x:v>
      </x:c>
      <x:c r="L325" s="59" t="str">
        <x:v>S9</x:v>
      </x:c>
      <x:c r="M325" s="59" t="n">
        <x:v>19</x:v>
      </x:c>
      <x:c r="N325" t="str">
        <x:v>source_forward</x:v>
      </x:c>
    </x:row>
    <x:row r="326">
      <x:c r="A326" t="str">
        <x:v>Set2_100-10-1</x:v>
      </x:c>
      <x:c r="B326" t="str">
        <x:v>Set2</x:v>
      </x:c>
      <x:c r="C326" t="str">
        <x:v>100-10-1</x:v>
      </x:c>
      <x:c r="D326" t="str">
        <x:v>C29</x:v>
      </x:c>
      <x:c r="E326" t="str">
        <x:v>c</x:v>
      </x:c>
      <x:c r="F326" s="59" t="n">
        <x:v>19</x:v>
      </x:c>
      <x:c r="G326" s="59" t="n">
        <x:v>24</x:v>
      </x:c>
      <x:c r="H326" s="59" t="n">
        <x:v>17</x:v>
      </x:c>
      <x:c r="I326" s="59" t="n">
        <x:v>568</x:v>
      </x:c>
      <x:c r="J326" s="59" t="n">
        <x:v>590</x:v>
      </x:c>
      <x:c r="K326" s="59" t="n">
        <x:v>10</x:v>
      </x:c>
      <x:c r="L326" s="59" t="str">
        <x:v>S4</x:v>
      </x:c>
      <x:c r="M326" s="59" t="n">
        <x:v>3</x:v>
      </x:c>
      <x:c r="N326" t="str">
        <x:v>source_forward</x:v>
      </x:c>
    </x:row>
    <x:row r="327">
      <x:c r="A327" t="str">
        <x:v>Set2_100-10-1</x:v>
      </x:c>
      <x:c r="B327" t="str">
        <x:v>Set2</x:v>
      </x:c>
      <x:c r="C327" t="str">
        <x:v>100-10-1</x:v>
      </x:c>
      <x:c r="D327" t="str">
        <x:v>C30</x:v>
      </x:c>
      <x:c r="E327" t="str">
        <x:v>c</x:v>
      </x:c>
      <x:c r="F327" s="59" t="n">
        <x:v>26</x:v>
      </x:c>
      <x:c r="G327" s="59" t="n">
        <x:v>29</x:v>
      </x:c>
      <x:c r="H327" s="59" t="n">
        <x:v>15</x:v>
      </x:c>
      <x:c r="I327" s="59" t="n">
        <x:v>173</x:v>
      </x:c>
      <x:c r="J327" s="59" t="n">
        <x:v>207</x:v>
      </x:c>
      <x:c r="K327" s="59" t="n">
        <x:v>10</x:v>
      </x:c>
      <x:c r="L327" s="59" t="str">
        <x:v>S3</x:v>
      </x:c>
      <x:c r="M327" s="59" t="n">
        <x:v>11</x:v>
      </x:c>
      <x:c r="N327" t="str">
        <x:v>source_forward</x:v>
      </x:c>
    </x:row>
    <x:row r="328">
      <x:c r="A328" t="str">
        <x:v>Set2_100-10-1</x:v>
      </x:c>
      <x:c r="B328" t="str">
        <x:v>Set2</x:v>
      </x:c>
      <x:c r="C328" t="str">
        <x:v>100-10-1</x:v>
      </x:c>
      <x:c r="D328" t="str">
        <x:v>C31</x:v>
      </x:c>
      <x:c r="E328" t="str">
        <x:v>c</x:v>
      </x:c>
      <x:c r="F328" s="59" t="n">
        <x:v>43</x:v>
      </x:c>
      <x:c r="G328" s="59" t="n">
        <x:v>47</x:v>
      </x:c>
      <x:c r="H328" s="59" t="n">
        <x:v>19</x:v>
      </x:c>
      <x:c r="I328" s="59" t="n">
        <x:v>472</x:v>
      </x:c>
      <x:c r="J328" s="59" t="n">
        <x:v>500</x:v>
      </x:c>
      <x:c r="K328" s="59" t="n">
        <x:v>10</x:v>
      </x:c>
      <x:c r="L328" s="59" t="str">
        <x:v>S9</x:v>
      </x:c>
      <x:c r="M328" s="59" t="n">
        <x:v>1</x:v>
      </x:c>
      <x:c r="N328" t="str">
        <x:v>source_forward</x:v>
      </x:c>
    </x:row>
    <x:row r="329">
      <x:c r="A329" t="str">
        <x:v>Set2_100-10-1</x:v>
      </x:c>
      <x:c r="B329" t="str">
        <x:v>Set2</x:v>
      </x:c>
      <x:c r="C329" t="str">
        <x:v>100-10-1</x:v>
      </x:c>
      <x:c r="D329" t="str">
        <x:v>C32</x:v>
      </x:c>
      <x:c r="E329" t="str">
        <x:v>c</x:v>
      </x:c>
      <x:c r="F329" s="59" t="n">
        <x:v>37</x:v>
      </x:c>
      <x:c r="G329" s="59" t="n">
        <x:v>36</x:v>
      </x:c>
      <x:c r="H329" s="59" t="n">
        <x:v>19</x:v>
      </x:c>
      <x:c r="I329" s="59" t="n">
        <x:v>98</x:v>
      </x:c>
      <x:c r="J329" s="59" t="n">
        <x:v>112</x:v>
      </x:c>
      <x:c r="K329" s="59" t="n">
        <x:v>10</x:v>
      </x:c>
      <x:c r="L329" s="59" t="str">
        <x:v>S7</x:v>
      </x:c>
      <x:c r="M329" s="59" t="n">
        <x:v>2</x:v>
      </x:c>
      <x:c r="N329" t="str">
        <x:v>source_forward</x:v>
      </x:c>
    </x:row>
    <x:row r="330">
      <x:c r="A330" t="str">
        <x:v>Set2_100-10-1</x:v>
      </x:c>
      <x:c r="B330" t="str">
        <x:v>Set2</x:v>
      </x:c>
      <x:c r="C330" t="str">
        <x:v>100-10-1</x:v>
      </x:c>
      <x:c r="D330" t="str">
        <x:v>C33</x:v>
      </x:c>
      <x:c r="E330" t="str">
        <x:v>c</x:v>
      </x:c>
      <x:c r="F330" s="59" t="n">
        <x:v>30</x:v>
      </x:c>
      <x:c r="G330" s="59" t="n">
        <x:v>3</x:v>
      </x:c>
      <x:c r="H330" s="59" t="n">
        <x:v>11</x:v>
      </x:c>
      <x:c r="I330" s="59" t="n">
        <x:v>160</x:v>
      </x:c>
      <x:c r="J330" s="59" t="n">
        <x:v>194</x:v>
      </x:c>
      <x:c r="K330" s="59" t="n">
        <x:v>10</x:v>
      </x:c>
      <x:c r="L330" s="59" t="str">
        <x:v>S5</x:v>
      </x:c>
      <x:c r="M330" s="59" t="n">
        <x:v>5</x:v>
      </x:c>
      <x:c r="N330" t="str">
        <x:v>source_forward</x:v>
      </x:c>
    </x:row>
    <x:row r="331">
      <x:c r="A331" t="str">
        <x:v>Set2_100-10-1</x:v>
      </x:c>
      <x:c r="B331" t="str">
        <x:v>Set2</x:v>
      </x:c>
      <x:c r="C331" t="str">
        <x:v>100-10-1</x:v>
      </x:c>
      <x:c r="D331" t="str">
        <x:v>C34</x:v>
      </x:c>
      <x:c r="E331" t="str">
        <x:v>c</x:v>
      </x:c>
      <x:c r="F331" s="59" t="n">
        <x:v>8</x:v>
      </x:c>
      <x:c r="G331" s="59" t="n">
        <x:v>34</x:v>
      </x:c>
      <x:c r="H331" s="59" t="n">
        <x:v>20</x:v>
      </x:c>
      <x:c r="I331" s="59" t="n">
        <x:v>123</x:v>
      </x:c>
      <x:c r="J331" s="59" t="n">
        <x:v>141</x:v>
      </x:c>
      <x:c r="K331" s="59" t="n">
        <x:v>10</x:v>
      </x:c>
      <x:c r="L331" s="59" t="str">
        <x:v>S8</x:v>
      </x:c>
      <x:c r="M331" s="59" t="n">
        <x:v>4</x:v>
      </x:c>
      <x:c r="N331" t="str">
        <x:v>source_forward</x:v>
      </x:c>
    </x:row>
    <x:row r="332">
      <x:c r="A332" t="str">
        <x:v>Set2_100-10-1</x:v>
      </x:c>
      <x:c r="B332" t="str">
        <x:v>Set2</x:v>
      </x:c>
      <x:c r="C332" t="str">
        <x:v>100-10-1</x:v>
      </x:c>
      <x:c r="D332" t="str">
        <x:v>C35</x:v>
      </x:c>
      <x:c r="E332" t="str">
        <x:v>c</x:v>
      </x:c>
      <x:c r="F332" s="59" t="n">
        <x:v>18</x:v>
      </x:c>
      <x:c r="G332" s="59" t="n">
        <x:v>40</x:v>
      </x:c>
      <x:c r="H332" s="59" t="n">
        <x:v>12</x:v>
      </x:c>
      <x:c r="I332" s="59" t="n">
        <x:v>480</x:v>
      </x:c>
      <x:c r="J332" s="59" t="n">
        <x:v>492</x:v>
      </x:c>
      <x:c r="K332" s="59" t="n">
        <x:v>10</x:v>
      </x:c>
      <x:c r="L332" s="59" t="str">
        <x:v>S1</x:v>
      </x:c>
      <x:c r="M332" s="59" t="n">
        <x:v>8</x:v>
      </x:c>
      <x:c r="N332" t="str">
        <x:v>source_forward</x:v>
      </x:c>
    </x:row>
    <x:row r="333">
      <x:c r="A333" t="str">
        <x:v>Set2_100-10-1</x:v>
      </x:c>
      <x:c r="B333" t="str">
        <x:v>Set2</x:v>
      </x:c>
      <x:c r="C333" t="str">
        <x:v>100-10-1</x:v>
      </x:c>
      <x:c r="D333" t="str">
        <x:v>C36</x:v>
      </x:c>
      <x:c r="E333" t="str">
        <x:v>c</x:v>
      </x:c>
      <x:c r="F333" s="59" t="n">
        <x:v>40</x:v>
      </x:c>
      <x:c r="G333" s="59" t="n">
        <x:v>10</x:v>
      </x:c>
      <x:c r="H333" s="59" t="n">
        <x:v>14</x:v>
      </x:c>
      <x:c r="I333" s="59" t="n">
        <x:v>69</x:v>
      </x:c>
      <x:c r="J333" s="59" t="n">
        <x:v>79</x:v>
      </x:c>
      <x:c r="K333" s="59" t="n">
        <x:v>10</x:v>
      </x:c>
      <x:c r="L333" s="59" t="str">
        <x:v>S2</x:v>
      </x:c>
      <x:c r="M333" s="59" t="n">
        <x:v>11</x:v>
      </x:c>
      <x:c r="N333" t="str">
        <x:v>source_forward</x:v>
      </x:c>
    </x:row>
    <x:row r="334">
      <x:c r="A334" t="str">
        <x:v>Set2_100-10-1</x:v>
      </x:c>
      <x:c r="B334" t="str">
        <x:v>Set2</x:v>
      </x:c>
      <x:c r="C334" t="str">
        <x:v>100-10-1</x:v>
      </x:c>
      <x:c r="D334" t="str">
        <x:v>C37</x:v>
      </x:c>
      <x:c r="E334" t="str">
        <x:v>c</x:v>
      </x:c>
      <x:c r="F334" s="59" t="n">
        <x:v>4</x:v>
      </x:c>
      <x:c r="G334" s="59" t="n">
        <x:v>27</x:v>
      </x:c>
      <x:c r="H334" s="59" t="n">
        <x:v>19</x:v>
      </x:c>
      <x:c r="I334" s="59" t="n">
        <x:v>129</x:v>
      </x:c>
      <x:c r="J334" s="59" t="n">
        <x:v>157</x:v>
      </x:c>
      <x:c r="K334" s="59" t="n">
        <x:v>10</x:v>
      </x:c>
      <x:c r="L334" s="59" t="str">
        <x:v>S8</x:v>
      </x:c>
      <x:c r="M334" s="59" t="n">
        <x:v>10</x:v>
      </x:c>
      <x:c r="N334" t="str">
        <x:v>source_forward</x:v>
      </x:c>
    </x:row>
    <x:row r="335">
      <x:c r="A335" t="str">
        <x:v>Set2_100-10-1</x:v>
      </x:c>
      <x:c r="B335" t="str">
        <x:v>Set2</x:v>
      </x:c>
      <x:c r="C335" t="str">
        <x:v>100-10-1</x:v>
      </x:c>
      <x:c r="D335" t="str">
        <x:v>C38</x:v>
      </x:c>
      <x:c r="E335" t="str">
        <x:v>c</x:v>
      </x:c>
      <x:c r="F335" s="59" t="n">
        <x:v>24</x:v>
      </x:c>
      <x:c r="G335" s="59" t="n">
        <x:v>26</x:v>
      </x:c>
      <x:c r="H335" s="59" t="n">
        <x:v>12</x:v>
      </x:c>
      <x:c r="I335" s="59" t="n">
        <x:v>492</x:v>
      </x:c>
      <x:c r="J335" s="59" t="n">
        <x:v>516</x:v>
      </x:c>
      <x:c r="K335" s="59" t="n">
        <x:v>10</x:v>
      </x:c>
      <x:c r="L335" s="59" t="str">
        <x:v>S3</x:v>
      </x:c>
      <x:c r="M335" s="59" t="n">
        <x:v>2</x:v>
      </x:c>
      <x:c r="N335" t="str">
        <x:v>source_forward</x:v>
      </x:c>
    </x:row>
    <x:row r="336">
      <x:c r="A336" t="str">
        <x:v>Set2_100-10-1</x:v>
      </x:c>
      <x:c r="B336" t="str">
        <x:v>Set2</x:v>
      </x:c>
      <x:c r="C336" t="str">
        <x:v>100-10-1</x:v>
      </x:c>
      <x:c r="D336" t="str">
        <x:v>C39</x:v>
      </x:c>
      <x:c r="E336" t="str">
        <x:v>c</x:v>
      </x:c>
      <x:c r="F336" s="59" t="n">
        <x:v>41</x:v>
      </x:c>
      <x:c r="G336" s="59" t="n">
        <x:v>17</x:v>
      </x:c>
      <x:c r="H336" s="59" t="n">
        <x:v>20</x:v>
      </x:c>
      <x:c r="I336" s="59" t="n">
        <x:v>359</x:v>
      </x:c>
      <x:c r="J336" s="59" t="n">
        <x:v>369</x:v>
      </x:c>
      <x:c r="K336" s="59" t="n">
        <x:v>10</x:v>
      </x:c>
      <x:c r="L336" s="59" t="str">
        <x:v>S2</x:v>
      </x:c>
      <x:c r="M336" s="59" t="n">
        <x:v>9</x:v>
      </x:c>
      <x:c r="N336" t="str">
        <x:v>source_forward</x:v>
      </x:c>
    </x:row>
    <x:row r="337">
      <x:c r="A337" t="str">
        <x:v>Set2_100-10-1</x:v>
      </x:c>
      <x:c r="B337" t="str">
        <x:v>Set2</x:v>
      </x:c>
      <x:c r="C337" t="str">
        <x:v>100-10-1</x:v>
      </x:c>
      <x:c r="D337" t="str">
        <x:v>C40</x:v>
      </x:c>
      <x:c r="E337" t="str">
        <x:v>c</x:v>
      </x:c>
      <x:c r="F337" s="59" t="n">
        <x:v>36</x:v>
      </x:c>
      <x:c r="G337" s="59" t="n">
        <x:v>22</x:v>
      </x:c>
      <x:c r="H337" s="59" t="n">
        <x:v>12</x:v>
      </x:c>
      <x:c r="I337" s="59" t="n">
        <x:v>594</x:v>
      </x:c>
      <x:c r="J337" s="59" t="n">
        <x:v>608</x:v>
      </x:c>
      <x:c r="K337" s="59" t="n">
        <x:v>10</x:v>
      </x:c>
      <x:c r="L337" s="59" t="str">
        <x:v>S7</x:v>
      </x:c>
      <x:c r="M337" s="59" t="n">
        <x:v>0</x:v>
      </x:c>
      <x:c r="N337" t="str">
        <x:v>source_forward</x:v>
      </x:c>
    </x:row>
    <x:row r="338">
      <x:c r="A338" t="str">
        <x:v>Set2_100-10-1</x:v>
      </x:c>
      <x:c r="B338" t="str">
        <x:v>Set2</x:v>
      </x:c>
      <x:c r="C338" t="str">
        <x:v>100-10-1</x:v>
      </x:c>
      <x:c r="D338" t="str">
        <x:v>C41</x:v>
      </x:c>
      <x:c r="E338" t="str">
        <x:v>c</x:v>
      </x:c>
      <x:c r="F338" s="59" t="n">
        <x:v>6</x:v>
      </x:c>
      <x:c r="G338" s="59" t="n">
        <x:v>6</x:v>
      </x:c>
      <x:c r="H338" s="59" t="n">
        <x:v>20</x:v>
      </x:c>
      <x:c r="I338" s="59" t="n">
        <x:v>188</x:v>
      </x:c>
      <x:c r="J338" s="59" t="n">
        <x:v>214</x:v>
      </x:c>
      <x:c r="K338" s="59" t="n">
        <x:v>10</x:v>
      </x:c>
      <x:c r="L338" s="59" t="str">
        <x:v>S0</x:v>
      </x:c>
      <x:c r="M338" s="59" t="n">
        <x:v>11</x:v>
      </x:c>
      <x:c r="N338" t="str">
        <x:v>source_forward</x:v>
      </x:c>
    </x:row>
    <x:row r="339">
      <x:c r="A339" t="str">
        <x:v>Set2_100-10-1</x:v>
      </x:c>
      <x:c r="B339" t="str">
        <x:v>Set2</x:v>
      </x:c>
      <x:c r="C339" t="str">
        <x:v>100-10-1</x:v>
      </x:c>
      <x:c r="D339" t="str">
        <x:v>C42</x:v>
      </x:c>
      <x:c r="E339" t="str">
        <x:v>c</x:v>
      </x:c>
      <x:c r="F339" s="59" t="n">
        <x:v>39</x:v>
      </x:c>
      <x:c r="G339" s="59" t="n">
        <x:v>40</x:v>
      </x:c>
      <x:c r="H339" s="59" t="n">
        <x:v>15</x:v>
      </x:c>
      <x:c r="I339" s="59" t="n">
        <x:v>60</x:v>
      </x:c>
      <x:c r="J339" s="59" t="n">
        <x:v>90</x:v>
      </x:c>
      <x:c r="K339" s="59" t="n">
        <x:v>10</x:v>
      </x:c>
      <x:c r="L339" s="59" t="str">
        <x:v>S9</x:v>
      </x:c>
      <x:c r="M339" s="59" t="n">
        <x:v>12</x:v>
      </x:c>
      <x:c r="N339" t="str">
        <x:v>source_forward</x:v>
      </x:c>
    </x:row>
    <x:row r="340">
      <x:c r="A340" t="str">
        <x:v>Set2_100-10-1</x:v>
      </x:c>
      <x:c r="B340" t="str">
        <x:v>Set2</x:v>
      </x:c>
      <x:c r="C340" t="str">
        <x:v>100-10-1</x:v>
      </x:c>
      <x:c r="D340" t="str">
        <x:v>C43</x:v>
      </x:c>
      <x:c r="E340" t="str">
        <x:v>c</x:v>
      </x:c>
      <x:c r="F340" s="59" t="n">
        <x:v>18</x:v>
      </x:c>
      <x:c r="G340" s="59" t="n">
        <x:v>29</x:v>
      </x:c>
      <x:c r="H340" s="59" t="n">
        <x:v>16</x:v>
      </x:c>
      <x:c r="I340" s="59" t="n">
        <x:v>291</x:v>
      </x:c>
      <x:c r="J340" s="59" t="n">
        <x:v>325</x:v>
      </x:c>
      <x:c r="K340" s="59" t="n">
        <x:v>10</x:v>
      </x:c>
      <x:c r="L340" s="59" t="str">
        <x:v>S4</x:v>
      </x:c>
      <x:c r="M340" s="59" t="n">
        <x:v>4</x:v>
      </x:c>
      <x:c r="N340" t="str">
        <x:v>source_forward</x:v>
      </x:c>
    </x:row>
    <x:row r="341">
      <x:c r="A341" t="str">
        <x:v>Set2_100-10-1</x:v>
      </x:c>
      <x:c r="B341" t="str">
        <x:v>Set2</x:v>
      </x:c>
      <x:c r="C341" t="str">
        <x:v>100-10-1</x:v>
      </x:c>
      <x:c r="D341" t="str">
        <x:v>C44</x:v>
      </x:c>
      <x:c r="E341" t="str">
        <x:v>c</x:v>
      </x:c>
      <x:c r="F341" s="59" t="n">
        <x:v>20</x:v>
      </x:c>
      <x:c r="G341" s="59" t="n">
        <x:v>3</x:v>
      </x:c>
      <x:c r="H341" s="59" t="n">
        <x:v>13</x:v>
      </x:c>
      <x:c r="I341" s="59" t="n">
        <x:v>388</x:v>
      </x:c>
      <x:c r="J341" s="59" t="n">
        <x:v>420</x:v>
      </x:c>
      <x:c r="K341" s="59" t="n">
        <x:v>10</x:v>
      </x:c>
      <x:c r="L341" s="59" t="str">
        <x:v>S5</x:v>
      </x:c>
      <x:c r="M341" s="59" t="n">
        <x:v>0</x:v>
      </x:c>
      <x:c r="N341" t="str">
        <x:v>source_forward</x:v>
      </x:c>
    </x:row>
    <x:row r="342">
      <x:c r="A342" t="str">
        <x:v>Set2_100-10-1</x:v>
      </x:c>
      <x:c r="B342" t="str">
        <x:v>Set2</x:v>
      </x:c>
      <x:c r="C342" t="str">
        <x:v>100-10-1</x:v>
      </x:c>
      <x:c r="D342" t="str">
        <x:v>C45</x:v>
      </x:c>
      <x:c r="E342" t="str">
        <x:v>c</x:v>
      </x:c>
      <x:c r="F342" s="59" t="n">
        <x:v>27</x:v>
      </x:c>
      <x:c r="G342" s="59" t="n">
        <x:v>3</x:v>
      </x:c>
      <x:c r="H342" s="59" t="n">
        <x:v>15</x:v>
      </x:c>
      <x:c r="I342" s="59" t="n">
        <x:v>492</x:v>
      </x:c>
      <x:c r="J342" s="59" t="n">
        <x:v>524</x:v>
      </x:c>
      <x:c r="K342" s="59" t="n">
        <x:v>10</x:v>
      </x:c>
      <x:c r="L342" s="59" t="str">
        <x:v>S5</x:v>
      </x:c>
      <x:c r="M342" s="59" t="n">
        <x:v>1</x:v>
      </x:c>
      <x:c r="N342" t="str">
        <x:v>source_forward</x:v>
      </x:c>
    </x:row>
    <x:row r="343">
      <x:c r="A343" t="str">
        <x:v>Set2_100-10-1</x:v>
      </x:c>
      <x:c r="B343" t="str">
        <x:v>Set2</x:v>
      </x:c>
      <x:c r="C343" t="str">
        <x:v>100-10-1</x:v>
      </x:c>
      <x:c r="D343" t="str">
        <x:v>C46</x:v>
      </x:c>
      <x:c r="E343" t="str">
        <x:v>c</x:v>
      </x:c>
      <x:c r="F343" s="59" t="n">
        <x:v>8</x:v>
      </x:c>
      <x:c r="G343" s="59" t="n">
        <x:v>26</x:v>
      </x:c>
      <x:c r="H343" s="59" t="n">
        <x:v>18</x:v>
      </x:c>
      <x:c r="I343" s="59" t="n">
        <x:v>281</x:v>
      </x:c>
      <x:c r="J343" s="59" t="n">
        <x:v>291</x:v>
      </x:c>
      <x:c r="K343" s="59" t="n">
        <x:v>10</x:v>
      </x:c>
      <x:c r="L343" s="59" t="str">
        <x:v>S8</x:v>
      </x:c>
      <x:c r="M343" s="59" t="n">
        <x:v>3</x:v>
      </x:c>
      <x:c r="N343" t="str">
        <x:v>source_forward</x:v>
      </x:c>
    </x:row>
    <x:row r="344">
      <x:c r="A344" t="str">
        <x:v>Set2_100-10-1</x:v>
      </x:c>
      <x:c r="B344" t="str">
        <x:v>Set2</x:v>
      </x:c>
      <x:c r="C344" t="str">
        <x:v>100-10-1</x:v>
      </x:c>
      <x:c r="D344" t="str">
        <x:v>C47</x:v>
      </x:c>
      <x:c r="E344" t="str">
        <x:v>c</x:v>
      </x:c>
      <x:c r="F344" s="59" t="n">
        <x:v>13</x:v>
      </x:c>
      <x:c r="G344" s="59" t="n">
        <x:v>37</x:v>
      </x:c>
      <x:c r="H344" s="59" t="n">
        <x:v>19</x:v>
      </x:c>
      <x:c r="I344" s="59" t="n">
        <x:v>560</x:v>
      </x:c>
      <x:c r="J344" s="59" t="n">
        <x:v>580</x:v>
      </x:c>
      <x:c r="K344" s="59" t="n">
        <x:v>10</x:v>
      </x:c>
      <x:c r="L344" s="59" t="str">
        <x:v>S1</x:v>
      </x:c>
      <x:c r="M344" s="59" t="n">
        <x:v>3</x:v>
      </x:c>
      <x:c r="N344" t="str">
        <x:v>source_forward</x:v>
      </x:c>
    </x:row>
    <x:row r="345">
      <x:c r="A345" t="str">
        <x:v>Set2_100-10-1</x:v>
      </x:c>
      <x:c r="B345" t="str">
        <x:v>Set2</x:v>
      </x:c>
      <x:c r="C345" t="str">
        <x:v>100-10-1</x:v>
      </x:c>
      <x:c r="D345" t="str">
        <x:v>C48</x:v>
      </x:c>
      <x:c r="E345" t="str">
        <x:v>c</x:v>
      </x:c>
      <x:c r="F345" s="59" t="n">
        <x:v>9</x:v>
      </x:c>
      <x:c r="G345" s="59" t="n">
        <x:v>6</x:v>
      </x:c>
      <x:c r="H345" s="59" t="n">
        <x:v>12</x:v>
      </x:c>
      <x:c r="I345" s="59" t="n">
        <x:v>518</x:v>
      </x:c>
      <x:c r="J345" s="59" t="n">
        <x:v>548</x:v>
      </x:c>
      <x:c r="K345" s="59" t="n">
        <x:v>10</x:v>
      </x:c>
      <x:c r="L345" s="59" t="str">
        <x:v>S5</x:v>
      </x:c>
      <x:c r="M345" s="59" t="n">
        <x:v>9</x:v>
      </x:c>
      <x:c r="N345" t="str">
        <x:v>source_forward</x:v>
      </x:c>
    </x:row>
    <x:row r="346">
      <x:c r="A346" t="str">
        <x:v>Set2_100-10-1</x:v>
      </x:c>
      <x:c r="B346" t="str">
        <x:v>Set2</x:v>
      </x:c>
      <x:c r="C346" t="str">
        <x:v>100-10-1</x:v>
      </x:c>
      <x:c r="D346" t="str">
        <x:v>C49</x:v>
      </x:c>
      <x:c r="E346" t="str">
        <x:v>c</x:v>
      </x:c>
      <x:c r="F346" s="59" t="n">
        <x:v>3</x:v>
      </x:c>
      <x:c r="G346" s="59" t="n">
        <x:v>28</x:v>
      </x:c>
      <x:c r="H346" s="59" t="n">
        <x:v>19</x:v>
      </x:c>
      <x:c r="I346" s="59" t="n">
        <x:v>149</x:v>
      </x:c>
      <x:c r="J346" s="59" t="n">
        <x:v>175</x:v>
      </x:c>
      <x:c r="K346" s="59" t="n">
        <x:v>10</x:v>
      </x:c>
      <x:c r="L346" s="59" t="str">
        <x:v>S8</x:v>
      </x:c>
      <x:c r="M346" s="59" t="n">
        <x:v>0</x:v>
      </x:c>
      <x:c r="N346" t="str">
        <x:v>source_forward</x:v>
      </x:c>
    </x:row>
    <x:row r="347">
      <x:c r="A347" t="str">
        <x:v>Set2_100-10-1</x:v>
      </x:c>
      <x:c r="B347" t="str">
        <x:v>Set2</x:v>
      </x:c>
      <x:c r="C347" t="str">
        <x:v>100-10-1</x:v>
      </x:c>
      <x:c r="D347" t="str">
        <x:v>C50</x:v>
      </x:c>
      <x:c r="E347" t="str">
        <x:v>c</x:v>
      </x:c>
      <x:c r="F347" s="59" t="n">
        <x:v>5</x:v>
      </x:c>
      <x:c r="G347" s="59" t="n">
        <x:v>50</x:v>
      </x:c>
      <x:c r="H347" s="59" t="n">
        <x:v>18</x:v>
      </x:c>
      <x:c r="I347" s="59" t="n">
        <x:v>529</x:v>
      </x:c>
      <x:c r="J347" s="59" t="n">
        <x:v>555</x:v>
      </x:c>
      <x:c r="K347" s="59" t="n">
        <x:v>10</x:v>
      </x:c>
      <x:c r="L347" s="59" t="str">
        <x:v>S6</x:v>
      </x:c>
      <x:c r="M347" s="59" t="n">
        <x:v>16</x:v>
      </x:c>
      <x:c r="N347" t="str">
        <x:v>source_forward</x:v>
      </x:c>
    </x:row>
    <x:row r="348">
      <x:c r="A348" t="str">
        <x:v>Set2_100-10-1</x:v>
      </x:c>
      <x:c r="B348" t="str">
        <x:v>Set2</x:v>
      </x:c>
      <x:c r="C348" t="str">
        <x:v>100-10-1</x:v>
      </x:c>
      <x:c r="D348" t="str">
        <x:v>C51</x:v>
      </x:c>
      <x:c r="E348" t="str">
        <x:v>c</x:v>
      </x:c>
      <x:c r="F348" s="59" t="n">
        <x:v>5</x:v>
      </x:c>
      <x:c r="G348" s="59" t="n">
        <x:v>28</x:v>
      </x:c>
      <x:c r="H348" s="59" t="n">
        <x:v>20</x:v>
      </x:c>
      <x:c r="I348" s="59" t="n">
        <x:v>166</x:v>
      </x:c>
      <x:c r="J348" s="59" t="n">
        <x:v>202</x:v>
      </x:c>
      <x:c r="K348" s="59" t="n">
        <x:v>10</x:v>
      </x:c>
      <x:c r="L348" s="59" t="str">
        <x:v>S8</x:v>
      </x:c>
      <x:c r="M348" s="59" t="n">
        <x:v>9</x:v>
      </x:c>
      <x:c r="N348" t="str">
        <x:v>source_forward</x:v>
      </x:c>
    </x:row>
    <x:row r="349">
      <x:c r="A349" t="str">
        <x:v>Set2_100-10-1</x:v>
      </x:c>
      <x:c r="B349" t="str">
        <x:v>Set2</x:v>
      </x:c>
      <x:c r="C349" t="str">
        <x:v>100-10-1</x:v>
      </x:c>
      <x:c r="D349" t="str">
        <x:v>C52</x:v>
      </x:c>
      <x:c r="E349" t="str">
        <x:v>c</x:v>
      </x:c>
      <x:c r="F349" s="59" t="n">
        <x:v>40</x:v>
      </x:c>
      <x:c r="G349" s="59" t="n">
        <x:v>5</x:v>
      </x:c>
      <x:c r="H349" s="59" t="n">
        <x:v>13</x:v>
      </x:c>
      <x:c r="I349" s="59" t="n">
        <x:v>102</x:v>
      </x:c>
      <x:c r="J349" s="59" t="n">
        <x:v>120</x:v>
      </x:c>
      <x:c r="K349" s="59" t="n">
        <x:v>10</x:v>
      </x:c>
      <x:c r="L349" s="59" t="str">
        <x:v>S2</x:v>
      </x:c>
      <x:c r="M349" s="59" t="n">
        <x:v>5</x:v>
      </x:c>
      <x:c r="N349" t="str">
        <x:v>source_forward</x:v>
      </x:c>
    </x:row>
    <x:row r="350">
      <x:c r="A350" t="str">
        <x:v>Set2_100-10-1</x:v>
      </x:c>
      <x:c r="B350" t="str">
        <x:v>Set2</x:v>
      </x:c>
      <x:c r="C350" t="str">
        <x:v>100-10-1</x:v>
      </x:c>
      <x:c r="D350" t="str">
        <x:v>C53</x:v>
      </x:c>
      <x:c r="E350" t="str">
        <x:v>c</x:v>
      </x:c>
      <x:c r="F350" s="59" t="n">
        <x:v>16</x:v>
      </x:c>
      <x:c r="G350" s="59" t="n">
        <x:v>28</x:v>
      </x:c>
      <x:c r="H350" s="59" t="n">
        <x:v>17</x:v>
      </x:c>
      <x:c r="I350" s="59" t="n">
        <x:v>382</x:v>
      </x:c>
      <x:c r="J350" s="59" t="n">
        <x:v>406</x:v>
      </x:c>
      <x:c r="K350" s="59" t="n">
        <x:v>10</x:v>
      </x:c>
      <x:c r="L350" s="59" t="str">
        <x:v>S4</x:v>
      </x:c>
      <x:c r="M350" s="59" t="n">
        <x:v>7</x:v>
      </x:c>
      <x:c r="N350" t="str">
        <x:v>source_forward</x:v>
      </x:c>
    </x:row>
    <x:row r="351">
      <x:c r="A351" t="str">
        <x:v>Set2_100-10-1</x:v>
      </x:c>
      <x:c r="B351" t="str">
        <x:v>Set2</x:v>
      </x:c>
      <x:c r="C351" t="str">
        <x:v>100-10-1</x:v>
      </x:c>
      <x:c r="D351" t="str">
        <x:v>C54</x:v>
      </x:c>
      <x:c r="E351" t="str">
        <x:v>c</x:v>
      </x:c>
      <x:c r="F351" s="59" t="n">
        <x:v>46</x:v>
      </x:c>
      <x:c r="G351" s="59" t="n">
        <x:v>41</x:v>
      </x:c>
      <x:c r="H351" s="59" t="n">
        <x:v>17</x:v>
      </x:c>
      <x:c r="I351" s="59" t="n">
        <x:v>607</x:v>
      </x:c>
      <x:c r="J351" s="59" t="n">
        <x:v>639</x:v>
      </x:c>
      <x:c r="K351" s="59" t="n">
        <x:v>10</x:v>
      </x:c>
      <x:c r="L351" s="59" t="str">
        <x:v>S9</x:v>
      </x:c>
      <x:c r="M351" s="59" t="n">
        <x:v>15</x:v>
      </x:c>
      <x:c r="N351" t="str">
        <x:v>source_forward</x:v>
      </x:c>
    </x:row>
    <x:row r="352">
      <x:c r="A352" t="str">
        <x:v>Set2_100-10-1</x:v>
      </x:c>
      <x:c r="B352" t="str">
        <x:v>Set2</x:v>
      </x:c>
      <x:c r="C352" t="str">
        <x:v>100-10-1</x:v>
      </x:c>
      <x:c r="D352" t="str">
        <x:v>C55</x:v>
      </x:c>
      <x:c r="E352" t="str">
        <x:v>c</x:v>
      </x:c>
      <x:c r="F352" s="59" t="n">
        <x:v>36</x:v>
      </x:c>
      <x:c r="G352" s="59" t="n">
        <x:v>46</x:v>
      </x:c>
      <x:c r="H352" s="59" t="n">
        <x:v>11</x:v>
      </x:c>
      <x:c r="I352" s="59" t="n">
        <x:v>298</x:v>
      </x:c>
      <x:c r="J352" s="59" t="n">
        <x:v>322</x:v>
      </x:c>
      <x:c r="K352" s="59" t="n">
        <x:v>10</x:v>
      </x:c>
      <x:c r="L352" s="59" t="str">
        <x:v>S9</x:v>
      </x:c>
      <x:c r="M352" s="59" t="n">
        <x:v>1</x:v>
      </x:c>
      <x:c r="N352" t="str">
        <x:v>source_forward</x:v>
      </x:c>
    </x:row>
    <x:row r="353">
      <x:c r="A353" t="str">
        <x:v>Set2_100-10-1</x:v>
      </x:c>
      <x:c r="B353" t="str">
        <x:v>Set2</x:v>
      </x:c>
      <x:c r="C353" t="str">
        <x:v>100-10-1</x:v>
      </x:c>
      <x:c r="D353" t="str">
        <x:v>C56</x:v>
      </x:c>
      <x:c r="E353" t="str">
        <x:v>c</x:v>
      </x:c>
      <x:c r="F353" s="59" t="n">
        <x:v>50</x:v>
      </x:c>
      <x:c r="G353" s="59" t="n">
        <x:v>47</x:v>
      </x:c>
      <x:c r="H353" s="59" t="n">
        <x:v>16</x:v>
      </x:c>
      <x:c r="I353" s="59" t="n">
        <x:v>74</x:v>
      </x:c>
      <x:c r="J353" s="59" t="n">
        <x:v>110</x:v>
      </x:c>
      <x:c r="K353" s="59" t="n">
        <x:v>10</x:v>
      </x:c>
      <x:c r="L353" s="59" t="str">
        <x:v>S9</x:v>
      </x:c>
      <x:c r="M353" s="59" t="n">
        <x:v>6</x:v>
      </x:c>
      <x:c r="N353" t="str">
        <x:v>source_forward</x:v>
      </x:c>
    </x:row>
    <x:row r="354">
      <x:c r="A354" t="str">
        <x:v>Set2_100-10-1</x:v>
      </x:c>
      <x:c r="B354" t="str">
        <x:v>Set2</x:v>
      </x:c>
      <x:c r="C354" t="str">
        <x:v>100-10-1</x:v>
      </x:c>
      <x:c r="D354" t="str">
        <x:v>C57</x:v>
      </x:c>
      <x:c r="E354" t="str">
        <x:v>c</x:v>
      </x:c>
      <x:c r="F354" s="59" t="n">
        <x:v>29</x:v>
      </x:c>
      <x:c r="G354" s="59" t="n">
        <x:v>41</x:v>
      </x:c>
      <x:c r="H354" s="59" t="n">
        <x:v>16</x:v>
      </x:c>
      <x:c r="I354" s="59" t="n">
        <x:v>196</x:v>
      </x:c>
      <x:c r="J354" s="59" t="n">
        <x:v>214</x:v>
      </x:c>
      <x:c r="K354" s="59" t="n">
        <x:v>10</x:v>
      </x:c>
      <x:c r="L354" s="59" t="str">
        <x:v>S1</x:v>
      </x:c>
      <x:c r="M354" s="59" t="n">
        <x:v>4</x:v>
      </x:c>
      <x:c r="N354" t="str">
        <x:v>source_forward</x:v>
      </x:c>
    </x:row>
    <x:row r="355">
      <x:c r="A355" t="str">
        <x:v>Set2_100-10-1</x:v>
      </x:c>
      <x:c r="B355" t="str">
        <x:v>Set2</x:v>
      </x:c>
      <x:c r="C355" t="str">
        <x:v>100-10-1</x:v>
      </x:c>
      <x:c r="D355" t="str">
        <x:v>C58</x:v>
      </x:c>
      <x:c r="E355" t="str">
        <x:v>c</x:v>
      </x:c>
      <x:c r="F355" s="59" t="n">
        <x:v>31</x:v>
      </x:c>
      <x:c r="G355" s="59" t="n">
        <x:v>2</x:v>
      </x:c>
      <x:c r="H355" s="59" t="n">
        <x:v>17</x:v>
      </x:c>
      <x:c r="I355" s="59" t="n">
        <x:v>84</x:v>
      </x:c>
      <x:c r="J355" s="59" t="n">
        <x:v>116</x:v>
      </x:c>
      <x:c r="K355" s="59" t="n">
        <x:v>10</x:v>
      </x:c>
      <x:c r="L355" s="59" t="str">
        <x:v>S2</x:v>
      </x:c>
      <x:c r="M355" s="59" t="n">
        <x:v>7</x:v>
      </x:c>
      <x:c r="N355" t="str">
        <x:v>source_forward</x:v>
      </x:c>
    </x:row>
    <x:row r="356">
      <x:c r="A356" t="str">
        <x:v>Set2_100-10-1</x:v>
      </x:c>
      <x:c r="B356" t="str">
        <x:v>Set2</x:v>
      </x:c>
      <x:c r="C356" t="str">
        <x:v>100-10-1</x:v>
      </x:c>
      <x:c r="D356" t="str">
        <x:v>C59</x:v>
      </x:c>
      <x:c r="E356" t="str">
        <x:v>c</x:v>
      </x:c>
      <x:c r="F356" s="59" t="n">
        <x:v>30</x:v>
      </x:c>
      <x:c r="G356" s="59" t="n">
        <x:v>11</x:v>
      </x:c>
      <x:c r="H356" s="59" t="n">
        <x:v>16</x:v>
      </x:c>
      <x:c r="I356" s="59" t="n">
        <x:v>128</x:v>
      </x:c>
      <x:c r="J356" s="59" t="n">
        <x:v>154</x:v>
      </x:c>
      <x:c r="K356" s="59" t="n">
        <x:v>10</x:v>
      </x:c>
      <x:c r="L356" s="59" t="str">
        <x:v>S5</x:v>
      </x:c>
      <x:c r="M356" s="59" t="n">
        <x:v>9</x:v>
      </x:c>
      <x:c r="N356" t="str">
        <x:v>source_forward</x:v>
      </x:c>
    </x:row>
    <x:row r="357">
      <x:c r="A357" t="str">
        <x:v>Set2_100-10-1</x:v>
      </x:c>
      <x:c r="B357" t="str">
        <x:v>Set2</x:v>
      </x:c>
      <x:c r="C357" t="str">
        <x:v>100-10-1</x:v>
      </x:c>
      <x:c r="D357" t="str">
        <x:v>C60</x:v>
      </x:c>
      <x:c r="E357" t="str">
        <x:v>c</x:v>
      </x:c>
      <x:c r="F357" s="59" t="n">
        <x:v>44</x:v>
      </x:c>
      <x:c r="G357" s="59" t="n">
        <x:v>17</x:v>
      </x:c>
      <x:c r="H357" s="59" t="n">
        <x:v>18</x:v>
      </x:c>
      <x:c r="I357" s="59" t="n">
        <x:v>229</x:v>
      </x:c>
      <x:c r="J357" s="59" t="n">
        <x:v>243</x:v>
      </x:c>
      <x:c r="K357" s="59" t="n">
        <x:v>10</x:v>
      </x:c>
      <x:c r="L357" s="59" t="str">
        <x:v>S2</x:v>
      </x:c>
      <x:c r="M357" s="59" t="n">
        <x:v>5</x:v>
      </x:c>
      <x:c r="N357" t="str">
        <x:v>source_forward</x:v>
      </x:c>
    </x:row>
    <x:row r="358">
      <x:c r="A358" t="str">
        <x:v>Set2_100-10-1</x:v>
      </x:c>
      <x:c r="B358" t="str">
        <x:v>Set2</x:v>
      </x:c>
      <x:c r="C358" t="str">
        <x:v>100-10-1</x:v>
      </x:c>
      <x:c r="D358" t="str">
        <x:v>C61</x:v>
      </x:c>
      <x:c r="E358" t="str">
        <x:v>c</x:v>
      </x:c>
      <x:c r="F358" s="59" t="n">
        <x:v>1</x:v>
      </x:c>
      <x:c r="G358" s="59" t="n">
        <x:v>3</x:v>
      </x:c>
      <x:c r="H358" s="59" t="n">
        <x:v>16</x:v>
      </x:c>
      <x:c r="I358" s="59" t="n">
        <x:v>555</x:v>
      </x:c>
      <x:c r="J358" s="59" t="n">
        <x:v>573</x:v>
      </x:c>
      <x:c r="K358" s="59" t="n">
        <x:v>10</x:v>
      </x:c>
      <x:c r="L358" s="59" t="str">
        <x:v>S0</x:v>
      </x:c>
      <x:c r="M358" s="59" t="n">
        <x:v>7</x:v>
      </x:c>
      <x:c r="N358" t="str">
        <x:v>source_forward</x:v>
      </x:c>
    </x:row>
    <x:row r="359">
      <x:c r="A359" t="str">
        <x:v>Set2_100-10-1</x:v>
      </x:c>
      <x:c r="B359" t="str">
        <x:v>Set2</x:v>
      </x:c>
      <x:c r="C359" t="str">
        <x:v>100-10-1</x:v>
      </x:c>
      <x:c r="D359" t="str">
        <x:v>C62</x:v>
      </x:c>
      <x:c r="E359" t="str">
        <x:v>c</x:v>
      </x:c>
      <x:c r="F359" s="59" t="n">
        <x:v>25</x:v>
      </x:c>
      <x:c r="G359" s="59" t="n">
        <x:v>26</x:v>
      </x:c>
      <x:c r="H359" s="59" t="n">
        <x:v>18</x:v>
      </x:c>
      <x:c r="I359" s="59" t="n">
        <x:v>264</x:v>
      </x:c>
      <x:c r="J359" s="59" t="n">
        <x:v>278</x:v>
      </x:c>
      <x:c r="K359" s="59" t="n">
        <x:v>10</x:v>
      </x:c>
      <x:c r="L359" s="59" t="str">
        <x:v>S3</x:v>
      </x:c>
      <x:c r="M359" s="59" t="n">
        <x:v>1</x:v>
      </x:c>
      <x:c r="N359" t="str">
        <x:v>source_forward</x:v>
      </x:c>
    </x:row>
    <x:row r="360">
      <x:c r="A360" t="str">
        <x:v>Set2_100-10-1</x:v>
      </x:c>
      <x:c r="B360" t="str">
        <x:v>Set2</x:v>
      </x:c>
      <x:c r="C360" t="str">
        <x:v>100-10-1</x:v>
      </x:c>
      <x:c r="D360" t="str">
        <x:v>C63</x:v>
      </x:c>
      <x:c r="E360" t="str">
        <x:v>c</x:v>
      </x:c>
      <x:c r="F360" s="59" t="n">
        <x:v>49</x:v>
      </x:c>
      <x:c r="G360" s="59" t="n">
        <x:v>11</x:v>
      </x:c>
      <x:c r="H360" s="59" t="n">
        <x:v>19</x:v>
      </x:c>
      <x:c r="I360" s="59" t="n">
        <x:v>278</x:v>
      </x:c>
      <x:c r="J360" s="59" t="n">
        <x:v>304</x:v>
      </x:c>
      <x:c r="K360" s="59" t="n">
        <x:v>10</x:v>
      </x:c>
      <x:c r="L360" s="59" t="str">
        <x:v>S2</x:v>
      </x:c>
      <x:c r="M360" s="59" t="n">
        <x:v>9</x:v>
      </x:c>
      <x:c r="N360" t="str">
        <x:v>source_forward</x:v>
      </x:c>
    </x:row>
    <x:row r="361">
      <x:c r="A361" t="str">
        <x:v>Set2_100-10-1</x:v>
      </x:c>
      <x:c r="B361" t="str">
        <x:v>Set2</x:v>
      </x:c>
      <x:c r="C361" t="str">
        <x:v>100-10-1</x:v>
      </x:c>
      <x:c r="D361" t="str">
        <x:v>C64</x:v>
      </x:c>
      <x:c r="E361" t="str">
        <x:v>c</x:v>
      </x:c>
      <x:c r="F361" s="59" t="n">
        <x:v>34</x:v>
      </x:c>
      <x:c r="G361" s="59" t="n">
        <x:v>6</x:v>
      </x:c>
      <x:c r="H361" s="59" t="n">
        <x:v>18</x:v>
      </x:c>
      <x:c r="I361" s="59" t="n">
        <x:v>256</x:v>
      </x:c>
      <x:c r="J361" s="59" t="n">
        <x:v>270</x:v>
      </x:c>
      <x:c r="K361" s="59" t="n">
        <x:v>10</x:v>
      </x:c>
      <x:c r="L361" s="59" t="str">
        <x:v>S2</x:v>
      </x:c>
      <x:c r="M361" s="59" t="n">
        <x:v>11</x:v>
      </x:c>
      <x:c r="N361" t="str">
        <x:v>source_forward</x:v>
      </x:c>
    </x:row>
    <x:row r="362">
      <x:c r="A362" t="str">
        <x:v>Set2_100-10-1</x:v>
      </x:c>
      <x:c r="B362" t="str">
        <x:v>Set2</x:v>
      </x:c>
      <x:c r="C362" t="str">
        <x:v>100-10-1</x:v>
      </x:c>
      <x:c r="D362" t="str">
        <x:v>C65</x:v>
      </x:c>
      <x:c r="E362" t="str">
        <x:v>c</x:v>
      </x:c>
      <x:c r="F362" s="59" t="n">
        <x:v>30</x:v>
      </x:c>
      <x:c r="G362" s="59" t="n">
        <x:v>12</x:v>
      </x:c>
      <x:c r="H362" s="59" t="n">
        <x:v>17</x:v>
      </x:c>
      <x:c r="I362" s="59" t="n">
        <x:v>455</x:v>
      </x:c>
      <x:c r="J362" s="59" t="n">
        <x:v>475</x:v>
      </x:c>
      <x:c r="K362" s="59" t="n">
        <x:v>10</x:v>
      </x:c>
      <x:c r="L362" s="59" t="str">
        <x:v>S5</x:v>
      </x:c>
      <x:c r="M362" s="59" t="n">
        <x:v>5</x:v>
      </x:c>
      <x:c r="N362" t="str">
        <x:v>source_forward</x:v>
      </x:c>
    </x:row>
    <x:row r="363">
      <x:c r="A363" t="str">
        <x:v>Set2_100-10-1</x:v>
      </x:c>
      <x:c r="B363" t="str">
        <x:v>Set2</x:v>
      </x:c>
      <x:c r="C363" t="str">
        <x:v>100-10-1</x:v>
      </x:c>
      <x:c r="D363" t="str">
        <x:v>C66</x:v>
      </x:c>
      <x:c r="E363" t="str">
        <x:v>c</x:v>
      </x:c>
      <x:c r="F363" s="59" t="n">
        <x:v>15</x:v>
      </x:c>
      <x:c r="G363" s="59" t="n">
        <x:v>17</x:v>
      </x:c>
      <x:c r="H363" s="59" t="n">
        <x:v>16</x:v>
      </x:c>
      <x:c r="I363" s="59" t="n">
        <x:v>584</x:v>
      </x:c>
      <x:c r="J363" s="59" t="n">
        <x:v>620</x:v>
      </x:c>
      <x:c r="K363" s="59" t="n">
        <x:v>10</x:v>
      </x:c>
      <x:c r="L363" s="59" t="str">
        <x:v>S5</x:v>
      </x:c>
      <x:c r="M363" s="59" t="n">
        <x:v>1</x:v>
      </x:c>
      <x:c r="N363" t="str">
        <x:v>source_forward</x:v>
      </x:c>
    </x:row>
    <x:row r="364">
      <x:c r="A364" t="str">
        <x:v>Set2_100-10-1</x:v>
      </x:c>
      <x:c r="B364" t="str">
        <x:v>Set2</x:v>
      </x:c>
      <x:c r="C364" t="str">
        <x:v>100-10-1</x:v>
      </x:c>
      <x:c r="D364" t="str">
        <x:v>C67</x:v>
      </x:c>
      <x:c r="E364" t="str">
        <x:v>c</x:v>
      </x:c>
      <x:c r="F364" s="59" t="n">
        <x:v>30</x:v>
      </x:c>
      <x:c r="G364" s="59" t="n">
        <x:v>40</x:v>
      </x:c>
      <x:c r="H364" s="59" t="n">
        <x:v>13</x:v>
      </x:c>
      <x:c r="I364" s="59" t="n">
        <x:v>133</x:v>
      </x:c>
      <x:c r="J364" s="59" t="n">
        <x:v>171</x:v>
      </x:c>
      <x:c r="K364" s="59" t="n">
        <x:v>10</x:v>
      </x:c>
      <x:c r="L364" s="59" t="str">
        <x:v>S7</x:v>
      </x:c>
      <x:c r="M364" s="59" t="n">
        <x:v>5</x:v>
      </x:c>
      <x:c r="N364" t="str">
        <x:v>source_forward</x:v>
      </x:c>
    </x:row>
    <x:row r="365">
      <x:c r="A365" t="str">
        <x:v>Set2_100-10-1</x:v>
      </x:c>
      <x:c r="B365" t="str">
        <x:v>Set2</x:v>
      </x:c>
      <x:c r="C365" t="str">
        <x:v>100-10-1</x:v>
      </x:c>
      <x:c r="D365" t="str">
        <x:v>C68</x:v>
      </x:c>
      <x:c r="E365" t="str">
        <x:v>c</x:v>
      </x:c>
      <x:c r="F365" s="59" t="n">
        <x:v>16</x:v>
      </x:c>
      <x:c r="G365" s="59" t="n">
        <x:v>35</x:v>
      </x:c>
      <x:c r="H365" s="59" t="n">
        <x:v>16</x:v>
      </x:c>
      <x:c r="I365" s="59" t="n">
        <x:v>395</x:v>
      </x:c>
      <x:c r="J365" s="59" t="n">
        <x:v>427</x:v>
      </x:c>
      <x:c r="K365" s="59" t="n">
        <x:v>10</x:v>
      </x:c>
      <x:c r="L365" s="59" t="str">
        <x:v>S1</x:v>
      </x:c>
      <x:c r="M365" s="59" t="n">
        <x:v>2</x:v>
      </x:c>
      <x:c r="N365" t="str">
        <x:v>source_forward</x:v>
      </x:c>
    </x:row>
    <x:row r="366">
      <x:c r="A366" t="str">
        <x:v>Set2_100-10-1</x:v>
      </x:c>
      <x:c r="B366" t="str">
        <x:v>Set2</x:v>
      </x:c>
      <x:c r="C366" t="str">
        <x:v>100-10-1</x:v>
      </x:c>
      <x:c r="D366" t="str">
        <x:v>C69</x:v>
      </x:c>
      <x:c r="E366" t="str">
        <x:v>c</x:v>
      </x:c>
      <x:c r="F366" s="59" t="n">
        <x:v>31</x:v>
      </x:c>
      <x:c r="G366" s="59" t="n">
        <x:v>42</x:v>
      </x:c>
      <x:c r="H366" s="59" t="n">
        <x:v>15</x:v>
      </x:c>
      <x:c r="I366" s="59" t="n">
        <x:v>224</x:v>
      </x:c>
      <x:c r="J366" s="59" t="n">
        <x:v>242</x:v>
      </x:c>
      <x:c r="K366" s="59" t="n">
        <x:v>10</x:v>
      </x:c>
      <x:c r="L366" s="59" t="str">
        <x:v>S9</x:v>
      </x:c>
      <x:c r="M366" s="59" t="n">
        <x:v>9</x:v>
      </x:c>
      <x:c r="N366" t="str">
        <x:v>source_forward</x:v>
      </x:c>
    </x:row>
    <x:row r="367">
      <x:c r="A367" t="str">
        <x:v>Set2_100-10-1</x:v>
      </x:c>
      <x:c r="B367" t="str">
        <x:v>Set2</x:v>
      </x:c>
      <x:c r="C367" t="str">
        <x:v>100-10-1</x:v>
      </x:c>
      <x:c r="D367" t="str">
        <x:v>C70</x:v>
      </x:c>
      <x:c r="E367" t="str">
        <x:v>c</x:v>
      </x:c>
      <x:c r="F367" s="59" t="n">
        <x:v>4</x:v>
      </x:c>
      <x:c r="G367" s="59" t="n">
        <x:v>17</x:v>
      </x:c>
      <x:c r="H367" s="59" t="n">
        <x:v>11</x:v>
      </x:c>
      <x:c r="I367" s="59" t="n">
        <x:v>489</x:v>
      </x:c>
      <x:c r="J367" s="59" t="n">
        <x:v>511</x:v>
      </x:c>
      <x:c r="K367" s="59" t="n">
        <x:v>10</x:v>
      </x:c>
      <x:c r="L367" s="59" t="str">
        <x:v>S0</x:v>
      </x:c>
      <x:c r="M367" s="59" t="n">
        <x:v>9</x:v>
      </x:c>
      <x:c r="N367" t="str">
        <x:v>source_forward</x:v>
      </x:c>
    </x:row>
    <x:row r="368">
      <x:c r="A368" t="str">
        <x:v>Set2_100-10-1</x:v>
      </x:c>
      <x:c r="B368" t="str">
        <x:v>Set2</x:v>
      </x:c>
      <x:c r="C368" t="str">
        <x:v>100-10-1</x:v>
      </x:c>
      <x:c r="D368" t="str">
        <x:v>C71</x:v>
      </x:c>
      <x:c r="E368" t="str">
        <x:v>c</x:v>
      </x:c>
      <x:c r="F368" s="59" t="n">
        <x:v>3</x:v>
      </x:c>
      <x:c r="G368" s="59" t="n">
        <x:v>50</x:v>
      </x:c>
      <x:c r="H368" s="59" t="n">
        <x:v>15</x:v>
      </x:c>
      <x:c r="I368" s="59" t="n">
        <x:v>119</x:v>
      </x:c>
      <x:c r="J368" s="59" t="n">
        <x:v>141</x:v>
      </x:c>
      <x:c r="K368" s="59" t="n">
        <x:v>10</x:v>
      </x:c>
      <x:c r="L368" s="59" t="str">
        <x:v>S6</x:v>
      </x:c>
      <x:c r="M368" s="59" t="n">
        <x:v>1</x:v>
      </x:c>
      <x:c r="N368" t="str">
        <x:v>source_forward</x:v>
      </x:c>
    </x:row>
    <x:row r="369">
      <x:c r="A369" t="str">
        <x:v>Set2_100-10-1</x:v>
      </x:c>
      <x:c r="B369" t="str">
        <x:v>Set2</x:v>
      </x:c>
      <x:c r="C369" t="str">
        <x:v>100-10-1</x:v>
      </x:c>
      <x:c r="D369" t="str">
        <x:v>C72</x:v>
      </x:c>
      <x:c r="E369" t="str">
        <x:v>c</x:v>
      </x:c>
      <x:c r="F369" s="59" t="n">
        <x:v>25</x:v>
      </x:c>
      <x:c r="G369" s="59" t="n">
        <x:v>33</x:v>
      </x:c>
      <x:c r="H369" s="59" t="n">
        <x:v>13</x:v>
      </x:c>
      <x:c r="I369" s="59" t="n">
        <x:v>253</x:v>
      </x:c>
      <x:c r="J369" s="59" t="n">
        <x:v>263</x:v>
      </x:c>
      <x:c r="K369" s="59" t="n">
        <x:v>10</x:v>
      </x:c>
      <x:c r="L369" s="59" t="str">
        <x:v>S3</x:v>
      </x:c>
      <x:c r="M369" s="59" t="n">
        <x:v>7</x:v>
      </x:c>
      <x:c r="N369" t="str">
        <x:v>source_forward</x:v>
      </x:c>
    </x:row>
    <x:row r="370">
      <x:c r="A370" t="str">
        <x:v>Set2_100-10-1</x:v>
      </x:c>
      <x:c r="B370" t="str">
        <x:v>Set2</x:v>
      </x:c>
      <x:c r="C370" t="str">
        <x:v>100-10-1</x:v>
      </x:c>
      <x:c r="D370" t="str">
        <x:v>C73</x:v>
      </x:c>
      <x:c r="E370" t="str">
        <x:v>c</x:v>
      </x:c>
      <x:c r="F370" s="59" t="n">
        <x:v>43</x:v>
      </x:c>
      <x:c r="G370" s="59" t="n">
        <x:v>30</x:v>
      </x:c>
      <x:c r="H370" s="59" t="n">
        <x:v>16</x:v>
      </x:c>
      <x:c r="I370" s="59" t="n">
        <x:v>81</x:v>
      </x:c>
      <x:c r="J370" s="59" t="n">
        <x:v>115</x:v>
      </x:c>
      <x:c r="K370" s="59" t="n">
        <x:v>10</x:v>
      </x:c>
      <x:c r="L370" s="59" t="str">
        <x:v>S7</x:v>
      </x:c>
      <x:c r="M370" s="59" t="n">
        <x:v>6</x:v>
      </x:c>
      <x:c r="N370" t="str">
        <x:v>source_forward</x:v>
      </x:c>
    </x:row>
    <x:row r="371">
      <x:c r="A371" t="str">
        <x:v>Set2_100-10-1</x:v>
      </x:c>
      <x:c r="B371" t="str">
        <x:v>Set2</x:v>
      </x:c>
      <x:c r="C371" t="str">
        <x:v>100-10-1</x:v>
      </x:c>
      <x:c r="D371" t="str">
        <x:v>C74</x:v>
      </x:c>
      <x:c r="E371" t="str">
        <x:v>c</x:v>
      </x:c>
      <x:c r="F371" s="59" t="n">
        <x:v>30</x:v>
      </x:c>
      <x:c r="G371" s="59" t="n">
        <x:v>38</x:v>
      </x:c>
      <x:c r="H371" s="59" t="n">
        <x:v>18</x:v>
      </x:c>
      <x:c r="I371" s="59" t="n">
        <x:v>268</x:v>
      </x:c>
      <x:c r="J371" s="59" t="n">
        <x:v>302</x:v>
      </x:c>
      <x:c r="K371" s="59" t="n">
        <x:v>10</x:v>
      </x:c>
      <x:c r="L371" s="59" t="str">
        <x:v>S7</x:v>
      </x:c>
      <x:c r="M371" s="59" t="n">
        <x:v>17</x:v>
      </x:c>
      <x:c r="N371" t="str">
        <x:v>source_forward</x:v>
      </x:c>
    </x:row>
    <x:row r="372">
      <x:c r="A372" t="str">
        <x:v>Set2_100-10-1</x:v>
      </x:c>
      <x:c r="B372" t="str">
        <x:v>Set2</x:v>
      </x:c>
      <x:c r="C372" t="str">
        <x:v>100-10-1</x:v>
      </x:c>
      <x:c r="D372" t="str">
        <x:v>C75</x:v>
      </x:c>
      <x:c r="E372" t="str">
        <x:v>c</x:v>
      </x:c>
      <x:c r="F372" s="59" t="n">
        <x:v>37</x:v>
      </x:c>
      <x:c r="G372" s="59" t="n">
        <x:v>49</x:v>
      </x:c>
      <x:c r="H372" s="59" t="n">
        <x:v>15</x:v>
      </x:c>
      <x:c r="I372" s="59" t="n">
        <x:v>102</x:v>
      </x:c>
      <x:c r="J372" s="59" t="n">
        <x:v>122</x:v>
      </x:c>
      <x:c r="K372" s="59" t="n">
        <x:v>10</x:v>
      </x:c>
      <x:c r="L372" s="59" t="str">
        <x:v>S9</x:v>
      </x:c>
      <x:c r="M372" s="59" t="n">
        <x:v>5</x:v>
      </x:c>
      <x:c r="N372" t="str">
        <x:v>source_forward</x:v>
      </x:c>
    </x:row>
    <x:row r="373">
      <x:c r="A373" t="str">
        <x:v>Set2_100-10-1</x:v>
      </x:c>
      <x:c r="B373" t="str">
        <x:v>Set2</x:v>
      </x:c>
      <x:c r="C373" t="str">
        <x:v>100-10-1</x:v>
      </x:c>
      <x:c r="D373" t="str">
        <x:v>C76</x:v>
      </x:c>
      <x:c r="E373" t="str">
        <x:v>c</x:v>
      </x:c>
      <x:c r="F373" s="59" t="n">
        <x:v>26</x:v>
      </x:c>
      <x:c r="G373" s="59" t="n">
        <x:v>30</x:v>
      </x:c>
      <x:c r="H373" s="59" t="n">
        <x:v>11</x:v>
      </x:c>
      <x:c r="I373" s="59" t="n">
        <x:v>185</x:v>
      </x:c>
      <x:c r="J373" s="59" t="n">
        <x:v>209</x:v>
      </x:c>
      <x:c r="K373" s="59" t="n">
        <x:v>10</x:v>
      </x:c>
      <x:c r="L373" s="59" t="str">
        <x:v>S3</x:v>
      </x:c>
      <x:c r="M373" s="59" t="n">
        <x:v>10</x:v>
      </x:c>
      <x:c r="N373" t="str">
        <x:v>source_forward</x:v>
      </x:c>
    </x:row>
    <x:row r="374">
      <x:c r="A374" t="str">
        <x:v>Set2_100-10-1</x:v>
      </x:c>
      <x:c r="B374" t="str">
        <x:v>Set2</x:v>
      </x:c>
      <x:c r="C374" t="str">
        <x:v>100-10-1</x:v>
      </x:c>
      <x:c r="D374" t="str">
        <x:v>C77</x:v>
      </x:c>
      <x:c r="E374" t="str">
        <x:v>c</x:v>
      </x:c>
      <x:c r="F374" s="59" t="n">
        <x:v>21</x:v>
      </x:c>
      <x:c r="G374" s="59" t="n">
        <x:v>47</x:v>
      </x:c>
      <x:c r="H374" s="59" t="n">
        <x:v>14</x:v>
      </x:c>
      <x:c r="I374" s="59" t="n">
        <x:v>294</x:v>
      </x:c>
      <x:c r="J374" s="59" t="n">
        <x:v>330</x:v>
      </x:c>
      <x:c r="K374" s="59" t="n">
        <x:v>10</x:v>
      </x:c>
      <x:c r="L374" s="59" t="str">
        <x:v>S1</x:v>
      </x:c>
      <x:c r="M374" s="59" t="n">
        <x:v>13</x:v>
      </x:c>
      <x:c r="N374" t="str">
        <x:v>source_forward</x:v>
      </x:c>
    </x:row>
    <x:row r="375">
      <x:c r="A375" t="str">
        <x:v>Set2_100-10-1</x:v>
      </x:c>
      <x:c r="B375" t="str">
        <x:v>Set2</x:v>
      </x:c>
      <x:c r="C375" t="str">
        <x:v>100-10-1</x:v>
      </x:c>
      <x:c r="D375" t="str">
        <x:v>C78</x:v>
      </x:c>
      <x:c r="E375" t="str">
        <x:v>c</x:v>
      </x:c>
      <x:c r="F375" s="59" t="n">
        <x:v>22</x:v>
      </x:c>
      <x:c r="G375" s="59" t="n">
        <x:v>8</x:v>
      </x:c>
      <x:c r="H375" s="59" t="n">
        <x:v>12</x:v>
      </x:c>
      <x:c r="I375" s="59" t="n">
        <x:v>562</x:v>
      </x:c>
      <x:c r="J375" s="59" t="n">
        <x:v>580</x:v>
      </x:c>
      <x:c r="K375" s="59" t="n">
        <x:v>10</x:v>
      </x:c>
      <x:c r="L375" s="59" t="str">
        <x:v>S5</x:v>
      </x:c>
      <x:c r="M375" s="59" t="n">
        <x:v>1</x:v>
      </x:c>
      <x:c r="N375" t="str">
        <x:v>source_forward</x:v>
      </x:c>
    </x:row>
    <x:row r="376">
      <x:c r="A376" t="str">
        <x:v>Set2_100-10-1</x:v>
      </x:c>
      <x:c r="B376" t="str">
        <x:v>Set2</x:v>
      </x:c>
      <x:c r="C376" t="str">
        <x:v>100-10-1</x:v>
      </x:c>
      <x:c r="D376" t="str">
        <x:v>C79</x:v>
      </x:c>
      <x:c r="E376" t="str">
        <x:v>c</x:v>
      </x:c>
      <x:c r="F376" s="59" t="n">
        <x:v>22</x:v>
      </x:c>
      <x:c r="G376" s="59" t="n">
        <x:v>17</x:v>
      </x:c>
      <x:c r="H376" s="59" t="n">
        <x:v>16</x:v>
      </x:c>
      <x:c r="I376" s="59" t="n">
        <x:v>212</x:v>
      </x:c>
      <x:c r="J376" s="59" t="n">
        <x:v>242</x:v>
      </x:c>
      <x:c r="K376" s="59" t="n">
        <x:v>10</x:v>
      </x:c>
      <x:c r="L376" s="59" t="str">
        <x:v>S4</x:v>
      </x:c>
      <x:c r="M376" s="59" t="n">
        <x:v>0</x:v>
      </x:c>
      <x:c r="N376" t="str">
        <x:v>source_forward</x:v>
      </x:c>
    </x:row>
    <x:row r="377">
      <x:c r="A377" t="str">
        <x:v>Set2_100-10-1</x:v>
      </x:c>
      <x:c r="B377" t="str">
        <x:v>Set2</x:v>
      </x:c>
      <x:c r="C377" t="str">
        <x:v>100-10-1</x:v>
      </x:c>
      <x:c r="D377" t="str">
        <x:v>C80</x:v>
      </x:c>
      <x:c r="E377" t="str">
        <x:v>c</x:v>
      </x:c>
      <x:c r="F377" s="59" t="n">
        <x:v>29</x:v>
      </x:c>
      <x:c r="G377" s="59" t="n">
        <x:v>43</x:v>
      </x:c>
      <x:c r="H377" s="59" t="n">
        <x:v>17</x:v>
      </x:c>
      <x:c r="I377" s="59" t="n">
        <x:v>428</x:v>
      </x:c>
      <x:c r="J377" s="59" t="n">
        <x:v>454</x:v>
      </x:c>
      <x:c r="K377" s="59" t="n">
        <x:v>10</x:v>
      </x:c>
      <x:c r="L377" s="59" t="str">
        <x:v>S1</x:v>
      </x:c>
      <x:c r="M377" s="59" t="n">
        <x:v>2</x:v>
      </x:c>
      <x:c r="N377" t="str">
        <x:v>source_forward</x:v>
      </x:c>
    </x:row>
    <x:row r="378">
      <x:c r="A378" t="str">
        <x:v>Set2_100-10-1</x:v>
      </x:c>
      <x:c r="B378" t="str">
        <x:v>Set2</x:v>
      </x:c>
      <x:c r="C378" t="str">
        <x:v>100-10-1</x:v>
      </x:c>
      <x:c r="D378" t="str">
        <x:v>C81</x:v>
      </x:c>
      <x:c r="E378" t="str">
        <x:v>c</x:v>
      </x:c>
      <x:c r="F378" s="59" t="n">
        <x:v>3</x:v>
      </x:c>
      <x:c r="G378" s="59" t="n">
        <x:v>42</x:v>
      </x:c>
      <x:c r="H378" s="59" t="n">
        <x:v>17</x:v>
      </x:c>
      <x:c r="I378" s="59" t="n">
        <x:v>335</x:v>
      </x:c>
      <x:c r="J378" s="59" t="n">
        <x:v>355</x:v>
      </x:c>
      <x:c r="K378" s="59" t="n">
        <x:v>10</x:v>
      </x:c>
      <x:c r="L378" s="59" t="str">
        <x:v>S6</x:v>
      </x:c>
      <x:c r="M378" s="59" t="n">
        <x:v>3</x:v>
      </x:c>
      <x:c r="N378" t="str">
        <x:v>source_forward</x:v>
      </x:c>
    </x:row>
    <x:row r="379">
      <x:c r="A379" t="str">
        <x:v>Set2_100-10-1</x:v>
      </x:c>
      <x:c r="B379" t="str">
        <x:v>Set2</x:v>
      </x:c>
      <x:c r="C379" t="str">
        <x:v>100-10-1</x:v>
      </x:c>
      <x:c r="D379" t="str">
        <x:v>C82</x:v>
      </x:c>
      <x:c r="E379" t="str">
        <x:v>c</x:v>
      </x:c>
      <x:c r="F379" s="59" t="n">
        <x:v>33</x:v>
      </x:c>
      <x:c r="G379" s="59" t="n">
        <x:v>8</x:v>
      </x:c>
      <x:c r="H379" s="59" t="n">
        <x:v>12</x:v>
      </x:c>
      <x:c r="I379" s="59" t="n">
        <x:v>296</x:v>
      </x:c>
      <x:c r="J379" s="59" t="n">
        <x:v>318</x:v>
      </x:c>
      <x:c r="K379" s="59" t="n">
        <x:v>10</x:v>
      </x:c>
      <x:c r="L379" s="59" t="str">
        <x:v>S2</x:v>
      </x:c>
      <x:c r="M379" s="59" t="n">
        <x:v>9</x:v>
      </x:c>
      <x:c r="N379" t="str">
        <x:v>source_forward</x:v>
      </x:c>
    </x:row>
    <x:row r="380">
      <x:c r="A380" t="str">
        <x:v>Set2_100-10-1</x:v>
      </x:c>
      <x:c r="B380" t="str">
        <x:v>Set2</x:v>
      </x:c>
      <x:c r="C380" t="str">
        <x:v>100-10-1</x:v>
      </x:c>
      <x:c r="D380" t="str">
        <x:v>C83</x:v>
      </x:c>
      <x:c r="E380" t="str">
        <x:v>c</x:v>
      </x:c>
      <x:c r="F380" s="59" t="n">
        <x:v>31</x:v>
      </x:c>
      <x:c r="G380" s="59" t="n">
        <x:v>20</x:v>
      </x:c>
      <x:c r="H380" s="59" t="n">
        <x:v>14</x:v>
      </x:c>
      <x:c r="I380" s="59" t="n">
        <x:v>432</x:v>
      </x:c>
      <x:c r="J380" s="59" t="n">
        <x:v>462</x:v>
      </x:c>
      <x:c r="K380" s="59" t="n">
        <x:v>10</x:v>
      </x:c>
      <x:c r="L380" s="59" t="str">
        <x:v>S7</x:v>
      </x:c>
      <x:c r="M380" s="59" t="n">
        <x:v>4</x:v>
      </x:c>
      <x:c r="N380" t="str">
        <x:v>source_forward</x:v>
      </x:c>
    </x:row>
    <x:row r="381">
      <x:c r="A381" t="str">
        <x:v>Set2_100-10-1</x:v>
      </x:c>
      <x:c r="B381" t="str">
        <x:v>Set2</x:v>
      </x:c>
      <x:c r="C381" t="str">
        <x:v>100-10-1</x:v>
      </x:c>
      <x:c r="D381" t="str">
        <x:v>C84</x:v>
      </x:c>
      <x:c r="E381" t="str">
        <x:v>c</x:v>
      </x:c>
      <x:c r="F381" s="59" t="n">
        <x:v>44</x:v>
      </x:c>
      <x:c r="G381" s="59" t="n">
        <x:v>32</x:v>
      </x:c>
      <x:c r="H381" s="59" t="n">
        <x:v>14</x:v>
      </x:c>
      <x:c r="I381" s="59" t="n">
        <x:v>511</x:v>
      </x:c>
      <x:c r="J381" s="59" t="n">
        <x:v>523</x:v>
      </x:c>
      <x:c r="K381" s="59" t="n">
        <x:v>10</x:v>
      </x:c>
      <x:c r="L381" s="59" t="str">
        <x:v>S7</x:v>
      </x:c>
      <x:c r="M381" s="59" t="n">
        <x:v>13</x:v>
      </x:c>
      <x:c r="N381" t="str">
        <x:v>source_forward</x:v>
      </x:c>
    </x:row>
    <x:row r="382">
      <x:c r="A382" t="str">
        <x:v>Set2_100-10-1</x:v>
      </x:c>
      <x:c r="B382" t="str">
        <x:v>Set2</x:v>
      </x:c>
      <x:c r="C382" t="str">
        <x:v>100-10-1</x:v>
      </x:c>
      <x:c r="D382" t="str">
        <x:v>C85</x:v>
      </x:c>
      <x:c r="E382" t="str">
        <x:v>c</x:v>
      </x:c>
      <x:c r="F382" s="59" t="n">
        <x:v>14</x:v>
      </x:c>
      <x:c r="G382" s="59" t="n">
        <x:v>39</x:v>
      </x:c>
      <x:c r="H382" s="59" t="n">
        <x:v>15</x:v>
      </x:c>
      <x:c r="I382" s="59" t="n">
        <x:v>553</x:v>
      </x:c>
      <x:c r="J382" s="59" t="n">
        <x:v>569</x:v>
      </x:c>
      <x:c r="K382" s="59" t="n">
        <x:v>10</x:v>
      </x:c>
      <x:c r="L382" s="59" t="str">
        <x:v>S1</x:v>
      </x:c>
      <x:c r="M382" s="59" t="n">
        <x:v>6</x:v>
      </x:c>
      <x:c r="N382" t="str">
        <x:v>source_forward</x:v>
      </x:c>
    </x:row>
    <x:row r="383">
      <x:c r="A383" t="str">
        <x:v>Set2_100-10-1</x:v>
      </x:c>
      <x:c r="B383" t="str">
        <x:v>Set2</x:v>
      </x:c>
      <x:c r="C383" t="str">
        <x:v>100-10-1</x:v>
      </x:c>
      <x:c r="D383" t="str">
        <x:v>C86</x:v>
      </x:c>
      <x:c r="E383" t="str">
        <x:v>c</x:v>
      </x:c>
      <x:c r="F383" s="59" t="n">
        <x:v>6</x:v>
      </x:c>
      <x:c r="G383" s="59" t="n">
        <x:v>35</x:v>
      </x:c>
      <x:c r="H383" s="59" t="n">
        <x:v>19</x:v>
      </x:c>
      <x:c r="I383" s="59" t="n">
        <x:v>511</x:v>
      </x:c>
      <x:c r="J383" s="59" t="n">
        <x:v>527</x:v>
      </x:c>
      <x:c r="K383" s="59" t="n">
        <x:v>10</x:v>
      </x:c>
      <x:c r="L383" s="59" t="str">
        <x:v>S6</x:v>
      </x:c>
      <x:c r="M383" s="59" t="n">
        <x:v>8</x:v>
      </x:c>
      <x:c r="N383" t="str">
        <x:v>source_forward</x:v>
      </x:c>
    </x:row>
    <x:row r="384">
      <x:c r="A384" t="str">
        <x:v>Set2_100-10-1</x:v>
      </x:c>
      <x:c r="B384" t="str">
        <x:v>Set2</x:v>
      </x:c>
      <x:c r="C384" t="str">
        <x:v>100-10-1</x:v>
      </x:c>
      <x:c r="D384" t="str">
        <x:v>C87</x:v>
      </x:c>
      <x:c r="E384" t="str">
        <x:v>c</x:v>
      </x:c>
      <x:c r="F384" s="59" t="n">
        <x:v>9</x:v>
      </x:c>
      <x:c r="G384" s="59" t="n">
        <x:v>34</x:v>
      </x:c>
      <x:c r="H384" s="59" t="n">
        <x:v>16</x:v>
      </x:c>
      <x:c r="I384" s="59" t="n">
        <x:v>475</x:v>
      </x:c>
      <x:c r="J384" s="59" t="n">
        <x:v>487</x:v>
      </x:c>
      <x:c r="K384" s="59" t="n">
        <x:v>10</x:v>
      </x:c>
      <x:c r="L384" s="59" t="str">
        <x:v>S8</x:v>
      </x:c>
      <x:c r="M384" s="59" t="n">
        <x:v>13</x:v>
      </x:c>
      <x:c r="N384" t="str">
        <x:v>source_forward</x:v>
      </x:c>
    </x:row>
    <x:row r="385">
      <x:c r="A385" t="str">
        <x:v>Set2_100-10-1</x:v>
      </x:c>
      <x:c r="B385" t="str">
        <x:v>Set2</x:v>
      </x:c>
      <x:c r="C385" t="str">
        <x:v>100-10-1</x:v>
      </x:c>
      <x:c r="D385" t="str">
        <x:v>C88</x:v>
      </x:c>
      <x:c r="E385" t="str">
        <x:v>c</x:v>
      </x:c>
      <x:c r="F385" s="59" t="n">
        <x:v>7</x:v>
      </x:c>
      <x:c r="G385" s="59" t="n">
        <x:v>1</x:v>
      </x:c>
      <x:c r="H385" s="59" t="n">
        <x:v>19</x:v>
      </x:c>
      <x:c r="I385" s="59" t="n">
        <x:v>463</x:v>
      </x:c>
      <x:c r="J385" s="59" t="n">
        <x:v>489</x:v>
      </x:c>
      <x:c r="K385" s="59" t="n">
        <x:v>10</x:v>
      </x:c>
      <x:c r="L385" s="59" t="str">
        <x:v>S0</x:v>
      </x:c>
      <x:c r="M385" s="59" t="n">
        <x:v>11</x:v>
      </x:c>
      <x:c r="N385" t="str">
        <x:v>source_forward</x:v>
      </x:c>
    </x:row>
    <x:row r="386">
      <x:c r="A386" t="str">
        <x:v>Set2_100-10-1</x:v>
      </x:c>
      <x:c r="B386" t="str">
        <x:v>Set2</x:v>
      </x:c>
      <x:c r="C386" t="str">
        <x:v>100-10-1</x:v>
      </x:c>
      <x:c r="D386" t="str">
        <x:v>C89</x:v>
      </x:c>
      <x:c r="E386" t="str">
        <x:v>c</x:v>
      </x:c>
      <x:c r="F386" s="59" t="n">
        <x:v>49</x:v>
      </x:c>
      <x:c r="G386" s="59" t="n">
        <x:v>32</x:v>
      </x:c>
      <x:c r="H386" s="59" t="n">
        <x:v>12</x:v>
      </x:c>
      <x:c r="I386" s="59" t="n">
        <x:v>168</x:v>
      </x:c>
      <x:c r="J386" s="59" t="n">
        <x:v>178</x:v>
      </x:c>
      <x:c r="K386" s="59" t="n">
        <x:v>10</x:v>
      </x:c>
      <x:c r="L386" s="59" t="str">
        <x:v>S7</x:v>
      </x:c>
      <x:c r="M386" s="59" t="n">
        <x:v>0</x:v>
      </x:c>
      <x:c r="N386" t="str">
        <x:v>source_forward</x:v>
      </x:c>
    </x:row>
    <x:row r="387">
      <x:c r="A387" t="str">
        <x:v>Set2_100-10-1</x:v>
      </x:c>
      <x:c r="B387" t="str">
        <x:v>Set2</x:v>
      </x:c>
      <x:c r="C387" t="str">
        <x:v>100-10-1</x:v>
      </x:c>
      <x:c r="D387" t="str">
        <x:v>C90</x:v>
      </x:c>
      <x:c r="E387" t="str">
        <x:v>c</x:v>
      </x:c>
      <x:c r="F387" s="59" t="n">
        <x:v>22</x:v>
      </x:c>
      <x:c r="G387" s="59" t="n">
        <x:v>1</x:v>
      </x:c>
      <x:c r="H387" s="59" t="n">
        <x:v>16</x:v>
      </x:c>
      <x:c r="I387" s="59" t="n">
        <x:v>497</x:v>
      </x:c>
      <x:c r="J387" s="59" t="n">
        <x:v>525</x:v>
      </x:c>
      <x:c r="K387" s="59" t="n">
        <x:v>10</x:v>
      </x:c>
      <x:c r="L387" s="59" t="str">
        <x:v>S5</x:v>
      </x:c>
      <x:c r="M387" s="59" t="n">
        <x:v>10</x:v>
      </x:c>
      <x:c r="N387" t="str">
        <x:v>source_forward</x:v>
      </x:c>
    </x:row>
    <x:row r="388">
      <x:c r="A388" t="str">
        <x:v>Set2_100-10-1</x:v>
      </x:c>
      <x:c r="B388" t="str">
        <x:v>Set2</x:v>
      </x:c>
      <x:c r="C388" t="str">
        <x:v>100-10-1</x:v>
      </x:c>
      <x:c r="D388" t="str">
        <x:v>C91</x:v>
      </x:c>
      <x:c r="E388" t="str">
        <x:v>c</x:v>
      </x:c>
      <x:c r="F388" s="59" t="n">
        <x:v>50</x:v>
      </x:c>
      <x:c r="G388" s="59" t="n">
        <x:v>21</x:v>
      </x:c>
      <x:c r="H388" s="59" t="n">
        <x:v>11</x:v>
      </x:c>
      <x:c r="I388" s="59" t="n">
        <x:v>230</x:v>
      </x:c>
      <x:c r="J388" s="59" t="n">
        <x:v>254</x:v>
      </x:c>
      <x:c r="K388" s="59" t="n">
        <x:v>10</x:v>
      </x:c>
      <x:c r="L388" s="59" t="str">
        <x:v>S2</x:v>
      </x:c>
      <x:c r="M388" s="59" t="n">
        <x:v>9</x:v>
      </x:c>
      <x:c r="N388" t="str">
        <x:v>source_forward</x:v>
      </x:c>
    </x:row>
    <x:row r="389">
      <x:c r="A389" t="str">
        <x:v>Set2_100-10-1</x:v>
      </x:c>
      <x:c r="B389" t="str">
        <x:v>Set2</x:v>
      </x:c>
      <x:c r="C389" t="str">
        <x:v>100-10-1</x:v>
      </x:c>
      <x:c r="D389" t="str">
        <x:v>C92</x:v>
      </x:c>
      <x:c r="E389" t="str">
        <x:v>c</x:v>
      </x:c>
      <x:c r="F389" s="59" t="n">
        <x:v>45</x:v>
      </x:c>
      <x:c r="G389" s="59" t="n">
        <x:v>11</x:v>
      </x:c>
      <x:c r="H389" s="59" t="n">
        <x:v>11</x:v>
      </x:c>
      <x:c r="I389" s="59" t="n">
        <x:v>264</x:v>
      </x:c>
      <x:c r="J389" s="59" t="n">
        <x:v>284</x:v>
      </x:c>
      <x:c r="K389" s="59" t="n">
        <x:v>10</x:v>
      </x:c>
      <x:c r="L389" s="59" t="str">
        <x:v>S2</x:v>
      </x:c>
      <x:c r="M389" s="59" t="n">
        <x:v>0</x:v>
      </x:c>
      <x:c r="N389" t="str">
        <x:v>source_forward</x:v>
      </x:c>
    </x:row>
    <x:row r="390">
      <x:c r="A390" t="str">
        <x:v>Set2_100-10-1</x:v>
      </x:c>
      <x:c r="B390" t="str">
        <x:v>Set2</x:v>
      </x:c>
      <x:c r="C390" t="str">
        <x:v>100-10-1</x:v>
      </x:c>
      <x:c r="D390" t="str">
        <x:v>C93</x:v>
      </x:c>
      <x:c r="E390" t="str">
        <x:v>c</x:v>
      </x:c>
      <x:c r="F390" s="59" t="n">
        <x:v>36</x:v>
      </x:c>
      <x:c r="G390" s="59" t="n">
        <x:v>45</x:v>
      </x:c>
      <x:c r="H390" s="59" t="n">
        <x:v>14</x:v>
      </x:c>
      <x:c r="I390" s="59" t="n">
        <x:v>496</x:v>
      </x:c>
      <x:c r="J390" s="59" t="n">
        <x:v>524</x:v>
      </x:c>
      <x:c r="K390" s="59" t="n">
        <x:v>10</x:v>
      </x:c>
      <x:c r="L390" s="59" t="str">
        <x:v>S9</x:v>
      </x:c>
      <x:c r="M390" s="59" t="n">
        <x:v>5</x:v>
      </x:c>
      <x:c r="N390" t="str">
        <x:v>source_forward</x:v>
      </x:c>
    </x:row>
    <x:row r="391">
      <x:c r="A391" t="str">
        <x:v>Set2_100-10-1</x:v>
      </x:c>
      <x:c r="B391" t="str">
        <x:v>Set2</x:v>
      </x:c>
      <x:c r="C391" t="str">
        <x:v>100-10-1</x:v>
      </x:c>
      <x:c r="D391" t="str">
        <x:v>C94</x:v>
      </x:c>
      <x:c r="E391" t="str">
        <x:v>c</x:v>
      </x:c>
      <x:c r="F391" s="59" t="n">
        <x:v>25</x:v>
      </x:c>
      <x:c r="G391" s="59" t="n">
        <x:v>4</x:v>
      </x:c>
      <x:c r="H391" s="59" t="n">
        <x:v>17</x:v>
      </x:c>
      <x:c r="I391" s="59" t="n">
        <x:v>422</x:v>
      </x:c>
      <x:c r="J391" s="59" t="n">
        <x:v>440</x:v>
      </x:c>
      <x:c r="K391" s="59" t="n">
        <x:v>10</x:v>
      </x:c>
      <x:c r="L391" s="59" t="str">
        <x:v>S5</x:v>
      </x:c>
      <x:c r="M391" s="59" t="n">
        <x:v>7</x:v>
      </x:c>
      <x:c r="N391" t="str">
        <x:v>source_forward</x:v>
      </x:c>
    </x:row>
    <x:row r="392">
      <x:c r="A392" t="str">
        <x:v>Set2_100-10-1</x:v>
      </x:c>
      <x:c r="B392" t="str">
        <x:v>Set2</x:v>
      </x:c>
      <x:c r="C392" t="str">
        <x:v>100-10-1</x:v>
      </x:c>
      <x:c r="D392" t="str">
        <x:v>C95</x:v>
      </x:c>
      <x:c r="E392" t="str">
        <x:v>c</x:v>
      </x:c>
      <x:c r="F392" s="59" t="n">
        <x:v>50</x:v>
      </x:c>
      <x:c r="G392" s="59" t="n">
        <x:v>18</x:v>
      </x:c>
      <x:c r="H392" s="59" t="n">
        <x:v>15</x:v>
      </x:c>
      <x:c r="I392" s="59" t="n">
        <x:v>552</x:v>
      </x:c>
      <x:c r="J392" s="59" t="n">
        <x:v>576</x:v>
      </x:c>
      <x:c r="K392" s="59" t="n">
        <x:v>10</x:v>
      </x:c>
      <x:c r="L392" s="59" t="str">
        <x:v>S2</x:v>
      </x:c>
      <x:c r="M392" s="59" t="n">
        <x:v>11</x:v>
      </x:c>
      <x:c r="N392" t="str">
        <x:v>source_forward</x:v>
      </x:c>
    </x:row>
    <x:row r="393">
      <x:c r="A393" t="str">
        <x:v>Set2_100-10-1</x:v>
      </x:c>
      <x:c r="B393" t="str">
        <x:v>Set2</x:v>
      </x:c>
      <x:c r="C393" t="str">
        <x:v>100-10-1</x:v>
      </x:c>
      <x:c r="D393" t="str">
        <x:v>C96</x:v>
      </x:c>
      <x:c r="E393" t="str">
        <x:v>c</x:v>
      </x:c>
      <x:c r="F393" s="59" t="n">
        <x:v>21</x:v>
      </x:c>
      <x:c r="G393" s="59" t="n">
        <x:v>50</x:v>
      </x:c>
      <x:c r="H393" s="59" t="n">
        <x:v>17</x:v>
      </x:c>
      <x:c r="I393" s="59" t="n">
        <x:v>112</x:v>
      </x:c>
      <x:c r="J393" s="59" t="n">
        <x:v>122</x:v>
      </x:c>
      <x:c r="K393" s="59" t="n">
        <x:v>10</x:v>
      </x:c>
      <x:c r="L393" s="59" t="str">
        <x:v>S1</x:v>
      </x:c>
      <x:c r="M393" s="59" t="n">
        <x:v>4</x:v>
      </x:c>
      <x:c r="N393" t="str">
        <x:v>source_forward</x:v>
      </x:c>
    </x:row>
    <x:row r="394">
      <x:c r="A394" t="str">
        <x:v>Set2_100-10-1</x:v>
      </x:c>
      <x:c r="B394" t="str">
        <x:v>Set2</x:v>
      </x:c>
      <x:c r="C394" t="str">
        <x:v>100-10-1</x:v>
      </x:c>
      <x:c r="D394" t="str">
        <x:v>C97</x:v>
      </x:c>
      <x:c r="E394" t="str">
        <x:v>c</x:v>
      </x:c>
      <x:c r="F394" s="59" t="n">
        <x:v>32</x:v>
      </x:c>
      <x:c r="G394" s="59" t="n">
        <x:v>49</x:v>
      </x:c>
      <x:c r="H394" s="59" t="n">
        <x:v>20</x:v>
      </x:c>
      <x:c r="I394" s="59" t="n">
        <x:v>223</x:v>
      </x:c>
      <x:c r="J394" s="59" t="n">
        <x:v>241</x:v>
      </x:c>
      <x:c r="K394" s="59" t="n">
        <x:v>10</x:v>
      </x:c>
      <x:c r="L394" s="59" t="str">
        <x:v>S9</x:v>
      </x:c>
      <x:c r="M394" s="59" t="n">
        <x:v>3</x:v>
      </x:c>
      <x:c r="N394" t="str">
        <x:v>source_forward</x:v>
      </x:c>
    </x:row>
    <x:row r="395">
      <x:c r="A395" t="str">
        <x:v>Set2_100-10-1</x:v>
      </x:c>
      <x:c r="B395" t="str">
        <x:v>Set2</x:v>
      </x:c>
      <x:c r="C395" t="str">
        <x:v>100-10-1</x:v>
      </x:c>
      <x:c r="D395" t="str">
        <x:v>C98</x:v>
      </x:c>
      <x:c r="E395" t="str">
        <x:v>c</x:v>
      </x:c>
      <x:c r="F395" s="59" t="n">
        <x:v>38</x:v>
      </x:c>
      <x:c r="G395" s="59" t="n">
        <x:v>1</x:v>
      </x:c>
      <x:c r="H395" s="59" t="n">
        <x:v>15</x:v>
      </x:c>
      <x:c r="I395" s="59" t="n">
        <x:v>398</x:v>
      </x:c>
      <x:c r="J395" s="59" t="n">
        <x:v>410</x:v>
      </x:c>
      <x:c r="K395" s="59" t="n">
        <x:v>10</x:v>
      </x:c>
      <x:c r="L395" s="59" t="str">
        <x:v>S2</x:v>
      </x:c>
      <x:c r="M395" s="59" t="n">
        <x:v>0</x:v>
      </x:c>
      <x:c r="N395" t="str">
        <x:v>source_forward</x:v>
      </x:c>
    </x:row>
    <x:row r="396">
      <x:c r="A396" t="str">
        <x:v>Set2_100-10-1</x:v>
      </x:c>
      <x:c r="B396" t="str">
        <x:v>Set2</x:v>
      </x:c>
      <x:c r="C396" t="str">
        <x:v>100-10-1</x:v>
      </x:c>
      <x:c r="D396" t="str">
        <x:v>C99</x:v>
      </x:c>
      <x:c r="E396" t="str">
        <x:v>c</x:v>
      </x:c>
      <x:c r="F396" s="59" t="n">
        <x:v>43</x:v>
      </x:c>
      <x:c r="G396" s="59" t="n">
        <x:v>28</x:v>
      </x:c>
      <x:c r="H396" s="59" t="n">
        <x:v>12</x:v>
      </x:c>
      <x:c r="I396" s="59" t="n">
        <x:v>245</x:v>
      </x:c>
      <x:c r="J396" s="59" t="n">
        <x:v>259</x:v>
      </x:c>
      <x:c r="K396" s="59" t="n">
        <x:v>10</x:v>
      </x:c>
      <x:c r="L396" s="59" t="str">
        <x:v>S7</x:v>
      </x:c>
      <x:c r="M396" s="59" t="n">
        <x:v>3</x:v>
      </x:c>
      <x:c r="N396" t="str">
        <x:v>source_forward</x:v>
      </x:c>
    </x:row>
    <x:row r="397">
      <x:c r="A397" t="str">
        <x:v>Set2_100-10-1b</x:v>
      </x:c>
      <x:c r="B397" t="str">
        <x:v>Set2</x:v>
      </x:c>
      <x:c r="C397" t="str">
        <x:v>100-10-1b</x:v>
      </x:c>
      <x:c r="D397" t="str">
        <x:v>D0</x:v>
      </x:c>
      <x:c r="E397" t="str">
        <x:v>d</x:v>
      </x:c>
      <x:c r="F397" s="59" t="n">
        <x:v>67</x:v>
      </x:c>
      <x:c r="G397" s="59" t="n">
        <x:v>67</x:v>
      </x:c>
      <x:c r="H397" s="59" t="n">
        <x:v>0</x:v>
      </x:c>
      <x:c r="I397" s="59" t="n">
        <x:v>0</x:v>
      </x:c>
      <x:c r="J397" s="59" t="n">
        <x:v>9999</x:v>
      </x:c>
      <x:c r="K397" s="59" t="n">
        <x:v>0</x:v>
      </x:c>
      <x:c r="L397" s="59" t="str"/>
      <x:c r="M397" s="59" t="str"/>
      <x:c r="N397" t="str">
        <x:v>source_forward</x:v>
      </x:c>
    </x:row>
    <x:row r="398">
      <x:c r="A398" t="str">
        <x:v>Set2_100-10-1b</x:v>
      </x:c>
      <x:c r="B398" t="str">
        <x:v>Set2</x:v>
      </x:c>
      <x:c r="C398" t="str">
        <x:v>100-10-1b</x:v>
      </x:c>
      <x:c r="D398" t="str">
        <x:v>S0</x:v>
      </x:c>
      <x:c r="E398" t="str">
        <x:v>s</x:v>
      </x:c>
      <x:c r="F398" s="59" t="n">
        <x:v>2</x:v>
      </x:c>
      <x:c r="G398" s="59" t="n">
        <x:v>10</x:v>
      </x:c>
      <x:c r="H398" s="59" t="n">
        <x:v>0</x:v>
      </x:c>
      <x:c r="I398" s="59" t="n">
        <x:v>0</x:v>
      </x:c>
      <x:c r="J398" s="59" t="n">
        <x:v>9999</x:v>
      </x:c>
      <x:c r="K398" s="59" t="n">
        <x:v>0</x:v>
      </x:c>
      <x:c r="L398" s="59" t="str"/>
      <x:c r="M398" s="59" t="str"/>
      <x:c r="N398" t="str">
        <x:v>source_forward</x:v>
      </x:c>
    </x:row>
    <x:row r="399">
      <x:c r="A399" t="str">
        <x:v>Set2_100-10-1b</x:v>
      </x:c>
      <x:c r="B399" t="str">
        <x:v>Set2</x:v>
      </x:c>
      <x:c r="C399" t="str">
        <x:v>100-10-1b</x:v>
      </x:c>
      <x:c r="D399" t="str">
        <x:v>S1</x:v>
      </x:c>
      <x:c r="E399" t="str">
        <x:v>s</x:v>
      </x:c>
      <x:c r="F399" s="59" t="n">
        <x:v>18</x:v>
      </x:c>
      <x:c r="G399" s="59" t="n">
        <x:v>44</x:v>
      </x:c>
      <x:c r="H399" s="59" t="n">
        <x:v>0</x:v>
      </x:c>
      <x:c r="I399" s="59" t="n">
        <x:v>0</x:v>
      </x:c>
      <x:c r="J399" s="59" t="n">
        <x:v>9999</x:v>
      </x:c>
      <x:c r="K399" s="59" t="n">
        <x:v>0</x:v>
      </x:c>
      <x:c r="L399" s="59" t="str"/>
      <x:c r="M399" s="59" t="str"/>
      <x:c r="N399" t="str">
        <x:v>source_forward</x:v>
      </x:c>
    </x:row>
    <x:row r="400">
      <x:c r="A400" t="str">
        <x:v>Set2_100-10-1b</x:v>
      </x:c>
      <x:c r="B400" t="str">
        <x:v>Set2</x:v>
      </x:c>
      <x:c r="C400" t="str">
        <x:v>100-10-1b</x:v>
      </x:c>
      <x:c r="D400" t="str">
        <x:v>S2</x:v>
      </x:c>
      <x:c r="E400" t="str">
        <x:v>s</x:v>
      </x:c>
      <x:c r="F400" s="59" t="n">
        <x:v>49</x:v>
      </x:c>
      <x:c r="G400" s="59" t="n">
        <x:v>8</x:v>
      </x:c>
      <x:c r="H400" s="59" t="n">
        <x:v>0</x:v>
      </x:c>
      <x:c r="I400" s="59" t="n">
        <x:v>0</x:v>
      </x:c>
      <x:c r="J400" s="59" t="n">
        <x:v>9999</x:v>
      </x:c>
      <x:c r="K400" s="59" t="n">
        <x:v>0</x:v>
      </x:c>
      <x:c r="L400" s="59" t="str"/>
      <x:c r="M400" s="59" t="str"/>
      <x:c r="N400" t="str">
        <x:v>source_forward</x:v>
      </x:c>
    </x:row>
    <x:row r="401">
      <x:c r="A401" t="str">
        <x:v>Set2_100-10-1b</x:v>
      </x:c>
      <x:c r="B401" t="str">
        <x:v>Set2</x:v>
      </x:c>
      <x:c r="C401" t="str">
        <x:v>100-10-1b</x:v>
      </x:c>
      <x:c r="D401" t="str">
        <x:v>S3</x:v>
      </x:c>
      <x:c r="E401" t="str">
        <x:v>s</x:v>
      </x:c>
      <x:c r="F401" s="59" t="n">
        <x:v>24</x:v>
      </x:c>
      <x:c r="G401" s="59" t="n">
        <x:v>29</x:v>
      </x:c>
      <x:c r="H401" s="59" t="n">
        <x:v>0</x:v>
      </x:c>
      <x:c r="I401" s="59" t="n">
        <x:v>0</x:v>
      </x:c>
      <x:c r="J401" s="59" t="n">
        <x:v>9999</x:v>
      </x:c>
      <x:c r="K401" s="59" t="n">
        <x:v>0</x:v>
      </x:c>
      <x:c r="L401" s="59" t="str"/>
      <x:c r="M401" s="59" t="str"/>
      <x:c r="N401" t="str">
        <x:v>source_forward</x:v>
      </x:c>
    </x:row>
    <x:row r="402">
      <x:c r="A402" t="str">
        <x:v>Set2_100-10-1b</x:v>
      </x:c>
      <x:c r="B402" t="str">
        <x:v>Set2</x:v>
      </x:c>
      <x:c r="C402" t="str">
        <x:v>100-10-1b</x:v>
      </x:c>
      <x:c r="D402" t="str">
        <x:v>S4</x:v>
      </x:c>
      <x:c r="E402" t="str">
        <x:v>s</x:v>
      </x:c>
      <x:c r="F402" s="59" t="n">
        <x:v>18</x:v>
      </x:c>
      <x:c r="G402" s="59" t="n">
        <x:v>24</x:v>
      </x:c>
      <x:c r="H402" s="59" t="n">
        <x:v>0</x:v>
      </x:c>
      <x:c r="I402" s="59" t="n">
        <x:v>0</x:v>
      </x:c>
      <x:c r="J402" s="59" t="n">
        <x:v>9999</x:v>
      </x:c>
      <x:c r="K402" s="59" t="n">
        <x:v>0</x:v>
      </x:c>
      <x:c r="L402" s="59" t="str"/>
      <x:c r="M402" s="59" t="str"/>
      <x:c r="N402" t="str">
        <x:v>source_forward</x:v>
      </x:c>
    </x:row>
    <x:row r="403">
      <x:c r="A403" t="str">
        <x:v>Set2_100-10-1b</x:v>
      </x:c>
      <x:c r="B403" t="str">
        <x:v>Set2</x:v>
      </x:c>
      <x:c r="C403" t="str">
        <x:v>100-10-1b</x:v>
      </x:c>
      <x:c r="D403" t="str">
        <x:v>S5</x:v>
      </x:c>
      <x:c r="E403" t="str">
        <x:v>s</x:v>
      </x:c>
      <x:c r="F403" s="59" t="n">
        <x:v>14</x:v>
      </x:c>
      <x:c r="G403" s="59" t="n">
        <x:v>12</x:v>
      </x:c>
      <x:c r="H403" s="59" t="n">
        <x:v>0</x:v>
      </x:c>
      <x:c r="I403" s="59" t="n">
        <x:v>0</x:v>
      </x:c>
      <x:c r="J403" s="59" t="n">
        <x:v>9999</x:v>
      </x:c>
      <x:c r="K403" s="59" t="n">
        <x:v>0</x:v>
      </x:c>
      <x:c r="L403" s="59" t="str"/>
      <x:c r="M403" s="59" t="str"/>
      <x:c r="N403" t="str">
        <x:v>source_forward</x:v>
      </x:c>
    </x:row>
    <x:row r="404">
      <x:c r="A404" t="str">
        <x:v>Set2_100-10-1b</x:v>
      </x:c>
      <x:c r="B404" t="str">
        <x:v>Set2</x:v>
      </x:c>
      <x:c r="C404" t="str">
        <x:v>100-10-1b</x:v>
      </x:c>
      <x:c r="D404" t="str">
        <x:v>S6</x:v>
      </x:c>
      <x:c r="E404" t="str">
        <x:v>s</x:v>
      </x:c>
      <x:c r="F404" s="59" t="n">
        <x:v>4</x:v>
      </x:c>
      <x:c r="G404" s="59" t="n">
        <x:v>39</x:v>
      </x:c>
      <x:c r="H404" s="59" t="n">
        <x:v>0</x:v>
      </x:c>
      <x:c r="I404" s="59" t="n">
        <x:v>0</x:v>
      </x:c>
      <x:c r="J404" s="59" t="n">
        <x:v>9999</x:v>
      </x:c>
      <x:c r="K404" s="59" t="n">
        <x:v>0</x:v>
      </x:c>
      <x:c r="L404" s="59" t="str"/>
      <x:c r="M404" s="59" t="str"/>
      <x:c r="N404" t="str">
        <x:v>source_forward</x:v>
      </x:c>
    </x:row>
    <x:row r="405">
      <x:c r="A405" t="str">
        <x:v>Set2_100-10-1b</x:v>
      </x:c>
      <x:c r="B405" t="str">
        <x:v>Set2</x:v>
      </x:c>
      <x:c r="C405" t="str">
        <x:v>100-10-1b</x:v>
      </x:c>
      <x:c r="D405" t="str">
        <x:v>S7</x:v>
      </x:c>
      <x:c r="E405" t="str">
        <x:v>s</x:v>
      </x:c>
      <x:c r="F405" s="59" t="n">
        <x:v>32</x:v>
      </x:c>
      <x:c r="G405" s="59" t="n">
        <x:v>30</x:v>
      </x:c>
      <x:c r="H405" s="59" t="n">
        <x:v>0</x:v>
      </x:c>
      <x:c r="I405" s="59" t="n">
        <x:v>0</x:v>
      </x:c>
      <x:c r="J405" s="59" t="n">
        <x:v>9999</x:v>
      </x:c>
      <x:c r="K405" s="59" t="n">
        <x:v>0</x:v>
      </x:c>
      <x:c r="L405" s="59" t="str"/>
      <x:c r="M405" s="59" t="str"/>
      <x:c r="N405" t="str">
        <x:v>source_forward</x:v>
      </x:c>
    </x:row>
    <x:row r="406">
      <x:c r="A406" t="str">
        <x:v>Set2_100-10-1b</x:v>
      </x:c>
      <x:c r="B406" t="str">
        <x:v>Set2</x:v>
      </x:c>
      <x:c r="C406" t="str">
        <x:v>100-10-1b</x:v>
      </x:c>
      <x:c r="D406" t="str">
        <x:v>S8</x:v>
      </x:c>
      <x:c r="E406" t="str">
        <x:v>s</x:v>
      </x:c>
      <x:c r="F406" s="59" t="n">
        <x:v>7</x:v>
      </x:c>
      <x:c r="G406" s="59" t="n">
        <x:v>29</x:v>
      </x:c>
      <x:c r="H406" s="59" t="n">
        <x:v>0</x:v>
      </x:c>
      <x:c r="I406" s="59" t="n">
        <x:v>0</x:v>
      </x:c>
      <x:c r="J406" s="59" t="n">
        <x:v>9999</x:v>
      </x:c>
      <x:c r="K406" s="59" t="n">
        <x:v>0</x:v>
      </x:c>
      <x:c r="L406" s="59" t="str"/>
      <x:c r="M406" s="59" t="str"/>
      <x:c r="N406" t="str">
        <x:v>source_forward</x:v>
      </x:c>
    </x:row>
    <x:row r="407">
      <x:c r="A407" t="str">
        <x:v>Set2_100-10-1b</x:v>
      </x:c>
      <x:c r="B407" t="str">
        <x:v>Set2</x:v>
      </x:c>
      <x:c r="C407" t="str">
        <x:v>100-10-1b</x:v>
      </x:c>
      <x:c r="D407" t="str">
        <x:v>S9</x:v>
      </x:c>
      <x:c r="E407" t="str">
        <x:v>s</x:v>
      </x:c>
      <x:c r="F407" s="59" t="n">
        <x:v>40</x:v>
      </x:c>
      <x:c r="G407" s="59" t="n">
        <x:v>48</x:v>
      </x:c>
      <x:c r="H407" s="59" t="n">
        <x:v>0</x:v>
      </x:c>
      <x:c r="I407" s="59" t="n">
        <x:v>0</x:v>
      </x:c>
      <x:c r="J407" s="59" t="n">
        <x:v>9999</x:v>
      </x:c>
      <x:c r="K407" s="59" t="n">
        <x:v>0</x:v>
      </x:c>
      <x:c r="L407" s="59" t="str"/>
      <x:c r="M407" s="59" t="str"/>
      <x:c r="N407" t="str">
        <x:v>source_forward</x:v>
      </x:c>
    </x:row>
    <x:row r="408">
      <x:c r="A408" t="str">
        <x:v>Set2_100-10-1b</x:v>
      </x:c>
      <x:c r="B408" t="str">
        <x:v>Set2</x:v>
      </x:c>
      <x:c r="C408" t="str">
        <x:v>100-10-1b</x:v>
      </x:c>
      <x:c r="D408" t="str">
        <x:v>C0</x:v>
      </x:c>
      <x:c r="E408" t="str">
        <x:v>c</x:v>
      </x:c>
      <x:c r="F408" s="59" t="n">
        <x:v>12</x:v>
      </x:c>
      <x:c r="G408" s="59" t="n">
        <x:v>38</x:v>
      </x:c>
      <x:c r="H408" s="59" t="n">
        <x:v>14</x:v>
      </x:c>
      <x:c r="I408" s="59" t="n">
        <x:v>329</x:v>
      </x:c>
      <x:c r="J408" s="59" t="n">
        <x:v>343</x:v>
      </x:c>
      <x:c r="K408" s="59" t="n">
        <x:v>10</x:v>
      </x:c>
      <x:c r="L408" s="59" t="str">
        <x:v>S6</x:v>
      </x:c>
      <x:c r="M408" s="59" t="n">
        <x:v>6</x:v>
      </x:c>
      <x:c r="N408" t="str">
        <x:v>source_forward</x:v>
      </x:c>
    </x:row>
    <x:row r="409">
      <x:c r="A409" t="str">
        <x:v>Set2_100-10-1b</x:v>
      </x:c>
      <x:c r="B409" t="str">
        <x:v>Set2</x:v>
      </x:c>
      <x:c r="C409" t="str">
        <x:v>100-10-1b</x:v>
      </x:c>
      <x:c r="D409" t="str">
        <x:v>C1</x:v>
      </x:c>
      <x:c r="E409" t="str">
        <x:v>c</x:v>
      </x:c>
      <x:c r="F409" s="59" t="n">
        <x:v>32</x:v>
      </x:c>
      <x:c r="G409" s="59" t="n">
        <x:v>17</x:v>
      </x:c>
      <x:c r="H409" s="59" t="n">
        <x:v>19</x:v>
      </x:c>
      <x:c r="I409" s="59" t="n">
        <x:v>125</x:v>
      </x:c>
      <x:c r="J409" s="59" t="n">
        <x:v>141</x:v>
      </x:c>
      <x:c r="K409" s="59" t="n">
        <x:v>10</x:v>
      </x:c>
      <x:c r="L409" s="59" t="str">
        <x:v>S7</x:v>
      </x:c>
      <x:c r="M409" s="59" t="n">
        <x:v>3</x:v>
      </x:c>
      <x:c r="N409" t="str">
        <x:v>source_forward</x:v>
      </x:c>
    </x:row>
    <x:row r="410">
      <x:c r="A410" t="str">
        <x:v>Set2_100-10-1b</x:v>
      </x:c>
      <x:c r="B410" t="str">
        <x:v>Set2</x:v>
      </x:c>
      <x:c r="C410" t="str">
        <x:v>100-10-1b</x:v>
      </x:c>
      <x:c r="D410" t="str">
        <x:v>C2</x:v>
      </x:c>
      <x:c r="E410" t="str">
        <x:v>c</x:v>
      </x:c>
      <x:c r="F410" s="59" t="n">
        <x:v>29</x:v>
      </x:c>
      <x:c r="G410" s="59" t="n">
        <x:v>12</x:v>
      </x:c>
      <x:c r="H410" s="59" t="n">
        <x:v>16</x:v>
      </x:c>
      <x:c r="I410" s="59" t="n">
        <x:v>134</x:v>
      </x:c>
      <x:c r="J410" s="59" t="n">
        <x:v>166</x:v>
      </x:c>
      <x:c r="K410" s="59" t="n">
        <x:v>10</x:v>
      </x:c>
      <x:c r="L410" s="59" t="str">
        <x:v>S5</x:v>
      </x:c>
      <x:c r="M410" s="59" t="n">
        <x:v>4</x:v>
      </x:c>
      <x:c r="N410" t="str">
        <x:v>source_forward</x:v>
      </x:c>
    </x:row>
    <x:row r="411">
      <x:c r="A411" t="str">
        <x:v>Set2_100-10-1b</x:v>
      </x:c>
      <x:c r="B411" t="str">
        <x:v>Set2</x:v>
      </x:c>
      <x:c r="C411" t="str">
        <x:v>100-10-1b</x:v>
      </x:c>
      <x:c r="D411" t="str">
        <x:v>C3</x:v>
      </x:c>
      <x:c r="E411" t="str">
        <x:v>c</x:v>
      </x:c>
      <x:c r="F411" s="59" t="n">
        <x:v>25</x:v>
      </x:c>
      <x:c r="G411" s="59" t="n">
        <x:v>20</x:v>
      </x:c>
      <x:c r="H411" s="59" t="n">
        <x:v>18</x:v>
      </x:c>
      <x:c r="I411" s="59" t="n">
        <x:v>271</x:v>
      </x:c>
      <x:c r="J411" s="59" t="n">
        <x:v>293</x:v>
      </x:c>
      <x:c r="K411" s="59" t="n">
        <x:v>10</x:v>
      </x:c>
      <x:c r="L411" s="59" t="str">
        <x:v>S4</x:v>
      </x:c>
      <x:c r="M411" s="59" t="n">
        <x:v>6</x:v>
      </x:c>
      <x:c r="N411" t="str">
        <x:v>source_forward</x:v>
      </x:c>
    </x:row>
    <x:row r="412">
      <x:c r="A412" t="str">
        <x:v>Set2_100-10-1b</x:v>
      </x:c>
      <x:c r="B412" t="str">
        <x:v>Set2</x:v>
      </x:c>
      <x:c r="C412" t="str">
        <x:v>100-10-1b</x:v>
      </x:c>
      <x:c r="D412" t="str">
        <x:v>C4</x:v>
      </x:c>
      <x:c r="E412" t="str">
        <x:v>c</x:v>
      </x:c>
      <x:c r="F412" s="59" t="n">
        <x:v>2</x:v>
      </x:c>
      <x:c r="G412" s="59" t="n">
        <x:v>30</x:v>
      </x:c>
      <x:c r="H412" s="59" t="n">
        <x:v>16</x:v>
      </x:c>
      <x:c r="I412" s="59" t="n">
        <x:v>312</x:v>
      </x:c>
      <x:c r="J412" s="59" t="n">
        <x:v>322</x:v>
      </x:c>
      <x:c r="K412" s="59" t="n">
        <x:v>10</x:v>
      </x:c>
      <x:c r="L412" s="59" t="str">
        <x:v>S8</x:v>
      </x:c>
      <x:c r="M412" s="59" t="n">
        <x:v>6</x:v>
      </x:c>
      <x:c r="N412" t="str">
        <x:v>source_forward</x:v>
      </x:c>
    </x:row>
    <x:row r="413">
      <x:c r="A413" t="str">
        <x:v>Set2_100-10-1b</x:v>
      </x:c>
      <x:c r="B413" t="str">
        <x:v>Set2</x:v>
      </x:c>
      <x:c r="C413" t="str">
        <x:v>100-10-1b</x:v>
      </x:c>
      <x:c r="D413" t="str">
        <x:v>C5</x:v>
      </x:c>
      <x:c r="E413" t="str">
        <x:v>c</x:v>
      </x:c>
      <x:c r="F413" s="59" t="n">
        <x:v>31</x:v>
      </x:c>
      <x:c r="G413" s="59" t="n">
        <x:v>46</x:v>
      </x:c>
      <x:c r="H413" s="59" t="n">
        <x:v>14</x:v>
      </x:c>
      <x:c r="I413" s="59" t="n">
        <x:v>150</x:v>
      </x:c>
      <x:c r="J413" s="59" t="n">
        <x:v>172</x:v>
      </x:c>
      <x:c r="K413" s="59" t="n">
        <x:v>10</x:v>
      </x:c>
      <x:c r="L413" s="59" t="str">
        <x:v>S9</x:v>
      </x:c>
      <x:c r="M413" s="59" t="n">
        <x:v>11</x:v>
      </x:c>
      <x:c r="N413" t="str">
        <x:v>source_forward</x:v>
      </x:c>
    </x:row>
    <x:row r="414">
      <x:c r="A414" t="str">
        <x:v>Set2_100-10-1b</x:v>
      </x:c>
      <x:c r="B414" t="str">
        <x:v>Set2</x:v>
      </x:c>
      <x:c r="C414" t="str">
        <x:v>100-10-1b</x:v>
      </x:c>
      <x:c r="D414" t="str">
        <x:v>C6</x:v>
      </x:c>
      <x:c r="E414" t="str">
        <x:v>c</x:v>
      </x:c>
      <x:c r="F414" s="59" t="n">
        <x:v>5</x:v>
      </x:c>
      <x:c r="G414" s="59" t="n">
        <x:v>13</x:v>
      </x:c>
      <x:c r="H414" s="59" t="n">
        <x:v>18</x:v>
      </x:c>
      <x:c r="I414" s="59" t="n">
        <x:v>532</x:v>
      </x:c>
      <x:c r="J414" s="59" t="n">
        <x:v>558</x:v>
      </x:c>
      <x:c r="K414" s="59" t="n">
        <x:v>10</x:v>
      </x:c>
      <x:c r="L414" s="59" t="str">
        <x:v>S0</x:v>
      </x:c>
      <x:c r="M414" s="59" t="n">
        <x:v>11</x:v>
      </x:c>
      <x:c r="N414" t="str">
        <x:v>source_forward</x:v>
      </x:c>
    </x:row>
    <x:row r="415">
      <x:c r="A415" t="str">
        <x:v>Set2_100-10-1b</x:v>
      </x:c>
      <x:c r="B415" t="str">
        <x:v>Set2</x:v>
      </x:c>
      <x:c r="C415" t="str">
        <x:v>100-10-1b</x:v>
      </x:c>
      <x:c r="D415" t="str">
        <x:v>C7</x:v>
      </x:c>
      <x:c r="E415" t="str">
        <x:v>c</x:v>
      </x:c>
      <x:c r="F415" s="59" t="n">
        <x:v>13</x:v>
      </x:c>
      <x:c r="G415" s="59" t="n">
        <x:v>36</x:v>
      </x:c>
      <x:c r="H415" s="59" t="n">
        <x:v>12</x:v>
      </x:c>
      <x:c r="I415" s="59" t="n">
        <x:v>486</x:v>
      </x:c>
      <x:c r="J415" s="59" t="n">
        <x:v>518</x:v>
      </x:c>
      <x:c r="K415" s="59" t="n">
        <x:v>10</x:v>
      </x:c>
      <x:c r="L415" s="59" t="str">
        <x:v>S8</x:v>
      </x:c>
      <x:c r="M415" s="59" t="n">
        <x:v>2</x:v>
      </x:c>
      <x:c r="N415" t="str">
        <x:v>source_forward</x:v>
      </x:c>
    </x:row>
    <x:row r="416">
      <x:c r="A416" t="str">
        <x:v>Set2_100-10-1b</x:v>
      </x:c>
      <x:c r="B416" t="str">
        <x:v>Set2</x:v>
      </x:c>
      <x:c r="C416" t="str">
        <x:v>100-10-1b</x:v>
      </x:c>
      <x:c r="D416" t="str">
        <x:v>C8</x:v>
      </x:c>
      <x:c r="E416" t="str">
        <x:v>c</x:v>
      </x:c>
      <x:c r="F416" s="59" t="n">
        <x:v>38</x:v>
      </x:c>
      <x:c r="G416" s="59" t="n">
        <x:v>6</x:v>
      </x:c>
      <x:c r="H416" s="59" t="n">
        <x:v>14</x:v>
      </x:c>
      <x:c r="I416" s="59" t="n">
        <x:v>544</x:v>
      </x:c>
      <x:c r="J416" s="59" t="n">
        <x:v>578</x:v>
      </x:c>
      <x:c r="K416" s="59" t="n">
        <x:v>10</x:v>
      </x:c>
      <x:c r="L416" s="59" t="str">
        <x:v>S2</x:v>
      </x:c>
      <x:c r="M416" s="59" t="n">
        <x:v>3</x:v>
      </x:c>
      <x:c r="N416" t="str">
        <x:v>source_forward</x:v>
      </x:c>
    </x:row>
    <x:row r="417">
      <x:c r="A417" t="str">
        <x:v>Set2_100-10-1b</x:v>
      </x:c>
      <x:c r="B417" t="str">
        <x:v>Set2</x:v>
      </x:c>
      <x:c r="C417" t="str">
        <x:v>100-10-1b</x:v>
      </x:c>
      <x:c r="D417" t="str">
        <x:v>C9</x:v>
      </x:c>
      <x:c r="E417" t="str">
        <x:v>c</x:v>
      </x:c>
      <x:c r="F417" s="59" t="n">
        <x:v>29</x:v>
      </x:c>
      <x:c r="G417" s="59" t="n">
        <x:v>11</x:v>
      </x:c>
      <x:c r="H417" s="59" t="n">
        <x:v>20</x:v>
      </x:c>
      <x:c r="I417" s="59" t="n">
        <x:v>101</x:v>
      </x:c>
      <x:c r="J417" s="59" t="n">
        <x:v>137</x:v>
      </x:c>
      <x:c r="K417" s="59" t="n">
        <x:v>10</x:v>
      </x:c>
      <x:c r="L417" s="59" t="str">
        <x:v>S5</x:v>
      </x:c>
      <x:c r="M417" s="59" t="n">
        <x:v>17</x:v>
      </x:c>
      <x:c r="N417" t="str">
        <x:v>source_forward</x:v>
      </x:c>
    </x:row>
    <x:row r="418">
      <x:c r="A418" t="str">
        <x:v>Set2_100-10-1b</x:v>
      </x:c>
      <x:c r="B418" t="str">
        <x:v>Set2</x:v>
      </x:c>
      <x:c r="C418" t="str">
        <x:v>100-10-1b</x:v>
      </x:c>
      <x:c r="D418" t="str">
        <x:v>C10</x:v>
      </x:c>
      <x:c r="E418" t="str">
        <x:v>c</x:v>
      </x:c>
      <x:c r="F418" s="59" t="n">
        <x:v>38</x:v>
      </x:c>
      <x:c r="G418" s="59" t="n">
        <x:v>47</x:v>
      </x:c>
      <x:c r="H418" s="59" t="n">
        <x:v>19</x:v>
      </x:c>
      <x:c r="I418" s="59" t="n">
        <x:v>584</x:v>
      </x:c>
      <x:c r="J418" s="59" t="n">
        <x:v>622</x:v>
      </x:c>
      <x:c r="K418" s="59" t="n">
        <x:v>10</x:v>
      </x:c>
      <x:c r="L418" s="59" t="str">
        <x:v>S9</x:v>
      </x:c>
      <x:c r="M418" s="59" t="n">
        <x:v>9</x:v>
      </x:c>
      <x:c r="N418" t="str">
        <x:v>source_forward</x:v>
      </x:c>
    </x:row>
    <x:row r="419">
      <x:c r="A419" t="str">
        <x:v>Set2_100-10-1b</x:v>
      </x:c>
      <x:c r="B419" t="str">
        <x:v>Set2</x:v>
      </x:c>
      <x:c r="C419" t="str">
        <x:v>100-10-1b</x:v>
      </x:c>
      <x:c r="D419" t="str">
        <x:v>C11</x:v>
      </x:c>
      <x:c r="E419" t="str">
        <x:v>c</x:v>
      </x:c>
      <x:c r="F419" s="59" t="n">
        <x:v>9</x:v>
      </x:c>
      <x:c r="G419" s="59" t="n">
        <x:v>47</x:v>
      </x:c>
      <x:c r="H419" s="59" t="n">
        <x:v>20</x:v>
      </x:c>
      <x:c r="I419" s="59" t="n">
        <x:v>71</x:v>
      </x:c>
      <x:c r="J419" s="59" t="n">
        <x:v>109</x:v>
      </x:c>
      <x:c r="K419" s="59" t="n">
        <x:v>10</x:v>
      </x:c>
      <x:c r="L419" s="59" t="str">
        <x:v>S6</x:v>
      </x:c>
      <x:c r="M419" s="59" t="n">
        <x:v>11</x:v>
      </x:c>
      <x:c r="N419" t="str">
        <x:v>source_forward</x:v>
      </x:c>
    </x:row>
    <x:row r="420">
      <x:c r="A420" t="str">
        <x:v>Set2_100-10-1b</x:v>
      </x:c>
      <x:c r="B420" t="str">
        <x:v>Set2</x:v>
      </x:c>
      <x:c r="C420" t="str">
        <x:v>100-10-1b</x:v>
      </x:c>
      <x:c r="D420" t="str">
        <x:v>C12</x:v>
      </x:c>
      <x:c r="E420" t="str">
        <x:v>c</x:v>
      </x:c>
      <x:c r="F420" s="59" t="n">
        <x:v>11</x:v>
      </x:c>
      <x:c r="G420" s="59" t="n">
        <x:v>18</x:v>
      </x:c>
      <x:c r="H420" s="59" t="n">
        <x:v>19</x:v>
      </x:c>
      <x:c r="I420" s="59" t="n">
        <x:v>328</x:v>
      </x:c>
      <x:c r="J420" s="59" t="n">
        <x:v>356</x:v>
      </x:c>
      <x:c r="K420" s="59" t="n">
        <x:v>10</x:v>
      </x:c>
      <x:c r="L420" s="59" t="str">
        <x:v>S5</x:v>
      </x:c>
      <x:c r="M420" s="59" t="n">
        <x:v>17</x:v>
      </x:c>
      <x:c r="N420" t="str">
        <x:v>source_forward</x:v>
      </x:c>
    </x:row>
    <x:row r="421">
      <x:c r="A421" t="str">
        <x:v>Set2_100-10-1b</x:v>
      </x:c>
      <x:c r="B421" t="str">
        <x:v>Set2</x:v>
      </x:c>
      <x:c r="C421" t="str">
        <x:v>100-10-1b</x:v>
      </x:c>
      <x:c r="D421" t="str">
        <x:v>C13</x:v>
      </x:c>
      <x:c r="E421" t="str">
        <x:v>c</x:v>
      </x:c>
      <x:c r="F421" s="59" t="n">
        <x:v>17</x:v>
      </x:c>
      <x:c r="G421" s="59" t="n">
        <x:v>31</x:v>
      </x:c>
      <x:c r="H421" s="59" t="n">
        <x:v>18</x:v>
      </x:c>
      <x:c r="I421" s="59" t="n">
        <x:v>190</x:v>
      </x:c>
      <x:c r="J421" s="59" t="n">
        <x:v>212</x:v>
      </x:c>
      <x:c r="K421" s="59" t="n">
        <x:v>10</x:v>
      </x:c>
      <x:c r="L421" s="59" t="str">
        <x:v>S4</x:v>
      </x:c>
      <x:c r="M421" s="59" t="n">
        <x:v>11</x:v>
      </x:c>
      <x:c r="N421" t="str">
        <x:v>source_forward</x:v>
      </x:c>
    </x:row>
    <x:row r="422">
      <x:c r="A422" t="str">
        <x:v>Set2_100-10-1b</x:v>
      </x:c>
      <x:c r="B422" t="str">
        <x:v>Set2</x:v>
      </x:c>
      <x:c r="C422" t="str">
        <x:v>100-10-1b</x:v>
      </x:c>
      <x:c r="D422" t="str">
        <x:v>C14</x:v>
      </x:c>
      <x:c r="E422" t="str">
        <x:v>c</x:v>
      </x:c>
      <x:c r="F422" s="59" t="n">
        <x:v>19</x:v>
      </x:c>
      <x:c r="G422" s="59" t="n">
        <x:v>6</x:v>
      </x:c>
      <x:c r="H422" s="59" t="n">
        <x:v>19</x:v>
      </x:c>
      <x:c r="I422" s="59" t="n">
        <x:v>117</x:v>
      </x:c>
      <x:c r="J422" s="59" t="n">
        <x:v>135</x:v>
      </x:c>
      <x:c r="K422" s="59" t="n">
        <x:v>10</x:v>
      </x:c>
      <x:c r="L422" s="59" t="str">
        <x:v>S5</x:v>
      </x:c>
      <x:c r="M422" s="59" t="n">
        <x:v>8</x:v>
      </x:c>
      <x:c r="N422" t="str">
        <x:v>source_forward</x:v>
      </x:c>
    </x:row>
    <x:row r="423">
      <x:c r="A423" t="str">
        <x:v>Set2_100-10-1b</x:v>
      </x:c>
      <x:c r="B423" t="str">
        <x:v>Set2</x:v>
      </x:c>
      <x:c r="C423" t="str">
        <x:v>100-10-1b</x:v>
      </x:c>
      <x:c r="D423" t="str">
        <x:v>C15</x:v>
      </x:c>
      <x:c r="E423" t="str">
        <x:v>c</x:v>
      </x:c>
      <x:c r="F423" s="59" t="n">
        <x:v>12</x:v>
      </x:c>
      <x:c r="G423" s="59" t="n">
        <x:v>7</x:v>
      </x:c>
      <x:c r="H423" s="59" t="n">
        <x:v>18</x:v>
      </x:c>
      <x:c r="I423" s="59" t="n">
        <x:v>148</x:v>
      </x:c>
      <x:c r="J423" s="59" t="n">
        <x:v>162</x:v>
      </x:c>
      <x:c r="K423" s="59" t="n">
        <x:v>10</x:v>
      </x:c>
      <x:c r="L423" s="59" t="str">
        <x:v>S5</x:v>
      </x:c>
      <x:c r="M423" s="59" t="n">
        <x:v>2</x:v>
      </x:c>
      <x:c r="N423" t="str">
        <x:v>source_forward</x:v>
      </x:c>
    </x:row>
    <x:row r="424">
      <x:c r="A424" t="str">
        <x:v>Set2_100-10-1b</x:v>
      </x:c>
      <x:c r="B424" t="str">
        <x:v>Set2</x:v>
      </x:c>
      <x:c r="C424" t="str">
        <x:v>100-10-1b</x:v>
      </x:c>
      <x:c r="D424" t="str">
        <x:v>C16</x:v>
      </x:c>
      <x:c r="E424" t="str">
        <x:v>c</x:v>
      </x:c>
      <x:c r="F424" s="59" t="n">
        <x:v>5</x:v>
      </x:c>
      <x:c r="G424" s="59" t="n">
        <x:v>14</x:v>
      </x:c>
      <x:c r="H424" s="59" t="n">
        <x:v>20</x:v>
      </x:c>
      <x:c r="I424" s="59" t="n">
        <x:v>541</x:v>
      </x:c>
      <x:c r="J424" s="59" t="n">
        <x:v>557</x:v>
      </x:c>
      <x:c r="K424" s="59" t="n">
        <x:v>10</x:v>
      </x:c>
      <x:c r="L424" s="59" t="str">
        <x:v>S0</x:v>
      </x:c>
      <x:c r="M424" s="59" t="n">
        <x:v>6</x:v>
      </x:c>
      <x:c r="N424" t="str">
        <x:v>source_forward</x:v>
      </x:c>
    </x:row>
    <x:row r="425">
      <x:c r="A425" t="str">
        <x:v>Set2_100-10-1b</x:v>
      </x:c>
      <x:c r="B425" t="str">
        <x:v>Set2</x:v>
      </x:c>
      <x:c r="C425" t="str">
        <x:v>100-10-1b</x:v>
      </x:c>
      <x:c r="D425" t="str">
        <x:v>C17</x:v>
      </x:c>
      <x:c r="E425" t="str">
        <x:v>c</x:v>
      </x:c>
      <x:c r="F425" s="59" t="n">
        <x:v>40</x:v>
      </x:c>
      <x:c r="G425" s="59" t="n">
        <x:v>36</x:v>
      </x:c>
      <x:c r="H425" s="59" t="n">
        <x:v>20</x:v>
      </x:c>
      <x:c r="I425" s="59" t="n">
        <x:v>102</x:v>
      </x:c>
      <x:c r="J425" s="59" t="n">
        <x:v>114</x:v>
      </x:c>
      <x:c r="K425" s="59" t="n">
        <x:v>10</x:v>
      </x:c>
      <x:c r="L425" s="59" t="str">
        <x:v>S7</x:v>
      </x:c>
      <x:c r="M425" s="59" t="n">
        <x:v>14</x:v>
      </x:c>
      <x:c r="N425" t="str">
        <x:v>source_forward</x:v>
      </x:c>
    </x:row>
    <x:row r="426">
      <x:c r="A426" t="str">
        <x:v>Set2_100-10-1b</x:v>
      </x:c>
      <x:c r="B426" t="str">
        <x:v>Set2</x:v>
      </x:c>
      <x:c r="C426" t="str">
        <x:v>100-10-1b</x:v>
      </x:c>
      <x:c r="D426" t="str">
        <x:v>C18</x:v>
      </x:c>
      <x:c r="E426" t="str">
        <x:v>c</x:v>
      </x:c>
      <x:c r="F426" s="59" t="n">
        <x:v>9</x:v>
      </x:c>
      <x:c r="G426" s="59" t="n">
        <x:v>45</x:v>
      </x:c>
      <x:c r="H426" s="59" t="n">
        <x:v>19</x:v>
      </x:c>
      <x:c r="I426" s="59" t="n">
        <x:v>413</x:v>
      </x:c>
      <x:c r="J426" s="59" t="n">
        <x:v>435</x:v>
      </x:c>
      <x:c r="K426" s="59" t="n">
        <x:v>10</x:v>
      </x:c>
      <x:c r="L426" s="59" t="str">
        <x:v>S6</x:v>
      </x:c>
      <x:c r="M426" s="59" t="n">
        <x:v>15</x:v>
      </x:c>
      <x:c r="N426" t="str">
        <x:v>source_forward</x:v>
      </x:c>
    </x:row>
    <x:row r="427">
      <x:c r="A427" t="str">
        <x:v>Set2_100-10-1b</x:v>
      </x:c>
      <x:c r="B427" t="str">
        <x:v>Set2</x:v>
      </x:c>
      <x:c r="C427" t="str">
        <x:v>100-10-1b</x:v>
      </x:c>
      <x:c r="D427" t="str">
        <x:v>C19</x:v>
      </x:c>
      <x:c r="E427" t="str">
        <x:v>c</x:v>
      </x:c>
      <x:c r="F427" s="59" t="n">
        <x:v>24</x:v>
      </x:c>
      <x:c r="G427" s="59" t="n">
        <x:v>43</x:v>
      </x:c>
      <x:c r="H427" s="59" t="n">
        <x:v>15</x:v>
      </x:c>
      <x:c r="I427" s="59" t="n">
        <x:v>149</x:v>
      </x:c>
      <x:c r="J427" s="59" t="n">
        <x:v>185</x:v>
      </x:c>
      <x:c r="K427" s="59" t="n">
        <x:v>10</x:v>
      </x:c>
      <x:c r="L427" s="59" t="str">
        <x:v>S1</x:v>
      </x:c>
      <x:c r="M427" s="59" t="n">
        <x:v>11</x:v>
      </x:c>
      <x:c r="N427" t="str">
        <x:v>source_forward</x:v>
      </x:c>
    </x:row>
    <x:row r="428">
      <x:c r="A428" t="str">
        <x:v>Set2_100-10-1b</x:v>
      </x:c>
      <x:c r="B428" t="str">
        <x:v>Set2</x:v>
      </x:c>
      <x:c r="C428" t="str">
        <x:v>100-10-1b</x:v>
      </x:c>
      <x:c r="D428" t="str">
        <x:v>C20</x:v>
      </x:c>
      <x:c r="E428" t="str">
        <x:v>c</x:v>
      </x:c>
      <x:c r="F428" s="59" t="n">
        <x:v>48</x:v>
      </x:c>
      <x:c r="G428" s="59" t="n">
        <x:v>45</x:v>
      </x:c>
      <x:c r="H428" s="59" t="n">
        <x:v>19</x:v>
      </x:c>
      <x:c r="I428" s="59" t="n">
        <x:v>278</x:v>
      </x:c>
      <x:c r="J428" s="59" t="n">
        <x:v>290</x:v>
      </x:c>
      <x:c r="K428" s="59" t="n">
        <x:v>10</x:v>
      </x:c>
      <x:c r="L428" s="59" t="str">
        <x:v>S9</x:v>
      </x:c>
      <x:c r="M428" s="59" t="n">
        <x:v>16</x:v>
      </x:c>
      <x:c r="N428" t="str">
        <x:v>source_forward</x:v>
      </x:c>
    </x:row>
    <x:row r="429">
      <x:c r="A429" t="str">
        <x:v>Set2_100-10-1b</x:v>
      </x:c>
      <x:c r="B429" t="str">
        <x:v>Set2</x:v>
      </x:c>
      <x:c r="C429" t="str">
        <x:v>100-10-1b</x:v>
      </x:c>
      <x:c r="D429" t="str">
        <x:v>C21</x:v>
      </x:c>
      <x:c r="E429" t="str">
        <x:v>c</x:v>
      </x:c>
      <x:c r="F429" s="59" t="n">
        <x:v>50</x:v>
      </x:c>
      <x:c r="G429" s="59" t="n">
        <x:v>13</x:v>
      </x:c>
      <x:c r="H429" s="59" t="n">
        <x:v>18</x:v>
      </x:c>
      <x:c r="I429" s="59" t="n">
        <x:v>464</x:v>
      </x:c>
      <x:c r="J429" s="59" t="n">
        <x:v>474</x:v>
      </x:c>
      <x:c r="K429" s="59" t="n">
        <x:v>10</x:v>
      </x:c>
      <x:c r="L429" s="59" t="str">
        <x:v>S2</x:v>
      </x:c>
      <x:c r="M429" s="59" t="n">
        <x:v>1</x:v>
      </x:c>
      <x:c r="N429" t="str">
        <x:v>source_forward</x:v>
      </x:c>
    </x:row>
    <x:row r="430">
      <x:c r="A430" t="str">
        <x:v>Set2_100-10-1b</x:v>
      </x:c>
      <x:c r="B430" t="str">
        <x:v>Set2</x:v>
      </x:c>
      <x:c r="C430" t="str">
        <x:v>100-10-1b</x:v>
      </x:c>
      <x:c r="D430" t="str">
        <x:v>C22</x:v>
      </x:c>
      <x:c r="E430" t="str">
        <x:v>c</x:v>
      </x:c>
      <x:c r="F430" s="59" t="n">
        <x:v>8</x:v>
      </x:c>
      <x:c r="G430" s="59" t="n">
        <x:v>43</x:v>
      </x:c>
      <x:c r="H430" s="59" t="n">
        <x:v>12</x:v>
      </x:c>
      <x:c r="I430" s="59" t="n">
        <x:v>398</x:v>
      </x:c>
      <x:c r="J430" s="59" t="n">
        <x:v>420</x:v>
      </x:c>
      <x:c r="K430" s="59" t="n">
        <x:v>10</x:v>
      </x:c>
      <x:c r="L430" s="59" t="str">
        <x:v>S6</x:v>
      </x:c>
      <x:c r="M430" s="59" t="n">
        <x:v>7</x:v>
      </x:c>
      <x:c r="N430" t="str">
        <x:v>source_forward</x:v>
      </x:c>
    </x:row>
    <x:row r="431">
      <x:c r="A431" t="str">
        <x:v>Set2_100-10-1b</x:v>
      </x:c>
      <x:c r="B431" t="str">
        <x:v>Set2</x:v>
      </x:c>
      <x:c r="C431" t="str">
        <x:v>100-10-1b</x:v>
      </x:c>
      <x:c r="D431" t="str">
        <x:v>C23</x:v>
      </x:c>
      <x:c r="E431" t="str">
        <x:v>c</x:v>
      </x:c>
      <x:c r="F431" s="59" t="n">
        <x:v>42</x:v>
      </x:c>
      <x:c r="G431" s="59" t="n">
        <x:v>23</x:v>
      </x:c>
      <x:c r="H431" s="59" t="n">
        <x:v>19</x:v>
      </x:c>
      <x:c r="I431" s="59" t="n">
        <x:v>395</x:v>
      </x:c>
      <x:c r="J431" s="59" t="n">
        <x:v>411</x:v>
      </x:c>
      <x:c r="K431" s="59" t="n">
        <x:v>10</x:v>
      </x:c>
      <x:c r="L431" s="59" t="str">
        <x:v>S7</x:v>
      </x:c>
      <x:c r="M431" s="59" t="n">
        <x:v>17</x:v>
      </x:c>
      <x:c r="N431" t="str">
        <x:v>source_forward</x:v>
      </x:c>
    </x:row>
    <x:row r="432">
      <x:c r="A432" t="str">
        <x:v>Set2_100-10-1b</x:v>
      </x:c>
      <x:c r="B432" t="str">
        <x:v>Set2</x:v>
      </x:c>
      <x:c r="C432" t="str">
        <x:v>100-10-1b</x:v>
      </x:c>
      <x:c r="D432" t="str">
        <x:v>C24</x:v>
      </x:c>
      <x:c r="E432" t="str">
        <x:v>c</x:v>
      </x:c>
      <x:c r="F432" s="59" t="n">
        <x:v>43</x:v>
      </x:c>
      <x:c r="G432" s="59" t="n">
        <x:v>14</x:v>
      </x:c>
      <x:c r="H432" s="59" t="n">
        <x:v>20</x:v>
      </x:c>
      <x:c r="I432" s="59" t="n">
        <x:v>404</x:v>
      </x:c>
      <x:c r="J432" s="59" t="n">
        <x:v>426</x:v>
      </x:c>
      <x:c r="K432" s="59" t="n">
        <x:v>10</x:v>
      </x:c>
      <x:c r="L432" s="59" t="str">
        <x:v>S2</x:v>
      </x:c>
      <x:c r="M432" s="59" t="n">
        <x:v>9</x:v>
      </x:c>
      <x:c r="N432" t="str">
        <x:v>source_forward</x:v>
      </x:c>
    </x:row>
    <x:row r="433">
      <x:c r="A433" t="str">
        <x:v>Set2_100-10-1b</x:v>
      </x:c>
      <x:c r="B433" t="str">
        <x:v>Set2</x:v>
      </x:c>
      <x:c r="C433" t="str">
        <x:v>100-10-1b</x:v>
      </x:c>
      <x:c r="D433" t="str">
        <x:v>C25</x:v>
      </x:c>
      <x:c r="E433" t="str">
        <x:v>c</x:v>
      </x:c>
      <x:c r="F433" s="59" t="n">
        <x:v>43</x:v>
      </x:c>
      <x:c r="G433" s="59" t="n">
        <x:v>6</x:v>
      </x:c>
      <x:c r="H433" s="59" t="n">
        <x:v>19</x:v>
      </x:c>
      <x:c r="I433" s="59" t="n">
        <x:v>322</x:v>
      </x:c>
      <x:c r="J433" s="59" t="n">
        <x:v>338</x:v>
      </x:c>
      <x:c r="K433" s="59" t="n">
        <x:v>10</x:v>
      </x:c>
      <x:c r="L433" s="59" t="str">
        <x:v>S2</x:v>
      </x:c>
      <x:c r="M433" s="59" t="n">
        <x:v>17</x:v>
      </x:c>
      <x:c r="N433" t="str">
        <x:v>source_forward</x:v>
      </x:c>
    </x:row>
    <x:row r="434">
      <x:c r="A434" t="str">
        <x:v>Set2_100-10-1b</x:v>
      </x:c>
      <x:c r="B434" t="str">
        <x:v>Set2</x:v>
      </x:c>
      <x:c r="C434" t="str">
        <x:v>100-10-1b</x:v>
      </x:c>
      <x:c r="D434" t="str">
        <x:v>C26</x:v>
      </x:c>
      <x:c r="E434" t="str">
        <x:v>c</x:v>
      </x:c>
      <x:c r="F434" s="59" t="n">
        <x:v>49</x:v>
      </x:c>
      <x:c r="G434" s="59" t="n">
        <x:v>4</x:v>
      </x:c>
      <x:c r="H434" s="59" t="n">
        <x:v>11</x:v>
      </x:c>
      <x:c r="I434" s="59" t="n">
        <x:v>128</x:v>
      </x:c>
      <x:c r="J434" s="59" t="n">
        <x:v>154</x:v>
      </x:c>
      <x:c r="K434" s="59" t="n">
        <x:v>10</x:v>
      </x:c>
      <x:c r="L434" s="59" t="str">
        <x:v>S2</x:v>
      </x:c>
      <x:c r="M434" s="59" t="n">
        <x:v>2</x:v>
      </x:c>
      <x:c r="N434" t="str">
        <x:v>source_forward</x:v>
      </x:c>
    </x:row>
    <x:row r="435">
      <x:c r="A435" t="str">
        <x:v>Set2_100-10-1b</x:v>
      </x:c>
      <x:c r="B435" t="str">
        <x:v>Set2</x:v>
      </x:c>
      <x:c r="C435" t="str">
        <x:v>100-10-1b</x:v>
      </x:c>
      <x:c r="D435" t="str">
        <x:v>C27</x:v>
      </x:c>
      <x:c r="E435" t="str">
        <x:v>c</x:v>
      </x:c>
      <x:c r="F435" s="59" t="n">
        <x:v>35</x:v>
      </x:c>
      <x:c r="G435" s="59" t="n">
        <x:v>41</x:v>
      </x:c>
      <x:c r="H435" s="59" t="n">
        <x:v>16</x:v>
      </x:c>
      <x:c r="I435" s="59" t="n">
        <x:v>380</x:v>
      </x:c>
      <x:c r="J435" s="59" t="n">
        <x:v>410</x:v>
      </x:c>
      <x:c r="K435" s="59" t="n">
        <x:v>10</x:v>
      </x:c>
      <x:c r="L435" s="59" t="str">
        <x:v>S9</x:v>
      </x:c>
      <x:c r="M435" s="59" t="n">
        <x:v>2</x:v>
      </x:c>
      <x:c r="N435" t="str">
        <x:v>source_forward</x:v>
      </x:c>
    </x:row>
    <x:row r="436">
      <x:c r="A436" t="str">
        <x:v>Set2_100-10-1b</x:v>
      </x:c>
      <x:c r="B436" t="str">
        <x:v>Set2</x:v>
      </x:c>
      <x:c r="C436" t="str">
        <x:v>100-10-1b</x:v>
      </x:c>
      <x:c r="D436" t="str">
        <x:v>C28</x:v>
      </x:c>
      <x:c r="E436" t="str">
        <x:v>c</x:v>
      </x:c>
      <x:c r="F436" s="59" t="n">
        <x:v>31</x:v>
      </x:c>
      <x:c r="G436" s="59" t="n">
        <x:v>42</x:v>
      </x:c>
      <x:c r="H436" s="59" t="n">
        <x:v>20</x:v>
      </x:c>
      <x:c r="I436" s="59" t="n">
        <x:v>224</x:v>
      </x:c>
      <x:c r="J436" s="59" t="n">
        <x:v>254</x:v>
      </x:c>
      <x:c r="K436" s="59" t="n">
        <x:v>10</x:v>
      </x:c>
      <x:c r="L436" s="59" t="str">
        <x:v>S9</x:v>
      </x:c>
      <x:c r="M436" s="59" t="n">
        <x:v>6</x:v>
      </x:c>
      <x:c r="N436" t="str">
        <x:v>source_forward</x:v>
      </x:c>
    </x:row>
    <x:row r="437">
      <x:c r="A437" t="str">
        <x:v>Set2_100-10-1b</x:v>
      </x:c>
      <x:c r="B437" t="str">
        <x:v>Set2</x:v>
      </x:c>
      <x:c r="C437" t="str">
        <x:v>100-10-1b</x:v>
      </x:c>
      <x:c r="D437" t="str">
        <x:v>C29</x:v>
      </x:c>
      <x:c r="E437" t="str">
        <x:v>c</x:v>
      </x:c>
      <x:c r="F437" s="59" t="n">
        <x:v>19</x:v>
      </x:c>
      <x:c r="G437" s="59" t="n">
        <x:v>24</x:v>
      </x:c>
      <x:c r="H437" s="59" t="n">
        <x:v>17</x:v>
      </x:c>
      <x:c r="I437" s="59" t="n">
        <x:v>350</x:v>
      </x:c>
      <x:c r="J437" s="59" t="n">
        <x:v>366</x:v>
      </x:c>
      <x:c r="K437" s="59" t="n">
        <x:v>10</x:v>
      </x:c>
      <x:c r="L437" s="59" t="str">
        <x:v>S4</x:v>
      </x:c>
      <x:c r="M437" s="59" t="n">
        <x:v>7</x:v>
      </x:c>
      <x:c r="N437" t="str">
        <x:v>source_forward</x:v>
      </x:c>
    </x:row>
    <x:row r="438">
      <x:c r="A438" t="str">
        <x:v>Set2_100-10-1b</x:v>
      </x:c>
      <x:c r="B438" t="str">
        <x:v>Set2</x:v>
      </x:c>
      <x:c r="C438" t="str">
        <x:v>100-10-1b</x:v>
      </x:c>
      <x:c r="D438" t="str">
        <x:v>C30</x:v>
      </x:c>
      <x:c r="E438" t="str">
        <x:v>c</x:v>
      </x:c>
      <x:c r="F438" s="59" t="n">
        <x:v>26</x:v>
      </x:c>
      <x:c r="G438" s="59" t="n">
        <x:v>29</x:v>
      </x:c>
      <x:c r="H438" s="59" t="n">
        <x:v>15</x:v>
      </x:c>
      <x:c r="I438" s="59" t="n">
        <x:v>575</x:v>
      </x:c>
      <x:c r="J438" s="59" t="n">
        <x:v>605</x:v>
      </x:c>
      <x:c r="K438" s="59" t="n">
        <x:v>10</x:v>
      </x:c>
      <x:c r="L438" s="59" t="str">
        <x:v>S3</x:v>
      </x:c>
      <x:c r="M438" s="59" t="n">
        <x:v>5</x:v>
      </x:c>
      <x:c r="N438" t="str">
        <x:v>source_forward</x:v>
      </x:c>
    </x:row>
    <x:row r="439">
      <x:c r="A439" t="str">
        <x:v>Set2_100-10-1b</x:v>
      </x:c>
      <x:c r="B439" t="str">
        <x:v>Set2</x:v>
      </x:c>
      <x:c r="C439" t="str">
        <x:v>100-10-1b</x:v>
      </x:c>
      <x:c r="D439" t="str">
        <x:v>C31</x:v>
      </x:c>
      <x:c r="E439" t="str">
        <x:v>c</x:v>
      </x:c>
      <x:c r="F439" s="59" t="n">
        <x:v>43</x:v>
      </x:c>
      <x:c r="G439" s="59" t="n">
        <x:v>47</x:v>
      </x:c>
      <x:c r="H439" s="59" t="n">
        <x:v>19</x:v>
      </x:c>
      <x:c r="I439" s="59" t="n">
        <x:v>458</x:v>
      </x:c>
      <x:c r="J439" s="59" t="n">
        <x:v>478</x:v>
      </x:c>
      <x:c r="K439" s="59" t="n">
        <x:v>10</x:v>
      </x:c>
      <x:c r="L439" s="59" t="str">
        <x:v>S9</x:v>
      </x:c>
      <x:c r="M439" s="59" t="n">
        <x:v>7</x:v>
      </x:c>
      <x:c r="N439" t="str">
        <x:v>source_forward</x:v>
      </x:c>
    </x:row>
    <x:row r="440">
      <x:c r="A440" t="str">
        <x:v>Set2_100-10-1b</x:v>
      </x:c>
      <x:c r="B440" t="str">
        <x:v>Set2</x:v>
      </x:c>
      <x:c r="C440" t="str">
        <x:v>100-10-1b</x:v>
      </x:c>
      <x:c r="D440" t="str">
        <x:v>C32</x:v>
      </x:c>
      <x:c r="E440" t="str">
        <x:v>c</x:v>
      </x:c>
      <x:c r="F440" s="59" t="n">
        <x:v>37</x:v>
      </x:c>
      <x:c r="G440" s="59" t="n">
        <x:v>36</x:v>
      </x:c>
      <x:c r="H440" s="59" t="n">
        <x:v>19</x:v>
      </x:c>
      <x:c r="I440" s="59" t="n">
        <x:v>311</x:v>
      </x:c>
      <x:c r="J440" s="59" t="n">
        <x:v>321</x:v>
      </x:c>
      <x:c r="K440" s="59" t="n">
        <x:v>10</x:v>
      </x:c>
      <x:c r="L440" s="59" t="str">
        <x:v>S7</x:v>
      </x:c>
      <x:c r="M440" s="59" t="n">
        <x:v>5</x:v>
      </x:c>
      <x:c r="N440" t="str">
        <x:v>source_forward</x:v>
      </x:c>
    </x:row>
    <x:row r="441">
      <x:c r="A441" t="str">
        <x:v>Set2_100-10-1b</x:v>
      </x:c>
      <x:c r="B441" t="str">
        <x:v>Set2</x:v>
      </x:c>
      <x:c r="C441" t="str">
        <x:v>100-10-1b</x:v>
      </x:c>
      <x:c r="D441" t="str">
        <x:v>C33</x:v>
      </x:c>
      <x:c r="E441" t="str">
        <x:v>c</x:v>
      </x:c>
      <x:c r="F441" s="59" t="n">
        <x:v>30</x:v>
      </x:c>
      <x:c r="G441" s="59" t="n">
        <x:v>3</x:v>
      </x:c>
      <x:c r="H441" s="59" t="n">
        <x:v>11</x:v>
      </x:c>
      <x:c r="I441" s="59" t="n">
        <x:v>247</x:v>
      </x:c>
      <x:c r="J441" s="59" t="n">
        <x:v>285</x:v>
      </x:c>
      <x:c r="K441" s="59" t="n">
        <x:v>10</x:v>
      </x:c>
      <x:c r="L441" s="59" t="str">
        <x:v>S5</x:v>
      </x:c>
      <x:c r="M441" s="59" t="n">
        <x:v>2</x:v>
      </x:c>
      <x:c r="N441" t="str">
        <x:v>source_forward</x:v>
      </x:c>
    </x:row>
    <x:row r="442">
      <x:c r="A442" t="str">
        <x:v>Set2_100-10-1b</x:v>
      </x:c>
      <x:c r="B442" t="str">
        <x:v>Set2</x:v>
      </x:c>
      <x:c r="C442" t="str">
        <x:v>100-10-1b</x:v>
      </x:c>
      <x:c r="D442" t="str">
        <x:v>C34</x:v>
      </x:c>
      <x:c r="E442" t="str">
        <x:v>c</x:v>
      </x:c>
      <x:c r="F442" s="59" t="n">
        <x:v>8</x:v>
      </x:c>
      <x:c r="G442" s="59" t="n">
        <x:v>34</x:v>
      </x:c>
      <x:c r="H442" s="59" t="n">
        <x:v>20</x:v>
      </x:c>
      <x:c r="I442" s="59" t="n">
        <x:v>560</x:v>
      </x:c>
      <x:c r="J442" s="59" t="n">
        <x:v>580</x:v>
      </x:c>
      <x:c r="K442" s="59" t="n">
        <x:v>10</x:v>
      </x:c>
      <x:c r="L442" s="59" t="str">
        <x:v>S8</x:v>
      </x:c>
      <x:c r="M442" s="59" t="n">
        <x:v>6</x:v>
      </x:c>
      <x:c r="N442" t="str">
        <x:v>source_forward</x:v>
      </x:c>
    </x:row>
    <x:row r="443">
      <x:c r="A443" t="str">
        <x:v>Set2_100-10-1b</x:v>
      </x:c>
      <x:c r="B443" t="str">
        <x:v>Set2</x:v>
      </x:c>
      <x:c r="C443" t="str">
        <x:v>100-10-1b</x:v>
      </x:c>
      <x:c r="D443" t="str">
        <x:v>C35</x:v>
      </x:c>
      <x:c r="E443" t="str">
        <x:v>c</x:v>
      </x:c>
      <x:c r="F443" s="59" t="n">
        <x:v>18</x:v>
      </x:c>
      <x:c r="G443" s="59" t="n">
        <x:v>40</x:v>
      </x:c>
      <x:c r="H443" s="59" t="n">
        <x:v>12</x:v>
      </x:c>
      <x:c r="I443" s="59" t="n">
        <x:v>193</x:v>
      </x:c>
      <x:c r="J443" s="59" t="n">
        <x:v>207</x:v>
      </x:c>
      <x:c r="K443" s="59" t="n">
        <x:v>10</x:v>
      </x:c>
      <x:c r="L443" s="59" t="str">
        <x:v>S1</x:v>
      </x:c>
      <x:c r="M443" s="59" t="n">
        <x:v>4</x:v>
      </x:c>
      <x:c r="N443" t="str">
        <x:v>source_forward</x:v>
      </x:c>
    </x:row>
    <x:row r="444">
      <x:c r="A444" t="str">
        <x:v>Set2_100-10-1b</x:v>
      </x:c>
      <x:c r="B444" t="str">
        <x:v>Set2</x:v>
      </x:c>
      <x:c r="C444" t="str">
        <x:v>100-10-1b</x:v>
      </x:c>
      <x:c r="D444" t="str">
        <x:v>C36</x:v>
      </x:c>
      <x:c r="E444" t="str">
        <x:v>c</x:v>
      </x:c>
      <x:c r="F444" s="59" t="n">
        <x:v>40</x:v>
      </x:c>
      <x:c r="G444" s="59" t="n">
        <x:v>10</x:v>
      </x:c>
      <x:c r="H444" s="59" t="n">
        <x:v>14</x:v>
      </x:c>
      <x:c r="I444" s="59" t="n">
        <x:v>167</x:v>
      </x:c>
      <x:c r="J444" s="59" t="n">
        <x:v>187</x:v>
      </x:c>
      <x:c r="K444" s="59" t="n">
        <x:v>10</x:v>
      </x:c>
      <x:c r="L444" s="59" t="str">
        <x:v>S2</x:v>
      </x:c>
      <x:c r="M444" s="59" t="n">
        <x:v>9</x:v>
      </x:c>
      <x:c r="N444" t="str">
        <x:v>source_forward</x:v>
      </x:c>
    </x:row>
    <x:row r="445">
      <x:c r="A445" t="str">
        <x:v>Set2_100-10-1b</x:v>
      </x:c>
      <x:c r="B445" t="str">
        <x:v>Set2</x:v>
      </x:c>
      <x:c r="C445" t="str">
        <x:v>100-10-1b</x:v>
      </x:c>
      <x:c r="D445" t="str">
        <x:v>C37</x:v>
      </x:c>
      <x:c r="E445" t="str">
        <x:v>c</x:v>
      </x:c>
      <x:c r="F445" s="59" t="n">
        <x:v>4</x:v>
      </x:c>
      <x:c r="G445" s="59" t="n">
        <x:v>27</x:v>
      </x:c>
      <x:c r="H445" s="59" t="n">
        <x:v>19</x:v>
      </x:c>
      <x:c r="I445" s="59" t="n">
        <x:v>320</x:v>
      </x:c>
      <x:c r="J445" s="59" t="n">
        <x:v>354</x:v>
      </x:c>
      <x:c r="K445" s="59" t="n">
        <x:v>10</x:v>
      </x:c>
      <x:c r="L445" s="59" t="str">
        <x:v>S8</x:v>
      </x:c>
      <x:c r="M445" s="59" t="n">
        <x:v>16</x:v>
      </x:c>
      <x:c r="N445" t="str">
        <x:v>source_forward</x:v>
      </x:c>
    </x:row>
    <x:row r="446">
      <x:c r="A446" t="str">
        <x:v>Set2_100-10-1b</x:v>
      </x:c>
      <x:c r="B446" t="str">
        <x:v>Set2</x:v>
      </x:c>
      <x:c r="C446" t="str">
        <x:v>100-10-1b</x:v>
      </x:c>
      <x:c r="D446" t="str">
        <x:v>C38</x:v>
      </x:c>
      <x:c r="E446" t="str">
        <x:v>c</x:v>
      </x:c>
      <x:c r="F446" s="59" t="n">
        <x:v>24</x:v>
      </x:c>
      <x:c r="G446" s="59" t="n">
        <x:v>26</x:v>
      </x:c>
      <x:c r="H446" s="59" t="n">
        <x:v>12</x:v>
      </x:c>
      <x:c r="I446" s="59" t="n">
        <x:v>312</x:v>
      </x:c>
      <x:c r="J446" s="59" t="n">
        <x:v>322</x:v>
      </x:c>
      <x:c r="K446" s="59" t="n">
        <x:v>10</x:v>
      </x:c>
      <x:c r="L446" s="59" t="str">
        <x:v>S3</x:v>
      </x:c>
      <x:c r="M446" s="59" t="n">
        <x:v>7</x:v>
      </x:c>
      <x:c r="N446" t="str">
        <x:v>source_forward</x:v>
      </x:c>
    </x:row>
    <x:row r="447">
      <x:c r="A447" t="str">
        <x:v>Set2_100-10-1b</x:v>
      </x:c>
      <x:c r="B447" t="str">
        <x:v>Set2</x:v>
      </x:c>
      <x:c r="C447" t="str">
        <x:v>100-10-1b</x:v>
      </x:c>
      <x:c r="D447" t="str">
        <x:v>C39</x:v>
      </x:c>
      <x:c r="E447" t="str">
        <x:v>c</x:v>
      </x:c>
      <x:c r="F447" s="59" t="n">
        <x:v>41</x:v>
      </x:c>
      <x:c r="G447" s="59" t="n">
        <x:v>17</x:v>
      </x:c>
      <x:c r="H447" s="59" t="n">
        <x:v>20</x:v>
      </x:c>
      <x:c r="I447" s="59" t="n">
        <x:v>491</x:v>
      </x:c>
      <x:c r="J447" s="59" t="n">
        <x:v>521</x:v>
      </x:c>
      <x:c r="K447" s="59" t="n">
        <x:v>10</x:v>
      </x:c>
      <x:c r="L447" s="59" t="str">
        <x:v>S2</x:v>
      </x:c>
      <x:c r="M447" s="59" t="n">
        <x:v>6</x:v>
      </x:c>
      <x:c r="N447" t="str">
        <x:v>source_forward</x:v>
      </x:c>
    </x:row>
    <x:row r="448">
      <x:c r="A448" t="str">
        <x:v>Set2_100-10-1b</x:v>
      </x:c>
      <x:c r="B448" t="str">
        <x:v>Set2</x:v>
      </x:c>
      <x:c r="C448" t="str">
        <x:v>100-10-1b</x:v>
      </x:c>
      <x:c r="D448" t="str">
        <x:v>C40</x:v>
      </x:c>
      <x:c r="E448" t="str">
        <x:v>c</x:v>
      </x:c>
      <x:c r="F448" s="59" t="n">
        <x:v>36</x:v>
      </x:c>
      <x:c r="G448" s="59" t="n">
        <x:v>22</x:v>
      </x:c>
      <x:c r="H448" s="59" t="n">
        <x:v>12</x:v>
      </x:c>
      <x:c r="I448" s="59" t="n">
        <x:v>381</x:v>
      </x:c>
      <x:c r="J448" s="59" t="n">
        <x:v>417</x:v>
      </x:c>
      <x:c r="K448" s="59" t="n">
        <x:v>10</x:v>
      </x:c>
      <x:c r="L448" s="59" t="str">
        <x:v>S7</x:v>
      </x:c>
      <x:c r="M448" s="59" t="n">
        <x:v>9</x:v>
      </x:c>
      <x:c r="N448" t="str">
        <x:v>source_forward</x:v>
      </x:c>
    </x:row>
    <x:row r="449">
      <x:c r="A449" t="str">
        <x:v>Set2_100-10-1b</x:v>
      </x:c>
      <x:c r="B449" t="str">
        <x:v>Set2</x:v>
      </x:c>
      <x:c r="C449" t="str">
        <x:v>100-10-1b</x:v>
      </x:c>
      <x:c r="D449" t="str">
        <x:v>C41</x:v>
      </x:c>
      <x:c r="E449" t="str">
        <x:v>c</x:v>
      </x:c>
      <x:c r="F449" s="59" t="n">
        <x:v>6</x:v>
      </x:c>
      <x:c r="G449" s="59" t="n">
        <x:v>6</x:v>
      </x:c>
      <x:c r="H449" s="59" t="n">
        <x:v>20</x:v>
      </x:c>
      <x:c r="I449" s="59" t="n">
        <x:v>251</x:v>
      </x:c>
      <x:c r="J449" s="59" t="n">
        <x:v>267</x:v>
      </x:c>
      <x:c r="K449" s="59" t="n">
        <x:v>10</x:v>
      </x:c>
      <x:c r="L449" s="59" t="str">
        <x:v>S0</x:v>
      </x:c>
      <x:c r="M449" s="59" t="n">
        <x:v>3</x:v>
      </x:c>
      <x:c r="N449" t="str">
        <x:v>source_forward</x:v>
      </x:c>
    </x:row>
    <x:row r="450">
      <x:c r="A450" t="str">
        <x:v>Set2_100-10-1b</x:v>
      </x:c>
      <x:c r="B450" t="str">
        <x:v>Set2</x:v>
      </x:c>
      <x:c r="C450" t="str">
        <x:v>100-10-1b</x:v>
      </x:c>
      <x:c r="D450" t="str">
        <x:v>C42</x:v>
      </x:c>
      <x:c r="E450" t="str">
        <x:v>c</x:v>
      </x:c>
      <x:c r="F450" s="59" t="n">
        <x:v>39</x:v>
      </x:c>
      <x:c r="G450" s="59" t="n">
        <x:v>40</x:v>
      </x:c>
      <x:c r="H450" s="59" t="n">
        <x:v>15</x:v>
      </x:c>
      <x:c r="I450" s="59" t="n">
        <x:v>270</x:v>
      </x:c>
      <x:c r="J450" s="59" t="n">
        <x:v>288</x:v>
      </x:c>
      <x:c r="K450" s="59" t="n">
        <x:v>10</x:v>
      </x:c>
      <x:c r="L450" s="59" t="str">
        <x:v>S9</x:v>
      </x:c>
      <x:c r="M450" s="59" t="n">
        <x:v>6</x:v>
      </x:c>
      <x:c r="N450" t="str">
        <x:v>source_forward</x:v>
      </x:c>
    </x:row>
    <x:row r="451">
      <x:c r="A451" t="str">
        <x:v>Set2_100-10-1b</x:v>
      </x:c>
      <x:c r="B451" t="str">
        <x:v>Set2</x:v>
      </x:c>
      <x:c r="C451" t="str">
        <x:v>100-10-1b</x:v>
      </x:c>
      <x:c r="D451" t="str">
        <x:v>C43</x:v>
      </x:c>
      <x:c r="E451" t="str">
        <x:v>c</x:v>
      </x:c>
      <x:c r="F451" s="59" t="n">
        <x:v>18</x:v>
      </x:c>
      <x:c r="G451" s="59" t="n">
        <x:v>29</x:v>
      </x:c>
      <x:c r="H451" s="59" t="n">
        <x:v>16</x:v>
      </x:c>
      <x:c r="I451" s="59" t="n">
        <x:v>104</x:v>
      </x:c>
      <x:c r="J451" s="59" t="n">
        <x:v>124</x:v>
      </x:c>
      <x:c r="K451" s="59" t="n">
        <x:v>10</x:v>
      </x:c>
      <x:c r="L451" s="59" t="str">
        <x:v>S4</x:v>
      </x:c>
      <x:c r="M451" s="59" t="n">
        <x:v>9</x:v>
      </x:c>
      <x:c r="N451" t="str">
        <x:v>source_forward</x:v>
      </x:c>
    </x:row>
    <x:row r="452">
      <x:c r="A452" t="str">
        <x:v>Set2_100-10-1b</x:v>
      </x:c>
      <x:c r="B452" t="str">
        <x:v>Set2</x:v>
      </x:c>
      <x:c r="C452" t="str">
        <x:v>100-10-1b</x:v>
      </x:c>
      <x:c r="D452" t="str">
        <x:v>C44</x:v>
      </x:c>
      <x:c r="E452" t="str">
        <x:v>c</x:v>
      </x:c>
      <x:c r="F452" s="59" t="n">
        <x:v>20</x:v>
      </x:c>
      <x:c r="G452" s="59" t="n">
        <x:v>3</x:v>
      </x:c>
      <x:c r="H452" s="59" t="n">
        <x:v>13</x:v>
      </x:c>
      <x:c r="I452" s="59" t="n">
        <x:v>182</x:v>
      </x:c>
      <x:c r="J452" s="59" t="n">
        <x:v>216</x:v>
      </x:c>
      <x:c r="K452" s="59" t="n">
        <x:v>10</x:v>
      </x:c>
      <x:c r="L452" s="59" t="str">
        <x:v>S5</x:v>
      </x:c>
      <x:c r="M452" s="59" t="n">
        <x:v>9</x:v>
      </x:c>
      <x:c r="N452" t="str">
        <x:v>source_forward</x:v>
      </x:c>
    </x:row>
    <x:row r="453">
      <x:c r="A453" t="str">
        <x:v>Set2_100-10-1b</x:v>
      </x:c>
      <x:c r="B453" t="str">
        <x:v>Set2</x:v>
      </x:c>
      <x:c r="C453" t="str">
        <x:v>100-10-1b</x:v>
      </x:c>
      <x:c r="D453" t="str">
        <x:v>C45</x:v>
      </x:c>
      <x:c r="E453" t="str">
        <x:v>c</x:v>
      </x:c>
      <x:c r="F453" s="59" t="n">
        <x:v>27</x:v>
      </x:c>
      <x:c r="G453" s="59" t="n">
        <x:v>3</x:v>
      </x:c>
      <x:c r="H453" s="59" t="n">
        <x:v>15</x:v>
      </x:c>
      <x:c r="I453" s="59" t="n">
        <x:v>286</x:v>
      </x:c>
      <x:c r="J453" s="59" t="n">
        <x:v>304</x:v>
      </x:c>
      <x:c r="K453" s="59" t="n">
        <x:v>10</x:v>
      </x:c>
      <x:c r="L453" s="59" t="str">
        <x:v>S5</x:v>
      </x:c>
      <x:c r="M453" s="59" t="n">
        <x:v>4</x:v>
      </x:c>
      <x:c r="N453" t="str">
        <x:v>source_forward</x:v>
      </x:c>
    </x:row>
    <x:row r="454">
      <x:c r="A454" t="str">
        <x:v>Set2_100-10-1b</x:v>
      </x:c>
      <x:c r="B454" t="str">
        <x:v>Set2</x:v>
      </x:c>
      <x:c r="C454" t="str">
        <x:v>100-10-1b</x:v>
      </x:c>
      <x:c r="D454" t="str">
        <x:v>C46</x:v>
      </x:c>
      <x:c r="E454" t="str">
        <x:v>c</x:v>
      </x:c>
      <x:c r="F454" s="59" t="n">
        <x:v>8</x:v>
      </x:c>
      <x:c r="G454" s="59" t="n">
        <x:v>26</x:v>
      </x:c>
      <x:c r="H454" s="59" t="n">
        <x:v>18</x:v>
      </x:c>
      <x:c r="I454" s="59" t="n">
        <x:v>86</x:v>
      </x:c>
      <x:c r="J454" s="59" t="n">
        <x:v>114</x:v>
      </x:c>
      <x:c r="K454" s="59" t="n">
        <x:v>10</x:v>
      </x:c>
      <x:c r="L454" s="59" t="str">
        <x:v>S8</x:v>
      </x:c>
      <x:c r="M454" s="59" t="n">
        <x:v>10</x:v>
      </x:c>
      <x:c r="N454" t="str">
        <x:v>source_forward</x:v>
      </x:c>
    </x:row>
    <x:row r="455">
      <x:c r="A455" t="str">
        <x:v>Set2_100-10-1b</x:v>
      </x:c>
      <x:c r="B455" t="str">
        <x:v>Set2</x:v>
      </x:c>
      <x:c r="C455" t="str">
        <x:v>100-10-1b</x:v>
      </x:c>
      <x:c r="D455" t="str">
        <x:v>C47</x:v>
      </x:c>
      <x:c r="E455" t="str">
        <x:v>c</x:v>
      </x:c>
      <x:c r="F455" s="59" t="n">
        <x:v>13</x:v>
      </x:c>
      <x:c r="G455" s="59" t="n">
        <x:v>37</x:v>
      </x:c>
      <x:c r="H455" s="59" t="n">
        <x:v>19</x:v>
      </x:c>
      <x:c r="I455" s="59" t="n">
        <x:v>276</x:v>
      </x:c>
      <x:c r="J455" s="59" t="n">
        <x:v>292</x:v>
      </x:c>
      <x:c r="K455" s="59" t="n">
        <x:v>10</x:v>
      </x:c>
      <x:c r="L455" s="59" t="str">
        <x:v>S1</x:v>
      </x:c>
      <x:c r="M455" s="59" t="n">
        <x:v>6</x:v>
      </x:c>
      <x:c r="N455" t="str">
        <x:v>source_forward</x:v>
      </x:c>
    </x:row>
    <x:row r="456">
      <x:c r="A456" t="str">
        <x:v>Set2_100-10-1b</x:v>
      </x:c>
      <x:c r="B456" t="str">
        <x:v>Set2</x:v>
      </x:c>
      <x:c r="C456" t="str">
        <x:v>100-10-1b</x:v>
      </x:c>
      <x:c r="D456" t="str">
        <x:v>C48</x:v>
      </x:c>
      <x:c r="E456" t="str">
        <x:v>c</x:v>
      </x:c>
      <x:c r="F456" s="59" t="n">
        <x:v>9</x:v>
      </x:c>
      <x:c r="G456" s="59" t="n">
        <x:v>6</x:v>
      </x:c>
      <x:c r="H456" s="59" t="n">
        <x:v>12</x:v>
      </x:c>
      <x:c r="I456" s="59" t="n">
        <x:v>562</x:v>
      </x:c>
      <x:c r="J456" s="59" t="n">
        <x:v>572</x:v>
      </x:c>
      <x:c r="K456" s="59" t="n">
        <x:v>10</x:v>
      </x:c>
      <x:c r="L456" s="59" t="str">
        <x:v>S5</x:v>
      </x:c>
      <x:c r="M456" s="59" t="n">
        <x:v>9</x:v>
      </x:c>
      <x:c r="N456" t="str">
        <x:v>source_forward</x:v>
      </x:c>
    </x:row>
    <x:row r="457">
      <x:c r="A457" t="str">
        <x:v>Set2_100-10-1b</x:v>
      </x:c>
      <x:c r="B457" t="str">
        <x:v>Set2</x:v>
      </x:c>
      <x:c r="C457" t="str">
        <x:v>100-10-1b</x:v>
      </x:c>
      <x:c r="D457" t="str">
        <x:v>C49</x:v>
      </x:c>
      <x:c r="E457" t="str">
        <x:v>c</x:v>
      </x:c>
      <x:c r="F457" s="59" t="n">
        <x:v>3</x:v>
      </x:c>
      <x:c r="G457" s="59" t="n">
        <x:v>28</x:v>
      </x:c>
      <x:c r="H457" s="59" t="n">
        <x:v>19</x:v>
      </x:c>
      <x:c r="I457" s="59" t="n">
        <x:v>590</x:v>
      </x:c>
      <x:c r="J457" s="59" t="n">
        <x:v>614</x:v>
      </x:c>
      <x:c r="K457" s="59" t="n">
        <x:v>10</x:v>
      </x:c>
      <x:c r="L457" s="59" t="str">
        <x:v>S8</x:v>
      </x:c>
      <x:c r="M457" s="59" t="n">
        <x:v>2</x:v>
      </x:c>
      <x:c r="N457" t="str">
        <x:v>source_forward</x:v>
      </x:c>
    </x:row>
    <x:row r="458">
      <x:c r="A458" t="str">
        <x:v>Set2_100-10-1b</x:v>
      </x:c>
      <x:c r="B458" t="str">
        <x:v>Set2</x:v>
      </x:c>
      <x:c r="C458" t="str">
        <x:v>100-10-1b</x:v>
      </x:c>
      <x:c r="D458" t="str">
        <x:v>C50</x:v>
      </x:c>
      <x:c r="E458" t="str">
        <x:v>c</x:v>
      </x:c>
      <x:c r="F458" s="59" t="n">
        <x:v>5</x:v>
      </x:c>
      <x:c r="G458" s="59" t="n">
        <x:v>50</x:v>
      </x:c>
      <x:c r="H458" s="59" t="n">
        <x:v>18</x:v>
      </x:c>
      <x:c r="I458" s="59" t="n">
        <x:v>98</x:v>
      </x:c>
      <x:c r="J458" s="59" t="n">
        <x:v>112</x:v>
      </x:c>
      <x:c r="K458" s="59" t="n">
        <x:v>10</x:v>
      </x:c>
      <x:c r="L458" s="59" t="str">
        <x:v>S6</x:v>
      </x:c>
      <x:c r="M458" s="59" t="n">
        <x:v>13</x:v>
      </x:c>
      <x:c r="N458" t="str">
        <x:v>source_forward</x:v>
      </x:c>
    </x:row>
    <x:row r="459">
      <x:c r="A459" t="str">
        <x:v>Set2_100-10-1b</x:v>
      </x:c>
      <x:c r="B459" t="str">
        <x:v>Set2</x:v>
      </x:c>
      <x:c r="C459" t="str">
        <x:v>100-10-1b</x:v>
      </x:c>
      <x:c r="D459" t="str">
        <x:v>C51</x:v>
      </x:c>
      <x:c r="E459" t="str">
        <x:v>c</x:v>
      </x:c>
      <x:c r="F459" s="59" t="n">
        <x:v>5</x:v>
      </x:c>
      <x:c r="G459" s="59" t="n">
        <x:v>28</x:v>
      </x:c>
      <x:c r="H459" s="59" t="n">
        <x:v>20</x:v>
      </x:c>
      <x:c r="I459" s="59" t="n">
        <x:v>269</x:v>
      </x:c>
      <x:c r="J459" s="59" t="n">
        <x:v>289</x:v>
      </x:c>
      <x:c r="K459" s="59" t="n">
        <x:v>10</x:v>
      </x:c>
      <x:c r="L459" s="59" t="str">
        <x:v>S8</x:v>
      </x:c>
      <x:c r="M459" s="59" t="n">
        <x:v>3</x:v>
      </x:c>
      <x:c r="N459" t="str">
        <x:v>source_forward</x:v>
      </x:c>
    </x:row>
    <x:row r="460">
      <x:c r="A460" t="str">
        <x:v>Set2_100-10-1b</x:v>
      </x:c>
      <x:c r="B460" t="str">
        <x:v>Set2</x:v>
      </x:c>
      <x:c r="C460" t="str">
        <x:v>100-10-1b</x:v>
      </x:c>
      <x:c r="D460" t="str">
        <x:v>C52</x:v>
      </x:c>
      <x:c r="E460" t="str">
        <x:v>c</x:v>
      </x:c>
      <x:c r="F460" s="59" t="n">
        <x:v>40</x:v>
      </x:c>
      <x:c r="G460" s="59" t="n">
        <x:v>5</x:v>
      </x:c>
      <x:c r="H460" s="59" t="n">
        <x:v>13</x:v>
      </x:c>
      <x:c r="I460" s="59" t="n">
        <x:v>479</x:v>
      </x:c>
      <x:c r="J460" s="59" t="n">
        <x:v>509</x:v>
      </x:c>
      <x:c r="K460" s="59" t="n">
        <x:v>10</x:v>
      </x:c>
      <x:c r="L460" s="59" t="str">
        <x:v>S2</x:v>
      </x:c>
      <x:c r="M460" s="59" t="n">
        <x:v>5</x:v>
      </x:c>
      <x:c r="N460" t="str">
        <x:v>source_forward</x:v>
      </x:c>
    </x:row>
    <x:row r="461">
      <x:c r="A461" t="str">
        <x:v>Set2_100-10-1b</x:v>
      </x:c>
      <x:c r="B461" t="str">
        <x:v>Set2</x:v>
      </x:c>
      <x:c r="C461" t="str">
        <x:v>100-10-1b</x:v>
      </x:c>
      <x:c r="D461" t="str">
        <x:v>C53</x:v>
      </x:c>
      <x:c r="E461" t="str">
        <x:v>c</x:v>
      </x:c>
      <x:c r="F461" s="59" t="n">
        <x:v>16</x:v>
      </x:c>
      <x:c r="G461" s="59" t="n">
        <x:v>28</x:v>
      </x:c>
      <x:c r="H461" s="59" t="n">
        <x:v>17</x:v>
      </x:c>
      <x:c r="I461" s="59" t="n">
        <x:v>399</x:v>
      </x:c>
      <x:c r="J461" s="59" t="n">
        <x:v>413</x:v>
      </x:c>
      <x:c r="K461" s="59" t="n">
        <x:v>10</x:v>
      </x:c>
      <x:c r="L461" s="59" t="str">
        <x:v>S4</x:v>
      </x:c>
      <x:c r="M461" s="59" t="n">
        <x:v>14</x:v>
      </x:c>
      <x:c r="N461" t="str">
        <x:v>source_forward</x:v>
      </x:c>
    </x:row>
    <x:row r="462">
      <x:c r="A462" t="str">
        <x:v>Set2_100-10-1b</x:v>
      </x:c>
      <x:c r="B462" t="str">
        <x:v>Set2</x:v>
      </x:c>
      <x:c r="C462" t="str">
        <x:v>100-10-1b</x:v>
      </x:c>
      <x:c r="D462" t="str">
        <x:v>C54</x:v>
      </x:c>
      <x:c r="E462" t="str">
        <x:v>c</x:v>
      </x:c>
      <x:c r="F462" s="59" t="n">
        <x:v>46</x:v>
      </x:c>
      <x:c r="G462" s="59" t="n">
        <x:v>41</x:v>
      </x:c>
      <x:c r="H462" s="59" t="n">
        <x:v>17</x:v>
      </x:c>
      <x:c r="I462" s="59" t="n">
        <x:v>273</x:v>
      </x:c>
      <x:c r="J462" s="59" t="n">
        <x:v>293</x:v>
      </x:c>
      <x:c r="K462" s="59" t="n">
        <x:v>10</x:v>
      </x:c>
      <x:c r="L462" s="59" t="str">
        <x:v>S9</x:v>
      </x:c>
      <x:c r="M462" s="59" t="n">
        <x:v>8</x:v>
      </x:c>
      <x:c r="N462" t="str">
        <x:v>source_forward</x:v>
      </x:c>
    </x:row>
    <x:row r="463">
      <x:c r="A463" t="str">
        <x:v>Set2_100-10-1b</x:v>
      </x:c>
      <x:c r="B463" t="str">
        <x:v>Set2</x:v>
      </x:c>
      <x:c r="C463" t="str">
        <x:v>100-10-1b</x:v>
      </x:c>
      <x:c r="D463" t="str">
        <x:v>C55</x:v>
      </x:c>
      <x:c r="E463" t="str">
        <x:v>c</x:v>
      </x:c>
      <x:c r="F463" s="59" t="n">
        <x:v>36</x:v>
      </x:c>
      <x:c r="G463" s="59" t="n">
        <x:v>46</x:v>
      </x:c>
      <x:c r="H463" s="59" t="n">
        <x:v>11</x:v>
      </x:c>
      <x:c r="I463" s="59" t="n">
        <x:v>359</x:v>
      </x:c>
      <x:c r="J463" s="59" t="n">
        <x:v>373</x:v>
      </x:c>
      <x:c r="K463" s="59" t="n">
        <x:v>10</x:v>
      </x:c>
      <x:c r="L463" s="59" t="str">
        <x:v>S9</x:v>
      </x:c>
      <x:c r="M463" s="59" t="n">
        <x:v>6</x:v>
      </x:c>
      <x:c r="N463" t="str">
        <x:v>source_forward</x:v>
      </x:c>
    </x:row>
    <x:row r="464">
      <x:c r="A464" t="str">
        <x:v>Set2_100-10-1b</x:v>
      </x:c>
      <x:c r="B464" t="str">
        <x:v>Set2</x:v>
      </x:c>
      <x:c r="C464" t="str">
        <x:v>100-10-1b</x:v>
      </x:c>
      <x:c r="D464" t="str">
        <x:v>C56</x:v>
      </x:c>
      <x:c r="E464" t="str">
        <x:v>c</x:v>
      </x:c>
      <x:c r="F464" s="59" t="n">
        <x:v>50</x:v>
      </x:c>
      <x:c r="G464" s="59" t="n">
        <x:v>47</x:v>
      </x:c>
      <x:c r="H464" s="59" t="n">
        <x:v>16</x:v>
      </x:c>
      <x:c r="I464" s="59" t="n">
        <x:v>335</x:v>
      </x:c>
      <x:c r="J464" s="59" t="n">
        <x:v>373</x:v>
      </x:c>
      <x:c r="K464" s="59" t="n">
        <x:v>10</x:v>
      </x:c>
      <x:c r="L464" s="59" t="str">
        <x:v>S9</x:v>
      </x:c>
      <x:c r="M464" s="59" t="n">
        <x:v>0</x:v>
      </x:c>
      <x:c r="N464" t="str">
        <x:v>source_forward</x:v>
      </x:c>
    </x:row>
    <x:row r="465">
      <x:c r="A465" t="str">
        <x:v>Set2_100-10-1b</x:v>
      </x:c>
      <x:c r="B465" t="str">
        <x:v>Set2</x:v>
      </x:c>
      <x:c r="C465" t="str">
        <x:v>100-10-1b</x:v>
      </x:c>
      <x:c r="D465" t="str">
        <x:v>C57</x:v>
      </x:c>
      <x:c r="E465" t="str">
        <x:v>c</x:v>
      </x:c>
      <x:c r="F465" s="59" t="n">
        <x:v>29</x:v>
      </x:c>
      <x:c r="G465" s="59" t="n">
        <x:v>41</x:v>
      </x:c>
      <x:c r="H465" s="59" t="n">
        <x:v>16</x:v>
      </x:c>
      <x:c r="I465" s="59" t="n">
        <x:v>532</x:v>
      </x:c>
      <x:c r="J465" s="59" t="n">
        <x:v>558</x:v>
      </x:c>
      <x:c r="K465" s="59" t="n">
        <x:v>10</x:v>
      </x:c>
      <x:c r="L465" s="59" t="str">
        <x:v>S1</x:v>
      </x:c>
      <x:c r="M465" s="59" t="n">
        <x:v>13</x:v>
      </x:c>
      <x:c r="N465" t="str">
        <x:v>source_forward</x:v>
      </x:c>
    </x:row>
    <x:row r="466">
      <x:c r="A466" t="str">
        <x:v>Set2_100-10-1b</x:v>
      </x:c>
      <x:c r="B466" t="str">
        <x:v>Set2</x:v>
      </x:c>
      <x:c r="C466" t="str">
        <x:v>100-10-1b</x:v>
      </x:c>
      <x:c r="D466" t="str">
        <x:v>C58</x:v>
      </x:c>
      <x:c r="E466" t="str">
        <x:v>c</x:v>
      </x:c>
      <x:c r="F466" s="59" t="n">
        <x:v>31</x:v>
      </x:c>
      <x:c r="G466" s="59" t="n">
        <x:v>2</x:v>
      </x:c>
      <x:c r="H466" s="59" t="n">
        <x:v>17</x:v>
      </x:c>
      <x:c r="I466" s="59" t="n">
        <x:v>157</x:v>
      </x:c>
      <x:c r="J466" s="59" t="n">
        <x:v>185</x:v>
      </x:c>
      <x:c r="K466" s="59" t="n">
        <x:v>10</x:v>
      </x:c>
      <x:c r="L466" s="59" t="str">
        <x:v>S2</x:v>
      </x:c>
      <x:c r="M466" s="59" t="n">
        <x:v>9</x:v>
      </x:c>
      <x:c r="N466" t="str">
        <x:v>source_forward</x:v>
      </x:c>
    </x:row>
    <x:row r="467">
      <x:c r="A467" t="str">
        <x:v>Set2_100-10-1b</x:v>
      </x:c>
      <x:c r="B467" t="str">
        <x:v>Set2</x:v>
      </x:c>
      <x:c r="C467" t="str">
        <x:v>100-10-1b</x:v>
      </x:c>
      <x:c r="D467" t="str">
        <x:v>C59</x:v>
      </x:c>
      <x:c r="E467" t="str">
        <x:v>c</x:v>
      </x:c>
      <x:c r="F467" s="59" t="n">
        <x:v>30</x:v>
      </x:c>
      <x:c r="G467" s="59" t="n">
        <x:v>11</x:v>
      </x:c>
      <x:c r="H467" s="59" t="n">
        <x:v>16</x:v>
      </x:c>
      <x:c r="I467" s="59" t="n">
        <x:v>115</x:v>
      </x:c>
      <x:c r="J467" s="59" t="n">
        <x:v>153</x:v>
      </x:c>
      <x:c r="K467" s="59" t="n">
        <x:v>10</x:v>
      </x:c>
      <x:c r="L467" s="59" t="str">
        <x:v>S5</x:v>
      </x:c>
      <x:c r="M467" s="59" t="n">
        <x:v>12</x:v>
      </x:c>
      <x:c r="N467" t="str">
        <x:v>source_forward</x:v>
      </x:c>
    </x:row>
    <x:row r="468">
      <x:c r="A468" t="str">
        <x:v>Set2_100-10-1b</x:v>
      </x:c>
      <x:c r="B468" t="str">
        <x:v>Set2</x:v>
      </x:c>
      <x:c r="C468" t="str">
        <x:v>100-10-1b</x:v>
      </x:c>
      <x:c r="D468" t="str">
        <x:v>C60</x:v>
      </x:c>
      <x:c r="E468" t="str">
        <x:v>c</x:v>
      </x:c>
      <x:c r="F468" s="59" t="n">
        <x:v>44</x:v>
      </x:c>
      <x:c r="G468" s="59" t="n">
        <x:v>17</x:v>
      </x:c>
      <x:c r="H468" s="59" t="n">
        <x:v>18</x:v>
      </x:c>
      <x:c r="I468" s="59" t="n">
        <x:v>217</x:v>
      </x:c>
      <x:c r="J468" s="59" t="n">
        <x:v>241</x:v>
      </x:c>
      <x:c r="K468" s="59" t="n">
        <x:v>10</x:v>
      </x:c>
      <x:c r="L468" s="59" t="str">
        <x:v>S2</x:v>
      </x:c>
      <x:c r="M468" s="59" t="n">
        <x:v>1</x:v>
      </x:c>
      <x:c r="N468" t="str">
        <x:v>source_forward</x:v>
      </x:c>
    </x:row>
    <x:row r="469">
      <x:c r="A469" t="str">
        <x:v>Set2_100-10-1b</x:v>
      </x:c>
      <x:c r="B469" t="str">
        <x:v>Set2</x:v>
      </x:c>
      <x:c r="C469" t="str">
        <x:v>100-10-1b</x:v>
      </x:c>
      <x:c r="D469" t="str">
        <x:v>C61</x:v>
      </x:c>
      <x:c r="E469" t="str">
        <x:v>c</x:v>
      </x:c>
      <x:c r="F469" s="59" t="n">
        <x:v>1</x:v>
      </x:c>
      <x:c r="G469" s="59" t="n">
        <x:v>3</x:v>
      </x:c>
      <x:c r="H469" s="59" t="n">
        <x:v>16</x:v>
      </x:c>
      <x:c r="I469" s="59" t="n">
        <x:v>178</x:v>
      </x:c>
      <x:c r="J469" s="59" t="n">
        <x:v>208</x:v>
      </x:c>
      <x:c r="K469" s="59" t="n">
        <x:v>10</x:v>
      </x:c>
      <x:c r="L469" s="59" t="str">
        <x:v>S0</x:v>
      </x:c>
      <x:c r="M469" s="59" t="n">
        <x:v>12</x:v>
      </x:c>
      <x:c r="N469" t="str">
        <x:v>source_forward</x:v>
      </x:c>
    </x:row>
    <x:row r="470">
      <x:c r="A470" t="str">
        <x:v>Set2_100-10-1b</x:v>
      </x:c>
      <x:c r="B470" t="str">
        <x:v>Set2</x:v>
      </x:c>
      <x:c r="C470" t="str">
        <x:v>100-10-1b</x:v>
      </x:c>
      <x:c r="D470" t="str">
        <x:v>C62</x:v>
      </x:c>
      <x:c r="E470" t="str">
        <x:v>c</x:v>
      </x:c>
      <x:c r="F470" s="59" t="n">
        <x:v>25</x:v>
      </x:c>
      <x:c r="G470" s="59" t="n">
        <x:v>26</x:v>
      </x:c>
      <x:c r="H470" s="59" t="n">
        <x:v>18</x:v>
      </x:c>
      <x:c r="I470" s="59" t="n">
        <x:v>591</x:v>
      </x:c>
      <x:c r="J470" s="59" t="n">
        <x:v>613</x:v>
      </x:c>
      <x:c r="K470" s="59" t="n">
        <x:v>10</x:v>
      </x:c>
      <x:c r="L470" s="59" t="str">
        <x:v>S3</x:v>
      </x:c>
      <x:c r="M470" s="59" t="n">
        <x:v>17</x:v>
      </x:c>
      <x:c r="N470" t="str">
        <x:v>source_forward</x:v>
      </x:c>
    </x:row>
    <x:row r="471">
      <x:c r="A471" t="str">
        <x:v>Set2_100-10-1b</x:v>
      </x:c>
      <x:c r="B471" t="str">
        <x:v>Set2</x:v>
      </x:c>
      <x:c r="C471" t="str">
        <x:v>100-10-1b</x:v>
      </x:c>
      <x:c r="D471" t="str">
        <x:v>C63</x:v>
      </x:c>
      <x:c r="E471" t="str">
        <x:v>c</x:v>
      </x:c>
      <x:c r="F471" s="59" t="n">
        <x:v>49</x:v>
      </x:c>
      <x:c r="G471" s="59" t="n">
        <x:v>11</x:v>
      </x:c>
      <x:c r="H471" s="59" t="n">
        <x:v>19</x:v>
      </x:c>
      <x:c r="I471" s="59" t="n">
        <x:v>351</x:v>
      </x:c>
      <x:c r="J471" s="59" t="n">
        <x:v>363</x:v>
      </x:c>
      <x:c r="K471" s="59" t="n">
        <x:v>10</x:v>
      </x:c>
      <x:c r="L471" s="59" t="str">
        <x:v>S2</x:v>
      </x:c>
      <x:c r="M471" s="59" t="n">
        <x:v>9</x:v>
      </x:c>
      <x:c r="N471" t="str">
        <x:v>source_forward</x:v>
      </x:c>
    </x:row>
    <x:row r="472">
      <x:c r="A472" t="str">
        <x:v>Set2_100-10-1b</x:v>
      </x:c>
      <x:c r="B472" t="str">
        <x:v>Set2</x:v>
      </x:c>
      <x:c r="C472" t="str">
        <x:v>100-10-1b</x:v>
      </x:c>
      <x:c r="D472" t="str">
        <x:v>C64</x:v>
      </x:c>
      <x:c r="E472" t="str">
        <x:v>c</x:v>
      </x:c>
      <x:c r="F472" s="59" t="n">
        <x:v>34</x:v>
      </x:c>
      <x:c r="G472" s="59" t="n">
        <x:v>6</x:v>
      </x:c>
      <x:c r="H472" s="59" t="n">
        <x:v>18</x:v>
      </x:c>
      <x:c r="I472" s="59" t="n">
        <x:v>544</x:v>
      </x:c>
      <x:c r="J472" s="59" t="n">
        <x:v>556</x:v>
      </x:c>
      <x:c r="K472" s="59" t="n">
        <x:v>10</x:v>
      </x:c>
      <x:c r="L472" s="59" t="str">
        <x:v>S2</x:v>
      </x:c>
      <x:c r="M472" s="59" t="n">
        <x:v>13</x:v>
      </x:c>
      <x:c r="N472" t="str">
        <x:v>source_forward</x:v>
      </x:c>
    </x:row>
    <x:row r="473">
      <x:c r="A473" t="str">
        <x:v>Set2_100-10-1b</x:v>
      </x:c>
      <x:c r="B473" t="str">
        <x:v>Set2</x:v>
      </x:c>
      <x:c r="C473" t="str">
        <x:v>100-10-1b</x:v>
      </x:c>
      <x:c r="D473" t="str">
        <x:v>C65</x:v>
      </x:c>
      <x:c r="E473" t="str">
        <x:v>c</x:v>
      </x:c>
      <x:c r="F473" s="59" t="n">
        <x:v>30</x:v>
      </x:c>
      <x:c r="G473" s="59" t="n">
        <x:v>12</x:v>
      </x:c>
      <x:c r="H473" s="59" t="n">
        <x:v>17</x:v>
      </x:c>
      <x:c r="I473" s="59" t="n">
        <x:v>292</x:v>
      </x:c>
      <x:c r="J473" s="59" t="n">
        <x:v>324</x:v>
      </x:c>
      <x:c r="K473" s="59" t="n">
        <x:v>10</x:v>
      </x:c>
      <x:c r="L473" s="59" t="str">
        <x:v>S5</x:v>
      </x:c>
      <x:c r="M473" s="59" t="n">
        <x:v>5</x:v>
      </x:c>
      <x:c r="N473" t="str">
        <x:v>source_forward</x:v>
      </x:c>
    </x:row>
    <x:row r="474">
      <x:c r="A474" t="str">
        <x:v>Set2_100-10-1b</x:v>
      </x:c>
      <x:c r="B474" t="str">
        <x:v>Set2</x:v>
      </x:c>
      <x:c r="C474" t="str">
        <x:v>100-10-1b</x:v>
      </x:c>
      <x:c r="D474" t="str">
        <x:v>C66</x:v>
      </x:c>
      <x:c r="E474" t="str">
        <x:v>c</x:v>
      </x:c>
      <x:c r="F474" s="59" t="n">
        <x:v>15</x:v>
      </x:c>
      <x:c r="G474" s="59" t="n">
        <x:v>17</x:v>
      </x:c>
      <x:c r="H474" s="59" t="n">
        <x:v>16</x:v>
      </x:c>
      <x:c r="I474" s="59" t="n">
        <x:v>283</x:v>
      </x:c>
      <x:c r="J474" s="59" t="n">
        <x:v>309</x:v>
      </x:c>
      <x:c r="K474" s="59" t="n">
        <x:v>10</x:v>
      </x:c>
      <x:c r="L474" s="59" t="str">
        <x:v>S5</x:v>
      </x:c>
      <x:c r="M474" s="59" t="n">
        <x:v>14</x:v>
      </x:c>
      <x:c r="N474" t="str">
        <x:v>source_forward</x:v>
      </x:c>
    </x:row>
    <x:row r="475">
      <x:c r="A475" t="str">
        <x:v>Set2_100-10-1b</x:v>
      </x:c>
      <x:c r="B475" t="str">
        <x:v>Set2</x:v>
      </x:c>
      <x:c r="C475" t="str">
        <x:v>100-10-1b</x:v>
      </x:c>
      <x:c r="D475" t="str">
        <x:v>C67</x:v>
      </x:c>
      <x:c r="E475" t="str">
        <x:v>c</x:v>
      </x:c>
      <x:c r="F475" s="59" t="n">
        <x:v>30</x:v>
      </x:c>
      <x:c r="G475" s="59" t="n">
        <x:v>40</x:v>
      </x:c>
      <x:c r="H475" s="59" t="n">
        <x:v>13</x:v>
      </x:c>
      <x:c r="I475" s="59" t="n">
        <x:v>82</x:v>
      </x:c>
      <x:c r="J475" s="59" t="n">
        <x:v>100</x:v>
      </x:c>
      <x:c r="K475" s="59" t="n">
        <x:v>10</x:v>
      </x:c>
      <x:c r="L475" s="59" t="str">
        <x:v>S7</x:v>
      </x:c>
      <x:c r="M475" s="59" t="n">
        <x:v>5</x:v>
      </x:c>
      <x:c r="N475" t="str">
        <x:v>source_forward</x:v>
      </x:c>
    </x:row>
    <x:row r="476">
      <x:c r="A476" t="str">
        <x:v>Set2_100-10-1b</x:v>
      </x:c>
      <x:c r="B476" t="str">
        <x:v>Set2</x:v>
      </x:c>
      <x:c r="C476" t="str">
        <x:v>100-10-1b</x:v>
      </x:c>
      <x:c r="D476" t="str">
        <x:v>C68</x:v>
      </x:c>
      <x:c r="E476" t="str">
        <x:v>c</x:v>
      </x:c>
      <x:c r="F476" s="59" t="n">
        <x:v>16</x:v>
      </x:c>
      <x:c r="G476" s="59" t="n">
        <x:v>35</x:v>
      </x:c>
      <x:c r="H476" s="59" t="n">
        <x:v>16</x:v>
      </x:c>
      <x:c r="I476" s="59" t="n">
        <x:v>168</x:v>
      </x:c>
      <x:c r="J476" s="59" t="n">
        <x:v>200</x:v>
      </x:c>
      <x:c r="K476" s="59" t="n">
        <x:v>10</x:v>
      </x:c>
      <x:c r="L476" s="59" t="str">
        <x:v>S1</x:v>
      </x:c>
      <x:c r="M476" s="59" t="n">
        <x:v>4</x:v>
      </x:c>
      <x:c r="N476" t="str">
        <x:v>source_forward</x:v>
      </x:c>
    </x:row>
    <x:row r="477">
      <x:c r="A477" t="str">
        <x:v>Set2_100-10-1b</x:v>
      </x:c>
      <x:c r="B477" t="str">
        <x:v>Set2</x:v>
      </x:c>
      <x:c r="C477" t="str">
        <x:v>100-10-1b</x:v>
      </x:c>
      <x:c r="D477" t="str">
        <x:v>C69</x:v>
      </x:c>
      <x:c r="E477" t="str">
        <x:v>c</x:v>
      </x:c>
      <x:c r="F477" s="59" t="n">
        <x:v>31</x:v>
      </x:c>
      <x:c r="G477" s="59" t="n">
        <x:v>42</x:v>
      </x:c>
      <x:c r="H477" s="59" t="n">
        <x:v>15</x:v>
      </x:c>
      <x:c r="I477" s="59" t="n">
        <x:v>302</x:v>
      </x:c>
      <x:c r="J477" s="59" t="n">
        <x:v>326</x:v>
      </x:c>
      <x:c r="K477" s="59" t="n">
        <x:v>10</x:v>
      </x:c>
      <x:c r="L477" s="59" t="str">
        <x:v>S9</x:v>
      </x:c>
      <x:c r="M477" s="59" t="n">
        <x:v>12</x:v>
      </x:c>
      <x:c r="N477" t="str">
        <x:v>source_forward</x:v>
      </x:c>
    </x:row>
    <x:row r="478">
      <x:c r="A478" t="str">
        <x:v>Set2_100-10-1b</x:v>
      </x:c>
      <x:c r="B478" t="str">
        <x:v>Set2</x:v>
      </x:c>
      <x:c r="C478" t="str">
        <x:v>100-10-1b</x:v>
      </x:c>
      <x:c r="D478" t="str">
        <x:v>C70</x:v>
      </x:c>
      <x:c r="E478" t="str">
        <x:v>c</x:v>
      </x:c>
      <x:c r="F478" s="59" t="n">
        <x:v>4</x:v>
      </x:c>
      <x:c r="G478" s="59" t="n">
        <x:v>17</x:v>
      </x:c>
      <x:c r="H478" s="59" t="n">
        <x:v>11</x:v>
      </x:c>
      <x:c r="I478" s="59" t="n">
        <x:v>567</x:v>
      </x:c>
      <x:c r="J478" s="59" t="n">
        <x:v>577</x:v>
      </x:c>
      <x:c r="K478" s="59" t="n">
        <x:v>10</x:v>
      </x:c>
      <x:c r="L478" s="59" t="str">
        <x:v>S0</x:v>
      </x:c>
      <x:c r="M478" s="59" t="n">
        <x:v>8</x:v>
      </x:c>
      <x:c r="N478" t="str">
        <x:v>source_forward</x:v>
      </x:c>
    </x:row>
    <x:row r="479">
      <x:c r="A479" t="str">
        <x:v>Set2_100-10-1b</x:v>
      </x:c>
      <x:c r="B479" t="str">
        <x:v>Set2</x:v>
      </x:c>
      <x:c r="C479" t="str">
        <x:v>100-10-1b</x:v>
      </x:c>
      <x:c r="D479" t="str">
        <x:v>C71</x:v>
      </x:c>
      <x:c r="E479" t="str">
        <x:v>c</x:v>
      </x:c>
      <x:c r="F479" s="59" t="n">
        <x:v>3</x:v>
      </x:c>
      <x:c r="G479" s="59" t="n">
        <x:v>50</x:v>
      </x:c>
      <x:c r="H479" s="59" t="n">
        <x:v>15</x:v>
      </x:c>
      <x:c r="I479" s="59" t="n">
        <x:v>85</x:v>
      </x:c>
      <x:c r="J479" s="59" t="n">
        <x:v>95</x:v>
      </x:c>
      <x:c r="K479" s="59" t="n">
        <x:v>10</x:v>
      </x:c>
      <x:c r="L479" s="59" t="str">
        <x:v>S6</x:v>
      </x:c>
      <x:c r="M479" s="59" t="n">
        <x:v>14</x:v>
      </x:c>
      <x:c r="N479" t="str">
        <x:v>source_forward</x:v>
      </x:c>
    </x:row>
    <x:row r="480">
      <x:c r="A480" t="str">
        <x:v>Set2_100-10-1b</x:v>
      </x:c>
      <x:c r="B480" t="str">
        <x:v>Set2</x:v>
      </x:c>
      <x:c r="C480" t="str">
        <x:v>100-10-1b</x:v>
      </x:c>
      <x:c r="D480" t="str">
        <x:v>C72</x:v>
      </x:c>
      <x:c r="E480" t="str">
        <x:v>c</x:v>
      </x:c>
      <x:c r="F480" s="59" t="n">
        <x:v>25</x:v>
      </x:c>
      <x:c r="G480" s="59" t="n">
        <x:v>33</x:v>
      </x:c>
      <x:c r="H480" s="59" t="n">
        <x:v>13</x:v>
      </x:c>
      <x:c r="I480" s="59" t="n">
        <x:v>333</x:v>
      </x:c>
      <x:c r="J480" s="59" t="n">
        <x:v>361</x:v>
      </x:c>
      <x:c r="K480" s="59" t="n">
        <x:v>10</x:v>
      </x:c>
      <x:c r="L480" s="59" t="str">
        <x:v>S3</x:v>
      </x:c>
      <x:c r="M480" s="59" t="n">
        <x:v>8</x:v>
      </x:c>
      <x:c r="N480" t="str">
        <x:v>source_forward</x:v>
      </x:c>
    </x:row>
    <x:row r="481">
      <x:c r="A481" t="str">
        <x:v>Set2_100-10-1b</x:v>
      </x:c>
      <x:c r="B481" t="str">
        <x:v>Set2</x:v>
      </x:c>
      <x:c r="C481" t="str">
        <x:v>100-10-1b</x:v>
      </x:c>
      <x:c r="D481" t="str">
        <x:v>C73</x:v>
      </x:c>
      <x:c r="E481" t="str">
        <x:v>c</x:v>
      </x:c>
      <x:c r="F481" s="59" t="n">
        <x:v>43</x:v>
      </x:c>
      <x:c r="G481" s="59" t="n">
        <x:v>30</x:v>
      </x:c>
      <x:c r="H481" s="59" t="n">
        <x:v>16</x:v>
      </x:c>
      <x:c r="I481" s="59" t="n">
        <x:v>157</x:v>
      </x:c>
      <x:c r="J481" s="59" t="n">
        <x:v>189</x:v>
      </x:c>
      <x:c r="K481" s="59" t="n">
        <x:v>10</x:v>
      </x:c>
      <x:c r="L481" s="59" t="str">
        <x:v>S7</x:v>
      </x:c>
      <x:c r="M481" s="59" t="n">
        <x:v>13</x:v>
      </x:c>
      <x:c r="N481" t="str">
        <x:v>source_forward</x:v>
      </x:c>
    </x:row>
    <x:row r="482">
      <x:c r="A482" t="str">
        <x:v>Set2_100-10-1b</x:v>
      </x:c>
      <x:c r="B482" t="str">
        <x:v>Set2</x:v>
      </x:c>
      <x:c r="C482" t="str">
        <x:v>100-10-1b</x:v>
      </x:c>
      <x:c r="D482" t="str">
        <x:v>C74</x:v>
      </x:c>
      <x:c r="E482" t="str">
        <x:v>c</x:v>
      </x:c>
      <x:c r="F482" s="59" t="n">
        <x:v>30</x:v>
      </x:c>
      <x:c r="G482" s="59" t="n">
        <x:v>38</x:v>
      </x:c>
      <x:c r="H482" s="59" t="n">
        <x:v>18</x:v>
      </x:c>
      <x:c r="I482" s="59" t="n">
        <x:v>528</x:v>
      </x:c>
      <x:c r="J482" s="59" t="n">
        <x:v>566</x:v>
      </x:c>
      <x:c r="K482" s="59" t="n">
        <x:v>10</x:v>
      </x:c>
      <x:c r="L482" s="59" t="str">
        <x:v>S7</x:v>
      </x:c>
      <x:c r="M482" s="59" t="n">
        <x:v>10</x:v>
      </x:c>
      <x:c r="N482" t="str">
        <x:v>source_forward</x:v>
      </x:c>
    </x:row>
    <x:row r="483">
      <x:c r="A483" t="str">
        <x:v>Set2_100-10-1b</x:v>
      </x:c>
      <x:c r="B483" t="str">
        <x:v>Set2</x:v>
      </x:c>
      <x:c r="C483" t="str">
        <x:v>100-10-1b</x:v>
      </x:c>
      <x:c r="D483" t="str">
        <x:v>C75</x:v>
      </x:c>
      <x:c r="E483" t="str">
        <x:v>c</x:v>
      </x:c>
      <x:c r="F483" s="59" t="n">
        <x:v>37</x:v>
      </x:c>
      <x:c r="G483" s="59" t="n">
        <x:v>49</x:v>
      </x:c>
      <x:c r="H483" s="59" t="n">
        <x:v>15</x:v>
      </x:c>
      <x:c r="I483" s="59" t="n">
        <x:v>265</x:v>
      </x:c>
      <x:c r="J483" s="59" t="n">
        <x:v>289</x:v>
      </x:c>
      <x:c r="K483" s="59" t="n">
        <x:v>10</x:v>
      </x:c>
      <x:c r="L483" s="59" t="str">
        <x:v>S9</x:v>
      </x:c>
      <x:c r="M483" s="59" t="n">
        <x:v>10</x:v>
      </x:c>
      <x:c r="N483" t="str">
        <x:v>source_forward</x:v>
      </x:c>
    </x:row>
    <x:row r="484">
      <x:c r="A484" t="str">
        <x:v>Set2_100-10-1b</x:v>
      </x:c>
      <x:c r="B484" t="str">
        <x:v>Set2</x:v>
      </x:c>
      <x:c r="C484" t="str">
        <x:v>100-10-1b</x:v>
      </x:c>
      <x:c r="D484" t="str">
        <x:v>C76</x:v>
      </x:c>
      <x:c r="E484" t="str">
        <x:v>c</x:v>
      </x:c>
      <x:c r="F484" s="59" t="n">
        <x:v>26</x:v>
      </x:c>
      <x:c r="G484" s="59" t="n">
        <x:v>30</x:v>
      </x:c>
      <x:c r="H484" s="59" t="n">
        <x:v>11</x:v>
      </x:c>
      <x:c r="I484" s="59" t="n">
        <x:v>199</x:v>
      </x:c>
      <x:c r="J484" s="59" t="n">
        <x:v>217</x:v>
      </x:c>
      <x:c r="K484" s="59" t="n">
        <x:v>10</x:v>
      </x:c>
      <x:c r="L484" s="59" t="str">
        <x:v>S3</x:v>
      </x:c>
      <x:c r="M484" s="59" t="n">
        <x:v>3</x:v>
      </x:c>
      <x:c r="N484" t="str">
        <x:v>source_forward</x:v>
      </x:c>
    </x:row>
    <x:row r="485">
      <x:c r="A485" t="str">
        <x:v>Set2_100-10-1b</x:v>
      </x:c>
      <x:c r="B485" t="str">
        <x:v>Set2</x:v>
      </x:c>
      <x:c r="C485" t="str">
        <x:v>100-10-1b</x:v>
      </x:c>
      <x:c r="D485" t="str">
        <x:v>C77</x:v>
      </x:c>
      <x:c r="E485" t="str">
        <x:v>c</x:v>
      </x:c>
      <x:c r="F485" s="59" t="n">
        <x:v>21</x:v>
      </x:c>
      <x:c r="G485" s="59" t="n">
        <x:v>47</x:v>
      </x:c>
      <x:c r="H485" s="59" t="n">
        <x:v>14</x:v>
      </x:c>
      <x:c r="I485" s="59" t="n">
        <x:v>289</x:v>
      </x:c>
      <x:c r="J485" s="59" t="n">
        <x:v>311</x:v>
      </x:c>
      <x:c r="K485" s="59" t="n">
        <x:v>10</x:v>
      </x:c>
      <x:c r="L485" s="59" t="str">
        <x:v>S1</x:v>
      </x:c>
      <x:c r="M485" s="59" t="n">
        <x:v>3</x:v>
      </x:c>
      <x:c r="N485" t="str">
        <x:v>source_forward</x:v>
      </x:c>
    </x:row>
    <x:row r="486">
      <x:c r="A486" t="str">
        <x:v>Set2_100-10-1b</x:v>
      </x:c>
      <x:c r="B486" t="str">
        <x:v>Set2</x:v>
      </x:c>
      <x:c r="C486" t="str">
        <x:v>100-10-1b</x:v>
      </x:c>
      <x:c r="D486" t="str">
        <x:v>C78</x:v>
      </x:c>
      <x:c r="E486" t="str">
        <x:v>c</x:v>
      </x:c>
      <x:c r="F486" s="59" t="n">
        <x:v>22</x:v>
      </x:c>
      <x:c r="G486" s="59" t="n">
        <x:v>8</x:v>
      </x:c>
      <x:c r="H486" s="59" t="n">
        <x:v>12</x:v>
      </x:c>
      <x:c r="I486" s="59" t="n">
        <x:v>201</x:v>
      </x:c>
      <x:c r="J486" s="59" t="n">
        <x:v>219</x:v>
      </x:c>
      <x:c r="K486" s="59" t="n">
        <x:v>10</x:v>
      </x:c>
      <x:c r="L486" s="59" t="str">
        <x:v>S5</x:v>
      </x:c>
      <x:c r="M486" s="59" t="n">
        <x:v>3</x:v>
      </x:c>
      <x:c r="N486" t="str">
        <x:v>source_forward</x:v>
      </x:c>
    </x:row>
    <x:row r="487">
      <x:c r="A487" t="str">
        <x:v>Set2_100-10-1b</x:v>
      </x:c>
      <x:c r="B487" t="str">
        <x:v>Set2</x:v>
      </x:c>
      <x:c r="C487" t="str">
        <x:v>100-10-1b</x:v>
      </x:c>
      <x:c r="D487" t="str">
        <x:v>C79</x:v>
      </x:c>
      <x:c r="E487" t="str">
        <x:v>c</x:v>
      </x:c>
      <x:c r="F487" s="59" t="n">
        <x:v>22</x:v>
      </x:c>
      <x:c r="G487" s="59" t="n">
        <x:v>17</x:v>
      </x:c>
      <x:c r="H487" s="59" t="n">
        <x:v>16</x:v>
      </x:c>
      <x:c r="I487" s="59" t="n">
        <x:v>166</x:v>
      </x:c>
      <x:c r="J487" s="59" t="n">
        <x:v>194</x:v>
      </x:c>
      <x:c r="K487" s="59" t="n">
        <x:v>10</x:v>
      </x:c>
      <x:c r="L487" s="59" t="str">
        <x:v>S4</x:v>
      </x:c>
      <x:c r="M487" s="59" t="n">
        <x:v>7</x:v>
      </x:c>
      <x:c r="N487" t="str">
        <x:v>source_forward</x:v>
      </x:c>
    </x:row>
    <x:row r="488">
      <x:c r="A488" t="str">
        <x:v>Set2_100-10-1b</x:v>
      </x:c>
      <x:c r="B488" t="str">
        <x:v>Set2</x:v>
      </x:c>
      <x:c r="C488" t="str">
        <x:v>100-10-1b</x:v>
      </x:c>
      <x:c r="D488" t="str">
        <x:v>C80</x:v>
      </x:c>
      <x:c r="E488" t="str">
        <x:v>c</x:v>
      </x:c>
      <x:c r="F488" s="59" t="n">
        <x:v>29</x:v>
      </x:c>
      <x:c r="G488" s="59" t="n">
        <x:v>43</x:v>
      </x:c>
      <x:c r="H488" s="59" t="n">
        <x:v>17</x:v>
      </x:c>
      <x:c r="I488" s="59" t="n">
        <x:v>541</x:v>
      </x:c>
      <x:c r="J488" s="59" t="n">
        <x:v>563</x:v>
      </x:c>
      <x:c r="K488" s="59" t="n">
        <x:v>10</x:v>
      </x:c>
      <x:c r="L488" s="59" t="str">
        <x:v>S1</x:v>
      </x:c>
      <x:c r="M488" s="59" t="n">
        <x:v>9</x:v>
      </x:c>
      <x:c r="N488" t="str">
        <x:v>source_forward</x:v>
      </x:c>
    </x:row>
    <x:row r="489">
      <x:c r="A489" t="str">
        <x:v>Set2_100-10-1b</x:v>
      </x:c>
      <x:c r="B489" t="str">
        <x:v>Set2</x:v>
      </x:c>
      <x:c r="C489" t="str">
        <x:v>100-10-1b</x:v>
      </x:c>
      <x:c r="D489" t="str">
        <x:v>C81</x:v>
      </x:c>
      <x:c r="E489" t="str">
        <x:v>c</x:v>
      </x:c>
      <x:c r="F489" s="59" t="n">
        <x:v>3</x:v>
      </x:c>
      <x:c r="G489" s="59" t="n">
        <x:v>42</x:v>
      </x:c>
      <x:c r="H489" s="59" t="n">
        <x:v>17</x:v>
      </x:c>
      <x:c r="I489" s="59" t="n">
        <x:v>463</x:v>
      </x:c>
      <x:c r="J489" s="59" t="n">
        <x:v>483</x:v>
      </x:c>
      <x:c r="K489" s="59" t="n">
        <x:v>10</x:v>
      </x:c>
      <x:c r="L489" s="59" t="str">
        <x:v>S6</x:v>
      </x:c>
      <x:c r="M489" s="59" t="n">
        <x:v>11</x:v>
      </x:c>
      <x:c r="N489" t="str">
        <x:v>source_forward</x:v>
      </x:c>
    </x:row>
    <x:row r="490">
      <x:c r="A490" t="str">
        <x:v>Set2_100-10-1b</x:v>
      </x:c>
      <x:c r="B490" t="str">
        <x:v>Set2</x:v>
      </x:c>
      <x:c r="C490" t="str">
        <x:v>100-10-1b</x:v>
      </x:c>
      <x:c r="D490" t="str">
        <x:v>C82</x:v>
      </x:c>
      <x:c r="E490" t="str">
        <x:v>c</x:v>
      </x:c>
      <x:c r="F490" s="59" t="n">
        <x:v>33</x:v>
      </x:c>
      <x:c r="G490" s="59" t="n">
        <x:v>8</x:v>
      </x:c>
      <x:c r="H490" s="59" t="n">
        <x:v>12</x:v>
      </x:c>
      <x:c r="I490" s="59" t="n">
        <x:v>493</x:v>
      </x:c>
      <x:c r="J490" s="59" t="n">
        <x:v>515</x:v>
      </x:c>
      <x:c r="K490" s="59" t="n">
        <x:v>10</x:v>
      </x:c>
      <x:c r="L490" s="59" t="str">
        <x:v>S2</x:v>
      </x:c>
      <x:c r="M490" s="59" t="n">
        <x:v>6</x:v>
      </x:c>
      <x:c r="N490" t="str">
        <x:v>source_forward</x:v>
      </x:c>
    </x:row>
    <x:row r="491">
      <x:c r="A491" t="str">
        <x:v>Set2_100-10-1b</x:v>
      </x:c>
      <x:c r="B491" t="str">
        <x:v>Set2</x:v>
      </x:c>
      <x:c r="C491" t="str">
        <x:v>100-10-1b</x:v>
      </x:c>
      <x:c r="D491" t="str">
        <x:v>C83</x:v>
      </x:c>
      <x:c r="E491" t="str">
        <x:v>c</x:v>
      </x:c>
      <x:c r="F491" s="59" t="n">
        <x:v>31</x:v>
      </x:c>
      <x:c r="G491" s="59" t="n">
        <x:v>20</x:v>
      </x:c>
      <x:c r="H491" s="59" t="n">
        <x:v>14</x:v>
      </x:c>
      <x:c r="I491" s="59" t="n">
        <x:v>434</x:v>
      </x:c>
      <x:c r="J491" s="59" t="n">
        <x:v>454</x:v>
      </x:c>
      <x:c r="K491" s="59" t="n">
        <x:v>10</x:v>
      </x:c>
      <x:c r="L491" s="59" t="str">
        <x:v>S7</x:v>
      </x:c>
      <x:c r="M491" s="59" t="n">
        <x:v>10</x:v>
      </x:c>
      <x:c r="N491" t="str">
        <x:v>source_forward</x:v>
      </x:c>
    </x:row>
    <x:row r="492">
      <x:c r="A492" t="str">
        <x:v>Set2_100-10-1b</x:v>
      </x:c>
      <x:c r="B492" t="str">
        <x:v>Set2</x:v>
      </x:c>
      <x:c r="C492" t="str">
        <x:v>100-10-1b</x:v>
      </x:c>
      <x:c r="D492" t="str">
        <x:v>C84</x:v>
      </x:c>
      <x:c r="E492" t="str">
        <x:v>c</x:v>
      </x:c>
      <x:c r="F492" s="59" t="n">
        <x:v>44</x:v>
      </x:c>
      <x:c r="G492" s="59" t="n">
        <x:v>32</x:v>
      </x:c>
      <x:c r="H492" s="59" t="n">
        <x:v>14</x:v>
      </x:c>
      <x:c r="I492" s="59" t="n">
        <x:v>463</x:v>
      </x:c>
      <x:c r="J492" s="59" t="n">
        <x:v>483</x:v>
      </x:c>
      <x:c r="K492" s="59" t="n">
        <x:v>10</x:v>
      </x:c>
      <x:c r="L492" s="59" t="str">
        <x:v>S7</x:v>
      </x:c>
      <x:c r="M492" s="59" t="n">
        <x:v>9</x:v>
      </x:c>
      <x:c r="N492" t="str">
        <x:v>source_forward</x:v>
      </x:c>
    </x:row>
    <x:row r="493">
      <x:c r="A493" t="str">
        <x:v>Set2_100-10-1b</x:v>
      </x:c>
      <x:c r="B493" t="str">
        <x:v>Set2</x:v>
      </x:c>
      <x:c r="C493" t="str">
        <x:v>100-10-1b</x:v>
      </x:c>
      <x:c r="D493" t="str">
        <x:v>C85</x:v>
      </x:c>
      <x:c r="E493" t="str">
        <x:v>c</x:v>
      </x:c>
      <x:c r="F493" s="59" t="n">
        <x:v>14</x:v>
      </x:c>
      <x:c r="G493" s="59" t="n">
        <x:v>39</x:v>
      </x:c>
      <x:c r="H493" s="59" t="n">
        <x:v>15</x:v>
      </x:c>
      <x:c r="I493" s="59" t="n">
        <x:v>256</x:v>
      </x:c>
      <x:c r="J493" s="59" t="n">
        <x:v>278</x:v>
      </x:c>
      <x:c r="K493" s="59" t="n">
        <x:v>10</x:v>
      </x:c>
      <x:c r="L493" s="59" t="str">
        <x:v>S1</x:v>
      </x:c>
      <x:c r="M493" s="59" t="n">
        <x:v>2</x:v>
      </x:c>
      <x:c r="N493" t="str">
        <x:v>source_forward</x:v>
      </x:c>
    </x:row>
    <x:row r="494">
      <x:c r="A494" t="str">
        <x:v>Set2_100-10-1b</x:v>
      </x:c>
      <x:c r="B494" t="str">
        <x:v>Set2</x:v>
      </x:c>
      <x:c r="C494" t="str">
        <x:v>100-10-1b</x:v>
      </x:c>
      <x:c r="D494" t="str">
        <x:v>C86</x:v>
      </x:c>
      <x:c r="E494" t="str">
        <x:v>c</x:v>
      </x:c>
      <x:c r="F494" s="59" t="n">
        <x:v>6</x:v>
      </x:c>
      <x:c r="G494" s="59" t="n">
        <x:v>35</x:v>
      </x:c>
      <x:c r="H494" s="59" t="n">
        <x:v>19</x:v>
      </x:c>
      <x:c r="I494" s="59" t="n">
        <x:v>466</x:v>
      </x:c>
      <x:c r="J494" s="59" t="n">
        <x:v>504</x:v>
      </x:c>
      <x:c r="K494" s="59" t="n">
        <x:v>10</x:v>
      </x:c>
      <x:c r="L494" s="59" t="str">
        <x:v>S6</x:v>
      </x:c>
      <x:c r="M494" s="59" t="n">
        <x:v>8</x:v>
      </x:c>
      <x:c r="N494" t="str">
        <x:v>source_forward</x:v>
      </x:c>
    </x:row>
    <x:row r="495">
      <x:c r="A495" t="str">
        <x:v>Set2_100-10-1b</x:v>
      </x:c>
      <x:c r="B495" t="str">
        <x:v>Set2</x:v>
      </x:c>
      <x:c r="C495" t="str">
        <x:v>100-10-1b</x:v>
      </x:c>
      <x:c r="D495" t="str">
        <x:v>C87</x:v>
      </x:c>
      <x:c r="E495" t="str">
        <x:v>c</x:v>
      </x:c>
      <x:c r="F495" s="59" t="n">
        <x:v>9</x:v>
      </x:c>
      <x:c r="G495" s="59" t="n">
        <x:v>34</x:v>
      </x:c>
      <x:c r="H495" s="59" t="n">
        <x:v>16</x:v>
      </x:c>
      <x:c r="I495" s="59" t="n">
        <x:v>428</x:v>
      </x:c>
      <x:c r="J495" s="59" t="n">
        <x:v>462</x:v>
      </x:c>
      <x:c r="K495" s="59" t="n">
        <x:v>10</x:v>
      </x:c>
      <x:c r="L495" s="59" t="str">
        <x:v>S8</x:v>
      </x:c>
      <x:c r="M495" s="59" t="n">
        <x:v>4</x:v>
      </x:c>
      <x:c r="N495" t="str">
        <x:v>source_forward</x:v>
      </x:c>
    </x:row>
    <x:row r="496">
      <x:c r="A496" t="str">
        <x:v>Set2_100-10-1b</x:v>
      </x:c>
      <x:c r="B496" t="str">
        <x:v>Set2</x:v>
      </x:c>
      <x:c r="C496" t="str">
        <x:v>100-10-1b</x:v>
      </x:c>
      <x:c r="D496" t="str">
        <x:v>C88</x:v>
      </x:c>
      <x:c r="E496" t="str">
        <x:v>c</x:v>
      </x:c>
      <x:c r="F496" s="59" t="n">
        <x:v>7</x:v>
      </x:c>
      <x:c r="G496" s="59" t="n">
        <x:v>1</x:v>
      </x:c>
      <x:c r="H496" s="59" t="n">
        <x:v>19</x:v>
      </x:c>
      <x:c r="I496" s="59" t="n">
        <x:v>489</x:v>
      </x:c>
      <x:c r="J496" s="59" t="n">
        <x:v>527</x:v>
      </x:c>
      <x:c r="K496" s="59" t="n">
        <x:v>10</x:v>
      </x:c>
      <x:c r="L496" s="59" t="str">
        <x:v>S0</x:v>
      </x:c>
      <x:c r="M496" s="59" t="n">
        <x:v>7</x:v>
      </x:c>
      <x:c r="N496" t="str">
        <x:v>source_forward</x:v>
      </x:c>
    </x:row>
    <x:row r="497">
      <x:c r="A497" t="str">
        <x:v>Set2_100-10-1b</x:v>
      </x:c>
      <x:c r="B497" t="str">
        <x:v>Set2</x:v>
      </x:c>
      <x:c r="C497" t="str">
        <x:v>100-10-1b</x:v>
      </x:c>
      <x:c r="D497" t="str">
        <x:v>C89</x:v>
      </x:c>
      <x:c r="E497" t="str">
        <x:v>c</x:v>
      </x:c>
      <x:c r="F497" s="59" t="n">
        <x:v>49</x:v>
      </x:c>
      <x:c r="G497" s="59" t="n">
        <x:v>32</x:v>
      </x:c>
      <x:c r="H497" s="59" t="n">
        <x:v>12</x:v>
      </x:c>
      <x:c r="I497" s="59" t="n">
        <x:v>338</x:v>
      </x:c>
      <x:c r="J497" s="59" t="n">
        <x:v>366</x:v>
      </x:c>
      <x:c r="K497" s="59" t="n">
        <x:v>10</x:v>
      </x:c>
      <x:c r="L497" s="59" t="str">
        <x:v>S7</x:v>
      </x:c>
      <x:c r="M497" s="59" t="n">
        <x:v>1</x:v>
      </x:c>
      <x:c r="N497" t="str">
        <x:v>source_forward</x:v>
      </x:c>
    </x:row>
    <x:row r="498">
      <x:c r="A498" t="str">
        <x:v>Set2_100-10-1b</x:v>
      </x:c>
      <x:c r="B498" t="str">
        <x:v>Set2</x:v>
      </x:c>
      <x:c r="C498" t="str">
        <x:v>100-10-1b</x:v>
      </x:c>
      <x:c r="D498" t="str">
        <x:v>C90</x:v>
      </x:c>
      <x:c r="E498" t="str">
        <x:v>c</x:v>
      </x:c>
      <x:c r="F498" s="59" t="n">
        <x:v>22</x:v>
      </x:c>
      <x:c r="G498" s="59" t="n">
        <x:v>1</x:v>
      </x:c>
      <x:c r="H498" s="59" t="n">
        <x:v>16</x:v>
      </x:c>
      <x:c r="I498" s="59" t="n">
        <x:v>399</x:v>
      </x:c>
      <x:c r="J498" s="59" t="n">
        <x:v>417</x:v>
      </x:c>
      <x:c r="K498" s="59" t="n">
        <x:v>10</x:v>
      </x:c>
      <x:c r="L498" s="59" t="str">
        <x:v>S5</x:v>
      </x:c>
      <x:c r="M498" s="59" t="n">
        <x:v>5</x:v>
      </x:c>
      <x:c r="N498" t="str">
        <x:v>source_forward</x:v>
      </x:c>
    </x:row>
    <x:row r="499">
      <x:c r="A499" t="str">
        <x:v>Set2_100-10-1b</x:v>
      </x:c>
      <x:c r="B499" t="str">
        <x:v>Set2</x:v>
      </x:c>
      <x:c r="C499" t="str">
        <x:v>100-10-1b</x:v>
      </x:c>
      <x:c r="D499" t="str">
        <x:v>C91</x:v>
      </x:c>
      <x:c r="E499" t="str">
        <x:v>c</x:v>
      </x:c>
      <x:c r="F499" s="59" t="n">
        <x:v>50</x:v>
      </x:c>
      <x:c r="G499" s="59" t="n">
        <x:v>21</x:v>
      </x:c>
      <x:c r="H499" s="59" t="n">
        <x:v>11</x:v>
      </x:c>
      <x:c r="I499" s="59" t="n">
        <x:v>432</x:v>
      </x:c>
      <x:c r="J499" s="59" t="n">
        <x:v>456</x:v>
      </x:c>
      <x:c r="K499" s="59" t="n">
        <x:v>10</x:v>
      </x:c>
      <x:c r="L499" s="59" t="str">
        <x:v>S2</x:v>
      </x:c>
      <x:c r="M499" s="59" t="n">
        <x:v>1</x:v>
      </x:c>
      <x:c r="N499" t="str">
        <x:v>source_forward</x:v>
      </x:c>
    </x:row>
    <x:row r="500">
      <x:c r="A500" t="str">
        <x:v>Set2_100-10-1b</x:v>
      </x:c>
      <x:c r="B500" t="str">
        <x:v>Set2</x:v>
      </x:c>
      <x:c r="C500" t="str">
        <x:v>100-10-1b</x:v>
      </x:c>
      <x:c r="D500" t="str">
        <x:v>C92</x:v>
      </x:c>
      <x:c r="E500" t="str">
        <x:v>c</x:v>
      </x:c>
      <x:c r="F500" s="59" t="n">
        <x:v>45</x:v>
      </x:c>
      <x:c r="G500" s="59" t="n">
        <x:v>11</x:v>
      </x:c>
      <x:c r="H500" s="59" t="n">
        <x:v>11</x:v>
      </x:c>
      <x:c r="I500" s="59" t="n">
        <x:v>129</x:v>
      </x:c>
      <x:c r="J500" s="59" t="n">
        <x:v>145</x:v>
      </x:c>
      <x:c r="K500" s="59" t="n">
        <x:v>10</x:v>
      </x:c>
      <x:c r="L500" s="59" t="str">
        <x:v>S2</x:v>
      </x:c>
      <x:c r="M500" s="59" t="n">
        <x:v>8</x:v>
      </x:c>
      <x:c r="N500" t="str">
        <x:v>source_forward</x:v>
      </x:c>
    </x:row>
    <x:row r="501">
      <x:c r="A501" t="str">
        <x:v>Set2_100-10-1b</x:v>
      </x:c>
      <x:c r="B501" t="str">
        <x:v>Set2</x:v>
      </x:c>
      <x:c r="C501" t="str">
        <x:v>100-10-1b</x:v>
      </x:c>
      <x:c r="D501" t="str">
        <x:v>C93</x:v>
      </x:c>
      <x:c r="E501" t="str">
        <x:v>c</x:v>
      </x:c>
      <x:c r="F501" s="59" t="n">
        <x:v>36</x:v>
      </x:c>
      <x:c r="G501" s="59" t="n">
        <x:v>45</x:v>
      </x:c>
      <x:c r="H501" s="59" t="n">
        <x:v>14</x:v>
      </x:c>
      <x:c r="I501" s="59" t="n">
        <x:v>455</x:v>
      </x:c>
      <x:c r="J501" s="59" t="n">
        <x:v>483</x:v>
      </x:c>
      <x:c r="K501" s="59" t="n">
        <x:v>10</x:v>
      </x:c>
      <x:c r="L501" s="59" t="str">
        <x:v>S9</x:v>
      </x:c>
      <x:c r="M501" s="59" t="n">
        <x:v>5</x:v>
      </x:c>
      <x:c r="N501" t="str">
        <x:v>source_forward</x:v>
      </x:c>
    </x:row>
    <x:row r="502">
      <x:c r="A502" t="str">
        <x:v>Set2_100-10-1b</x:v>
      </x:c>
      <x:c r="B502" t="str">
        <x:v>Set2</x:v>
      </x:c>
      <x:c r="C502" t="str">
        <x:v>100-10-1b</x:v>
      </x:c>
      <x:c r="D502" t="str">
        <x:v>C94</x:v>
      </x:c>
      <x:c r="E502" t="str">
        <x:v>c</x:v>
      </x:c>
      <x:c r="F502" s="59" t="n">
        <x:v>25</x:v>
      </x:c>
      <x:c r="G502" s="59" t="n">
        <x:v>4</x:v>
      </x:c>
      <x:c r="H502" s="59" t="n">
        <x:v>17</x:v>
      </x:c>
      <x:c r="I502" s="59" t="n">
        <x:v>176</x:v>
      </x:c>
      <x:c r="J502" s="59" t="n">
        <x:v>200</x:v>
      </x:c>
      <x:c r="K502" s="59" t="n">
        <x:v>10</x:v>
      </x:c>
      <x:c r="L502" s="59" t="str">
        <x:v>S5</x:v>
      </x:c>
      <x:c r="M502" s="59" t="n">
        <x:v>15</x:v>
      </x:c>
      <x:c r="N502" t="str">
        <x:v>source_forward</x:v>
      </x:c>
    </x:row>
    <x:row r="503">
      <x:c r="A503" t="str">
        <x:v>Set2_100-10-1b</x:v>
      </x:c>
      <x:c r="B503" t="str">
        <x:v>Set2</x:v>
      </x:c>
      <x:c r="C503" t="str">
        <x:v>100-10-1b</x:v>
      </x:c>
      <x:c r="D503" t="str">
        <x:v>C95</x:v>
      </x:c>
      <x:c r="E503" t="str">
        <x:v>c</x:v>
      </x:c>
      <x:c r="F503" s="59" t="n">
        <x:v>50</x:v>
      </x:c>
      <x:c r="G503" s="59" t="n">
        <x:v>18</x:v>
      </x:c>
      <x:c r="H503" s="59" t="n">
        <x:v>15</x:v>
      </x:c>
      <x:c r="I503" s="59" t="n">
        <x:v>406</x:v>
      </x:c>
      <x:c r="J503" s="59" t="n">
        <x:v>422</x:v>
      </x:c>
      <x:c r="K503" s="59" t="n">
        <x:v>10</x:v>
      </x:c>
      <x:c r="L503" s="59" t="str">
        <x:v>S2</x:v>
      </x:c>
      <x:c r="M503" s="59" t="n">
        <x:v>3</x:v>
      </x:c>
      <x:c r="N503" t="str">
        <x:v>source_forward</x:v>
      </x:c>
    </x:row>
    <x:row r="504">
      <x:c r="A504" t="str">
        <x:v>Set2_100-10-1b</x:v>
      </x:c>
      <x:c r="B504" t="str">
        <x:v>Set2</x:v>
      </x:c>
      <x:c r="C504" t="str">
        <x:v>100-10-1b</x:v>
      </x:c>
      <x:c r="D504" t="str">
        <x:v>C96</x:v>
      </x:c>
      <x:c r="E504" t="str">
        <x:v>c</x:v>
      </x:c>
      <x:c r="F504" s="59" t="n">
        <x:v>21</x:v>
      </x:c>
      <x:c r="G504" s="59" t="n">
        <x:v>50</x:v>
      </x:c>
      <x:c r="H504" s="59" t="n">
        <x:v>17</x:v>
      </x:c>
      <x:c r="I504" s="59" t="n">
        <x:v>139</x:v>
      </x:c>
      <x:c r="J504" s="59" t="n">
        <x:v>171</x:v>
      </x:c>
      <x:c r="K504" s="59" t="n">
        <x:v>10</x:v>
      </x:c>
      <x:c r="L504" s="59" t="str">
        <x:v>S1</x:v>
      </x:c>
      <x:c r="M504" s="59" t="n">
        <x:v>5</x:v>
      </x:c>
      <x:c r="N504" t="str">
        <x:v>source_forward</x:v>
      </x:c>
    </x:row>
    <x:row r="505">
      <x:c r="A505" t="str">
        <x:v>Set2_100-10-1b</x:v>
      </x:c>
      <x:c r="B505" t="str">
        <x:v>Set2</x:v>
      </x:c>
      <x:c r="C505" t="str">
        <x:v>100-10-1b</x:v>
      </x:c>
      <x:c r="D505" t="str">
        <x:v>C97</x:v>
      </x:c>
      <x:c r="E505" t="str">
        <x:v>c</x:v>
      </x:c>
      <x:c r="F505" s="59" t="n">
        <x:v>32</x:v>
      </x:c>
      <x:c r="G505" s="59" t="n">
        <x:v>49</x:v>
      </x:c>
      <x:c r="H505" s="59" t="n">
        <x:v>20</x:v>
      </x:c>
      <x:c r="I505" s="59" t="n">
        <x:v>125</x:v>
      </x:c>
      <x:c r="J505" s="59" t="n">
        <x:v>139</x:v>
      </x:c>
      <x:c r="K505" s="59" t="n">
        <x:v>10</x:v>
      </x:c>
      <x:c r="L505" s="59" t="str">
        <x:v>S9</x:v>
      </x:c>
      <x:c r="M505" s="59" t="n">
        <x:v>8</x:v>
      </x:c>
      <x:c r="N505" t="str">
        <x:v>source_forward</x:v>
      </x:c>
    </x:row>
    <x:row r="506">
      <x:c r="A506" t="str">
        <x:v>Set2_100-10-1b</x:v>
      </x:c>
      <x:c r="B506" t="str">
        <x:v>Set2</x:v>
      </x:c>
      <x:c r="C506" t="str">
        <x:v>100-10-1b</x:v>
      </x:c>
      <x:c r="D506" t="str">
        <x:v>C98</x:v>
      </x:c>
      <x:c r="E506" t="str">
        <x:v>c</x:v>
      </x:c>
      <x:c r="F506" s="59" t="n">
        <x:v>38</x:v>
      </x:c>
      <x:c r="G506" s="59" t="n">
        <x:v>1</x:v>
      </x:c>
      <x:c r="H506" s="59" t="n">
        <x:v>15</x:v>
      </x:c>
      <x:c r="I506" s="59" t="n">
        <x:v>377</x:v>
      </x:c>
      <x:c r="J506" s="59" t="n">
        <x:v>389</x:v>
      </x:c>
      <x:c r="K506" s="59" t="n">
        <x:v>10</x:v>
      </x:c>
      <x:c r="L506" s="59" t="str">
        <x:v>S2</x:v>
      </x:c>
      <x:c r="M506" s="59" t="n">
        <x:v>10</x:v>
      </x:c>
      <x:c r="N506" t="str">
        <x:v>source_forward</x:v>
      </x:c>
    </x:row>
    <x:row r="507">
      <x:c r="A507" t="str">
        <x:v>Set2_100-10-1b</x:v>
      </x:c>
      <x:c r="B507" t="str">
        <x:v>Set2</x:v>
      </x:c>
      <x:c r="C507" t="str">
        <x:v>100-10-1b</x:v>
      </x:c>
      <x:c r="D507" t="str">
        <x:v>C99</x:v>
      </x:c>
      <x:c r="E507" t="str">
        <x:v>c</x:v>
      </x:c>
      <x:c r="F507" s="59" t="n">
        <x:v>43</x:v>
      </x:c>
      <x:c r="G507" s="59" t="n">
        <x:v>28</x:v>
      </x:c>
      <x:c r="H507" s="59" t="n">
        <x:v>12</x:v>
      </x:c>
      <x:c r="I507" s="59" t="n">
        <x:v>162</x:v>
      </x:c>
      <x:c r="J507" s="59" t="n">
        <x:v>200</x:v>
      </x:c>
      <x:c r="K507" s="59" t="n">
        <x:v>10</x:v>
      </x:c>
      <x:c r="L507" s="59" t="str">
        <x:v>S7</x:v>
      </x:c>
      <x:c r="M507" s="59" t="n">
        <x:v>2</x:v>
      </x:c>
      <x:c r="N507" t="str">
        <x:v>source_forward</x:v>
      </x:c>
    </x:row>
    <x:row r="508">
      <x:c r="A508" t="str">
        <x:v>Set2_100-10-2</x:v>
      </x:c>
      <x:c r="B508" t="str">
        <x:v>Set2</x:v>
      </x:c>
      <x:c r="C508" t="str">
        <x:v>100-10-2</x:v>
      </x:c>
      <x:c r="D508" t="str">
        <x:v>D0</x:v>
      </x:c>
      <x:c r="E508" t="str">
        <x:v>d</x:v>
      </x:c>
      <x:c r="F508" s="59" t="n">
        <x:v>67</x:v>
      </x:c>
      <x:c r="G508" s="59" t="n">
        <x:v>67</x:v>
      </x:c>
      <x:c r="H508" s="59" t="n">
        <x:v>0</x:v>
      </x:c>
      <x:c r="I508" s="59" t="n">
        <x:v>0</x:v>
      </x:c>
      <x:c r="J508" s="59" t="n">
        <x:v>9999</x:v>
      </x:c>
      <x:c r="K508" s="59" t="n">
        <x:v>0</x:v>
      </x:c>
      <x:c r="L508" s="59" t="str"/>
      <x:c r="M508" s="59" t="str"/>
      <x:c r="N508" t="str">
        <x:v>source_forward</x:v>
      </x:c>
    </x:row>
    <x:row r="509">
      <x:c r="A509" t="str">
        <x:v>Set2_100-10-2</x:v>
      </x:c>
      <x:c r="B509" t="str">
        <x:v>Set2</x:v>
      </x:c>
      <x:c r="C509" t="str">
        <x:v>100-10-2</x:v>
      </x:c>
      <x:c r="D509" t="str">
        <x:v>S0</x:v>
      </x:c>
      <x:c r="E509" t="str">
        <x:v>s</x:v>
      </x:c>
      <x:c r="F509" s="59" t="n">
        <x:v>2</x:v>
      </x:c>
      <x:c r="G509" s="59" t="n">
        <x:v>45</x:v>
      </x:c>
      <x:c r="H509" s="59" t="n">
        <x:v>0</x:v>
      </x:c>
      <x:c r="I509" s="59" t="n">
        <x:v>0</x:v>
      </x:c>
      <x:c r="J509" s="59" t="n">
        <x:v>9999</x:v>
      </x:c>
      <x:c r="K509" s="59" t="n">
        <x:v>0</x:v>
      </x:c>
      <x:c r="L509" s="59" t="str"/>
      <x:c r="M509" s="59" t="str"/>
      <x:c r="N509" t="str">
        <x:v>source_forward</x:v>
      </x:c>
    </x:row>
    <x:row r="510">
      <x:c r="A510" t="str">
        <x:v>Set2_100-10-2</x:v>
      </x:c>
      <x:c r="B510" t="str">
        <x:v>Set2</x:v>
      </x:c>
      <x:c r="C510" t="str">
        <x:v>100-10-2</x:v>
      </x:c>
      <x:c r="D510" t="str">
        <x:v>S1</x:v>
      </x:c>
      <x:c r="E510" t="str">
        <x:v>s</x:v>
      </x:c>
      <x:c r="F510" s="59" t="n">
        <x:v>27</x:v>
      </x:c>
      <x:c r="G510" s="59" t="n">
        <x:v>37</x:v>
      </x:c>
      <x:c r="H510" s="59" t="n">
        <x:v>0</x:v>
      </x:c>
      <x:c r="I510" s="59" t="n">
        <x:v>0</x:v>
      </x:c>
      <x:c r="J510" s="59" t="n">
        <x:v>9999</x:v>
      </x:c>
      <x:c r="K510" s="59" t="n">
        <x:v>0</x:v>
      </x:c>
      <x:c r="L510" s="59" t="str"/>
      <x:c r="M510" s="59" t="str"/>
      <x:c r="N510" t="str">
        <x:v>source_forward</x:v>
      </x:c>
    </x:row>
    <x:row r="511">
      <x:c r="A511" t="str">
        <x:v>Set2_100-10-2</x:v>
      </x:c>
      <x:c r="B511" t="str">
        <x:v>Set2</x:v>
      </x:c>
      <x:c r="C511" t="str">
        <x:v>100-10-2</x:v>
      </x:c>
      <x:c r="D511" t="str">
        <x:v>S2</x:v>
      </x:c>
      <x:c r="E511" t="str">
        <x:v>s</x:v>
      </x:c>
      <x:c r="F511" s="59" t="n">
        <x:v>38</x:v>
      </x:c>
      <x:c r="G511" s="59" t="n">
        <x:v>16</x:v>
      </x:c>
      <x:c r="H511" s="59" t="n">
        <x:v>0</x:v>
      </x:c>
      <x:c r="I511" s="59" t="n">
        <x:v>0</x:v>
      </x:c>
      <x:c r="J511" s="59" t="n">
        <x:v>9999</x:v>
      </x:c>
      <x:c r="K511" s="59" t="n">
        <x:v>0</x:v>
      </x:c>
      <x:c r="L511" s="59" t="str"/>
      <x:c r="M511" s="59" t="str"/>
      <x:c r="N511" t="str">
        <x:v>source_forward</x:v>
      </x:c>
    </x:row>
    <x:row r="512">
      <x:c r="A512" t="str">
        <x:v>Set2_100-10-2</x:v>
      </x:c>
      <x:c r="B512" t="str">
        <x:v>Set2</x:v>
      </x:c>
      <x:c r="C512" t="str">
        <x:v>100-10-2</x:v>
      </x:c>
      <x:c r="D512" t="str">
        <x:v>S3</x:v>
      </x:c>
      <x:c r="E512" t="str">
        <x:v>s</x:v>
      </x:c>
      <x:c r="F512" s="59" t="n">
        <x:v>41</x:v>
      </x:c>
      <x:c r="G512" s="59" t="n">
        <x:v>10</x:v>
      </x:c>
      <x:c r="H512" s="59" t="n">
        <x:v>0</x:v>
      </x:c>
      <x:c r="I512" s="59" t="n">
        <x:v>0</x:v>
      </x:c>
      <x:c r="J512" s="59" t="n">
        <x:v>9999</x:v>
      </x:c>
      <x:c r="K512" s="59" t="n">
        <x:v>0</x:v>
      </x:c>
      <x:c r="L512" s="59" t="str"/>
      <x:c r="M512" s="59" t="str"/>
      <x:c r="N512" t="str">
        <x:v>source_forward</x:v>
      </x:c>
    </x:row>
    <x:row r="513">
      <x:c r="A513" t="str">
        <x:v>Set2_100-10-2</x:v>
      </x:c>
      <x:c r="B513" t="str">
        <x:v>Set2</x:v>
      </x:c>
      <x:c r="C513" t="str">
        <x:v>100-10-2</x:v>
      </x:c>
      <x:c r="D513" t="str">
        <x:v>S4</x:v>
      </x:c>
      <x:c r="E513" t="str">
        <x:v>s</x:v>
      </x:c>
      <x:c r="F513" s="59" t="n">
        <x:v>41</x:v>
      </x:c>
      <x:c r="G513" s="59" t="n">
        <x:v>40</x:v>
      </x:c>
      <x:c r="H513" s="59" t="n">
        <x:v>0</x:v>
      </x:c>
      <x:c r="I513" s="59" t="n">
        <x:v>0</x:v>
      </x:c>
      <x:c r="J513" s="59" t="n">
        <x:v>9999</x:v>
      </x:c>
      <x:c r="K513" s="59" t="n">
        <x:v>0</x:v>
      </x:c>
      <x:c r="L513" s="59" t="str"/>
      <x:c r="M513" s="59" t="str"/>
      <x:c r="N513" t="str">
        <x:v>source_forward</x:v>
      </x:c>
    </x:row>
    <x:row r="514">
      <x:c r="A514" t="str">
        <x:v>Set2_100-10-2</x:v>
      </x:c>
      <x:c r="B514" t="str">
        <x:v>Set2</x:v>
      </x:c>
      <x:c r="C514" t="str">
        <x:v>100-10-2</x:v>
      </x:c>
      <x:c r="D514" t="str">
        <x:v>S5</x:v>
      </x:c>
      <x:c r="E514" t="str">
        <x:v>s</x:v>
      </x:c>
      <x:c r="F514" s="59" t="n">
        <x:v>16</x:v>
      </x:c>
      <x:c r="G514" s="59" t="n">
        <x:v>11</x:v>
      </x:c>
      <x:c r="H514" s="59" t="n">
        <x:v>0</x:v>
      </x:c>
      <x:c r="I514" s="59" t="n">
        <x:v>0</x:v>
      </x:c>
      <x:c r="J514" s="59" t="n">
        <x:v>9999</x:v>
      </x:c>
      <x:c r="K514" s="59" t="n">
        <x:v>0</x:v>
      </x:c>
      <x:c r="L514" s="59" t="str"/>
      <x:c r="M514" s="59" t="str"/>
      <x:c r="N514" t="str">
        <x:v>source_forward</x:v>
      </x:c>
    </x:row>
    <x:row r="515">
      <x:c r="A515" t="str">
        <x:v>Set2_100-10-2</x:v>
      </x:c>
      <x:c r="B515" t="str">
        <x:v>Set2</x:v>
      </x:c>
      <x:c r="C515" t="str">
        <x:v>100-10-2</x:v>
      </x:c>
      <x:c r="D515" t="str">
        <x:v>S6</x:v>
      </x:c>
      <x:c r="E515" t="str">
        <x:v>s</x:v>
      </x:c>
      <x:c r="F515" s="59" t="n">
        <x:v>17</x:v>
      </x:c>
      <x:c r="G515" s="59" t="n">
        <x:v>12</x:v>
      </x:c>
      <x:c r="H515" s="59" t="n">
        <x:v>0</x:v>
      </x:c>
      <x:c r="I515" s="59" t="n">
        <x:v>0</x:v>
      </x:c>
      <x:c r="J515" s="59" t="n">
        <x:v>9999</x:v>
      </x:c>
      <x:c r="K515" s="59" t="n">
        <x:v>0</x:v>
      </x:c>
      <x:c r="L515" s="59" t="str"/>
      <x:c r="M515" s="59" t="str"/>
      <x:c r="N515" t="str">
        <x:v>source_forward</x:v>
      </x:c>
    </x:row>
    <x:row r="516">
      <x:c r="A516" t="str">
        <x:v>Set2_100-10-2</x:v>
      </x:c>
      <x:c r="B516" t="str">
        <x:v>Set2</x:v>
      </x:c>
      <x:c r="C516" t="str">
        <x:v>100-10-2</x:v>
      </x:c>
      <x:c r="D516" t="str">
        <x:v>S7</x:v>
      </x:c>
      <x:c r="E516" t="str">
        <x:v>s</x:v>
      </x:c>
      <x:c r="F516" s="59" t="n">
        <x:v>45</x:v>
      </x:c>
      <x:c r="G516" s="59" t="n">
        <x:v>45</x:v>
      </x:c>
      <x:c r="H516" s="59" t="n">
        <x:v>0</x:v>
      </x:c>
      <x:c r="I516" s="59" t="n">
        <x:v>0</x:v>
      </x:c>
      <x:c r="J516" s="59" t="n">
        <x:v>9999</x:v>
      </x:c>
      <x:c r="K516" s="59" t="n">
        <x:v>0</x:v>
      </x:c>
      <x:c r="L516" s="59" t="str"/>
      <x:c r="M516" s="59" t="str"/>
      <x:c r="N516" t="str">
        <x:v>source_forward</x:v>
      </x:c>
    </x:row>
    <x:row r="517">
      <x:c r="A517" t="str">
        <x:v>Set2_100-10-2</x:v>
      </x:c>
      <x:c r="B517" t="str">
        <x:v>Set2</x:v>
      </x:c>
      <x:c r="C517" t="str">
        <x:v>100-10-2</x:v>
      </x:c>
      <x:c r="D517" t="str">
        <x:v>S8</x:v>
      </x:c>
      <x:c r="E517" t="str">
        <x:v>s</x:v>
      </x:c>
      <x:c r="F517" s="59" t="n">
        <x:v>21</x:v>
      </x:c>
      <x:c r="G517" s="59" t="n">
        <x:v>32</x:v>
      </x:c>
      <x:c r="H517" s="59" t="n">
        <x:v>0</x:v>
      </x:c>
      <x:c r="I517" s="59" t="n">
        <x:v>0</x:v>
      </x:c>
      <x:c r="J517" s="59" t="n">
        <x:v>9999</x:v>
      </x:c>
      <x:c r="K517" s="59" t="n">
        <x:v>0</x:v>
      </x:c>
      <x:c r="L517" s="59" t="str"/>
      <x:c r="M517" s="59" t="str"/>
      <x:c r="N517" t="str">
        <x:v>source_forward</x:v>
      </x:c>
    </x:row>
    <x:row r="518">
      <x:c r="A518" t="str">
        <x:v>Set2_100-10-2</x:v>
      </x:c>
      <x:c r="B518" t="str">
        <x:v>Set2</x:v>
      </x:c>
      <x:c r="C518" t="str">
        <x:v>100-10-2</x:v>
      </x:c>
      <x:c r="D518" t="str">
        <x:v>S9</x:v>
      </x:c>
      <x:c r="E518" t="str">
        <x:v>s</x:v>
      </x:c>
      <x:c r="F518" s="59" t="n">
        <x:v>21</x:v>
      </x:c>
      <x:c r="G518" s="59" t="n">
        <x:v>47</x:v>
      </x:c>
      <x:c r="H518" s="59" t="n">
        <x:v>0</x:v>
      </x:c>
      <x:c r="I518" s="59" t="n">
        <x:v>0</x:v>
      </x:c>
      <x:c r="J518" s="59" t="n">
        <x:v>9999</x:v>
      </x:c>
      <x:c r="K518" s="59" t="n">
        <x:v>0</x:v>
      </x:c>
      <x:c r="L518" s="59" t="str"/>
      <x:c r="M518" s="59" t="str"/>
      <x:c r="N518" t="str">
        <x:v>source_forward</x:v>
      </x:c>
    </x:row>
    <x:row r="519">
      <x:c r="A519" t="str">
        <x:v>Set2_100-10-2</x:v>
      </x:c>
      <x:c r="B519" t="str">
        <x:v>Set2</x:v>
      </x:c>
      <x:c r="C519" t="str">
        <x:v>100-10-2</x:v>
      </x:c>
      <x:c r="D519" t="str">
        <x:v>C0</x:v>
      </x:c>
      <x:c r="E519" t="str">
        <x:v>c</x:v>
      </x:c>
      <x:c r="F519" s="59" t="n">
        <x:v>21</x:v>
      </x:c>
      <x:c r="G519" s="59" t="n">
        <x:v>13</x:v>
      </x:c>
      <x:c r="H519" s="59" t="n">
        <x:v>16</x:v>
      </x:c>
      <x:c r="I519" s="59" t="n">
        <x:v>153</x:v>
      </x:c>
      <x:c r="J519" s="59" t="n">
        <x:v>189</x:v>
      </x:c>
      <x:c r="K519" s="59" t="n">
        <x:v>10</x:v>
      </x:c>
      <x:c r="L519" s="59" t="str">
        <x:v>S6</x:v>
      </x:c>
      <x:c r="M519" s="59" t="n">
        <x:v>3</x:v>
      </x:c>
      <x:c r="N519" t="str">
        <x:v>source_forward</x:v>
      </x:c>
    </x:row>
    <x:row r="520">
      <x:c r="A520" t="str">
        <x:v>Set2_100-10-2</x:v>
      </x:c>
      <x:c r="B520" t="str">
        <x:v>Set2</x:v>
      </x:c>
      <x:c r="C520" t="str">
        <x:v>100-10-2</x:v>
      </x:c>
      <x:c r="D520" t="str">
        <x:v>C1</x:v>
      </x:c>
      <x:c r="E520" t="str">
        <x:v>c</x:v>
      </x:c>
      <x:c r="F520" s="59" t="n">
        <x:v>12</x:v>
      </x:c>
      <x:c r="G520" s="59" t="n">
        <x:v>24</x:v>
      </x:c>
      <x:c r="H520" s="59" t="n">
        <x:v>18</x:v>
      </x:c>
      <x:c r="I520" s="59" t="n">
        <x:v>252</x:v>
      </x:c>
      <x:c r="J520" s="59" t="n">
        <x:v>270</x:v>
      </x:c>
      <x:c r="K520" s="59" t="n">
        <x:v>10</x:v>
      </x:c>
      <x:c r="L520" s="59" t="str">
        <x:v>S8</x:v>
      </x:c>
      <x:c r="M520" s="59" t="n">
        <x:v>7</x:v>
      </x:c>
      <x:c r="N520" t="str">
        <x:v>source_forward</x:v>
      </x:c>
    </x:row>
    <x:row r="521">
      <x:c r="A521" t="str">
        <x:v>Set2_100-10-2</x:v>
      </x:c>
      <x:c r="B521" t="str">
        <x:v>Set2</x:v>
      </x:c>
      <x:c r="C521" t="str">
        <x:v>100-10-2</x:v>
      </x:c>
      <x:c r="D521" t="str">
        <x:v>C2</x:v>
      </x:c>
      <x:c r="E521" t="str">
        <x:v>c</x:v>
      </x:c>
      <x:c r="F521" s="59" t="n">
        <x:v>12</x:v>
      </x:c>
      <x:c r="G521" s="59" t="n">
        <x:v>25</x:v>
      </x:c>
      <x:c r="H521" s="59" t="n">
        <x:v>15</x:v>
      </x:c>
      <x:c r="I521" s="59" t="n">
        <x:v>83</x:v>
      </x:c>
      <x:c r="J521" s="59" t="n">
        <x:v>117</x:v>
      </x:c>
      <x:c r="K521" s="59" t="n">
        <x:v>10</x:v>
      </x:c>
      <x:c r="L521" s="59" t="str">
        <x:v>S8</x:v>
      </x:c>
      <x:c r="M521" s="59" t="n">
        <x:v>0</x:v>
      </x:c>
      <x:c r="N521" t="str">
        <x:v>source_forward</x:v>
      </x:c>
    </x:row>
    <x:row r="522">
      <x:c r="A522" t="str">
        <x:v>Set2_100-10-2</x:v>
      </x:c>
      <x:c r="B522" t="str">
        <x:v>Set2</x:v>
      </x:c>
      <x:c r="C522" t="str">
        <x:v>100-10-2</x:v>
      </x:c>
      <x:c r="D522" t="str">
        <x:v>C3</x:v>
      </x:c>
      <x:c r="E522" t="str">
        <x:v>c</x:v>
      </x:c>
      <x:c r="F522" s="59" t="n">
        <x:v>25</x:v>
      </x:c>
      <x:c r="G522" s="59" t="n">
        <x:v>25</x:v>
      </x:c>
      <x:c r="H522" s="59" t="n">
        <x:v>19</x:v>
      </x:c>
      <x:c r="I522" s="59" t="n">
        <x:v>46</x:v>
      </x:c>
      <x:c r="J522" s="59" t="n">
        <x:v>78</x:v>
      </x:c>
      <x:c r="K522" s="59" t="n">
        <x:v>10</x:v>
      </x:c>
      <x:c r="L522" s="59" t="str">
        <x:v>S8</x:v>
      </x:c>
      <x:c r="M522" s="59" t="n">
        <x:v>10</x:v>
      </x:c>
      <x:c r="N522" t="str">
        <x:v>source_forward</x:v>
      </x:c>
    </x:row>
    <x:row r="523">
      <x:c r="A523" t="str">
        <x:v>Set2_100-10-2</x:v>
      </x:c>
      <x:c r="B523" t="str">
        <x:v>Set2</x:v>
      </x:c>
      <x:c r="C523" t="str">
        <x:v>100-10-2</x:v>
      </x:c>
      <x:c r="D523" t="str">
        <x:v>C4</x:v>
      </x:c>
      <x:c r="E523" t="str">
        <x:v>c</x:v>
      </x:c>
      <x:c r="F523" s="59" t="n">
        <x:v>24</x:v>
      </x:c>
      <x:c r="G523" s="59" t="n">
        <x:v>7</x:v>
      </x:c>
      <x:c r="H523" s="59" t="n">
        <x:v>14</x:v>
      </x:c>
      <x:c r="I523" s="59" t="n">
        <x:v>271</x:v>
      </x:c>
      <x:c r="J523" s="59" t="n">
        <x:v>283</x:v>
      </x:c>
      <x:c r="K523" s="59" t="n">
        <x:v>10</x:v>
      </x:c>
      <x:c r="L523" s="59" t="str">
        <x:v>S6</x:v>
      </x:c>
      <x:c r="M523" s="59" t="n">
        <x:v>1</x:v>
      </x:c>
      <x:c r="N523" t="str">
        <x:v>source_forward</x:v>
      </x:c>
    </x:row>
    <x:row r="524">
      <x:c r="A524" t="str">
        <x:v>Set2_100-10-2</x:v>
      </x:c>
      <x:c r="B524" t="str">
        <x:v>Set2</x:v>
      </x:c>
      <x:c r="C524" t="str">
        <x:v>100-10-2</x:v>
      </x:c>
      <x:c r="D524" t="str">
        <x:v>C5</x:v>
      </x:c>
      <x:c r="E524" t="str">
        <x:v>c</x:v>
      </x:c>
      <x:c r="F524" s="59" t="n">
        <x:v>25</x:v>
      </x:c>
      <x:c r="G524" s="59" t="n">
        <x:v>12</x:v>
      </x:c>
      <x:c r="H524" s="59" t="n">
        <x:v>18</x:v>
      </x:c>
      <x:c r="I524" s="59" t="n">
        <x:v>79</x:v>
      </x:c>
      <x:c r="J524" s="59" t="n">
        <x:v>115</x:v>
      </x:c>
      <x:c r="K524" s="59" t="n">
        <x:v>10</x:v>
      </x:c>
      <x:c r="L524" s="59" t="str">
        <x:v>S6</x:v>
      </x:c>
      <x:c r="M524" s="59" t="n">
        <x:v>17</x:v>
      </x:c>
      <x:c r="N524" t="str">
        <x:v>source_forward</x:v>
      </x:c>
    </x:row>
    <x:row r="525">
      <x:c r="A525" t="str">
        <x:v>Set2_100-10-2</x:v>
      </x:c>
      <x:c r="B525" t="str">
        <x:v>Set2</x:v>
      </x:c>
      <x:c r="C525" t="str">
        <x:v>100-10-2</x:v>
      </x:c>
      <x:c r="D525" t="str">
        <x:v>C6</x:v>
      </x:c>
      <x:c r="E525" t="str">
        <x:v>c</x:v>
      </x:c>
      <x:c r="F525" s="59" t="n">
        <x:v>3</x:v>
      </x:c>
      <x:c r="G525" s="59" t="n">
        <x:v>21</x:v>
      </x:c>
      <x:c r="H525" s="59" t="n">
        <x:v>13</x:v>
      </x:c>
      <x:c r="I525" s="59" t="n">
        <x:v>319</x:v>
      </x:c>
      <x:c r="J525" s="59" t="n">
        <x:v>333</x:v>
      </x:c>
      <x:c r="K525" s="59" t="n">
        <x:v>10</x:v>
      </x:c>
      <x:c r="L525" s="59" t="str">
        <x:v>S5</x:v>
      </x:c>
      <x:c r="M525" s="59" t="n">
        <x:v>2</x:v>
      </x:c>
      <x:c r="N525" t="str">
        <x:v>source_forward</x:v>
      </x:c>
    </x:row>
    <x:row r="526">
      <x:c r="A526" t="str">
        <x:v>Set2_100-10-2</x:v>
      </x:c>
      <x:c r="B526" t="str">
        <x:v>Set2</x:v>
      </x:c>
      <x:c r="C526" t="str">
        <x:v>100-10-2</x:v>
      </x:c>
      <x:c r="D526" t="str">
        <x:v>C7</x:v>
      </x:c>
      <x:c r="E526" t="str">
        <x:v>c</x:v>
      </x:c>
      <x:c r="F526" s="59" t="n">
        <x:v>12</x:v>
      </x:c>
      <x:c r="G526" s="59" t="n">
        <x:v>1</x:v>
      </x:c>
      <x:c r="H526" s="59" t="n">
        <x:v>11</x:v>
      </x:c>
      <x:c r="I526" s="59" t="n">
        <x:v>506</x:v>
      </x:c>
      <x:c r="J526" s="59" t="n">
        <x:v>530</x:v>
      </x:c>
      <x:c r="K526" s="59" t="n">
        <x:v>10</x:v>
      </x:c>
      <x:c r="L526" s="59" t="str">
        <x:v>S5</x:v>
      </x:c>
      <x:c r="M526" s="59" t="n">
        <x:v>8</x:v>
      </x:c>
      <x:c r="N526" t="str">
        <x:v>source_forward</x:v>
      </x:c>
    </x:row>
    <x:row r="527">
      <x:c r="A527" t="str">
        <x:v>Set2_100-10-2</x:v>
      </x:c>
      <x:c r="B527" t="str">
        <x:v>Set2</x:v>
      </x:c>
      <x:c r="C527" t="str">
        <x:v>100-10-2</x:v>
      </x:c>
      <x:c r="D527" t="str">
        <x:v>C8</x:v>
      </x:c>
      <x:c r="E527" t="str">
        <x:v>c</x:v>
      </x:c>
      <x:c r="F527" s="59" t="n">
        <x:v>9</x:v>
      </x:c>
      <x:c r="G527" s="59" t="n">
        <x:v>6</x:v>
      </x:c>
      <x:c r="H527" s="59" t="n">
        <x:v>13</x:v>
      </x:c>
      <x:c r="I527" s="59" t="n">
        <x:v>391</x:v>
      </x:c>
      <x:c r="J527" s="59" t="n">
        <x:v>401</x:v>
      </x:c>
      <x:c r="K527" s="59" t="n">
        <x:v>10</x:v>
      </x:c>
      <x:c r="L527" s="59" t="str">
        <x:v>S5</x:v>
      </x:c>
      <x:c r="M527" s="59" t="n">
        <x:v>3</x:v>
      </x:c>
      <x:c r="N527" t="str">
        <x:v>source_forward</x:v>
      </x:c>
    </x:row>
    <x:row r="528">
      <x:c r="A528" t="str">
        <x:v>Set2_100-10-2</x:v>
      </x:c>
      <x:c r="B528" t="str">
        <x:v>Set2</x:v>
      </x:c>
      <x:c r="C528" t="str">
        <x:v>100-10-2</x:v>
      </x:c>
      <x:c r="D528" t="str">
        <x:v>C9</x:v>
      </x:c>
      <x:c r="E528" t="str">
        <x:v>c</x:v>
      </x:c>
      <x:c r="F528" s="59" t="n">
        <x:v>16</x:v>
      </x:c>
      <x:c r="G528" s="59" t="n">
        <x:v>8</x:v>
      </x:c>
      <x:c r="H528" s="59" t="n">
        <x:v>13</x:v>
      </x:c>
      <x:c r="I528" s="59" t="n">
        <x:v>252</x:v>
      </x:c>
      <x:c r="J528" s="59" t="n">
        <x:v>288</x:v>
      </x:c>
      <x:c r="K528" s="59" t="n">
        <x:v>10</x:v>
      </x:c>
      <x:c r="L528" s="59" t="str">
        <x:v>S5</x:v>
      </x:c>
      <x:c r="M528" s="59" t="n">
        <x:v>6</x:v>
      </x:c>
      <x:c r="N528" t="str">
        <x:v>source_forward</x:v>
      </x:c>
    </x:row>
    <x:row r="529">
      <x:c r="A529" t="str">
        <x:v>Set2_100-10-2</x:v>
      </x:c>
      <x:c r="B529" t="str">
        <x:v>Set2</x:v>
      </x:c>
      <x:c r="C529" t="str">
        <x:v>100-10-2</x:v>
      </x:c>
      <x:c r="D529" t="str">
        <x:v>C10</x:v>
      </x:c>
      <x:c r="E529" t="str">
        <x:v>c</x:v>
      </x:c>
      <x:c r="F529" s="59" t="n">
        <x:v>24</x:v>
      </x:c>
      <x:c r="G529" s="59" t="n">
        <x:v>9</x:v>
      </x:c>
      <x:c r="H529" s="59" t="n">
        <x:v>16</x:v>
      </x:c>
      <x:c r="I529" s="59" t="n">
        <x:v>164</x:v>
      </x:c>
      <x:c r="J529" s="59" t="n">
        <x:v>194</x:v>
      </x:c>
      <x:c r="K529" s="59" t="n">
        <x:v>10</x:v>
      </x:c>
      <x:c r="L529" s="59" t="str">
        <x:v>S6</x:v>
      </x:c>
      <x:c r="M529" s="59" t="n">
        <x:v>7</x:v>
      </x:c>
      <x:c r="N529" t="str">
        <x:v>source_forward</x:v>
      </x:c>
    </x:row>
    <x:row r="530">
      <x:c r="A530" t="str">
        <x:v>Set2_100-10-2</x:v>
      </x:c>
      <x:c r="B530" t="str">
        <x:v>Set2</x:v>
      </x:c>
      <x:c r="C530" t="str">
        <x:v>100-10-2</x:v>
      </x:c>
      <x:c r="D530" t="str">
        <x:v>C11</x:v>
      </x:c>
      <x:c r="E530" t="str">
        <x:v>c</x:v>
      </x:c>
      <x:c r="F530" s="59" t="n">
        <x:v>14</x:v>
      </x:c>
      <x:c r="G530" s="59" t="n">
        <x:v>8</x:v>
      </x:c>
      <x:c r="H530" s="59" t="n">
        <x:v>13</x:v>
      </x:c>
      <x:c r="I530" s="59" t="n">
        <x:v>350</x:v>
      </x:c>
      <x:c r="J530" s="59" t="n">
        <x:v>382</x:v>
      </x:c>
      <x:c r="K530" s="59" t="n">
        <x:v>10</x:v>
      </x:c>
      <x:c r="L530" s="59" t="str">
        <x:v>S5</x:v>
      </x:c>
      <x:c r="M530" s="59" t="n">
        <x:v>5</x:v>
      </x:c>
      <x:c r="N530" t="str">
        <x:v>source_forward</x:v>
      </x:c>
    </x:row>
    <x:row r="531">
      <x:c r="A531" t="str">
        <x:v>Set2_100-10-2</x:v>
      </x:c>
      <x:c r="B531" t="str">
        <x:v>Set2</x:v>
      </x:c>
      <x:c r="C531" t="str">
        <x:v>100-10-2</x:v>
      </x:c>
      <x:c r="D531" t="str">
        <x:v>C12</x:v>
      </x:c>
      <x:c r="E531" t="str">
        <x:v>c</x:v>
      </x:c>
      <x:c r="F531" s="59" t="n">
        <x:v>5</x:v>
      </x:c>
      <x:c r="G531" s="59" t="n">
        <x:v>21</x:v>
      </x:c>
      <x:c r="H531" s="59" t="n">
        <x:v>18</x:v>
      </x:c>
      <x:c r="I531" s="59" t="n">
        <x:v>374</x:v>
      </x:c>
      <x:c r="J531" s="59" t="n">
        <x:v>394</x:v>
      </x:c>
      <x:c r="K531" s="59" t="n">
        <x:v>10</x:v>
      </x:c>
      <x:c r="L531" s="59" t="str">
        <x:v>S5</x:v>
      </x:c>
      <x:c r="M531" s="59" t="n">
        <x:v>11</x:v>
      </x:c>
      <x:c r="N531" t="str">
        <x:v>source_forward</x:v>
      </x:c>
    </x:row>
    <x:row r="532">
      <x:c r="A532" t="str">
        <x:v>Set2_100-10-2</x:v>
      </x:c>
      <x:c r="B532" t="str">
        <x:v>Set2</x:v>
      </x:c>
      <x:c r="C532" t="str">
        <x:v>100-10-2</x:v>
      </x:c>
      <x:c r="D532" t="str">
        <x:v>C13</x:v>
      </x:c>
      <x:c r="E532" t="str">
        <x:v>c</x:v>
      </x:c>
      <x:c r="F532" s="59" t="n">
        <x:v>19</x:v>
      </x:c>
      <x:c r="G532" s="59" t="n">
        <x:v>17</x:v>
      </x:c>
      <x:c r="H532" s="59" t="n">
        <x:v>19</x:v>
      </x:c>
      <x:c r="I532" s="59" t="n">
        <x:v>173</x:v>
      </x:c>
      <x:c r="J532" s="59" t="n">
        <x:v>185</x:v>
      </x:c>
      <x:c r="K532" s="59" t="n">
        <x:v>10</x:v>
      </x:c>
      <x:c r="L532" s="59" t="str">
        <x:v>S6</x:v>
      </x:c>
      <x:c r="M532" s="59" t="n">
        <x:v>14</x:v>
      </x:c>
      <x:c r="N532" t="str">
        <x:v>source_forward</x:v>
      </x:c>
    </x:row>
    <x:row r="533">
      <x:c r="A533" t="str">
        <x:v>Set2_100-10-2</x:v>
      </x:c>
      <x:c r="B533" t="str">
        <x:v>Set2</x:v>
      </x:c>
      <x:c r="C533" t="str">
        <x:v>100-10-2</x:v>
      </x:c>
      <x:c r="D533" t="str">
        <x:v>C14</x:v>
      </x:c>
      <x:c r="E533" t="str">
        <x:v>c</x:v>
      </x:c>
      <x:c r="F533" s="59" t="n">
        <x:v>25</x:v>
      </x:c>
      <x:c r="G533" s="59" t="n">
        <x:v>8</x:v>
      </x:c>
      <x:c r="H533" s="59" t="n">
        <x:v>16</x:v>
      </x:c>
      <x:c r="I533" s="59" t="n">
        <x:v>534</x:v>
      </x:c>
      <x:c r="J533" s="59" t="n">
        <x:v>564</x:v>
      </x:c>
      <x:c r="K533" s="59" t="n">
        <x:v>10</x:v>
      </x:c>
      <x:c r="L533" s="59" t="str">
        <x:v>S6</x:v>
      </x:c>
      <x:c r="M533" s="59" t="n">
        <x:v>4</x:v>
      </x:c>
      <x:c r="N533" t="str">
        <x:v>source_forward</x:v>
      </x:c>
    </x:row>
    <x:row r="534">
      <x:c r="A534" t="str">
        <x:v>Set2_100-10-2</x:v>
      </x:c>
      <x:c r="B534" t="str">
        <x:v>Set2</x:v>
      </x:c>
      <x:c r="C534" t="str">
        <x:v>100-10-2</x:v>
      </x:c>
      <x:c r="D534" t="str">
        <x:v>C15</x:v>
      </x:c>
      <x:c r="E534" t="str">
        <x:v>c</x:v>
      </x:c>
      <x:c r="F534" s="59" t="n">
        <x:v>11</x:v>
      </x:c>
      <x:c r="G534" s="59" t="n">
        <x:v>15</x:v>
      </x:c>
      <x:c r="H534" s="59" t="n">
        <x:v>20</x:v>
      </x:c>
      <x:c r="I534" s="59" t="n">
        <x:v>149</x:v>
      </x:c>
      <x:c r="J534" s="59" t="n">
        <x:v>181</x:v>
      </x:c>
      <x:c r="K534" s="59" t="n">
        <x:v>10</x:v>
      </x:c>
      <x:c r="L534" s="59" t="str">
        <x:v>S5</x:v>
      </x:c>
      <x:c r="M534" s="59" t="n">
        <x:v>12</x:v>
      </x:c>
      <x:c r="N534" t="str">
        <x:v>source_forward</x:v>
      </x:c>
    </x:row>
    <x:row r="535">
      <x:c r="A535" t="str">
        <x:v>Set2_100-10-2</x:v>
      </x:c>
      <x:c r="B535" t="str">
        <x:v>Set2</x:v>
      </x:c>
      <x:c r="C535" t="str">
        <x:v>100-10-2</x:v>
      </x:c>
      <x:c r="D535" t="str">
        <x:v>C16</x:v>
      </x:c>
      <x:c r="E535" t="str">
        <x:v>c</x:v>
      </x:c>
      <x:c r="F535" s="59" t="n">
        <x:v>20</x:v>
      </x:c>
      <x:c r="G535" s="59" t="n">
        <x:v>5</x:v>
      </x:c>
      <x:c r="H535" s="59" t="n">
        <x:v>20</x:v>
      </x:c>
      <x:c r="I535" s="59" t="n">
        <x:v>272</x:v>
      </x:c>
      <x:c r="J535" s="59" t="n">
        <x:v>288</x:v>
      </x:c>
      <x:c r="K535" s="59" t="n">
        <x:v>10</x:v>
      </x:c>
      <x:c r="L535" s="59" t="str">
        <x:v>S5</x:v>
      </x:c>
      <x:c r="M535" s="59" t="n">
        <x:v>15</x:v>
      </x:c>
      <x:c r="N535" t="str">
        <x:v>source_forward</x:v>
      </x:c>
    </x:row>
    <x:row r="536">
      <x:c r="A536" t="str">
        <x:v>Set2_100-10-2</x:v>
      </x:c>
      <x:c r="B536" t="str">
        <x:v>Set2</x:v>
      </x:c>
      <x:c r="C536" t="str">
        <x:v>100-10-2</x:v>
      </x:c>
      <x:c r="D536" t="str">
        <x:v>C17</x:v>
      </x:c>
      <x:c r="E536" t="str">
        <x:v>c</x:v>
      </x:c>
      <x:c r="F536" s="59" t="n">
        <x:v>19</x:v>
      </x:c>
      <x:c r="G536" s="59" t="n">
        <x:v>13</x:v>
      </x:c>
      <x:c r="H536" s="59" t="n">
        <x:v>15</x:v>
      </x:c>
      <x:c r="I536" s="59" t="n">
        <x:v>481</x:v>
      </x:c>
      <x:c r="J536" s="59" t="n">
        <x:v>491</x:v>
      </x:c>
      <x:c r="K536" s="59" t="n">
        <x:v>10</x:v>
      </x:c>
      <x:c r="L536" s="59" t="str">
        <x:v>S6</x:v>
      </x:c>
      <x:c r="M536" s="59" t="n">
        <x:v>8</x:v>
      </x:c>
      <x:c r="N536" t="str">
        <x:v>source_forward</x:v>
      </x:c>
    </x:row>
    <x:row r="537">
      <x:c r="A537" t="str">
        <x:v>Set2_100-10-2</x:v>
      </x:c>
      <x:c r="B537" t="str">
        <x:v>Set2</x:v>
      </x:c>
      <x:c r="C537" t="str">
        <x:v>100-10-2</x:v>
      </x:c>
      <x:c r="D537" t="str">
        <x:v>C18</x:v>
      </x:c>
      <x:c r="E537" t="str">
        <x:v>c</x:v>
      </x:c>
      <x:c r="F537" s="59" t="n">
        <x:v>25</x:v>
      </x:c>
      <x:c r="G537" s="59" t="n">
        <x:v>10</x:v>
      </x:c>
      <x:c r="H537" s="59" t="n">
        <x:v>15</x:v>
      </x:c>
      <x:c r="I537" s="59" t="n">
        <x:v>552</x:v>
      </x:c>
      <x:c r="J537" s="59" t="n">
        <x:v>568</x:v>
      </x:c>
      <x:c r="K537" s="59" t="n">
        <x:v>10</x:v>
      </x:c>
      <x:c r="L537" s="59" t="str">
        <x:v>S6</x:v>
      </x:c>
      <x:c r="M537" s="59" t="n">
        <x:v>3</x:v>
      </x:c>
      <x:c r="N537" t="str">
        <x:v>source_forward</x:v>
      </x:c>
    </x:row>
    <x:row r="538">
      <x:c r="A538" t="str">
        <x:v>Set2_100-10-2</x:v>
      </x:c>
      <x:c r="B538" t="str">
        <x:v>Set2</x:v>
      </x:c>
      <x:c r="C538" t="str">
        <x:v>100-10-2</x:v>
      </x:c>
      <x:c r="D538" t="str">
        <x:v>C19</x:v>
      </x:c>
      <x:c r="E538" t="str">
        <x:v>c</x:v>
      </x:c>
      <x:c r="F538" s="59" t="n">
        <x:v>3</x:v>
      </x:c>
      <x:c r="G538" s="59" t="n">
        <x:v>23</x:v>
      </x:c>
      <x:c r="H538" s="59" t="n">
        <x:v>17</x:v>
      </x:c>
      <x:c r="I538" s="59" t="n">
        <x:v>230</x:v>
      </x:c>
      <x:c r="J538" s="59" t="n">
        <x:v>262</x:v>
      </x:c>
      <x:c r="K538" s="59" t="n">
        <x:v>10</x:v>
      </x:c>
      <x:c r="L538" s="59" t="str">
        <x:v>S5</x:v>
      </x:c>
      <x:c r="M538" s="59" t="n">
        <x:v>1</x:v>
      </x:c>
      <x:c r="N538" t="str">
        <x:v>source_forward</x:v>
      </x:c>
    </x:row>
    <x:row r="539">
      <x:c r="A539" t="str">
        <x:v>Set2_100-10-2</x:v>
      </x:c>
      <x:c r="B539" t="str">
        <x:v>Set2</x:v>
      </x:c>
      <x:c r="C539" t="str">
        <x:v>100-10-2</x:v>
      </x:c>
      <x:c r="D539" t="str">
        <x:v>C20</x:v>
      </x:c>
      <x:c r="E539" t="str">
        <x:v>c</x:v>
      </x:c>
      <x:c r="F539" s="59" t="n">
        <x:v>2</x:v>
      </x:c>
      <x:c r="G539" s="59" t="n">
        <x:v>8</x:v>
      </x:c>
      <x:c r="H539" s="59" t="n">
        <x:v>17</x:v>
      </x:c>
      <x:c r="I539" s="59" t="n">
        <x:v>204</x:v>
      </x:c>
      <x:c r="J539" s="59" t="n">
        <x:v>236</x:v>
      </x:c>
      <x:c r="K539" s="59" t="n">
        <x:v>10</x:v>
      </x:c>
      <x:c r="L539" s="59" t="str">
        <x:v>S5</x:v>
      </x:c>
      <x:c r="M539" s="59" t="n">
        <x:v>1</x:v>
      </x:c>
      <x:c r="N539" t="str">
        <x:v>source_forward</x:v>
      </x:c>
    </x:row>
    <x:row r="540">
      <x:c r="A540" t="str">
        <x:v>Set2_100-10-2</x:v>
      </x:c>
      <x:c r="B540" t="str">
        <x:v>Set2</x:v>
      </x:c>
      <x:c r="C540" t="str">
        <x:v>100-10-2</x:v>
      </x:c>
      <x:c r="D540" t="str">
        <x:v>C21</x:v>
      </x:c>
      <x:c r="E540" t="str">
        <x:v>c</x:v>
      </x:c>
      <x:c r="F540" s="59" t="n">
        <x:v>1</x:v>
      </x:c>
      <x:c r="G540" s="59" t="n">
        <x:v>3</x:v>
      </x:c>
      <x:c r="H540" s="59" t="n">
        <x:v>18</x:v>
      </x:c>
      <x:c r="I540" s="59" t="n">
        <x:v>263</x:v>
      </x:c>
      <x:c r="J540" s="59" t="n">
        <x:v>281</x:v>
      </x:c>
      <x:c r="K540" s="59" t="n">
        <x:v>10</x:v>
      </x:c>
      <x:c r="L540" s="59" t="str">
        <x:v>S5</x:v>
      </x:c>
      <x:c r="M540" s="59" t="n">
        <x:v>17</x:v>
      </x:c>
      <x:c r="N540" t="str">
        <x:v>source_forward</x:v>
      </x:c>
    </x:row>
    <x:row r="541">
      <x:c r="A541" t="str">
        <x:v>Set2_100-10-2</x:v>
      </x:c>
      <x:c r="B541" t="str">
        <x:v>Set2</x:v>
      </x:c>
      <x:c r="C541" t="str">
        <x:v>100-10-2</x:v>
      </x:c>
      <x:c r="D541" t="str">
        <x:v>C22</x:v>
      </x:c>
      <x:c r="E541" t="str">
        <x:v>c</x:v>
      </x:c>
      <x:c r="F541" s="59" t="n">
        <x:v>19</x:v>
      </x:c>
      <x:c r="G541" s="59" t="n">
        <x:v>6</x:v>
      </x:c>
      <x:c r="H541" s="59" t="n">
        <x:v>17</x:v>
      </x:c>
      <x:c r="I541" s="59" t="n">
        <x:v>207</x:v>
      </x:c>
      <x:c r="J541" s="59" t="n">
        <x:v>237</x:v>
      </x:c>
      <x:c r="K541" s="59" t="n">
        <x:v>10</x:v>
      </x:c>
      <x:c r="L541" s="59" t="str">
        <x:v>S5</x:v>
      </x:c>
      <x:c r="M541" s="59" t="n">
        <x:v>10</x:v>
      </x:c>
      <x:c r="N541" t="str">
        <x:v>source_forward</x:v>
      </x:c>
    </x:row>
    <x:row r="542">
      <x:c r="A542" t="str">
        <x:v>Set2_100-10-2</x:v>
      </x:c>
      <x:c r="B542" t="str">
        <x:v>Set2</x:v>
      </x:c>
      <x:c r="C542" t="str">
        <x:v>100-10-2</x:v>
      </x:c>
      <x:c r="D542" t="str">
        <x:v>C23</x:v>
      </x:c>
      <x:c r="E542" t="str">
        <x:v>c</x:v>
      </x:c>
      <x:c r="F542" s="59" t="n">
        <x:v>3</x:v>
      </x:c>
      <x:c r="G542" s="59" t="n">
        <x:v>14</x:v>
      </x:c>
      <x:c r="H542" s="59" t="n">
        <x:v>15</x:v>
      </x:c>
      <x:c r="I542" s="59" t="n">
        <x:v>285</x:v>
      </x:c>
      <x:c r="J542" s="59" t="n">
        <x:v>299</x:v>
      </x:c>
      <x:c r="K542" s="59" t="n">
        <x:v>10</x:v>
      </x:c>
      <x:c r="L542" s="59" t="str">
        <x:v>S5</x:v>
      </x:c>
      <x:c r="M542" s="59" t="n">
        <x:v>12</x:v>
      </x:c>
      <x:c r="N542" t="str">
        <x:v>source_forward</x:v>
      </x:c>
    </x:row>
    <x:row r="543">
      <x:c r="A543" t="str">
        <x:v>Set2_100-10-2</x:v>
      </x:c>
      <x:c r="B543" t="str">
        <x:v>Set2</x:v>
      </x:c>
      <x:c r="C543" t="str">
        <x:v>100-10-2</x:v>
      </x:c>
      <x:c r="D543" t="str">
        <x:v>C24</x:v>
      </x:c>
      <x:c r="E543" t="str">
        <x:v>c</x:v>
      </x:c>
      <x:c r="F543" s="59" t="n">
        <x:v>24</x:v>
      </x:c>
      <x:c r="G543" s="59" t="n">
        <x:v>21</x:v>
      </x:c>
      <x:c r="H543" s="59" t="n">
        <x:v>11</x:v>
      </x:c>
      <x:c r="I543" s="59" t="n">
        <x:v>468</x:v>
      </x:c>
      <x:c r="J543" s="59" t="n">
        <x:v>490</x:v>
      </x:c>
      <x:c r="K543" s="59" t="n">
        <x:v>10</x:v>
      </x:c>
      <x:c r="L543" s="59" t="str">
        <x:v>S6</x:v>
      </x:c>
      <x:c r="M543" s="59" t="n">
        <x:v>8</x:v>
      </x:c>
      <x:c r="N543" t="str">
        <x:v>source_forward</x:v>
      </x:c>
    </x:row>
    <x:row r="544">
      <x:c r="A544" t="str">
        <x:v>Set2_100-10-2</x:v>
      </x:c>
      <x:c r="B544" t="str">
        <x:v>Set2</x:v>
      </x:c>
      <x:c r="C544" t="str">
        <x:v>100-10-2</x:v>
      </x:c>
      <x:c r="D544" t="str">
        <x:v>C25</x:v>
      </x:c>
      <x:c r="E544" t="str">
        <x:v>c</x:v>
      </x:c>
      <x:c r="F544" s="59" t="n">
        <x:v>1</x:v>
      </x:c>
      <x:c r="G544" s="59" t="n">
        <x:v>24</x:v>
      </x:c>
      <x:c r="H544" s="59" t="n">
        <x:v>13</x:v>
      </x:c>
      <x:c r="I544" s="59" t="n">
        <x:v>344</x:v>
      </x:c>
      <x:c r="J544" s="59" t="n">
        <x:v>362</x:v>
      </x:c>
      <x:c r="K544" s="59" t="n">
        <x:v>10</x:v>
      </x:c>
      <x:c r="L544" s="59" t="str">
        <x:v>S5</x:v>
      </x:c>
      <x:c r="M544" s="59" t="n">
        <x:v>5</x:v>
      </x:c>
      <x:c r="N544" t="str">
        <x:v>source_forward</x:v>
      </x:c>
    </x:row>
    <x:row r="545">
      <x:c r="A545" t="str">
        <x:v>Set2_100-10-2</x:v>
      </x:c>
      <x:c r="B545" t="str">
        <x:v>Set2</x:v>
      </x:c>
      <x:c r="C545" t="str">
        <x:v>100-10-2</x:v>
      </x:c>
      <x:c r="D545" t="str">
        <x:v>C26</x:v>
      </x:c>
      <x:c r="E545" t="str">
        <x:v>c</x:v>
      </x:c>
      <x:c r="F545" s="59" t="n">
        <x:v>15</x:v>
      </x:c>
      <x:c r="G545" s="59" t="n">
        <x:v>6</x:v>
      </x:c>
      <x:c r="H545" s="59" t="n">
        <x:v>15</x:v>
      </x:c>
      <x:c r="I545" s="59" t="n">
        <x:v>115</x:v>
      </x:c>
      <x:c r="J545" s="59" t="n">
        <x:v>131</x:v>
      </x:c>
      <x:c r="K545" s="59" t="n">
        <x:v>10</x:v>
      </x:c>
      <x:c r="L545" s="59" t="str">
        <x:v>S5</x:v>
      </x:c>
      <x:c r="M545" s="59" t="n">
        <x:v>9</x:v>
      </x:c>
      <x:c r="N545" t="str">
        <x:v>source_forward</x:v>
      </x:c>
    </x:row>
    <x:row r="546">
      <x:c r="A546" t="str">
        <x:v>Set2_100-10-2</x:v>
      </x:c>
      <x:c r="B546" t="str">
        <x:v>Set2</x:v>
      </x:c>
      <x:c r="C546" t="str">
        <x:v>100-10-2</x:v>
      </x:c>
      <x:c r="D546" t="str">
        <x:v>C27</x:v>
      </x:c>
      <x:c r="E546" t="str">
        <x:v>c</x:v>
      </x:c>
      <x:c r="F546" s="59" t="n">
        <x:v>20</x:v>
      </x:c>
      <x:c r="G546" s="59" t="n">
        <x:v>27</x:v>
      </x:c>
      <x:c r="H546" s="59" t="n">
        <x:v>11</x:v>
      </x:c>
      <x:c r="I546" s="59" t="n">
        <x:v>167</x:v>
      </x:c>
      <x:c r="J546" s="59" t="n">
        <x:v>179</x:v>
      </x:c>
      <x:c r="K546" s="59" t="n">
        <x:v>10</x:v>
      </x:c>
      <x:c r="L546" s="59" t="str">
        <x:v>S8</x:v>
      </x:c>
      <x:c r="M546" s="59" t="n">
        <x:v>10</x:v>
      </x:c>
      <x:c r="N546" t="str">
        <x:v>source_forward</x:v>
      </x:c>
    </x:row>
    <x:row r="547">
      <x:c r="A547" t="str">
        <x:v>Set2_100-10-2</x:v>
      </x:c>
      <x:c r="B547" t="str">
        <x:v>Set2</x:v>
      </x:c>
      <x:c r="C547" t="str">
        <x:v>100-10-2</x:v>
      </x:c>
      <x:c r="D547" t="str">
        <x:v>C28</x:v>
      </x:c>
      <x:c r="E547" t="str">
        <x:v>c</x:v>
      </x:c>
      <x:c r="F547" s="59" t="n">
        <x:v>26</x:v>
      </x:c>
      <x:c r="G547" s="59" t="n">
        <x:v>2</x:v>
      </x:c>
      <x:c r="H547" s="59" t="n">
        <x:v>18</x:v>
      </x:c>
      <x:c r="I547" s="59" t="n">
        <x:v>465</x:v>
      </x:c>
      <x:c r="J547" s="59" t="n">
        <x:v>499</x:v>
      </x:c>
      <x:c r="K547" s="59" t="n">
        <x:v>10</x:v>
      </x:c>
      <x:c r="L547" s="59" t="str">
        <x:v>S5</x:v>
      </x:c>
      <x:c r="M547" s="59" t="n">
        <x:v>7</x:v>
      </x:c>
      <x:c r="N547" t="str">
        <x:v>source_forward</x:v>
      </x:c>
    </x:row>
    <x:row r="548">
      <x:c r="A548" t="str">
        <x:v>Set2_100-10-2</x:v>
      </x:c>
      <x:c r="B548" t="str">
        <x:v>Set2</x:v>
      </x:c>
      <x:c r="C548" t="str">
        <x:v>100-10-2</x:v>
      </x:c>
      <x:c r="D548" t="str">
        <x:v>C29</x:v>
      </x:c>
      <x:c r="E548" t="str">
        <x:v>c</x:v>
      </x:c>
      <x:c r="F548" s="59" t="n">
        <x:v>9</x:v>
      </x:c>
      <x:c r="G548" s="59" t="n">
        <x:v>16</x:v>
      </x:c>
      <x:c r="H548" s="59" t="n">
        <x:v>13</x:v>
      </x:c>
      <x:c r="I548" s="59" t="n">
        <x:v>116</x:v>
      </x:c>
      <x:c r="J548" s="59" t="n">
        <x:v>130</x:v>
      </x:c>
      <x:c r="K548" s="59" t="n">
        <x:v>10</x:v>
      </x:c>
      <x:c r="L548" s="59" t="str">
        <x:v>S5</x:v>
      </x:c>
      <x:c r="M548" s="59" t="n">
        <x:v>1</x:v>
      </x:c>
      <x:c r="N548" t="str">
        <x:v>source_forward</x:v>
      </x:c>
    </x:row>
    <x:row r="549">
      <x:c r="A549" t="str">
        <x:v>Set2_100-10-2</x:v>
      </x:c>
      <x:c r="B549" t="str">
        <x:v>Set2</x:v>
      </x:c>
      <x:c r="C549" t="str">
        <x:v>100-10-2</x:v>
      </x:c>
      <x:c r="D549" t="str">
        <x:v>C30</x:v>
      </x:c>
      <x:c r="E549" t="str">
        <x:v>c</x:v>
      </x:c>
      <x:c r="F549" s="59" t="n">
        <x:v>23</x:v>
      </x:c>
      <x:c r="G549" s="59" t="n">
        <x:v>16</x:v>
      </x:c>
      <x:c r="H549" s="59" t="n">
        <x:v>17</x:v>
      </x:c>
      <x:c r="I549" s="59" t="n">
        <x:v>440</x:v>
      </x:c>
      <x:c r="J549" s="59" t="n">
        <x:v>474</x:v>
      </x:c>
      <x:c r="K549" s="59" t="n">
        <x:v>10</x:v>
      </x:c>
      <x:c r="L549" s="59" t="str">
        <x:v>S6</x:v>
      </x:c>
      <x:c r="M549" s="59" t="n">
        <x:v>13</x:v>
      </x:c>
      <x:c r="N549" t="str">
        <x:v>source_forward</x:v>
      </x:c>
    </x:row>
    <x:row r="550">
      <x:c r="A550" t="str">
        <x:v>Set2_100-10-2</x:v>
      </x:c>
      <x:c r="B550" t="str">
        <x:v>Set2</x:v>
      </x:c>
      <x:c r="C550" t="str">
        <x:v>100-10-2</x:v>
      </x:c>
      <x:c r="D550" t="str">
        <x:v>C31</x:v>
      </x:c>
      <x:c r="E550" t="str">
        <x:v>c</x:v>
      </x:c>
      <x:c r="F550" s="59" t="n">
        <x:v>6</x:v>
      </x:c>
      <x:c r="G550" s="59" t="n">
        <x:v>20</x:v>
      </x:c>
      <x:c r="H550" s="59" t="n">
        <x:v>20</x:v>
      </x:c>
      <x:c r="I550" s="59" t="n">
        <x:v>310</x:v>
      </x:c>
      <x:c r="J550" s="59" t="n">
        <x:v>334</x:v>
      </x:c>
      <x:c r="K550" s="59" t="n">
        <x:v>10</x:v>
      </x:c>
      <x:c r="L550" s="59" t="str">
        <x:v>S5</x:v>
      </x:c>
      <x:c r="M550" s="59" t="n">
        <x:v>4</x:v>
      </x:c>
      <x:c r="N550" t="str">
        <x:v>source_forward</x:v>
      </x:c>
    </x:row>
    <x:row r="551">
      <x:c r="A551" t="str">
        <x:v>Set2_100-10-2</x:v>
      </x:c>
      <x:c r="B551" t="str">
        <x:v>Set2</x:v>
      </x:c>
      <x:c r="C551" t="str">
        <x:v>100-10-2</x:v>
      </x:c>
      <x:c r="D551" t="str">
        <x:v>C32</x:v>
      </x:c>
      <x:c r="E551" t="str">
        <x:v>c</x:v>
      </x:c>
      <x:c r="F551" s="59" t="n">
        <x:v>20</x:v>
      </x:c>
      <x:c r="G551" s="59" t="n">
        <x:v>2</x:v>
      </x:c>
      <x:c r="H551" s="59" t="n">
        <x:v>11</x:v>
      </x:c>
      <x:c r="I551" s="59" t="n">
        <x:v>103</x:v>
      </x:c>
      <x:c r="J551" s="59" t="n">
        <x:v>133</x:v>
      </x:c>
      <x:c r="K551" s="59" t="n">
        <x:v>10</x:v>
      </x:c>
      <x:c r="L551" s="59" t="str">
        <x:v>S5</x:v>
      </x:c>
      <x:c r="M551" s="59" t="n">
        <x:v>5</x:v>
      </x:c>
      <x:c r="N551" t="str">
        <x:v>source_forward</x:v>
      </x:c>
    </x:row>
    <x:row r="552">
      <x:c r="A552" t="str">
        <x:v>Set2_100-10-2</x:v>
      </x:c>
      <x:c r="B552" t="str">
        <x:v>Set2</x:v>
      </x:c>
      <x:c r="C552" t="str">
        <x:v>100-10-2</x:v>
      </x:c>
      <x:c r="D552" t="str">
        <x:v>C33</x:v>
      </x:c>
      <x:c r="E552" t="str">
        <x:v>c</x:v>
      </x:c>
      <x:c r="F552" s="59" t="n">
        <x:v>4</x:v>
      </x:c>
      <x:c r="G552" s="59" t="n">
        <x:v>19</x:v>
      </x:c>
      <x:c r="H552" s="59" t="n">
        <x:v>12</x:v>
      </x:c>
      <x:c r="I552" s="59" t="n">
        <x:v>181</x:v>
      </x:c>
      <x:c r="J552" s="59" t="n">
        <x:v>199</x:v>
      </x:c>
      <x:c r="K552" s="59" t="n">
        <x:v>10</x:v>
      </x:c>
      <x:c r="L552" s="59" t="str">
        <x:v>S5</x:v>
      </x:c>
      <x:c r="M552" s="59" t="n">
        <x:v>6</x:v>
      </x:c>
      <x:c r="N552" t="str">
        <x:v>source_forward</x:v>
      </x:c>
    </x:row>
    <x:row r="553">
      <x:c r="A553" t="str">
        <x:v>Set2_100-10-2</x:v>
      </x:c>
      <x:c r="B553" t="str">
        <x:v>Set2</x:v>
      </x:c>
      <x:c r="C553" t="str">
        <x:v>100-10-2</x:v>
      </x:c>
      <x:c r="D553" t="str">
        <x:v>C34</x:v>
      </x:c>
      <x:c r="E553" t="str">
        <x:v>c</x:v>
      </x:c>
      <x:c r="F553" s="59" t="n">
        <x:v>22</x:v>
      </x:c>
      <x:c r="G553" s="59" t="n">
        <x:v>8</x:v>
      </x:c>
      <x:c r="H553" s="59" t="n">
        <x:v>19</x:v>
      </x:c>
      <x:c r="I553" s="59" t="n">
        <x:v>403</x:v>
      </x:c>
      <x:c r="J553" s="59" t="n">
        <x:v>425</x:v>
      </x:c>
      <x:c r="K553" s="59" t="n">
        <x:v>10</x:v>
      </x:c>
      <x:c r="L553" s="59" t="str">
        <x:v>S6</x:v>
      </x:c>
      <x:c r="M553" s="59" t="n">
        <x:v>16</x:v>
      </x:c>
      <x:c r="N553" t="str">
        <x:v>source_forward</x:v>
      </x:c>
    </x:row>
    <x:row r="554">
      <x:c r="A554" t="str">
        <x:v>Set2_100-10-2</x:v>
      </x:c>
      <x:c r="B554" t="str">
        <x:v>Set2</x:v>
      </x:c>
      <x:c r="C554" t="str">
        <x:v>100-10-2</x:v>
      </x:c>
      <x:c r="D554" t="str">
        <x:v>C35</x:v>
      </x:c>
      <x:c r="E554" t="str">
        <x:v>c</x:v>
      </x:c>
      <x:c r="F554" s="59" t="n">
        <x:v>3</x:v>
      </x:c>
      <x:c r="G554" s="59" t="n">
        <x:v>12</x:v>
      </x:c>
      <x:c r="H554" s="59" t="n">
        <x:v>16</x:v>
      </x:c>
      <x:c r="I554" s="59" t="n">
        <x:v>275</x:v>
      </x:c>
      <x:c r="J554" s="59" t="n">
        <x:v>307</x:v>
      </x:c>
      <x:c r="K554" s="59" t="n">
        <x:v>10</x:v>
      </x:c>
      <x:c r="L554" s="59" t="str">
        <x:v>S5</x:v>
      </x:c>
      <x:c r="M554" s="59" t="n">
        <x:v>2</x:v>
      </x:c>
      <x:c r="N554" t="str">
        <x:v>source_forward</x:v>
      </x:c>
    </x:row>
    <x:row r="555">
      <x:c r="A555" t="str">
        <x:v>Set2_100-10-2</x:v>
      </x:c>
      <x:c r="B555" t="str">
        <x:v>Set2</x:v>
      </x:c>
      <x:c r="C555" t="str">
        <x:v>100-10-2</x:v>
      </x:c>
      <x:c r="D555" t="str">
        <x:v>C36</x:v>
      </x:c>
      <x:c r="E555" t="str">
        <x:v>c</x:v>
      </x:c>
      <x:c r="F555" s="59" t="n">
        <x:v>25</x:v>
      </x:c>
      <x:c r="G555" s="59" t="n">
        <x:v>8</x:v>
      </x:c>
      <x:c r="H555" s="59" t="n">
        <x:v>18</x:v>
      </x:c>
      <x:c r="I555" s="59" t="n">
        <x:v>509</x:v>
      </x:c>
      <x:c r="J555" s="59" t="n">
        <x:v>521</x:v>
      </x:c>
      <x:c r="K555" s="59" t="n">
        <x:v>10</x:v>
      </x:c>
      <x:c r="L555" s="59" t="str">
        <x:v>S6</x:v>
      </x:c>
      <x:c r="M555" s="59" t="n">
        <x:v>3</x:v>
      </x:c>
      <x:c r="N555" t="str">
        <x:v>source_forward</x:v>
      </x:c>
    </x:row>
    <x:row r="556">
      <x:c r="A556" t="str">
        <x:v>Set2_100-10-2</x:v>
      </x:c>
      <x:c r="B556" t="str">
        <x:v>Set2</x:v>
      </x:c>
      <x:c r="C556" t="str">
        <x:v>100-10-2</x:v>
      </x:c>
      <x:c r="D556" t="str">
        <x:v>C37</x:v>
      </x:c>
      <x:c r="E556" t="str">
        <x:v>c</x:v>
      </x:c>
      <x:c r="F556" s="59" t="n">
        <x:v>12</x:v>
      </x:c>
      <x:c r="G556" s="59" t="n">
        <x:v>26</x:v>
      </x:c>
      <x:c r="H556" s="59" t="n">
        <x:v>16</x:v>
      </x:c>
      <x:c r="I556" s="59" t="n">
        <x:v>549</x:v>
      </x:c>
      <x:c r="J556" s="59" t="n">
        <x:v>569</x:v>
      </x:c>
      <x:c r="K556" s="59" t="n">
        <x:v>10</x:v>
      </x:c>
      <x:c r="L556" s="59" t="str">
        <x:v>S8</x:v>
      </x:c>
      <x:c r="M556" s="59" t="n">
        <x:v>7</x:v>
      </x:c>
      <x:c r="N556" t="str">
        <x:v>source_forward</x:v>
      </x:c>
    </x:row>
    <x:row r="557">
      <x:c r="A557" t="str">
        <x:v>Set2_100-10-2</x:v>
      </x:c>
      <x:c r="B557" t="str">
        <x:v>Set2</x:v>
      </x:c>
      <x:c r="C557" t="str">
        <x:v>100-10-2</x:v>
      </x:c>
      <x:c r="D557" t="str">
        <x:v>C38</x:v>
      </x:c>
      <x:c r="E557" t="str">
        <x:v>c</x:v>
      </x:c>
      <x:c r="F557" s="59" t="n">
        <x:v>4</x:v>
      </x:c>
      <x:c r="G557" s="59" t="n">
        <x:v>17</x:v>
      </x:c>
      <x:c r="H557" s="59" t="n">
        <x:v>17</x:v>
      </x:c>
      <x:c r="I557" s="59" t="n">
        <x:v>419</x:v>
      </x:c>
      <x:c r="J557" s="59" t="n">
        <x:v>431</x:v>
      </x:c>
      <x:c r="K557" s="59" t="n">
        <x:v>10</x:v>
      </x:c>
      <x:c r="L557" s="59" t="str">
        <x:v>S5</x:v>
      </x:c>
      <x:c r="M557" s="59" t="n">
        <x:v>6</x:v>
      </x:c>
      <x:c r="N557" t="str">
        <x:v>source_forward</x:v>
      </x:c>
    </x:row>
    <x:row r="558">
      <x:c r="A558" t="str">
        <x:v>Set2_100-10-2</x:v>
      </x:c>
      <x:c r="B558" t="str">
        <x:v>Set2</x:v>
      </x:c>
      <x:c r="C558" t="str">
        <x:v>100-10-2</x:v>
      </x:c>
      <x:c r="D558" t="str">
        <x:v>C39</x:v>
      </x:c>
      <x:c r="E558" t="str">
        <x:v>c</x:v>
      </x:c>
      <x:c r="F558" s="59" t="n">
        <x:v>21</x:v>
      </x:c>
      <x:c r="G558" s="59" t="n">
        <x:v>16</x:v>
      </x:c>
      <x:c r="H558" s="59" t="n">
        <x:v>16</x:v>
      </x:c>
      <x:c r="I558" s="59" t="n">
        <x:v>363</x:v>
      </x:c>
      <x:c r="J558" s="59" t="n">
        <x:v>395</x:v>
      </x:c>
      <x:c r="K558" s="59" t="n">
        <x:v>10</x:v>
      </x:c>
      <x:c r="L558" s="59" t="str">
        <x:v>S6</x:v>
      </x:c>
      <x:c r="M558" s="59" t="n">
        <x:v>6</x:v>
      </x:c>
      <x:c r="N558" t="str">
        <x:v>source_forward</x:v>
      </x:c>
    </x:row>
    <x:row r="559">
      <x:c r="A559" t="str">
        <x:v>Set2_100-10-2</x:v>
      </x:c>
      <x:c r="B559" t="str">
        <x:v>Set2</x:v>
      </x:c>
      <x:c r="C559" t="str">
        <x:v>100-10-2</x:v>
      </x:c>
      <x:c r="D559" t="str">
        <x:v>C40</x:v>
      </x:c>
      <x:c r="E559" t="str">
        <x:v>c</x:v>
      </x:c>
      <x:c r="F559" s="59" t="n">
        <x:v>22</x:v>
      </x:c>
      <x:c r="G559" s="59" t="n">
        <x:v>11</x:v>
      </x:c>
      <x:c r="H559" s="59" t="n">
        <x:v>12</x:v>
      </x:c>
      <x:c r="I559" s="59" t="n">
        <x:v>369</x:v>
      </x:c>
      <x:c r="J559" s="59" t="n">
        <x:v>401</x:v>
      </x:c>
      <x:c r="K559" s="59" t="n">
        <x:v>10</x:v>
      </x:c>
      <x:c r="L559" s="59" t="str">
        <x:v>S6</x:v>
      </x:c>
      <x:c r="M559" s="59" t="n">
        <x:v>0</x:v>
      </x:c>
      <x:c r="N559" t="str">
        <x:v>source_forward</x:v>
      </x:c>
    </x:row>
    <x:row r="560">
      <x:c r="A560" t="str">
        <x:v>Set2_100-10-2</x:v>
      </x:c>
      <x:c r="B560" t="str">
        <x:v>Set2</x:v>
      </x:c>
      <x:c r="C560" t="str">
        <x:v>100-10-2</x:v>
      </x:c>
      <x:c r="D560" t="str">
        <x:v>C41</x:v>
      </x:c>
      <x:c r="E560" t="str">
        <x:v>c</x:v>
      </x:c>
      <x:c r="F560" s="59" t="n">
        <x:v>21</x:v>
      </x:c>
      <x:c r="G560" s="59" t="n">
        <x:v>24</x:v>
      </x:c>
      <x:c r="H560" s="59" t="n">
        <x:v>14</x:v>
      </x:c>
      <x:c r="I560" s="59" t="n">
        <x:v>137</x:v>
      </x:c>
      <x:c r="J560" s="59" t="n">
        <x:v>175</x:v>
      </x:c>
      <x:c r="K560" s="59" t="n">
        <x:v>10</x:v>
      </x:c>
      <x:c r="L560" s="59" t="str">
        <x:v>S8</x:v>
      </x:c>
      <x:c r="M560" s="59" t="n">
        <x:v>7</x:v>
      </x:c>
      <x:c r="N560" t="str">
        <x:v>source_forward</x:v>
      </x:c>
    </x:row>
    <x:row r="561">
      <x:c r="A561" t="str">
        <x:v>Set2_100-10-2</x:v>
      </x:c>
      <x:c r="B561" t="str">
        <x:v>Set2</x:v>
      </x:c>
      <x:c r="C561" t="str">
        <x:v>100-10-2</x:v>
      </x:c>
      <x:c r="D561" t="str">
        <x:v>C42</x:v>
      </x:c>
      <x:c r="E561" t="str">
        <x:v>c</x:v>
      </x:c>
      <x:c r="F561" s="59" t="n">
        <x:v>7</x:v>
      </x:c>
      <x:c r="G561" s="59" t="n">
        <x:v>5</x:v>
      </x:c>
      <x:c r="H561" s="59" t="n">
        <x:v>18</x:v>
      </x:c>
      <x:c r="I561" s="59" t="n">
        <x:v>239</x:v>
      </x:c>
      <x:c r="J561" s="59" t="n">
        <x:v>277</x:v>
      </x:c>
      <x:c r="K561" s="59" t="n">
        <x:v>10</x:v>
      </x:c>
      <x:c r="L561" s="59" t="str">
        <x:v>S5</x:v>
      </x:c>
      <x:c r="M561" s="59" t="n">
        <x:v>6</x:v>
      </x:c>
      <x:c r="N561" t="str">
        <x:v>source_forward</x:v>
      </x:c>
    </x:row>
    <x:row r="562">
      <x:c r="A562" t="str">
        <x:v>Set2_100-10-2</x:v>
      </x:c>
      <x:c r="B562" t="str">
        <x:v>Set2</x:v>
      </x:c>
      <x:c r="C562" t="str">
        <x:v>100-10-2</x:v>
      </x:c>
      <x:c r="D562" t="str">
        <x:v>C43</x:v>
      </x:c>
      <x:c r="E562" t="str">
        <x:v>c</x:v>
      </x:c>
      <x:c r="F562" s="59" t="n">
        <x:v>3</x:v>
      </x:c>
      <x:c r="G562" s="59" t="n">
        <x:v>8</x:v>
      </x:c>
      <x:c r="H562" s="59" t="n">
        <x:v>20</x:v>
      </x:c>
      <x:c r="I562" s="59" t="n">
        <x:v>268</x:v>
      </x:c>
      <x:c r="J562" s="59" t="n">
        <x:v>280</x:v>
      </x:c>
      <x:c r="K562" s="59" t="n">
        <x:v>10</x:v>
      </x:c>
      <x:c r="L562" s="59" t="str">
        <x:v>S5</x:v>
      </x:c>
      <x:c r="M562" s="59" t="n">
        <x:v>7</x:v>
      </x:c>
      <x:c r="N562" t="str">
        <x:v>source_forward</x:v>
      </x:c>
    </x:row>
    <x:row r="563">
      <x:c r="A563" t="str">
        <x:v>Set2_100-10-2</x:v>
      </x:c>
      <x:c r="B563" t="str">
        <x:v>Set2</x:v>
      </x:c>
      <x:c r="C563" t="str">
        <x:v>100-10-2</x:v>
      </x:c>
      <x:c r="D563" t="str">
        <x:v>C44</x:v>
      </x:c>
      <x:c r="E563" t="str">
        <x:v>c</x:v>
      </x:c>
      <x:c r="F563" s="59" t="n">
        <x:v>22</x:v>
      </x:c>
      <x:c r="G563" s="59" t="n">
        <x:v>4</x:v>
      </x:c>
      <x:c r="H563" s="59" t="n">
        <x:v>16</x:v>
      </x:c>
      <x:c r="I563" s="59" t="n">
        <x:v>184</x:v>
      </x:c>
      <x:c r="J563" s="59" t="n">
        <x:v>198</x:v>
      </x:c>
      <x:c r="K563" s="59" t="n">
        <x:v>10</x:v>
      </x:c>
      <x:c r="L563" s="59" t="str">
        <x:v>S5</x:v>
      </x:c>
      <x:c r="M563" s="59" t="n">
        <x:v>13</x:v>
      </x:c>
      <x:c r="N563" t="str">
        <x:v>source_forward</x:v>
      </x:c>
    </x:row>
    <x:row r="564">
      <x:c r="A564" t="str">
        <x:v>Set2_100-10-2</x:v>
      </x:c>
      <x:c r="B564" t="str">
        <x:v>Set2</x:v>
      </x:c>
      <x:c r="C564" t="str">
        <x:v>100-10-2</x:v>
      </x:c>
      <x:c r="D564" t="str">
        <x:v>C45</x:v>
      </x:c>
      <x:c r="E564" t="str">
        <x:v>c</x:v>
      </x:c>
      <x:c r="F564" s="59" t="n">
        <x:v>24</x:v>
      </x:c>
      <x:c r="G564" s="59" t="n">
        <x:v>14</x:v>
      </x:c>
      <x:c r="H564" s="59" t="n">
        <x:v>16</x:v>
      </x:c>
      <x:c r="I564" s="59" t="n">
        <x:v>374</x:v>
      </x:c>
      <x:c r="J564" s="59" t="n">
        <x:v>404</x:v>
      </x:c>
      <x:c r="K564" s="59" t="n">
        <x:v>10</x:v>
      </x:c>
      <x:c r="L564" s="59" t="str">
        <x:v>S6</x:v>
      </x:c>
      <x:c r="M564" s="59" t="n">
        <x:v>12</x:v>
      </x:c>
      <x:c r="N564" t="str">
        <x:v>source_forward</x:v>
      </x:c>
    </x:row>
    <x:row r="565">
      <x:c r="A565" t="str">
        <x:v>Set2_100-10-2</x:v>
      </x:c>
      <x:c r="B565" t="str">
        <x:v>Set2</x:v>
      </x:c>
      <x:c r="C565" t="str">
        <x:v>100-10-2</x:v>
      </x:c>
      <x:c r="D565" t="str">
        <x:v>C46</x:v>
      </x:c>
      <x:c r="E565" t="str">
        <x:v>c</x:v>
      </x:c>
      <x:c r="F565" s="59" t="n">
        <x:v>4</x:v>
      </x:c>
      <x:c r="G565" s="59" t="n">
        <x:v>24</x:v>
      </x:c>
      <x:c r="H565" s="59" t="n">
        <x:v>15</x:v>
      </x:c>
      <x:c r="I565" s="59" t="n">
        <x:v>354</x:v>
      </x:c>
      <x:c r="J565" s="59" t="n">
        <x:v>390</x:v>
      </x:c>
      <x:c r="K565" s="59" t="n">
        <x:v>10</x:v>
      </x:c>
      <x:c r="L565" s="59" t="str">
        <x:v>S5</x:v>
      </x:c>
      <x:c r="M565" s="59" t="n">
        <x:v>1</x:v>
      </x:c>
      <x:c r="N565" t="str">
        <x:v>source_forward</x:v>
      </x:c>
    </x:row>
    <x:row r="566">
      <x:c r="A566" t="str">
        <x:v>Set2_100-10-2</x:v>
      </x:c>
      <x:c r="B566" t="str">
        <x:v>Set2</x:v>
      </x:c>
      <x:c r="C566" t="str">
        <x:v>100-10-2</x:v>
      </x:c>
      <x:c r="D566" t="str">
        <x:v>C47</x:v>
      </x:c>
      <x:c r="E566" t="str">
        <x:v>c</x:v>
      </x:c>
      <x:c r="F566" s="59" t="n">
        <x:v>25</x:v>
      </x:c>
      <x:c r="G566" s="59" t="n">
        <x:v>14</x:v>
      </x:c>
      <x:c r="H566" s="59" t="n">
        <x:v>12</x:v>
      </x:c>
      <x:c r="I566" s="59" t="n">
        <x:v>312</x:v>
      </x:c>
      <x:c r="J566" s="59" t="n">
        <x:v>322</x:v>
      </x:c>
      <x:c r="K566" s="59" t="n">
        <x:v>10</x:v>
      </x:c>
      <x:c r="L566" s="59" t="str">
        <x:v>S6</x:v>
      </x:c>
      <x:c r="M566" s="59" t="n">
        <x:v>2</x:v>
      </x:c>
      <x:c r="N566" t="str">
        <x:v>source_forward</x:v>
      </x:c>
    </x:row>
    <x:row r="567">
      <x:c r="A567" t="str">
        <x:v>Set2_100-10-2</x:v>
      </x:c>
      <x:c r="B567" t="str">
        <x:v>Set2</x:v>
      </x:c>
      <x:c r="C567" t="str">
        <x:v>100-10-2</x:v>
      </x:c>
      <x:c r="D567" t="str">
        <x:v>C48</x:v>
      </x:c>
      <x:c r="E567" t="str">
        <x:v>c</x:v>
      </x:c>
      <x:c r="F567" s="59" t="n">
        <x:v>1</x:v>
      </x:c>
      <x:c r="G567" s="59" t="n">
        <x:v>28</x:v>
      </x:c>
      <x:c r="H567" s="59" t="n">
        <x:v>19</x:v>
      </x:c>
      <x:c r="I567" s="59" t="n">
        <x:v>205</x:v>
      </x:c>
      <x:c r="J567" s="59" t="n">
        <x:v>227</x:v>
      </x:c>
      <x:c r="K567" s="59" t="n">
        <x:v>10</x:v>
      </x:c>
      <x:c r="L567" s="59" t="str">
        <x:v>S0</x:v>
      </x:c>
      <x:c r="M567" s="59" t="n">
        <x:v>9</x:v>
      </x:c>
      <x:c r="N567" t="str">
        <x:v>source_forward</x:v>
      </x:c>
    </x:row>
    <x:row r="568">
      <x:c r="A568" t="str">
        <x:v>Set2_100-10-2</x:v>
      </x:c>
      <x:c r="B568" t="str">
        <x:v>Set2</x:v>
      </x:c>
      <x:c r="C568" t="str">
        <x:v>100-10-2</x:v>
      </x:c>
      <x:c r="D568" t="str">
        <x:v>C49</x:v>
      </x:c>
      <x:c r="E568" t="str">
        <x:v>c</x:v>
      </x:c>
      <x:c r="F568" s="59" t="n">
        <x:v>12</x:v>
      </x:c>
      <x:c r="G568" s="59" t="n">
        <x:v>9</x:v>
      </x:c>
      <x:c r="H568" s="59" t="n">
        <x:v>11</x:v>
      </x:c>
      <x:c r="I568" s="59" t="n">
        <x:v>152</x:v>
      </x:c>
      <x:c r="J568" s="59" t="n">
        <x:v>190</x:v>
      </x:c>
      <x:c r="K568" s="59" t="n">
        <x:v>10</x:v>
      </x:c>
      <x:c r="L568" s="59" t="str">
        <x:v>S5</x:v>
      </x:c>
      <x:c r="M568" s="59" t="n">
        <x:v>1</x:v>
      </x:c>
      <x:c r="N568" t="str">
        <x:v>source_forward</x:v>
      </x:c>
    </x:row>
    <x:row r="569">
      <x:c r="A569" t="str">
        <x:v>Set2_100-10-2</x:v>
      </x:c>
      <x:c r="B569" t="str">
        <x:v>Set2</x:v>
      </x:c>
      <x:c r="C569" t="str">
        <x:v>100-10-2</x:v>
      </x:c>
      <x:c r="D569" t="str">
        <x:v>C50</x:v>
      </x:c>
      <x:c r="E569" t="str">
        <x:v>c</x:v>
      </x:c>
      <x:c r="F569" s="59" t="n">
        <x:v>43</x:v>
      </x:c>
      <x:c r="G569" s="59" t="n">
        <x:v>48</x:v>
      </x:c>
      <x:c r="H569" s="59" t="n">
        <x:v>11</x:v>
      </x:c>
      <x:c r="I569" s="59" t="n">
        <x:v>84</x:v>
      </x:c>
      <x:c r="J569" s="59" t="n">
        <x:v>118</x:v>
      </x:c>
      <x:c r="K569" s="59" t="n">
        <x:v>10</x:v>
      </x:c>
      <x:c r="L569" s="59" t="str">
        <x:v>S7</x:v>
      </x:c>
      <x:c r="M569" s="59" t="n">
        <x:v>4</x:v>
      </x:c>
      <x:c r="N569" t="str">
        <x:v>source_forward</x:v>
      </x:c>
    </x:row>
    <x:row r="570">
      <x:c r="A570" t="str">
        <x:v>Set2_100-10-2</x:v>
      </x:c>
      <x:c r="B570" t="str">
        <x:v>Set2</x:v>
      </x:c>
      <x:c r="C570" t="str">
        <x:v>100-10-2</x:v>
      </x:c>
      <x:c r="D570" t="str">
        <x:v>C51</x:v>
      </x:c>
      <x:c r="E570" t="str">
        <x:v>c</x:v>
      </x:c>
      <x:c r="F570" s="59" t="n">
        <x:v>34</x:v>
      </x:c>
      <x:c r="G570" s="59" t="n">
        <x:v>24</x:v>
      </x:c>
      <x:c r="H570" s="59" t="n">
        <x:v>12</x:v>
      </x:c>
      <x:c r="I570" s="59" t="n">
        <x:v>417</x:v>
      </x:c>
      <x:c r="J570" s="59" t="n">
        <x:v>431</x:v>
      </x:c>
      <x:c r="K570" s="59" t="n">
        <x:v>10</x:v>
      </x:c>
      <x:c r="L570" s="59" t="str">
        <x:v>S2</x:v>
      </x:c>
      <x:c r="M570" s="59" t="n">
        <x:v>5</x:v>
      </x:c>
      <x:c r="N570" t="str">
        <x:v>source_forward</x:v>
      </x:c>
    </x:row>
    <x:row r="571">
      <x:c r="A571" t="str">
        <x:v>Set2_100-10-2</x:v>
      </x:c>
      <x:c r="B571" t="str">
        <x:v>Set2</x:v>
      </x:c>
      <x:c r="C571" t="str">
        <x:v>100-10-2</x:v>
      </x:c>
      <x:c r="D571" t="str">
        <x:v>C52</x:v>
      </x:c>
      <x:c r="E571" t="str">
        <x:v>c</x:v>
      </x:c>
      <x:c r="F571" s="59" t="n">
        <x:v>27</x:v>
      </x:c>
      <x:c r="G571" s="59" t="n">
        <x:v>25</x:v>
      </x:c>
      <x:c r="H571" s="59" t="n">
        <x:v>15</x:v>
      </x:c>
      <x:c r="I571" s="59" t="n">
        <x:v>140</x:v>
      </x:c>
      <x:c r="J571" s="59" t="n">
        <x:v>172</x:v>
      </x:c>
      <x:c r="K571" s="59" t="n">
        <x:v>10</x:v>
      </x:c>
      <x:c r="L571" s="59" t="str">
        <x:v>S8</x:v>
      </x:c>
      <x:c r="M571" s="59" t="n">
        <x:v>8</x:v>
      </x:c>
      <x:c r="N571" t="str">
        <x:v>source_forward</x:v>
      </x:c>
    </x:row>
    <x:row r="572">
      <x:c r="A572" t="str">
        <x:v>Set2_100-10-2</x:v>
      </x:c>
      <x:c r="B572" t="str">
        <x:v>Set2</x:v>
      </x:c>
      <x:c r="C572" t="str">
        <x:v>100-10-2</x:v>
      </x:c>
      <x:c r="D572" t="str">
        <x:v>C53</x:v>
      </x:c>
      <x:c r="E572" t="str">
        <x:v>c</x:v>
      </x:c>
      <x:c r="F572" s="59" t="n">
        <x:v>48</x:v>
      </x:c>
      <x:c r="G572" s="59" t="n">
        <x:v>26</x:v>
      </x:c>
      <x:c r="H572" s="59" t="n">
        <x:v>14</x:v>
      </x:c>
      <x:c r="I572" s="59" t="n">
        <x:v>605</x:v>
      </x:c>
      <x:c r="J572" s="59" t="n">
        <x:v>629</x:v>
      </x:c>
      <x:c r="K572" s="59" t="n">
        <x:v>10</x:v>
      </x:c>
      <x:c r="L572" s="59" t="str">
        <x:v>S2</x:v>
      </x:c>
      <x:c r="M572" s="59" t="n">
        <x:v>7</x:v>
      </x:c>
      <x:c r="N572" t="str">
        <x:v>source_forward</x:v>
      </x:c>
    </x:row>
    <x:row r="573">
      <x:c r="A573" t="str">
        <x:v>Set2_100-10-2</x:v>
      </x:c>
      <x:c r="B573" t="str">
        <x:v>Set2</x:v>
      </x:c>
      <x:c r="C573" t="str">
        <x:v>100-10-2</x:v>
      </x:c>
      <x:c r="D573" t="str">
        <x:v>C54</x:v>
      </x:c>
      <x:c r="E573" t="str">
        <x:v>c</x:v>
      </x:c>
      <x:c r="F573" s="59" t="n">
        <x:v>25</x:v>
      </x:c>
      <x:c r="G573" s="59" t="n">
        <x:v>32</x:v>
      </x:c>
      <x:c r="H573" s="59" t="n">
        <x:v>13</x:v>
      </x:c>
      <x:c r="I573" s="59" t="n">
        <x:v>245</x:v>
      </x:c>
      <x:c r="J573" s="59" t="n">
        <x:v>273</x:v>
      </x:c>
      <x:c r="K573" s="59" t="n">
        <x:v>10</x:v>
      </x:c>
      <x:c r="L573" s="59" t="str">
        <x:v>S8</x:v>
      </x:c>
      <x:c r="M573" s="59" t="n">
        <x:v>9</x:v>
      </x:c>
      <x:c r="N573" t="str">
        <x:v>source_forward</x:v>
      </x:c>
    </x:row>
    <x:row r="574">
      <x:c r="A574" t="str">
        <x:v>Set2_100-10-2</x:v>
      </x:c>
      <x:c r="B574" t="str">
        <x:v>Set2</x:v>
      </x:c>
      <x:c r="C574" t="str">
        <x:v>100-10-2</x:v>
      </x:c>
      <x:c r="D574" t="str">
        <x:v>C55</x:v>
      </x:c>
      <x:c r="E574" t="str">
        <x:v>c</x:v>
      </x:c>
      <x:c r="F574" s="59" t="n">
        <x:v>34</x:v>
      </x:c>
      <x:c r="G574" s="59" t="n">
        <x:v>48</x:v>
      </x:c>
      <x:c r="H574" s="59" t="n">
        <x:v>12</x:v>
      </x:c>
      <x:c r="I574" s="59" t="n">
        <x:v>422</x:v>
      </x:c>
      <x:c r="J574" s="59" t="n">
        <x:v>446</x:v>
      </x:c>
      <x:c r="K574" s="59" t="n">
        <x:v>10</x:v>
      </x:c>
      <x:c r="L574" s="59" t="str">
        <x:v>S4</x:v>
      </x:c>
      <x:c r="M574" s="59" t="n">
        <x:v>9</x:v>
      </x:c>
      <x:c r="N574" t="str">
        <x:v>source_forward</x:v>
      </x:c>
    </x:row>
    <x:row r="575">
      <x:c r="A575" t="str">
        <x:v>Set2_100-10-2</x:v>
      </x:c>
      <x:c r="B575" t="str">
        <x:v>Set2</x:v>
      </x:c>
      <x:c r="C575" t="str">
        <x:v>100-10-2</x:v>
      </x:c>
      <x:c r="D575" t="str">
        <x:v>C56</x:v>
      </x:c>
      <x:c r="E575" t="str">
        <x:v>c</x:v>
      </x:c>
      <x:c r="F575" s="59" t="n">
        <x:v>27</x:v>
      </x:c>
      <x:c r="G575" s="59" t="n">
        <x:v>33</x:v>
      </x:c>
      <x:c r="H575" s="59" t="n">
        <x:v>12</x:v>
      </x:c>
      <x:c r="I575" s="59" t="n">
        <x:v>552</x:v>
      </x:c>
      <x:c r="J575" s="59" t="n">
        <x:v>562</x:v>
      </x:c>
      <x:c r="K575" s="59" t="n">
        <x:v>10</x:v>
      </x:c>
      <x:c r="L575" s="59" t="str">
        <x:v>S1</x:v>
      </x:c>
      <x:c r="M575" s="59" t="n">
        <x:v>5</x:v>
      </x:c>
      <x:c r="N575" t="str">
        <x:v>source_forward</x:v>
      </x:c>
    </x:row>
    <x:row r="576">
      <x:c r="A576" t="str">
        <x:v>Set2_100-10-2</x:v>
      </x:c>
      <x:c r="B576" t="str">
        <x:v>Set2</x:v>
      </x:c>
      <x:c r="C576" t="str">
        <x:v>100-10-2</x:v>
      </x:c>
      <x:c r="D576" t="str">
        <x:v>C57</x:v>
      </x:c>
      <x:c r="E576" t="str">
        <x:v>c</x:v>
      </x:c>
      <x:c r="F576" s="59" t="n">
        <x:v>45</x:v>
      </x:c>
      <x:c r="G576" s="59" t="n">
        <x:v>24</x:v>
      </x:c>
      <x:c r="H576" s="59" t="n">
        <x:v>12</x:v>
      </x:c>
      <x:c r="I576" s="59" t="n">
        <x:v>349</x:v>
      </x:c>
      <x:c r="J576" s="59" t="n">
        <x:v>369</x:v>
      </x:c>
      <x:c r="K576" s="59" t="n">
        <x:v>10</x:v>
      </x:c>
      <x:c r="L576" s="59" t="str">
        <x:v>S2</x:v>
      </x:c>
      <x:c r="M576" s="59" t="n">
        <x:v>10</x:v>
      </x:c>
      <x:c r="N576" t="str">
        <x:v>source_forward</x:v>
      </x:c>
    </x:row>
    <x:row r="577">
      <x:c r="A577" t="str">
        <x:v>Set2_100-10-2</x:v>
      </x:c>
      <x:c r="B577" t="str">
        <x:v>Set2</x:v>
      </x:c>
      <x:c r="C577" t="str">
        <x:v>100-10-2</x:v>
      </x:c>
      <x:c r="D577" t="str">
        <x:v>C58</x:v>
      </x:c>
      <x:c r="E577" t="str">
        <x:v>c</x:v>
      </x:c>
      <x:c r="F577" s="59" t="n">
        <x:v>45</x:v>
      </x:c>
      <x:c r="G577" s="59" t="n">
        <x:v>26</x:v>
      </x:c>
      <x:c r="H577" s="59" t="n">
        <x:v>12</x:v>
      </x:c>
      <x:c r="I577" s="59" t="n">
        <x:v>314</x:v>
      </x:c>
      <x:c r="J577" s="59" t="n">
        <x:v>324</x:v>
      </x:c>
      <x:c r="K577" s="59" t="n">
        <x:v>10</x:v>
      </x:c>
      <x:c r="L577" s="59" t="str">
        <x:v>S2</x:v>
      </x:c>
      <x:c r="M577" s="59" t="n">
        <x:v>11</x:v>
      </x:c>
      <x:c r="N577" t="str">
        <x:v>source_forward</x:v>
      </x:c>
    </x:row>
    <x:row r="578">
      <x:c r="A578" t="str">
        <x:v>Set2_100-10-2</x:v>
      </x:c>
      <x:c r="B578" t="str">
        <x:v>Set2</x:v>
      </x:c>
      <x:c r="C578" t="str">
        <x:v>100-10-2</x:v>
      </x:c>
      <x:c r="D578" t="str">
        <x:v>C59</x:v>
      </x:c>
      <x:c r="E578" t="str">
        <x:v>c</x:v>
      </x:c>
      <x:c r="F578" s="59" t="n">
        <x:v>28</x:v>
      </x:c>
      <x:c r="G578" s="59" t="n">
        <x:v>44</x:v>
      </x:c>
      <x:c r="H578" s="59" t="n">
        <x:v>13</x:v>
      </x:c>
      <x:c r="I578" s="59" t="n">
        <x:v>370</x:v>
      </x:c>
      <x:c r="J578" s="59" t="n">
        <x:v>400</x:v>
      </x:c>
      <x:c r="K578" s="59" t="n">
        <x:v>10</x:v>
      </x:c>
      <x:c r="L578" s="59" t="str">
        <x:v>S1</x:v>
      </x:c>
      <x:c r="M578" s="59" t="n">
        <x:v>8</x:v>
      </x:c>
      <x:c r="N578" t="str">
        <x:v>source_forward</x:v>
      </x:c>
    </x:row>
    <x:row r="579">
      <x:c r="A579" t="str">
        <x:v>Set2_100-10-2</x:v>
      </x:c>
      <x:c r="B579" t="str">
        <x:v>Set2</x:v>
      </x:c>
      <x:c r="C579" t="str">
        <x:v>100-10-2</x:v>
      </x:c>
      <x:c r="D579" t="str">
        <x:v>C60</x:v>
      </x:c>
      <x:c r="E579" t="str">
        <x:v>c</x:v>
      </x:c>
      <x:c r="F579" s="59" t="n">
        <x:v>38</x:v>
      </x:c>
      <x:c r="G579" s="59" t="n">
        <x:v>42</x:v>
      </x:c>
      <x:c r="H579" s="59" t="n">
        <x:v>19</x:v>
      </x:c>
      <x:c r="I579" s="59" t="n">
        <x:v>494</x:v>
      </x:c>
      <x:c r="J579" s="59" t="n">
        <x:v>508</x:v>
      </x:c>
      <x:c r="K579" s="59" t="n">
        <x:v>10</x:v>
      </x:c>
      <x:c r="L579" s="59" t="str">
        <x:v>S4</x:v>
      </x:c>
      <x:c r="M579" s="59" t="n">
        <x:v>12</x:v>
      </x:c>
      <x:c r="N579" t="str">
        <x:v>source_forward</x:v>
      </x:c>
    </x:row>
    <x:row r="580">
      <x:c r="A580" t="str">
        <x:v>Set2_100-10-2</x:v>
      </x:c>
      <x:c r="B580" t="str">
        <x:v>Set2</x:v>
      </x:c>
      <x:c r="C580" t="str">
        <x:v>100-10-2</x:v>
      </x:c>
      <x:c r="D580" t="str">
        <x:v>C61</x:v>
      </x:c>
      <x:c r="E580" t="str">
        <x:v>c</x:v>
      </x:c>
      <x:c r="F580" s="59" t="n">
        <x:v>42</x:v>
      </x:c>
      <x:c r="G580" s="59" t="n">
        <x:v>26</x:v>
      </x:c>
      <x:c r="H580" s="59" t="n">
        <x:v>14</x:v>
      </x:c>
      <x:c r="I580" s="59" t="n">
        <x:v>281</x:v>
      </x:c>
      <x:c r="J580" s="59" t="n">
        <x:v>299</x:v>
      </x:c>
      <x:c r="K580" s="59" t="n">
        <x:v>10</x:v>
      </x:c>
      <x:c r="L580" s="59" t="str">
        <x:v>S2</x:v>
      </x:c>
      <x:c r="M580" s="59" t="n">
        <x:v>8</x:v>
      </x:c>
      <x:c r="N580" t="str">
        <x:v>source_forward</x:v>
      </x:c>
    </x:row>
    <x:row r="581">
      <x:c r="A581" t="str">
        <x:v>Set2_100-10-2</x:v>
      </x:c>
      <x:c r="B581" t="str">
        <x:v>Set2</x:v>
      </x:c>
      <x:c r="C581" t="str">
        <x:v>100-10-2</x:v>
      </x:c>
      <x:c r="D581" t="str">
        <x:v>C62</x:v>
      </x:c>
      <x:c r="E581" t="str">
        <x:v>c</x:v>
      </x:c>
      <x:c r="F581" s="59" t="n">
        <x:v>25</x:v>
      </x:c>
      <x:c r="G581" s="59" t="n">
        <x:v>41</x:v>
      </x:c>
      <x:c r="H581" s="59" t="n">
        <x:v>15</x:v>
      </x:c>
      <x:c r="I581" s="59" t="n">
        <x:v>513</x:v>
      </x:c>
      <x:c r="J581" s="59" t="n">
        <x:v>543</x:v>
      </x:c>
      <x:c r="K581" s="59" t="n">
        <x:v>10</x:v>
      </x:c>
      <x:c r="L581" s="59" t="str">
        <x:v>S1</x:v>
      </x:c>
      <x:c r="M581" s="59" t="n">
        <x:v>10</x:v>
      </x:c>
      <x:c r="N581" t="str">
        <x:v>source_forward</x:v>
      </x:c>
    </x:row>
    <x:row r="582">
      <x:c r="A582" t="str">
        <x:v>Set2_100-10-2</x:v>
      </x:c>
      <x:c r="B582" t="str">
        <x:v>Set2</x:v>
      </x:c>
      <x:c r="C582" t="str">
        <x:v>100-10-2</x:v>
      </x:c>
      <x:c r="D582" t="str">
        <x:v>C63</x:v>
      </x:c>
      <x:c r="E582" t="str">
        <x:v>c</x:v>
      </x:c>
      <x:c r="F582" s="59" t="n">
        <x:v>28</x:v>
      </x:c>
      <x:c r="G582" s="59" t="n">
        <x:v>33</x:v>
      </x:c>
      <x:c r="H582" s="59" t="n">
        <x:v>15</x:v>
      </x:c>
      <x:c r="I582" s="59" t="n">
        <x:v>422</x:v>
      </x:c>
      <x:c r="J582" s="59" t="n">
        <x:v>456</x:v>
      </x:c>
      <x:c r="K582" s="59" t="n">
        <x:v>10</x:v>
      </x:c>
      <x:c r="L582" s="59" t="str">
        <x:v>S1</x:v>
      </x:c>
      <x:c r="M582" s="59" t="n">
        <x:v>13</x:v>
      </x:c>
      <x:c r="N582" t="str">
        <x:v>source_forward</x:v>
      </x:c>
    </x:row>
    <x:row r="583">
      <x:c r="A583" t="str">
        <x:v>Set2_100-10-2</x:v>
      </x:c>
      <x:c r="B583" t="str">
        <x:v>Set2</x:v>
      </x:c>
      <x:c r="C583" t="str">
        <x:v>100-10-2</x:v>
      </x:c>
      <x:c r="D583" t="str">
        <x:v>C64</x:v>
      </x:c>
      <x:c r="E583" t="str">
        <x:v>c</x:v>
      </x:c>
      <x:c r="F583" s="59" t="n">
        <x:v>36</x:v>
      </x:c>
      <x:c r="G583" s="59" t="n">
        <x:v>33</x:v>
      </x:c>
      <x:c r="H583" s="59" t="n">
        <x:v>14</x:v>
      </x:c>
      <x:c r="I583" s="59" t="n">
        <x:v>357</x:v>
      </x:c>
      <x:c r="J583" s="59" t="n">
        <x:v>377</x:v>
      </x:c>
      <x:c r="K583" s="59" t="n">
        <x:v>10</x:v>
      </x:c>
      <x:c r="L583" s="59" t="str">
        <x:v>S4</x:v>
      </x:c>
      <x:c r="M583" s="59" t="n">
        <x:v>1</x:v>
      </x:c>
      <x:c r="N583" t="str">
        <x:v>source_forward</x:v>
      </x:c>
    </x:row>
    <x:row r="584">
      <x:c r="A584" t="str">
        <x:v>Set2_100-10-2</x:v>
      </x:c>
      <x:c r="B584" t="str">
        <x:v>Set2</x:v>
      </x:c>
      <x:c r="C584" t="str">
        <x:v>100-10-2</x:v>
      </x:c>
      <x:c r="D584" t="str">
        <x:v>C65</x:v>
      </x:c>
      <x:c r="E584" t="str">
        <x:v>c</x:v>
      </x:c>
      <x:c r="F584" s="59" t="n">
        <x:v>38</x:v>
      </x:c>
      <x:c r="G584" s="59" t="n">
        <x:v>28</x:v>
      </x:c>
      <x:c r="H584" s="59" t="n">
        <x:v>16</x:v>
      </x:c>
      <x:c r="I584" s="59" t="n">
        <x:v>300</x:v>
      </x:c>
      <x:c r="J584" s="59" t="n">
        <x:v>334</x:v>
      </x:c>
      <x:c r="K584" s="59" t="n">
        <x:v>10</x:v>
      </x:c>
      <x:c r="L584" s="59" t="str">
        <x:v>S2</x:v>
      </x:c>
      <x:c r="M584" s="59" t="n">
        <x:v>3</x:v>
      </x:c>
      <x:c r="N584" t="str">
        <x:v>source_forward</x:v>
      </x:c>
    </x:row>
    <x:row r="585">
      <x:c r="A585" t="str">
        <x:v>Set2_100-10-2</x:v>
      </x:c>
      <x:c r="B585" t="str">
        <x:v>Set2</x:v>
      </x:c>
      <x:c r="C585" t="str">
        <x:v>100-10-2</x:v>
      </x:c>
      <x:c r="D585" t="str">
        <x:v>C66</x:v>
      </x:c>
      <x:c r="E585" t="str">
        <x:v>c</x:v>
      </x:c>
      <x:c r="F585" s="59" t="n">
        <x:v>39</x:v>
      </x:c>
      <x:c r="G585" s="59" t="n">
        <x:v>45</x:v>
      </x:c>
      <x:c r="H585" s="59" t="n">
        <x:v>13</x:v>
      </x:c>
      <x:c r="I585" s="59" t="n">
        <x:v>41</x:v>
      </x:c>
      <x:c r="J585" s="59" t="n">
        <x:v>63</x:v>
      </x:c>
      <x:c r="K585" s="59" t="n">
        <x:v>10</x:v>
      </x:c>
      <x:c r="L585" s="59" t="str">
        <x:v>S4</x:v>
      </x:c>
      <x:c r="M585" s="59" t="n">
        <x:v>6</x:v>
      </x:c>
      <x:c r="N585" t="str">
        <x:v>source_forward</x:v>
      </x:c>
    </x:row>
    <x:row r="586">
      <x:c r="A586" t="str">
        <x:v>Set2_100-10-2</x:v>
      </x:c>
      <x:c r="B586" t="str">
        <x:v>Set2</x:v>
      </x:c>
      <x:c r="C586" t="str">
        <x:v>100-10-2</x:v>
      </x:c>
      <x:c r="D586" t="str">
        <x:v>C67</x:v>
      </x:c>
      <x:c r="E586" t="str">
        <x:v>c</x:v>
      </x:c>
      <x:c r="F586" s="59" t="n">
        <x:v>42</x:v>
      </x:c>
      <x:c r="G586" s="59" t="n">
        <x:v>31</x:v>
      </x:c>
      <x:c r="H586" s="59" t="n">
        <x:v>11</x:v>
      </x:c>
      <x:c r="I586" s="59" t="n">
        <x:v>524</x:v>
      </x:c>
      <x:c r="J586" s="59" t="n">
        <x:v>554</x:v>
      </x:c>
      <x:c r="K586" s="59" t="n">
        <x:v>10</x:v>
      </x:c>
      <x:c r="L586" s="59" t="str">
        <x:v>S4</x:v>
      </x:c>
      <x:c r="M586" s="59" t="n">
        <x:v>8</x:v>
      </x:c>
      <x:c r="N586" t="str">
        <x:v>source_forward</x:v>
      </x:c>
    </x:row>
    <x:row r="587">
      <x:c r="A587" t="str">
        <x:v>Set2_100-10-2</x:v>
      </x:c>
      <x:c r="B587" t="str">
        <x:v>Set2</x:v>
      </x:c>
      <x:c r="C587" t="str">
        <x:v>100-10-2</x:v>
      </x:c>
      <x:c r="D587" t="str">
        <x:v>C68</x:v>
      </x:c>
      <x:c r="E587" t="str">
        <x:v>c</x:v>
      </x:c>
      <x:c r="F587" s="59" t="n">
        <x:v>43</x:v>
      </x:c>
      <x:c r="G587" s="59" t="n">
        <x:v>28</x:v>
      </x:c>
      <x:c r="H587" s="59" t="n">
        <x:v>19</x:v>
      </x:c>
      <x:c r="I587" s="59" t="n">
        <x:v>504</x:v>
      </x:c>
      <x:c r="J587" s="59" t="n">
        <x:v>542</x:v>
      </x:c>
      <x:c r="K587" s="59" t="n">
        <x:v>10</x:v>
      </x:c>
      <x:c r="L587" s="59" t="str">
        <x:v>S4</x:v>
      </x:c>
      <x:c r="M587" s="59" t="n">
        <x:v>3</x:v>
      </x:c>
      <x:c r="N587" t="str">
        <x:v>source_forward</x:v>
      </x:c>
    </x:row>
    <x:row r="588">
      <x:c r="A588" t="str">
        <x:v>Set2_100-10-2</x:v>
      </x:c>
      <x:c r="B588" t="str">
        <x:v>Set2</x:v>
      </x:c>
      <x:c r="C588" t="str">
        <x:v>100-10-2</x:v>
      </x:c>
      <x:c r="D588" t="str">
        <x:v>C69</x:v>
      </x:c>
      <x:c r="E588" t="str">
        <x:v>c</x:v>
      </x:c>
      <x:c r="F588" s="59" t="n">
        <x:v>29</x:v>
      </x:c>
      <x:c r="G588" s="59" t="n">
        <x:v>43</x:v>
      </x:c>
      <x:c r="H588" s="59" t="n">
        <x:v>20</x:v>
      </x:c>
      <x:c r="I588" s="59" t="n">
        <x:v>535</x:v>
      </x:c>
      <x:c r="J588" s="59" t="n">
        <x:v>559</x:v>
      </x:c>
      <x:c r="K588" s="59" t="n">
        <x:v>10</x:v>
      </x:c>
      <x:c r="L588" s="59" t="str">
        <x:v>S1</x:v>
      </x:c>
      <x:c r="M588" s="59" t="n">
        <x:v>4</x:v>
      </x:c>
      <x:c r="N588" t="str">
        <x:v>source_forward</x:v>
      </x:c>
    </x:row>
    <x:row r="589">
      <x:c r="A589" t="str">
        <x:v>Set2_100-10-2</x:v>
      </x:c>
      <x:c r="B589" t="str">
        <x:v>Set2</x:v>
      </x:c>
      <x:c r="C589" t="str">
        <x:v>100-10-2</x:v>
      </x:c>
      <x:c r="D589" t="str">
        <x:v>C70</x:v>
      </x:c>
      <x:c r="E589" t="str">
        <x:v>c</x:v>
      </x:c>
      <x:c r="F589" s="59" t="n">
        <x:v>29</x:v>
      </x:c>
      <x:c r="G589" s="59" t="n">
        <x:v>26</x:v>
      </x:c>
      <x:c r="H589" s="59" t="n">
        <x:v>19</x:v>
      </x:c>
      <x:c r="I589" s="59" t="n">
        <x:v>49</x:v>
      </x:c>
      <x:c r="J589" s="59" t="n">
        <x:v>79</x:v>
      </x:c>
      <x:c r="K589" s="59" t="n">
        <x:v>10</x:v>
      </x:c>
      <x:c r="L589" s="59" t="str">
        <x:v>S8</x:v>
      </x:c>
      <x:c r="M589" s="59" t="n">
        <x:v>15</x:v>
      </x:c>
      <x:c r="N589" t="str">
        <x:v>source_forward</x:v>
      </x:c>
    </x:row>
    <x:row r="590">
      <x:c r="A590" t="str">
        <x:v>Set2_100-10-2</x:v>
      </x:c>
      <x:c r="B590" t="str">
        <x:v>Set2</x:v>
      </x:c>
      <x:c r="C590" t="str">
        <x:v>100-10-2</x:v>
      </x:c>
      <x:c r="D590" t="str">
        <x:v>C71</x:v>
      </x:c>
      <x:c r="E590" t="str">
        <x:v>c</x:v>
      </x:c>
      <x:c r="F590" s="59" t="n">
        <x:v>29</x:v>
      </x:c>
      <x:c r="G590" s="59" t="n">
        <x:v>42</x:v>
      </x:c>
      <x:c r="H590" s="59" t="n">
        <x:v>19</x:v>
      </x:c>
      <x:c r="I590" s="59" t="n">
        <x:v>95</x:v>
      </x:c>
      <x:c r="J590" s="59" t="n">
        <x:v>125</x:v>
      </x:c>
      <x:c r="K590" s="59" t="n">
        <x:v>10</x:v>
      </x:c>
      <x:c r="L590" s="59" t="str">
        <x:v>S1</x:v>
      </x:c>
      <x:c r="M590" s="59" t="n">
        <x:v>16</x:v>
      </x:c>
      <x:c r="N590" t="str">
        <x:v>source_forward</x:v>
      </x:c>
    </x:row>
    <x:row r="591">
      <x:c r="A591" t="str">
        <x:v>Set2_100-10-2</x:v>
      </x:c>
      <x:c r="B591" t="str">
        <x:v>Set2</x:v>
      </x:c>
      <x:c r="C591" t="str">
        <x:v>100-10-2</x:v>
      </x:c>
      <x:c r="D591" t="str">
        <x:v>C72</x:v>
      </x:c>
      <x:c r="E591" t="str">
        <x:v>c</x:v>
      </x:c>
      <x:c r="F591" s="59" t="n">
        <x:v>38</x:v>
      </x:c>
      <x:c r="G591" s="59" t="n">
        <x:v>34</x:v>
      </x:c>
      <x:c r="H591" s="59" t="n">
        <x:v>18</x:v>
      </x:c>
      <x:c r="I591" s="59" t="n">
        <x:v>163</x:v>
      </x:c>
      <x:c r="J591" s="59" t="n">
        <x:v>175</x:v>
      </x:c>
      <x:c r="K591" s="59" t="n">
        <x:v>10</x:v>
      </x:c>
      <x:c r="L591" s="59" t="str">
        <x:v>S4</x:v>
      </x:c>
      <x:c r="M591" s="59" t="n">
        <x:v>17</x:v>
      </x:c>
      <x:c r="N591" t="str">
        <x:v>source_forward</x:v>
      </x:c>
    </x:row>
    <x:row r="592">
      <x:c r="A592" t="str">
        <x:v>Set2_100-10-2</x:v>
      </x:c>
      <x:c r="B592" t="str">
        <x:v>Set2</x:v>
      </x:c>
      <x:c r="C592" t="str">
        <x:v>100-10-2</x:v>
      </x:c>
      <x:c r="D592" t="str">
        <x:v>C73</x:v>
      </x:c>
      <x:c r="E592" t="str">
        <x:v>c</x:v>
      </x:c>
      <x:c r="F592" s="59" t="n">
        <x:v>46</x:v>
      </x:c>
      <x:c r="G592" s="59" t="n">
        <x:v>28</x:v>
      </x:c>
      <x:c r="H592" s="59" t="n">
        <x:v>11</x:v>
      </x:c>
      <x:c r="I592" s="59" t="n">
        <x:v>328</x:v>
      </x:c>
      <x:c r="J592" s="59" t="n">
        <x:v>340</x:v>
      </x:c>
      <x:c r="K592" s="59" t="n">
        <x:v>10</x:v>
      </x:c>
      <x:c r="L592" s="59" t="str">
        <x:v>S4</x:v>
      </x:c>
      <x:c r="M592" s="59" t="n">
        <x:v>1</x:v>
      </x:c>
      <x:c r="N592" t="str">
        <x:v>source_forward</x:v>
      </x:c>
    </x:row>
    <x:row r="593">
      <x:c r="A593" t="str">
        <x:v>Set2_100-10-2</x:v>
      </x:c>
      <x:c r="B593" t="str">
        <x:v>Set2</x:v>
      </x:c>
      <x:c r="C593" t="str">
        <x:v>100-10-2</x:v>
      </x:c>
      <x:c r="D593" t="str">
        <x:v>C74</x:v>
      </x:c>
      <x:c r="E593" t="str">
        <x:v>c</x:v>
      </x:c>
      <x:c r="F593" s="59" t="n">
        <x:v>30</x:v>
      </x:c>
      <x:c r="G593" s="59" t="n">
        <x:v>24</x:v>
      </x:c>
      <x:c r="H593" s="59" t="n">
        <x:v>18</x:v>
      </x:c>
      <x:c r="I593" s="59" t="n">
        <x:v>56</x:v>
      </x:c>
      <x:c r="J593" s="59" t="n">
        <x:v>90</x:v>
      </x:c>
      <x:c r="K593" s="59" t="n">
        <x:v>10</x:v>
      </x:c>
      <x:c r="L593" s="59" t="str">
        <x:v>S2</x:v>
      </x:c>
      <x:c r="M593" s="59" t="n">
        <x:v>16</x:v>
      </x:c>
      <x:c r="N593" t="str">
        <x:v>source_forward</x:v>
      </x:c>
    </x:row>
    <x:row r="594">
      <x:c r="A594" t="str">
        <x:v>Set2_100-10-2</x:v>
      </x:c>
      <x:c r="B594" t="str">
        <x:v>Set2</x:v>
      </x:c>
      <x:c r="C594" t="str">
        <x:v>100-10-2</x:v>
      </x:c>
      <x:c r="D594" t="str">
        <x:v>C75</x:v>
      </x:c>
      <x:c r="E594" t="str">
        <x:v>c</x:v>
      </x:c>
      <x:c r="F594" s="59" t="n">
        <x:v>50</x:v>
      </x:c>
      <x:c r="G594" s="59" t="n">
        <x:v>30</x:v>
      </x:c>
      <x:c r="H594" s="59" t="n">
        <x:v>13</x:v>
      </x:c>
      <x:c r="I594" s="59" t="n">
        <x:v>44</x:v>
      </x:c>
      <x:c r="J594" s="59" t="n">
        <x:v>74</x:v>
      </x:c>
      <x:c r="K594" s="59" t="n">
        <x:v>10</x:v>
      </x:c>
      <x:c r="L594" s="59" t="str">
        <x:v>S4</x:v>
      </x:c>
      <x:c r="M594" s="59" t="n">
        <x:v>0</x:v>
      </x:c>
      <x:c r="N594" t="str">
        <x:v>source_forward</x:v>
      </x:c>
    </x:row>
    <x:row r="595">
      <x:c r="A595" t="str">
        <x:v>Set2_100-10-2</x:v>
      </x:c>
      <x:c r="B595" t="str">
        <x:v>Set2</x:v>
      </x:c>
      <x:c r="C595" t="str">
        <x:v>100-10-2</x:v>
      </x:c>
      <x:c r="D595" t="str">
        <x:v>C76</x:v>
      </x:c>
      <x:c r="E595" t="str">
        <x:v>c</x:v>
      </x:c>
      <x:c r="F595" s="59" t="n">
        <x:v>44</x:v>
      </x:c>
      <x:c r="G595" s="59" t="n">
        <x:v>26</x:v>
      </x:c>
      <x:c r="H595" s="59" t="n">
        <x:v>19</x:v>
      </x:c>
      <x:c r="I595" s="59" t="n">
        <x:v>446</x:v>
      </x:c>
      <x:c r="J595" s="59" t="n">
        <x:v>482</x:v>
      </x:c>
      <x:c r="K595" s="59" t="n">
        <x:v>10</x:v>
      </x:c>
      <x:c r="L595" s="59" t="str">
        <x:v>S2</x:v>
      </x:c>
      <x:c r="M595" s="59" t="n">
        <x:v>7</x:v>
      </x:c>
      <x:c r="N595" t="str">
        <x:v>source_forward</x:v>
      </x:c>
    </x:row>
    <x:row r="596">
      <x:c r="A596" t="str">
        <x:v>Set2_100-10-2</x:v>
      </x:c>
      <x:c r="B596" t="str">
        <x:v>Set2</x:v>
      </x:c>
      <x:c r="C596" t="str">
        <x:v>100-10-2</x:v>
      </x:c>
      <x:c r="D596" t="str">
        <x:v>C77</x:v>
      </x:c>
      <x:c r="E596" t="str">
        <x:v>c</x:v>
      </x:c>
      <x:c r="F596" s="59" t="n">
        <x:v>45</x:v>
      </x:c>
      <x:c r="G596" s="59" t="n">
        <x:v>49</x:v>
      </x:c>
      <x:c r="H596" s="59" t="n">
        <x:v>16</x:v>
      </x:c>
      <x:c r="I596" s="59" t="n">
        <x:v>109</x:v>
      </x:c>
      <x:c r="J596" s="59" t="n">
        <x:v>127</x:v>
      </x:c>
      <x:c r="K596" s="59" t="n">
        <x:v>10</x:v>
      </x:c>
      <x:c r="L596" s="59" t="str">
        <x:v>S7</x:v>
      </x:c>
      <x:c r="M596" s="59" t="n">
        <x:v>9</x:v>
      </x:c>
      <x:c r="N596" t="str">
        <x:v>source_forward</x:v>
      </x:c>
    </x:row>
    <x:row r="597">
      <x:c r="A597" t="str">
        <x:v>Set2_100-10-2</x:v>
      </x:c>
      <x:c r="B597" t="str">
        <x:v>Set2</x:v>
      </x:c>
      <x:c r="C597" t="str">
        <x:v>100-10-2</x:v>
      </x:c>
      <x:c r="D597" t="str">
        <x:v>C78</x:v>
      </x:c>
      <x:c r="E597" t="str">
        <x:v>c</x:v>
      </x:c>
      <x:c r="F597" s="59" t="n">
        <x:v>49</x:v>
      </x:c>
      <x:c r="G597" s="59" t="n">
        <x:v>43</x:v>
      </x:c>
      <x:c r="H597" s="59" t="n">
        <x:v>19</x:v>
      </x:c>
      <x:c r="I597" s="59" t="n">
        <x:v>30</x:v>
      </x:c>
      <x:c r="J597" s="59" t="n">
        <x:v>58</x:v>
      </x:c>
      <x:c r="K597" s="59" t="n">
        <x:v>10</x:v>
      </x:c>
      <x:c r="L597" s="59" t="str">
        <x:v>S7</x:v>
      </x:c>
      <x:c r="M597" s="59" t="n">
        <x:v>7</x:v>
      </x:c>
      <x:c r="N597" t="str">
        <x:v>source_forward</x:v>
      </x:c>
    </x:row>
    <x:row r="598">
      <x:c r="A598" t="str">
        <x:v>Set2_100-10-2</x:v>
      </x:c>
      <x:c r="B598" t="str">
        <x:v>Set2</x:v>
      </x:c>
      <x:c r="C598" t="str">
        <x:v>100-10-2</x:v>
      </x:c>
      <x:c r="D598" t="str">
        <x:v>C79</x:v>
      </x:c>
      <x:c r="E598" t="str">
        <x:v>c</x:v>
      </x:c>
      <x:c r="F598" s="59" t="n">
        <x:v>50</x:v>
      </x:c>
      <x:c r="G598" s="59" t="n">
        <x:v>27</x:v>
      </x:c>
      <x:c r="H598" s="59" t="n">
        <x:v>11</x:v>
      </x:c>
      <x:c r="I598" s="59" t="n">
        <x:v>365</x:v>
      </x:c>
      <x:c r="J598" s="59" t="n">
        <x:v>399</x:v>
      </x:c>
      <x:c r="K598" s="59" t="n">
        <x:v>10</x:v>
      </x:c>
      <x:c r="L598" s="59" t="str">
        <x:v>S4</x:v>
      </x:c>
      <x:c r="M598" s="59" t="n">
        <x:v>9</x:v>
      </x:c>
      <x:c r="N598" t="str">
        <x:v>source_forward</x:v>
      </x:c>
    </x:row>
    <x:row r="599">
      <x:c r="A599" t="str">
        <x:v>Set2_100-10-2</x:v>
      </x:c>
      <x:c r="B599" t="str">
        <x:v>Set2</x:v>
      </x:c>
      <x:c r="C599" t="str">
        <x:v>100-10-2</x:v>
      </x:c>
      <x:c r="D599" t="str">
        <x:v>C80</x:v>
      </x:c>
      <x:c r="E599" t="str">
        <x:v>c</x:v>
      </x:c>
      <x:c r="F599" s="59" t="n">
        <x:v>43</x:v>
      </x:c>
      <x:c r="G599" s="59" t="n">
        <x:v>33</x:v>
      </x:c>
      <x:c r="H599" s="59" t="n">
        <x:v>11</x:v>
      </x:c>
      <x:c r="I599" s="59" t="n">
        <x:v>269</x:v>
      </x:c>
      <x:c r="J599" s="59" t="n">
        <x:v>285</x:v>
      </x:c>
      <x:c r="K599" s="59" t="n">
        <x:v>10</x:v>
      </x:c>
      <x:c r="L599" s="59" t="str">
        <x:v>S4</x:v>
      </x:c>
      <x:c r="M599" s="59" t="n">
        <x:v>9</x:v>
      </x:c>
      <x:c r="N599" t="str">
        <x:v>source_forward</x:v>
      </x:c>
    </x:row>
    <x:row r="600">
      <x:c r="A600" t="str">
        <x:v>Set2_100-10-2</x:v>
      </x:c>
      <x:c r="B600" t="str">
        <x:v>Set2</x:v>
      </x:c>
      <x:c r="C600" t="str">
        <x:v>100-10-2</x:v>
      </x:c>
      <x:c r="D600" t="str">
        <x:v>C81</x:v>
      </x:c>
      <x:c r="E600" t="str">
        <x:v>c</x:v>
      </x:c>
      <x:c r="F600" s="59" t="n">
        <x:v>29</x:v>
      </x:c>
      <x:c r="G600" s="59" t="n">
        <x:v>49</x:v>
      </x:c>
      <x:c r="H600" s="59" t="n">
        <x:v>15</x:v>
      </x:c>
      <x:c r="I600" s="59" t="n">
        <x:v>290</x:v>
      </x:c>
      <x:c r="J600" s="59" t="n">
        <x:v>326</x:v>
      </x:c>
      <x:c r="K600" s="59" t="n">
        <x:v>10</x:v>
      </x:c>
      <x:c r="L600" s="59" t="str">
        <x:v>S9</x:v>
      </x:c>
      <x:c r="M600" s="59" t="n">
        <x:v>1</x:v>
      </x:c>
      <x:c r="N600" t="str">
        <x:v>source_forward</x:v>
      </x:c>
    </x:row>
    <x:row r="601">
      <x:c r="A601" t="str">
        <x:v>Set2_100-10-2</x:v>
      </x:c>
      <x:c r="B601" t="str">
        <x:v>Set2</x:v>
      </x:c>
      <x:c r="C601" t="str">
        <x:v>100-10-2</x:v>
      </x:c>
      <x:c r="D601" t="str">
        <x:v>C82</x:v>
      </x:c>
      <x:c r="E601" t="str">
        <x:v>c</x:v>
      </x:c>
      <x:c r="F601" s="59" t="n">
        <x:v>40</x:v>
      </x:c>
      <x:c r="G601" s="59" t="n">
        <x:v>37</x:v>
      </x:c>
      <x:c r="H601" s="59" t="n">
        <x:v>15</x:v>
      </x:c>
      <x:c r="I601" s="59" t="n">
        <x:v>389</x:v>
      </x:c>
      <x:c r="J601" s="59" t="n">
        <x:v>407</x:v>
      </x:c>
      <x:c r="K601" s="59" t="n">
        <x:v>10</x:v>
      </x:c>
      <x:c r="L601" s="59" t="str">
        <x:v>S4</x:v>
      </x:c>
      <x:c r="M601" s="59" t="n">
        <x:v>12</x:v>
      </x:c>
      <x:c r="N601" t="str">
        <x:v>source_forward</x:v>
      </x:c>
    </x:row>
    <x:row r="602">
      <x:c r="A602" t="str">
        <x:v>Set2_100-10-2</x:v>
      </x:c>
      <x:c r="B602" t="str">
        <x:v>Set2</x:v>
      </x:c>
      <x:c r="C602" t="str">
        <x:v>100-10-2</x:v>
      </x:c>
      <x:c r="D602" t="str">
        <x:v>C83</x:v>
      </x:c>
      <x:c r="E602" t="str">
        <x:v>c</x:v>
      </x:c>
      <x:c r="F602" s="59" t="n">
        <x:v>36</x:v>
      </x:c>
      <x:c r="G602" s="59" t="n">
        <x:v>31</x:v>
      </x:c>
      <x:c r="H602" s="59" t="n">
        <x:v>16</x:v>
      </x:c>
      <x:c r="I602" s="59" t="n">
        <x:v>119</x:v>
      </x:c>
      <x:c r="J602" s="59" t="n">
        <x:v>129</x:v>
      </x:c>
      <x:c r="K602" s="59" t="n">
        <x:v>10</x:v>
      </x:c>
      <x:c r="L602" s="59" t="str">
        <x:v>S4</x:v>
      </x:c>
      <x:c r="M602" s="59" t="n">
        <x:v>3</x:v>
      </x:c>
      <x:c r="N602" t="str">
        <x:v>source_forward</x:v>
      </x:c>
    </x:row>
    <x:row r="603">
      <x:c r="A603" t="str">
        <x:v>Set2_100-10-2</x:v>
      </x:c>
      <x:c r="B603" t="str">
        <x:v>Set2</x:v>
      </x:c>
      <x:c r="C603" t="str">
        <x:v>100-10-2</x:v>
      </x:c>
      <x:c r="D603" t="str">
        <x:v>C84</x:v>
      </x:c>
      <x:c r="E603" t="str">
        <x:v>c</x:v>
      </x:c>
      <x:c r="F603" s="59" t="n">
        <x:v>46</x:v>
      </x:c>
      <x:c r="G603" s="59" t="n">
        <x:v>45</x:v>
      </x:c>
      <x:c r="H603" s="59" t="n">
        <x:v>17</x:v>
      </x:c>
      <x:c r="I603" s="59" t="n">
        <x:v>577</x:v>
      </x:c>
      <x:c r="J603" s="59" t="n">
        <x:v>599</x:v>
      </x:c>
      <x:c r="K603" s="59" t="n">
        <x:v>10</x:v>
      </x:c>
      <x:c r="L603" s="59" t="str">
        <x:v>S7</x:v>
      </x:c>
      <x:c r="M603" s="59" t="n">
        <x:v>15</x:v>
      </x:c>
      <x:c r="N603" t="str">
        <x:v>source_forward</x:v>
      </x:c>
    </x:row>
    <x:row r="604">
      <x:c r="A604" t="str">
        <x:v>Set2_100-10-2</x:v>
      </x:c>
      <x:c r="B604" t="str">
        <x:v>Set2</x:v>
      </x:c>
      <x:c r="C604" t="str">
        <x:v>100-10-2</x:v>
      </x:c>
      <x:c r="D604" t="str">
        <x:v>C85</x:v>
      </x:c>
      <x:c r="E604" t="str">
        <x:v>c</x:v>
      </x:c>
      <x:c r="F604" s="59" t="n">
        <x:v>49</x:v>
      </x:c>
      <x:c r="G604" s="59" t="n">
        <x:v>46</x:v>
      </x:c>
      <x:c r="H604" s="59" t="n">
        <x:v>11</x:v>
      </x:c>
      <x:c r="I604" s="59" t="n">
        <x:v>623</x:v>
      </x:c>
      <x:c r="J604" s="59" t="n">
        <x:v>639</x:v>
      </x:c>
      <x:c r="K604" s="59" t="n">
        <x:v>10</x:v>
      </x:c>
      <x:c r="L604" s="59" t="str">
        <x:v>S7</x:v>
      </x:c>
      <x:c r="M604" s="59" t="n">
        <x:v>6</x:v>
      </x:c>
      <x:c r="N604" t="str">
        <x:v>source_forward</x:v>
      </x:c>
    </x:row>
    <x:row r="605">
      <x:c r="A605" t="str">
        <x:v>Set2_100-10-2</x:v>
      </x:c>
      <x:c r="B605" t="str">
        <x:v>Set2</x:v>
      </x:c>
      <x:c r="C605" t="str">
        <x:v>100-10-2</x:v>
      </x:c>
      <x:c r="D605" t="str">
        <x:v>C86</x:v>
      </x:c>
      <x:c r="E605" t="str">
        <x:v>c</x:v>
      </x:c>
      <x:c r="F605" s="59" t="n">
        <x:v>45</x:v>
      </x:c>
      <x:c r="G605" s="59" t="n">
        <x:v>41</x:v>
      </x:c>
      <x:c r="H605" s="59" t="n">
        <x:v>13</x:v>
      </x:c>
      <x:c r="I605" s="59" t="n">
        <x:v>207</x:v>
      </x:c>
      <x:c r="J605" s="59" t="n">
        <x:v>245</x:v>
      </x:c>
      <x:c r="K605" s="59" t="n">
        <x:v>10</x:v>
      </x:c>
      <x:c r="L605" s="59" t="str">
        <x:v>S7</x:v>
      </x:c>
      <x:c r="M605" s="59" t="n">
        <x:v>10</x:v>
      </x:c>
      <x:c r="N605" t="str">
        <x:v>source_forward</x:v>
      </x:c>
    </x:row>
    <x:row r="606">
      <x:c r="A606" t="str">
        <x:v>Set2_100-10-2</x:v>
      </x:c>
      <x:c r="B606" t="str">
        <x:v>Set2</x:v>
      </x:c>
      <x:c r="C606" t="str">
        <x:v>100-10-2</x:v>
      </x:c>
      <x:c r="D606" t="str">
        <x:v>C87</x:v>
      </x:c>
      <x:c r="E606" t="str">
        <x:v>c</x:v>
      </x:c>
      <x:c r="F606" s="59" t="n">
        <x:v>28</x:v>
      </x:c>
      <x:c r="G606" s="59" t="n">
        <x:v>36</x:v>
      </x:c>
      <x:c r="H606" s="59" t="n">
        <x:v>17</x:v>
      </x:c>
      <x:c r="I606" s="59" t="n">
        <x:v>270</x:v>
      </x:c>
      <x:c r="J606" s="59" t="n">
        <x:v>298</x:v>
      </x:c>
      <x:c r="K606" s="59" t="n">
        <x:v>10</x:v>
      </x:c>
      <x:c r="L606" s="59" t="str">
        <x:v>S1</x:v>
      </x:c>
      <x:c r="M606" s="59" t="n">
        <x:v>8</x:v>
      </x:c>
      <x:c r="N606" t="str">
        <x:v>source_forward</x:v>
      </x:c>
    </x:row>
    <x:row r="607">
      <x:c r="A607" t="str">
        <x:v>Set2_100-10-2</x:v>
      </x:c>
      <x:c r="B607" t="str">
        <x:v>Set2</x:v>
      </x:c>
      <x:c r="C607" t="str">
        <x:v>100-10-2</x:v>
      </x:c>
      <x:c r="D607" t="str">
        <x:v>C88</x:v>
      </x:c>
      <x:c r="E607" t="str">
        <x:v>c</x:v>
      </x:c>
      <x:c r="F607" s="59" t="n">
        <x:v>43</x:v>
      </x:c>
      <x:c r="G607" s="59" t="n">
        <x:v>50</x:v>
      </x:c>
      <x:c r="H607" s="59" t="n">
        <x:v>20</x:v>
      </x:c>
      <x:c r="I607" s="59" t="n">
        <x:v>306</x:v>
      </x:c>
      <x:c r="J607" s="59" t="n">
        <x:v>330</x:v>
      </x:c>
      <x:c r="K607" s="59" t="n">
        <x:v>10</x:v>
      </x:c>
      <x:c r="L607" s="59" t="str">
        <x:v>S7</x:v>
      </x:c>
      <x:c r="M607" s="59" t="n">
        <x:v>6</x:v>
      </x:c>
      <x:c r="N607" t="str">
        <x:v>source_forward</x:v>
      </x:c>
    </x:row>
    <x:row r="608">
      <x:c r="A608" t="str">
        <x:v>Set2_100-10-2</x:v>
      </x:c>
      <x:c r="B608" t="str">
        <x:v>Set2</x:v>
      </x:c>
      <x:c r="C608" t="str">
        <x:v>100-10-2</x:v>
      </x:c>
      <x:c r="D608" t="str">
        <x:v>C89</x:v>
      </x:c>
      <x:c r="E608" t="str">
        <x:v>c</x:v>
      </x:c>
      <x:c r="F608" s="59" t="n">
        <x:v>45</x:v>
      </x:c>
      <x:c r="G608" s="59" t="n">
        <x:v>48</x:v>
      </x:c>
      <x:c r="H608" s="59" t="n">
        <x:v>17</x:v>
      </x:c>
      <x:c r="I608" s="59" t="n">
        <x:v>316</x:v>
      </x:c>
      <x:c r="J608" s="59" t="n">
        <x:v>340</x:v>
      </x:c>
      <x:c r="K608" s="59" t="n">
        <x:v>10</x:v>
      </x:c>
      <x:c r="L608" s="59" t="str">
        <x:v>S7</x:v>
      </x:c>
      <x:c r="M608" s="59" t="n">
        <x:v>8</x:v>
      </x:c>
      <x:c r="N608" t="str">
        <x:v>source_forward</x:v>
      </x:c>
    </x:row>
    <x:row r="609">
      <x:c r="A609" t="str">
        <x:v>Set2_100-10-2</x:v>
      </x:c>
      <x:c r="B609" t="str">
        <x:v>Set2</x:v>
      </x:c>
      <x:c r="C609" t="str">
        <x:v>100-10-2</x:v>
      </x:c>
      <x:c r="D609" t="str">
        <x:v>C90</x:v>
      </x:c>
      <x:c r="E609" t="str">
        <x:v>c</x:v>
      </x:c>
      <x:c r="F609" s="59" t="n">
        <x:v>48</x:v>
      </x:c>
      <x:c r="G609" s="59" t="n">
        <x:v>27</x:v>
      </x:c>
      <x:c r="H609" s="59" t="n">
        <x:v>18</x:v>
      </x:c>
      <x:c r="I609" s="59" t="n">
        <x:v>313</x:v>
      </x:c>
      <x:c r="J609" s="59" t="n">
        <x:v>335</x:v>
      </x:c>
      <x:c r="K609" s="59" t="n">
        <x:v>10</x:v>
      </x:c>
      <x:c r="L609" s="59" t="str">
        <x:v>S4</x:v>
      </x:c>
      <x:c r="M609" s="59" t="n">
        <x:v>7</x:v>
      </x:c>
      <x:c r="N609" t="str">
        <x:v>source_forward</x:v>
      </x:c>
    </x:row>
    <x:row r="610">
      <x:c r="A610" t="str">
        <x:v>Set2_100-10-2</x:v>
      </x:c>
      <x:c r="B610" t="str">
        <x:v>Set2</x:v>
      </x:c>
      <x:c r="C610" t="str">
        <x:v>100-10-2</x:v>
      </x:c>
      <x:c r="D610" t="str">
        <x:v>C91</x:v>
      </x:c>
      <x:c r="E610" t="str">
        <x:v>c</x:v>
      </x:c>
      <x:c r="F610" s="59" t="n">
        <x:v>33</x:v>
      </x:c>
      <x:c r="G610" s="59" t="n">
        <x:v>24</x:v>
      </x:c>
      <x:c r="H610" s="59" t="n">
        <x:v>20</x:v>
      </x:c>
      <x:c r="I610" s="59" t="n">
        <x:v>459</x:v>
      </x:c>
      <x:c r="J610" s="59" t="n">
        <x:v>471</x:v>
      </x:c>
      <x:c r="K610" s="59" t="n">
        <x:v>10</x:v>
      </x:c>
      <x:c r="L610" s="59" t="str">
        <x:v>S2</x:v>
      </x:c>
      <x:c r="M610" s="59" t="n">
        <x:v>14</x:v>
      </x:c>
      <x:c r="N610" t="str">
        <x:v>source_forward</x:v>
      </x:c>
    </x:row>
    <x:row r="611">
      <x:c r="A611" t="str">
        <x:v>Set2_100-10-2</x:v>
      </x:c>
      <x:c r="B611" t="str">
        <x:v>Set2</x:v>
      </x:c>
      <x:c r="C611" t="str">
        <x:v>100-10-2</x:v>
      </x:c>
      <x:c r="D611" t="str">
        <x:v>C92</x:v>
      </x:c>
      <x:c r="E611" t="str">
        <x:v>c</x:v>
      </x:c>
      <x:c r="F611" s="59" t="n">
        <x:v>48</x:v>
      </x:c>
      <x:c r="G611" s="59" t="n">
        <x:v>33</x:v>
      </x:c>
      <x:c r="H611" s="59" t="n">
        <x:v>20</x:v>
      </x:c>
      <x:c r="I611" s="59" t="n">
        <x:v>222</x:v>
      </x:c>
      <x:c r="J611" s="59" t="n">
        <x:v>238</x:v>
      </x:c>
      <x:c r="K611" s="59" t="n">
        <x:v>10</x:v>
      </x:c>
      <x:c r="L611" s="59" t="str">
        <x:v>S4</x:v>
      </x:c>
      <x:c r="M611" s="59" t="n">
        <x:v>12</x:v>
      </x:c>
      <x:c r="N611" t="str">
        <x:v>source_forward</x:v>
      </x:c>
    </x:row>
    <x:row r="612">
      <x:c r="A612" t="str">
        <x:v>Set2_100-10-2</x:v>
      </x:c>
      <x:c r="B612" t="str">
        <x:v>Set2</x:v>
      </x:c>
      <x:c r="C612" t="str">
        <x:v>100-10-2</x:v>
      </x:c>
      <x:c r="D612" t="str">
        <x:v>C93</x:v>
      </x:c>
      <x:c r="E612" t="str">
        <x:v>c</x:v>
      </x:c>
      <x:c r="F612" s="59" t="n">
        <x:v>39</x:v>
      </x:c>
      <x:c r="G612" s="59" t="n">
        <x:v>38</x:v>
      </x:c>
      <x:c r="H612" s="59" t="n">
        <x:v>18</x:v>
      </x:c>
      <x:c r="I612" s="59" t="n">
        <x:v>392</x:v>
      </x:c>
      <x:c r="J612" s="59" t="n">
        <x:v>428</x:v>
      </x:c>
      <x:c r="K612" s="59" t="n">
        <x:v>10</x:v>
      </x:c>
      <x:c r="L612" s="59" t="str">
        <x:v>S4</x:v>
      </x:c>
      <x:c r="M612" s="59" t="n">
        <x:v>5</x:v>
      </x:c>
      <x:c r="N612" t="str">
        <x:v>source_forward</x:v>
      </x:c>
    </x:row>
    <x:row r="613">
      <x:c r="A613" t="str">
        <x:v>Set2_100-10-2</x:v>
      </x:c>
      <x:c r="B613" t="str">
        <x:v>Set2</x:v>
      </x:c>
      <x:c r="C613" t="str">
        <x:v>100-10-2</x:v>
      </x:c>
      <x:c r="D613" t="str">
        <x:v>C94</x:v>
      </x:c>
      <x:c r="E613" t="str">
        <x:v>c</x:v>
      </x:c>
      <x:c r="F613" s="59" t="n">
        <x:v>45</x:v>
      </x:c>
      <x:c r="G613" s="59" t="n">
        <x:v>49</x:v>
      </x:c>
      <x:c r="H613" s="59" t="n">
        <x:v>13</x:v>
      </x:c>
      <x:c r="I613" s="59" t="n">
        <x:v>246</x:v>
      </x:c>
      <x:c r="J613" s="59" t="n">
        <x:v>256</x:v>
      </x:c>
      <x:c r="K613" s="59" t="n">
        <x:v>10</x:v>
      </x:c>
      <x:c r="L613" s="59" t="str">
        <x:v>S7</x:v>
      </x:c>
      <x:c r="M613" s="59" t="n">
        <x:v>2</x:v>
      </x:c>
      <x:c r="N613" t="str">
        <x:v>source_forward</x:v>
      </x:c>
    </x:row>
    <x:row r="614">
      <x:c r="A614" t="str">
        <x:v>Set2_100-10-2</x:v>
      </x:c>
      <x:c r="B614" t="str">
        <x:v>Set2</x:v>
      </x:c>
      <x:c r="C614" t="str">
        <x:v>100-10-2</x:v>
      </x:c>
      <x:c r="D614" t="str">
        <x:v>C95</x:v>
      </x:c>
      <x:c r="E614" t="str">
        <x:v>c</x:v>
      </x:c>
      <x:c r="F614" s="59" t="n">
        <x:v>27</x:v>
      </x:c>
      <x:c r="G614" s="59" t="n">
        <x:v>26</x:v>
      </x:c>
      <x:c r="H614" s="59" t="n">
        <x:v>20</x:v>
      </x:c>
      <x:c r="I614" s="59" t="n">
        <x:v>417</x:v>
      </x:c>
      <x:c r="J614" s="59" t="n">
        <x:v>431</x:v>
      </x:c>
      <x:c r="K614" s="59" t="n">
        <x:v>10</x:v>
      </x:c>
      <x:c r="L614" s="59" t="str">
        <x:v>S8</x:v>
      </x:c>
      <x:c r="M614" s="59" t="n">
        <x:v>4</x:v>
      </x:c>
      <x:c r="N614" t="str">
        <x:v>source_forward</x:v>
      </x:c>
    </x:row>
    <x:row r="615">
      <x:c r="A615" t="str">
        <x:v>Set2_100-10-2</x:v>
      </x:c>
      <x:c r="B615" t="str">
        <x:v>Set2</x:v>
      </x:c>
      <x:c r="C615" t="str">
        <x:v>100-10-2</x:v>
      </x:c>
      <x:c r="D615" t="str">
        <x:v>C96</x:v>
      </x:c>
      <x:c r="E615" t="str">
        <x:v>c</x:v>
      </x:c>
      <x:c r="F615" s="59" t="n">
        <x:v>33</x:v>
      </x:c>
      <x:c r="G615" s="59" t="n">
        <x:v>44</x:v>
      </x:c>
      <x:c r="H615" s="59" t="n">
        <x:v>14</x:v>
      </x:c>
      <x:c r="I615" s="59" t="n">
        <x:v>449</x:v>
      </x:c>
      <x:c r="J615" s="59" t="n">
        <x:v>487</x:v>
      </x:c>
      <x:c r="K615" s="59" t="n">
        <x:v>10</x:v>
      </x:c>
      <x:c r="L615" s="59" t="str">
        <x:v>S4</x:v>
      </x:c>
      <x:c r="M615" s="59" t="n">
        <x:v>3</x:v>
      </x:c>
      <x:c r="N615" t="str">
        <x:v>source_forward</x:v>
      </x:c>
    </x:row>
    <x:row r="616">
      <x:c r="A616" t="str">
        <x:v>Set2_100-10-2</x:v>
      </x:c>
      <x:c r="B616" t="str">
        <x:v>Set2</x:v>
      </x:c>
      <x:c r="C616" t="str">
        <x:v>100-10-2</x:v>
      </x:c>
      <x:c r="D616" t="str">
        <x:v>C97</x:v>
      </x:c>
      <x:c r="E616" t="str">
        <x:v>c</x:v>
      </x:c>
      <x:c r="F616" s="59" t="n">
        <x:v>33</x:v>
      </x:c>
      <x:c r="G616" s="59" t="n">
        <x:v>29</x:v>
      </x:c>
      <x:c r="H616" s="59" t="n">
        <x:v>11</x:v>
      </x:c>
      <x:c r="I616" s="59" t="n">
        <x:v>337</x:v>
      </x:c>
      <x:c r="J616" s="59" t="n">
        <x:v>375</x:v>
      </x:c>
      <x:c r="K616" s="59" t="n">
        <x:v>10</x:v>
      </x:c>
      <x:c r="L616" s="59" t="str">
        <x:v>S1</x:v>
      </x:c>
      <x:c r="M616" s="59" t="n">
        <x:v>7</x:v>
      </x:c>
      <x:c r="N616" t="str">
        <x:v>source_forward</x:v>
      </x:c>
    </x:row>
    <x:row r="617">
      <x:c r="A617" t="str">
        <x:v>Set2_100-10-2</x:v>
      </x:c>
      <x:c r="B617" t="str">
        <x:v>Set2</x:v>
      </x:c>
      <x:c r="C617" t="str">
        <x:v>100-10-2</x:v>
      </x:c>
      <x:c r="D617" t="str">
        <x:v>C98</x:v>
      </x:c>
      <x:c r="E617" t="str">
        <x:v>c</x:v>
      </x:c>
      <x:c r="F617" s="59" t="n">
        <x:v>32</x:v>
      </x:c>
      <x:c r="G617" s="59" t="n">
        <x:v>46</x:v>
      </x:c>
      <x:c r="H617" s="59" t="n">
        <x:v>12</x:v>
      </x:c>
      <x:c r="I617" s="59" t="n">
        <x:v>396</x:v>
      </x:c>
      <x:c r="J617" s="59" t="n">
        <x:v>416</x:v>
      </x:c>
      <x:c r="K617" s="59" t="n">
        <x:v>10</x:v>
      </x:c>
      <x:c r="L617" s="59" t="str">
        <x:v>S1</x:v>
      </x:c>
      <x:c r="M617" s="59" t="n">
        <x:v>9</x:v>
      </x:c>
      <x:c r="N617" t="str">
        <x:v>source_forward</x:v>
      </x:c>
    </x:row>
    <x:row r="618">
      <x:c r="A618" t="str">
        <x:v>Set2_100-10-2</x:v>
      </x:c>
      <x:c r="B618" t="str">
        <x:v>Set2</x:v>
      </x:c>
      <x:c r="C618" t="str">
        <x:v>100-10-2</x:v>
      </x:c>
      <x:c r="D618" t="str">
        <x:v>C99</x:v>
      </x:c>
      <x:c r="E618" t="str">
        <x:v>c</x:v>
      </x:c>
      <x:c r="F618" s="59" t="n">
        <x:v>40</x:v>
      </x:c>
      <x:c r="G618" s="59" t="n">
        <x:v>35</x:v>
      </x:c>
      <x:c r="H618" s="59" t="n">
        <x:v>11</x:v>
      </x:c>
      <x:c r="I618" s="59" t="n">
        <x:v>55</x:v>
      </x:c>
      <x:c r="J618" s="59" t="n">
        <x:v>79</x:v>
      </x:c>
      <x:c r="K618" s="59" t="n">
        <x:v>10</x:v>
      </x:c>
      <x:c r="L618" s="59" t="str">
        <x:v>S4</x:v>
      </x:c>
      <x:c r="M618" s="59" t="n">
        <x:v>3</x:v>
      </x:c>
      <x:c r="N618" t="str">
        <x:v>source_forward</x:v>
      </x:c>
    </x:row>
    <x:row r="619">
      <x:c r="A619" t="str">
        <x:v>Set2_100-10-2b</x:v>
      </x:c>
      <x:c r="B619" t="str">
        <x:v>Set2</x:v>
      </x:c>
      <x:c r="C619" t="str">
        <x:v>100-10-2b</x:v>
      </x:c>
      <x:c r="D619" t="str">
        <x:v>D0</x:v>
      </x:c>
      <x:c r="E619" t="str">
        <x:v>d</x:v>
      </x:c>
      <x:c r="F619" s="59" t="n">
        <x:v>67</x:v>
      </x:c>
      <x:c r="G619" s="59" t="n">
        <x:v>67</x:v>
      </x:c>
      <x:c r="H619" s="59" t="n">
        <x:v>0</x:v>
      </x:c>
      <x:c r="I619" s="59" t="n">
        <x:v>0</x:v>
      </x:c>
      <x:c r="J619" s="59" t="n">
        <x:v>9999</x:v>
      </x:c>
      <x:c r="K619" s="59" t="n">
        <x:v>0</x:v>
      </x:c>
      <x:c r="L619" s="59" t="str"/>
      <x:c r="M619" s="59" t="str"/>
      <x:c r="N619" t="str">
        <x:v>source_forward</x:v>
      </x:c>
    </x:row>
    <x:row r="620">
      <x:c r="A620" t="str">
        <x:v>Set2_100-10-2b</x:v>
      </x:c>
      <x:c r="B620" t="str">
        <x:v>Set2</x:v>
      </x:c>
      <x:c r="C620" t="str">
        <x:v>100-10-2b</x:v>
      </x:c>
      <x:c r="D620" t="str">
        <x:v>S0</x:v>
      </x:c>
      <x:c r="E620" t="str">
        <x:v>s</x:v>
      </x:c>
      <x:c r="F620" s="59" t="n">
        <x:v>2</x:v>
      </x:c>
      <x:c r="G620" s="59" t="n">
        <x:v>45</x:v>
      </x:c>
      <x:c r="H620" s="59" t="n">
        <x:v>0</x:v>
      </x:c>
      <x:c r="I620" s="59" t="n">
        <x:v>0</x:v>
      </x:c>
      <x:c r="J620" s="59" t="n">
        <x:v>9999</x:v>
      </x:c>
      <x:c r="K620" s="59" t="n">
        <x:v>0</x:v>
      </x:c>
      <x:c r="L620" s="59" t="str"/>
      <x:c r="M620" s="59" t="str"/>
      <x:c r="N620" t="str">
        <x:v>source_forward</x:v>
      </x:c>
    </x:row>
    <x:row r="621">
      <x:c r="A621" t="str">
        <x:v>Set2_100-10-2b</x:v>
      </x:c>
      <x:c r="B621" t="str">
        <x:v>Set2</x:v>
      </x:c>
      <x:c r="C621" t="str">
        <x:v>100-10-2b</x:v>
      </x:c>
      <x:c r="D621" t="str">
        <x:v>S1</x:v>
      </x:c>
      <x:c r="E621" t="str">
        <x:v>s</x:v>
      </x:c>
      <x:c r="F621" s="59" t="n">
        <x:v>27</x:v>
      </x:c>
      <x:c r="G621" s="59" t="n">
        <x:v>37</x:v>
      </x:c>
      <x:c r="H621" s="59" t="n">
        <x:v>0</x:v>
      </x:c>
      <x:c r="I621" s="59" t="n">
        <x:v>0</x:v>
      </x:c>
      <x:c r="J621" s="59" t="n">
        <x:v>9999</x:v>
      </x:c>
      <x:c r="K621" s="59" t="n">
        <x:v>0</x:v>
      </x:c>
      <x:c r="L621" s="59" t="str"/>
      <x:c r="M621" s="59" t="str"/>
      <x:c r="N621" t="str">
        <x:v>source_forward</x:v>
      </x:c>
    </x:row>
    <x:row r="622">
      <x:c r="A622" t="str">
        <x:v>Set2_100-10-2b</x:v>
      </x:c>
      <x:c r="B622" t="str">
        <x:v>Set2</x:v>
      </x:c>
      <x:c r="C622" t="str">
        <x:v>100-10-2b</x:v>
      </x:c>
      <x:c r="D622" t="str">
        <x:v>S2</x:v>
      </x:c>
      <x:c r="E622" t="str">
        <x:v>s</x:v>
      </x:c>
      <x:c r="F622" s="59" t="n">
        <x:v>38</x:v>
      </x:c>
      <x:c r="G622" s="59" t="n">
        <x:v>16</x:v>
      </x:c>
      <x:c r="H622" s="59" t="n">
        <x:v>0</x:v>
      </x:c>
      <x:c r="I622" s="59" t="n">
        <x:v>0</x:v>
      </x:c>
      <x:c r="J622" s="59" t="n">
        <x:v>9999</x:v>
      </x:c>
      <x:c r="K622" s="59" t="n">
        <x:v>0</x:v>
      </x:c>
      <x:c r="L622" s="59" t="str"/>
      <x:c r="M622" s="59" t="str"/>
      <x:c r="N622" t="str">
        <x:v>source_forward</x:v>
      </x:c>
    </x:row>
    <x:row r="623">
      <x:c r="A623" t="str">
        <x:v>Set2_100-10-2b</x:v>
      </x:c>
      <x:c r="B623" t="str">
        <x:v>Set2</x:v>
      </x:c>
      <x:c r="C623" t="str">
        <x:v>100-10-2b</x:v>
      </x:c>
      <x:c r="D623" t="str">
        <x:v>S3</x:v>
      </x:c>
      <x:c r="E623" t="str">
        <x:v>s</x:v>
      </x:c>
      <x:c r="F623" s="59" t="n">
        <x:v>41</x:v>
      </x:c>
      <x:c r="G623" s="59" t="n">
        <x:v>10</x:v>
      </x:c>
      <x:c r="H623" s="59" t="n">
        <x:v>0</x:v>
      </x:c>
      <x:c r="I623" s="59" t="n">
        <x:v>0</x:v>
      </x:c>
      <x:c r="J623" s="59" t="n">
        <x:v>9999</x:v>
      </x:c>
      <x:c r="K623" s="59" t="n">
        <x:v>0</x:v>
      </x:c>
      <x:c r="L623" s="59" t="str"/>
      <x:c r="M623" s="59" t="str"/>
      <x:c r="N623" t="str">
        <x:v>source_forward</x:v>
      </x:c>
    </x:row>
    <x:row r="624">
      <x:c r="A624" t="str">
        <x:v>Set2_100-10-2b</x:v>
      </x:c>
      <x:c r="B624" t="str">
        <x:v>Set2</x:v>
      </x:c>
      <x:c r="C624" t="str">
        <x:v>100-10-2b</x:v>
      </x:c>
      <x:c r="D624" t="str">
        <x:v>S4</x:v>
      </x:c>
      <x:c r="E624" t="str">
        <x:v>s</x:v>
      </x:c>
      <x:c r="F624" s="59" t="n">
        <x:v>41</x:v>
      </x:c>
      <x:c r="G624" s="59" t="n">
        <x:v>40</x:v>
      </x:c>
      <x:c r="H624" s="59" t="n">
        <x:v>0</x:v>
      </x:c>
      <x:c r="I624" s="59" t="n">
        <x:v>0</x:v>
      </x:c>
      <x:c r="J624" s="59" t="n">
        <x:v>9999</x:v>
      </x:c>
      <x:c r="K624" s="59" t="n">
        <x:v>0</x:v>
      </x:c>
      <x:c r="L624" s="59" t="str"/>
      <x:c r="M624" s="59" t="str"/>
      <x:c r="N624" t="str">
        <x:v>source_forward</x:v>
      </x:c>
    </x:row>
    <x:row r="625">
      <x:c r="A625" t="str">
        <x:v>Set2_100-10-2b</x:v>
      </x:c>
      <x:c r="B625" t="str">
        <x:v>Set2</x:v>
      </x:c>
      <x:c r="C625" t="str">
        <x:v>100-10-2b</x:v>
      </x:c>
      <x:c r="D625" t="str">
        <x:v>S5</x:v>
      </x:c>
      <x:c r="E625" t="str">
        <x:v>s</x:v>
      </x:c>
      <x:c r="F625" s="59" t="n">
        <x:v>16</x:v>
      </x:c>
      <x:c r="G625" s="59" t="n">
        <x:v>11</x:v>
      </x:c>
      <x:c r="H625" s="59" t="n">
        <x:v>0</x:v>
      </x:c>
      <x:c r="I625" s="59" t="n">
        <x:v>0</x:v>
      </x:c>
      <x:c r="J625" s="59" t="n">
        <x:v>9999</x:v>
      </x:c>
      <x:c r="K625" s="59" t="n">
        <x:v>0</x:v>
      </x:c>
      <x:c r="L625" s="59" t="str"/>
      <x:c r="M625" s="59" t="str"/>
      <x:c r="N625" t="str">
        <x:v>source_forward</x:v>
      </x:c>
    </x:row>
    <x:row r="626">
      <x:c r="A626" t="str">
        <x:v>Set2_100-10-2b</x:v>
      </x:c>
      <x:c r="B626" t="str">
        <x:v>Set2</x:v>
      </x:c>
      <x:c r="C626" t="str">
        <x:v>100-10-2b</x:v>
      </x:c>
      <x:c r="D626" t="str">
        <x:v>S6</x:v>
      </x:c>
      <x:c r="E626" t="str">
        <x:v>s</x:v>
      </x:c>
      <x:c r="F626" s="59" t="n">
        <x:v>17</x:v>
      </x:c>
      <x:c r="G626" s="59" t="n">
        <x:v>12</x:v>
      </x:c>
      <x:c r="H626" s="59" t="n">
        <x:v>0</x:v>
      </x:c>
      <x:c r="I626" s="59" t="n">
        <x:v>0</x:v>
      </x:c>
      <x:c r="J626" s="59" t="n">
        <x:v>9999</x:v>
      </x:c>
      <x:c r="K626" s="59" t="n">
        <x:v>0</x:v>
      </x:c>
      <x:c r="L626" s="59" t="str"/>
      <x:c r="M626" s="59" t="str"/>
      <x:c r="N626" t="str">
        <x:v>source_forward</x:v>
      </x:c>
    </x:row>
    <x:row r="627">
      <x:c r="A627" t="str">
        <x:v>Set2_100-10-2b</x:v>
      </x:c>
      <x:c r="B627" t="str">
        <x:v>Set2</x:v>
      </x:c>
      <x:c r="C627" t="str">
        <x:v>100-10-2b</x:v>
      </x:c>
      <x:c r="D627" t="str">
        <x:v>S7</x:v>
      </x:c>
      <x:c r="E627" t="str">
        <x:v>s</x:v>
      </x:c>
      <x:c r="F627" s="59" t="n">
        <x:v>45</x:v>
      </x:c>
      <x:c r="G627" s="59" t="n">
        <x:v>45</x:v>
      </x:c>
      <x:c r="H627" s="59" t="n">
        <x:v>0</x:v>
      </x:c>
      <x:c r="I627" s="59" t="n">
        <x:v>0</x:v>
      </x:c>
      <x:c r="J627" s="59" t="n">
        <x:v>9999</x:v>
      </x:c>
      <x:c r="K627" s="59" t="n">
        <x:v>0</x:v>
      </x:c>
      <x:c r="L627" s="59" t="str"/>
      <x:c r="M627" s="59" t="str"/>
      <x:c r="N627" t="str">
        <x:v>source_forward</x:v>
      </x:c>
    </x:row>
    <x:row r="628">
      <x:c r="A628" t="str">
        <x:v>Set2_100-10-2b</x:v>
      </x:c>
      <x:c r="B628" t="str">
        <x:v>Set2</x:v>
      </x:c>
      <x:c r="C628" t="str">
        <x:v>100-10-2b</x:v>
      </x:c>
      <x:c r="D628" t="str">
        <x:v>S8</x:v>
      </x:c>
      <x:c r="E628" t="str">
        <x:v>s</x:v>
      </x:c>
      <x:c r="F628" s="59" t="n">
        <x:v>21</x:v>
      </x:c>
      <x:c r="G628" s="59" t="n">
        <x:v>32</x:v>
      </x:c>
      <x:c r="H628" s="59" t="n">
        <x:v>0</x:v>
      </x:c>
      <x:c r="I628" s="59" t="n">
        <x:v>0</x:v>
      </x:c>
      <x:c r="J628" s="59" t="n">
        <x:v>9999</x:v>
      </x:c>
      <x:c r="K628" s="59" t="n">
        <x:v>0</x:v>
      </x:c>
      <x:c r="L628" s="59" t="str"/>
      <x:c r="M628" s="59" t="str"/>
      <x:c r="N628" t="str">
        <x:v>source_forward</x:v>
      </x:c>
    </x:row>
    <x:row r="629">
      <x:c r="A629" t="str">
        <x:v>Set2_100-10-2b</x:v>
      </x:c>
      <x:c r="B629" t="str">
        <x:v>Set2</x:v>
      </x:c>
      <x:c r="C629" t="str">
        <x:v>100-10-2b</x:v>
      </x:c>
      <x:c r="D629" t="str">
        <x:v>S9</x:v>
      </x:c>
      <x:c r="E629" t="str">
        <x:v>s</x:v>
      </x:c>
      <x:c r="F629" s="59" t="n">
        <x:v>21</x:v>
      </x:c>
      <x:c r="G629" s="59" t="n">
        <x:v>47</x:v>
      </x:c>
      <x:c r="H629" s="59" t="n">
        <x:v>0</x:v>
      </x:c>
      <x:c r="I629" s="59" t="n">
        <x:v>0</x:v>
      </x:c>
      <x:c r="J629" s="59" t="n">
        <x:v>9999</x:v>
      </x:c>
      <x:c r="K629" s="59" t="n">
        <x:v>0</x:v>
      </x:c>
      <x:c r="L629" s="59" t="str"/>
      <x:c r="M629" s="59" t="str"/>
      <x:c r="N629" t="str">
        <x:v>source_forward</x:v>
      </x:c>
    </x:row>
    <x:row r="630">
      <x:c r="A630" t="str">
        <x:v>Set2_100-10-2b</x:v>
      </x:c>
      <x:c r="B630" t="str">
        <x:v>Set2</x:v>
      </x:c>
      <x:c r="C630" t="str">
        <x:v>100-10-2b</x:v>
      </x:c>
      <x:c r="D630" t="str">
        <x:v>C0</x:v>
      </x:c>
      <x:c r="E630" t="str">
        <x:v>c</x:v>
      </x:c>
      <x:c r="F630" s="59" t="n">
        <x:v>21</x:v>
      </x:c>
      <x:c r="G630" s="59" t="n">
        <x:v>13</x:v>
      </x:c>
      <x:c r="H630" s="59" t="n">
        <x:v>16</x:v>
      </x:c>
      <x:c r="I630" s="59" t="n">
        <x:v>114</x:v>
      </x:c>
      <x:c r="J630" s="59" t="n">
        <x:v>146</x:v>
      </x:c>
      <x:c r="K630" s="59" t="n">
        <x:v>10</x:v>
      </x:c>
      <x:c r="L630" s="59" t="str">
        <x:v>S6</x:v>
      </x:c>
      <x:c r="M630" s="59" t="n">
        <x:v>7</x:v>
      </x:c>
      <x:c r="N630" t="str">
        <x:v>source_forward</x:v>
      </x:c>
    </x:row>
    <x:row r="631">
      <x:c r="A631" t="str">
        <x:v>Set2_100-10-2b</x:v>
      </x:c>
      <x:c r="B631" t="str">
        <x:v>Set2</x:v>
      </x:c>
      <x:c r="C631" t="str">
        <x:v>100-10-2b</x:v>
      </x:c>
      <x:c r="D631" t="str">
        <x:v>C1</x:v>
      </x:c>
      <x:c r="E631" t="str">
        <x:v>c</x:v>
      </x:c>
      <x:c r="F631" s="59" t="n">
        <x:v>12</x:v>
      </x:c>
      <x:c r="G631" s="59" t="n">
        <x:v>24</x:v>
      </x:c>
      <x:c r="H631" s="59" t="n">
        <x:v>18</x:v>
      </x:c>
      <x:c r="I631" s="59" t="n">
        <x:v>566</x:v>
      </x:c>
      <x:c r="J631" s="59" t="n">
        <x:v>586</x:v>
      </x:c>
      <x:c r="K631" s="59" t="n">
        <x:v>10</x:v>
      </x:c>
      <x:c r="L631" s="59" t="str">
        <x:v>S8</x:v>
      </x:c>
      <x:c r="M631" s="59" t="n">
        <x:v>0</x:v>
      </x:c>
      <x:c r="N631" t="str">
        <x:v>source_forward</x:v>
      </x:c>
    </x:row>
    <x:row r="632">
      <x:c r="A632" t="str">
        <x:v>Set2_100-10-2b</x:v>
      </x:c>
      <x:c r="B632" t="str">
        <x:v>Set2</x:v>
      </x:c>
      <x:c r="C632" t="str">
        <x:v>100-10-2b</x:v>
      </x:c>
      <x:c r="D632" t="str">
        <x:v>C2</x:v>
      </x:c>
      <x:c r="E632" t="str">
        <x:v>c</x:v>
      </x:c>
      <x:c r="F632" s="59" t="n">
        <x:v>12</x:v>
      </x:c>
      <x:c r="G632" s="59" t="n">
        <x:v>25</x:v>
      </x:c>
      <x:c r="H632" s="59" t="n">
        <x:v>15</x:v>
      </x:c>
      <x:c r="I632" s="59" t="n">
        <x:v>547</x:v>
      </x:c>
      <x:c r="J632" s="59" t="n">
        <x:v>561</x:v>
      </x:c>
      <x:c r="K632" s="59" t="n">
        <x:v>10</x:v>
      </x:c>
      <x:c r="L632" s="59" t="str">
        <x:v>S8</x:v>
      </x:c>
      <x:c r="M632" s="59" t="n">
        <x:v>8</x:v>
      </x:c>
      <x:c r="N632" t="str">
        <x:v>source_forward</x:v>
      </x:c>
    </x:row>
    <x:row r="633">
      <x:c r="A633" t="str">
        <x:v>Set2_100-10-2b</x:v>
      </x:c>
      <x:c r="B633" t="str">
        <x:v>Set2</x:v>
      </x:c>
      <x:c r="C633" t="str">
        <x:v>100-10-2b</x:v>
      </x:c>
      <x:c r="D633" t="str">
        <x:v>C3</x:v>
      </x:c>
      <x:c r="E633" t="str">
        <x:v>c</x:v>
      </x:c>
      <x:c r="F633" s="59" t="n">
        <x:v>25</x:v>
      </x:c>
      <x:c r="G633" s="59" t="n">
        <x:v>25</x:v>
      </x:c>
      <x:c r="H633" s="59" t="n">
        <x:v>19</x:v>
      </x:c>
      <x:c r="I633" s="59" t="n">
        <x:v>573</x:v>
      </x:c>
      <x:c r="J633" s="59" t="n">
        <x:v>609</x:v>
      </x:c>
      <x:c r="K633" s="59" t="n">
        <x:v>10</x:v>
      </x:c>
      <x:c r="L633" s="59" t="str">
        <x:v>S8</x:v>
      </x:c>
      <x:c r="M633" s="59" t="n">
        <x:v>18</x:v>
      </x:c>
      <x:c r="N633" t="str">
        <x:v>source_forward</x:v>
      </x:c>
    </x:row>
    <x:row r="634">
      <x:c r="A634" t="str">
        <x:v>Set2_100-10-2b</x:v>
      </x:c>
      <x:c r="B634" t="str">
        <x:v>Set2</x:v>
      </x:c>
      <x:c r="C634" t="str">
        <x:v>100-10-2b</x:v>
      </x:c>
      <x:c r="D634" t="str">
        <x:v>C4</x:v>
      </x:c>
      <x:c r="E634" t="str">
        <x:v>c</x:v>
      </x:c>
      <x:c r="F634" s="59" t="n">
        <x:v>24</x:v>
      </x:c>
      <x:c r="G634" s="59" t="n">
        <x:v>7</x:v>
      </x:c>
      <x:c r="H634" s="59" t="n">
        <x:v>14</x:v>
      </x:c>
      <x:c r="I634" s="59" t="n">
        <x:v>88</x:v>
      </x:c>
      <x:c r="J634" s="59" t="n">
        <x:v>106</x:v>
      </x:c>
      <x:c r="K634" s="59" t="n">
        <x:v>10</x:v>
      </x:c>
      <x:c r="L634" s="59" t="str">
        <x:v>S6</x:v>
      </x:c>
      <x:c r="M634" s="59" t="n">
        <x:v>13</x:v>
      </x:c>
      <x:c r="N634" t="str">
        <x:v>source_forward</x:v>
      </x:c>
    </x:row>
    <x:row r="635">
      <x:c r="A635" t="str">
        <x:v>Set2_100-10-2b</x:v>
      </x:c>
      <x:c r="B635" t="str">
        <x:v>Set2</x:v>
      </x:c>
      <x:c r="C635" t="str">
        <x:v>100-10-2b</x:v>
      </x:c>
      <x:c r="D635" t="str">
        <x:v>C5</x:v>
      </x:c>
      <x:c r="E635" t="str">
        <x:v>c</x:v>
      </x:c>
      <x:c r="F635" s="59" t="n">
        <x:v>25</x:v>
      </x:c>
      <x:c r="G635" s="59" t="n">
        <x:v>12</x:v>
      </x:c>
      <x:c r="H635" s="59" t="n">
        <x:v>18</x:v>
      </x:c>
      <x:c r="I635" s="59" t="n">
        <x:v>200</x:v>
      </x:c>
      <x:c r="J635" s="59" t="n">
        <x:v>210</x:v>
      </x:c>
      <x:c r="K635" s="59" t="n">
        <x:v>10</x:v>
      </x:c>
      <x:c r="L635" s="59" t="str">
        <x:v>S6</x:v>
      </x:c>
      <x:c r="M635" s="59" t="n">
        <x:v>10</x:v>
      </x:c>
      <x:c r="N635" t="str">
        <x:v>source_forward</x:v>
      </x:c>
    </x:row>
    <x:row r="636">
      <x:c r="A636" t="str">
        <x:v>Set2_100-10-2b</x:v>
      </x:c>
      <x:c r="B636" t="str">
        <x:v>Set2</x:v>
      </x:c>
      <x:c r="C636" t="str">
        <x:v>100-10-2b</x:v>
      </x:c>
      <x:c r="D636" t="str">
        <x:v>C6</x:v>
      </x:c>
      <x:c r="E636" t="str">
        <x:v>c</x:v>
      </x:c>
      <x:c r="F636" s="59" t="n">
        <x:v>3</x:v>
      </x:c>
      <x:c r="G636" s="59" t="n">
        <x:v>21</x:v>
      </x:c>
      <x:c r="H636" s="59" t="n">
        <x:v>13</x:v>
      </x:c>
      <x:c r="I636" s="59" t="n">
        <x:v>237</x:v>
      </x:c>
      <x:c r="J636" s="59" t="n">
        <x:v>271</x:v>
      </x:c>
      <x:c r="K636" s="59" t="n">
        <x:v>10</x:v>
      </x:c>
      <x:c r="L636" s="59" t="str">
        <x:v>S5</x:v>
      </x:c>
      <x:c r="M636" s="59" t="n">
        <x:v>8</x:v>
      </x:c>
      <x:c r="N636" t="str">
        <x:v>source_forward</x:v>
      </x:c>
    </x:row>
    <x:row r="637">
      <x:c r="A637" t="str">
        <x:v>Set2_100-10-2b</x:v>
      </x:c>
      <x:c r="B637" t="str">
        <x:v>Set2</x:v>
      </x:c>
      <x:c r="C637" t="str">
        <x:v>100-10-2b</x:v>
      </x:c>
      <x:c r="D637" t="str">
        <x:v>C7</x:v>
      </x:c>
      <x:c r="E637" t="str">
        <x:v>c</x:v>
      </x:c>
      <x:c r="F637" s="59" t="n">
        <x:v>12</x:v>
      </x:c>
      <x:c r="G637" s="59" t="n">
        <x:v>1</x:v>
      </x:c>
      <x:c r="H637" s="59" t="n">
        <x:v>11</x:v>
      </x:c>
      <x:c r="I637" s="59" t="n">
        <x:v>327</x:v>
      </x:c>
      <x:c r="J637" s="59" t="n">
        <x:v>347</x:v>
      </x:c>
      <x:c r="K637" s="59" t="n">
        <x:v>10</x:v>
      </x:c>
      <x:c r="L637" s="59" t="str">
        <x:v>S5</x:v>
      </x:c>
      <x:c r="M637" s="59" t="n">
        <x:v>1</x:v>
      </x:c>
      <x:c r="N637" t="str">
        <x:v>source_forward</x:v>
      </x:c>
    </x:row>
    <x:row r="638">
      <x:c r="A638" t="str">
        <x:v>Set2_100-10-2b</x:v>
      </x:c>
      <x:c r="B638" t="str">
        <x:v>Set2</x:v>
      </x:c>
      <x:c r="C638" t="str">
        <x:v>100-10-2b</x:v>
      </x:c>
      <x:c r="D638" t="str">
        <x:v>C8</x:v>
      </x:c>
      <x:c r="E638" t="str">
        <x:v>c</x:v>
      </x:c>
      <x:c r="F638" s="59" t="n">
        <x:v>9</x:v>
      </x:c>
      <x:c r="G638" s="59" t="n">
        <x:v>6</x:v>
      </x:c>
      <x:c r="H638" s="59" t="n">
        <x:v>13</x:v>
      </x:c>
      <x:c r="I638" s="59" t="n">
        <x:v>160</x:v>
      </x:c>
      <x:c r="J638" s="59" t="n">
        <x:v>194</x:v>
      </x:c>
      <x:c r="K638" s="59" t="n">
        <x:v>10</x:v>
      </x:c>
      <x:c r="L638" s="59" t="str">
        <x:v>S5</x:v>
      </x:c>
      <x:c r="M638" s="59" t="n">
        <x:v>0</x:v>
      </x:c>
      <x:c r="N638" t="str">
        <x:v>source_forward</x:v>
      </x:c>
    </x:row>
    <x:row r="639">
      <x:c r="A639" t="str">
        <x:v>Set2_100-10-2b</x:v>
      </x:c>
      <x:c r="B639" t="str">
        <x:v>Set2</x:v>
      </x:c>
      <x:c r="C639" t="str">
        <x:v>100-10-2b</x:v>
      </x:c>
      <x:c r="D639" t="str">
        <x:v>C9</x:v>
      </x:c>
      <x:c r="E639" t="str">
        <x:v>c</x:v>
      </x:c>
      <x:c r="F639" s="59" t="n">
        <x:v>16</x:v>
      </x:c>
      <x:c r="G639" s="59" t="n">
        <x:v>8</x:v>
      </x:c>
      <x:c r="H639" s="59" t="n">
        <x:v>13</x:v>
      </x:c>
      <x:c r="I639" s="59" t="n">
        <x:v>479</x:v>
      </x:c>
      <x:c r="J639" s="59" t="n">
        <x:v>513</x:v>
      </x:c>
      <x:c r="K639" s="59" t="n">
        <x:v>10</x:v>
      </x:c>
      <x:c r="L639" s="59" t="str">
        <x:v>S5</x:v>
      </x:c>
      <x:c r="M639" s="59" t="n">
        <x:v>11</x:v>
      </x:c>
      <x:c r="N639" t="str">
        <x:v>source_forward</x:v>
      </x:c>
    </x:row>
    <x:row r="640">
      <x:c r="A640" t="str">
        <x:v>Set2_100-10-2b</x:v>
      </x:c>
      <x:c r="B640" t="str">
        <x:v>Set2</x:v>
      </x:c>
      <x:c r="C640" t="str">
        <x:v>100-10-2b</x:v>
      </x:c>
      <x:c r="D640" t="str">
        <x:v>C10</x:v>
      </x:c>
      <x:c r="E640" t="str">
        <x:v>c</x:v>
      </x:c>
      <x:c r="F640" s="59" t="n">
        <x:v>24</x:v>
      </x:c>
      <x:c r="G640" s="59" t="n">
        <x:v>9</x:v>
      </x:c>
      <x:c r="H640" s="59" t="n">
        <x:v>16</x:v>
      </x:c>
      <x:c r="I640" s="59" t="n">
        <x:v>183</x:v>
      </x:c>
      <x:c r="J640" s="59" t="n">
        <x:v>195</x:v>
      </x:c>
      <x:c r="K640" s="59" t="n">
        <x:v>10</x:v>
      </x:c>
      <x:c r="L640" s="59" t="str">
        <x:v>S6</x:v>
      </x:c>
      <x:c r="M640" s="59" t="n">
        <x:v>7</x:v>
      </x:c>
      <x:c r="N640" t="str">
        <x:v>source_forward</x:v>
      </x:c>
    </x:row>
    <x:row r="641">
      <x:c r="A641" t="str">
        <x:v>Set2_100-10-2b</x:v>
      </x:c>
      <x:c r="B641" t="str">
        <x:v>Set2</x:v>
      </x:c>
      <x:c r="C641" t="str">
        <x:v>100-10-2b</x:v>
      </x:c>
      <x:c r="D641" t="str">
        <x:v>C11</x:v>
      </x:c>
      <x:c r="E641" t="str">
        <x:v>c</x:v>
      </x:c>
      <x:c r="F641" s="59" t="n">
        <x:v>14</x:v>
      </x:c>
      <x:c r="G641" s="59" t="n">
        <x:v>8</x:v>
      </x:c>
      <x:c r="H641" s="59" t="n">
        <x:v>13</x:v>
      </x:c>
      <x:c r="I641" s="59" t="n">
        <x:v>477</x:v>
      </x:c>
      <x:c r="J641" s="59" t="n">
        <x:v>509</x:v>
      </x:c>
      <x:c r="K641" s="59" t="n">
        <x:v>10</x:v>
      </x:c>
      <x:c r="L641" s="59" t="str">
        <x:v>S5</x:v>
      </x:c>
      <x:c r="M641" s="59" t="n">
        <x:v>3</x:v>
      </x:c>
      <x:c r="N641" t="str">
        <x:v>source_forward</x:v>
      </x:c>
    </x:row>
    <x:row r="642">
      <x:c r="A642" t="str">
        <x:v>Set2_100-10-2b</x:v>
      </x:c>
      <x:c r="B642" t="str">
        <x:v>Set2</x:v>
      </x:c>
      <x:c r="C642" t="str">
        <x:v>100-10-2b</x:v>
      </x:c>
      <x:c r="D642" t="str">
        <x:v>C12</x:v>
      </x:c>
      <x:c r="E642" t="str">
        <x:v>c</x:v>
      </x:c>
      <x:c r="F642" s="59" t="n">
        <x:v>5</x:v>
      </x:c>
      <x:c r="G642" s="59" t="n">
        <x:v>21</x:v>
      </x:c>
      <x:c r="H642" s="59" t="n">
        <x:v>18</x:v>
      </x:c>
      <x:c r="I642" s="59" t="n">
        <x:v>133</x:v>
      </x:c>
      <x:c r="J642" s="59" t="n">
        <x:v>157</x:v>
      </x:c>
      <x:c r="K642" s="59" t="n">
        <x:v>10</x:v>
      </x:c>
      <x:c r="L642" s="59" t="str">
        <x:v>S5</x:v>
      </x:c>
      <x:c r="M642" s="59" t="n">
        <x:v>11</x:v>
      </x:c>
      <x:c r="N642" t="str">
        <x:v>source_forward</x:v>
      </x:c>
    </x:row>
    <x:row r="643">
      <x:c r="A643" t="str">
        <x:v>Set2_100-10-2b</x:v>
      </x:c>
      <x:c r="B643" t="str">
        <x:v>Set2</x:v>
      </x:c>
      <x:c r="C643" t="str">
        <x:v>100-10-2b</x:v>
      </x:c>
      <x:c r="D643" t="str">
        <x:v>C13</x:v>
      </x:c>
      <x:c r="E643" t="str">
        <x:v>c</x:v>
      </x:c>
      <x:c r="F643" s="59" t="n">
        <x:v>19</x:v>
      </x:c>
      <x:c r="G643" s="59" t="n">
        <x:v>17</x:v>
      </x:c>
      <x:c r="H643" s="59" t="n">
        <x:v>19</x:v>
      </x:c>
      <x:c r="I643" s="59" t="n">
        <x:v>394</x:v>
      </x:c>
      <x:c r="J643" s="59" t="n">
        <x:v>404</x:v>
      </x:c>
      <x:c r="K643" s="59" t="n">
        <x:v>10</x:v>
      </x:c>
      <x:c r="L643" s="59" t="str">
        <x:v>S6</x:v>
      </x:c>
      <x:c r="M643" s="59" t="n">
        <x:v>6</x:v>
      </x:c>
      <x:c r="N643" t="str">
        <x:v>source_forward</x:v>
      </x:c>
    </x:row>
    <x:row r="644">
      <x:c r="A644" t="str">
        <x:v>Set2_100-10-2b</x:v>
      </x:c>
      <x:c r="B644" t="str">
        <x:v>Set2</x:v>
      </x:c>
      <x:c r="C644" t="str">
        <x:v>100-10-2b</x:v>
      </x:c>
      <x:c r="D644" t="str">
        <x:v>C14</x:v>
      </x:c>
      <x:c r="E644" t="str">
        <x:v>c</x:v>
      </x:c>
      <x:c r="F644" s="59" t="n">
        <x:v>25</x:v>
      </x:c>
      <x:c r="G644" s="59" t="n">
        <x:v>8</x:v>
      </x:c>
      <x:c r="H644" s="59" t="n">
        <x:v>16</x:v>
      </x:c>
      <x:c r="I644" s="59" t="n">
        <x:v>326</x:v>
      </x:c>
      <x:c r="J644" s="59" t="n">
        <x:v>340</x:v>
      </x:c>
      <x:c r="K644" s="59" t="n">
        <x:v>10</x:v>
      </x:c>
      <x:c r="L644" s="59" t="str">
        <x:v>S6</x:v>
      </x:c>
      <x:c r="M644" s="59" t="n">
        <x:v>10</x:v>
      </x:c>
      <x:c r="N644" t="str">
        <x:v>source_forward</x:v>
      </x:c>
    </x:row>
    <x:row r="645">
      <x:c r="A645" t="str">
        <x:v>Set2_100-10-2b</x:v>
      </x:c>
      <x:c r="B645" t="str">
        <x:v>Set2</x:v>
      </x:c>
      <x:c r="C645" t="str">
        <x:v>100-10-2b</x:v>
      </x:c>
      <x:c r="D645" t="str">
        <x:v>C15</x:v>
      </x:c>
      <x:c r="E645" t="str">
        <x:v>c</x:v>
      </x:c>
      <x:c r="F645" s="59" t="n">
        <x:v>11</x:v>
      </x:c>
      <x:c r="G645" s="59" t="n">
        <x:v>15</x:v>
      </x:c>
      <x:c r="H645" s="59" t="n">
        <x:v>20</x:v>
      </x:c>
      <x:c r="I645" s="59" t="n">
        <x:v>184</x:v>
      </x:c>
      <x:c r="J645" s="59" t="n">
        <x:v>194</x:v>
      </x:c>
      <x:c r="K645" s="59" t="n">
        <x:v>10</x:v>
      </x:c>
      <x:c r="L645" s="59" t="str">
        <x:v>S5</x:v>
      </x:c>
      <x:c r="M645" s="59" t="n">
        <x:v>11</x:v>
      </x:c>
      <x:c r="N645" t="str">
        <x:v>source_forward</x:v>
      </x:c>
    </x:row>
    <x:row r="646">
      <x:c r="A646" t="str">
        <x:v>Set2_100-10-2b</x:v>
      </x:c>
      <x:c r="B646" t="str">
        <x:v>Set2</x:v>
      </x:c>
      <x:c r="C646" t="str">
        <x:v>100-10-2b</x:v>
      </x:c>
      <x:c r="D646" t="str">
        <x:v>C16</x:v>
      </x:c>
      <x:c r="E646" t="str">
        <x:v>c</x:v>
      </x:c>
      <x:c r="F646" s="59" t="n">
        <x:v>20</x:v>
      </x:c>
      <x:c r="G646" s="59" t="n">
        <x:v>5</x:v>
      </x:c>
      <x:c r="H646" s="59" t="n">
        <x:v>20</x:v>
      </x:c>
      <x:c r="I646" s="59" t="n">
        <x:v>116</x:v>
      </x:c>
      <x:c r="J646" s="59" t="n">
        <x:v>148</x:v>
      </x:c>
      <x:c r="K646" s="59" t="n">
        <x:v>10</x:v>
      </x:c>
      <x:c r="L646" s="59" t="str">
        <x:v>S5</x:v>
      </x:c>
      <x:c r="M646" s="59" t="n">
        <x:v>3</x:v>
      </x:c>
      <x:c r="N646" t="str">
        <x:v>source_forward</x:v>
      </x:c>
    </x:row>
    <x:row r="647">
      <x:c r="A647" t="str">
        <x:v>Set2_100-10-2b</x:v>
      </x:c>
      <x:c r="B647" t="str">
        <x:v>Set2</x:v>
      </x:c>
      <x:c r="C647" t="str">
        <x:v>100-10-2b</x:v>
      </x:c>
      <x:c r="D647" t="str">
        <x:v>C17</x:v>
      </x:c>
      <x:c r="E647" t="str">
        <x:v>c</x:v>
      </x:c>
      <x:c r="F647" s="59" t="n">
        <x:v>19</x:v>
      </x:c>
      <x:c r="G647" s="59" t="n">
        <x:v>13</x:v>
      </x:c>
      <x:c r="H647" s="59" t="n">
        <x:v>15</x:v>
      </x:c>
      <x:c r="I647" s="59" t="n">
        <x:v>342</x:v>
      </x:c>
      <x:c r="J647" s="59" t="n">
        <x:v>370</x:v>
      </x:c>
      <x:c r="K647" s="59" t="n">
        <x:v>10</x:v>
      </x:c>
      <x:c r="L647" s="59" t="str">
        <x:v>S6</x:v>
      </x:c>
      <x:c r="M647" s="59" t="n">
        <x:v>14</x:v>
      </x:c>
      <x:c r="N647" t="str">
        <x:v>source_forward</x:v>
      </x:c>
    </x:row>
    <x:row r="648">
      <x:c r="A648" t="str">
        <x:v>Set2_100-10-2b</x:v>
      </x:c>
      <x:c r="B648" t="str">
        <x:v>Set2</x:v>
      </x:c>
      <x:c r="C648" t="str">
        <x:v>100-10-2b</x:v>
      </x:c>
      <x:c r="D648" t="str">
        <x:v>C18</x:v>
      </x:c>
      <x:c r="E648" t="str">
        <x:v>c</x:v>
      </x:c>
      <x:c r="F648" s="59" t="n">
        <x:v>25</x:v>
      </x:c>
      <x:c r="G648" s="59" t="n">
        <x:v>10</x:v>
      </x:c>
      <x:c r="H648" s="59" t="n">
        <x:v>15</x:v>
      </x:c>
      <x:c r="I648" s="59" t="n">
        <x:v>172</x:v>
      </x:c>
      <x:c r="J648" s="59" t="n">
        <x:v>196</x:v>
      </x:c>
      <x:c r="K648" s="59" t="n">
        <x:v>10</x:v>
      </x:c>
      <x:c r="L648" s="59" t="str">
        <x:v>S6</x:v>
      </x:c>
      <x:c r="M648" s="59" t="n">
        <x:v>10</x:v>
      </x:c>
      <x:c r="N648" t="str">
        <x:v>source_forward</x:v>
      </x:c>
    </x:row>
    <x:row r="649">
      <x:c r="A649" t="str">
        <x:v>Set2_100-10-2b</x:v>
      </x:c>
      <x:c r="B649" t="str">
        <x:v>Set2</x:v>
      </x:c>
      <x:c r="C649" t="str">
        <x:v>100-10-2b</x:v>
      </x:c>
      <x:c r="D649" t="str">
        <x:v>C19</x:v>
      </x:c>
      <x:c r="E649" t="str">
        <x:v>c</x:v>
      </x:c>
      <x:c r="F649" s="59" t="n">
        <x:v>3</x:v>
      </x:c>
      <x:c r="G649" s="59" t="n">
        <x:v>23</x:v>
      </x:c>
      <x:c r="H649" s="59" t="n">
        <x:v>17</x:v>
      </x:c>
      <x:c r="I649" s="59" t="n">
        <x:v>457</x:v>
      </x:c>
      <x:c r="J649" s="59" t="n">
        <x:v>495</x:v>
      </x:c>
      <x:c r="K649" s="59" t="n">
        <x:v>10</x:v>
      </x:c>
      <x:c r="L649" s="59" t="str">
        <x:v>S5</x:v>
      </x:c>
      <x:c r="M649" s="59" t="n">
        <x:v>4</x:v>
      </x:c>
      <x:c r="N649" t="str">
        <x:v>source_forward</x:v>
      </x:c>
    </x:row>
    <x:row r="650">
      <x:c r="A650" t="str">
        <x:v>Set2_100-10-2b</x:v>
      </x:c>
      <x:c r="B650" t="str">
        <x:v>Set2</x:v>
      </x:c>
      <x:c r="C650" t="str">
        <x:v>100-10-2b</x:v>
      </x:c>
      <x:c r="D650" t="str">
        <x:v>C20</x:v>
      </x:c>
      <x:c r="E650" t="str">
        <x:v>c</x:v>
      </x:c>
      <x:c r="F650" s="59" t="n">
        <x:v>2</x:v>
      </x:c>
      <x:c r="G650" s="59" t="n">
        <x:v>8</x:v>
      </x:c>
      <x:c r="H650" s="59" t="n">
        <x:v>17</x:v>
      </x:c>
      <x:c r="I650" s="59" t="n">
        <x:v>108</x:v>
      </x:c>
      <x:c r="J650" s="59" t="n">
        <x:v>136</x:v>
      </x:c>
      <x:c r="K650" s="59" t="n">
        <x:v>10</x:v>
      </x:c>
      <x:c r="L650" s="59" t="str">
        <x:v>S5</x:v>
      </x:c>
      <x:c r="M650" s="59" t="n">
        <x:v>13</x:v>
      </x:c>
      <x:c r="N650" t="str">
        <x:v>source_forward</x:v>
      </x:c>
    </x:row>
    <x:row r="651">
      <x:c r="A651" t="str">
        <x:v>Set2_100-10-2b</x:v>
      </x:c>
      <x:c r="B651" t="str">
        <x:v>Set2</x:v>
      </x:c>
      <x:c r="C651" t="str">
        <x:v>100-10-2b</x:v>
      </x:c>
      <x:c r="D651" t="str">
        <x:v>C21</x:v>
      </x:c>
      <x:c r="E651" t="str">
        <x:v>c</x:v>
      </x:c>
      <x:c r="F651" s="59" t="n">
        <x:v>1</x:v>
      </x:c>
      <x:c r="G651" s="59" t="n">
        <x:v>3</x:v>
      </x:c>
      <x:c r="H651" s="59" t="n">
        <x:v>18</x:v>
      </x:c>
      <x:c r="I651" s="59" t="n">
        <x:v>341</x:v>
      </x:c>
      <x:c r="J651" s="59" t="n">
        <x:v>361</x:v>
      </x:c>
      <x:c r="K651" s="59" t="n">
        <x:v>10</x:v>
      </x:c>
      <x:c r="L651" s="59" t="str">
        <x:v>S5</x:v>
      </x:c>
      <x:c r="M651" s="59" t="n">
        <x:v>12</x:v>
      </x:c>
      <x:c r="N651" t="str">
        <x:v>source_forward</x:v>
      </x:c>
    </x:row>
    <x:row r="652">
      <x:c r="A652" t="str">
        <x:v>Set2_100-10-2b</x:v>
      </x:c>
      <x:c r="B652" t="str">
        <x:v>Set2</x:v>
      </x:c>
      <x:c r="C652" t="str">
        <x:v>100-10-2b</x:v>
      </x:c>
      <x:c r="D652" t="str">
        <x:v>C22</x:v>
      </x:c>
      <x:c r="E652" t="str">
        <x:v>c</x:v>
      </x:c>
      <x:c r="F652" s="59" t="n">
        <x:v>19</x:v>
      </x:c>
      <x:c r="G652" s="59" t="n">
        <x:v>6</x:v>
      </x:c>
      <x:c r="H652" s="59" t="n">
        <x:v>17</x:v>
      </x:c>
      <x:c r="I652" s="59" t="n">
        <x:v>318</x:v>
      </x:c>
      <x:c r="J652" s="59" t="n">
        <x:v>332</x:v>
      </x:c>
      <x:c r="K652" s="59" t="n">
        <x:v>10</x:v>
      </x:c>
      <x:c r="L652" s="59" t="str">
        <x:v>S5</x:v>
      </x:c>
      <x:c r="M652" s="59" t="n">
        <x:v>16</x:v>
      </x:c>
      <x:c r="N652" t="str">
        <x:v>source_forward</x:v>
      </x:c>
    </x:row>
    <x:row r="653">
      <x:c r="A653" t="str">
        <x:v>Set2_100-10-2b</x:v>
      </x:c>
      <x:c r="B653" t="str">
        <x:v>Set2</x:v>
      </x:c>
      <x:c r="C653" t="str">
        <x:v>100-10-2b</x:v>
      </x:c>
      <x:c r="D653" t="str">
        <x:v>C23</x:v>
      </x:c>
      <x:c r="E653" t="str">
        <x:v>c</x:v>
      </x:c>
      <x:c r="F653" s="59" t="n">
        <x:v>3</x:v>
      </x:c>
      <x:c r="G653" s="59" t="n">
        <x:v>14</x:v>
      </x:c>
      <x:c r="H653" s="59" t="n">
        <x:v>15</x:v>
      </x:c>
      <x:c r="I653" s="59" t="n">
        <x:v>409</x:v>
      </x:c>
      <x:c r="J653" s="59" t="n">
        <x:v>425</x:v>
      </x:c>
      <x:c r="K653" s="59" t="n">
        <x:v>10</x:v>
      </x:c>
      <x:c r="L653" s="59" t="str">
        <x:v>S5</x:v>
      </x:c>
      <x:c r="M653" s="59" t="n">
        <x:v>13</x:v>
      </x:c>
      <x:c r="N653" t="str">
        <x:v>source_forward</x:v>
      </x:c>
    </x:row>
    <x:row r="654">
      <x:c r="A654" t="str">
        <x:v>Set2_100-10-2b</x:v>
      </x:c>
      <x:c r="B654" t="str">
        <x:v>Set2</x:v>
      </x:c>
      <x:c r="C654" t="str">
        <x:v>100-10-2b</x:v>
      </x:c>
      <x:c r="D654" t="str">
        <x:v>C24</x:v>
      </x:c>
      <x:c r="E654" t="str">
        <x:v>c</x:v>
      </x:c>
      <x:c r="F654" s="59" t="n">
        <x:v>24</x:v>
      </x:c>
      <x:c r="G654" s="59" t="n">
        <x:v>21</x:v>
      </x:c>
      <x:c r="H654" s="59" t="n">
        <x:v>11</x:v>
      </x:c>
      <x:c r="I654" s="59" t="n">
        <x:v>135</x:v>
      </x:c>
      <x:c r="J654" s="59" t="n">
        <x:v>173</x:v>
      </x:c>
      <x:c r="K654" s="59" t="n">
        <x:v>10</x:v>
      </x:c>
      <x:c r="L654" s="59" t="str">
        <x:v>S6</x:v>
      </x:c>
      <x:c r="M654" s="59" t="n">
        <x:v>0</x:v>
      </x:c>
      <x:c r="N654" t="str">
        <x:v>source_forward</x:v>
      </x:c>
    </x:row>
    <x:row r="655">
      <x:c r="A655" t="str">
        <x:v>Set2_100-10-2b</x:v>
      </x:c>
      <x:c r="B655" t="str">
        <x:v>Set2</x:v>
      </x:c>
      <x:c r="C655" t="str">
        <x:v>100-10-2b</x:v>
      </x:c>
      <x:c r="D655" t="str">
        <x:v>C25</x:v>
      </x:c>
      <x:c r="E655" t="str">
        <x:v>c</x:v>
      </x:c>
      <x:c r="F655" s="59" t="n">
        <x:v>1</x:v>
      </x:c>
      <x:c r="G655" s="59" t="n">
        <x:v>24</x:v>
      </x:c>
      <x:c r="H655" s="59" t="n">
        <x:v>13</x:v>
      </x:c>
      <x:c r="I655" s="59" t="n">
        <x:v>297</x:v>
      </x:c>
      <x:c r="J655" s="59" t="n">
        <x:v>331</x:v>
      </x:c>
      <x:c r="K655" s="59" t="n">
        <x:v>10</x:v>
      </x:c>
      <x:c r="L655" s="59" t="str">
        <x:v>S5</x:v>
      </x:c>
      <x:c r="M655" s="59" t="n">
        <x:v>6</x:v>
      </x:c>
      <x:c r="N655" t="str">
        <x:v>source_forward</x:v>
      </x:c>
    </x:row>
    <x:row r="656">
      <x:c r="A656" t="str">
        <x:v>Set2_100-10-2b</x:v>
      </x:c>
      <x:c r="B656" t="str">
        <x:v>Set2</x:v>
      </x:c>
      <x:c r="C656" t="str">
        <x:v>100-10-2b</x:v>
      </x:c>
      <x:c r="D656" t="str">
        <x:v>C26</x:v>
      </x:c>
      <x:c r="E656" t="str">
        <x:v>c</x:v>
      </x:c>
      <x:c r="F656" s="59" t="n">
        <x:v>15</x:v>
      </x:c>
      <x:c r="G656" s="59" t="n">
        <x:v>6</x:v>
      </x:c>
      <x:c r="H656" s="59" t="n">
        <x:v>15</x:v>
      </x:c>
      <x:c r="I656" s="59" t="n">
        <x:v>373</x:v>
      </x:c>
      <x:c r="J656" s="59" t="n">
        <x:v>403</x:v>
      </x:c>
      <x:c r="K656" s="59" t="n">
        <x:v>10</x:v>
      </x:c>
      <x:c r="L656" s="59" t="str">
        <x:v>S5</x:v>
      </x:c>
      <x:c r="M656" s="59" t="n">
        <x:v>10</x:v>
      </x:c>
      <x:c r="N656" t="str">
        <x:v>source_forward</x:v>
      </x:c>
    </x:row>
    <x:row r="657">
      <x:c r="A657" t="str">
        <x:v>Set2_100-10-2b</x:v>
      </x:c>
      <x:c r="B657" t="str">
        <x:v>Set2</x:v>
      </x:c>
      <x:c r="C657" t="str">
        <x:v>100-10-2b</x:v>
      </x:c>
      <x:c r="D657" t="str">
        <x:v>C27</x:v>
      </x:c>
      <x:c r="E657" t="str">
        <x:v>c</x:v>
      </x:c>
      <x:c r="F657" s="59" t="n">
        <x:v>20</x:v>
      </x:c>
      <x:c r="G657" s="59" t="n">
        <x:v>27</x:v>
      </x:c>
      <x:c r="H657" s="59" t="n">
        <x:v>11</x:v>
      </x:c>
      <x:c r="I657" s="59" t="n">
        <x:v>87</x:v>
      </x:c>
      <x:c r="J657" s="59" t="n">
        <x:v>105</x:v>
      </x:c>
      <x:c r="K657" s="59" t="n">
        <x:v>10</x:v>
      </x:c>
      <x:c r="L657" s="59" t="str">
        <x:v>S8</x:v>
      </x:c>
      <x:c r="M657" s="59" t="n">
        <x:v>9</x:v>
      </x:c>
      <x:c r="N657" t="str">
        <x:v>source_forward</x:v>
      </x:c>
    </x:row>
    <x:row r="658">
      <x:c r="A658" t="str">
        <x:v>Set2_100-10-2b</x:v>
      </x:c>
      <x:c r="B658" t="str">
        <x:v>Set2</x:v>
      </x:c>
      <x:c r="C658" t="str">
        <x:v>100-10-2b</x:v>
      </x:c>
      <x:c r="D658" t="str">
        <x:v>C28</x:v>
      </x:c>
      <x:c r="E658" t="str">
        <x:v>c</x:v>
      </x:c>
      <x:c r="F658" s="59" t="n">
        <x:v>26</x:v>
      </x:c>
      <x:c r="G658" s="59" t="n">
        <x:v>2</x:v>
      </x:c>
      <x:c r="H658" s="59" t="n">
        <x:v>18</x:v>
      </x:c>
      <x:c r="I658" s="59" t="n">
        <x:v>505</x:v>
      </x:c>
      <x:c r="J658" s="59" t="n">
        <x:v>537</x:v>
      </x:c>
      <x:c r="K658" s="59" t="n">
        <x:v>10</x:v>
      </x:c>
      <x:c r="L658" s="59" t="str">
        <x:v>S5</x:v>
      </x:c>
      <x:c r="M658" s="59" t="n">
        <x:v>8</x:v>
      </x:c>
      <x:c r="N658" t="str">
        <x:v>source_forward</x:v>
      </x:c>
    </x:row>
    <x:row r="659">
      <x:c r="A659" t="str">
        <x:v>Set2_100-10-2b</x:v>
      </x:c>
      <x:c r="B659" t="str">
        <x:v>Set2</x:v>
      </x:c>
      <x:c r="C659" t="str">
        <x:v>100-10-2b</x:v>
      </x:c>
      <x:c r="D659" t="str">
        <x:v>C29</x:v>
      </x:c>
      <x:c r="E659" t="str">
        <x:v>c</x:v>
      </x:c>
      <x:c r="F659" s="59" t="n">
        <x:v>9</x:v>
      </x:c>
      <x:c r="G659" s="59" t="n">
        <x:v>16</x:v>
      </x:c>
      <x:c r="H659" s="59" t="n">
        <x:v>13</x:v>
      </x:c>
      <x:c r="I659" s="59" t="n">
        <x:v>271</x:v>
      </x:c>
      <x:c r="J659" s="59" t="n">
        <x:v>299</x:v>
      </x:c>
      <x:c r="K659" s="59" t="n">
        <x:v>10</x:v>
      </x:c>
      <x:c r="L659" s="59" t="str">
        <x:v>S5</x:v>
      </x:c>
      <x:c r="M659" s="59" t="n">
        <x:v>3</x:v>
      </x:c>
      <x:c r="N659" t="str">
        <x:v>source_forward</x:v>
      </x:c>
    </x:row>
    <x:row r="660">
      <x:c r="A660" t="str">
        <x:v>Set2_100-10-2b</x:v>
      </x:c>
      <x:c r="B660" t="str">
        <x:v>Set2</x:v>
      </x:c>
      <x:c r="C660" t="str">
        <x:v>100-10-2b</x:v>
      </x:c>
      <x:c r="D660" t="str">
        <x:v>C30</x:v>
      </x:c>
      <x:c r="E660" t="str">
        <x:v>c</x:v>
      </x:c>
      <x:c r="F660" s="59" t="n">
        <x:v>23</x:v>
      </x:c>
      <x:c r="G660" s="59" t="n">
        <x:v>16</x:v>
      </x:c>
      <x:c r="H660" s="59" t="n">
        <x:v>17</x:v>
      </x:c>
      <x:c r="I660" s="59" t="n">
        <x:v>464</x:v>
      </x:c>
      <x:c r="J660" s="59" t="n">
        <x:v>492</x:v>
      </x:c>
      <x:c r="K660" s="59" t="n">
        <x:v>10</x:v>
      </x:c>
      <x:c r="L660" s="59" t="str">
        <x:v>S6</x:v>
      </x:c>
      <x:c r="M660" s="59" t="n">
        <x:v>12</x:v>
      </x:c>
      <x:c r="N660" t="str">
        <x:v>source_forward</x:v>
      </x:c>
    </x:row>
    <x:row r="661">
      <x:c r="A661" t="str">
        <x:v>Set2_100-10-2b</x:v>
      </x:c>
      <x:c r="B661" t="str">
        <x:v>Set2</x:v>
      </x:c>
      <x:c r="C661" t="str">
        <x:v>100-10-2b</x:v>
      </x:c>
      <x:c r="D661" t="str">
        <x:v>C31</x:v>
      </x:c>
      <x:c r="E661" t="str">
        <x:v>c</x:v>
      </x:c>
      <x:c r="F661" s="59" t="n">
        <x:v>6</x:v>
      </x:c>
      <x:c r="G661" s="59" t="n">
        <x:v>20</x:v>
      </x:c>
      <x:c r="H661" s="59" t="n">
        <x:v>20</x:v>
      </x:c>
      <x:c r="I661" s="59" t="n">
        <x:v>339</x:v>
      </x:c>
      <x:c r="J661" s="59" t="n">
        <x:v>369</x:v>
      </x:c>
      <x:c r="K661" s="59" t="n">
        <x:v>10</x:v>
      </x:c>
      <x:c r="L661" s="59" t="str">
        <x:v>S5</x:v>
      </x:c>
      <x:c r="M661" s="59" t="n">
        <x:v>11</x:v>
      </x:c>
      <x:c r="N661" t="str">
        <x:v>source_forward</x:v>
      </x:c>
    </x:row>
    <x:row r="662">
      <x:c r="A662" t="str">
        <x:v>Set2_100-10-2b</x:v>
      </x:c>
      <x:c r="B662" t="str">
        <x:v>Set2</x:v>
      </x:c>
      <x:c r="C662" t="str">
        <x:v>100-10-2b</x:v>
      </x:c>
      <x:c r="D662" t="str">
        <x:v>C32</x:v>
      </x:c>
      <x:c r="E662" t="str">
        <x:v>c</x:v>
      </x:c>
      <x:c r="F662" s="59" t="n">
        <x:v>20</x:v>
      </x:c>
      <x:c r="G662" s="59" t="n">
        <x:v>2</x:v>
      </x:c>
      <x:c r="H662" s="59" t="n">
        <x:v>11</x:v>
      </x:c>
      <x:c r="I662" s="59" t="n">
        <x:v>85</x:v>
      </x:c>
      <x:c r="J662" s="59" t="n">
        <x:v>103</x:v>
      </x:c>
      <x:c r="K662" s="59" t="n">
        <x:v>10</x:v>
      </x:c>
      <x:c r="L662" s="59" t="str">
        <x:v>S5</x:v>
      </x:c>
      <x:c r="M662" s="59" t="n">
        <x:v>6</x:v>
      </x:c>
      <x:c r="N662" t="str">
        <x:v>source_forward</x:v>
      </x:c>
    </x:row>
    <x:row r="663">
      <x:c r="A663" t="str">
        <x:v>Set2_100-10-2b</x:v>
      </x:c>
      <x:c r="B663" t="str">
        <x:v>Set2</x:v>
      </x:c>
      <x:c r="C663" t="str">
        <x:v>100-10-2b</x:v>
      </x:c>
      <x:c r="D663" t="str">
        <x:v>C33</x:v>
      </x:c>
      <x:c r="E663" t="str">
        <x:v>c</x:v>
      </x:c>
      <x:c r="F663" s="59" t="n">
        <x:v>4</x:v>
      </x:c>
      <x:c r="G663" s="59" t="n">
        <x:v>19</x:v>
      </x:c>
      <x:c r="H663" s="59" t="n">
        <x:v>12</x:v>
      </x:c>
      <x:c r="I663" s="59" t="n">
        <x:v>80</x:v>
      </x:c>
      <x:c r="J663" s="59" t="n">
        <x:v>104</x:v>
      </x:c>
      <x:c r="K663" s="59" t="n">
        <x:v>10</x:v>
      </x:c>
      <x:c r="L663" s="59" t="str">
        <x:v>S5</x:v>
      </x:c>
      <x:c r="M663" s="59" t="n">
        <x:v>11</x:v>
      </x:c>
      <x:c r="N663" t="str">
        <x:v>source_forward</x:v>
      </x:c>
    </x:row>
    <x:row r="664">
      <x:c r="A664" t="str">
        <x:v>Set2_100-10-2b</x:v>
      </x:c>
      <x:c r="B664" t="str">
        <x:v>Set2</x:v>
      </x:c>
      <x:c r="C664" t="str">
        <x:v>100-10-2b</x:v>
      </x:c>
      <x:c r="D664" t="str">
        <x:v>C34</x:v>
      </x:c>
      <x:c r="E664" t="str">
        <x:v>c</x:v>
      </x:c>
      <x:c r="F664" s="59" t="n">
        <x:v>22</x:v>
      </x:c>
      <x:c r="G664" s="59" t="n">
        <x:v>8</x:v>
      </x:c>
      <x:c r="H664" s="59" t="n">
        <x:v>19</x:v>
      </x:c>
      <x:c r="I664" s="59" t="n">
        <x:v>577</x:v>
      </x:c>
      <x:c r="J664" s="59" t="n">
        <x:v>603</x:v>
      </x:c>
      <x:c r="K664" s="59" t="n">
        <x:v>10</x:v>
      </x:c>
      <x:c r="L664" s="59" t="str">
        <x:v>S6</x:v>
      </x:c>
      <x:c r="M664" s="59" t="n">
        <x:v>17</x:v>
      </x:c>
      <x:c r="N664" t="str">
        <x:v>source_forward</x:v>
      </x:c>
    </x:row>
    <x:row r="665">
      <x:c r="A665" t="str">
        <x:v>Set2_100-10-2b</x:v>
      </x:c>
      <x:c r="B665" t="str">
        <x:v>Set2</x:v>
      </x:c>
      <x:c r="C665" t="str">
        <x:v>100-10-2b</x:v>
      </x:c>
      <x:c r="D665" t="str">
        <x:v>C35</x:v>
      </x:c>
      <x:c r="E665" t="str">
        <x:v>c</x:v>
      </x:c>
      <x:c r="F665" s="59" t="n">
        <x:v>3</x:v>
      </x:c>
      <x:c r="G665" s="59" t="n">
        <x:v>12</x:v>
      </x:c>
      <x:c r="H665" s="59" t="n">
        <x:v>16</x:v>
      </x:c>
      <x:c r="I665" s="59" t="n">
        <x:v>194</x:v>
      </x:c>
      <x:c r="J665" s="59" t="n">
        <x:v>218</x:v>
      </x:c>
      <x:c r="K665" s="59" t="n">
        <x:v>10</x:v>
      </x:c>
      <x:c r="L665" s="59" t="str">
        <x:v>S5</x:v>
      </x:c>
      <x:c r="M665" s="59" t="n">
        <x:v>6</x:v>
      </x:c>
      <x:c r="N665" t="str">
        <x:v>source_forward</x:v>
      </x:c>
    </x:row>
    <x:row r="666">
      <x:c r="A666" t="str">
        <x:v>Set2_100-10-2b</x:v>
      </x:c>
      <x:c r="B666" t="str">
        <x:v>Set2</x:v>
      </x:c>
      <x:c r="C666" t="str">
        <x:v>100-10-2b</x:v>
      </x:c>
      <x:c r="D666" t="str">
        <x:v>C36</x:v>
      </x:c>
      <x:c r="E666" t="str">
        <x:v>c</x:v>
      </x:c>
      <x:c r="F666" s="59" t="n">
        <x:v>25</x:v>
      </x:c>
      <x:c r="G666" s="59" t="n">
        <x:v>8</x:v>
      </x:c>
      <x:c r="H666" s="59" t="n">
        <x:v>18</x:v>
      </x:c>
      <x:c r="I666" s="59" t="n">
        <x:v>172</x:v>
      </x:c>
      <x:c r="J666" s="59" t="n">
        <x:v>188</x:v>
      </x:c>
      <x:c r="K666" s="59" t="n">
        <x:v>10</x:v>
      </x:c>
      <x:c r="L666" s="59" t="str">
        <x:v>S6</x:v>
      </x:c>
      <x:c r="M666" s="59" t="n">
        <x:v>5</x:v>
      </x:c>
      <x:c r="N666" t="str">
        <x:v>source_forward</x:v>
      </x:c>
    </x:row>
    <x:row r="667">
      <x:c r="A667" t="str">
        <x:v>Set2_100-10-2b</x:v>
      </x:c>
      <x:c r="B667" t="str">
        <x:v>Set2</x:v>
      </x:c>
      <x:c r="C667" t="str">
        <x:v>100-10-2b</x:v>
      </x:c>
      <x:c r="D667" t="str">
        <x:v>C37</x:v>
      </x:c>
      <x:c r="E667" t="str">
        <x:v>c</x:v>
      </x:c>
      <x:c r="F667" s="59" t="n">
        <x:v>12</x:v>
      </x:c>
      <x:c r="G667" s="59" t="n">
        <x:v>26</x:v>
      </x:c>
      <x:c r="H667" s="59" t="n">
        <x:v>16</x:v>
      </x:c>
      <x:c r="I667" s="59" t="n">
        <x:v>584</x:v>
      </x:c>
      <x:c r="J667" s="59" t="n">
        <x:v>610</x:v>
      </x:c>
      <x:c r="K667" s="59" t="n">
        <x:v>10</x:v>
      </x:c>
      <x:c r="L667" s="59" t="str">
        <x:v>S8</x:v>
      </x:c>
      <x:c r="M667" s="59" t="n">
        <x:v>5</x:v>
      </x:c>
      <x:c r="N667" t="str">
        <x:v>source_forward</x:v>
      </x:c>
    </x:row>
    <x:row r="668">
      <x:c r="A668" t="str">
        <x:v>Set2_100-10-2b</x:v>
      </x:c>
      <x:c r="B668" t="str">
        <x:v>Set2</x:v>
      </x:c>
      <x:c r="C668" t="str">
        <x:v>100-10-2b</x:v>
      </x:c>
      <x:c r="D668" t="str">
        <x:v>C38</x:v>
      </x:c>
      <x:c r="E668" t="str">
        <x:v>c</x:v>
      </x:c>
      <x:c r="F668" s="59" t="n">
        <x:v>4</x:v>
      </x:c>
      <x:c r="G668" s="59" t="n">
        <x:v>17</x:v>
      </x:c>
      <x:c r="H668" s="59" t="n">
        <x:v>17</x:v>
      </x:c>
      <x:c r="I668" s="59" t="n">
        <x:v>111</x:v>
      </x:c>
      <x:c r="J668" s="59" t="n">
        <x:v>121</x:v>
      </x:c>
      <x:c r="K668" s="59" t="n">
        <x:v>10</x:v>
      </x:c>
      <x:c r="L668" s="59" t="str">
        <x:v>S5</x:v>
      </x:c>
      <x:c r="M668" s="59" t="n">
        <x:v>14</x:v>
      </x:c>
      <x:c r="N668" t="str">
        <x:v>source_forward</x:v>
      </x:c>
    </x:row>
    <x:row r="669">
      <x:c r="A669" t="str">
        <x:v>Set2_100-10-2b</x:v>
      </x:c>
      <x:c r="B669" t="str">
        <x:v>Set2</x:v>
      </x:c>
      <x:c r="C669" t="str">
        <x:v>100-10-2b</x:v>
      </x:c>
      <x:c r="D669" t="str">
        <x:v>C39</x:v>
      </x:c>
      <x:c r="E669" t="str">
        <x:v>c</x:v>
      </x:c>
      <x:c r="F669" s="59" t="n">
        <x:v>21</x:v>
      </x:c>
      <x:c r="G669" s="59" t="n">
        <x:v>16</x:v>
      </x:c>
      <x:c r="H669" s="59" t="n">
        <x:v>16</x:v>
      </x:c>
      <x:c r="I669" s="59" t="n">
        <x:v>304</x:v>
      </x:c>
      <x:c r="J669" s="59" t="n">
        <x:v>316</x:v>
      </x:c>
      <x:c r="K669" s="59" t="n">
        <x:v>10</x:v>
      </x:c>
      <x:c r="L669" s="59" t="str">
        <x:v>S6</x:v>
      </x:c>
      <x:c r="M669" s="59" t="n">
        <x:v>4</x:v>
      </x:c>
      <x:c r="N669" t="str">
        <x:v>source_forward</x:v>
      </x:c>
    </x:row>
    <x:row r="670">
      <x:c r="A670" t="str">
        <x:v>Set2_100-10-2b</x:v>
      </x:c>
      <x:c r="B670" t="str">
        <x:v>Set2</x:v>
      </x:c>
      <x:c r="C670" t="str">
        <x:v>100-10-2b</x:v>
      </x:c>
      <x:c r="D670" t="str">
        <x:v>C40</x:v>
      </x:c>
      <x:c r="E670" t="str">
        <x:v>c</x:v>
      </x:c>
      <x:c r="F670" s="59" t="n">
        <x:v>22</x:v>
      </x:c>
      <x:c r="G670" s="59" t="n">
        <x:v>11</x:v>
      </x:c>
      <x:c r="H670" s="59" t="n">
        <x:v>12</x:v>
      </x:c>
      <x:c r="I670" s="59" t="n">
        <x:v>520</x:v>
      </x:c>
      <x:c r="J670" s="59" t="n">
        <x:v>546</x:v>
      </x:c>
      <x:c r="K670" s="59" t="n">
        <x:v>10</x:v>
      </x:c>
      <x:c r="L670" s="59" t="str">
        <x:v>S6</x:v>
      </x:c>
      <x:c r="M670" s="59" t="n">
        <x:v>5</x:v>
      </x:c>
      <x:c r="N670" t="str">
        <x:v>source_forward</x:v>
      </x:c>
    </x:row>
    <x:row r="671">
      <x:c r="A671" t="str">
        <x:v>Set2_100-10-2b</x:v>
      </x:c>
      <x:c r="B671" t="str">
        <x:v>Set2</x:v>
      </x:c>
      <x:c r="C671" t="str">
        <x:v>100-10-2b</x:v>
      </x:c>
      <x:c r="D671" t="str">
        <x:v>C41</x:v>
      </x:c>
      <x:c r="E671" t="str">
        <x:v>c</x:v>
      </x:c>
      <x:c r="F671" s="59" t="n">
        <x:v>21</x:v>
      </x:c>
      <x:c r="G671" s="59" t="n">
        <x:v>24</x:v>
      </x:c>
      <x:c r="H671" s="59" t="n">
        <x:v>14</x:v>
      </x:c>
      <x:c r="I671" s="59" t="n">
        <x:v>289</x:v>
      </x:c>
      <x:c r="J671" s="59" t="n">
        <x:v>305</x:v>
      </x:c>
      <x:c r="K671" s="59" t="n">
        <x:v>10</x:v>
      </x:c>
      <x:c r="L671" s="59" t="str">
        <x:v>S8</x:v>
      </x:c>
      <x:c r="M671" s="59" t="n">
        <x:v>8</x:v>
      </x:c>
      <x:c r="N671" t="str">
        <x:v>source_forward</x:v>
      </x:c>
    </x:row>
    <x:row r="672">
      <x:c r="A672" t="str">
        <x:v>Set2_100-10-2b</x:v>
      </x:c>
      <x:c r="B672" t="str">
        <x:v>Set2</x:v>
      </x:c>
      <x:c r="C672" t="str">
        <x:v>100-10-2b</x:v>
      </x:c>
      <x:c r="D672" t="str">
        <x:v>C42</x:v>
      </x:c>
      <x:c r="E672" t="str">
        <x:v>c</x:v>
      </x:c>
      <x:c r="F672" s="59" t="n">
        <x:v>7</x:v>
      </x:c>
      <x:c r="G672" s="59" t="n">
        <x:v>5</x:v>
      </x:c>
      <x:c r="H672" s="59" t="n">
        <x:v>18</x:v>
      </x:c>
      <x:c r="I672" s="59" t="n">
        <x:v>105</x:v>
      </x:c>
      <x:c r="J672" s="59" t="n">
        <x:v>125</x:v>
      </x:c>
      <x:c r="K672" s="59" t="n">
        <x:v>10</x:v>
      </x:c>
      <x:c r="L672" s="59" t="str">
        <x:v>S5</x:v>
      </x:c>
      <x:c r="M672" s="59" t="n">
        <x:v>17</x:v>
      </x:c>
      <x:c r="N672" t="str">
        <x:v>source_forward</x:v>
      </x:c>
    </x:row>
    <x:row r="673">
      <x:c r="A673" t="str">
        <x:v>Set2_100-10-2b</x:v>
      </x:c>
      <x:c r="B673" t="str">
        <x:v>Set2</x:v>
      </x:c>
      <x:c r="C673" t="str">
        <x:v>100-10-2b</x:v>
      </x:c>
      <x:c r="D673" t="str">
        <x:v>C43</x:v>
      </x:c>
      <x:c r="E673" t="str">
        <x:v>c</x:v>
      </x:c>
      <x:c r="F673" s="59" t="n">
        <x:v>3</x:v>
      </x:c>
      <x:c r="G673" s="59" t="n">
        <x:v>8</x:v>
      </x:c>
      <x:c r="H673" s="59" t="n">
        <x:v>20</x:v>
      </x:c>
      <x:c r="I673" s="59" t="n">
        <x:v>155</x:v>
      </x:c>
      <x:c r="J673" s="59" t="n">
        <x:v>181</x:v>
      </x:c>
      <x:c r="K673" s="59" t="n">
        <x:v>10</x:v>
      </x:c>
      <x:c r="L673" s="59" t="str">
        <x:v>S5</x:v>
      </x:c>
      <x:c r="M673" s="59" t="n">
        <x:v>7</x:v>
      </x:c>
      <x:c r="N673" t="str">
        <x:v>source_forward</x:v>
      </x:c>
    </x:row>
    <x:row r="674">
      <x:c r="A674" t="str">
        <x:v>Set2_100-10-2b</x:v>
      </x:c>
      <x:c r="B674" t="str">
        <x:v>Set2</x:v>
      </x:c>
      <x:c r="C674" t="str">
        <x:v>100-10-2b</x:v>
      </x:c>
      <x:c r="D674" t="str">
        <x:v>C44</x:v>
      </x:c>
      <x:c r="E674" t="str">
        <x:v>c</x:v>
      </x:c>
      <x:c r="F674" s="59" t="n">
        <x:v>22</x:v>
      </x:c>
      <x:c r="G674" s="59" t="n">
        <x:v>4</x:v>
      </x:c>
      <x:c r="H674" s="59" t="n">
        <x:v>16</x:v>
      </x:c>
      <x:c r="I674" s="59" t="n">
        <x:v>357</x:v>
      </x:c>
      <x:c r="J674" s="59" t="n">
        <x:v>391</x:v>
      </x:c>
      <x:c r="K674" s="59" t="n">
        <x:v>10</x:v>
      </x:c>
      <x:c r="L674" s="59" t="str">
        <x:v>S5</x:v>
      </x:c>
      <x:c r="M674" s="59" t="n">
        <x:v>13</x:v>
      </x:c>
      <x:c r="N674" t="str">
        <x:v>source_forward</x:v>
      </x:c>
    </x:row>
    <x:row r="675">
      <x:c r="A675" t="str">
        <x:v>Set2_100-10-2b</x:v>
      </x:c>
      <x:c r="B675" t="str">
        <x:v>Set2</x:v>
      </x:c>
      <x:c r="C675" t="str">
        <x:v>100-10-2b</x:v>
      </x:c>
      <x:c r="D675" t="str">
        <x:v>C45</x:v>
      </x:c>
      <x:c r="E675" t="str">
        <x:v>c</x:v>
      </x:c>
      <x:c r="F675" s="59" t="n">
        <x:v>24</x:v>
      </x:c>
      <x:c r="G675" s="59" t="n">
        <x:v>14</x:v>
      </x:c>
      <x:c r="H675" s="59" t="n">
        <x:v>16</x:v>
      </x:c>
      <x:c r="I675" s="59" t="n">
        <x:v>514</x:v>
      </x:c>
      <x:c r="J675" s="59" t="n">
        <x:v>540</x:v>
      </x:c>
      <x:c r="K675" s="59" t="n">
        <x:v>10</x:v>
      </x:c>
      <x:c r="L675" s="59" t="str">
        <x:v>S6</x:v>
      </x:c>
      <x:c r="M675" s="59" t="n">
        <x:v>11</x:v>
      </x:c>
      <x:c r="N675" t="str">
        <x:v>source_forward</x:v>
      </x:c>
    </x:row>
    <x:row r="676">
      <x:c r="A676" t="str">
        <x:v>Set2_100-10-2b</x:v>
      </x:c>
      <x:c r="B676" t="str">
        <x:v>Set2</x:v>
      </x:c>
      <x:c r="C676" t="str">
        <x:v>100-10-2b</x:v>
      </x:c>
      <x:c r="D676" t="str">
        <x:v>C46</x:v>
      </x:c>
      <x:c r="E676" t="str">
        <x:v>c</x:v>
      </x:c>
      <x:c r="F676" s="59" t="n">
        <x:v>4</x:v>
      </x:c>
      <x:c r="G676" s="59" t="n">
        <x:v>24</x:v>
      </x:c>
      <x:c r="H676" s="59" t="n">
        <x:v>15</x:v>
      </x:c>
      <x:c r="I676" s="59" t="n">
        <x:v>424</x:v>
      </x:c>
      <x:c r="J676" s="59" t="n">
        <x:v>454</x:v>
      </x:c>
      <x:c r="K676" s="59" t="n">
        <x:v>10</x:v>
      </x:c>
      <x:c r="L676" s="59" t="str">
        <x:v>S5</x:v>
      </x:c>
      <x:c r="M676" s="59" t="n">
        <x:v>6</x:v>
      </x:c>
      <x:c r="N676" t="str">
        <x:v>source_forward</x:v>
      </x:c>
    </x:row>
    <x:row r="677">
      <x:c r="A677" t="str">
        <x:v>Set2_100-10-2b</x:v>
      </x:c>
      <x:c r="B677" t="str">
        <x:v>Set2</x:v>
      </x:c>
      <x:c r="C677" t="str">
        <x:v>100-10-2b</x:v>
      </x:c>
      <x:c r="D677" t="str">
        <x:v>C47</x:v>
      </x:c>
      <x:c r="E677" t="str">
        <x:v>c</x:v>
      </x:c>
      <x:c r="F677" s="59" t="n">
        <x:v>25</x:v>
      </x:c>
      <x:c r="G677" s="59" t="n">
        <x:v>14</x:v>
      </x:c>
      <x:c r="H677" s="59" t="n">
        <x:v>12</x:v>
      </x:c>
      <x:c r="I677" s="59" t="n">
        <x:v>197</x:v>
      </x:c>
      <x:c r="J677" s="59" t="n">
        <x:v>207</x:v>
      </x:c>
      <x:c r="K677" s="59" t="n">
        <x:v>10</x:v>
      </x:c>
      <x:c r="L677" s="59" t="str">
        <x:v>S6</x:v>
      </x:c>
      <x:c r="M677" s="59" t="n">
        <x:v>11</x:v>
      </x:c>
      <x:c r="N677" t="str">
        <x:v>source_forward</x:v>
      </x:c>
    </x:row>
    <x:row r="678">
      <x:c r="A678" t="str">
        <x:v>Set2_100-10-2b</x:v>
      </x:c>
      <x:c r="B678" t="str">
        <x:v>Set2</x:v>
      </x:c>
      <x:c r="C678" t="str">
        <x:v>100-10-2b</x:v>
      </x:c>
      <x:c r="D678" t="str">
        <x:v>C48</x:v>
      </x:c>
      <x:c r="E678" t="str">
        <x:v>c</x:v>
      </x:c>
      <x:c r="F678" s="59" t="n">
        <x:v>1</x:v>
      </x:c>
      <x:c r="G678" s="59" t="n">
        <x:v>28</x:v>
      </x:c>
      <x:c r="H678" s="59" t="n">
        <x:v>19</x:v>
      </x:c>
      <x:c r="I678" s="59" t="n">
        <x:v>132</x:v>
      </x:c>
      <x:c r="J678" s="59" t="n">
        <x:v>160</x:v>
      </x:c>
      <x:c r="K678" s="59" t="n">
        <x:v>10</x:v>
      </x:c>
      <x:c r="L678" s="59" t="str">
        <x:v>S0</x:v>
      </x:c>
      <x:c r="M678" s="59" t="n">
        <x:v>8</x:v>
      </x:c>
      <x:c r="N678" t="str">
        <x:v>source_forward</x:v>
      </x:c>
    </x:row>
    <x:row r="679">
      <x:c r="A679" t="str">
        <x:v>Set2_100-10-2b</x:v>
      </x:c>
      <x:c r="B679" t="str">
        <x:v>Set2</x:v>
      </x:c>
      <x:c r="C679" t="str">
        <x:v>100-10-2b</x:v>
      </x:c>
      <x:c r="D679" t="str">
        <x:v>C49</x:v>
      </x:c>
      <x:c r="E679" t="str">
        <x:v>c</x:v>
      </x:c>
      <x:c r="F679" s="59" t="n">
        <x:v>12</x:v>
      </x:c>
      <x:c r="G679" s="59" t="n">
        <x:v>9</x:v>
      </x:c>
      <x:c r="H679" s="59" t="n">
        <x:v>11</x:v>
      </x:c>
      <x:c r="I679" s="59" t="n">
        <x:v>507</x:v>
      </x:c>
      <x:c r="J679" s="59" t="n">
        <x:v>527</x:v>
      </x:c>
      <x:c r="K679" s="59" t="n">
        <x:v>10</x:v>
      </x:c>
      <x:c r="L679" s="59" t="str">
        <x:v>S5</x:v>
      </x:c>
      <x:c r="M679" s="59" t="n">
        <x:v>2</x:v>
      </x:c>
      <x:c r="N679" t="str">
        <x:v>source_forward</x:v>
      </x:c>
    </x:row>
    <x:row r="680">
      <x:c r="A680" t="str">
        <x:v>Set2_100-10-2b</x:v>
      </x:c>
      <x:c r="B680" t="str">
        <x:v>Set2</x:v>
      </x:c>
      <x:c r="C680" t="str">
        <x:v>100-10-2b</x:v>
      </x:c>
      <x:c r="D680" t="str">
        <x:v>C50</x:v>
      </x:c>
      <x:c r="E680" t="str">
        <x:v>c</x:v>
      </x:c>
      <x:c r="F680" s="59" t="n">
        <x:v>43</x:v>
      </x:c>
      <x:c r="G680" s="59" t="n">
        <x:v>48</x:v>
      </x:c>
      <x:c r="H680" s="59" t="n">
        <x:v>11</x:v>
      </x:c>
      <x:c r="I680" s="59" t="n">
        <x:v>374</x:v>
      </x:c>
      <x:c r="J680" s="59" t="n">
        <x:v>408</x:v>
      </x:c>
      <x:c r="K680" s="59" t="n">
        <x:v>10</x:v>
      </x:c>
      <x:c r="L680" s="59" t="str">
        <x:v>S7</x:v>
      </x:c>
      <x:c r="M680" s="59" t="n">
        <x:v>5</x:v>
      </x:c>
      <x:c r="N680" t="str">
        <x:v>source_forward</x:v>
      </x:c>
    </x:row>
    <x:row r="681">
      <x:c r="A681" t="str">
        <x:v>Set2_100-10-2b</x:v>
      </x:c>
      <x:c r="B681" t="str">
        <x:v>Set2</x:v>
      </x:c>
      <x:c r="C681" t="str">
        <x:v>100-10-2b</x:v>
      </x:c>
      <x:c r="D681" t="str">
        <x:v>C51</x:v>
      </x:c>
      <x:c r="E681" t="str">
        <x:v>c</x:v>
      </x:c>
      <x:c r="F681" s="59" t="n">
        <x:v>34</x:v>
      </x:c>
      <x:c r="G681" s="59" t="n">
        <x:v>24</x:v>
      </x:c>
      <x:c r="H681" s="59" t="n">
        <x:v>12</x:v>
      </x:c>
      <x:c r="I681" s="59" t="n">
        <x:v>213</x:v>
      </x:c>
      <x:c r="J681" s="59" t="n">
        <x:v>243</x:v>
      </x:c>
      <x:c r="K681" s="59" t="n">
        <x:v>10</x:v>
      </x:c>
      <x:c r="L681" s="59" t="str">
        <x:v>S2</x:v>
      </x:c>
      <x:c r="M681" s="59" t="n">
        <x:v>5</x:v>
      </x:c>
      <x:c r="N681" t="str">
        <x:v>source_forward</x:v>
      </x:c>
    </x:row>
    <x:row r="682">
      <x:c r="A682" t="str">
        <x:v>Set2_100-10-2b</x:v>
      </x:c>
      <x:c r="B682" t="str">
        <x:v>Set2</x:v>
      </x:c>
      <x:c r="C682" t="str">
        <x:v>100-10-2b</x:v>
      </x:c>
      <x:c r="D682" t="str">
        <x:v>C52</x:v>
      </x:c>
      <x:c r="E682" t="str">
        <x:v>c</x:v>
      </x:c>
      <x:c r="F682" s="59" t="n">
        <x:v>27</x:v>
      </x:c>
      <x:c r="G682" s="59" t="n">
        <x:v>25</x:v>
      </x:c>
      <x:c r="H682" s="59" t="n">
        <x:v>15</x:v>
      </x:c>
      <x:c r="I682" s="59" t="n">
        <x:v>314</x:v>
      </x:c>
      <x:c r="J682" s="59" t="n">
        <x:v>334</x:v>
      </x:c>
      <x:c r="K682" s="59" t="n">
        <x:v>10</x:v>
      </x:c>
      <x:c r="L682" s="59" t="str">
        <x:v>S8</x:v>
      </x:c>
      <x:c r="M682" s="59" t="n">
        <x:v>5</x:v>
      </x:c>
      <x:c r="N682" t="str">
        <x:v>source_forward</x:v>
      </x:c>
    </x:row>
    <x:row r="683">
      <x:c r="A683" t="str">
        <x:v>Set2_100-10-2b</x:v>
      </x:c>
      <x:c r="B683" t="str">
        <x:v>Set2</x:v>
      </x:c>
      <x:c r="C683" t="str">
        <x:v>100-10-2b</x:v>
      </x:c>
      <x:c r="D683" t="str">
        <x:v>C53</x:v>
      </x:c>
      <x:c r="E683" t="str">
        <x:v>c</x:v>
      </x:c>
      <x:c r="F683" s="59" t="n">
        <x:v>48</x:v>
      </x:c>
      <x:c r="G683" s="59" t="n">
        <x:v>26</x:v>
      </x:c>
      <x:c r="H683" s="59" t="n">
        <x:v>14</x:v>
      </x:c>
      <x:c r="I683" s="59" t="n">
        <x:v>318</x:v>
      </x:c>
      <x:c r="J683" s="59" t="n">
        <x:v>334</x:v>
      </x:c>
      <x:c r="K683" s="59" t="n">
        <x:v>10</x:v>
      </x:c>
      <x:c r="L683" s="59" t="str">
        <x:v>S2</x:v>
      </x:c>
      <x:c r="M683" s="59" t="n">
        <x:v>7</x:v>
      </x:c>
      <x:c r="N683" t="str">
        <x:v>source_forward</x:v>
      </x:c>
    </x:row>
    <x:row r="684">
      <x:c r="A684" t="str">
        <x:v>Set2_100-10-2b</x:v>
      </x:c>
      <x:c r="B684" t="str">
        <x:v>Set2</x:v>
      </x:c>
      <x:c r="C684" t="str">
        <x:v>100-10-2b</x:v>
      </x:c>
      <x:c r="D684" t="str">
        <x:v>C54</x:v>
      </x:c>
      <x:c r="E684" t="str">
        <x:v>c</x:v>
      </x:c>
      <x:c r="F684" s="59" t="n">
        <x:v>25</x:v>
      </x:c>
      <x:c r="G684" s="59" t="n">
        <x:v>32</x:v>
      </x:c>
      <x:c r="H684" s="59" t="n">
        <x:v>13</x:v>
      </x:c>
      <x:c r="I684" s="59" t="n">
        <x:v>110</x:v>
      </x:c>
      <x:c r="J684" s="59" t="n">
        <x:v>122</x:v>
      </x:c>
      <x:c r="K684" s="59" t="n">
        <x:v>10</x:v>
      </x:c>
      <x:c r="L684" s="59" t="str">
        <x:v>S8</x:v>
      </x:c>
      <x:c r="M684" s="59" t="n">
        <x:v>1</x:v>
      </x:c>
      <x:c r="N684" t="str">
        <x:v>source_forward</x:v>
      </x:c>
    </x:row>
    <x:row r="685">
      <x:c r="A685" t="str">
        <x:v>Set2_100-10-2b</x:v>
      </x:c>
      <x:c r="B685" t="str">
        <x:v>Set2</x:v>
      </x:c>
      <x:c r="C685" t="str">
        <x:v>100-10-2b</x:v>
      </x:c>
      <x:c r="D685" t="str">
        <x:v>C55</x:v>
      </x:c>
      <x:c r="E685" t="str">
        <x:v>c</x:v>
      </x:c>
      <x:c r="F685" s="59" t="n">
        <x:v>34</x:v>
      </x:c>
      <x:c r="G685" s="59" t="n">
        <x:v>48</x:v>
      </x:c>
      <x:c r="H685" s="59" t="n">
        <x:v>12</x:v>
      </x:c>
      <x:c r="I685" s="59" t="n">
        <x:v>471</x:v>
      </x:c>
      <x:c r="J685" s="59" t="n">
        <x:v>483</x:v>
      </x:c>
      <x:c r="K685" s="59" t="n">
        <x:v>10</x:v>
      </x:c>
      <x:c r="L685" s="59" t="str">
        <x:v>S4</x:v>
      </x:c>
      <x:c r="M685" s="59" t="n">
        <x:v>0</x:v>
      </x:c>
      <x:c r="N685" t="str">
        <x:v>source_forward</x:v>
      </x:c>
    </x:row>
    <x:row r="686">
      <x:c r="A686" t="str">
        <x:v>Set2_100-10-2b</x:v>
      </x:c>
      <x:c r="B686" t="str">
        <x:v>Set2</x:v>
      </x:c>
      <x:c r="C686" t="str">
        <x:v>100-10-2b</x:v>
      </x:c>
      <x:c r="D686" t="str">
        <x:v>C56</x:v>
      </x:c>
      <x:c r="E686" t="str">
        <x:v>c</x:v>
      </x:c>
      <x:c r="F686" s="59" t="n">
        <x:v>27</x:v>
      </x:c>
      <x:c r="G686" s="59" t="n">
        <x:v>33</x:v>
      </x:c>
      <x:c r="H686" s="59" t="n">
        <x:v>12</x:v>
      </x:c>
      <x:c r="I686" s="59" t="n">
        <x:v>220</x:v>
      </x:c>
      <x:c r="J686" s="59" t="n">
        <x:v>252</x:v>
      </x:c>
      <x:c r="K686" s="59" t="n">
        <x:v>10</x:v>
      </x:c>
      <x:c r="L686" s="59" t="str">
        <x:v>S1</x:v>
      </x:c>
      <x:c r="M686" s="59" t="n">
        <x:v>8</x:v>
      </x:c>
      <x:c r="N686" t="str">
        <x:v>source_forward</x:v>
      </x:c>
    </x:row>
    <x:row r="687">
      <x:c r="A687" t="str">
        <x:v>Set2_100-10-2b</x:v>
      </x:c>
      <x:c r="B687" t="str">
        <x:v>Set2</x:v>
      </x:c>
      <x:c r="C687" t="str">
        <x:v>100-10-2b</x:v>
      </x:c>
      <x:c r="D687" t="str">
        <x:v>C57</x:v>
      </x:c>
      <x:c r="E687" t="str">
        <x:v>c</x:v>
      </x:c>
      <x:c r="F687" s="59" t="n">
        <x:v>45</x:v>
      </x:c>
      <x:c r="G687" s="59" t="n">
        <x:v>24</x:v>
      </x:c>
      <x:c r="H687" s="59" t="n">
        <x:v>12</x:v>
      </x:c>
      <x:c r="I687" s="59" t="n">
        <x:v>591</x:v>
      </x:c>
      <x:c r="J687" s="59" t="n">
        <x:v>617</x:v>
      </x:c>
      <x:c r="K687" s="59" t="n">
        <x:v>10</x:v>
      </x:c>
      <x:c r="L687" s="59" t="str">
        <x:v>S2</x:v>
      </x:c>
      <x:c r="M687" s="59" t="n">
        <x:v>4</x:v>
      </x:c>
      <x:c r="N687" t="str">
        <x:v>source_forward</x:v>
      </x:c>
    </x:row>
    <x:row r="688">
      <x:c r="A688" t="str">
        <x:v>Set2_100-10-2b</x:v>
      </x:c>
      <x:c r="B688" t="str">
        <x:v>Set2</x:v>
      </x:c>
      <x:c r="C688" t="str">
        <x:v>100-10-2b</x:v>
      </x:c>
      <x:c r="D688" t="str">
        <x:v>C58</x:v>
      </x:c>
      <x:c r="E688" t="str">
        <x:v>c</x:v>
      </x:c>
      <x:c r="F688" s="59" t="n">
        <x:v>45</x:v>
      </x:c>
      <x:c r="G688" s="59" t="n">
        <x:v>26</x:v>
      </x:c>
      <x:c r="H688" s="59" t="n">
        <x:v>12</x:v>
      </x:c>
      <x:c r="I688" s="59" t="n">
        <x:v>82</x:v>
      </x:c>
      <x:c r="J688" s="59" t="n">
        <x:v>108</x:v>
      </x:c>
      <x:c r="K688" s="59" t="n">
        <x:v>10</x:v>
      </x:c>
      <x:c r="L688" s="59" t="str">
        <x:v>S2</x:v>
      </x:c>
      <x:c r="M688" s="59" t="n">
        <x:v>9</x:v>
      </x:c>
      <x:c r="N688" t="str">
        <x:v>source_forward</x:v>
      </x:c>
    </x:row>
    <x:row r="689">
      <x:c r="A689" t="str">
        <x:v>Set2_100-10-2b</x:v>
      </x:c>
      <x:c r="B689" t="str">
        <x:v>Set2</x:v>
      </x:c>
      <x:c r="C689" t="str">
        <x:v>100-10-2b</x:v>
      </x:c>
      <x:c r="D689" t="str">
        <x:v>C59</x:v>
      </x:c>
      <x:c r="E689" t="str">
        <x:v>c</x:v>
      </x:c>
      <x:c r="F689" s="59" t="n">
        <x:v>28</x:v>
      </x:c>
      <x:c r="G689" s="59" t="n">
        <x:v>44</x:v>
      </x:c>
      <x:c r="H689" s="59" t="n">
        <x:v>13</x:v>
      </x:c>
      <x:c r="I689" s="59" t="n">
        <x:v>523</x:v>
      </x:c>
      <x:c r="J689" s="59" t="n">
        <x:v>539</x:v>
      </x:c>
      <x:c r="K689" s="59" t="n">
        <x:v>10</x:v>
      </x:c>
      <x:c r="L689" s="59" t="str">
        <x:v>S1</x:v>
      </x:c>
      <x:c r="M689" s="59" t="n">
        <x:v>11</x:v>
      </x:c>
      <x:c r="N689" t="str">
        <x:v>source_forward</x:v>
      </x:c>
    </x:row>
    <x:row r="690">
      <x:c r="A690" t="str">
        <x:v>Set2_100-10-2b</x:v>
      </x:c>
      <x:c r="B690" t="str">
        <x:v>Set2</x:v>
      </x:c>
      <x:c r="C690" t="str">
        <x:v>100-10-2b</x:v>
      </x:c>
      <x:c r="D690" t="str">
        <x:v>C60</x:v>
      </x:c>
      <x:c r="E690" t="str">
        <x:v>c</x:v>
      </x:c>
      <x:c r="F690" s="59" t="n">
        <x:v>38</x:v>
      </x:c>
      <x:c r="G690" s="59" t="n">
        <x:v>42</x:v>
      </x:c>
      <x:c r="H690" s="59" t="n">
        <x:v>19</x:v>
      </x:c>
      <x:c r="I690" s="59" t="n">
        <x:v>431</x:v>
      </x:c>
      <x:c r="J690" s="59" t="n">
        <x:v>457</x:v>
      </x:c>
      <x:c r="K690" s="59" t="n">
        <x:v>10</x:v>
      </x:c>
      <x:c r="L690" s="59" t="str">
        <x:v>S4</x:v>
      </x:c>
      <x:c r="M690" s="59" t="n">
        <x:v>6</x:v>
      </x:c>
      <x:c r="N690" t="str">
        <x:v>source_forward</x:v>
      </x:c>
    </x:row>
    <x:row r="691">
      <x:c r="A691" t="str">
        <x:v>Set2_100-10-2b</x:v>
      </x:c>
      <x:c r="B691" t="str">
        <x:v>Set2</x:v>
      </x:c>
      <x:c r="C691" t="str">
        <x:v>100-10-2b</x:v>
      </x:c>
      <x:c r="D691" t="str">
        <x:v>C61</x:v>
      </x:c>
      <x:c r="E691" t="str">
        <x:v>c</x:v>
      </x:c>
      <x:c r="F691" s="59" t="n">
        <x:v>42</x:v>
      </x:c>
      <x:c r="G691" s="59" t="n">
        <x:v>26</x:v>
      </x:c>
      <x:c r="H691" s="59" t="n">
        <x:v>14</x:v>
      </x:c>
      <x:c r="I691" s="59" t="n">
        <x:v>269</x:v>
      </x:c>
      <x:c r="J691" s="59" t="n">
        <x:v>293</x:v>
      </x:c>
      <x:c r="K691" s="59" t="n">
        <x:v>10</x:v>
      </x:c>
      <x:c r="L691" s="59" t="str">
        <x:v>S2</x:v>
      </x:c>
      <x:c r="M691" s="59" t="n">
        <x:v>3</x:v>
      </x:c>
      <x:c r="N691" t="str">
        <x:v>source_forward</x:v>
      </x:c>
    </x:row>
    <x:row r="692">
      <x:c r="A692" t="str">
        <x:v>Set2_100-10-2b</x:v>
      </x:c>
      <x:c r="B692" t="str">
        <x:v>Set2</x:v>
      </x:c>
      <x:c r="C692" t="str">
        <x:v>100-10-2b</x:v>
      </x:c>
      <x:c r="D692" t="str">
        <x:v>C62</x:v>
      </x:c>
      <x:c r="E692" t="str">
        <x:v>c</x:v>
      </x:c>
      <x:c r="F692" s="59" t="n">
        <x:v>25</x:v>
      </x:c>
      <x:c r="G692" s="59" t="n">
        <x:v>41</x:v>
      </x:c>
      <x:c r="H692" s="59" t="n">
        <x:v>15</x:v>
      </x:c>
      <x:c r="I692" s="59" t="n">
        <x:v>616</x:v>
      </x:c>
      <x:c r="J692" s="59" t="n">
        <x:v>654</x:v>
      </x:c>
      <x:c r="K692" s="59" t="n">
        <x:v>10</x:v>
      </x:c>
      <x:c r="L692" s="59" t="str">
        <x:v>S1</x:v>
      </x:c>
      <x:c r="M692" s="59" t="n">
        <x:v>6</x:v>
      </x:c>
      <x:c r="N692" t="str">
        <x:v>source_forward</x:v>
      </x:c>
    </x:row>
    <x:row r="693">
      <x:c r="A693" t="str">
        <x:v>Set2_100-10-2b</x:v>
      </x:c>
      <x:c r="B693" t="str">
        <x:v>Set2</x:v>
      </x:c>
      <x:c r="C693" t="str">
        <x:v>100-10-2b</x:v>
      </x:c>
      <x:c r="D693" t="str">
        <x:v>C63</x:v>
      </x:c>
      <x:c r="E693" t="str">
        <x:v>c</x:v>
      </x:c>
      <x:c r="F693" s="59" t="n">
        <x:v>28</x:v>
      </x:c>
      <x:c r="G693" s="59" t="n">
        <x:v>33</x:v>
      </x:c>
      <x:c r="H693" s="59" t="n">
        <x:v>15</x:v>
      </x:c>
      <x:c r="I693" s="59" t="n">
        <x:v>606</x:v>
      </x:c>
      <x:c r="J693" s="59" t="n">
        <x:v>642</x:v>
      </x:c>
      <x:c r="K693" s="59" t="n">
        <x:v>10</x:v>
      </x:c>
      <x:c r="L693" s="59" t="str">
        <x:v>S1</x:v>
      </x:c>
      <x:c r="M693" s="59" t="n">
        <x:v>5</x:v>
      </x:c>
      <x:c r="N693" t="str">
        <x:v>source_forward</x:v>
      </x:c>
    </x:row>
    <x:row r="694">
      <x:c r="A694" t="str">
        <x:v>Set2_100-10-2b</x:v>
      </x:c>
      <x:c r="B694" t="str">
        <x:v>Set2</x:v>
      </x:c>
      <x:c r="C694" t="str">
        <x:v>100-10-2b</x:v>
      </x:c>
      <x:c r="D694" t="str">
        <x:v>C64</x:v>
      </x:c>
      <x:c r="E694" t="str">
        <x:v>c</x:v>
      </x:c>
      <x:c r="F694" s="59" t="n">
        <x:v>36</x:v>
      </x:c>
      <x:c r="G694" s="59" t="n">
        <x:v>33</x:v>
      </x:c>
      <x:c r="H694" s="59" t="n">
        <x:v>14</x:v>
      </x:c>
      <x:c r="I694" s="59" t="n">
        <x:v>355</x:v>
      </x:c>
      <x:c r="J694" s="59" t="n">
        <x:v>369</x:v>
      </x:c>
      <x:c r="K694" s="59" t="n">
        <x:v>10</x:v>
      </x:c>
      <x:c r="L694" s="59" t="str">
        <x:v>S4</x:v>
      </x:c>
      <x:c r="M694" s="59" t="n">
        <x:v>9</x:v>
      </x:c>
      <x:c r="N694" t="str">
        <x:v>source_forward</x:v>
      </x:c>
    </x:row>
    <x:row r="695">
      <x:c r="A695" t="str">
        <x:v>Set2_100-10-2b</x:v>
      </x:c>
      <x:c r="B695" t="str">
        <x:v>Set2</x:v>
      </x:c>
      <x:c r="C695" t="str">
        <x:v>100-10-2b</x:v>
      </x:c>
      <x:c r="D695" t="str">
        <x:v>C65</x:v>
      </x:c>
      <x:c r="E695" t="str">
        <x:v>c</x:v>
      </x:c>
      <x:c r="F695" s="59" t="n">
        <x:v>38</x:v>
      </x:c>
      <x:c r="G695" s="59" t="n">
        <x:v>28</x:v>
      </x:c>
      <x:c r="H695" s="59" t="n">
        <x:v>16</x:v>
      </x:c>
      <x:c r="I695" s="59" t="n">
        <x:v>238</x:v>
      </x:c>
      <x:c r="J695" s="59" t="n">
        <x:v>248</x:v>
      </x:c>
      <x:c r="K695" s="59" t="n">
        <x:v>10</x:v>
      </x:c>
      <x:c r="L695" s="59" t="str">
        <x:v>S2</x:v>
      </x:c>
      <x:c r="M695" s="59" t="n">
        <x:v>8</x:v>
      </x:c>
      <x:c r="N695" t="str">
        <x:v>source_forward</x:v>
      </x:c>
    </x:row>
    <x:row r="696">
      <x:c r="A696" t="str">
        <x:v>Set2_100-10-2b</x:v>
      </x:c>
      <x:c r="B696" t="str">
        <x:v>Set2</x:v>
      </x:c>
      <x:c r="C696" t="str">
        <x:v>100-10-2b</x:v>
      </x:c>
      <x:c r="D696" t="str">
        <x:v>C66</x:v>
      </x:c>
      <x:c r="E696" t="str">
        <x:v>c</x:v>
      </x:c>
      <x:c r="F696" s="59" t="n">
        <x:v>39</x:v>
      </x:c>
      <x:c r="G696" s="59" t="n">
        <x:v>45</x:v>
      </x:c>
      <x:c r="H696" s="59" t="n">
        <x:v>13</x:v>
      </x:c>
      <x:c r="I696" s="59" t="n">
        <x:v>528</x:v>
      </x:c>
      <x:c r="J696" s="59" t="n">
        <x:v>554</x:v>
      </x:c>
      <x:c r="K696" s="59" t="n">
        <x:v>10</x:v>
      </x:c>
      <x:c r="L696" s="59" t="str">
        <x:v>S4</x:v>
      </x:c>
      <x:c r="M696" s="59" t="n">
        <x:v>2</x:v>
      </x:c>
      <x:c r="N696" t="str">
        <x:v>source_forward</x:v>
      </x:c>
    </x:row>
    <x:row r="697">
      <x:c r="A697" t="str">
        <x:v>Set2_100-10-2b</x:v>
      </x:c>
      <x:c r="B697" t="str">
        <x:v>Set2</x:v>
      </x:c>
      <x:c r="C697" t="str">
        <x:v>100-10-2b</x:v>
      </x:c>
      <x:c r="D697" t="str">
        <x:v>C67</x:v>
      </x:c>
      <x:c r="E697" t="str">
        <x:v>c</x:v>
      </x:c>
      <x:c r="F697" s="59" t="n">
        <x:v>42</x:v>
      </x:c>
      <x:c r="G697" s="59" t="n">
        <x:v>31</x:v>
      </x:c>
      <x:c r="H697" s="59" t="n">
        <x:v>11</x:v>
      </x:c>
      <x:c r="I697" s="59" t="n">
        <x:v>314</x:v>
      </x:c>
      <x:c r="J697" s="59" t="n">
        <x:v>336</x:v>
      </x:c>
      <x:c r="K697" s="59" t="n">
        <x:v>10</x:v>
      </x:c>
      <x:c r="L697" s="59" t="str">
        <x:v>S4</x:v>
      </x:c>
      <x:c r="M697" s="59" t="n">
        <x:v>9</x:v>
      </x:c>
      <x:c r="N697" t="str">
        <x:v>source_forward</x:v>
      </x:c>
    </x:row>
    <x:row r="698">
      <x:c r="A698" t="str">
        <x:v>Set2_100-10-2b</x:v>
      </x:c>
      <x:c r="B698" t="str">
        <x:v>Set2</x:v>
      </x:c>
      <x:c r="C698" t="str">
        <x:v>100-10-2b</x:v>
      </x:c>
      <x:c r="D698" t="str">
        <x:v>C68</x:v>
      </x:c>
      <x:c r="E698" t="str">
        <x:v>c</x:v>
      </x:c>
      <x:c r="F698" s="59" t="n">
        <x:v>43</x:v>
      </x:c>
      <x:c r="G698" s="59" t="n">
        <x:v>28</x:v>
      </x:c>
      <x:c r="H698" s="59" t="n">
        <x:v>19</x:v>
      </x:c>
      <x:c r="I698" s="59" t="n">
        <x:v>436</x:v>
      </x:c>
      <x:c r="J698" s="59" t="n">
        <x:v>448</x:v>
      </x:c>
      <x:c r="K698" s="59" t="n">
        <x:v>10</x:v>
      </x:c>
      <x:c r="L698" s="59" t="str">
        <x:v>S4</x:v>
      </x:c>
      <x:c r="M698" s="59" t="n">
        <x:v>5</x:v>
      </x:c>
      <x:c r="N698" t="str">
        <x:v>source_forward</x:v>
      </x:c>
    </x:row>
    <x:row r="699">
      <x:c r="A699" t="str">
        <x:v>Set2_100-10-2b</x:v>
      </x:c>
      <x:c r="B699" t="str">
        <x:v>Set2</x:v>
      </x:c>
      <x:c r="C699" t="str">
        <x:v>100-10-2b</x:v>
      </x:c>
      <x:c r="D699" t="str">
        <x:v>C69</x:v>
      </x:c>
      <x:c r="E699" t="str">
        <x:v>c</x:v>
      </x:c>
      <x:c r="F699" s="59" t="n">
        <x:v>29</x:v>
      </x:c>
      <x:c r="G699" s="59" t="n">
        <x:v>43</x:v>
      </x:c>
      <x:c r="H699" s="59" t="n">
        <x:v>20</x:v>
      </x:c>
      <x:c r="I699" s="59" t="n">
        <x:v>565</x:v>
      </x:c>
      <x:c r="J699" s="59" t="n">
        <x:v>587</x:v>
      </x:c>
      <x:c r="K699" s="59" t="n">
        <x:v>10</x:v>
      </x:c>
      <x:c r="L699" s="59" t="str">
        <x:v>S1</x:v>
      </x:c>
      <x:c r="M699" s="59" t="n">
        <x:v>17</x:v>
      </x:c>
      <x:c r="N699" t="str">
        <x:v>source_forward</x:v>
      </x:c>
    </x:row>
    <x:row r="700">
      <x:c r="A700" t="str">
        <x:v>Set2_100-10-2b</x:v>
      </x:c>
      <x:c r="B700" t="str">
        <x:v>Set2</x:v>
      </x:c>
      <x:c r="C700" t="str">
        <x:v>100-10-2b</x:v>
      </x:c>
      <x:c r="D700" t="str">
        <x:v>C70</x:v>
      </x:c>
      <x:c r="E700" t="str">
        <x:v>c</x:v>
      </x:c>
      <x:c r="F700" s="59" t="n">
        <x:v>29</x:v>
      </x:c>
      <x:c r="G700" s="59" t="n">
        <x:v>26</x:v>
      </x:c>
      <x:c r="H700" s="59" t="n">
        <x:v>19</x:v>
      </x:c>
      <x:c r="I700" s="59" t="n">
        <x:v>407</x:v>
      </x:c>
      <x:c r="J700" s="59" t="n">
        <x:v>445</x:v>
      </x:c>
      <x:c r="K700" s="59" t="n">
        <x:v>10</x:v>
      </x:c>
      <x:c r="L700" s="59" t="str">
        <x:v>S8</x:v>
      </x:c>
      <x:c r="M700" s="59" t="n">
        <x:v>18</x:v>
      </x:c>
      <x:c r="N700" t="str">
        <x:v>source_forward</x:v>
      </x:c>
    </x:row>
    <x:row r="701">
      <x:c r="A701" t="str">
        <x:v>Set2_100-10-2b</x:v>
      </x:c>
      <x:c r="B701" t="str">
        <x:v>Set2</x:v>
      </x:c>
      <x:c r="C701" t="str">
        <x:v>100-10-2b</x:v>
      </x:c>
      <x:c r="D701" t="str">
        <x:v>C71</x:v>
      </x:c>
      <x:c r="E701" t="str">
        <x:v>c</x:v>
      </x:c>
      <x:c r="F701" s="59" t="n">
        <x:v>29</x:v>
      </x:c>
      <x:c r="G701" s="59" t="n">
        <x:v>42</x:v>
      </x:c>
      <x:c r="H701" s="59" t="n">
        <x:v>19</x:v>
      </x:c>
      <x:c r="I701" s="59" t="n">
        <x:v>155</x:v>
      </x:c>
      <x:c r="J701" s="59" t="n">
        <x:v>171</x:v>
      </x:c>
      <x:c r="K701" s="59" t="n">
        <x:v>10</x:v>
      </x:c>
      <x:c r="L701" s="59" t="str">
        <x:v>S1</x:v>
      </x:c>
      <x:c r="M701" s="59" t="n">
        <x:v>18</x:v>
      </x:c>
      <x:c r="N701" t="str">
        <x:v>source_forward</x:v>
      </x:c>
    </x:row>
    <x:row r="702">
      <x:c r="A702" t="str">
        <x:v>Set2_100-10-2b</x:v>
      </x:c>
      <x:c r="B702" t="str">
        <x:v>Set2</x:v>
      </x:c>
      <x:c r="C702" t="str">
        <x:v>100-10-2b</x:v>
      </x:c>
      <x:c r="D702" t="str">
        <x:v>C72</x:v>
      </x:c>
      <x:c r="E702" t="str">
        <x:v>c</x:v>
      </x:c>
      <x:c r="F702" s="59" t="n">
        <x:v>38</x:v>
      </x:c>
      <x:c r="G702" s="59" t="n">
        <x:v>34</x:v>
      </x:c>
      <x:c r="H702" s="59" t="n">
        <x:v>18</x:v>
      </x:c>
      <x:c r="I702" s="59" t="n">
        <x:v>420</x:v>
      </x:c>
      <x:c r="J702" s="59" t="n">
        <x:v>440</x:v>
      </x:c>
      <x:c r="K702" s="59" t="n">
        <x:v>10</x:v>
      </x:c>
      <x:c r="L702" s="59" t="str">
        <x:v>S4</x:v>
      </x:c>
      <x:c r="M702" s="59" t="n">
        <x:v>15</x:v>
      </x:c>
      <x:c r="N702" t="str">
        <x:v>source_forward</x:v>
      </x:c>
    </x:row>
    <x:row r="703">
      <x:c r="A703" t="str">
        <x:v>Set2_100-10-2b</x:v>
      </x:c>
      <x:c r="B703" t="str">
        <x:v>Set2</x:v>
      </x:c>
      <x:c r="C703" t="str">
        <x:v>100-10-2b</x:v>
      </x:c>
      <x:c r="D703" t="str">
        <x:v>C73</x:v>
      </x:c>
      <x:c r="E703" t="str">
        <x:v>c</x:v>
      </x:c>
      <x:c r="F703" s="59" t="n">
        <x:v>46</x:v>
      </x:c>
      <x:c r="G703" s="59" t="n">
        <x:v>28</x:v>
      </x:c>
      <x:c r="H703" s="59" t="n">
        <x:v>11</x:v>
      </x:c>
      <x:c r="I703" s="59" t="n">
        <x:v>412</x:v>
      </x:c>
      <x:c r="J703" s="59" t="n">
        <x:v>448</x:v>
      </x:c>
      <x:c r="K703" s="59" t="n">
        <x:v>10</x:v>
      </x:c>
      <x:c r="L703" s="59" t="str">
        <x:v>S4</x:v>
      </x:c>
      <x:c r="M703" s="59" t="n">
        <x:v>4</x:v>
      </x:c>
      <x:c r="N703" t="str">
        <x:v>source_forward</x:v>
      </x:c>
    </x:row>
    <x:row r="704">
      <x:c r="A704" t="str">
        <x:v>Set2_100-10-2b</x:v>
      </x:c>
      <x:c r="B704" t="str">
        <x:v>Set2</x:v>
      </x:c>
      <x:c r="C704" t="str">
        <x:v>100-10-2b</x:v>
      </x:c>
      <x:c r="D704" t="str">
        <x:v>C74</x:v>
      </x:c>
      <x:c r="E704" t="str">
        <x:v>c</x:v>
      </x:c>
      <x:c r="F704" s="59" t="n">
        <x:v>30</x:v>
      </x:c>
      <x:c r="G704" s="59" t="n">
        <x:v>24</x:v>
      </x:c>
      <x:c r="H704" s="59" t="n">
        <x:v>18</x:v>
      </x:c>
      <x:c r="I704" s="59" t="n">
        <x:v>307</x:v>
      </x:c>
      <x:c r="J704" s="59" t="n">
        <x:v>319</x:v>
      </x:c>
      <x:c r="K704" s="59" t="n">
        <x:v>10</x:v>
      </x:c>
      <x:c r="L704" s="59" t="str">
        <x:v>S2</x:v>
      </x:c>
      <x:c r="M704" s="59" t="n">
        <x:v>6</x:v>
      </x:c>
      <x:c r="N704" t="str">
        <x:v>source_forward</x:v>
      </x:c>
    </x:row>
    <x:row r="705">
      <x:c r="A705" t="str">
        <x:v>Set2_100-10-2b</x:v>
      </x:c>
      <x:c r="B705" t="str">
        <x:v>Set2</x:v>
      </x:c>
      <x:c r="C705" t="str">
        <x:v>100-10-2b</x:v>
      </x:c>
      <x:c r="D705" t="str">
        <x:v>C75</x:v>
      </x:c>
      <x:c r="E705" t="str">
        <x:v>c</x:v>
      </x:c>
      <x:c r="F705" s="59" t="n">
        <x:v>50</x:v>
      </x:c>
      <x:c r="G705" s="59" t="n">
        <x:v>30</x:v>
      </x:c>
      <x:c r="H705" s="59" t="n">
        <x:v>13</x:v>
      </x:c>
      <x:c r="I705" s="59" t="n">
        <x:v>542</x:v>
      </x:c>
      <x:c r="J705" s="59" t="n">
        <x:v>576</x:v>
      </x:c>
      <x:c r="K705" s="59" t="n">
        <x:v>10</x:v>
      </x:c>
      <x:c r="L705" s="59" t="str">
        <x:v>S4</x:v>
      </x:c>
      <x:c r="M705" s="59" t="n">
        <x:v>12</x:v>
      </x:c>
      <x:c r="N705" t="str">
        <x:v>source_forward</x:v>
      </x:c>
    </x:row>
    <x:row r="706">
      <x:c r="A706" t="str">
        <x:v>Set2_100-10-2b</x:v>
      </x:c>
      <x:c r="B706" t="str">
        <x:v>Set2</x:v>
      </x:c>
      <x:c r="C706" t="str">
        <x:v>100-10-2b</x:v>
      </x:c>
      <x:c r="D706" t="str">
        <x:v>C76</x:v>
      </x:c>
      <x:c r="E706" t="str">
        <x:v>c</x:v>
      </x:c>
      <x:c r="F706" s="59" t="n">
        <x:v>44</x:v>
      </x:c>
      <x:c r="G706" s="59" t="n">
        <x:v>26</x:v>
      </x:c>
      <x:c r="H706" s="59" t="n">
        <x:v>19</x:v>
      </x:c>
      <x:c r="I706" s="59" t="n">
        <x:v>133</x:v>
      </x:c>
      <x:c r="J706" s="59" t="n">
        <x:v>163</x:v>
      </x:c>
      <x:c r="K706" s="59" t="n">
        <x:v>10</x:v>
      </x:c>
      <x:c r="L706" s="59" t="str">
        <x:v>S2</x:v>
      </x:c>
      <x:c r="M706" s="59" t="n">
        <x:v>12</x:v>
      </x:c>
      <x:c r="N706" t="str">
        <x:v>source_forward</x:v>
      </x:c>
    </x:row>
    <x:row r="707">
      <x:c r="A707" t="str">
        <x:v>Set2_100-10-2b</x:v>
      </x:c>
      <x:c r="B707" t="str">
        <x:v>Set2</x:v>
      </x:c>
      <x:c r="C707" t="str">
        <x:v>100-10-2b</x:v>
      </x:c>
      <x:c r="D707" t="str">
        <x:v>C77</x:v>
      </x:c>
      <x:c r="E707" t="str">
        <x:v>c</x:v>
      </x:c>
      <x:c r="F707" s="59" t="n">
        <x:v>45</x:v>
      </x:c>
      <x:c r="G707" s="59" t="n">
        <x:v>49</x:v>
      </x:c>
      <x:c r="H707" s="59" t="n">
        <x:v>16</x:v>
      </x:c>
      <x:c r="I707" s="59" t="n">
        <x:v>99</x:v>
      </x:c>
      <x:c r="J707" s="59" t="n">
        <x:v>113</x:v>
      </x:c>
      <x:c r="K707" s="59" t="n">
        <x:v>10</x:v>
      </x:c>
      <x:c r="L707" s="59" t="str">
        <x:v>S7</x:v>
      </x:c>
      <x:c r="M707" s="59" t="n">
        <x:v>1</x:v>
      </x:c>
      <x:c r="N707" t="str">
        <x:v>source_forward</x:v>
      </x:c>
    </x:row>
    <x:row r="708">
      <x:c r="A708" t="str">
        <x:v>Set2_100-10-2b</x:v>
      </x:c>
      <x:c r="B708" t="str">
        <x:v>Set2</x:v>
      </x:c>
      <x:c r="C708" t="str">
        <x:v>100-10-2b</x:v>
      </x:c>
      <x:c r="D708" t="str">
        <x:v>C78</x:v>
      </x:c>
      <x:c r="E708" t="str">
        <x:v>c</x:v>
      </x:c>
      <x:c r="F708" s="59" t="n">
        <x:v>49</x:v>
      </x:c>
      <x:c r="G708" s="59" t="n">
        <x:v>43</x:v>
      </x:c>
      <x:c r="H708" s="59" t="n">
        <x:v>19</x:v>
      </x:c>
      <x:c r="I708" s="59" t="n">
        <x:v>268</x:v>
      </x:c>
      <x:c r="J708" s="59" t="n">
        <x:v>298</x:v>
      </x:c>
      <x:c r="K708" s="59" t="n">
        <x:v>10</x:v>
      </x:c>
      <x:c r="L708" s="59" t="str">
        <x:v>S7</x:v>
      </x:c>
      <x:c r="M708" s="59" t="n">
        <x:v>5</x:v>
      </x:c>
      <x:c r="N708" t="str">
        <x:v>source_forward</x:v>
      </x:c>
    </x:row>
    <x:row r="709">
      <x:c r="A709" t="str">
        <x:v>Set2_100-10-2b</x:v>
      </x:c>
      <x:c r="B709" t="str">
        <x:v>Set2</x:v>
      </x:c>
      <x:c r="C709" t="str">
        <x:v>100-10-2b</x:v>
      </x:c>
      <x:c r="D709" t="str">
        <x:v>C79</x:v>
      </x:c>
      <x:c r="E709" t="str">
        <x:v>c</x:v>
      </x:c>
      <x:c r="F709" s="59" t="n">
        <x:v>50</x:v>
      </x:c>
      <x:c r="G709" s="59" t="n">
        <x:v>27</x:v>
      </x:c>
      <x:c r="H709" s="59" t="n">
        <x:v>11</x:v>
      </x:c>
      <x:c r="I709" s="59" t="n">
        <x:v>576</x:v>
      </x:c>
      <x:c r="J709" s="59" t="n">
        <x:v>600</x:v>
      </x:c>
      <x:c r="K709" s="59" t="n">
        <x:v>10</x:v>
      </x:c>
      <x:c r="L709" s="59" t="str">
        <x:v>S4</x:v>
      </x:c>
      <x:c r="M709" s="59" t="n">
        <x:v>10</x:v>
      </x:c>
      <x:c r="N709" t="str">
        <x:v>source_forward</x:v>
      </x:c>
    </x:row>
    <x:row r="710">
      <x:c r="A710" t="str">
        <x:v>Set2_100-10-2b</x:v>
      </x:c>
      <x:c r="B710" t="str">
        <x:v>Set2</x:v>
      </x:c>
      <x:c r="C710" t="str">
        <x:v>100-10-2b</x:v>
      </x:c>
      <x:c r="D710" t="str">
        <x:v>C80</x:v>
      </x:c>
      <x:c r="E710" t="str">
        <x:v>c</x:v>
      </x:c>
      <x:c r="F710" s="59" t="n">
        <x:v>43</x:v>
      </x:c>
      <x:c r="G710" s="59" t="n">
        <x:v>33</x:v>
      </x:c>
      <x:c r="H710" s="59" t="n">
        <x:v>11</x:v>
      </x:c>
      <x:c r="I710" s="59" t="n">
        <x:v>351</x:v>
      </x:c>
      <x:c r="J710" s="59" t="n">
        <x:v>383</x:v>
      </x:c>
      <x:c r="K710" s="59" t="n">
        <x:v>10</x:v>
      </x:c>
      <x:c r="L710" s="59" t="str">
        <x:v>S4</x:v>
      </x:c>
      <x:c r="M710" s="59" t="n">
        <x:v>5</x:v>
      </x:c>
      <x:c r="N710" t="str">
        <x:v>source_forward</x:v>
      </x:c>
    </x:row>
    <x:row r="711">
      <x:c r="A711" t="str">
        <x:v>Set2_100-10-2b</x:v>
      </x:c>
      <x:c r="B711" t="str">
        <x:v>Set2</x:v>
      </x:c>
      <x:c r="C711" t="str">
        <x:v>100-10-2b</x:v>
      </x:c>
      <x:c r="D711" t="str">
        <x:v>C81</x:v>
      </x:c>
      <x:c r="E711" t="str">
        <x:v>c</x:v>
      </x:c>
      <x:c r="F711" s="59" t="n">
        <x:v>29</x:v>
      </x:c>
      <x:c r="G711" s="59" t="n">
        <x:v>49</x:v>
      </x:c>
      <x:c r="H711" s="59" t="n">
        <x:v>15</x:v>
      </x:c>
      <x:c r="I711" s="59" t="n">
        <x:v>506</x:v>
      </x:c>
      <x:c r="J711" s="59" t="n">
        <x:v>538</x:v>
      </x:c>
      <x:c r="K711" s="59" t="n">
        <x:v>10</x:v>
      </x:c>
      <x:c r="L711" s="59" t="str">
        <x:v>S9</x:v>
      </x:c>
      <x:c r="M711" s="59" t="n">
        <x:v>9</x:v>
      </x:c>
      <x:c r="N711" t="str">
        <x:v>source_forward</x:v>
      </x:c>
    </x:row>
    <x:row r="712">
      <x:c r="A712" t="str">
        <x:v>Set2_100-10-2b</x:v>
      </x:c>
      <x:c r="B712" t="str">
        <x:v>Set2</x:v>
      </x:c>
      <x:c r="C712" t="str">
        <x:v>100-10-2b</x:v>
      </x:c>
      <x:c r="D712" t="str">
        <x:v>C82</x:v>
      </x:c>
      <x:c r="E712" t="str">
        <x:v>c</x:v>
      </x:c>
      <x:c r="F712" s="59" t="n">
        <x:v>40</x:v>
      </x:c>
      <x:c r="G712" s="59" t="n">
        <x:v>37</x:v>
      </x:c>
      <x:c r="H712" s="59" t="n">
        <x:v>15</x:v>
      </x:c>
      <x:c r="I712" s="59" t="n">
        <x:v>184</x:v>
      </x:c>
      <x:c r="J712" s="59" t="n">
        <x:v>200</x:v>
      </x:c>
      <x:c r="K712" s="59" t="n">
        <x:v>10</x:v>
      </x:c>
      <x:c r="L712" s="59" t="str">
        <x:v>S4</x:v>
      </x:c>
      <x:c r="M712" s="59" t="n">
        <x:v>3</x:v>
      </x:c>
      <x:c r="N712" t="str">
        <x:v>source_forward</x:v>
      </x:c>
    </x:row>
    <x:row r="713">
      <x:c r="A713" t="str">
        <x:v>Set2_100-10-2b</x:v>
      </x:c>
      <x:c r="B713" t="str">
        <x:v>Set2</x:v>
      </x:c>
      <x:c r="C713" t="str">
        <x:v>100-10-2b</x:v>
      </x:c>
      <x:c r="D713" t="str">
        <x:v>C83</x:v>
      </x:c>
      <x:c r="E713" t="str">
        <x:v>c</x:v>
      </x:c>
      <x:c r="F713" s="59" t="n">
        <x:v>36</x:v>
      </x:c>
      <x:c r="G713" s="59" t="n">
        <x:v>31</x:v>
      </x:c>
      <x:c r="H713" s="59" t="n">
        <x:v>16</x:v>
      </x:c>
      <x:c r="I713" s="59" t="n">
        <x:v>118</x:v>
      </x:c>
      <x:c r="J713" s="59" t="n">
        <x:v>142</x:v>
      </x:c>
      <x:c r="K713" s="59" t="n">
        <x:v>10</x:v>
      </x:c>
      <x:c r="L713" s="59" t="str">
        <x:v>S4</x:v>
      </x:c>
      <x:c r="M713" s="59" t="n">
        <x:v>3</x:v>
      </x:c>
      <x:c r="N713" t="str">
        <x:v>source_forward</x:v>
      </x:c>
    </x:row>
    <x:row r="714">
      <x:c r="A714" t="str">
        <x:v>Set2_100-10-2b</x:v>
      </x:c>
      <x:c r="B714" t="str">
        <x:v>Set2</x:v>
      </x:c>
      <x:c r="C714" t="str">
        <x:v>100-10-2b</x:v>
      </x:c>
      <x:c r="D714" t="str">
        <x:v>C84</x:v>
      </x:c>
      <x:c r="E714" t="str">
        <x:v>c</x:v>
      </x:c>
      <x:c r="F714" s="59" t="n">
        <x:v>46</x:v>
      </x:c>
      <x:c r="G714" s="59" t="n">
        <x:v>45</x:v>
      </x:c>
      <x:c r="H714" s="59" t="n">
        <x:v>17</x:v>
      </x:c>
      <x:c r="I714" s="59" t="n">
        <x:v>73</x:v>
      </x:c>
      <x:c r="J714" s="59" t="n">
        <x:v>103</x:v>
      </x:c>
      <x:c r="K714" s="59" t="n">
        <x:v>10</x:v>
      </x:c>
      <x:c r="L714" s="59" t="str">
        <x:v>S7</x:v>
      </x:c>
      <x:c r="M714" s="59" t="n">
        <x:v>7</x:v>
      </x:c>
      <x:c r="N714" t="str">
        <x:v>source_forward</x:v>
      </x:c>
    </x:row>
    <x:row r="715">
      <x:c r="A715" t="str">
        <x:v>Set2_100-10-2b</x:v>
      </x:c>
      <x:c r="B715" t="str">
        <x:v>Set2</x:v>
      </x:c>
      <x:c r="C715" t="str">
        <x:v>100-10-2b</x:v>
      </x:c>
      <x:c r="D715" t="str">
        <x:v>C85</x:v>
      </x:c>
      <x:c r="E715" t="str">
        <x:v>c</x:v>
      </x:c>
      <x:c r="F715" s="59" t="n">
        <x:v>49</x:v>
      </x:c>
      <x:c r="G715" s="59" t="n">
        <x:v>46</x:v>
      </x:c>
      <x:c r="H715" s="59" t="n">
        <x:v>11</x:v>
      </x:c>
      <x:c r="I715" s="59" t="n">
        <x:v>214</x:v>
      </x:c>
      <x:c r="J715" s="59" t="n">
        <x:v>242</x:v>
      </x:c>
      <x:c r="K715" s="59" t="n">
        <x:v>10</x:v>
      </x:c>
      <x:c r="L715" s="59" t="str">
        <x:v>S7</x:v>
      </x:c>
      <x:c r="M715" s="59" t="n">
        <x:v>6</x:v>
      </x:c>
      <x:c r="N715" t="str">
        <x:v>source_forward</x:v>
      </x:c>
    </x:row>
    <x:row r="716">
      <x:c r="A716" t="str">
        <x:v>Set2_100-10-2b</x:v>
      </x:c>
      <x:c r="B716" t="str">
        <x:v>Set2</x:v>
      </x:c>
      <x:c r="C716" t="str">
        <x:v>100-10-2b</x:v>
      </x:c>
      <x:c r="D716" t="str">
        <x:v>C86</x:v>
      </x:c>
      <x:c r="E716" t="str">
        <x:v>c</x:v>
      </x:c>
      <x:c r="F716" s="59" t="n">
        <x:v>45</x:v>
      </x:c>
      <x:c r="G716" s="59" t="n">
        <x:v>41</x:v>
      </x:c>
      <x:c r="H716" s="59" t="n">
        <x:v>13</x:v>
      </x:c>
      <x:c r="I716" s="59" t="n">
        <x:v>483</x:v>
      </x:c>
      <x:c r="J716" s="59" t="n">
        <x:v>521</x:v>
      </x:c>
      <x:c r="K716" s="59" t="n">
        <x:v>10</x:v>
      </x:c>
      <x:c r="L716" s="59" t="str">
        <x:v>S7</x:v>
      </x:c>
      <x:c r="M716" s="59" t="n">
        <x:v>3</x:v>
      </x:c>
      <x:c r="N716" t="str">
        <x:v>source_forward</x:v>
      </x:c>
    </x:row>
    <x:row r="717">
      <x:c r="A717" t="str">
        <x:v>Set2_100-10-2b</x:v>
      </x:c>
      <x:c r="B717" t="str">
        <x:v>Set2</x:v>
      </x:c>
      <x:c r="C717" t="str">
        <x:v>100-10-2b</x:v>
      </x:c>
      <x:c r="D717" t="str">
        <x:v>C87</x:v>
      </x:c>
      <x:c r="E717" t="str">
        <x:v>c</x:v>
      </x:c>
      <x:c r="F717" s="59" t="n">
        <x:v>28</x:v>
      </x:c>
      <x:c r="G717" s="59" t="n">
        <x:v>36</x:v>
      </x:c>
      <x:c r="H717" s="59" t="n">
        <x:v>17</x:v>
      </x:c>
      <x:c r="I717" s="59" t="n">
        <x:v>137</x:v>
      </x:c>
      <x:c r="J717" s="59" t="n">
        <x:v>169</x:v>
      </x:c>
      <x:c r="K717" s="59" t="n">
        <x:v>10</x:v>
      </x:c>
      <x:c r="L717" s="59" t="str">
        <x:v>S1</x:v>
      </x:c>
      <x:c r="M717" s="59" t="n">
        <x:v>5</x:v>
      </x:c>
      <x:c r="N717" t="str">
        <x:v>source_forward</x:v>
      </x:c>
    </x:row>
    <x:row r="718">
      <x:c r="A718" t="str">
        <x:v>Set2_100-10-2b</x:v>
      </x:c>
      <x:c r="B718" t="str">
        <x:v>Set2</x:v>
      </x:c>
      <x:c r="C718" t="str">
        <x:v>100-10-2b</x:v>
      </x:c>
      <x:c r="D718" t="str">
        <x:v>C88</x:v>
      </x:c>
      <x:c r="E718" t="str">
        <x:v>c</x:v>
      </x:c>
      <x:c r="F718" s="59" t="n">
        <x:v>43</x:v>
      </x:c>
      <x:c r="G718" s="59" t="n">
        <x:v>50</x:v>
      </x:c>
      <x:c r="H718" s="59" t="n">
        <x:v>20</x:v>
      </x:c>
      <x:c r="I718" s="59" t="n">
        <x:v>277</x:v>
      </x:c>
      <x:c r="J718" s="59" t="n">
        <x:v>299</x:v>
      </x:c>
      <x:c r="K718" s="59" t="n">
        <x:v>10</x:v>
      </x:c>
      <x:c r="L718" s="59" t="str">
        <x:v>S7</x:v>
      </x:c>
      <x:c r="M718" s="59" t="n">
        <x:v>9</x:v>
      </x:c>
      <x:c r="N718" t="str">
        <x:v>source_forward</x:v>
      </x:c>
    </x:row>
    <x:row r="719">
      <x:c r="A719" t="str">
        <x:v>Set2_100-10-2b</x:v>
      </x:c>
      <x:c r="B719" t="str">
        <x:v>Set2</x:v>
      </x:c>
      <x:c r="C719" t="str">
        <x:v>100-10-2b</x:v>
      </x:c>
      <x:c r="D719" t="str">
        <x:v>C89</x:v>
      </x:c>
      <x:c r="E719" t="str">
        <x:v>c</x:v>
      </x:c>
      <x:c r="F719" s="59" t="n">
        <x:v>45</x:v>
      </x:c>
      <x:c r="G719" s="59" t="n">
        <x:v>48</x:v>
      </x:c>
      <x:c r="H719" s="59" t="n">
        <x:v>17</x:v>
      </x:c>
      <x:c r="I719" s="59" t="n">
        <x:v>308</x:v>
      </x:c>
      <x:c r="J719" s="59" t="n">
        <x:v>344</x:v>
      </x:c>
      <x:c r="K719" s="59" t="n">
        <x:v>10</x:v>
      </x:c>
      <x:c r="L719" s="59" t="str">
        <x:v>S7</x:v>
      </x:c>
      <x:c r="M719" s="59" t="n">
        <x:v>14</x:v>
      </x:c>
      <x:c r="N719" t="str">
        <x:v>source_forward</x:v>
      </x:c>
    </x:row>
    <x:row r="720">
      <x:c r="A720" t="str">
        <x:v>Set2_100-10-2b</x:v>
      </x:c>
      <x:c r="B720" t="str">
        <x:v>Set2</x:v>
      </x:c>
      <x:c r="C720" t="str">
        <x:v>100-10-2b</x:v>
      </x:c>
      <x:c r="D720" t="str">
        <x:v>C90</x:v>
      </x:c>
      <x:c r="E720" t="str">
        <x:v>c</x:v>
      </x:c>
      <x:c r="F720" s="59" t="n">
        <x:v>48</x:v>
      </x:c>
      <x:c r="G720" s="59" t="n">
        <x:v>27</x:v>
      </x:c>
      <x:c r="H720" s="59" t="n">
        <x:v>18</x:v>
      </x:c>
      <x:c r="I720" s="59" t="n">
        <x:v>451</x:v>
      </x:c>
      <x:c r="J720" s="59" t="n">
        <x:v>463</x:v>
      </x:c>
      <x:c r="K720" s="59" t="n">
        <x:v>10</x:v>
      </x:c>
      <x:c r="L720" s="59" t="str">
        <x:v>S4</x:v>
      </x:c>
      <x:c r="M720" s="59" t="n">
        <x:v>17</x:v>
      </x:c>
      <x:c r="N720" t="str">
        <x:v>source_forward</x:v>
      </x:c>
    </x:row>
    <x:row r="721">
      <x:c r="A721" t="str">
        <x:v>Set2_100-10-2b</x:v>
      </x:c>
      <x:c r="B721" t="str">
        <x:v>Set2</x:v>
      </x:c>
      <x:c r="C721" t="str">
        <x:v>100-10-2b</x:v>
      </x:c>
      <x:c r="D721" t="str">
        <x:v>C91</x:v>
      </x:c>
      <x:c r="E721" t="str">
        <x:v>c</x:v>
      </x:c>
      <x:c r="F721" s="59" t="n">
        <x:v>33</x:v>
      </x:c>
      <x:c r="G721" s="59" t="n">
        <x:v>24</x:v>
      </x:c>
      <x:c r="H721" s="59" t="n">
        <x:v>20</x:v>
      </x:c>
      <x:c r="I721" s="59" t="n">
        <x:v>254</x:v>
      </x:c>
      <x:c r="J721" s="59" t="n">
        <x:v>268</x:v>
      </x:c>
      <x:c r="K721" s="59" t="n">
        <x:v>10</x:v>
      </x:c>
      <x:c r="L721" s="59" t="str">
        <x:v>S2</x:v>
      </x:c>
      <x:c r="M721" s="59" t="n">
        <x:v>11</x:v>
      </x:c>
      <x:c r="N721" t="str">
        <x:v>source_forward</x:v>
      </x:c>
    </x:row>
    <x:row r="722">
      <x:c r="A722" t="str">
        <x:v>Set2_100-10-2b</x:v>
      </x:c>
      <x:c r="B722" t="str">
        <x:v>Set2</x:v>
      </x:c>
      <x:c r="C722" t="str">
        <x:v>100-10-2b</x:v>
      </x:c>
      <x:c r="D722" t="str">
        <x:v>C92</x:v>
      </x:c>
      <x:c r="E722" t="str">
        <x:v>c</x:v>
      </x:c>
      <x:c r="F722" s="59" t="n">
        <x:v>48</x:v>
      </x:c>
      <x:c r="G722" s="59" t="n">
        <x:v>33</x:v>
      </x:c>
      <x:c r="H722" s="59" t="n">
        <x:v>20</x:v>
      </x:c>
      <x:c r="I722" s="59" t="n">
        <x:v>151</x:v>
      </x:c>
      <x:c r="J722" s="59" t="n">
        <x:v>167</x:v>
      </x:c>
      <x:c r="K722" s="59" t="n">
        <x:v>10</x:v>
      </x:c>
      <x:c r="L722" s="59" t="str">
        <x:v>S4</x:v>
      </x:c>
      <x:c r="M722" s="59" t="n">
        <x:v>10</x:v>
      </x:c>
      <x:c r="N722" t="str">
        <x:v>source_forward</x:v>
      </x:c>
    </x:row>
    <x:row r="723">
      <x:c r="A723" t="str">
        <x:v>Set2_100-10-2b</x:v>
      </x:c>
      <x:c r="B723" t="str">
        <x:v>Set2</x:v>
      </x:c>
      <x:c r="C723" t="str">
        <x:v>100-10-2b</x:v>
      </x:c>
      <x:c r="D723" t="str">
        <x:v>C93</x:v>
      </x:c>
      <x:c r="E723" t="str">
        <x:v>c</x:v>
      </x:c>
      <x:c r="F723" s="59" t="n">
        <x:v>39</x:v>
      </x:c>
      <x:c r="G723" s="59" t="n">
        <x:v>38</x:v>
      </x:c>
      <x:c r="H723" s="59" t="n">
        <x:v>18</x:v>
      </x:c>
      <x:c r="I723" s="59" t="n">
        <x:v>403</x:v>
      </x:c>
      <x:c r="J723" s="59" t="n">
        <x:v>425</x:v>
      </x:c>
      <x:c r="K723" s="59" t="n">
        <x:v>10</x:v>
      </x:c>
      <x:c r="L723" s="59" t="str">
        <x:v>S4</x:v>
      </x:c>
      <x:c r="M723" s="59" t="n">
        <x:v>1</x:v>
      </x:c>
      <x:c r="N723" t="str">
        <x:v>source_forward</x:v>
      </x:c>
    </x:row>
    <x:row r="724">
      <x:c r="A724" t="str">
        <x:v>Set2_100-10-2b</x:v>
      </x:c>
      <x:c r="B724" t="str">
        <x:v>Set2</x:v>
      </x:c>
      <x:c r="C724" t="str">
        <x:v>100-10-2b</x:v>
      </x:c>
      <x:c r="D724" t="str">
        <x:v>C94</x:v>
      </x:c>
      <x:c r="E724" t="str">
        <x:v>c</x:v>
      </x:c>
      <x:c r="F724" s="59" t="n">
        <x:v>45</x:v>
      </x:c>
      <x:c r="G724" s="59" t="n">
        <x:v>49</x:v>
      </x:c>
      <x:c r="H724" s="59" t="n">
        <x:v>13</x:v>
      </x:c>
      <x:c r="I724" s="59" t="n">
        <x:v>43</x:v>
      </x:c>
      <x:c r="J724" s="59" t="n">
        <x:v>65</x:v>
      </x:c>
      <x:c r="K724" s="59" t="n">
        <x:v>10</x:v>
      </x:c>
      <x:c r="L724" s="59" t="str">
        <x:v>S7</x:v>
      </x:c>
      <x:c r="M724" s="59" t="n">
        <x:v>1</x:v>
      </x:c>
      <x:c r="N724" t="str">
        <x:v>source_forward</x:v>
      </x:c>
    </x:row>
    <x:row r="725">
      <x:c r="A725" t="str">
        <x:v>Set2_100-10-2b</x:v>
      </x:c>
      <x:c r="B725" t="str">
        <x:v>Set2</x:v>
      </x:c>
      <x:c r="C725" t="str">
        <x:v>100-10-2b</x:v>
      </x:c>
      <x:c r="D725" t="str">
        <x:v>C95</x:v>
      </x:c>
      <x:c r="E725" t="str">
        <x:v>c</x:v>
      </x:c>
      <x:c r="F725" s="59" t="n">
        <x:v>27</x:v>
      </x:c>
      <x:c r="G725" s="59" t="n">
        <x:v>26</x:v>
      </x:c>
      <x:c r="H725" s="59" t="n">
        <x:v>20</x:v>
      </x:c>
      <x:c r="I725" s="59" t="n">
        <x:v>322</x:v>
      </x:c>
      <x:c r="J725" s="59" t="n">
        <x:v>358</x:v>
      </x:c>
      <x:c r="K725" s="59" t="n">
        <x:v>10</x:v>
      </x:c>
      <x:c r="L725" s="59" t="str">
        <x:v>S8</x:v>
      </x:c>
      <x:c r="M725" s="59" t="n">
        <x:v>7</x:v>
      </x:c>
      <x:c r="N725" t="str">
        <x:v>source_forward</x:v>
      </x:c>
    </x:row>
    <x:row r="726">
      <x:c r="A726" t="str">
        <x:v>Set2_100-10-2b</x:v>
      </x:c>
      <x:c r="B726" t="str">
        <x:v>Set2</x:v>
      </x:c>
      <x:c r="C726" t="str">
        <x:v>100-10-2b</x:v>
      </x:c>
      <x:c r="D726" t="str">
        <x:v>C96</x:v>
      </x:c>
      <x:c r="E726" t="str">
        <x:v>c</x:v>
      </x:c>
      <x:c r="F726" s="59" t="n">
        <x:v>33</x:v>
      </x:c>
      <x:c r="G726" s="59" t="n">
        <x:v>44</x:v>
      </x:c>
      <x:c r="H726" s="59" t="n">
        <x:v>14</x:v>
      </x:c>
      <x:c r="I726" s="59" t="n">
        <x:v>113</x:v>
      </x:c>
      <x:c r="J726" s="59" t="n">
        <x:v>149</x:v>
      </x:c>
      <x:c r="K726" s="59" t="n">
        <x:v>10</x:v>
      </x:c>
      <x:c r="L726" s="59" t="str">
        <x:v>S4</x:v>
      </x:c>
      <x:c r="M726" s="59" t="n">
        <x:v>2</x:v>
      </x:c>
      <x:c r="N726" t="str">
        <x:v>source_forward</x:v>
      </x:c>
    </x:row>
    <x:row r="727">
      <x:c r="A727" t="str">
        <x:v>Set2_100-10-2b</x:v>
      </x:c>
      <x:c r="B727" t="str">
        <x:v>Set2</x:v>
      </x:c>
      <x:c r="C727" t="str">
        <x:v>100-10-2b</x:v>
      </x:c>
      <x:c r="D727" t="str">
        <x:v>C97</x:v>
      </x:c>
      <x:c r="E727" t="str">
        <x:v>c</x:v>
      </x:c>
      <x:c r="F727" s="59" t="n">
        <x:v>33</x:v>
      </x:c>
      <x:c r="G727" s="59" t="n">
        <x:v>29</x:v>
      </x:c>
      <x:c r="H727" s="59" t="n">
        <x:v>11</x:v>
      </x:c>
      <x:c r="I727" s="59" t="n">
        <x:v>579</x:v>
      </x:c>
      <x:c r="J727" s="59" t="n">
        <x:v>597</x:v>
      </x:c>
      <x:c r="K727" s="59" t="n">
        <x:v>10</x:v>
      </x:c>
      <x:c r="L727" s="59" t="str">
        <x:v>S1</x:v>
      </x:c>
      <x:c r="M727" s="59" t="n">
        <x:v>7</x:v>
      </x:c>
      <x:c r="N727" t="str">
        <x:v>source_forward</x:v>
      </x:c>
    </x:row>
    <x:row r="728">
      <x:c r="A728" t="str">
        <x:v>Set2_100-10-2b</x:v>
      </x:c>
      <x:c r="B728" t="str">
        <x:v>Set2</x:v>
      </x:c>
      <x:c r="C728" t="str">
        <x:v>100-10-2b</x:v>
      </x:c>
      <x:c r="D728" t="str">
        <x:v>C98</x:v>
      </x:c>
      <x:c r="E728" t="str">
        <x:v>c</x:v>
      </x:c>
      <x:c r="F728" s="59" t="n">
        <x:v>32</x:v>
      </x:c>
      <x:c r="G728" s="59" t="n">
        <x:v>46</x:v>
      </x:c>
      <x:c r="H728" s="59" t="n">
        <x:v>12</x:v>
      </x:c>
      <x:c r="I728" s="59" t="n">
        <x:v>554</x:v>
      </x:c>
      <x:c r="J728" s="59" t="n">
        <x:v>584</x:v>
      </x:c>
      <x:c r="K728" s="59" t="n">
        <x:v>10</x:v>
      </x:c>
      <x:c r="L728" s="59" t="str">
        <x:v>S1</x:v>
      </x:c>
      <x:c r="M728" s="59" t="n">
        <x:v>6</x:v>
      </x:c>
      <x:c r="N728" t="str">
        <x:v>source_forward</x:v>
      </x:c>
    </x:row>
    <x:row r="729">
      <x:c r="A729" t="str">
        <x:v>Set2_100-10-2b</x:v>
      </x:c>
      <x:c r="B729" t="str">
        <x:v>Set2</x:v>
      </x:c>
      <x:c r="C729" t="str">
        <x:v>100-10-2b</x:v>
      </x:c>
      <x:c r="D729" t="str">
        <x:v>C99</x:v>
      </x:c>
      <x:c r="E729" t="str">
        <x:v>c</x:v>
      </x:c>
      <x:c r="F729" s="59" t="n">
        <x:v>40</x:v>
      </x:c>
      <x:c r="G729" s="59" t="n">
        <x:v>35</x:v>
      </x:c>
      <x:c r="H729" s="59" t="n">
        <x:v>11</x:v>
      </x:c>
      <x:c r="I729" s="59" t="n">
        <x:v>134</x:v>
      </x:c>
      <x:c r="J729" s="59" t="n">
        <x:v>162</x:v>
      </x:c>
      <x:c r="K729" s="59" t="n">
        <x:v>10</x:v>
      </x:c>
      <x:c r="L729" s="59" t="str">
        <x:v>S4</x:v>
      </x:c>
      <x:c r="M729" s="59" t="n">
        <x:v>4</x:v>
      </x:c>
      <x:c r="N729" t="str">
        <x:v>source_forward</x:v>
      </x:c>
    </x:row>
    <x:row r="730">
      <x:c r="A730" t="str">
        <x:v>Set2_100-10-3</x:v>
      </x:c>
      <x:c r="B730" t="str">
        <x:v>Set2</x:v>
      </x:c>
      <x:c r="C730" t="str">
        <x:v>100-10-3</x:v>
      </x:c>
      <x:c r="D730" t="str">
        <x:v>D0</x:v>
      </x:c>
      <x:c r="E730" t="str">
        <x:v>d</x:v>
      </x:c>
      <x:c r="F730" s="59" t="n">
        <x:v>67</x:v>
      </x:c>
      <x:c r="G730" s="59" t="n">
        <x:v>66</x:v>
      </x:c>
      <x:c r="H730" s="59" t="n">
        <x:v>0</x:v>
      </x:c>
      <x:c r="I730" s="59" t="n">
        <x:v>0</x:v>
      </x:c>
      <x:c r="J730" s="59" t="n">
        <x:v>9999</x:v>
      </x:c>
      <x:c r="K730" s="59" t="n">
        <x:v>0</x:v>
      </x:c>
      <x:c r="L730" s="59" t="str"/>
      <x:c r="M730" s="59" t="str"/>
      <x:c r="N730" t="str">
        <x:v>source_forward</x:v>
      </x:c>
    </x:row>
    <x:row r="731">
      <x:c r="A731" t="str">
        <x:v>Set2_100-10-3</x:v>
      </x:c>
      <x:c r="B731" t="str">
        <x:v>Set2</x:v>
      </x:c>
      <x:c r="C731" t="str">
        <x:v>100-10-3</x:v>
      </x:c>
      <x:c r="D731" t="str">
        <x:v>S0</x:v>
      </x:c>
      <x:c r="E731" t="str">
        <x:v>s</x:v>
      </x:c>
      <x:c r="F731" s="59" t="n">
        <x:v>13</x:v>
      </x:c>
      <x:c r="G731" s="59" t="n">
        <x:v>47</x:v>
      </x:c>
      <x:c r="H731" s="59" t="n">
        <x:v>0</x:v>
      </x:c>
      <x:c r="I731" s="59" t="n">
        <x:v>0</x:v>
      </x:c>
      <x:c r="J731" s="59" t="n">
        <x:v>9999</x:v>
      </x:c>
      <x:c r="K731" s="59" t="n">
        <x:v>0</x:v>
      </x:c>
      <x:c r="L731" s="59" t="str"/>
      <x:c r="M731" s="59" t="str"/>
      <x:c r="N731" t="str">
        <x:v>source_forward</x:v>
      </x:c>
    </x:row>
    <x:row r="732">
      <x:c r="A732" t="str">
        <x:v>Set2_100-10-3</x:v>
      </x:c>
      <x:c r="B732" t="str">
        <x:v>Set2</x:v>
      </x:c>
      <x:c r="C732" t="str">
        <x:v>100-10-3</x:v>
      </x:c>
      <x:c r="D732" t="str">
        <x:v>S1</x:v>
      </x:c>
      <x:c r="E732" t="str">
        <x:v>s</x:v>
      </x:c>
      <x:c r="F732" s="59" t="n">
        <x:v>14</x:v>
      </x:c>
      <x:c r="G732" s="59" t="n">
        <x:v>2</x:v>
      </x:c>
      <x:c r="H732" s="59" t="n">
        <x:v>0</x:v>
      </x:c>
      <x:c r="I732" s="59" t="n">
        <x:v>0</x:v>
      </x:c>
      <x:c r="J732" s="59" t="n">
        <x:v>9999</x:v>
      </x:c>
      <x:c r="K732" s="59" t="n">
        <x:v>0</x:v>
      </x:c>
      <x:c r="L732" s="59" t="str"/>
      <x:c r="M732" s="59" t="str"/>
      <x:c r="N732" t="str">
        <x:v>source_forward</x:v>
      </x:c>
    </x:row>
    <x:row r="733">
      <x:c r="A733" t="str">
        <x:v>Set2_100-10-3</x:v>
      </x:c>
      <x:c r="B733" t="str">
        <x:v>Set2</x:v>
      </x:c>
      <x:c r="C733" t="str">
        <x:v>100-10-3</x:v>
      </x:c>
      <x:c r="D733" t="str">
        <x:v>S2</x:v>
      </x:c>
      <x:c r="E733" t="str">
        <x:v>s</x:v>
      </x:c>
      <x:c r="F733" s="59" t="n">
        <x:v>43</x:v>
      </x:c>
      <x:c r="G733" s="59" t="n">
        <x:v>14</x:v>
      </x:c>
      <x:c r="H733" s="59" t="n">
        <x:v>0</x:v>
      </x:c>
      <x:c r="I733" s="59" t="n">
        <x:v>0</x:v>
      </x:c>
      <x:c r="J733" s="59" t="n">
        <x:v>9999</x:v>
      </x:c>
      <x:c r="K733" s="59" t="n">
        <x:v>0</x:v>
      </x:c>
      <x:c r="L733" s="59" t="str"/>
      <x:c r="M733" s="59" t="str"/>
      <x:c r="N733" t="str">
        <x:v>source_forward</x:v>
      </x:c>
    </x:row>
    <x:row r="734">
      <x:c r="A734" t="str">
        <x:v>Set2_100-10-3</x:v>
      </x:c>
      <x:c r="B734" t="str">
        <x:v>Set2</x:v>
      </x:c>
      <x:c r="C734" t="str">
        <x:v>100-10-3</x:v>
      </x:c>
      <x:c r="D734" t="str">
        <x:v>S3</x:v>
      </x:c>
      <x:c r="E734" t="str">
        <x:v>s</x:v>
      </x:c>
      <x:c r="F734" s="59" t="n">
        <x:v>23</x:v>
      </x:c>
      <x:c r="G734" s="59" t="n">
        <x:v>46</x:v>
      </x:c>
      <x:c r="H734" s="59" t="n">
        <x:v>0</x:v>
      </x:c>
      <x:c r="I734" s="59" t="n">
        <x:v>0</x:v>
      </x:c>
      <x:c r="J734" s="59" t="n">
        <x:v>9999</x:v>
      </x:c>
      <x:c r="K734" s="59" t="n">
        <x:v>0</x:v>
      </x:c>
      <x:c r="L734" s="59" t="str"/>
      <x:c r="M734" s="59" t="str"/>
      <x:c r="N734" t="str">
        <x:v>source_forward</x:v>
      </x:c>
    </x:row>
    <x:row r="735">
      <x:c r="A735" t="str">
        <x:v>Set2_100-10-3</x:v>
      </x:c>
      <x:c r="B735" t="str">
        <x:v>Set2</x:v>
      </x:c>
      <x:c r="C735" t="str">
        <x:v>100-10-3</x:v>
      </x:c>
      <x:c r="D735" t="str">
        <x:v>S4</x:v>
      </x:c>
      <x:c r="E735" t="str">
        <x:v>s</x:v>
      </x:c>
      <x:c r="F735" s="59" t="n">
        <x:v>17</x:v>
      </x:c>
      <x:c r="G735" s="59" t="n">
        <x:v>33</x:v>
      </x:c>
      <x:c r="H735" s="59" t="n">
        <x:v>0</x:v>
      </x:c>
      <x:c r="I735" s="59" t="n">
        <x:v>0</x:v>
      </x:c>
      <x:c r="J735" s="59" t="n">
        <x:v>9999</x:v>
      </x:c>
      <x:c r="K735" s="59" t="n">
        <x:v>0</x:v>
      </x:c>
      <x:c r="L735" s="59" t="str"/>
      <x:c r="M735" s="59" t="str"/>
      <x:c r="N735" t="str">
        <x:v>source_forward</x:v>
      </x:c>
    </x:row>
    <x:row r="736">
      <x:c r="A736" t="str">
        <x:v>Set2_100-10-3</x:v>
      </x:c>
      <x:c r="B736" t="str">
        <x:v>Set2</x:v>
      </x:c>
      <x:c r="C736" t="str">
        <x:v>100-10-3</x:v>
      </x:c>
      <x:c r="D736" t="str">
        <x:v>S5</x:v>
      </x:c>
      <x:c r="E736" t="str">
        <x:v>s</x:v>
      </x:c>
      <x:c r="F736" s="59" t="n">
        <x:v>23</x:v>
      </x:c>
      <x:c r="G736" s="59" t="n">
        <x:v>8</x:v>
      </x:c>
      <x:c r="H736" s="59" t="n">
        <x:v>0</x:v>
      </x:c>
      <x:c r="I736" s="59" t="n">
        <x:v>0</x:v>
      </x:c>
      <x:c r="J736" s="59" t="n">
        <x:v>9999</x:v>
      </x:c>
      <x:c r="K736" s="59" t="n">
        <x:v>0</x:v>
      </x:c>
      <x:c r="L736" s="59" t="str"/>
      <x:c r="M736" s="59" t="str"/>
      <x:c r="N736" t="str">
        <x:v>source_forward</x:v>
      </x:c>
    </x:row>
    <x:row r="737">
      <x:c r="A737" t="str">
        <x:v>Set2_100-10-3</x:v>
      </x:c>
      <x:c r="B737" t="str">
        <x:v>Set2</x:v>
      </x:c>
      <x:c r="C737" t="str">
        <x:v>100-10-3</x:v>
      </x:c>
      <x:c r="D737" t="str">
        <x:v>S6</x:v>
      </x:c>
      <x:c r="E737" t="str">
        <x:v>s</x:v>
      </x:c>
      <x:c r="F737" s="59" t="n">
        <x:v>13</x:v>
      </x:c>
      <x:c r="G737" s="59" t="n">
        <x:v>4</x:v>
      </x:c>
      <x:c r="H737" s="59" t="n">
        <x:v>0</x:v>
      </x:c>
      <x:c r="I737" s="59" t="n">
        <x:v>0</x:v>
      </x:c>
      <x:c r="J737" s="59" t="n">
        <x:v>9999</x:v>
      </x:c>
      <x:c r="K737" s="59" t="n">
        <x:v>0</x:v>
      </x:c>
      <x:c r="L737" s="59" t="str"/>
      <x:c r="M737" s="59" t="str"/>
      <x:c r="N737" t="str">
        <x:v>source_forward</x:v>
      </x:c>
    </x:row>
    <x:row r="738">
      <x:c r="A738" t="str">
        <x:v>Set2_100-10-3</x:v>
      </x:c>
      <x:c r="B738" t="str">
        <x:v>Set2</x:v>
      </x:c>
      <x:c r="C738" t="str">
        <x:v>100-10-3</x:v>
      </x:c>
      <x:c r="D738" t="str">
        <x:v>S7</x:v>
      </x:c>
      <x:c r="E738" t="str">
        <x:v>s</x:v>
      </x:c>
      <x:c r="F738" s="59" t="n">
        <x:v>19</x:v>
      </x:c>
      <x:c r="G738" s="59" t="n">
        <x:v>27</x:v>
      </x:c>
      <x:c r="H738" s="59" t="n">
        <x:v>0</x:v>
      </x:c>
      <x:c r="I738" s="59" t="n">
        <x:v>0</x:v>
      </x:c>
      <x:c r="J738" s="59" t="n">
        <x:v>9999</x:v>
      </x:c>
      <x:c r="K738" s="59" t="n">
        <x:v>0</x:v>
      </x:c>
      <x:c r="L738" s="59" t="str"/>
      <x:c r="M738" s="59" t="str"/>
      <x:c r="N738" t="str">
        <x:v>source_forward</x:v>
      </x:c>
    </x:row>
    <x:row r="739">
      <x:c r="A739" t="str">
        <x:v>Set2_100-10-3</x:v>
      </x:c>
      <x:c r="B739" t="str">
        <x:v>Set2</x:v>
      </x:c>
      <x:c r="C739" t="str">
        <x:v>100-10-3</x:v>
      </x:c>
      <x:c r="D739" t="str">
        <x:v>S8</x:v>
      </x:c>
      <x:c r="E739" t="str">
        <x:v>s</x:v>
      </x:c>
      <x:c r="F739" s="59" t="n">
        <x:v>24</x:v>
      </x:c>
      <x:c r="G739" s="59" t="n">
        <x:v>40</x:v>
      </x:c>
      <x:c r="H739" s="59" t="n">
        <x:v>0</x:v>
      </x:c>
      <x:c r="I739" s="59" t="n">
        <x:v>0</x:v>
      </x:c>
      <x:c r="J739" s="59" t="n">
        <x:v>9999</x:v>
      </x:c>
      <x:c r="K739" s="59" t="n">
        <x:v>0</x:v>
      </x:c>
      <x:c r="L739" s="59" t="str"/>
      <x:c r="M739" s="59" t="str"/>
      <x:c r="N739" t="str">
        <x:v>source_forward</x:v>
      </x:c>
    </x:row>
    <x:row r="740">
      <x:c r="A740" t="str">
        <x:v>Set2_100-10-3</x:v>
      </x:c>
      <x:c r="B740" t="str">
        <x:v>Set2</x:v>
      </x:c>
      <x:c r="C740" t="str">
        <x:v>100-10-3</x:v>
      </x:c>
      <x:c r="D740" t="str">
        <x:v>S9</x:v>
      </x:c>
      <x:c r="E740" t="str">
        <x:v>s</x:v>
      </x:c>
      <x:c r="F740" s="59" t="n">
        <x:v>27</x:v>
      </x:c>
      <x:c r="G740" s="59" t="n">
        <x:v>15</x:v>
      </x:c>
      <x:c r="H740" s="59" t="n">
        <x:v>0</x:v>
      </x:c>
      <x:c r="I740" s="59" t="n">
        <x:v>0</x:v>
      </x:c>
      <x:c r="J740" s="59" t="n">
        <x:v>9999</x:v>
      </x:c>
      <x:c r="K740" s="59" t="n">
        <x:v>0</x:v>
      </x:c>
      <x:c r="L740" s="59" t="str"/>
      <x:c r="M740" s="59" t="str"/>
      <x:c r="N740" t="str">
        <x:v>source_forward</x:v>
      </x:c>
    </x:row>
    <x:row r="741">
      <x:c r="A741" t="str">
        <x:v>Set2_100-10-3</x:v>
      </x:c>
      <x:c r="B741" t="str">
        <x:v>Set2</x:v>
      </x:c>
      <x:c r="C741" t="str">
        <x:v>100-10-3</x:v>
      </x:c>
      <x:c r="D741" t="str">
        <x:v>C0</x:v>
      </x:c>
      <x:c r="E741" t="str">
        <x:v>c</x:v>
      </x:c>
      <x:c r="F741" s="59" t="n">
        <x:v>9</x:v>
      </x:c>
      <x:c r="G741" s="59" t="n">
        <x:v>5</x:v>
      </x:c>
      <x:c r="H741" s="59" t="n">
        <x:v>12</x:v>
      </x:c>
      <x:c r="I741" s="59" t="n">
        <x:v>182</x:v>
      </x:c>
      <x:c r="J741" s="59" t="n">
        <x:v>192</x:v>
      </x:c>
      <x:c r="K741" s="59" t="n">
        <x:v>10</x:v>
      </x:c>
      <x:c r="L741" s="59" t="str">
        <x:v>S6</x:v>
      </x:c>
      <x:c r="M741" s="59" t="n">
        <x:v>4</x:v>
      </x:c>
      <x:c r="N741" t="str">
        <x:v>source_forward</x:v>
      </x:c>
    </x:row>
    <x:row r="742">
      <x:c r="A742" t="str">
        <x:v>Set2_100-10-3</x:v>
      </x:c>
      <x:c r="B742" t="str">
        <x:v>Set2</x:v>
      </x:c>
      <x:c r="C742" t="str">
        <x:v>100-10-3</x:v>
      </x:c>
      <x:c r="D742" t="str">
        <x:v>C1</x:v>
      </x:c>
      <x:c r="E742" t="str">
        <x:v>c</x:v>
      </x:c>
      <x:c r="F742" s="59" t="n">
        <x:v>3</x:v>
      </x:c>
      <x:c r="G742" s="59" t="n">
        <x:v>17</x:v>
      </x:c>
      <x:c r="H742" s="59" t="n">
        <x:v>16</x:v>
      </x:c>
      <x:c r="I742" s="59" t="n">
        <x:v>500</x:v>
      </x:c>
      <x:c r="J742" s="59" t="n">
        <x:v>510</x:v>
      </x:c>
      <x:c r="K742" s="59" t="n">
        <x:v>10</x:v>
      </x:c>
      <x:c r="L742" s="59" t="str">
        <x:v>S6</x:v>
      </x:c>
      <x:c r="M742" s="59" t="n">
        <x:v>4</x:v>
      </x:c>
      <x:c r="N742" t="str">
        <x:v>source_forward</x:v>
      </x:c>
    </x:row>
    <x:row r="743">
      <x:c r="A743" t="str">
        <x:v>Set2_100-10-3</x:v>
      </x:c>
      <x:c r="B743" t="str">
        <x:v>Set2</x:v>
      </x:c>
      <x:c r="C743" t="str">
        <x:v>100-10-3</x:v>
      </x:c>
      <x:c r="D743" t="str">
        <x:v>C2</x:v>
      </x:c>
      <x:c r="E743" t="str">
        <x:v>c</x:v>
      </x:c>
      <x:c r="F743" s="59" t="n">
        <x:v>17</x:v>
      </x:c>
      <x:c r="G743" s="59" t="n">
        <x:v>14</x:v>
      </x:c>
      <x:c r="H743" s="59" t="n">
        <x:v>17</x:v>
      </x:c>
      <x:c r="I743" s="59" t="n">
        <x:v>342</x:v>
      </x:c>
      <x:c r="J743" s="59" t="n">
        <x:v>380</x:v>
      </x:c>
      <x:c r="K743" s="59" t="n">
        <x:v>10</x:v>
      </x:c>
      <x:c r="L743" s="59" t="str">
        <x:v>S5</x:v>
      </x:c>
      <x:c r="M743" s="59" t="n">
        <x:v>12</x:v>
      </x:c>
      <x:c r="N743" t="str">
        <x:v>source_forward</x:v>
      </x:c>
    </x:row>
    <x:row r="744">
      <x:c r="A744" t="str">
        <x:v>Set2_100-10-3</x:v>
      </x:c>
      <x:c r="B744" t="str">
        <x:v>Set2</x:v>
      </x:c>
      <x:c r="C744" t="str">
        <x:v>100-10-3</x:v>
      </x:c>
      <x:c r="D744" t="str">
        <x:v>C3</x:v>
      </x:c>
      <x:c r="E744" t="str">
        <x:v>c</x:v>
      </x:c>
      <x:c r="F744" s="59" t="n">
        <x:v>12</x:v>
      </x:c>
      <x:c r="G744" s="59" t="n">
        <x:v>21</x:v>
      </x:c>
      <x:c r="H744" s="59" t="n">
        <x:v>19</x:v>
      </x:c>
      <x:c r="I744" s="59" t="n">
        <x:v>73</x:v>
      </x:c>
      <x:c r="J744" s="59" t="n">
        <x:v>111</x:v>
      </x:c>
      <x:c r="K744" s="59" t="n">
        <x:v>10</x:v>
      </x:c>
      <x:c r="L744" s="59" t="str">
        <x:v>S7</x:v>
      </x:c>
      <x:c r="M744" s="59" t="n">
        <x:v>0</x:v>
      </x:c>
      <x:c r="N744" t="str">
        <x:v>source_forward</x:v>
      </x:c>
    </x:row>
    <x:row r="745">
      <x:c r="A745" t="str">
        <x:v>Set2_100-10-3</x:v>
      </x:c>
      <x:c r="B745" t="str">
        <x:v>Set2</x:v>
      </x:c>
      <x:c r="C745" t="str">
        <x:v>100-10-3</x:v>
      </x:c>
      <x:c r="D745" t="str">
        <x:v>C4</x:v>
      </x:c>
      <x:c r="E745" t="str">
        <x:v>c</x:v>
      </x:c>
      <x:c r="F745" s="59" t="n">
        <x:v>14</x:v>
      </x:c>
      <x:c r="G745" s="59" t="n">
        <x:v>4</x:v>
      </x:c>
      <x:c r="H745" s="59" t="n">
        <x:v>20</x:v>
      </x:c>
      <x:c r="I745" s="59" t="n">
        <x:v>208</x:v>
      </x:c>
      <x:c r="J745" s="59" t="n">
        <x:v>218</x:v>
      </x:c>
      <x:c r="K745" s="59" t="n">
        <x:v>10</x:v>
      </x:c>
      <x:c r="L745" s="59" t="str">
        <x:v>S6</x:v>
      </x:c>
      <x:c r="M745" s="59" t="n">
        <x:v>1</x:v>
      </x:c>
      <x:c r="N745" t="str">
        <x:v>source_forward</x:v>
      </x:c>
    </x:row>
    <x:row r="746">
      <x:c r="A746" t="str">
        <x:v>Set2_100-10-3</x:v>
      </x:c>
      <x:c r="B746" t="str">
        <x:v>Set2</x:v>
      </x:c>
      <x:c r="C746" t="str">
        <x:v>100-10-3</x:v>
      </x:c>
      <x:c r="D746" t="str">
        <x:v>C5</x:v>
      </x:c>
      <x:c r="E746" t="str">
        <x:v>c</x:v>
      </x:c>
      <x:c r="F746" s="59" t="n">
        <x:v>4</x:v>
      </x:c>
      <x:c r="G746" s="59" t="n">
        <x:v>10</x:v>
      </x:c>
      <x:c r="H746" s="59" t="n">
        <x:v>11</x:v>
      </x:c>
      <x:c r="I746" s="59" t="n">
        <x:v>295</x:v>
      </x:c>
      <x:c r="J746" s="59" t="n">
        <x:v>307</x:v>
      </x:c>
      <x:c r="K746" s="59" t="n">
        <x:v>10</x:v>
      </x:c>
      <x:c r="L746" s="59" t="str">
        <x:v>S6</x:v>
      </x:c>
      <x:c r="M746" s="59" t="n">
        <x:v>8</x:v>
      </x:c>
      <x:c r="N746" t="str">
        <x:v>source_forward</x:v>
      </x:c>
    </x:row>
    <x:row r="747">
      <x:c r="A747" t="str">
        <x:v>Set2_100-10-3</x:v>
      </x:c>
      <x:c r="B747" t="str">
        <x:v>Set2</x:v>
      </x:c>
      <x:c r="C747" t="str">
        <x:v>100-10-3</x:v>
      </x:c>
      <x:c r="D747" t="str">
        <x:v>C6</x:v>
      </x:c>
      <x:c r="E747" t="str">
        <x:v>c</x:v>
      </x:c>
      <x:c r="F747" s="59" t="n">
        <x:v>12</x:v>
      </x:c>
      <x:c r="G747" s="59" t="n">
        <x:v>11</x:v>
      </x:c>
      <x:c r="H747" s="59" t="n">
        <x:v>11</x:v>
      </x:c>
      <x:c r="I747" s="59" t="n">
        <x:v>129</x:v>
      </x:c>
      <x:c r="J747" s="59" t="n">
        <x:v>165</x:v>
      </x:c>
      <x:c r="K747" s="59" t="n">
        <x:v>10</x:v>
      </x:c>
      <x:c r="L747" s="59" t="str">
        <x:v>S6</x:v>
      </x:c>
      <x:c r="M747" s="59" t="n">
        <x:v>9</x:v>
      </x:c>
      <x:c r="N747" t="str">
        <x:v>source_forward</x:v>
      </x:c>
    </x:row>
    <x:row r="748">
      <x:c r="A748" t="str">
        <x:v>Set2_100-10-3</x:v>
      </x:c>
      <x:c r="B748" t="str">
        <x:v>Set2</x:v>
      </x:c>
      <x:c r="C748" t="str">
        <x:v>100-10-3</x:v>
      </x:c>
      <x:c r="D748" t="str">
        <x:v>C7</x:v>
      </x:c>
      <x:c r="E748" t="str">
        <x:v>c</x:v>
      </x:c>
      <x:c r="F748" s="59" t="n">
        <x:v>7</x:v>
      </x:c>
      <x:c r="G748" s="59" t="n">
        <x:v>14</x:v>
      </x:c>
      <x:c r="H748" s="59" t="n">
        <x:v>11</x:v>
      </x:c>
      <x:c r="I748" s="59" t="n">
        <x:v>180</x:v>
      </x:c>
      <x:c r="J748" s="59" t="n">
        <x:v>204</x:v>
      </x:c>
      <x:c r="K748" s="59" t="n">
        <x:v>10</x:v>
      </x:c>
      <x:c r="L748" s="59" t="str">
        <x:v>S6</x:v>
      </x:c>
      <x:c r="M748" s="59" t="n">
        <x:v>4</x:v>
      </x:c>
      <x:c r="N748" t="str">
        <x:v>source_forward</x:v>
      </x:c>
    </x:row>
    <x:row r="749">
      <x:c r="A749" t="str">
        <x:v>Set2_100-10-3</x:v>
      </x:c>
      <x:c r="B749" t="str">
        <x:v>Set2</x:v>
      </x:c>
      <x:c r="C749" t="str">
        <x:v>100-10-3</x:v>
      </x:c>
      <x:c r="D749" t="str">
        <x:v>C8</x:v>
      </x:c>
      <x:c r="E749" t="str">
        <x:v>c</x:v>
      </x:c>
      <x:c r="F749" s="59" t="n">
        <x:v>12</x:v>
      </x:c>
      <x:c r="G749" s="59" t="n">
        <x:v>19</x:v>
      </x:c>
      <x:c r="H749" s="59" t="n">
        <x:v>13</x:v>
      </x:c>
      <x:c r="I749" s="59" t="n">
        <x:v>255</x:v>
      </x:c>
      <x:c r="J749" s="59" t="n">
        <x:v>287</x:v>
      </x:c>
      <x:c r="K749" s="59" t="n">
        <x:v>10</x:v>
      </x:c>
      <x:c r="L749" s="59" t="str">
        <x:v>S7</x:v>
      </x:c>
      <x:c r="M749" s="59" t="n">
        <x:v>9</x:v>
      </x:c>
      <x:c r="N749" t="str">
        <x:v>source_forward</x:v>
      </x:c>
    </x:row>
    <x:row r="750">
      <x:c r="A750" t="str">
        <x:v>Set2_100-10-3</x:v>
      </x:c>
      <x:c r="B750" t="str">
        <x:v>Set2</x:v>
      </x:c>
      <x:c r="C750" t="str">
        <x:v>100-10-3</x:v>
      </x:c>
      <x:c r="D750" t="str">
        <x:v>C9</x:v>
      </x:c>
      <x:c r="E750" t="str">
        <x:v>c</x:v>
      </x:c>
      <x:c r="F750" s="59" t="n">
        <x:v>2</x:v>
      </x:c>
      <x:c r="G750" s="59" t="n">
        <x:v>11</x:v>
      </x:c>
      <x:c r="H750" s="59" t="n">
        <x:v>19</x:v>
      </x:c>
      <x:c r="I750" s="59" t="n">
        <x:v>211</x:v>
      </x:c>
      <x:c r="J750" s="59" t="n">
        <x:v>245</x:v>
      </x:c>
      <x:c r="K750" s="59" t="n">
        <x:v>10</x:v>
      </x:c>
      <x:c r="L750" s="59" t="str">
        <x:v>S6</x:v>
      </x:c>
      <x:c r="M750" s="59" t="n">
        <x:v>6</x:v>
      </x:c>
      <x:c r="N750" t="str">
        <x:v>source_forward</x:v>
      </x:c>
    </x:row>
    <x:row r="751">
      <x:c r="A751" t="str">
        <x:v>Set2_100-10-3</x:v>
      </x:c>
      <x:c r="B751" t="str">
        <x:v>Set2</x:v>
      </x:c>
      <x:c r="C751" t="str">
        <x:v>100-10-3</x:v>
      </x:c>
      <x:c r="D751" t="str">
        <x:v>C10</x:v>
      </x:c>
      <x:c r="E751" t="str">
        <x:v>c</x:v>
      </x:c>
      <x:c r="F751" s="59" t="n">
        <x:v>15</x:v>
      </x:c>
      <x:c r="G751" s="59" t="n">
        <x:v>20</x:v>
      </x:c>
      <x:c r="H751" s="59" t="n">
        <x:v>12</x:v>
      </x:c>
      <x:c r="I751" s="59" t="n">
        <x:v>566</x:v>
      </x:c>
      <x:c r="J751" s="59" t="n">
        <x:v>578</x:v>
      </x:c>
      <x:c r="K751" s="59" t="n">
        <x:v>10</x:v>
      </x:c>
      <x:c r="L751" s="59" t="str">
        <x:v>S7</x:v>
      </x:c>
      <x:c r="M751" s="59" t="n">
        <x:v>3</x:v>
      </x:c>
      <x:c r="N751" t="str">
        <x:v>source_forward</x:v>
      </x:c>
    </x:row>
    <x:row r="752">
      <x:c r="A752" t="str">
        <x:v>Set2_100-10-3</x:v>
      </x:c>
      <x:c r="B752" t="str">
        <x:v>Set2</x:v>
      </x:c>
      <x:c r="C752" t="str">
        <x:v>100-10-3</x:v>
      </x:c>
      <x:c r="D752" t="str">
        <x:v>C11</x:v>
      </x:c>
      <x:c r="E752" t="str">
        <x:v>c</x:v>
      </x:c>
      <x:c r="F752" s="59" t="n">
        <x:v>8</x:v>
      </x:c>
      <x:c r="G752" s="59" t="n">
        <x:v>13</x:v>
      </x:c>
      <x:c r="H752" s="59" t="n">
        <x:v>18</x:v>
      </x:c>
      <x:c r="I752" s="59" t="n">
        <x:v>503</x:v>
      </x:c>
      <x:c r="J752" s="59" t="n">
        <x:v>517</x:v>
      </x:c>
      <x:c r="K752" s="59" t="n">
        <x:v>10</x:v>
      </x:c>
      <x:c r="L752" s="59" t="str">
        <x:v>S6</x:v>
      </x:c>
      <x:c r="M752" s="59" t="n">
        <x:v>3</x:v>
      </x:c>
      <x:c r="N752" t="str">
        <x:v>source_forward</x:v>
      </x:c>
    </x:row>
    <x:row r="753">
      <x:c r="A753" t="str">
        <x:v>Set2_100-10-3</x:v>
      </x:c>
      <x:c r="B753" t="str">
        <x:v>Set2</x:v>
      </x:c>
      <x:c r="C753" t="str">
        <x:v>100-10-3</x:v>
      </x:c>
      <x:c r="D753" t="str">
        <x:v>C12</x:v>
      </x:c>
      <x:c r="E753" t="str">
        <x:v>c</x:v>
      </x:c>
      <x:c r="F753" s="59" t="n">
        <x:v>9</x:v>
      </x:c>
      <x:c r="G753" s="59" t="n">
        <x:v>15</x:v>
      </x:c>
      <x:c r="H753" s="59" t="n">
        <x:v>14</x:v>
      </x:c>
      <x:c r="I753" s="59" t="n">
        <x:v>268</x:v>
      </x:c>
      <x:c r="J753" s="59" t="n">
        <x:v>284</x:v>
      </x:c>
      <x:c r="K753" s="59" t="n">
        <x:v>10</x:v>
      </x:c>
      <x:c r="L753" s="59" t="str">
        <x:v>S6</x:v>
      </x:c>
      <x:c r="M753" s="59" t="n">
        <x:v>5</x:v>
      </x:c>
      <x:c r="N753" t="str">
        <x:v>source_forward</x:v>
      </x:c>
    </x:row>
    <x:row r="754">
      <x:c r="A754" t="str">
        <x:v>Set2_100-10-3</x:v>
      </x:c>
      <x:c r="B754" t="str">
        <x:v>Set2</x:v>
      </x:c>
      <x:c r="C754" t="str">
        <x:v>100-10-3</x:v>
      </x:c>
      <x:c r="D754" t="str">
        <x:v>C13</x:v>
      </x:c>
      <x:c r="E754" t="str">
        <x:v>c</x:v>
      </x:c>
      <x:c r="F754" s="59" t="n">
        <x:v>4</x:v>
      </x:c>
      <x:c r="G754" s="59" t="n">
        <x:v>12</x:v>
      </x:c>
      <x:c r="H754" s="59" t="n">
        <x:v>16</x:v>
      </x:c>
      <x:c r="I754" s="59" t="n">
        <x:v>458</x:v>
      </x:c>
      <x:c r="J754" s="59" t="n">
        <x:v>492</x:v>
      </x:c>
      <x:c r="K754" s="59" t="n">
        <x:v>10</x:v>
      </x:c>
      <x:c r="L754" s="59" t="str">
        <x:v>S6</x:v>
      </x:c>
      <x:c r="M754" s="59" t="n">
        <x:v>1</x:v>
      </x:c>
      <x:c r="N754" t="str">
        <x:v>source_forward</x:v>
      </x:c>
    </x:row>
    <x:row r="755">
      <x:c r="A755" t="str">
        <x:v>Set2_100-10-3</x:v>
      </x:c>
      <x:c r="B755" t="str">
        <x:v>Set2</x:v>
      </x:c>
      <x:c r="C755" t="str">
        <x:v>100-10-3</x:v>
      </x:c>
      <x:c r="D755" t="str">
        <x:v>C14</x:v>
      </x:c>
      <x:c r="E755" t="str">
        <x:v>c</x:v>
      </x:c>
      <x:c r="F755" s="59" t="n">
        <x:v>5</x:v>
      </x:c>
      <x:c r="G755" s="59" t="n">
        <x:v>21</x:v>
      </x:c>
      <x:c r="H755" s="59" t="n">
        <x:v>19</x:v>
      </x:c>
      <x:c r="I755" s="59" t="n">
        <x:v>197</x:v>
      </x:c>
      <x:c r="J755" s="59" t="n">
        <x:v>235</x:v>
      </x:c>
      <x:c r="K755" s="59" t="n">
        <x:v>10</x:v>
      </x:c>
      <x:c r="L755" s="59" t="str">
        <x:v>S7</x:v>
      </x:c>
      <x:c r="M755" s="59" t="n">
        <x:v>13</x:v>
      </x:c>
      <x:c r="N755" t="str">
        <x:v>source_forward</x:v>
      </x:c>
    </x:row>
    <x:row r="756">
      <x:c r="A756" t="str">
        <x:v>Set2_100-10-3</x:v>
      </x:c>
      <x:c r="B756" t="str">
        <x:v>Set2</x:v>
      </x:c>
      <x:c r="C756" t="str">
        <x:v>100-10-3</x:v>
      </x:c>
      <x:c r="D756" t="str">
        <x:v>C15</x:v>
      </x:c>
      <x:c r="E756" t="str">
        <x:v>c</x:v>
      </x:c>
      <x:c r="F756" s="59" t="n">
        <x:v>19</x:v>
      </x:c>
      <x:c r="G756" s="59" t="n">
        <x:v>3</x:v>
      </x:c>
      <x:c r="H756" s="59" t="n">
        <x:v>20</x:v>
      </x:c>
      <x:c r="I756" s="59" t="n">
        <x:v>522</x:v>
      </x:c>
      <x:c r="J756" s="59" t="n">
        <x:v>548</x:v>
      </x:c>
      <x:c r="K756" s="59" t="n">
        <x:v>10</x:v>
      </x:c>
      <x:c r="L756" s="59" t="str">
        <x:v>S1</x:v>
      </x:c>
      <x:c r="M756" s="59" t="n">
        <x:v>19</x:v>
      </x:c>
      <x:c r="N756" t="str">
        <x:v>source_forward</x:v>
      </x:c>
    </x:row>
    <x:row r="757">
      <x:c r="A757" t="str">
        <x:v>Set2_100-10-3</x:v>
      </x:c>
      <x:c r="B757" t="str">
        <x:v>Set2</x:v>
      </x:c>
      <x:c r="C757" t="str">
        <x:v>100-10-3</x:v>
      </x:c>
      <x:c r="D757" t="str">
        <x:v>C16</x:v>
      </x:c>
      <x:c r="E757" t="str">
        <x:v>c</x:v>
      </x:c>
      <x:c r="F757" s="59" t="n">
        <x:v>14</x:v>
      </x:c>
      <x:c r="G757" s="59" t="n">
        <x:v>10</x:v>
      </x:c>
      <x:c r="H757" s="59" t="n">
        <x:v>15</x:v>
      </x:c>
      <x:c r="I757" s="59" t="n">
        <x:v>338</x:v>
      </x:c>
      <x:c r="J757" s="59" t="n">
        <x:v>350</x:v>
      </x:c>
      <x:c r="K757" s="59" t="n">
        <x:v>10</x:v>
      </x:c>
      <x:c r="L757" s="59" t="str">
        <x:v>S6</x:v>
      </x:c>
      <x:c r="M757" s="59" t="n">
        <x:v>14</x:v>
      </x:c>
      <x:c r="N757" t="str">
        <x:v>source_forward</x:v>
      </x:c>
    </x:row>
    <x:row r="758">
      <x:c r="A758" t="str">
        <x:v>Set2_100-10-3</x:v>
      </x:c>
      <x:c r="B758" t="str">
        <x:v>Set2</x:v>
      </x:c>
      <x:c r="C758" t="str">
        <x:v>100-10-3</x:v>
      </x:c>
      <x:c r="D758" t="str">
        <x:v>C17</x:v>
      </x:c>
      <x:c r="E758" t="str">
        <x:v>c</x:v>
      </x:c>
      <x:c r="F758" s="59" t="n">
        <x:v>12</x:v>
      </x:c>
      <x:c r="G758" s="59" t="n">
        <x:v>4</x:v>
      </x:c>
      <x:c r="H758" s="59" t="n">
        <x:v>18</x:v>
      </x:c>
      <x:c r="I758" s="59" t="n">
        <x:v>391</x:v>
      </x:c>
      <x:c r="J758" s="59" t="n">
        <x:v>413</x:v>
      </x:c>
      <x:c r="K758" s="59" t="n">
        <x:v>10</x:v>
      </x:c>
      <x:c r="L758" s="59" t="str">
        <x:v>S6</x:v>
      </x:c>
      <x:c r="M758" s="59" t="n">
        <x:v>8</x:v>
      </x:c>
      <x:c r="N758" t="str">
        <x:v>source_forward</x:v>
      </x:c>
    </x:row>
    <x:row r="759">
      <x:c r="A759" t="str">
        <x:v>Set2_100-10-3</x:v>
      </x:c>
      <x:c r="B759" t="str">
        <x:v>Set2</x:v>
      </x:c>
      <x:c r="C759" t="str">
        <x:v>100-10-3</x:v>
      </x:c>
      <x:c r="D759" t="str">
        <x:v>C18</x:v>
      </x:c>
      <x:c r="E759" t="str">
        <x:v>c</x:v>
      </x:c>
      <x:c r="F759" s="59" t="n">
        <x:v>11</x:v>
      </x:c>
      <x:c r="G759" s="59" t="n">
        <x:v>11</x:v>
      </x:c>
      <x:c r="H759" s="59" t="n">
        <x:v>14</x:v>
      </x:c>
      <x:c r="I759" s="59" t="n">
        <x:v>109</x:v>
      </x:c>
      <x:c r="J759" s="59" t="n">
        <x:v>139</x:v>
      </x:c>
      <x:c r="K759" s="59" t="n">
        <x:v>10</x:v>
      </x:c>
      <x:c r="L759" s="59" t="str">
        <x:v>S6</x:v>
      </x:c>
      <x:c r="M759" s="59" t="n">
        <x:v>13</x:v>
      </x:c>
      <x:c r="N759" t="str">
        <x:v>source_forward</x:v>
      </x:c>
    </x:row>
    <x:row r="760">
      <x:c r="A760" t="str">
        <x:v>Set2_100-10-3</x:v>
      </x:c>
      <x:c r="B760" t="str">
        <x:v>Set2</x:v>
      </x:c>
      <x:c r="C760" t="str">
        <x:v>100-10-3</x:v>
      </x:c>
      <x:c r="D760" t="str">
        <x:v>C19</x:v>
      </x:c>
      <x:c r="E760" t="str">
        <x:v>c</x:v>
      </x:c>
      <x:c r="F760" s="59" t="n">
        <x:v>2</x:v>
      </x:c>
      <x:c r="G760" s="59" t="n">
        <x:v>12</x:v>
      </x:c>
      <x:c r="H760" s="59" t="n">
        <x:v>19</x:v>
      </x:c>
      <x:c r="I760" s="59" t="n">
        <x:v>191</x:v>
      </x:c>
      <x:c r="J760" s="59" t="n">
        <x:v>227</x:v>
      </x:c>
      <x:c r="K760" s="59" t="n">
        <x:v>10</x:v>
      </x:c>
      <x:c r="L760" s="59" t="str">
        <x:v>S6</x:v>
      </x:c>
      <x:c r="M760" s="59" t="n">
        <x:v>8</x:v>
      </x:c>
      <x:c r="N760" t="str">
        <x:v>source_forward</x:v>
      </x:c>
    </x:row>
    <x:row r="761">
      <x:c r="A761" t="str">
        <x:v>Set2_100-10-3</x:v>
      </x:c>
      <x:c r="B761" t="str">
        <x:v>Set2</x:v>
      </x:c>
      <x:c r="C761" t="str">
        <x:v>100-10-3</x:v>
      </x:c>
      <x:c r="D761" t="str">
        <x:v>C20</x:v>
      </x:c>
      <x:c r="E761" t="str">
        <x:v>c</x:v>
      </x:c>
      <x:c r="F761" s="59" t="n">
        <x:v>9</x:v>
      </x:c>
      <x:c r="G761" s="59" t="n">
        <x:v>15</x:v>
      </x:c>
      <x:c r="H761" s="59" t="n">
        <x:v>14</x:v>
      </x:c>
      <x:c r="I761" s="59" t="n">
        <x:v>119</x:v>
      </x:c>
      <x:c r="J761" s="59" t="n">
        <x:v>133</x:v>
      </x:c>
      <x:c r="K761" s="59" t="n">
        <x:v>10</x:v>
      </x:c>
      <x:c r="L761" s="59" t="str">
        <x:v>S6</x:v>
      </x:c>
      <x:c r="M761" s="59" t="n">
        <x:v>12</x:v>
      </x:c>
      <x:c r="N761" t="str">
        <x:v>source_forward</x:v>
      </x:c>
    </x:row>
    <x:row r="762">
      <x:c r="A762" t="str">
        <x:v>Set2_100-10-3</x:v>
      </x:c>
      <x:c r="B762" t="str">
        <x:v>Set2</x:v>
      </x:c>
      <x:c r="C762" t="str">
        <x:v>100-10-3</x:v>
      </x:c>
      <x:c r="D762" t="str">
        <x:v>C21</x:v>
      </x:c>
      <x:c r="E762" t="str">
        <x:v>c</x:v>
      </x:c>
      <x:c r="F762" s="59" t="n">
        <x:v>24</x:v>
      </x:c>
      <x:c r="G762" s="59" t="n">
        <x:v>10</x:v>
      </x:c>
      <x:c r="H762" s="59" t="n">
        <x:v>16</x:v>
      </x:c>
      <x:c r="I762" s="59" t="n">
        <x:v>161</x:v>
      </x:c>
      <x:c r="J762" s="59" t="n">
        <x:v>187</x:v>
      </x:c>
      <x:c r="K762" s="59" t="n">
        <x:v>10</x:v>
      </x:c>
      <x:c r="L762" s="59" t="str">
        <x:v>S5</x:v>
      </x:c>
      <x:c r="M762" s="59" t="n">
        <x:v>3</x:v>
      </x:c>
      <x:c r="N762" t="str">
        <x:v>source_forward</x:v>
      </x:c>
    </x:row>
    <x:row r="763">
      <x:c r="A763" t="str">
        <x:v>Set2_100-10-3</x:v>
      </x:c>
      <x:c r="B763" t="str">
        <x:v>Set2</x:v>
      </x:c>
      <x:c r="C763" t="str">
        <x:v>100-10-3</x:v>
      </x:c>
      <x:c r="D763" t="str">
        <x:v>C22</x:v>
      </x:c>
      <x:c r="E763" t="str">
        <x:v>c</x:v>
      </x:c>
      <x:c r="F763" s="59" t="n">
        <x:v>13</x:v>
      </x:c>
      <x:c r="G763" s="59" t="n">
        <x:v>21</x:v>
      </x:c>
      <x:c r="H763" s="59" t="n">
        <x:v>19</x:v>
      </x:c>
      <x:c r="I763" s="59" t="n">
        <x:v>252</x:v>
      </x:c>
      <x:c r="J763" s="59" t="n">
        <x:v>278</x:v>
      </x:c>
      <x:c r="K763" s="59" t="n">
        <x:v>10</x:v>
      </x:c>
      <x:c r="L763" s="59" t="str">
        <x:v>S7</x:v>
      </x:c>
      <x:c r="M763" s="59" t="n">
        <x:v>9</x:v>
      </x:c>
      <x:c r="N763" t="str">
        <x:v>source_forward</x:v>
      </x:c>
    </x:row>
    <x:row r="764">
      <x:c r="A764" t="str">
        <x:v>Set2_100-10-3</x:v>
      </x:c>
      <x:c r="B764" t="str">
        <x:v>Set2</x:v>
      </x:c>
      <x:c r="C764" t="str">
        <x:v>100-10-3</x:v>
      </x:c>
      <x:c r="D764" t="str">
        <x:v>C23</x:v>
      </x:c>
      <x:c r="E764" t="str">
        <x:v>c</x:v>
      </x:c>
      <x:c r="F764" s="59" t="n">
        <x:v>16</x:v>
      </x:c>
      <x:c r="G764" s="59" t="n">
        <x:v>16</x:v>
      </x:c>
      <x:c r="H764" s="59" t="n">
        <x:v>16</x:v>
      </x:c>
      <x:c r="I764" s="59" t="n">
        <x:v>361</x:v>
      </x:c>
      <x:c r="J764" s="59" t="n">
        <x:v>387</x:v>
      </x:c>
      <x:c r="K764" s="59" t="n">
        <x:v>10</x:v>
      </x:c>
      <x:c r="L764" s="59" t="str">
        <x:v>S5</x:v>
      </x:c>
      <x:c r="M764" s="59" t="n">
        <x:v>2</x:v>
      </x:c>
      <x:c r="N764" t="str">
        <x:v>source_forward</x:v>
      </x:c>
    </x:row>
    <x:row r="765">
      <x:c r="A765" t="str">
        <x:v>Set2_100-10-3</x:v>
      </x:c>
      <x:c r="B765" t="str">
        <x:v>Set2</x:v>
      </x:c>
      <x:c r="C765" t="str">
        <x:v>100-10-3</x:v>
      </x:c>
      <x:c r="D765" t="str">
        <x:v>C24</x:v>
      </x:c>
      <x:c r="E765" t="str">
        <x:v>c</x:v>
      </x:c>
      <x:c r="F765" s="59" t="n">
        <x:v>16</x:v>
      </x:c>
      <x:c r="G765" s="59" t="n">
        <x:v>1</x:v>
      </x:c>
      <x:c r="H765" s="59" t="n">
        <x:v>13</x:v>
      </x:c>
      <x:c r="I765" s="59" t="n">
        <x:v>274</x:v>
      </x:c>
      <x:c r="J765" s="59" t="n">
        <x:v>296</x:v>
      </x:c>
      <x:c r="K765" s="59" t="n">
        <x:v>10</x:v>
      </x:c>
      <x:c r="L765" s="59" t="str">
        <x:v>S1</x:v>
      </x:c>
      <x:c r="M765" s="59" t="n">
        <x:v>12</x:v>
      </x:c>
      <x:c r="N765" t="str">
        <x:v>source_forward</x:v>
      </x:c>
    </x:row>
    <x:row r="766">
      <x:c r="A766" t="str">
        <x:v>Set2_100-10-3</x:v>
      </x:c>
      <x:c r="B766" t="str">
        <x:v>Set2</x:v>
      </x:c>
      <x:c r="C766" t="str">
        <x:v>100-10-3</x:v>
      </x:c>
      <x:c r="D766" t="str">
        <x:v>C25</x:v>
      </x:c>
      <x:c r="E766" t="str">
        <x:v>c</x:v>
      </x:c>
      <x:c r="F766" s="59" t="n">
        <x:v>14</x:v>
      </x:c>
      <x:c r="G766" s="59" t="n">
        <x:v>10</x:v>
      </x:c>
      <x:c r="H766" s="59" t="n">
        <x:v>18</x:v>
      </x:c>
      <x:c r="I766" s="59" t="n">
        <x:v>235</x:v>
      </x:c>
      <x:c r="J766" s="59" t="n">
        <x:v>249</x:v>
      </x:c>
      <x:c r="K766" s="59" t="n">
        <x:v>10</x:v>
      </x:c>
      <x:c r="L766" s="59" t="str">
        <x:v>S6</x:v>
      </x:c>
      <x:c r="M766" s="59" t="n">
        <x:v>5</x:v>
      </x:c>
      <x:c r="N766" t="str">
        <x:v>source_forward</x:v>
      </x:c>
    </x:row>
    <x:row r="767">
      <x:c r="A767" t="str">
        <x:v>Set2_100-10-3</x:v>
      </x:c>
      <x:c r="B767" t="str">
        <x:v>Set2</x:v>
      </x:c>
      <x:c r="C767" t="str">
        <x:v>100-10-3</x:v>
      </x:c>
      <x:c r="D767" t="str">
        <x:v>C26</x:v>
      </x:c>
      <x:c r="E767" t="str">
        <x:v>c</x:v>
      </x:c>
      <x:c r="F767" s="59" t="n">
        <x:v>6</x:v>
      </x:c>
      <x:c r="G767" s="59" t="n">
        <x:v>17</x:v>
      </x:c>
      <x:c r="H767" s="59" t="n">
        <x:v>15</x:v>
      </x:c>
      <x:c r="I767" s="59" t="n">
        <x:v>510</x:v>
      </x:c>
      <x:c r="J767" s="59" t="n">
        <x:v>528</x:v>
      </x:c>
      <x:c r="K767" s="59" t="n">
        <x:v>10</x:v>
      </x:c>
      <x:c r="L767" s="59" t="str">
        <x:v>S6</x:v>
      </x:c>
      <x:c r="M767" s="59" t="n">
        <x:v>10</x:v>
      </x:c>
      <x:c r="N767" t="str">
        <x:v>source_forward</x:v>
      </x:c>
    </x:row>
    <x:row r="768">
      <x:c r="A768" t="str">
        <x:v>Set2_100-10-3</x:v>
      </x:c>
      <x:c r="B768" t="str">
        <x:v>Set2</x:v>
      </x:c>
      <x:c r="C768" t="str">
        <x:v>100-10-3</x:v>
      </x:c>
      <x:c r="D768" t="str">
        <x:v>C27</x:v>
      </x:c>
      <x:c r="E768" t="str">
        <x:v>c</x:v>
      </x:c>
      <x:c r="F768" s="59" t="n">
        <x:v>14</x:v>
      </x:c>
      <x:c r="G768" s="59" t="n">
        <x:v>10</x:v>
      </x:c>
      <x:c r="H768" s="59" t="n">
        <x:v>19</x:v>
      </x:c>
      <x:c r="I768" s="59" t="n">
        <x:v>439</x:v>
      </x:c>
      <x:c r="J768" s="59" t="n">
        <x:v>449</x:v>
      </x:c>
      <x:c r="K768" s="59" t="n">
        <x:v>10</x:v>
      </x:c>
      <x:c r="L768" s="59" t="str">
        <x:v>S6</x:v>
      </x:c>
      <x:c r="M768" s="59" t="n">
        <x:v>7</x:v>
      </x:c>
      <x:c r="N768" t="str">
        <x:v>source_forward</x:v>
      </x:c>
    </x:row>
    <x:row r="769">
      <x:c r="A769" t="str">
        <x:v>Set2_100-10-3</x:v>
      </x:c>
      <x:c r="B769" t="str">
        <x:v>Set2</x:v>
      </x:c>
      <x:c r="C769" t="str">
        <x:v>100-10-3</x:v>
      </x:c>
      <x:c r="D769" t="str">
        <x:v>C28</x:v>
      </x:c>
      <x:c r="E769" t="str">
        <x:v>c</x:v>
      </x:c>
      <x:c r="F769" s="59" t="n">
        <x:v>21</x:v>
      </x:c>
      <x:c r="G769" s="59" t="n">
        <x:v>13</x:v>
      </x:c>
      <x:c r="H769" s="59" t="n">
        <x:v>11</x:v>
      </x:c>
      <x:c r="I769" s="59" t="n">
        <x:v>280</x:v>
      </x:c>
      <x:c r="J769" s="59" t="n">
        <x:v>312</x:v>
      </x:c>
      <x:c r="K769" s="59" t="n">
        <x:v>10</x:v>
      </x:c>
      <x:c r="L769" s="59" t="str">
        <x:v>S5</x:v>
      </x:c>
      <x:c r="M769" s="59" t="n">
        <x:v>1</x:v>
      </x:c>
      <x:c r="N769" t="str">
        <x:v>source_forward</x:v>
      </x:c>
    </x:row>
    <x:row r="770">
      <x:c r="A770" t="str">
        <x:v>Set2_100-10-3</x:v>
      </x:c>
      <x:c r="B770" t="str">
        <x:v>Set2</x:v>
      </x:c>
      <x:c r="C770" t="str">
        <x:v>100-10-3</x:v>
      </x:c>
      <x:c r="D770" t="str">
        <x:v>C29</x:v>
      </x:c>
      <x:c r="E770" t="str">
        <x:v>c</x:v>
      </x:c>
      <x:c r="F770" s="59" t="n">
        <x:v>16</x:v>
      </x:c>
      <x:c r="G770" s="59" t="n">
        <x:v>4</x:v>
      </x:c>
      <x:c r="H770" s="59" t="n">
        <x:v>13</x:v>
      </x:c>
      <x:c r="I770" s="59" t="n">
        <x:v>538</x:v>
      </x:c>
      <x:c r="J770" s="59" t="n">
        <x:v>562</x:v>
      </x:c>
      <x:c r="K770" s="59" t="n">
        <x:v>10</x:v>
      </x:c>
      <x:c r="L770" s="59" t="str">
        <x:v>S1</x:v>
      </x:c>
      <x:c r="M770" s="59" t="n">
        <x:v>12</x:v>
      </x:c>
      <x:c r="N770" t="str">
        <x:v>source_forward</x:v>
      </x:c>
    </x:row>
    <x:row r="771">
      <x:c r="A771" t="str">
        <x:v>Set2_100-10-3</x:v>
      </x:c>
      <x:c r="B771" t="str">
        <x:v>Set2</x:v>
      </x:c>
      <x:c r="C771" t="str">
        <x:v>100-10-3</x:v>
      </x:c>
      <x:c r="D771" t="str">
        <x:v>C30</x:v>
      </x:c>
      <x:c r="E771" t="str">
        <x:v>c</x:v>
      </x:c>
      <x:c r="F771" s="59" t="n">
        <x:v>2</x:v>
      </x:c>
      <x:c r="G771" s="59" t="n">
        <x:v>38</x:v>
      </x:c>
      <x:c r="H771" s="59" t="n">
        <x:v>18</x:v>
      </x:c>
      <x:c r="I771" s="59" t="n">
        <x:v>539</x:v>
      </x:c>
      <x:c r="J771" s="59" t="n">
        <x:v>551</x:v>
      </x:c>
      <x:c r="K771" s="59" t="n">
        <x:v>10</x:v>
      </x:c>
      <x:c r="L771" s="59" t="str">
        <x:v>S0</x:v>
      </x:c>
      <x:c r="M771" s="59" t="n">
        <x:v>2</x:v>
      </x:c>
      <x:c r="N771" t="str">
        <x:v>source_forward</x:v>
      </x:c>
    </x:row>
    <x:row r="772">
      <x:c r="A772" t="str">
        <x:v>Set2_100-10-3</x:v>
      </x:c>
      <x:c r="B772" t="str">
        <x:v>Set2</x:v>
      </x:c>
      <x:c r="C772" t="str">
        <x:v>100-10-3</x:v>
      </x:c>
      <x:c r="D772" t="str">
        <x:v>C31</x:v>
      </x:c>
      <x:c r="E772" t="str">
        <x:v>c</x:v>
      </x:c>
      <x:c r="F772" s="59" t="n">
        <x:v>11</x:v>
      </x:c>
      <x:c r="G772" s="59" t="n">
        <x:v>47</x:v>
      </x:c>
      <x:c r="H772" s="59" t="n">
        <x:v>16</x:v>
      </x:c>
      <x:c r="I772" s="59" t="n">
        <x:v>183</x:v>
      </x:c>
      <x:c r="J772" s="59" t="n">
        <x:v>217</x:v>
      </x:c>
      <x:c r="K772" s="59" t="n">
        <x:v>10</x:v>
      </x:c>
      <x:c r="L772" s="59" t="str">
        <x:v>S0</x:v>
      </x:c>
      <x:c r="M772" s="59" t="n">
        <x:v>9</x:v>
      </x:c>
      <x:c r="N772" t="str">
        <x:v>source_forward</x:v>
      </x:c>
    </x:row>
    <x:row r="773">
      <x:c r="A773" t="str">
        <x:v>Set2_100-10-3</x:v>
      </x:c>
      <x:c r="B773" t="str">
        <x:v>Set2</x:v>
      </x:c>
      <x:c r="C773" t="str">
        <x:v>100-10-3</x:v>
      </x:c>
      <x:c r="D773" t="str">
        <x:v>C32</x:v>
      </x:c>
      <x:c r="E773" t="str">
        <x:v>c</x:v>
      </x:c>
      <x:c r="F773" s="59" t="n">
        <x:v>1</x:v>
      </x:c>
      <x:c r="G773" s="59" t="n">
        <x:v>44</x:v>
      </x:c>
      <x:c r="H773" s="59" t="n">
        <x:v>13</x:v>
      </x:c>
      <x:c r="I773" s="59" t="n">
        <x:v>468</x:v>
      </x:c>
      <x:c r="J773" s="59" t="n">
        <x:v>496</x:v>
      </x:c>
      <x:c r="K773" s="59" t="n">
        <x:v>10</x:v>
      </x:c>
      <x:c r="L773" s="59" t="str">
        <x:v>S0</x:v>
      </x:c>
      <x:c r="M773" s="59" t="n">
        <x:v>3</x:v>
      </x:c>
      <x:c r="N773" t="str">
        <x:v>source_forward</x:v>
      </x:c>
    </x:row>
    <x:row r="774">
      <x:c r="A774" t="str">
        <x:v>Set2_100-10-3</x:v>
      </x:c>
      <x:c r="B774" t="str">
        <x:v>Set2</x:v>
      </x:c>
      <x:c r="C774" t="str">
        <x:v>100-10-3</x:v>
      </x:c>
      <x:c r="D774" t="str">
        <x:v>C33</x:v>
      </x:c>
      <x:c r="E774" t="str">
        <x:v>c</x:v>
      </x:c>
      <x:c r="F774" s="59" t="n">
        <x:v>10</x:v>
      </x:c>
      <x:c r="G774" s="59" t="n">
        <x:v>36</x:v>
      </x:c>
      <x:c r="H774" s="59" t="n">
        <x:v>19</x:v>
      </x:c>
      <x:c r="I774" s="59" t="n">
        <x:v>318</x:v>
      </x:c>
      <x:c r="J774" s="59" t="n">
        <x:v>354</x:v>
      </x:c>
      <x:c r="K774" s="59" t="n">
        <x:v>10</x:v>
      </x:c>
      <x:c r="L774" s="59" t="str">
        <x:v>S4</x:v>
      </x:c>
      <x:c r="M774" s="59" t="n">
        <x:v>9</x:v>
      </x:c>
      <x:c r="N774" t="str">
        <x:v>source_forward</x:v>
      </x:c>
    </x:row>
    <x:row r="775">
      <x:c r="A775" t="str">
        <x:v>Set2_100-10-3</x:v>
      </x:c>
      <x:c r="B775" t="str">
        <x:v>Set2</x:v>
      </x:c>
      <x:c r="C775" t="str">
        <x:v>100-10-3</x:v>
      </x:c>
      <x:c r="D775" t="str">
        <x:v>C34</x:v>
      </x:c>
      <x:c r="E775" t="str">
        <x:v>c</x:v>
      </x:c>
      <x:c r="F775" s="59" t="n">
        <x:v>12</x:v>
      </x:c>
      <x:c r="G775" s="59" t="n">
        <x:v>47</x:v>
      </x:c>
      <x:c r="H775" s="59" t="n">
        <x:v>14</x:v>
      </x:c>
      <x:c r="I775" s="59" t="n">
        <x:v>283</x:v>
      </x:c>
      <x:c r="J775" s="59" t="n">
        <x:v>321</x:v>
      </x:c>
      <x:c r="K775" s="59" t="n">
        <x:v>10</x:v>
      </x:c>
      <x:c r="L775" s="59" t="str">
        <x:v>S0</x:v>
      </x:c>
      <x:c r="M775" s="59" t="n">
        <x:v>1</x:v>
      </x:c>
      <x:c r="N775" t="str">
        <x:v>source_forward</x:v>
      </x:c>
    </x:row>
    <x:row r="776">
      <x:c r="A776" t="str">
        <x:v>Set2_100-10-3</x:v>
      </x:c>
      <x:c r="B776" t="str">
        <x:v>Set2</x:v>
      </x:c>
      <x:c r="C776" t="str">
        <x:v>100-10-3</x:v>
      </x:c>
      <x:c r="D776" t="str">
        <x:v>C35</x:v>
      </x:c>
      <x:c r="E776" t="str">
        <x:v>c</x:v>
      </x:c>
      <x:c r="F776" s="59" t="n">
        <x:v>17</x:v>
      </x:c>
      <x:c r="G776" s="59" t="n">
        <x:v>36</x:v>
      </x:c>
      <x:c r="H776" s="59" t="n">
        <x:v>15</x:v>
      </x:c>
      <x:c r="I776" s="59" t="n">
        <x:v>74</x:v>
      </x:c>
      <x:c r="J776" s="59" t="n">
        <x:v>104</x:v>
      </x:c>
      <x:c r="K776" s="59" t="n">
        <x:v>10</x:v>
      </x:c>
      <x:c r="L776" s="59" t="str">
        <x:v>S4</x:v>
      </x:c>
      <x:c r="M776" s="59" t="n">
        <x:v>6</x:v>
      </x:c>
      <x:c r="N776" t="str">
        <x:v>source_forward</x:v>
      </x:c>
    </x:row>
    <x:row r="777">
      <x:c r="A777" t="str">
        <x:v>Set2_100-10-3</x:v>
      </x:c>
      <x:c r="B777" t="str">
        <x:v>Set2</x:v>
      </x:c>
      <x:c r="C777" t="str">
        <x:v>100-10-3</x:v>
      </x:c>
      <x:c r="D777" t="str">
        <x:v>C36</x:v>
      </x:c>
      <x:c r="E777" t="str">
        <x:v>c</x:v>
      </x:c>
      <x:c r="F777" s="59" t="n">
        <x:v>3</x:v>
      </x:c>
      <x:c r="G777" s="59" t="n">
        <x:v>40</x:v>
      </x:c>
      <x:c r="H777" s="59" t="n">
        <x:v>14</x:v>
      </x:c>
      <x:c r="I777" s="59" t="n">
        <x:v>415</x:v>
      </x:c>
      <x:c r="J777" s="59" t="n">
        <x:v>433</x:v>
      </x:c>
      <x:c r="K777" s="59" t="n">
        <x:v>10</x:v>
      </x:c>
      <x:c r="L777" s="59" t="str">
        <x:v>S0</x:v>
      </x:c>
      <x:c r="M777" s="59" t="n">
        <x:v>5</x:v>
      </x:c>
      <x:c r="N777" t="str">
        <x:v>source_forward</x:v>
      </x:c>
    </x:row>
    <x:row r="778">
      <x:c r="A778" t="str">
        <x:v>Set2_100-10-3</x:v>
      </x:c>
      <x:c r="B778" t="str">
        <x:v>Set2</x:v>
      </x:c>
      <x:c r="C778" t="str">
        <x:v>100-10-3</x:v>
      </x:c>
      <x:c r="D778" t="str">
        <x:v>C37</x:v>
      </x:c>
      <x:c r="E778" t="str">
        <x:v>c</x:v>
      </x:c>
      <x:c r="F778" s="59" t="n">
        <x:v>12</x:v>
      </x:c>
      <x:c r="G778" s="59" t="n">
        <x:v>38</x:v>
      </x:c>
      <x:c r="H778" s="59" t="n">
        <x:v>17</x:v>
      </x:c>
      <x:c r="I778" s="59" t="n">
        <x:v>210</x:v>
      </x:c>
      <x:c r="J778" s="59" t="n">
        <x:v>226</x:v>
      </x:c>
      <x:c r="K778" s="59" t="n">
        <x:v>10</x:v>
      </x:c>
      <x:c r="L778" s="59" t="str">
        <x:v>S4</x:v>
      </x:c>
      <x:c r="M778" s="59" t="n">
        <x:v>7</x:v>
      </x:c>
      <x:c r="N778" t="str">
        <x:v>source_forward</x:v>
      </x:c>
    </x:row>
    <x:row r="779">
      <x:c r="A779" t="str">
        <x:v>Set2_100-10-3</x:v>
      </x:c>
      <x:c r="B779" t="str">
        <x:v>Set2</x:v>
      </x:c>
      <x:c r="C779" t="str">
        <x:v>100-10-3</x:v>
      </x:c>
      <x:c r="D779" t="str">
        <x:v>C38</x:v>
      </x:c>
      <x:c r="E779" t="str">
        <x:v>c</x:v>
      </x:c>
      <x:c r="F779" s="59" t="n">
        <x:v>20</x:v>
      </x:c>
      <x:c r="G779" s="59" t="n">
        <x:v>33</x:v>
      </x:c>
      <x:c r="H779" s="59" t="n">
        <x:v>15</x:v>
      </x:c>
      <x:c r="I779" s="59" t="n">
        <x:v>126</x:v>
      </x:c>
      <x:c r="J779" s="59" t="n">
        <x:v>156</x:v>
      </x:c>
      <x:c r="K779" s="59" t="n">
        <x:v>10</x:v>
      </x:c>
      <x:c r="L779" s="59" t="str">
        <x:v>S4</x:v>
      </x:c>
      <x:c r="M779" s="59" t="n">
        <x:v>6</x:v>
      </x:c>
      <x:c r="N779" t="str">
        <x:v>source_forward</x:v>
      </x:c>
    </x:row>
    <x:row r="780">
      <x:c r="A780" t="str">
        <x:v>Set2_100-10-3</x:v>
      </x:c>
      <x:c r="B780" t="str">
        <x:v>Set2</x:v>
      </x:c>
      <x:c r="C780" t="str">
        <x:v>100-10-3</x:v>
      </x:c>
      <x:c r="D780" t="str">
        <x:v>C39</x:v>
      </x:c>
      <x:c r="E780" t="str">
        <x:v>c</x:v>
      </x:c>
      <x:c r="F780" s="59" t="n">
        <x:v>6</x:v>
      </x:c>
      <x:c r="G780" s="59" t="n">
        <x:v>32</x:v>
      </x:c>
      <x:c r="H780" s="59" t="n">
        <x:v>17</x:v>
      </x:c>
      <x:c r="I780" s="59" t="n">
        <x:v>220</x:v>
      </x:c>
      <x:c r="J780" s="59" t="n">
        <x:v>254</x:v>
      </x:c>
      <x:c r="K780" s="59" t="n">
        <x:v>10</x:v>
      </x:c>
      <x:c r="L780" s="59" t="str">
        <x:v>S4</x:v>
      </x:c>
      <x:c r="M780" s="59" t="n">
        <x:v>5</x:v>
      </x:c>
      <x:c r="N780" t="str">
        <x:v>source_forward</x:v>
      </x:c>
    </x:row>
    <x:row r="781">
      <x:c r="A781" t="str">
        <x:v>Set2_100-10-3</x:v>
      </x:c>
      <x:c r="B781" t="str">
        <x:v>Set2</x:v>
      </x:c>
      <x:c r="C781" t="str">
        <x:v>100-10-3</x:v>
      </x:c>
      <x:c r="D781" t="str">
        <x:v>C40</x:v>
      </x:c>
      <x:c r="E781" t="str">
        <x:v>c</x:v>
      </x:c>
      <x:c r="F781" s="59" t="n">
        <x:v>1</x:v>
      </x:c>
      <x:c r="G781" s="59" t="n">
        <x:v>47</x:v>
      </x:c>
      <x:c r="H781" s="59" t="n">
        <x:v>15</x:v>
      </x:c>
      <x:c r="I781" s="59" t="n">
        <x:v>217</x:v>
      </x:c>
      <x:c r="J781" s="59" t="n">
        <x:v>243</x:v>
      </x:c>
      <x:c r="K781" s="59" t="n">
        <x:v>10</x:v>
      </x:c>
      <x:c r="L781" s="59" t="str">
        <x:v>S0</x:v>
      </x:c>
      <x:c r="M781" s="59" t="n">
        <x:v>8</x:v>
      </x:c>
      <x:c r="N781" t="str">
        <x:v>source_forward</x:v>
      </x:c>
    </x:row>
    <x:row r="782">
      <x:c r="A782" t="str">
        <x:v>Set2_100-10-3</x:v>
      </x:c>
      <x:c r="B782" t="str">
        <x:v>Set2</x:v>
      </x:c>
      <x:c r="C782" t="str">
        <x:v>100-10-3</x:v>
      </x:c>
      <x:c r="D782" t="str">
        <x:v>C41</x:v>
      </x:c>
      <x:c r="E782" t="str">
        <x:v>c</x:v>
      </x:c>
      <x:c r="F782" s="59" t="n">
        <x:v>15</x:v>
      </x:c>
      <x:c r="G782" s="59" t="n">
        <x:v>42</x:v>
      </x:c>
      <x:c r="H782" s="59" t="n">
        <x:v>16</x:v>
      </x:c>
      <x:c r="I782" s="59" t="n">
        <x:v>232</x:v>
      </x:c>
      <x:c r="J782" s="59" t="n">
        <x:v>256</x:v>
      </x:c>
      <x:c r="K782" s="59" t="n">
        <x:v>10</x:v>
      </x:c>
      <x:c r="L782" s="59" t="str">
        <x:v>S0</x:v>
      </x:c>
      <x:c r="M782" s="59" t="n">
        <x:v>9</x:v>
      </x:c>
      <x:c r="N782" t="str">
        <x:v>source_forward</x:v>
      </x:c>
    </x:row>
    <x:row r="783">
      <x:c r="A783" t="str">
        <x:v>Set2_100-10-3</x:v>
      </x:c>
      <x:c r="B783" t="str">
        <x:v>Set2</x:v>
      </x:c>
      <x:c r="C783" t="str">
        <x:v>100-10-3</x:v>
      </x:c>
      <x:c r="D783" t="str">
        <x:v>C42</x:v>
      </x:c>
      <x:c r="E783" t="str">
        <x:v>c</x:v>
      </x:c>
      <x:c r="F783" s="59" t="n">
        <x:v>23</x:v>
      </x:c>
      <x:c r="G783" s="59" t="n">
        <x:v>36</x:v>
      </x:c>
      <x:c r="H783" s="59" t="n">
        <x:v>11</x:v>
      </x:c>
      <x:c r="I783" s="59" t="n">
        <x:v>54</x:v>
      </x:c>
      <x:c r="J783" s="59" t="n">
        <x:v>68</x:v>
      </x:c>
      <x:c r="K783" s="59" t="n">
        <x:v>10</x:v>
      </x:c>
      <x:c r="L783" s="59" t="str">
        <x:v>S8</x:v>
      </x:c>
      <x:c r="M783" s="59" t="n">
        <x:v>0</x:v>
      </x:c>
      <x:c r="N783" t="str">
        <x:v>source_forward</x:v>
      </x:c>
    </x:row>
    <x:row r="784">
      <x:c r="A784" t="str">
        <x:v>Set2_100-10-3</x:v>
      </x:c>
      <x:c r="B784" t="str">
        <x:v>Set2</x:v>
      </x:c>
      <x:c r="C784" t="str">
        <x:v>100-10-3</x:v>
      </x:c>
      <x:c r="D784" t="str">
        <x:v>C43</x:v>
      </x:c>
      <x:c r="E784" t="str">
        <x:v>c</x:v>
      </x:c>
      <x:c r="F784" s="59" t="n">
        <x:v>7</x:v>
      </x:c>
      <x:c r="G784" s="59" t="n">
        <x:v>40</x:v>
      </x:c>
      <x:c r="H784" s="59" t="n">
        <x:v>19</x:v>
      </x:c>
      <x:c r="I784" s="59" t="n">
        <x:v>344</x:v>
      </x:c>
      <x:c r="J784" s="59" t="n">
        <x:v>370</x:v>
      </x:c>
      <x:c r="K784" s="59" t="n">
        <x:v>10</x:v>
      </x:c>
      <x:c r="L784" s="59" t="str">
        <x:v>S0</x:v>
      </x:c>
      <x:c r="M784" s="59" t="n">
        <x:v>9</x:v>
      </x:c>
      <x:c r="N784" t="str">
        <x:v>source_forward</x:v>
      </x:c>
    </x:row>
    <x:row r="785">
      <x:c r="A785" t="str">
        <x:v>Set2_100-10-3</x:v>
      </x:c>
      <x:c r="B785" t="str">
        <x:v>Set2</x:v>
      </x:c>
      <x:c r="C785" t="str">
        <x:v>100-10-3</x:v>
      </x:c>
      <x:c r="D785" t="str">
        <x:v>C44</x:v>
      </x:c>
      <x:c r="E785" t="str">
        <x:v>c</x:v>
      </x:c>
      <x:c r="F785" s="59" t="n">
        <x:v>8</x:v>
      </x:c>
      <x:c r="G785" s="59" t="n">
        <x:v>34</x:v>
      </x:c>
      <x:c r="H785" s="59" t="n">
        <x:v>17</x:v>
      </x:c>
      <x:c r="I785" s="59" t="n">
        <x:v>95</x:v>
      </x:c>
      <x:c r="J785" s="59" t="n">
        <x:v>129</x:v>
      </x:c>
      <x:c r="K785" s="59" t="n">
        <x:v>10</x:v>
      </x:c>
      <x:c r="L785" s="59" t="str">
        <x:v>S4</x:v>
      </x:c>
      <x:c r="M785" s="59" t="n">
        <x:v>1</x:v>
      </x:c>
      <x:c r="N785" t="str">
        <x:v>source_forward</x:v>
      </x:c>
    </x:row>
    <x:row r="786">
      <x:c r="A786" t="str">
        <x:v>Set2_100-10-3</x:v>
      </x:c>
      <x:c r="B786" t="str">
        <x:v>Set2</x:v>
      </x:c>
      <x:c r="C786" t="str">
        <x:v>100-10-3</x:v>
      </x:c>
      <x:c r="D786" t="str">
        <x:v>C45</x:v>
      </x:c>
      <x:c r="E786" t="str">
        <x:v>c</x:v>
      </x:c>
      <x:c r="F786" s="59" t="n">
        <x:v>13</x:v>
      </x:c>
      <x:c r="G786" s="59" t="n">
        <x:v>38</x:v>
      </x:c>
      <x:c r="H786" s="59" t="n">
        <x:v>16</x:v>
      </x:c>
      <x:c r="I786" s="59" t="n">
        <x:v>416</x:v>
      </x:c>
      <x:c r="J786" s="59" t="n">
        <x:v>428</x:v>
      </x:c>
      <x:c r="K786" s="59" t="n">
        <x:v>10</x:v>
      </x:c>
      <x:c r="L786" s="59" t="str">
        <x:v>S4</x:v>
      </x:c>
      <x:c r="M786" s="59" t="n">
        <x:v>0</x:v>
      </x:c>
      <x:c r="N786" t="str">
        <x:v>source_forward</x:v>
      </x:c>
    </x:row>
    <x:row r="787">
      <x:c r="A787" t="str">
        <x:v>Set2_100-10-3</x:v>
      </x:c>
      <x:c r="B787" t="str">
        <x:v>Set2</x:v>
      </x:c>
      <x:c r="C787" t="str">
        <x:v>100-10-3</x:v>
      </x:c>
      <x:c r="D787" t="str">
        <x:v>C46</x:v>
      </x:c>
      <x:c r="E787" t="str">
        <x:v>c</x:v>
      </x:c>
      <x:c r="F787" s="59" t="n">
        <x:v>12</x:v>
      </x:c>
      <x:c r="G787" s="59" t="n">
        <x:v>42</x:v>
      </x:c>
      <x:c r="H787" s="59" t="n">
        <x:v>12</x:v>
      </x:c>
      <x:c r="I787" s="59" t="n">
        <x:v>412</x:v>
      </x:c>
      <x:c r="J787" s="59" t="n">
        <x:v>450</x:v>
      </x:c>
      <x:c r="K787" s="59" t="n">
        <x:v>10</x:v>
      </x:c>
      <x:c r="L787" s="59" t="str">
        <x:v>S0</x:v>
      </x:c>
      <x:c r="M787" s="59" t="n">
        <x:v>5</x:v>
      </x:c>
      <x:c r="N787" t="str">
        <x:v>source_forward</x:v>
      </x:c>
    </x:row>
    <x:row r="788">
      <x:c r="A788" t="str">
        <x:v>Set2_100-10-3</x:v>
      </x:c>
      <x:c r="B788" t="str">
        <x:v>Set2</x:v>
      </x:c>
      <x:c r="C788" t="str">
        <x:v>100-10-3</x:v>
      </x:c>
      <x:c r="D788" t="str">
        <x:v>C47</x:v>
      </x:c>
      <x:c r="E788" t="str">
        <x:v>c</x:v>
      </x:c>
      <x:c r="F788" s="59" t="n">
        <x:v>7</x:v>
      </x:c>
      <x:c r="G788" s="59" t="n">
        <x:v>44</x:v>
      </x:c>
      <x:c r="H788" s="59" t="n">
        <x:v>20</x:v>
      </x:c>
      <x:c r="I788" s="59" t="n">
        <x:v>395</x:v>
      </x:c>
      <x:c r="J788" s="59" t="n">
        <x:v>405</x:v>
      </x:c>
      <x:c r="K788" s="59" t="n">
        <x:v>10</x:v>
      </x:c>
      <x:c r="L788" s="59" t="str">
        <x:v>S0</x:v>
      </x:c>
      <x:c r="M788" s="59" t="n">
        <x:v>10</x:v>
      </x:c>
      <x:c r="N788" t="str">
        <x:v>source_forward</x:v>
      </x:c>
    </x:row>
    <x:row r="789">
      <x:c r="A789" t="str">
        <x:v>Set2_100-10-3</x:v>
      </x:c>
      <x:c r="B789" t="str">
        <x:v>Set2</x:v>
      </x:c>
      <x:c r="C789" t="str">
        <x:v>100-10-3</x:v>
      </x:c>
      <x:c r="D789" t="str">
        <x:v>C48</x:v>
      </x:c>
      <x:c r="E789" t="str">
        <x:v>c</x:v>
      </x:c>
      <x:c r="F789" s="59" t="n">
        <x:v>13</x:v>
      </x:c>
      <x:c r="G789" s="59" t="n">
        <x:v>30</x:v>
      </x:c>
      <x:c r="H789" s="59" t="n">
        <x:v>15</x:v>
      </x:c>
      <x:c r="I789" s="59" t="n">
        <x:v>219</x:v>
      </x:c>
      <x:c r="J789" s="59" t="n">
        <x:v>251</x:v>
      </x:c>
      <x:c r="K789" s="59" t="n">
        <x:v>10</x:v>
      </x:c>
      <x:c r="L789" s="59" t="str">
        <x:v>S4</x:v>
      </x:c>
      <x:c r="M789" s="59" t="n">
        <x:v>2</x:v>
      </x:c>
      <x:c r="N789" t="str">
        <x:v>source_forward</x:v>
      </x:c>
    </x:row>
    <x:row r="790">
      <x:c r="A790" t="str">
        <x:v>Set2_100-10-3</x:v>
      </x:c>
      <x:c r="B790" t="str">
        <x:v>Set2</x:v>
      </x:c>
      <x:c r="C790" t="str">
        <x:v>100-10-3</x:v>
      </x:c>
      <x:c r="D790" t="str">
        <x:v>C49</x:v>
      </x:c>
      <x:c r="E790" t="str">
        <x:v>c</x:v>
      </x:c>
      <x:c r="F790" s="59" t="n">
        <x:v>21</x:v>
      </x:c>
      <x:c r="G790" s="59" t="n">
        <x:v>44</x:v>
      </x:c>
      <x:c r="H790" s="59" t="n">
        <x:v>18</x:v>
      </x:c>
      <x:c r="I790" s="59" t="n">
        <x:v>551</x:v>
      </x:c>
      <x:c r="J790" s="59" t="n">
        <x:v>587</x:v>
      </x:c>
      <x:c r="K790" s="59" t="n">
        <x:v>10</x:v>
      </x:c>
      <x:c r="L790" s="59" t="str">
        <x:v>S3</x:v>
      </x:c>
      <x:c r="M790" s="59" t="n">
        <x:v>7</x:v>
      </x:c>
      <x:c r="N790" t="str">
        <x:v>source_forward</x:v>
      </x:c>
    </x:row>
    <x:row r="791">
      <x:c r="A791" t="str">
        <x:v>Set2_100-10-3</x:v>
      </x:c>
      <x:c r="B791" t="str">
        <x:v>Set2</x:v>
      </x:c>
      <x:c r="C791" t="str">
        <x:v>100-10-3</x:v>
      </x:c>
      <x:c r="D791" t="str">
        <x:v>C50</x:v>
      </x:c>
      <x:c r="E791" t="str">
        <x:v>c</x:v>
      </x:c>
      <x:c r="F791" s="59" t="n">
        <x:v>20</x:v>
      </x:c>
      <x:c r="G791" s="59" t="n">
        <x:v>47</x:v>
      </x:c>
      <x:c r="H791" s="59" t="n">
        <x:v>16</x:v>
      </x:c>
      <x:c r="I791" s="59" t="n">
        <x:v>303</x:v>
      </x:c>
      <x:c r="J791" s="59" t="n">
        <x:v>313</x:v>
      </x:c>
      <x:c r="K791" s="59" t="n">
        <x:v>10</x:v>
      </x:c>
      <x:c r="L791" s="59" t="str">
        <x:v>S3</x:v>
      </x:c>
      <x:c r="M791" s="59" t="n">
        <x:v>8</x:v>
      </x:c>
      <x:c r="N791" t="str">
        <x:v>source_forward</x:v>
      </x:c>
    </x:row>
    <x:row r="792">
      <x:c r="A792" t="str">
        <x:v>Set2_100-10-3</x:v>
      </x:c>
      <x:c r="B792" t="str">
        <x:v>Set2</x:v>
      </x:c>
      <x:c r="C792" t="str">
        <x:v>100-10-3</x:v>
      </x:c>
      <x:c r="D792" t="str">
        <x:v>C51</x:v>
      </x:c>
      <x:c r="E792" t="str">
        <x:v>c</x:v>
      </x:c>
      <x:c r="F792" s="59" t="n">
        <x:v>18</x:v>
      </x:c>
      <x:c r="G792" s="59" t="n">
        <x:v>30</x:v>
      </x:c>
      <x:c r="H792" s="59" t="n">
        <x:v>13</x:v>
      </x:c>
      <x:c r="I792" s="59" t="n">
        <x:v>536</x:v>
      </x:c>
      <x:c r="J792" s="59" t="n">
        <x:v>550</x:v>
      </x:c>
      <x:c r="K792" s="59" t="n">
        <x:v>10</x:v>
      </x:c>
      <x:c r="L792" s="59" t="str">
        <x:v>S4</x:v>
      </x:c>
      <x:c r="M792" s="59" t="n">
        <x:v>1</x:v>
      </x:c>
      <x:c r="N792" t="str">
        <x:v>source_forward</x:v>
      </x:c>
    </x:row>
    <x:row r="793">
      <x:c r="A793" t="str">
        <x:v>Set2_100-10-3</x:v>
      </x:c>
      <x:c r="B793" t="str">
        <x:v>Set2</x:v>
      </x:c>
      <x:c r="C793" t="str">
        <x:v>100-10-3</x:v>
      </x:c>
      <x:c r="D793" t="str">
        <x:v>C52</x:v>
      </x:c>
      <x:c r="E793" t="str">
        <x:v>c</x:v>
      </x:c>
      <x:c r="F793" s="59" t="n">
        <x:v>24</x:v>
      </x:c>
      <x:c r="G793" s="59" t="n">
        <x:v>40</x:v>
      </x:c>
      <x:c r="H793" s="59" t="n">
        <x:v>18</x:v>
      </x:c>
      <x:c r="I793" s="59" t="n">
        <x:v>254</x:v>
      </x:c>
      <x:c r="J793" s="59" t="n">
        <x:v>288</x:v>
      </x:c>
      <x:c r="K793" s="59" t="n">
        <x:v>10</x:v>
      </x:c>
      <x:c r="L793" s="59" t="str">
        <x:v>S8</x:v>
      </x:c>
      <x:c r="M793" s="59" t="n">
        <x:v>8</x:v>
      </x:c>
      <x:c r="N793" t="str">
        <x:v>source_forward</x:v>
      </x:c>
    </x:row>
    <x:row r="794">
      <x:c r="A794" t="str">
        <x:v>Set2_100-10-3</x:v>
      </x:c>
      <x:c r="B794" t="str">
        <x:v>Set2</x:v>
      </x:c>
      <x:c r="C794" t="str">
        <x:v>100-10-3</x:v>
      </x:c>
      <x:c r="D794" t="str">
        <x:v>C53</x:v>
      </x:c>
      <x:c r="E794" t="str">
        <x:v>c</x:v>
      </x:c>
      <x:c r="F794" s="59" t="n">
        <x:v>5</x:v>
      </x:c>
      <x:c r="G794" s="59" t="n">
        <x:v>37</x:v>
      </x:c>
      <x:c r="H794" s="59" t="n">
        <x:v>17</x:v>
      </x:c>
      <x:c r="I794" s="59" t="n">
        <x:v>414</x:v>
      </x:c>
      <x:c r="J794" s="59" t="n">
        <x:v>440</x:v>
      </x:c>
      <x:c r="K794" s="59" t="n">
        <x:v>10</x:v>
      </x:c>
      <x:c r="L794" s="59" t="str">
        <x:v>S4</x:v>
      </x:c>
      <x:c r="M794" s="59" t="n">
        <x:v>1</x:v>
      </x:c>
      <x:c r="N794" t="str">
        <x:v>source_forward</x:v>
      </x:c>
    </x:row>
    <x:row r="795">
      <x:c r="A795" t="str">
        <x:v>Set2_100-10-3</x:v>
      </x:c>
      <x:c r="B795" t="str">
        <x:v>Set2</x:v>
      </x:c>
      <x:c r="C795" t="str">
        <x:v>100-10-3</x:v>
      </x:c>
      <x:c r="D795" t="str">
        <x:v>C54</x:v>
      </x:c>
      <x:c r="E795" t="str">
        <x:v>c</x:v>
      </x:c>
      <x:c r="F795" s="59" t="n">
        <x:v>10</x:v>
      </x:c>
      <x:c r="G795" s="59" t="n">
        <x:v>36</x:v>
      </x:c>
      <x:c r="H795" s="59" t="n">
        <x:v>16</x:v>
      </x:c>
      <x:c r="I795" s="59" t="n">
        <x:v>201</x:v>
      </x:c>
      <x:c r="J795" s="59" t="n">
        <x:v>221</x:v>
      </x:c>
      <x:c r="K795" s="59" t="n">
        <x:v>10</x:v>
      </x:c>
      <x:c r="L795" s="59" t="str">
        <x:v>S4</x:v>
      </x:c>
      <x:c r="M795" s="59" t="n">
        <x:v>7</x:v>
      </x:c>
      <x:c r="N795" t="str">
        <x:v>source_forward</x:v>
      </x:c>
    </x:row>
    <x:row r="796">
      <x:c r="A796" t="str">
        <x:v>Set2_100-10-3</x:v>
      </x:c>
      <x:c r="B796" t="str">
        <x:v>Set2</x:v>
      </x:c>
      <x:c r="C796" t="str">
        <x:v>100-10-3</x:v>
      </x:c>
      <x:c r="D796" t="str">
        <x:v>C55</x:v>
      </x:c>
      <x:c r="E796" t="str">
        <x:v>c</x:v>
      </x:c>
      <x:c r="F796" s="59" t="n">
        <x:v>16</x:v>
      </x:c>
      <x:c r="G796" s="59" t="n">
        <x:v>36</x:v>
      </x:c>
      <x:c r="H796" s="59" t="n">
        <x:v>17</x:v>
      </x:c>
      <x:c r="I796" s="59" t="n">
        <x:v>370</x:v>
      </x:c>
      <x:c r="J796" s="59" t="n">
        <x:v>396</x:v>
      </x:c>
      <x:c r="K796" s="59" t="n">
        <x:v>10</x:v>
      </x:c>
      <x:c r="L796" s="59" t="str">
        <x:v>S4</x:v>
      </x:c>
      <x:c r="M796" s="59" t="n">
        <x:v>2</x:v>
      </x:c>
      <x:c r="N796" t="str">
        <x:v>source_forward</x:v>
      </x:c>
    </x:row>
    <x:row r="797">
      <x:c r="A797" t="str">
        <x:v>Set2_100-10-3</x:v>
      </x:c>
      <x:c r="B797" t="str">
        <x:v>Set2</x:v>
      </x:c>
      <x:c r="C797" t="str">
        <x:v>100-10-3</x:v>
      </x:c>
      <x:c r="D797" t="str">
        <x:v>C56</x:v>
      </x:c>
      <x:c r="E797" t="str">
        <x:v>c</x:v>
      </x:c>
      <x:c r="F797" s="59" t="n">
        <x:v>12</x:v>
      </x:c>
      <x:c r="G797" s="59" t="n">
        <x:v>37</x:v>
      </x:c>
      <x:c r="H797" s="59" t="n">
        <x:v>15</x:v>
      </x:c>
      <x:c r="I797" s="59" t="n">
        <x:v>122</x:v>
      </x:c>
      <x:c r="J797" s="59" t="n">
        <x:v>156</x:v>
      </x:c>
      <x:c r="K797" s="59" t="n">
        <x:v>10</x:v>
      </x:c>
      <x:c r="L797" s="59" t="str">
        <x:v>S4</x:v>
      </x:c>
      <x:c r="M797" s="59" t="n">
        <x:v>3</x:v>
      </x:c>
      <x:c r="N797" t="str">
        <x:v>source_forward</x:v>
      </x:c>
    </x:row>
    <x:row r="798">
      <x:c r="A798" t="str">
        <x:v>Set2_100-10-3</x:v>
      </x:c>
      <x:c r="B798" t="str">
        <x:v>Set2</x:v>
      </x:c>
      <x:c r="C798" t="str">
        <x:v>100-10-3</x:v>
      </x:c>
      <x:c r="D798" t="str">
        <x:v>C57</x:v>
      </x:c>
      <x:c r="E798" t="str">
        <x:v>c</x:v>
      </x:c>
      <x:c r="F798" s="59" t="n">
        <x:v>10</x:v>
      </x:c>
      <x:c r="G798" s="59" t="n">
        <x:v>49</x:v>
      </x:c>
      <x:c r="H798" s="59" t="n">
        <x:v>16</x:v>
      </x:c>
      <x:c r="I798" s="59" t="n">
        <x:v>443</x:v>
      </x:c>
      <x:c r="J798" s="59" t="n">
        <x:v>457</x:v>
      </x:c>
      <x:c r="K798" s="59" t="n">
        <x:v>10</x:v>
      </x:c>
      <x:c r="L798" s="59" t="str">
        <x:v>S0</x:v>
      </x:c>
      <x:c r="M798" s="59" t="n">
        <x:v>8</x:v>
      </x:c>
      <x:c r="N798" t="str">
        <x:v>source_forward</x:v>
      </x:c>
    </x:row>
    <x:row r="799">
      <x:c r="A799" t="str">
        <x:v>Set2_100-10-3</x:v>
      </x:c>
      <x:c r="B799" t="str">
        <x:v>Set2</x:v>
      </x:c>
      <x:c r="C799" t="str">
        <x:v>100-10-3</x:v>
      </x:c>
      <x:c r="D799" t="str">
        <x:v>C58</x:v>
      </x:c>
      <x:c r="E799" t="str">
        <x:v>c</x:v>
      </x:c>
      <x:c r="F799" s="59" t="n">
        <x:v>23</x:v>
      </x:c>
      <x:c r="G799" s="59" t="n">
        <x:v>49</x:v>
      </x:c>
      <x:c r="H799" s="59" t="n">
        <x:v>12</x:v>
      </x:c>
      <x:c r="I799" s="59" t="n">
        <x:v>548</x:v>
      </x:c>
      <x:c r="J799" s="59" t="n">
        <x:v>564</x:v>
      </x:c>
      <x:c r="K799" s="59" t="n">
        <x:v>10</x:v>
      </x:c>
      <x:c r="L799" s="59" t="str">
        <x:v>S3</x:v>
      </x:c>
      <x:c r="M799" s="59" t="n">
        <x:v>3</x:v>
      </x:c>
      <x:c r="N799" t="str">
        <x:v>source_forward</x:v>
      </x:c>
    </x:row>
    <x:row r="800">
      <x:c r="A800" t="str">
        <x:v>Set2_100-10-3</x:v>
      </x:c>
      <x:c r="B800" t="str">
        <x:v>Set2</x:v>
      </x:c>
      <x:c r="C800" t="str">
        <x:v>100-10-3</x:v>
      </x:c>
      <x:c r="D800" t="str">
        <x:v>C59</x:v>
      </x:c>
      <x:c r="E800" t="str">
        <x:v>c</x:v>
      </x:c>
      <x:c r="F800" s="59" t="n">
        <x:v>11</x:v>
      </x:c>
      <x:c r="G800" s="59" t="n">
        <x:v>38</x:v>
      </x:c>
      <x:c r="H800" s="59" t="n">
        <x:v>13</x:v>
      </x:c>
      <x:c r="I800" s="59" t="n">
        <x:v>157</x:v>
      </x:c>
      <x:c r="J800" s="59" t="n">
        <x:v>193</x:v>
      </x:c>
      <x:c r="K800" s="59" t="n">
        <x:v>10</x:v>
      </x:c>
      <x:c r="L800" s="59" t="str">
        <x:v>S4</x:v>
      </x:c>
      <x:c r="M800" s="59" t="n">
        <x:v>2</x:v>
      </x:c>
      <x:c r="N800" t="str">
        <x:v>source_forward</x:v>
      </x:c>
    </x:row>
    <x:row r="801">
      <x:c r="A801" t="str">
        <x:v>Set2_100-10-3</x:v>
      </x:c>
      <x:c r="B801" t="str">
        <x:v>Set2</x:v>
      </x:c>
      <x:c r="C801" t="str">
        <x:v>100-10-3</x:v>
      </x:c>
      <x:c r="D801" t="str">
        <x:v>C60</x:v>
      </x:c>
      <x:c r="E801" t="str">
        <x:v>c</x:v>
      </x:c>
      <x:c r="F801" s="59" t="n">
        <x:v>36</x:v>
      </x:c>
      <x:c r="G801" s="59" t="n">
        <x:v>11</x:v>
      </x:c>
      <x:c r="H801" s="59" t="n">
        <x:v>15</x:v>
      </x:c>
      <x:c r="I801" s="59" t="n">
        <x:v>502</x:v>
      </x:c>
      <x:c r="J801" s="59" t="n">
        <x:v>534</x:v>
      </x:c>
      <x:c r="K801" s="59" t="n">
        <x:v>10</x:v>
      </x:c>
      <x:c r="L801" s="59" t="str">
        <x:v>S2</x:v>
      </x:c>
      <x:c r="M801" s="59" t="n">
        <x:v>4</x:v>
      </x:c>
      <x:c r="N801" t="str">
        <x:v>source_forward</x:v>
      </x:c>
    </x:row>
    <x:row r="802">
      <x:c r="A802" t="str">
        <x:v>Set2_100-10-3</x:v>
      </x:c>
      <x:c r="B802" t="str">
        <x:v>Set2</x:v>
      </x:c>
      <x:c r="C802" t="str">
        <x:v>100-10-3</x:v>
      </x:c>
      <x:c r="D802" t="str">
        <x:v>C61</x:v>
      </x:c>
      <x:c r="E802" t="str">
        <x:v>c</x:v>
      </x:c>
      <x:c r="F802" s="59" t="n">
        <x:v>47</x:v>
      </x:c>
      <x:c r="G802" s="59" t="n">
        <x:v>22</x:v>
      </x:c>
      <x:c r="H802" s="59" t="n">
        <x:v>12</x:v>
      </x:c>
      <x:c r="I802" s="59" t="n">
        <x:v>603</x:v>
      </x:c>
      <x:c r="J802" s="59" t="n">
        <x:v>629</x:v>
      </x:c>
      <x:c r="K802" s="59" t="n">
        <x:v>10</x:v>
      </x:c>
      <x:c r="L802" s="59" t="str">
        <x:v>S2</x:v>
      </x:c>
      <x:c r="M802" s="59" t="n">
        <x:v>3</x:v>
      </x:c>
      <x:c r="N802" t="str">
        <x:v>source_forward</x:v>
      </x:c>
    </x:row>
    <x:row r="803">
      <x:c r="A803" t="str">
        <x:v>Set2_100-10-3</x:v>
      </x:c>
      <x:c r="B803" t="str">
        <x:v>Set2</x:v>
      </x:c>
      <x:c r="C803" t="str">
        <x:v>100-10-3</x:v>
      </x:c>
      <x:c r="D803" t="str">
        <x:v>C62</x:v>
      </x:c>
      <x:c r="E803" t="str">
        <x:v>c</x:v>
      </x:c>
      <x:c r="F803" s="59" t="n">
        <x:v>28</x:v>
      </x:c>
      <x:c r="G803" s="59" t="n">
        <x:v>25</x:v>
      </x:c>
      <x:c r="H803" s="59" t="n">
        <x:v>13</x:v>
      </x:c>
      <x:c r="I803" s="59" t="n">
        <x:v>494</x:v>
      </x:c>
      <x:c r="J803" s="59" t="n">
        <x:v>512</x:v>
      </x:c>
      <x:c r="K803" s="59" t="n">
        <x:v>10</x:v>
      </x:c>
      <x:c r="L803" s="59" t="str">
        <x:v>S7</x:v>
      </x:c>
      <x:c r="M803" s="59" t="n">
        <x:v>7</x:v>
      </x:c>
      <x:c r="N803" t="str">
        <x:v>source_forward</x:v>
      </x:c>
    </x:row>
    <x:row r="804">
      <x:c r="A804" t="str">
        <x:v>Set2_100-10-3</x:v>
      </x:c>
      <x:c r="B804" t="str">
        <x:v>Set2</x:v>
      </x:c>
      <x:c r="C804" t="str">
        <x:v>100-10-3</x:v>
      </x:c>
      <x:c r="D804" t="str">
        <x:v>C63</x:v>
      </x:c>
      <x:c r="E804" t="str">
        <x:v>c</x:v>
      </x:c>
      <x:c r="F804" s="59" t="n">
        <x:v>44</x:v>
      </x:c>
      <x:c r="G804" s="59" t="n">
        <x:v>24</x:v>
      </x:c>
      <x:c r="H804" s="59" t="n">
        <x:v>13</x:v>
      </x:c>
      <x:c r="I804" s="59" t="n">
        <x:v>242</x:v>
      </x:c>
      <x:c r="J804" s="59" t="n">
        <x:v>252</x:v>
      </x:c>
      <x:c r="K804" s="59" t="n">
        <x:v>10</x:v>
      </x:c>
      <x:c r="L804" s="59" t="str">
        <x:v>S2</x:v>
      </x:c>
      <x:c r="M804" s="59" t="n">
        <x:v>6</x:v>
      </x:c>
      <x:c r="N804" t="str">
        <x:v>source_forward</x:v>
      </x:c>
    </x:row>
    <x:row r="805">
      <x:c r="A805" t="str">
        <x:v>Set2_100-10-3</x:v>
      </x:c>
      <x:c r="B805" t="str">
        <x:v>Set2</x:v>
      </x:c>
      <x:c r="C805" t="str">
        <x:v>100-10-3</x:v>
      </x:c>
      <x:c r="D805" t="str">
        <x:v>C64</x:v>
      </x:c>
      <x:c r="E805" t="str">
        <x:v>c</x:v>
      </x:c>
      <x:c r="F805" s="59" t="n">
        <x:v>44</x:v>
      </x:c>
      <x:c r="G805" s="59" t="n">
        <x:v>24</x:v>
      </x:c>
      <x:c r="H805" s="59" t="n">
        <x:v>18</x:v>
      </x:c>
      <x:c r="I805" s="59" t="n">
        <x:v>347</x:v>
      </x:c>
      <x:c r="J805" s="59" t="n">
        <x:v>365</x:v>
      </x:c>
      <x:c r="K805" s="59" t="n">
        <x:v>10</x:v>
      </x:c>
      <x:c r="L805" s="59" t="str">
        <x:v>S2</x:v>
      </x:c>
      <x:c r="M805" s="59" t="n">
        <x:v>11</x:v>
      </x:c>
      <x:c r="N805" t="str">
        <x:v>source_forward</x:v>
      </x:c>
    </x:row>
    <x:row r="806">
      <x:c r="A806" t="str">
        <x:v>Set2_100-10-3</x:v>
      </x:c>
      <x:c r="B806" t="str">
        <x:v>Set2</x:v>
      </x:c>
      <x:c r="C806" t="str">
        <x:v>100-10-3</x:v>
      </x:c>
      <x:c r="D806" t="str">
        <x:v>C65</x:v>
      </x:c>
      <x:c r="E806" t="str">
        <x:v>c</x:v>
      </x:c>
      <x:c r="F806" s="59" t="n">
        <x:v>50</x:v>
      </x:c>
      <x:c r="G806" s="59" t="n">
        <x:v>34</x:v>
      </x:c>
      <x:c r="H806" s="59" t="n">
        <x:v>17</x:v>
      </x:c>
      <x:c r="I806" s="59" t="n">
        <x:v>495</x:v>
      </x:c>
      <x:c r="J806" s="59" t="n">
        <x:v>515</x:v>
      </x:c>
      <x:c r="K806" s="59" t="n">
        <x:v>10</x:v>
      </x:c>
      <x:c r="L806" s="59" t="str">
        <x:v>S2</x:v>
      </x:c>
      <x:c r="M806" s="59" t="n">
        <x:v>7</x:v>
      </x:c>
      <x:c r="N806" t="str">
        <x:v>source_forward</x:v>
      </x:c>
    </x:row>
    <x:row r="807">
      <x:c r="A807" t="str">
        <x:v>Set2_100-10-3</x:v>
      </x:c>
      <x:c r="B807" t="str">
        <x:v>Set2</x:v>
      </x:c>
      <x:c r="C807" t="str">
        <x:v>100-10-3</x:v>
      </x:c>
      <x:c r="D807" t="str">
        <x:v>C66</x:v>
      </x:c>
      <x:c r="E807" t="str">
        <x:v>c</x:v>
      </x:c>
      <x:c r="F807" s="59" t="n">
        <x:v>48</x:v>
      </x:c>
      <x:c r="G807" s="59" t="n">
        <x:v>16</x:v>
      </x:c>
      <x:c r="H807" s="59" t="n">
        <x:v>17</x:v>
      </x:c>
      <x:c r="I807" s="59" t="n">
        <x:v>546</x:v>
      </x:c>
      <x:c r="J807" s="59" t="n">
        <x:v>566</x:v>
      </x:c>
      <x:c r="K807" s="59" t="n">
        <x:v>10</x:v>
      </x:c>
      <x:c r="L807" s="59" t="str">
        <x:v>S2</x:v>
      </x:c>
      <x:c r="M807" s="59" t="n">
        <x:v>15</x:v>
      </x:c>
      <x:c r="N807" t="str">
        <x:v>source_forward</x:v>
      </x:c>
    </x:row>
    <x:row r="808">
      <x:c r="A808" t="str">
        <x:v>Set2_100-10-3</x:v>
      </x:c>
      <x:c r="B808" t="str">
        <x:v>Set2</x:v>
      </x:c>
      <x:c r="C808" t="str">
        <x:v>100-10-3</x:v>
      </x:c>
      <x:c r="D808" t="str">
        <x:v>C67</x:v>
      </x:c>
      <x:c r="E808" t="str">
        <x:v>c</x:v>
      </x:c>
      <x:c r="F808" s="59" t="n">
        <x:v>39</x:v>
      </x:c>
      <x:c r="G808" s="59" t="n">
        <x:v>11</x:v>
      </x:c>
      <x:c r="H808" s="59" t="n">
        <x:v>15</x:v>
      </x:c>
      <x:c r="I808" s="59" t="n">
        <x:v>588</x:v>
      </x:c>
      <x:c r="J808" s="59" t="n">
        <x:v>600</x:v>
      </x:c>
      <x:c r="K808" s="59" t="n">
        <x:v>10</x:v>
      </x:c>
      <x:c r="L808" s="59" t="str">
        <x:v>S2</x:v>
      </x:c>
      <x:c r="M808" s="59" t="n">
        <x:v>5</x:v>
      </x:c>
      <x:c r="N808" t="str">
        <x:v>source_forward</x:v>
      </x:c>
    </x:row>
    <x:row r="809">
      <x:c r="A809" t="str">
        <x:v>Set2_100-10-3</x:v>
      </x:c>
      <x:c r="B809" t="str">
        <x:v>Set2</x:v>
      </x:c>
      <x:c r="C809" t="str">
        <x:v>100-10-3</x:v>
      </x:c>
      <x:c r="D809" t="str">
        <x:v>C68</x:v>
      </x:c>
      <x:c r="E809" t="str">
        <x:v>c</x:v>
      </x:c>
      <x:c r="F809" s="59" t="n">
        <x:v>49</x:v>
      </x:c>
      <x:c r="G809" s="59" t="n">
        <x:v>29</x:v>
      </x:c>
      <x:c r="H809" s="59" t="n">
        <x:v>15</x:v>
      </x:c>
      <x:c r="I809" s="59" t="n">
        <x:v>300</x:v>
      </x:c>
      <x:c r="J809" s="59" t="n">
        <x:v>328</x:v>
      </x:c>
      <x:c r="K809" s="59" t="n">
        <x:v>10</x:v>
      </x:c>
      <x:c r="L809" s="59" t="str">
        <x:v>S2</x:v>
      </x:c>
      <x:c r="M809" s="59" t="n">
        <x:v>6</x:v>
      </x:c>
      <x:c r="N809" t="str">
        <x:v>source_forward</x:v>
      </x:c>
    </x:row>
    <x:row r="810">
      <x:c r="A810" t="str">
        <x:v>Set2_100-10-3</x:v>
      </x:c>
      <x:c r="B810" t="str">
        <x:v>Set2</x:v>
      </x:c>
      <x:c r="C810" t="str">
        <x:v>100-10-3</x:v>
      </x:c>
      <x:c r="D810" t="str">
        <x:v>C69</x:v>
      </x:c>
      <x:c r="E810" t="str">
        <x:v>c</x:v>
      </x:c>
      <x:c r="F810" s="59" t="n">
        <x:v>43</x:v>
      </x:c>
      <x:c r="G810" s="59" t="n">
        <x:v>29</x:v>
      </x:c>
      <x:c r="H810" s="59" t="n">
        <x:v>16</x:v>
      </x:c>
      <x:c r="I810" s="59" t="n">
        <x:v>540</x:v>
      </x:c>
      <x:c r="J810" s="59" t="n">
        <x:v>578</x:v>
      </x:c>
      <x:c r="K810" s="59" t="n">
        <x:v>10</x:v>
      </x:c>
      <x:c r="L810" s="59" t="str">
        <x:v>S2</x:v>
      </x:c>
      <x:c r="M810" s="59" t="n">
        <x:v>9</x:v>
      </x:c>
      <x:c r="N810" t="str">
        <x:v>source_forward</x:v>
      </x:c>
    </x:row>
    <x:row r="811">
      <x:c r="A811" t="str">
        <x:v>Set2_100-10-3</x:v>
      </x:c>
      <x:c r="B811" t="str">
        <x:v>Set2</x:v>
      </x:c>
      <x:c r="C811" t="str">
        <x:v>100-10-3</x:v>
      </x:c>
      <x:c r="D811" t="str">
        <x:v>C70</x:v>
      </x:c>
      <x:c r="E811" t="str">
        <x:v>c</x:v>
      </x:c>
      <x:c r="F811" s="59" t="n">
        <x:v>46</x:v>
      </x:c>
      <x:c r="G811" s="59" t="n">
        <x:v>40</x:v>
      </x:c>
      <x:c r="H811" s="59" t="n">
        <x:v>20</x:v>
      </x:c>
      <x:c r="I811" s="59" t="n">
        <x:v>172</x:v>
      </x:c>
      <x:c r="J811" s="59" t="n">
        <x:v>208</x:v>
      </x:c>
      <x:c r="K811" s="59" t="n">
        <x:v>10</x:v>
      </x:c>
      <x:c r="L811" s="59" t="str">
        <x:v>S8</x:v>
      </x:c>
      <x:c r="M811" s="59" t="n">
        <x:v>6</x:v>
      </x:c>
      <x:c r="N811" t="str">
        <x:v>source_forward</x:v>
      </x:c>
    </x:row>
    <x:row r="812">
      <x:c r="A812" t="str">
        <x:v>Set2_100-10-3</x:v>
      </x:c>
      <x:c r="B812" t="str">
        <x:v>Set2</x:v>
      </x:c>
      <x:c r="C812" t="str">
        <x:v>100-10-3</x:v>
      </x:c>
      <x:c r="D812" t="str">
        <x:v>C71</x:v>
      </x:c>
      <x:c r="E812" t="str">
        <x:v>c</x:v>
      </x:c>
      <x:c r="F812" s="59" t="n">
        <x:v>30</x:v>
      </x:c>
      <x:c r="G812" s="59" t="n">
        <x:v>25</x:v>
      </x:c>
      <x:c r="H812" s="59" t="n">
        <x:v>12</x:v>
      </x:c>
      <x:c r="I812" s="59" t="n">
        <x:v>366</x:v>
      </x:c>
      <x:c r="J812" s="59" t="n">
        <x:v>376</x:v>
      </x:c>
      <x:c r="K812" s="59" t="n">
        <x:v>10</x:v>
      </x:c>
      <x:c r="L812" s="59" t="str">
        <x:v>S9</x:v>
      </x:c>
      <x:c r="M812" s="59" t="n">
        <x:v>4</x:v>
      </x:c>
      <x:c r="N812" t="str">
        <x:v>source_forward</x:v>
      </x:c>
    </x:row>
    <x:row r="813">
      <x:c r="A813" t="str">
        <x:v>Set2_100-10-3</x:v>
      </x:c>
      <x:c r="B813" t="str">
        <x:v>Set2</x:v>
      </x:c>
      <x:c r="C813" t="str">
        <x:v>100-10-3</x:v>
      </x:c>
      <x:c r="D813" t="str">
        <x:v>C72</x:v>
      </x:c>
      <x:c r="E813" t="str">
        <x:v>c</x:v>
      </x:c>
      <x:c r="F813" s="59" t="n">
        <x:v>41</x:v>
      </x:c>
      <x:c r="G813" s="59" t="n">
        <x:v>28</x:v>
      </x:c>
      <x:c r="H813" s="59" t="n">
        <x:v>15</x:v>
      </x:c>
      <x:c r="I813" s="59" t="n">
        <x:v>130</x:v>
      </x:c>
      <x:c r="J813" s="59" t="n">
        <x:v>154</x:v>
      </x:c>
      <x:c r="K813" s="59" t="n">
        <x:v>10</x:v>
      </x:c>
      <x:c r="L813" s="59" t="str">
        <x:v>S2</x:v>
      </x:c>
      <x:c r="M813" s="59" t="n">
        <x:v>4</x:v>
      </x:c>
      <x:c r="N813" t="str">
        <x:v>source_forward</x:v>
      </x:c>
    </x:row>
    <x:row r="814">
      <x:c r="A814" t="str">
        <x:v>Set2_100-10-3</x:v>
      </x:c>
      <x:c r="B814" t="str">
        <x:v>Set2</x:v>
      </x:c>
      <x:c r="C814" t="str">
        <x:v>100-10-3</x:v>
      </x:c>
      <x:c r="D814" t="str">
        <x:v>C73</x:v>
      </x:c>
      <x:c r="E814" t="str">
        <x:v>c</x:v>
      </x:c>
      <x:c r="F814" s="59" t="n">
        <x:v>32</x:v>
      </x:c>
      <x:c r="G814" s="59" t="n">
        <x:v>31</x:v>
      </x:c>
      <x:c r="H814" s="59" t="n">
        <x:v>13</x:v>
      </x:c>
      <x:c r="I814" s="59" t="n">
        <x:v>194</x:v>
      </x:c>
      <x:c r="J814" s="59" t="n">
        <x:v>206</x:v>
      </x:c>
      <x:c r="K814" s="59" t="n">
        <x:v>10</x:v>
      </x:c>
      <x:c r="L814" s="59" t="str">
        <x:v>S8</x:v>
      </x:c>
      <x:c r="M814" s="59" t="n">
        <x:v>2</x:v>
      </x:c>
      <x:c r="N814" t="str">
        <x:v>source_forward</x:v>
      </x:c>
    </x:row>
    <x:row r="815">
      <x:c r="A815" t="str">
        <x:v>Set2_100-10-3</x:v>
      </x:c>
      <x:c r="B815" t="str">
        <x:v>Set2</x:v>
      </x:c>
      <x:c r="C815" t="str">
        <x:v>100-10-3</x:v>
      </x:c>
      <x:c r="D815" t="str">
        <x:v>C74</x:v>
      </x:c>
      <x:c r="E815" t="str">
        <x:v>c</x:v>
      </x:c>
      <x:c r="F815" s="59" t="n">
        <x:v>27</x:v>
      </x:c>
      <x:c r="G815" s="59" t="n">
        <x:v>24</x:v>
      </x:c>
      <x:c r="H815" s="59" t="n">
        <x:v>12</x:v>
      </x:c>
      <x:c r="I815" s="59" t="n">
        <x:v>355</x:v>
      </x:c>
      <x:c r="J815" s="59" t="n">
        <x:v>379</x:v>
      </x:c>
      <x:c r="K815" s="59" t="n">
        <x:v>10</x:v>
      </x:c>
      <x:c r="L815" s="59" t="str">
        <x:v>S7</x:v>
      </x:c>
      <x:c r="M815" s="59" t="n">
        <x:v>2</x:v>
      </x:c>
      <x:c r="N815" t="str">
        <x:v>source_forward</x:v>
      </x:c>
    </x:row>
    <x:row r="816">
      <x:c r="A816" t="str">
        <x:v>Set2_100-10-3</x:v>
      </x:c>
      <x:c r="B816" t="str">
        <x:v>Set2</x:v>
      </x:c>
      <x:c r="C816" t="str">
        <x:v>100-10-3</x:v>
      </x:c>
      <x:c r="D816" t="str">
        <x:v>C75</x:v>
      </x:c>
      <x:c r="E816" t="str">
        <x:v>c</x:v>
      </x:c>
      <x:c r="F816" s="59" t="n">
        <x:v>42</x:v>
      </x:c>
      <x:c r="G816" s="59" t="n">
        <x:v>18</x:v>
      </x:c>
      <x:c r="H816" s="59" t="n">
        <x:v>14</x:v>
      </x:c>
      <x:c r="I816" s="59" t="n">
        <x:v>545</x:v>
      </x:c>
      <x:c r="J816" s="59" t="n">
        <x:v>561</x:v>
      </x:c>
      <x:c r="K816" s="59" t="n">
        <x:v>10</x:v>
      </x:c>
      <x:c r="L816" s="59" t="str">
        <x:v>S2</x:v>
      </x:c>
      <x:c r="M816" s="59" t="n">
        <x:v>5</x:v>
      </x:c>
      <x:c r="N816" t="str">
        <x:v>source_forward</x:v>
      </x:c>
    </x:row>
    <x:row r="817">
      <x:c r="A817" t="str">
        <x:v>Set2_100-10-3</x:v>
      </x:c>
      <x:c r="B817" t="str">
        <x:v>Set2</x:v>
      </x:c>
      <x:c r="C817" t="str">
        <x:v>100-10-3</x:v>
      </x:c>
      <x:c r="D817" t="str">
        <x:v>C76</x:v>
      </x:c>
      <x:c r="E817" t="str">
        <x:v>c</x:v>
      </x:c>
      <x:c r="F817" s="59" t="n">
        <x:v>46</x:v>
      </x:c>
      <x:c r="G817" s="59" t="n">
        <x:v>19</x:v>
      </x:c>
      <x:c r="H817" s="59" t="n">
        <x:v>17</x:v>
      </x:c>
      <x:c r="I817" s="59" t="n">
        <x:v>261</x:v>
      </x:c>
      <x:c r="J817" s="59" t="n">
        <x:v>283</x:v>
      </x:c>
      <x:c r="K817" s="59" t="n">
        <x:v>10</x:v>
      </x:c>
      <x:c r="L817" s="59" t="str">
        <x:v>S2</x:v>
      </x:c>
      <x:c r="M817" s="59" t="n">
        <x:v>2</x:v>
      </x:c>
      <x:c r="N817" t="str">
        <x:v>source_forward</x:v>
      </x:c>
    </x:row>
    <x:row r="818">
      <x:c r="A818" t="str">
        <x:v>Set2_100-10-3</x:v>
      </x:c>
      <x:c r="B818" t="str">
        <x:v>Set2</x:v>
      </x:c>
      <x:c r="C818" t="str">
        <x:v>100-10-3</x:v>
      </x:c>
      <x:c r="D818" t="str">
        <x:v>C77</x:v>
      </x:c>
      <x:c r="E818" t="str">
        <x:v>c</x:v>
      </x:c>
      <x:c r="F818" s="59" t="n">
        <x:v>26</x:v>
      </x:c>
      <x:c r="G818" s="59" t="n">
        <x:v>24</x:v>
      </x:c>
      <x:c r="H818" s="59" t="n">
        <x:v>16</x:v>
      </x:c>
      <x:c r="I818" s="59" t="n">
        <x:v>558</x:v>
      </x:c>
      <x:c r="J818" s="59" t="n">
        <x:v>574</x:v>
      </x:c>
      <x:c r="K818" s="59" t="n">
        <x:v>10</x:v>
      </x:c>
      <x:c r="L818" s="59" t="str">
        <x:v>S7</x:v>
      </x:c>
      <x:c r="M818" s="59" t="n">
        <x:v>8</x:v>
      </x:c>
      <x:c r="N818" t="str">
        <x:v>source_forward</x:v>
      </x:c>
    </x:row>
    <x:row r="819">
      <x:c r="A819" t="str">
        <x:v>Set2_100-10-3</x:v>
      </x:c>
      <x:c r="B819" t="str">
        <x:v>Set2</x:v>
      </x:c>
      <x:c r="C819" t="str">
        <x:v>100-10-3</x:v>
      </x:c>
      <x:c r="D819" t="str">
        <x:v>C78</x:v>
      </x:c>
      <x:c r="E819" t="str">
        <x:v>c</x:v>
      </x:c>
      <x:c r="F819" s="59" t="n">
        <x:v>32</x:v>
      </x:c>
      <x:c r="G819" s="59" t="n">
        <x:v>23</x:v>
      </x:c>
      <x:c r="H819" s="59" t="n">
        <x:v>14</x:v>
      </x:c>
      <x:c r="I819" s="59" t="n">
        <x:v>334</x:v>
      </x:c>
      <x:c r="J819" s="59" t="n">
        <x:v>372</x:v>
      </x:c>
      <x:c r="K819" s="59" t="n">
        <x:v>10</x:v>
      </x:c>
      <x:c r="L819" s="59" t="str">
        <x:v>S9</x:v>
      </x:c>
      <x:c r="M819" s="59" t="n">
        <x:v>3</x:v>
      </x:c>
      <x:c r="N819" t="str">
        <x:v>source_forward</x:v>
      </x:c>
    </x:row>
    <x:row r="820">
      <x:c r="A820" t="str">
        <x:v>Set2_100-10-3</x:v>
      </x:c>
      <x:c r="B820" t="str">
        <x:v>Set2</x:v>
      </x:c>
      <x:c r="C820" t="str">
        <x:v>100-10-3</x:v>
      </x:c>
      <x:c r="D820" t="str">
        <x:v>C79</x:v>
      </x:c>
      <x:c r="E820" t="str">
        <x:v>c</x:v>
      </x:c>
      <x:c r="F820" s="59" t="n">
        <x:v>28</x:v>
      </x:c>
      <x:c r="G820" s="59" t="n">
        <x:v>30</x:v>
      </x:c>
      <x:c r="H820" s="59" t="n">
        <x:v>17</x:v>
      </x:c>
      <x:c r="I820" s="59" t="n">
        <x:v>461</x:v>
      </x:c>
      <x:c r="J820" s="59" t="n">
        <x:v>487</x:v>
      </x:c>
      <x:c r="K820" s="59" t="n">
        <x:v>10</x:v>
      </x:c>
      <x:c r="L820" s="59" t="str">
        <x:v>S7</x:v>
      </x:c>
      <x:c r="M820" s="59" t="n">
        <x:v>2</x:v>
      </x:c>
      <x:c r="N820" t="str">
        <x:v>source_forward</x:v>
      </x:c>
    </x:row>
    <x:row r="821">
      <x:c r="A821" t="str">
        <x:v>Set2_100-10-3</x:v>
      </x:c>
      <x:c r="B821" t="str">
        <x:v>Set2</x:v>
      </x:c>
      <x:c r="C821" t="str">
        <x:v>100-10-3</x:v>
      </x:c>
      <x:c r="D821" t="str">
        <x:v>C80</x:v>
      </x:c>
      <x:c r="E821" t="str">
        <x:v>c</x:v>
      </x:c>
      <x:c r="F821" s="59" t="n">
        <x:v>37</x:v>
      </x:c>
      <x:c r="G821" s="59" t="n">
        <x:v>37</x:v>
      </x:c>
      <x:c r="H821" s="59" t="n">
        <x:v>15</x:v>
      </x:c>
      <x:c r="I821" s="59" t="n">
        <x:v>343</x:v>
      </x:c>
      <x:c r="J821" s="59" t="n">
        <x:v>363</x:v>
      </x:c>
      <x:c r="K821" s="59" t="n">
        <x:v>10</x:v>
      </x:c>
      <x:c r="L821" s="59" t="str">
        <x:v>S8</x:v>
      </x:c>
      <x:c r="M821" s="59" t="n">
        <x:v>11</x:v>
      </x:c>
      <x:c r="N821" t="str">
        <x:v>source_forward</x:v>
      </x:c>
    </x:row>
    <x:row r="822">
      <x:c r="A822" t="str">
        <x:v>Set2_100-10-3</x:v>
      </x:c>
      <x:c r="B822" t="str">
        <x:v>Set2</x:v>
      </x:c>
      <x:c r="C822" t="str">
        <x:v>100-10-3</x:v>
      </x:c>
      <x:c r="D822" t="str">
        <x:v>C81</x:v>
      </x:c>
      <x:c r="E822" t="str">
        <x:v>c</x:v>
      </x:c>
      <x:c r="F822" s="59" t="n">
        <x:v>36</x:v>
      </x:c>
      <x:c r="G822" s="59" t="n">
        <x:v>22</x:v>
      </x:c>
      <x:c r="H822" s="59" t="n">
        <x:v>18</x:v>
      </x:c>
      <x:c r="I822" s="59" t="n">
        <x:v>448</x:v>
      </x:c>
      <x:c r="J822" s="59" t="n">
        <x:v>484</x:v>
      </x:c>
      <x:c r="K822" s="59" t="n">
        <x:v>10</x:v>
      </x:c>
      <x:c r="L822" s="59" t="str">
        <x:v>S2</x:v>
      </x:c>
      <x:c r="M822" s="59" t="n">
        <x:v>3</x:v>
      </x:c>
      <x:c r="N822" t="str">
        <x:v>source_forward</x:v>
      </x:c>
    </x:row>
    <x:row r="823">
      <x:c r="A823" t="str">
        <x:v>Set2_100-10-3</x:v>
      </x:c>
      <x:c r="B823" t="str">
        <x:v>Set2</x:v>
      </x:c>
      <x:c r="C823" t="str">
        <x:v>100-10-3</x:v>
      </x:c>
      <x:c r="D823" t="str">
        <x:v>C82</x:v>
      </x:c>
      <x:c r="E823" t="str">
        <x:v>c</x:v>
      </x:c>
      <x:c r="F823" s="59" t="n">
        <x:v>48</x:v>
      </x:c>
      <x:c r="G823" s="59" t="n">
        <x:v>38</x:v>
      </x:c>
      <x:c r="H823" s="59" t="n">
        <x:v>13</x:v>
      </x:c>
      <x:c r="I823" s="59" t="n">
        <x:v>511</x:v>
      </x:c>
      <x:c r="J823" s="59" t="n">
        <x:v>549</x:v>
      </x:c>
      <x:c r="K823" s="59" t="n">
        <x:v>10</x:v>
      </x:c>
      <x:c r="L823" s="59" t="str">
        <x:v>S8</x:v>
      </x:c>
      <x:c r="M823" s="59" t="n">
        <x:v>3</x:v>
      </x:c>
      <x:c r="N823" t="str">
        <x:v>source_forward</x:v>
      </x:c>
    </x:row>
    <x:row r="824">
      <x:c r="A824" t="str">
        <x:v>Set2_100-10-3</x:v>
      </x:c>
      <x:c r="B824" t="str">
        <x:v>Set2</x:v>
      </x:c>
      <x:c r="C824" t="str">
        <x:v>100-10-3</x:v>
      </x:c>
      <x:c r="D824" t="str">
        <x:v>C83</x:v>
      </x:c>
      <x:c r="E824" t="str">
        <x:v>c</x:v>
      </x:c>
      <x:c r="F824" s="59" t="n">
        <x:v>31</x:v>
      </x:c>
      <x:c r="G824" s="59" t="n">
        <x:v>22</x:v>
      </x:c>
      <x:c r="H824" s="59" t="n">
        <x:v>13</x:v>
      </x:c>
      <x:c r="I824" s="59" t="n">
        <x:v>527</x:v>
      </x:c>
      <x:c r="J824" s="59" t="n">
        <x:v>541</x:v>
      </x:c>
      <x:c r="K824" s="59" t="n">
        <x:v>10</x:v>
      </x:c>
      <x:c r="L824" s="59" t="str">
        <x:v>S9</x:v>
      </x:c>
      <x:c r="M824" s="59" t="n">
        <x:v>8</x:v>
      </x:c>
      <x:c r="N824" t="str">
        <x:v>source_forward</x:v>
      </x:c>
    </x:row>
    <x:row r="825">
      <x:c r="A825" t="str">
        <x:v>Set2_100-10-3</x:v>
      </x:c>
      <x:c r="B825" t="str">
        <x:v>Set2</x:v>
      </x:c>
      <x:c r="C825" t="str">
        <x:v>100-10-3</x:v>
      </x:c>
      <x:c r="D825" t="str">
        <x:v>C84</x:v>
      </x:c>
      <x:c r="E825" t="str">
        <x:v>c</x:v>
      </x:c>
      <x:c r="F825" s="59" t="n">
        <x:v>33</x:v>
      </x:c>
      <x:c r="G825" s="59" t="n">
        <x:v>27</x:v>
      </x:c>
      <x:c r="H825" s="59" t="n">
        <x:v>13</x:v>
      </x:c>
      <x:c r="I825" s="59" t="n">
        <x:v>593</x:v>
      </x:c>
      <x:c r="J825" s="59" t="n">
        <x:v>603</x:v>
      </x:c>
      <x:c r="K825" s="59" t="n">
        <x:v>10</x:v>
      </x:c>
      <x:c r="L825" s="59" t="str">
        <x:v>S9</x:v>
      </x:c>
      <x:c r="M825" s="59" t="n">
        <x:v>5</x:v>
      </x:c>
      <x:c r="N825" t="str">
        <x:v>source_forward</x:v>
      </x:c>
    </x:row>
    <x:row r="826">
      <x:c r="A826" t="str">
        <x:v>Set2_100-10-3</x:v>
      </x:c>
      <x:c r="B826" t="str">
        <x:v>Set2</x:v>
      </x:c>
      <x:c r="C826" t="str">
        <x:v>100-10-3</x:v>
      </x:c>
      <x:c r="D826" t="str">
        <x:v>C85</x:v>
      </x:c>
      <x:c r="E826" t="str">
        <x:v>c</x:v>
      </x:c>
      <x:c r="F826" s="59" t="n">
        <x:v>26</x:v>
      </x:c>
      <x:c r="G826" s="59" t="n">
        <x:v>27</x:v>
      </x:c>
      <x:c r="H826" s="59" t="n">
        <x:v>18</x:v>
      </x:c>
      <x:c r="I826" s="59" t="n">
        <x:v>271</x:v>
      </x:c>
      <x:c r="J826" s="59" t="n">
        <x:v>291</x:v>
      </x:c>
      <x:c r="K826" s="59" t="n">
        <x:v>10</x:v>
      </x:c>
      <x:c r="L826" s="59" t="str">
        <x:v>S7</x:v>
      </x:c>
      <x:c r="M826" s="59" t="n">
        <x:v>3</x:v>
      </x:c>
      <x:c r="N826" t="str">
        <x:v>source_forward</x:v>
      </x:c>
    </x:row>
    <x:row r="827">
      <x:c r="A827" t="str">
        <x:v>Set2_100-10-3</x:v>
      </x:c>
      <x:c r="B827" t="str">
        <x:v>Set2</x:v>
      </x:c>
      <x:c r="C827" t="str">
        <x:v>100-10-3</x:v>
      </x:c>
      <x:c r="D827" t="str">
        <x:v>C86</x:v>
      </x:c>
      <x:c r="E827" t="str">
        <x:v>c</x:v>
      </x:c>
      <x:c r="F827" s="59" t="n">
        <x:v>29</x:v>
      </x:c>
      <x:c r="G827" s="59" t="n">
        <x:v>19</x:v>
      </x:c>
      <x:c r="H827" s="59" t="n">
        <x:v>16</x:v>
      </x:c>
      <x:c r="I827" s="59" t="n">
        <x:v>128</x:v>
      </x:c>
      <x:c r="J827" s="59" t="n">
        <x:v>146</x:v>
      </x:c>
      <x:c r="K827" s="59" t="n">
        <x:v>10</x:v>
      </x:c>
      <x:c r="L827" s="59" t="str">
        <x:v>S9</x:v>
      </x:c>
      <x:c r="M827" s="59" t="n">
        <x:v>5</x:v>
      </x:c>
      <x:c r="N827" t="str">
        <x:v>source_forward</x:v>
      </x:c>
    </x:row>
    <x:row r="828">
      <x:c r="A828" t="str">
        <x:v>Set2_100-10-3</x:v>
      </x:c>
      <x:c r="B828" t="str">
        <x:v>Set2</x:v>
      </x:c>
      <x:c r="C828" t="str">
        <x:v>100-10-3</x:v>
      </x:c>
      <x:c r="D828" t="str">
        <x:v>C87</x:v>
      </x:c>
      <x:c r="E828" t="str">
        <x:v>c</x:v>
      </x:c>
      <x:c r="F828" s="59" t="n">
        <x:v>26</x:v>
      </x:c>
      <x:c r="G828" s="59" t="n">
        <x:v>23</x:v>
      </x:c>
      <x:c r="H828" s="59" t="n">
        <x:v>18</x:v>
      </x:c>
      <x:c r="I828" s="59" t="n">
        <x:v>57</x:v>
      </x:c>
      <x:c r="J828" s="59" t="n">
        <x:v>89</x:v>
      </x:c>
      <x:c r="K828" s="59" t="n">
        <x:v>10</x:v>
      </x:c>
      <x:c r="L828" s="59" t="str">
        <x:v>S7</x:v>
      </x:c>
      <x:c r="M828" s="59" t="n">
        <x:v>13</x:v>
      </x:c>
      <x:c r="N828" t="str">
        <x:v>source_forward</x:v>
      </x:c>
    </x:row>
    <x:row r="829">
      <x:c r="A829" t="str">
        <x:v>Set2_100-10-3</x:v>
      </x:c>
      <x:c r="B829" t="str">
        <x:v>Set2</x:v>
      </x:c>
      <x:c r="C829" t="str">
        <x:v>100-10-3</x:v>
      </x:c>
      <x:c r="D829" t="str">
        <x:v>C88</x:v>
      </x:c>
      <x:c r="E829" t="str">
        <x:v>c</x:v>
      </x:c>
      <x:c r="F829" s="59" t="n">
        <x:v>34</x:v>
      </x:c>
      <x:c r="G829" s="59" t="n">
        <x:v>21</x:v>
      </x:c>
      <x:c r="H829" s="59" t="n">
        <x:v>12</x:v>
      </x:c>
      <x:c r="I829" s="59" t="n">
        <x:v>405</x:v>
      </x:c>
      <x:c r="J829" s="59" t="n">
        <x:v>443</x:v>
      </x:c>
      <x:c r="K829" s="59" t="n">
        <x:v>10</x:v>
      </x:c>
      <x:c r="L829" s="59" t="str">
        <x:v>S9</x:v>
      </x:c>
      <x:c r="M829" s="59" t="n">
        <x:v>2</x:v>
      </x:c>
      <x:c r="N829" t="str">
        <x:v>source_forward</x:v>
      </x:c>
    </x:row>
    <x:row r="830">
      <x:c r="A830" t="str">
        <x:v>Set2_100-10-3</x:v>
      </x:c>
      <x:c r="B830" t="str">
        <x:v>Set2</x:v>
      </x:c>
      <x:c r="C830" t="str">
        <x:v>100-10-3</x:v>
      </x:c>
      <x:c r="D830" t="str">
        <x:v>C89</x:v>
      </x:c>
      <x:c r="E830" t="str">
        <x:v>c</x:v>
      </x:c>
      <x:c r="F830" s="59" t="n">
        <x:v>47</x:v>
      </x:c>
      <x:c r="G830" s="59" t="n">
        <x:v>12</x:v>
      </x:c>
      <x:c r="H830" s="59" t="n">
        <x:v>13</x:v>
      </x:c>
      <x:c r="I830" s="59" t="n">
        <x:v>211</x:v>
      </x:c>
      <x:c r="J830" s="59" t="n">
        <x:v>235</x:v>
      </x:c>
      <x:c r="K830" s="59" t="n">
        <x:v>10</x:v>
      </x:c>
      <x:c r="L830" s="59" t="str">
        <x:v>S2</x:v>
      </x:c>
      <x:c r="M830" s="59" t="n">
        <x:v>9</x:v>
      </x:c>
      <x:c r="N830" t="str">
        <x:v>source_forward</x:v>
      </x:c>
    </x:row>
    <x:row r="831">
      <x:c r="A831" t="str">
        <x:v>Set2_100-10-3</x:v>
      </x:c>
      <x:c r="B831" t="str">
        <x:v>Set2</x:v>
      </x:c>
      <x:c r="C831" t="str">
        <x:v>100-10-3</x:v>
      </x:c>
      <x:c r="D831" t="str">
        <x:v>C90</x:v>
      </x:c>
      <x:c r="E831" t="str">
        <x:v>c</x:v>
      </x:c>
      <x:c r="F831" s="59" t="n">
        <x:v>43</x:v>
      </x:c>
      <x:c r="G831" s="59" t="n">
        <x:v>17</x:v>
      </x:c>
      <x:c r="H831" s="59" t="n">
        <x:v>15</x:v>
      </x:c>
      <x:c r="I831" s="59" t="n">
        <x:v>559</x:v>
      </x:c>
      <x:c r="J831" s="59" t="n">
        <x:v>573</x:v>
      </x:c>
      <x:c r="K831" s="59" t="n">
        <x:v>10</x:v>
      </x:c>
      <x:c r="L831" s="59" t="str">
        <x:v>S2</x:v>
      </x:c>
      <x:c r="M831" s="59" t="n">
        <x:v>13</x:v>
      </x:c>
      <x:c r="N831" t="str">
        <x:v>source_forward</x:v>
      </x:c>
    </x:row>
    <x:row r="832">
      <x:c r="A832" t="str">
        <x:v>Set2_100-10-3</x:v>
      </x:c>
      <x:c r="B832" t="str">
        <x:v>Set2</x:v>
      </x:c>
      <x:c r="C832" t="str">
        <x:v>100-10-3</x:v>
      </x:c>
      <x:c r="D832" t="str">
        <x:v>C91</x:v>
      </x:c>
      <x:c r="E832" t="str">
        <x:v>c</x:v>
      </x:c>
      <x:c r="F832" s="59" t="n">
        <x:v>36</x:v>
      </x:c>
      <x:c r="G832" s="59" t="n">
        <x:v>39</x:v>
      </x:c>
      <x:c r="H832" s="59" t="n">
        <x:v>14</x:v>
      </x:c>
      <x:c r="I832" s="59" t="n">
        <x:v>357</x:v>
      </x:c>
      <x:c r="J832" s="59" t="n">
        <x:v>381</x:v>
      </x:c>
      <x:c r="K832" s="59" t="n">
        <x:v>10</x:v>
      </x:c>
      <x:c r="L832" s="59" t="str">
        <x:v>S8</x:v>
      </x:c>
      <x:c r="M832" s="59" t="n">
        <x:v>6</x:v>
      </x:c>
      <x:c r="N832" t="str">
        <x:v>source_forward</x:v>
      </x:c>
    </x:row>
    <x:row r="833">
      <x:c r="A833" t="str">
        <x:v>Set2_100-10-3</x:v>
      </x:c>
      <x:c r="B833" t="str">
        <x:v>Set2</x:v>
      </x:c>
      <x:c r="C833" t="str">
        <x:v>100-10-3</x:v>
      </x:c>
      <x:c r="D833" t="str">
        <x:v>C92</x:v>
      </x:c>
      <x:c r="E833" t="str">
        <x:v>c</x:v>
      </x:c>
      <x:c r="F833" s="59" t="n">
        <x:v>29</x:v>
      </x:c>
      <x:c r="G833" s="59" t="n">
        <x:v>18</x:v>
      </x:c>
      <x:c r="H833" s="59" t="n">
        <x:v>16</x:v>
      </x:c>
      <x:c r="I833" s="59" t="n">
        <x:v>595</x:v>
      </x:c>
      <x:c r="J833" s="59" t="n">
        <x:v>607</x:v>
      </x:c>
      <x:c r="K833" s="59" t="n">
        <x:v>10</x:v>
      </x:c>
      <x:c r="L833" s="59" t="str">
        <x:v>S9</x:v>
      </x:c>
      <x:c r="M833" s="59" t="n">
        <x:v>9</x:v>
      </x:c>
      <x:c r="N833" t="str">
        <x:v>source_forward</x:v>
      </x:c>
    </x:row>
    <x:row r="834">
      <x:c r="A834" t="str">
        <x:v>Set2_100-10-3</x:v>
      </x:c>
      <x:c r="B834" t="str">
        <x:v>Set2</x:v>
      </x:c>
      <x:c r="C834" t="str">
        <x:v>100-10-3</x:v>
      </x:c>
      <x:c r="D834" t="str">
        <x:v>C93</x:v>
      </x:c>
      <x:c r="E834" t="str">
        <x:v>c</x:v>
      </x:c>
      <x:c r="F834" s="59" t="n">
        <x:v>39</x:v>
      </x:c>
      <x:c r="G834" s="59" t="n">
        <x:v>12</x:v>
      </x:c>
      <x:c r="H834" s="59" t="n">
        <x:v>16</x:v>
      </x:c>
      <x:c r="I834" s="59" t="n">
        <x:v>387</x:v>
      </x:c>
      <x:c r="J834" s="59" t="n">
        <x:v>405</x:v>
      </x:c>
      <x:c r="K834" s="59" t="n">
        <x:v>10</x:v>
      </x:c>
      <x:c r="L834" s="59" t="str">
        <x:v>S2</x:v>
      </x:c>
      <x:c r="M834" s="59" t="n">
        <x:v>3</x:v>
      </x:c>
      <x:c r="N834" t="str">
        <x:v>source_forward</x:v>
      </x:c>
    </x:row>
    <x:row r="835">
      <x:c r="A835" t="str">
        <x:v>Set2_100-10-3</x:v>
      </x:c>
      <x:c r="B835" t="str">
        <x:v>Set2</x:v>
      </x:c>
      <x:c r="C835" t="str">
        <x:v>100-10-3</x:v>
      </x:c>
      <x:c r="D835" t="str">
        <x:v>C94</x:v>
      </x:c>
      <x:c r="E835" t="str">
        <x:v>c</x:v>
      </x:c>
      <x:c r="F835" s="59" t="n">
        <x:v>46</x:v>
      </x:c>
      <x:c r="G835" s="59" t="n">
        <x:v>14</x:v>
      </x:c>
      <x:c r="H835" s="59" t="n">
        <x:v>18</x:v>
      </x:c>
      <x:c r="I835" s="59" t="n">
        <x:v>392</x:v>
      </x:c>
      <x:c r="J835" s="59" t="n">
        <x:v>404</x:v>
      </x:c>
      <x:c r="K835" s="59" t="n">
        <x:v>10</x:v>
      </x:c>
      <x:c r="L835" s="59" t="str">
        <x:v>S2</x:v>
      </x:c>
      <x:c r="M835" s="59" t="n">
        <x:v>17</x:v>
      </x:c>
      <x:c r="N835" t="str">
        <x:v>source_forward</x:v>
      </x:c>
    </x:row>
    <x:row r="836">
      <x:c r="A836" t="str">
        <x:v>Set2_100-10-3</x:v>
      </x:c>
      <x:c r="B836" t="str">
        <x:v>Set2</x:v>
      </x:c>
      <x:c r="C836" t="str">
        <x:v>100-10-3</x:v>
      </x:c>
      <x:c r="D836" t="str">
        <x:v>C95</x:v>
      </x:c>
      <x:c r="E836" t="str">
        <x:v>c</x:v>
      </x:c>
      <x:c r="F836" s="59" t="n">
        <x:v>34</x:v>
      </x:c>
      <x:c r="G836" s="59" t="n">
        <x:v>24</x:v>
      </x:c>
      <x:c r="H836" s="59" t="n">
        <x:v>11</x:v>
      </x:c>
      <x:c r="I836" s="59" t="n">
        <x:v>573</x:v>
      </x:c>
      <x:c r="J836" s="59" t="n">
        <x:v>597</x:v>
      </x:c>
      <x:c r="K836" s="59" t="n">
        <x:v>10</x:v>
      </x:c>
      <x:c r="L836" s="59" t="str">
        <x:v>S9</x:v>
      </x:c>
      <x:c r="M836" s="59" t="n">
        <x:v>10</x:v>
      </x:c>
      <x:c r="N836" t="str">
        <x:v>source_forward</x:v>
      </x:c>
    </x:row>
    <x:row r="837">
      <x:c r="A837" t="str">
        <x:v>Set2_100-10-3</x:v>
      </x:c>
      <x:c r="B837" t="str">
        <x:v>Set2</x:v>
      </x:c>
      <x:c r="C837" t="str">
        <x:v>100-10-3</x:v>
      </x:c>
      <x:c r="D837" t="str">
        <x:v>C96</x:v>
      </x:c>
      <x:c r="E837" t="str">
        <x:v>c</x:v>
      </x:c>
      <x:c r="F837" s="59" t="n">
        <x:v>40</x:v>
      </x:c>
      <x:c r="G837" s="59" t="n">
        <x:v>14</x:v>
      </x:c>
      <x:c r="H837" s="59" t="n">
        <x:v>14</x:v>
      </x:c>
      <x:c r="I837" s="59" t="n">
        <x:v>196</x:v>
      </x:c>
      <x:c r="J837" s="59" t="n">
        <x:v>206</x:v>
      </x:c>
      <x:c r="K837" s="59" t="n">
        <x:v>10</x:v>
      </x:c>
      <x:c r="L837" s="59" t="str">
        <x:v>S2</x:v>
      </x:c>
      <x:c r="M837" s="59" t="n">
        <x:v>9</x:v>
      </x:c>
      <x:c r="N837" t="str">
        <x:v>source_forward</x:v>
      </x:c>
    </x:row>
    <x:row r="838">
      <x:c r="A838" t="str">
        <x:v>Set2_100-10-3</x:v>
      </x:c>
      <x:c r="B838" t="str">
        <x:v>Set2</x:v>
      </x:c>
      <x:c r="C838" t="str">
        <x:v>100-10-3</x:v>
      </x:c>
      <x:c r="D838" t="str">
        <x:v>C97</x:v>
      </x:c>
      <x:c r="E838" t="str">
        <x:v>c</x:v>
      </x:c>
      <x:c r="F838" s="59" t="n">
        <x:v>47</x:v>
      </x:c>
      <x:c r="G838" s="59" t="n">
        <x:v>21</x:v>
      </x:c>
      <x:c r="H838" s="59" t="n">
        <x:v>19</x:v>
      </x:c>
      <x:c r="I838" s="59" t="n">
        <x:v>542</x:v>
      </x:c>
      <x:c r="J838" s="59" t="n">
        <x:v>566</x:v>
      </x:c>
      <x:c r="K838" s="59" t="n">
        <x:v>10</x:v>
      </x:c>
      <x:c r="L838" s="59" t="str">
        <x:v>S2</x:v>
      </x:c>
      <x:c r="M838" s="59" t="n">
        <x:v>5</x:v>
      </x:c>
      <x:c r="N838" t="str">
        <x:v>source_forward</x:v>
      </x:c>
    </x:row>
    <x:row r="839">
      <x:c r="A839" t="str">
        <x:v>Set2_100-10-3</x:v>
      </x:c>
      <x:c r="B839" t="str">
        <x:v>Set2</x:v>
      </x:c>
      <x:c r="C839" t="str">
        <x:v>100-10-3</x:v>
      </x:c>
      <x:c r="D839" t="str">
        <x:v>C98</x:v>
      </x:c>
      <x:c r="E839" t="str">
        <x:v>c</x:v>
      </x:c>
      <x:c r="F839" s="59" t="n">
        <x:v>33</x:v>
      </x:c>
      <x:c r="G839" s="59" t="n">
        <x:v>27</x:v>
      </x:c>
      <x:c r="H839" s="59" t="n">
        <x:v>11</x:v>
      </x:c>
      <x:c r="I839" s="59" t="n">
        <x:v>238</x:v>
      </x:c>
      <x:c r="J839" s="59" t="n">
        <x:v>268</x:v>
      </x:c>
      <x:c r="K839" s="59" t="n">
        <x:v>10</x:v>
      </x:c>
      <x:c r="L839" s="59" t="str">
        <x:v>S9</x:v>
      </x:c>
      <x:c r="M839" s="59" t="n">
        <x:v>2</x:v>
      </x:c>
      <x:c r="N839" t="str">
        <x:v>source_forward</x:v>
      </x:c>
    </x:row>
    <x:row r="840">
      <x:c r="A840" t="str">
        <x:v>Set2_100-10-3</x:v>
      </x:c>
      <x:c r="B840" t="str">
        <x:v>Set2</x:v>
      </x:c>
      <x:c r="C840" t="str">
        <x:v>100-10-3</x:v>
      </x:c>
      <x:c r="D840" t="str">
        <x:v>C99</x:v>
      </x:c>
      <x:c r="E840" t="str">
        <x:v>c</x:v>
      </x:c>
      <x:c r="F840" s="59" t="n">
        <x:v>41</x:v>
      </x:c>
      <x:c r="G840" s="59" t="n">
        <x:v>33</x:v>
      </x:c>
      <x:c r="H840" s="59" t="n">
        <x:v>18</x:v>
      </x:c>
      <x:c r="I840" s="59" t="n">
        <x:v>268</x:v>
      </x:c>
      <x:c r="J840" s="59" t="n">
        <x:v>306</x:v>
      </x:c>
      <x:c r="K840" s="59" t="n">
        <x:v>10</x:v>
      </x:c>
      <x:c r="L840" s="59" t="str">
        <x:v>S8</x:v>
      </x:c>
      <x:c r="M840" s="59" t="n">
        <x:v>0</x:v>
      </x:c>
      <x:c r="N840" t="str">
        <x:v>source_forward</x:v>
      </x:c>
    </x:row>
    <x:row r="841">
      <x:c r="A841" t="str">
        <x:v>Set2_100-10-3b</x:v>
      </x:c>
      <x:c r="B841" t="str">
        <x:v>Set2</x:v>
      </x:c>
      <x:c r="C841" t="str">
        <x:v>100-10-3b</x:v>
      </x:c>
      <x:c r="D841" t="str">
        <x:v>D0</x:v>
      </x:c>
      <x:c r="E841" t="str">
        <x:v>d</x:v>
      </x:c>
      <x:c r="F841" s="59" t="n">
        <x:v>67</x:v>
      </x:c>
      <x:c r="G841" s="59" t="n">
        <x:v>66</x:v>
      </x:c>
      <x:c r="H841" s="59" t="n">
        <x:v>0</x:v>
      </x:c>
      <x:c r="I841" s="59" t="n">
        <x:v>0</x:v>
      </x:c>
      <x:c r="J841" s="59" t="n">
        <x:v>9999</x:v>
      </x:c>
      <x:c r="K841" s="59" t="n">
        <x:v>0</x:v>
      </x:c>
      <x:c r="L841" s="59" t="str"/>
      <x:c r="M841" s="59" t="str"/>
      <x:c r="N841" t="str">
        <x:v>source_forward</x:v>
      </x:c>
    </x:row>
    <x:row r="842">
      <x:c r="A842" t="str">
        <x:v>Set2_100-10-3b</x:v>
      </x:c>
      <x:c r="B842" t="str">
        <x:v>Set2</x:v>
      </x:c>
      <x:c r="C842" t="str">
        <x:v>100-10-3b</x:v>
      </x:c>
      <x:c r="D842" t="str">
        <x:v>S0</x:v>
      </x:c>
      <x:c r="E842" t="str">
        <x:v>s</x:v>
      </x:c>
      <x:c r="F842" s="59" t="n">
        <x:v>13</x:v>
      </x:c>
      <x:c r="G842" s="59" t="n">
        <x:v>47</x:v>
      </x:c>
      <x:c r="H842" s="59" t="n">
        <x:v>0</x:v>
      </x:c>
      <x:c r="I842" s="59" t="n">
        <x:v>0</x:v>
      </x:c>
      <x:c r="J842" s="59" t="n">
        <x:v>9999</x:v>
      </x:c>
      <x:c r="K842" s="59" t="n">
        <x:v>0</x:v>
      </x:c>
      <x:c r="L842" s="59" t="str"/>
      <x:c r="M842" s="59" t="str"/>
      <x:c r="N842" t="str">
        <x:v>source_forward</x:v>
      </x:c>
    </x:row>
    <x:row r="843">
      <x:c r="A843" t="str">
        <x:v>Set2_100-10-3b</x:v>
      </x:c>
      <x:c r="B843" t="str">
        <x:v>Set2</x:v>
      </x:c>
      <x:c r="C843" t="str">
        <x:v>100-10-3b</x:v>
      </x:c>
      <x:c r="D843" t="str">
        <x:v>S1</x:v>
      </x:c>
      <x:c r="E843" t="str">
        <x:v>s</x:v>
      </x:c>
      <x:c r="F843" s="59" t="n">
        <x:v>14</x:v>
      </x:c>
      <x:c r="G843" s="59" t="n">
        <x:v>2</x:v>
      </x:c>
      <x:c r="H843" s="59" t="n">
        <x:v>0</x:v>
      </x:c>
      <x:c r="I843" s="59" t="n">
        <x:v>0</x:v>
      </x:c>
      <x:c r="J843" s="59" t="n">
        <x:v>9999</x:v>
      </x:c>
      <x:c r="K843" s="59" t="n">
        <x:v>0</x:v>
      </x:c>
      <x:c r="L843" s="59" t="str"/>
      <x:c r="M843" s="59" t="str"/>
      <x:c r="N843" t="str">
        <x:v>source_forward</x:v>
      </x:c>
    </x:row>
    <x:row r="844">
      <x:c r="A844" t="str">
        <x:v>Set2_100-10-3b</x:v>
      </x:c>
      <x:c r="B844" t="str">
        <x:v>Set2</x:v>
      </x:c>
      <x:c r="C844" t="str">
        <x:v>100-10-3b</x:v>
      </x:c>
      <x:c r="D844" t="str">
        <x:v>S2</x:v>
      </x:c>
      <x:c r="E844" t="str">
        <x:v>s</x:v>
      </x:c>
      <x:c r="F844" s="59" t="n">
        <x:v>43</x:v>
      </x:c>
      <x:c r="G844" s="59" t="n">
        <x:v>14</x:v>
      </x:c>
      <x:c r="H844" s="59" t="n">
        <x:v>0</x:v>
      </x:c>
      <x:c r="I844" s="59" t="n">
        <x:v>0</x:v>
      </x:c>
      <x:c r="J844" s="59" t="n">
        <x:v>9999</x:v>
      </x:c>
      <x:c r="K844" s="59" t="n">
        <x:v>0</x:v>
      </x:c>
      <x:c r="L844" s="59" t="str"/>
      <x:c r="M844" s="59" t="str"/>
      <x:c r="N844" t="str">
        <x:v>source_forward</x:v>
      </x:c>
    </x:row>
    <x:row r="845">
      <x:c r="A845" t="str">
        <x:v>Set2_100-10-3b</x:v>
      </x:c>
      <x:c r="B845" t="str">
        <x:v>Set2</x:v>
      </x:c>
      <x:c r="C845" t="str">
        <x:v>100-10-3b</x:v>
      </x:c>
      <x:c r="D845" t="str">
        <x:v>S3</x:v>
      </x:c>
      <x:c r="E845" t="str">
        <x:v>s</x:v>
      </x:c>
      <x:c r="F845" s="59" t="n">
        <x:v>23</x:v>
      </x:c>
      <x:c r="G845" s="59" t="n">
        <x:v>46</x:v>
      </x:c>
      <x:c r="H845" s="59" t="n">
        <x:v>0</x:v>
      </x:c>
      <x:c r="I845" s="59" t="n">
        <x:v>0</x:v>
      </x:c>
      <x:c r="J845" s="59" t="n">
        <x:v>9999</x:v>
      </x:c>
      <x:c r="K845" s="59" t="n">
        <x:v>0</x:v>
      </x:c>
      <x:c r="L845" s="59" t="str"/>
      <x:c r="M845" s="59" t="str"/>
      <x:c r="N845" t="str">
        <x:v>source_forward</x:v>
      </x:c>
    </x:row>
    <x:row r="846">
      <x:c r="A846" t="str">
        <x:v>Set2_100-10-3b</x:v>
      </x:c>
      <x:c r="B846" t="str">
        <x:v>Set2</x:v>
      </x:c>
      <x:c r="C846" t="str">
        <x:v>100-10-3b</x:v>
      </x:c>
      <x:c r="D846" t="str">
        <x:v>S4</x:v>
      </x:c>
      <x:c r="E846" t="str">
        <x:v>s</x:v>
      </x:c>
      <x:c r="F846" s="59" t="n">
        <x:v>17</x:v>
      </x:c>
      <x:c r="G846" s="59" t="n">
        <x:v>33</x:v>
      </x:c>
      <x:c r="H846" s="59" t="n">
        <x:v>0</x:v>
      </x:c>
      <x:c r="I846" s="59" t="n">
        <x:v>0</x:v>
      </x:c>
      <x:c r="J846" s="59" t="n">
        <x:v>9999</x:v>
      </x:c>
      <x:c r="K846" s="59" t="n">
        <x:v>0</x:v>
      </x:c>
      <x:c r="L846" s="59" t="str"/>
      <x:c r="M846" s="59" t="str"/>
      <x:c r="N846" t="str">
        <x:v>source_forward</x:v>
      </x:c>
    </x:row>
    <x:row r="847">
      <x:c r="A847" t="str">
        <x:v>Set2_100-10-3b</x:v>
      </x:c>
      <x:c r="B847" t="str">
        <x:v>Set2</x:v>
      </x:c>
      <x:c r="C847" t="str">
        <x:v>100-10-3b</x:v>
      </x:c>
      <x:c r="D847" t="str">
        <x:v>S5</x:v>
      </x:c>
      <x:c r="E847" t="str">
        <x:v>s</x:v>
      </x:c>
      <x:c r="F847" s="59" t="n">
        <x:v>23</x:v>
      </x:c>
      <x:c r="G847" s="59" t="n">
        <x:v>8</x:v>
      </x:c>
      <x:c r="H847" s="59" t="n">
        <x:v>0</x:v>
      </x:c>
      <x:c r="I847" s="59" t="n">
        <x:v>0</x:v>
      </x:c>
      <x:c r="J847" s="59" t="n">
        <x:v>9999</x:v>
      </x:c>
      <x:c r="K847" s="59" t="n">
        <x:v>0</x:v>
      </x:c>
      <x:c r="L847" s="59" t="str"/>
      <x:c r="M847" s="59" t="str"/>
      <x:c r="N847" t="str">
        <x:v>source_forward</x:v>
      </x:c>
    </x:row>
    <x:row r="848">
      <x:c r="A848" t="str">
        <x:v>Set2_100-10-3b</x:v>
      </x:c>
      <x:c r="B848" t="str">
        <x:v>Set2</x:v>
      </x:c>
      <x:c r="C848" t="str">
        <x:v>100-10-3b</x:v>
      </x:c>
      <x:c r="D848" t="str">
        <x:v>S6</x:v>
      </x:c>
      <x:c r="E848" t="str">
        <x:v>s</x:v>
      </x:c>
      <x:c r="F848" s="59" t="n">
        <x:v>13</x:v>
      </x:c>
      <x:c r="G848" s="59" t="n">
        <x:v>4</x:v>
      </x:c>
      <x:c r="H848" s="59" t="n">
        <x:v>0</x:v>
      </x:c>
      <x:c r="I848" s="59" t="n">
        <x:v>0</x:v>
      </x:c>
      <x:c r="J848" s="59" t="n">
        <x:v>9999</x:v>
      </x:c>
      <x:c r="K848" s="59" t="n">
        <x:v>0</x:v>
      </x:c>
      <x:c r="L848" s="59" t="str"/>
      <x:c r="M848" s="59" t="str"/>
      <x:c r="N848" t="str">
        <x:v>source_forward</x:v>
      </x:c>
    </x:row>
    <x:row r="849">
      <x:c r="A849" t="str">
        <x:v>Set2_100-10-3b</x:v>
      </x:c>
      <x:c r="B849" t="str">
        <x:v>Set2</x:v>
      </x:c>
      <x:c r="C849" t="str">
        <x:v>100-10-3b</x:v>
      </x:c>
      <x:c r="D849" t="str">
        <x:v>S7</x:v>
      </x:c>
      <x:c r="E849" t="str">
        <x:v>s</x:v>
      </x:c>
      <x:c r="F849" s="59" t="n">
        <x:v>19</x:v>
      </x:c>
      <x:c r="G849" s="59" t="n">
        <x:v>27</x:v>
      </x:c>
      <x:c r="H849" s="59" t="n">
        <x:v>0</x:v>
      </x:c>
      <x:c r="I849" s="59" t="n">
        <x:v>0</x:v>
      </x:c>
      <x:c r="J849" s="59" t="n">
        <x:v>9999</x:v>
      </x:c>
      <x:c r="K849" s="59" t="n">
        <x:v>0</x:v>
      </x:c>
      <x:c r="L849" s="59" t="str"/>
      <x:c r="M849" s="59" t="str"/>
      <x:c r="N849" t="str">
        <x:v>source_forward</x:v>
      </x:c>
    </x:row>
    <x:row r="850">
      <x:c r="A850" t="str">
        <x:v>Set2_100-10-3b</x:v>
      </x:c>
      <x:c r="B850" t="str">
        <x:v>Set2</x:v>
      </x:c>
      <x:c r="C850" t="str">
        <x:v>100-10-3b</x:v>
      </x:c>
      <x:c r="D850" t="str">
        <x:v>S8</x:v>
      </x:c>
      <x:c r="E850" t="str">
        <x:v>s</x:v>
      </x:c>
      <x:c r="F850" s="59" t="n">
        <x:v>24</x:v>
      </x:c>
      <x:c r="G850" s="59" t="n">
        <x:v>40</x:v>
      </x:c>
      <x:c r="H850" s="59" t="n">
        <x:v>0</x:v>
      </x:c>
      <x:c r="I850" s="59" t="n">
        <x:v>0</x:v>
      </x:c>
      <x:c r="J850" s="59" t="n">
        <x:v>9999</x:v>
      </x:c>
      <x:c r="K850" s="59" t="n">
        <x:v>0</x:v>
      </x:c>
      <x:c r="L850" s="59" t="str"/>
      <x:c r="M850" s="59" t="str"/>
      <x:c r="N850" t="str">
        <x:v>source_forward</x:v>
      </x:c>
    </x:row>
    <x:row r="851">
      <x:c r="A851" t="str">
        <x:v>Set2_100-10-3b</x:v>
      </x:c>
      <x:c r="B851" t="str">
        <x:v>Set2</x:v>
      </x:c>
      <x:c r="C851" t="str">
        <x:v>100-10-3b</x:v>
      </x:c>
      <x:c r="D851" t="str">
        <x:v>S9</x:v>
      </x:c>
      <x:c r="E851" t="str">
        <x:v>s</x:v>
      </x:c>
      <x:c r="F851" s="59" t="n">
        <x:v>27</x:v>
      </x:c>
      <x:c r="G851" s="59" t="n">
        <x:v>15</x:v>
      </x:c>
      <x:c r="H851" s="59" t="n">
        <x:v>0</x:v>
      </x:c>
      <x:c r="I851" s="59" t="n">
        <x:v>0</x:v>
      </x:c>
      <x:c r="J851" s="59" t="n">
        <x:v>9999</x:v>
      </x:c>
      <x:c r="K851" s="59" t="n">
        <x:v>0</x:v>
      </x:c>
      <x:c r="L851" s="59" t="str"/>
      <x:c r="M851" s="59" t="str"/>
      <x:c r="N851" t="str">
        <x:v>source_forward</x:v>
      </x:c>
    </x:row>
    <x:row r="852">
      <x:c r="A852" t="str">
        <x:v>Set2_100-10-3b</x:v>
      </x:c>
      <x:c r="B852" t="str">
        <x:v>Set2</x:v>
      </x:c>
      <x:c r="C852" t="str">
        <x:v>100-10-3b</x:v>
      </x:c>
      <x:c r="D852" t="str">
        <x:v>C0</x:v>
      </x:c>
      <x:c r="E852" t="str">
        <x:v>c</x:v>
      </x:c>
      <x:c r="F852" s="59" t="n">
        <x:v>9</x:v>
      </x:c>
      <x:c r="G852" s="59" t="n">
        <x:v>5</x:v>
      </x:c>
      <x:c r="H852" s="59" t="n">
        <x:v>12</x:v>
      </x:c>
      <x:c r="I852" s="59" t="n">
        <x:v>446</x:v>
      </x:c>
      <x:c r="J852" s="59" t="n">
        <x:v>484</x:v>
      </x:c>
      <x:c r="K852" s="59" t="n">
        <x:v>10</x:v>
      </x:c>
      <x:c r="L852" s="59" t="str">
        <x:v>S6</x:v>
      </x:c>
      <x:c r="M852" s="59" t="n">
        <x:v>4</x:v>
      </x:c>
      <x:c r="N852" t="str">
        <x:v>source_forward</x:v>
      </x:c>
    </x:row>
    <x:row r="853">
      <x:c r="A853" t="str">
        <x:v>Set2_100-10-3b</x:v>
      </x:c>
      <x:c r="B853" t="str">
        <x:v>Set2</x:v>
      </x:c>
      <x:c r="C853" t="str">
        <x:v>100-10-3b</x:v>
      </x:c>
      <x:c r="D853" t="str">
        <x:v>C1</x:v>
      </x:c>
      <x:c r="E853" t="str">
        <x:v>c</x:v>
      </x:c>
      <x:c r="F853" s="59" t="n">
        <x:v>3</x:v>
      </x:c>
      <x:c r="G853" s="59" t="n">
        <x:v>17</x:v>
      </x:c>
      <x:c r="H853" s="59" t="n">
        <x:v>16</x:v>
      </x:c>
      <x:c r="I853" s="59" t="n">
        <x:v>214</x:v>
      </x:c>
      <x:c r="J853" s="59" t="n">
        <x:v>226</x:v>
      </x:c>
      <x:c r="K853" s="59" t="n">
        <x:v>10</x:v>
      </x:c>
      <x:c r="L853" s="59" t="str">
        <x:v>S6</x:v>
      </x:c>
      <x:c r="M853" s="59" t="n">
        <x:v>4</x:v>
      </x:c>
      <x:c r="N853" t="str">
        <x:v>source_forward</x:v>
      </x:c>
    </x:row>
    <x:row r="854">
      <x:c r="A854" t="str">
        <x:v>Set2_100-10-3b</x:v>
      </x:c>
      <x:c r="B854" t="str">
        <x:v>Set2</x:v>
      </x:c>
      <x:c r="C854" t="str">
        <x:v>100-10-3b</x:v>
      </x:c>
      <x:c r="D854" t="str">
        <x:v>C2</x:v>
      </x:c>
      <x:c r="E854" t="str">
        <x:v>c</x:v>
      </x:c>
      <x:c r="F854" s="59" t="n">
        <x:v>17</x:v>
      </x:c>
      <x:c r="G854" s="59" t="n">
        <x:v>14</x:v>
      </x:c>
      <x:c r="H854" s="59" t="n">
        <x:v>17</x:v>
      </x:c>
      <x:c r="I854" s="59" t="n">
        <x:v>379</x:v>
      </x:c>
      <x:c r="J854" s="59" t="n">
        <x:v>417</x:v>
      </x:c>
      <x:c r="K854" s="59" t="n">
        <x:v>10</x:v>
      </x:c>
      <x:c r="L854" s="59" t="str">
        <x:v>S5</x:v>
      </x:c>
      <x:c r="M854" s="59" t="n">
        <x:v>7</x:v>
      </x:c>
      <x:c r="N854" t="str">
        <x:v>source_forward</x:v>
      </x:c>
    </x:row>
    <x:row r="855">
      <x:c r="A855" t="str">
        <x:v>Set2_100-10-3b</x:v>
      </x:c>
      <x:c r="B855" t="str">
        <x:v>Set2</x:v>
      </x:c>
      <x:c r="C855" t="str">
        <x:v>100-10-3b</x:v>
      </x:c>
      <x:c r="D855" t="str">
        <x:v>C3</x:v>
      </x:c>
      <x:c r="E855" t="str">
        <x:v>c</x:v>
      </x:c>
      <x:c r="F855" s="59" t="n">
        <x:v>12</x:v>
      </x:c>
      <x:c r="G855" s="59" t="n">
        <x:v>21</x:v>
      </x:c>
      <x:c r="H855" s="59" t="n">
        <x:v>19</x:v>
      </x:c>
      <x:c r="I855" s="59" t="n">
        <x:v>385</x:v>
      </x:c>
      <x:c r="J855" s="59" t="n">
        <x:v>395</x:v>
      </x:c>
      <x:c r="K855" s="59" t="n">
        <x:v>10</x:v>
      </x:c>
      <x:c r="L855" s="59" t="str">
        <x:v>S7</x:v>
      </x:c>
      <x:c r="M855" s="59" t="n">
        <x:v>12</x:v>
      </x:c>
      <x:c r="N855" t="str">
        <x:v>source_forward</x:v>
      </x:c>
    </x:row>
    <x:row r="856">
      <x:c r="A856" t="str">
        <x:v>Set2_100-10-3b</x:v>
      </x:c>
      <x:c r="B856" t="str">
        <x:v>Set2</x:v>
      </x:c>
      <x:c r="C856" t="str">
        <x:v>100-10-3b</x:v>
      </x:c>
      <x:c r="D856" t="str">
        <x:v>C4</x:v>
      </x:c>
      <x:c r="E856" t="str">
        <x:v>c</x:v>
      </x:c>
      <x:c r="F856" s="59" t="n">
        <x:v>14</x:v>
      </x:c>
      <x:c r="G856" s="59" t="n">
        <x:v>4</x:v>
      </x:c>
      <x:c r="H856" s="59" t="n">
        <x:v>20</x:v>
      </x:c>
      <x:c r="I856" s="59" t="n">
        <x:v>499</x:v>
      </x:c>
      <x:c r="J856" s="59" t="n">
        <x:v>523</x:v>
      </x:c>
      <x:c r="K856" s="59" t="n">
        <x:v>10</x:v>
      </x:c>
      <x:c r="L856" s="59" t="str">
        <x:v>S6</x:v>
      </x:c>
      <x:c r="M856" s="59" t="n">
        <x:v>19</x:v>
      </x:c>
      <x:c r="N856" t="str">
        <x:v>source_forward</x:v>
      </x:c>
    </x:row>
    <x:row r="857">
      <x:c r="A857" t="str">
        <x:v>Set2_100-10-3b</x:v>
      </x:c>
      <x:c r="B857" t="str">
        <x:v>Set2</x:v>
      </x:c>
      <x:c r="C857" t="str">
        <x:v>100-10-3b</x:v>
      </x:c>
      <x:c r="D857" t="str">
        <x:v>C5</x:v>
      </x:c>
      <x:c r="E857" t="str">
        <x:v>c</x:v>
      </x:c>
      <x:c r="F857" s="59" t="n">
        <x:v>4</x:v>
      </x:c>
      <x:c r="G857" s="59" t="n">
        <x:v>10</x:v>
      </x:c>
      <x:c r="H857" s="59" t="n">
        <x:v>11</x:v>
      </x:c>
      <x:c r="I857" s="59" t="n">
        <x:v>109</x:v>
      </x:c>
      <x:c r="J857" s="59" t="n">
        <x:v>137</x:v>
      </x:c>
      <x:c r="K857" s="59" t="n">
        <x:v>10</x:v>
      </x:c>
      <x:c r="L857" s="59" t="str">
        <x:v>S6</x:v>
      </x:c>
      <x:c r="M857" s="59" t="n">
        <x:v>6</x:v>
      </x:c>
      <x:c r="N857" t="str">
        <x:v>source_forward</x:v>
      </x:c>
    </x:row>
    <x:row r="858">
      <x:c r="A858" t="str">
        <x:v>Set2_100-10-3b</x:v>
      </x:c>
      <x:c r="B858" t="str">
        <x:v>Set2</x:v>
      </x:c>
      <x:c r="C858" t="str">
        <x:v>100-10-3b</x:v>
      </x:c>
      <x:c r="D858" t="str">
        <x:v>C6</x:v>
      </x:c>
      <x:c r="E858" t="str">
        <x:v>c</x:v>
      </x:c>
      <x:c r="F858" s="59" t="n">
        <x:v>12</x:v>
      </x:c>
      <x:c r="G858" s="59" t="n">
        <x:v>11</x:v>
      </x:c>
      <x:c r="H858" s="59" t="n">
        <x:v>11</x:v>
      </x:c>
      <x:c r="I858" s="59" t="n">
        <x:v>596</x:v>
      </x:c>
      <x:c r="J858" s="59" t="n">
        <x:v>610</x:v>
      </x:c>
      <x:c r="K858" s="59" t="n">
        <x:v>10</x:v>
      </x:c>
      <x:c r="L858" s="59" t="str">
        <x:v>S6</x:v>
      </x:c>
      <x:c r="M858" s="59" t="n">
        <x:v>6</x:v>
      </x:c>
      <x:c r="N858" t="str">
        <x:v>source_forward</x:v>
      </x:c>
    </x:row>
    <x:row r="859">
      <x:c r="A859" t="str">
        <x:v>Set2_100-10-3b</x:v>
      </x:c>
      <x:c r="B859" t="str">
        <x:v>Set2</x:v>
      </x:c>
      <x:c r="C859" t="str">
        <x:v>100-10-3b</x:v>
      </x:c>
      <x:c r="D859" t="str">
        <x:v>C7</x:v>
      </x:c>
      <x:c r="E859" t="str">
        <x:v>c</x:v>
      </x:c>
      <x:c r="F859" s="59" t="n">
        <x:v>7</x:v>
      </x:c>
      <x:c r="G859" s="59" t="n">
        <x:v>14</x:v>
      </x:c>
      <x:c r="H859" s="59" t="n">
        <x:v>11</x:v>
      </x:c>
      <x:c r="I859" s="59" t="n">
        <x:v>406</x:v>
      </x:c>
      <x:c r="J859" s="59" t="n">
        <x:v>428</x:v>
      </x:c>
      <x:c r="K859" s="59" t="n">
        <x:v>10</x:v>
      </x:c>
      <x:c r="L859" s="59" t="str">
        <x:v>S6</x:v>
      </x:c>
      <x:c r="M859" s="59" t="n">
        <x:v>7</x:v>
      </x:c>
      <x:c r="N859" t="str">
        <x:v>source_forward</x:v>
      </x:c>
    </x:row>
    <x:row r="860">
      <x:c r="A860" t="str">
        <x:v>Set2_100-10-3b</x:v>
      </x:c>
      <x:c r="B860" t="str">
        <x:v>Set2</x:v>
      </x:c>
      <x:c r="C860" t="str">
        <x:v>100-10-3b</x:v>
      </x:c>
      <x:c r="D860" t="str">
        <x:v>C8</x:v>
      </x:c>
      <x:c r="E860" t="str">
        <x:v>c</x:v>
      </x:c>
      <x:c r="F860" s="59" t="n">
        <x:v>12</x:v>
      </x:c>
      <x:c r="G860" s="59" t="n">
        <x:v>19</x:v>
      </x:c>
      <x:c r="H860" s="59" t="n">
        <x:v>13</x:v>
      </x:c>
      <x:c r="I860" s="59" t="n">
        <x:v>118</x:v>
      </x:c>
      <x:c r="J860" s="59" t="n">
        <x:v>156</x:v>
      </x:c>
      <x:c r="K860" s="59" t="n">
        <x:v>10</x:v>
      </x:c>
      <x:c r="L860" s="59" t="str">
        <x:v>S7</x:v>
      </x:c>
      <x:c r="M860" s="59" t="n">
        <x:v>4</x:v>
      </x:c>
      <x:c r="N860" t="str">
        <x:v>source_forward</x:v>
      </x:c>
    </x:row>
    <x:row r="861">
      <x:c r="A861" t="str">
        <x:v>Set2_100-10-3b</x:v>
      </x:c>
      <x:c r="B861" t="str">
        <x:v>Set2</x:v>
      </x:c>
      <x:c r="C861" t="str">
        <x:v>100-10-3b</x:v>
      </x:c>
      <x:c r="D861" t="str">
        <x:v>C9</x:v>
      </x:c>
      <x:c r="E861" t="str">
        <x:v>c</x:v>
      </x:c>
      <x:c r="F861" s="59" t="n">
        <x:v>2</x:v>
      </x:c>
      <x:c r="G861" s="59" t="n">
        <x:v>11</x:v>
      </x:c>
      <x:c r="H861" s="59" t="n">
        <x:v>19</x:v>
      </x:c>
      <x:c r="I861" s="59" t="n">
        <x:v>78</x:v>
      </x:c>
      <x:c r="J861" s="59" t="n">
        <x:v>106</x:v>
      </x:c>
      <x:c r="K861" s="59" t="n">
        <x:v>10</x:v>
      </x:c>
      <x:c r="L861" s="59" t="str">
        <x:v>S6</x:v>
      </x:c>
      <x:c r="M861" s="59" t="n">
        <x:v>1</x:v>
      </x:c>
      <x:c r="N861" t="str">
        <x:v>source_forward</x:v>
      </x:c>
    </x:row>
    <x:row r="862">
      <x:c r="A862" t="str">
        <x:v>Set2_100-10-3b</x:v>
      </x:c>
      <x:c r="B862" t="str">
        <x:v>Set2</x:v>
      </x:c>
      <x:c r="C862" t="str">
        <x:v>100-10-3b</x:v>
      </x:c>
      <x:c r="D862" t="str">
        <x:v>C10</x:v>
      </x:c>
      <x:c r="E862" t="str">
        <x:v>c</x:v>
      </x:c>
      <x:c r="F862" s="59" t="n">
        <x:v>15</x:v>
      </x:c>
      <x:c r="G862" s="59" t="n">
        <x:v>20</x:v>
      </x:c>
      <x:c r="H862" s="59" t="n">
        <x:v>12</x:v>
      </x:c>
      <x:c r="I862" s="59" t="n">
        <x:v>181</x:v>
      </x:c>
      <x:c r="J862" s="59" t="n">
        <x:v>201</x:v>
      </x:c>
      <x:c r="K862" s="59" t="n">
        <x:v>10</x:v>
      </x:c>
      <x:c r="L862" s="59" t="str">
        <x:v>S7</x:v>
      </x:c>
      <x:c r="M862" s="59" t="n">
        <x:v>3</x:v>
      </x:c>
      <x:c r="N862" t="str">
        <x:v>source_forward</x:v>
      </x:c>
    </x:row>
    <x:row r="863">
      <x:c r="A863" t="str">
        <x:v>Set2_100-10-3b</x:v>
      </x:c>
      <x:c r="B863" t="str">
        <x:v>Set2</x:v>
      </x:c>
      <x:c r="C863" t="str">
        <x:v>100-10-3b</x:v>
      </x:c>
      <x:c r="D863" t="str">
        <x:v>C11</x:v>
      </x:c>
      <x:c r="E863" t="str">
        <x:v>c</x:v>
      </x:c>
      <x:c r="F863" s="59" t="n">
        <x:v>8</x:v>
      </x:c>
      <x:c r="G863" s="59" t="n">
        <x:v>13</x:v>
      </x:c>
      <x:c r="H863" s="59" t="n">
        <x:v>18</x:v>
      </x:c>
      <x:c r="I863" s="59" t="n">
        <x:v>424</x:v>
      </x:c>
      <x:c r="J863" s="59" t="n">
        <x:v>462</x:v>
      </x:c>
      <x:c r="K863" s="59" t="n">
        <x:v>10</x:v>
      </x:c>
      <x:c r="L863" s="59" t="str">
        <x:v>S6</x:v>
      </x:c>
      <x:c r="M863" s="59" t="n">
        <x:v>2</x:v>
      </x:c>
      <x:c r="N863" t="str">
        <x:v>source_forward</x:v>
      </x:c>
    </x:row>
    <x:row r="864">
      <x:c r="A864" t="str">
        <x:v>Set2_100-10-3b</x:v>
      </x:c>
      <x:c r="B864" t="str">
        <x:v>Set2</x:v>
      </x:c>
      <x:c r="C864" t="str">
        <x:v>100-10-3b</x:v>
      </x:c>
      <x:c r="D864" t="str">
        <x:v>C12</x:v>
      </x:c>
      <x:c r="E864" t="str">
        <x:v>c</x:v>
      </x:c>
      <x:c r="F864" s="59" t="n">
        <x:v>9</x:v>
      </x:c>
      <x:c r="G864" s="59" t="n">
        <x:v>15</x:v>
      </x:c>
      <x:c r="H864" s="59" t="n">
        <x:v>14</x:v>
      </x:c>
      <x:c r="I864" s="59" t="n">
        <x:v>383</x:v>
      </x:c>
      <x:c r="J864" s="59" t="n">
        <x:v>411</x:v>
      </x:c>
      <x:c r="K864" s="59" t="n">
        <x:v>10</x:v>
      </x:c>
      <x:c r="L864" s="59" t="str">
        <x:v>S6</x:v>
      </x:c>
      <x:c r="M864" s="59" t="n">
        <x:v>10</x:v>
      </x:c>
      <x:c r="N864" t="str">
        <x:v>source_forward</x:v>
      </x:c>
    </x:row>
    <x:row r="865">
      <x:c r="A865" t="str">
        <x:v>Set2_100-10-3b</x:v>
      </x:c>
      <x:c r="B865" t="str">
        <x:v>Set2</x:v>
      </x:c>
      <x:c r="C865" t="str">
        <x:v>100-10-3b</x:v>
      </x:c>
      <x:c r="D865" t="str">
        <x:v>C13</x:v>
      </x:c>
      <x:c r="E865" t="str">
        <x:v>c</x:v>
      </x:c>
      <x:c r="F865" s="59" t="n">
        <x:v>4</x:v>
      </x:c>
      <x:c r="G865" s="59" t="n">
        <x:v>12</x:v>
      </x:c>
      <x:c r="H865" s="59" t="n">
        <x:v>16</x:v>
      </x:c>
      <x:c r="I865" s="59" t="n">
        <x:v>87</x:v>
      </x:c>
      <x:c r="J865" s="59" t="n">
        <x:v>109</x:v>
      </x:c>
      <x:c r="K865" s="59" t="n">
        <x:v>10</x:v>
      </x:c>
      <x:c r="L865" s="59" t="str">
        <x:v>S6</x:v>
      </x:c>
      <x:c r="M865" s="59" t="n">
        <x:v>9</x:v>
      </x:c>
      <x:c r="N865" t="str">
        <x:v>source_forward</x:v>
      </x:c>
    </x:row>
    <x:row r="866">
      <x:c r="A866" t="str">
        <x:v>Set2_100-10-3b</x:v>
      </x:c>
      <x:c r="B866" t="str">
        <x:v>Set2</x:v>
      </x:c>
      <x:c r="C866" t="str">
        <x:v>100-10-3b</x:v>
      </x:c>
      <x:c r="D866" t="str">
        <x:v>C14</x:v>
      </x:c>
      <x:c r="E866" t="str">
        <x:v>c</x:v>
      </x:c>
      <x:c r="F866" s="59" t="n">
        <x:v>5</x:v>
      </x:c>
      <x:c r="G866" s="59" t="n">
        <x:v>21</x:v>
      </x:c>
      <x:c r="H866" s="59" t="n">
        <x:v>19</x:v>
      </x:c>
      <x:c r="I866" s="59" t="n">
        <x:v>256</x:v>
      </x:c>
      <x:c r="J866" s="59" t="n">
        <x:v>276</x:v>
      </x:c>
      <x:c r="K866" s="59" t="n">
        <x:v>10</x:v>
      </x:c>
      <x:c r="L866" s="59" t="str">
        <x:v>S7</x:v>
      </x:c>
      <x:c r="M866" s="59" t="n">
        <x:v>0</x:v>
      </x:c>
      <x:c r="N866" t="str">
        <x:v>source_forward</x:v>
      </x:c>
    </x:row>
    <x:row r="867">
      <x:c r="A867" t="str">
        <x:v>Set2_100-10-3b</x:v>
      </x:c>
      <x:c r="B867" t="str">
        <x:v>Set2</x:v>
      </x:c>
      <x:c r="C867" t="str">
        <x:v>100-10-3b</x:v>
      </x:c>
      <x:c r="D867" t="str">
        <x:v>C15</x:v>
      </x:c>
      <x:c r="E867" t="str">
        <x:v>c</x:v>
      </x:c>
      <x:c r="F867" s="59" t="n">
        <x:v>19</x:v>
      </x:c>
      <x:c r="G867" s="59" t="n">
        <x:v>3</x:v>
      </x:c>
      <x:c r="H867" s="59" t="n">
        <x:v>20</x:v>
      </x:c>
      <x:c r="I867" s="59" t="n">
        <x:v>92</x:v>
      </x:c>
      <x:c r="J867" s="59" t="n">
        <x:v>112</x:v>
      </x:c>
      <x:c r="K867" s="59" t="n">
        <x:v>10</x:v>
      </x:c>
      <x:c r="L867" s="59" t="str">
        <x:v>S1</x:v>
      </x:c>
      <x:c r="M867" s="59" t="n">
        <x:v>13</x:v>
      </x:c>
      <x:c r="N867" t="str">
        <x:v>source_forward</x:v>
      </x:c>
    </x:row>
    <x:row r="868">
      <x:c r="A868" t="str">
        <x:v>Set2_100-10-3b</x:v>
      </x:c>
      <x:c r="B868" t="str">
        <x:v>Set2</x:v>
      </x:c>
      <x:c r="C868" t="str">
        <x:v>100-10-3b</x:v>
      </x:c>
      <x:c r="D868" t="str">
        <x:v>C16</x:v>
      </x:c>
      <x:c r="E868" t="str">
        <x:v>c</x:v>
      </x:c>
      <x:c r="F868" s="59" t="n">
        <x:v>14</x:v>
      </x:c>
      <x:c r="G868" s="59" t="n">
        <x:v>10</x:v>
      </x:c>
      <x:c r="H868" s="59" t="n">
        <x:v>15</x:v>
      </x:c>
      <x:c r="I868" s="59" t="n">
        <x:v>570</x:v>
      </x:c>
      <x:c r="J868" s="59" t="n">
        <x:v>582</x:v>
      </x:c>
      <x:c r="K868" s="59" t="n">
        <x:v>10</x:v>
      </x:c>
      <x:c r="L868" s="59" t="str">
        <x:v>S6</x:v>
      </x:c>
      <x:c r="M868" s="59" t="n">
        <x:v>12</x:v>
      </x:c>
      <x:c r="N868" t="str">
        <x:v>source_forward</x:v>
      </x:c>
    </x:row>
    <x:row r="869">
      <x:c r="A869" t="str">
        <x:v>Set2_100-10-3b</x:v>
      </x:c>
      <x:c r="B869" t="str">
        <x:v>Set2</x:v>
      </x:c>
      <x:c r="C869" t="str">
        <x:v>100-10-3b</x:v>
      </x:c>
      <x:c r="D869" t="str">
        <x:v>C17</x:v>
      </x:c>
      <x:c r="E869" t="str">
        <x:v>c</x:v>
      </x:c>
      <x:c r="F869" s="59" t="n">
        <x:v>12</x:v>
      </x:c>
      <x:c r="G869" s="59" t="n">
        <x:v>4</x:v>
      </x:c>
      <x:c r="H869" s="59" t="n">
        <x:v>18</x:v>
      </x:c>
      <x:c r="I869" s="59" t="n">
        <x:v>580</x:v>
      </x:c>
      <x:c r="J869" s="59" t="n">
        <x:v>614</x:v>
      </x:c>
      <x:c r="K869" s="59" t="n">
        <x:v>10</x:v>
      </x:c>
      <x:c r="L869" s="59" t="str">
        <x:v>S6</x:v>
      </x:c>
      <x:c r="M869" s="59" t="n">
        <x:v>13</x:v>
      </x:c>
      <x:c r="N869" t="str">
        <x:v>source_forward</x:v>
      </x:c>
    </x:row>
    <x:row r="870">
      <x:c r="A870" t="str">
        <x:v>Set2_100-10-3b</x:v>
      </x:c>
      <x:c r="B870" t="str">
        <x:v>Set2</x:v>
      </x:c>
      <x:c r="C870" t="str">
        <x:v>100-10-3b</x:v>
      </x:c>
      <x:c r="D870" t="str">
        <x:v>C18</x:v>
      </x:c>
      <x:c r="E870" t="str">
        <x:v>c</x:v>
      </x:c>
      <x:c r="F870" s="59" t="n">
        <x:v>11</x:v>
      </x:c>
      <x:c r="G870" s="59" t="n">
        <x:v>11</x:v>
      </x:c>
      <x:c r="H870" s="59" t="n">
        <x:v>14</x:v>
      </x:c>
      <x:c r="I870" s="59" t="n">
        <x:v>304</x:v>
      </x:c>
      <x:c r="J870" s="59" t="n">
        <x:v>324</x:v>
      </x:c>
      <x:c r="K870" s="59" t="n">
        <x:v>10</x:v>
      </x:c>
      <x:c r="L870" s="59" t="str">
        <x:v>S6</x:v>
      </x:c>
      <x:c r="M870" s="59" t="n">
        <x:v>1</x:v>
      </x:c>
      <x:c r="N870" t="str">
        <x:v>source_forward</x:v>
      </x:c>
    </x:row>
    <x:row r="871">
      <x:c r="A871" t="str">
        <x:v>Set2_100-10-3b</x:v>
      </x:c>
      <x:c r="B871" t="str">
        <x:v>Set2</x:v>
      </x:c>
      <x:c r="C871" t="str">
        <x:v>100-10-3b</x:v>
      </x:c>
      <x:c r="D871" t="str">
        <x:v>C19</x:v>
      </x:c>
      <x:c r="E871" t="str">
        <x:v>c</x:v>
      </x:c>
      <x:c r="F871" s="59" t="n">
        <x:v>2</x:v>
      </x:c>
      <x:c r="G871" s="59" t="n">
        <x:v>12</x:v>
      </x:c>
      <x:c r="H871" s="59" t="n">
        <x:v>19</x:v>
      </x:c>
      <x:c r="I871" s="59" t="n">
        <x:v>477</x:v>
      </x:c>
      <x:c r="J871" s="59" t="n">
        <x:v>503</x:v>
      </x:c>
      <x:c r="K871" s="59" t="n">
        <x:v>10</x:v>
      </x:c>
      <x:c r="L871" s="59" t="str">
        <x:v>S6</x:v>
      </x:c>
      <x:c r="M871" s="59" t="n">
        <x:v>14</x:v>
      </x:c>
      <x:c r="N871" t="str">
        <x:v>source_forward</x:v>
      </x:c>
    </x:row>
    <x:row r="872">
      <x:c r="A872" t="str">
        <x:v>Set2_100-10-3b</x:v>
      </x:c>
      <x:c r="B872" t="str">
        <x:v>Set2</x:v>
      </x:c>
      <x:c r="C872" t="str">
        <x:v>100-10-3b</x:v>
      </x:c>
      <x:c r="D872" t="str">
        <x:v>C20</x:v>
      </x:c>
      <x:c r="E872" t="str">
        <x:v>c</x:v>
      </x:c>
      <x:c r="F872" s="59" t="n">
        <x:v>9</x:v>
      </x:c>
      <x:c r="G872" s="59" t="n">
        <x:v>15</x:v>
      </x:c>
      <x:c r="H872" s="59" t="n">
        <x:v>14</x:v>
      </x:c>
      <x:c r="I872" s="59" t="n">
        <x:v>103</x:v>
      </x:c>
      <x:c r="J872" s="59" t="n">
        <x:v>135</x:v>
      </x:c>
      <x:c r="K872" s="59" t="n">
        <x:v>10</x:v>
      </x:c>
      <x:c r="L872" s="59" t="str">
        <x:v>S6</x:v>
      </x:c>
      <x:c r="M872" s="59" t="n">
        <x:v>4</x:v>
      </x:c>
      <x:c r="N872" t="str">
        <x:v>source_forward</x:v>
      </x:c>
    </x:row>
    <x:row r="873">
      <x:c r="A873" t="str">
        <x:v>Set2_100-10-3b</x:v>
      </x:c>
      <x:c r="B873" t="str">
        <x:v>Set2</x:v>
      </x:c>
      <x:c r="C873" t="str">
        <x:v>100-10-3b</x:v>
      </x:c>
      <x:c r="D873" t="str">
        <x:v>C21</x:v>
      </x:c>
      <x:c r="E873" t="str">
        <x:v>c</x:v>
      </x:c>
      <x:c r="F873" s="59" t="n">
        <x:v>24</x:v>
      </x:c>
      <x:c r="G873" s="59" t="n">
        <x:v>10</x:v>
      </x:c>
      <x:c r="H873" s="59" t="n">
        <x:v>16</x:v>
      </x:c>
      <x:c r="I873" s="59" t="n">
        <x:v>381</x:v>
      </x:c>
      <x:c r="J873" s="59" t="n">
        <x:v>403</x:v>
      </x:c>
      <x:c r="K873" s="59" t="n">
        <x:v>10</x:v>
      </x:c>
      <x:c r="L873" s="59" t="str">
        <x:v>S5</x:v>
      </x:c>
      <x:c r="M873" s="59" t="n">
        <x:v>10</x:v>
      </x:c>
      <x:c r="N873" t="str">
        <x:v>source_forward</x:v>
      </x:c>
    </x:row>
    <x:row r="874">
      <x:c r="A874" t="str">
        <x:v>Set2_100-10-3b</x:v>
      </x:c>
      <x:c r="B874" t="str">
        <x:v>Set2</x:v>
      </x:c>
      <x:c r="C874" t="str">
        <x:v>100-10-3b</x:v>
      </x:c>
      <x:c r="D874" t="str">
        <x:v>C22</x:v>
      </x:c>
      <x:c r="E874" t="str">
        <x:v>c</x:v>
      </x:c>
      <x:c r="F874" s="59" t="n">
        <x:v>13</x:v>
      </x:c>
      <x:c r="G874" s="59" t="n">
        <x:v>21</x:v>
      </x:c>
      <x:c r="H874" s="59" t="n">
        <x:v>19</x:v>
      </x:c>
      <x:c r="I874" s="59" t="n">
        <x:v>121</x:v>
      </x:c>
      <x:c r="J874" s="59" t="n">
        <x:v>141</x:v>
      </x:c>
      <x:c r="K874" s="59" t="n">
        <x:v>10</x:v>
      </x:c>
      <x:c r="L874" s="59" t="str">
        <x:v>S7</x:v>
      </x:c>
      <x:c r="M874" s="59" t="n">
        <x:v>10</x:v>
      </x:c>
      <x:c r="N874" t="str">
        <x:v>source_forward</x:v>
      </x:c>
    </x:row>
    <x:row r="875">
      <x:c r="A875" t="str">
        <x:v>Set2_100-10-3b</x:v>
      </x:c>
      <x:c r="B875" t="str">
        <x:v>Set2</x:v>
      </x:c>
      <x:c r="C875" t="str">
        <x:v>100-10-3b</x:v>
      </x:c>
      <x:c r="D875" t="str">
        <x:v>C23</x:v>
      </x:c>
      <x:c r="E875" t="str">
        <x:v>c</x:v>
      </x:c>
      <x:c r="F875" s="59" t="n">
        <x:v>16</x:v>
      </x:c>
      <x:c r="G875" s="59" t="n">
        <x:v>16</x:v>
      </x:c>
      <x:c r="H875" s="59" t="n">
        <x:v>16</x:v>
      </x:c>
      <x:c r="I875" s="59" t="n">
        <x:v>308</x:v>
      </x:c>
      <x:c r="J875" s="59" t="n">
        <x:v>328</x:v>
      </x:c>
      <x:c r="K875" s="59" t="n">
        <x:v>10</x:v>
      </x:c>
      <x:c r="L875" s="59" t="str">
        <x:v>S5</x:v>
      </x:c>
      <x:c r="M875" s="59" t="n">
        <x:v>12</x:v>
      </x:c>
      <x:c r="N875" t="str">
        <x:v>source_forward</x:v>
      </x:c>
    </x:row>
    <x:row r="876">
      <x:c r="A876" t="str">
        <x:v>Set2_100-10-3b</x:v>
      </x:c>
      <x:c r="B876" t="str">
        <x:v>Set2</x:v>
      </x:c>
      <x:c r="C876" t="str">
        <x:v>100-10-3b</x:v>
      </x:c>
      <x:c r="D876" t="str">
        <x:v>C24</x:v>
      </x:c>
      <x:c r="E876" t="str">
        <x:v>c</x:v>
      </x:c>
      <x:c r="F876" s="59" t="n">
        <x:v>16</x:v>
      </x:c>
      <x:c r="G876" s="59" t="n">
        <x:v>1</x:v>
      </x:c>
      <x:c r="H876" s="59" t="n">
        <x:v>13</x:v>
      </x:c>
      <x:c r="I876" s="59" t="n">
        <x:v>498</x:v>
      </x:c>
      <x:c r="J876" s="59" t="n">
        <x:v>510</x:v>
      </x:c>
      <x:c r="K876" s="59" t="n">
        <x:v>10</x:v>
      </x:c>
      <x:c r="L876" s="59" t="str">
        <x:v>S1</x:v>
      </x:c>
      <x:c r="M876" s="59" t="n">
        <x:v>10</x:v>
      </x:c>
      <x:c r="N876" t="str">
        <x:v>source_forward</x:v>
      </x:c>
    </x:row>
    <x:row r="877">
      <x:c r="A877" t="str">
        <x:v>Set2_100-10-3b</x:v>
      </x:c>
      <x:c r="B877" t="str">
        <x:v>Set2</x:v>
      </x:c>
      <x:c r="C877" t="str">
        <x:v>100-10-3b</x:v>
      </x:c>
      <x:c r="D877" t="str">
        <x:v>C25</x:v>
      </x:c>
      <x:c r="E877" t="str">
        <x:v>c</x:v>
      </x:c>
      <x:c r="F877" s="59" t="n">
        <x:v>14</x:v>
      </x:c>
      <x:c r="G877" s="59" t="n">
        <x:v>10</x:v>
      </x:c>
      <x:c r="H877" s="59" t="n">
        <x:v>18</x:v>
      </x:c>
      <x:c r="I877" s="59" t="n">
        <x:v>536</x:v>
      </x:c>
      <x:c r="J877" s="59" t="n">
        <x:v>558</x:v>
      </x:c>
      <x:c r="K877" s="59" t="n">
        <x:v>10</x:v>
      </x:c>
      <x:c r="L877" s="59" t="str">
        <x:v>S6</x:v>
      </x:c>
      <x:c r="M877" s="59" t="n">
        <x:v>2</x:v>
      </x:c>
      <x:c r="N877" t="str">
        <x:v>source_forward</x:v>
      </x:c>
    </x:row>
    <x:row r="878">
      <x:c r="A878" t="str">
        <x:v>Set2_100-10-3b</x:v>
      </x:c>
      <x:c r="B878" t="str">
        <x:v>Set2</x:v>
      </x:c>
      <x:c r="C878" t="str">
        <x:v>100-10-3b</x:v>
      </x:c>
      <x:c r="D878" t="str">
        <x:v>C26</x:v>
      </x:c>
      <x:c r="E878" t="str">
        <x:v>c</x:v>
      </x:c>
      <x:c r="F878" s="59" t="n">
        <x:v>6</x:v>
      </x:c>
      <x:c r="G878" s="59" t="n">
        <x:v>17</x:v>
      </x:c>
      <x:c r="H878" s="59" t="n">
        <x:v>15</x:v>
      </x:c>
      <x:c r="I878" s="59" t="n">
        <x:v>338</x:v>
      </x:c>
      <x:c r="J878" s="59" t="n">
        <x:v>370</x:v>
      </x:c>
      <x:c r="K878" s="59" t="n">
        <x:v>10</x:v>
      </x:c>
      <x:c r="L878" s="59" t="str">
        <x:v>S6</x:v>
      </x:c>
      <x:c r="M878" s="59" t="n">
        <x:v>11</x:v>
      </x:c>
      <x:c r="N878" t="str">
        <x:v>source_forward</x:v>
      </x:c>
    </x:row>
    <x:row r="879">
      <x:c r="A879" t="str">
        <x:v>Set2_100-10-3b</x:v>
      </x:c>
      <x:c r="B879" t="str">
        <x:v>Set2</x:v>
      </x:c>
      <x:c r="C879" t="str">
        <x:v>100-10-3b</x:v>
      </x:c>
      <x:c r="D879" t="str">
        <x:v>C27</x:v>
      </x:c>
      <x:c r="E879" t="str">
        <x:v>c</x:v>
      </x:c>
      <x:c r="F879" s="59" t="n">
        <x:v>14</x:v>
      </x:c>
      <x:c r="G879" s="59" t="n">
        <x:v>10</x:v>
      </x:c>
      <x:c r="H879" s="59" t="n">
        <x:v>19</x:v>
      </x:c>
      <x:c r="I879" s="59" t="n">
        <x:v>284</x:v>
      </x:c>
      <x:c r="J879" s="59" t="n">
        <x:v>296</x:v>
      </x:c>
      <x:c r="K879" s="59" t="n">
        <x:v>10</x:v>
      </x:c>
      <x:c r="L879" s="59" t="str">
        <x:v>S6</x:v>
      </x:c>
      <x:c r="M879" s="59" t="n">
        <x:v>8</x:v>
      </x:c>
      <x:c r="N879" t="str">
        <x:v>source_forward</x:v>
      </x:c>
    </x:row>
    <x:row r="880">
      <x:c r="A880" t="str">
        <x:v>Set2_100-10-3b</x:v>
      </x:c>
      <x:c r="B880" t="str">
        <x:v>Set2</x:v>
      </x:c>
      <x:c r="C880" t="str">
        <x:v>100-10-3b</x:v>
      </x:c>
      <x:c r="D880" t="str">
        <x:v>C28</x:v>
      </x:c>
      <x:c r="E880" t="str">
        <x:v>c</x:v>
      </x:c>
      <x:c r="F880" s="59" t="n">
        <x:v>21</x:v>
      </x:c>
      <x:c r="G880" s="59" t="n">
        <x:v>13</x:v>
      </x:c>
      <x:c r="H880" s="59" t="n">
        <x:v>11</x:v>
      </x:c>
      <x:c r="I880" s="59" t="n">
        <x:v>58</x:v>
      </x:c>
      <x:c r="J880" s="59" t="n">
        <x:v>94</x:v>
      </x:c>
      <x:c r="K880" s="59" t="n">
        <x:v>10</x:v>
      </x:c>
      <x:c r="L880" s="59" t="str">
        <x:v>S5</x:v>
      </x:c>
      <x:c r="M880" s="59" t="n">
        <x:v>5</x:v>
      </x:c>
      <x:c r="N880" t="str">
        <x:v>source_forward</x:v>
      </x:c>
    </x:row>
    <x:row r="881">
      <x:c r="A881" t="str">
        <x:v>Set2_100-10-3b</x:v>
      </x:c>
      <x:c r="B881" t="str">
        <x:v>Set2</x:v>
      </x:c>
      <x:c r="C881" t="str">
        <x:v>100-10-3b</x:v>
      </x:c>
      <x:c r="D881" t="str">
        <x:v>C29</x:v>
      </x:c>
      <x:c r="E881" t="str">
        <x:v>c</x:v>
      </x:c>
      <x:c r="F881" s="59" t="n">
        <x:v>16</x:v>
      </x:c>
      <x:c r="G881" s="59" t="n">
        <x:v>4</x:v>
      </x:c>
      <x:c r="H881" s="59" t="n">
        <x:v>13</x:v>
      </x:c>
      <x:c r="I881" s="59" t="n">
        <x:v>312</x:v>
      </x:c>
      <x:c r="J881" s="59" t="n">
        <x:v>324</x:v>
      </x:c>
      <x:c r="K881" s="59" t="n">
        <x:v>10</x:v>
      </x:c>
      <x:c r="L881" s="59" t="str">
        <x:v>S1</x:v>
      </x:c>
      <x:c r="M881" s="59" t="n">
        <x:v>12</x:v>
      </x:c>
      <x:c r="N881" t="str">
        <x:v>source_forward</x:v>
      </x:c>
    </x:row>
    <x:row r="882">
      <x:c r="A882" t="str">
        <x:v>Set2_100-10-3b</x:v>
      </x:c>
      <x:c r="B882" t="str">
        <x:v>Set2</x:v>
      </x:c>
      <x:c r="C882" t="str">
        <x:v>100-10-3b</x:v>
      </x:c>
      <x:c r="D882" t="str">
        <x:v>C30</x:v>
      </x:c>
      <x:c r="E882" t="str">
        <x:v>c</x:v>
      </x:c>
      <x:c r="F882" s="59" t="n">
        <x:v>2</x:v>
      </x:c>
      <x:c r="G882" s="59" t="n">
        <x:v>38</x:v>
      </x:c>
      <x:c r="H882" s="59" t="n">
        <x:v>18</x:v>
      </x:c>
      <x:c r="I882" s="59" t="n">
        <x:v>505</x:v>
      </x:c>
      <x:c r="J882" s="59" t="n">
        <x:v>517</x:v>
      </x:c>
      <x:c r="K882" s="59" t="n">
        <x:v>10</x:v>
      </x:c>
      <x:c r="L882" s="59" t="str">
        <x:v>S0</x:v>
      </x:c>
      <x:c r="M882" s="59" t="n">
        <x:v>14</x:v>
      </x:c>
      <x:c r="N882" t="str">
        <x:v>source_forward</x:v>
      </x:c>
    </x:row>
    <x:row r="883">
      <x:c r="A883" t="str">
        <x:v>Set2_100-10-3b</x:v>
      </x:c>
      <x:c r="B883" t="str">
        <x:v>Set2</x:v>
      </x:c>
      <x:c r="C883" t="str">
        <x:v>100-10-3b</x:v>
      </x:c>
      <x:c r="D883" t="str">
        <x:v>C31</x:v>
      </x:c>
      <x:c r="E883" t="str">
        <x:v>c</x:v>
      </x:c>
      <x:c r="F883" s="59" t="n">
        <x:v>11</x:v>
      </x:c>
      <x:c r="G883" s="59" t="n">
        <x:v>47</x:v>
      </x:c>
      <x:c r="H883" s="59" t="n">
        <x:v>16</x:v>
      </x:c>
      <x:c r="I883" s="59" t="n">
        <x:v>212</x:v>
      </x:c>
      <x:c r="J883" s="59" t="n">
        <x:v>242</x:v>
      </x:c>
      <x:c r="K883" s="59" t="n">
        <x:v>10</x:v>
      </x:c>
      <x:c r="L883" s="59" t="str">
        <x:v>S0</x:v>
      </x:c>
      <x:c r="M883" s="59" t="n">
        <x:v>4</x:v>
      </x:c>
      <x:c r="N883" t="str">
        <x:v>source_forward</x:v>
      </x:c>
    </x:row>
    <x:row r="884">
      <x:c r="A884" t="str">
        <x:v>Set2_100-10-3b</x:v>
      </x:c>
      <x:c r="B884" t="str">
        <x:v>Set2</x:v>
      </x:c>
      <x:c r="C884" t="str">
        <x:v>100-10-3b</x:v>
      </x:c>
      <x:c r="D884" t="str">
        <x:v>C32</x:v>
      </x:c>
      <x:c r="E884" t="str">
        <x:v>c</x:v>
      </x:c>
      <x:c r="F884" s="59" t="n">
        <x:v>1</x:v>
      </x:c>
      <x:c r="G884" s="59" t="n">
        <x:v>44</x:v>
      </x:c>
      <x:c r="H884" s="59" t="n">
        <x:v>13</x:v>
      </x:c>
      <x:c r="I884" s="59" t="n">
        <x:v>608</x:v>
      </x:c>
      <x:c r="J884" s="59" t="n">
        <x:v>624</x:v>
      </x:c>
      <x:c r="K884" s="59" t="n">
        <x:v>10</x:v>
      </x:c>
      <x:c r="L884" s="59" t="str">
        <x:v>S0</x:v>
      </x:c>
      <x:c r="M884" s="59" t="n">
        <x:v>0</x:v>
      </x:c>
      <x:c r="N884" t="str">
        <x:v>source_forward</x:v>
      </x:c>
    </x:row>
    <x:row r="885">
      <x:c r="A885" t="str">
        <x:v>Set2_100-10-3b</x:v>
      </x:c>
      <x:c r="B885" t="str">
        <x:v>Set2</x:v>
      </x:c>
      <x:c r="C885" t="str">
        <x:v>100-10-3b</x:v>
      </x:c>
      <x:c r="D885" t="str">
        <x:v>C33</x:v>
      </x:c>
      <x:c r="E885" t="str">
        <x:v>c</x:v>
      </x:c>
      <x:c r="F885" s="59" t="n">
        <x:v>10</x:v>
      </x:c>
      <x:c r="G885" s="59" t="n">
        <x:v>36</x:v>
      </x:c>
      <x:c r="H885" s="59" t="n">
        <x:v>19</x:v>
      </x:c>
      <x:c r="I885" s="59" t="n">
        <x:v>396</x:v>
      </x:c>
      <x:c r="J885" s="59" t="n">
        <x:v>432</x:v>
      </x:c>
      <x:c r="K885" s="59" t="n">
        <x:v>10</x:v>
      </x:c>
      <x:c r="L885" s="59" t="str">
        <x:v>S4</x:v>
      </x:c>
      <x:c r="M885" s="59" t="n">
        <x:v>5</x:v>
      </x:c>
      <x:c r="N885" t="str">
        <x:v>source_forward</x:v>
      </x:c>
    </x:row>
    <x:row r="886">
      <x:c r="A886" t="str">
        <x:v>Set2_100-10-3b</x:v>
      </x:c>
      <x:c r="B886" t="str">
        <x:v>Set2</x:v>
      </x:c>
      <x:c r="C886" t="str">
        <x:v>100-10-3b</x:v>
      </x:c>
      <x:c r="D886" t="str">
        <x:v>C34</x:v>
      </x:c>
      <x:c r="E886" t="str">
        <x:v>c</x:v>
      </x:c>
      <x:c r="F886" s="59" t="n">
        <x:v>12</x:v>
      </x:c>
      <x:c r="G886" s="59" t="n">
        <x:v>47</x:v>
      </x:c>
      <x:c r="H886" s="59" t="n">
        <x:v>14</x:v>
      </x:c>
      <x:c r="I886" s="59" t="n">
        <x:v>274</x:v>
      </x:c>
      <x:c r="J886" s="59" t="n">
        <x:v>300</x:v>
      </x:c>
      <x:c r="K886" s="59" t="n">
        <x:v>10</x:v>
      </x:c>
      <x:c r="L886" s="59" t="str">
        <x:v>S0</x:v>
      </x:c>
      <x:c r="M886" s="59" t="n">
        <x:v>10</x:v>
      </x:c>
      <x:c r="N886" t="str">
        <x:v>source_forward</x:v>
      </x:c>
    </x:row>
    <x:row r="887">
      <x:c r="A887" t="str">
        <x:v>Set2_100-10-3b</x:v>
      </x:c>
      <x:c r="B887" t="str">
        <x:v>Set2</x:v>
      </x:c>
      <x:c r="C887" t="str">
        <x:v>100-10-3b</x:v>
      </x:c>
      <x:c r="D887" t="str">
        <x:v>C35</x:v>
      </x:c>
      <x:c r="E887" t="str">
        <x:v>c</x:v>
      </x:c>
      <x:c r="F887" s="59" t="n">
        <x:v>17</x:v>
      </x:c>
      <x:c r="G887" s="59" t="n">
        <x:v>36</x:v>
      </x:c>
      <x:c r="H887" s="59" t="n">
        <x:v>15</x:v>
      </x:c>
      <x:c r="I887" s="59" t="n">
        <x:v>554</x:v>
      </x:c>
      <x:c r="J887" s="59" t="n">
        <x:v>584</x:v>
      </x:c>
      <x:c r="K887" s="59" t="n">
        <x:v>10</x:v>
      </x:c>
      <x:c r="L887" s="59" t="str">
        <x:v>S4</x:v>
      </x:c>
      <x:c r="M887" s="59" t="n">
        <x:v>2</x:v>
      </x:c>
      <x:c r="N887" t="str">
        <x:v>source_forward</x:v>
      </x:c>
    </x:row>
    <x:row r="888">
      <x:c r="A888" t="str">
        <x:v>Set2_100-10-3b</x:v>
      </x:c>
      <x:c r="B888" t="str">
        <x:v>Set2</x:v>
      </x:c>
      <x:c r="C888" t="str">
        <x:v>100-10-3b</x:v>
      </x:c>
      <x:c r="D888" t="str">
        <x:v>C36</x:v>
      </x:c>
      <x:c r="E888" t="str">
        <x:v>c</x:v>
      </x:c>
      <x:c r="F888" s="59" t="n">
        <x:v>3</x:v>
      </x:c>
      <x:c r="G888" s="59" t="n">
        <x:v>40</x:v>
      </x:c>
      <x:c r="H888" s="59" t="n">
        <x:v>14</x:v>
      </x:c>
      <x:c r="I888" s="59" t="n">
        <x:v>198</x:v>
      </x:c>
      <x:c r="J888" s="59" t="n">
        <x:v>212</x:v>
      </x:c>
      <x:c r="K888" s="59" t="n">
        <x:v>10</x:v>
      </x:c>
      <x:c r="L888" s="59" t="str">
        <x:v>S0</x:v>
      </x:c>
      <x:c r="M888" s="59" t="n">
        <x:v>12</x:v>
      </x:c>
      <x:c r="N888" t="str">
        <x:v>source_forward</x:v>
      </x:c>
    </x:row>
    <x:row r="889">
      <x:c r="A889" t="str">
        <x:v>Set2_100-10-3b</x:v>
      </x:c>
      <x:c r="B889" t="str">
        <x:v>Set2</x:v>
      </x:c>
      <x:c r="C889" t="str">
        <x:v>100-10-3b</x:v>
      </x:c>
      <x:c r="D889" t="str">
        <x:v>C37</x:v>
      </x:c>
      <x:c r="E889" t="str">
        <x:v>c</x:v>
      </x:c>
      <x:c r="F889" s="59" t="n">
        <x:v>12</x:v>
      </x:c>
      <x:c r="G889" s="59" t="n">
        <x:v>38</x:v>
      </x:c>
      <x:c r="H889" s="59" t="n">
        <x:v>17</x:v>
      </x:c>
      <x:c r="I889" s="59" t="n">
        <x:v>405</x:v>
      </x:c>
      <x:c r="J889" s="59" t="n">
        <x:v>439</x:v>
      </x:c>
      <x:c r="K889" s="59" t="n">
        <x:v>10</x:v>
      </x:c>
      <x:c r="L889" s="59" t="str">
        <x:v>S4</x:v>
      </x:c>
      <x:c r="M889" s="59" t="n">
        <x:v>13</x:v>
      </x:c>
      <x:c r="N889" t="str">
        <x:v>source_forward</x:v>
      </x:c>
    </x:row>
    <x:row r="890">
      <x:c r="A890" t="str">
        <x:v>Set2_100-10-3b</x:v>
      </x:c>
      <x:c r="B890" t="str">
        <x:v>Set2</x:v>
      </x:c>
      <x:c r="C890" t="str">
        <x:v>100-10-3b</x:v>
      </x:c>
      <x:c r="D890" t="str">
        <x:v>C38</x:v>
      </x:c>
      <x:c r="E890" t="str">
        <x:v>c</x:v>
      </x:c>
      <x:c r="F890" s="59" t="n">
        <x:v>20</x:v>
      </x:c>
      <x:c r="G890" s="59" t="n">
        <x:v>33</x:v>
      </x:c>
      <x:c r="H890" s="59" t="n">
        <x:v>15</x:v>
      </x:c>
      <x:c r="I890" s="59" t="n">
        <x:v>594</x:v>
      </x:c>
      <x:c r="J890" s="59" t="n">
        <x:v>616</x:v>
      </x:c>
      <x:c r="K890" s="59" t="n">
        <x:v>10</x:v>
      </x:c>
      <x:c r="L890" s="59" t="str">
        <x:v>S4</x:v>
      </x:c>
      <x:c r="M890" s="59" t="n">
        <x:v>13</x:v>
      </x:c>
      <x:c r="N890" t="str">
        <x:v>source_forward</x:v>
      </x:c>
    </x:row>
    <x:row r="891">
      <x:c r="A891" t="str">
        <x:v>Set2_100-10-3b</x:v>
      </x:c>
      <x:c r="B891" t="str">
        <x:v>Set2</x:v>
      </x:c>
      <x:c r="C891" t="str">
        <x:v>100-10-3b</x:v>
      </x:c>
      <x:c r="D891" t="str">
        <x:v>C39</x:v>
      </x:c>
      <x:c r="E891" t="str">
        <x:v>c</x:v>
      </x:c>
      <x:c r="F891" s="59" t="n">
        <x:v>6</x:v>
      </x:c>
      <x:c r="G891" s="59" t="n">
        <x:v>32</x:v>
      </x:c>
      <x:c r="H891" s="59" t="n">
        <x:v>17</x:v>
      </x:c>
      <x:c r="I891" s="59" t="n">
        <x:v>78</x:v>
      </x:c>
      <x:c r="J891" s="59" t="n">
        <x:v>114</x:v>
      </x:c>
      <x:c r="K891" s="59" t="n">
        <x:v>10</x:v>
      </x:c>
      <x:c r="L891" s="59" t="str">
        <x:v>S4</x:v>
      </x:c>
      <x:c r="M891" s="59" t="n">
        <x:v>16</x:v>
      </x:c>
      <x:c r="N891" t="str">
        <x:v>source_forward</x:v>
      </x:c>
    </x:row>
    <x:row r="892">
      <x:c r="A892" t="str">
        <x:v>Set2_100-10-3b</x:v>
      </x:c>
      <x:c r="B892" t="str">
        <x:v>Set2</x:v>
      </x:c>
      <x:c r="C892" t="str">
        <x:v>100-10-3b</x:v>
      </x:c>
      <x:c r="D892" t="str">
        <x:v>C40</x:v>
      </x:c>
      <x:c r="E892" t="str">
        <x:v>c</x:v>
      </x:c>
      <x:c r="F892" s="59" t="n">
        <x:v>1</x:v>
      </x:c>
      <x:c r="G892" s="59" t="n">
        <x:v>47</x:v>
      </x:c>
      <x:c r="H892" s="59" t="n">
        <x:v>15</x:v>
      </x:c>
      <x:c r="I892" s="59" t="n">
        <x:v>551</x:v>
      </x:c>
      <x:c r="J892" s="59" t="n">
        <x:v>575</x:v>
      </x:c>
      <x:c r="K892" s="59" t="n">
        <x:v>10</x:v>
      </x:c>
      <x:c r="L892" s="59" t="str">
        <x:v>S0</x:v>
      </x:c>
      <x:c r="M892" s="59" t="n">
        <x:v>8</x:v>
      </x:c>
      <x:c r="N892" t="str">
        <x:v>source_forward</x:v>
      </x:c>
    </x:row>
    <x:row r="893">
      <x:c r="A893" t="str">
        <x:v>Set2_100-10-3b</x:v>
      </x:c>
      <x:c r="B893" t="str">
        <x:v>Set2</x:v>
      </x:c>
      <x:c r="C893" t="str">
        <x:v>100-10-3b</x:v>
      </x:c>
      <x:c r="D893" t="str">
        <x:v>C41</x:v>
      </x:c>
      <x:c r="E893" t="str">
        <x:v>c</x:v>
      </x:c>
      <x:c r="F893" s="59" t="n">
        <x:v>15</x:v>
      </x:c>
      <x:c r="G893" s="59" t="n">
        <x:v>42</x:v>
      </x:c>
      <x:c r="H893" s="59" t="n">
        <x:v>16</x:v>
      </x:c>
      <x:c r="I893" s="59" t="n">
        <x:v>318</x:v>
      </x:c>
      <x:c r="J893" s="59" t="n">
        <x:v>330</x:v>
      </x:c>
      <x:c r="K893" s="59" t="n">
        <x:v>10</x:v>
      </x:c>
      <x:c r="L893" s="59" t="str">
        <x:v>S0</x:v>
      </x:c>
      <x:c r="M893" s="59" t="n">
        <x:v>10</x:v>
      </x:c>
      <x:c r="N893" t="str">
        <x:v>source_forward</x:v>
      </x:c>
    </x:row>
    <x:row r="894">
      <x:c r="A894" t="str">
        <x:v>Set2_100-10-3b</x:v>
      </x:c>
      <x:c r="B894" t="str">
        <x:v>Set2</x:v>
      </x:c>
      <x:c r="C894" t="str">
        <x:v>100-10-3b</x:v>
      </x:c>
      <x:c r="D894" t="str">
        <x:v>C42</x:v>
      </x:c>
      <x:c r="E894" t="str">
        <x:v>c</x:v>
      </x:c>
      <x:c r="F894" s="59" t="n">
        <x:v>23</x:v>
      </x:c>
      <x:c r="G894" s="59" t="n">
        <x:v>36</x:v>
      </x:c>
      <x:c r="H894" s="59" t="n">
        <x:v>11</x:v>
      </x:c>
      <x:c r="I894" s="59" t="n">
        <x:v>510</x:v>
      </x:c>
      <x:c r="J894" s="59" t="n">
        <x:v>530</x:v>
      </x:c>
      <x:c r="K894" s="59" t="n">
        <x:v>10</x:v>
      </x:c>
      <x:c r="L894" s="59" t="str">
        <x:v>S8</x:v>
      </x:c>
      <x:c r="M894" s="59" t="n">
        <x:v>2</x:v>
      </x:c>
      <x:c r="N894" t="str">
        <x:v>source_forward</x:v>
      </x:c>
    </x:row>
    <x:row r="895">
      <x:c r="A895" t="str">
        <x:v>Set2_100-10-3b</x:v>
      </x:c>
      <x:c r="B895" t="str">
        <x:v>Set2</x:v>
      </x:c>
      <x:c r="C895" t="str">
        <x:v>100-10-3b</x:v>
      </x:c>
      <x:c r="D895" t="str">
        <x:v>C43</x:v>
      </x:c>
      <x:c r="E895" t="str">
        <x:v>c</x:v>
      </x:c>
      <x:c r="F895" s="59" t="n">
        <x:v>7</x:v>
      </x:c>
      <x:c r="G895" s="59" t="n">
        <x:v>40</x:v>
      </x:c>
      <x:c r="H895" s="59" t="n">
        <x:v>19</x:v>
      </x:c>
      <x:c r="I895" s="59" t="n">
        <x:v>371</x:v>
      </x:c>
      <x:c r="J895" s="59" t="n">
        <x:v>401</x:v>
      </x:c>
      <x:c r="K895" s="59" t="n">
        <x:v>10</x:v>
      </x:c>
      <x:c r="L895" s="59" t="str">
        <x:v>S0</x:v>
      </x:c>
      <x:c r="M895" s="59" t="n">
        <x:v>5</x:v>
      </x:c>
      <x:c r="N895" t="str">
        <x:v>source_forward</x:v>
      </x:c>
    </x:row>
    <x:row r="896">
      <x:c r="A896" t="str">
        <x:v>Set2_100-10-3b</x:v>
      </x:c>
      <x:c r="B896" t="str">
        <x:v>Set2</x:v>
      </x:c>
      <x:c r="C896" t="str">
        <x:v>100-10-3b</x:v>
      </x:c>
      <x:c r="D896" t="str">
        <x:v>C44</x:v>
      </x:c>
      <x:c r="E896" t="str">
        <x:v>c</x:v>
      </x:c>
      <x:c r="F896" s="59" t="n">
        <x:v>8</x:v>
      </x:c>
      <x:c r="G896" s="59" t="n">
        <x:v>34</x:v>
      </x:c>
      <x:c r="H896" s="59" t="n">
        <x:v>17</x:v>
      </x:c>
      <x:c r="I896" s="59" t="n">
        <x:v>582</x:v>
      </x:c>
      <x:c r="J896" s="59" t="n">
        <x:v>608</x:v>
      </x:c>
      <x:c r="K896" s="59" t="n">
        <x:v>10</x:v>
      </x:c>
      <x:c r="L896" s="59" t="str">
        <x:v>S4</x:v>
      </x:c>
      <x:c r="M896" s="59" t="n">
        <x:v>14</x:v>
      </x:c>
      <x:c r="N896" t="str">
        <x:v>source_forward</x:v>
      </x:c>
    </x:row>
    <x:row r="897">
      <x:c r="A897" t="str">
        <x:v>Set2_100-10-3b</x:v>
      </x:c>
      <x:c r="B897" t="str">
        <x:v>Set2</x:v>
      </x:c>
      <x:c r="C897" t="str">
        <x:v>100-10-3b</x:v>
      </x:c>
      <x:c r="D897" t="str">
        <x:v>C45</x:v>
      </x:c>
      <x:c r="E897" t="str">
        <x:v>c</x:v>
      </x:c>
      <x:c r="F897" s="59" t="n">
        <x:v>13</x:v>
      </x:c>
      <x:c r="G897" s="59" t="n">
        <x:v>38</x:v>
      </x:c>
      <x:c r="H897" s="59" t="n">
        <x:v>16</x:v>
      </x:c>
      <x:c r="I897" s="59" t="n">
        <x:v>616</x:v>
      </x:c>
      <x:c r="J897" s="59" t="n">
        <x:v>632</x:v>
      </x:c>
      <x:c r="K897" s="59" t="n">
        <x:v>10</x:v>
      </x:c>
      <x:c r="L897" s="59" t="str">
        <x:v>S4</x:v>
      </x:c>
      <x:c r="M897" s="59" t="n">
        <x:v>13</x:v>
      </x:c>
      <x:c r="N897" t="str">
        <x:v>source_forward</x:v>
      </x:c>
    </x:row>
    <x:row r="898">
      <x:c r="A898" t="str">
        <x:v>Set2_100-10-3b</x:v>
      </x:c>
      <x:c r="B898" t="str">
        <x:v>Set2</x:v>
      </x:c>
      <x:c r="C898" t="str">
        <x:v>100-10-3b</x:v>
      </x:c>
      <x:c r="D898" t="str">
        <x:v>C46</x:v>
      </x:c>
      <x:c r="E898" t="str">
        <x:v>c</x:v>
      </x:c>
      <x:c r="F898" s="59" t="n">
        <x:v>12</x:v>
      </x:c>
      <x:c r="G898" s="59" t="n">
        <x:v>42</x:v>
      </x:c>
      <x:c r="H898" s="59" t="n">
        <x:v>12</x:v>
      </x:c>
      <x:c r="I898" s="59" t="n">
        <x:v>561</x:v>
      </x:c>
      <x:c r="J898" s="59" t="n">
        <x:v>573</x:v>
      </x:c>
      <x:c r="K898" s="59" t="n">
        <x:v>10</x:v>
      </x:c>
      <x:c r="L898" s="59" t="str">
        <x:v>S0</x:v>
      </x:c>
      <x:c r="M898" s="59" t="n">
        <x:v>6</x:v>
      </x:c>
      <x:c r="N898" t="str">
        <x:v>source_forward</x:v>
      </x:c>
    </x:row>
    <x:row r="899">
      <x:c r="A899" t="str">
        <x:v>Set2_100-10-3b</x:v>
      </x:c>
      <x:c r="B899" t="str">
        <x:v>Set2</x:v>
      </x:c>
      <x:c r="C899" t="str">
        <x:v>100-10-3b</x:v>
      </x:c>
      <x:c r="D899" t="str">
        <x:v>C47</x:v>
      </x:c>
      <x:c r="E899" t="str">
        <x:v>c</x:v>
      </x:c>
      <x:c r="F899" s="59" t="n">
        <x:v>7</x:v>
      </x:c>
      <x:c r="G899" s="59" t="n">
        <x:v>44</x:v>
      </x:c>
      <x:c r="H899" s="59" t="n">
        <x:v>20</x:v>
      </x:c>
      <x:c r="I899" s="59" t="n">
        <x:v>467</x:v>
      </x:c>
      <x:c r="J899" s="59" t="n">
        <x:v>483</x:v>
      </x:c>
      <x:c r="K899" s="59" t="n">
        <x:v>10</x:v>
      </x:c>
      <x:c r="L899" s="59" t="str">
        <x:v>S0</x:v>
      </x:c>
      <x:c r="M899" s="59" t="n">
        <x:v>14</x:v>
      </x:c>
      <x:c r="N899" t="str">
        <x:v>source_forward</x:v>
      </x:c>
    </x:row>
    <x:row r="900">
      <x:c r="A900" t="str">
        <x:v>Set2_100-10-3b</x:v>
      </x:c>
      <x:c r="B900" t="str">
        <x:v>Set2</x:v>
      </x:c>
      <x:c r="C900" t="str">
        <x:v>100-10-3b</x:v>
      </x:c>
      <x:c r="D900" t="str">
        <x:v>C48</x:v>
      </x:c>
      <x:c r="E900" t="str">
        <x:v>c</x:v>
      </x:c>
      <x:c r="F900" s="59" t="n">
        <x:v>13</x:v>
      </x:c>
      <x:c r="G900" s="59" t="n">
        <x:v>30</x:v>
      </x:c>
      <x:c r="H900" s="59" t="n">
        <x:v>15</x:v>
      </x:c>
      <x:c r="I900" s="59" t="n">
        <x:v>364</x:v>
      </x:c>
      <x:c r="J900" s="59" t="n">
        <x:v>374</x:v>
      </x:c>
      <x:c r="K900" s="59" t="n">
        <x:v>10</x:v>
      </x:c>
      <x:c r="L900" s="59" t="str">
        <x:v>S4</x:v>
      </x:c>
      <x:c r="M900" s="59" t="n">
        <x:v>7</x:v>
      </x:c>
      <x:c r="N900" t="str">
        <x:v>source_forward</x:v>
      </x:c>
    </x:row>
    <x:row r="901">
      <x:c r="A901" t="str">
        <x:v>Set2_100-10-3b</x:v>
      </x:c>
      <x:c r="B901" t="str">
        <x:v>Set2</x:v>
      </x:c>
      <x:c r="C901" t="str">
        <x:v>100-10-3b</x:v>
      </x:c>
      <x:c r="D901" t="str">
        <x:v>C49</x:v>
      </x:c>
      <x:c r="E901" t="str">
        <x:v>c</x:v>
      </x:c>
      <x:c r="F901" s="59" t="n">
        <x:v>21</x:v>
      </x:c>
      <x:c r="G901" s="59" t="n">
        <x:v>44</x:v>
      </x:c>
      <x:c r="H901" s="59" t="n">
        <x:v>18</x:v>
      </x:c>
      <x:c r="I901" s="59" t="n">
        <x:v>429</x:v>
      </x:c>
      <x:c r="J901" s="59" t="n">
        <x:v>467</x:v>
      </x:c>
      <x:c r="K901" s="59" t="n">
        <x:v>10</x:v>
      </x:c>
      <x:c r="L901" s="59" t="str">
        <x:v>S3</x:v>
      </x:c>
      <x:c r="M901" s="59" t="n">
        <x:v>13</x:v>
      </x:c>
      <x:c r="N901" t="str">
        <x:v>source_forward</x:v>
      </x:c>
    </x:row>
    <x:row r="902">
      <x:c r="A902" t="str">
        <x:v>Set2_100-10-3b</x:v>
      </x:c>
      <x:c r="B902" t="str">
        <x:v>Set2</x:v>
      </x:c>
      <x:c r="C902" t="str">
        <x:v>100-10-3b</x:v>
      </x:c>
      <x:c r="D902" t="str">
        <x:v>C50</x:v>
      </x:c>
      <x:c r="E902" t="str">
        <x:v>c</x:v>
      </x:c>
      <x:c r="F902" s="59" t="n">
        <x:v>20</x:v>
      </x:c>
      <x:c r="G902" s="59" t="n">
        <x:v>47</x:v>
      </x:c>
      <x:c r="H902" s="59" t="n">
        <x:v>16</x:v>
      </x:c>
      <x:c r="I902" s="59" t="n">
        <x:v>423</x:v>
      </x:c>
      <x:c r="J902" s="59" t="n">
        <x:v>449</x:v>
      </x:c>
      <x:c r="K902" s="59" t="n">
        <x:v>10</x:v>
      </x:c>
      <x:c r="L902" s="59" t="str">
        <x:v>S3</x:v>
      </x:c>
      <x:c r="M902" s="59" t="n">
        <x:v>1</x:v>
      </x:c>
      <x:c r="N902" t="str">
        <x:v>source_forward</x:v>
      </x:c>
    </x:row>
    <x:row r="903">
      <x:c r="A903" t="str">
        <x:v>Set2_100-10-3b</x:v>
      </x:c>
      <x:c r="B903" t="str">
        <x:v>Set2</x:v>
      </x:c>
      <x:c r="C903" t="str">
        <x:v>100-10-3b</x:v>
      </x:c>
      <x:c r="D903" t="str">
        <x:v>C51</x:v>
      </x:c>
      <x:c r="E903" t="str">
        <x:v>c</x:v>
      </x:c>
      <x:c r="F903" s="59" t="n">
        <x:v>18</x:v>
      </x:c>
      <x:c r="G903" s="59" t="n">
        <x:v>30</x:v>
      </x:c>
      <x:c r="H903" s="59" t="n">
        <x:v>13</x:v>
      </x:c>
      <x:c r="I903" s="59" t="n">
        <x:v>59</x:v>
      </x:c>
      <x:c r="J903" s="59" t="n">
        <x:v>69</x:v>
      </x:c>
      <x:c r="K903" s="59" t="n">
        <x:v>10</x:v>
      </x:c>
      <x:c r="L903" s="59" t="str">
        <x:v>S4</x:v>
      </x:c>
      <x:c r="M903" s="59" t="n">
        <x:v>9</x:v>
      </x:c>
      <x:c r="N903" t="str">
        <x:v>source_forward</x:v>
      </x:c>
    </x:row>
    <x:row r="904">
      <x:c r="A904" t="str">
        <x:v>Set2_100-10-3b</x:v>
      </x:c>
      <x:c r="B904" t="str">
        <x:v>Set2</x:v>
      </x:c>
      <x:c r="C904" t="str">
        <x:v>100-10-3b</x:v>
      </x:c>
      <x:c r="D904" t="str">
        <x:v>C52</x:v>
      </x:c>
      <x:c r="E904" t="str">
        <x:v>c</x:v>
      </x:c>
      <x:c r="F904" s="59" t="n">
        <x:v>24</x:v>
      </x:c>
      <x:c r="G904" s="59" t="n">
        <x:v>40</x:v>
      </x:c>
      <x:c r="H904" s="59" t="n">
        <x:v>18</x:v>
      </x:c>
      <x:c r="I904" s="59" t="n">
        <x:v>387</x:v>
      </x:c>
      <x:c r="J904" s="59" t="n">
        <x:v>403</x:v>
      </x:c>
      <x:c r="K904" s="59" t="n">
        <x:v>10</x:v>
      </x:c>
      <x:c r="L904" s="59" t="str">
        <x:v>S8</x:v>
      </x:c>
      <x:c r="M904" s="59" t="n">
        <x:v>1</x:v>
      </x:c>
      <x:c r="N904" t="str">
        <x:v>source_forward</x:v>
      </x:c>
    </x:row>
    <x:row r="905">
      <x:c r="A905" t="str">
        <x:v>Set2_100-10-3b</x:v>
      </x:c>
      <x:c r="B905" t="str">
        <x:v>Set2</x:v>
      </x:c>
      <x:c r="C905" t="str">
        <x:v>100-10-3b</x:v>
      </x:c>
      <x:c r="D905" t="str">
        <x:v>C53</x:v>
      </x:c>
      <x:c r="E905" t="str">
        <x:v>c</x:v>
      </x:c>
      <x:c r="F905" s="59" t="n">
        <x:v>5</x:v>
      </x:c>
      <x:c r="G905" s="59" t="n">
        <x:v>37</x:v>
      </x:c>
      <x:c r="H905" s="59" t="n">
        <x:v>17</x:v>
      </x:c>
      <x:c r="I905" s="59" t="n">
        <x:v>127</x:v>
      </x:c>
      <x:c r="J905" s="59" t="n">
        <x:v>161</x:v>
      </x:c>
      <x:c r="K905" s="59" t="n">
        <x:v>10</x:v>
      </x:c>
      <x:c r="L905" s="59" t="str">
        <x:v>S4</x:v>
      </x:c>
      <x:c r="M905" s="59" t="n">
        <x:v>11</x:v>
      </x:c>
      <x:c r="N905" t="str">
        <x:v>source_forward</x:v>
      </x:c>
    </x:row>
    <x:row r="906">
      <x:c r="A906" t="str">
        <x:v>Set2_100-10-3b</x:v>
      </x:c>
      <x:c r="B906" t="str">
        <x:v>Set2</x:v>
      </x:c>
      <x:c r="C906" t="str">
        <x:v>100-10-3b</x:v>
      </x:c>
      <x:c r="D906" t="str">
        <x:v>C54</x:v>
      </x:c>
      <x:c r="E906" t="str">
        <x:v>c</x:v>
      </x:c>
      <x:c r="F906" s="59" t="n">
        <x:v>10</x:v>
      </x:c>
      <x:c r="G906" s="59" t="n">
        <x:v>36</x:v>
      </x:c>
      <x:c r="H906" s="59" t="n">
        <x:v>16</x:v>
      </x:c>
      <x:c r="I906" s="59" t="n">
        <x:v>370</x:v>
      </x:c>
      <x:c r="J906" s="59" t="n">
        <x:v>384</x:v>
      </x:c>
      <x:c r="K906" s="59" t="n">
        <x:v>10</x:v>
      </x:c>
      <x:c r="L906" s="59" t="str">
        <x:v>S4</x:v>
      </x:c>
      <x:c r="M906" s="59" t="n">
        <x:v>15</x:v>
      </x:c>
      <x:c r="N906" t="str">
        <x:v>source_forward</x:v>
      </x:c>
    </x:row>
    <x:row r="907">
      <x:c r="A907" t="str">
        <x:v>Set2_100-10-3b</x:v>
      </x:c>
      <x:c r="B907" t="str">
        <x:v>Set2</x:v>
      </x:c>
      <x:c r="C907" t="str">
        <x:v>100-10-3b</x:v>
      </x:c>
      <x:c r="D907" t="str">
        <x:v>C55</x:v>
      </x:c>
      <x:c r="E907" t="str">
        <x:v>c</x:v>
      </x:c>
      <x:c r="F907" s="59" t="n">
        <x:v>16</x:v>
      </x:c>
      <x:c r="G907" s="59" t="n">
        <x:v>36</x:v>
      </x:c>
      <x:c r="H907" s="59" t="n">
        <x:v>17</x:v>
      </x:c>
      <x:c r="I907" s="59" t="n">
        <x:v>211</x:v>
      </x:c>
      <x:c r="J907" s="59" t="n">
        <x:v>229</x:v>
      </x:c>
      <x:c r="K907" s="59" t="n">
        <x:v>10</x:v>
      </x:c>
      <x:c r="L907" s="59" t="str">
        <x:v>S4</x:v>
      </x:c>
      <x:c r="M907" s="59" t="n">
        <x:v>15</x:v>
      </x:c>
      <x:c r="N907" t="str">
        <x:v>source_forward</x:v>
      </x:c>
    </x:row>
    <x:row r="908">
      <x:c r="A908" t="str">
        <x:v>Set2_100-10-3b</x:v>
      </x:c>
      <x:c r="B908" t="str">
        <x:v>Set2</x:v>
      </x:c>
      <x:c r="C908" t="str">
        <x:v>100-10-3b</x:v>
      </x:c>
      <x:c r="D908" t="str">
        <x:v>C56</x:v>
      </x:c>
      <x:c r="E908" t="str">
        <x:v>c</x:v>
      </x:c>
      <x:c r="F908" s="59" t="n">
        <x:v>12</x:v>
      </x:c>
      <x:c r="G908" s="59" t="n">
        <x:v>37</x:v>
      </x:c>
      <x:c r="H908" s="59" t="n">
        <x:v>15</x:v>
      </x:c>
      <x:c r="I908" s="59" t="n">
        <x:v>423</x:v>
      </x:c>
      <x:c r="J908" s="59" t="n">
        <x:v>461</x:v>
      </x:c>
      <x:c r="K908" s="59" t="n">
        <x:v>10</x:v>
      </x:c>
      <x:c r="L908" s="59" t="str">
        <x:v>S4</x:v>
      </x:c>
      <x:c r="M908" s="59" t="n">
        <x:v>14</x:v>
      </x:c>
      <x:c r="N908" t="str">
        <x:v>source_forward</x:v>
      </x:c>
    </x:row>
    <x:row r="909">
      <x:c r="A909" t="str">
        <x:v>Set2_100-10-3b</x:v>
      </x:c>
      <x:c r="B909" t="str">
        <x:v>Set2</x:v>
      </x:c>
      <x:c r="C909" t="str">
        <x:v>100-10-3b</x:v>
      </x:c>
      <x:c r="D909" t="str">
        <x:v>C57</x:v>
      </x:c>
      <x:c r="E909" t="str">
        <x:v>c</x:v>
      </x:c>
      <x:c r="F909" s="59" t="n">
        <x:v>10</x:v>
      </x:c>
      <x:c r="G909" s="59" t="n">
        <x:v>49</x:v>
      </x:c>
      <x:c r="H909" s="59" t="n">
        <x:v>16</x:v>
      </x:c>
      <x:c r="I909" s="59" t="n">
        <x:v>72</x:v>
      </x:c>
      <x:c r="J909" s="59" t="n">
        <x:v>106</x:v>
      </x:c>
      <x:c r="K909" s="59" t="n">
        <x:v>10</x:v>
      </x:c>
      <x:c r="L909" s="59" t="str">
        <x:v>S0</x:v>
      </x:c>
      <x:c r="M909" s="59" t="n">
        <x:v>13</x:v>
      </x:c>
      <x:c r="N909" t="str">
        <x:v>source_forward</x:v>
      </x:c>
    </x:row>
    <x:row r="910">
      <x:c r="A910" t="str">
        <x:v>Set2_100-10-3b</x:v>
      </x:c>
      <x:c r="B910" t="str">
        <x:v>Set2</x:v>
      </x:c>
      <x:c r="C910" t="str">
        <x:v>100-10-3b</x:v>
      </x:c>
      <x:c r="D910" t="str">
        <x:v>C58</x:v>
      </x:c>
      <x:c r="E910" t="str">
        <x:v>c</x:v>
      </x:c>
      <x:c r="F910" s="59" t="n">
        <x:v>23</x:v>
      </x:c>
      <x:c r="G910" s="59" t="n">
        <x:v>49</x:v>
      </x:c>
      <x:c r="H910" s="59" t="n">
        <x:v>12</x:v>
      </x:c>
      <x:c r="I910" s="59" t="n">
        <x:v>399</x:v>
      </x:c>
      <x:c r="J910" s="59" t="n">
        <x:v>419</x:v>
      </x:c>
      <x:c r="K910" s="59" t="n">
        <x:v>10</x:v>
      </x:c>
      <x:c r="L910" s="59" t="str">
        <x:v>S3</x:v>
      </x:c>
      <x:c r="M910" s="59" t="n">
        <x:v>11</x:v>
      </x:c>
      <x:c r="N910" t="str">
        <x:v>source_forward</x:v>
      </x:c>
    </x:row>
    <x:row r="911">
      <x:c r="A911" t="str">
        <x:v>Set2_100-10-3b</x:v>
      </x:c>
      <x:c r="B911" t="str">
        <x:v>Set2</x:v>
      </x:c>
      <x:c r="C911" t="str">
        <x:v>100-10-3b</x:v>
      </x:c>
      <x:c r="D911" t="str">
        <x:v>C59</x:v>
      </x:c>
      <x:c r="E911" t="str">
        <x:v>c</x:v>
      </x:c>
      <x:c r="F911" s="59" t="n">
        <x:v>11</x:v>
      </x:c>
      <x:c r="G911" s="59" t="n">
        <x:v>38</x:v>
      </x:c>
      <x:c r="H911" s="59" t="n">
        <x:v>13</x:v>
      </x:c>
      <x:c r="I911" s="59" t="n">
        <x:v>59</x:v>
      </x:c>
      <x:c r="J911" s="59" t="n">
        <x:v>73</x:v>
      </x:c>
      <x:c r="K911" s="59" t="n">
        <x:v>10</x:v>
      </x:c>
      <x:c r="L911" s="59" t="str">
        <x:v>S4</x:v>
      </x:c>
      <x:c r="M911" s="59" t="n">
        <x:v>3</x:v>
      </x:c>
      <x:c r="N911" t="str">
        <x:v>source_forward</x:v>
      </x:c>
    </x:row>
    <x:row r="912">
      <x:c r="A912" t="str">
        <x:v>Set2_100-10-3b</x:v>
      </x:c>
      <x:c r="B912" t="str">
        <x:v>Set2</x:v>
      </x:c>
      <x:c r="C912" t="str">
        <x:v>100-10-3b</x:v>
      </x:c>
      <x:c r="D912" t="str">
        <x:v>C60</x:v>
      </x:c>
      <x:c r="E912" t="str">
        <x:v>c</x:v>
      </x:c>
      <x:c r="F912" s="59" t="n">
        <x:v>36</x:v>
      </x:c>
      <x:c r="G912" s="59" t="n">
        <x:v>11</x:v>
      </x:c>
      <x:c r="H912" s="59" t="n">
        <x:v>15</x:v>
      </x:c>
      <x:c r="I912" s="59" t="n">
        <x:v>448</x:v>
      </x:c>
      <x:c r="J912" s="59" t="n">
        <x:v>464</x:v>
      </x:c>
      <x:c r="K912" s="59" t="n">
        <x:v>10</x:v>
      </x:c>
      <x:c r="L912" s="59" t="str">
        <x:v>S2</x:v>
      </x:c>
      <x:c r="M912" s="59" t="n">
        <x:v>8</x:v>
      </x:c>
      <x:c r="N912" t="str">
        <x:v>source_forward</x:v>
      </x:c>
    </x:row>
    <x:row r="913">
      <x:c r="A913" t="str">
        <x:v>Set2_100-10-3b</x:v>
      </x:c>
      <x:c r="B913" t="str">
        <x:v>Set2</x:v>
      </x:c>
      <x:c r="C913" t="str">
        <x:v>100-10-3b</x:v>
      </x:c>
      <x:c r="D913" t="str">
        <x:v>C61</x:v>
      </x:c>
      <x:c r="E913" t="str">
        <x:v>c</x:v>
      </x:c>
      <x:c r="F913" s="59" t="n">
        <x:v>47</x:v>
      </x:c>
      <x:c r="G913" s="59" t="n">
        <x:v>22</x:v>
      </x:c>
      <x:c r="H913" s="59" t="n">
        <x:v>12</x:v>
      </x:c>
      <x:c r="I913" s="59" t="n">
        <x:v>112</x:v>
      </x:c>
      <x:c r="J913" s="59" t="n">
        <x:v>130</x:v>
      </x:c>
      <x:c r="K913" s="59" t="n">
        <x:v>10</x:v>
      </x:c>
      <x:c r="L913" s="59" t="str">
        <x:v>S2</x:v>
      </x:c>
      <x:c r="M913" s="59" t="n">
        <x:v>6</x:v>
      </x:c>
      <x:c r="N913" t="str">
        <x:v>source_forward</x:v>
      </x:c>
    </x:row>
    <x:row r="914">
      <x:c r="A914" t="str">
        <x:v>Set2_100-10-3b</x:v>
      </x:c>
      <x:c r="B914" t="str">
        <x:v>Set2</x:v>
      </x:c>
      <x:c r="C914" t="str">
        <x:v>100-10-3b</x:v>
      </x:c>
      <x:c r="D914" t="str">
        <x:v>C62</x:v>
      </x:c>
      <x:c r="E914" t="str">
        <x:v>c</x:v>
      </x:c>
      <x:c r="F914" s="59" t="n">
        <x:v>28</x:v>
      </x:c>
      <x:c r="G914" s="59" t="n">
        <x:v>25</x:v>
      </x:c>
      <x:c r="H914" s="59" t="n">
        <x:v>13</x:v>
      </x:c>
      <x:c r="I914" s="59" t="n">
        <x:v>420</x:v>
      </x:c>
      <x:c r="J914" s="59" t="n">
        <x:v>456</x:v>
      </x:c>
      <x:c r="K914" s="59" t="n">
        <x:v>10</x:v>
      </x:c>
      <x:c r="L914" s="59" t="str">
        <x:v>S7</x:v>
      </x:c>
      <x:c r="M914" s="59" t="n">
        <x:v>2</x:v>
      </x:c>
      <x:c r="N914" t="str">
        <x:v>source_forward</x:v>
      </x:c>
    </x:row>
    <x:row r="915">
      <x:c r="A915" t="str">
        <x:v>Set2_100-10-3b</x:v>
      </x:c>
      <x:c r="B915" t="str">
        <x:v>Set2</x:v>
      </x:c>
      <x:c r="C915" t="str">
        <x:v>100-10-3b</x:v>
      </x:c>
      <x:c r="D915" t="str">
        <x:v>C63</x:v>
      </x:c>
      <x:c r="E915" t="str">
        <x:v>c</x:v>
      </x:c>
      <x:c r="F915" s="59" t="n">
        <x:v>44</x:v>
      </x:c>
      <x:c r="G915" s="59" t="n">
        <x:v>24</x:v>
      </x:c>
      <x:c r="H915" s="59" t="n">
        <x:v>13</x:v>
      </x:c>
      <x:c r="I915" s="59" t="n">
        <x:v>286</x:v>
      </x:c>
      <x:c r="J915" s="59" t="n">
        <x:v>300</x:v>
      </x:c>
      <x:c r="K915" s="59" t="n">
        <x:v>10</x:v>
      </x:c>
      <x:c r="L915" s="59" t="str">
        <x:v>S2</x:v>
      </x:c>
      <x:c r="M915" s="59" t="n">
        <x:v>9</x:v>
      </x:c>
      <x:c r="N915" t="str">
        <x:v>source_forward</x:v>
      </x:c>
    </x:row>
    <x:row r="916">
      <x:c r="A916" t="str">
        <x:v>Set2_100-10-3b</x:v>
      </x:c>
      <x:c r="B916" t="str">
        <x:v>Set2</x:v>
      </x:c>
      <x:c r="C916" t="str">
        <x:v>100-10-3b</x:v>
      </x:c>
      <x:c r="D916" t="str">
        <x:v>C64</x:v>
      </x:c>
      <x:c r="E916" t="str">
        <x:v>c</x:v>
      </x:c>
      <x:c r="F916" s="59" t="n">
        <x:v>44</x:v>
      </x:c>
      <x:c r="G916" s="59" t="n">
        <x:v>24</x:v>
      </x:c>
      <x:c r="H916" s="59" t="n">
        <x:v>18</x:v>
      </x:c>
      <x:c r="I916" s="59" t="n">
        <x:v>290</x:v>
      </x:c>
      <x:c r="J916" s="59" t="n">
        <x:v>306</x:v>
      </x:c>
      <x:c r="K916" s="59" t="n">
        <x:v>10</x:v>
      </x:c>
      <x:c r="L916" s="59" t="str">
        <x:v>S2</x:v>
      </x:c>
      <x:c r="M916" s="59" t="n">
        <x:v>0</x:v>
      </x:c>
      <x:c r="N916" t="str">
        <x:v>source_forward</x:v>
      </x:c>
    </x:row>
    <x:row r="917">
      <x:c r="A917" t="str">
        <x:v>Set2_100-10-3b</x:v>
      </x:c>
      <x:c r="B917" t="str">
        <x:v>Set2</x:v>
      </x:c>
      <x:c r="C917" t="str">
        <x:v>100-10-3b</x:v>
      </x:c>
      <x:c r="D917" t="str">
        <x:v>C65</x:v>
      </x:c>
      <x:c r="E917" t="str">
        <x:v>c</x:v>
      </x:c>
      <x:c r="F917" s="59" t="n">
        <x:v>50</x:v>
      </x:c>
      <x:c r="G917" s="59" t="n">
        <x:v>34</x:v>
      </x:c>
      <x:c r="H917" s="59" t="n">
        <x:v>17</x:v>
      </x:c>
      <x:c r="I917" s="59" t="n">
        <x:v>321</x:v>
      </x:c>
      <x:c r="J917" s="59" t="n">
        <x:v>347</x:v>
      </x:c>
      <x:c r="K917" s="59" t="n">
        <x:v>10</x:v>
      </x:c>
      <x:c r="L917" s="59" t="str">
        <x:v>S2</x:v>
      </x:c>
      <x:c r="M917" s="59" t="n">
        <x:v>10</x:v>
      </x:c>
      <x:c r="N917" t="str">
        <x:v>source_forward</x:v>
      </x:c>
    </x:row>
    <x:row r="918">
      <x:c r="A918" t="str">
        <x:v>Set2_100-10-3b</x:v>
      </x:c>
      <x:c r="B918" t="str">
        <x:v>Set2</x:v>
      </x:c>
      <x:c r="C918" t="str">
        <x:v>100-10-3b</x:v>
      </x:c>
      <x:c r="D918" t="str">
        <x:v>C66</x:v>
      </x:c>
      <x:c r="E918" t="str">
        <x:v>c</x:v>
      </x:c>
      <x:c r="F918" s="59" t="n">
        <x:v>48</x:v>
      </x:c>
      <x:c r="G918" s="59" t="n">
        <x:v>16</x:v>
      </x:c>
      <x:c r="H918" s="59" t="n">
        <x:v>17</x:v>
      </x:c>
      <x:c r="I918" s="59" t="n">
        <x:v>362</x:v>
      </x:c>
      <x:c r="J918" s="59" t="n">
        <x:v>400</x:v>
      </x:c>
      <x:c r="K918" s="59" t="n">
        <x:v>10</x:v>
      </x:c>
      <x:c r="L918" s="59" t="str">
        <x:v>S2</x:v>
      </x:c>
      <x:c r="M918" s="59" t="n">
        <x:v>9</x:v>
      </x:c>
      <x:c r="N918" t="str">
        <x:v>source_forward</x:v>
      </x:c>
    </x:row>
    <x:row r="919">
      <x:c r="A919" t="str">
        <x:v>Set2_100-10-3b</x:v>
      </x:c>
      <x:c r="B919" t="str">
        <x:v>Set2</x:v>
      </x:c>
      <x:c r="C919" t="str">
        <x:v>100-10-3b</x:v>
      </x:c>
      <x:c r="D919" t="str">
        <x:v>C67</x:v>
      </x:c>
      <x:c r="E919" t="str">
        <x:v>c</x:v>
      </x:c>
      <x:c r="F919" s="59" t="n">
        <x:v>39</x:v>
      </x:c>
      <x:c r="G919" s="59" t="n">
        <x:v>11</x:v>
      </x:c>
      <x:c r="H919" s="59" t="n">
        <x:v>15</x:v>
      </x:c>
      <x:c r="I919" s="59" t="n">
        <x:v>280</x:v>
      </x:c>
      <x:c r="J919" s="59" t="n">
        <x:v>316</x:v>
      </x:c>
      <x:c r="K919" s="59" t="n">
        <x:v>10</x:v>
      </x:c>
      <x:c r="L919" s="59" t="str">
        <x:v>S2</x:v>
      </x:c>
      <x:c r="M919" s="59" t="n">
        <x:v>14</x:v>
      </x:c>
      <x:c r="N919" t="str">
        <x:v>source_forward</x:v>
      </x:c>
    </x:row>
    <x:row r="920">
      <x:c r="A920" t="str">
        <x:v>Set2_100-10-3b</x:v>
      </x:c>
      <x:c r="B920" t="str">
        <x:v>Set2</x:v>
      </x:c>
      <x:c r="C920" t="str">
        <x:v>100-10-3b</x:v>
      </x:c>
      <x:c r="D920" t="str">
        <x:v>C68</x:v>
      </x:c>
      <x:c r="E920" t="str">
        <x:v>c</x:v>
      </x:c>
      <x:c r="F920" s="59" t="n">
        <x:v>49</x:v>
      </x:c>
      <x:c r="G920" s="59" t="n">
        <x:v>29</x:v>
      </x:c>
      <x:c r="H920" s="59" t="n">
        <x:v>15</x:v>
      </x:c>
      <x:c r="I920" s="59" t="n">
        <x:v>124</x:v>
      </x:c>
      <x:c r="J920" s="59" t="n">
        <x:v>134</x:v>
      </x:c>
      <x:c r="K920" s="59" t="n">
        <x:v>10</x:v>
      </x:c>
      <x:c r="L920" s="59" t="str">
        <x:v>S2</x:v>
      </x:c>
      <x:c r="M920" s="59" t="n">
        <x:v>9</x:v>
      </x:c>
      <x:c r="N920" t="str">
        <x:v>source_forward</x:v>
      </x:c>
    </x:row>
    <x:row r="921">
      <x:c r="A921" t="str">
        <x:v>Set2_100-10-3b</x:v>
      </x:c>
      <x:c r="B921" t="str">
        <x:v>Set2</x:v>
      </x:c>
      <x:c r="C921" t="str">
        <x:v>100-10-3b</x:v>
      </x:c>
      <x:c r="D921" t="str">
        <x:v>C69</x:v>
      </x:c>
      <x:c r="E921" t="str">
        <x:v>c</x:v>
      </x:c>
      <x:c r="F921" s="59" t="n">
        <x:v>43</x:v>
      </x:c>
      <x:c r="G921" s="59" t="n">
        <x:v>29</x:v>
      </x:c>
      <x:c r="H921" s="59" t="n">
        <x:v>16</x:v>
      </x:c>
      <x:c r="I921" s="59" t="n">
        <x:v>226</x:v>
      </x:c>
      <x:c r="J921" s="59" t="n">
        <x:v>242</x:v>
      </x:c>
      <x:c r="K921" s="59" t="n">
        <x:v>10</x:v>
      </x:c>
      <x:c r="L921" s="59" t="str">
        <x:v>S2</x:v>
      </x:c>
      <x:c r="M921" s="59" t="n">
        <x:v>12</x:v>
      </x:c>
      <x:c r="N921" t="str">
        <x:v>source_forward</x:v>
      </x:c>
    </x:row>
    <x:row r="922">
      <x:c r="A922" t="str">
        <x:v>Set2_100-10-3b</x:v>
      </x:c>
      <x:c r="B922" t="str">
        <x:v>Set2</x:v>
      </x:c>
      <x:c r="C922" t="str">
        <x:v>100-10-3b</x:v>
      </x:c>
      <x:c r="D922" t="str">
        <x:v>C70</x:v>
      </x:c>
      <x:c r="E922" t="str">
        <x:v>c</x:v>
      </x:c>
      <x:c r="F922" s="59" t="n">
        <x:v>46</x:v>
      </x:c>
      <x:c r="G922" s="59" t="n">
        <x:v>40</x:v>
      </x:c>
      <x:c r="H922" s="59" t="n">
        <x:v>20</x:v>
      </x:c>
      <x:c r="I922" s="59" t="n">
        <x:v>603</x:v>
      </x:c>
      <x:c r="J922" s="59" t="n">
        <x:v>615</x:v>
      </x:c>
      <x:c r="K922" s="59" t="n">
        <x:v>10</x:v>
      </x:c>
      <x:c r="L922" s="59" t="str">
        <x:v>S8</x:v>
      </x:c>
      <x:c r="M922" s="59" t="n">
        <x:v>12</x:v>
      </x:c>
      <x:c r="N922" t="str">
        <x:v>source_forward</x:v>
      </x:c>
    </x:row>
    <x:row r="923">
      <x:c r="A923" t="str">
        <x:v>Set2_100-10-3b</x:v>
      </x:c>
      <x:c r="B923" t="str">
        <x:v>Set2</x:v>
      </x:c>
      <x:c r="C923" t="str">
        <x:v>100-10-3b</x:v>
      </x:c>
      <x:c r="D923" t="str">
        <x:v>C71</x:v>
      </x:c>
      <x:c r="E923" t="str">
        <x:v>c</x:v>
      </x:c>
      <x:c r="F923" s="59" t="n">
        <x:v>30</x:v>
      </x:c>
      <x:c r="G923" s="59" t="n">
        <x:v>25</x:v>
      </x:c>
      <x:c r="H923" s="59" t="n">
        <x:v>12</x:v>
      </x:c>
      <x:c r="I923" s="59" t="n">
        <x:v>576</x:v>
      </x:c>
      <x:c r="J923" s="59" t="n">
        <x:v>586</x:v>
      </x:c>
      <x:c r="K923" s="59" t="n">
        <x:v>10</x:v>
      </x:c>
      <x:c r="L923" s="59" t="str">
        <x:v>S9</x:v>
      </x:c>
      <x:c r="M923" s="59" t="n">
        <x:v>4</x:v>
      </x:c>
      <x:c r="N923" t="str">
        <x:v>source_forward</x:v>
      </x:c>
    </x:row>
    <x:row r="924">
      <x:c r="A924" t="str">
        <x:v>Set2_100-10-3b</x:v>
      </x:c>
      <x:c r="B924" t="str">
        <x:v>Set2</x:v>
      </x:c>
      <x:c r="C924" t="str">
        <x:v>100-10-3b</x:v>
      </x:c>
      <x:c r="D924" t="str">
        <x:v>C72</x:v>
      </x:c>
      <x:c r="E924" t="str">
        <x:v>c</x:v>
      </x:c>
      <x:c r="F924" s="59" t="n">
        <x:v>41</x:v>
      </x:c>
      <x:c r="G924" s="59" t="n">
        <x:v>28</x:v>
      </x:c>
      <x:c r="H924" s="59" t="n">
        <x:v>15</x:v>
      </x:c>
      <x:c r="I924" s="59" t="n">
        <x:v>467</x:v>
      </x:c>
      <x:c r="J924" s="59" t="n">
        <x:v>505</x:v>
      </x:c>
      <x:c r="K924" s="59" t="n">
        <x:v>10</x:v>
      </x:c>
      <x:c r="L924" s="59" t="str">
        <x:v>S2</x:v>
      </x:c>
      <x:c r="M924" s="59" t="n">
        <x:v>1</x:v>
      </x:c>
      <x:c r="N924" t="str">
        <x:v>source_forward</x:v>
      </x:c>
    </x:row>
    <x:row r="925">
      <x:c r="A925" t="str">
        <x:v>Set2_100-10-3b</x:v>
      </x:c>
      <x:c r="B925" t="str">
        <x:v>Set2</x:v>
      </x:c>
      <x:c r="C925" t="str">
        <x:v>100-10-3b</x:v>
      </x:c>
      <x:c r="D925" t="str">
        <x:v>C73</x:v>
      </x:c>
      <x:c r="E925" t="str">
        <x:v>c</x:v>
      </x:c>
      <x:c r="F925" s="59" t="n">
        <x:v>32</x:v>
      </x:c>
      <x:c r="G925" s="59" t="n">
        <x:v>31</x:v>
      </x:c>
      <x:c r="H925" s="59" t="n">
        <x:v>13</x:v>
      </x:c>
      <x:c r="I925" s="59" t="n">
        <x:v>107</x:v>
      </x:c>
      <x:c r="J925" s="59" t="n">
        <x:v>137</x:v>
      </x:c>
      <x:c r="K925" s="59" t="n">
        <x:v>10</x:v>
      </x:c>
      <x:c r="L925" s="59" t="str">
        <x:v>S8</x:v>
      </x:c>
      <x:c r="M925" s="59" t="n">
        <x:v>5</x:v>
      </x:c>
      <x:c r="N925" t="str">
        <x:v>source_forward</x:v>
      </x:c>
    </x:row>
    <x:row r="926">
      <x:c r="A926" t="str">
        <x:v>Set2_100-10-3b</x:v>
      </x:c>
      <x:c r="B926" t="str">
        <x:v>Set2</x:v>
      </x:c>
      <x:c r="C926" t="str">
        <x:v>100-10-3b</x:v>
      </x:c>
      <x:c r="D926" t="str">
        <x:v>C74</x:v>
      </x:c>
      <x:c r="E926" t="str">
        <x:v>c</x:v>
      </x:c>
      <x:c r="F926" s="59" t="n">
        <x:v>27</x:v>
      </x:c>
      <x:c r="G926" s="59" t="n">
        <x:v>24</x:v>
      </x:c>
      <x:c r="H926" s="59" t="n">
        <x:v>12</x:v>
      </x:c>
      <x:c r="I926" s="59" t="n">
        <x:v>523</x:v>
      </x:c>
      <x:c r="J926" s="59" t="n">
        <x:v>551</x:v>
      </x:c>
      <x:c r="K926" s="59" t="n">
        <x:v>10</x:v>
      </x:c>
      <x:c r="L926" s="59" t="str">
        <x:v>S7</x:v>
      </x:c>
      <x:c r="M926" s="59" t="n">
        <x:v>3</x:v>
      </x:c>
      <x:c r="N926" t="str">
        <x:v>source_forward</x:v>
      </x:c>
    </x:row>
    <x:row r="927">
      <x:c r="A927" t="str">
        <x:v>Set2_100-10-3b</x:v>
      </x:c>
      <x:c r="B927" t="str">
        <x:v>Set2</x:v>
      </x:c>
      <x:c r="C927" t="str">
        <x:v>100-10-3b</x:v>
      </x:c>
      <x:c r="D927" t="str">
        <x:v>C75</x:v>
      </x:c>
      <x:c r="E927" t="str">
        <x:v>c</x:v>
      </x:c>
      <x:c r="F927" s="59" t="n">
        <x:v>42</x:v>
      </x:c>
      <x:c r="G927" s="59" t="n">
        <x:v>18</x:v>
      </x:c>
      <x:c r="H927" s="59" t="n">
        <x:v>14</x:v>
      </x:c>
      <x:c r="I927" s="59" t="n">
        <x:v>597</x:v>
      </x:c>
      <x:c r="J927" s="59" t="n">
        <x:v>631</x:v>
      </x:c>
      <x:c r="K927" s="59" t="n">
        <x:v>10</x:v>
      </x:c>
      <x:c r="L927" s="59" t="str">
        <x:v>S2</x:v>
      </x:c>
      <x:c r="M927" s="59" t="n">
        <x:v>12</x:v>
      </x:c>
      <x:c r="N927" t="str">
        <x:v>source_forward</x:v>
      </x:c>
    </x:row>
    <x:row r="928">
      <x:c r="A928" t="str">
        <x:v>Set2_100-10-3b</x:v>
      </x:c>
      <x:c r="B928" t="str">
        <x:v>Set2</x:v>
      </x:c>
      <x:c r="C928" t="str">
        <x:v>100-10-3b</x:v>
      </x:c>
      <x:c r="D928" t="str">
        <x:v>C76</x:v>
      </x:c>
      <x:c r="E928" t="str">
        <x:v>c</x:v>
      </x:c>
      <x:c r="F928" s="59" t="n">
        <x:v>46</x:v>
      </x:c>
      <x:c r="G928" s="59" t="n">
        <x:v>19</x:v>
      </x:c>
      <x:c r="H928" s="59" t="n">
        <x:v>17</x:v>
      </x:c>
      <x:c r="I928" s="59" t="n">
        <x:v>559</x:v>
      </x:c>
      <x:c r="J928" s="59" t="n">
        <x:v>581</x:v>
      </x:c>
      <x:c r="K928" s="59" t="n">
        <x:v>10</x:v>
      </x:c>
      <x:c r="L928" s="59" t="str">
        <x:v>S2</x:v>
      </x:c>
      <x:c r="M928" s="59" t="n">
        <x:v>15</x:v>
      </x:c>
      <x:c r="N928" t="str">
        <x:v>source_forward</x:v>
      </x:c>
    </x:row>
    <x:row r="929">
      <x:c r="A929" t="str">
        <x:v>Set2_100-10-3b</x:v>
      </x:c>
      <x:c r="B929" t="str">
        <x:v>Set2</x:v>
      </x:c>
      <x:c r="C929" t="str">
        <x:v>100-10-3b</x:v>
      </x:c>
      <x:c r="D929" t="str">
        <x:v>C77</x:v>
      </x:c>
      <x:c r="E929" t="str">
        <x:v>c</x:v>
      </x:c>
      <x:c r="F929" s="59" t="n">
        <x:v>26</x:v>
      </x:c>
      <x:c r="G929" s="59" t="n">
        <x:v>24</x:v>
      </x:c>
      <x:c r="H929" s="59" t="n">
        <x:v>16</x:v>
      </x:c>
      <x:c r="I929" s="59" t="n">
        <x:v>356</x:v>
      </x:c>
      <x:c r="J929" s="59" t="n">
        <x:v>366</x:v>
      </x:c>
      <x:c r="K929" s="59" t="n">
        <x:v>10</x:v>
      </x:c>
      <x:c r="L929" s="59" t="str">
        <x:v>S7</x:v>
      </x:c>
      <x:c r="M929" s="59" t="n">
        <x:v>8</x:v>
      </x:c>
      <x:c r="N929" t="str">
        <x:v>source_forward</x:v>
      </x:c>
    </x:row>
    <x:row r="930">
      <x:c r="A930" t="str">
        <x:v>Set2_100-10-3b</x:v>
      </x:c>
      <x:c r="B930" t="str">
        <x:v>Set2</x:v>
      </x:c>
      <x:c r="C930" t="str">
        <x:v>100-10-3b</x:v>
      </x:c>
      <x:c r="D930" t="str">
        <x:v>C78</x:v>
      </x:c>
      <x:c r="E930" t="str">
        <x:v>c</x:v>
      </x:c>
      <x:c r="F930" s="59" t="n">
        <x:v>32</x:v>
      </x:c>
      <x:c r="G930" s="59" t="n">
        <x:v>23</x:v>
      </x:c>
      <x:c r="H930" s="59" t="n">
        <x:v>14</x:v>
      </x:c>
      <x:c r="I930" s="59" t="n">
        <x:v>301</x:v>
      </x:c>
      <x:c r="J930" s="59" t="n">
        <x:v>331</x:v>
      </x:c>
      <x:c r="K930" s="59" t="n">
        <x:v>10</x:v>
      </x:c>
      <x:c r="L930" s="59" t="str">
        <x:v>S9</x:v>
      </x:c>
      <x:c r="M930" s="59" t="n">
        <x:v>6</x:v>
      </x:c>
      <x:c r="N930" t="str">
        <x:v>source_forward</x:v>
      </x:c>
    </x:row>
    <x:row r="931">
      <x:c r="A931" t="str">
        <x:v>Set2_100-10-3b</x:v>
      </x:c>
      <x:c r="B931" t="str">
        <x:v>Set2</x:v>
      </x:c>
      <x:c r="C931" t="str">
        <x:v>100-10-3b</x:v>
      </x:c>
      <x:c r="D931" t="str">
        <x:v>C79</x:v>
      </x:c>
      <x:c r="E931" t="str">
        <x:v>c</x:v>
      </x:c>
      <x:c r="F931" s="59" t="n">
        <x:v>28</x:v>
      </x:c>
      <x:c r="G931" s="59" t="n">
        <x:v>30</x:v>
      </x:c>
      <x:c r="H931" s="59" t="n">
        <x:v>17</x:v>
      </x:c>
      <x:c r="I931" s="59" t="n">
        <x:v>577</x:v>
      </x:c>
      <x:c r="J931" s="59" t="n">
        <x:v>591</x:v>
      </x:c>
      <x:c r="K931" s="59" t="n">
        <x:v>10</x:v>
      </x:c>
      <x:c r="L931" s="59" t="str">
        <x:v>S7</x:v>
      </x:c>
      <x:c r="M931" s="59" t="n">
        <x:v>0</x:v>
      </x:c>
      <x:c r="N931" t="str">
        <x:v>source_forward</x:v>
      </x:c>
    </x:row>
    <x:row r="932">
      <x:c r="A932" t="str">
        <x:v>Set2_100-10-3b</x:v>
      </x:c>
      <x:c r="B932" t="str">
        <x:v>Set2</x:v>
      </x:c>
      <x:c r="C932" t="str">
        <x:v>100-10-3b</x:v>
      </x:c>
      <x:c r="D932" t="str">
        <x:v>C80</x:v>
      </x:c>
      <x:c r="E932" t="str">
        <x:v>c</x:v>
      </x:c>
      <x:c r="F932" s="59" t="n">
        <x:v>37</x:v>
      </x:c>
      <x:c r="G932" s="59" t="n">
        <x:v>37</x:v>
      </x:c>
      <x:c r="H932" s="59" t="n">
        <x:v>15</x:v>
      </x:c>
      <x:c r="I932" s="59" t="n">
        <x:v>387</x:v>
      </x:c>
      <x:c r="J932" s="59" t="n">
        <x:v>419</x:v>
      </x:c>
      <x:c r="K932" s="59" t="n">
        <x:v>10</x:v>
      </x:c>
      <x:c r="L932" s="59" t="str">
        <x:v>S8</x:v>
      </x:c>
      <x:c r="M932" s="59" t="n">
        <x:v>7</x:v>
      </x:c>
      <x:c r="N932" t="str">
        <x:v>source_forward</x:v>
      </x:c>
    </x:row>
    <x:row r="933">
      <x:c r="A933" t="str">
        <x:v>Set2_100-10-3b</x:v>
      </x:c>
      <x:c r="B933" t="str">
        <x:v>Set2</x:v>
      </x:c>
      <x:c r="C933" t="str">
        <x:v>100-10-3b</x:v>
      </x:c>
      <x:c r="D933" t="str">
        <x:v>C81</x:v>
      </x:c>
      <x:c r="E933" t="str">
        <x:v>c</x:v>
      </x:c>
      <x:c r="F933" s="59" t="n">
        <x:v>36</x:v>
      </x:c>
      <x:c r="G933" s="59" t="n">
        <x:v>22</x:v>
      </x:c>
      <x:c r="H933" s="59" t="n">
        <x:v>18</x:v>
      </x:c>
      <x:c r="I933" s="59" t="n">
        <x:v>485</x:v>
      </x:c>
      <x:c r="J933" s="59" t="n">
        <x:v>505</x:v>
      </x:c>
      <x:c r="K933" s="59" t="n">
        <x:v>10</x:v>
      </x:c>
      <x:c r="L933" s="59" t="str">
        <x:v>S2</x:v>
      </x:c>
      <x:c r="M933" s="59" t="n">
        <x:v>4</x:v>
      </x:c>
      <x:c r="N933" t="str">
        <x:v>source_forward</x:v>
      </x:c>
    </x:row>
    <x:row r="934">
      <x:c r="A934" t="str">
        <x:v>Set2_100-10-3b</x:v>
      </x:c>
      <x:c r="B934" t="str">
        <x:v>Set2</x:v>
      </x:c>
      <x:c r="C934" t="str">
        <x:v>100-10-3b</x:v>
      </x:c>
      <x:c r="D934" t="str">
        <x:v>C82</x:v>
      </x:c>
      <x:c r="E934" t="str">
        <x:v>c</x:v>
      </x:c>
      <x:c r="F934" s="59" t="n">
        <x:v>48</x:v>
      </x:c>
      <x:c r="G934" s="59" t="n">
        <x:v>38</x:v>
      </x:c>
      <x:c r="H934" s="59" t="n">
        <x:v>13</x:v>
      </x:c>
      <x:c r="I934" s="59" t="n">
        <x:v>517</x:v>
      </x:c>
      <x:c r="J934" s="59" t="n">
        <x:v>531</x:v>
      </x:c>
      <x:c r="K934" s="59" t="n">
        <x:v>10</x:v>
      </x:c>
      <x:c r="L934" s="59" t="str">
        <x:v>S8</x:v>
      </x:c>
      <x:c r="M934" s="59" t="n">
        <x:v>7</x:v>
      </x:c>
      <x:c r="N934" t="str">
        <x:v>source_forward</x:v>
      </x:c>
    </x:row>
    <x:row r="935">
      <x:c r="A935" t="str">
        <x:v>Set2_100-10-3b</x:v>
      </x:c>
      <x:c r="B935" t="str">
        <x:v>Set2</x:v>
      </x:c>
      <x:c r="C935" t="str">
        <x:v>100-10-3b</x:v>
      </x:c>
      <x:c r="D935" t="str">
        <x:v>C83</x:v>
      </x:c>
      <x:c r="E935" t="str">
        <x:v>c</x:v>
      </x:c>
      <x:c r="F935" s="59" t="n">
        <x:v>31</x:v>
      </x:c>
      <x:c r="G935" s="59" t="n">
        <x:v>22</x:v>
      </x:c>
      <x:c r="H935" s="59" t="n">
        <x:v>13</x:v>
      </x:c>
      <x:c r="I935" s="59" t="n">
        <x:v>299</x:v>
      </x:c>
      <x:c r="J935" s="59" t="n">
        <x:v>335</x:v>
      </x:c>
      <x:c r="K935" s="59" t="n">
        <x:v>10</x:v>
      </x:c>
      <x:c r="L935" s="59" t="str">
        <x:v>S9</x:v>
      </x:c>
      <x:c r="M935" s="59" t="n">
        <x:v>3</x:v>
      </x:c>
      <x:c r="N935" t="str">
        <x:v>source_forward</x:v>
      </x:c>
    </x:row>
    <x:row r="936">
      <x:c r="A936" t="str">
        <x:v>Set2_100-10-3b</x:v>
      </x:c>
      <x:c r="B936" t="str">
        <x:v>Set2</x:v>
      </x:c>
      <x:c r="C936" t="str">
        <x:v>100-10-3b</x:v>
      </x:c>
      <x:c r="D936" t="str">
        <x:v>C84</x:v>
      </x:c>
      <x:c r="E936" t="str">
        <x:v>c</x:v>
      </x:c>
      <x:c r="F936" s="59" t="n">
        <x:v>33</x:v>
      </x:c>
      <x:c r="G936" s="59" t="n">
        <x:v>27</x:v>
      </x:c>
      <x:c r="H936" s="59" t="n">
        <x:v>13</x:v>
      </x:c>
      <x:c r="I936" s="59" t="n">
        <x:v>186</x:v>
      </x:c>
      <x:c r="J936" s="59" t="n">
        <x:v>224</x:v>
      </x:c>
      <x:c r="K936" s="59" t="n">
        <x:v>10</x:v>
      </x:c>
      <x:c r="L936" s="59" t="str">
        <x:v>S9</x:v>
      </x:c>
      <x:c r="M936" s="59" t="n">
        <x:v>2</x:v>
      </x:c>
      <x:c r="N936" t="str">
        <x:v>source_forward</x:v>
      </x:c>
    </x:row>
    <x:row r="937">
      <x:c r="A937" t="str">
        <x:v>Set2_100-10-3b</x:v>
      </x:c>
      <x:c r="B937" t="str">
        <x:v>Set2</x:v>
      </x:c>
      <x:c r="C937" t="str">
        <x:v>100-10-3b</x:v>
      </x:c>
      <x:c r="D937" t="str">
        <x:v>C85</x:v>
      </x:c>
      <x:c r="E937" t="str">
        <x:v>c</x:v>
      </x:c>
      <x:c r="F937" s="59" t="n">
        <x:v>26</x:v>
      </x:c>
      <x:c r="G937" s="59" t="n">
        <x:v>27</x:v>
      </x:c>
      <x:c r="H937" s="59" t="n">
        <x:v>18</x:v>
      </x:c>
      <x:c r="I937" s="59" t="n">
        <x:v>260</x:v>
      </x:c>
      <x:c r="J937" s="59" t="n">
        <x:v>296</x:v>
      </x:c>
      <x:c r="K937" s="59" t="n">
        <x:v>10</x:v>
      </x:c>
      <x:c r="L937" s="59" t="str">
        <x:v>S7</x:v>
      </x:c>
      <x:c r="M937" s="59" t="n">
        <x:v>13</x:v>
      </x:c>
      <x:c r="N937" t="str">
        <x:v>source_forward</x:v>
      </x:c>
    </x:row>
    <x:row r="938">
      <x:c r="A938" t="str">
        <x:v>Set2_100-10-3b</x:v>
      </x:c>
      <x:c r="B938" t="str">
        <x:v>Set2</x:v>
      </x:c>
      <x:c r="C938" t="str">
        <x:v>100-10-3b</x:v>
      </x:c>
      <x:c r="D938" t="str">
        <x:v>C86</x:v>
      </x:c>
      <x:c r="E938" t="str">
        <x:v>c</x:v>
      </x:c>
      <x:c r="F938" s="59" t="n">
        <x:v>29</x:v>
      </x:c>
      <x:c r="G938" s="59" t="n">
        <x:v>19</x:v>
      </x:c>
      <x:c r="H938" s="59" t="n">
        <x:v>16</x:v>
      </x:c>
      <x:c r="I938" s="59" t="n">
        <x:v>81</x:v>
      </x:c>
      <x:c r="J938" s="59" t="n">
        <x:v>113</x:v>
      </x:c>
      <x:c r="K938" s="59" t="n">
        <x:v>10</x:v>
      </x:c>
      <x:c r="L938" s="59" t="str">
        <x:v>S9</x:v>
      </x:c>
      <x:c r="M938" s="59" t="n">
        <x:v>9</x:v>
      </x:c>
      <x:c r="N938" t="str">
        <x:v>source_forward</x:v>
      </x:c>
    </x:row>
    <x:row r="939">
      <x:c r="A939" t="str">
        <x:v>Set2_100-10-3b</x:v>
      </x:c>
      <x:c r="B939" t="str">
        <x:v>Set2</x:v>
      </x:c>
      <x:c r="C939" t="str">
        <x:v>100-10-3b</x:v>
      </x:c>
      <x:c r="D939" t="str">
        <x:v>C87</x:v>
      </x:c>
      <x:c r="E939" t="str">
        <x:v>c</x:v>
      </x:c>
      <x:c r="F939" s="59" t="n">
        <x:v>26</x:v>
      </x:c>
      <x:c r="G939" s="59" t="n">
        <x:v>23</x:v>
      </x:c>
      <x:c r="H939" s="59" t="n">
        <x:v>18</x:v>
      </x:c>
      <x:c r="I939" s="59" t="n">
        <x:v>132</x:v>
      </x:c>
      <x:c r="J939" s="59" t="n">
        <x:v>162</x:v>
      </x:c>
      <x:c r="K939" s="59" t="n">
        <x:v>10</x:v>
      </x:c>
      <x:c r="L939" s="59" t="str">
        <x:v>S7</x:v>
      </x:c>
      <x:c r="M939" s="59" t="n">
        <x:v>0</x:v>
      </x:c>
      <x:c r="N939" t="str">
        <x:v>source_forward</x:v>
      </x:c>
    </x:row>
    <x:row r="940">
      <x:c r="A940" t="str">
        <x:v>Set2_100-10-3b</x:v>
      </x:c>
      <x:c r="B940" t="str">
        <x:v>Set2</x:v>
      </x:c>
      <x:c r="C940" t="str">
        <x:v>100-10-3b</x:v>
      </x:c>
      <x:c r="D940" t="str">
        <x:v>C88</x:v>
      </x:c>
      <x:c r="E940" t="str">
        <x:v>c</x:v>
      </x:c>
      <x:c r="F940" s="59" t="n">
        <x:v>34</x:v>
      </x:c>
      <x:c r="G940" s="59" t="n">
        <x:v>21</x:v>
      </x:c>
      <x:c r="H940" s="59" t="n">
        <x:v>12</x:v>
      </x:c>
      <x:c r="I940" s="59" t="n">
        <x:v>427</x:v>
      </x:c>
      <x:c r="J940" s="59" t="n">
        <x:v>455</x:v>
      </x:c>
      <x:c r="K940" s="59" t="n">
        <x:v>10</x:v>
      </x:c>
      <x:c r="L940" s="59" t="str">
        <x:v>S9</x:v>
      </x:c>
      <x:c r="M940" s="59" t="n">
        <x:v>7</x:v>
      </x:c>
      <x:c r="N940" t="str">
        <x:v>source_forward</x:v>
      </x:c>
    </x:row>
    <x:row r="941">
      <x:c r="A941" t="str">
        <x:v>Set2_100-10-3b</x:v>
      </x:c>
      <x:c r="B941" t="str">
        <x:v>Set2</x:v>
      </x:c>
      <x:c r="C941" t="str">
        <x:v>100-10-3b</x:v>
      </x:c>
      <x:c r="D941" t="str">
        <x:v>C89</x:v>
      </x:c>
      <x:c r="E941" t="str">
        <x:v>c</x:v>
      </x:c>
      <x:c r="F941" s="59" t="n">
        <x:v>47</x:v>
      </x:c>
      <x:c r="G941" s="59" t="n">
        <x:v>12</x:v>
      </x:c>
      <x:c r="H941" s="59" t="n">
        <x:v>13</x:v>
      </x:c>
      <x:c r="I941" s="59" t="n">
        <x:v>423</x:v>
      </x:c>
      <x:c r="J941" s="59" t="n">
        <x:v>445</x:v>
      </x:c>
      <x:c r="K941" s="59" t="n">
        <x:v>10</x:v>
      </x:c>
      <x:c r="L941" s="59" t="str">
        <x:v>S2</x:v>
      </x:c>
      <x:c r="M941" s="59" t="n">
        <x:v>6</x:v>
      </x:c>
      <x:c r="N941" t="str">
        <x:v>source_forward</x:v>
      </x:c>
    </x:row>
    <x:row r="942">
      <x:c r="A942" t="str">
        <x:v>Set2_100-10-3b</x:v>
      </x:c>
      <x:c r="B942" t="str">
        <x:v>Set2</x:v>
      </x:c>
      <x:c r="C942" t="str">
        <x:v>100-10-3b</x:v>
      </x:c>
      <x:c r="D942" t="str">
        <x:v>C90</x:v>
      </x:c>
      <x:c r="E942" t="str">
        <x:v>c</x:v>
      </x:c>
      <x:c r="F942" s="59" t="n">
        <x:v>43</x:v>
      </x:c>
      <x:c r="G942" s="59" t="n">
        <x:v>17</x:v>
      </x:c>
      <x:c r="H942" s="59" t="n">
        <x:v>15</x:v>
      </x:c>
      <x:c r="I942" s="59" t="n">
        <x:v>578</x:v>
      </x:c>
      <x:c r="J942" s="59" t="n">
        <x:v>596</x:v>
      </x:c>
      <x:c r="K942" s="59" t="n">
        <x:v>10</x:v>
      </x:c>
      <x:c r="L942" s="59" t="str">
        <x:v>S2</x:v>
      </x:c>
      <x:c r="M942" s="59" t="n">
        <x:v>14</x:v>
      </x:c>
      <x:c r="N942" t="str">
        <x:v>source_forward</x:v>
      </x:c>
    </x:row>
    <x:row r="943">
      <x:c r="A943" t="str">
        <x:v>Set2_100-10-3b</x:v>
      </x:c>
      <x:c r="B943" t="str">
        <x:v>Set2</x:v>
      </x:c>
      <x:c r="C943" t="str">
        <x:v>100-10-3b</x:v>
      </x:c>
      <x:c r="D943" t="str">
        <x:v>C91</x:v>
      </x:c>
      <x:c r="E943" t="str">
        <x:v>c</x:v>
      </x:c>
      <x:c r="F943" s="59" t="n">
        <x:v>36</x:v>
      </x:c>
      <x:c r="G943" s="59" t="n">
        <x:v>39</x:v>
      </x:c>
      <x:c r="H943" s="59" t="n">
        <x:v>14</x:v>
      </x:c>
      <x:c r="I943" s="59" t="n">
        <x:v>130</x:v>
      </x:c>
      <x:c r="J943" s="59" t="n">
        <x:v>162</x:v>
      </x:c>
      <x:c r="K943" s="59" t="n">
        <x:v>10</x:v>
      </x:c>
      <x:c r="L943" s="59" t="str">
        <x:v>S8</x:v>
      </x:c>
      <x:c r="M943" s="59" t="n">
        <x:v>1</x:v>
      </x:c>
      <x:c r="N943" t="str">
        <x:v>source_forward</x:v>
      </x:c>
    </x:row>
    <x:row r="944">
      <x:c r="A944" t="str">
        <x:v>Set2_100-10-3b</x:v>
      </x:c>
      <x:c r="B944" t="str">
        <x:v>Set2</x:v>
      </x:c>
      <x:c r="C944" t="str">
        <x:v>100-10-3b</x:v>
      </x:c>
      <x:c r="D944" t="str">
        <x:v>C92</x:v>
      </x:c>
      <x:c r="E944" t="str">
        <x:v>c</x:v>
      </x:c>
      <x:c r="F944" s="59" t="n">
        <x:v>29</x:v>
      </x:c>
      <x:c r="G944" s="59" t="n">
        <x:v>18</x:v>
      </x:c>
      <x:c r="H944" s="59" t="n">
        <x:v>16</x:v>
      </x:c>
      <x:c r="I944" s="59" t="n">
        <x:v>410</x:v>
      </x:c>
      <x:c r="J944" s="59" t="n">
        <x:v>426</x:v>
      </x:c>
      <x:c r="K944" s="59" t="n">
        <x:v>10</x:v>
      </x:c>
      <x:c r="L944" s="59" t="str">
        <x:v>S9</x:v>
      </x:c>
      <x:c r="M944" s="59" t="n">
        <x:v>14</x:v>
      </x:c>
      <x:c r="N944" t="str">
        <x:v>source_forward</x:v>
      </x:c>
    </x:row>
    <x:row r="945">
      <x:c r="A945" t="str">
        <x:v>Set2_100-10-3b</x:v>
      </x:c>
      <x:c r="B945" t="str">
        <x:v>Set2</x:v>
      </x:c>
      <x:c r="C945" t="str">
        <x:v>100-10-3b</x:v>
      </x:c>
      <x:c r="D945" t="str">
        <x:v>C93</x:v>
      </x:c>
      <x:c r="E945" t="str">
        <x:v>c</x:v>
      </x:c>
      <x:c r="F945" s="59" t="n">
        <x:v>39</x:v>
      </x:c>
      <x:c r="G945" s="59" t="n">
        <x:v>12</x:v>
      </x:c>
      <x:c r="H945" s="59" t="n">
        <x:v>16</x:v>
      </x:c>
      <x:c r="I945" s="59" t="n">
        <x:v>503</x:v>
      </x:c>
      <x:c r="J945" s="59" t="n">
        <x:v>541</x:v>
      </x:c>
      <x:c r="K945" s="59" t="n">
        <x:v>10</x:v>
      </x:c>
      <x:c r="L945" s="59" t="str">
        <x:v>S2</x:v>
      </x:c>
      <x:c r="M945" s="59" t="n">
        <x:v>14</x:v>
      </x:c>
      <x:c r="N945" t="str">
        <x:v>source_forward</x:v>
      </x:c>
    </x:row>
    <x:row r="946">
      <x:c r="A946" t="str">
        <x:v>Set2_100-10-3b</x:v>
      </x:c>
      <x:c r="B946" t="str">
        <x:v>Set2</x:v>
      </x:c>
      <x:c r="C946" t="str">
        <x:v>100-10-3b</x:v>
      </x:c>
      <x:c r="D946" t="str">
        <x:v>C94</x:v>
      </x:c>
      <x:c r="E946" t="str">
        <x:v>c</x:v>
      </x:c>
      <x:c r="F946" s="59" t="n">
        <x:v>46</x:v>
      </x:c>
      <x:c r="G946" s="59" t="n">
        <x:v>14</x:v>
      </x:c>
      <x:c r="H946" s="59" t="n">
        <x:v>18</x:v>
      </x:c>
      <x:c r="I946" s="59" t="n">
        <x:v>143</x:v>
      </x:c>
      <x:c r="J946" s="59" t="n">
        <x:v>165</x:v>
      </x:c>
      <x:c r="K946" s="59" t="n">
        <x:v>10</x:v>
      </x:c>
      <x:c r="L946" s="59" t="str">
        <x:v>S2</x:v>
      </x:c>
      <x:c r="M946" s="59" t="n">
        <x:v>7</x:v>
      </x:c>
      <x:c r="N946" t="str">
        <x:v>source_forward</x:v>
      </x:c>
    </x:row>
    <x:row r="947">
      <x:c r="A947" t="str">
        <x:v>Set2_100-10-3b</x:v>
      </x:c>
      <x:c r="B947" t="str">
        <x:v>Set2</x:v>
      </x:c>
      <x:c r="C947" t="str">
        <x:v>100-10-3b</x:v>
      </x:c>
      <x:c r="D947" t="str">
        <x:v>C95</x:v>
      </x:c>
      <x:c r="E947" t="str">
        <x:v>c</x:v>
      </x:c>
      <x:c r="F947" s="59" t="n">
        <x:v>34</x:v>
      </x:c>
      <x:c r="G947" s="59" t="n">
        <x:v>24</x:v>
      </x:c>
      <x:c r="H947" s="59" t="n">
        <x:v>11</x:v>
      </x:c>
      <x:c r="I947" s="59" t="n">
        <x:v>600</x:v>
      </x:c>
      <x:c r="J947" s="59" t="n">
        <x:v>624</x:v>
      </x:c>
      <x:c r="K947" s="59" t="n">
        <x:v>10</x:v>
      </x:c>
      <x:c r="L947" s="59" t="str">
        <x:v>S9</x:v>
      </x:c>
      <x:c r="M947" s="59" t="n">
        <x:v>0</x:v>
      </x:c>
      <x:c r="N947" t="str">
        <x:v>source_forward</x:v>
      </x:c>
    </x:row>
    <x:row r="948">
      <x:c r="A948" t="str">
        <x:v>Set2_100-10-3b</x:v>
      </x:c>
      <x:c r="B948" t="str">
        <x:v>Set2</x:v>
      </x:c>
      <x:c r="C948" t="str">
        <x:v>100-10-3b</x:v>
      </x:c>
      <x:c r="D948" t="str">
        <x:v>C96</x:v>
      </x:c>
      <x:c r="E948" t="str">
        <x:v>c</x:v>
      </x:c>
      <x:c r="F948" s="59" t="n">
        <x:v>40</x:v>
      </x:c>
      <x:c r="G948" s="59" t="n">
        <x:v>14</x:v>
      </x:c>
      <x:c r="H948" s="59" t="n">
        <x:v>14</x:v>
      </x:c>
      <x:c r="I948" s="59" t="n">
        <x:v>376</x:v>
      </x:c>
      <x:c r="J948" s="59" t="n">
        <x:v>394</x:v>
      </x:c>
      <x:c r="K948" s="59" t="n">
        <x:v>10</x:v>
      </x:c>
      <x:c r="L948" s="59" t="str">
        <x:v>S2</x:v>
      </x:c>
      <x:c r="M948" s="59" t="n">
        <x:v>4</x:v>
      </x:c>
      <x:c r="N948" t="str">
        <x:v>source_forward</x:v>
      </x:c>
    </x:row>
    <x:row r="949">
      <x:c r="A949" t="str">
        <x:v>Set2_100-10-3b</x:v>
      </x:c>
      <x:c r="B949" t="str">
        <x:v>Set2</x:v>
      </x:c>
      <x:c r="C949" t="str">
        <x:v>100-10-3b</x:v>
      </x:c>
      <x:c r="D949" t="str">
        <x:v>C97</x:v>
      </x:c>
      <x:c r="E949" t="str">
        <x:v>c</x:v>
      </x:c>
      <x:c r="F949" s="59" t="n">
        <x:v>47</x:v>
      </x:c>
      <x:c r="G949" s="59" t="n">
        <x:v>21</x:v>
      </x:c>
      <x:c r="H949" s="59" t="n">
        <x:v>19</x:v>
      </x:c>
      <x:c r="I949" s="59" t="n">
        <x:v>187</x:v>
      </x:c>
      <x:c r="J949" s="59" t="n">
        <x:v>209</x:v>
      </x:c>
      <x:c r="K949" s="59" t="n">
        <x:v>10</x:v>
      </x:c>
      <x:c r="L949" s="59" t="str">
        <x:v>S2</x:v>
      </x:c>
      <x:c r="M949" s="59" t="n">
        <x:v>1</x:v>
      </x:c>
      <x:c r="N949" t="str">
        <x:v>source_forward</x:v>
      </x:c>
    </x:row>
    <x:row r="950">
      <x:c r="A950" t="str">
        <x:v>Set2_100-10-3b</x:v>
      </x:c>
      <x:c r="B950" t="str">
        <x:v>Set2</x:v>
      </x:c>
      <x:c r="C950" t="str">
        <x:v>100-10-3b</x:v>
      </x:c>
      <x:c r="D950" t="str">
        <x:v>C98</x:v>
      </x:c>
      <x:c r="E950" t="str">
        <x:v>c</x:v>
      </x:c>
      <x:c r="F950" s="59" t="n">
        <x:v>33</x:v>
      </x:c>
      <x:c r="G950" s="59" t="n">
        <x:v>27</x:v>
      </x:c>
      <x:c r="H950" s="59" t="n">
        <x:v>11</x:v>
      </x:c>
      <x:c r="I950" s="59" t="n">
        <x:v>306</x:v>
      </x:c>
      <x:c r="J950" s="59" t="n">
        <x:v>334</x:v>
      </x:c>
      <x:c r="K950" s="59" t="n">
        <x:v>10</x:v>
      </x:c>
      <x:c r="L950" s="59" t="str">
        <x:v>S9</x:v>
      </x:c>
      <x:c r="M950" s="59" t="n">
        <x:v>8</x:v>
      </x:c>
      <x:c r="N950" t="str">
        <x:v>source_forward</x:v>
      </x:c>
    </x:row>
    <x:row r="951">
      <x:c r="A951" t="str">
        <x:v>Set2_100-10-3b</x:v>
      </x:c>
      <x:c r="B951" t="str">
        <x:v>Set2</x:v>
      </x:c>
      <x:c r="C951" t="str">
        <x:v>100-10-3b</x:v>
      </x:c>
      <x:c r="D951" t="str">
        <x:v>C99</x:v>
      </x:c>
      <x:c r="E951" t="str">
        <x:v>c</x:v>
      </x:c>
      <x:c r="F951" s="59" t="n">
        <x:v>41</x:v>
      </x:c>
      <x:c r="G951" s="59" t="n">
        <x:v>33</x:v>
      </x:c>
      <x:c r="H951" s="59" t="n">
        <x:v>18</x:v>
      </x:c>
      <x:c r="I951" s="59" t="n">
        <x:v>464</x:v>
      </x:c>
      <x:c r="J951" s="59" t="n">
        <x:v>480</x:v>
      </x:c>
      <x:c r="K951" s="59" t="n">
        <x:v>10</x:v>
      </x:c>
      <x:c r="L951" s="59" t="str">
        <x:v>S8</x:v>
      </x:c>
      <x:c r="M951" s="59" t="n">
        <x:v>1</x:v>
      </x:c>
      <x:c r="N951" t="str">
        <x:v>source_forward</x:v>
      </x:c>
    </x:row>
    <x:row r="952">
      <x:c r="A952" t="str">
        <x:v>Set2_100-5-1</x:v>
      </x:c>
      <x:c r="B952" t="str">
        <x:v>Set2</x:v>
      </x:c>
      <x:c r="C952" t="str">
        <x:v>100-5-1</x:v>
      </x:c>
      <x:c r="D952" t="str">
        <x:v>D0</x:v>
      </x:c>
      <x:c r="E952" t="str">
        <x:v>d</x:v>
      </x:c>
      <x:c r="F952" s="59" t="n">
        <x:v>67</x:v>
      </x:c>
      <x:c r="G952" s="59" t="n">
        <x:v>67</x:v>
      </x:c>
      <x:c r="H952" s="59" t="n">
        <x:v>0</x:v>
      </x:c>
      <x:c r="I952" s="59" t="n">
        <x:v>0</x:v>
      </x:c>
      <x:c r="J952" s="59" t="n">
        <x:v>9999</x:v>
      </x:c>
      <x:c r="K952" s="59" t="n">
        <x:v>0</x:v>
      </x:c>
      <x:c r="L952" s="59" t="str"/>
      <x:c r="M952" s="59" t="str"/>
      <x:c r="N952" t="str">
        <x:v>source_forward</x:v>
      </x:c>
    </x:row>
    <x:row r="953">
      <x:c r="A953" t="str">
        <x:v>Set2_100-5-1</x:v>
      </x:c>
      <x:c r="B953" t="str">
        <x:v>Set2</x:v>
      </x:c>
      <x:c r="C953" t="str">
        <x:v>100-5-1</x:v>
      </x:c>
      <x:c r="D953" t="str">
        <x:v>S0</x:v>
      </x:c>
      <x:c r="E953" t="str">
        <x:v>s</x:v>
      </x:c>
      <x:c r="F953" s="59" t="n">
        <x:v>1</x:v>
      </x:c>
      <x:c r="G953" s="59" t="n">
        <x:v>13</x:v>
      </x:c>
      <x:c r="H953" s="59" t="n">
        <x:v>0</x:v>
      </x:c>
      <x:c r="I953" s="59" t="n">
        <x:v>0</x:v>
      </x:c>
      <x:c r="J953" s="59" t="n">
        <x:v>9999</x:v>
      </x:c>
      <x:c r="K953" s="59" t="n">
        <x:v>0</x:v>
      </x:c>
      <x:c r="L953" s="59" t="str"/>
      <x:c r="M953" s="59" t="str"/>
      <x:c r="N953" t="str">
        <x:v>source_forward</x:v>
      </x:c>
    </x:row>
    <x:row r="954">
      <x:c r="A954" t="str">
        <x:v>Set2_100-5-1</x:v>
      </x:c>
      <x:c r="B954" t="str">
        <x:v>Set2</x:v>
      </x:c>
      <x:c r="C954" t="str">
        <x:v>100-5-1</x:v>
      </x:c>
      <x:c r="D954" t="str">
        <x:v>S1</x:v>
      </x:c>
      <x:c r="E954" t="str">
        <x:v>s</x:v>
      </x:c>
      <x:c r="F954" s="59" t="n">
        <x:v>46</x:v>
      </x:c>
      <x:c r="G954" s="59" t="n">
        <x:v>4</x:v>
      </x:c>
      <x:c r="H954" s="59" t="n">
        <x:v>0</x:v>
      </x:c>
      <x:c r="I954" s="59" t="n">
        <x:v>0</x:v>
      </x:c>
      <x:c r="J954" s="59" t="n">
        <x:v>9999</x:v>
      </x:c>
      <x:c r="K954" s="59" t="n">
        <x:v>0</x:v>
      </x:c>
      <x:c r="L954" s="59" t="str"/>
      <x:c r="M954" s="59" t="str"/>
      <x:c r="N954" t="str">
        <x:v>source_forward</x:v>
      </x:c>
    </x:row>
    <x:row r="955">
      <x:c r="A955" t="str">
        <x:v>Set2_100-5-1</x:v>
      </x:c>
      <x:c r="B955" t="str">
        <x:v>Set2</x:v>
      </x:c>
      <x:c r="C955" t="str">
        <x:v>100-5-1</x:v>
      </x:c>
      <x:c r="D955" t="str">
        <x:v>S2</x:v>
      </x:c>
      <x:c r="E955" t="str">
        <x:v>s</x:v>
      </x:c>
      <x:c r="F955" s="59" t="n">
        <x:v>2</x:v>
      </x:c>
      <x:c r="G955" s="59" t="n">
        <x:v>3</x:v>
      </x:c>
      <x:c r="H955" s="59" t="n">
        <x:v>0</x:v>
      </x:c>
      <x:c r="I955" s="59" t="n">
        <x:v>0</x:v>
      </x:c>
      <x:c r="J955" s="59" t="n">
        <x:v>9999</x:v>
      </x:c>
      <x:c r="K955" s="59" t="n">
        <x:v>0</x:v>
      </x:c>
      <x:c r="L955" s="59" t="str"/>
      <x:c r="M955" s="59" t="str"/>
      <x:c r="N955" t="str">
        <x:v>source_forward</x:v>
      </x:c>
    </x:row>
    <x:row r="956">
      <x:c r="A956" t="str">
        <x:v>Set2_100-5-1</x:v>
      </x:c>
      <x:c r="B956" t="str">
        <x:v>Set2</x:v>
      </x:c>
      <x:c r="C956" t="str">
        <x:v>100-5-1</x:v>
      </x:c>
      <x:c r="D956" t="str">
        <x:v>S3</x:v>
      </x:c>
      <x:c r="E956" t="str">
        <x:v>s</x:v>
      </x:c>
      <x:c r="F956" s="59" t="n">
        <x:v>13</x:v>
      </x:c>
      <x:c r="G956" s="59" t="n">
        <x:v>19</x:v>
      </x:c>
      <x:c r="H956" s="59" t="n">
        <x:v>0</x:v>
      </x:c>
      <x:c r="I956" s="59" t="n">
        <x:v>0</x:v>
      </x:c>
      <x:c r="J956" s="59" t="n">
        <x:v>9999</x:v>
      </x:c>
      <x:c r="K956" s="59" t="n">
        <x:v>0</x:v>
      </x:c>
      <x:c r="L956" s="59" t="str"/>
      <x:c r="M956" s="59" t="str"/>
      <x:c r="N956" t="str">
        <x:v>source_forward</x:v>
      </x:c>
    </x:row>
    <x:row r="957">
      <x:c r="A957" t="str">
        <x:v>Set2_100-5-1</x:v>
      </x:c>
      <x:c r="B957" t="str">
        <x:v>Set2</x:v>
      </x:c>
      <x:c r="C957" t="str">
        <x:v>100-5-1</x:v>
      </x:c>
      <x:c r="D957" t="str">
        <x:v>S4</x:v>
      </x:c>
      <x:c r="E957" t="str">
        <x:v>s</x:v>
      </x:c>
      <x:c r="F957" s="59" t="n">
        <x:v>3</x:v>
      </x:c>
      <x:c r="G957" s="59" t="n">
        <x:v>37</x:v>
      </x:c>
      <x:c r="H957" s="59" t="n">
        <x:v>0</x:v>
      </x:c>
      <x:c r="I957" s="59" t="n">
        <x:v>0</x:v>
      </x:c>
      <x:c r="J957" s="59" t="n">
        <x:v>9999</x:v>
      </x:c>
      <x:c r="K957" s="59" t="n">
        <x:v>0</x:v>
      </x:c>
      <x:c r="L957" s="59" t="str"/>
      <x:c r="M957" s="59" t="str"/>
      <x:c r="N957" t="str">
        <x:v>source_forward</x:v>
      </x:c>
    </x:row>
    <x:row r="958">
      <x:c r="A958" t="str">
        <x:v>Set2_100-5-1</x:v>
      </x:c>
      <x:c r="B958" t="str">
        <x:v>Set2</x:v>
      </x:c>
      <x:c r="C958" t="str">
        <x:v>100-5-1</x:v>
      </x:c>
      <x:c r="D958" t="str">
        <x:v>C0</x:v>
      </x:c>
      <x:c r="E958" t="str">
        <x:v>c</x:v>
      </x:c>
      <x:c r="F958" s="59" t="n">
        <x:v>31</x:v>
      </x:c>
      <x:c r="G958" s="59" t="n">
        <x:v>6</x:v>
      </x:c>
      <x:c r="H958" s="59" t="n">
        <x:v>18</x:v>
      </x:c>
      <x:c r="I958" s="59" t="n">
        <x:v>84</x:v>
      </x:c>
      <x:c r="J958" s="59" t="n">
        <x:v>116</x:v>
      </x:c>
      <x:c r="K958" s="59" t="n">
        <x:v>10</x:v>
      </x:c>
      <x:c r="L958" s="59" t="str">
        <x:v>S1</x:v>
      </x:c>
      <x:c r="M958" s="59" t="n">
        <x:v>14</x:v>
      </x:c>
      <x:c r="N958" t="str">
        <x:v>source_forward</x:v>
      </x:c>
    </x:row>
    <x:row r="959">
      <x:c r="A959" t="str">
        <x:v>Set2_100-5-1</x:v>
      </x:c>
      <x:c r="B959" t="str">
        <x:v>Set2</x:v>
      </x:c>
      <x:c r="C959" t="str">
        <x:v>100-5-1</x:v>
      </x:c>
      <x:c r="D959" t="str">
        <x:v>C1</x:v>
      </x:c>
      <x:c r="E959" t="str">
        <x:v>c</x:v>
      </x:c>
      <x:c r="F959" s="59" t="n">
        <x:v>36</x:v>
      </x:c>
      <x:c r="G959" s="59" t="n">
        <x:v>20</x:v>
      </x:c>
      <x:c r="H959" s="59" t="n">
        <x:v>17</x:v>
      </x:c>
      <x:c r="I959" s="59" t="n">
        <x:v>280</x:v>
      </x:c>
      <x:c r="J959" s="59" t="n">
        <x:v>294</x:v>
      </x:c>
      <x:c r="K959" s="59" t="n">
        <x:v>10</x:v>
      </x:c>
      <x:c r="L959" s="59" t="str">
        <x:v>S1</x:v>
      </x:c>
      <x:c r="M959" s="59" t="n">
        <x:v>15</x:v>
      </x:c>
      <x:c r="N959" t="str">
        <x:v>source_forward</x:v>
      </x:c>
    </x:row>
    <x:row r="960">
      <x:c r="A960" t="str">
        <x:v>Set2_100-5-1</x:v>
      </x:c>
      <x:c r="B960" t="str">
        <x:v>Set2</x:v>
      </x:c>
      <x:c r="C960" t="str">
        <x:v>100-5-1</x:v>
      </x:c>
      <x:c r="D960" t="str">
        <x:v>C2</x:v>
      </x:c>
      <x:c r="E960" t="str">
        <x:v>c</x:v>
      </x:c>
      <x:c r="F960" s="59" t="n">
        <x:v>9</x:v>
      </x:c>
      <x:c r="G960" s="59" t="n">
        <x:v>19</x:v>
      </x:c>
      <x:c r="H960" s="59" t="n">
        <x:v>14</x:v>
      </x:c>
      <x:c r="I960" s="59" t="n">
        <x:v>532</x:v>
      </x:c>
      <x:c r="J960" s="59" t="n">
        <x:v>556</x:v>
      </x:c>
      <x:c r="K960" s="59" t="n">
        <x:v>10</x:v>
      </x:c>
      <x:c r="L960" s="59" t="str">
        <x:v>S3</x:v>
      </x:c>
      <x:c r="M960" s="59" t="n">
        <x:v>4</x:v>
      </x:c>
      <x:c r="N960" t="str">
        <x:v>source_forward</x:v>
      </x:c>
    </x:row>
    <x:row r="961">
      <x:c r="A961" t="str">
        <x:v>Set2_100-5-1</x:v>
      </x:c>
      <x:c r="B961" t="str">
        <x:v>Set2</x:v>
      </x:c>
      <x:c r="C961" t="str">
        <x:v>100-5-1</x:v>
      </x:c>
      <x:c r="D961" t="str">
        <x:v>C3</x:v>
      </x:c>
      <x:c r="E961" t="str">
        <x:v>c</x:v>
      </x:c>
      <x:c r="F961" s="59" t="n">
        <x:v>47</x:v>
      </x:c>
      <x:c r="G961" s="59" t="n">
        <x:v>42</x:v>
      </x:c>
      <x:c r="H961" s="59" t="n">
        <x:v>11</x:v>
      </x:c>
      <x:c r="I961" s="59" t="n">
        <x:v>552</x:v>
      </x:c>
      <x:c r="J961" s="59" t="n">
        <x:v>584</x:v>
      </x:c>
      <x:c r="K961" s="59" t="n">
        <x:v>10</x:v>
      </x:c>
      <x:c r="L961" s="59" t="str">
        <x:v>S1</x:v>
      </x:c>
      <x:c r="M961" s="59" t="n">
        <x:v>10</x:v>
      </x:c>
      <x:c r="N961" t="str">
        <x:v>source_forward</x:v>
      </x:c>
    </x:row>
    <x:row r="962">
      <x:c r="A962" t="str">
        <x:v>Set2_100-5-1</x:v>
      </x:c>
      <x:c r="B962" t="str">
        <x:v>Set2</x:v>
      </x:c>
      <x:c r="C962" t="str">
        <x:v>100-5-1</x:v>
      </x:c>
      <x:c r="D962" t="str">
        <x:v>C4</x:v>
      </x:c>
      <x:c r="E962" t="str">
        <x:v>c</x:v>
      </x:c>
      <x:c r="F962" s="59" t="n">
        <x:v>28</x:v>
      </x:c>
      <x:c r="G962" s="59" t="n">
        <x:v>20</x:v>
      </x:c>
      <x:c r="H962" s="59" t="n">
        <x:v>15</x:v>
      </x:c>
      <x:c r="I962" s="59" t="n">
        <x:v>391</x:v>
      </x:c>
      <x:c r="J962" s="59" t="n">
        <x:v>403</x:v>
      </x:c>
      <x:c r="K962" s="59" t="n">
        <x:v>10</x:v>
      </x:c>
      <x:c r="L962" s="59" t="str">
        <x:v>S3</x:v>
      </x:c>
      <x:c r="M962" s="59" t="n">
        <x:v>5</x:v>
      </x:c>
      <x:c r="N962" t="str">
        <x:v>source_forward</x:v>
      </x:c>
    </x:row>
    <x:row r="963">
      <x:c r="A963" t="str">
        <x:v>Set2_100-5-1</x:v>
      </x:c>
      <x:c r="B963" t="str">
        <x:v>Set2</x:v>
      </x:c>
      <x:c r="C963" t="str">
        <x:v>100-5-1</x:v>
      </x:c>
      <x:c r="D963" t="str">
        <x:v>C5</x:v>
      </x:c>
      <x:c r="E963" t="str">
        <x:v>c</x:v>
      </x:c>
      <x:c r="F963" s="59" t="n">
        <x:v>38</x:v>
      </x:c>
      <x:c r="G963" s="59" t="n">
        <x:v>43</x:v>
      </x:c>
      <x:c r="H963" s="59" t="n">
        <x:v>16</x:v>
      </x:c>
      <x:c r="I963" s="59" t="n">
        <x:v>292</x:v>
      </x:c>
      <x:c r="J963" s="59" t="n">
        <x:v>316</x:v>
      </x:c>
      <x:c r="K963" s="59" t="n">
        <x:v>10</x:v>
      </x:c>
      <x:c r="L963" s="59" t="str">
        <x:v>S3</x:v>
      </x:c>
      <x:c r="M963" s="59" t="n">
        <x:v>9</x:v>
      </x:c>
      <x:c r="N963" t="str">
        <x:v>source_forward</x:v>
      </x:c>
    </x:row>
    <x:row r="964">
      <x:c r="A964" t="str">
        <x:v>Set2_100-5-1</x:v>
      </x:c>
      <x:c r="B964" t="str">
        <x:v>Set2</x:v>
      </x:c>
      <x:c r="C964" t="str">
        <x:v>100-5-1</x:v>
      </x:c>
      <x:c r="D964" t="str">
        <x:v>C6</x:v>
      </x:c>
      <x:c r="E964" t="str">
        <x:v>c</x:v>
      </x:c>
      <x:c r="F964" s="59" t="n">
        <x:v>41</x:v>
      </x:c>
      <x:c r="G964" s="59" t="n">
        <x:v>4</x:v>
      </x:c>
      <x:c r="H964" s="59" t="n">
        <x:v>11</x:v>
      </x:c>
      <x:c r="I964" s="59" t="n">
        <x:v>460</x:v>
      </x:c>
      <x:c r="J964" s="59" t="n">
        <x:v>496</x:v>
      </x:c>
      <x:c r="K964" s="59" t="n">
        <x:v>10</x:v>
      </x:c>
      <x:c r="L964" s="59" t="str">
        <x:v>S1</x:v>
      </x:c>
      <x:c r="M964" s="59" t="n">
        <x:v>4</x:v>
      </x:c>
      <x:c r="N964" t="str">
        <x:v>source_forward</x:v>
      </x:c>
    </x:row>
    <x:row r="965">
      <x:c r="A965" t="str">
        <x:v>Set2_100-5-1</x:v>
      </x:c>
      <x:c r="B965" t="str">
        <x:v>Set2</x:v>
      </x:c>
      <x:c r="C965" t="str">
        <x:v>100-5-1</x:v>
      </x:c>
      <x:c r="D965" t="str">
        <x:v>C7</x:v>
      </x:c>
      <x:c r="E965" t="str">
        <x:v>c</x:v>
      </x:c>
      <x:c r="F965" s="59" t="n">
        <x:v>36</x:v>
      </x:c>
      <x:c r="G965" s="59" t="n">
        <x:v>30</x:v>
      </x:c>
      <x:c r="H965" s="59" t="n">
        <x:v>12</x:v>
      </x:c>
      <x:c r="I965" s="59" t="n">
        <x:v>296</x:v>
      </x:c>
      <x:c r="J965" s="59" t="n">
        <x:v>306</x:v>
      </x:c>
      <x:c r="K965" s="59" t="n">
        <x:v>10</x:v>
      </x:c>
      <x:c r="L965" s="59" t="str">
        <x:v>S3</x:v>
      </x:c>
      <x:c r="M965" s="59" t="n">
        <x:v>7</x:v>
      </x:c>
      <x:c r="N965" t="str">
        <x:v>source_forward</x:v>
      </x:c>
    </x:row>
    <x:row r="966">
      <x:c r="A966" t="str">
        <x:v>Set2_100-5-1</x:v>
      </x:c>
      <x:c r="B966" t="str">
        <x:v>Set2</x:v>
      </x:c>
      <x:c r="C966" t="str">
        <x:v>100-5-1</x:v>
      </x:c>
      <x:c r="D966" t="str">
        <x:v>C8</x:v>
      </x:c>
      <x:c r="E966" t="str">
        <x:v>c</x:v>
      </x:c>
      <x:c r="F966" s="59" t="n">
        <x:v>4</x:v>
      </x:c>
      <x:c r="G966" s="59" t="n">
        <x:v>10</x:v>
      </x:c>
      <x:c r="H966" s="59" t="n">
        <x:v>14</x:v>
      </x:c>
      <x:c r="I966" s="59" t="n">
        <x:v>119</x:v>
      </x:c>
      <x:c r="J966" s="59" t="n">
        <x:v>131</x:v>
      </x:c>
      <x:c r="K966" s="59" t="n">
        <x:v>10</x:v>
      </x:c>
      <x:c r="L966" s="59" t="str">
        <x:v>S0</x:v>
      </x:c>
      <x:c r="M966" s="59" t="n">
        <x:v>12</x:v>
      </x:c>
      <x:c r="N966" t="str">
        <x:v>source_forward</x:v>
      </x:c>
    </x:row>
    <x:row r="967">
      <x:c r="A967" t="str">
        <x:v>Set2_100-5-1</x:v>
      </x:c>
      <x:c r="B967" t="str">
        <x:v>Set2</x:v>
      </x:c>
      <x:c r="C967" t="str">
        <x:v>100-5-1</x:v>
      </x:c>
      <x:c r="D967" t="str">
        <x:v>C9</x:v>
      </x:c>
      <x:c r="E967" t="str">
        <x:v>c</x:v>
      </x:c>
      <x:c r="F967" s="59" t="n">
        <x:v>43</x:v>
      </x:c>
      <x:c r="G967" s="59" t="n">
        <x:v>16</x:v>
      </x:c>
      <x:c r="H967" s="59" t="n">
        <x:v>19</x:v>
      </x:c>
      <x:c r="I967" s="59" t="n">
        <x:v>378</x:v>
      </x:c>
      <x:c r="J967" s="59" t="n">
        <x:v>388</x:v>
      </x:c>
      <x:c r="K967" s="59" t="n">
        <x:v>10</x:v>
      </x:c>
      <x:c r="L967" s="59" t="str">
        <x:v>S1</x:v>
      </x:c>
      <x:c r="M967" s="59" t="n">
        <x:v>14</x:v>
      </x:c>
      <x:c r="N967" t="str">
        <x:v>source_forward</x:v>
      </x:c>
    </x:row>
    <x:row r="968">
      <x:c r="A968" t="str">
        <x:v>Set2_100-5-1</x:v>
      </x:c>
      <x:c r="B968" t="str">
        <x:v>Set2</x:v>
      </x:c>
      <x:c r="C968" t="str">
        <x:v>100-5-1</x:v>
      </x:c>
      <x:c r="D968" t="str">
        <x:v>C10</x:v>
      </x:c>
      <x:c r="E968" t="str">
        <x:v>c</x:v>
      </x:c>
      <x:c r="F968" s="59" t="n">
        <x:v>33</x:v>
      </x:c>
      <x:c r="G968" s="59" t="n">
        <x:v>45</x:v>
      </x:c>
      <x:c r="H968" s="59" t="n">
        <x:v>17</x:v>
      </x:c>
      <x:c r="I968" s="59" t="n">
        <x:v>92</x:v>
      </x:c>
      <x:c r="J968" s="59" t="n">
        <x:v>114</x:v>
      </x:c>
      <x:c r="K968" s="59" t="n">
        <x:v>10</x:v>
      </x:c>
      <x:c r="L968" s="59" t="str">
        <x:v>S4</x:v>
      </x:c>
      <x:c r="M968" s="59" t="n">
        <x:v>13</x:v>
      </x:c>
      <x:c r="N968" t="str">
        <x:v>source_forward</x:v>
      </x:c>
    </x:row>
    <x:row r="969">
      <x:c r="A969" t="str">
        <x:v>Set2_100-5-1</x:v>
      </x:c>
      <x:c r="B969" t="str">
        <x:v>Set2</x:v>
      </x:c>
      <x:c r="C969" t="str">
        <x:v>100-5-1</x:v>
      </x:c>
      <x:c r="D969" t="str">
        <x:v>C11</x:v>
      </x:c>
      <x:c r="E969" t="str">
        <x:v>c</x:v>
      </x:c>
      <x:c r="F969" s="59" t="n">
        <x:v>39</x:v>
      </x:c>
      <x:c r="G969" s="59" t="n">
        <x:v>30</x:v>
      </x:c>
      <x:c r="H969" s="59" t="n">
        <x:v>16</x:v>
      </x:c>
      <x:c r="I969" s="59" t="n">
        <x:v>380</x:v>
      </x:c>
      <x:c r="J969" s="59" t="n">
        <x:v>406</x:v>
      </x:c>
      <x:c r="K969" s="59" t="n">
        <x:v>10</x:v>
      </x:c>
      <x:c r="L969" s="59" t="str">
        <x:v>S1</x:v>
      </x:c>
      <x:c r="M969" s="59" t="n">
        <x:v>8</x:v>
      </x:c>
      <x:c r="N969" t="str">
        <x:v>source_forward</x:v>
      </x:c>
    </x:row>
    <x:row r="970">
      <x:c r="A970" t="str">
        <x:v>Set2_100-5-1</x:v>
      </x:c>
      <x:c r="B970" t="str">
        <x:v>Set2</x:v>
      </x:c>
      <x:c r="C970" t="str">
        <x:v>100-5-1</x:v>
      </x:c>
      <x:c r="D970" t="str">
        <x:v>C12</x:v>
      </x:c>
      <x:c r="E970" t="str">
        <x:v>c</x:v>
      </x:c>
      <x:c r="F970" s="59" t="n">
        <x:v>6</x:v>
      </x:c>
      <x:c r="G970" s="59" t="n">
        <x:v>40</x:v>
      </x:c>
      <x:c r="H970" s="59" t="n">
        <x:v>20</x:v>
      </x:c>
      <x:c r="I970" s="59" t="n">
        <x:v>388</x:v>
      </x:c>
      <x:c r="J970" s="59" t="n">
        <x:v>400</x:v>
      </x:c>
      <x:c r="K970" s="59" t="n">
        <x:v>10</x:v>
      </x:c>
      <x:c r="L970" s="59" t="str">
        <x:v>S4</x:v>
      </x:c>
      <x:c r="M970" s="59" t="n">
        <x:v>10</x:v>
      </x:c>
      <x:c r="N970" t="str">
        <x:v>source_forward</x:v>
      </x:c>
    </x:row>
    <x:row r="971">
      <x:c r="A971" t="str">
        <x:v>Set2_100-5-1</x:v>
      </x:c>
      <x:c r="B971" t="str">
        <x:v>Set2</x:v>
      </x:c>
      <x:c r="C971" t="str">
        <x:v>100-5-1</x:v>
      </x:c>
      <x:c r="D971" t="str">
        <x:v>C13</x:v>
      </x:c>
      <x:c r="E971" t="str">
        <x:v>c</x:v>
      </x:c>
      <x:c r="F971" s="59" t="n">
        <x:v>50</x:v>
      </x:c>
      <x:c r="G971" s="59" t="n">
        <x:v>20</x:v>
      </x:c>
      <x:c r="H971" s="59" t="n">
        <x:v>13</x:v>
      </x:c>
      <x:c r="I971" s="59" t="n">
        <x:v>156</x:v>
      </x:c>
      <x:c r="J971" s="59" t="n">
        <x:v>168</x:v>
      </x:c>
      <x:c r="K971" s="59" t="n">
        <x:v>10</x:v>
      </x:c>
      <x:c r="L971" s="59" t="str">
        <x:v>S1</x:v>
      </x:c>
      <x:c r="M971" s="59" t="n">
        <x:v>6</x:v>
      </x:c>
      <x:c r="N971" t="str">
        <x:v>source_forward</x:v>
      </x:c>
    </x:row>
    <x:row r="972">
      <x:c r="A972" t="str">
        <x:v>Set2_100-5-1</x:v>
      </x:c>
      <x:c r="B972" t="str">
        <x:v>Set2</x:v>
      </x:c>
      <x:c r="C972" t="str">
        <x:v>100-5-1</x:v>
      </x:c>
      <x:c r="D972" t="str">
        <x:v>C14</x:v>
      </x:c>
      <x:c r="E972" t="str">
        <x:v>c</x:v>
      </x:c>
      <x:c r="F972" s="59" t="n">
        <x:v>48</x:v>
      </x:c>
      <x:c r="G972" s="59" t="n">
        <x:v>14</x:v>
      </x:c>
      <x:c r="H972" s="59" t="n">
        <x:v>11</x:v>
      </x:c>
      <x:c r="I972" s="59" t="n">
        <x:v>474</x:v>
      </x:c>
      <x:c r="J972" s="59" t="n">
        <x:v>502</x:v>
      </x:c>
      <x:c r="K972" s="59" t="n">
        <x:v>10</x:v>
      </x:c>
      <x:c r="L972" s="59" t="str">
        <x:v>S1</x:v>
      </x:c>
      <x:c r="M972" s="59" t="n">
        <x:v>4</x:v>
      </x:c>
      <x:c r="N972" t="str">
        <x:v>source_forward</x:v>
      </x:c>
    </x:row>
    <x:row r="973">
      <x:c r="A973" t="str">
        <x:v>Set2_100-5-1</x:v>
      </x:c>
      <x:c r="B973" t="str">
        <x:v>Set2</x:v>
      </x:c>
      <x:c r="C973" t="str">
        <x:v>100-5-1</x:v>
      </x:c>
      <x:c r="D973" t="str">
        <x:v>C15</x:v>
      </x:c>
      <x:c r="E973" t="str">
        <x:v>c</x:v>
      </x:c>
      <x:c r="F973" s="59" t="n">
        <x:v>34</x:v>
      </x:c>
      <x:c r="G973" s="59" t="n">
        <x:v>34</x:v>
      </x:c>
      <x:c r="H973" s="59" t="n">
        <x:v>17</x:v>
      </x:c>
      <x:c r="I973" s="59" t="n">
        <x:v>185</x:v>
      </x:c>
      <x:c r="J973" s="59" t="n">
        <x:v>205</x:v>
      </x:c>
      <x:c r="K973" s="59" t="n">
        <x:v>10</x:v>
      </x:c>
      <x:c r="L973" s="59" t="str">
        <x:v>S3</x:v>
      </x:c>
      <x:c r="M973" s="59" t="n">
        <x:v>15</x:v>
      </x:c>
      <x:c r="N973" t="str">
        <x:v>source_forward</x:v>
      </x:c>
    </x:row>
    <x:row r="974">
      <x:c r="A974" t="str">
        <x:v>Set2_100-5-1</x:v>
      </x:c>
      <x:c r="B974" t="str">
        <x:v>Set2</x:v>
      </x:c>
      <x:c r="C974" t="str">
        <x:v>100-5-1</x:v>
      </x:c>
      <x:c r="D974" t="str">
        <x:v>C16</x:v>
      </x:c>
      <x:c r="E974" t="str">
        <x:v>c</x:v>
      </x:c>
      <x:c r="F974" s="59" t="n">
        <x:v>49</x:v>
      </x:c>
      <x:c r="G974" s="59" t="n">
        <x:v>3</x:v>
      </x:c>
      <x:c r="H974" s="59" t="n">
        <x:v>17</x:v>
      </x:c>
      <x:c r="I974" s="59" t="n">
        <x:v>525</x:v>
      </x:c>
      <x:c r="J974" s="59" t="n">
        <x:v>563</x:v>
      </x:c>
      <x:c r="K974" s="59" t="n">
        <x:v>10</x:v>
      </x:c>
      <x:c r="L974" s="59" t="str">
        <x:v>S1</x:v>
      </x:c>
      <x:c r="M974" s="59" t="n">
        <x:v>14</x:v>
      </x:c>
      <x:c r="N974" t="str">
        <x:v>source_forward</x:v>
      </x:c>
    </x:row>
    <x:row r="975">
      <x:c r="A975" t="str">
        <x:v>Set2_100-5-1</x:v>
      </x:c>
      <x:c r="B975" t="str">
        <x:v>Set2</x:v>
      </x:c>
      <x:c r="C975" t="str">
        <x:v>100-5-1</x:v>
      </x:c>
      <x:c r="D975" t="str">
        <x:v>C17</x:v>
      </x:c>
      <x:c r="E975" t="str">
        <x:v>c</x:v>
      </x:c>
      <x:c r="F975" s="59" t="n">
        <x:v>26</x:v>
      </x:c>
      <x:c r="G975" s="59" t="n">
        <x:v>14</x:v>
      </x:c>
      <x:c r="H975" s="59" t="n">
        <x:v>19</x:v>
      </x:c>
      <x:c r="I975" s="59" t="n">
        <x:v>574</x:v>
      </x:c>
      <x:c r="J975" s="59" t="n">
        <x:v>606</x:v>
      </x:c>
      <x:c r="K975" s="59" t="n">
        <x:v>10</x:v>
      </x:c>
      <x:c r="L975" s="59" t="str">
        <x:v>S3</x:v>
      </x:c>
      <x:c r="M975" s="59" t="n">
        <x:v>15</x:v>
      </x:c>
      <x:c r="N975" t="str">
        <x:v>source_forward</x:v>
      </x:c>
    </x:row>
    <x:row r="976">
      <x:c r="A976" t="str">
        <x:v>Set2_100-5-1</x:v>
      </x:c>
      <x:c r="B976" t="str">
        <x:v>Set2</x:v>
      </x:c>
      <x:c r="C976" t="str">
        <x:v>100-5-1</x:v>
      </x:c>
      <x:c r="D976" t="str">
        <x:v>C18</x:v>
      </x:c>
      <x:c r="E976" t="str">
        <x:v>c</x:v>
      </x:c>
      <x:c r="F976" s="59" t="n">
        <x:v>28</x:v>
      </x:c>
      <x:c r="G976" s="59" t="n">
        <x:v>44</x:v>
      </x:c>
      <x:c r="H976" s="59" t="n">
        <x:v>12</x:v>
      </x:c>
      <x:c r="I976" s="59" t="n">
        <x:v>131</x:v>
      </x:c>
      <x:c r="J976" s="59" t="n">
        <x:v>141</x:v>
      </x:c>
      <x:c r="K976" s="59" t="n">
        <x:v>10</x:v>
      </x:c>
      <x:c r="L976" s="59" t="str">
        <x:v>S4</x:v>
      </x:c>
      <x:c r="M976" s="59" t="n">
        <x:v>2</x:v>
      </x:c>
      <x:c r="N976" t="str">
        <x:v>source_forward</x:v>
      </x:c>
    </x:row>
    <x:row r="977">
      <x:c r="A977" t="str">
        <x:v>Set2_100-5-1</x:v>
      </x:c>
      <x:c r="B977" t="str">
        <x:v>Set2</x:v>
      </x:c>
      <x:c r="C977" t="str">
        <x:v>100-5-1</x:v>
      </x:c>
      <x:c r="D977" t="str">
        <x:v>C19</x:v>
      </x:c>
      <x:c r="E977" t="str">
        <x:v>c</x:v>
      </x:c>
      <x:c r="F977" s="59" t="n">
        <x:v>21</x:v>
      </x:c>
      <x:c r="G977" s="59" t="n">
        <x:v>38</x:v>
      </x:c>
      <x:c r="H977" s="59" t="n">
        <x:v>13</x:v>
      </x:c>
      <x:c r="I977" s="59" t="n">
        <x:v>539</x:v>
      </x:c>
      <x:c r="J977" s="59" t="n">
        <x:v>565</x:v>
      </x:c>
      <x:c r="K977" s="59" t="n">
        <x:v>10</x:v>
      </x:c>
      <x:c r="L977" s="59" t="str">
        <x:v>S4</x:v>
      </x:c>
      <x:c r="M977" s="59" t="n">
        <x:v>12</x:v>
      </x:c>
      <x:c r="N977" t="str">
        <x:v>source_forward</x:v>
      </x:c>
    </x:row>
    <x:row r="978">
      <x:c r="A978" t="str">
        <x:v>Set2_100-5-1</x:v>
      </x:c>
      <x:c r="B978" t="str">
        <x:v>Set2</x:v>
      </x:c>
      <x:c r="C978" t="str">
        <x:v>100-5-1</x:v>
      </x:c>
      <x:c r="D978" t="str">
        <x:v>C20</x:v>
      </x:c>
      <x:c r="E978" t="str">
        <x:v>c</x:v>
      </x:c>
      <x:c r="F978" s="59" t="n">
        <x:v>34</x:v>
      </x:c>
      <x:c r="G978" s="59" t="n">
        <x:v>11</x:v>
      </x:c>
      <x:c r="H978" s="59" t="n">
        <x:v>20</x:v>
      </x:c>
      <x:c r="I978" s="59" t="n">
        <x:v>335</x:v>
      </x:c>
      <x:c r="J978" s="59" t="n">
        <x:v>373</x:v>
      </x:c>
      <x:c r="K978" s="59" t="n">
        <x:v>10</x:v>
      </x:c>
      <x:c r="L978" s="59" t="str">
        <x:v>S1</x:v>
      </x:c>
      <x:c r="M978" s="59" t="n">
        <x:v>8</x:v>
      </x:c>
      <x:c r="N978" t="str">
        <x:v>source_forward</x:v>
      </x:c>
    </x:row>
    <x:row r="979">
      <x:c r="A979" t="str">
        <x:v>Set2_100-5-1</x:v>
      </x:c>
      <x:c r="B979" t="str">
        <x:v>Set2</x:v>
      </x:c>
      <x:c r="C979" t="str">
        <x:v>100-5-1</x:v>
      </x:c>
      <x:c r="D979" t="str">
        <x:v>C21</x:v>
      </x:c>
      <x:c r="E979" t="str">
        <x:v>c</x:v>
      </x:c>
      <x:c r="F979" s="59" t="n">
        <x:v>41</x:v>
      </x:c>
      <x:c r="G979" s="59" t="n">
        <x:v>32</x:v>
      </x:c>
      <x:c r="H979" s="59" t="n">
        <x:v>14</x:v>
      </x:c>
      <x:c r="I979" s="59" t="n">
        <x:v>314</x:v>
      </x:c>
      <x:c r="J979" s="59" t="n">
        <x:v>330</x:v>
      </x:c>
      <x:c r="K979" s="59" t="n">
        <x:v>10</x:v>
      </x:c>
      <x:c r="L979" s="59" t="str">
        <x:v>S1</x:v>
      </x:c>
      <x:c r="M979" s="59" t="n">
        <x:v>10</x:v>
      </x:c>
      <x:c r="N979" t="str">
        <x:v>source_forward</x:v>
      </x:c>
    </x:row>
    <x:row r="980">
      <x:c r="A980" t="str">
        <x:v>Set2_100-5-1</x:v>
      </x:c>
      <x:c r="B980" t="str">
        <x:v>Set2</x:v>
      </x:c>
      <x:c r="C980" t="str">
        <x:v>100-5-1</x:v>
      </x:c>
      <x:c r="D980" t="str">
        <x:v>C22</x:v>
      </x:c>
      <x:c r="E980" t="str">
        <x:v>c</x:v>
      </x:c>
      <x:c r="F980" s="59" t="n">
        <x:v>44</x:v>
      </x:c>
      <x:c r="G980" s="59" t="n">
        <x:v>46</x:v>
      </x:c>
      <x:c r="H980" s="59" t="n">
        <x:v>13</x:v>
      </x:c>
      <x:c r="I980" s="59" t="n">
        <x:v>439</x:v>
      </x:c>
      <x:c r="J980" s="59" t="n">
        <x:v>455</x:v>
      </x:c>
      <x:c r="K980" s="59" t="n">
        <x:v>10</x:v>
      </x:c>
      <x:c r="L980" s="59" t="str">
        <x:v>S3</x:v>
      </x:c>
      <x:c r="M980" s="59" t="n">
        <x:v>0</x:v>
      </x:c>
      <x:c r="N980" t="str">
        <x:v>source_forward</x:v>
      </x:c>
    </x:row>
    <x:row r="981">
      <x:c r="A981" t="str">
        <x:v>Set2_100-5-1</x:v>
      </x:c>
      <x:c r="B981" t="str">
        <x:v>Set2</x:v>
      </x:c>
      <x:c r="C981" t="str">
        <x:v>100-5-1</x:v>
      </x:c>
      <x:c r="D981" t="str">
        <x:v>C23</x:v>
      </x:c>
      <x:c r="E981" t="str">
        <x:v>c</x:v>
      </x:c>
      <x:c r="F981" s="59" t="n">
        <x:v>27</x:v>
      </x:c>
      <x:c r="G981" s="59" t="n">
        <x:v>48</x:v>
      </x:c>
      <x:c r="H981" s="59" t="n">
        <x:v>16</x:v>
      </x:c>
      <x:c r="I981" s="59" t="n">
        <x:v>237</x:v>
      </x:c>
      <x:c r="J981" s="59" t="n">
        <x:v>257</x:v>
      </x:c>
      <x:c r="K981" s="59" t="n">
        <x:v>10</x:v>
      </x:c>
      <x:c r="L981" s="59" t="str">
        <x:v>S4</x:v>
      </x:c>
      <x:c r="M981" s="59" t="n">
        <x:v>3</x:v>
      </x:c>
      <x:c r="N981" t="str">
        <x:v>source_forward</x:v>
      </x:c>
    </x:row>
    <x:row r="982">
      <x:c r="A982" t="str">
        <x:v>Set2_100-5-1</x:v>
      </x:c>
      <x:c r="B982" t="str">
        <x:v>Set2</x:v>
      </x:c>
      <x:c r="C982" t="str">
        <x:v>100-5-1</x:v>
      </x:c>
      <x:c r="D982" t="str">
        <x:v>C24</x:v>
      </x:c>
      <x:c r="E982" t="str">
        <x:v>c</x:v>
      </x:c>
      <x:c r="F982" s="59" t="n">
        <x:v>2</x:v>
      </x:c>
      <x:c r="G982" s="59" t="n">
        <x:v>36</x:v>
      </x:c>
      <x:c r="H982" s="59" t="n">
        <x:v>13</x:v>
      </x:c>
      <x:c r="I982" s="59" t="n">
        <x:v>117</x:v>
      </x:c>
      <x:c r="J982" s="59" t="n">
        <x:v>127</x:v>
      </x:c>
      <x:c r="K982" s="59" t="n">
        <x:v>10</x:v>
      </x:c>
      <x:c r="L982" s="59" t="str">
        <x:v>S4</x:v>
      </x:c>
      <x:c r="M982" s="59" t="n">
        <x:v>12</x:v>
      </x:c>
      <x:c r="N982" t="str">
        <x:v>source_forward</x:v>
      </x:c>
    </x:row>
    <x:row r="983">
      <x:c r="A983" t="str">
        <x:v>Set2_100-5-1</x:v>
      </x:c>
      <x:c r="B983" t="str">
        <x:v>Set2</x:v>
      </x:c>
      <x:c r="C983" t="str">
        <x:v>100-5-1</x:v>
      </x:c>
      <x:c r="D983" t="str">
        <x:v>C25</x:v>
      </x:c>
      <x:c r="E983" t="str">
        <x:v>c</x:v>
      </x:c>
      <x:c r="F983" s="59" t="n">
        <x:v>34</x:v>
      </x:c>
      <x:c r="G983" s="59" t="n">
        <x:v>32</x:v>
      </x:c>
      <x:c r="H983" s="59" t="n">
        <x:v>16</x:v>
      </x:c>
      <x:c r="I983" s="59" t="n">
        <x:v>132</x:v>
      </x:c>
      <x:c r="J983" s="59" t="n">
        <x:v>170</x:v>
      </x:c>
      <x:c r="K983" s="59" t="n">
        <x:v>10</x:v>
      </x:c>
      <x:c r="L983" s="59" t="str">
        <x:v>S3</x:v>
      </x:c>
      <x:c r="M983" s="59" t="n">
        <x:v>15</x:v>
      </x:c>
      <x:c r="N983" t="str">
        <x:v>source_forward</x:v>
      </x:c>
    </x:row>
    <x:row r="984">
      <x:c r="A984" t="str">
        <x:v>Set2_100-5-1</x:v>
      </x:c>
      <x:c r="B984" t="str">
        <x:v>Set2</x:v>
      </x:c>
      <x:c r="C984" t="str">
        <x:v>100-5-1</x:v>
      </x:c>
      <x:c r="D984" t="str">
        <x:v>C26</x:v>
      </x:c>
      <x:c r="E984" t="str">
        <x:v>c</x:v>
      </x:c>
      <x:c r="F984" s="59" t="n">
        <x:v>50</x:v>
      </x:c>
      <x:c r="G984" s="59" t="n">
        <x:v>27</x:v>
      </x:c>
      <x:c r="H984" s="59" t="n">
        <x:v>18</x:v>
      </x:c>
      <x:c r="I984" s="59" t="n">
        <x:v>195</x:v>
      </x:c>
      <x:c r="J984" s="59" t="n">
        <x:v>231</x:v>
      </x:c>
      <x:c r="K984" s="59" t="n">
        <x:v>10</x:v>
      </x:c>
      <x:c r="L984" s="59" t="str">
        <x:v>S1</x:v>
      </x:c>
      <x:c r="M984" s="59" t="n">
        <x:v>2</x:v>
      </x:c>
      <x:c r="N984" t="str">
        <x:v>source_forward</x:v>
      </x:c>
    </x:row>
    <x:row r="985">
      <x:c r="A985" t="str">
        <x:v>Set2_100-5-1</x:v>
      </x:c>
      <x:c r="B985" t="str">
        <x:v>Set2</x:v>
      </x:c>
      <x:c r="C985" t="str">
        <x:v>100-5-1</x:v>
      </x:c>
      <x:c r="D985" t="str">
        <x:v>C27</x:v>
      </x:c>
      <x:c r="E985" t="str">
        <x:v>c</x:v>
      </x:c>
      <x:c r="F985" s="59" t="n">
        <x:v>36</x:v>
      </x:c>
      <x:c r="G985" s="59" t="n">
        <x:v>26</x:v>
      </x:c>
      <x:c r="H985" s="59" t="n">
        <x:v>14</x:v>
      </x:c>
      <x:c r="I985" s="59" t="n">
        <x:v>360</x:v>
      </x:c>
      <x:c r="J985" s="59" t="n">
        <x:v>374</x:v>
      </x:c>
      <x:c r="K985" s="59" t="n">
        <x:v>10</x:v>
      </x:c>
      <x:c r="L985" s="59" t="str">
        <x:v>S3</x:v>
      </x:c>
      <x:c r="M985" s="59" t="n">
        <x:v>8</x:v>
      </x:c>
      <x:c r="N985" t="str">
        <x:v>source_forward</x:v>
      </x:c>
    </x:row>
    <x:row r="986">
      <x:c r="A986" t="str">
        <x:v>Set2_100-5-1</x:v>
      </x:c>
      <x:c r="B986" t="str">
        <x:v>Set2</x:v>
      </x:c>
      <x:c r="C986" t="str">
        <x:v>100-5-1</x:v>
      </x:c>
      <x:c r="D986" t="str">
        <x:v>C28</x:v>
      </x:c>
      <x:c r="E986" t="str">
        <x:v>c</x:v>
      </x:c>
      <x:c r="F986" s="59" t="n">
        <x:v>16</x:v>
      </x:c>
      <x:c r="G986" s="59" t="n">
        <x:v>17</x:v>
      </x:c>
      <x:c r="H986" s="59" t="n">
        <x:v>13</x:v>
      </x:c>
      <x:c r="I986" s="59" t="n">
        <x:v>480</x:v>
      </x:c>
      <x:c r="J986" s="59" t="n">
        <x:v>502</x:v>
      </x:c>
      <x:c r="K986" s="59" t="n">
        <x:v>10</x:v>
      </x:c>
      <x:c r="L986" s="59" t="str">
        <x:v>S3</x:v>
      </x:c>
      <x:c r="M986" s="59" t="n">
        <x:v>9</x:v>
      </x:c>
      <x:c r="N986" t="str">
        <x:v>source_forward</x:v>
      </x:c>
    </x:row>
    <x:row r="987">
      <x:c r="A987" t="str">
        <x:v>Set2_100-5-1</x:v>
      </x:c>
      <x:c r="B987" t="str">
        <x:v>Set2</x:v>
      </x:c>
      <x:c r="C987" t="str">
        <x:v>100-5-1</x:v>
      </x:c>
      <x:c r="D987" t="str">
        <x:v>C29</x:v>
      </x:c>
      <x:c r="E987" t="str">
        <x:v>c</x:v>
      </x:c>
      <x:c r="F987" s="59" t="n">
        <x:v>8</x:v>
      </x:c>
      <x:c r="G987" s="59" t="n">
        <x:v>10</x:v>
      </x:c>
      <x:c r="H987" s="59" t="n">
        <x:v>11</x:v>
      </x:c>
      <x:c r="I987" s="59" t="n">
        <x:v>592</x:v>
      </x:c>
      <x:c r="J987" s="59" t="n">
        <x:v>618</x:v>
      </x:c>
      <x:c r="K987" s="59" t="n">
        <x:v>10</x:v>
      </x:c>
      <x:c r="L987" s="59" t="str">
        <x:v>S0</x:v>
      </x:c>
      <x:c r="M987" s="59" t="n">
        <x:v>4</x:v>
      </x:c>
      <x:c r="N987" t="str">
        <x:v>source_forward</x:v>
      </x:c>
    </x:row>
    <x:row r="988">
      <x:c r="A988" t="str">
        <x:v>Set2_100-5-1</x:v>
      </x:c>
      <x:c r="B988" t="str">
        <x:v>Set2</x:v>
      </x:c>
      <x:c r="C988" t="str">
        <x:v>100-5-1</x:v>
      </x:c>
      <x:c r="D988" t="str">
        <x:v>C30</x:v>
      </x:c>
      <x:c r="E988" t="str">
        <x:v>c</x:v>
      </x:c>
      <x:c r="F988" s="59" t="n">
        <x:v>45</x:v>
      </x:c>
      <x:c r="G988" s="59" t="n">
        <x:v>28</x:v>
      </x:c>
      <x:c r="H988" s="59" t="n">
        <x:v>16</x:v>
      </x:c>
      <x:c r="I988" s="59" t="n">
        <x:v>346</x:v>
      </x:c>
      <x:c r="J988" s="59" t="n">
        <x:v>376</x:v>
      </x:c>
      <x:c r="K988" s="59" t="n">
        <x:v>10</x:v>
      </x:c>
      <x:c r="L988" s="59" t="str">
        <x:v>S1</x:v>
      </x:c>
      <x:c r="M988" s="59" t="n">
        <x:v>12</x:v>
      </x:c>
      <x:c r="N988" t="str">
        <x:v>source_forward</x:v>
      </x:c>
    </x:row>
    <x:row r="989">
      <x:c r="A989" t="str">
        <x:v>Set2_100-5-1</x:v>
      </x:c>
      <x:c r="B989" t="str">
        <x:v>Set2</x:v>
      </x:c>
      <x:c r="C989" t="str">
        <x:v>100-5-1</x:v>
      </x:c>
      <x:c r="D989" t="str">
        <x:v>C31</x:v>
      </x:c>
      <x:c r="E989" t="str">
        <x:v>c</x:v>
      </x:c>
      <x:c r="F989" s="59" t="n">
        <x:v>49</x:v>
      </x:c>
      <x:c r="G989" s="59" t="n">
        <x:v>11</x:v>
      </x:c>
      <x:c r="H989" s="59" t="n">
        <x:v>19</x:v>
      </x:c>
      <x:c r="I989" s="59" t="n">
        <x:v>307</x:v>
      </x:c>
      <x:c r="J989" s="59" t="n">
        <x:v>337</x:v>
      </x:c>
      <x:c r="K989" s="59" t="n">
        <x:v>10</x:v>
      </x:c>
      <x:c r="L989" s="59" t="str">
        <x:v>S1</x:v>
      </x:c>
      <x:c r="M989" s="59" t="n">
        <x:v>18</x:v>
      </x:c>
      <x:c r="N989" t="str">
        <x:v>source_forward</x:v>
      </x:c>
    </x:row>
    <x:row r="990">
      <x:c r="A990" t="str">
        <x:v>Set2_100-5-1</x:v>
      </x:c>
      <x:c r="B990" t="str">
        <x:v>Set2</x:v>
      </x:c>
      <x:c r="C990" t="str">
        <x:v>100-5-1</x:v>
      </x:c>
      <x:c r="D990" t="str">
        <x:v>C32</x:v>
      </x:c>
      <x:c r="E990" t="str">
        <x:v>c</x:v>
      </x:c>
      <x:c r="F990" s="59" t="n">
        <x:v>28</x:v>
      </x:c>
      <x:c r="G990" s="59" t="n">
        <x:v>10</x:v>
      </x:c>
      <x:c r="H990" s="59" t="n">
        <x:v>20</x:v>
      </x:c>
      <x:c r="I990" s="59" t="n">
        <x:v>273</x:v>
      </x:c>
      <x:c r="J990" s="59" t="n">
        <x:v>301</x:v>
      </x:c>
      <x:c r="K990" s="59" t="n">
        <x:v>10</x:v>
      </x:c>
      <x:c r="L990" s="59" t="str">
        <x:v>S3</x:v>
      </x:c>
      <x:c r="M990" s="59" t="n">
        <x:v>5</x:v>
      </x:c>
      <x:c r="N990" t="str">
        <x:v>source_forward</x:v>
      </x:c>
    </x:row>
    <x:row r="991">
      <x:c r="A991" t="str">
        <x:v>Set2_100-5-1</x:v>
      </x:c>
      <x:c r="B991" t="str">
        <x:v>Set2</x:v>
      </x:c>
      <x:c r="C991" t="str">
        <x:v>100-5-1</x:v>
      </x:c>
      <x:c r="D991" t="str">
        <x:v>C33</x:v>
      </x:c>
      <x:c r="E991" t="str">
        <x:v>c</x:v>
      </x:c>
      <x:c r="F991" s="59" t="n">
        <x:v>9</x:v>
      </x:c>
      <x:c r="G991" s="59" t="n">
        <x:v>10</x:v>
      </x:c>
      <x:c r="H991" s="59" t="n">
        <x:v>16</x:v>
      </x:c>
      <x:c r="I991" s="59" t="n">
        <x:v>80</x:v>
      </x:c>
      <x:c r="J991" s="59" t="n">
        <x:v>118</x:v>
      </x:c>
      <x:c r="K991" s="59" t="n">
        <x:v>10</x:v>
      </x:c>
      <x:c r="L991" s="59" t="str">
        <x:v>S0</x:v>
      </x:c>
      <x:c r="M991" s="59" t="n">
        <x:v>2</x:v>
      </x:c>
      <x:c r="N991" t="str">
        <x:v>source_forward</x:v>
      </x:c>
    </x:row>
    <x:row r="992">
      <x:c r="A992" t="str">
        <x:v>Set2_100-5-1</x:v>
      </x:c>
      <x:c r="B992" t="str">
        <x:v>Set2</x:v>
      </x:c>
      <x:c r="C992" t="str">
        <x:v>100-5-1</x:v>
      </x:c>
      <x:c r="D992" t="str">
        <x:v>C34</x:v>
      </x:c>
      <x:c r="E992" t="str">
        <x:v>c</x:v>
      </x:c>
      <x:c r="F992" s="59" t="n">
        <x:v>39</x:v>
      </x:c>
      <x:c r="G992" s="59" t="n">
        <x:v>50</x:v>
      </x:c>
      <x:c r="H992" s="59" t="n">
        <x:v>19</x:v>
      </x:c>
      <x:c r="I992" s="59" t="n">
        <x:v>450</x:v>
      </x:c>
      <x:c r="J992" s="59" t="n">
        <x:v>478</x:v>
      </x:c>
      <x:c r="K992" s="59" t="n">
        <x:v>10</x:v>
      </x:c>
      <x:c r="L992" s="59" t="str">
        <x:v>S4</x:v>
      </x:c>
      <x:c r="M992" s="59" t="n">
        <x:v>4</x:v>
      </x:c>
      <x:c r="N992" t="str">
        <x:v>source_forward</x:v>
      </x:c>
    </x:row>
    <x:row r="993">
      <x:c r="A993" t="str">
        <x:v>Set2_100-5-1</x:v>
      </x:c>
      <x:c r="B993" t="str">
        <x:v>Set2</x:v>
      </x:c>
      <x:c r="C993" t="str">
        <x:v>100-5-1</x:v>
      </x:c>
      <x:c r="D993" t="str">
        <x:v>C35</x:v>
      </x:c>
      <x:c r="E993" t="str">
        <x:v>c</x:v>
      </x:c>
      <x:c r="F993" s="59" t="n">
        <x:v>33</x:v>
      </x:c>
      <x:c r="G993" s="59" t="n">
        <x:v>31</x:v>
      </x:c>
      <x:c r="H993" s="59" t="n">
        <x:v>14</x:v>
      </x:c>
      <x:c r="I993" s="59" t="n">
        <x:v>140</x:v>
      </x:c>
      <x:c r="J993" s="59" t="n">
        <x:v>170</x:v>
      </x:c>
      <x:c r="K993" s="59" t="n">
        <x:v>10</x:v>
      </x:c>
      <x:c r="L993" s="59" t="str">
        <x:v>S3</x:v>
      </x:c>
      <x:c r="M993" s="59" t="n">
        <x:v>3</x:v>
      </x:c>
      <x:c r="N993" t="str">
        <x:v>source_forward</x:v>
      </x:c>
    </x:row>
    <x:row r="994">
      <x:c r="A994" t="str">
        <x:v>Set2_100-5-1</x:v>
      </x:c>
      <x:c r="B994" t="str">
        <x:v>Set2</x:v>
      </x:c>
      <x:c r="C994" t="str">
        <x:v>100-5-1</x:v>
      </x:c>
      <x:c r="D994" t="str">
        <x:v>C36</x:v>
      </x:c>
      <x:c r="E994" t="str">
        <x:v>c</x:v>
      </x:c>
      <x:c r="F994" s="59" t="n">
        <x:v>20</x:v>
      </x:c>
      <x:c r="G994" s="59" t="n">
        <x:v>8</x:v>
      </x:c>
      <x:c r="H994" s="59" t="n">
        <x:v>16</x:v>
      </x:c>
      <x:c r="I994" s="59" t="n">
        <x:v>369</x:v>
      </x:c>
      <x:c r="J994" s="59" t="n">
        <x:v>399</x:v>
      </x:c>
      <x:c r="K994" s="59" t="n">
        <x:v>10</x:v>
      </x:c>
      <x:c r="L994" s="59" t="str">
        <x:v>S3</x:v>
      </x:c>
      <x:c r="M994" s="59" t="n">
        <x:v>10</x:v>
      </x:c>
      <x:c r="N994" t="str">
        <x:v>source_forward</x:v>
      </x:c>
    </x:row>
    <x:row r="995">
      <x:c r="A995" t="str">
        <x:v>Set2_100-5-1</x:v>
      </x:c>
      <x:c r="B995" t="str">
        <x:v>Set2</x:v>
      </x:c>
      <x:c r="C995" t="str">
        <x:v>100-5-1</x:v>
      </x:c>
      <x:c r="D995" t="str">
        <x:v>C37</x:v>
      </x:c>
      <x:c r="E995" t="str">
        <x:v>c</x:v>
      </x:c>
      <x:c r="F995" s="59" t="n">
        <x:v>39</x:v>
      </x:c>
      <x:c r="G995" s="59" t="n">
        <x:v>48</x:v>
      </x:c>
      <x:c r="H995" s="59" t="n">
        <x:v>18</x:v>
      </x:c>
      <x:c r="I995" s="59" t="n">
        <x:v>425</x:v>
      </x:c>
      <x:c r="J995" s="59" t="n">
        <x:v>449</x:v>
      </x:c>
      <x:c r="K995" s="59" t="n">
        <x:v>10</x:v>
      </x:c>
      <x:c r="L995" s="59" t="str">
        <x:v>S4</x:v>
      </x:c>
      <x:c r="M995" s="59" t="n">
        <x:v>0</x:v>
      </x:c>
      <x:c r="N995" t="str">
        <x:v>source_forward</x:v>
      </x:c>
    </x:row>
    <x:row r="996">
      <x:c r="A996" t="str">
        <x:v>Set2_100-5-1</x:v>
      </x:c>
      <x:c r="B996" t="str">
        <x:v>Set2</x:v>
      </x:c>
      <x:c r="C996" t="str">
        <x:v>100-5-1</x:v>
      </x:c>
      <x:c r="D996" t="str">
        <x:v>C38</x:v>
      </x:c>
      <x:c r="E996" t="str">
        <x:v>c</x:v>
      </x:c>
      <x:c r="F996" s="59" t="n">
        <x:v>29</x:v>
      </x:c>
      <x:c r="G996" s="59" t="n">
        <x:v>3</x:v>
      </x:c>
      <x:c r="H996" s="59" t="n">
        <x:v>11</x:v>
      </x:c>
      <x:c r="I996" s="59" t="n">
        <x:v>358</x:v>
      </x:c>
      <x:c r="J996" s="59" t="n">
        <x:v>376</x:v>
      </x:c>
      <x:c r="K996" s="59" t="n">
        <x:v>10</x:v>
      </x:c>
      <x:c r="L996" s="59" t="str">
        <x:v>S1</x:v>
      </x:c>
      <x:c r="M996" s="59" t="n">
        <x:v>3</x:v>
      </x:c>
      <x:c r="N996" t="str">
        <x:v>source_forward</x:v>
      </x:c>
    </x:row>
    <x:row r="997">
      <x:c r="A997" t="str">
        <x:v>Set2_100-5-1</x:v>
      </x:c>
      <x:c r="B997" t="str">
        <x:v>Set2</x:v>
      </x:c>
      <x:c r="C997" t="str">
        <x:v>100-5-1</x:v>
      </x:c>
      <x:c r="D997" t="str">
        <x:v>C39</x:v>
      </x:c>
      <x:c r="E997" t="str">
        <x:v>c</x:v>
      </x:c>
      <x:c r="F997" s="59" t="n">
        <x:v>43</x:v>
      </x:c>
      <x:c r="G997" s="59" t="n">
        <x:v>32</x:v>
      </x:c>
      <x:c r="H997" s="59" t="n">
        <x:v>19</x:v>
      </x:c>
      <x:c r="I997" s="59" t="n">
        <x:v>343</x:v>
      </x:c>
      <x:c r="J997" s="59" t="n">
        <x:v>353</x:v>
      </x:c>
      <x:c r="K997" s="59" t="n">
        <x:v>10</x:v>
      </x:c>
      <x:c r="L997" s="59" t="str">
        <x:v>S1</x:v>
      </x:c>
      <x:c r="M997" s="59" t="n">
        <x:v>13</x:v>
      </x:c>
      <x:c r="N997" t="str">
        <x:v>source_forward</x:v>
      </x:c>
    </x:row>
    <x:row r="998">
      <x:c r="A998" t="str">
        <x:v>Set2_100-5-1</x:v>
      </x:c>
      <x:c r="B998" t="str">
        <x:v>Set2</x:v>
      </x:c>
      <x:c r="C998" t="str">
        <x:v>100-5-1</x:v>
      </x:c>
      <x:c r="D998" t="str">
        <x:v>C40</x:v>
      </x:c>
      <x:c r="E998" t="str">
        <x:v>c</x:v>
      </x:c>
      <x:c r="F998" s="59" t="n">
        <x:v>34</x:v>
      </x:c>
      <x:c r="G998" s="59" t="n">
        <x:v>9</x:v>
      </x:c>
      <x:c r="H998" s="59" t="n">
        <x:v>12</x:v>
      </x:c>
      <x:c r="I998" s="59" t="n">
        <x:v>463</x:v>
      </x:c>
      <x:c r="J998" s="59" t="n">
        <x:v>493</x:v>
      </x:c>
      <x:c r="K998" s="59" t="n">
        <x:v>10</x:v>
      </x:c>
      <x:c r="L998" s="59" t="str">
        <x:v>S1</x:v>
      </x:c>
      <x:c r="M998" s="59" t="n">
        <x:v>4</x:v>
      </x:c>
      <x:c r="N998" t="str">
        <x:v>source_forward</x:v>
      </x:c>
    </x:row>
    <x:row r="999">
      <x:c r="A999" t="str">
        <x:v>Set2_100-5-1</x:v>
      </x:c>
      <x:c r="B999" t="str">
        <x:v>Set2</x:v>
      </x:c>
      <x:c r="C999" t="str">
        <x:v>100-5-1</x:v>
      </x:c>
      <x:c r="D999" t="str">
        <x:v>C41</x:v>
      </x:c>
      <x:c r="E999" t="str">
        <x:v>c</x:v>
      </x:c>
      <x:c r="F999" s="59" t="n">
        <x:v>42</x:v>
      </x:c>
      <x:c r="G999" s="59" t="n">
        <x:v>40</x:v>
      </x:c>
      <x:c r="H999" s="59" t="n">
        <x:v>16</x:v>
      </x:c>
      <x:c r="I999" s="59" t="n">
        <x:v>276</x:v>
      </x:c>
      <x:c r="J999" s="59" t="n">
        <x:v>306</x:v>
      </x:c>
      <x:c r="K999" s="59" t="n">
        <x:v>10</x:v>
      </x:c>
      <x:c r="L999" s="59" t="str">
        <x:v>S3</x:v>
      </x:c>
      <x:c r="M999" s="59" t="n">
        <x:v>11</x:v>
      </x:c>
      <x:c r="N999" t="str">
        <x:v>source_forward</x:v>
      </x:c>
    </x:row>
    <x:row r="1000">
      <x:c r="A1000" t="str">
        <x:v>Set2_100-5-1</x:v>
      </x:c>
      <x:c r="B1000" t="str">
        <x:v>Set2</x:v>
      </x:c>
      <x:c r="C1000" t="str">
        <x:v>100-5-1</x:v>
      </x:c>
      <x:c r="D1000" t="str">
        <x:v>C42</x:v>
      </x:c>
      <x:c r="E1000" t="str">
        <x:v>c</x:v>
      </x:c>
      <x:c r="F1000" s="59" t="n">
        <x:v>25</x:v>
      </x:c>
      <x:c r="G1000" s="59" t="n">
        <x:v>49</x:v>
      </x:c>
      <x:c r="H1000" s="59" t="n">
        <x:v>20</x:v>
      </x:c>
      <x:c r="I1000" s="59" t="n">
        <x:v>294</x:v>
      </x:c>
      <x:c r="J1000" s="59" t="n">
        <x:v>316</x:v>
      </x:c>
      <x:c r="K1000" s="59" t="n">
        <x:v>10</x:v>
      </x:c>
      <x:c r="L1000" s="59" t="str">
        <x:v>S4</x:v>
      </x:c>
      <x:c r="M1000" s="59" t="n">
        <x:v>3</x:v>
      </x:c>
      <x:c r="N1000" t="str">
        <x:v>source_forward</x:v>
      </x:c>
    </x:row>
    <x:row r="1001">
      <x:c r="A1001" t="str">
        <x:v>Set2_100-5-1</x:v>
      </x:c>
      <x:c r="B1001" t="str">
        <x:v>Set2</x:v>
      </x:c>
      <x:c r="C1001" t="str">
        <x:v>100-5-1</x:v>
      </x:c>
      <x:c r="D1001" t="str">
        <x:v>C43</x:v>
      </x:c>
      <x:c r="E1001" t="str">
        <x:v>c</x:v>
      </x:c>
      <x:c r="F1001" s="59" t="n">
        <x:v>27</x:v>
      </x:c>
      <x:c r="G1001" s="59" t="n">
        <x:v>4</x:v>
      </x:c>
      <x:c r="H1001" s="59" t="n">
        <x:v>12</x:v>
      </x:c>
      <x:c r="I1001" s="59" t="n">
        <x:v>482</x:v>
      </x:c>
      <x:c r="J1001" s="59" t="n">
        <x:v>516</x:v>
      </x:c>
      <x:c r="K1001" s="59" t="n">
        <x:v>10</x:v>
      </x:c>
      <x:c r="L1001" s="59" t="str">
        <x:v>S1</x:v>
      </x:c>
      <x:c r="M1001" s="59" t="n">
        <x:v>6</x:v>
      </x:c>
      <x:c r="N1001" t="str">
        <x:v>source_forward</x:v>
      </x:c>
    </x:row>
    <x:row r="1002">
      <x:c r="A1002" t="str">
        <x:v>Set2_100-5-1</x:v>
      </x:c>
      <x:c r="B1002" t="str">
        <x:v>Set2</x:v>
      </x:c>
      <x:c r="C1002" t="str">
        <x:v>100-5-1</x:v>
      </x:c>
      <x:c r="D1002" t="str">
        <x:v>C44</x:v>
      </x:c>
      <x:c r="E1002" t="str">
        <x:v>c</x:v>
      </x:c>
      <x:c r="F1002" s="59" t="n">
        <x:v>29</x:v>
      </x:c>
      <x:c r="G1002" s="59" t="n">
        <x:v>37</x:v>
      </x:c>
      <x:c r="H1002" s="59" t="n">
        <x:v>12</x:v>
      </x:c>
      <x:c r="I1002" s="59" t="n">
        <x:v>466</x:v>
      </x:c>
      <x:c r="J1002" s="59" t="n">
        <x:v>476</x:v>
      </x:c>
      <x:c r="K1002" s="59" t="n">
        <x:v>10</x:v>
      </x:c>
      <x:c r="L1002" s="59" t="str">
        <x:v>S3</x:v>
      </x:c>
      <x:c r="M1002" s="59" t="n">
        <x:v>9</x:v>
      </x:c>
      <x:c r="N1002" t="str">
        <x:v>source_forward</x:v>
      </x:c>
    </x:row>
    <x:row r="1003">
      <x:c r="A1003" t="str">
        <x:v>Set2_100-5-1</x:v>
      </x:c>
      <x:c r="B1003" t="str">
        <x:v>Set2</x:v>
      </x:c>
      <x:c r="C1003" t="str">
        <x:v>100-5-1</x:v>
      </x:c>
      <x:c r="D1003" t="str">
        <x:v>C45</x:v>
      </x:c>
      <x:c r="E1003" t="str">
        <x:v>c</x:v>
      </x:c>
      <x:c r="F1003" s="59" t="n">
        <x:v>28</x:v>
      </x:c>
      <x:c r="G1003" s="59" t="n">
        <x:v>32</x:v>
      </x:c>
      <x:c r="H1003" s="59" t="n">
        <x:v>13</x:v>
      </x:c>
      <x:c r="I1003" s="59" t="n">
        <x:v>185</x:v>
      </x:c>
      <x:c r="J1003" s="59" t="n">
        <x:v>215</x:v>
      </x:c>
      <x:c r="K1003" s="59" t="n">
        <x:v>10</x:v>
      </x:c>
      <x:c r="L1003" s="59" t="str">
        <x:v>S3</x:v>
      </x:c>
      <x:c r="M1003" s="59" t="n">
        <x:v>11</x:v>
      </x:c>
      <x:c r="N1003" t="str">
        <x:v>source_forward</x:v>
      </x:c>
    </x:row>
    <x:row r="1004">
      <x:c r="A1004" t="str">
        <x:v>Set2_100-5-1</x:v>
      </x:c>
      <x:c r="B1004" t="str">
        <x:v>Set2</x:v>
      </x:c>
      <x:c r="C1004" t="str">
        <x:v>100-5-1</x:v>
      </x:c>
      <x:c r="D1004" t="str">
        <x:v>C46</x:v>
      </x:c>
      <x:c r="E1004" t="str">
        <x:v>c</x:v>
      </x:c>
      <x:c r="F1004" s="59" t="n">
        <x:v>42</x:v>
      </x:c>
      <x:c r="G1004" s="59" t="n">
        <x:v>8</x:v>
      </x:c>
      <x:c r="H1004" s="59" t="n">
        <x:v>12</x:v>
      </x:c>
      <x:c r="I1004" s="59" t="n">
        <x:v>163</x:v>
      </x:c>
      <x:c r="J1004" s="59" t="n">
        <x:v>199</x:v>
      </x:c>
      <x:c r="K1004" s="59" t="n">
        <x:v>10</x:v>
      </x:c>
      <x:c r="L1004" s="59" t="str">
        <x:v>S1</x:v>
      </x:c>
      <x:c r="M1004" s="59" t="n">
        <x:v>1</x:v>
      </x:c>
      <x:c r="N1004" t="str">
        <x:v>source_forward</x:v>
      </x:c>
    </x:row>
    <x:row r="1005">
      <x:c r="A1005" t="str">
        <x:v>Set2_100-5-1</x:v>
      </x:c>
      <x:c r="B1005" t="str">
        <x:v>Set2</x:v>
      </x:c>
      <x:c r="C1005" t="str">
        <x:v>100-5-1</x:v>
      </x:c>
      <x:c r="D1005" t="str">
        <x:v>C47</x:v>
      </x:c>
      <x:c r="E1005" t="str">
        <x:v>c</x:v>
      </x:c>
      <x:c r="F1005" s="59" t="n">
        <x:v>18</x:v>
      </x:c>
      <x:c r="G1005" s="59" t="n">
        <x:v>22</x:v>
      </x:c>
      <x:c r="H1005" s="59" t="n">
        <x:v>18</x:v>
      </x:c>
      <x:c r="I1005" s="59" t="n">
        <x:v>315</x:v>
      </x:c>
      <x:c r="J1005" s="59" t="n">
        <x:v>339</x:v>
      </x:c>
      <x:c r="K1005" s="59" t="n">
        <x:v>10</x:v>
      </x:c>
      <x:c r="L1005" s="59" t="str">
        <x:v>S3</x:v>
      </x:c>
      <x:c r="M1005" s="59" t="n">
        <x:v>3</x:v>
      </x:c>
      <x:c r="N1005" t="str">
        <x:v>source_forward</x:v>
      </x:c>
    </x:row>
    <x:row r="1006">
      <x:c r="A1006" t="str">
        <x:v>Set2_100-5-1</x:v>
      </x:c>
      <x:c r="B1006" t="str">
        <x:v>Set2</x:v>
      </x:c>
      <x:c r="C1006" t="str">
        <x:v>100-5-1</x:v>
      </x:c>
      <x:c r="D1006" t="str">
        <x:v>C48</x:v>
      </x:c>
      <x:c r="E1006" t="str">
        <x:v>c</x:v>
      </x:c>
      <x:c r="F1006" s="59" t="n">
        <x:v>20</x:v>
      </x:c>
      <x:c r="G1006" s="59" t="n">
        <x:v>33</x:v>
      </x:c>
      <x:c r="H1006" s="59" t="n">
        <x:v>20</x:v>
      </x:c>
      <x:c r="I1006" s="59" t="n">
        <x:v>477</x:v>
      </x:c>
      <x:c r="J1006" s="59" t="n">
        <x:v>507</x:v>
      </x:c>
      <x:c r="K1006" s="59" t="n">
        <x:v>10</x:v>
      </x:c>
      <x:c r="L1006" s="59" t="str">
        <x:v>S3</x:v>
      </x:c>
      <x:c r="M1006" s="59" t="n">
        <x:v>5</x:v>
      </x:c>
      <x:c r="N1006" t="str">
        <x:v>source_forward</x:v>
      </x:c>
    </x:row>
    <x:row r="1007">
      <x:c r="A1007" t="str">
        <x:v>Set2_100-5-1</x:v>
      </x:c>
      <x:c r="B1007" t="str">
        <x:v>Set2</x:v>
      </x:c>
      <x:c r="C1007" t="str">
        <x:v>100-5-1</x:v>
      </x:c>
      <x:c r="D1007" t="str">
        <x:v>C49</x:v>
      </x:c>
      <x:c r="E1007" t="str">
        <x:v>c</x:v>
      </x:c>
      <x:c r="F1007" s="59" t="n">
        <x:v>28</x:v>
      </x:c>
      <x:c r="G1007" s="59" t="n">
        <x:v>48</x:v>
      </x:c>
      <x:c r="H1007" s="59" t="n">
        <x:v>20</x:v>
      </x:c>
      <x:c r="I1007" s="59" t="n">
        <x:v>476</x:v>
      </x:c>
      <x:c r="J1007" s="59" t="n">
        <x:v>500</x:v>
      </x:c>
      <x:c r="K1007" s="59" t="n">
        <x:v>10</x:v>
      </x:c>
      <x:c r="L1007" s="59" t="str">
        <x:v>S4</x:v>
      </x:c>
      <x:c r="M1007" s="59" t="n">
        <x:v>17</x:v>
      </x:c>
      <x:c r="N1007" t="str">
        <x:v>source_forward</x:v>
      </x:c>
    </x:row>
    <x:row r="1008">
      <x:c r="A1008" t="str">
        <x:v>Set2_100-5-1</x:v>
      </x:c>
      <x:c r="B1008" t="str">
        <x:v>Set2</x:v>
      </x:c>
      <x:c r="C1008" t="str">
        <x:v>100-5-1</x:v>
      </x:c>
      <x:c r="D1008" t="str">
        <x:v>C50</x:v>
      </x:c>
      <x:c r="E1008" t="str">
        <x:v>c</x:v>
      </x:c>
      <x:c r="F1008" s="59" t="n">
        <x:v>35</x:v>
      </x:c>
      <x:c r="G1008" s="59" t="n">
        <x:v>19</x:v>
      </x:c>
      <x:c r="H1008" s="59" t="n">
        <x:v>15</x:v>
      </x:c>
      <x:c r="I1008" s="59" t="n">
        <x:v>539</x:v>
      </x:c>
      <x:c r="J1008" s="59" t="n">
        <x:v>567</x:v>
      </x:c>
      <x:c r="K1008" s="59" t="n">
        <x:v>10</x:v>
      </x:c>
      <x:c r="L1008" s="59" t="str">
        <x:v>S1</x:v>
      </x:c>
      <x:c r="M1008" s="59" t="n">
        <x:v>7</x:v>
      </x:c>
      <x:c r="N1008" t="str">
        <x:v>source_forward</x:v>
      </x:c>
    </x:row>
    <x:row r="1009">
      <x:c r="A1009" t="str">
        <x:v>Set2_100-5-1</x:v>
      </x:c>
      <x:c r="B1009" t="str">
        <x:v>Set2</x:v>
      </x:c>
      <x:c r="C1009" t="str">
        <x:v>100-5-1</x:v>
      </x:c>
      <x:c r="D1009" t="str">
        <x:v>C51</x:v>
      </x:c>
      <x:c r="E1009" t="str">
        <x:v>c</x:v>
      </x:c>
      <x:c r="F1009" s="59" t="n">
        <x:v>49</x:v>
      </x:c>
      <x:c r="G1009" s="59" t="n">
        <x:v>36</x:v>
      </x:c>
      <x:c r="H1009" s="59" t="n">
        <x:v>12</x:v>
      </x:c>
      <x:c r="I1009" s="59" t="n">
        <x:v>380</x:v>
      </x:c>
      <x:c r="J1009" s="59" t="n">
        <x:v>400</x:v>
      </x:c>
      <x:c r="K1009" s="59" t="n">
        <x:v>10</x:v>
      </x:c>
      <x:c r="L1009" s="59" t="str">
        <x:v>S1</x:v>
      </x:c>
      <x:c r="M1009" s="59" t="n">
        <x:v>1</x:v>
      </x:c>
      <x:c r="N1009" t="str">
        <x:v>source_forward</x:v>
      </x:c>
    </x:row>
    <x:row r="1010">
      <x:c r="A1010" t="str">
        <x:v>Set2_100-5-1</x:v>
      </x:c>
      <x:c r="B1010" t="str">
        <x:v>Set2</x:v>
      </x:c>
      <x:c r="C1010" t="str">
        <x:v>100-5-1</x:v>
      </x:c>
      <x:c r="D1010" t="str">
        <x:v>C52</x:v>
      </x:c>
      <x:c r="E1010" t="str">
        <x:v>c</x:v>
      </x:c>
      <x:c r="F1010" s="59" t="n">
        <x:v>49</x:v>
      </x:c>
      <x:c r="G1010" s="59" t="n">
        <x:v>35</x:v>
      </x:c>
      <x:c r="H1010" s="59" t="n">
        <x:v>16</x:v>
      </x:c>
      <x:c r="I1010" s="59" t="n">
        <x:v>442</x:v>
      </x:c>
      <x:c r="J1010" s="59" t="n">
        <x:v>478</x:v>
      </x:c>
      <x:c r="K1010" s="59" t="n">
        <x:v>10</x:v>
      </x:c>
      <x:c r="L1010" s="59" t="str">
        <x:v>S1</x:v>
      </x:c>
      <x:c r="M1010" s="59" t="n">
        <x:v>12</x:v>
      </x:c>
      <x:c r="N1010" t="str">
        <x:v>source_forward</x:v>
      </x:c>
    </x:row>
    <x:row r="1011">
      <x:c r="A1011" t="str">
        <x:v>Set2_100-5-1</x:v>
      </x:c>
      <x:c r="B1011" t="str">
        <x:v>Set2</x:v>
      </x:c>
      <x:c r="C1011" t="str">
        <x:v>100-5-1</x:v>
      </x:c>
      <x:c r="D1011" t="str">
        <x:v>C53</x:v>
      </x:c>
      <x:c r="E1011" t="str">
        <x:v>c</x:v>
      </x:c>
      <x:c r="F1011" s="59" t="n">
        <x:v>25</x:v>
      </x:c>
      <x:c r="G1011" s="59" t="n">
        <x:v>25</x:v>
      </x:c>
      <x:c r="H1011" s="59" t="n">
        <x:v>15</x:v>
      </x:c>
      <x:c r="I1011" s="59" t="n">
        <x:v>347</x:v>
      </x:c>
      <x:c r="J1011" s="59" t="n">
        <x:v>385</x:v>
      </x:c>
      <x:c r="K1011" s="59" t="n">
        <x:v>10</x:v>
      </x:c>
      <x:c r="L1011" s="59" t="str">
        <x:v>S3</x:v>
      </x:c>
      <x:c r="M1011" s="59" t="n">
        <x:v>12</x:v>
      </x:c>
      <x:c r="N1011" t="str">
        <x:v>source_forward</x:v>
      </x:c>
    </x:row>
    <x:row r="1012">
      <x:c r="A1012" t="str">
        <x:v>Set2_100-5-1</x:v>
      </x:c>
      <x:c r="B1012" t="str">
        <x:v>Set2</x:v>
      </x:c>
      <x:c r="C1012" t="str">
        <x:v>100-5-1</x:v>
      </x:c>
      <x:c r="D1012" t="str">
        <x:v>C54</x:v>
      </x:c>
      <x:c r="E1012" t="str">
        <x:v>c</x:v>
      </x:c>
      <x:c r="F1012" s="59" t="n">
        <x:v>6</x:v>
      </x:c>
      <x:c r="G1012" s="59" t="n">
        <x:v>5</x:v>
      </x:c>
      <x:c r="H1012" s="59" t="n">
        <x:v>12</x:v>
      </x:c>
      <x:c r="I1012" s="59" t="n">
        <x:v>318</x:v>
      </x:c>
      <x:c r="J1012" s="59" t="n">
        <x:v>340</x:v>
      </x:c>
      <x:c r="K1012" s="59" t="n">
        <x:v>10</x:v>
      </x:c>
      <x:c r="L1012" s="59" t="str">
        <x:v>S2</x:v>
      </x:c>
      <x:c r="M1012" s="59" t="n">
        <x:v>2</x:v>
      </x:c>
      <x:c r="N1012" t="str">
        <x:v>source_forward</x:v>
      </x:c>
    </x:row>
    <x:row r="1013">
      <x:c r="A1013" t="str">
        <x:v>Set2_100-5-1</x:v>
      </x:c>
      <x:c r="B1013" t="str">
        <x:v>Set2</x:v>
      </x:c>
      <x:c r="C1013" t="str">
        <x:v>100-5-1</x:v>
      </x:c>
      <x:c r="D1013" t="str">
        <x:v>C55</x:v>
      </x:c>
      <x:c r="E1013" t="str">
        <x:v>c</x:v>
      </x:c>
      <x:c r="F1013" s="59" t="n">
        <x:v>6</x:v>
      </x:c>
      <x:c r="G1013" s="59" t="n">
        <x:v>24</x:v>
      </x:c>
      <x:c r="H1013" s="59" t="n">
        <x:v>18</x:v>
      </x:c>
      <x:c r="I1013" s="59" t="n">
        <x:v>121</x:v>
      </x:c>
      <x:c r="J1013" s="59" t="n">
        <x:v>139</x:v>
      </x:c>
      <x:c r="K1013" s="59" t="n">
        <x:v>10</x:v>
      </x:c>
      <x:c r="L1013" s="59" t="str">
        <x:v>S3</x:v>
      </x:c>
      <x:c r="M1013" s="59" t="n">
        <x:v>11</x:v>
      </x:c>
      <x:c r="N1013" t="str">
        <x:v>source_forward</x:v>
      </x:c>
    </x:row>
    <x:row r="1014">
      <x:c r="A1014" t="str">
        <x:v>Set2_100-5-1</x:v>
      </x:c>
      <x:c r="B1014" t="str">
        <x:v>Set2</x:v>
      </x:c>
      <x:c r="C1014" t="str">
        <x:v>100-5-1</x:v>
      </x:c>
      <x:c r="D1014" t="str">
        <x:v>C56</x:v>
      </x:c>
      <x:c r="E1014" t="str">
        <x:v>c</x:v>
      </x:c>
      <x:c r="F1014" s="59" t="n">
        <x:v>38</x:v>
      </x:c>
      <x:c r="G1014" s="59" t="n">
        <x:v>28</x:v>
      </x:c>
      <x:c r="H1014" s="59" t="n">
        <x:v>15</x:v>
      </x:c>
      <x:c r="I1014" s="59" t="n">
        <x:v>439</x:v>
      </x:c>
      <x:c r="J1014" s="59" t="n">
        <x:v>449</x:v>
      </x:c>
      <x:c r="K1014" s="59" t="n">
        <x:v>10</x:v>
      </x:c>
      <x:c r="L1014" s="59" t="str">
        <x:v>S1</x:v>
      </x:c>
      <x:c r="M1014" s="59" t="n">
        <x:v>7</x:v>
      </x:c>
      <x:c r="N1014" t="str">
        <x:v>source_forward</x:v>
      </x:c>
    </x:row>
    <x:row r="1015">
      <x:c r="A1015" t="str">
        <x:v>Set2_100-5-1</x:v>
      </x:c>
      <x:c r="B1015" t="str">
        <x:v>Set2</x:v>
      </x:c>
      <x:c r="C1015" t="str">
        <x:v>100-5-1</x:v>
      </x:c>
      <x:c r="D1015" t="str">
        <x:v>C57</x:v>
      </x:c>
      <x:c r="E1015" t="str">
        <x:v>c</x:v>
      </x:c>
      <x:c r="F1015" s="59" t="n">
        <x:v>24</x:v>
      </x:c>
      <x:c r="G1015" s="59" t="n">
        <x:v>27</x:v>
      </x:c>
      <x:c r="H1015" s="59" t="n">
        <x:v>13</x:v>
      </x:c>
      <x:c r="I1015" s="59" t="n">
        <x:v>465</x:v>
      </x:c>
      <x:c r="J1015" s="59" t="n">
        <x:v>495</x:v>
      </x:c>
      <x:c r="K1015" s="59" t="n">
        <x:v>10</x:v>
      </x:c>
      <x:c r="L1015" s="59" t="str">
        <x:v>S3</x:v>
      </x:c>
      <x:c r="M1015" s="59" t="n">
        <x:v>10</x:v>
      </x:c>
      <x:c r="N1015" t="str">
        <x:v>source_forward</x:v>
      </x:c>
    </x:row>
    <x:row r="1016">
      <x:c r="A1016" t="str">
        <x:v>Set2_100-5-1</x:v>
      </x:c>
      <x:c r="B1016" t="str">
        <x:v>Set2</x:v>
      </x:c>
      <x:c r="C1016" t="str">
        <x:v>100-5-1</x:v>
      </x:c>
      <x:c r="D1016" t="str">
        <x:v>C58</x:v>
      </x:c>
      <x:c r="E1016" t="str">
        <x:v>c</x:v>
      </x:c>
      <x:c r="F1016" s="59" t="n">
        <x:v>49</x:v>
      </x:c>
      <x:c r="G1016" s="59" t="n">
        <x:v>48</x:v>
      </x:c>
      <x:c r="H1016" s="59" t="n">
        <x:v>17</x:v>
      </x:c>
      <x:c r="I1016" s="59" t="n">
        <x:v>312</x:v>
      </x:c>
      <x:c r="J1016" s="59" t="n">
        <x:v>322</x:v>
      </x:c>
      <x:c r="K1016" s="59" t="n">
        <x:v>10</x:v>
      </x:c>
      <x:c r="L1016" s="59" t="str">
        <x:v>S1</x:v>
      </x:c>
      <x:c r="M1016" s="59" t="n">
        <x:v>14</x:v>
      </x:c>
      <x:c r="N1016" t="str">
        <x:v>source_forward</x:v>
      </x:c>
    </x:row>
    <x:row r="1017">
      <x:c r="A1017" t="str">
        <x:v>Set2_100-5-1</x:v>
      </x:c>
      <x:c r="B1017" t="str">
        <x:v>Set2</x:v>
      </x:c>
      <x:c r="C1017" t="str">
        <x:v>100-5-1</x:v>
      </x:c>
      <x:c r="D1017" t="str">
        <x:v>C59</x:v>
      </x:c>
      <x:c r="E1017" t="str">
        <x:v>c</x:v>
      </x:c>
      <x:c r="F1017" s="59" t="n">
        <x:v>7</x:v>
      </x:c>
      <x:c r="G1017" s="59" t="n">
        <x:v>44</x:v>
      </x:c>
      <x:c r="H1017" s="59" t="n">
        <x:v>15</x:v>
      </x:c>
      <x:c r="I1017" s="59" t="n">
        <x:v>203</x:v>
      </x:c>
      <x:c r="J1017" s="59" t="n">
        <x:v>215</x:v>
      </x:c>
      <x:c r="K1017" s="59" t="n">
        <x:v>10</x:v>
      </x:c>
      <x:c r="L1017" s="59" t="str">
        <x:v>S4</x:v>
      </x:c>
      <x:c r="M1017" s="59" t="n">
        <x:v>7</x:v>
      </x:c>
      <x:c r="N1017" t="str">
        <x:v>source_forward</x:v>
      </x:c>
    </x:row>
    <x:row r="1018">
      <x:c r="A1018" t="str">
        <x:v>Set2_100-5-1</x:v>
      </x:c>
      <x:c r="B1018" t="str">
        <x:v>Set2</x:v>
      </x:c>
      <x:c r="C1018" t="str">
        <x:v>100-5-1</x:v>
      </x:c>
      <x:c r="D1018" t="str">
        <x:v>C60</x:v>
      </x:c>
      <x:c r="E1018" t="str">
        <x:v>c</x:v>
      </x:c>
      <x:c r="F1018" s="59" t="n">
        <x:v>18</x:v>
      </x:c>
      <x:c r="G1018" s="59" t="n">
        <x:v>44</x:v>
      </x:c>
      <x:c r="H1018" s="59" t="n">
        <x:v>20</x:v>
      </x:c>
      <x:c r="I1018" s="59" t="n">
        <x:v>99</x:v>
      </x:c>
      <x:c r="J1018" s="59" t="n">
        <x:v>137</x:v>
      </x:c>
      <x:c r="K1018" s="59" t="n">
        <x:v>10</x:v>
      </x:c>
      <x:c r="L1018" s="59" t="str">
        <x:v>S4</x:v>
      </x:c>
      <x:c r="M1018" s="59" t="n">
        <x:v>1</x:v>
      </x:c>
      <x:c r="N1018" t="str">
        <x:v>source_forward</x:v>
      </x:c>
    </x:row>
    <x:row r="1019">
      <x:c r="A1019" t="str">
        <x:v>Set2_100-5-1</x:v>
      </x:c>
      <x:c r="B1019" t="str">
        <x:v>Set2</x:v>
      </x:c>
      <x:c r="C1019" t="str">
        <x:v>100-5-1</x:v>
      </x:c>
      <x:c r="D1019" t="str">
        <x:v>C61</x:v>
      </x:c>
      <x:c r="E1019" t="str">
        <x:v>c</x:v>
      </x:c>
      <x:c r="F1019" s="59" t="n">
        <x:v>45</x:v>
      </x:c>
      <x:c r="G1019" s="59" t="n">
        <x:v>46</x:v>
      </x:c>
      <x:c r="H1019" s="59" t="n">
        <x:v>14</x:v>
      </x:c>
      <x:c r="I1019" s="59" t="n">
        <x:v>381</x:v>
      </x:c>
      <x:c r="J1019" s="59" t="n">
        <x:v>417</x:v>
      </x:c>
      <x:c r="K1019" s="59" t="n">
        <x:v>10</x:v>
      </x:c>
      <x:c r="L1019" s="59" t="str">
        <x:v>S3</x:v>
      </x:c>
      <x:c r="M1019" s="59" t="n">
        <x:v>1</x:v>
      </x:c>
      <x:c r="N1019" t="str">
        <x:v>source_forward</x:v>
      </x:c>
    </x:row>
    <x:row r="1020">
      <x:c r="A1020" t="str">
        <x:v>Set2_100-5-1</x:v>
      </x:c>
      <x:c r="B1020" t="str">
        <x:v>Set2</x:v>
      </x:c>
      <x:c r="C1020" t="str">
        <x:v>100-5-1</x:v>
      </x:c>
      <x:c r="D1020" t="str">
        <x:v>C62</x:v>
      </x:c>
      <x:c r="E1020" t="str">
        <x:v>c</x:v>
      </x:c>
      <x:c r="F1020" s="59" t="n">
        <x:v>23</x:v>
      </x:c>
      <x:c r="G1020" s="59" t="n">
        <x:v>15</x:v>
      </x:c>
      <x:c r="H1020" s="59" t="n">
        <x:v>15</x:v>
      </x:c>
      <x:c r="I1020" s="59" t="n">
        <x:v>492</x:v>
      </x:c>
      <x:c r="J1020" s="59" t="n">
        <x:v>528</x:v>
      </x:c>
      <x:c r="K1020" s="59" t="n">
        <x:v>10</x:v>
      </x:c>
      <x:c r="L1020" s="59" t="str">
        <x:v>S3</x:v>
      </x:c>
      <x:c r="M1020" s="59" t="n">
        <x:v>0</x:v>
      </x:c>
      <x:c r="N1020" t="str">
        <x:v>source_forward</x:v>
      </x:c>
    </x:row>
    <x:row r="1021">
      <x:c r="A1021" t="str">
        <x:v>Set2_100-5-1</x:v>
      </x:c>
      <x:c r="B1021" t="str">
        <x:v>Set2</x:v>
      </x:c>
      <x:c r="C1021" t="str">
        <x:v>100-5-1</x:v>
      </x:c>
      <x:c r="D1021" t="str">
        <x:v>C63</x:v>
      </x:c>
      <x:c r="E1021" t="str">
        <x:v>c</x:v>
      </x:c>
      <x:c r="F1021" s="59" t="n">
        <x:v>17</x:v>
      </x:c>
      <x:c r="G1021" s="59" t="n">
        <x:v>47</x:v>
      </x:c>
      <x:c r="H1021" s="59" t="n">
        <x:v>17</x:v>
      </x:c>
      <x:c r="I1021" s="59" t="n">
        <x:v>143</x:v>
      </x:c>
      <x:c r="J1021" s="59" t="n">
        <x:v>177</x:v>
      </x:c>
      <x:c r="K1021" s="59" t="n">
        <x:v>10</x:v>
      </x:c>
      <x:c r="L1021" s="59" t="str">
        <x:v>S4</x:v>
      </x:c>
      <x:c r="M1021" s="59" t="n">
        <x:v>14</x:v>
      </x:c>
      <x:c r="N1021" t="str">
        <x:v>source_forward</x:v>
      </x:c>
    </x:row>
    <x:row r="1022">
      <x:c r="A1022" t="str">
        <x:v>Set2_100-5-1</x:v>
      </x:c>
      <x:c r="B1022" t="str">
        <x:v>Set2</x:v>
      </x:c>
      <x:c r="C1022" t="str">
        <x:v>100-5-1</x:v>
      </x:c>
      <x:c r="D1022" t="str">
        <x:v>C64</x:v>
      </x:c>
      <x:c r="E1022" t="str">
        <x:v>c</x:v>
      </x:c>
      <x:c r="F1022" s="59" t="n">
        <x:v>47</x:v>
      </x:c>
      <x:c r="G1022" s="59" t="n">
        <x:v>18</x:v>
      </x:c>
      <x:c r="H1022" s="59" t="n">
        <x:v>13</x:v>
      </x:c>
      <x:c r="I1022" s="59" t="n">
        <x:v>533</x:v>
      </x:c>
      <x:c r="J1022" s="59" t="n">
        <x:v>553</x:v>
      </x:c>
      <x:c r="K1022" s="59" t="n">
        <x:v>10</x:v>
      </x:c>
      <x:c r="L1022" s="59" t="str">
        <x:v>S1</x:v>
      </x:c>
      <x:c r="M1022" s="59" t="n">
        <x:v>0</x:v>
      </x:c>
      <x:c r="N1022" t="str">
        <x:v>source_forward</x:v>
      </x:c>
    </x:row>
    <x:row r="1023">
      <x:c r="A1023" t="str">
        <x:v>Set2_100-5-1</x:v>
      </x:c>
      <x:c r="B1023" t="str">
        <x:v>Set2</x:v>
      </x:c>
      <x:c r="C1023" t="str">
        <x:v>100-5-1</x:v>
      </x:c>
      <x:c r="D1023" t="str">
        <x:v>C65</x:v>
      </x:c>
      <x:c r="E1023" t="str">
        <x:v>c</x:v>
      </x:c>
      <x:c r="F1023" s="59" t="n">
        <x:v>5</x:v>
      </x:c>
      <x:c r="G1023" s="59" t="n">
        <x:v>18</x:v>
      </x:c>
      <x:c r="H1023" s="59" t="n">
        <x:v>12</x:v>
      </x:c>
      <x:c r="I1023" s="59" t="n">
        <x:v>105</x:v>
      </x:c>
      <x:c r="J1023" s="59" t="n">
        <x:v>123</x:v>
      </x:c>
      <x:c r="K1023" s="59" t="n">
        <x:v>10</x:v>
      </x:c>
      <x:c r="L1023" s="59" t="str">
        <x:v>S0</x:v>
      </x:c>
      <x:c r="M1023" s="59" t="n">
        <x:v>6</x:v>
      </x:c>
      <x:c r="N1023" t="str">
        <x:v>source_forward</x:v>
      </x:c>
    </x:row>
    <x:row r="1024">
      <x:c r="A1024" t="str">
        <x:v>Set2_100-5-1</x:v>
      </x:c>
      <x:c r="B1024" t="str">
        <x:v>Set2</x:v>
      </x:c>
      <x:c r="C1024" t="str">
        <x:v>100-5-1</x:v>
      </x:c>
      <x:c r="D1024" t="str">
        <x:v>C66</x:v>
      </x:c>
      <x:c r="E1024" t="str">
        <x:v>c</x:v>
      </x:c>
      <x:c r="F1024" s="59" t="n">
        <x:v>5</x:v>
      </x:c>
      <x:c r="G1024" s="59" t="n">
        <x:v>47</x:v>
      </x:c>
      <x:c r="H1024" s="59" t="n">
        <x:v>17</x:v>
      </x:c>
      <x:c r="I1024" s="59" t="n">
        <x:v>369</x:v>
      </x:c>
      <x:c r="J1024" s="59" t="n">
        <x:v>381</x:v>
      </x:c>
      <x:c r="K1024" s="59" t="n">
        <x:v>10</x:v>
      </x:c>
      <x:c r="L1024" s="59" t="str">
        <x:v>S4</x:v>
      </x:c>
      <x:c r="M1024" s="59" t="n">
        <x:v>10</x:v>
      </x:c>
      <x:c r="N1024" t="str">
        <x:v>source_forward</x:v>
      </x:c>
    </x:row>
    <x:row r="1025">
      <x:c r="A1025" t="str">
        <x:v>Set2_100-5-1</x:v>
      </x:c>
      <x:c r="B1025" t="str">
        <x:v>Set2</x:v>
      </x:c>
      <x:c r="C1025" t="str">
        <x:v>100-5-1</x:v>
      </x:c>
      <x:c r="D1025" t="str">
        <x:v>C67</x:v>
      </x:c>
      <x:c r="E1025" t="str">
        <x:v>c</x:v>
      </x:c>
      <x:c r="F1025" s="59" t="n">
        <x:v>41</x:v>
      </x:c>
      <x:c r="G1025" s="59" t="n">
        <x:v>47</x:v>
      </x:c>
      <x:c r="H1025" s="59" t="n">
        <x:v>19</x:v>
      </x:c>
      <x:c r="I1025" s="59" t="n">
        <x:v>492</x:v>
      </x:c>
      <x:c r="J1025" s="59" t="n">
        <x:v>518</x:v>
      </x:c>
      <x:c r="K1025" s="59" t="n">
        <x:v>10</x:v>
      </x:c>
      <x:c r="L1025" s="59" t="str">
        <x:v>S4</x:v>
      </x:c>
      <x:c r="M1025" s="59" t="n">
        <x:v>8</x:v>
      </x:c>
      <x:c r="N1025" t="str">
        <x:v>source_forward</x:v>
      </x:c>
    </x:row>
    <x:row r="1026">
      <x:c r="A1026" t="str">
        <x:v>Set2_100-5-1</x:v>
      </x:c>
      <x:c r="B1026" t="str">
        <x:v>Set2</x:v>
      </x:c>
      <x:c r="C1026" t="str">
        <x:v>100-5-1</x:v>
      </x:c>
      <x:c r="D1026" t="str">
        <x:v>C68</x:v>
      </x:c>
      <x:c r="E1026" t="str">
        <x:v>c</x:v>
      </x:c>
      <x:c r="F1026" s="59" t="n">
        <x:v>5</x:v>
      </x:c>
      <x:c r="G1026" s="59" t="n">
        <x:v>2</x:v>
      </x:c>
      <x:c r="H1026" s="59" t="n">
        <x:v>16</x:v>
      </x:c>
      <x:c r="I1026" s="59" t="n">
        <x:v>585</x:v>
      </x:c>
      <x:c r="J1026" s="59" t="n">
        <x:v>595</x:v>
      </x:c>
      <x:c r="K1026" s="59" t="n">
        <x:v>10</x:v>
      </x:c>
      <x:c r="L1026" s="59" t="str">
        <x:v>S2</x:v>
      </x:c>
      <x:c r="M1026" s="59" t="n">
        <x:v>14</x:v>
      </x:c>
      <x:c r="N1026" t="str">
        <x:v>source_forward</x:v>
      </x:c>
    </x:row>
    <x:row r="1027">
      <x:c r="A1027" t="str">
        <x:v>Set2_100-5-1</x:v>
      </x:c>
      <x:c r="B1027" t="str">
        <x:v>Set2</x:v>
      </x:c>
      <x:c r="C1027" t="str">
        <x:v>100-5-1</x:v>
      </x:c>
      <x:c r="D1027" t="str">
        <x:v>C69</x:v>
      </x:c>
      <x:c r="E1027" t="str">
        <x:v>c</x:v>
      </x:c>
      <x:c r="F1027" s="59" t="n">
        <x:v>24</x:v>
      </x:c>
      <x:c r="G1027" s="59" t="n">
        <x:v>49</x:v>
      </x:c>
      <x:c r="H1027" s="59" t="n">
        <x:v>20</x:v>
      </x:c>
      <x:c r="I1027" s="59" t="n">
        <x:v>410</x:v>
      </x:c>
      <x:c r="J1027" s="59" t="n">
        <x:v>442</x:v>
      </x:c>
      <x:c r="K1027" s="59" t="n">
        <x:v>10</x:v>
      </x:c>
      <x:c r="L1027" s="59" t="str">
        <x:v>S4</x:v>
      </x:c>
      <x:c r="M1027" s="59" t="n">
        <x:v>3</x:v>
      </x:c>
      <x:c r="N1027" t="str">
        <x:v>source_forward</x:v>
      </x:c>
    </x:row>
    <x:row r="1028">
      <x:c r="A1028" t="str">
        <x:v>Set2_100-5-1</x:v>
      </x:c>
      <x:c r="B1028" t="str">
        <x:v>Set2</x:v>
      </x:c>
      <x:c r="C1028" t="str">
        <x:v>100-5-1</x:v>
      </x:c>
      <x:c r="D1028" t="str">
        <x:v>C70</x:v>
      </x:c>
      <x:c r="E1028" t="str">
        <x:v>c</x:v>
      </x:c>
      <x:c r="F1028" s="59" t="n">
        <x:v>32</x:v>
      </x:c>
      <x:c r="G1028" s="59" t="n">
        <x:v>46</x:v>
      </x:c>
      <x:c r="H1028" s="59" t="n">
        <x:v>11</x:v>
      </x:c>
      <x:c r="I1028" s="59" t="n">
        <x:v>234</x:v>
      </x:c>
      <x:c r="J1028" s="59" t="n">
        <x:v>258</x:v>
      </x:c>
      <x:c r="K1028" s="59" t="n">
        <x:v>10</x:v>
      </x:c>
      <x:c r="L1028" s="59" t="str">
        <x:v>S4</x:v>
      </x:c>
      <x:c r="M1028" s="59" t="n">
        <x:v>5</x:v>
      </x:c>
      <x:c r="N1028" t="str">
        <x:v>source_forward</x:v>
      </x:c>
    </x:row>
    <x:row r="1029">
      <x:c r="A1029" t="str">
        <x:v>Set2_100-5-1</x:v>
      </x:c>
      <x:c r="B1029" t="str">
        <x:v>Set2</x:v>
      </x:c>
      <x:c r="C1029" t="str">
        <x:v>100-5-1</x:v>
      </x:c>
      <x:c r="D1029" t="str">
        <x:v>C71</x:v>
      </x:c>
      <x:c r="E1029" t="str">
        <x:v>c</x:v>
      </x:c>
      <x:c r="F1029" s="59" t="n">
        <x:v>48</x:v>
      </x:c>
      <x:c r="G1029" s="59" t="n">
        <x:v>43</x:v>
      </x:c>
      <x:c r="H1029" s="59" t="n">
        <x:v>13</x:v>
      </x:c>
      <x:c r="I1029" s="59" t="n">
        <x:v>286</x:v>
      </x:c>
      <x:c r="J1029" s="59" t="n">
        <x:v>306</x:v>
      </x:c>
      <x:c r="K1029" s="59" t="n">
        <x:v>10</x:v>
      </x:c>
      <x:c r="L1029" s="59" t="str">
        <x:v>S1</x:v>
      </x:c>
      <x:c r="M1029" s="59" t="n">
        <x:v>11</x:v>
      </x:c>
      <x:c r="N1029" t="str">
        <x:v>source_forward</x:v>
      </x:c>
    </x:row>
    <x:row r="1030">
      <x:c r="A1030" t="str">
        <x:v>Set2_100-5-1</x:v>
      </x:c>
      <x:c r="B1030" t="str">
        <x:v>Set2</x:v>
      </x:c>
      <x:c r="C1030" t="str">
        <x:v>100-5-1</x:v>
      </x:c>
      <x:c r="D1030" t="str">
        <x:v>C72</x:v>
      </x:c>
      <x:c r="E1030" t="str">
        <x:v>c</x:v>
      </x:c>
      <x:c r="F1030" s="59" t="n">
        <x:v>20</x:v>
      </x:c>
      <x:c r="G1030" s="59" t="n">
        <x:v>35</x:v>
      </x:c>
      <x:c r="H1030" s="59" t="n">
        <x:v>17</x:v>
      </x:c>
      <x:c r="I1030" s="59" t="n">
        <x:v>498</x:v>
      </x:c>
      <x:c r="J1030" s="59" t="n">
        <x:v>514</x:v>
      </x:c>
      <x:c r="K1030" s="59" t="n">
        <x:v>10</x:v>
      </x:c>
      <x:c r="L1030" s="59" t="str">
        <x:v>S4</x:v>
      </x:c>
      <x:c r="M1030" s="59" t="n">
        <x:v>10</x:v>
      </x:c>
      <x:c r="N1030" t="str">
        <x:v>source_forward</x:v>
      </x:c>
    </x:row>
    <x:row r="1031">
      <x:c r="A1031" t="str">
        <x:v>Set2_100-5-1</x:v>
      </x:c>
      <x:c r="B1031" t="str">
        <x:v>Set2</x:v>
      </x:c>
      <x:c r="C1031" t="str">
        <x:v>100-5-1</x:v>
      </x:c>
      <x:c r="D1031" t="str">
        <x:v>C73</x:v>
      </x:c>
      <x:c r="E1031" t="str">
        <x:v>c</x:v>
      </x:c>
      <x:c r="F1031" s="59" t="n">
        <x:v>20</x:v>
      </x:c>
      <x:c r="G1031" s="59" t="n">
        <x:v>38</x:v>
      </x:c>
      <x:c r="H1031" s="59" t="n">
        <x:v>19</x:v>
      </x:c>
      <x:c r="I1031" s="59" t="n">
        <x:v>460</x:v>
      </x:c>
      <x:c r="J1031" s="59" t="n">
        <x:v>476</x:v>
      </x:c>
      <x:c r="K1031" s="59" t="n">
        <x:v>10</x:v>
      </x:c>
      <x:c r="L1031" s="59" t="str">
        <x:v>S4</x:v>
      </x:c>
      <x:c r="M1031" s="59" t="n">
        <x:v>16</x:v>
      </x:c>
      <x:c r="N1031" t="str">
        <x:v>source_forward</x:v>
      </x:c>
    </x:row>
    <x:row r="1032">
      <x:c r="A1032" t="str">
        <x:v>Set2_100-5-1</x:v>
      </x:c>
      <x:c r="B1032" t="str">
        <x:v>Set2</x:v>
      </x:c>
      <x:c r="C1032" t="str">
        <x:v>100-5-1</x:v>
      </x:c>
      <x:c r="D1032" t="str">
        <x:v>C74</x:v>
      </x:c>
      <x:c r="E1032" t="str">
        <x:v>c</x:v>
      </x:c>
      <x:c r="F1032" s="59" t="n">
        <x:v>9</x:v>
      </x:c>
      <x:c r="G1032" s="59" t="n">
        <x:v>29</x:v>
      </x:c>
      <x:c r="H1032" s="59" t="n">
        <x:v>15</x:v>
      </x:c>
      <x:c r="I1032" s="59" t="n">
        <x:v>112</x:v>
      </x:c>
      <x:c r="J1032" s="59" t="n">
        <x:v>146</x:v>
      </x:c>
      <x:c r="K1032" s="59" t="n">
        <x:v>10</x:v>
      </x:c>
      <x:c r="L1032" s="59" t="str">
        <x:v>S4</x:v>
      </x:c>
      <x:c r="M1032" s="59" t="n">
        <x:v>9</x:v>
      </x:c>
      <x:c r="N1032" t="str">
        <x:v>source_forward</x:v>
      </x:c>
    </x:row>
    <x:row r="1033">
      <x:c r="A1033" t="str">
        <x:v>Set2_100-5-1</x:v>
      </x:c>
      <x:c r="B1033" t="str">
        <x:v>Set2</x:v>
      </x:c>
      <x:c r="C1033" t="str">
        <x:v>100-5-1</x:v>
      </x:c>
      <x:c r="D1033" t="str">
        <x:v>C75</x:v>
      </x:c>
      <x:c r="E1033" t="str">
        <x:v>c</x:v>
      </x:c>
      <x:c r="F1033" s="59" t="n">
        <x:v>29</x:v>
      </x:c>
      <x:c r="G1033" s="59" t="n">
        <x:v>2</x:v>
      </x:c>
      <x:c r="H1033" s="59" t="n">
        <x:v>18</x:v>
      </x:c>
      <x:c r="I1033" s="59" t="n">
        <x:v>534</x:v>
      </x:c>
      <x:c r="J1033" s="59" t="n">
        <x:v>564</x:v>
      </x:c>
      <x:c r="K1033" s="59" t="n">
        <x:v>10</x:v>
      </x:c>
      <x:c r="L1033" s="59" t="str">
        <x:v>S1</x:v>
      </x:c>
      <x:c r="M1033" s="59" t="n">
        <x:v>13</x:v>
      </x:c>
      <x:c r="N1033" t="str">
        <x:v>source_forward</x:v>
      </x:c>
    </x:row>
    <x:row r="1034">
      <x:c r="A1034" t="str">
        <x:v>Set2_100-5-1</x:v>
      </x:c>
      <x:c r="B1034" t="str">
        <x:v>Set2</x:v>
      </x:c>
      <x:c r="C1034" t="str">
        <x:v>100-5-1</x:v>
      </x:c>
      <x:c r="D1034" t="str">
        <x:v>C76</x:v>
      </x:c>
      <x:c r="E1034" t="str">
        <x:v>c</x:v>
      </x:c>
      <x:c r="F1034" s="59" t="n">
        <x:v>26</x:v>
      </x:c>
      <x:c r="G1034" s="59" t="n">
        <x:v>20</x:v>
      </x:c>
      <x:c r="H1034" s="59" t="n">
        <x:v>12</x:v>
      </x:c>
      <x:c r="I1034" s="59" t="n">
        <x:v>383</x:v>
      </x:c>
      <x:c r="J1034" s="59" t="n">
        <x:v>397</x:v>
      </x:c>
      <x:c r="K1034" s="59" t="n">
        <x:v>10</x:v>
      </x:c>
      <x:c r="L1034" s="59" t="str">
        <x:v>S3</x:v>
      </x:c>
      <x:c r="M1034" s="59" t="n">
        <x:v>3</x:v>
      </x:c>
      <x:c r="N1034" t="str">
        <x:v>source_forward</x:v>
      </x:c>
    </x:row>
    <x:row r="1035">
      <x:c r="A1035" t="str">
        <x:v>Set2_100-5-1</x:v>
      </x:c>
      <x:c r="B1035" t="str">
        <x:v>Set2</x:v>
      </x:c>
      <x:c r="C1035" t="str">
        <x:v>100-5-1</x:v>
      </x:c>
      <x:c r="D1035" t="str">
        <x:v>C77</x:v>
      </x:c>
      <x:c r="E1035" t="str">
        <x:v>c</x:v>
      </x:c>
      <x:c r="F1035" s="59" t="n">
        <x:v>26</x:v>
      </x:c>
      <x:c r="G1035" s="59" t="n">
        <x:v>11</x:v>
      </x:c>
      <x:c r="H1035" s="59" t="n">
        <x:v>16</x:v>
      </x:c>
      <x:c r="I1035" s="59" t="n">
        <x:v>560</x:v>
      </x:c>
      <x:c r="J1035" s="59" t="n">
        <x:v>596</x:v>
      </x:c>
      <x:c r="K1035" s="59" t="n">
        <x:v>10</x:v>
      </x:c>
      <x:c r="L1035" s="59" t="str">
        <x:v>S3</x:v>
      </x:c>
      <x:c r="M1035" s="59" t="n">
        <x:v>11</x:v>
      </x:c>
      <x:c r="N1035" t="str">
        <x:v>source_forward</x:v>
      </x:c>
    </x:row>
    <x:row r="1036">
      <x:c r="A1036" t="str">
        <x:v>Set2_100-5-1</x:v>
      </x:c>
      <x:c r="B1036" t="str">
        <x:v>Set2</x:v>
      </x:c>
      <x:c r="C1036" t="str">
        <x:v>100-5-1</x:v>
      </x:c>
      <x:c r="D1036" t="str">
        <x:v>C78</x:v>
      </x:c>
      <x:c r="E1036" t="str">
        <x:v>c</x:v>
      </x:c>
      <x:c r="F1036" s="59" t="n">
        <x:v>16</x:v>
      </x:c>
      <x:c r="G1036" s="59" t="n">
        <x:v>26</x:v>
      </x:c>
      <x:c r="H1036" s="59" t="n">
        <x:v>16</x:v>
      </x:c>
      <x:c r="I1036" s="59" t="n">
        <x:v>573</x:v>
      </x:c>
      <x:c r="J1036" s="59" t="n">
        <x:v>609</x:v>
      </x:c>
      <x:c r="K1036" s="59" t="n">
        <x:v>10</x:v>
      </x:c>
      <x:c r="L1036" s="59" t="str">
        <x:v>S3</x:v>
      </x:c>
      <x:c r="M1036" s="59" t="n">
        <x:v>11</x:v>
      </x:c>
      <x:c r="N1036" t="str">
        <x:v>source_forward</x:v>
      </x:c>
    </x:row>
    <x:row r="1037">
      <x:c r="A1037" t="str">
        <x:v>Set2_100-5-1</x:v>
      </x:c>
      <x:c r="B1037" t="str">
        <x:v>Set2</x:v>
      </x:c>
      <x:c r="C1037" t="str">
        <x:v>100-5-1</x:v>
      </x:c>
      <x:c r="D1037" t="str">
        <x:v>C79</x:v>
      </x:c>
      <x:c r="E1037" t="str">
        <x:v>c</x:v>
      </x:c>
      <x:c r="F1037" s="59" t="n">
        <x:v>34</x:v>
      </x:c>
      <x:c r="G1037" s="59" t="n">
        <x:v>43</x:v>
      </x:c>
      <x:c r="H1037" s="59" t="n">
        <x:v>16</x:v>
      </x:c>
      <x:c r="I1037" s="59" t="n">
        <x:v>329</x:v>
      </x:c>
      <x:c r="J1037" s="59" t="n">
        <x:v>349</x:v>
      </x:c>
      <x:c r="K1037" s="59" t="n">
        <x:v>10</x:v>
      </x:c>
      <x:c r="L1037" s="59" t="str">
        <x:v>S4</x:v>
      </x:c>
      <x:c r="M1037" s="59" t="n">
        <x:v>12</x:v>
      </x:c>
      <x:c r="N1037" t="str">
        <x:v>source_forward</x:v>
      </x:c>
    </x:row>
    <x:row r="1038">
      <x:c r="A1038" t="str">
        <x:v>Set2_100-5-1</x:v>
      </x:c>
      <x:c r="B1038" t="str">
        <x:v>Set2</x:v>
      </x:c>
      <x:c r="C1038" t="str">
        <x:v>100-5-1</x:v>
      </x:c>
      <x:c r="D1038" t="str">
        <x:v>C80</x:v>
      </x:c>
      <x:c r="E1038" t="str">
        <x:v>c</x:v>
      </x:c>
      <x:c r="F1038" s="59" t="n">
        <x:v>1</x:v>
      </x:c>
      <x:c r="G1038" s="59" t="n">
        <x:v>2</x:v>
      </x:c>
      <x:c r="H1038" s="59" t="n">
        <x:v>13</x:v>
      </x:c>
      <x:c r="I1038" s="59" t="n">
        <x:v>376</x:v>
      </x:c>
      <x:c r="J1038" s="59" t="n">
        <x:v>394</x:v>
      </x:c>
      <x:c r="K1038" s="59" t="n">
        <x:v>10</x:v>
      </x:c>
      <x:c r="L1038" s="59" t="str">
        <x:v>S2</x:v>
      </x:c>
      <x:c r="M1038" s="59" t="n">
        <x:v>7</x:v>
      </x:c>
      <x:c r="N1038" t="str">
        <x:v>source_forward</x:v>
      </x:c>
    </x:row>
    <x:row r="1039">
      <x:c r="A1039" t="str">
        <x:v>Set2_100-5-1</x:v>
      </x:c>
      <x:c r="B1039" t="str">
        <x:v>Set2</x:v>
      </x:c>
      <x:c r="C1039" t="str">
        <x:v>100-5-1</x:v>
      </x:c>
      <x:c r="D1039" t="str">
        <x:v>C81</x:v>
      </x:c>
      <x:c r="E1039" t="str">
        <x:v>c</x:v>
      </x:c>
      <x:c r="F1039" s="59" t="n">
        <x:v>48</x:v>
      </x:c>
      <x:c r="G1039" s="59" t="n">
        <x:v>14</x:v>
      </x:c>
      <x:c r="H1039" s="59" t="n">
        <x:v>19</x:v>
      </x:c>
      <x:c r="I1039" s="59" t="n">
        <x:v>125</x:v>
      </x:c>
      <x:c r="J1039" s="59" t="n">
        <x:v>155</x:v>
      </x:c>
      <x:c r="K1039" s="59" t="n">
        <x:v>10</x:v>
      </x:c>
      <x:c r="L1039" s="59" t="str">
        <x:v>S1</x:v>
      </x:c>
      <x:c r="M1039" s="59" t="n">
        <x:v>18</x:v>
      </x:c>
      <x:c r="N1039" t="str">
        <x:v>source_forward</x:v>
      </x:c>
    </x:row>
    <x:row r="1040">
      <x:c r="A1040" t="str">
        <x:v>Set2_100-5-1</x:v>
      </x:c>
      <x:c r="B1040" t="str">
        <x:v>Set2</x:v>
      </x:c>
      <x:c r="C1040" t="str">
        <x:v>100-5-1</x:v>
      </x:c>
      <x:c r="D1040" t="str">
        <x:v>C82</x:v>
      </x:c>
      <x:c r="E1040" t="str">
        <x:v>c</x:v>
      </x:c>
      <x:c r="F1040" s="59" t="n">
        <x:v>34</x:v>
      </x:c>
      <x:c r="G1040" s="59" t="n">
        <x:v>44</x:v>
      </x:c>
      <x:c r="H1040" s="59" t="n">
        <x:v>20</x:v>
      </x:c>
      <x:c r="I1040" s="59" t="n">
        <x:v>537</x:v>
      </x:c>
      <x:c r="J1040" s="59" t="n">
        <x:v>565</x:v>
      </x:c>
      <x:c r="K1040" s="59" t="n">
        <x:v>10</x:v>
      </x:c>
      <x:c r="L1040" s="59" t="str">
        <x:v>S4</x:v>
      </x:c>
      <x:c r="M1040" s="59" t="n">
        <x:v>16</x:v>
      </x:c>
      <x:c r="N1040" t="str">
        <x:v>source_forward</x:v>
      </x:c>
    </x:row>
    <x:row r="1041">
      <x:c r="A1041" t="str">
        <x:v>Set2_100-5-1</x:v>
      </x:c>
      <x:c r="B1041" t="str">
        <x:v>Set2</x:v>
      </x:c>
      <x:c r="C1041" t="str">
        <x:v>100-5-1</x:v>
      </x:c>
      <x:c r="D1041" t="str">
        <x:v>C83</x:v>
      </x:c>
      <x:c r="E1041" t="str">
        <x:v>c</x:v>
      </x:c>
      <x:c r="F1041" s="59" t="n">
        <x:v>41</x:v>
      </x:c>
      <x:c r="G1041" s="59" t="n">
        <x:v>32</x:v>
      </x:c>
      <x:c r="H1041" s="59" t="n">
        <x:v>20</x:v>
      </x:c>
      <x:c r="I1041" s="59" t="n">
        <x:v>206</x:v>
      </x:c>
      <x:c r="J1041" s="59" t="n">
        <x:v>220</x:v>
      </x:c>
      <x:c r="K1041" s="59" t="n">
        <x:v>10</x:v>
      </x:c>
      <x:c r="L1041" s="59" t="str">
        <x:v>S1</x:v>
      </x:c>
      <x:c r="M1041" s="59" t="n">
        <x:v>9</x:v>
      </x:c>
      <x:c r="N1041" t="str">
        <x:v>source_forward</x:v>
      </x:c>
    </x:row>
    <x:row r="1042">
      <x:c r="A1042" t="str">
        <x:v>Set2_100-5-1</x:v>
      </x:c>
      <x:c r="B1042" t="str">
        <x:v>Set2</x:v>
      </x:c>
      <x:c r="C1042" t="str">
        <x:v>100-5-1</x:v>
      </x:c>
      <x:c r="D1042" t="str">
        <x:v>C84</x:v>
      </x:c>
      <x:c r="E1042" t="str">
        <x:v>c</x:v>
      </x:c>
      <x:c r="F1042" s="59" t="n">
        <x:v>41</x:v>
      </x:c>
      <x:c r="G1042" s="59" t="n">
        <x:v>13</x:v>
      </x:c>
      <x:c r="H1042" s="59" t="n">
        <x:v>18</x:v>
      </x:c>
      <x:c r="I1042" s="59" t="n">
        <x:v>487</x:v>
      </x:c>
      <x:c r="J1042" s="59" t="n">
        <x:v>511</x:v>
      </x:c>
      <x:c r="K1042" s="59" t="n">
        <x:v>10</x:v>
      </x:c>
      <x:c r="L1042" s="59" t="str">
        <x:v>S1</x:v>
      </x:c>
      <x:c r="M1042" s="59" t="n">
        <x:v>11</x:v>
      </x:c>
      <x:c r="N1042" t="str">
        <x:v>source_forward</x:v>
      </x:c>
    </x:row>
    <x:row r="1043">
      <x:c r="A1043" t="str">
        <x:v>Set2_100-5-1</x:v>
      </x:c>
      <x:c r="B1043" t="str">
        <x:v>Set2</x:v>
      </x:c>
      <x:c r="C1043" t="str">
        <x:v>100-5-1</x:v>
      </x:c>
      <x:c r="D1043" t="str">
        <x:v>C85</x:v>
      </x:c>
      <x:c r="E1043" t="str">
        <x:v>c</x:v>
      </x:c>
      <x:c r="F1043" s="59" t="n">
        <x:v>46</x:v>
      </x:c>
      <x:c r="G1043" s="59" t="n">
        <x:v>7</x:v>
      </x:c>
      <x:c r="H1043" s="59" t="n">
        <x:v>20</x:v>
      </x:c>
      <x:c r="I1043" s="59" t="n">
        <x:v>92</x:v>
      </x:c>
      <x:c r="J1043" s="59" t="n">
        <x:v>130</x:v>
      </x:c>
      <x:c r="K1043" s="59" t="n">
        <x:v>10</x:v>
      </x:c>
      <x:c r="L1043" s="59" t="str">
        <x:v>S1</x:v>
      </x:c>
      <x:c r="M1043" s="59" t="n">
        <x:v>4</x:v>
      </x:c>
      <x:c r="N1043" t="str">
        <x:v>source_forward</x:v>
      </x:c>
    </x:row>
    <x:row r="1044">
      <x:c r="A1044" t="str">
        <x:v>Set2_100-5-1</x:v>
      </x:c>
      <x:c r="B1044" t="str">
        <x:v>Set2</x:v>
      </x:c>
      <x:c r="C1044" t="str">
        <x:v>100-5-1</x:v>
      </x:c>
      <x:c r="D1044" t="str">
        <x:v>C86</x:v>
      </x:c>
      <x:c r="E1044" t="str">
        <x:v>c</x:v>
      </x:c>
      <x:c r="F1044" s="59" t="n">
        <x:v>7</x:v>
      </x:c>
      <x:c r="G1044" s="59" t="n">
        <x:v>34</x:v>
      </x:c>
      <x:c r="H1044" s="59" t="n">
        <x:v>14</x:v>
      </x:c>
      <x:c r="I1044" s="59" t="n">
        <x:v>521</x:v>
      </x:c>
      <x:c r="J1044" s="59" t="n">
        <x:v>541</x:v>
      </x:c>
      <x:c r="K1044" s="59" t="n">
        <x:v>10</x:v>
      </x:c>
      <x:c r="L1044" s="59" t="str">
        <x:v>S4</x:v>
      </x:c>
      <x:c r="M1044" s="59" t="n">
        <x:v>8</x:v>
      </x:c>
      <x:c r="N1044" t="str">
        <x:v>source_forward</x:v>
      </x:c>
    </x:row>
    <x:row r="1045">
      <x:c r="A1045" t="str">
        <x:v>Set2_100-5-1</x:v>
      </x:c>
      <x:c r="B1045" t="str">
        <x:v>Set2</x:v>
      </x:c>
      <x:c r="C1045" t="str">
        <x:v>100-5-1</x:v>
      </x:c>
      <x:c r="D1045" t="str">
        <x:v>C87</x:v>
      </x:c>
      <x:c r="E1045" t="str">
        <x:v>c</x:v>
      </x:c>
      <x:c r="F1045" s="59" t="n">
        <x:v>8</x:v>
      </x:c>
      <x:c r="G1045" s="59" t="n">
        <x:v>34</x:v>
      </x:c>
      <x:c r="H1045" s="59" t="n">
        <x:v>20</x:v>
      </x:c>
      <x:c r="I1045" s="59" t="n">
        <x:v>106</x:v>
      </x:c>
      <x:c r="J1045" s="59" t="n">
        <x:v>130</x:v>
      </x:c>
      <x:c r="K1045" s="59" t="n">
        <x:v>10</x:v>
      </x:c>
      <x:c r="L1045" s="59" t="str">
        <x:v>S4</x:v>
      </x:c>
      <x:c r="M1045" s="59" t="n">
        <x:v>8</x:v>
      </x:c>
      <x:c r="N1045" t="str">
        <x:v>source_forward</x:v>
      </x:c>
    </x:row>
    <x:row r="1046">
      <x:c r="A1046" t="str">
        <x:v>Set2_100-5-1</x:v>
      </x:c>
      <x:c r="B1046" t="str">
        <x:v>Set2</x:v>
      </x:c>
      <x:c r="C1046" t="str">
        <x:v>100-5-1</x:v>
      </x:c>
      <x:c r="D1046" t="str">
        <x:v>C88</x:v>
      </x:c>
      <x:c r="E1046" t="str">
        <x:v>c</x:v>
      </x:c>
      <x:c r="F1046" s="59" t="n">
        <x:v>9</x:v>
      </x:c>
      <x:c r="G1046" s="59" t="n">
        <x:v>11</x:v>
      </x:c>
      <x:c r="H1046" s="59" t="n">
        <x:v>18</x:v>
      </x:c>
      <x:c r="I1046" s="59" t="n">
        <x:v>580</x:v>
      </x:c>
      <x:c r="J1046" s="59" t="n">
        <x:v>618</x:v>
      </x:c>
      <x:c r="K1046" s="59" t="n">
        <x:v>10</x:v>
      </x:c>
      <x:c r="L1046" s="59" t="str">
        <x:v>S0</x:v>
      </x:c>
      <x:c r="M1046" s="59" t="n">
        <x:v>12</x:v>
      </x:c>
      <x:c r="N1046" t="str">
        <x:v>source_forward</x:v>
      </x:c>
    </x:row>
    <x:row r="1047">
      <x:c r="A1047" t="str">
        <x:v>Set2_100-5-1</x:v>
      </x:c>
      <x:c r="B1047" t="str">
        <x:v>Set2</x:v>
      </x:c>
      <x:c r="C1047" t="str">
        <x:v>100-5-1</x:v>
      </x:c>
      <x:c r="D1047" t="str">
        <x:v>C89</x:v>
      </x:c>
      <x:c r="E1047" t="str">
        <x:v>c</x:v>
      </x:c>
      <x:c r="F1047" s="59" t="n">
        <x:v>3</x:v>
      </x:c>
      <x:c r="G1047" s="59" t="n">
        <x:v>15</x:v>
      </x:c>
      <x:c r="H1047" s="59" t="n">
        <x:v>13</x:v>
      </x:c>
      <x:c r="I1047" s="59" t="n">
        <x:v>364</x:v>
      </x:c>
      <x:c r="J1047" s="59" t="n">
        <x:v>390</x:v>
      </x:c>
      <x:c r="K1047" s="59" t="n">
        <x:v>10</x:v>
      </x:c>
      <x:c r="L1047" s="59" t="str">
        <x:v>S0</x:v>
      </x:c>
      <x:c r="M1047" s="59" t="n">
        <x:v>8</x:v>
      </x:c>
      <x:c r="N1047" t="str">
        <x:v>source_forward</x:v>
      </x:c>
    </x:row>
    <x:row r="1048">
      <x:c r="A1048" t="str">
        <x:v>Set2_100-5-1</x:v>
      </x:c>
      <x:c r="B1048" t="str">
        <x:v>Set2</x:v>
      </x:c>
      <x:c r="C1048" t="str">
        <x:v>100-5-1</x:v>
      </x:c>
      <x:c r="D1048" t="str">
        <x:v>C90</x:v>
      </x:c>
      <x:c r="E1048" t="str">
        <x:v>c</x:v>
      </x:c>
      <x:c r="F1048" s="59" t="n">
        <x:v>35</x:v>
      </x:c>
      <x:c r="G1048" s="59" t="n">
        <x:v>9</x:v>
      </x:c>
      <x:c r="H1048" s="59" t="n">
        <x:v>20</x:v>
      </x:c>
      <x:c r="I1048" s="59" t="n">
        <x:v>327</x:v>
      </x:c>
      <x:c r="J1048" s="59" t="n">
        <x:v>361</x:v>
      </x:c>
      <x:c r="K1048" s="59" t="n">
        <x:v>10</x:v>
      </x:c>
      <x:c r="L1048" s="59" t="str">
        <x:v>S1</x:v>
      </x:c>
      <x:c r="M1048" s="59" t="n">
        <x:v>18</x:v>
      </x:c>
      <x:c r="N1048" t="str">
        <x:v>source_forward</x:v>
      </x:c>
    </x:row>
    <x:row r="1049">
      <x:c r="A1049" t="str">
        <x:v>Set2_100-5-1</x:v>
      </x:c>
      <x:c r="B1049" t="str">
        <x:v>Set2</x:v>
      </x:c>
      <x:c r="C1049" t="str">
        <x:v>100-5-1</x:v>
      </x:c>
      <x:c r="D1049" t="str">
        <x:v>C91</x:v>
      </x:c>
      <x:c r="E1049" t="str">
        <x:v>c</x:v>
      </x:c>
      <x:c r="F1049" s="59" t="n">
        <x:v>1</x:v>
      </x:c>
      <x:c r="G1049" s="59" t="n">
        <x:v>11</x:v>
      </x:c>
      <x:c r="H1049" s="59" t="n">
        <x:v>15</x:v>
      </x:c>
      <x:c r="I1049" s="59" t="n">
        <x:v>375</x:v>
      </x:c>
      <x:c r="J1049" s="59" t="n">
        <x:v>391</x:v>
      </x:c>
      <x:c r="K1049" s="59" t="n">
        <x:v>10</x:v>
      </x:c>
      <x:c r="L1049" s="59" t="str">
        <x:v>S0</x:v>
      </x:c>
      <x:c r="M1049" s="59" t="n">
        <x:v>13</x:v>
      </x:c>
      <x:c r="N1049" t="str">
        <x:v>source_forward</x:v>
      </x:c>
    </x:row>
    <x:row r="1050">
      <x:c r="A1050" t="str">
        <x:v>Set2_100-5-1</x:v>
      </x:c>
      <x:c r="B1050" t="str">
        <x:v>Set2</x:v>
      </x:c>
      <x:c r="C1050" t="str">
        <x:v>100-5-1</x:v>
      </x:c>
      <x:c r="D1050" t="str">
        <x:v>C92</x:v>
      </x:c>
      <x:c r="E1050" t="str">
        <x:v>c</x:v>
      </x:c>
      <x:c r="F1050" s="59" t="n">
        <x:v>17</x:v>
      </x:c>
      <x:c r="G1050" s="59" t="n">
        <x:v>34</x:v>
      </x:c>
      <x:c r="H1050" s="59" t="n">
        <x:v>15</x:v>
      </x:c>
      <x:c r="I1050" s="59" t="n">
        <x:v>520</x:v>
      </x:c>
      <x:c r="J1050" s="59" t="n">
        <x:v>540</x:v>
      </x:c>
      <x:c r="K1050" s="59" t="n">
        <x:v>10</x:v>
      </x:c>
      <x:c r="L1050" s="59" t="str">
        <x:v>S4</x:v>
      </x:c>
      <x:c r="M1050" s="59" t="n">
        <x:v>8</x:v>
      </x:c>
      <x:c r="N1050" t="str">
        <x:v>source_forward</x:v>
      </x:c>
    </x:row>
    <x:row r="1051">
      <x:c r="A1051" t="str">
        <x:v>Set2_100-5-1</x:v>
      </x:c>
      <x:c r="B1051" t="str">
        <x:v>Set2</x:v>
      </x:c>
      <x:c r="C1051" t="str">
        <x:v>100-5-1</x:v>
      </x:c>
      <x:c r="D1051" t="str">
        <x:v>C93</x:v>
      </x:c>
      <x:c r="E1051" t="str">
        <x:v>c</x:v>
      </x:c>
      <x:c r="F1051" s="59" t="n">
        <x:v>20</x:v>
      </x:c>
      <x:c r="G1051" s="59" t="n">
        <x:v>42</x:v>
      </x:c>
      <x:c r="H1051" s="59" t="n">
        <x:v>15</x:v>
      </x:c>
      <x:c r="I1051" s="59" t="n">
        <x:v>319</x:v>
      </x:c>
      <x:c r="J1051" s="59" t="n">
        <x:v>335</x:v>
      </x:c>
      <x:c r="K1051" s="59" t="n">
        <x:v>10</x:v>
      </x:c>
      <x:c r="L1051" s="59" t="str">
        <x:v>S4</x:v>
      </x:c>
      <x:c r="M1051" s="59" t="n">
        <x:v>6</x:v>
      </x:c>
      <x:c r="N1051" t="str">
        <x:v>source_forward</x:v>
      </x:c>
    </x:row>
    <x:row r="1052">
      <x:c r="A1052" t="str">
        <x:v>Set2_100-5-1</x:v>
      </x:c>
      <x:c r="B1052" t="str">
        <x:v>Set2</x:v>
      </x:c>
      <x:c r="C1052" t="str">
        <x:v>100-5-1</x:v>
      </x:c>
      <x:c r="D1052" t="str">
        <x:v>C94</x:v>
      </x:c>
      <x:c r="E1052" t="str">
        <x:v>c</x:v>
      </x:c>
      <x:c r="F1052" s="59" t="n">
        <x:v>46</x:v>
      </x:c>
      <x:c r="G1052" s="59" t="n">
        <x:v>30</x:v>
      </x:c>
      <x:c r="H1052" s="59" t="n">
        <x:v>14</x:v>
      </x:c>
      <x:c r="I1052" s="59" t="n">
        <x:v>199</x:v>
      </x:c>
      <x:c r="J1052" s="59" t="n">
        <x:v>225</x:v>
      </x:c>
      <x:c r="K1052" s="59" t="n">
        <x:v>10</x:v>
      </x:c>
      <x:c r="L1052" s="59" t="str">
        <x:v>S1</x:v>
      </x:c>
      <x:c r="M1052" s="59" t="n">
        <x:v>0</x:v>
      </x:c>
      <x:c r="N1052" t="str">
        <x:v>source_forward</x:v>
      </x:c>
    </x:row>
    <x:row r="1053">
      <x:c r="A1053" t="str">
        <x:v>Set2_100-5-1</x:v>
      </x:c>
      <x:c r="B1053" t="str">
        <x:v>Set2</x:v>
      </x:c>
      <x:c r="C1053" t="str">
        <x:v>100-5-1</x:v>
      </x:c>
      <x:c r="D1053" t="str">
        <x:v>C95</x:v>
      </x:c>
      <x:c r="E1053" t="str">
        <x:v>c</x:v>
      </x:c>
      <x:c r="F1053" s="59" t="n">
        <x:v>9</x:v>
      </x:c>
      <x:c r="G1053" s="59" t="n">
        <x:v>43</x:v>
      </x:c>
      <x:c r="H1053" s="59" t="n">
        <x:v>17</x:v>
      </x:c>
      <x:c r="I1053" s="59" t="n">
        <x:v>204</x:v>
      </x:c>
      <x:c r="J1053" s="59" t="n">
        <x:v>228</x:v>
      </x:c>
      <x:c r="K1053" s="59" t="n">
        <x:v>10</x:v>
      </x:c>
      <x:c r="L1053" s="59" t="str">
        <x:v>S4</x:v>
      </x:c>
      <x:c r="M1053" s="59" t="n">
        <x:v>7</x:v>
      </x:c>
      <x:c r="N1053" t="str">
        <x:v>source_forward</x:v>
      </x:c>
    </x:row>
    <x:row r="1054">
      <x:c r="A1054" t="str">
        <x:v>Set2_100-5-1</x:v>
      </x:c>
      <x:c r="B1054" t="str">
        <x:v>Set2</x:v>
      </x:c>
      <x:c r="C1054" t="str">
        <x:v>100-5-1</x:v>
      </x:c>
      <x:c r="D1054" t="str">
        <x:v>C96</x:v>
      </x:c>
      <x:c r="E1054" t="str">
        <x:v>c</x:v>
      </x:c>
      <x:c r="F1054" s="59" t="n">
        <x:v>45</x:v>
      </x:c>
      <x:c r="G1054" s="59" t="n">
        <x:v>8</x:v>
      </x:c>
      <x:c r="H1054" s="59" t="n">
        <x:v>20</x:v>
      </x:c>
      <x:c r="I1054" s="59" t="n">
        <x:v>394</x:v>
      </x:c>
      <x:c r="J1054" s="59" t="n">
        <x:v>412</x:v>
      </x:c>
      <x:c r="K1054" s="59" t="n">
        <x:v>10</x:v>
      </x:c>
      <x:c r="L1054" s="59" t="str">
        <x:v>S1</x:v>
      </x:c>
      <x:c r="M1054" s="59" t="n">
        <x:v>15</x:v>
      </x:c>
      <x:c r="N1054" t="str">
        <x:v>source_forward</x:v>
      </x:c>
    </x:row>
    <x:row r="1055">
      <x:c r="A1055" t="str">
        <x:v>Set2_100-5-1</x:v>
      </x:c>
      <x:c r="B1055" t="str">
        <x:v>Set2</x:v>
      </x:c>
      <x:c r="C1055" t="str">
        <x:v>100-5-1</x:v>
      </x:c>
      <x:c r="D1055" t="str">
        <x:v>C97</x:v>
      </x:c>
      <x:c r="E1055" t="str">
        <x:v>c</x:v>
      </x:c>
      <x:c r="F1055" s="59" t="n">
        <x:v>45</x:v>
      </x:c>
      <x:c r="G1055" s="59" t="n">
        <x:v>31</x:v>
      </x:c>
      <x:c r="H1055" s="59" t="n">
        <x:v>18</x:v>
      </x:c>
      <x:c r="I1055" s="59" t="n">
        <x:v>133</x:v>
      </x:c>
      <x:c r="J1055" s="59" t="n">
        <x:v>151</x:v>
      </x:c>
      <x:c r="K1055" s="59" t="n">
        <x:v>10</x:v>
      </x:c>
      <x:c r="L1055" s="59" t="str">
        <x:v>S1</x:v>
      </x:c>
      <x:c r="M1055" s="59" t="n">
        <x:v>4</x:v>
      </x:c>
      <x:c r="N1055" t="str">
        <x:v>source_forward</x:v>
      </x:c>
    </x:row>
    <x:row r="1056">
      <x:c r="A1056" t="str">
        <x:v>Set2_100-5-1</x:v>
      </x:c>
      <x:c r="B1056" t="str">
        <x:v>Set2</x:v>
      </x:c>
      <x:c r="C1056" t="str">
        <x:v>100-5-1</x:v>
      </x:c>
      <x:c r="D1056" t="str">
        <x:v>C98</x:v>
      </x:c>
      <x:c r="E1056" t="str">
        <x:v>c</x:v>
      </x:c>
      <x:c r="F1056" s="59" t="n">
        <x:v>50</x:v>
      </x:c>
      <x:c r="G1056" s="59" t="n">
        <x:v>37</x:v>
      </x:c>
      <x:c r="H1056" s="59" t="n">
        <x:v>19</x:v>
      </x:c>
      <x:c r="I1056" s="59" t="n">
        <x:v>257</x:v>
      </x:c>
      <x:c r="J1056" s="59" t="n">
        <x:v>277</x:v>
      </x:c>
      <x:c r="K1056" s="59" t="n">
        <x:v>10</x:v>
      </x:c>
      <x:c r="L1056" s="59" t="str">
        <x:v>S1</x:v>
      </x:c>
      <x:c r="M1056" s="59" t="n">
        <x:v>10</x:v>
      </x:c>
      <x:c r="N1056" t="str">
        <x:v>source_forward</x:v>
      </x:c>
    </x:row>
    <x:row r="1057">
      <x:c r="A1057" t="str">
        <x:v>Set2_100-5-1</x:v>
      </x:c>
      <x:c r="B1057" t="str">
        <x:v>Set2</x:v>
      </x:c>
      <x:c r="C1057" t="str">
        <x:v>100-5-1</x:v>
      </x:c>
      <x:c r="D1057" t="str">
        <x:v>C99</x:v>
      </x:c>
      <x:c r="E1057" t="str">
        <x:v>c</x:v>
      </x:c>
      <x:c r="F1057" s="59" t="n">
        <x:v>38</x:v>
      </x:c>
      <x:c r="G1057" s="59" t="n">
        <x:v>39</x:v>
      </x:c>
      <x:c r="H1057" s="59" t="n">
        <x:v>18</x:v>
      </x:c>
      <x:c r="I1057" s="59" t="n">
        <x:v>107</x:v>
      </x:c>
      <x:c r="J1057" s="59" t="n">
        <x:v>121</x:v>
      </x:c>
      <x:c r="K1057" s="59" t="n">
        <x:v>10</x:v>
      </x:c>
      <x:c r="L1057" s="59" t="str">
        <x:v>S3</x:v>
      </x:c>
      <x:c r="M1057" s="59" t="n">
        <x:v>12</x:v>
      </x:c>
      <x:c r="N1057" t="str">
        <x:v>source_forward</x:v>
      </x:c>
    </x:row>
    <x:row r="1058">
      <x:c r="A1058" t="str">
        <x:v>Set2_100-5-1b</x:v>
      </x:c>
      <x:c r="B1058" t="str">
        <x:v>Set2</x:v>
      </x:c>
      <x:c r="C1058" t="str">
        <x:v>100-5-1b</x:v>
      </x:c>
      <x:c r="D1058" t="str">
        <x:v>D0</x:v>
      </x:c>
      <x:c r="E1058" t="str">
        <x:v>d</x:v>
      </x:c>
      <x:c r="F1058" s="59" t="n">
        <x:v>67</x:v>
      </x:c>
      <x:c r="G1058" s="59" t="n">
        <x:v>67</x:v>
      </x:c>
      <x:c r="H1058" s="59" t="n">
        <x:v>0</x:v>
      </x:c>
      <x:c r="I1058" s="59" t="n">
        <x:v>0</x:v>
      </x:c>
      <x:c r="J1058" s="59" t="n">
        <x:v>9999</x:v>
      </x:c>
      <x:c r="K1058" s="59" t="n">
        <x:v>0</x:v>
      </x:c>
      <x:c r="L1058" s="59" t="str"/>
      <x:c r="M1058" s="59" t="str"/>
      <x:c r="N1058" t="str">
        <x:v>source_forward</x:v>
      </x:c>
    </x:row>
    <x:row r="1059">
      <x:c r="A1059" t="str">
        <x:v>Set2_100-5-1b</x:v>
      </x:c>
      <x:c r="B1059" t="str">
        <x:v>Set2</x:v>
      </x:c>
      <x:c r="C1059" t="str">
        <x:v>100-5-1b</x:v>
      </x:c>
      <x:c r="D1059" t="str">
        <x:v>S0</x:v>
      </x:c>
      <x:c r="E1059" t="str">
        <x:v>s</x:v>
      </x:c>
      <x:c r="F1059" s="59" t="n">
        <x:v>1</x:v>
      </x:c>
      <x:c r="G1059" s="59" t="n">
        <x:v>13</x:v>
      </x:c>
      <x:c r="H1059" s="59" t="n">
        <x:v>0</x:v>
      </x:c>
      <x:c r="I1059" s="59" t="n">
        <x:v>0</x:v>
      </x:c>
      <x:c r="J1059" s="59" t="n">
        <x:v>9999</x:v>
      </x:c>
      <x:c r="K1059" s="59" t="n">
        <x:v>0</x:v>
      </x:c>
      <x:c r="L1059" s="59" t="str"/>
      <x:c r="M1059" s="59" t="str"/>
      <x:c r="N1059" t="str">
        <x:v>source_forward</x:v>
      </x:c>
    </x:row>
    <x:row r="1060">
      <x:c r="A1060" t="str">
        <x:v>Set2_100-5-1b</x:v>
      </x:c>
      <x:c r="B1060" t="str">
        <x:v>Set2</x:v>
      </x:c>
      <x:c r="C1060" t="str">
        <x:v>100-5-1b</x:v>
      </x:c>
      <x:c r="D1060" t="str">
        <x:v>S1</x:v>
      </x:c>
      <x:c r="E1060" t="str">
        <x:v>s</x:v>
      </x:c>
      <x:c r="F1060" s="59" t="n">
        <x:v>46</x:v>
      </x:c>
      <x:c r="G1060" s="59" t="n">
        <x:v>4</x:v>
      </x:c>
      <x:c r="H1060" s="59" t="n">
        <x:v>0</x:v>
      </x:c>
      <x:c r="I1060" s="59" t="n">
        <x:v>0</x:v>
      </x:c>
      <x:c r="J1060" s="59" t="n">
        <x:v>9999</x:v>
      </x:c>
      <x:c r="K1060" s="59" t="n">
        <x:v>0</x:v>
      </x:c>
      <x:c r="L1060" s="59" t="str"/>
      <x:c r="M1060" s="59" t="str"/>
      <x:c r="N1060" t="str">
        <x:v>source_forward</x:v>
      </x:c>
    </x:row>
    <x:row r="1061">
      <x:c r="A1061" t="str">
        <x:v>Set2_100-5-1b</x:v>
      </x:c>
      <x:c r="B1061" t="str">
        <x:v>Set2</x:v>
      </x:c>
      <x:c r="C1061" t="str">
        <x:v>100-5-1b</x:v>
      </x:c>
      <x:c r="D1061" t="str">
        <x:v>S2</x:v>
      </x:c>
      <x:c r="E1061" t="str">
        <x:v>s</x:v>
      </x:c>
      <x:c r="F1061" s="59" t="n">
        <x:v>2</x:v>
      </x:c>
      <x:c r="G1061" s="59" t="n">
        <x:v>3</x:v>
      </x:c>
      <x:c r="H1061" s="59" t="n">
        <x:v>0</x:v>
      </x:c>
      <x:c r="I1061" s="59" t="n">
        <x:v>0</x:v>
      </x:c>
      <x:c r="J1061" s="59" t="n">
        <x:v>9999</x:v>
      </x:c>
      <x:c r="K1061" s="59" t="n">
        <x:v>0</x:v>
      </x:c>
      <x:c r="L1061" s="59" t="str"/>
      <x:c r="M1061" s="59" t="str"/>
      <x:c r="N1061" t="str">
        <x:v>source_forward</x:v>
      </x:c>
    </x:row>
    <x:row r="1062">
      <x:c r="A1062" t="str">
        <x:v>Set2_100-5-1b</x:v>
      </x:c>
      <x:c r="B1062" t="str">
        <x:v>Set2</x:v>
      </x:c>
      <x:c r="C1062" t="str">
        <x:v>100-5-1b</x:v>
      </x:c>
      <x:c r="D1062" t="str">
        <x:v>S3</x:v>
      </x:c>
      <x:c r="E1062" t="str">
        <x:v>s</x:v>
      </x:c>
      <x:c r="F1062" s="59" t="n">
        <x:v>13</x:v>
      </x:c>
      <x:c r="G1062" s="59" t="n">
        <x:v>19</x:v>
      </x:c>
      <x:c r="H1062" s="59" t="n">
        <x:v>0</x:v>
      </x:c>
      <x:c r="I1062" s="59" t="n">
        <x:v>0</x:v>
      </x:c>
      <x:c r="J1062" s="59" t="n">
        <x:v>9999</x:v>
      </x:c>
      <x:c r="K1062" s="59" t="n">
        <x:v>0</x:v>
      </x:c>
      <x:c r="L1062" s="59" t="str"/>
      <x:c r="M1062" s="59" t="str"/>
      <x:c r="N1062" t="str">
        <x:v>source_forward</x:v>
      </x:c>
    </x:row>
    <x:row r="1063">
      <x:c r="A1063" t="str">
        <x:v>Set2_100-5-1b</x:v>
      </x:c>
      <x:c r="B1063" t="str">
        <x:v>Set2</x:v>
      </x:c>
      <x:c r="C1063" t="str">
        <x:v>100-5-1b</x:v>
      </x:c>
      <x:c r="D1063" t="str">
        <x:v>S4</x:v>
      </x:c>
      <x:c r="E1063" t="str">
        <x:v>s</x:v>
      </x:c>
      <x:c r="F1063" s="59" t="n">
        <x:v>3</x:v>
      </x:c>
      <x:c r="G1063" s="59" t="n">
        <x:v>37</x:v>
      </x:c>
      <x:c r="H1063" s="59" t="n">
        <x:v>0</x:v>
      </x:c>
      <x:c r="I1063" s="59" t="n">
        <x:v>0</x:v>
      </x:c>
      <x:c r="J1063" s="59" t="n">
        <x:v>9999</x:v>
      </x:c>
      <x:c r="K1063" s="59" t="n">
        <x:v>0</x:v>
      </x:c>
      <x:c r="L1063" s="59" t="str"/>
      <x:c r="M1063" s="59" t="str"/>
      <x:c r="N1063" t="str">
        <x:v>source_forward</x:v>
      </x:c>
    </x:row>
    <x:row r="1064">
      <x:c r="A1064" t="str">
        <x:v>Set2_100-5-1b</x:v>
      </x:c>
      <x:c r="B1064" t="str">
        <x:v>Set2</x:v>
      </x:c>
      <x:c r="C1064" t="str">
        <x:v>100-5-1b</x:v>
      </x:c>
      <x:c r="D1064" t="str">
        <x:v>C0</x:v>
      </x:c>
      <x:c r="E1064" t="str">
        <x:v>c</x:v>
      </x:c>
      <x:c r="F1064" s="59" t="n">
        <x:v>31</x:v>
      </x:c>
      <x:c r="G1064" s="59" t="n">
        <x:v>6</x:v>
      </x:c>
      <x:c r="H1064" s="59" t="n">
        <x:v>18</x:v>
      </x:c>
      <x:c r="I1064" s="59" t="n">
        <x:v>502</x:v>
      </x:c>
      <x:c r="J1064" s="59" t="n">
        <x:v>514</x:v>
      </x:c>
      <x:c r="K1064" s="59" t="n">
        <x:v>10</x:v>
      </x:c>
      <x:c r="L1064" s="59" t="str">
        <x:v>S1</x:v>
      </x:c>
      <x:c r="M1064" s="59" t="n">
        <x:v>10</x:v>
      </x:c>
      <x:c r="N1064" t="str">
        <x:v>source_forward</x:v>
      </x:c>
    </x:row>
    <x:row r="1065">
      <x:c r="A1065" t="str">
        <x:v>Set2_100-5-1b</x:v>
      </x:c>
      <x:c r="B1065" t="str">
        <x:v>Set2</x:v>
      </x:c>
      <x:c r="C1065" t="str">
        <x:v>100-5-1b</x:v>
      </x:c>
      <x:c r="D1065" t="str">
        <x:v>C1</x:v>
      </x:c>
      <x:c r="E1065" t="str">
        <x:v>c</x:v>
      </x:c>
      <x:c r="F1065" s="59" t="n">
        <x:v>36</x:v>
      </x:c>
      <x:c r="G1065" s="59" t="n">
        <x:v>20</x:v>
      </x:c>
      <x:c r="H1065" s="59" t="n">
        <x:v>17</x:v>
      </x:c>
      <x:c r="I1065" s="59" t="n">
        <x:v>84</x:v>
      </x:c>
      <x:c r="J1065" s="59" t="n">
        <x:v>116</x:v>
      </x:c>
      <x:c r="K1065" s="59" t="n">
        <x:v>10</x:v>
      </x:c>
      <x:c r="L1065" s="59" t="str">
        <x:v>S1</x:v>
      </x:c>
      <x:c r="M1065" s="59" t="n">
        <x:v>1</x:v>
      </x:c>
      <x:c r="N1065" t="str">
        <x:v>source_forward</x:v>
      </x:c>
    </x:row>
    <x:row r="1066">
      <x:c r="A1066" t="str">
        <x:v>Set2_100-5-1b</x:v>
      </x:c>
      <x:c r="B1066" t="str">
        <x:v>Set2</x:v>
      </x:c>
      <x:c r="C1066" t="str">
        <x:v>100-5-1b</x:v>
      </x:c>
      <x:c r="D1066" t="str">
        <x:v>C2</x:v>
      </x:c>
      <x:c r="E1066" t="str">
        <x:v>c</x:v>
      </x:c>
      <x:c r="F1066" s="59" t="n">
        <x:v>9</x:v>
      </x:c>
      <x:c r="G1066" s="59" t="n">
        <x:v>19</x:v>
      </x:c>
      <x:c r="H1066" s="59" t="n">
        <x:v>14</x:v>
      </x:c>
      <x:c r="I1066" s="59" t="n">
        <x:v>500</x:v>
      </x:c>
      <x:c r="J1066" s="59" t="n">
        <x:v>534</x:v>
      </x:c>
      <x:c r="K1066" s="59" t="n">
        <x:v>10</x:v>
      </x:c>
      <x:c r="L1066" s="59" t="str">
        <x:v>S3</x:v>
      </x:c>
      <x:c r="M1066" s="59" t="n">
        <x:v>10</x:v>
      </x:c>
      <x:c r="N1066" t="str">
        <x:v>source_forward</x:v>
      </x:c>
    </x:row>
    <x:row r="1067">
      <x:c r="A1067" t="str">
        <x:v>Set2_100-5-1b</x:v>
      </x:c>
      <x:c r="B1067" t="str">
        <x:v>Set2</x:v>
      </x:c>
      <x:c r="C1067" t="str">
        <x:v>100-5-1b</x:v>
      </x:c>
      <x:c r="D1067" t="str">
        <x:v>C3</x:v>
      </x:c>
      <x:c r="E1067" t="str">
        <x:v>c</x:v>
      </x:c>
      <x:c r="F1067" s="59" t="n">
        <x:v>47</x:v>
      </x:c>
      <x:c r="G1067" s="59" t="n">
        <x:v>42</x:v>
      </x:c>
      <x:c r="H1067" s="59" t="n">
        <x:v>11</x:v>
      </x:c>
      <x:c r="I1067" s="59" t="n">
        <x:v>506</x:v>
      </x:c>
      <x:c r="J1067" s="59" t="n">
        <x:v>524</x:v>
      </x:c>
      <x:c r="K1067" s="59" t="n">
        <x:v>10</x:v>
      </x:c>
      <x:c r="L1067" s="59" t="str">
        <x:v>S1</x:v>
      </x:c>
      <x:c r="M1067" s="59" t="n">
        <x:v>6</x:v>
      </x:c>
      <x:c r="N1067" t="str">
        <x:v>source_forward</x:v>
      </x:c>
    </x:row>
    <x:row r="1068">
      <x:c r="A1068" t="str">
        <x:v>Set2_100-5-1b</x:v>
      </x:c>
      <x:c r="B1068" t="str">
        <x:v>Set2</x:v>
      </x:c>
      <x:c r="C1068" t="str">
        <x:v>100-5-1b</x:v>
      </x:c>
      <x:c r="D1068" t="str">
        <x:v>C4</x:v>
      </x:c>
      <x:c r="E1068" t="str">
        <x:v>c</x:v>
      </x:c>
      <x:c r="F1068" s="59" t="n">
        <x:v>28</x:v>
      </x:c>
      <x:c r="G1068" s="59" t="n">
        <x:v>20</x:v>
      </x:c>
      <x:c r="H1068" s="59" t="n">
        <x:v>15</x:v>
      </x:c>
      <x:c r="I1068" s="59" t="n">
        <x:v>140</x:v>
      </x:c>
      <x:c r="J1068" s="59" t="n">
        <x:v>172</x:v>
      </x:c>
      <x:c r="K1068" s="59" t="n">
        <x:v>10</x:v>
      </x:c>
      <x:c r="L1068" s="59" t="str">
        <x:v>S3</x:v>
      </x:c>
      <x:c r="M1068" s="59" t="n">
        <x:v>12</x:v>
      </x:c>
      <x:c r="N1068" t="str">
        <x:v>source_forward</x:v>
      </x:c>
    </x:row>
    <x:row r="1069">
      <x:c r="A1069" t="str">
        <x:v>Set2_100-5-1b</x:v>
      </x:c>
      <x:c r="B1069" t="str">
        <x:v>Set2</x:v>
      </x:c>
      <x:c r="C1069" t="str">
        <x:v>100-5-1b</x:v>
      </x:c>
      <x:c r="D1069" t="str">
        <x:v>C5</x:v>
      </x:c>
      <x:c r="E1069" t="str">
        <x:v>c</x:v>
      </x:c>
      <x:c r="F1069" s="59" t="n">
        <x:v>38</x:v>
      </x:c>
      <x:c r="G1069" s="59" t="n">
        <x:v>43</x:v>
      </x:c>
      <x:c r="H1069" s="59" t="n">
        <x:v>16</x:v>
      </x:c>
      <x:c r="I1069" s="59" t="n">
        <x:v>309</x:v>
      </x:c>
      <x:c r="J1069" s="59" t="n">
        <x:v>327</x:v>
      </x:c>
      <x:c r="K1069" s="59" t="n">
        <x:v>10</x:v>
      </x:c>
      <x:c r="L1069" s="59" t="str">
        <x:v>S3</x:v>
      </x:c>
      <x:c r="M1069" s="59" t="n">
        <x:v>8</x:v>
      </x:c>
      <x:c r="N1069" t="str">
        <x:v>source_forward</x:v>
      </x:c>
    </x:row>
    <x:row r="1070">
      <x:c r="A1070" t="str">
        <x:v>Set2_100-5-1b</x:v>
      </x:c>
      <x:c r="B1070" t="str">
        <x:v>Set2</x:v>
      </x:c>
      <x:c r="C1070" t="str">
        <x:v>100-5-1b</x:v>
      </x:c>
      <x:c r="D1070" t="str">
        <x:v>C6</x:v>
      </x:c>
      <x:c r="E1070" t="str">
        <x:v>c</x:v>
      </x:c>
      <x:c r="F1070" s="59" t="n">
        <x:v>41</x:v>
      </x:c>
      <x:c r="G1070" s="59" t="n">
        <x:v>4</x:v>
      </x:c>
      <x:c r="H1070" s="59" t="n">
        <x:v>11</x:v>
      </x:c>
      <x:c r="I1070" s="59" t="n">
        <x:v>247</x:v>
      </x:c>
      <x:c r="J1070" s="59" t="n">
        <x:v>277</x:v>
      </x:c>
      <x:c r="K1070" s="59" t="n">
        <x:v>10</x:v>
      </x:c>
      <x:c r="L1070" s="59" t="str">
        <x:v>S1</x:v>
      </x:c>
      <x:c r="M1070" s="59" t="n">
        <x:v>3</x:v>
      </x:c>
      <x:c r="N1070" t="str">
        <x:v>source_forward</x:v>
      </x:c>
    </x:row>
    <x:row r="1071">
      <x:c r="A1071" t="str">
        <x:v>Set2_100-5-1b</x:v>
      </x:c>
      <x:c r="B1071" t="str">
        <x:v>Set2</x:v>
      </x:c>
      <x:c r="C1071" t="str">
        <x:v>100-5-1b</x:v>
      </x:c>
      <x:c r="D1071" t="str">
        <x:v>C7</x:v>
      </x:c>
      <x:c r="E1071" t="str">
        <x:v>c</x:v>
      </x:c>
      <x:c r="F1071" s="59" t="n">
        <x:v>36</x:v>
      </x:c>
      <x:c r="G1071" s="59" t="n">
        <x:v>30</x:v>
      </x:c>
      <x:c r="H1071" s="59" t="n">
        <x:v>12</x:v>
      </x:c>
      <x:c r="I1071" s="59" t="n">
        <x:v>425</x:v>
      </x:c>
      <x:c r="J1071" s="59" t="n">
        <x:v>455</x:v>
      </x:c>
      <x:c r="K1071" s="59" t="n">
        <x:v>10</x:v>
      </x:c>
      <x:c r="L1071" s="59" t="str">
        <x:v>S3</x:v>
      </x:c>
      <x:c r="M1071" s="59" t="n">
        <x:v>5</x:v>
      </x:c>
      <x:c r="N1071" t="str">
        <x:v>source_forward</x:v>
      </x:c>
    </x:row>
    <x:row r="1072">
      <x:c r="A1072" t="str">
        <x:v>Set2_100-5-1b</x:v>
      </x:c>
      <x:c r="B1072" t="str">
        <x:v>Set2</x:v>
      </x:c>
      <x:c r="C1072" t="str">
        <x:v>100-5-1b</x:v>
      </x:c>
      <x:c r="D1072" t="str">
        <x:v>C8</x:v>
      </x:c>
      <x:c r="E1072" t="str">
        <x:v>c</x:v>
      </x:c>
      <x:c r="F1072" s="59" t="n">
        <x:v>4</x:v>
      </x:c>
      <x:c r="G1072" s="59" t="n">
        <x:v>10</x:v>
      </x:c>
      <x:c r="H1072" s="59" t="n">
        <x:v>14</x:v>
      </x:c>
      <x:c r="I1072" s="59" t="n">
        <x:v>229</x:v>
      </x:c>
      <x:c r="J1072" s="59" t="n">
        <x:v>241</x:v>
      </x:c>
      <x:c r="K1072" s="59" t="n">
        <x:v>10</x:v>
      </x:c>
      <x:c r="L1072" s="59" t="str">
        <x:v>S0</x:v>
      </x:c>
      <x:c r="M1072" s="59" t="n">
        <x:v>10</x:v>
      </x:c>
      <x:c r="N1072" t="str">
        <x:v>source_forward</x:v>
      </x:c>
    </x:row>
    <x:row r="1073">
      <x:c r="A1073" t="str">
        <x:v>Set2_100-5-1b</x:v>
      </x:c>
      <x:c r="B1073" t="str">
        <x:v>Set2</x:v>
      </x:c>
      <x:c r="C1073" t="str">
        <x:v>100-5-1b</x:v>
      </x:c>
      <x:c r="D1073" t="str">
        <x:v>C9</x:v>
      </x:c>
      <x:c r="E1073" t="str">
        <x:v>c</x:v>
      </x:c>
      <x:c r="F1073" s="59" t="n">
        <x:v>43</x:v>
      </x:c>
      <x:c r="G1073" s="59" t="n">
        <x:v>16</x:v>
      </x:c>
      <x:c r="H1073" s="59" t="n">
        <x:v>19</x:v>
      </x:c>
      <x:c r="I1073" s="59" t="n">
        <x:v>322</x:v>
      </x:c>
      <x:c r="J1073" s="59" t="n">
        <x:v>344</x:v>
      </x:c>
      <x:c r="K1073" s="59" t="n">
        <x:v>10</x:v>
      </x:c>
      <x:c r="L1073" s="59" t="str">
        <x:v>S1</x:v>
      </x:c>
      <x:c r="M1073" s="59" t="n">
        <x:v>16</x:v>
      </x:c>
      <x:c r="N1073" t="str">
        <x:v>source_forward</x:v>
      </x:c>
    </x:row>
    <x:row r="1074">
      <x:c r="A1074" t="str">
        <x:v>Set2_100-5-1b</x:v>
      </x:c>
      <x:c r="B1074" t="str">
        <x:v>Set2</x:v>
      </x:c>
      <x:c r="C1074" t="str">
        <x:v>100-5-1b</x:v>
      </x:c>
      <x:c r="D1074" t="str">
        <x:v>C10</x:v>
      </x:c>
      <x:c r="E1074" t="str">
        <x:v>c</x:v>
      </x:c>
      <x:c r="F1074" s="59" t="n">
        <x:v>33</x:v>
      </x:c>
      <x:c r="G1074" s="59" t="n">
        <x:v>45</x:v>
      </x:c>
      <x:c r="H1074" s="59" t="n">
        <x:v>17</x:v>
      </x:c>
      <x:c r="I1074" s="59" t="n">
        <x:v>386</x:v>
      </x:c>
      <x:c r="J1074" s="59" t="n">
        <x:v>400</x:v>
      </x:c>
      <x:c r="K1074" s="59" t="n">
        <x:v>10</x:v>
      </x:c>
      <x:c r="L1074" s="59" t="str">
        <x:v>S4</x:v>
      </x:c>
      <x:c r="M1074" s="59" t="n">
        <x:v>14</x:v>
      </x:c>
      <x:c r="N1074" t="str">
        <x:v>source_forward</x:v>
      </x:c>
    </x:row>
    <x:row r="1075">
      <x:c r="A1075" t="str">
        <x:v>Set2_100-5-1b</x:v>
      </x:c>
      <x:c r="B1075" t="str">
        <x:v>Set2</x:v>
      </x:c>
      <x:c r="C1075" t="str">
        <x:v>100-5-1b</x:v>
      </x:c>
      <x:c r="D1075" t="str">
        <x:v>C11</x:v>
      </x:c>
      <x:c r="E1075" t="str">
        <x:v>c</x:v>
      </x:c>
      <x:c r="F1075" s="59" t="n">
        <x:v>39</x:v>
      </x:c>
      <x:c r="G1075" s="59" t="n">
        <x:v>30</x:v>
      </x:c>
      <x:c r="H1075" s="59" t="n">
        <x:v>16</x:v>
      </x:c>
      <x:c r="I1075" s="59" t="n">
        <x:v>303</x:v>
      </x:c>
      <x:c r="J1075" s="59" t="n">
        <x:v>329</x:v>
      </x:c>
      <x:c r="K1075" s="59" t="n">
        <x:v>10</x:v>
      </x:c>
      <x:c r="L1075" s="59" t="str">
        <x:v>S1</x:v>
      </x:c>
      <x:c r="M1075" s="59" t="n">
        <x:v>11</x:v>
      </x:c>
      <x:c r="N1075" t="str">
        <x:v>source_forward</x:v>
      </x:c>
    </x:row>
    <x:row r="1076">
      <x:c r="A1076" t="str">
        <x:v>Set2_100-5-1b</x:v>
      </x:c>
      <x:c r="B1076" t="str">
        <x:v>Set2</x:v>
      </x:c>
      <x:c r="C1076" t="str">
        <x:v>100-5-1b</x:v>
      </x:c>
      <x:c r="D1076" t="str">
        <x:v>C12</x:v>
      </x:c>
      <x:c r="E1076" t="str">
        <x:v>c</x:v>
      </x:c>
      <x:c r="F1076" s="59" t="n">
        <x:v>6</x:v>
      </x:c>
      <x:c r="G1076" s="59" t="n">
        <x:v>40</x:v>
      </x:c>
      <x:c r="H1076" s="59" t="n">
        <x:v>20</x:v>
      </x:c>
      <x:c r="I1076" s="59" t="n">
        <x:v>351</x:v>
      </x:c>
      <x:c r="J1076" s="59" t="n">
        <x:v>373</x:v>
      </x:c>
      <x:c r="K1076" s="59" t="n">
        <x:v>10</x:v>
      </x:c>
      <x:c r="L1076" s="59" t="str">
        <x:v>S4</x:v>
      </x:c>
      <x:c r="M1076" s="59" t="n">
        <x:v>0</x:v>
      </x:c>
      <x:c r="N1076" t="str">
        <x:v>source_forward</x:v>
      </x:c>
    </x:row>
    <x:row r="1077">
      <x:c r="A1077" t="str">
        <x:v>Set2_100-5-1b</x:v>
      </x:c>
      <x:c r="B1077" t="str">
        <x:v>Set2</x:v>
      </x:c>
      <x:c r="C1077" t="str">
        <x:v>100-5-1b</x:v>
      </x:c>
      <x:c r="D1077" t="str">
        <x:v>C13</x:v>
      </x:c>
      <x:c r="E1077" t="str">
        <x:v>c</x:v>
      </x:c>
      <x:c r="F1077" s="59" t="n">
        <x:v>50</x:v>
      </x:c>
      <x:c r="G1077" s="59" t="n">
        <x:v>20</x:v>
      </x:c>
      <x:c r="H1077" s="59" t="n">
        <x:v>13</x:v>
      </x:c>
      <x:c r="I1077" s="59" t="n">
        <x:v>133</x:v>
      </x:c>
      <x:c r="J1077" s="59" t="n">
        <x:v>143</x:v>
      </x:c>
      <x:c r="K1077" s="59" t="n">
        <x:v>10</x:v>
      </x:c>
      <x:c r="L1077" s="59" t="str">
        <x:v>S1</x:v>
      </x:c>
      <x:c r="M1077" s="59" t="n">
        <x:v>5</x:v>
      </x:c>
      <x:c r="N1077" t="str">
        <x:v>source_forward</x:v>
      </x:c>
    </x:row>
    <x:row r="1078">
      <x:c r="A1078" t="str">
        <x:v>Set2_100-5-1b</x:v>
      </x:c>
      <x:c r="B1078" t="str">
        <x:v>Set2</x:v>
      </x:c>
      <x:c r="C1078" t="str">
        <x:v>100-5-1b</x:v>
      </x:c>
      <x:c r="D1078" t="str">
        <x:v>C14</x:v>
      </x:c>
      <x:c r="E1078" t="str">
        <x:v>c</x:v>
      </x:c>
      <x:c r="F1078" s="59" t="n">
        <x:v>48</x:v>
      </x:c>
      <x:c r="G1078" s="59" t="n">
        <x:v>14</x:v>
      </x:c>
      <x:c r="H1078" s="59" t="n">
        <x:v>11</x:v>
      </x:c>
      <x:c r="I1078" s="59" t="n">
        <x:v>293</x:v>
      </x:c>
      <x:c r="J1078" s="59" t="n">
        <x:v>313</x:v>
      </x:c>
      <x:c r="K1078" s="59" t="n">
        <x:v>10</x:v>
      </x:c>
      <x:c r="L1078" s="59" t="str">
        <x:v>S1</x:v>
      </x:c>
      <x:c r="M1078" s="59" t="n">
        <x:v>9</x:v>
      </x:c>
      <x:c r="N1078" t="str">
        <x:v>source_forward</x:v>
      </x:c>
    </x:row>
    <x:row r="1079">
      <x:c r="A1079" t="str">
        <x:v>Set2_100-5-1b</x:v>
      </x:c>
      <x:c r="B1079" t="str">
        <x:v>Set2</x:v>
      </x:c>
      <x:c r="C1079" t="str">
        <x:v>100-5-1b</x:v>
      </x:c>
      <x:c r="D1079" t="str">
        <x:v>C15</x:v>
      </x:c>
      <x:c r="E1079" t="str">
        <x:v>c</x:v>
      </x:c>
      <x:c r="F1079" s="59" t="n">
        <x:v>34</x:v>
      </x:c>
      <x:c r="G1079" s="59" t="n">
        <x:v>34</x:v>
      </x:c>
      <x:c r="H1079" s="59" t="n">
        <x:v>17</x:v>
      </x:c>
      <x:c r="I1079" s="59" t="n">
        <x:v>202</x:v>
      </x:c>
      <x:c r="J1079" s="59" t="n">
        <x:v>228</x:v>
      </x:c>
      <x:c r="K1079" s="59" t="n">
        <x:v>10</x:v>
      </x:c>
      <x:c r="L1079" s="59" t="str">
        <x:v>S3</x:v>
      </x:c>
      <x:c r="M1079" s="59" t="n">
        <x:v>1</x:v>
      </x:c>
      <x:c r="N1079" t="str">
        <x:v>source_forward</x:v>
      </x:c>
    </x:row>
    <x:row r="1080">
      <x:c r="A1080" t="str">
        <x:v>Set2_100-5-1b</x:v>
      </x:c>
      <x:c r="B1080" t="str">
        <x:v>Set2</x:v>
      </x:c>
      <x:c r="C1080" t="str">
        <x:v>100-5-1b</x:v>
      </x:c>
      <x:c r="D1080" t="str">
        <x:v>C16</x:v>
      </x:c>
      <x:c r="E1080" t="str">
        <x:v>c</x:v>
      </x:c>
      <x:c r="F1080" s="59" t="n">
        <x:v>49</x:v>
      </x:c>
      <x:c r="G1080" s="59" t="n">
        <x:v>3</x:v>
      </x:c>
      <x:c r="H1080" s="59" t="n">
        <x:v>17</x:v>
      </x:c>
      <x:c r="I1080" s="59" t="n">
        <x:v>161</x:v>
      </x:c>
      <x:c r="J1080" s="59" t="n">
        <x:v>181</x:v>
      </x:c>
      <x:c r="K1080" s="59" t="n">
        <x:v>10</x:v>
      </x:c>
      <x:c r="L1080" s="59" t="str">
        <x:v>S1</x:v>
      </x:c>
      <x:c r="M1080" s="59" t="n">
        <x:v>7</x:v>
      </x:c>
      <x:c r="N1080" t="str">
        <x:v>source_forward</x:v>
      </x:c>
    </x:row>
    <x:row r="1081">
      <x:c r="A1081" t="str">
        <x:v>Set2_100-5-1b</x:v>
      </x:c>
      <x:c r="B1081" t="str">
        <x:v>Set2</x:v>
      </x:c>
      <x:c r="C1081" t="str">
        <x:v>100-5-1b</x:v>
      </x:c>
      <x:c r="D1081" t="str">
        <x:v>C17</x:v>
      </x:c>
      <x:c r="E1081" t="str">
        <x:v>c</x:v>
      </x:c>
      <x:c r="F1081" s="59" t="n">
        <x:v>26</x:v>
      </x:c>
      <x:c r="G1081" s="59" t="n">
        <x:v>14</x:v>
      </x:c>
      <x:c r="H1081" s="59" t="n">
        <x:v>19</x:v>
      </x:c>
      <x:c r="I1081" s="59" t="n">
        <x:v>205</x:v>
      </x:c>
      <x:c r="J1081" s="59" t="n">
        <x:v>225</x:v>
      </x:c>
      <x:c r="K1081" s="59" t="n">
        <x:v>10</x:v>
      </x:c>
      <x:c r="L1081" s="59" t="str">
        <x:v>S3</x:v>
      </x:c>
      <x:c r="M1081" s="59" t="n">
        <x:v>12</x:v>
      </x:c>
      <x:c r="N1081" t="str">
        <x:v>source_forward</x:v>
      </x:c>
    </x:row>
    <x:row r="1082">
      <x:c r="A1082" t="str">
        <x:v>Set2_100-5-1b</x:v>
      </x:c>
      <x:c r="B1082" t="str">
        <x:v>Set2</x:v>
      </x:c>
      <x:c r="C1082" t="str">
        <x:v>100-5-1b</x:v>
      </x:c>
      <x:c r="D1082" t="str">
        <x:v>C18</x:v>
      </x:c>
      <x:c r="E1082" t="str">
        <x:v>c</x:v>
      </x:c>
      <x:c r="F1082" s="59" t="n">
        <x:v>28</x:v>
      </x:c>
      <x:c r="G1082" s="59" t="n">
        <x:v>44</x:v>
      </x:c>
      <x:c r="H1082" s="59" t="n">
        <x:v>12</x:v>
      </x:c>
      <x:c r="I1082" s="59" t="n">
        <x:v>436</x:v>
      </x:c>
      <x:c r="J1082" s="59" t="n">
        <x:v>452</x:v>
      </x:c>
      <x:c r="K1082" s="59" t="n">
        <x:v>10</x:v>
      </x:c>
      <x:c r="L1082" s="59" t="str">
        <x:v>S4</x:v>
      </x:c>
      <x:c r="M1082" s="59" t="n">
        <x:v>10</x:v>
      </x:c>
      <x:c r="N1082" t="str">
        <x:v>source_forward</x:v>
      </x:c>
    </x:row>
    <x:row r="1083">
      <x:c r="A1083" t="str">
        <x:v>Set2_100-5-1b</x:v>
      </x:c>
      <x:c r="B1083" t="str">
        <x:v>Set2</x:v>
      </x:c>
      <x:c r="C1083" t="str">
        <x:v>100-5-1b</x:v>
      </x:c>
      <x:c r="D1083" t="str">
        <x:v>C19</x:v>
      </x:c>
      <x:c r="E1083" t="str">
        <x:v>c</x:v>
      </x:c>
      <x:c r="F1083" s="59" t="n">
        <x:v>21</x:v>
      </x:c>
      <x:c r="G1083" s="59" t="n">
        <x:v>38</x:v>
      </x:c>
      <x:c r="H1083" s="59" t="n">
        <x:v>13</x:v>
      </x:c>
      <x:c r="I1083" s="59" t="n">
        <x:v>415</x:v>
      </x:c>
      <x:c r="J1083" s="59" t="n">
        <x:v>437</x:v>
      </x:c>
      <x:c r="K1083" s="59" t="n">
        <x:v>10</x:v>
      </x:c>
      <x:c r="L1083" s="59" t="str">
        <x:v>S4</x:v>
      </x:c>
      <x:c r="M1083" s="59" t="n">
        <x:v>4</x:v>
      </x:c>
      <x:c r="N1083" t="str">
        <x:v>source_forward</x:v>
      </x:c>
    </x:row>
    <x:row r="1084">
      <x:c r="A1084" t="str">
        <x:v>Set2_100-5-1b</x:v>
      </x:c>
      <x:c r="B1084" t="str">
        <x:v>Set2</x:v>
      </x:c>
      <x:c r="C1084" t="str">
        <x:v>100-5-1b</x:v>
      </x:c>
      <x:c r="D1084" t="str">
        <x:v>C20</x:v>
      </x:c>
      <x:c r="E1084" t="str">
        <x:v>c</x:v>
      </x:c>
      <x:c r="F1084" s="59" t="n">
        <x:v>34</x:v>
      </x:c>
      <x:c r="G1084" s="59" t="n">
        <x:v>11</x:v>
      </x:c>
      <x:c r="H1084" s="59" t="n">
        <x:v>20</x:v>
      </x:c>
      <x:c r="I1084" s="59" t="n">
        <x:v>549</x:v>
      </x:c>
      <x:c r="J1084" s="59" t="n">
        <x:v>559</x:v>
      </x:c>
      <x:c r="K1084" s="59" t="n">
        <x:v>10</x:v>
      </x:c>
      <x:c r="L1084" s="59" t="str">
        <x:v>S1</x:v>
      </x:c>
      <x:c r="M1084" s="59" t="n">
        <x:v>6</x:v>
      </x:c>
      <x:c r="N1084" t="str">
        <x:v>source_forward</x:v>
      </x:c>
    </x:row>
    <x:row r="1085">
      <x:c r="A1085" t="str">
        <x:v>Set2_100-5-1b</x:v>
      </x:c>
      <x:c r="B1085" t="str">
        <x:v>Set2</x:v>
      </x:c>
      <x:c r="C1085" t="str">
        <x:v>100-5-1b</x:v>
      </x:c>
      <x:c r="D1085" t="str">
        <x:v>C21</x:v>
      </x:c>
      <x:c r="E1085" t="str">
        <x:v>c</x:v>
      </x:c>
      <x:c r="F1085" s="59" t="n">
        <x:v>41</x:v>
      </x:c>
      <x:c r="G1085" s="59" t="n">
        <x:v>32</x:v>
      </x:c>
      <x:c r="H1085" s="59" t="n">
        <x:v>14</x:v>
      </x:c>
      <x:c r="I1085" s="59" t="n">
        <x:v>574</x:v>
      </x:c>
      <x:c r="J1085" s="59" t="n">
        <x:v>598</x:v>
      </x:c>
      <x:c r="K1085" s="59" t="n">
        <x:v>10</x:v>
      </x:c>
      <x:c r="L1085" s="59" t="str">
        <x:v>S1</x:v>
      </x:c>
      <x:c r="M1085" s="59" t="n">
        <x:v>10</x:v>
      </x:c>
      <x:c r="N1085" t="str">
        <x:v>source_forward</x:v>
      </x:c>
    </x:row>
    <x:row r="1086">
      <x:c r="A1086" t="str">
        <x:v>Set2_100-5-1b</x:v>
      </x:c>
      <x:c r="B1086" t="str">
        <x:v>Set2</x:v>
      </x:c>
      <x:c r="C1086" t="str">
        <x:v>100-5-1b</x:v>
      </x:c>
      <x:c r="D1086" t="str">
        <x:v>C22</x:v>
      </x:c>
      <x:c r="E1086" t="str">
        <x:v>c</x:v>
      </x:c>
      <x:c r="F1086" s="59" t="n">
        <x:v>44</x:v>
      </x:c>
      <x:c r="G1086" s="59" t="n">
        <x:v>46</x:v>
      </x:c>
      <x:c r="H1086" s="59" t="n">
        <x:v>13</x:v>
      </x:c>
      <x:c r="I1086" s="59" t="n">
        <x:v>458</x:v>
      </x:c>
      <x:c r="J1086" s="59" t="n">
        <x:v>480</x:v>
      </x:c>
      <x:c r="K1086" s="59" t="n">
        <x:v>10</x:v>
      </x:c>
      <x:c r="L1086" s="59" t="str">
        <x:v>S3</x:v>
      </x:c>
      <x:c r="M1086" s="59" t="n">
        <x:v>9</x:v>
      </x:c>
      <x:c r="N1086" t="str">
        <x:v>source_forward</x:v>
      </x:c>
    </x:row>
    <x:row r="1087">
      <x:c r="A1087" t="str">
        <x:v>Set2_100-5-1b</x:v>
      </x:c>
      <x:c r="B1087" t="str">
        <x:v>Set2</x:v>
      </x:c>
      <x:c r="C1087" t="str">
        <x:v>100-5-1b</x:v>
      </x:c>
      <x:c r="D1087" t="str">
        <x:v>C23</x:v>
      </x:c>
      <x:c r="E1087" t="str">
        <x:v>c</x:v>
      </x:c>
      <x:c r="F1087" s="59" t="n">
        <x:v>27</x:v>
      </x:c>
      <x:c r="G1087" s="59" t="n">
        <x:v>48</x:v>
      </x:c>
      <x:c r="H1087" s="59" t="n">
        <x:v>16</x:v>
      </x:c>
      <x:c r="I1087" s="59" t="n">
        <x:v>370</x:v>
      </x:c>
      <x:c r="J1087" s="59" t="n">
        <x:v>398</x:v>
      </x:c>
      <x:c r="K1087" s="59" t="n">
        <x:v>10</x:v>
      </x:c>
      <x:c r="L1087" s="59" t="str">
        <x:v>S4</x:v>
      </x:c>
      <x:c r="M1087" s="59" t="n">
        <x:v>11</x:v>
      </x:c>
      <x:c r="N1087" t="str">
        <x:v>source_forward</x:v>
      </x:c>
    </x:row>
    <x:row r="1088">
      <x:c r="A1088" t="str">
        <x:v>Set2_100-5-1b</x:v>
      </x:c>
      <x:c r="B1088" t="str">
        <x:v>Set2</x:v>
      </x:c>
      <x:c r="C1088" t="str">
        <x:v>100-5-1b</x:v>
      </x:c>
      <x:c r="D1088" t="str">
        <x:v>C24</x:v>
      </x:c>
      <x:c r="E1088" t="str">
        <x:v>c</x:v>
      </x:c>
      <x:c r="F1088" s="59" t="n">
        <x:v>2</x:v>
      </x:c>
      <x:c r="G1088" s="59" t="n">
        <x:v>36</x:v>
      </x:c>
      <x:c r="H1088" s="59" t="n">
        <x:v>13</x:v>
      </x:c>
      <x:c r="I1088" s="59" t="n">
        <x:v>316</x:v>
      </x:c>
      <x:c r="J1088" s="59" t="n">
        <x:v>328</x:v>
      </x:c>
      <x:c r="K1088" s="59" t="n">
        <x:v>10</x:v>
      </x:c>
      <x:c r="L1088" s="59" t="str">
        <x:v>S4</x:v>
      </x:c>
      <x:c r="M1088" s="59" t="n">
        <x:v>7</x:v>
      </x:c>
      <x:c r="N1088" t="str">
        <x:v>source_forward</x:v>
      </x:c>
    </x:row>
    <x:row r="1089">
      <x:c r="A1089" t="str">
        <x:v>Set2_100-5-1b</x:v>
      </x:c>
      <x:c r="B1089" t="str">
        <x:v>Set2</x:v>
      </x:c>
      <x:c r="C1089" t="str">
        <x:v>100-5-1b</x:v>
      </x:c>
      <x:c r="D1089" t="str">
        <x:v>C25</x:v>
      </x:c>
      <x:c r="E1089" t="str">
        <x:v>c</x:v>
      </x:c>
      <x:c r="F1089" s="59" t="n">
        <x:v>34</x:v>
      </x:c>
      <x:c r="G1089" s="59" t="n">
        <x:v>32</x:v>
      </x:c>
      <x:c r="H1089" s="59" t="n">
        <x:v>16</x:v>
      </x:c>
      <x:c r="I1089" s="59" t="n">
        <x:v>553</x:v>
      </x:c>
      <x:c r="J1089" s="59" t="n">
        <x:v>581</x:v>
      </x:c>
      <x:c r="K1089" s="59" t="n">
        <x:v>10</x:v>
      </x:c>
      <x:c r="L1089" s="59" t="str">
        <x:v>S3</x:v>
      </x:c>
      <x:c r="M1089" s="59" t="n">
        <x:v>12</x:v>
      </x:c>
      <x:c r="N1089" t="str">
        <x:v>source_forward</x:v>
      </x:c>
    </x:row>
    <x:row r="1090">
      <x:c r="A1090" t="str">
        <x:v>Set2_100-5-1b</x:v>
      </x:c>
      <x:c r="B1090" t="str">
        <x:v>Set2</x:v>
      </x:c>
      <x:c r="C1090" t="str">
        <x:v>100-5-1b</x:v>
      </x:c>
      <x:c r="D1090" t="str">
        <x:v>C26</x:v>
      </x:c>
      <x:c r="E1090" t="str">
        <x:v>c</x:v>
      </x:c>
      <x:c r="F1090" s="59" t="n">
        <x:v>50</x:v>
      </x:c>
      <x:c r="G1090" s="59" t="n">
        <x:v>27</x:v>
      </x:c>
      <x:c r="H1090" s="59" t="n">
        <x:v>18</x:v>
      </x:c>
      <x:c r="I1090" s="59" t="n">
        <x:v>305</x:v>
      </x:c>
      <x:c r="J1090" s="59" t="n">
        <x:v>315</x:v>
      </x:c>
      <x:c r="K1090" s="59" t="n">
        <x:v>10</x:v>
      </x:c>
      <x:c r="L1090" s="59" t="str">
        <x:v>S1</x:v>
      </x:c>
      <x:c r="M1090" s="59" t="n">
        <x:v>9</x:v>
      </x:c>
      <x:c r="N1090" t="str">
        <x:v>source_forward</x:v>
      </x:c>
    </x:row>
    <x:row r="1091">
      <x:c r="A1091" t="str">
        <x:v>Set2_100-5-1b</x:v>
      </x:c>
      <x:c r="B1091" t="str">
        <x:v>Set2</x:v>
      </x:c>
      <x:c r="C1091" t="str">
        <x:v>100-5-1b</x:v>
      </x:c>
      <x:c r="D1091" t="str">
        <x:v>C27</x:v>
      </x:c>
      <x:c r="E1091" t="str">
        <x:v>c</x:v>
      </x:c>
      <x:c r="F1091" s="59" t="n">
        <x:v>36</x:v>
      </x:c>
      <x:c r="G1091" s="59" t="n">
        <x:v>26</x:v>
      </x:c>
      <x:c r="H1091" s="59" t="n">
        <x:v>14</x:v>
      </x:c>
      <x:c r="I1091" s="59" t="n">
        <x:v>454</x:v>
      </x:c>
      <x:c r="J1091" s="59" t="n">
        <x:v>492</x:v>
      </x:c>
      <x:c r="K1091" s="59" t="n">
        <x:v>10</x:v>
      </x:c>
      <x:c r="L1091" s="59" t="str">
        <x:v>S3</x:v>
      </x:c>
      <x:c r="M1091" s="59" t="n">
        <x:v>13</x:v>
      </x:c>
      <x:c r="N1091" t="str">
        <x:v>source_forward</x:v>
      </x:c>
    </x:row>
    <x:row r="1092">
      <x:c r="A1092" t="str">
        <x:v>Set2_100-5-1b</x:v>
      </x:c>
      <x:c r="B1092" t="str">
        <x:v>Set2</x:v>
      </x:c>
      <x:c r="C1092" t="str">
        <x:v>100-5-1b</x:v>
      </x:c>
      <x:c r="D1092" t="str">
        <x:v>C28</x:v>
      </x:c>
      <x:c r="E1092" t="str">
        <x:v>c</x:v>
      </x:c>
      <x:c r="F1092" s="59" t="n">
        <x:v>16</x:v>
      </x:c>
      <x:c r="G1092" s="59" t="n">
        <x:v>17</x:v>
      </x:c>
      <x:c r="H1092" s="59" t="n">
        <x:v>13</x:v>
      </x:c>
      <x:c r="I1092" s="59" t="n">
        <x:v>120</x:v>
      </x:c>
      <x:c r="J1092" s="59" t="n">
        <x:v>142</x:v>
      </x:c>
      <x:c r="K1092" s="59" t="n">
        <x:v>10</x:v>
      </x:c>
      <x:c r="L1092" s="59" t="str">
        <x:v>S3</x:v>
      </x:c>
      <x:c r="M1092" s="59" t="n">
        <x:v>12</x:v>
      </x:c>
      <x:c r="N1092" t="str">
        <x:v>source_forward</x:v>
      </x:c>
    </x:row>
    <x:row r="1093">
      <x:c r="A1093" t="str">
        <x:v>Set2_100-5-1b</x:v>
      </x:c>
      <x:c r="B1093" t="str">
        <x:v>Set2</x:v>
      </x:c>
      <x:c r="C1093" t="str">
        <x:v>100-5-1b</x:v>
      </x:c>
      <x:c r="D1093" t="str">
        <x:v>C29</x:v>
      </x:c>
      <x:c r="E1093" t="str">
        <x:v>c</x:v>
      </x:c>
      <x:c r="F1093" s="59" t="n">
        <x:v>8</x:v>
      </x:c>
      <x:c r="G1093" s="59" t="n">
        <x:v>10</x:v>
      </x:c>
      <x:c r="H1093" s="59" t="n">
        <x:v>11</x:v>
      </x:c>
      <x:c r="I1093" s="59" t="n">
        <x:v>229</x:v>
      </x:c>
      <x:c r="J1093" s="59" t="n">
        <x:v>247</x:v>
      </x:c>
      <x:c r="K1093" s="59" t="n">
        <x:v>10</x:v>
      </x:c>
      <x:c r="L1093" s="59" t="str">
        <x:v>S0</x:v>
      </x:c>
      <x:c r="M1093" s="59" t="n">
        <x:v>7</x:v>
      </x:c>
      <x:c r="N1093" t="str">
        <x:v>source_forward</x:v>
      </x:c>
    </x:row>
    <x:row r="1094">
      <x:c r="A1094" t="str">
        <x:v>Set2_100-5-1b</x:v>
      </x:c>
      <x:c r="B1094" t="str">
        <x:v>Set2</x:v>
      </x:c>
      <x:c r="C1094" t="str">
        <x:v>100-5-1b</x:v>
      </x:c>
      <x:c r="D1094" t="str">
        <x:v>C30</x:v>
      </x:c>
      <x:c r="E1094" t="str">
        <x:v>c</x:v>
      </x:c>
      <x:c r="F1094" s="59" t="n">
        <x:v>45</x:v>
      </x:c>
      <x:c r="G1094" s="59" t="n">
        <x:v>28</x:v>
      </x:c>
      <x:c r="H1094" s="59" t="n">
        <x:v>16</x:v>
      </x:c>
      <x:c r="I1094" s="59" t="n">
        <x:v>249</x:v>
      </x:c>
      <x:c r="J1094" s="59" t="n">
        <x:v>283</x:v>
      </x:c>
      <x:c r="K1094" s="59" t="n">
        <x:v>10</x:v>
      </x:c>
      <x:c r="L1094" s="59" t="str">
        <x:v>S1</x:v>
      </x:c>
      <x:c r="M1094" s="59" t="n">
        <x:v>1</x:v>
      </x:c>
      <x:c r="N1094" t="str">
        <x:v>source_forward</x:v>
      </x:c>
    </x:row>
    <x:row r="1095">
      <x:c r="A1095" t="str">
        <x:v>Set2_100-5-1b</x:v>
      </x:c>
      <x:c r="B1095" t="str">
        <x:v>Set2</x:v>
      </x:c>
      <x:c r="C1095" t="str">
        <x:v>100-5-1b</x:v>
      </x:c>
      <x:c r="D1095" t="str">
        <x:v>C31</x:v>
      </x:c>
      <x:c r="E1095" t="str">
        <x:v>c</x:v>
      </x:c>
      <x:c r="F1095" s="59" t="n">
        <x:v>49</x:v>
      </x:c>
      <x:c r="G1095" s="59" t="n">
        <x:v>11</x:v>
      </x:c>
      <x:c r="H1095" s="59" t="n">
        <x:v>19</x:v>
      </x:c>
      <x:c r="I1095" s="59" t="n">
        <x:v>147</x:v>
      </x:c>
      <x:c r="J1095" s="59" t="n">
        <x:v>179</x:v>
      </x:c>
      <x:c r="K1095" s="59" t="n">
        <x:v>10</x:v>
      </x:c>
      <x:c r="L1095" s="59" t="str">
        <x:v>S1</x:v>
      </x:c>
      <x:c r="M1095" s="59" t="n">
        <x:v>10</x:v>
      </x:c>
      <x:c r="N1095" t="str">
        <x:v>source_forward</x:v>
      </x:c>
    </x:row>
    <x:row r="1096">
      <x:c r="A1096" t="str">
        <x:v>Set2_100-5-1b</x:v>
      </x:c>
      <x:c r="B1096" t="str">
        <x:v>Set2</x:v>
      </x:c>
      <x:c r="C1096" t="str">
        <x:v>100-5-1b</x:v>
      </x:c>
      <x:c r="D1096" t="str">
        <x:v>C32</x:v>
      </x:c>
      <x:c r="E1096" t="str">
        <x:v>c</x:v>
      </x:c>
      <x:c r="F1096" s="59" t="n">
        <x:v>28</x:v>
      </x:c>
      <x:c r="G1096" s="59" t="n">
        <x:v>10</x:v>
      </x:c>
      <x:c r="H1096" s="59" t="n">
        <x:v>20</x:v>
      </x:c>
      <x:c r="I1096" s="59" t="n">
        <x:v>298</x:v>
      </x:c>
      <x:c r="J1096" s="59" t="n">
        <x:v>328</x:v>
      </x:c>
      <x:c r="K1096" s="59" t="n">
        <x:v>10</x:v>
      </x:c>
      <x:c r="L1096" s="59" t="str">
        <x:v>S3</x:v>
      </x:c>
      <x:c r="M1096" s="59" t="n">
        <x:v>18</x:v>
      </x:c>
      <x:c r="N1096" t="str">
        <x:v>source_forward</x:v>
      </x:c>
    </x:row>
    <x:row r="1097">
      <x:c r="A1097" t="str">
        <x:v>Set2_100-5-1b</x:v>
      </x:c>
      <x:c r="B1097" t="str">
        <x:v>Set2</x:v>
      </x:c>
      <x:c r="C1097" t="str">
        <x:v>100-5-1b</x:v>
      </x:c>
      <x:c r="D1097" t="str">
        <x:v>C33</x:v>
      </x:c>
      <x:c r="E1097" t="str">
        <x:v>c</x:v>
      </x:c>
      <x:c r="F1097" s="59" t="n">
        <x:v>9</x:v>
      </x:c>
      <x:c r="G1097" s="59" t="n">
        <x:v>10</x:v>
      </x:c>
      <x:c r="H1097" s="59" t="n">
        <x:v>16</x:v>
      </x:c>
      <x:c r="I1097" s="59" t="n">
        <x:v>302</x:v>
      </x:c>
      <x:c r="J1097" s="59" t="n">
        <x:v>318</x:v>
      </x:c>
      <x:c r="K1097" s="59" t="n">
        <x:v>10</x:v>
      </x:c>
      <x:c r="L1097" s="59" t="str">
        <x:v>S0</x:v>
      </x:c>
      <x:c r="M1097" s="59" t="n">
        <x:v>1</x:v>
      </x:c>
      <x:c r="N1097" t="str">
        <x:v>source_forward</x:v>
      </x:c>
    </x:row>
    <x:row r="1098">
      <x:c r="A1098" t="str">
        <x:v>Set2_100-5-1b</x:v>
      </x:c>
      <x:c r="B1098" t="str">
        <x:v>Set2</x:v>
      </x:c>
      <x:c r="C1098" t="str">
        <x:v>100-5-1b</x:v>
      </x:c>
      <x:c r="D1098" t="str">
        <x:v>C34</x:v>
      </x:c>
      <x:c r="E1098" t="str">
        <x:v>c</x:v>
      </x:c>
      <x:c r="F1098" s="59" t="n">
        <x:v>39</x:v>
      </x:c>
      <x:c r="G1098" s="59" t="n">
        <x:v>50</x:v>
      </x:c>
      <x:c r="H1098" s="59" t="n">
        <x:v>19</x:v>
      </x:c>
      <x:c r="I1098" s="59" t="n">
        <x:v>122</x:v>
      </x:c>
      <x:c r="J1098" s="59" t="n">
        <x:v>152</x:v>
      </x:c>
      <x:c r="K1098" s="59" t="n">
        <x:v>10</x:v>
      </x:c>
      <x:c r="L1098" s="59" t="str">
        <x:v>S4</x:v>
      </x:c>
      <x:c r="M1098" s="59" t="n">
        <x:v>10</x:v>
      </x:c>
      <x:c r="N1098" t="str">
        <x:v>source_forward</x:v>
      </x:c>
    </x:row>
    <x:row r="1099">
      <x:c r="A1099" t="str">
        <x:v>Set2_100-5-1b</x:v>
      </x:c>
      <x:c r="B1099" t="str">
        <x:v>Set2</x:v>
      </x:c>
      <x:c r="C1099" t="str">
        <x:v>100-5-1b</x:v>
      </x:c>
      <x:c r="D1099" t="str">
        <x:v>C35</x:v>
      </x:c>
      <x:c r="E1099" t="str">
        <x:v>c</x:v>
      </x:c>
      <x:c r="F1099" s="59" t="n">
        <x:v>33</x:v>
      </x:c>
      <x:c r="G1099" s="59" t="n">
        <x:v>31</x:v>
      </x:c>
      <x:c r="H1099" s="59" t="n">
        <x:v>14</x:v>
      </x:c>
      <x:c r="I1099" s="59" t="n">
        <x:v>492</x:v>
      </x:c>
      <x:c r="J1099" s="59" t="n">
        <x:v>518</x:v>
      </x:c>
      <x:c r="K1099" s="59" t="n">
        <x:v>10</x:v>
      </x:c>
      <x:c r="L1099" s="59" t="str">
        <x:v>S3</x:v>
      </x:c>
      <x:c r="M1099" s="59" t="n">
        <x:v>8</x:v>
      </x:c>
      <x:c r="N1099" t="str">
        <x:v>source_forward</x:v>
      </x:c>
    </x:row>
    <x:row r="1100">
      <x:c r="A1100" t="str">
        <x:v>Set2_100-5-1b</x:v>
      </x:c>
      <x:c r="B1100" t="str">
        <x:v>Set2</x:v>
      </x:c>
      <x:c r="C1100" t="str">
        <x:v>100-5-1b</x:v>
      </x:c>
      <x:c r="D1100" t="str">
        <x:v>C36</x:v>
      </x:c>
      <x:c r="E1100" t="str">
        <x:v>c</x:v>
      </x:c>
      <x:c r="F1100" s="59" t="n">
        <x:v>20</x:v>
      </x:c>
      <x:c r="G1100" s="59" t="n">
        <x:v>8</x:v>
      </x:c>
      <x:c r="H1100" s="59" t="n">
        <x:v>16</x:v>
      </x:c>
      <x:c r="I1100" s="59" t="n">
        <x:v>241</x:v>
      </x:c>
      <x:c r="J1100" s="59" t="n">
        <x:v>251</x:v>
      </x:c>
      <x:c r="K1100" s="59" t="n">
        <x:v>10</x:v>
      </x:c>
      <x:c r="L1100" s="59" t="str">
        <x:v>S3</x:v>
      </x:c>
      <x:c r="M1100" s="59" t="n">
        <x:v>2</x:v>
      </x:c>
      <x:c r="N1100" t="str">
        <x:v>source_forward</x:v>
      </x:c>
    </x:row>
    <x:row r="1101">
      <x:c r="A1101" t="str">
        <x:v>Set2_100-5-1b</x:v>
      </x:c>
      <x:c r="B1101" t="str">
        <x:v>Set2</x:v>
      </x:c>
      <x:c r="C1101" t="str">
        <x:v>100-5-1b</x:v>
      </x:c>
      <x:c r="D1101" t="str">
        <x:v>C37</x:v>
      </x:c>
      <x:c r="E1101" t="str">
        <x:v>c</x:v>
      </x:c>
      <x:c r="F1101" s="59" t="n">
        <x:v>39</x:v>
      </x:c>
      <x:c r="G1101" s="59" t="n">
        <x:v>48</x:v>
      </x:c>
      <x:c r="H1101" s="59" t="n">
        <x:v>18</x:v>
      </x:c>
      <x:c r="I1101" s="59" t="n">
        <x:v>250</x:v>
      </x:c>
      <x:c r="J1101" s="59" t="n">
        <x:v>266</x:v>
      </x:c>
      <x:c r="K1101" s="59" t="n">
        <x:v>10</x:v>
      </x:c>
      <x:c r="L1101" s="59" t="str">
        <x:v>S4</x:v>
      </x:c>
      <x:c r="M1101" s="59" t="n">
        <x:v>4</x:v>
      </x:c>
      <x:c r="N1101" t="str">
        <x:v>source_forward</x:v>
      </x:c>
    </x:row>
    <x:row r="1102">
      <x:c r="A1102" t="str">
        <x:v>Set2_100-5-1b</x:v>
      </x:c>
      <x:c r="B1102" t="str">
        <x:v>Set2</x:v>
      </x:c>
      <x:c r="C1102" t="str">
        <x:v>100-5-1b</x:v>
      </x:c>
      <x:c r="D1102" t="str">
        <x:v>C38</x:v>
      </x:c>
      <x:c r="E1102" t="str">
        <x:v>c</x:v>
      </x:c>
      <x:c r="F1102" s="59" t="n">
        <x:v>29</x:v>
      </x:c>
      <x:c r="G1102" s="59" t="n">
        <x:v>3</x:v>
      </x:c>
      <x:c r="H1102" s="59" t="n">
        <x:v>11</x:v>
      </x:c>
      <x:c r="I1102" s="59" t="n">
        <x:v>296</x:v>
      </x:c>
      <x:c r="J1102" s="59" t="n">
        <x:v>316</x:v>
      </x:c>
      <x:c r="K1102" s="59" t="n">
        <x:v>10</x:v>
      </x:c>
      <x:c r="L1102" s="59" t="str">
        <x:v>S1</x:v>
      </x:c>
      <x:c r="M1102" s="59" t="n">
        <x:v>3</x:v>
      </x:c>
      <x:c r="N1102" t="str">
        <x:v>source_forward</x:v>
      </x:c>
    </x:row>
    <x:row r="1103">
      <x:c r="A1103" t="str">
        <x:v>Set2_100-5-1b</x:v>
      </x:c>
      <x:c r="B1103" t="str">
        <x:v>Set2</x:v>
      </x:c>
      <x:c r="C1103" t="str">
        <x:v>100-5-1b</x:v>
      </x:c>
      <x:c r="D1103" t="str">
        <x:v>C39</x:v>
      </x:c>
      <x:c r="E1103" t="str">
        <x:v>c</x:v>
      </x:c>
      <x:c r="F1103" s="59" t="n">
        <x:v>43</x:v>
      </x:c>
      <x:c r="G1103" s="59" t="n">
        <x:v>32</x:v>
      </x:c>
      <x:c r="H1103" s="59" t="n">
        <x:v>19</x:v>
      </x:c>
      <x:c r="I1103" s="59" t="n">
        <x:v>542</x:v>
      </x:c>
      <x:c r="J1103" s="59" t="n">
        <x:v>570</x:v>
      </x:c>
      <x:c r="K1103" s="59" t="n">
        <x:v>10</x:v>
      </x:c>
      <x:c r="L1103" s="59" t="str">
        <x:v>S1</x:v>
      </x:c>
      <x:c r="M1103" s="59" t="n">
        <x:v>0</x:v>
      </x:c>
      <x:c r="N1103" t="str">
        <x:v>source_forward</x:v>
      </x:c>
    </x:row>
    <x:row r="1104">
      <x:c r="A1104" t="str">
        <x:v>Set2_100-5-1b</x:v>
      </x:c>
      <x:c r="B1104" t="str">
        <x:v>Set2</x:v>
      </x:c>
      <x:c r="C1104" t="str">
        <x:v>100-5-1b</x:v>
      </x:c>
      <x:c r="D1104" t="str">
        <x:v>C40</x:v>
      </x:c>
      <x:c r="E1104" t="str">
        <x:v>c</x:v>
      </x:c>
      <x:c r="F1104" s="59" t="n">
        <x:v>34</x:v>
      </x:c>
      <x:c r="G1104" s="59" t="n">
        <x:v>9</x:v>
      </x:c>
      <x:c r="H1104" s="59" t="n">
        <x:v>12</x:v>
      </x:c>
      <x:c r="I1104" s="59" t="n">
        <x:v>197</x:v>
      </x:c>
      <x:c r="J1104" s="59" t="n">
        <x:v>229</x:v>
      </x:c>
      <x:c r="K1104" s="59" t="n">
        <x:v>10</x:v>
      </x:c>
      <x:c r="L1104" s="59" t="str">
        <x:v>S1</x:v>
      </x:c>
      <x:c r="M1104" s="59" t="n">
        <x:v>9</x:v>
      </x:c>
      <x:c r="N1104" t="str">
        <x:v>source_forward</x:v>
      </x:c>
    </x:row>
    <x:row r="1105">
      <x:c r="A1105" t="str">
        <x:v>Set2_100-5-1b</x:v>
      </x:c>
      <x:c r="B1105" t="str">
        <x:v>Set2</x:v>
      </x:c>
      <x:c r="C1105" t="str">
        <x:v>100-5-1b</x:v>
      </x:c>
      <x:c r="D1105" t="str">
        <x:v>C41</x:v>
      </x:c>
      <x:c r="E1105" t="str">
        <x:v>c</x:v>
      </x:c>
      <x:c r="F1105" s="59" t="n">
        <x:v>42</x:v>
      </x:c>
      <x:c r="G1105" s="59" t="n">
        <x:v>40</x:v>
      </x:c>
      <x:c r="H1105" s="59" t="n">
        <x:v>16</x:v>
      </x:c>
      <x:c r="I1105" s="59" t="n">
        <x:v>481</x:v>
      </x:c>
      <x:c r="J1105" s="59" t="n">
        <x:v>515</x:v>
      </x:c>
      <x:c r="K1105" s="59" t="n">
        <x:v>10</x:v>
      </x:c>
      <x:c r="L1105" s="59" t="str">
        <x:v>S3</x:v>
      </x:c>
      <x:c r="M1105" s="59" t="n">
        <x:v>14</x:v>
      </x:c>
      <x:c r="N1105" t="str">
        <x:v>source_forward</x:v>
      </x:c>
    </x:row>
    <x:row r="1106">
      <x:c r="A1106" t="str">
        <x:v>Set2_100-5-1b</x:v>
      </x:c>
      <x:c r="B1106" t="str">
        <x:v>Set2</x:v>
      </x:c>
      <x:c r="C1106" t="str">
        <x:v>100-5-1b</x:v>
      </x:c>
      <x:c r="D1106" t="str">
        <x:v>C42</x:v>
      </x:c>
      <x:c r="E1106" t="str">
        <x:v>c</x:v>
      </x:c>
      <x:c r="F1106" s="59" t="n">
        <x:v>25</x:v>
      </x:c>
      <x:c r="G1106" s="59" t="n">
        <x:v>49</x:v>
      </x:c>
      <x:c r="H1106" s="59" t="n">
        <x:v>20</x:v>
      </x:c>
      <x:c r="I1106" s="59" t="n">
        <x:v>251</x:v>
      </x:c>
      <x:c r="J1106" s="59" t="n">
        <x:v>277</x:v>
      </x:c>
      <x:c r="K1106" s="59" t="n">
        <x:v>10</x:v>
      </x:c>
      <x:c r="L1106" s="59" t="str">
        <x:v>S4</x:v>
      </x:c>
      <x:c r="M1106" s="59" t="n">
        <x:v>10</x:v>
      </x:c>
      <x:c r="N1106" t="str">
        <x:v>source_forward</x:v>
      </x:c>
    </x:row>
    <x:row r="1107">
      <x:c r="A1107" t="str">
        <x:v>Set2_100-5-1b</x:v>
      </x:c>
      <x:c r="B1107" t="str">
        <x:v>Set2</x:v>
      </x:c>
      <x:c r="C1107" t="str">
        <x:v>100-5-1b</x:v>
      </x:c>
      <x:c r="D1107" t="str">
        <x:v>C43</x:v>
      </x:c>
      <x:c r="E1107" t="str">
        <x:v>c</x:v>
      </x:c>
      <x:c r="F1107" s="59" t="n">
        <x:v>27</x:v>
      </x:c>
      <x:c r="G1107" s="59" t="n">
        <x:v>4</x:v>
      </x:c>
      <x:c r="H1107" s="59" t="n">
        <x:v>12</x:v>
      </x:c>
      <x:c r="I1107" s="59" t="n">
        <x:v>318</x:v>
      </x:c>
      <x:c r="J1107" s="59" t="n">
        <x:v>344</x:v>
      </x:c>
      <x:c r="K1107" s="59" t="n">
        <x:v>10</x:v>
      </x:c>
      <x:c r="L1107" s="59" t="str">
        <x:v>S1</x:v>
      </x:c>
      <x:c r="M1107" s="59" t="n">
        <x:v>6</x:v>
      </x:c>
      <x:c r="N1107" t="str">
        <x:v>source_forward</x:v>
      </x:c>
    </x:row>
    <x:row r="1108">
      <x:c r="A1108" t="str">
        <x:v>Set2_100-5-1b</x:v>
      </x:c>
      <x:c r="B1108" t="str">
        <x:v>Set2</x:v>
      </x:c>
      <x:c r="C1108" t="str">
        <x:v>100-5-1b</x:v>
      </x:c>
      <x:c r="D1108" t="str">
        <x:v>C44</x:v>
      </x:c>
      <x:c r="E1108" t="str">
        <x:v>c</x:v>
      </x:c>
      <x:c r="F1108" s="59" t="n">
        <x:v>29</x:v>
      </x:c>
      <x:c r="G1108" s="59" t="n">
        <x:v>37</x:v>
      </x:c>
      <x:c r="H1108" s="59" t="n">
        <x:v>12</x:v>
      </x:c>
      <x:c r="I1108" s="59" t="n">
        <x:v>227</x:v>
      </x:c>
      <x:c r="J1108" s="59" t="n">
        <x:v>243</x:v>
      </x:c>
      <x:c r="K1108" s="59" t="n">
        <x:v>10</x:v>
      </x:c>
      <x:c r="L1108" s="59" t="str">
        <x:v>S3</x:v>
      </x:c>
      <x:c r="M1108" s="59" t="n">
        <x:v>0</x:v>
      </x:c>
      <x:c r="N1108" t="str">
        <x:v>source_forward</x:v>
      </x:c>
    </x:row>
    <x:row r="1109">
      <x:c r="A1109" t="str">
        <x:v>Set2_100-5-1b</x:v>
      </x:c>
      <x:c r="B1109" t="str">
        <x:v>Set2</x:v>
      </x:c>
      <x:c r="C1109" t="str">
        <x:v>100-5-1b</x:v>
      </x:c>
      <x:c r="D1109" t="str">
        <x:v>C45</x:v>
      </x:c>
      <x:c r="E1109" t="str">
        <x:v>c</x:v>
      </x:c>
      <x:c r="F1109" s="59" t="n">
        <x:v>28</x:v>
      </x:c>
      <x:c r="G1109" s="59" t="n">
        <x:v>32</x:v>
      </x:c>
      <x:c r="H1109" s="59" t="n">
        <x:v>13</x:v>
      </x:c>
      <x:c r="I1109" s="59" t="n">
        <x:v>153</x:v>
      </x:c>
      <x:c r="J1109" s="59" t="n">
        <x:v>181</x:v>
      </x:c>
      <x:c r="K1109" s="59" t="n">
        <x:v>10</x:v>
      </x:c>
      <x:c r="L1109" s="59" t="str">
        <x:v>S3</x:v>
      </x:c>
      <x:c r="M1109" s="59" t="n">
        <x:v>9</x:v>
      </x:c>
      <x:c r="N1109" t="str">
        <x:v>source_forward</x:v>
      </x:c>
    </x:row>
    <x:row r="1110">
      <x:c r="A1110" t="str">
        <x:v>Set2_100-5-1b</x:v>
      </x:c>
      <x:c r="B1110" t="str">
        <x:v>Set2</x:v>
      </x:c>
      <x:c r="C1110" t="str">
        <x:v>100-5-1b</x:v>
      </x:c>
      <x:c r="D1110" t="str">
        <x:v>C46</x:v>
      </x:c>
      <x:c r="E1110" t="str">
        <x:v>c</x:v>
      </x:c>
      <x:c r="F1110" s="59" t="n">
        <x:v>42</x:v>
      </x:c>
      <x:c r="G1110" s="59" t="n">
        <x:v>8</x:v>
      </x:c>
      <x:c r="H1110" s="59" t="n">
        <x:v>12</x:v>
      </x:c>
      <x:c r="I1110" s="59" t="n">
        <x:v>582</x:v>
      </x:c>
      <x:c r="J1110" s="59" t="n">
        <x:v>618</x:v>
      </x:c>
      <x:c r="K1110" s="59" t="n">
        <x:v>10</x:v>
      </x:c>
      <x:c r="L1110" s="59" t="str">
        <x:v>S1</x:v>
      </x:c>
      <x:c r="M1110" s="59" t="n">
        <x:v>4</x:v>
      </x:c>
      <x:c r="N1110" t="str">
        <x:v>source_forward</x:v>
      </x:c>
    </x:row>
    <x:row r="1111">
      <x:c r="A1111" t="str">
        <x:v>Set2_100-5-1b</x:v>
      </x:c>
      <x:c r="B1111" t="str">
        <x:v>Set2</x:v>
      </x:c>
      <x:c r="C1111" t="str">
        <x:v>100-5-1b</x:v>
      </x:c>
      <x:c r="D1111" t="str">
        <x:v>C47</x:v>
      </x:c>
      <x:c r="E1111" t="str">
        <x:v>c</x:v>
      </x:c>
      <x:c r="F1111" s="59" t="n">
        <x:v>18</x:v>
      </x:c>
      <x:c r="G1111" s="59" t="n">
        <x:v>22</x:v>
      </x:c>
      <x:c r="H1111" s="59" t="n">
        <x:v>18</x:v>
      </x:c>
      <x:c r="I1111" s="59" t="n">
        <x:v>453</x:v>
      </x:c>
      <x:c r="J1111" s="59" t="n">
        <x:v>485</x:v>
      </x:c>
      <x:c r="K1111" s="59" t="n">
        <x:v>10</x:v>
      </x:c>
      <x:c r="L1111" s="59" t="str">
        <x:v>S3</x:v>
      </x:c>
      <x:c r="M1111" s="59" t="n">
        <x:v>0</x:v>
      </x:c>
      <x:c r="N1111" t="str">
        <x:v>source_forward</x:v>
      </x:c>
    </x:row>
    <x:row r="1112">
      <x:c r="A1112" t="str">
        <x:v>Set2_100-5-1b</x:v>
      </x:c>
      <x:c r="B1112" t="str">
        <x:v>Set2</x:v>
      </x:c>
      <x:c r="C1112" t="str">
        <x:v>100-5-1b</x:v>
      </x:c>
      <x:c r="D1112" t="str">
        <x:v>C48</x:v>
      </x:c>
      <x:c r="E1112" t="str">
        <x:v>c</x:v>
      </x:c>
      <x:c r="F1112" s="59" t="n">
        <x:v>20</x:v>
      </x:c>
      <x:c r="G1112" s="59" t="n">
        <x:v>33</x:v>
      </x:c>
      <x:c r="H1112" s="59" t="n">
        <x:v>20</x:v>
      </x:c>
      <x:c r="I1112" s="59" t="n">
        <x:v>377</x:v>
      </x:c>
      <x:c r="J1112" s="59" t="n">
        <x:v>405</x:v>
      </x:c>
      <x:c r="K1112" s="59" t="n">
        <x:v>10</x:v>
      </x:c>
      <x:c r="L1112" s="59" t="str">
        <x:v>S3</x:v>
      </x:c>
      <x:c r="M1112" s="59" t="n">
        <x:v>0</x:v>
      </x:c>
      <x:c r="N1112" t="str">
        <x:v>source_forward</x:v>
      </x:c>
    </x:row>
    <x:row r="1113">
      <x:c r="A1113" t="str">
        <x:v>Set2_100-5-1b</x:v>
      </x:c>
      <x:c r="B1113" t="str">
        <x:v>Set2</x:v>
      </x:c>
      <x:c r="C1113" t="str">
        <x:v>100-5-1b</x:v>
      </x:c>
      <x:c r="D1113" t="str">
        <x:v>C49</x:v>
      </x:c>
      <x:c r="E1113" t="str">
        <x:v>c</x:v>
      </x:c>
      <x:c r="F1113" s="59" t="n">
        <x:v>28</x:v>
      </x:c>
      <x:c r="G1113" s="59" t="n">
        <x:v>48</x:v>
      </x:c>
      <x:c r="H1113" s="59" t="n">
        <x:v>20</x:v>
      </x:c>
      <x:c r="I1113" s="59" t="n">
        <x:v>310</x:v>
      </x:c>
      <x:c r="J1113" s="59" t="n">
        <x:v>322</x:v>
      </x:c>
      <x:c r="K1113" s="59" t="n">
        <x:v>10</x:v>
      </x:c>
      <x:c r="L1113" s="59" t="str">
        <x:v>S4</x:v>
      </x:c>
      <x:c r="M1113" s="59" t="n">
        <x:v>8</x:v>
      </x:c>
      <x:c r="N1113" t="str">
        <x:v>source_forward</x:v>
      </x:c>
    </x:row>
    <x:row r="1114">
      <x:c r="A1114" t="str">
        <x:v>Set2_100-5-1b</x:v>
      </x:c>
      <x:c r="B1114" t="str">
        <x:v>Set2</x:v>
      </x:c>
      <x:c r="C1114" t="str">
        <x:v>100-5-1b</x:v>
      </x:c>
      <x:c r="D1114" t="str">
        <x:v>C50</x:v>
      </x:c>
      <x:c r="E1114" t="str">
        <x:v>c</x:v>
      </x:c>
      <x:c r="F1114" s="59" t="n">
        <x:v>35</x:v>
      </x:c>
      <x:c r="G1114" s="59" t="n">
        <x:v>19</x:v>
      </x:c>
      <x:c r="H1114" s="59" t="n">
        <x:v>15</x:v>
      </x:c>
      <x:c r="I1114" s="59" t="n">
        <x:v>169</x:v>
      </x:c>
      <x:c r="J1114" s="59" t="n">
        <x:v>181</x:v>
      </x:c>
      <x:c r="K1114" s="59" t="n">
        <x:v>10</x:v>
      </x:c>
      <x:c r="L1114" s="59" t="str">
        <x:v>S1</x:v>
      </x:c>
      <x:c r="M1114" s="59" t="n">
        <x:v>6</x:v>
      </x:c>
      <x:c r="N1114" t="str">
        <x:v>source_forward</x:v>
      </x:c>
    </x:row>
    <x:row r="1115">
      <x:c r="A1115" t="str">
        <x:v>Set2_100-5-1b</x:v>
      </x:c>
      <x:c r="B1115" t="str">
        <x:v>Set2</x:v>
      </x:c>
      <x:c r="C1115" t="str">
        <x:v>100-5-1b</x:v>
      </x:c>
      <x:c r="D1115" t="str">
        <x:v>C51</x:v>
      </x:c>
      <x:c r="E1115" t="str">
        <x:v>c</x:v>
      </x:c>
      <x:c r="F1115" s="59" t="n">
        <x:v>49</x:v>
      </x:c>
      <x:c r="G1115" s="59" t="n">
        <x:v>36</x:v>
      </x:c>
      <x:c r="H1115" s="59" t="n">
        <x:v>12</x:v>
      </x:c>
      <x:c r="I1115" s="59" t="n">
        <x:v>405</x:v>
      </x:c>
      <x:c r="J1115" s="59" t="n">
        <x:v>443</x:v>
      </x:c>
      <x:c r="K1115" s="59" t="n">
        <x:v>10</x:v>
      </x:c>
      <x:c r="L1115" s="59" t="str">
        <x:v>S1</x:v>
      </x:c>
      <x:c r="M1115" s="59" t="n">
        <x:v>8</x:v>
      </x:c>
      <x:c r="N1115" t="str">
        <x:v>source_forward</x:v>
      </x:c>
    </x:row>
    <x:row r="1116">
      <x:c r="A1116" t="str">
        <x:v>Set2_100-5-1b</x:v>
      </x:c>
      <x:c r="B1116" t="str">
        <x:v>Set2</x:v>
      </x:c>
      <x:c r="C1116" t="str">
        <x:v>100-5-1b</x:v>
      </x:c>
      <x:c r="D1116" t="str">
        <x:v>C52</x:v>
      </x:c>
      <x:c r="E1116" t="str">
        <x:v>c</x:v>
      </x:c>
      <x:c r="F1116" s="59" t="n">
        <x:v>49</x:v>
      </x:c>
      <x:c r="G1116" s="59" t="n">
        <x:v>35</x:v>
      </x:c>
      <x:c r="H1116" s="59" t="n">
        <x:v>16</x:v>
      </x:c>
      <x:c r="I1116" s="59" t="n">
        <x:v>355</x:v>
      </x:c>
      <x:c r="J1116" s="59" t="n">
        <x:v>391</x:v>
      </x:c>
      <x:c r="K1116" s="59" t="n">
        <x:v>10</x:v>
      </x:c>
      <x:c r="L1116" s="59" t="str">
        <x:v>S1</x:v>
      </x:c>
      <x:c r="M1116" s="59" t="n">
        <x:v>11</x:v>
      </x:c>
      <x:c r="N1116" t="str">
        <x:v>source_forward</x:v>
      </x:c>
    </x:row>
    <x:row r="1117">
      <x:c r="A1117" t="str">
        <x:v>Set2_100-5-1b</x:v>
      </x:c>
      <x:c r="B1117" t="str">
        <x:v>Set2</x:v>
      </x:c>
      <x:c r="C1117" t="str">
        <x:v>100-5-1b</x:v>
      </x:c>
      <x:c r="D1117" t="str">
        <x:v>C53</x:v>
      </x:c>
      <x:c r="E1117" t="str">
        <x:v>c</x:v>
      </x:c>
      <x:c r="F1117" s="59" t="n">
        <x:v>25</x:v>
      </x:c>
      <x:c r="G1117" s="59" t="n">
        <x:v>25</x:v>
      </x:c>
      <x:c r="H1117" s="59" t="n">
        <x:v>15</x:v>
      </x:c>
      <x:c r="I1117" s="59" t="n">
        <x:v>264</x:v>
      </x:c>
      <x:c r="J1117" s="59" t="n">
        <x:v>290</x:v>
      </x:c>
      <x:c r="K1117" s="59" t="n">
        <x:v>10</x:v>
      </x:c>
      <x:c r="L1117" s="59" t="str">
        <x:v>S3</x:v>
      </x:c>
      <x:c r="M1117" s="59" t="n">
        <x:v>1</x:v>
      </x:c>
      <x:c r="N1117" t="str">
        <x:v>source_forward</x:v>
      </x:c>
    </x:row>
    <x:row r="1118">
      <x:c r="A1118" t="str">
        <x:v>Set2_100-5-1b</x:v>
      </x:c>
      <x:c r="B1118" t="str">
        <x:v>Set2</x:v>
      </x:c>
      <x:c r="C1118" t="str">
        <x:v>100-5-1b</x:v>
      </x:c>
      <x:c r="D1118" t="str">
        <x:v>C54</x:v>
      </x:c>
      <x:c r="E1118" t="str">
        <x:v>c</x:v>
      </x:c>
      <x:c r="F1118" s="59" t="n">
        <x:v>6</x:v>
      </x:c>
      <x:c r="G1118" s="59" t="n">
        <x:v>5</x:v>
      </x:c>
      <x:c r="H1118" s="59" t="n">
        <x:v>12</x:v>
      </x:c>
      <x:c r="I1118" s="59" t="n">
        <x:v>487</x:v>
      </x:c>
      <x:c r="J1118" s="59" t="n">
        <x:v>501</x:v>
      </x:c>
      <x:c r="K1118" s="59" t="n">
        <x:v>10</x:v>
      </x:c>
      <x:c r="L1118" s="59" t="str">
        <x:v>S2</x:v>
      </x:c>
      <x:c r="M1118" s="59" t="n">
        <x:v>7</x:v>
      </x:c>
      <x:c r="N1118" t="str">
        <x:v>source_forward</x:v>
      </x:c>
    </x:row>
    <x:row r="1119">
      <x:c r="A1119" t="str">
        <x:v>Set2_100-5-1b</x:v>
      </x:c>
      <x:c r="B1119" t="str">
        <x:v>Set2</x:v>
      </x:c>
      <x:c r="C1119" t="str">
        <x:v>100-5-1b</x:v>
      </x:c>
      <x:c r="D1119" t="str">
        <x:v>C55</x:v>
      </x:c>
      <x:c r="E1119" t="str">
        <x:v>c</x:v>
      </x:c>
      <x:c r="F1119" s="59" t="n">
        <x:v>6</x:v>
      </x:c>
      <x:c r="G1119" s="59" t="n">
        <x:v>24</x:v>
      </x:c>
      <x:c r="H1119" s="59" t="n">
        <x:v>18</x:v>
      </x:c>
      <x:c r="I1119" s="59" t="n">
        <x:v>324</x:v>
      </x:c>
      <x:c r="J1119" s="59" t="n">
        <x:v>342</x:v>
      </x:c>
      <x:c r="K1119" s="59" t="n">
        <x:v>10</x:v>
      </x:c>
      <x:c r="L1119" s="59" t="str">
        <x:v>S3</x:v>
      </x:c>
      <x:c r="M1119" s="59" t="n">
        <x:v>0</x:v>
      </x:c>
      <x:c r="N1119" t="str">
        <x:v>source_forward</x:v>
      </x:c>
    </x:row>
    <x:row r="1120">
      <x:c r="A1120" t="str">
        <x:v>Set2_100-5-1b</x:v>
      </x:c>
      <x:c r="B1120" t="str">
        <x:v>Set2</x:v>
      </x:c>
      <x:c r="C1120" t="str">
        <x:v>100-5-1b</x:v>
      </x:c>
      <x:c r="D1120" t="str">
        <x:v>C56</x:v>
      </x:c>
      <x:c r="E1120" t="str">
        <x:v>c</x:v>
      </x:c>
      <x:c r="F1120" s="59" t="n">
        <x:v>38</x:v>
      </x:c>
      <x:c r="G1120" s="59" t="n">
        <x:v>28</x:v>
      </x:c>
      <x:c r="H1120" s="59" t="n">
        <x:v>15</x:v>
      </x:c>
      <x:c r="I1120" s="59" t="n">
        <x:v>137</x:v>
      </x:c>
      <x:c r="J1120" s="59" t="n">
        <x:v>153</x:v>
      </x:c>
      <x:c r="K1120" s="59" t="n">
        <x:v>10</x:v>
      </x:c>
      <x:c r="L1120" s="59" t="str">
        <x:v>S1</x:v>
      </x:c>
      <x:c r="M1120" s="59" t="n">
        <x:v>0</x:v>
      </x:c>
      <x:c r="N1120" t="str">
        <x:v>source_forward</x:v>
      </x:c>
    </x:row>
    <x:row r="1121">
      <x:c r="A1121" t="str">
        <x:v>Set2_100-5-1b</x:v>
      </x:c>
      <x:c r="B1121" t="str">
        <x:v>Set2</x:v>
      </x:c>
      <x:c r="C1121" t="str">
        <x:v>100-5-1b</x:v>
      </x:c>
      <x:c r="D1121" t="str">
        <x:v>C57</x:v>
      </x:c>
      <x:c r="E1121" t="str">
        <x:v>c</x:v>
      </x:c>
      <x:c r="F1121" s="59" t="n">
        <x:v>24</x:v>
      </x:c>
      <x:c r="G1121" s="59" t="n">
        <x:v>27</x:v>
      </x:c>
      <x:c r="H1121" s="59" t="n">
        <x:v>13</x:v>
      </x:c>
      <x:c r="I1121" s="59" t="n">
        <x:v>243</x:v>
      </x:c>
      <x:c r="J1121" s="59" t="n">
        <x:v>263</x:v>
      </x:c>
      <x:c r="K1121" s="59" t="n">
        <x:v>10</x:v>
      </x:c>
      <x:c r="L1121" s="59" t="str">
        <x:v>S3</x:v>
      </x:c>
      <x:c r="M1121" s="59" t="n">
        <x:v>12</x:v>
      </x:c>
      <x:c r="N1121" t="str">
        <x:v>source_forward</x:v>
      </x:c>
    </x:row>
    <x:row r="1122">
      <x:c r="A1122" t="str">
        <x:v>Set2_100-5-1b</x:v>
      </x:c>
      <x:c r="B1122" t="str">
        <x:v>Set2</x:v>
      </x:c>
      <x:c r="C1122" t="str">
        <x:v>100-5-1b</x:v>
      </x:c>
      <x:c r="D1122" t="str">
        <x:v>C58</x:v>
      </x:c>
      <x:c r="E1122" t="str">
        <x:v>c</x:v>
      </x:c>
      <x:c r="F1122" s="59" t="n">
        <x:v>49</x:v>
      </x:c>
      <x:c r="G1122" s="59" t="n">
        <x:v>48</x:v>
      </x:c>
      <x:c r="H1122" s="59" t="n">
        <x:v>17</x:v>
      </x:c>
      <x:c r="I1122" s="59" t="n">
        <x:v>177</x:v>
      </x:c>
      <x:c r="J1122" s="59" t="n">
        <x:v>201</x:v>
      </x:c>
      <x:c r="K1122" s="59" t="n">
        <x:v>10</x:v>
      </x:c>
      <x:c r="L1122" s="59" t="str">
        <x:v>S1</x:v>
      </x:c>
      <x:c r="M1122" s="59" t="n">
        <x:v>11</x:v>
      </x:c>
      <x:c r="N1122" t="str">
        <x:v>source_forward</x:v>
      </x:c>
    </x:row>
    <x:row r="1123">
      <x:c r="A1123" t="str">
        <x:v>Set2_100-5-1b</x:v>
      </x:c>
      <x:c r="B1123" t="str">
        <x:v>Set2</x:v>
      </x:c>
      <x:c r="C1123" t="str">
        <x:v>100-5-1b</x:v>
      </x:c>
      <x:c r="D1123" t="str">
        <x:v>C59</x:v>
      </x:c>
      <x:c r="E1123" t="str">
        <x:v>c</x:v>
      </x:c>
      <x:c r="F1123" s="59" t="n">
        <x:v>7</x:v>
      </x:c>
      <x:c r="G1123" s="59" t="n">
        <x:v>44</x:v>
      </x:c>
      <x:c r="H1123" s="59" t="n">
        <x:v>15</x:v>
      </x:c>
      <x:c r="I1123" s="59" t="n">
        <x:v>83</x:v>
      </x:c>
      <x:c r="J1123" s="59" t="n">
        <x:v>119</x:v>
      </x:c>
      <x:c r="K1123" s="59" t="n">
        <x:v>10</x:v>
      </x:c>
      <x:c r="L1123" s="59" t="str">
        <x:v>S4</x:v>
      </x:c>
      <x:c r="M1123" s="59" t="n">
        <x:v>13</x:v>
      </x:c>
      <x:c r="N1123" t="str">
        <x:v>source_forward</x:v>
      </x:c>
    </x:row>
    <x:row r="1124">
      <x:c r="A1124" t="str">
        <x:v>Set2_100-5-1b</x:v>
      </x:c>
      <x:c r="B1124" t="str">
        <x:v>Set2</x:v>
      </x:c>
      <x:c r="C1124" t="str">
        <x:v>100-5-1b</x:v>
      </x:c>
      <x:c r="D1124" t="str">
        <x:v>C60</x:v>
      </x:c>
      <x:c r="E1124" t="str">
        <x:v>c</x:v>
      </x:c>
      <x:c r="F1124" s="59" t="n">
        <x:v>18</x:v>
      </x:c>
      <x:c r="G1124" s="59" t="n">
        <x:v>44</x:v>
      </x:c>
      <x:c r="H1124" s="59" t="n">
        <x:v>20</x:v>
      </x:c>
      <x:c r="I1124" s="59" t="n">
        <x:v>278</x:v>
      </x:c>
      <x:c r="J1124" s="59" t="n">
        <x:v>316</x:v>
      </x:c>
      <x:c r="K1124" s="59" t="n">
        <x:v>10</x:v>
      </x:c>
      <x:c r="L1124" s="59" t="str">
        <x:v>S4</x:v>
      </x:c>
      <x:c r="M1124" s="59" t="n">
        <x:v>6</x:v>
      </x:c>
      <x:c r="N1124" t="str">
        <x:v>source_forward</x:v>
      </x:c>
    </x:row>
    <x:row r="1125">
      <x:c r="A1125" t="str">
        <x:v>Set2_100-5-1b</x:v>
      </x:c>
      <x:c r="B1125" t="str">
        <x:v>Set2</x:v>
      </x:c>
      <x:c r="C1125" t="str">
        <x:v>100-5-1b</x:v>
      </x:c>
      <x:c r="D1125" t="str">
        <x:v>C61</x:v>
      </x:c>
      <x:c r="E1125" t="str">
        <x:v>c</x:v>
      </x:c>
      <x:c r="F1125" s="59" t="n">
        <x:v>45</x:v>
      </x:c>
      <x:c r="G1125" s="59" t="n">
        <x:v>46</x:v>
      </x:c>
      <x:c r="H1125" s="59" t="n">
        <x:v>14</x:v>
      </x:c>
      <x:c r="I1125" s="59" t="n">
        <x:v>326</x:v>
      </x:c>
      <x:c r="J1125" s="59" t="n">
        <x:v>344</x:v>
      </x:c>
      <x:c r="K1125" s="59" t="n">
        <x:v>10</x:v>
      </x:c>
      <x:c r="L1125" s="59" t="str">
        <x:v>S3</x:v>
      </x:c>
      <x:c r="M1125" s="59" t="n">
        <x:v>4</x:v>
      </x:c>
      <x:c r="N1125" t="str">
        <x:v>source_forward</x:v>
      </x:c>
    </x:row>
    <x:row r="1126">
      <x:c r="A1126" t="str">
        <x:v>Set2_100-5-1b</x:v>
      </x:c>
      <x:c r="B1126" t="str">
        <x:v>Set2</x:v>
      </x:c>
      <x:c r="C1126" t="str">
        <x:v>100-5-1b</x:v>
      </x:c>
      <x:c r="D1126" t="str">
        <x:v>C62</x:v>
      </x:c>
      <x:c r="E1126" t="str">
        <x:v>c</x:v>
      </x:c>
      <x:c r="F1126" s="59" t="n">
        <x:v>23</x:v>
      </x:c>
      <x:c r="G1126" s="59" t="n">
        <x:v>15</x:v>
      </x:c>
      <x:c r="H1126" s="59" t="n">
        <x:v>15</x:v>
      </x:c>
      <x:c r="I1126" s="59" t="n">
        <x:v>142</x:v>
      </x:c>
      <x:c r="J1126" s="59" t="n">
        <x:v>156</x:v>
      </x:c>
      <x:c r="K1126" s="59" t="n">
        <x:v>10</x:v>
      </x:c>
      <x:c r="L1126" s="59" t="str">
        <x:v>S3</x:v>
      </x:c>
      <x:c r="M1126" s="59" t="n">
        <x:v>4</x:v>
      </x:c>
      <x:c r="N1126" t="str">
        <x:v>source_forward</x:v>
      </x:c>
    </x:row>
    <x:row r="1127">
      <x:c r="A1127" t="str">
        <x:v>Set2_100-5-1b</x:v>
      </x:c>
      <x:c r="B1127" t="str">
        <x:v>Set2</x:v>
      </x:c>
      <x:c r="C1127" t="str">
        <x:v>100-5-1b</x:v>
      </x:c>
      <x:c r="D1127" t="str">
        <x:v>C63</x:v>
      </x:c>
      <x:c r="E1127" t="str">
        <x:v>c</x:v>
      </x:c>
      <x:c r="F1127" s="59" t="n">
        <x:v>17</x:v>
      </x:c>
      <x:c r="G1127" s="59" t="n">
        <x:v>47</x:v>
      </x:c>
      <x:c r="H1127" s="59" t="n">
        <x:v>17</x:v>
      </x:c>
      <x:c r="I1127" s="59" t="n">
        <x:v>186</x:v>
      </x:c>
      <x:c r="J1127" s="59" t="n">
        <x:v>204</x:v>
      </x:c>
      <x:c r="K1127" s="59" t="n">
        <x:v>10</x:v>
      </x:c>
      <x:c r="L1127" s="59" t="str">
        <x:v>S4</x:v>
      </x:c>
      <x:c r="M1127" s="59" t="n">
        <x:v>2</x:v>
      </x:c>
      <x:c r="N1127" t="str">
        <x:v>source_forward</x:v>
      </x:c>
    </x:row>
    <x:row r="1128">
      <x:c r="A1128" t="str">
        <x:v>Set2_100-5-1b</x:v>
      </x:c>
      <x:c r="B1128" t="str">
        <x:v>Set2</x:v>
      </x:c>
      <x:c r="C1128" t="str">
        <x:v>100-5-1b</x:v>
      </x:c>
      <x:c r="D1128" t="str">
        <x:v>C64</x:v>
      </x:c>
      <x:c r="E1128" t="str">
        <x:v>c</x:v>
      </x:c>
      <x:c r="F1128" s="59" t="n">
        <x:v>47</x:v>
      </x:c>
      <x:c r="G1128" s="59" t="n">
        <x:v>18</x:v>
      </x:c>
      <x:c r="H1128" s="59" t="n">
        <x:v>13</x:v>
      </x:c>
      <x:c r="I1128" s="59" t="n">
        <x:v>426</x:v>
      </x:c>
      <x:c r="J1128" s="59" t="n">
        <x:v>440</x:v>
      </x:c>
      <x:c r="K1128" s="59" t="n">
        <x:v>10</x:v>
      </x:c>
      <x:c r="L1128" s="59" t="str">
        <x:v>S1</x:v>
      </x:c>
      <x:c r="M1128" s="59" t="n">
        <x:v>12</x:v>
      </x:c>
      <x:c r="N1128" t="str">
        <x:v>source_forward</x:v>
      </x:c>
    </x:row>
    <x:row r="1129">
      <x:c r="A1129" t="str">
        <x:v>Set2_100-5-1b</x:v>
      </x:c>
      <x:c r="B1129" t="str">
        <x:v>Set2</x:v>
      </x:c>
      <x:c r="C1129" t="str">
        <x:v>100-5-1b</x:v>
      </x:c>
      <x:c r="D1129" t="str">
        <x:v>C65</x:v>
      </x:c>
      <x:c r="E1129" t="str">
        <x:v>c</x:v>
      </x:c>
      <x:c r="F1129" s="59" t="n">
        <x:v>5</x:v>
      </x:c>
      <x:c r="G1129" s="59" t="n">
        <x:v>18</x:v>
      </x:c>
      <x:c r="H1129" s="59" t="n">
        <x:v>12</x:v>
      </x:c>
      <x:c r="I1129" s="59" t="n">
        <x:v>398</x:v>
      </x:c>
      <x:c r="J1129" s="59" t="n">
        <x:v>428</x:v>
      </x:c>
      <x:c r="K1129" s="59" t="n">
        <x:v>10</x:v>
      </x:c>
      <x:c r="L1129" s="59" t="str">
        <x:v>S0</x:v>
      </x:c>
      <x:c r="M1129" s="59" t="n">
        <x:v>4</x:v>
      </x:c>
      <x:c r="N1129" t="str">
        <x:v>source_forward</x:v>
      </x:c>
    </x:row>
    <x:row r="1130">
      <x:c r="A1130" t="str">
        <x:v>Set2_100-5-1b</x:v>
      </x:c>
      <x:c r="B1130" t="str">
        <x:v>Set2</x:v>
      </x:c>
      <x:c r="C1130" t="str">
        <x:v>100-5-1b</x:v>
      </x:c>
      <x:c r="D1130" t="str">
        <x:v>C66</x:v>
      </x:c>
      <x:c r="E1130" t="str">
        <x:v>c</x:v>
      </x:c>
      <x:c r="F1130" s="59" t="n">
        <x:v>5</x:v>
      </x:c>
      <x:c r="G1130" s="59" t="n">
        <x:v>47</x:v>
      </x:c>
      <x:c r="H1130" s="59" t="n">
        <x:v>17</x:v>
      </x:c>
      <x:c r="I1130" s="59" t="n">
        <x:v>307</x:v>
      </x:c>
      <x:c r="J1130" s="59" t="n">
        <x:v>335</x:v>
      </x:c>
      <x:c r="K1130" s="59" t="n">
        <x:v>10</x:v>
      </x:c>
      <x:c r="L1130" s="59" t="str">
        <x:v>S4</x:v>
      </x:c>
      <x:c r="M1130" s="59" t="n">
        <x:v>7</x:v>
      </x:c>
      <x:c r="N1130" t="str">
        <x:v>source_forward</x:v>
      </x:c>
    </x:row>
    <x:row r="1131">
      <x:c r="A1131" t="str">
        <x:v>Set2_100-5-1b</x:v>
      </x:c>
      <x:c r="B1131" t="str">
        <x:v>Set2</x:v>
      </x:c>
      <x:c r="C1131" t="str">
        <x:v>100-5-1b</x:v>
      </x:c>
      <x:c r="D1131" t="str">
        <x:v>C67</x:v>
      </x:c>
      <x:c r="E1131" t="str">
        <x:v>c</x:v>
      </x:c>
      <x:c r="F1131" s="59" t="n">
        <x:v>41</x:v>
      </x:c>
      <x:c r="G1131" s="59" t="n">
        <x:v>47</x:v>
      </x:c>
      <x:c r="H1131" s="59" t="n">
        <x:v>19</x:v>
      </x:c>
      <x:c r="I1131" s="59" t="n">
        <x:v>321</x:v>
      </x:c>
      <x:c r="J1131" s="59" t="n">
        <x:v>351</x:v>
      </x:c>
      <x:c r="K1131" s="59" t="n">
        <x:v>10</x:v>
      </x:c>
      <x:c r="L1131" s="59" t="str">
        <x:v>S4</x:v>
      </x:c>
      <x:c r="M1131" s="59" t="n">
        <x:v>4</x:v>
      </x:c>
      <x:c r="N1131" t="str">
        <x:v>source_forward</x:v>
      </x:c>
    </x:row>
    <x:row r="1132">
      <x:c r="A1132" t="str">
        <x:v>Set2_100-5-1b</x:v>
      </x:c>
      <x:c r="B1132" t="str">
        <x:v>Set2</x:v>
      </x:c>
      <x:c r="C1132" t="str">
        <x:v>100-5-1b</x:v>
      </x:c>
      <x:c r="D1132" t="str">
        <x:v>C68</x:v>
      </x:c>
      <x:c r="E1132" t="str">
        <x:v>c</x:v>
      </x:c>
      <x:c r="F1132" s="59" t="n">
        <x:v>5</x:v>
      </x:c>
      <x:c r="G1132" s="59" t="n">
        <x:v>2</x:v>
      </x:c>
      <x:c r="H1132" s="59" t="n">
        <x:v>16</x:v>
      </x:c>
      <x:c r="I1132" s="59" t="n">
        <x:v>336</x:v>
      </x:c>
      <x:c r="J1132" s="59" t="n">
        <x:v>374</x:v>
      </x:c>
      <x:c r="K1132" s="59" t="n">
        <x:v>10</x:v>
      </x:c>
      <x:c r="L1132" s="59" t="str">
        <x:v>S2</x:v>
      </x:c>
      <x:c r="M1132" s="59" t="n">
        <x:v>3</x:v>
      </x:c>
      <x:c r="N1132" t="str">
        <x:v>source_forward</x:v>
      </x:c>
    </x:row>
    <x:row r="1133">
      <x:c r="A1133" t="str">
        <x:v>Set2_100-5-1b</x:v>
      </x:c>
      <x:c r="B1133" t="str">
        <x:v>Set2</x:v>
      </x:c>
      <x:c r="C1133" t="str">
        <x:v>100-5-1b</x:v>
      </x:c>
      <x:c r="D1133" t="str">
        <x:v>C69</x:v>
      </x:c>
      <x:c r="E1133" t="str">
        <x:v>c</x:v>
      </x:c>
      <x:c r="F1133" s="59" t="n">
        <x:v>24</x:v>
      </x:c>
      <x:c r="G1133" s="59" t="n">
        <x:v>49</x:v>
      </x:c>
      <x:c r="H1133" s="59" t="n">
        <x:v>20</x:v>
      </x:c>
      <x:c r="I1133" s="59" t="n">
        <x:v>204</x:v>
      </x:c>
      <x:c r="J1133" s="59" t="n">
        <x:v>232</x:v>
      </x:c>
      <x:c r="K1133" s="59" t="n">
        <x:v>10</x:v>
      </x:c>
      <x:c r="L1133" s="59" t="str">
        <x:v>S4</x:v>
      </x:c>
      <x:c r="M1133" s="59" t="n">
        <x:v>6</x:v>
      </x:c>
      <x:c r="N1133" t="str">
        <x:v>source_forward</x:v>
      </x:c>
    </x:row>
    <x:row r="1134">
      <x:c r="A1134" t="str">
        <x:v>Set2_100-5-1b</x:v>
      </x:c>
      <x:c r="B1134" t="str">
        <x:v>Set2</x:v>
      </x:c>
      <x:c r="C1134" t="str">
        <x:v>100-5-1b</x:v>
      </x:c>
      <x:c r="D1134" t="str">
        <x:v>C70</x:v>
      </x:c>
      <x:c r="E1134" t="str">
        <x:v>c</x:v>
      </x:c>
      <x:c r="F1134" s="59" t="n">
        <x:v>32</x:v>
      </x:c>
      <x:c r="G1134" s="59" t="n">
        <x:v>46</x:v>
      </x:c>
      <x:c r="H1134" s="59" t="n">
        <x:v>11</x:v>
      </x:c>
      <x:c r="I1134" s="59" t="n">
        <x:v>266</x:v>
      </x:c>
      <x:c r="J1134" s="59" t="n">
        <x:v>300</x:v>
      </x:c>
      <x:c r="K1134" s="59" t="n">
        <x:v>10</x:v>
      </x:c>
      <x:c r="L1134" s="59" t="str">
        <x:v>S4</x:v>
      </x:c>
      <x:c r="M1134" s="59" t="n">
        <x:v>4</x:v>
      </x:c>
      <x:c r="N1134" t="str">
        <x:v>source_forward</x:v>
      </x:c>
    </x:row>
    <x:row r="1135">
      <x:c r="A1135" t="str">
        <x:v>Set2_100-5-1b</x:v>
      </x:c>
      <x:c r="B1135" t="str">
        <x:v>Set2</x:v>
      </x:c>
      <x:c r="C1135" t="str">
        <x:v>100-5-1b</x:v>
      </x:c>
      <x:c r="D1135" t="str">
        <x:v>C71</x:v>
      </x:c>
      <x:c r="E1135" t="str">
        <x:v>c</x:v>
      </x:c>
      <x:c r="F1135" s="59" t="n">
        <x:v>48</x:v>
      </x:c>
      <x:c r="G1135" s="59" t="n">
        <x:v>43</x:v>
      </x:c>
      <x:c r="H1135" s="59" t="n">
        <x:v>13</x:v>
      </x:c>
      <x:c r="I1135" s="59" t="n">
        <x:v>512</x:v>
      </x:c>
      <x:c r="J1135" s="59" t="n">
        <x:v>536</x:v>
      </x:c>
      <x:c r="K1135" s="59" t="n">
        <x:v>10</x:v>
      </x:c>
      <x:c r="L1135" s="59" t="str">
        <x:v>S1</x:v>
      </x:c>
      <x:c r="M1135" s="59" t="n">
        <x:v>8</x:v>
      </x:c>
      <x:c r="N1135" t="str">
        <x:v>source_forward</x:v>
      </x:c>
    </x:row>
    <x:row r="1136">
      <x:c r="A1136" t="str">
        <x:v>Set2_100-5-1b</x:v>
      </x:c>
      <x:c r="B1136" t="str">
        <x:v>Set2</x:v>
      </x:c>
      <x:c r="C1136" t="str">
        <x:v>100-5-1b</x:v>
      </x:c>
      <x:c r="D1136" t="str">
        <x:v>C72</x:v>
      </x:c>
      <x:c r="E1136" t="str">
        <x:v>c</x:v>
      </x:c>
      <x:c r="F1136" s="59" t="n">
        <x:v>20</x:v>
      </x:c>
      <x:c r="G1136" s="59" t="n">
        <x:v>35</x:v>
      </x:c>
      <x:c r="H1136" s="59" t="n">
        <x:v>17</x:v>
      </x:c>
      <x:c r="I1136" s="59" t="n">
        <x:v>87</x:v>
      </x:c>
      <x:c r="J1136" s="59" t="n">
        <x:v>113</x:v>
      </x:c>
      <x:c r="K1136" s="59" t="n">
        <x:v>10</x:v>
      </x:c>
      <x:c r="L1136" s="59" t="str">
        <x:v>S4</x:v>
      </x:c>
      <x:c r="M1136" s="59" t="n">
        <x:v>12</x:v>
      </x:c>
      <x:c r="N1136" t="str">
        <x:v>source_forward</x:v>
      </x:c>
    </x:row>
    <x:row r="1137">
      <x:c r="A1137" t="str">
        <x:v>Set2_100-5-1b</x:v>
      </x:c>
      <x:c r="B1137" t="str">
        <x:v>Set2</x:v>
      </x:c>
      <x:c r="C1137" t="str">
        <x:v>100-5-1b</x:v>
      </x:c>
      <x:c r="D1137" t="str">
        <x:v>C73</x:v>
      </x:c>
      <x:c r="E1137" t="str">
        <x:v>c</x:v>
      </x:c>
      <x:c r="F1137" s="59" t="n">
        <x:v>20</x:v>
      </x:c>
      <x:c r="G1137" s="59" t="n">
        <x:v>38</x:v>
      </x:c>
      <x:c r="H1137" s="59" t="n">
        <x:v>19</x:v>
      </x:c>
      <x:c r="I1137" s="59" t="n">
        <x:v>211</x:v>
      </x:c>
      <x:c r="J1137" s="59" t="n">
        <x:v>223</x:v>
      </x:c>
      <x:c r="K1137" s="59" t="n">
        <x:v>10</x:v>
      </x:c>
      <x:c r="L1137" s="59" t="str">
        <x:v>S4</x:v>
      </x:c>
      <x:c r="M1137" s="59" t="n">
        <x:v>8</x:v>
      </x:c>
      <x:c r="N1137" t="str">
        <x:v>source_forward</x:v>
      </x:c>
    </x:row>
    <x:row r="1138">
      <x:c r="A1138" t="str">
        <x:v>Set2_100-5-1b</x:v>
      </x:c>
      <x:c r="B1138" t="str">
        <x:v>Set2</x:v>
      </x:c>
      <x:c r="C1138" t="str">
        <x:v>100-5-1b</x:v>
      </x:c>
      <x:c r="D1138" t="str">
        <x:v>C74</x:v>
      </x:c>
      <x:c r="E1138" t="str">
        <x:v>c</x:v>
      </x:c>
      <x:c r="F1138" s="59" t="n">
        <x:v>9</x:v>
      </x:c>
      <x:c r="G1138" s="59" t="n">
        <x:v>29</x:v>
      </x:c>
      <x:c r="H1138" s="59" t="n">
        <x:v>15</x:v>
      </x:c>
      <x:c r="I1138" s="59" t="n">
        <x:v>352</x:v>
      </x:c>
      <x:c r="J1138" s="59" t="n">
        <x:v>390</x:v>
      </x:c>
      <x:c r="K1138" s="59" t="n">
        <x:v>10</x:v>
      </x:c>
      <x:c r="L1138" s="59" t="str">
        <x:v>S4</x:v>
      </x:c>
      <x:c r="M1138" s="59" t="n">
        <x:v>3</x:v>
      </x:c>
      <x:c r="N1138" t="str">
        <x:v>source_forward</x:v>
      </x:c>
    </x:row>
    <x:row r="1139">
      <x:c r="A1139" t="str">
        <x:v>Set2_100-5-1b</x:v>
      </x:c>
      <x:c r="B1139" t="str">
        <x:v>Set2</x:v>
      </x:c>
      <x:c r="C1139" t="str">
        <x:v>100-5-1b</x:v>
      </x:c>
      <x:c r="D1139" t="str">
        <x:v>C75</x:v>
      </x:c>
      <x:c r="E1139" t="str">
        <x:v>c</x:v>
      </x:c>
      <x:c r="F1139" s="59" t="n">
        <x:v>29</x:v>
      </x:c>
      <x:c r="G1139" s="59" t="n">
        <x:v>2</x:v>
      </x:c>
      <x:c r="H1139" s="59" t="n">
        <x:v>18</x:v>
      </x:c>
      <x:c r="I1139" s="59" t="n">
        <x:v>264</x:v>
      </x:c>
      <x:c r="J1139" s="59" t="n">
        <x:v>294</x:v>
      </x:c>
      <x:c r="K1139" s="59" t="n">
        <x:v>10</x:v>
      </x:c>
      <x:c r="L1139" s="59" t="str">
        <x:v>S1</x:v>
      </x:c>
      <x:c r="M1139" s="59" t="n">
        <x:v>15</x:v>
      </x:c>
      <x:c r="N1139" t="str">
        <x:v>source_forward</x:v>
      </x:c>
    </x:row>
    <x:row r="1140">
      <x:c r="A1140" t="str">
        <x:v>Set2_100-5-1b</x:v>
      </x:c>
      <x:c r="B1140" t="str">
        <x:v>Set2</x:v>
      </x:c>
      <x:c r="C1140" t="str">
        <x:v>100-5-1b</x:v>
      </x:c>
      <x:c r="D1140" t="str">
        <x:v>C76</x:v>
      </x:c>
      <x:c r="E1140" t="str">
        <x:v>c</x:v>
      </x:c>
      <x:c r="F1140" s="59" t="n">
        <x:v>26</x:v>
      </x:c>
      <x:c r="G1140" s="59" t="n">
        <x:v>20</x:v>
      </x:c>
      <x:c r="H1140" s="59" t="n">
        <x:v>12</x:v>
      </x:c>
      <x:c r="I1140" s="59" t="n">
        <x:v>258</x:v>
      </x:c>
      <x:c r="J1140" s="59" t="n">
        <x:v>268</x:v>
      </x:c>
      <x:c r="K1140" s="59" t="n">
        <x:v>10</x:v>
      </x:c>
      <x:c r="L1140" s="59" t="str">
        <x:v>S3</x:v>
      </x:c>
      <x:c r="M1140" s="59" t="n">
        <x:v>2</x:v>
      </x:c>
      <x:c r="N1140" t="str">
        <x:v>source_forward</x:v>
      </x:c>
    </x:row>
    <x:row r="1141">
      <x:c r="A1141" t="str">
        <x:v>Set2_100-5-1b</x:v>
      </x:c>
      <x:c r="B1141" t="str">
        <x:v>Set2</x:v>
      </x:c>
      <x:c r="C1141" t="str">
        <x:v>100-5-1b</x:v>
      </x:c>
      <x:c r="D1141" t="str">
        <x:v>C77</x:v>
      </x:c>
      <x:c r="E1141" t="str">
        <x:v>c</x:v>
      </x:c>
      <x:c r="F1141" s="59" t="n">
        <x:v>26</x:v>
      </x:c>
      <x:c r="G1141" s="59" t="n">
        <x:v>11</x:v>
      </x:c>
      <x:c r="H1141" s="59" t="n">
        <x:v>16</x:v>
      </x:c>
      <x:c r="I1141" s="59" t="n">
        <x:v>96</x:v>
      </x:c>
      <x:c r="J1141" s="59" t="n">
        <x:v>118</x:v>
      </x:c>
      <x:c r="K1141" s="59" t="n">
        <x:v>10</x:v>
      </x:c>
      <x:c r="L1141" s="59" t="str">
        <x:v>S3</x:v>
      </x:c>
      <x:c r="M1141" s="59" t="n">
        <x:v>3</x:v>
      </x:c>
      <x:c r="N1141" t="str">
        <x:v>source_forward</x:v>
      </x:c>
    </x:row>
    <x:row r="1142">
      <x:c r="A1142" t="str">
        <x:v>Set2_100-5-1b</x:v>
      </x:c>
      <x:c r="B1142" t="str">
        <x:v>Set2</x:v>
      </x:c>
      <x:c r="C1142" t="str">
        <x:v>100-5-1b</x:v>
      </x:c>
      <x:c r="D1142" t="str">
        <x:v>C78</x:v>
      </x:c>
      <x:c r="E1142" t="str">
        <x:v>c</x:v>
      </x:c>
      <x:c r="F1142" s="59" t="n">
        <x:v>16</x:v>
      </x:c>
      <x:c r="G1142" s="59" t="n">
        <x:v>26</x:v>
      </x:c>
      <x:c r="H1142" s="59" t="n">
        <x:v>16</x:v>
      </x:c>
      <x:c r="I1142" s="59" t="n">
        <x:v>416</x:v>
      </x:c>
      <x:c r="J1142" s="59" t="n">
        <x:v>446</x:v>
      </x:c>
      <x:c r="K1142" s="59" t="n">
        <x:v>10</x:v>
      </x:c>
      <x:c r="L1142" s="59" t="str">
        <x:v>S3</x:v>
      </x:c>
      <x:c r="M1142" s="59" t="n">
        <x:v>7</x:v>
      </x:c>
      <x:c r="N1142" t="str">
        <x:v>source_forward</x:v>
      </x:c>
    </x:row>
    <x:row r="1143">
      <x:c r="A1143" t="str">
        <x:v>Set2_100-5-1b</x:v>
      </x:c>
      <x:c r="B1143" t="str">
        <x:v>Set2</x:v>
      </x:c>
      <x:c r="C1143" t="str">
        <x:v>100-5-1b</x:v>
      </x:c>
      <x:c r="D1143" t="str">
        <x:v>C79</x:v>
      </x:c>
      <x:c r="E1143" t="str">
        <x:v>c</x:v>
      </x:c>
      <x:c r="F1143" s="59" t="n">
        <x:v>34</x:v>
      </x:c>
      <x:c r="G1143" s="59" t="n">
        <x:v>43</x:v>
      </x:c>
      <x:c r="H1143" s="59" t="n">
        <x:v>16</x:v>
      </x:c>
      <x:c r="I1143" s="59" t="n">
        <x:v>276</x:v>
      </x:c>
      <x:c r="J1143" s="59" t="n">
        <x:v>304</x:v>
      </x:c>
      <x:c r="K1143" s="59" t="n">
        <x:v>10</x:v>
      </x:c>
      <x:c r="L1143" s="59" t="str">
        <x:v>S4</x:v>
      </x:c>
      <x:c r="M1143" s="59" t="n">
        <x:v>10</x:v>
      </x:c>
      <x:c r="N1143" t="str">
        <x:v>source_forward</x:v>
      </x:c>
    </x:row>
    <x:row r="1144">
      <x:c r="A1144" t="str">
        <x:v>Set2_100-5-1b</x:v>
      </x:c>
      <x:c r="B1144" t="str">
        <x:v>Set2</x:v>
      </x:c>
      <x:c r="C1144" t="str">
        <x:v>100-5-1b</x:v>
      </x:c>
      <x:c r="D1144" t="str">
        <x:v>C80</x:v>
      </x:c>
      <x:c r="E1144" t="str">
        <x:v>c</x:v>
      </x:c>
      <x:c r="F1144" s="59" t="n">
        <x:v>1</x:v>
      </x:c>
      <x:c r="G1144" s="59" t="n">
        <x:v>2</x:v>
      </x:c>
      <x:c r="H1144" s="59" t="n">
        <x:v>13</x:v>
      </x:c>
      <x:c r="I1144" s="59" t="n">
        <x:v>222</x:v>
      </x:c>
      <x:c r="J1144" s="59" t="n">
        <x:v>234</x:v>
      </x:c>
      <x:c r="K1144" s="59" t="n">
        <x:v>10</x:v>
      </x:c>
      <x:c r="L1144" s="59" t="str">
        <x:v>S2</x:v>
      </x:c>
      <x:c r="M1144" s="59" t="n">
        <x:v>7</x:v>
      </x:c>
      <x:c r="N1144" t="str">
        <x:v>source_forward</x:v>
      </x:c>
    </x:row>
    <x:row r="1145">
      <x:c r="A1145" t="str">
        <x:v>Set2_100-5-1b</x:v>
      </x:c>
      <x:c r="B1145" t="str">
        <x:v>Set2</x:v>
      </x:c>
      <x:c r="C1145" t="str">
        <x:v>100-5-1b</x:v>
      </x:c>
      <x:c r="D1145" t="str">
        <x:v>C81</x:v>
      </x:c>
      <x:c r="E1145" t="str">
        <x:v>c</x:v>
      </x:c>
      <x:c r="F1145" s="59" t="n">
        <x:v>48</x:v>
      </x:c>
      <x:c r="G1145" s="59" t="n">
        <x:v>14</x:v>
      </x:c>
      <x:c r="H1145" s="59" t="n">
        <x:v>19</x:v>
      </x:c>
      <x:c r="I1145" s="59" t="n">
        <x:v>278</x:v>
      </x:c>
      <x:c r="J1145" s="59" t="n">
        <x:v>300</x:v>
      </x:c>
      <x:c r="K1145" s="59" t="n">
        <x:v>10</x:v>
      </x:c>
      <x:c r="L1145" s="59" t="str">
        <x:v>S1</x:v>
      </x:c>
      <x:c r="M1145" s="59" t="n">
        <x:v>14</x:v>
      </x:c>
      <x:c r="N1145" t="str">
        <x:v>source_forward</x:v>
      </x:c>
    </x:row>
    <x:row r="1146">
      <x:c r="A1146" t="str">
        <x:v>Set2_100-5-1b</x:v>
      </x:c>
      <x:c r="B1146" t="str">
        <x:v>Set2</x:v>
      </x:c>
      <x:c r="C1146" t="str">
        <x:v>100-5-1b</x:v>
      </x:c>
      <x:c r="D1146" t="str">
        <x:v>C82</x:v>
      </x:c>
      <x:c r="E1146" t="str">
        <x:v>c</x:v>
      </x:c>
      <x:c r="F1146" s="59" t="n">
        <x:v>34</x:v>
      </x:c>
      <x:c r="G1146" s="59" t="n">
        <x:v>44</x:v>
      </x:c>
      <x:c r="H1146" s="59" t="n">
        <x:v>20</x:v>
      </x:c>
      <x:c r="I1146" s="59" t="n">
        <x:v>142</x:v>
      </x:c>
      <x:c r="J1146" s="59" t="n">
        <x:v>162</x:v>
      </x:c>
      <x:c r="K1146" s="59" t="n">
        <x:v>10</x:v>
      </x:c>
      <x:c r="L1146" s="59" t="str">
        <x:v>S4</x:v>
      </x:c>
      <x:c r="M1146" s="59" t="n">
        <x:v>9</x:v>
      </x:c>
      <x:c r="N1146" t="str">
        <x:v>source_forward</x:v>
      </x:c>
    </x:row>
    <x:row r="1147">
      <x:c r="A1147" t="str">
        <x:v>Set2_100-5-1b</x:v>
      </x:c>
      <x:c r="B1147" t="str">
        <x:v>Set2</x:v>
      </x:c>
      <x:c r="C1147" t="str">
        <x:v>100-5-1b</x:v>
      </x:c>
      <x:c r="D1147" t="str">
        <x:v>C83</x:v>
      </x:c>
      <x:c r="E1147" t="str">
        <x:v>c</x:v>
      </x:c>
      <x:c r="F1147" s="59" t="n">
        <x:v>41</x:v>
      </x:c>
      <x:c r="G1147" s="59" t="n">
        <x:v>32</x:v>
      </x:c>
      <x:c r="H1147" s="59" t="n">
        <x:v>20</x:v>
      </x:c>
      <x:c r="I1147" s="59" t="n">
        <x:v>352</x:v>
      </x:c>
      <x:c r="J1147" s="59" t="n">
        <x:v>388</x:v>
      </x:c>
      <x:c r="K1147" s="59" t="n">
        <x:v>10</x:v>
      </x:c>
      <x:c r="L1147" s="59" t="str">
        <x:v>S1</x:v>
      </x:c>
      <x:c r="M1147" s="59" t="n">
        <x:v>17</x:v>
      </x:c>
      <x:c r="N1147" t="str">
        <x:v>source_forward</x:v>
      </x:c>
    </x:row>
    <x:row r="1148">
      <x:c r="A1148" t="str">
        <x:v>Set2_100-5-1b</x:v>
      </x:c>
      <x:c r="B1148" t="str">
        <x:v>Set2</x:v>
      </x:c>
      <x:c r="C1148" t="str">
        <x:v>100-5-1b</x:v>
      </x:c>
      <x:c r="D1148" t="str">
        <x:v>C84</x:v>
      </x:c>
      <x:c r="E1148" t="str">
        <x:v>c</x:v>
      </x:c>
      <x:c r="F1148" s="59" t="n">
        <x:v>41</x:v>
      </x:c>
      <x:c r="G1148" s="59" t="n">
        <x:v>13</x:v>
      </x:c>
      <x:c r="H1148" s="59" t="n">
        <x:v>18</x:v>
      </x:c>
      <x:c r="I1148" s="59" t="n">
        <x:v>533</x:v>
      </x:c>
      <x:c r="J1148" s="59" t="n">
        <x:v>563</x:v>
      </x:c>
      <x:c r="K1148" s="59" t="n">
        <x:v>10</x:v>
      </x:c>
      <x:c r="L1148" s="59" t="str">
        <x:v>S1</x:v>
      </x:c>
      <x:c r="M1148" s="59" t="n">
        <x:v>12</x:v>
      </x:c>
      <x:c r="N1148" t="str">
        <x:v>source_forward</x:v>
      </x:c>
    </x:row>
    <x:row r="1149">
      <x:c r="A1149" t="str">
        <x:v>Set2_100-5-1b</x:v>
      </x:c>
      <x:c r="B1149" t="str">
        <x:v>Set2</x:v>
      </x:c>
      <x:c r="C1149" t="str">
        <x:v>100-5-1b</x:v>
      </x:c>
      <x:c r="D1149" t="str">
        <x:v>C85</x:v>
      </x:c>
      <x:c r="E1149" t="str">
        <x:v>c</x:v>
      </x:c>
      <x:c r="F1149" s="59" t="n">
        <x:v>46</x:v>
      </x:c>
      <x:c r="G1149" s="59" t="n">
        <x:v>7</x:v>
      </x:c>
      <x:c r="H1149" s="59" t="n">
        <x:v>20</x:v>
      </x:c>
      <x:c r="I1149" s="59" t="n">
        <x:v>223</x:v>
      </x:c>
      <x:c r="J1149" s="59" t="n">
        <x:v>243</x:v>
      </x:c>
      <x:c r="K1149" s="59" t="n">
        <x:v>10</x:v>
      </x:c>
      <x:c r="L1149" s="59" t="str">
        <x:v>S1</x:v>
      </x:c>
      <x:c r="M1149" s="59" t="n">
        <x:v>0</x:v>
      </x:c>
      <x:c r="N1149" t="str">
        <x:v>source_forward</x:v>
      </x:c>
    </x:row>
    <x:row r="1150">
      <x:c r="A1150" t="str">
        <x:v>Set2_100-5-1b</x:v>
      </x:c>
      <x:c r="B1150" t="str">
        <x:v>Set2</x:v>
      </x:c>
      <x:c r="C1150" t="str">
        <x:v>100-5-1b</x:v>
      </x:c>
      <x:c r="D1150" t="str">
        <x:v>C86</x:v>
      </x:c>
      <x:c r="E1150" t="str">
        <x:v>c</x:v>
      </x:c>
      <x:c r="F1150" s="59" t="n">
        <x:v>7</x:v>
      </x:c>
      <x:c r="G1150" s="59" t="n">
        <x:v>34</x:v>
      </x:c>
      <x:c r="H1150" s="59" t="n">
        <x:v>14</x:v>
      </x:c>
      <x:c r="I1150" s="59" t="n">
        <x:v>521</x:v>
      </x:c>
      <x:c r="J1150" s="59" t="n">
        <x:v>553</x:v>
      </x:c>
      <x:c r="K1150" s="59" t="n">
        <x:v>10</x:v>
      </x:c>
      <x:c r="L1150" s="59" t="str">
        <x:v>S4</x:v>
      </x:c>
      <x:c r="M1150" s="59" t="n">
        <x:v>6</x:v>
      </x:c>
      <x:c r="N1150" t="str">
        <x:v>source_forward</x:v>
      </x:c>
    </x:row>
    <x:row r="1151">
      <x:c r="A1151" t="str">
        <x:v>Set2_100-5-1b</x:v>
      </x:c>
      <x:c r="B1151" t="str">
        <x:v>Set2</x:v>
      </x:c>
      <x:c r="C1151" t="str">
        <x:v>100-5-1b</x:v>
      </x:c>
      <x:c r="D1151" t="str">
        <x:v>C87</x:v>
      </x:c>
      <x:c r="E1151" t="str">
        <x:v>c</x:v>
      </x:c>
      <x:c r="F1151" s="59" t="n">
        <x:v>8</x:v>
      </x:c>
      <x:c r="G1151" s="59" t="n">
        <x:v>34</x:v>
      </x:c>
      <x:c r="H1151" s="59" t="n">
        <x:v>20</x:v>
      </x:c>
      <x:c r="I1151" s="59" t="n">
        <x:v>95</x:v>
      </x:c>
      <x:c r="J1151" s="59" t="n">
        <x:v>123</x:v>
      </x:c>
      <x:c r="K1151" s="59" t="n">
        <x:v>10</x:v>
      </x:c>
      <x:c r="L1151" s="59" t="str">
        <x:v>S4</x:v>
      </x:c>
      <x:c r="M1151" s="59" t="n">
        <x:v>2</x:v>
      </x:c>
      <x:c r="N1151" t="str">
        <x:v>source_forward</x:v>
      </x:c>
    </x:row>
    <x:row r="1152">
      <x:c r="A1152" t="str">
        <x:v>Set2_100-5-1b</x:v>
      </x:c>
      <x:c r="B1152" t="str">
        <x:v>Set2</x:v>
      </x:c>
      <x:c r="C1152" t="str">
        <x:v>100-5-1b</x:v>
      </x:c>
      <x:c r="D1152" t="str">
        <x:v>C88</x:v>
      </x:c>
      <x:c r="E1152" t="str">
        <x:v>c</x:v>
      </x:c>
      <x:c r="F1152" s="59" t="n">
        <x:v>9</x:v>
      </x:c>
      <x:c r="G1152" s="59" t="n">
        <x:v>11</x:v>
      </x:c>
      <x:c r="H1152" s="59" t="n">
        <x:v>18</x:v>
      </x:c>
      <x:c r="I1152" s="59" t="n">
        <x:v>307</x:v>
      </x:c>
      <x:c r="J1152" s="59" t="n">
        <x:v>325</x:v>
      </x:c>
      <x:c r="K1152" s="59" t="n">
        <x:v>10</x:v>
      </x:c>
      <x:c r="L1152" s="59" t="str">
        <x:v>S0</x:v>
      </x:c>
      <x:c r="M1152" s="59" t="n">
        <x:v>1</x:v>
      </x:c>
      <x:c r="N1152" t="str">
        <x:v>source_forward</x:v>
      </x:c>
    </x:row>
    <x:row r="1153">
      <x:c r="A1153" t="str">
        <x:v>Set2_100-5-1b</x:v>
      </x:c>
      <x:c r="B1153" t="str">
        <x:v>Set2</x:v>
      </x:c>
      <x:c r="C1153" t="str">
        <x:v>100-5-1b</x:v>
      </x:c>
      <x:c r="D1153" t="str">
        <x:v>C89</x:v>
      </x:c>
      <x:c r="E1153" t="str">
        <x:v>c</x:v>
      </x:c>
      <x:c r="F1153" s="59" t="n">
        <x:v>3</x:v>
      </x:c>
      <x:c r="G1153" s="59" t="n">
        <x:v>15</x:v>
      </x:c>
      <x:c r="H1153" s="59" t="n">
        <x:v>13</x:v>
      </x:c>
      <x:c r="I1153" s="59" t="n">
        <x:v>259</x:v>
      </x:c>
      <x:c r="J1153" s="59" t="n">
        <x:v>283</x:v>
      </x:c>
      <x:c r="K1153" s="59" t="n">
        <x:v>10</x:v>
      </x:c>
      <x:c r="L1153" s="59" t="str">
        <x:v>S0</x:v>
      </x:c>
      <x:c r="M1153" s="59" t="n">
        <x:v>5</x:v>
      </x:c>
      <x:c r="N1153" t="str">
        <x:v>source_forward</x:v>
      </x:c>
    </x:row>
    <x:row r="1154">
      <x:c r="A1154" t="str">
        <x:v>Set2_100-5-1b</x:v>
      </x:c>
      <x:c r="B1154" t="str">
        <x:v>Set2</x:v>
      </x:c>
      <x:c r="C1154" t="str">
        <x:v>100-5-1b</x:v>
      </x:c>
      <x:c r="D1154" t="str">
        <x:v>C90</x:v>
      </x:c>
      <x:c r="E1154" t="str">
        <x:v>c</x:v>
      </x:c>
      <x:c r="F1154" s="59" t="n">
        <x:v>35</x:v>
      </x:c>
      <x:c r="G1154" s="59" t="n">
        <x:v>9</x:v>
      </x:c>
      <x:c r="H1154" s="59" t="n">
        <x:v>20</x:v>
      </x:c>
      <x:c r="I1154" s="59" t="n">
        <x:v>321</x:v>
      </x:c>
      <x:c r="J1154" s="59" t="n">
        <x:v>339</x:v>
      </x:c>
      <x:c r="K1154" s="59" t="n">
        <x:v>10</x:v>
      </x:c>
      <x:c r="L1154" s="59" t="str">
        <x:v>S1</x:v>
      </x:c>
      <x:c r="M1154" s="59" t="n">
        <x:v>6</x:v>
      </x:c>
      <x:c r="N1154" t="str">
        <x:v>source_forward</x:v>
      </x:c>
    </x:row>
    <x:row r="1155">
      <x:c r="A1155" t="str">
        <x:v>Set2_100-5-1b</x:v>
      </x:c>
      <x:c r="B1155" t="str">
        <x:v>Set2</x:v>
      </x:c>
      <x:c r="C1155" t="str">
        <x:v>100-5-1b</x:v>
      </x:c>
      <x:c r="D1155" t="str">
        <x:v>C91</x:v>
      </x:c>
      <x:c r="E1155" t="str">
        <x:v>c</x:v>
      </x:c>
      <x:c r="F1155" s="59" t="n">
        <x:v>1</x:v>
      </x:c>
      <x:c r="G1155" s="59" t="n">
        <x:v>11</x:v>
      </x:c>
      <x:c r="H1155" s="59" t="n">
        <x:v>15</x:v>
      </x:c>
      <x:c r="I1155" s="59" t="n">
        <x:v>453</x:v>
      </x:c>
      <x:c r="J1155" s="59" t="n">
        <x:v>467</x:v>
      </x:c>
      <x:c r="K1155" s="59" t="n">
        <x:v>10</x:v>
      </x:c>
      <x:c r="L1155" s="59" t="str">
        <x:v>S0</x:v>
      </x:c>
      <x:c r="M1155" s="59" t="n">
        <x:v>4</x:v>
      </x:c>
      <x:c r="N1155" t="str">
        <x:v>source_forward</x:v>
      </x:c>
    </x:row>
    <x:row r="1156">
      <x:c r="A1156" t="str">
        <x:v>Set2_100-5-1b</x:v>
      </x:c>
      <x:c r="B1156" t="str">
        <x:v>Set2</x:v>
      </x:c>
      <x:c r="C1156" t="str">
        <x:v>100-5-1b</x:v>
      </x:c>
      <x:c r="D1156" t="str">
        <x:v>C92</x:v>
      </x:c>
      <x:c r="E1156" t="str">
        <x:v>c</x:v>
      </x:c>
      <x:c r="F1156" s="59" t="n">
        <x:v>17</x:v>
      </x:c>
      <x:c r="G1156" s="59" t="n">
        <x:v>34</x:v>
      </x:c>
      <x:c r="H1156" s="59" t="n">
        <x:v>15</x:v>
      </x:c>
      <x:c r="I1156" s="59" t="n">
        <x:v>270</x:v>
      </x:c>
      <x:c r="J1156" s="59" t="n">
        <x:v>282</x:v>
      </x:c>
      <x:c r="K1156" s="59" t="n">
        <x:v>10</x:v>
      </x:c>
      <x:c r="L1156" s="59" t="str">
        <x:v>S4</x:v>
      </x:c>
      <x:c r="M1156" s="59" t="n">
        <x:v>2</x:v>
      </x:c>
      <x:c r="N1156" t="str">
        <x:v>source_forward</x:v>
      </x:c>
    </x:row>
    <x:row r="1157">
      <x:c r="A1157" t="str">
        <x:v>Set2_100-5-1b</x:v>
      </x:c>
      <x:c r="B1157" t="str">
        <x:v>Set2</x:v>
      </x:c>
      <x:c r="C1157" t="str">
        <x:v>100-5-1b</x:v>
      </x:c>
      <x:c r="D1157" t="str">
        <x:v>C93</x:v>
      </x:c>
      <x:c r="E1157" t="str">
        <x:v>c</x:v>
      </x:c>
      <x:c r="F1157" s="59" t="n">
        <x:v>20</x:v>
      </x:c>
      <x:c r="G1157" s="59" t="n">
        <x:v>42</x:v>
      </x:c>
      <x:c r="H1157" s="59" t="n">
        <x:v>15</x:v>
      </x:c>
      <x:c r="I1157" s="59" t="n">
        <x:v>541</x:v>
      </x:c>
      <x:c r="J1157" s="59" t="n">
        <x:v>565</x:v>
      </x:c>
      <x:c r="K1157" s="59" t="n">
        <x:v>10</x:v>
      </x:c>
      <x:c r="L1157" s="59" t="str">
        <x:v>S4</x:v>
      </x:c>
      <x:c r="M1157" s="59" t="n">
        <x:v>6</x:v>
      </x:c>
      <x:c r="N1157" t="str">
        <x:v>source_forward</x:v>
      </x:c>
    </x:row>
    <x:row r="1158">
      <x:c r="A1158" t="str">
        <x:v>Set2_100-5-1b</x:v>
      </x:c>
      <x:c r="B1158" t="str">
        <x:v>Set2</x:v>
      </x:c>
      <x:c r="C1158" t="str">
        <x:v>100-5-1b</x:v>
      </x:c>
      <x:c r="D1158" t="str">
        <x:v>C94</x:v>
      </x:c>
      <x:c r="E1158" t="str">
        <x:v>c</x:v>
      </x:c>
      <x:c r="F1158" s="59" t="n">
        <x:v>46</x:v>
      </x:c>
      <x:c r="G1158" s="59" t="n">
        <x:v>30</x:v>
      </x:c>
      <x:c r="H1158" s="59" t="n">
        <x:v>14</x:v>
      </x:c>
      <x:c r="I1158" s="59" t="n">
        <x:v>511</x:v>
      </x:c>
      <x:c r="J1158" s="59" t="n">
        <x:v>529</x:v>
      </x:c>
      <x:c r="K1158" s="59" t="n">
        <x:v>10</x:v>
      </x:c>
      <x:c r="L1158" s="59" t="str">
        <x:v>S1</x:v>
      </x:c>
      <x:c r="M1158" s="59" t="n">
        <x:v>9</x:v>
      </x:c>
      <x:c r="N1158" t="str">
        <x:v>source_forward</x:v>
      </x:c>
    </x:row>
    <x:row r="1159">
      <x:c r="A1159" t="str">
        <x:v>Set2_100-5-1b</x:v>
      </x:c>
      <x:c r="B1159" t="str">
        <x:v>Set2</x:v>
      </x:c>
      <x:c r="C1159" t="str">
        <x:v>100-5-1b</x:v>
      </x:c>
      <x:c r="D1159" t="str">
        <x:v>C95</x:v>
      </x:c>
      <x:c r="E1159" t="str">
        <x:v>c</x:v>
      </x:c>
      <x:c r="F1159" s="59" t="n">
        <x:v>9</x:v>
      </x:c>
      <x:c r="G1159" s="59" t="n">
        <x:v>43</x:v>
      </x:c>
      <x:c r="H1159" s="59" t="n">
        <x:v>17</x:v>
      </x:c>
      <x:c r="I1159" s="59" t="n">
        <x:v>193</x:v>
      </x:c>
      <x:c r="J1159" s="59" t="n">
        <x:v>223</x:v>
      </x:c>
      <x:c r="K1159" s="59" t="n">
        <x:v>10</x:v>
      </x:c>
      <x:c r="L1159" s="59" t="str">
        <x:v>S4</x:v>
      </x:c>
      <x:c r="M1159" s="59" t="n">
        <x:v>1</x:v>
      </x:c>
      <x:c r="N1159" t="str">
        <x:v>source_forward</x:v>
      </x:c>
    </x:row>
    <x:row r="1160">
      <x:c r="A1160" t="str">
        <x:v>Set2_100-5-1b</x:v>
      </x:c>
      <x:c r="B1160" t="str">
        <x:v>Set2</x:v>
      </x:c>
      <x:c r="C1160" t="str">
        <x:v>100-5-1b</x:v>
      </x:c>
      <x:c r="D1160" t="str">
        <x:v>C96</x:v>
      </x:c>
      <x:c r="E1160" t="str">
        <x:v>c</x:v>
      </x:c>
      <x:c r="F1160" s="59" t="n">
        <x:v>45</x:v>
      </x:c>
      <x:c r="G1160" s="59" t="n">
        <x:v>8</x:v>
      </x:c>
      <x:c r="H1160" s="59" t="n">
        <x:v>20</x:v>
      </x:c>
      <x:c r="I1160" s="59" t="n">
        <x:v>498</x:v>
      </x:c>
      <x:c r="J1160" s="59" t="n">
        <x:v>516</x:v>
      </x:c>
      <x:c r="K1160" s="59" t="n">
        <x:v>10</x:v>
      </x:c>
      <x:c r="L1160" s="59" t="str">
        <x:v>S1</x:v>
      </x:c>
      <x:c r="M1160" s="59" t="n">
        <x:v>7</x:v>
      </x:c>
      <x:c r="N1160" t="str">
        <x:v>source_forward</x:v>
      </x:c>
    </x:row>
    <x:row r="1161">
      <x:c r="A1161" t="str">
        <x:v>Set2_100-5-1b</x:v>
      </x:c>
      <x:c r="B1161" t="str">
        <x:v>Set2</x:v>
      </x:c>
      <x:c r="C1161" t="str">
        <x:v>100-5-1b</x:v>
      </x:c>
      <x:c r="D1161" t="str">
        <x:v>C97</x:v>
      </x:c>
      <x:c r="E1161" t="str">
        <x:v>c</x:v>
      </x:c>
      <x:c r="F1161" s="59" t="n">
        <x:v>45</x:v>
      </x:c>
      <x:c r="G1161" s="59" t="n">
        <x:v>31</x:v>
      </x:c>
      <x:c r="H1161" s="59" t="n">
        <x:v>18</x:v>
      </x:c>
      <x:c r="I1161" s="59" t="n">
        <x:v>547</x:v>
      </x:c>
      <x:c r="J1161" s="59" t="n">
        <x:v>559</x:v>
      </x:c>
      <x:c r="K1161" s="59" t="n">
        <x:v>10</x:v>
      </x:c>
      <x:c r="L1161" s="59" t="str">
        <x:v>S1</x:v>
      </x:c>
      <x:c r="M1161" s="59" t="n">
        <x:v>12</x:v>
      </x:c>
      <x:c r="N1161" t="str">
        <x:v>source_forward</x:v>
      </x:c>
    </x:row>
    <x:row r="1162">
      <x:c r="A1162" t="str">
        <x:v>Set2_100-5-1b</x:v>
      </x:c>
      <x:c r="B1162" t="str">
        <x:v>Set2</x:v>
      </x:c>
      <x:c r="C1162" t="str">
        <x:v>100-5-1b</x:v>
      </x:c>
      <x:c r="D1162" t="str">
        <x:v>C98</x:v>
      </x:c>
      <x:c r="E1162" t="str">
        <x:v>c</x:v>
      </x:c>
      <x:c r="F1162" s="59" t="n">
        <x:v>50</x:v>
      </x:c>
      <x:c r="G1162" s="59" t="n">
        <x:v>37</x:v>
      </x:c>
      <x:c r="H1162" s="59" t="n">
        <x:v>19</x:v>
      </x:c>
      <x:c r="I1162" s="59" t="n">
        <x:v>152</x:v>
      </x:c>
      <x:c r="J1162" s="59" t="n">
        <x:v>168</x:v>
      </x:c>
      <x:c r="K1162" s="59" t="n">
        <x:v>10</x:v>
      </x:c>
      <x:c r="L1162" s="59" t="str">
        <x:v>S1</x:v>
      </x:c>
      <x:c r="M1162" s="59" t="n">
        <x:v>4</x:v>
      </x:c>
      <x:c r="N1162" t="str">
        <x:v>source_forward</x:v>
      </x:c>
    </x:row>
    <x:row r="1163">
      <x:c r="A1163" t="str">
        <x:v>Set2_100-5-1b</x:v>
      </x:c>
      <x:c r="B1163" t="str">
        <x:v>Set2</x:v>
      </x:c>
      <x:c r="C1163" t="str">
        <x:v>100-5-1b</x:v>
      </x:c>
      <x:c r="D1163" t="str">
        <x:v>C99</x:v>
      </x:c>
      <x:c r="E1163" t="str">
        <x:v>c</x:v>
      </x:c>
      <x:c r="F1163" s="59" t="n">
        <x:v>38</x:v>
      </x:c>
      <x:c r="G1163" s="59" t="n">
        <x:v>39</x:v>
      </x:c>
      <x:c r="H1163" s="59" t="n">
        <x:v>18</x:v>
      </x:c>
      <x:c r="I1163" s="59" t="n">
        <x:v>525</x:v>
      </x:c>
      <x:c r="J1163" s="59" t="n">
        <x:v>535</x:v>
      </x:c>
      <x:c r="K1163" s="59" t="n">
        <x:v>10</x:v>
      </x:c>
      <x:c r="L1163" s="59" t="str">
        <x:v>S3</x:v>
      </x:c>
      <x:c r="M1163" s="59" t="n">
        <x:v>11</x:v>
      </x:c>
      <x:c r="N1163" t="str">
        <x:v>source_forward</x:v>
      </x:c>
    </x:row>
    <x:row r="1164">
      <x:c r="A1164" t="str">
        <x:v>Set2_100-5-2</x:v>
      </x:c>
      <x:c r="B1164" t="str">
        <x:v>Set2</x:v>
      </x:c>
      <x:c r="C1164" t="str">
        <x:v>100-5-2</x:v>
      </x:c>
      <x:c r="D1164" t="str">
        <x:v>D0</x:v>
      </x:c>
      <x:c r="E1164" t="str">
        <x:v>d</x:v>
      </x:c>
      <x:c r="F1164" s="59" t="n">
        <x:v>67</x:v>
      </x:c>
      <x:c r="G1164" s="59" t="n">
        <x:v>66</x:v>
      </x:c>
      <x:c r="H1164" s="59" t="n">
        <x:v>0</x:v>
      </x:c>
      <x:c r="I1164" s="59" t="n">
        <x:v>0</x:v>
      </x:c>
      <x:c r="J1164" s="59" t="n">
        <x:v>9999</x:v>
      </x:c>
      <x:c r="K1164" s="59" t="n">
        <x:v>0</x:v>
      </x:c>
      <x:c r="L1164" s="59" t="str"/>
      <x:c r="M1164" s="59" t="str"/>
      <x:c r="N1164" t="str">
        <x:v>source_forward</x:v>
      </x:c>
    </x:row>
    <x:row r="1165">
      <x:c r="A1165" t="str">
        <x:v>Set2_100-5-2</x:v>
      </x:c>
      <x:c r="B1165" t="str">
        <x:v>Set2</x:v>
      </x:c>
      <x:c r="C1165" t="str">
        <x:v>100-5-2</x:v>
      </x:c>
      <x:c r="D1165" t="str">
        <x:v>S0</x:v>
      </x:c>
      <x:c r="E1165" t="str">
        <x:v>s</x:v>
      </x:c>
      <x:c r="F1165" s="59" t="n">
        <x:v>2</x:v>
      </x:c>
      <x:c r="G1165" s="59" t="n">
        <x:v>19</x:v>
      </x:c>
      <x:c r="H1165" s="59" t="n">
        <x:v>0</x:v>
      </x:c>
      <x:c r="I1165" s="59" t="n">
        <x:v>0</x:v>
      </x:c>
      <x:c r="J1165" s="59" t="n">
        <x:v>9999</x:v>
      </x:c>
      <x:c r="K1165" s="59" t="n">
        <x:v>0</x:v>
      </x:c>
      <x:c r="L1165" s="59" t="str"/>
      <x:c r="M1165" s="59" t="str"/>
      <x:c r="N1165" t="str">
        <x:v>source_forward</x:v>
      </x:c>
    </x:row>
    <x:row r="1166">
      <x:c r="A1166" t="str">
        <x:v>Set2_100-5-2</x:v>
      </x:c>
      <x:c r="B1166" t="str">
        <x:v>Set2</x:v>
      </x:c>
      <x:c r="C1166" t="str">
        <x:v>100-5-2</x:v>
      </x:c>
      <x:c r="D1166" t="str">
        <x:v>S1</x:v>
      </x:c>
      <x:c r="E1166" t="str">
        <x:v>s</x:v>
      </x:c>
      <x:c r="F1166" s="59" t="n">
        <x:v>37</x:v>
      </x:c>
      <x:c r="G1166" s="59" t="n">
        <x:v>22</x:v>
      </x:c>
      <x:c r="H1166" s="59" t="n">
        <x:v>0</x:v>
      </x:c>
      <x:c r="I1166" s="59" t="n">
        <x:v>0</x:v>
      </x:c>
      <x:c r="J1166" s="59" t="n">
        <x:v>9999</x:v>
      </x:c>
      <x:c r="K1166" s="59" t="n">
        <x:v>0</x:v>
      </x:c>
      <x:c r="L1166" s="59" t="str"/>
      <x:c r="M1166" s="59" t="str"/>
      <x:c r="N1166" t="str">
        <x:v>source_forward</x:v>
      </x:c>
    </x:row>
    <x:row r="1167">
      <x:c r="A1167" t="str">
        <x:v>Set2_100-5-2</x:v>
      </x:c>
      <x:c r="B1167" t="str">
        <x:v>Set2</x:v>
      </x:c>
      <x:c r="C1167" t="str">
        <x:v>100-5-2</x:v>
      </x:c>
      <x:c r="D1167" t="str">
        <x:v>S2</x:v>
      </x:c>
      <x:c r="E1167" t="str">
        <x:v>s</x:v>
      </x:c>
      <x:c r="F1167" s="59" t="n">
        <x:v>32</x:v>
      </x:c>
      <x:c r="G1167" s="59" t="n">
        <x:v>42</x:v>
      </x:c>
      <x:c r="H1167" s="59" t="n">
        <x:v>0</x:v>
      </x:c>
      <x:c r="I1167" s="59" t="n">
        <x:v>0</x:v>
      </x:c>
      <x:c r="J1167" s="59" t="n">
        <x:v>9999</x:v>
      </x:c>
      <x:c r="K1167" s="59" t="n">
        <x:v>0</x:v>
      </x:c>
      <x:c r="L1167" s="59" t="str"/>
      <x:c r="M1167" s="59" t="str"/>
      <x:c r="N1167" t="str">
        <x:v>source_forward</x:v>
      </x:c>
    </x:row>
    <x:row r="1168">
      <x:c r="A1168" t="str">
        <x:v>Set2_100-5-2</x:v>
      </x:c>
      <x:c r="B1168" t="str">
        <x:v>Set2</x:v>
      </x:c>
      <x:c r="C1168" t="str">
        <x:v>100-5-2</x:v>
      </x:c>
      <x:c r="D1168" t="str">
        <x:v>S3</x:v>
      </x:c>
      <x:c r="E1168" t="str">
        <x:v>s</x:v>
      </x:c>
      <x:c r="F1168" s="59" t="n">
        <x:v>3</x:v>
      </x:c>
      <x:c r="G1168" s="59" t="n">
        <x:v>40</x:v>
      </x:c>
      <x:c r="H1168" s="59" t="n">
        <x:v>0</x:v>
      </x:c>
      <x:c r="I1168" s="59" t="n">
        <x:v>0</x:v>
      </x:c>
      <x:c r="J1168" s="59" t="n">
        <x:v>9999</x:v>
      </x:c>
      <x:c r="K1168" s="59" t="n">
        <x:v>0</x:v>
      </x:c>
      <x:c r="L1168" s="59" t="str"/>
      <x:c r="M1168" s="59" t="str"/>
      <x:c r="N1168" t="str">
        <x:v>source_forward</x:v>
      </x:c>
    </x:row>
    <x:row r="1169">
      <x:c r="A1169" t="str">
        <x:v>Set2_100-5-2</x:v>
      </x:c>
      <x:c r="B1169" t="str">
        <x:v>Set2</x:v>
      </x:c>
      <x:c r="C1169" t="str">
        <x:v>100-5-2</x:v>
      </x:c>
      <x:c r="D1169" t="str">
        <x:v>S4</x:v>
      </x:c>
      <x:c r="E1169" t="str">
        <x:v>s</x:v>
      </x:c>
      <x:c r="F1169" s="59" t="n">
        <x:v>11</x:v>
      </x:c>
      <x:c r="G1169" s="59" t="n">
        <x:v>12</x:v>
      </x:c>
      <x:c r="H1169" s="59" t="n">
        <x:v>0</x:v>
      </x:c>
      <x:c r="I1169" s="59" t="n">
        <x:v>0</x:v>
      </x:c>
      <x:c r="J1169" s="59" t="n">
        <x:v>9999</x:v>
      </x:c>
      <x:c r="K1169" s="59" t="n">
        <x:v>0</x:v>
      </x:c>
      <x:c r="L1169" s="59" t="str"/>
      <x:c r="M1169" s="59" t="str"/>
      <x:c r="N1169" t="str">
        <x:v>source_forward</x:v>
      </x:c>
    </x:row>
    <x:row r="1170">
      <x:c r="A1170" t="str">
        <x:v>Set2_100-5-2</x:v>
      </x:c>
      <x:c r="B1170" t="str">
        <x:v>Set2</x:v>
      </x:c>
      <x:c r="C1170" t="str">
        <x:v>100-5-2</x:v>
      </x:c>
      <x:c r="D1170" t="str">
        <x:v>C0</x:v>
      </x:c>
      <x:c r="E1170" t="str">
        <x:v>c</x:v>
      </x:c>
      <x:c r="F1170" s="59" t="n">
        <x:v>12</x:v>
      </x:c>
      <x:c r="G1170" s="59" t="n">
        <x:v>5</x:v>
      </x:c>
      <x:c r="H1170" s="59" t="n">
        <x:v>11</x:v>
      </x:c>
      <x:c r="I1170" s="59" t="n">
        <x:v>310</x:v>
      </x:c>
      <x:c r="J1170" s="59" t="n">
        <x:v>332</x:v>
      </x:c>
      <x:c r="K1170" s="59" t="n">
        <x:v>10</x:v>
      </x:c>
      <x:c r="L1170" s="59" t="str">
        <x:v>S4</x:v>
      </x:c>
      <x:c r="M1170" s="59" t="n">
        <x:v>1</x:v>
      </x:c>
      <x:c r="N1170" t="str">
        <x:v>source_forward</x:v>
      </x:c>
    </x:row>
    <x:row r="1171">
      <x:c r="A1171" t="str">
        <x:v>Set2_100-5-2</x:v>
      </x:c>
      <x:c r="B1171" t="str">
        <x:v>Set2</x:v>
      </x:c>
      <x:c r="C1171" t="str">
        <x:v>100-5-2</x:v>
      </x:c>
      <x:c r="D1171" t="str">
        <x:v>C1</x:v>
      </x:c>
      <x:c r="E1171" t="str">
        <x:v>c</x:v>
      </x:c>
      <x:c r="F1171" s="59" t="n">
        <x:v>20</x:v>
      </x:c>
      <x:c r="G1171" s="59" t="n">
        <x:v>17</x:v>
      </x:c>
      <x:c r="H1171" s="59" t="n">
        <x:v>16</x:v>
      </x:c>
      <x:c r="I1171" s="59" t="n">
        <x:v>459</x:v>
      </x:c>
      <x:c r="J1171" s="59" t="n">
        <x:v>489</x:v>
      </x:c>
      <x:c r="K1171" s="59" t="n">
        <x:v>10</x:v>
      </x:c>
      <x:c r="L1171" s="59" t="str">
        <x:v>S4</x:v>
      </x:c>
      <x:c r="M1171" s="59" t="n">
        <x:v>8</x:v>
      </x:c>
      <x:c r="N1171" t="str">
        <x:v>source_forward</x:v>
      </x:c>
    </x:row>
    <x:row r="1172">
      <x:c r="A1172" t="str">
        <x:v>Set2_100-5-2</x:v>
      </x:c>
      <x:c r="B1172" t="str">
        <x:v>Set2</x:v>
      </x:c>
      <x:c r="C1172" t="str">
        <x:v>100-5-2</x:v>
      </x:c>
      <x:c r="D1172" t="str">
        <x:v>C2</x:v>
      </x:c>
      <x:c r="E1172" t="str">
        <x:v>c</x:v>
      </x:c>
      <x:c r="F1172" s="59" t="n">
        <x:v>7</x:v>
      </x:c>
      <x:c r="G1172" s="59" t="n">
        <x:v>16</x:v>
      </x:c>
      <x:c r="H1172" s="59" t="n">
        <x:v>18</x:v>
      </x:c>
      <x:c r="I1172" s="59" t="n">
        <x:v>273</x:v>
      </x:c>
      <x:c r="J1172" s="59" t="n">
        <x:v>295</x:v>
      </x:c>
      <x:c r="K1172" s="59" t="n">
        <x:v>10</x:v>
      </x:c>
      <x:c r="L1172" s="59" t="str">
        <x:v>S4</x:v>
      </x:c>
      <x:c r="M1172" s="59" t="n">
        <x:v>8</x:v>
      </x:c>
      <x:c r="N1172" t="str">
        <x:v>source_forward</x:v>
      </x:c>
    </x:row>
    <x:row r="1173">
      <x:c r="A1173" t="str">
        <x:v>Set2_100-5-2</x:v>
      </x:c>
      <x:c r="B1173" t="str">
        <x:v>Set2</x:v>
      </x:c>
      <x:c r="C1173" t="str">
        <x:v>100-5-2</x:v>
      </x:c>
      <x:c r="D1173" t="str">
        <x:v>C3</x:v>
      </x:c>
      <x:c r="E1173" t="str">
        <x:v>c</x:v>
      </x:c>
      <x:c r="F1173" s="59" t="n">
        <x:v>18</x:v>
      </x:c>
      <x:c r="G1173" s="59" t="n">
        <x:v>9</x:v>
      </x:c>
      <x:c r="H1173" s="59" t="n">
        <x:v>18</x:v>
      </x:c>
      <x:c r="I1173" s="59" t="n">
        <x:v>301</x:v>
      </x:c>
      <x:c r="J1173" s="59" t="n">
        <x:v>325</x:v>
      </x:c>
      <x:c r="K1173" s="59" t="n">
        <x:v>10</x:v>
      </x:c>
      <x:c r="L1173" s="59" t="str">
        <x:v>S4</x:v>
      </x:c>
      <x:c r="M1173" s="59" t="n">
        <x:v>6</x:v>
      </x:c>
      <x:c r="N1173" t="str">
        <x:v>source_forward</x:v>
      </x:c>
    </x:row>
    <x:row r="1174">
      <x:c r="A1174" t="str">
        <x:v>Set2_100-5-2</x:v>
      </x:c>
      <x:c r="B1174" t="str">
        <x:v>Set2</x:v>
      </x:c>
      <x:c r="C1174" t="str">
        <x:v>100-5-2</x:v>
      </x:c>
      <x:c r="D1174" t="str">
        <x:v>C4</x:v>
      </x:c>
      <x:c r="E1174" t="str">
        <x:v>c</x:v>
      </x:c>
      <x:c r="F1174" s="59" t="n">
        <x:v>21</x:v>
      </x:c>
      <x:c r="G1174" s="59" t="n">
        <x:v>3</x:v>
      </x:c>
      <x:c r="H1174" s="59" t="n">
        <x:v>19</x:v>
      </x:c>
      <x:c r="I1174" s="59" t="n">
        <x:v>390</x:v>
      </x:c>
      <x:c r="J1174" s="59" t="n">
        <x:v>416</x:v>
      </x:c>
      <x:c r="K1174" s="59" t="n">
        <x:v>10</x:v>
      </x:c>
      <x:c r="L1174" s="59" t="str">
        <x:v>S4</x:v>
      </x:c>
      <x:c r="M1174" s="59" t="n">
        <x:v>7</x:v>
      </x:c>
      <x:c r="N1174" t="str">
        <x:v>source_forward</x:v>
      </x:c>
    </x:row>
    <x:row r="1175">
      <x:c r="A1175" t="str">
        <x:v>Set2_100-5-2</x:v>
      </x:c>
      <x:c r="B1175" t="str">
        <x:v>Set2</x:v>
      </x:c>
      <x:c r="C1175" t="str">
        <x:v>100-5-2</x:v>
      </x:c>
      <x:c r="D1175" t="str">
        <x:v>C5</x:v>
      </x:c>
      <x:c r="E1175" t="str">
        <x:v>c</x:v>
      </x:c>
      <x:c r="F1175" s="59" t="n">
        <x:v>18</x:v>
      </x:c>
      <x:c r="G1175" s="59" t="n">
        <x:v>21</x:v>
      </x:c>
      <x:c r="H1175" s="59" t="n">
        <x:v>11</x:v>
      </x:c>
      <x:c r="I1175" s="59" t="n">
        <x:v>258</x:v>
      </x:c>
      <x:c r="J1175" s="59" t="n">
        <x:v>278</x:v>
      </x:c>
      <x:c r="K1175" s="59" t="n">
        <x:v>10</x:v>
      </x:c>
      <x:c r="L1175" s="59" t="str">
        <x:v>S4</x:v>
      </x:c>
      <x:c r="M1175" s="59" t="n">
        <x:v>5</x:v>
      </x:c>
      <x:c r="N1175" t="str">
        <x:v>source_forward</x:v>
      </x:c>
    </x:row>
    <x:row r="1176">
      <x:c r="A1176" t="str">
        <x:v>Set2_100-5-2</x:v>
      </x:c>
      <x:c r="B1176" t="str">
        <x:v>Set2</x:v>
      </x:c>
      <x:c r="C1176" t="str">
        <x:v>100-5-2</x:v>
      </x:c>
      <x:c r="D1176" t="str">
        <x:v>C6</x:v>
      </x:c>
      <x:c r="E1176" t="str">
        <x:v>c</x:v>
      </x:c>
      <x:c r="F1176" s="59" t="n">
        <x:v>4</x:v>
      </x:c>
      <x:c r="G1176" s="59" t="n">
        <x:v>18</x:v>
      </x:c>
      <x:c r="H1176" s="59" t="n">
        <x:v>12</x:v>
      </x:c>
      <x:c r="I1176" s="59" t="n">
        <x:v>503</x:v>
      </x:c>
      <x:c r="J1176" s="59" t="n">
        <x:v>513</x:v>
      </x:c>
      <x:c r="K1176" s="59" t="n">
        <x:v>10</x:v>
      </x:c>
      <x:c r="L1176" s="59" t="str">
        <x:v>S0</x:v>
      </x:c>
      <x:c r="M1176" s="59" t="n">
        <x:v>3</x:v>
      </x:c>
      <x:c r="N1176" t="str">
        <x:v>source_forward</x:v>
      </x:c>
    </x:row>
    <x:row r="1177">
      <x:c r="A1177" t="str">
        <x:v>Set2_100-5-2</x:v>
      </x:c>
      <x:c r="B1177" t="str">
        <x:v>Set2</x:v>
      </x:c>
      <x:c r="C1177" t="str">
        <x:v>100-5-2</x:v>
      </x:c>
      <x:c r="D1177" t="str">
        <x:v>C7</x:v>
      </x:c>
      <x:c r="E1177" t="str">
        <x:v>c</x:v>
      </x:c>
      <x:c r="F1177" s="59" t="n">
        <x:v>14</x:v>
      </x:c>
      <x:c r="G1177" s="59" t="n">
        <x:v>3</x:v>
      </x:c>
      <x:c r="H1177" s="59" t="n">
        <x:v>13</x:v>
      </x:c>
      <x:c r="I1177" s="59" t="n">
        <x:v>317</x:v>
      </x:c>
      <x:c r="J1177" s="59" t="n">
        <x:v>353</x:v>
      </x:c>
      <x:c r="K1177" s="59" t="n">
        <x:v>10</x:v>
      </x:c>
      <x:c r="L1177" s="59" t="str">
        <x:v>S4</x:v>
      </x:c>
      <x:c r="M1177" s="59" t="n">
        <x:v>4</x:v>
      </x:c>
      <x:c r="N1177" t="str">
        <x:v>source_forward</x:v>
      </x:c>
    </x:row>
    <x:row r="1178">
      <x:c r="A1178" t="str">
        <x:v>Set2_100-5-2</x:v>
      </x:c>
      <x:c r="B1178" t="str">
        <x:v>Set2</x:v>
      </x:c>
      <x:c r="C1178" t="str">
        <x:v>100-5-2</x:v>
      </x:c>
      <x:c r="D1178" t="str">
        <x:v>C8</x:v>
      </x:c>
      <x:c r="E1178" t="str">
        <x:v>c</x:v>
      </x:c>
      <x:c r="F1178" s="59" t="n">
        <x:v>3</x:v>
      </x:c>
      <x:c r="G1178" s="59" t="n">
        <x:v>9</x:v>
      </x:c>
      <x:c r="H1178" s="59" t="n">
        <x:v>14</x:v>
      </x:c>
      <x:c r="I1178" s="59" t="n">
        <x:v>365</x:v>
      </x:c>
      <x:c r="J1178" s="59" t="n">
        <x:v>379</x:v>
      </x:c>
      <x:c r="K1178" s="59" t="n">
        <x:v>10</x:v>
      </x:c>
      <x:c r="L1178" s="59" t="str">
        <x:v>S4</x:v>
      </x:c>
      <x:c r="M1178" s="59" t="n">
        <x:v>2</x:v>
      </x:c>
      <x:c r="N1178" t="str">
        <x:v>source_forward</x:v>
      </x:c>
    </x:row>
    <x:row r="1179">
      <x:c r="A1179" t="str">
        <x:v>Set2_100-5-2</x:v>
      </x:c>
      <x:c r="B1179" t="str">
        <x:v>Set2</x:v>
      </x:c>
      <x:c r="C1179" t="str">
        <x:v>100-5-2</x:v>
      </x:c>
      <x:c r="D1179" t="str">
        <x:v>C9</x:v>
      </x:c>
      <x:c r="E1179" t="str">
        <x:v>c</x:v>
      </x:c>
      <x:c r="F1179" s="59" t="n">
        <x:v>2</x:v>
      </x:c>
      <x:c r="G1179" s="59" t="n">
        <x:v>6</x:v>
      </x:c>
      <x:c r="H1179" s="59" t="n">
        <x:v>18</x:v>
      </x:c>
      <x:c r="I1179" s="59" t="n">
        <x:v>109</x:v>
      </x:c>
      <x:c r="J1179" s="59" t="n">
        <x:v>139</x:v>
      </x:c>
      <x:c r="K1179" s="59" t="n">
        <x:v>10</x:v>
      </x:c>
      <x:c r="L1179" s="59" t="str">
        <x:v>S4</x:v>
      </x:c>
      <x:c r="M1179" s="59" t="n">
        <x:v>13</x:v>
      </x:c>
      <x:c r="N1179" t="str">
        <x:v>source_forward</x:v>
      </x:c>
    </x:row>
    <x:row r="1180">
      <x:c r="A1180" t="str">
        <x:v>Set2_100-5-2</x:v>
      </x:c>
      <x:c r="B1180" t="str">
        <x:v>Set2</x:v>
      </x:c>
      <x:c r="C1180" t="str">
        <x:v>100-5-2</x:v>
      </x:c>
      <x:c r="D1180" t="str">
        <x:v>C10</x:v>
      </x:c>
      <x:c r="E1180" t="str">
        <x:v>c</x:v>
      </x:c>
      <x:c r="F1180" s="59" t="n">
        <x:v>8</x:v>
      </x:c>
      <x:c r="G1180" s="59" t="n">
        <x:v>20</x:v>
      </x:c>
      <x:c r="H1180" s="59" t="n">
        <x:v>17</x:v>
      </x:c>
      <x:c r="I1180" s="59" t="n">
        <x:v>241</x:v>
      </x:c>
      <x:c r="J1180" s="59" t="n">
        <x:v>253</x:v>
      </x:c>
      <x:c r="K1180" s="59" t="n">
        <x:v>10</x:v>
      </x:c>
      <x:c r="L1180" s="59" t="str">
        <x:v>S0</x:v>
      </x:c>
      <x:c r="M1180" s="59" t="n">
        <x:v>16</x:v>
      </x:c>
      <x:c r="N1180" t="str">
        <x:v>source_forward</x:v>
      </x:c>
    </x:row>
    <x:row r="1181">
      <x:c r="A1181" t="str">
        <x:v>Set2_100-5-2</x:v>
      </x:c>
      <x:c r="B1181" t="str">
        <x:v>Set2</x:v>
      </x:c>
      <x:c r="C1181" t="str">
        <x:v>100-5-2</x:v>
      </x:c>
      <x:c r="D1181" t="str">
        <x:v>C11</x:v>
      </x:c>
      <x:c r="E1181" t="str">
        <x:v>c</x:v>
      </x:c>
      <x:c r="F1181" s="59" t="n">
        <x:v>21</x:v>
      </x:c>
      <x:c r="G1181" s="59" t="n">
        <x:v>28</x:v>
      </x:c>
      <x:c r="H1181" s="59" t="n">
        <x:v>17</x:v>
      </x:c>
      <x:c r="I1181" s="59" t="n">
        <x:v>536</x:v>
      </x:c>
      <x:c r="J1181" s="59" t="n">
        <x:v>554</x:v>
      </x:c>
      <x:c r="K1181" s="59" t="n">
        <x:v>10</x:v>
      </x:c>
      <x:c r="L1181" s="59" t="str">
        <x:v>S1</x:v>
      </x:c>
      <x:c r="M1181" s="59" t="n">
        <x:v>1</x:v>
      </x:c>
      <x:c r="N1181" t="str">
        <x:v>source_forward</x:v>
      </x:c>
    </x:row>
    <x:row r="1182">
      <x:c r="A1182" t="str">
        <x:v>Set2_100-5-2</x:v>
      </x:c>
      <x:c r="B1182" t="str">
        <x:v>Set2</x:v>
      </x:c>
      <x:c r="C1182" t="str">
        <x:v>100-5-2</x:v>
      </x:c>
      <x:c r="D1182" t="str">
        <x:v>C12</x:v>
      </x:c>
      <x:c r="E1182" t="str">
        <x:v>c</x:v>
      </x:c>
      <x:c r="F1182" s="59" t="n">
        <x:v>20</x:v>
      </x:c>
      <x:c r="G1182" s="59" t="n">
        <x:v>5</x:v>
      </x:c>
      <x:c r="H1182" s="59" t="n">
        <x:v>13</x:v>
      </x:c>
      <x:c r="I1182" s="59" t="n">
        <x:v>552</x:v>
      </x:c>
      <x:c r="J1182" s="59" t="n">
        <x:v>586</x:v>
      </x:c>
      <x:c r="K1182" s="59" t="n">
        <x:v>10</x:v>
      </x:c>
      <x:c r="L1182" s="59" t="str">
        <x:v>S4</x:v>
      </x:c>
      <x:c r="M1182" s="59" t="n">
        <x:v>10</x:v>
      </x:c>
      <x:c r="N1182" t="str">
        <x:v>source_forward</x:v>
      </x:c>
    </x:row>
    <x:row r="1183">
      <x:c r="A1183" t="str">
        <x:v>Set2_100-5-2</x:v>
      </x:c>
      <x:c r="B1183" t="str">
        <x:v>Set2</x:v>
      </x:c>
      <x:c r="C1183" t="str">
        <x:v>100-5-2</x:v>
      </x:c>
      <x:c r="D1183" t="str">
        <x:v>C13</x:v>
      </x:c>
      <x:c r="E1183" t="str">
        <x:v>c</x:v>
      </x:c>
      <x:c r="F1183" s="59" t="n">
        <x:v>13</x:v>
      </x:c>
      <x:c r="G1183" s="59" t="n">
        <x:v>3</x:v>
      </x:c>
      <x:c r="H1183" s="59" t="n">
        <x:v>17</x:v>
      </x:c>
      <x:c r="I1183" s="59" t="n">
        <x:v>460</x:v>
      </x:c>
      <x:c r="J1183" s="59" t="n">
        <x:v>488</x:v>
      </x:c>
      <x:c r="K1183" s="59" t="n">
        <x:v>10</x:v>
      </x:c>
      <x:c r="L1183" s="59" t="str">
        <x:v>S4</x:v>
      </x:c>
      <x:c r="M1183" s="59" t="n">
        <x:v>16</x:v>
      </x:c>
      <x:c r="N1183" t="str">
        <x:v>source_forward</x:v>
      </x:c>
    </x:row>
    <x:row r="1184">
      <x:c r="A1184" t="str">
        <x:v>Set2_100-5-2</x:v>
      </x:c>
      <x:c r="B1184" t="str">
        <x:v>Set2</x:v>
      </x:c>
      <x:c r="C1184" t="str">
        <x:v>100-5-2</x:v>
      </x:c>
      <x:c r="D1184" t="str">
        <x:v>C14</x:v>
      </x:c>
      <x:c r="E1184" t="str">
        <x:v>c</x:v>
      </x:c>
      <x:c r="F1184" s="59" t="n">
        <x:v>15</x:v>
      </x:c>
      <x:c r="G1184" s="59" t="n">
        <x:v>9</x:v>
      </x:c>
      <x:c r="H1184" s="59" t="n">
        <x:v>17</x:v>
      </x:c>
      <x:c r="I1184" s="59" t="n">
        <x:v>219</x:v>
      </x:c>
      <x:c r="J1184" s="59" t="n">
        <x:v>251</x:v>
      </x:c>
      <x:c r="K1184" s="59" t="n">
        <x:v>10</x:v>
      </x:c>
      <x:c r="L1184" s="59" t="str">
        <x:v>S4</x:v>
      </x:c>
      <x:c r="M1184" s="59" t="n">
        <x:v>16</x:v>
      </x:c>
      <x:c r="N1184" t="str">
        <x:v>source_forward</x:v>
      </x:c>
    </x:row>
    <x:row r="1185">
      <x:c r="A1185" t="str">
        <x:v>Set2_100-5-2</x:v>
      </x:c>
      <x:c r="B1185" t="str">
        <x:v>Set2</x:v>
      </x:c>
      <x:c r="C1185" t="str">
        <x:v>100-5-2</x:v>
      </x:c>
      <x:c r="D1185" t="str">
        <x:v>C15</x:v>
      </x:c>
      <x:c r="E1185" t="str">
        <x:v>c</x:v>
      </x:c>
      <x:c r="F1185" s="59" t="n">
        <x:v>18</x:v>
      </x:c>
      <x:c r="G1185" s="59" t="n">
        <x:v>10</x:v>
      </x:c>
      <x:c r="H1185" s="59" t="n">
        <x:v>13</x:v>
      </x:c>
      <x:c r="I1185" s="59" t="n">
        <x:v>322</x:v>
      </x:c>
      <x:c r="J1185" s="59" t="n">
        <x:v>344</x:v>
      </x:c>
      <x:c r="K1185" s="59" t="n">
        <x:v>10</x:v>
      </x:c>
      <x:c r="L1185" s="59" t="str">
        <x:v>S4</x:v>
      </x:c>
      <x:c r="M1185" s="59" t="n">
        <x:v>12</x:v>
      </x:c>
      <x:c r="N1185" t="str">
        <x:v>source_forward</x:v>
      </x:c>
    </x:row>
    <x:row r="1186">
      <x:c r="A1186" t="str">
        <x:v>Set2_100-5-2</x:v>
      </x:c>
      <x:c r="B1186" t="str">
        <x:v>Set2</x:v>
      </x:c>
      <x:c r="C1186" t="str">
        <x:v>100-5-2</x:v>
      </x:c>
      <x:c r="D1186" t="str">
        <x:v>C16</x:v>
      </x:c>
      <x:c r="E1186" t="str">
        <x:v>c</x:v>
      </x:c>
      <x:c r="F1186" s="59" t="n">
        <x:v>20</x:v>
      </x:c>
      <x:c r="G1186" s="59" t="n">
        <x:v>8</x:v>
      </x:c>
      <x:c r="H1186" s="59" t="n">
        <x:v>17</x:v>
      </x:c>
      <x:c r="I1186" s="59" t="n">
        <x:v>331</x:v>
      </x:c>
      <x:c r="J1186" s="59" t="n">
        <x:v>367</x:v>
      </x:c>
      <x:c r="K1186" s="59" t="n">
        <x:v>10</x:v>
      </x:c>
      <x:c r="L1186" s="59" t="str">
        <x:v>S4</x:v>
      </x:c>
      <x:c r="M1186" s="59" t="n">
        <x:v>14</x:v>
      </x:c>
      <x:c r="N1186" t="str">
        <x:v>source_forward</x:v>
      </x:c>
    </x:row>
    <x:row r="1187">
      <x:c r="A1187" t="str">
        <x:v>Set2_100-5-2</x:v>
      </x:c>
      <x:c r="B1187" t="str">
        <x:v>Set2</x:v>
      </x:c>
      <x:c r="C1187" t="str">
        <x:v>100-5-2</x:v>
      </x:c>
      <x:c r="D1187" t="str">
        <x:v>C17</x:v>
      </x:c>
      <x:c r="E1187" t="str">
        <x:v>c</x:v>
      </x:c>
      <x:c r="F1187" s="59" t="n">
        <x:v>14</x:v>
      </x:c>
      <x:c r="G1187" s="59" t="n">
        <x:v>24</x:v>
      </x:c>
      <x:c r="H1187" s="59" t="n">
        <x:v>15</x:v>
      </x:c>
      <x:c r="I1187" s="59" t="n">
        <x:v>563</x:v>
      </x:c>
      <x:c r="J1187" s="59" t="n">
        <x:v>593</x:v>
      </x:c>
      <x:c r="K1187" s="59" t="n">
        <x:v>10</x:v>
      </x:c>
      <x:c r="L1187" s="59" t="str">
        <x:v>S4</x:v>
      </x:c>
      <x:c r="M1187" s="59" t="n">
        <x:v>6</x:v>
      </x:c>
      <x:c r="N1187" t="str">
        <x:v>source_forward</x:v>
      </x:c>
    </x:row>
    <x:row r="1188">
      <x:c r="A1188" t="str">
        <x:v>Set2_100-5-2</x:v>
      </x:c>
      <x:c r="B1188" t="str">
        <x:v>Set2</x:v>
      </x:c>
      <x:c r="C1188" t="str">
        <x:v>100-5-2</x:v>
      </x:c>
      <x:c r="D1188" t="str">
        <x:v>C18</x:v>
      </x:c>
      <x:c r="E1188" t="str">
        <x:v>c</x:v>
      </x:c>
      <x:c r="F1188" s="59" t="n">
        <x:v>4</x:v>
      </x:c>
      <x:c r="G1188" s="59" t="n">
        <x:v>9</x:v>
      </x:c>
      <x:c r="H1188" s="59" t="n">
        <x:v>20</x:v>
      </x:c>
      <x:c r="I1188" s="59" t="n">
        <x:v>214</x:v>
      </x:c>
      <x:c r="J1188" s="59" t="n">
        <x:v>242</x:v>
      </x:c>
      <x:c r="K1188" s="59" t="n">
        <x:v>10</x:v>
      </x:c>
      <x:c r="L1188" s="59" t="str">
        <x:v>S4</x:v>
      </x:c>
      <x:c r="M1188" s="59" t="n">
        <x:v>5</x:v>
      </x:c>
      <x:c r="N1188" t="str">
        <x:v>source_forward</x:v>
      </x:c>
    </x:row>
    <x:row r="1189">
      <x:c r="A1189" t="str">
        <x:v>Set2_100-5-2</x:v>
      </x:c>
      <x:c r="B1189" t="str">
        <x:v>Set2</x:v>
      </x:c>
      <x:c r="C1189" t="str">
        <x:v>100-5-2</x:v>
      </x:c>
      <x:c r="D1189" t="str">
        <x:v>C19</x:v>
      </x:c>
      <x:c r="E1189" t="str">
        <x:v>c</x:v>
      </x:c>
      <x:c r="F1189" s="59" t="n">
        <x:v>17</x:v>
      </x:c>
      <x:c r="G1189" s="59" t="n">
        <x:v>9</x:v>
      </x:c>
      <x:c r="H1189" s="59" t="n">
        <x:v>11</x:v>
      </x:c>
      <x:c r="I1189" s="59" t="n">
        <x:v>155</x:v>
      </x:c>
      <x:c r="J1189" s="59" t="n">
        <x:v>179</x:v>
      </x:c>
      <x:c r="K1189" s="59" t="n">
        <x:v>10</x:v>
      </x:c>
      <x:c r="L1189" s="59" t="str">
        <x:v>S4</x:v>
      </x:c>
      <x:c r="M1189" s="59" t="n">
        <x:v>1</x:v>
      </x:c>
      <x:c r="N1189" t="str">
        <x:v>source_forward</x:v>
      </x:c>
    </x:row>
    <x:row r="1190">
      <x:c r="A1190" t="str">
        <x:v>Set2_100-5-2</x:v>
      </x:c>
      <x:c r="B1190" t="str">
        <x:v>Set2</x:v>
      </x:c>
      <x:c r="C1190" t="str">
        <x:v>100-5-2</x:v>
      </x:c>
      <x:c r="D1190" t="str">
        <x:v>C20</x:v>
      </x:c>
      <x:c r="E1190" t="str">
        <x:v>c</x:v>
      </x:c>
      <x:c r="F1190" s="59" t="n">
        <x:v>15</x:v>
      </x:c>
      <x:c r="G1190" s="59" t="n">
        <x:v>2</x:v>
      </x:c>
      <x:c r="H1190" s="59" t="n">
        <x:v>16</x:v>
      </x:c>
      <x:c r="I1190" s="59" t="n">
        <x:v>158</x:v>
      </x:c>
      <x:c r="J1190" s="59" t="n">
        <x:v>174</x:v>
      </x:c>
      <x:c r="K1190" s="59" t="n">
        <x:v>10</x:v>
      </x:c>
      <x:c r="L1190" s="59" t="str">
        <x:v>S4</x:v>
      </x:c>
      <x:c r="M1190" s="59" t="n">
        <x:v>2</x:v>
      </x:c>
      <x:c r="N1190" t="str">
        <x:v>source_forward</x:v>
      </x:c>
    </x:row>
    <x:row r="1191">
      <x:c r="A1191" t="str">
        <x:v>Set2_100-5-2</x:v>
      </x:c>
      <x:c r="B1191" t="str">
        <x:v>Set2</x:v>
      </x:c>
      <x:c r="C1191" t="str">
        <x:v>100-5-2</x:v>
      </x:c>
      <x:c r="D1191" t="str">
        <x:v>C21</x:v>
      </x:c>
      <x:c r="E1191" t="str">
        <x:v>c</x:v>
      </x:c>
      <x:c r="F1191" s="59" t="n">
        <x:v>19</x:v>
      </x:c>
      <x:c r="G1191" s="59" t="n">
        <x:v>4</x:v>
      </x:c>
      <x:c r="H1191" s="59" t="n">
        <x:v>18</x:v>
      </x:c>
      <x:c r="I1191" s="59" t="n">
        <x:v>461</x:v>
      </x:c>
      <x:c r="J1191" s="59" t="n">
        <x:v>487</x:v>
      </x:c>
      <x:c r="K1191" s="59" t="n">
        <x:v>10</x:v>
      </x:c>
      <x:c r="L1191" s="59" t="str">
        <x:v>S4</x:v>
      </x:c>
      <x:c r="M1191" s="59" t="n">
        <x:v>12</x:v>
      </x:c>
      <x:c r="N1191" t="str">
        <x:v>source_forward</x:v>
      </x:c>
    </x:row>
    <x:row r="1192">
      <x:c r="A1192" t="str">
        <x:v>Set2_100-5-2</x:v>
      </x:c>
      <x:c r="B1192" t="str">
        <x:v>Set2</x:v>
      </x:c>
      <x:c r="C1192" t="str">
        <x:v>100-5-2</x:v>
      </x:c>
      <x:c r="D1192" t="str">
        <x:v>C22</x:v>
      </x:c>
      <x:c r="E1192" t="str">
        <x:v>c</x:v>
      </x:c>
      <x:c r="F1192" s="59" t="n">
        <x:v>15</x:v>
      </x:c>
      <x:c r="G1192" s="59" t="n">
        <x:v>11</x:v>
      </x:c>
      <x:c r="H1192" s="59" t="n">
        <x:v>14</x:v>
      </x:c>
      <x:c r="I1192" s="59" t="n">
        <x:v>554</x:v>
      </x:c>
      <x:c r="J1192" s="59" t="n">
        <x:v>570</x:v>
      </x:c>
      <x:c r="K1192" s="59" t="n">
        <x:v>10</x:v>
      </x:c>
      <x:c r="L1192" s="59" t="str">
        <x:v>S4</x:v>
      </x:c>
      <x:c r="M1192" s="59" t="n">
        <x:v>12</x:v>
      </x:c>
      <x:c r="N1192" t="str">
        <x:v>source_forward</x:v>
      </x:c>
    </x:row>
    <x:row r="1193">
      <x:c r="A1193" t="str">
        <x:v>Set2_100-5-2</x:v>
      </x:c>
      <x:c r="B1193" t="str">
        <x:v>Set2</x:v>
      </x:c>
      <x:c r="C1193" t="str">
        <x:v>100-5-2</x:v>
      </x:c>
      <x:c r="D1193" t="str">
        <x:v>C23</x:v>
      </x:c>
      <x:c r="E1193" t="str">
        <x:v>c</x:v>
      </x:c>
      <x:c r="F1193" s="59" t="n">
        <x:v>4</x:v>
      </x:c>
      <x:c r="G1193" s="59" t="n">
        <x:v>3</x:v>
      </x:c>
      <x:c r="H1193" s="59" t="n">
        <x:v>18</x:v>
      </x:c>
      <x:c r="I1193" s="59" t="n">
        <x:v>226</x:v>
      </x:c>
      <x:c r="J1193" s="59" t="n">
        <x:v>258</x:v>
      </x:c>
      <x:c r="K1193" s="59" t="n">
        <x:v>10</x:v>
      </x:c>
      <x:c r="L1193" s="59" t="str">
        <x:v>S4</x:v>
      </x:c>
      <x:c r="M1193" s="59" t="n">
        <x:v>1</x:v>
      </x:c>
      <x:c r="N1193" t="str">
        <x:v>source_forward</x:v>
      </x:c>
    </x:row>
    <x:row r="1194">
      <x:c r="A1194" t="str">
        <x:v>Set2_100-5-2</x:v>
      </x:c>
      <x:c r="B1194" t="str">
        <x:v>Set2</x:v>
      </x:c>
      <x:c r="C1194" t="str">
        <x:v>100-5-2</x:v>
      </x:c>
      <x:c r="D1194" t="str">
        <x:v>C24</x:v>
      </x:c>
      <x:c r="E1194" t="str">
        <x:v>c</x:v>
      </x:c>
      <x:c r="F1194" s="59" t="n">
        <x:v>21</x:v>
      </x:c>
      <x:c r="G1194" s="59" t="n">
        <x:v>5</x:v>
      </x:c>
      <x:c r="H1194" s="59" t="n">
        <x:v>15</x:v>
      </x:c>
      <x:c r="I1194" s="59" t="n">
        <x:v>120</x:v>
      </x:c>
      <x:c r="J1194" s="59" t="n">
        <x:v>142</x:v>
      </x:c>
      <x:c r="K1194" s="59" t="n">
        <x:v>10</x:v>
      </x:c>
      <x:c r="L1194" s="59" t="str">
        <x:v>S4</x:v>
      </x:c>
      <x:c r="M1194" s="59" t="n">
        <x:v>10</x:v>
      </x:c>
      <x:c r="N1194" t="str">
        <x:v>source_forward</x:v>
      </x:c>
    </x:row>
    <x:row r="1195">
      <x:c r="A1195" t="str">
        <x:v>Set2_100-5-2</x:v>
      </x:c>
      <x:c r="B1195" t="str">
        <x:v>Set2</x:v>
      </x:c>
      <x:c r="C1195" t="str">
        <x:v>100-5-2</x:v>
      </x:c>
      <x:c r="D1195" t="str">
        <x:v>C25</x:v>
      </x:c>
      <x:c r="E1195" t="str">
        <x:v>c</x:v>
      </x:c>
      <x:c r="F1195" s="59" t="n">
        <x:v>19</x:v>
      </x:c>
      <x:c r="G1195" s="59" t="n">
        <x:v>3</x:v>
      </x:c>
      <x:c r="H1195" s="59" t="n">
        <x:v>14</x:v>
      </x:c>
      <x:c r="I1195" s="59" t="n">
        <x:v>264</x:v>
      </x:c>
      <x:c r="J1195" s="59" t="n">
        <x:v>288</x:v>
      </x:c>
      <x:c r="K1195" s="59" t="n">
        <x:v>10</x:v>
      </x:c>
      <x:c r="L1195" s="59" t="str">
        <x:v>S4</x:v>
      </x:c>
      <x:c r="M1195" s="59" t="n">
        <x:v>12</x:v>
      </x:c>
      <x:c r="N1195" t="str">
        <x:v>source_forward</x:v>
      </x:c>
    </x:row>
    <x:row r="1196">
      <x:c r="A1196" t="str">
        <x:v>Set2_100-5-2</x:v>
      </x:c>
      <x:c r="B1196" t="str">
        <x:v>Set2</x:v>
      </x:c>
      <x:c r="C1196" t="str">
        <x:v>100-5-2</x:v>
      </x:c>
      <x:c r="D1196" t="str">
        <x:v>C26</x:v>
      </x:c>
      <x:c r="E1196" t="str">
        <x:v>c</x:v>
      </x:c>
      <x:c r="F1196" s="59" t="n">
        <x:v>6</x:v>
      </x:c>
      <x:c r="G1196" s="59" t="n">
        <x:v>13</x:v>
      </x:c>
      <x:c r="H1196" s="59" t="n">
        <x:v>20</x:v>
      </x:c>
      <x:c r="I1196" s="59" t="n">
        <x:v>75</x:v>
      </x:c>
      <x:c r="J1196" s="59" t="n">
        <x:v>95</x:v>
      </x:c>
      <x:c r="K1196" s="59" t="n">
        <x:v>10</x:v>
      </x:c>
      <x:c r="L1196" s="59" t="str">
        <x:v>S4</x:v>
      </x:c>
      <x:c r="M1196" s="59" t="n">
        <x:v>13</x:v>
      </x:c>
      <x:c r="N1196" t="str">
        <x:v>source_forward</x:v>
      </x:c>
    </x:row>
    <x:row r="1197">
      <x:c r="A1197" t="str">
        <x:v>Set2_100-5-2</x:v>
      </x:c>
      <x:c r="B1197" t="str">
        <x:v>Set2</x:v>
      </x:c>
      <x:c r="C1197" t="str">
        <x:v>100-5-2</x:v>
      </x:c>
      <x:c r="D1197" t="str">
        <x:v>C27</x:v>
      </x:c>
      <x:c r="E1197" t="str">
        <x:v>c</x:v>
      </x:c>
      <x:c r="F1197" s="59" t="n">
        <x:v>17</x:v>
      </x:c>
      <x:c r="G1197" s="59" t="n">
        <x:v>28</x:v>
      </x:c>
      <x:c r="H1197" s="59" t="n">
        <x:v>20</x:v>
      </x:c>
      <x:c r="I1197" s="59" t="n">
        <x:v>419</x:v>
      </x:c>
      <x:c r="J1197" s="59" t="n">
        <x:v>447</x:v>
      </x:c>
      <x:c r="K1197" s="59" t="n">
        <x:v>10</x:v>
      </x:c>
      <x:c r="L1197" s="59" t="str">
        <x:v>S4</x:v>
      </x:c>
      <x:c r="M1197" s="59" t="n">
        <x:v>12</x:v>
      </x:c>
      <x:c r="N1197" t="str">
        <x:v>source_forward</x:v>
      </x:c>
    </x:row>
    <x:row r="1198">
      <x:c r="A1198" t="str">
        <x:v>Set2_100-5-2</x:v>
      </x:c>
      <x:c r="B1198" t="str">
        <x:v>Set2</x:v>
      </x:c>
      <x:c r="C1198" t="str">
        <x:v>100-5-2</x:v>
      </x:c>
      <x:c r="D1198" t="str">
        <x:v>C28</x:v>
      </x:c>
      <x:c r="E1198" t="str">
        <x:v>c</x:v>
      </x:c>
      <x:c r="F1198" s="59" t="n">
        <x:v>17</x:v>
      </x:c>
      <x:c r="G1198" s="59" t="n">
        <x:v>7</x:v>
      </x:c>
      <x:c r="H1198" s="59" t="n">
        <x:v>17</x:v>
      </x:c>
      <x:c r="I1198" s="59" t="n">
        <x:v>515</x:v>
      </x:c>
      <x:c r="J1198" s="59" t="n">
        <x:v>545</x:v>
      </x:c>
      <x:c r="K1198" s="59" t="n">
        <x:v>10</x:v>
      </x:c>
      <x:c r="L1198" s="59" t="str">
        <x:v>S4</x:v>
      </x:c>
      <x:c r="M1198" s="59" t="n">
        <x:v>5</x:v>
      </x:c>
      <x:c r="N1198" t="str">
        <x:v>source_forward</x:v>
      </x:c>
    </x:row>
    <x:row r="1199">
      <x:c r="A1199" t="str">
        <x:v>Set2_100-5-2</x:v>
      </x:c>
      <x:c r="B1199" t="str">
        <x:v>Set2</x:v>
      </x:c>
      <x:c r="C1199" t="str">
        <x:v>100-5-2</x:v>
      </x:c>
      <x:c r="D1199" t="str">
        <x:v>C29</x:v>
      </x:c>
      <x:c r="E1199" t="str">
        <x:v>c</x:v>
      </x:c>
      <x:c r="F1199" s="59" t="n">
        <x:v>22</x:v>
      </x:c>
      <x:c r="G1199" s="59" t="n">
        <x:v>17</x:v>
      </x:c>
      <x:c r="H1199" s="59" t="n">
        <x:v>15</x:v>
      </x:c>
      <x:c r="I1199" s="59" t="n">
        <x:v>107</x:v>
      </x:c>
      <x:c r="J1199" s="59" t="n">
        <x:v>117</x:v>
      </x:c>
      <x:c r="K1199" s="59" t="n">
        <x:v>10</x:v>
      </x:c>
      <x:c r="L1199" s="59" t="str">
        <x:v>S4</x:v>
      </x:c>
      <x:c r="M1199" s="59" t="n">
        <x:v>11</x:v>
      </x:c>
      <x:c r="N1199" t="str">
        <x:v>source_forward</x:v>
      </x:c>
    </x:row>
    <x:row r="1200">
      <x:c r="A1200" t="str">
        <x:v>Set2_100-5-2</x:v>
      </x:c>
      <x:c r="B1200" t="str">
        <x:v>Set2</x:v>
      </x:c>
      <x:c r="C1200" t="str">
        <x:v>100-5-2</x:v>
      </x:c>
      <x:c r="D1200" t="str">
        <x:v>C30</x:v>
      </x:c>
      <x:c r="E1200" t="str">
        <x:v>c</x:v>
      </x:c>
      <x:c r="F1200" s="59" t="n">
        <x:v>5</x:v>
      </x:c>
      <x:c r="G1200" s="59" t="n">
        <x:v>14</x:v>
      </x:c>
      <x:c r="H1200" s="59" t="n">
        <x:v>19</x:v>
      </x:c>
      <x:c r="I1200" s="59" t="n">
        <x:v>336</x:v>
      </x:c>
      <x:c r="J1200" s="59" t="n">
        <x:v>358</x:v>
      </x:c>
      <x:c r="K1200" s="59" t="n">
        <x:v>10</x:v>
      </x:c>
      <x:c r="L1200" s="59" t="str">
        <x:v>S0</x:v>
      </x:c>
      <x:c r="M1200" s="59" t="n">
        <x:v>10</x:v>
      </x:c>
      <x:c r="N1200" t="str">
        <x:v>source_forward</x:v>
      </x:c>
    </x:row>
    <x:row r="1201">
      <x:c r="A1201" t="str">
        <x:v>Set2_100-5-2</x:v>
      </x:c>
      <x:c r="B1201" t="str">
        <x:v>Set2</x:v>
      </x:c>
      <x:c r="C1201" t="str">
        <x:v>100-5-2</x:v>
      </x:c>
      <x:c r="D1201" t="str">
        <x:v>C31</x:v>
      </x:c>
      <x:c r="E1201" t="str">
        <x:v>c</x:v>
      </x:c>
      <x:c r="F1201" s="59" t="n">
        <x:v>17</x:v>
      </x:c>
      <x:c r="G1201" s="59" t="n">
        <x:v>1</x:v>
      </x:c>
      <x:c r="H1201" s="59" t="n">
        <x:v>17</x:v>
      </x:c>
      <x:c r="I1201" s="59" t="n">
        <x:v>136</x:v>
      </x:c>
      <x:c r="J1201" s="59" t="n">
        <x:v>154</x:v>
      </x:c>
      <x:c r="K1201" s="59" t="n">
        <x:v>10</x:v>
      </x:c>
      <x:c r="L1201" s="59" t="str">
        <x:v>S4</x:v>
      </x:c>
      <x:c r="M1201" s="59" t="n">
        <x:v>14</x:v>
      </x:c>
      <x:c r="N1201" t="str">
        <x:v>source_forward</x:v>
      </x:c>
    </x:row>
    <x:row r="1202">
      <x:c r="A1202" t="str">
        <x:v>Set2_100-5-2</x:v>
      </x:c>
      <x:c r="B1202" t="str">
        <x:v>Set2</x:v>
      </x:c>
      <x:c r="C1202" t="str">
        <x:v>100-5-2</x:v>
      </x:c>
      <x:c r="D1202" t="str">
        <x:v>C32</x:v>
      </x:c>
      <x:c r="E1202" t="str">
        <x:v>c</x:v>
      </x:c>
      <x:c r="F1202" s="59" t="n">
        <x:v>18</x:v>
      </x:c>
      <x:c r="G1202" s="59" t="n">
        <x:v>13</x:v>
      </x:c>
      <x:c r="H1202" s="59" t="n">
        <x:v>14</x:v>
      </x:c>
      <x:c r="I1202" s="59" t="n">
        <x:v>402</x:v>
      </x:c>
      <x:c r="J1202" s="59" t="n">
        <x:v>430</x:v>
      </x:c>
      <x:c r="K1202" s="59" t="n">
        <x:v>10</x:v>
      </x:c>
      <x:c r="L1202" s="59" t="str">
        <x:v>S4</x:v>
      </x:c>
      <x:c r="M1202" s="59" t="n">
        <x:v>10</x:v>
      </x:c>
      <x:c r="N1202" t="str">
        <x:v>source_forward</x:v>
      </x:c>
    </x:row>
    <x:row r="1203">
      <x:c r="A1203" t="str">
        <x:v>Set2_100-5-2</x:v>
      </x:c>
      <x:c r="B1203" t="str">
        <x:v>Set2</x:v>
      </x:c>
      <x:c r="C1203" t="str">
        <x:v>100-5-2</x:v>
      </x:c>
      <x:c r="D1203" t="str">
        <x:v>C33</x:v>
      </x:c>
      <x:c r="E1203" t="str">
        <x:v>c</x:v>
      </x:c>
      <x:c r="F1203" s="59" t="n">
        <x:v>4</x:v>
      </x:c>
      <x:c r="G1203" s="59" t="n">
        <x:v>21</x:v>
      </x:c>
      <x:c r="H1203" s="59" t="n">
        <x:v>17</x:v>
      </x:c>
      <x:c r="I1203" s="59" t="n">
        <x:v>455</x:v>
      </x:c>
      <x:c r="J1203" s="59" t="n">
        <x:v>493</x:v>
      </x:c>
      <x:c r="K1203" s="59" t="n">
        <x:v>10</x:v>
      </x:c>
      <x:c r="L1203" s="59" t="str">
        <x:v>S0</x:v>
      </x:c>
      <x:c r="M1203" s="59" t="n">
        <x:v>15</x:v>
      </x:c>
      <x:c r="N1203" t="str">
        <x:v>source_forward</x:v>
      </x:c>
    </x:row>
    <x:row r="1204">
      <x:c r="A1204" t="str">
        <x:v>Set2_100-5-2</x:v>
      </x:c>
      <x:c r="B1204" t="str">
        <x:v>Set2</x:v>
      </x:c>
      <x:c r="C1204" t="str">
        <x:v>100-5-2</x:v>
      </x:c>
      <x:c r="D1204" t="str">
        <x:v>C34</x:v>
      </x:c>
      <x:c r="E1204" t="str">
        <x:v>c</x:v>
      </x:c>
      <x:c r="F1204" s="59" t="n">
        <x:v>8</x:v>
      </x:c>
      <x:c r="G1204" s="59" t="n">
        <x:v>10</x:v>
      </x:c>
      <x:c r="H1204" s="59" t="n">
        <x:v>13</x:v>
      </x:c>
      <x:c r="I1204" s="59" t="n">
        <x:v>252</x:v>
      </x:c>
      <x:c r="J1204" s="59" t="n">
        <x:v>274</x:v>
      </x:c>
      <x:c r="K1204" s="59" t="n">
        <x:v>10</x:v>
      </x:c>
      <x:c r="L1204" s="59" t="str">
        <x:v>S4</x:v>
      </x:c>
      <x:c r="M1204" s="59" t="n">
        <x:v>4</x:v>
      </x:c>
      <x:c r="N1204" t="str">
        <x:v>source_forward</x:v>
      </x:c>
    </x:row>
    <x:row r="1205">
      <x:c r="A1205" t="str">
        <x:v>Set2_100-5-2</x:v>
      </x:c>
      <x:c r="B1205" t="str">
        <x:v>Set2</x:v>
      </x:c>
      <x:c r="C1205" t="str">
        <x:v>100-5-2</x:v>
      </x:c>
      <x:c r="D1205" t="str">
        <x:v>C35</x:v>
      </x:c>
      <x:c r="E1205" t="str">
        <x:v>c</x:v>
      </x:c>
      <x:c r="F1205" s="59" t="n">
        <x:v>7</x:v>
      </x:c>
      <x:c r="G1205" s="59" t="n">
        <x:v>5</x:v>
      </x:c>
      <x:c r="H1205" s="59" t="n">
        <x:v>19</x:v>
      </x:c>
      <x:c r="I1205" s="59" t="n">
        <x:v>131</x:v>
      </x:c>
      <x:c r="J1205" s="59" t="n">
        <x:v>163</x:v>
      </x:c>
      <x:c r="K1205" s="59" t="n">
        <x:v>10</x:v>
      </x:c>
      <x:c r="L1205" s="59" t="str">
        <x:v>S4</x:v>
      </x:c>
      <x:c r="M1205" s="59" t="n">
        <x:v>10</x:v>
      </x:c>
      <x:c r="N1205" t="str">
        <x:v>source_forward</x:v>
      </x:c>
    </x:row>
    <x:row r="1206">
      <x:c r="A1206" t="str">
        <x:v>Set2_100-5-2</x:v>
      </x:c>
      <x:c r="B1206" t="str">
        <x:v>Set2</x:v>
      </x:c>
      <x:c r="C1206" t="str">
        <x:v>100-5-2</x:v>
      </x:c>
      <x:c r="D1206" t="str">
        <x:v>C36</x:v>
      </x:c>
      <x:c r="E1206" t="str">
        <x:v>c</x:v>
      </x:c>
      <x:c r="F1206" s="59" t="n">
        <x:v>10</x:v>
      </x:c>
      <x:c r="G1206" s="59" t="n">
        <x:v>24</x:v>
      </x:c>
      <x:c r="H1206" s="59" t="n">
        <x:v>15</x:v>
      </x:c>
      <x:c r="I1206" s="59" t="n">
        <x:v>206</x:v>
      </x:c>
      <x:c r="J1206" s="59" t="n">
        <x:v>240</x:v>
      </x:c>
      <x:c r="K1206" s="59" t="n">
        <x:v>10</x:v>
      </x:c>
      <x:c r="L1206" s="59" t="str">
        <x:v>S0</x:v>
      </x:c>
      <x:c r="M1206" s="59" t="n">
        <x:v>5</x:v>
      </x:c>
      <x:c r="N1206" t="str">
        <x:v>source_forward</x:v>
      </x:c>
    </x:row>
    <x:row r="1207">
      <x:c r="A1207" t="str">
        <x:v>Set2_100-5-2</x:v>
      </x:c>
      <x:c r="B1207" t="str">
        <x:v>Set2</x:v>
      </x:c>
      <x:c r="C1207" t="str">
        <x:v>100-5-2</x:v>
      </x:c>
      <x:c r="D1207" t="str">
        <x:v>C37</x:v>
      </x:c>
      <x:c r="E1207" t="str">
        <x:v>c</x:v>
      </x:c>
      <x:c r="F1207" s="59" t="n">
        <x:v>10</x:v>
      </x:c>
      <x:c r="G1207" s="59" t="n">
        <x:v>9</x:v>
      </x:c>
      <x:c r="H1207" s="59" t="n">
        <x:v>14</x:v>
      </x:c>
      <x:c r="I1207" s="59" t="n">
        <x:v>392</x:v>
      </x:c>
      <x:c r="J1207" s="59" t="n">
        <x:v>402</x:v>
      </x:c>
      <x:c r="K1207" s="59" t="n">
        <x:v>10</x:v>
      </x:c>
      <x:c r="L1207" s="59" t="str">
        <x:v>S4</x:v>
      </x:c>
      <x:c r="M1207" s="59" t="n">
        <x:v>8</x:v>
      </x:c>
      <x:c r="N1207" t="str">
        <x:v>source_forward</x:v>
      </x:c>
    </x:row>
    <x:row r="1208">
      <x:c r="A1208" t="str">
        <x:v>Set2_100-5-2</x:v>
      </x:c>
      <x:c r="B1208" t="str">
        <x:v>Set2</x:v>
      </x:c>
      <x:c r="C1208" t="str">
        <x:v>100-5-2</x:v>
      </x:c>
      <x:c r="D1208" t="str">
        <x:v>C38</x:v>
      </x:c>
      <x:c r="E1208" t="str">
        <x:v>c</x:v>
      </x:c>
      <x:c r="F1208" s="59" t="n">
        <x:v>6</x:v>
      </x:c>
      <x:c r="G1208" s="59" t="n">
        <x:v>21</x:v>
      </x:c>
      <x:c r="H1208" s="59" t="n">
        <x:v>11</x:v>
      </x:c>
      <x:c r="I1208" s="59" t="n">
        <x:v>229</x:v>
      </x:c>
      <x:c r="J1208" s="59" t="n">
        <x:v>253</x:v>
      </x:c>
      <x:c r="K1208" s="59" t="n">
        <x:v>10</x:v>
      </x:c>
      <x:c r="L1208" s="59" t="str">
        <x:v>S0</x:v>
      </x:c>
      <x:c r="M1208" s="59" t="n">
        <x:v>6</x:v>
      </x:c>
      <x:c r="N1208" t="str">
        <x:v>source_forward</x:v>
      </x:c>
    </x:row>
    <x:row r="1209">
      <x:c r="A1209" t="str">
        <x:v>Set2_100-5-2</x:v>
      </x:c>
      <x:c r="B1209" t="str">
        <x:v>Set2</x:v>
      </x:c>
      <x:c r="C1209" t="str">
        <x:v>100-5-2</x:v>
      </x:c>
      <x:c r="D1209" t="str">
        <x:v>C39</x:v>
      </x:c>
      <x:c r="E1209" t="str">
        <x:v>c</x:v>
      </x:c>
      <x:c r="F1209" s="59" t="n">
        <x:v>5</x:v>
      </x:c>
      <x:c r="G1209" s="59" t="n">
        <x:v>4</x:v>
      </x:c>
      <x:c r="H1209" s="59" t="n">
        <x:v>15</x:v>
      </x:c>
      <x:c r="I1209" s="59" t="n">
        <x:v>171</x:v>
      </x:c>
      <x:c r="J1209" s="59" t="n">
        <x:v>191</x:v>
      </x:c>
      <x:c r="K1209" s="59" t="n">
        <x:v>10</x:v>
      </x:c>
      <x:c r="L1209" s="59" t="str">
        <x:v>S4</x:v>
      </x:c>
      <x:c r="M1209" s="59" t="n">
        <x:v>7</x:v>
      </x:c>
      <x:c r="N1209" t="str">
        <x:v>source_forward</x:v>
      </x:c>
    </x:row>
    <x:row r="1210">
      <x:c r="A1210" t="str">
        <x:v>Set2_100-5-2</x:v>
      </x:c>
      <x:c r="B1210" t="str">
        <x:v>Set2</x:v>
      </x:c>
      <x:c r="C1210" t="str">
        <x:v>100-5-2</x:v>
      </x:c>
      <x:c r="D1210" t="str">
        <x:v>C40</x:v>
      </x:c>
      <x:c r="E1210" t="str">
        <x:v>c</x:v>
      </x:c>
      <x:c r="F1210" s="59" t="n">
        <x:v>8</x:v>
      </x:c>
      <x:c r="G1210" s="59" t="n">
        <x:v>19</x:v>
      </x:c>
      <x:c r="H1210" s="59" t="n">
        <x:v>19</x:v>
      </x:c>
      <x:c r="I1210" s="59" t="n">
        <x:v>555</x:v>
      </x:c>
      <x:c r="J1210" s="59" t="n">
        <x:v>567</x:v>
      </x:c>
      <x:c r="K1210" s="59" t="n">
        <x:v>10</x:v>
      </x:c>
      <x:c r="L1210" s="59" t="str">
        <x:v>S0</x:v>
      </x:c>
      <x:c r="M1210" s="59" t="n">
        <x:v>14</x:v>
      </x:c>
      <x:c r="N1210" t="str">
        <x:v>source_forward</x:v>
      </x:c>
    </x:row>
    <x:row r="1211">
      <x:c r="A1211" t="str">
        <x:v>Set2_100-5-2</x:v>
      </x:c>
      <x:c r="B1211" t="str">
        <x:v>Set2</x:v>
      </x:c>
      <x:c r="C1211" t="str">
        <x:v>100-5-2</x:v>
      </x:c>
      <x:c r="D1211" t="str">
        <x:v>C41</x:v>
      </x:c>
      <x:c r="E1211" t="str">
        <x:v>c</x:v>
      </x:c>
      <x:c r="F1211" s="59" t="n">
        <x:v>9</x:v>
      </x:c>
      <x:c r="G1211" s="59" t="n">
        <x:v>14</x:v>
      </x:c>
      <x:c r="H1211" s="59" t="n">
        <x:v>14</x:v>
      </x:c>
      <x:c r="I1211" s="59" t="n">
        <x:v>410</x:v>
      </x:c>
      <x:c r="J1211" s="59" t="n">
        <x:v>436</x:v>
      </x:c>
      <x:c r="K1211" s="59" t="n">
        <x:v>10</x:v>
      </x:c>
      <x:c r="L1211" s="59" t="str">
        <x:v>S4</x:v>
      </x:c>
      <x:c r="M1211" s="59" t="n">
        <x:v>2</x:v>
      </x:c>
      <x:c r="N1211" t="str">
        <x:v>source_forward</x:v>
      </x:c>
    </x:row>
    <x:row r="1212">
      <x:c r="A1212" t="str">
        <x:v>Set2_100-5-2</x:v>
      </x:c>
      <x:c r="B1212" t="str">
        <x:v>Set2</x:v>
      </x:c>
      <x:c r="C1212" t="str">
        <x:v>100-5-2</x:v>
      </x:c>
      <x:c r="D1212" t="str">
        <x:v>C42</x:v>
      </x:c>
      <x:c r="E1212" t="str">
        <x:v>c</x:v>
      </x:c>
      <x:c r="F1212" s="59" t="n">
        <x:v>14</x:v>
      </x:c>
      <x:c r="G1212" s="59" t="n">
        <x:v>6</x:v>
      </x:c>
      <x:c r="H1212" s="59" t="n">
        <x:v>17</x:v>
      </x:c>
      <x:c r="I1212" s="59" t="n">
        <x:v>106</x:v>
      </x:c>
      <x:c r="J1212" s="59" t="n">
        <x:v>118</x:v>
      </x:c>
      <x:c r="K1212" s="59" t="n">
        <x:v>10</x:v>
      </x:c>
      <x:c r="L1212" s="59" t="str">
        <x:v>S4</x:v>
      </x:c>
      <x:c r="M1212" s="59" t="n">
        <x:v>14</x:v>
      </x:c>
      <x:c r="N1212" t="str">
        <x:v>source_forward</x:v>
      </x:c>
    </x:row>
    <x:row r="1213">
      <x:c r="A1213" t="str">
        <x:v>Set2_100-5-2</x:v>
      </x:c>
      <x:c r="B1213" t="str">
        <x:v>Set2</x:v>
      </x:c>
      <x:c r="C1213" t="str">
        <x:v>100-5-2</x:v>
      </x:c>
      <x:c r="D1213" t="str">
        <x:v>C43</x:v>
      </x:c>
      <x:c r="E1213" t="str">
        <x:v>c</x:v>
      </x:c>
      <x:c r="F1213" s="59" t="n">
        <x:v>12</x:v>
      </x:c>
      <x:c r="G1213" s="59" t="n">
        <x:v>28</x:v>
      </x:c>
      <x:c r="H1213" s="59" t="n">
        <x:v>11</x:v>
      </x:c>
      <x:c r="I1213" s="59" t="n">
        <x:v>547</x:v>
      </x:c>
      <x:c r="J1213" s="59" t="n">
        <x:v>581</x:v>
      </x:c>
      <x:c r="K1213" s="59" t="n">
        <x:v>10</x:v>
      </x:c>
      <x:c r="L1213" s="59" t="str">
        <x:v>S0</x:v>
      </x:c>
      <x:c r="M1213" s="59" t="n">
        <x:v>9</x:v>
      </x:c>
      <x:c r="N1213" t="str">
        <x:v>source_forward</x:v>
      </x:c>
    </x:row>
    <x:row r="1214">
      <x:c r="A1214" t="str">
        <x:v>Set2_100-5-2</x:v>
      </x:c>
      <x:c r="B1214" t="str">
        <x:v>Set2</x:v>
      </x:c>
      <x:c r="C1214" t="str">
        <x:v>100-5-2</x:v>
      </x:c>
      <x:c r="D1214" t="str">
        <x:v>C44</x:v>
      </x:c>
      <x:c r="E1214" t="str">
        <x:v>c</x:v>
      </x:c>
      <x:c r="F1214" s="59" t="n">
        <x:v>24</x:v>
      </x:c>
      <x:c r="G1214" s="59" t="n">
        <x:v>8</x:v>
      </x:c>
      <x:c r="H1214" s="59" t="n">
        <x:v>12</x:v>
      </x:c>
      <x:c r="I1214" s="59" t="n">
        <x:v>70</x:v>
      </x:c>
      <x:c r="J1214" s="59" t="n">
        <x:v>108</x:v>
      </x:c>
      <x:c r="K1214" s="59" t="n">
        <x:v>10</x:v>
      </x:c>
      <x:c r="L1214" s="59" t="str">
        <x:v>S4</x:v>
      </x:c>
      <x:c r="M1214" s="59" t="n">
        <x:v>8</x:v>
      </x:c>
      <x:c r="N1214" t="str">
        <x:v>source_forward</x:v>
      </x:c>
    </x:row>
    <x:row r="1215">
      <x:c r="A1215" t="str">
        <x:v>Set2_100-5-2</x:v>
      </x:c>
      <x:c r="B1215" t="str">
        <x:v>Set2</x:v>
      </x:c>
      <x:c r="C1215" t="str">
        <x:v>100-5-2</x:v>
      </x:c>
      <x:c r="D1215" t="str">
        <x:v>C45</x:v>
      </x:c>
      <x:c r="E1215" t="str">
        <x:v>c</x:v>
      </x:c>
      <x:c r="F1215" s="59" t="n">
        <x:v>25</x:v>
      </x:c>
      <x:c r="G1215" s="59" t="n">
        <x:v>20</x:v>
      </x:c>
      <x:c r="H1215" s="59" t="n">
        <x:v>16</x:v>
      </x:c>
      <x:c r="I1215" s="59" t="n">
        <x:v>313</x:v>
      </x:c>
      <x:c r="J1215" s="59" t="n">
        <x:v>327</x:v>
      </x:c>
      <x:c r="K1215" s="59" t="n">
        <x:v>10</x:v>
      </x:c>
      <x:c r="L1215" s="59" t="str">
        <x:v>S1</x:v>
      </x:c>
      <x:c r="M1215" s="59" t="n">
        <x:v>3</x:v>
      </x:c>
      <x:c r="N1215" t="str">
        <x:v>source_forward</x:v>
      </x:c>
    </x:row>
    <x:row r="1216">
      <x:c r="A1216" t="str">
        <x:v>Set2_100-5-2</x:v>
      </x:c>
      <x:c r="B1216" t="str">
        <x:v>Set2</x:v>
      </x:c>
      <x:c r="C1216" t="str">
        <x:v>100-5-2</x:v>
      </x:c>
      <x:c r="D1216" t="str">
        <x:v>C46</x:v>
      </x:c>
      <x:c r="E1216" t="str">
        <x:v>c</x:v>
      </x:c>
      <x:c r="F1216" s="59" t="n">
        <x:v>10</x:v>
      </x:c>
      <x:c r="G1216" s="59" t="n">
        <x:v>14</x:v>
      </x:c>
      <x:c r="H1216" s="59" t="n">
        <x:v>11</x:v>
      </x:c>
      <x:c r="I1216" s="59" t="n">
        <x:v>396</x:v>
      </x:c>
      <x:c r="J1216" s="59" t="n">
        <x:v>420</x:v>
      </x:c>
      <x:c r="K1216" s="59" t="n">
        <x:v>10</x:v>
      </x:c>
      <x:c r="L1216" s="59" t="str">
        <x:v>S4</x:v>
      </x:c>
      <x:c r="M1216" s="59" t="n">
        <x:v>2</x:v>
      </x:c>
      <x:c r="N1216" t="str">
        <x:v>source_forward</x:v>
      </x:c>
    </x:row>
    <x:row r="1217">
      <x:c r="A1217" t="str">
        <x:v>Set2_100-5-2</x:v>
      </x:c>
      <x:c r="B1217" t="str">
        <x:v>Set2</x:v>
      </x:c>
      <x:c r="C1217" t="str">
        <x:v>100-5-2</x:v>
      </x:c>
      <x:c r="D1217" t="str">
        <x:v>C47</x:v>
      </x:c>
      <x:c r="E1217" t="str">
        <x:v>c</x:v>
      </x:c>
      <x:c r="F1217" s="59" t="n">
        <x:v>26</x:v>
      </x:c>
      <x:c r="G1217" s="59" t="n">
        <x:v>4</x:v>
      </x:c>
      <x:c r="H1217" s="59" t="n">
        <x:v>13</x:v>
      </x:c>
      <x:c r="I1217" s="59" t="n">
        <x:v>284</x:v>
      </x:c>
      <x:c r="J1217" s="59" t="n">
        <x:v>300</x:v>
      </x:c>
      <x:c r="K1217" s="59" t="n">
        <x:v>10</x:v>
      </x:c>
      <x:c r="L1217" s="59" t="str">
        <x:v>S4</x:v>
      </x:c>
      <x:c r="M1217" s="59" t="n">
        <x:v>6</x:v>
      </x:c>
      <x:c r="N1217" t="str">
        <x:v>source_forward</x:v>
      </x:c>
    </x:row>
    <x:row r="1218">
      <x:c r="A1218" t="str">
        <x:v>Set2_100-5-2</x:v>
      </x:c>
      <x:c r="B1218" t="str">
        <x:v>Set2</x:v>
      </x:c>
      <x:c r="C1218" t="str">
        <x:v>100-5-2</x:v>
      </x:c>
      <x:c r="D1218" t="str">
        <x:v>C48</x:v>
      </x:c>
      <x:c r="E1218" t="str">
        <x:v>c</x:v>
      </x:c>
      <x:c r="F1218" s="59" t="n">
        <x:v>25</x:v>
      </x:c>
      <x:c r="G1218" s="59" t="n">
        <x:v>22</x:v>
      </x:c>
      <x:c r="H1218" s="59" t="n">
        <x:v>20</x:v>
      </x:c>
      <x:c r="I1218" s="59" t="n">
        <x:v>367</x:v>
      </x:c>
      <x:c r="J1218" s="59" t="n">
        <x:v>393</x:v>
      </x:c>
      <x:c r="K1218" s="59" t="n">
        <x:v>10</x:v>
      </x:c>
      <x:c r="L1218" s="59" t="str">
        <x:v>S1</x:v>
      </x:c>
      <x:c r="M1218" s="59" t="n">
        <x:v>5</x:v>
      </x:c>
      <x:c r="N1218" t="str">
        <x:v>source_forward</x:v>
      </x:c>
    </x:row>
    <x:row r="1219">
      <x:c r="A1219" t="str">
        <x:v>Set2_100-5-2</x:v>
      </x:c>
      <x:c r="B1219" t="str">
        <x:v>Set2</x:v>
      </x:c>
      <x:c r="C1219" t="str">
        <x:v>100-5-2</x:v>
      </x:c>
      <x:c r="D1219" t="str">
        <x:v>C49</x:v>
      </x:c>
      <x:c r="E1219" t="str">
        <x:v>c</x:v>
      </x:c>
      <x:c r="F1219" s="59" t="n">
        <x:v>26</x:v>
      </x:c>
      <x:c r="G1219" s="59" t="n">
        <x:v>14</x:v>
      </x:c>
      <x:c r="H1219" s="59" t="n">
        <x:v>12</x:v>
      </x:c>
      <x:c r="I1219" s="59" t="n">
        <x:v>157</x:v>
      </x:c>
      <x:c r="J1219" s="59" t="n">
        <x:v>195</x:v>
      </x:c>
      <x:c r="K1219" s="59" t="n">
        <x:v>10</x:v>
      </x:c>
      <x:c r="L1219" s="59" t="str">
        <x:v>S1</x:v>
      </x:c>
      <x:c r="M1219" s="59" t="n">
        <x:v>5</x:v>
      </x:c>
      <x:c r="N1219" t="str">
        <x:v>source_forward</x:v>
      </x:c>
    </x:row>
    <x:row r="1220">
      <x:c r="A1220" t="str">
        <x:v>Set2_100-5-2</x:v>
      </x:c>
      <x:c r="B1220" t="str">
        <x:v>Set2</x:v>
      </x:c>
      <x:c r="C1220" t="str">
        <x:v>100-5-2</x:v>
      </x:c>
      <x:c r="D1220" t="str">
        <x:v>C50</x:v>
      </x:c>
      <x:c r="E1220" t="str">
        <x:v>c</x:v>
      </x:c>
      <x:c r="F1220" s="59" t="n">
        <x:v>38</x:v>
      </x:c>
      <x:c r="G1220" s="59" t="n">
        <x:v>43</x:v>
      </x:c>
      <x:c r="H1220" s="59" t="n">
        <x:v>12</x:v>
      </x:c>
      <x:c r="I1220" s="59" t="n">
        <x:v>435</x:v>
      </x:c>
      <x:c r="J1220" s="59" t="n">
        <x:v>449</x:v>
      </x:c>
      <x:c r="K1220" s="59" t="n">
        <x:v>10</x:v>
      </x:c>
      <x:c r="L1220" s="59" t="str">
        <x:v>S2</x:v>
      </x:c>
      <x:c r="M1220" s="59" t="n">
        <x:v>11</x:v>
      </x:c>
      <x:c r="N1220" t="str">
        <x:v>source_forward</x:v>
      </x:c>
    </x:row>
    <x:row r="1221">
      <x:c r="A1221" t="str">
        <x:v>Set2_100-5-2</x:v>
      </x:c>
      <x:c r="B1221" t="str">
        <x:v>Set2</x:v>
      </x:c>
      <x:c r="C1221" t="str">
        <x:v>100-5-2</x:v>
      </x:c>
      <x:c r="D1221" t="str">
        <x:v>C51</x:v>
      </x:c>
      <x:c r="E1221" t="str">
        <x:v>c</x:v>
      </x:c>
      <x:c r="F1221" s="59" t="n">
        <x:v>37</x:v>
      </x:c>
      <x:c r="G1221" s="59" t="n">
        <x:v>30</x:v>
      </x:c>
      <x:c r="H1221" s="59" t="n">
        <x:v>18</x:v>
      </x:c>
      <x:c r="I1221" s="59" t="n">
        <x:v>336</x:v>
      </x:c>
      <x:c r="J1221" s="59" t="n">
        <x:v>366</x:v>
      </x:c>
      <x:c r="K1221" s="59" t="n">
        <x:v>10</x:v>
      </x:c>
      <x:c r="L1221" s="59" t="str">
        <x:v>S1</x:v>
      </x:c>
      <x:c r="M1221" s="59" t="n">
        <x:v>16</x:v>
      </x:c>
      <x:c r="N1221" t="str">
        <x:v>source_forward</x:v>
      </x:c>
    </x:row>
    <x:row r="1222">
      <x:c r="A1222" t="str">
        <x:v>Set2_100-5-2</x:v>
      </x:c>
      <x:c r="B1222" t="str">
        <x:v>Set2</x:v>
      </x:c>
      <x:c r="C1222" t="str">
        <x:v>100-5-2</x:v>
      </x:c>
      <x:c r="D1222" t="str">
        <x:v>C52</x:v>
      </x:c>
      <x:c r="E1222" t="str">
        <x:v>c</x:v>
      </x:c>
      <x:c r="F1222" s="59" t="n">
        <x:v>37</x:v>
      </x:c>
      <x:c r="G1222" s="59" t="n">
        <x:v>48</x:v>
      </x:c>
      <x:c r="H1222" s="59" t="n">
        <x:v>12</x:v>
      </x:c>
      <x:c r="I1222" s="59" t="n">
        <x:v>119</x:v>
      </x:c>
      <x:c r="J1222" s="59" t="n">
        <x:v>147</x:v>
      </x:c>
      <x:c r="K1222" s="59" t="n">
        <x:v>10</x:v>
      </x:c>
      <x:c r="L1222" s="59" t="str">
        <x:v>S2</x:v>
      </x:c>
      <x:c r="M1222" s="59" t="n">
        <x:v>5</x:v>
      </x:c>
      <x:c r="N1222" t="str">
        <x:v>source_forward</x:v>
      </x:c>
    </x:row>
    <x:row r="1223">
      <x:c r="A1223" t="str">
        <x:v>Set2_100-5-2</x:v>
      </x:c>
      <x:c r="B1223" t="str">
        <x:v>Set2</x:v>
      </x:c>
      <x:c r="C1223" t="str">
        <x:v>100-5-2</x:v>
      </x:c>
      <x:c r="D1223" t="str">
        <x:v>C53</x:v>
      </x:c>
      <x:c r="E1223" t="str">
        <x:v>c</x:v>
      </x:c>
      <x:c r="F1223" s="59" t="n">
        <x:v>34</x:v>
      </x:c>
      <x:c r="G1223" s="59" t="n">
        <x:v>39</x:v>
      </x:c>
      <x:c r="H1223" s="59" t="n">
        <x:v>11</x:v>
      </x:c>
      <x:c r="I1223" s="59" t="n">
        <x:v>195</x:v>
      </x:c>
      <x:c r="J1223" s="59" t="n">
        <x:v>217</x:v>
      </x:c>
      <x:c r="K1223" s="59" t="n">
        <x:v>10</x:v>
      </x:c>
      <x:c r="L1223" s="59" t="str">
        <x:v>S2</x:v>
      </x:c>
      <x:c r="M1223" s="59" t="n">
        <x:v>5</x:v>
      </x:c>
      <x:c r="N1223" t="str">
        <x:v>source_forward</x:v>
      </x:c>
    </x:row>
    <x:row r="1224">
      <x:c r="A1224" t="str">
        <x:v>Set2_100-5-2</x:v>
      </x:c>
      <x:c r="B1224" t="str">
        <x:v>Set2</x:v>
      </x:c>
      <x:c r="C1224" t="str">
        <x:v>100-5-2</x:v>
      </x:c>
      <x:c r="D1224" t="str">
        <x:v>C54</x:v>
      </x:c>
      <x:c r="E1224" t="str">
        <x:v>c</x:v>
      </x:c>
      <x:c r="F1224" s="59" t="n">
        <x:v>35</x:v>
      </x:c>
      <x:c r="G1224" s="59" t="n">
        <x:v>49</x:v>
      </x:c>
      <x:c r="H1224" s="59" t="n">
        <x:v>20</x:v>
      </x:c>
      <x:c r="I1224" s="59" t="n">
        <x:v>549</x:v>
      </x:c>
      <x:c r="J1224" s="59" t="n">
        <x:v>587</x:v>
      </x:c>
      <x:c r="K1224" s="59" t="n">
        <x:v>10</x:v>
      </x:c>
      <x:c r="L1224" s="59" t="str">
        <x:v>S2</x:v>
      </x:c>
      <x:c r="M1224" s="59" t="n">
        <x:v>7</x:v>
      </x:c>
      <x:c r="N1224" t="str">
        <x:v>source_forward</x:v>
      </x:c>
    </x:row>
    <x:row r="1225">
      <x:c r="A1225" t="str">
        <x:v>Set2_100-5-2</x:v>
      </x:c>
      <x:c r="B1225" t="str">
        <x:v>Set2</x:v>
      </x:c>
      <x:c r="C1225" t="str">
        <x:v>100-5-2</x:v>
      </x:c>
      <x:c r="D1225" t="str">
        <x:v>C55</x:v>
      </x:c>
      <x:c r="E1225" t="str">
        <x:v>c</x:v>
      </x:c>
      <x:c r="F1225" s="59" t="n">
        <x:v>50</x:v>
      </x:c>
      <x:c r="G1225" s="59" t="n">
        <x:v>32</x:v>
      </x:c>
      <x:c r="H1225" s="59" t="n">
        <x:v>17</x:v>
      </x:c>
      <x:c r="I1225" s="59" t="n">
        <x:v>385</x:v>
      </x:c>
      <x:c r="J1225" s="59" t="n">
        <x:v>399</x:v>
      </x:c>
      <x:c r="K1225" s="59" t="n">
        <x:v>10</x:v>
      </x:c>
      <x:c r="L1225" s="59" t="str">
        <x:v>S1</x:v>
      </x:c>
      <x:c r="M1225" s="59" t="n">
        <x:v>9</x:v>
      </x:c>
      <x:c r="N1225" t="str">
        <x:v>source_forward</x:v>
      </x:c>
    </x:row>
    <x:row r="1226">
      <x:c r="A1226" t="str">
        <x:v>Set2_100-5-2</x:v>
      </x:c>
      <x:c r="B1226" t="str">
        <x:v>Set2</x:v>
      </x:c>
      <x:c r="C1226" t="str">
        <x:v>100-5-2</x:v>
      </x:c>
      <x:c r="D1226" t="str">
        <x:v>C56</x:v>
      </x:c>
      <x:c r="E1226" t="str">
        <x:v>c</x:v>
      </x:c>
      <x:c r="F1226" s="59" t="n">
        <x:v>39</x:v>
      </x:c>
      <x:c r="G1226" s="59" t="n">
        <x:v>27</x:v>
      </x:c>
      <x:c r="H1226" s="59" t="n">
        <x:v>19</x:v>
      </x:c>
      <x:c r="I1226" s="59" t="n">
        <x:v>351</x:v>
      </x:c>
      <x:c r="J1226" s="59" t="n">
        <x:v>371</x:v>
      </x:c>
      <x:c r="K1226" s="59" t="n">
        <x:v>10</x:v>
      </x:c>
      <x:c r="L1226" s="59" t="str">
        <x:v>S1</x:v>
      </x:c>
      <x:c r="M1226" s="59" t="n">
        <x:v>13</x:v>
      </x:c>
      <x:c r="N1226" t="str">
        <x:v>source_forward</x:v>
      </x:c>
    </x:row>
    <x:row r="1227">
      <x:c r="A1227" t="str">
        <x:v>Set2_100-5-2</x:v>
      </x:c>
      <x:c r="B1227" t="str">
        <x:v>Set2</x:v>
      </x:c>
      <x:c r="C1227" t="str">
        <x:v>100-5-2</x:v>
      </x:c>
      <x:c r="D1227" t="str">
        <x:v>C57</x:v>
      </x:c>
      <x:c r="E1227" t="str">
        <x:v>c</x:v>
      </x:c>
      <x:c r="F1227" s="59" t="n">
        <x:v>27</x:v>
      </x:c>
      <x:c r="G1227" s="59" t="n">
        <x:v>25</x:v>
      </x:c>
      <x:c r="H1227" s="59" t="n">
        <x:v>16</x:v>
      </x:c>
      <x:c r="I1227" s="59" t="n">
        <x:v>237</x:v>
      </x:c>
      <x:c r="J1227" s="59" t="n">
        <x:v>257</x:v>
      </x:c>
      <x:c r="K1227" s="59" t="n">
        <x:v>10</x:v>
      </x:c>
      <x:c r="L1227" s="59" t="str">
        <x:v>S1</x:v>
      </x:c>
      <x:c r="M1227" s="59" t="n">
        <x:v>6</x:v>
      </x:c>
      <x:c r="N1227" t="str">
        <x:v>source_forward</x:v>
      </x:c>
    </x:row>
    <x:row r="1228">
      <x:c r="A1228" t="str">
        <x:v>Set2_100-5-2</x:v>
      </x:c>
      <x:c r="B1228" t="str">
        <x:v>Set2</x:v>
      </x:c>
      <x:c r="C1228" t="str">
        <x:v>100-5-2</x:v>
      </x:c>
      <x:c r="D1228" t="str">
        <x:v>C58</x:v>
      </x:c>
      <x:c r="E1228" t="str">
        <x:v>c</x:v>
      </x:c>
      <x:c r="F1228" s="59" t="n">
        <x:v>36</x:v>
      </x:c>
      <x:c r="G1228" s="59" t="n">
        <x:v>43</x:v>
      </x:c>
      <x:c r="H1228" s="59" t="n">
        <x:v>18</x:v>
      </x:c>
      <x:c r="I1228" s="59" t="n">
        <x:v>522</x:v>
      </x:c>
      <x:c r="J1228" s="59" t="n">
        <x:v>552</x:v>
      </x:c>
      <x:c r="K1228" s="59" t="n">
        <x:v>10</x:v>
      </x:c>
      <x:c r="L1228" s="59" t="str">
        <x:v>S2</x:v>
      </x:c>
      <x:c r="M1228" s="59" t="n">
        <x:v>9</x:v>
      </x:c>
      <x:c r="N1228" t="str">
        <x:v>source_forward</x:v>
      </x:c>
    </x:row>
    <x:row r="1229">
      <x:c r="A1229" t="str">
        <x:v>Set2_100-5-2</x:v>
      </x:c>
      <x:c r="B1229" t="str">
        <x:v>Set2</x:v>
      </x:c>
      <x:c r="C1229" t="str">
        <x:v>100-5-2</x:v>
      </x:c>
      <x:c r="D1229" t="str">
        <x:v>C59</x:v>
      </x:c>
      <x:c r="E1229" t="str">
        <x:v>c</x:v>
      </x:c>
      <x:c r="F1229" s="59" t="n">
        <x:v>32</x:v>
      </x:c>
      <x:c r="G1229" s="59" t="n">
        <x:v>25</x:v>
      </x:c>
      <x:c r="H1229" s="59" t="n">
        <x:v>14</x:v>
      </x:c>
      <x:c r="I1229" s="59" t="n">
        <x:v>425</x:v>
      </x:c>
      <x:c r="J1229" s="59" t="n">
        <x:v>449</x:v>
      </x:c>
      <x:c r="K1229" s="59" t="n">
        <x:v>10</x:v>
      </x:c>
      <x:c r="L1229" s="59" t="str">
        <x:v>S1</x:v>
      </x:c>
      <x:c r="M1229" s="59" t="n">
        <x:v>3</x:v>
      </x:c>
      <x:c r="N1229" t="str">
        <x:v>source_forward</x:v>
      </x:c>
    </x:row>
    <x:row r="1230">
      <x:c r="A1230" t="str">
        <x:v>Set2_100-5-2</x:v>
      </x:c>
      <x:c r="B1230" t="str">
        <x:v>Set2</x:v>
      </x:c>
      <x:c r="C1230" t="str">
        <x:v>100-5-2</x:v>
      </x:c>
      <x:c r="D1230" t="str">
        <x:v>C60</x:v>
      </x:c>
      <x:c r="E1230" t="str">
        <x:v>c</x:v>
      </x:c>
      <x:c r="F1230" s="59" t="n">
        <x:v>37</x:v>
      </x:c>
      <x:c r="G1230" s="59" t="n">
        <x:v>42</x:v>
      </x:c>
      <x:c r="H1230" s="59" t="n">
        <x:v>18</x:v>
      </x:c>
      <x:c r="I1230" s="59" t="n">
        <x:v>161</x:v>
      </x:c>
      <x:c r="J1230" s="59" t="n">
        <x:v>189</x:v>
      </x:c>
      <x:c r="K1230" s="59" t="n">
        <x:v>10</x:v>
      </x:c>
      <x:c r="L1230" s="59" t="str">
        <x:v>S2</x:v>
      </x:c>
      <x:c r="M1230" s="59" t="n">
        <x:v>17</x:v>
      </x:c>
      <x:c r="N1230" t="str">
        <x:v>source_forward</x:v>
      </x:c>
    </x:row>
    <x:row r="1231">
      <x:c r="A1231" t="str">
        <x:v>Set2_100-5-2</x:v>
      </x:c>
      <x:c r="B1231" t="str">
        <x:v>Set2</x:v>
      </x:c>
      <x:c r="C1231" t="str">
        <x:v>100-5-2</x:v>
      </x:c>
      <x:c r="D1231" t="str">
        <x:v>C61</x:v>
      </x:c>
      <x:c r="E1231" t="str">
        <x:v>c</x:v>
      </x:c>
      <x:c r="F1231" s="59" t="n">
        <x:v>46</x:v>
      </x:c>
      <x:c r="G1231" s="59" t="n">
        <x:v>41</x:v>
      </x:c>
      <x:c r="H1231" s="59" t="n">
        <x:v>18</x:v>
      </x:c>
      <x:c r="I1231" s="59" t="n">
        <x:v>356</x:v>
      </x:c>
      <x:c r="J1231" s="59" t="n">
        <x:v>374</x:v>
      </x:c>
      <x:c r="K1231" s="59" t="n">
        <x:v>10</x:v>
      </x:c>
      <x:c r="L1231" s="59" t="str">
        <x:v>S2</x:v>
      </x:c>
      <x:c r="M1231" s="59" t="n">
        <x:v>17</x:v>
      </x:c>
      <x:c r="N1231" t="str">
        <x:v>source_forward</x:v>
      </x:c>
    </x:row>
    <x:row r="1232">
      <x:c r="A1232" t="str">
        <x:v>Set2_100-5-2</x:v>
      </x:c>
      <x:c r="B1232" t="str">
        <x:v>Set2</x:v>
      </x:c>
      <x:c r="C1232" t="str">
        <x:v>100-5-2</x:v>
      </x:c>
      <x:c r="D1232" t="str">
        <x:v>C62</x:v>
      </x:c>
      <x:c r="E1232" t="str">
        <x:v>c</x:v>
      </x:c>
      <x:c r="F1232" s="59" t="n">
        <x:v>32</x:v>
      </x:c>
      <x:c r="G1232" s="59" t="n">
        <x:v>44</x:v>
      </x:c>
      <x:c r="H1232" s="59" t="n">
        <x:v>14</x:v>
      </x:c>
      <x:c r="I1232" s="59" t="n">
        <x:v>138</x:v>
      </x:c>
      <x:c r="J1232" s="59" t="n">
        <x:v>164</x:v>
      </x:c>
      <x:c r="K1232" s="59" t="n">
        <x:v>10</x:v>
      </x:c>
      <x:c r="L1232" s="59" t="str">
        <x:v>S2</x:v>
      </x:c>
      <x:c r="M1232" s="59" t="n">
        <x:v>5</x:v>
      </x:c>
      <x:c r="N1232" t="str">
        <x:v>source_forward</x:v>
      </x:c>
    </x:row>
    <x:row r="1233">
      <x:c r="A1233" t="str">
        <x:v>Set2_100-5-2</x:v>
      </x:c>
      <x:c r="B1233" t="str">
        <x:v>Set2</x:v>
      </x:c>
      <x:c r="C1233" t="str">
        <x:v>100-5-2</x:v>
      </x:c>
      <x:c r="D1233" t="str">
        <x:v>C63</x:v>
      </x:c>
      <x:c r="E1233" t="str">
        <x:v>c</x:v>
      </x:c>
      <x:c r="F1233" s="59" t="n">
        <x:v>41</x:v>
      </x:c>
      <x:c r="G1233" s="59" t="n">
        <x:v>24</x:v>
      </x:c>
      <x:c r="H1233" s="59" t="n">
        <x:v>11</x:v>
      </x:c>
      <x:c r="I1233" s="59" t="n">
        <x:v>335</x:v>
      </x:c>
      <x:c r="J1233" s="59" t="n">
        <x:v>355</x:v>
      </x:c>
      <x:c r="K1233" s="59" t="n">
        <x:v>10</x:v>
      </x:c>
      <x:c r="L1233" s="59" t="str">
        <x:v>S1</x:v>
      </x:c>
      <x:c r="M1233" s="59" t="n">
        <x:v>10</x:v>
      </x:c>
      <x:c r="N1233" t="str">
        <x:v>source_forward</x:v>
      </x:c>
    </x:row>
    <x:row r="1234">
      <x:c r="A1234" t="str">
        <x:v>Set2_100-5-2</x:v>
      </x:c>
      <x:c r="B1234" t="str">
        <x:v>Set2</x:v>
      </x:c>
      <x:c r="C1234" t="str">
        <x:v>100-5-2</x:v>
      </x:c>
      <x:c r="D1234" t="str">
        <x:v>C64</x:v>
      </x:c>
      <x:c r="E1234" t="str">
        <x:v>c</x:v>
      </x:c>
      <x:c r="F1234" s="59" t="n">
        <x:v>44</x:v>
      </x:c>
      <x:c r="G1234" s="59" t="n">
        <x:v>48</x:v>
      </x:c>
      <x:c r="H1234" s="59" t="n">
        <x:v>13</x:v>
      </x:c>
      <x:c r="I1234" s="59" t="n">
        <x:v>66</x:v>
      </x:c>
      <x:c r="J1234" s="59" t="n">
        <x:v>94</x:v>
      </x:c>
      <x:c r="K1234" s="59" t="n">
        <x:v>10</x:v>
      </x:c>
      <x:c r="L1234" s="59" t="str">
        <x:v>S2</x:v>
      </x:c>
      <x:c r="M1234" s="59" t="n">
        <x:v>6</x:v>
      </x:c>
      <x:c r="N1234" t="str">
        <x:v>source_forward</x:v>
      </x:c>
    </x:row>
    <x:row r="1235">
      <x:c r="A1235" t="str">
        <x:v>Set2_100-5-2</x:v>
      </x:c>
      <x:c r="B1235" t="str">
        <x:v>Set2</x:v>
      </x:c>
      <x:c r="C1235" t="str">
        <x:v>100-5-2</x:v>
      </x:c>
      <x:c r="D1235" t="str">
        <x:v>C65</x:v>
      </x:c>
      <x:c r="E1235" t="str">
        <x:v>c</x:v>
      </x:c>
      <x:c r="F1235" s="59" t="n">
        <x:v>27</x:v>
      </x:c>
      <x:c r="G1235" s="59" t="n">
        <x:v>30</x:v>
      </x:c>
      <x:c r="H1235" s="59" t="n">
        <x:v>18</x:v>
      </x:c>
      <x:c r="I1235" s="59" t="n">
        <x:v>77</x:v>
      </x:c>
      <x:c r="J1235" s="59" t="n">
        <x:v>93</x:v>
      </x:c>
      <x:c r="K1235" s="59" t="n">
        <x:v>10</x:v>
      </x:c>
      <x:c r="L1235" s="59" t="str">
        <x:v>S1</x:v>
      </x:c>
      <x:c r="M1235" s="59" t="n">
        <x:v>12</x:v>
      </x:c>
      <x:c r="N1235" t="str">
        <x:v>source_forward</x:v>
      </x:c>
    </x:row>
    <x:row r="1236">
      <x:c r="A1236" t="str">
        <x:v>Set2_100-5-2</x:v>
      </x:c>
      <x:c r="B1236" t="str">
        <x:v>Set2</x:v>
      </x:c>
      <x:c r="C1236" t="str">
        <x:v>100-5-2</x:v>
      </x:c>
      <x:c r="D1236" t="str">
        <x:v>C66</x:v>
      </x:c>
      <x:c r="E1236" t="str">
        <x:v>c</x:v>
      </x:c>
      <x:c r="F1236" s="59" t="n">
        <x:v>34</x:v>
      </x:c>
      <x:c r="G1236" s="59" t="n">
        <x:v>46</x:v>
      </x:c>
      <x:c r="H1236" s="59" t="n">
        <x:v>13</x:v>
      </x:c>
      <x:c r="I1236" s="59" t="n">
        <x:v>602</x:v>
      </x:c>
      <x:c r="J1236" s="59" t="n">
        <x:v>620</x:v>
      </x:c>
      <x:c r="K1236" s="59" t="n">
        <x:v>10</x:v>
      </x:c>
      <x:c r="L1236" s="59" t="str">
        <x:v>S2</x:v>
      </x:c>
      <x:c r="M1236" s="59" t="n">
        <x:v>7</x:v>
      </x:c>
      <x:c r="N1236" t="str">
        <x:v>source_forward</x:v>
      </x:c>
    </x:row>
    <x:row r="1237">
      <x:c r="A1237" t="str">
        <x:v>Set2_100-5-2</x:v>
      </x:c>
      <x:c r="B1237" t="str">
        <x:v>Set2</x:v>
      </x:c>
      <x:c r="C1237" t="str">
        <x:v>100-5-2</x:v>
      </x:c>
      <x:c r="D1237" t="str">
        <x:v>C67</x:v>
      </x:c>
      <x:c r="E1237" t="str">
        <x:v>c</x:v>
      </x:c>
      <x:c r="F1237" s="59" t="n">
        <x:v>36</x:v>
      </x:c>
      <x:c r="G1237" s="59" t="n">
        <x:v>34</x:v>
      </x:c>
      <x:c r="H1237" s="59" t="n">
        <x:v>17</x:v>
      </x:c>
      <x:c r="I1237" s="59" t="n">
        <x:v>47</x:v>
      </x:c>
      <x:c r="J1237" s="59" t="n">
        <x:v>75</x:v>
      </x:c>
      <x:c r="K1237" s="59" t="n">
        <x:v>10</x:v>
      </x:c>
      <x:c r="L1237" s="59" t="str">
        <x:v>S2</x:v>
      </x:c>
      <x:c r="M1237" s="59" t="n">
        <x:v>9</x:v>
      </x:c>
      <x:c r="N1237" t="str">
        <x:v>source_forward</x:v>
      </x:c>
    </x:row>
    <x:row r="1238">
      <x:c r="A1238" t="str">
        <x:v>Set2_100-5-2</x:v>
      </x:c>
      <x:c r="B1238" t="str">
        <x:v>Set2</x:v>
      </x:c>
      <x:c r="C1238" t="str">
        <x:v>100-5-2</x:v>
      </x:c>
      <x:c r="D1238" t="str">
        <x:v>C68</x:v>
      </x:c>
      <x:c r="E1238" t="str">
        <x:v>c</x:v>
      </x:c>
      <x:c r="F1238" s="59" t="n">
        <x:v>39</x:v>
      </x:c>
      <x:c r="G1238" s="59" t="n">
        <x:v>41</x:v>
      </x:c>
      <x:c r="H1238" s="59" t="n">
        <x:v>16</x:v>
      </x:c>
      <x:c r="I1238" s="59" t="n">
        <x:v>108</x:v>
      </x:c>
      <x:c r="J1238" s="59" t="n">
        <x:v>142</x:v>
      </x:c>
      <x:c r="K1238" s="59" t="n">
        <x:v>10</x:v>
      </x:c>
      <x:c r="L1238" s="59" t="str">
        <x:v>S2</x:v>
      </x:c>
      <x:c r="M1238" s="59" t="n">
        <x:v>7</x:v>
      </x:c>
      <x:c r="N1238" t="str">
        <x:v>source_forward</x:v>
      </x:c>
    </x:row>
    <x:row r="1239">
      <x:c r="A1239" t="str">
        <x:v>Set2_100-5-2</x:v>
      </x:c>
      <x:c r="B1239" t="str">
        <x:v>Set2</x:v>
      </x:c>
      <x:c r="C1239" t="str">
        <x:v>100-5-2</x:v>
      </x:c>
      <x:c r="D1239" t="str">
        <x:v>C69</x:v>
      </x:c>
      <x:c r="E1239" t="str">
        <x:v>c</x:v>
      </x:c>
      <x:c r="F1239" s="59" t="n">
        <x:v>25</x:v>
      </x:c>
      <x:c r="G1239" s="59" t="n">
        <x:v>31</x:v>
      </x:c>
      <x:c r="H1239" s="59" t="n">
        <x:v>17</x:v>
      </x:c>
      <x:c r="I1239" s="59" t="n">
        <x:v>261</x:v>
      </x:c>
      <x:c r="J1239" s="59" t="n">
        <x:v>271</x:v>
      </x:c>
      <x:c r="K1239" s="59" t="n">
        <x:v>10</x:v>
      </x:c>
      <x:c r="L1239" s="59" t="str">
        <x:v>S2</x:v>
      </x:c>
      <x:c r="M1239" s="59" t="n">
        <x:v>11</x:v>
      </x:c>
      <x:c r="N1239" t="str">
        <x:v>source_forward</x:v>
      </x:c>
    </x:row>
    <x:row r="1240">
      <x:c r="A1240" t="str">
        <x:v>Set2_100-5-2</x:v>
      </x:c>
      <x:c r="B1240" t="str">
        <x:v>Set2</x:v>
      </x:c>
      <x:c r="C1240" t="str">
        <x:v>100-5-2</x:v>
      </x:c>
      <x:c r="D1240" t="str">
        <x:v>C70</x:v>
      </x:c>
      <x:c r="E1240" t="str">
        <x:v>c</x:v>
      </x:c>
      <x:c r="F1240" s="59" t="n">
        <x:v>33</x:v>
      </x:c>
      <x:c r="G1240" s="59" t="n">
        <x:v>41</x:v>
      </x:c>
      <x:c r="H1240" s="59" t="n">
        <x:v>20</x:v>
      </x:c>
      <x:c r="I1240" s="59" t="n">
        <x:v>251</x:v>
      </x:c>
      <x:c r="J1240" s="59" t="n">
        <x:v>267</x:v>
      </x:c>
      <x:c r="K1240" s="59" t="n">
        <x:v>10</x:v>
      </x:c>
      <x:c r="L1240" s="59" t="str">
        <x:v>S2</x:v>
      </x:c>
      <x:c r="M1240" s="59" t="n">
        <x:v>2</x:v>
      </x:c>
      <x:c r="N1240" t="str">
        <x:v>source_forward</x:v>
      </x:c>
    </x:row>
    <x:row r="1241">
      <x:c r="A1241" t="str">
        <x:v>Set2_100-5-2</x:v>
      </x:c>
      <x:c r="B1241" t="str">
        <x:v>Set2</x:v>
      </x:c>
      <x:c r="C1241" t="str">
        <x:v>100-5-2</x:v>
      </x:c>
      <x:c r="D1241" t="str">
        <x:v>C71</x:v>
      </x:c>
      <x:c r="E1241" t="str">
        <x:v>c</x:v>
      </x:c>
      <x:c r="F1241" s="59" t="n">
        <x:v>29</x:v>
      </x:c>
      <x:c r="G1241" s="59" t="n">
        <x:v>32</x:v>
      </x:c>
      <x:c r="H1241" s="59" t="n">
        <x:v>17</x:v>
      </x:c>
      <x:c r="I1241" s="59" t="n">
        <x:v>541</x:v>
      </x:c>
      <x:c r="J1241" s="59" t="n">
        <x:v>569</x:v>
      </x:c>
      <x:c r="K1241" s="59" t="n">
        <x:v>10</x:v>
      </x:c>
      <x:c r="L1241" s="59" t="str">
        <x:v>S2</x:v>
      </x:c>
      <x:c r="M1241" s="59" t="n">
        <x:v>9</x:v>
      </x:c>
      <x:c r="N1241" t="str">
        <x:v>source_forward</x:v>
      </x:c>
    </x:row>
    <x:row r="1242">
      <x:c r="A1242" t="str">
        <x:v>Set2_100-5-2</x:v>
      </x:c>
      <x:c r="B1242" t="str">
        <x:v>Set2</x:v>
      </x:c>
      <x:c r="C1242" t="str">
        <x:v>100-5-2</x:v>
      </x:c>
      <x:c r="D1242" t="str">
        <x:v>C72</x:v>
      </x:c>
      <x:c r="E1242" t="str">
        <x:v>c</x:v>
      </x:c>
      <x:c r="F1242" s="59" t="n">
        <x:v>50</x:v>
      </x:c>
      <x:c r="G1242" s="59" t="n">
        <x:v>44</x:v>
      </x:c>
      <x:c r="H1242" s="59" t="n">
        <x:v>11</x:v>
      </x:c>
      <x:c r="I1242" s="59" t="n">
        <x:v>49</x:v>
      </x:c>
      <x:c r="J1242" s="59" t="n">
        <x:v>79</x:v>
      </x:c>
      <x:c r="K1242" s="59" t="n">
        <x:v>10</x:v>
      </x:c>
      <x:c r="L1242" s="59" t="str">
        <x:v>S2</x:v>
      </x:c>
      <x:c r="M1242" s="59" t="n">
        <x:v>0</x:v>
      </x:c>
      <x:c r="N1242" t="str">
        <x:v>source_forward</x:v>
      </x:c>
    </x:row>
    <x:row r="1243">
      <x:c r="A1243" t="str">
        <x:v>Set2_100-5-2</x:v>
      </x:c>
      <x:c r="B1243" t="str">
        <x:v>Set2</x:v>
      </x:c>
      <x:c r="C1243" t="str">
        <x:v>100-5-2</x:v>
      </x:c>
      <x:c r="D1243" t="str">
        <x:v>C73</x:v>
      </x:c>
      <x:c r="E1243" t="str">
        <x:v>c</x:v>
      </x:c>
      <x:c r="F1243" s="59" t="n">
        <x:v>47</x:v>
      </x:c>
      <x:c r="G1243" s="59" t="n">
        <x:v>37</x:v>
      </x:c>
      <x:c r="H1243" s="59" t="n">
        <x:v>16</x:v>
      </x:c>
      <x:c r="I1243" s="59" t="n">
        <x:v>506</x:v>
      </x:c>
      <x:c r="J1243" s="59" t="n">
        <x:v>536</x:v>
      </x:c>
      <x:c r="K1243" s="59" t="n">
        <x:v>10</x:v>
      </x:c>
      <x:c r="L1243" s="59" t="str">
        <x:v>S2</x:v>
      </x:c>
      <x:c r="M1243" s="59" t="n">
        <x:v>3</x:v>
      </x:c>
      <x:c r="N1243" t="str">
        <x:v>source_forward</x:v>
      </x:c>
    </x:row>
    <x:row r="1244">
      <x:c r="A1244" t="str">
        <x:v>Set2_100-5-2</x:v>
      </x:c>
      <x:c r="B1244" t="str">
        <x:v>Set2</x:v>
      </x:c>
      <x:c r="C1244" t="str">
        <x:v>100-5-2</x:v>
      </x:c>
      <x:c r="D1244" t="str">
        <x:v>C74</x:v>
      </x:c>
      <x:c r="E1244" t="str">
        <x:v>c</x:v>
      </x:c>
      <x:c r="F1244" s="59" t="n">
        <x:v>27</x:v>
      </x:c>
      <x:c r="G1244" s="59" t="n">
        <x:v>24</x:v>
      </x:c>
      <x:c r="H1244" s="59" t="n">
        <x:v>13</x:v>
      </x:c>
      <x:c r="I1244" s="59" t="n">
        <x:v>199</x:v>
      </x:c>
      <x:c r="J1244" s="59" t="n">
        <x:v>235</x:v>
      </x:c>
      <x:c r="K1244" s="59" t="n">
        <x:v>10</x:v>
      </x:c>
      <x:c r="L1244" s="59" t="str">
        <x:v>S1</x:v>
      </x:c>
      <x:c r="M1244" s="59" t="n">
        <x:v>8</x:v>
      </x:c>
      <x:c r="N1244" t="str">
        <x:v>source_forward</x:v>
      </x:c>
    </x:row>
    <x:row r="1245">
      <x:c r="A1245" t="str">
        <x:v>Set2_100-5-2</x:v>
      </x:c>
      <x:c r="B1245" t="str">
        <x:v>Set2</x:v>
      </x:c>
      <x:c r="C1245" t="str">
        <x:v>100-5-2</x:v>
      </x:c>
      <x:c r="D1245" t="str">
        <x:v>C75</x:v>
      </x:c>
      <x:c r="E1245" t="str">
        <x:v>c</x:v>
      </x:c>
      <x:c r="F1245" s="59" t="n">
        <x:v>34</x:v>
      </x:c>
      <x:c r="G1245" s="59" t="n">
        <x:v>45</x:v>
      </x:c>
      <x:c r="H1245" s="59" t="n">
        <x:v>17</x:v>
      </x:c>
      <x:c r="I1245" s="59" t="n">
        <x:v>405</x:v>
      </x:c>
      <x:c r="J1245" s="59" t="n">
        <x:v>419</x:v>
      </x:c>
      <x:c r="K1245" s="59" t="n">
        <x:v>10</x:v>
      </x:c>
      <x:c r="L1245" s="59" t="str">
        <x:v>S2</x:v>
      </x:c>
      <x:c r="M1245" s="59" t="n">
        <x:v>16</x:v>
      </x:c>
      <x:c r="N1245" t="str">
        <x:v>source_forward</x:v>
      </x:c>
    </x:row>
    <x:row r="1246">
      <x:c r="A1246" t="str">
        <x:v>Set2_100-5-2</x:v>
      </x:c>
      <x:c r="B1246" t="str">
        <x:v>Set2</x:v>
      </x:c>
      <x:c r="C1246" t="str">
        <x:v>100-5-2</x:v>
      </x:c>
      <x:c r="D1246" t="str">
        <x:v>C76</x:v>
      </x:c>
      <x:c r="E1246" t="str">
        <x:v>c</x:v>
      </x:c>
      <x:c r="F1246" s="59" t="n">
        <x:v>44</x:v>
      </x:c>
      <x:c r="G1246" s="59" t="n">
        <x:v>42</x:v>
      </x:c>
      <x:c r="H1246" s="59" t="n">
        <x:v>13</x:v>
      </x:c>
      <x:c r="I1246" s="59" t="n">
        <x:v>50</x:v>
      </x:c>
      <x:c r="J1246" s="59" t="n">
        <x:v>80</x:v>
      </x:c>
      <x:c r="K1246" s="59" t="n">
        <x:v>10</x:v>
      </x:c>
      <x:c r="L1246" s="59" t="str">
        <x:v>S2</x:v>
      </x:c>
      <x:c r="M1246" s="59" t="n">
        <x:v>12</x:v>
      </x:c>
      <x:c r="N1246" t="str">
        <x:v>source_forward</x:v>
      </x:c>
    </x:row>
    <x:row r="1247">
      <x:c r="A1247" t="str">
        <x:v>Set2_100-5-2</x:v>
      </x:c>
      <x:c r="B1247" t="str">
        <x:v>Set2</x:v>
      </x:c>
      <x:c r="C1247" t="str">
        <x:v>100-5-2</x:v>
      </x:c>
      <x:c r="D1247" t="str">
        <x:v>C77</x:v>
      </x:c>
      <x:c r="E1247" t="str">
        <x:v>c</x:v>
      </x:c>
      <x:c r="F1247" s="59" t="n">
        <x:v>28</x:v>
      </x:c>
      <x:c r="G1247" s="59" t="n">
        <x:v>47</x:v>
      </x:c>
      <x:c r="H1247" s="59" t="n">
        <x:v>19</x:v>
      </x:c>
      <x:c r="I1247" s="59" t="n">
        <x:v>332</x:v>
      </x:c>
      <x:c r="J1247" s="59" t="n">
        <x:v>352</x:v>
      </x:c>
      <x:c r="K1247" s="59" t="n">
        <x:v>10</x:v>
      </x:c>
      <x:c r="L1247" s="59" t="str">
        <x:v>S2</x:v>
      </x:c>
      <x:c r="M1247" s="59" t="n">
        <x:v>1</x:v>
      </x:c>
      <x:c r="N1247" t="str">
        <x:v>source_forward</x:v>
      </x:c>
    </x:row>
    <x:row r="1248">
      <x:c r="A1248" t="str">
        <x:v>Set2_100-5-2</x:v>
      </x:c>
      <x:c r="B1248" t="str">
        <x:v>Set2</x:v>
      </x:c>
      <x:c r="C1248" t="str">
        <x:v>100-5-2</x:v>
      </x:c>
      <x:c r="D1248" t="str">
        <x:v>C78</x:v>
      </x:c>
      <x:c r="E1248" t="str">
        <x:v>c</x:v>
      </x:c>
      <x:c r="F1248" s="59" t="n">
        <x:v>30</x:v>
      </x:c>
      <x:c r="G1248" s="59" t="n">
        <x:v>24</x:v>
      </x:c>
      <x:c r="H1248" s="59" t="n">
        <x:v>14</x:v>
      </x:c>
      <x:c r="I1248" s="59" t="n">
        <x:v>250</x:v>
      </x:c>
      <x:c r="J1248" s="59" t="n">
        <x:v>270</x:v>
      </x:c>
      <x:c r="K1248" s="59" t="n">
        <x:v>10</x:v>
      </x:c>
      <x:c r="L1248" s="59" t="str">
        <x:v>S1</x:v>
      </x:c>
      <x:c r="M1248" s="59" t="n">
        <x:v>11</x:v>
      </x:c>
      <x:c r="N1248" t="str">
        <x:v>source_forward</x:v>
      </x:c>
    </x:row>
    <x:row r="1249">
      <x:c r="A1249" t="str">
        <x:v>Set2_100-5-2</x:v>
      </x:c>
      <x:c r="B1249" t="str">
        <x:v>Set2</x:v>
      </x:c>
      <x:c r="C1249" t="str">
        <x:v>100-5-2</x:v>
      </x:c>
      <x:c r="D1249" t="str">
        <x:v>C79</x:v>
      </x:c>
      <x:c r="E1249" t="str">
        <x:v>c</x:v>
      </x:c>
      <x:c r="F1249" s="59" t="n">
        <x:v>43</x:v>
      </x:c>
      <x:c r="G1249" s="59" t="n">
        <x:v>39</x:v>
      </x:c>
      <x:c r="H1249" s="59" t="n">
        <x:v>20</x:v>
      </x:c>
      <x:c r="I1249" s="59" t="n">
        <x:v>248</x:v>
      </x:c>
      <x:c r="J1249" s="59" t="n">
        <x:v>286</x:v>
      </x:c>
      <x:c r="K1249" s="59" t="n">
        <x:v>10</x:v>
      </x:c>
      <x:c r="L1249" s="59" t="str">
        <x:v>S2</x:v>
      </x:c>
      <x:c r="M1249" s="59" t="n">
        <x:v>0</x:v>
      </x:c>
      <x:c r="N1249" t="str">
        <x:v>source_forward</x:v>
      </x:c>
    </x:row>
    <x:row r="1250">
      <x:c r="A1250" t="str">
        <x:v>Set2_100-5-2</x:v>
      </x:c>
      <x:c r="B1250" t="str">
        <x:v>Set2</x:v>
      </x:c>
      <x:c r="C1250" t="str">
        <x:v>100-5-2</x:v>
      </x:c>
      <x:c r="D1250" t="str">
        <x:v>C80</x:v>
      </x:c>
      <x:c r="E1250" t="str">
        <x:v>c</x:v>
      </x:c>
      <x:c r="F1250" s="59" t="n">
        <x:v>41</x:v>
      </x:c>
      <x:c r="G1250" s="59" t="n">
        <x:v>35</x:v>
      </x:c>
      <x:c r="H1250" s="59" t="n">
        <x:v>18</x:v>
      </x:c>
      <x:c r="I1250" s="59" t="n">
        <x:v>43</x:v>
      </x:c>
      <x:c r="J1250" s="59" t="n">
        <x:v>69</x:v>
      </x:c>
      <x:c r="K1250" s="59" t="n">
        <x:v>10</x:v>
      </x:c>
      <x:c r="L1250" s="59" t="str">
        <x:v>S2</x:v>
      </x:c>
      <x:c r="M1250" s="59" t="n">
        <x:v>1</x:v>
      </x:c>
      <x:c r="N1250" t="str">
        <x:v>source_forward</x:v>
      </x:c>
    </x:row>
    <x:row r="1251">
      <x:c r="A1251" t="str">
        <x:v>Set2_100-5-2</x:v>
      </x:c>
      <x:c r="B1251" t="str">
        <x:v>Set2</x:v>
      </x:c>
      <x:c r="C1251" t="str">
        <x:v>100-5-2</x:v>
      </x:c>
      <x:c r="D1251" t="str">
        <x:v>C81</x:v>
      </x:c>
      <x:c r="E1251" t="str">
        <x:v>c</x:v>
      </x:c>
      <x:c r="F1251" s="59" t="n">
        <x:v>27</x:v>
      </x:c>
      <x:c r="G1251" s="59" t="n">
        <x:v>31</x:v>
      </x:c>
      <x:c r="H1251" s="59" t="n">
        <x:v>13</x:v>
      </x:c>
      <x:c r="I1251" s="59" t="n">
        <x:v>65</x:v>
      </x:c>
      <x:c r="J1251" s="59" t="n">
        <x:v>97</x:v>
      </x:c>
      <x:c r="K1251" s="59" t="n">
        <x:v>10</x:v>
      </x:c>
      <x:c r="L1251" s="59" t="str">
        <x:v>S2</x:v>
      </x:c>
      <x:c r="M1251" s="59" t="n">
        <x:v>6</x:v>
      </x:c>
      <x:c r="N1251" t="str">
        <x:v>source_forward</x:v>
      </x:c>
    </x:row>
    <x:row r="1252">
      <x:c r="A1252" t="str">
        <x:v>Set2_100-5-2</x:v>
      </x:c>
      <x:c r="B1252" t="str">
        <x:v>Set2</x:v>
      </x:c>
      <x:c r="C1252" t="str">
        <x:v>100-5-2</x:v>
      </x:c>
      <x:c r="D1252" t="str">
        <x:v>C82</x:v>
      </x:c>
      <x:c r="E1252" t="str">
        <x:v>c</x:v>
      </x:c>
      <x:c r="F1252" s="59" t="n">
        <x:v>36</x:v>
      </x:c>
      <x:c r="G1252" s="59" t="n">
        <x:v>32</x:v>
      </x:c>
      <x:c r="H1252" s="59" t="n">
        <x:v>20</x:v>
      </x:c>
      <x:c r="I1252" s="59" t="n">
        <x:v>238</x:v>
      </x:c>
      <x:c r="J1252" s="59" t="n">
        <x:v>274</x:v>
      </x:c>
      <x:c r="K1252" s="59" t="n">
        <x:v>10</x:v>
      </x:c>
      <x:c r="L1252" s="59" t="str">
        <x:v>S1</x:v>
      </x:c>
      <x:c r="M1252" s="59" t="n">
        <x:v>18</x:v>
      </x:c>
      <x:c r="N1252" t="str">
        <x:v>source_forward</x:v>
      </x:c>
    </x:row>
    <x:row r="1253">
      <x:c r="A1253" t="str">
        <x:v>Set2_100-5-2</x:v>
      </x:c>
      <x:c r="B1253" t="str">
        <x:v>Set2</x:v>
      </x:c>
      <x:c r="C1253" t="str">
        <x:v>100-5-2</x:v>
      </x:c>
      <x:c r="D1253" t="str">
        <x:v>C83</x:v>
      </x:c>
      <x:c r="E1253" t="str">
        <x:v>c</x:v>
      </x:c>
      <x:c r="F1253" s="59" t="n">
        <x:v>35</x:v>
      </x:c>
      <x:c r="G1253" s="59" t="n">
        <x:v>24</x:v>
      </x:c>
      <x:c r="H1253" s="59" t="n">
        <x:v>20</x:v>
      </x:c>
      <x:c r="I1253" s="59" t="n">
        <x:v>249</x:v>
      </x:c>
      <x:c r="J1253" s="59" t="n">
        <x:v>277</x:v>
      </x:c>
      <x:c r="K1253" s="59" t="n">
        <x:v>10</x:v>
      </x:c>
      <x:c r="L1253" s="59" t="str">
        <x:v>S1</x:v>
      </x:c>
      <x:c r="M1253" s="59" t="n">
        <x:v>2</x:v>
      </x:c>
      <x:c r="N1253" t="str">
        <x:v>source_forward</x:v>
      </x:c>
    </x:row>
    <x:row r="1254">
      <x:c r="A1254" t="str">
        <x:v>Set2_100-5-2</x:v>
      </x:c>
      <x:c r="B1254" t="str">
        <x:v>Set2</x:v>
      </x:c>
      <x:c r="C1254" t="str">
        <x:v>100-5-2</x:v>
      </x:c>
      <x:c r="D1254" t="str">
        <x:v>C84</x:v>
      </x:c>
      <x:c r="E1254" t="str">
        <x:v>c</x:v>
      </x:c>
      <x:c r="F1254" s="59" t="n">
        <x:v>40</x:v>
      </x:c>
      <x:c r="G1254" s="59" t="n">
        <x:v>27</x:v>
      </x:c>
      <x:c r="H1254" s="59" t="n">
        <x:v>20</x:v>
      </x:c>
      <x:c r="I1254" s="59" t="n">
        <x:v>375</x:v>
      </x:c>
      <x:c r="J1254" s="59" t="n">
        <x:v>397</x:v>
      </x:c>
      <x:c r="K1254" s="59" t="n">
        <x:v>10</x:v>
      </x:c>
      <x:c r="L1254" s="59" t="str">
        <x:v>S1</x:v>
      </x:c>
      <x:c r="M1254" s="59" t="n">
        <x:v>2</x:v>
      </x:c>
      <x:c r="N1254" t="str">
        <x:v>source_forward</x:v>
      </x:c>
    </x:row>
    <x:row r="1255">
      <x:c r="A1255" t="str">
        <x:v>Set2_100-5-2</x:v>
      </x:c>
      <x:c r="B1255" t="str">
        <x:v>Set2</x:v>
      </x:c>
      <x:c r="C1255" t="str">
        <x:v>100-5-2</x:v>
      </x:c>
      <x:c r="D1255" t="str">
        <x:v>C85</x:v>
      </x:c>
      <x:c r="E1255" t="str">
        <x:v>c</x:v>
      </x:c>
      <x:c r="F1255" s="59" t="n">
        <x:v>30</x:v>
      </x:c>
      <x:c r="G1255" s="59" t="n">
        <x:v>44</x:v>
      </x:c>
      <x:c r="H1255" s="59" t="n">
        <x:v>15</x:v>
      </x:c>
      <x:c r="I1255" s="59" t="n">
        <x:v>428</x:v>
      </x:c>
      <x:c r="J1255" s="59" t="n">
        <x:v>454</x:v>
      </x:c>
      <x:c r="K1255" s="59" t="n">
        <x:v>10</x:v>
      </x:c>
      <x:c r="L1255" s="59" t="str">
        <x:v>S2</x:v>
      </x:c>
      <x:c r="M1255" s="59" t="n">
        <x:v>13</x:v>
      </x:c>
      <x:c r="N1255" t="str">
        <x:v>source_forward</x:v>
      </x:c>
    </x:row>
    <x:row r="1256">
      <x:c r="A1256" t="str">
        <x:v>Set2_100-5-2</x:v>
      </x:c>
      <x:c r="B1256" t="str">
        <x:v>Set2</x:v>
      </x:c>
      <x:c r="C1256" t="str">
        <x:v>100-5-2</x:v>
      </x:c>
      <x:c r="D1256" t="str">
        <x:v>C86</x:v>
      </x:c>
      <x:c r="E1256" t="str">
        <x:v>c</x:v>
      </x:c>
      <x:c r="F1256" s="59" t="n">
        <x:v>30</x:v>
      </x:c>
      <x:c r="G1256" s="59" t="n">
        <x:v>41</x:v>
      </x:c>
      <x:c r="H1256" s="59" t="n">
        <x:v>11</x:v>
      </x:c>
      <x:c r="I1256" s="59" t="n">
        <x:v>257</x:v>
      </x:c>
      <x:c r="J1256" s="59" t="n">
        <x:v>291</x:v>
      </x:c>
      <x:c r="K1256" s="59" t="n">
        <x:v>10</x:v>
      </x:c>
      <x:c r="L1256" s="59" t="str">
        <x:v>S2</x:v>
      </x:c>
      <x:c r="M1256" s="59" t="n">
        <x:v>5</x:v>
      </x:c>
      <x:c r="N1256" t="str">
        <x:v>source_forward</x:v>
      </x:c>
    </x:row>
    <x:row r="1257">
      <x:c r="A1257" t="str">
        <x:v>Set2_100-5-2</x:v>
      </x:c>
      <x:c r="B1257" t="str">
        <x:v>Set2</x:v>
      </x:c>
      <x:c r="C1257" t="str">
        <x:v>100-5-2</x:v>
      </x:c>
      <x:c r="D1257" t="str">
        <x:v>C87</x:v>
      </x:c>
      <x:c r="E1257" t="str">
        <x:v>c</x:v>
      </x:c>
      <x:c r="F1257" s="59" t="n">
        <x:v>35</x:v>
      </x:c>
      <x:c r="G1257" s="59" t="n">
        <x:v>30</x:v>
      </x:c>
      <x:c r="H1257" s="59" t="n">
        <x:v>19</x:v>
      </x:c>
      <x:c r="I1257" s="59" t="n">
        <x:v>537</x:v>
      </x:c>
      <x:c r="J1257" s="59" t="n">
        <x:v>575</x:v>
      </x:c>
      <x:c r="K1257" s="59" t="n">
        <x:v>10</x:v>
      </x:c>
      <x:c r="L1257" s="59" t="str">
        <x:v>S1</x:v>
      </x:c>
      <x:c r="M1257" s="59" t="n">
        <x:v>8</x:v>
      </x:c>
      <x:c r="N1257" t="str">
        <x:v>source_forward</x:v>
      </x:c>
    </x:row>
    <x:row r="1258">
      <x:c r="A1258" t="str">
        <x:v>Set2_100-5-2</x:v>
      </x:c>
      <x:c r="B1258" t="str">
        <x:v>Set2</x:v>
      </x:c>
      <x:c r="C1258" t="str">
        <x:v>100-5-2</x:v>
      </x:c>
      <x:c r="D1258" t="str">
        <x:v>C88</x:v>
      </x:c>
      <x:c r="E1258" t="str">
        <x:v>c</x:v>
      </x:c>
      <x:c r="F1258" s="59" t="n">
        <x:v>32</x:v>
      </x:c>
      <x:c r="G1258" s="59" t="n">
        <x:v>35</x:v>
      </x:c>
      <x:c r="H1258" s="59" t="n">
        <x:v>11</x:v>
      </x:c>
      <x:c r="I1258" s="59" t="n">
        <x:v>124</x:v>
      </x:c>
      <x:c r="J1258" s="59" t="n">
        <x:v>136</x:v>
      </x:c>
      <x:c r="K1258" s="59" t="n">
        <x:v>10</x:v>
      </x:c>
      <x:c r="L1258" s="59" t="str">
        <x:v>S2</x:v>
      </x:c>
      <x:c r="M1258" s="59" t="n">
        <x:v>10</x:v>
      </x:c>
      <x:c r="N1258" t="str">
        <x:v>source_forward</x:v>
      </x:c>
    </x:row>
    <x:row r="1259">
      <x:c r="A1259" t="str">
        <x:v>Set2_100-5-2</x:v>
      </x:c>
      <x:c r="B1259" t="str">
        <x:v>Set2</x:v>
      </x:c>
      <x:c r="C1259" t="str">
        <x:v>100-5-2</x:v>
      </x:c>
      <x:c r="D1259" t="str">
        <x:v>C89</x:v>
      </x:c>
      <x:c r="E1259" t="str">
        <x:v>c</x:v>
      </x:c>
      <x:c r="F1259" s="59" t="n">
        <x:v>28</x:v>
      </x:c>
      <x:c r="G1259" s="59" t="n">
        <x:v>40</x:v>
      </x:c>
      <x:c r="H1259" s="59" t="n">
        <x:v>16</x:v>
      </x:c>
      <x:c r="I1259" s="59" t="n">
        <x:v>188</x:v>
      </x:c>
      <x:c r="J1259" s="59" t="n">
        <x:v>206</x:v>
      </x:c>
      <x:c r="K1259" s="59" t="n">
        <x:v>10</x:v>
      </x:c>
      <x:c r="L1259" s="59" t="str">
        <x:v>S2</x:v>
      </x:c>
      <x:c r="M1259" s="59" t="n">
        <x:v>4</x:v>
      </x:c>
      <x:c r="N1259" t="str">
        <x:v>source_forward</x:v>
      </x:c>
    </x:row>
    <x:row r="1260">
      <x:c r="A1260" t="str">
        <x:v>Set2_100-5-2</x:v>
      </x:c>
      <x:c r="B1260" t="str">
        <x:v>Set2</x:v>
      </x:c>
      <x:c r="C1260" t="str">
        <x:v>100-5-2</x:v>
      </x:c>
      <x:c r="D1260" t="str">
        <x:v>C90</x:v>
      </x:c>
      <x:c r="E1260" t="str">
        <x:v>c</x:v>
      </x:c>
      <x:c r="F1260" s="59" t="n">
        <x:v>34</x:v>
      </x:c>
      <x:c r="G1260" s="59" t="n">
        <x:v>34</x:v>
      </x:c>
      <x:c r="H1260" s="59" t="n">
        <x:v>19</x:v>
      </x:c>
      <x:c r="I1260" s="59" t="n">
        <x:v>371</x:v>
      </x:c>
      <x:c r="J1260" s="59" t="n">
        <x:v>395</x:v>
      </x:c>
      <x:c r="K1260" s="59" t="n">
        <x:v>10</x:v>
      </x:c>
      <x:c r="L1260" s="59" t="str">
        <x:v>S2</x:v>
      </x:c>
      <x:c r="M1260" s="59" t="n">
        <x:v>3</x:v>
      </x:c>
      <x:c r="N1260" t="str">
        <x:v>source_forward</x:v>
      </x:c>
    </x:row>
    <x:row r="1261">
      <x:c r="A1261" t="str">
        <x:v>Set2_100-5-2</x:v>
      </x:c>
      <x:c r="B1261" t="str">
        <x:v>Set2</x:v>
      </x:c>
      <x:c r="C1261" t="str">
        <x:v>100-5-2</x:v>
      </x:c>
      <x:c r="D1261" t="str">
        <x:v>C91</x:v>
      </x:c>
      <x:c r="E1261" t="str">
        <x:v>c</x:v>
      </x:c>
      <x:c r="F1261" s="59" t="n">
        <x:v>25</x:v>
      </x:c>
      <x:c r="G1261" s="59" t="n">
        <x:v>36</x:v>
      </x:c>
      <x:c r="H1261" s="59" t="n">
        <x:v>11</x:v>
      </x:c>
      <x:c r="I1261" s="59" t="n">
        <x:v>114</x:v>
      </x:c>
      <x:c r="J1261" s="59" t="n">
        <x:v>136</x:v>
      </x:c>
      <x:c r="K1261" s="59" t="n">
        <x:v>10</x:v>
      </x:c>
      <x:c r="L1261" s="59" t="str">
        <x:v>S2</x:v>
      </x:c>
      <x:c r="M1261" s="59" t="n">
        <x:v>2</x:v>
      </x:c>
      <x:c r="N1261" t="str">
        <x:v>source_forward</x:v>
      </x:c>
    </x:row>
    <x:row r="1262">
      <x:c r="A1262" t="str">
        <x:v>Set2_100-5-2</x:v>
      </x:c>
      <x:c r="B1262" t="str">
        <x:v>Set2</x:v>
      </x:c>
      <x:c r="C1262" t="str">
        <x:v>100-5-2</x:v>
      </x:c>
      <x:c r="D1262" t="str">
        <x:v>C92</x:v>
      </x:c>
      <x:c r="E1262" t="str">
        <x:v>c</x:v>
      </x:c>
      <x:c r="F1262" s="59" t="n">
        <x:v>35</x:v>
      </x:c>
      <x:c r="G1262" s="59" t="n">
        <x:v>32</x:v>
      </x:c>
      <x:c r="H1262" s="59" t="n">
        <x:v>18</x:v>
      </x:c>
      <x:c r="I1262" s="59" t="n">
        <x:v>55</x:v>
      </x:c>
      <x:c r="J1262" s="59" t="n">
        <x:v>93</x:v>
      </x:c>
      <x:c r="K1262" s="59" t="n">
        <x:v>10</x:v>
      </x:c>
      <x:c r="L1262" s="59" t="str">
        <x:v>S1</x:v>
      </x:c>
      <x:c r="M1262" s="59" t="n">
        <x:v>11</x:v>
      </x:c>
      <x:c r="N1262" t="str">
        <x:v>source_forward</x:v>
      </x:c>
    </x:row>
    <x:row r="1263">
      <x:c r="A1263" t="str">
        <x:v>Set2_100-5-2</x:v>
      </x:c>
      <x:c r="B1263" t="str">
        <x:v>Set2</x:v>
      </x:c>
      <x:c r="C1263" t="str">
        <x:v>100-5-2</x:v>
      </x:c>
      <x:c r="D1263" t="str">
        <x:v>C93</x:v>
      </x:c>
      <x:c r="E1263" t="str">
        <x:v>c</x:v>
      </x:c>
      <x:c r="F1263" s="59" t="n">
        <x:v>27</x:v>
      </x:c>
      <x:c r="G1263" s="59" t="n">
        <x:v>43</x:v>
      </x:c>
      <x:c r="H1263" s="59" t="n">
        <x:v>11</x:v>
      </x:c>
      <x:c r="I1263" s="59" t="n">
        <x:v>213</x:v>
      </x:c>
      <x:c r="J1263" s="59" t="n">
        <x:v>233</x:v>
      </x:c>
      <x:c r="K1263" s="59" t="n">
        <x:v>10</x:v>
      </x:c>
      <x:c r="L1263" s="59" t="str">
        <x:v>S2</x:v>
      </x:c>
      <x:c r="M1263" s="59" t="n">
        <x:v>10</x:v>
      </x:c>
      <x:c r="N1263" t="str">
        <x:v>source_forward</x:v>
      </x:c>
    </x:row>
    <x:row r="1264">
      <x:c r="A1264" t="str">
        <x:v>Set2_100-5-2</x:v>
      </x:c>
      <x:c r="B1264" t="str">
        <x:v>Set2</x:v>
      </x:c>
      <x:c r="C1264" t="str">
        <x:v>100-5-2</x:v>
      </x:c>
      <x:c r="D1264" t="str">
        <x:v>C94</x:v>
      </x:c>
      <x:c r="E1264" t="str">
        <x:v>c</x:v>
      </x:c>
      <x:c r="F1264" s="59" t="n">
        <x:v>30</x:v>
      </x:c>
      <x:c r="G1264" s="59" t="n">
        <x:v>30</x:v>
      </x:c>
      <x:c r="H1264" s="59" t="n">
        <x:v>15</x:v>
      </x:c>
      <x:c r="I1264" s="59" t="n">
        <x:v>261</x:v>
      </x:c>
      <x:c r="J1264" s="59" t="n">
        <x:v>287</x:v>
      </x:c>
      <x:c r="K1264" s="59" t="n">
        <x:v>10</x:v>
      </x:c>
      <x:c r="L1264" s="59" t="str">
        <x:v>S1</x:v>
      </x:c>
      <x:c r="M1264" s="59" t="n">
        <x:v>2</x:v>
      </x:c>
      <x:c r="N1264" t="str">
        <x:v>source_forward</x:v>
      </x:c>
    </x:row>
    <x:row r="1265">
      <x:c r="A1265" t="str">
        <x:v>Set2_100-5-2</x:v>
      </x:c>
      <x:c r="B1265" t="str">
        <x:v>Set2</x:v>
      </x:c>
      <x:c r="C1265" t="str">
        <x:v>100-5-2</x:v>
      </x:c>
      <x:c r="D1265" t="str">
        <x:v>C95</x:v>
      </x:c>
      <x:c r="E1265" t="str">
        <x:v>c</x:v>
      </x:c>
      <x:c r="F1265" s="59" t="n">
        <x:v>38</x:v>
      </x:c>
      <x:c r="G1265" s="59" t="n">
        <x:v>30</x:v>
      </x:c>
      <x:c r="H1265" s="59" t="n">
        <x:v>20</x:v>
      </x:c>
      <x:c r="I1265" s="59" t="n">
        <x:v>598</x:v>
      </x:c>
      <x:c r="J1265" s="59" t="n">
        <x:v>630</x:v>
      </x:c>
      <x:c r="K1265" s="59" t="n">
        <x:v>10</x:v>
      </x:c>
      <x:c r="L1265" s="59" t="str">
        <x:v>S1</x:v>
      </x:c>
      <x:c r="M1265" s="59" t="n">
        <x:v>8</x:v>
      </x:c>
      <x:c r="N1265" t="str">
        <x:v>source_forward</x:v>
      </x:c>
    </x:row>
    <x:row r="1266">
      <x:c r="A1266" t="str">
        <x:v>Set2_100-5-2</x:v>
      </x:c>
      <x:c r="B1266" t="str">
        <x:v>Set2</x:v>
      </x:c>
      <x:c r="C1266" t="str">
        <x:v>100-5-2</x:v>
      </x:c>
      <x:c r="D1266" t="str">
        <x:v>C96</x:v>
      </x:c>
      <x:c r="E1266" t="str">
        <x:v>c</x:v>
      </x:c>
      <x:c r="F1266" s="59" t="n">
        <x:v>41</x:v>
      </x:c>
      <x:c r="G1266" s="59" t="n">
        <x:v>40</x:v>
      </x:c>
      <x:c r="H1266" s="59" t="n">
        <x:v>16</x:v>
      </x:c>
      <x:c r="I1266" s="59" t="n">
        <x:v>90</x:v>
      </x:c>
      <x:c r="J1266" s="59" t="n">
        <x:v>116</x:v>
      </x:c>
      <x:c r="K1266" s="59" t="n">
        <x:v>10</x:v>
      </x:c>
      <x:c r="L1266" s="59" t="str">
        <x:v>S2</x:v>
      </x:c>
      <x:c r="M1266" s="59" t="n">
        <x:v>7</x:v>
      </x:c>
      <x:c r="N1266" t="str">
        <x:v>source_forward</x:v>
      </x:c>
    </x:row>
    <x:row r="1267">
      <x:c r="A1267" t="str">
        <x:v>Set2_100-5-2</x:v>
      </x:c>
      <x:c r="B1267" t="str">
        <x:v>Set2</x:v>
      </x:c>
      <x:c r="C1267" t="str">
        <x:v>100-5-2</x:v>
      </x:c>
      <x:c r="D1267" t="str">
        <x:v>C97</x:v>
      </x:c>
      <x:c r="E1267" t="str">
        <x:v>c</x:v>
      </x:c>
      <x:c r="F1267" s="59" t="n">
        <x:v>32</x:v>
      </x:c>
      <x:c r="G1267" s="59" t="n">
        <x:v>47</x:v>
      </x:c>
      <x:c r="H1267" s="59" t="n">
        <x:v>13</x:v>
      </x:c>
      <x:c r="I1267" s="59" t="n">
        <x:v>621</x:v>
      </x:c>
      <x:c r="J1267" s="59" t="n">
        <x:v>645</x:v>
      </x:c>
      <x:c r="K1267" s="59" t="n">
        <x:v>10</x:v>
      </x:c>
      <x:c r="L1267" s="59" t="str">
        <x:v>S2</x:v>
      </x:c>
      <x:c r="M1267" s="59" t="n">
        <x:v>8</x:v>
      </x:c>
      <x:c r="N1267" t="str">
        <x:v>source_forward</x:v>
      </x:c>
    </x:row>
    <x:row r="1268">
      <x:c r="A1268" t="str">
        <x:v>Set2_100-5-2</x:v>
      </x:c>
      <x:c r="B1268" t="str">
        <x:v>Set2</x:v>
      </x:c>
      <x:c r="C1268" t="str">
        <x:v>100-5-2</x:v>
      </x:c>
      <x:c r="D1268" t="str">
        <x:v>C98</x:v>
      </x:c>
      <x:c r="E1268" t="str">
        <x:v>c</x:v>
      </x:c>
      <x:c r="F1268" s="59" t="n">
        <x:v>27</x:v>
      </x:c>
      <x:c r="G1268" s="59" t="n">
        <x:v>27</x:v>
      </x:c>
      <x:c r="H1268" s="59" t="n">
        <x:v>11</x:v>
      </x:c>
      <x:c r="I1268" s="59" t="n">
        <x:v>290</x:v>
      </x:c>
      <x:c r="J1268" s="59" t="n">
        <x:v>320</x:v>
      </x:c>
      <x:c r="K1268" s="59" t="n">
        <x:v>10</x:v>
      </x:c>
      <x:c r="L1268" s="59" t="str">
        <x:v>S1</x:v>
      </x:c>
      <x:c r="M1268" s="59" t="n">
        <x:v>10</x:v>
      </x:c>
      <x:c r="N1268" t="str">
        <x:v>source_forward</x:v>
      </x:c>
    </x:row>
    <x:row r="1269">
      <x:c r="A1269" t="str">
        <x:v>Set2_100-5-2</x:v>
      </x:c>
      <x:c r="B1269" t="str">
        <x:v>Set2</x:v>
      </x:c>
      <x:c r="C1269" t="str">
        <x:v>100-5-2</x:v>
      </x:c>
      <x:c r="D1269" t="str">
        <x:v>C99</x:v>
      </x:c>
      <x:c r="E1269" t="str">
        <x:v>c</x:v>
      </x:c>
      <x:c r="F1269" s="59" t="n">
        <x:v>46</x:v>
      </x:c>
      <x:c r="G1269" s="59" t="n">
        <x:v>25</x:v>
      </x:c>
      <x:c r="H1269" s="59" t="n">
        <x:v>16</x:v>
      </x:c>
      <x:c r="I1269" s="59" t="n">
        <x:v>540</x:v>
      </x:c>
      <x:c r="J1269" s="59" t="n">
        <x:v>562</x:v>
      </x:c>
      <x:c r="K1269" s="59" t="n">
        <x:v>10</x:v>
      </x:c>
      <x:c r="L1269" s="59" t="str">
        <x:v>S1</x:v>
      </x:c>
      <x:c r="M1269" s="59" t="n">
        <x:v>6</x:v>
      </x:c>
      <x:c r="N1269" t="str">
        <x:v>source_forward</x:v>
      </x:c>
    </x:row>
    <x:row r="1270">
      <x:c r="A1270" t="str">
        <x:v>Set2_100-5-2b</x:v>
      </x:c>
      <x:c r="B1270" t="str">
        <x:v>Set2</x:v>
      </x:c>
      <x:c r="C1270" t="str">
        <x:v>100-5-2b</x:v>
      </x:c>
      <x:c r="D1270" t="str">
        <x:v>D0</x:v>
      </x:c>
      <x:c r="E1270" t="str">
        <x:v>d</x:v>
      </x:c>
      <x:c r="F1270" s="59" t="n">
        <x:v>67</x:v>
      </x:c>
      <x:c r="G1270" s="59" t="n">
        <x:v>66</x:v>
      </x:c>
      <x:c r="H1270" s="59" t="n">
        <x:v>0</x:v>
      </x:c>
      <x:c r="I1270" s="59" t="n">
        <x:v>0</x:v>
      </x:c>
      <x:c r="J1270" s="59" t="n">
        <x:v>9999</x:v>
      </x:c>
      <x:c r="K1270" s="59" t="n">
        <x:v>0</x:v>
      </x:c>
      <x:c r="L1270" s="59" t="str"/>
      <x:c r="M1270" s="59" t="str"/>
      <x:c r="N1270" t="str">
        <x:v>source_forward</x:v>
      </x:c>
    </x:row>
    <x:row r="1271">
      <x:c r="A1271" t="str">
        <x:v>Set2_100-5-2b</x:v>
      </x:c>
      <x:c r="B1271" t="str">
        <x:v>Set2</x:v>
      </x:c>
      <x:c r="C1271" t="str">
        <x:v>100-5-2b</x:v>
      </x:c>
      <x:c r="D1271" t="str">
        <x:v>S0</x:v>
      </x:c>
      <x:c r="E1271" t="str">
        <x:v>s</x:v>
      </x:c>
      <x:c r="F1271" s="59" t="n">
        <x:v>2</x:v>
      </x:c>
      <x:c r="G1271" s="59" t="n">
        <x:v>19</x:v>
      </x:c>
      <x:c r="H1271" s="59" t="n">
        <x:v>0</x:v>
      </x:c>
      <x:c r="I1271" s="59" t="n">
        <x:v>0</x:v>
      </x:c>
      <x:c r="J1271" s="59" t="n">
        <x:v>9999</x:v>
      </x:c>
      <x:c r="K1271" s="59" t="n">
        <x:v>0</x:v>
      </x:c>
      <x:c r="L1271" s="59" t="str"/>
      <x:c r="M1271" s="59" t="str"/>
      <x:c r="N1271" t="str">
        <x:v>source_forward</x:v>
      </x:c>
    </x:row>
    <x:row r="1272">
      <x:c r="A1272" t="str">
        <x:v>Set2_100-5-2b</x:v>
      </x:c>
      <x:c r="B1272" t="str">
        <x:v>Set2</x:v>
      </x:c>
      <x:c r="C1272" t="str">
        <x:v>100-5-2b</x:v>
      </x:c>
      <x:c r="D1272" t="str">
        <x:v>S1</x:v>
      </x:c>
      <x:c r="E1272" t="str">
        <x:v>s</x:v>
      </x:c>
      <x:c r="F1272" s="59" t="n">
        <x:v>37</x:v>
      </x:c>
      <x:c r="G1272" s="59" t="n">
        <x:v>22</x:v>
      </x:c>
      <x:c r="H1272" s="59" t="n">
        <x:v>0</x:v>
      </x:c>
      <x:c r="I1272" s="59" t="n">
        <x:v>0</x:v>
      </x:c>
      <x:c r="J1272" s="59" t="n">
        <x:v>9999</x:v>
      </x:c>
      <x:c r="K1272" s="59" t="n">
        <x:v>0</x:v>
      </x:c>
      <x:c r="L1272" s="59" t="str"/>
      <x:c r="M1272" s="59" t="str"/>
      <x:c r="N1272" t="str">
        <x:v>source_forward</x:v>
      </x:c>
    </x:row>
    <x:row r="1273">
      <x:c r="A1273" t="str">
        <x:v>Set2_100-5-2b</x:v>
      </x:c>
      <x:c r="B1273" t="str">
        <x:v>Set2</x:v>
      </x:c>
      <x:c r="C1273" t="str">
        <x:v>100-5-2b</x:v>
      </x:c>
      <x:c r="D1273" t="str">
        <x:v>S2</x:v>
      </x:c>
      <x:c r="E1273" t="str">
        <x:v>s</x:v>
      </x:c>
      <x:c r="F1273" s="59" t="n">
        <x:v>32</x:v>
      </x:c>
      <x:c r="G1273" s="59" t="n">
        <x:v>42</x:v>
      </x:c>
      <x:c r="H1273" s="59" t="n">
        <x:v>0</x:v>
      </x:c>
      <x:c r="I1273" s="59" t="n">
        <x:v>0</x:v>
      </x:c>
      <x:c r="J1273" s="59" t="n">
        <x:v>9999</x:v>
      </x:c>
      <x:c r="K1273" s="59" t="n">
        <x:v>0</x:v>
      </x:c>
      <x:c r="L1273" s="59" t="str"/>
      <x:c r="M1273" s="59" t="str"/>
      <x:c r="N1273" t="str">
        <x:v>source_forward</x:v>
      </x:c>
    </x:row>
    <x:row r="1274">
      <x:c r="A1274" t="str">
        <x:v>Set2_100-5-2b</x:v>
      </x:c>
      <x:c r="B1274" t="str">
        <x:v>Set2</x:v>
      </x:c>
      <x:c r="C1274" t="str">
        <x:v>100-5-2b</x:v>
      </x:c>
      <x:c r="D1274" t="str">
        <x:v>S3</x:v>
      </x:c>
      <x:c r="E1274" t="str">
        <x:v>s</x:v>
      </x:c>
      <x:c r="F1274" s="59" t="n">
        <x:v>3</x:v>
      </x:c>
      <x:c r="G1274" s="59" t="n">
        <x:v>40</x:v>
      </x:c>
      <x:c r="H1274" s="59" t="n">
        <x:v>0</x:v>
      </x:c>
      <x:c r="I1274" s="59" t="n">
        <x:v>0</x:v>
      </x:c>
      <x:c r="J1274" s="59" t="n">
        <x:v>9999</x:v>
      </x:c>
      <x:c r="K1274" s="59" t="n">
        <x:v>0</x:v>
      </x:c>
      <x:c r="L1274" s="59" t="str"/>
      <x:c r="M1274" s="59" t="str"/>
      <x:c r="N1274" t="str">
        <x:v>source_forward</x:v>
      </x:c>
    </x:row>
    <x:row r="1275">
      <x:c r="A1275" t="str">
        <x:v>Set2_100-5-2b</x:v>
      </x:c>
      <x:c r="B1275" t="str">
        <x:v>Set2</x:v>
      </x:c>
      <x:c r="C1275" t="str">
        <x:v>100-5-2b</x:v>
      </x:c>
      <x:c r="D1275" t="str">
        <x:v>S4</x:v>
      </x:c>
      <x:c r="E1275" t="str">
        <x:v>s</x:v>
      </x:c>
      <x:c r="F1275" s="59" t="n">
        <x:v>11</x:v>
      </x:c>
      <x:c r="G1275" s="59" t="n">
        <x:v>12</x:v>
      </x:c>
      <x:c r="H1275" s="59" t="n">
        <x:v>0</x:v>
      </x:c>
      <x:c r="I1275" s="59" t="n">
        <x:v>0</x:v>
      </x:c>
      <x:c r="J1275" s="59" t="n">
        <x:v>9999</x:v>
      </x:c>
      <x:c r="K1275" s="59" t="n">
        <x:v>0</x:v>
      </x:c>
      <x:c r="L1275" s="59" t="str"/>
      <x:c r="M1275" s="59" t="str"/>
      <x:c r="N1275" t="str">
        <x:v>source_forward</x:v>
      </x:c>
    </x:row>
    <x:row r="1276">
      <x:c r="A1276" t="str">
        <x:v>Set2_100-5-2b</x:v>
      </x:c>
      <x:c r="B1276" t="str">
        <x:v>Set2</x:v>
      </x:c>
      <x:c r="C1276" t="str">
        <x:v>100-5-2b</x:v>
      </x:c>
      <x:c r="D1276" t="str">
        <x:v>C0</x:v>
      </x:c>
      <x:c r="E1276" t="str">
        <x:v>c</x:v>
      </x:c>
      <x:c r="F1276" s="59" t="n">
        <x:v>12</x:v>
      </x:c>
      <x:c r="G1276" s="59" t="n">
        <x:v>5</x:v>
      </x:c>
      <x:c r="H1276" s="59" t="n">
        <x:v>11</x:v>
      </x:c>
      <x:c r="I1276" s="59" t="n">
        <x:v>426</x:v>
      </x:c>
      <x:c r="J1276" s="59" t="n">
        <x:v>450</x:v>
      </x:c>
      <x:c r="K1276" s="59" t="n">
        <x:v>10</x:v>
      </x:c>
      <x:c r="L1276" s="59" t="str">
        <x:v>S4</x:v>
      </x:c>
      <x:c r="M1276" s="59" t="n">
        <x:v>8</x:v>
      </x:c>
      <x:c r="N1276" t="str">
        <x:v>source_forward</x:v>
      </x:c>
    </x:row>
    <x:row r="1277">
      <x:c r="A1277" t="str">
        <x:v>Set2_100-5-2b</x:v>
      </x:c>
      <x:c r="B1277" t="str">
        <x:v>Set2</x:v>
      </x:c>
      <x:c r="C1277" t="str">
        <x:v>100-5-2b</x:v>
      </x:c>
      <x:c r="D1277" t="str">
        <x:v>C1</x:v>
      </x:c>
      <x:c r="E1277" t="str">
        <x:v>c</x:v>
      </x:c>
      <x:c r="F1277" s="59" t="n">
        <x:v>20</x:v>
      </x:c>
      <x:c r="G1277" s="59" t="n">
        <x:v>17</x:v>
      </x:c>
      <x:c r="H1277" s="59" t="n">
        <x:v>16</x:v>
      </x:c>
      <x:c r="I1277" s="59" t="n">
        <x:v>360</x:v>
      </x:c>
      <x:c r="J1277" s="59" t="n">
        <x:v>378</x:v>
      </x:c>
      <x:c r="K1277" s="59" t="n">
        <x:v>10</x:v>
      </x:c>
      <x:c r="L1277" s="59" t="str">
        <x:v>S4</x:v>
      </x:c>
      <x:c r="M1277" s="59" t="n">
        <x:v>1</x:v>
      </x:c>
      <x:c r="N1277" t="str">
        <x:v>source_forward</x:v>
      </x:c>
    </x:row>
    <x:row r="1278">
      <x:c r="A1278" t="str">
        <x:v>Set2_100-5-2b</x:v>
      </x:c>
      <x:c r="B1278" t="str">
        <x:v>Set2</x:v>
      </x:c>
      <x:c r="C1278" t="str">
        <x:v>100-5-2b</x:v>
      </x:c>
      <x:c r="D1278" t="str">
        <x:v>C2</x:v>
      </x:c>
      <x:c r="E1278" t="str">
        <x:v>c</x:v>
      </x:c>
      <x:c r="F1278" s="59" t="n">
        <x:v>7</x:v>
      </x:c>
      <x:c r="G1278" s="59" t="n">
        <x:v>16</x:v>
      </x:c>
      <x:c r="H1278" s="59" t="n">
        <x:v>18</x:v>
      </x:c>
      <x:c r="I1278" s="59" t="n">
        <x:v>132</x:v>
      </x:c>
      <x:c r="J1278" s="59" t="n">
        <x:v>160</x:v>
      </x:c>
      <x:c r="K1278" s="59" t="n">
        <x:v>10</x:v>
      </x:c>
      <x:c r="L1278" s="59" t="str">
        <x:v>S4</x:v>
      </x:c>
      <x:c r="M1278" s="59" t="n">
        <x:v>5</x:v>
      </x:c>
      <x:c r="N1278" t="str">
        <x:v>source_forward</x:v>
      </x:c>
    </x:row>
    <x:row r="1279">
      <x:c r="A1279" t="str">
        <x:v>Set2_100-5-2b</x:v>
      </x:c>
      <x:c r="B1279" t="str">
        <x:v>Set2</x:v>
      </x:c>
      <x:c r="C1279" t="str">
        <x:v>100-5-2b</x:v>
      </x:c>
      <x:c r="D1279" t="str">
        <x:v>C3</x:v>
      </x:c>
      <x:c r="E1279" t="str">
        <x:v>c</x:v>
      </x:c>
      <x:c r="F1279" s="59" t="n">
        <x:v>18</x:v>
      </x:c>
      <x:c r="G1279" s="59" t="n">
        <x:v>9</x:v>
      </x:c>
      <x:c r="H1279" s="59" t="n">
        <x:v>18</x:v>
      </x:c>
      <x:c r="I1279" s="59" t="n">
        <x:v>345</x:v>
      </x:c>
      <x:c r="J1279" s="59" t="n">
        <x:v>381</x:v>
      </x:c>
      <x:c r="K1279" s="59" t="n">
        <x:v>10</x:v>
      </x:c>
      <x:c r="L1279" s="59" t="str">
        <x:v>S4</x:v>
      </x:c>
      <x:c r="M1279" s="59" t="n">
        <x:v>4</x:v>
      </x:c>
      <x:c r="N1279" t="str">
        <x:v>source_forward</x:v>
      </x:c>
    </x:row>
    <x:row r="1280">
      <x:c r="A1280" t="str">
        <x:v>Set2_100-5-2b</x:v>
      </x:c>
      <x:c r="B1280" t="str">
        <x:v>Set2</x:v>
      </x:c>
      <x:c r="C1280" t="str">
        <x:v>100-5-2b</x:v>
      </x:c>
      <x:c r="D1280" t="str">
        <x:v>C4</x:v>
      </x:c>
      <x:c r="E1280" t="str">
        <x:v>c</x:v>
      </x:c>
      <x:c r="F1280" s="59" t="n">
        <x:v>21</x:v>
      </x:c>
      <x:c r="G1280" s="59" t="n">
        <x:v>3</x:v>
      </x:c>
      <x:c r="H1280" s="59" t="n">
        <x:v>19</x:v>
      </x:c>
      <x:c r="I1280" s="59" t="n">
        <x:v>443</x:v>
      </x:c>
      <x:c r="J1280" s="59" t="n">
        <x:v>471</x:v>
      </x:c>
      <x:c r="K1280" s="59" t="n">
        <x:v>10</x:v>
      </x:c>
      <x:c r="L1280" s="59" t="str">
        <x:v>S4</x:v>
      </x:c>
      <x:c r="M1280" s="59" t="n">
        <x:v>6</x:v>
      </x:c>
      <x:c r="N1280" t="str">
        <x:v>source_forward</x:v>
      </x:c>
    </x:row>
    <x:row r="1281">
      <x:c r="A1281" t="str">
        <x:v>Set2_100-5-2b</x:v>
      </x:c>
      <x:c r="B1281" t="str">
        <x:v>Set2</x:v>
      </x:c>
      <x:c r="C1281" t="str">
        <x:v>100-5-2b</x:v>
      </x:c>
      <x:c r="D1281" t="str">
        <x:v>C5</x:v>
      </x:c>
      <x:c r="E1281" t="str">
        <x:v>c</x:v>
      </x:c>
      <x:c r="F1281" s="59" t="n">
        <x:v>18</x:v>
      </x:c>
      <x:c r="G1281" s="59" t="n">
        <x:v>21</x:v>
      </x:c>
      <x:c r="H1281" s="59" t="n">
        <x:v>11</x:v>
      </x:c>
      <x:c r="I1281" s="59" t="n">
        <x:v>268</x:v>
      </x:c>
      <x:c r="J1281" s="59" t="n">
        <x:v>296</x:v>
      </x:c>
      <x:c r="K1281" s="59" t="n">
        <x:v>10</x:v>
      </x:c>
      <x:c r="L1281" s="59" t="str">
        <x:v>S4</x:v>
      </x:c>
      <x:c r="M1281" s="59" t="n">
        <x:v>1</x:v>
      </x:c>
      <x:c r="N1281" t="str">
        <x:v>source_forward</x:v>
      </x:c>
    </x:row>
    <x:row r="1282">
      <x:c r="A1282" t="str">
        <x:v>Set2_100-5-2b</x:v>
      </x:c>
      <x:c r="B1282" t="str">
        <x:v>Set2</x:v>
      </x:c>
      <x:c r="C1282" t="str">
        <x:v>100-5-2b</x:v>
      </x:c>
      <x:c r="D1282" t="str">
        <x:v>C6</x:v>
      </x:c>
      <x:c r="E1282" t="str">
        <x:v>c</x:v>
      </x:c>
      <x:c r="F1282" s="59" t="n">
        <x:v>4</x:v>
      </x:c>
      <x:c r="G1282" s="59" t="n">
        <x:v>18</x:v>
      </x:c>
      <x:c r="H1282" s="59" t="n">
        <x:v>12</x:v>
      </x:c>
      <x:c r="I1282" s="59" t="n">
        <x:v>107</x:v>
      </x:c>
      <x:c r="J1282" s="59" t="n">
        <x:v>119</x:v>
      </x:c>
      <x:c r="K1282" s="59" t="n">
        <x:v>10</x:v>
      </x:c>
      <x:c r="L1282" s="59" t="str">
        <x:v>S0</x:v>
      </x:c>
      <x:c r="M1282" s="59" t="n">
        <x:v>10</x:v>
      </x:c>
      <x:c r="N1282" t="str">
        <x:v>source_forward</x:v>
      </x:c>
    </x:row>
    <x:row r="1283">
      <x:c r="A1283" t="str">
        <x:v>Set2_100-5-2b</x:v>
      </x:c>
      <x:c r="B1283" t="str">
        <x:v>Set2</x:v>
      </x:c>
      <x:c r="C1283" t="str">
        <x:v>100-5-2b</x:v>
      </x:c>
      <x:c r="D1283" t="str">
        <x:v>C7</x:v>
      </x:c>
      <x:c r="E1283" t="str">
        <x:v>c</x:v>
      </x:c>
      <x:c r="F1283" s="59" t="n">
        <x:v>14</x:v>
      </x:c>
      <x:c r="G1283" s="59" t="n">
        <x:v>3</x:v>
      </x:c>
      <x:c r="H1283" s="59" t="n">
        <x:v>13</x:v>
      </x:c>
      <x:c r="I1283" s="59" t="n">
        <x:v>513</x:v>
      </x:c>
      <x:c r="J1283" s="59" t="n">
        <x:v>531</x:v>
      </x:c>
      <x:c r="K1283" s="59" t="n">
        <x:v>10</x:v>
      </x:c>
      <x:c r="L1283" s="59" t="str">
        <x:v>S4</x:v>
      </x:c>
      <x:c r="M1283" s="59" t="n">
        <x:v>11</x:v>
      </x:c>
      <x:c r="N1283" t="str">
        <x:v>source_forward</x:v>
      </x:c>
    </x:row>
    <x:row r="1284">
      <x:c r="A1284" t="str">
        <x:v>Set2_100-5-2b</x:v>
      </x:c>
      <x:c r="B1284" t="str">
        <x:v>Set2</x:v>
      </x:c>
      <x:c r="C1284" t="str">
        <x:v>100-5-2b</x:v>
      </x:c>
      <x:c r="D1284" t="str">
        <x:v>C8</x:v>
      </x:c>
      <x:c r="E1284" t="str">
        <x:v>c</x:v>
      </x:c>
      <x:c r="F1284" s="59" t="n">
        <x:v>3</x:v>
      </x:c>
      <x:c r="G1284" s="59" t="n">
        <x:v>9</x:v>
      </x:c>
      <x:c r="H1284" s="59" t="n">
        <x:v>14</x:v>
      </x:c>
      <x:c r="I1284" s="59" t="n">
        <x:v>303</x:v>
      </x:c>
      <x:c r="J1284" s="59" t="n">
        <x:v>313</x:v>
      </x:c>
      <x:c r="K1284" s="59" t="n">
        <x:v>10</x:v>
      </x:c>
      <x:c r="L1284" s="59" t="str">
        <x:v>S4</x:v>
      </x:c>
      <x:c r="M1284" s="59" t="n">
        <x:v>13</x:v>
      </x:c>
      <x:c r="N1284" t="str">
        <x:v>source_forward</x:v>
      </x:c>
    </x:row>
    <x:row r="1285">
      <x:c r="A1285" t="str">
        <x:v>Set2_100-5-2b</x:v>
      </x:c>
      <x:c r="B1285" t="str">
        <x:v>Set2</x:v>
      </x:c>
      <x:c r="C1285" t="str">
        <x:v>100-5-2b</x:v>
      </x:c>
      <x:c r="D1285" t="str">
        <x:v>C9</x:v>
      </x:c>
      <x:c r="E1285" t="str">
        <x:v>c</x:v>
      </x:c>
      <x:c r="F1285" s="59" t="n">
        <x:v>2</x:v>
      </x:c>
      <x:c r="G1285" s="59" t="n">
        <x:v>6</x:v>
      </x:c>
      <x:c r="H1285" s="59" t="n">
        <x:v>18</x:v>
      </x:c>
      <x:c r="I1285" s="59" t="n">
        <x:v>232</x:v>
      </x:c>
      <x:c r="J1285" s="59" t="n">
        <x:v>248</x:v>
      </x:c>
      <x:c r="K1285" s="59" t="n">
        <x:v>10</x:v>
      </x:c>
      <x:c r="L1285" s="59" t="str">
        <x:v>S4</x:v>
      </x:c>
      <x:c r="M1285" s="59" t="n">
        <x:v>13</x:v>
      </x:c>
      <x:c r="N1285" t="str">
        <x:v>source_forward</x:v>
      </x:c>
    </x:row>
    <x:row r="1286">
      <x:c r="A1286" t="str">
        <x:v>Set2_100-5-2b</x:v>
      </x:c>
      <x:c r="B1286" t="str">
        <x:v>Set2</x:v>
      </x:c>
      <x:c r="C1286" t="str">
        <x:v>100-5-2b</x:v>
      </x:c>
      <x:c r="D1286" t="str">
        <x:v>C10</x:v>
      </x:c>
      <x:c r="E1286" t="str">
        <x:v>c</x:v>
      </x:c>
      <x:c r="F1286" s="59" t="n">
        <x:v>8</x:v>
      </x:c>
      <x:c r="G1286" s="59" t="n">
        <x:v>20</x:v>
      </x:c>
      <x:c r="H1286" s="59" t="n">
        <x:v>17</x:v>
      </x:c>
      <x:c r="I1286" s="59" t="n">
        <x:v>286</x:v>
      </x:c>
      <x:c r="J1286" s="59" t="n">
        <x:v>306</x:v>
      </x:c>
      <x:c r="K1286" s="59" t="n">
        <x:v>10</x:v>
      </x:c>
      <x:c r="L1286" s="59" t="str">
        <x:v>S0</x:v>
      </x:c>
      <x:c r="M1286" s="59" t="n">
        <x:v>2</x:v>
      </x:c>
      <x:c r="N1286" t="str">
        <x:v>source_forward</x:v>
      </x:c>
    </x:row>
    <x:row r="1287">
      <x:c r="A1287" t="str">
        <x:v>Set2_100-5-2b</x:v>
      </x:c>
      <x:c r="B1287" t="str">
        <x:v>Set2</x:v>
      </x:c>
      <x:c r="C1287" t="str">
        <x:v>100-5-2b</x:v>
      </x:c>
      <x:c r="D1287" t="str">
        <x:v>C11</x:v>
      </x:c>
      <x:c r="E1287" t="str">
        <x:v>c</x:v>
      </x:c>
      <x:c r="F1287" s="59" t="n">
        <x:v>21</x:v>
      </x:c>
      <x:c r="G1287" s="59" t="n">
        <x:v>28</x:v>
      </x:c>
      <x:c r="H1287" s="59" t="n">
        <x:v>17</x:v>
      </x:c>
      <x:c r="I1287" s="59" t="n">
        <x:v>478</x:v>
      </x:c>
      <x:c r="J1287" s="59" t="n">
        <x:v>502</x:v>
      </x:c>
      <x:c r="K1287" s="59" t="n">
        <x:v>10</x:v>
      </x:c>
      <x:c r="L1287" s="59" t="str">
        <x:v>S1</x:v>
      </x:c>
      <x:c r="M1287" s="59" t="n">
        <x:v>6</x:v>
      </x:c>
      <x:c r="N1287" t="str">
        <x:v>source_forward</x:v>
      </x:c>
    </x:row>
    <x:row r="1288">
      <x:c r="A1288" t="str">
        <x:v>Set2_100-5-2b</x:v>
      </x:c>
      <x:c r="B1288" t="str">
        <x:v>Set2</x:v>
      </x:c>
      <x:c r="C1288" t="str">
        <x:v>100-5-2b</x:v>
      </x:c>
      <x:c r="D1288" t="str">
        <x:v>C12</x:v>
      </x:c>
      <x:c r="E1288" t="str">
        <x:v>c</x:v>
      </x:c>
      <x:c r="F1288" s="59" t="n">
        <x:v>20</x:v>
      </x:c>
      <x:c r="G1288" s="59" t="n">
        <x:v>5</x:v>
      </x:c>
      <x:c r="H1288" s="59" t="n">
        <x:v>13</x:v>
      </x:c>
      <x:c r="I1288" s="59" t="n">
        <x:v>278</x:v>
      </x:c>
      <x:c r="J1288" s="59" t="n">
        <x:v>300</x:v>
      </x:c>
      <x:c r="K1288" s="59" t="n">
        <x:v>10</x:v>
      </x:c>
      <x:c r="L1288" s="59" t="str">
        <x:v>S4</x:v>
      </x:c>
      <x:c r="M1288" s="59" t="n">
        <x:v>0</x:v>
      </x:c>
      <x:c r="N1288" t="str">
        <x:v>source_forward</x:v>
      </x:c>
    </x:row>
    <x:row r="1289">
      <x:c r="A1289" t="str">
        <x:v>Set2_100-5-2b</x:v>
      </x:c>
      <x:c r="B1289" t="str">
        <x:v>Set2</x:v>
      </x:c>
      <x:c r="C1289" t="str">
        <x:v>100-5-2b</x:v>
      </x:c>
      <x:c r="D1289" t="str">
        <x:v>C13</x:v>
      </x:c>
      <x:c r="E1289" t="str">
        <x:v>c</x:v>
      </x:c>
      <x:c r="F1289" s="59" t="n">
        <x:v>13</x:v>
      </x:c>
      <x:c r="G1289" s="59" t="n">
        <x:v>3</x:v>
      </x:c>
      <x:c r="H1289" s="59" t="n">
        <x:v>17</x:v>
      </x:c>
      <x:c r="I1289" s="59" t="n">
        <x:v>317</x:v>
      </x:c>
      <x:c r="J1289" s="59" t="n">
        <x:v>347</x:v>
      </x:c>
      <x:c r="K1289" s="59" t="n">
        <x:v>10</x:v>
      </x:c>
      <x:c r="L1289" s="59" t="str">
        <x:v>S4</x:v>
      </x:c>
      <x:c r="M1289" s="59" t="n">
        <x:v>15</x:v>
      </x:c>
      <x:c r="N1289" t="str">
        <x:v>source_forward</x:v>
      </x:c>
    </x:row>
    <x:row r="1290">
      <x:c r="A1290" t="str">
        <x:v>Set2_100-5-2b</x:v>
      </x:c>
      <x:c r="B1290" t="str">
        <x:v>Set2</x:v>
      </x:c>
      <x:c r="C1290" t="str">
        <x:v>100-5-2b</x:v>
      </x:c>
      <x:c r="D1290" t="str">
        <x:v>C14</x:v>
      </x:c>
      <x:c r="E1290" t="str">
        <x:v>c</x:v>
      </x:c>
      <x:c r="F1290" s="59" t="n">
        <x:v>15</x:v>
      </x:c>
      <x:c r="G1290" s="59" t="n">
        <x:v>9</x:v>
      </x:c>
      <x:c r="H1290" s="59" t="n">
        <x:v>17</x:v>
      </x:c>
      <x:c r="I1290" s="59" t="n">
        <x:v>412</x:v>
      </x:c>
      <x:c r="J1290" s="59" t="n">
        <x:v>434</x:v>
      </x:c>
      <x:c r="K1290" s="59" t="n">
        <x:v>10</x:v>
      </x:c>
      <x:c r="L1290" s="59" t="str">
        <x:v>S4</x:v>
      </x:c>
      <x:c r="M1290" s="59" t="n">
        <x:v>8</x:v>
      </x:c>
      <x:c r="N1290" t="str">
        <x:v>source_forward</x:v>
      </x:c>
    </x:row>
    <x:row r="1291">
      <x:c r="A1291" t="str">
        <x:v>Set2_100-5-2b</x:v>
      </x:c>
      <x:c r="B1291" t="str">
        <x:v>Set2</x:v>
      </x:c>
      <x:c r="C1291" t="str">
        <x:v>100-5-2b</x:v>
      </x:c>
      <x:c r="D1291" t="str">
        <x:v>C15</x:v>
      </x:c>
      <x:c r="E1291" t="str">
        <x:v>c</x:v>
      </x:c>
      <x:c r="F1291" s="59" t="n">
        <x:v>18</x:v>
      </x:c>
      <x:c r="G1291" s="59" t="n">
        <x:v>10</x:v>
      </x:c>
      <x:c r="H1291" s="59" t="n">
        <x:v>13</x:v>
      </x:c>
      <x:c r="I1291" s="59" t="n">
        <x:v>573</x:v>
      </x:c>
      <x:c r="J1291" s="59" t="n">
        <x:v>597</x:v>
      </x:c>
      <x:c r="K1291" s="59" t="n">
        <x:v>10</x:v>
      </x:c>
      <x:c r="L1291" s="59" t="str">
        <x:v>S4</x:v>
      </x:c>
      <x:c r="M1291" s="59" t="n">
        <x:v>1</x:v>
      </x:c>
      <x:c r="N1291" t="str">
        <x:v>source_forward</x:v>
      </x:c>
    </x:row>
    <x:row r="1292">
      <x:c r="A1292" t="str">
        <x:v>Set2_100-5-2b</x:v>
      </x:c>
      <x:c r="B1292" t="str">
        <x:v>Set2</x:v>
      </x:c>
      <x:c r="C1292" t="str">
        <x:v>100-5-2b</x:v>
      </x:c>
      <x:c r="D1292" t="str">
        <x:v>C16</x:v>
      </x:c>
      <x:c r="E1292" t="str">
        <x:v>c</x:v>
      </x:c>
      <x:c r="F1292" s="59" t="n">
        <x:v>20</x:v>
      </x:c>
      <x:c r="G1292" s="59" t="n">
        <x:v>8</x:v>
      </x:c>
      <x:c r="H1292" s="59" t="n">
        <x:v>17</x:v>
      </x:c>
      <x:c r="I1292" s="59" t="n">
        <x:v>510</x:v>
      </x:c>
      <x:c r="J1292" s="59" t="n">
        <x:v>534</x:v>
      </x:c>
      <x:c r="K1292" s="59" t="n">
        <x:v>10</x:v>
      </x:c>
      <x:c r="L1292" s="59" t="str">
        <x:v>S4</x:v>
      </x:c>
      <x:c r="M1292" s="59" t="n">
        <x:v>6</x:v>
      </x:c>
      <x:c r="N1292" t="str">
        <x:v>source_forward</x:v>
      </x:c>
    </x:row>
    <x:row r="1293">
      <x:c r="A1293" t="str">
        <x:v>Set2_100-5-2b</x:v>
      </x:c>
      <x:c r="B1293" t="str">
        <x:v>Set2</x:v>
      </x:c>
      <x:c r="C1293" t="str">
        <x:v>100-5-2b</x:v>
      </x:c>
      <x:c r="D1293" t="str">
        <x:v>C17</x:v>
      </x:c>
      <x:c r="E1293" t="str">
        <x:v>c</x:v>
      </x:c>
      <x:c r="F1293" s="59" t="n">
        <x:v>14</x:v>
      </x:c>
      <x:c r="G1293" s="59" t="n">
        <x:v>24</x:v>
      </x:c>
      <x:c r="H1293" s="59" t="n">
        <x:v>15</x:v>
      </x:c>
      <x:c r="I1293" s="59" t="n">
        <x:v>402</x:v>
      </x:c>
      <x:c r="J1293" s="59" t="n">
        <x:v>438</x:v>
      </x:c>
      <x:c r="K1293" s="59" t="n">
        <x:v>10</x:v>
      </x:c>
      <x:c r="L1293" s="59" t="str">
        <x:v>S4</x:v>
      </x:c>
      <x:c r="M1293" s="59" t="n">
        <x:v>7</x:v>
      </x:c>
      <x:c r="N1293" t="str">
        <x:v>source_forward</x:v>
      </x:c>
    </x:row>
    <x:row r="1294">
      <x:c r="A1294" t="str">
        <x:v>Set2_100-5-2b</x:v>
      </x:c>
      <x:c r="B1294" t="str">
        <x:v>Set2</x:v>
      </x:c>
      <x:c r="C1294" t="str">
        <x:v>100-5-2b</x:v>
      </x:c>
      <x:c r="D1294" t="str">
        <x:v>C18</x:v>
      </x:c>
      <x:c r="E1294" t="str">
        <x:v>c</x:v>
      </x:c>
      <x:c r="F1294" s="59" t="n">
        <x:v>4</x:v>
      </x:c>
      <x:c r="G1294" s="59" t="n">
        <x:v>9</x:v>
      </x:c>
      <x:c r="H1294" s="59" t="n">
        <x:v>20</x:v>
      </x:c>
      <x:c r="I1294" s="59" t="n">
        <x:v>296</x:v>
      </x:c>
      <x:c r="J1294" s="59" t="n">
        <x:v>318</x:v>
      </x:c>
      <x:c r="K1294" s="59" t="n">
        <x:v>10</x:v>
      </x:c>
      <x:c r="L1294" s="59" t="str">
        <x:v>S4</x:v>
      </x:c>
      <x:c r="M1294" s="59" t="n">
        <x:v>18</x:v>
      </x:c>
      <x:c r="N1294" t="str">
        <x:v>source_forward</x:v>
      </x:c>
    </x:row>
    <x:row r="1295">
      <x:c r="A1295" t="str">
        <x:v>Set2_100-5-2b</x:v>
      </x:c>
      <x:c r="B1295" t="str">
        <x:v>Set2</x:v>
      </x:c>
      <x:c r="C1295" t="str">
        <x:v>100-5-2b</x:v>
      </x:c>
      <x:c r="D1295" t="str">
        <x:v>C19</x:v>
      </x:c>
      <x:c r="E1295" t="str">
        <x:v>c</x:v>
      </x:c>
      <x:c r="F1295" s="59" t="n">
        <x:v>17</x:v>
      </x:c>
      <x:c r="G1295" s="59" t="n">
        <x:v>9</x:v>
      </x:c>
      <x:c r="H1295" s="59" t="n">
        <x:v>11</x:v>
      </x:c>
      <x:c r="I1295" s="59" t="n">
        <x:v>370</x:v>
      </x:c>
      <x:c r="J1295" s="59" t="n">
        <x:v>390</x:v>
      </x:c>
      <x:c r="K1295" s="59" t="n">
        <x:v>10</x:v>
      </x:c>
      <x:c r="L1295" s="59" t="str">
        <x:v>S4</x:v>
      </x:c>
      <x:c r="M1295" s="59" t="n">
        <x:v>3</x:v>
      </x:c>
      <x:c r="N1295" t="str">
        <x:v>source_forward</x:v>
      </x:c>
    </x:row>
    <x:row r="1296">
      <x:c r="A1296" t="str">
        <x:v>Set2_100-5-2b</x:v>
      </x:c>
      <x:c r="B1296" t="str">
        <x:v>Set2</x:v>
      </x:c>
      <x:c r="C1296" t="str">
        <x:v>100-5-2b</x:v>
      </x:c>
      <x:c r="D1296" t="str">
        <x:v>C20</x:v>
      </x:c>
      <x:c r="E1296" t="str">
        <x:v>c</x:v>
      </x:c>
      <x:c r="F1296" s="59" t="n">
        <x:v>15</x:v>
      </x:c>
      <x:c r="G1296" s="59" t="n">
        <x:v>2</x:v>
      </x:c>
      <x:c r="H1296" s="59" t="n">
        <x:v>16</x:v>
      </x:c>
      <x:c r="I1296" s="59" t="n">
        <x:v>185</x:v>
      </x:c>
      <x:c r="J1296" s="59" t="n">
        <x:v>219</x:v>
      </x:c>
      <x:c r="K1296" s="59" t="n">
        <x:v>10</x:v>
      </x:c>
      <x:c r="L1296" s="59" t="str">
        <x:v>S4</x:v>
      </x:c>
      <x:c r="M1296" s="59" t="n">
        <x:v>14</x:v>
      </x:c>
      <x:c r="N1296" t="str">
        <x:v>source_forward</x:v>
      </x:c>
    </x:row>
    <x:row r="1297">
      <x:c r="A1297" t="str">
        <x:v>Set2_100-5-2b</x:v>
      </x:c>
      <x:c r="B1297" t="str">
        <x:v>Set2</x:v>
      </x:c>
      <x:c r="C1297" t="str">
        <x:v>100-5-2b</x:v>
      </x:c>
      <x:c r="D1297" t="str">
        <x:v>C21</x:v>
      </x:c>
      <x:c r="E1297" t="str">
        <x:v>c</x:v>
      </x:c>
      <x:c r="F1297" s="59" t="n">
        <x:v>19</x:v>
      </x:c>
      <x:c r="G1297" s="59" t="n">
        <x:v>4</x:v>
      </x:c>
      <x:c r="H1297" s="59" t="n">
        <x:v>18</x:v>
      </x:c>
      <x:c r="I1297" s="59" t="n">
        <x:v>340</x:v>
      </x:c>
      <x:c r="J1297" s="59" t="n">
        <x:v>362</x:v>
      </x:c>
      <x:c r="K1297" s="59" t="n">
        <x:v>10</x:v>
      </x:c>
      <x:c r="L1297" s="59" t="str">
        <x:v>S4</x:v>
      </x:c>
      <x:c r="M1297" s="59" t="n">
        <x:v>9</x:v>
      </x:c>
      <x:c r="N1297" t="str">
        <x:v>source_forward</x:v>
      </x:c>
    </x:row>
    <x:row r="1298">
      <x:c r="A1298" t="str">
        <x:v>Set2_100-5-2b</x:v>
      </x:c>
      <x:c r="B1298" t="str">
        <x:v>Set2</x:v>
      </x:c>
      <x:c r="C1298" t="str">
        <x:v>100-5-2b</x:v>
      </x:c>
      <x:c r="D1298" t="str">
        <x:v>C22</x:v>
      </x:c>
      <x:c r="E1298" t="str">
        <x:v>c</x:v>
      </x:c>
      <x:c r="F1298" s="59" t="n">
        <x:v>15</x:v>
      </x:c>
      <x:c r="G1298" s="59" t="n">
        <x:v>11</x:v>
      </x:c>
      <x:c r="H1298" s="59" t="n">
        <x:v>14</x:v>
      </x:c>
      <x:c r="I1298" s="59" t="n">
        <x:v>505</x:v>
      </x:c>
      <x:c r="J1298" s="59" t="n">
        <x:v>529</x:v>
      </x:c>
      <x:c r="K1298" s="59" t="n">
        <x:v>10</x:v>
      </x:c>
      <x:c r="L1298" s="59" t="str">
        <x:v>S4</x:v>
      </x:c>
      <x:c r="M1298" s="59" t="n">
        <x:v>8</x:v>
      </x:c>
      <x:c r="N1298" t="str">
        <x:v>source_forward</x:v>
      </x:c>
    </x:row>
    <x:row r="1299">
      <x:c r="A1299" t="str">
        <x:v>Set2_100-5-2b</x:v>
      </x:c>
      <x:c r="B1299" t="str">
        <x:v>Set2</x:v>
      </x:c>
      <x:c r="C1299" t="str">
        <x:v>100-5-2b</x:v>
      </x:c>
      <x:c r="D1299" t="str">
        <x:v>C23</x:v>
      </x:c>
      <x:c r="E1299" t="str">
        <x:v>c</x:v>
      </x:c>
      <x:c r="F1299" s="59" t="n">
        <x:v>4</x:v>
      </x:c>
      <x:c r="G1299" s="59" t="n">
        <x:v>3</x:v>
      </x:c>
      <x:c r="H1299" s="59" t="n">
        <x:v>18</x:v>
      </x:c>
      <x:c r="I1299" s="59" t="n">
        <x:v>122</x:v>
      </x:c>
      <x:c r="J1299" s="59" t="n">
        <x:v>148</x:v>
      </x:c>
      <x:c r="K1299" s="59" t="n">
        <x:v>10</x:v>
      </x:c>
      <x:c r="L1299" s="59" t="str">
        <x:v>S4</x:v>
      </x:c>
      <x:c r="M1299" s="59" t="n">
        <x:v>9</x:v>
      </x:c>
      <x:c r="N1299" t="str">
        <x:v>source_forward</x:v>
      </x:c>
    </x:row>
    <x:row r="1300">
      <x:c r="A1300" t="str">
        <x:v>Set2_100-5-2b</x:v>
      </x:c>
      <x:c r="B1300" t="str">
        <x:v>Set2</x:v>
      </x:c>
      <x:c r="C1300" t="str">
        <x:v>100-5-2b</x:v>
      </x:c>
      <x:c r="D1300" t="str">
        <x:v>C24</x:v>
      </x:c>
      <x:c r="E1300" t="str">
        <x:v>c</x:v>
      </x:c>
      <x:c r="F1300" s="59" t="n">
        <x:v>21</x:v>
      </x:c>
      <x:c r="G1300" s="59" t="n">
        <x:v>5</x:v>
      </x:c>
      <x:c r="H1300" s="59" t="n">
        <x:v>15</x:v>
      </x:c>
      <x:c r="I1300" s="59" t="n">
        <x:v>345</x:v>
      </x:c>
      <x:c r="J1300" s="59" t="n">
        <x:v>359</x:v>
      </x:c>
      <x:c r="K1300" s="59" t="n">
        <x:v>10</x:v>
      </x:c>
      <x:c r="L1300" s="59" t="str">
        <x:v>S4</x:v>
      </x:c>
      <x:c r="M1300" s="59" t="n">
        <x:v>14</x:v>
      </x:c>
      <x:c r="N1300" t="str">
        <x:v>source_forward</x:v>
      </x:c>
    </x:row>
    <x:row r="1301">
      <x:c r="A1301" t="str">
        <x:v>Set2_100-5-2b</x:v>
      </x:c>
      <x:c r="B1301" t="str">
        <x:v>Set2</x:v>
      </x:c>
      <x:c r="C1301" t="str">
        <x:v>100-5-2b</x:v>
      </x:c>
      <x:c r="D1301" t="str">
        <x:v>C25</x:v>
      </x:c>
      <x:c r="E1301" t="str">
        <x:v>c</x:v>
      </x:c>
      <x:c r="F1301" s="59" t="n">
        <x:v>19</x:v>
      </x:c>
      <x:c r="G1301" s="59" t="n">
        <x:v>3</x:v>
      </x:c>
      <x:c r="H1301" s="59" t="n">
        <x:v>14</x:v>
      </x:c>
      <x:c r="I1301" s="59" t="n">
        <x:v>202</x:v>
      </x:c>
      <x:c r="J1301" s="59" t="n">
        <x:v>234</x:v>
      </x:c>
      <x:c r="K1301" s="59" t="n">
        <x:v>10</x:v>
      </x:c>
      <x:c r="L1301" s="59" t="str">
        <x:v>S4</x:v>
      </x:c>
      <x:c r="M1301" s="59" t="n">
        <x:v>12</x:v>
      </x:c>
      <x:c r="N1301" t="str">
        <x:v>source_forward</x:v>
      </x:c>
    </x:row>
    <x:row r="1302">
      <x:c r="A1302" t="str">
        <x:v>Set2_100-5-2b</x:v>
      </x:c>
      <x:c r="B1302" t="str">
        <x:v>Set2</x:v>
      </x:c>
      <x:c r="C1302" t="str">
        <x:v>100-5-2b</x:v>
      </x:c>
      <x:c r="D1302" t="str">
        <x:v>C26</x:v>
      </x:c>
      <x:c r="E1302" t="str">
        <x:v>c</x:v>
      </x:c>
      <x:c r="F1302" s="59" t="n">
        <x:v>6</x:v>
      </x:c>
      <x:c r="G1302" s="59" t="n">
        <x:v>13</x:v>
      </x:c>
      <x:c r="H1302" s="59" t="n">
        <x:v>20</x:v>
      </x:c>
      <x:c r="I1302" s="59" t="n">
        <x:v>440</x:v>
      </x:c>
      <x:c r="J1302" s="59" t="n">
        <x:v>470</x:v>
      </x:c>
      <x:c r="K1302" s="59" t="n">
        <x:v>10</x:v>
      </x:c>
      <x:c r="L1302" s="59" t="str">
        <x:v>S4</x:v>
      </x:c>
      <x:c r="M1302" s="59" t="n">
        <x:v>10</x:v>
      </x:c>
      <x:c r="N1302" t="str">
        <x:v>source_forward</x:v>
      </x:c>
    </x:row>
    <x:row r="1303">
      <x:c r="A1303" t="str">
        <x:v>Set2_100-5-2b</x:v>
      </x:c>
      <x:c r="B1303" t="str">
        <x:v>Set2</x:v>
      </x:c>
      <x:c r="C1303" t="str">
        <x:v>100-5-2b</x:v>
      </x:c>
      <x:c r="D1303" t="str">
        <x:v>C27</x:v>
      </x:c>
      <x:c r="E1303" t="str">
        <x:v>c</x:v>
      </x:c>
      <x:c r="F1303" s="59" t="n">
        <x:v>17</x:v>
      </x:c>
      <x:c r="G1303" s="59" t="n">
        <x:v>28</x:v>
      </x:c>
      <x:c r="H1303" s="59" t="n">
        <x:v>20</x:v>
      </x:c>
      <x:c r="I1303" s="59" t="n">
        <x:v>292</x:v>
      </x:c>
      <x:c r="J1303" s="59" t="n">
        <x:v>320</x:v>
      </x:c>
      <x:c r="K1303" s="59" t="n">
        <x:v>10</x:v>
      </x:c>
      <x:c r="L1303" s="59" t="str">
        <x:v>S4</x:v>
      </x:c>
      <x:c r="M1303" s="59" t="n">
        <x:v>0</x:v>
      </x:c>
      <x:c r="N1303" t="str">
        <x:v>source_forward</x:v>
      </x:c>
    </x:row>
    <x:row r="1304">
      <x:c r="A1304" t="str">
        <x:v>Set2_100-5-2b</x:v>
      </x:c>
      <x:c r="B1304" t="str">
        <x:v>Set2</x:v>
      </x:c>
      <x:c r="C1304" t="str">
        <x:v>100-5-2b</x:v>
      </x:c>
      <x:c r="D1304" t="str">
        <x:v>C28</x:v>
      </x:c>
      <x:c r="E1304" t="str">
        <x:v>c</x:v>
      </x:c>
      <x:c r="F1304" s="59" t="n">
        <x:v>17</x:v>
      </x:c>
      <x:c r="G1304" s="59" t="n">
        <x:v>7</x:v>
      </x:c>
      <x:c r="H1304" s="59" t="n">
        <x:v>17</x:v>
      </x:c>
      <x:c r="I1304" s="59" t="n">
        <x:v>147</x:v>
      </x:c>
      <x:c r="J1304" s="59" t="n">
        <x:v>173</x:v>
      </x:c>
      <x:c r="K1304" s="59" t="n">
        <x:v>10</x:v>
      </x:c>
      <x:c r="L1304" s="59" t="str">
        <x:v>S4</x:v>
      </x:c>
      <x:c r="M1304" s="59" t="n">
        <x:v>12</x:v>
      </x:c>
      <x:c r="N1304" t="str">
        <x:v>source_forward</x:v>
      </x:c>
    </x:row>
    <x:row r="1305">
      <x:c r="A1305" t="str">
        <x:v>Set2_100-5-2b</x:v>
      </x:c>
      <x:c r="B1305" t="str">
        <x:v>Set2</x:v>
      </x:c>
      <x:c r="C1305" t="str">
        <x:v>100-5-2b</x:v>
      </x:c>
      <x:c r="D1305" t="str">
        <x:v>C29</x:v>
      </x:c>
      <x:c r="E1305" t="str">
        <x:v>c</x:v>
      </x:c>
      <x:c r="F1305" s="59" t="n">
        <x:v>22</x:v>
      </x:c>
      <x:c r="G1305" s="59" t="n">
        <x:v>17</x:v>
      </x:c>
      <x:c r="H1305" s="59" t="n">
        <x:v>15</x:v>
      </x:c>
      <x:c r="I1305" s="59" t="n">
        <x:v>366</x:v>
      </x:c>
      <x:c r="J1305" s="59" t="n">
        <x:v>400</x:v>
      </x:c>
      <x:c r="K1305" s="59" t="n">
        <x:v>10</x:v>
      </x:c>
      <x:c r="L1305" s="59" t="str">
        <x:v>S4</x:v>
      </x:c>
      <x:c r="M1305" s="59" t="n">
        <x:v>9</x:v>
      </x:c>
      <x:c r="N1305" t="str">
        <x:v>source_forward</x:v>
      </x:c>
    </x:row>
    <x:row r="1306">
      <x:c r="A1306" t="str">
        <x:v>Set2_100-5-2b</x:v>
      </x:c>
      <x:c r="B1306" t="str">
        <x:v>Set2</x:v>
      </x:c>
      <x:c r="C1306" t="str">
        <x:v>100-5-2b</x:v>
      </x:c>
      <x:c r="D1306" t="str">
        <x:v>C30</x:v>
      </x:c>
      <x:c r="E1306" t="str">
        <x:v>c</x:v>
      </x:c>
      <x:c r="F1306" s="59" t="n">
        <x:v>5</x:v>
      </x:c>
      <x:c r="G1306" s="59" t="n">
        <x:v>14</x:v>
      </x:c>
      <x:c r="H1306" s="59" t="n">
        <x:v>19</x:v>
      </x:c>
      <x:c r="I1306" s="59" t="n">
        <x:v>156</x:v>
      </x:c>
      <x:c r="J1306" s="59" t="n">
        <x:v>182</x:v>
      </x:c>
      <x:c r="K1306" s="59" t="n">
        <x:v>10</x:v>
      </x:c>
      <x:c r="L1306" s="59" t="str">
        <x:v>S0</x:v>
      </x:c>
      <x:c r="M1306" s="59" t="n">
        <x:v>11</x:v>
      </x:c>
      <x:c r="N1306" t="str">
        <x:v>source_forward</x:v>
      </x:c>
    </x:row>
    <x:row r="1307">
      <x:c r="A1307" t="str">
        <x:v>Set2_100-5-2b</x:v>
      </x:c>
      <x:c r="B1307" t="str">
        <x:v>Set2</x:v>
      </x:c>
      <x:c r="C1307" t="str">
        <x:v>100-5-2b</x:v>
      </x:c>
      <x:c r="D1307" t="str">
        <x:v>C31</x:v>
      </x:c>
      <x:c r="E1307" t="str">
        <x:v>c</x:v>
      </x:c>
      <x:c r="F1307" s="59" t="n">
        <x:v>17</x:v>
      </x:c>
      <x:c r="G1307" s="59" t="n">
        <x:v>1</x:v>
      </x:c>
      <x:c r="H1307" s="59" t="n">
        <x:v>17</x:v>
      </x:c>
      <x:c r="I1307" s="59" t="n">
        <x:v>173</x:v>
      </x:c>
      <x:c r="J1307" s="59" t="n">
        <x:v>189</x:v>
      </x:c>
      <x:c r="K1307" s="59" t="n">
        <x:v>10</x:v>
      </x:c>
      <x:c r="L1307" s="59" t="str">
        <x:v>S4</x:v>
      </x:c>
      <x:c r="M1307" s="59" t="n">
        <x:v>0</x:v>
      </x:c>
      <x:c r="N1307" t="str">
        <x:v>source_forward</x:v>
      </x:c>
    </x:row>
    <x:row r="1308">
      <x:c r="A1308" t="str">
        <x:v>Set2_100-5-2b</x:v>
      </x:c>
      <x:c r="B1308" t="str">
        <x:v>Set2</x:v>
      </x:c>
      <x:c r="C1308" t="str">
        <x:v>100-5-2b</x:v>
      </x:c>
      <x:c r="D1308" t="str">
        <x:v>C32</x:v>
      </x:c>
      <x:c r="E1308" t="str">
        <x:v>c</x:v>
      </x:c>
      <x:c r="F1308" s="59" t="n">
        <x:v>18</x:v>
      </x:c>
      <x:c r="G1308" s="59" t="n">
        <x:v>13</x:v>
      </x:c>
      <x:c r="H1308" s="59" t="n">
        <x:v>14</x:v>
      </x:c>
      <x:c r="I1308" s="59" t="n">
        <x:v>508</x:v>
      </x:c>
      <x:c r="J1308" s="59" t="n">
        <x:v>534</x:v>
      </x:c>
      <x:c r="K1308" s="59" t="n">
        <x:v>10</x:v>
      </x:c>
      <x:c r="L1308" s="59" t="str">
        <x:v>S4</x:v>
      </x:c>
      <x:c r="M1308" s="59" t="n">
        <x:v>11</x:v>
      </x:c>
      <x:c r="N1308" t="str">
        <x:v>source_forward</x:v>
      </x:c>
    </x:row>
    <x:row r="1309">
      <x:c r="A1309" t="str">
        <x:v>Set2_100-5-2b</x:v>
      </x:c>
      <x:c r="B1309" t="str">
        <x:v>Set2</x:v>
      </x:c>
      <x:c r="C1309" t="str">
        <x:v>100-5-2b</x:v>
      </x:c>
      <x:c r="D1309" t="str">
        <x:v>C33</x:v>
      </x:c>
      <x:c r="E1309" t="str">
        <x:v>c</x:v>
      </x:c>
      <x:c r="F1309" s="59" t="n">
        <x:v>4</x:v>
      </x:c>
      <x:c r="G1309" s="59" t="n">
        <x:v>21</x:v>
      </x:c>
      <x:c r="H1309" s="59" t="n">
        <x:v>17</x:v>
      </x:c>
      <x:c r="I1309" s="59" t="n">
        <x:v>384</x:v>
      </x:c>
      <x:c r="J1309" s="59" t="n">
        <x:v>418</x:v>
      </x:c>
      <x:c r="K1309" s="59" t="n">
        <x:v>10</x:v>
      </x:c>
      <x:c r="L1309" s="59" t="str">
        <x:v>S0</x:v>
      </x:c>
      <x:c r="M1309" s="59" t="n">
        <x:v>4</x:v>
      </x:c>
      <x:c r="N1309" t="str">
        <x:v>source_forward</x:v>
      </x:c>
    </x:row>
    <x:row r="1310">
      <x:c r="A1310" t="str">
        <x:v>Set2_100-5-2b</x:v>
      </x:c>
      <x:c r="B1310" t="str">
        <x:v>Set2</x:v>
      </x:c>
      <x:c r="C1310" t="str">
        <x:v>100-5-2b</x:v>
      </x:c>
      <x:c r="D1310" t="str">
        <x:v>C34</x:v>
      </x:c>
      <x:c r="E1310" t="str">
        <x:v>c</x:v>
      </x:c>
      <x:c r="F1310" s="59" t="n">
        <x:v>8</x:v>
      </x:c>
      <x:c r="G1310" s="59" t="n">
        <x:v>10</x:v>
      </x:c>
      <x:c r="H1310" s="59" t="n">
        <x:v>13</x:v>
      </x:c>
      <x:c r="I1310" s="59" t="n">
        <x:v>434</x:v>
      </x:c>
      <x:c r="J1310" s="59" t="n">
        <x:v>456</x:v>
      </x:c>
      <x:c r="K1310" s="59" t="n">
        <x:v>10</x:v>
      </x:c>
      <x:c r="L1310" s="59" t="str">
        <x:v>S4</x:v>
      </x:c>
      <x:c r="M1310" s="59" t="n">
        <x:v>9</x:v>
      </x:c>
      <x:c r="N1310" t="str">
        <x:v>source_forward</x:v>
      </x:c>
    </x:row>
    <x:row r="1311">
      <x:c r="A1311" t="str">
        <x:v>Set2_100-5-2b</x:v>
      </x:c>
      <x:c r="B1311" t="str">
        <x:v>Set2</x:v>
      </x:c>
      <x:c r="C1311" t="str">
        <x:v>100-5-2b</x:v>
      </x:c>
      <x:c r="D1311" t="str">
        <x:v>C35</x:v>
      </x:c>
      <x:c r="E1311" t="str">
        <x:v>c</x:v>
      </x:c>
      <x:c r="F1311" s="59" t="n">
        <x:v>7</x:v>
      </x:c>
      <x:c r="G1311" s="59" t="n">
        <x:v>5</x:v>
      </x:c>
      <x:c r="H1311" s="59" t="n">
        <x:v>19</x:v>
      </x:c>
      <x:c r="I1311" s="59" t="n">
        <x:v>267</x:v>
      </x:c>
      <x:c r="J1311" s="59" t="n">
        <x:v>303</x:v>
      </x:c>
      <x:c r="K1311" s="59" t="n">
        <x:v>10</x:v>
      </x:c>
      <x:c r="L1311" s="59" t="str">
        <x:v>S4</x:v>
      </x:c>
      <x:c r="M1311" s="59" t="n">
        <x:v>4</x:v>
      </x:c>
      <x:c r="N1311" t="str">
        <x:v>source_forward</x:v>
      </x:c>
    </x:row>
    <x:row r="1312">
      <x:c r="A1312" t="str">
        <x:v>Set2_100-5-2b</x:v>
      </x:c>
      <x:c r="B1312" t="str">
        <x:v>Set2</x:v>
      </x:c>
      <x:c r="C1312" t="str">
        <x:v>100-5-2b</x:v>
      </x:c>
      <x:c r="D1312" t="str">
        <x:v>C36</x:v>
      </x:c>
      <x:c r="E1312" t="str">
        <x:v>c</x:v>
      </x:c>
      <x:c r="F1312" s="59" t="n">
        <x:v>10</x:v>
      </x:c>
      <x:c r="G1312" s="59" t="n">
        <x:v>24</x:v>
      </x:c>
      <x:c r="H1312" s="59" t="n">
        <x:v>15</x:v>
      </x:c>
      <x:c r="I1312" s="59" t="n">
        <x:v>330</x:v>
      </x:c>
      <x:c r="J1312" s="59" t="n">
        <x:v>344</x:v>
      </x:c>
      <x:c r="K1312" s="59" t="n">
        <x:v>10</x:v>
      </x:c>
      <x:c r="L1312" s="59" t="str">
        <x:v>S0</x:v>
      </x:c>
      <x:c r="M1312" s="59" t="n">
        <x:v>13</x:v>
      </x:c>
      <x:c r="N1312" t="str">
        <x:v>source_forward</x:v>
      </x:c>
    </x:row>
    <x:row r="1313">
      <x:c r="A1313" t="str">
        <x:v>Set2_100-5-2b</x:v>
      </x:c>
      <x:c r="B1313" t="str">
        <x:v>Set2</x:v>
      </x:c>
      <x:c r="C1313" t="str">
        <x:v>100-5-2b</x:v>
      </x:c>
      <x:c r="D1313" t="str">
        <x:v>C37</x:v>
      </x:c>
      <x:c r="E1313" t="str">
        <x:v>c</x:v>
      </x:c>
      <x:c r="F1313" s="59" t="n">
        <x:v>10</x:v>
      </x:c>
      <x:c r="G1313" s="59" t="n">
        <x:v>9</x:v>
      </x:c>
      <x:c r="H1313" s="59" t="n">
        <x:v>14</x:v>
      </x:c>
      <x:c r="I1313" s="59" t="n">
        <x:v>592</x:v>
      </x:c>
      <x:c r="J1313" s="59" t="n">
        <x:v>622</x:v>
      </x:c>
      <x:c r="K1313" s="59" t="n">
        <x:v>10</x:v>
      </x:c>
      <x:c r="L1313" s="59" t="str">
        <x:v>S4</x:v>
      </x:c>
      <x:c r="M1313" s="59" t="n">
        <x:v>3</x:v>
      </x:c>
      <x:c r="N1313" t="str">
        <x:v>source_forward</x:v>
      </x:c>
    </x:row>
    <x:row r="1314">
      <x:c r="A1314" t="str">
        <x:v>Set2_100-5-2b</x:v>
      </x:c>
      <x:c r="B1314" t="str">
        <x:v>Set2</x:v>
      </x:c>
      <x:c r="C1314" t="str">
        <x:v>100-5-2b</x:v>
      </x:c>
      <x:c r="D1314" t="str">
        <x:v>C38</x:v>
      </x:c>
      <x:c r="E1314" t="str">
        <x:v>c</x:v>
      </x:c>
      <x:c r="F1314" s="59" t="n">
        <x:v>6</x:v>
      </x:c>
      <x:c r="G1314" s="59" t="n">
        <x:v>21</x:v>
      </x:c>
      <x:c r="H1314" s="59" t="n">
        <x:v>11</x:v>
      </x:c>
      <x:c r="I1314" s="59" t="n">
        <x:v>294</x:v>
      </x:c>
      <x:c r="J1314" s="59" t="n">
        <x:v>314</x:v>
      </x:c>
      <x:c r="K1314" s="59" t="n">
        <x:v>10</x:v>
      </x:c>
      <x:c r="L1314" s="59" t="str">
        <x:v>S0</x:v>
      </x:c>
      <x:c r="M1314" s="59" t="n">
        <x:v>1</x:v>
      </x:c>
      <x:c r="N1314" t="str">
        <x:v>source_forward</x:v>
      </x:c>
    </x:row>
    <x:row r="1315">
      <x:c r="A1315" t="str">
        <x:v>Set2_100-5-2b</x:v>
      </x:c>
      <x:c r="B1315" t="str">
        <x:v>Set2</x:v>
      </x:c>
      <x:c r="C1315" t="str">
        <x:v>100-5-2b</x:v>
      </x:c>
      <x:c r="D1315" t="str">
        <x:v>C39</x:v>
      </x:c>
      <x:c r="E1315" t="str">
        <x:v>c</x:v>
      </x:c>
      <x:c r="F1315" s="59" t="n">
        <x:v>5</x:v>
      </x:c>
      <x:c r="G1315" s="59" t="n">
        <x:v>4</x:v>
      </x:c>
      <x:c r="H1315" s="59" t="n">
        <x:v>15</x:v>
      </x:c>
      <x:c r="I1315" s="59" t="n">
        <x:v>550</x:v>
      </x:c>
      <x:c r="J1315" s="59" t="n">
        <x:v>564</x:v>
      </x:c>
      <x:c r="K1315" s="59" t="n">
        <x:v>10</x:v>
      </x:c>
      <x:c r="L1315" s="59" t="str">
        <x:v>S4</x:v>
      </x:c>
      <x:c r="M1315" s="59" t="n">
        <x:v>2</x:v>
      </x:c>
      <x:c r="N1315" t="str">
        <x:v>source_forward</x:v>
      </x:c>
    </x:row>
    <x:row r="1316">
      <x:c r="A1316" t="str">
        <x:v>Set2_100-5-2b</x:v>
      </x:c>
      <x:c r="B1316" t="str">
        <x:v>Set2</x:v>
      </x:c>
      <x:c r="C1316" t="str">
        <x:v>100-5-2b</x:v>
      </x:c>
      <x:c r="D1316" t="str">
        <x:v>C40</x:v>
      </x:c>
      <x:c r="E1316" t="str">
        <x:v>c</x:v>
      </x:c>
      <x:c r="F1316" s="59" t="n">
        <x:v>8</x:v>
      </x:c>
      <x:c r="G1316" s="59" t="n">
        <x:v>19</x:v>
      </x:c>
      <x:c r="H1316" s="59" t="n">
        <x:v>19</x:v>
      </x:c>
      <x:c r="I1316" s="59" t="n">
        <x:v>419</x:v>
      </x:c>
      <x:c r="J1316" s="59" t="n">
        <x:v>443</x:v>
      </x:c>
      <x:c r="K1316" s="59" t="n">
        <x:v>10</x:v>
      </x:c>
      <x:c r="L1316" s="59" t="str">
        <x:v>S0</x:v>
      </x:c>
      <x:c r="M1316" s="59" t="n">
        <x:v>3</x:v>
      </x:c>
      <x:c r="N1316" t="str">
        <x:v>source_forward</x:v>
      </x:c>
    </x:row>
    <x:row r="1317">
      <x:c r="A1317" t="str">
        <x:v>Set2_100-5-2b</x:v>
      </x:c>
      <x:c r="B1317" t="str">
        <x:v>Set2</x:v>
      </x:c>
      <x:c r="C1317" t="str">
        <x:v>100-5-2b</x:v>
      </x:c>
      <x:c r="D1317" t="str">
        <x:v>C41</x:v>
      </x:c>
      <x:c r="E1317" t="str">
        <x:v>c</x:v>
      </x:c>
      <x:c r="F1317" s="59" t="n">
        <x:v>9</x:v>
      </x:c>
      <x:c r="G1317" s="59" t="n">
        <x:v>14</x:v>
      </x:c>
      <x:c r="H1317" s="59" t="n">
        <x:v>14</x:v>
      </x:c>
      <x:c r="I1317" s="59" t="n">
        <x:v>99</x:v>
      </x:c>
      <x:c r="J1317" s="59" t="n">
        <x:v>127</x:v>
      </x:c>
      <x:c r="K1317" s="59" t="n">
        <x:v>10</x:v>
      </x:c>
      <x:c r="L1317" s="59" t="str">
        <x:v>S4</x:v>
      </x:c>
      <x:c r="M1317" s="59" t="n">
        <x:v>0</x:v>
      </x:c>
      <x:c r="N1317" t="str">
        <x:v>source_forward</x:v>
      </x:c>
    </x:row>
    <x:row r="1318">
      <x:c r="A1318" t="str">
        <x:v>Set2_100-5-2b</x:v>
      </x:c>
      <x:c r="B1318" t="str">
        <x:v>Set2</x:v>
      </x:c>
      <x:c r="C1318" t="str">
        <x:v>100-5-2b</x:v>
      </x:c>
      <x:c r="D1318" t="str">
        <x:v>C42</x:v>
      </x:c>
      <x:c r="E1318" t="str">
        <x:v>c</x:v>
      </x:c>
      <x:c r="F1318" s="59" t="n">
        <x:v>14</x:v>
      </x:c>
      <x:c r="G1318" s="59" t="n">
        <x:v>6</x:v>
      </x:c>
      <x:c r="H1318" s="59" t="n">
        <x:v>17</x:v>
      </x:c>
      <x:c r="I1318" s="59" t="n">
        <x:v>279</x:v>
      </x:c>
      <x:c r="J1318" s="59" t="n">
        <x:v>297</x:v>
      </x:c>
      <x:c r="K1318" s="59" t="n">
        <x:v>10</x:v>
      </x:c>
      <x:c r="L1318" s="59" t="str">
        <x:v>S4</x:v>
      </x:c>
      <x:c r="M1318" s="59" t="n">
        <x:v>6</x:v>
      </x:c>
      <x:c r="N1318" t="str">
        <x:v>source_forward</x:v>
      </x:c>
    </x:row>
    <x:row r="1319">
      <x:c r="A1319" t="str">
        <x:v>Set2_100-5-2b</x:v>
      </x:c>
      <x:c r="B1319" t="str">
        <x:v>Set2</x:v>
      </x:c>
      <x:c r="C1319" t="str">
        <x:v>100-5-2b</x:v>
      </x:c>
      <x:c r="D1319" t="str">
        <x:v>C43</x:v>
      </x:c>
      <x:c r="E1319" t="str">
        <x:v>c</x:v>
      </x:c>
      <x:c r="F1319" s="59" t="n">
        <x:v>12</x:v>
      </x:c>
      <x:c r="G1319" s="59" t="n">
        <x:v>28</x:v>
      </x:c>
      <x:c r="H1319" s="59" t="n">
        <x:v>11</x:v>
      </x:c>
      <x:c r="I1319" s="59" t="n">
        <x:v>242</x:v>
      </x:c>
      <x:c r="J1319" s="59" t="n">
        <x:v>274</x:v>
      </x:c>
      <x:c r="K1319" s="59" t="n">
        <x:v>10</x:v>
      </x:c>
      <x:c r="L1319" s="59" t="str">
        <x:v>S0</x:v>
      </x:c>
      <x:c r="M1319" s="59" t="n">
        <x:v>7</x:v>
      </x:c>
      <x:c r="N1319" t="str">
        <x:v>source_forward</x:v>
      </x:c>
    </x:row>
    <x:row r="1320">
      <x:c r="A1320" t="str">
        <x:v>Set2_100-5-2b</x:v>
      </x:c>
      <x:c r="B1320" t="str">
        <x:v>Set2</x:v>
      </x:c>
      <x:c r="C1320" t="str">
        <x:v>100-5-2b</x:v>
      </x:c>
      <x:c r="D1320" t="str">
        <x:v>C44</x:v>
      </x:c>
      <x:c r="E1320" t="str">
        <x:v>c</x:v>
      </x:c>
      <x:c r="F1320" s="59" t="n">
        <x:v>24</x:v>
      </x:c>
      <x:c r="G1320" s="59" t="n">
        <x:v>8</x:v>
      </x:c>
      <x:c r="H1320" s="59" t="n">
        <x:v>12</x:v>
      </x:c>
      <x:c r="I1320" s="59" t="n">
        <x:v>208</x:v>
      </x:c>
      <x:c r="J1320" s="59" t="n">
        <x:v>246</x:v>
      </x:c>
      <x:c r="K1320" s="59" t="n">
        <x:v>10</x:v>
      </x:c>
      <x:c r="L1320" s="59" t="str">
        <x:v>S4</x:v>
      </x:c>
      <x:c r="M1320" s="59" t="n">
        <x:v>8</x:v>
      </x:c>
      <x:c r="N1320" t="str">
        <x:v>source_forward</x:v>
      </x:c>
    </x:row>
    <x:row r="1321">
      <x:c r="A1321" t="str">
        <x:v>Set2_100-5-2b</x:v>
      </x:c>
      <x:c r="B1321" t="str">
        <x:v>Set2</x:v>
      </x:c>
      <x:c r="C1321" t="str">
        <x:v>100-5-2b</x:v>
      </x:c>
      <x:c r="D1321" t="str">
        <x:v>C45</x:v>
      </x:c>
      <x:c r="E1321" t="str">
        <x:v>c</x:v>
      </x:c>
      <x:c r="F1321" s="59" t="n">
        <x:v>25</x:v>
      </x:c>
      <x:c r="G1321" s="59" t="n">
        <x:v>20</x:v>
      </x:c>
      <x:c r="H1321" s="59" t="n">
        <x:v>16</x:v>
      </x:c>
      <x:c r="I1321" s="59" t="n">
        <x:v>186</x:v>
      </x:c>
      <x:c r="J1321" s="59" t="n">
        <x:v>204</x:v>
      </x:c>
      <x:c r="K1321" s="59" t="n">
        <x:v>10</x:v>
      </x:c>
      <x:c r="L1321" s="59" t="str">
        <x:v>S1</x:v>
      </x:c>
      <x:c r="M1321" s="59" t="n">
        <x:v>11</x:v>
      </x:c>
      <x:c r="N1321" t="str">
        <x:v>source_forward</x:v>
      </x:c>
    </x:row>
    <x:row r="1322">
      <x:c r="A1322" t="str">
        <x:v>Set2_100-5-2b</x:v>
      </x:c>
      <x:c r="B1322" t="str">
        <x:v>Set2</x:v>
      </x:c>
      <x:c r="C1322" t="str">
        <x:v>100-5-2b</x:v>
      </x:c>
      <x:c r="D1322" t="str">
        <x:v>C46</x:v>
      </x:c>
      <x:c r="E1322" t="str">
        <x:v>c</x:v>
      </x:c>
      <x:c r="F1322" s="59" t="n">
        <x:v>10</x:v>
      </x:c>
      <x:c r="G1322" s="59" t="n">
        <x:v>14</x:v>
      </x:c>
      <x:c r="H1322" s="59" t="n">
        <x:v>11</x:v>
      </x:c>
      <x:c r="I1322" s="59" t="n">
        <x:v>209</x:v>
      </x:c>
      <x:c r="J1322" s="59" t="n">
        <x:v>229</x:v>
      </x:c>
      <x:c r="K1322" s="59" t="n">
        <x:v>10</x:v>
      </x:c>
      <x:c r="L1322" s="59" t="str">
        <x:v>S4</x:v>
      </x:c>
      <x:c r="M1322" s="59" t="n">
        <x:v>0</x:v>
      </x:c>
      <x:c r="N1322" t="str">
        <x:v>source_forward</x:v>
      </x:c>
    </x:row>
    <x:row r="1323">
      <x:c r="A1323" t="str">
        <x:v>Set2_100-5-2b</x:v>
      </x:c>
      <x:c r="B1323" t="str">
        <x:v>Set2</x:v>
      </x:c>
      <x:c r="C1323" t="str">
        <x:v>100-5-2b</x:v>
      </x:c>
      <x:c r="D1323" t="str">
        <x:v>C47</x:v>
      </x:c>
      <x:c r="E1323" t="str">
        <x:v>c</x:v>
      </x:c>
      <x:c r="F1323" s="59" t="n">
        <x:v>26</x:v>
      </x:c>
      <x:c r="G1323" s="59" t="n">
        <x:v>4</x:v>
      </x:c>
      <x:c r="H1323" s="59" t="n">
        <x:v>13</x:v>
      </x:c>
      <x:c r="I1323" s="59" t="n">
        <x:v>167</x:v>
      </x:c>
      <x:c r="J1323" s="59" t="n">
        <x:v>191</x:v>
      </x:c>
      <x:c r="K1323" s="59" t="n">
        <x:v>10</x:v>
      </x:c>
      <x:c r="L1323" s="59" t="str">
        <x:v>S4</x:v>
      </x:c>
      <x:c r="M1323" s="59" t="n">
        <x:v>1</x:v>
      </x:c>
      <x:c r="N1323" t="str">
        <x:v>source_forward</x:v>
      </x:c>
    </x:row>
    <x:row r="1324">
      <x:c r="A1324" t="str">
        <x:v>Set2_100-5-2b</x:v>
      </x:c>
      <x:c r="B1324" t="str">
        <x:v>Set2</x:v>
      </x:c>
      <x:c r="C1324" t="str">
        <x:v>100-5-2b</x:v>
      </x:c>
      <x:c r="D1324" t="str">
        <x:v>C48</x:v>
      </x:c>
      <x:c r="E1324" t="str">
        <x:v>c</x:v>
      </x:c>
      <x:c r="F1324" s="59" t="n">
        <x:v>25</x:v>
      </x:c>
      <x:c r="G1324" s="59" t="n">
        <x:v>22</x:v>
      </x:c>
      <x:c r="H1324" s="59" t="n">
        <x:v>20</x:v>
      </x:c>
      <x:c r="I1324" s="59" t="n">
        <x:v>561</x:v>
      </x:c>
      <x:c r="J1324" s="59" t="n">
        <x:v>583</x:v>
      </x:c>
      <x:c r="K1324" s="59" t="n">
        <x:v>10</x:v>
      </x:c>
      <x:c r="L1324" s="59" t="str">
        <x:v>S1</x:v>
      </x:c>
      <x:c r="M1324" s="59" t="n">
        <x:v>1</x:v>
      </x:c>
      <x:c r="N1324" t="str">
        <x:v>source_forward</x:v>
      </x:c>
    </x:row>
    <x:row r="1325">
      <x:c r="A1325" t="str">
        <x:v>Set2_100-5-2b</x:v>
      </x:c>
      <x:c r="B1325" t="str">
        <x:v>Set2</x:v>
      </x:c>
      <x:c r="C1325" t="str">
        <x:v>100-5-2b</x:v>
      </x:c>
      <x:c r="D1325" t="str">
        <x:v>C49</x:v>
      </x:c>
      <x:c r="E1325" t="str">
        <x:v>c</x:v>
      </x:c>
      <x:c r="F1325" s="59" t="n">
        <x:v>26</x:v>
      </x:c>
      <x:c r="G1325" s="59" t="n">
        <x:v>14</x:v>
      </x:c>
      <x:c r="H1325" s="59" t="n">
        <x:v>12</x:v>
      </x:c>
      <x:c r="I1325" s="59" t="n">
        <x:v>346</x:v>
      </x:c>
      <x:c r="J1325" s="59" t="n">
        <x:v>372</x:v>
      </x:c>
      <x:c r="K1325" s="59" t="n">
        <x:v>10</x:v>
      </x:c>
      <x:c r="L1325" s="59" t="str">
        <x:v>S1</x:v>
      </x:c>
      <x:c r="M1325" s="59" t="n">
        <x:v>7</x:v>
      </x:c>
      <x:c r="N1325" t="str">
        <x:v>source_forward</x:v>
      </x:c>
    </x:row>
    <x:row r="1326">
      <x:c r="A1326" t="str">
        <x:v>Set2_100-5-2b</x:v>
      </x:c>
      <x:c r="B1326" t="str">
        <x:v>Set2</x:v>
      </x:c>
      <x:c r="C1326" t="str">
        <x:v>100-5-2b</x:v>
      </x:c>
      <x:c r="D1326" t="str">
        <x:v>C50</x:v>
      </x:c>
      <x:c r="E1326" t="str">
        <x:v>c</x:v>
      </x:c>
      <x:c r="F1326" s="59" t="n">
        <x:v>38</x:v>
      </x:c>
      <x:c r="G1326" s="59" t="n">
        <x:v>43</x:v>
      </x:c>
      <x:c r="H1326" s="59" t="n">
        <x:v>12</x:v>
      </x:c>
      <x:c r="I1326" s="59" t="n">
        <x:v>611</x:v>
      </x:c>
      <x:c r="J1326" s="59" t="n">
        <x:v>631</x:v>
      </x:c>
      <x:c r="K1326" s="59" t="n">
        <x:v>10</x:v>
      </x:c>
      <x:c r="L1326" s="59" t="str">
        <x:v>S2</x:v>
      </x:c>
      <x:c r="M1326" s="59" t="n">
        <x:v>9</x:v>
      </x:c>
      <x:c r="N1326" t="str">
        <x:v>source_forward</x:v>
      </x:c>
    </x:row>
    <x:row r="1327">
      <x:c r="A1327" t="str">
        <x:v>Set2_100-5-2b</x:v>
      </x:c>
      <x:c r="B1327" t="str">
        <x:v>Set2</x:v>
      </x:c>
      <x:c r="C1327" t="str">
        <x:v>100-5-2b</x:v>
      </x:c>
      <x:c r="D1327" t="str">
        <x:v>C51</x:v>
      </x:c>
      <x:c r="E1327" t="str">
        <x:v>c</x:v>
      </x:c>
      <x:c r="F1327" s="59" t="n">
        <x:v>37</x:v>
      </x:c>
      <x:c r="G1327" s="59" t="n">
        <x:v>30</x:v>
      </x:c>
      <x:c r="H1327" s="59" t="n">
        <x:v>18</x:v>
      </x:c>
      <x:c r="I1327" s="59" t="n">
        <x:v>597</x:v>
      </x:c>
      <x:c r="J1327" s="59" t="n">
        <x:v>629</x:v>
      </x:c>
      <x:c r="K1327" s="59" t="n">
        <x:v>10</x:v>
      </x:c>
      <x:c r="L1327" s="59" t="str">
        <x:v>S1</x:v>
      </x:c>
      <x:c r="M1327" s="59" t="n">
        <x:v>10</x:v>
      </x:c>
      <x:c r="N1327" t="str">
        <x:v>source_forward</x:v>
      </x:c>
    </x:row>
    <x:row r="1328">
      <x:c r="A1328" t="str">
        <x:v>Set2_100-5-2b</x:v>
      </x:c>
      <x:c r="B1328" t="str">
        <x:v>Set2</x:v>
      </x:c>
      <x:c r="C1328" t="str">
        <x:v>100-5-2b</x:v>
      </x:c>
      <x:c r="D1328" t="str">
        <x:v>C52</x:v>
      </x:c>
      <x:c r="E1328" t="str">
        <x:v>c</x:v>
      </x:c>
      <x:c r="F1328" s="59" t="n">
        <x:v>37</x:v>
      </x:c>
      <x:c r="G1328" s="59" t="n">
        <x:v>48</x:v>
      </x:c>
      <x:c r="H1328" s="59" t="n">
        <x:v>12</x:v>
      </x:c>
      <x:c r="I1328" s="59" t="n">
        <x:v>607</x:v>
      </x:c>
      <x:c r="J1328" s="59" t="n">
        <x:v>637</x:v>
      </x:c>
      <x:c r="K1328" s="59" t="n">
        <x:v>10</x:v>
      </x:c>
      <x:c r="L1328" s="59" t="str">
        <x:v>S2</x:v>
      </x:c>
      <x:c r="M1328" s="59" t="n">
        <x:v>2</x:v>
      </x:c>
      <x:c r="N1328" t="str">
        <x:v>source_forward</x:v>
      </x:c>
    </x:row>
    <x:row r="1329">
      <x:c r="A1329" t="str">
        <x:v>Set2_100-5-2b</x:v>
      </x:c>
      <x:c r="B1329" t="str">
        <x:v>Set2</x:v>
      </x:c>
      <x:c r="C1329" t="str">
        <x:v>100-5-2b</x:v>
      </x:c>
      <x:c r="D1329" t="str">
        <x:v>C53</x:v>
      </x:c>
      <x:c r="E1329" t="str">
        <x:v>c</x:v>
      </x:c>
      <x:c r="F1329" s="59" t="n">
        <x:v>34</x:v>
      </x:c>
      <x:c r="G1329" s="59" t="n">
        <x:v>39</x:v>
      </x:c>
      <x:c r="H1329" s="59" t="n">
        <x:v>11</x:v>
      </x:c>
      <x:c r="I1329" s="59" t="n">
        <x:v>91</x:v>
      </x:c>
      <x:c r="J1329" s="59" t="n">
        <x:v>115</x:v>
      </x:c>
      <x:c r="K1329" s="59" t="n">
        <x:v>10</x:v>
      </x:c>
      <x:c r="L1329" s="59" t="str">
        <x:v>S2</x:v>
      </x:c>
      <x:c r="M1329" s="59" t="n">
        <x:v>0</x:v>
      </x:c>
      <x:c r="N1329" t="str">
        <x:v>source_forward</x:v>
      </x:c>
    </x:row>
    <x:row r="1330">
      <x:c r="A1330" t="str">
        <x:v>Set2_100-5-2b</x:v>
      </x:c>
      <x:c r="B1330" t="str">
        <x:v>Set2</x:v>
      </x:c>
      <x:c r="C1330" t="str">
        <x:v>100-5-2b</x:v>
      </x:c>
      <x:c r="D1330" t="str">
        <x:v>C54</x:v>
      </x:c>
      <x:c r="E1330" t="str">
        <x:v>c</x:v>
      </x:c>
      <x:c r="F1330" s="59" t="n">
        <x:v>35</x:v>
      </x:c>
      <x:c r="G1330" s="59" t="n">
        <x:v>49</x:v>
      </x:c>
      <x:c r="H1330" s="59" t="n">
        <x:v>20</x:v>
      </x:c>
      <x:c r="I1330" s="59" t="n">
        <x:v>462</x:v>
      </x:c>
      <x:c r="J1330" s="59" t="n">
        <x:v>474</x:v>
      </x:c>
      <x:c r="K1330" s="59" t="n">
        <x:v>10</x:v>
      </x:c>
      <x:c r="L1330" s="59" t="str">
        <x:v>S2</x:v>
      </x:c>
      <x:c r="M1330" s="59" t="n">
        <x:v>7</x:v>
      </x:c>
      <x:c r="N1330" t="str">
        <x:v>source_forward</x:v>
      </x:c>
    </x:row>
    <x:row r="1331">
      <x:c r="A1331" t="str">
        <x:v>Set2_100-5-2b</x:v>
      </x:c>
      <x:c r="B1331" t="str">
        <x:v>Set2</x:v>
      </x:c>
      <x:c r="C1331" t="str">
        <x:v>100-5-2b</x:v>
      </x:c>
      <x:c r="D1331" t="str">
        <x:v>C55</x:v>
      </x:c>
      <x:c r="E1331" t="str">
        <x:v>c</x:v>
      </x:c>
      <x:c r="F1331" s="59" t="n">
        <x:v>50</x:v>
      </x:c>
      <x:c r="G1331" s="59" t="n">
        <x:v>32</x:v>
      </x:c>
      <x:c r="H1331" s="59" t="n">
        <x:v>17</x:v>
      </x:c>
      <x:c r="I1331" s="59" t="n">
        <x:v>259</x:v>
      </x:c>
      <x:c r="J1331" s="59" t="n">
        <x:v>277</x:v>
      </x:c>
      <x:c r="K1331" s="59" t="n">
        <x:v>10</x:v>
      </x:c>
      <x:c r="L1331" s="59" t="str">
        <x:v>S1</x:v>
      </x:c>
      <x:c r="M1331" s="59" t="n">
        <x:v>1</x:v>
      </x:c>
      <x:c r="N1331" t="str">
        <x:v>source_forward</x:v>
      </x:c>
    </x:row>
    <x:row r="1332">
      <x:c r="A1332" t="str">
        <x:v>Set2_100-5-2b</x:v>
      </x:c>
      <x:c r="B1332" t="str">
        <x:v>Set2</x:v>
      </x:c>
      <x:c r="C1332" t="str">
        <x:v>100-5-2b</x:v>
      </x:c>
      <x:c r="D1332" t="str">
        <x:v>C56</x:v>
      </x:c>
      <x:c r="E1332" t="str">
        <x:v>c</x:v>
      </x:c>
      <x:c r="F1332" s="59" t="n">
        <x:v>39</x:v>
      </x:c>
      <x:c r="G1332" s="59" t="n">
        <x:v>27</x:v>
      </x:c>
      <x:c r="H1332" s="59" t="n">
        <x:v>19</x:v>
      </x:c>
      <x:c r="I1332" s="59" t="n">
        <x:v>229</x:v>
      </x:c>
      <x:c r="J1332" s="59" t="n">
        <x:v>247</x:v>
      </x:c>
      <x:c r="K1332" s="59" t="n">
        <x:v>10</x:v>
      </x:c>
      <x:c r="L1332" s="59" t="str">
        <x:v>S1</x:v>
      </x:c>
      <x:c r="M1332" s="59" t="n">
        <x:v>11</x:v>
      </x:c>
      <x:c r="N1332" t="str">
        <x:v>source_forward</x:v>
      </x:c>
    </x:row>
    <x:row r="1333">
      <x:c r="A1333" t="str">
        <x:v>Set2_100-5-2b</x:v>
      </x:c>
      <x:c r="B1333" t="str">
        <x:v>Set2</x:v>
      </x:c>
      <x:c r="C1333" t="str">
        <x:v>100-5-2b</x:v>
      </x:c>
      <x:c r="D1333" t="str">
        <x:v>C57</x:v>
      </x:c>
      <x:c r="E1333" t="str">
        <x:v>c</x:v>
      </x:c>
      <x:c r="F1333" s="59" t="n">
        <x:v>27</x:v>
      </x:c>
      <x:c r="G1333" s="59" t="n">
        <x:v>25</x:v>
      </x:c>
      <x:c r="H1333" s="59" t="n">
        <x:v>16</x:v>
      </x:c>
      <x:c r="I1333" s="59" t="n">
        <x:v>448</x:v>
      </x:c>
      <x:c r="J1333" s="59" t="n">
        <x:v>468</x:v>
      </x:c>
      <x:c r="K1333" s="59" t="n">
        <x:v>10</x:v>
      </x:c>
      <x:c r="L1333" s="59" t="str">
        <x:v>S1</x:v>
      </x:c>
      <x:c r="M1333" s="59" t="n">
        <x:v>2</x:v>
      </x:c>
      <x:c r="N1333" t="str">
        <x:v>source_forward</x:v>
      </x:c>
    </x:row>
    <x:row r="1334">
      <x:c r="A1334" t="str">
        <x:v>Set2_100-5-2b</x:v>
      </x:c>
      <x:c r="B1334" t="str">
        <x:v>Set2</x:v>
      </x:c>
      <x:c r="C1334" t="str">
        <x:v>100-5-2b</x:v>
      </x:c>
      <x:c r="D1334" t="str">
        <x:v>C58</x:v>
      </x:c>
      <x:c r="E1334" t="str">
        <x:v>c</x:v>
      </x:c>
      <x:c r="F1334" s="59" t="n">
        <x:v>36</x:v>
      </x:c>
      <x:c r="G1334" s="59" t="n">
        <x:v>43</x:v>
      </x:c>
      <x:c r="H1334" s="59" t="n">
        <x:v>18</x:v>
      </x:c>
      <x:c r="I1334" s="59" t="n">
        <x:v>283</x:v>
      </x:c>
      <x:c r="J1334" s="59" t="n">
        <x:v>299</x:v>
      </x:c>
      <x:c r="K1334" s="59" t="n">
        <x:v>10</x:v>
      </x:c>
      <x:c r="L1334" s="59" t="str">
        <x:v>S2</x:v>
      </x:c>
      <x:c r="M1334" s="59" t="n">
        <x:v>13</x:v>
      </x:c>
      <x:c r="N1334" t="str">
        <x:v>source_forward</x:v>
      </x:c>
    </x:row>
    <x:row r="1335">
      <x:c r="A1335" t="str">
        <x:v>Set2_100-5-2b</x:v>
      </x:c>
      <x:c r="B1335" t="str">
        <x:v>Set2</x:v>
      </x:c>
      <x:c r="C1335" t="str">
        <x:v>100-5-2b</x:v>
      </x:c>
      <x:c r="D1335" t="str">
        <x:v>C59</x:v>
      </x:c>
      <x:c r="E1335" t="str">
        <x:v>c</x:v>
      </x:c>
      <x:c r="F1335" s="59" t="n">
        <x:v>32</x:v>
      </x:c>
      <x:c r="G1335" s="59" t="n">
        <x:v>25</x:v>
      </x:c>
      <x:c r="H1335" s="59" t="n">
        <x:v>14</x:v>
      </x:c>
      <x:c r="I1335" s="59" t="n">
        <x:v>193</x:v>
      </x:c>
      <x:c r="J1335" s="59" t="n">
        <x:v>225</x:v>
      </x:c>
      <x:c r="K1335" s="59" t="n">
        <x:v>10</x:v>
      </x:c>
      <x:c r="L1335" s="59" t="str">
        <x:v>S1</x:v>
      </x:c>
      <x:c r="M1335" s="59" t="n">
        <x:v>11</x:v>
      </x:c>
      <x:c r="N1335" t="str">
        <x:v>source_forward</x:v>
      </x:c>
    </x:row>
    <x:row r="1336">
      <x:c r="A1336" t="str">
        <x:v>Set2_100-5-2b</x:v>
      </x:c>
      <x:c r="B1336" t="str">
        <x:v>Set2</x:v>
      </x:c>
      <x:c r="C1336" t="str">
        <x:v>100-5-2b</x:v>
      </x:c>
      <x:c r="D1336" t="str">
        <x:v>C60</x:v>
      </x:c>
      <x:c r="E1336" t="str">
        <x:v>c</x:v>
      </x:c>
      <x:c r="F1336" s="59" t="n">
        <x:v>37</x:v>
      </x:c>
      <x:c r="G1336" s="59" t="n">
        <x:v>42</x:v>
      </x:c>
      <x:c r="H1336" s="59" t="n">
        <x:v>18</x:v>
      </x:c>
      <x:c r="I1336" s="59" t="n">
        <x:v>67</x:v>
      </x:c>
      <x:c r="J1336" s="59" t="n">
        <x:v>101</x:v>
      </x:c>
      <x:c r="K1336" s="59" t="n">
        <x:v>10</x:v>
      </x:c>
      <x:c r="L1336" s="59" t="str">
        <x:v>S2</x:v>
      </x:c>
      <x:c r="M1336" s="59" t="n">
        <x:v>9</x:v>
      </x:c>
      <x:c r="N1336" t="str">
        <x:v>source_forward</x:v>
      </x:c>
    </x:row>
    <x:row r="1337">
      <x:c r="A1337" t="str">
        <x:v>Set2_100-5-2b</x:v>
      </x:c>
      <x:c r="B1337" t="str">
        <x:v>Set2</x:v>
      </x:c>
      <x:c r="C1337" t="str">
        <x:v>100-5-2b</x:v>
      </x:c>
      <x:c r="D1337" t="str">
        <x:v>C61</x:v>
      </x:c>
      <x:c r="E1337" t="str">
        <x:v>c</x:v>
      </x:c>
      <x:c r="F1337" s="59" t="n">
        <x:v>46</x:v>
      </x:c>
      <x:c r="G1337" s="59" t="n">
        <x:v>41</x:v>
      </x:c>
      <x:c r="H1337" s="59" t="n">
        <x:v>18</x:v>
      </x:c>
      <x:c r="I1337" s="59" t="n">
        <x:v>382</x:v>
      </x:c>
      <x:c r="J1337" s="59" t="n">
        <x:v>408</x:v>
      </x:c>
      <x:c r="K1337" s="59" t="n">
        <x:v>10</x:v>
      </x:c>
      <x:c r="L1337" s="59" t="str">
        <x:v>S2</x:v>
      </x:c>
      <x:c r="M1337" s="59" t="n">
        <x:v>0</x:v>
      </x:c>
      <x:c r="N1337" t="str">
        <x:v>source_forward</x:v>
      </x:c>
    </x:row>
    <x:row r="1338">
      <x:c r="A1338" t="str">
        <x:v>Set2_100-5-2b</x:v>
      </x:c>
      <x:c r="B1338" t="str">
        <x:v>Set2</x:v>
      </x:c>
      <x:c r="C1338" t="str">
        <x:v>100-5-2b</x:v>
      </x:c>
      <x:c r="D1338" t="str">
        <x:v>C62</x:v>
      </x:c>
      <x:c r="E1338" t="str">
        <x:v>c</x:v>
      </x:c>
      <x:c r="F1338" s="59" t="n">
        <x:v>32</x:v>
      </x:c>
      <x:c r="G1338" s="59" t="n">
        <x:v>44</x:v>
      </x:c>
      <x:c r="H1338" s="59" t="n">
        <x:v>14</x:v>
      </x:c>
      <x:c r="I1338" s="59" t="n">
        <x:v>603</x:v>
      </x:c>
      <x:c r="J1338" s="59" t="n">
        <x:v>639</x:v>
      </x:c>
      <x:c r="K1338" s="59" t="n">
        <x:v>10</x:v>
      </x:c>
      <x:c r="L1338" s="59" t="str">
        <x:v>S2</x:v>
      </x:c>
      <x:c r="M1338" s="59" t="n">
        <x:v>13</x:v>
      </x:c>
      <x:c r="N1338" t="str">
        <x:v>source_forward</x:v>
      </x:c>
    </x:row>
    <x:row r="1339">
      <x:c r="A1339" t="str">
        <x:v>Set2_100-5-2b</x:v>
      </x:c>
      <x:c r="B1339" t="str">
        <x:v>Set2</x:v>
      </x:c>
      <x:c r="C1339" t="str">
        <x:v>100-5-2b</x:v>
      </x:c>
      <x:c r="D1339" t="str">
        <x:v>C63</x:v>
      </x:c>
      <x:c r="E1339" t="str">
        <x:v>c</x:v>
      </x:c>
      <x:c r="F1339" s="59" t="n">
        <x:v>41</x:v>
      </x:c>
      <x:c r="G1339" s="59" t="n">
        <x:v>24</x:v>
      </x:c>
      <x:c r="H1339" s="59" t="n">
        <x:v>11</x:v>
      </x:c>
      <x:c r="I1339" s="59" t="n">
        <x:v>180</x:v>
      </x:c>
      <x:c r="J1339" s="59" t="n">
        <x:v>194</x:v>
      </x:c>
      <x:c r="K1339" s="59" t="n">
        <x:v>10</x:v>
      </x:c>
      <x:c r="L1339" s="59" t="str">
        <x:v>S1</x:v>
      </x:c>
      <x:c r="M1339" s="59" t="n">
        <x:v>5</x:v>
      </x:c>
      <x:c r="N1339" t="str">
        <x:v>source_forward</x:v>
      </x:c>
    </x:row>
    <x:row r="1340">
      <x:c r="A1340" t="str">
        <x:v>Set2_100-5-2b</x:v>
      </x:c>
      <x:c r="B1340" t="str">
        <x:v>Set2</x:v>
      </x:c>
      <x:c r="C1340" t="str">
        <x:v>100-5-2b</x:v>
      </x:c>
      <x:c r="D1340" t="str">
        <x:v>C64</x:v>
      </x:c>
      <x:c r="E1340" t="str">
        <x:v>c</x:v>
      </x:c>
      <x:c r="F1340" s="59" t="n">
        <x:v>44</x:v>
      </x:c>
      <x:c r="G1340" s="59" t="n">
        <x:v>48</x:v>
      </x:c>
      <x:c r="H1340" s="59" t="n">
        <x:v>13</x:v>
      </x:c>
      <x:c r="I1340" s="59" t="n">
        <x:v>231</x:v>
      </x:c>
      <x:c r="J1340" s="59" t="n">
        <x:v>263</x:v>
      </x:c>
      <x:c r="K1340" s="59" t="n">
        <x:v>10</x:v>
      </x:c>
      <x:c r="L1340" s="59" t="str">
        <x:v>S2</x:v>
      </x:c>
      <x:c r="M1340" s="59" t="n">
        <x:v>1</x:v>
      </x:c>
      <x:c r="N1340" t="str">
        <x:v>source_forward</x:v>
      </x:c>
    </x:row>
    <x:row r="1341">
      <x:c r="A1341" t="str">
        <x:v>Set2_100-5-2b</x:v>
      </x:c>
      <x:c r="B1341" t="str">
        <x:v>Set2</x:v>
      </x:c>
      <x:c r="C1341" t="str">
        <x:v>100-5-2b</x:v>
      </x:c>
      <x:c r="D1341" t="str">
        <x:v>C65</x:v>
      </x:c>
      <x:c r="E1341" t="str">
        <x:v>c</x:v>
      </x:c>
      <x:c r="F1341" s="59" t="n">
        <x:v>27</x:v>
      </x:c>
      <x:c r="G1341" s="59" t="n">
        <x:v>30</x:v>
      </x:c>
      <x:c r="H1341" s="59" t="n">
        <x:v>18</x:v>
      </x:c>
      <x:c r="I1341" s="59" t="n">
        <x:v>241</x:v>
      </x:c>
      <x:c r="J1341" s="59" t="n">
        <x:v>253</x:v>
      </x:c>
      <x:c r="K1341" s="59" t="n">
        <x:v>10</x:v>
      </x:c>
      <x:c r="L1341" s="59" t="str">
        <x:v>S1</x:v>
      </x:c>
      <x:c r="M1341" s="59" t="n">
        <x:v>10</x:v>
      </x:c>
      <x:c r="N1341" t="str">
        <x:v>source_forward</x:v>
      </x:c>
    </x:row>
    <x:row r="1342">
      <x:c r="A1342" t="str">
        <x:v>Set2_100-5-2b</x:v>
      </x:c>
      <x:c r="B1342" t="str">
        <x:v>Set2</x:v>
      </x:c>
      <x:c r="C1342" t="str">
        <x:v>100-5-2b</x:v>
      </x:c>
      <x:c r="D1342" t="str">
        <x:v>C66</x:v>
      </x:c>
      <x:c r="E1342" t="str">
        <x:v>c</x:v>
      </x:c>
      <x:c r="F1342" s="59" t="n">
        <x:v>34</x:v>
      </x:c>
      <x:c r="G1342" s="59" t="n">
        <x:v>46</x:v>
      </x:c>
      <x:c r="H1342" s="59" t="n">
        <x:v>13</x:v>
      </x:c>
      <x:c r="I1342" s="59" t="n">
        <x:v>467</x:v>
      </x:c>
      <x:c r="J1342" s="59" t="n">
        <x:v>495</x:v>
      </x:c>
      <x:c r="K1342" s="59" t="n">
        <x:v>10</x:v>
      </x:c>
      <x:c r="L1342" s="59" t="str">
        <x:v>S2</x:v>
      </x:c>
      <x:c r="M1342" s="59" t="n">
        <x:v>9</x:v>
      </x:c>
      <x:c r="N1342" t="str">
        <x:v>source_forward</x:v>
      </x:c>
    </x:row>
    <x:row r="1343">
      <x:c r="A1343" t="str">
        <x:v>Set2_100-5-2b</x:v>
      </x:c>
      <x:c r="B1343" t="str">
        <x:v>Set2</x:v>
      </x:c>
      <x:c r="C1343" t="str">
        <x:v>100-5-2b</x:v>
      </x:c>
      <x:c r="D1343" t="str">
        <x:v>C67</x:v>
      </x:c>
      <x:c r="E1343" t="str">
        <x:v>c</x:v>
      </x:c>
      <x:c r="F1343" s="59" t="n">
        <x:v>36</x:v>
      </x:c>
      <x:c r="G1343" s="59" t="n">
        <x:v>34</x:v>
      </x:c>
      <x:c r="H1343" s="59" t="n">
        <x:v>17</x:v>
      </x:c>
      <x:c r="I1343" s="59" t="n">
        <x:v>280</x:v>
      </x:c>
      <x:c r="J1343" s="59" t="n">
        <x:v>292</x:v>
      </x:c>
      <x:c r="K1343" s="59" t="n">
        <x:v>10</x:v>
      </x:c>
      <x:c r="L1343" s="59" t="str">
        <x:v>S2</x:v>
      </x:c>
      <x:c r="M1343" s="59" t="n">
        <x:v>7</x:v>
      </x:c>
      <x:c r="N1343" t="str">
        <x:v>source_forward</x:v>
      </x:c>
    </x:row>
    <x:row r="1344">
      <x:c r="A1344" t="str">
        <x:v>Set2_100-5-2b</x:v>
      </x:c>
      <x:c r="B1344" t="str">
        <x:v>Set2</x:v>
      </x:c>
      <x:c r="C1344" t="str">
        <x:v>100-5-2b</x:v>
      </x:c>
      <x:c r="D1344" t="str">
        <x:v>C68</x:v>
      </x:c>
      <x:c r="E1344" t="str">
        <x:v>c</x:v>
      </x:c>
      <x:c r="F1344" s="59" t="n">
        <x:v>39</x:v>
      </x:c>
      <x:c r="G1344" s="59" t="n">
        <x:v>41</x:v>
      </x:c>
      <x:c r="H1344" s="59" t="n">
        <x:v>16</x:v>
      </x:c>
      <x:c r="I1344" s="59" t="n">
        <x:v>156</x:v>
      </x:c>
      <x:c r="J1344" s="59" t="n">
        <x:v>192</x:v>
      </x:c>
      <x:c r="K1344" s="59" t="n">
        <x:v>10</x:v>
      </x:c>
      <x:c r="L1344" s="59" t="str">
        <x:v>S2</x:v>
      </x:c>
      <x:c r="M1344" s="59" t="n">
        <x:v>9</x:v>
      </x:c>
      <x:c r="N1344" t="str">
        <x:v>source_forward</x:v>
      </x:c>
    </x:row>
    <x:row r="1345">
      <x:c r="A1345" t="str">
        <x:v>Set2_100-5-2b</x:v>
      </x:c>
      <x:c r="B1345" t="str">
        <x:v>Set2</x:v>
      </x:c>
      <x:c r="C1345" t="str">
        <x:v>100-5-2b</x:v>
      </x:c>
      <x:c r="D1345" t="str">
        <x:v>C69</x:v>
      </x:c>
      <x:c r="E1345" t="str">
        <x:v>c</x:v>
      </x:c>
      <x:c r="F1345" s="59" t="n">
        <x:v>25</x:v>
      </x:c>
      <x:c r="G1345" s="59" t="n">
        <x:v>31</x:v>
      </x:c>
      <x:c r="H1345" s="59" t="n">
        <x:v>17</x:v>
      </x:c>
      <x:c r="I1345" s="59" t="n">
        <x:v>610</x:v>
      </x:c>
      <x:c r="J1345" s="59" t="n">
        <x:v>638</x:v>
      </x:c>
      <x:c r="K1345" s="59" t="n">
        <x:v>10</x:v>
      </x:c>
      <x:c r="L1345" s="59" t="str">
        <x:v>S2</x:v>
      </x:c>
      <x:c r="M1345" s="59" t="n">
        <x:v>0</x:v>
      </x:c>
      <x:c r="N1345" t="str">
        <x:v>source_forward</x:v>
      </x:c>
    </x:row>
    <x:row r="1346">
      <x:c r="A1346" t="str">
        <x:v>Set2_100-5-2b</x:v>
      </x:c>
      <x:c r="B1346" t="str">
        <x:v>Set2</x:v>
      </x:c>
      <x:c r="C1346" t="str">
        <x:v>100-5-2b</x:v>
      </x:c>
      <x:c r="D1346" t="str">
        <x:v>C70</x:v>
      </x:c>
      <x:c r="E1346" t="str">
        <x:v>c</x:v>
      </x:c>
      <x:c r="F1346" s="59" t="n">
        <x:v>33</x:v>
      </x:c>
      <x:c r="G1346" s="59" t="n">
        <x:v>41</x:v>
      </x:c>
      <x:c r="H1346" s="59" t="n">
        <x:v>20</x:v>
      </x:c>
      <x:c r="I1346" s="59" t="n">
        <x:v>582</x:v>
      </x:c>
      <x:c r="J1346" s="59" t="n">
        <x:v>612</x:v>
      </x:c>
      <x:c r="K1346" s="59" t="n">
        <x:v>10</x:v>
      </x:c>
      <x:c r="L1346" s="59" t="str">
        <x:v>S2</x:v>
      </x:c>
      <x:c r="M1346" s="59" t="n">
        <x:v>17</x:v>
      </x:c>
      <x:c r="N1346" t="str">
        <x:v>source_forward</x:v>
      </x:c>
    </x:row>
    <x:row r="1347">
      <x:c r="A1347" t="str">
        <x:v>Set2_100-5-2b</x:v>
      </x:c>
      <x:c r="B1347" t="str">
        <x:v>Set2</x:v>
      </x:c>
      <x:c r="C1347" t="str">
        <x:v>100-5-2b</x:v>
      </x:c>
      <x:c r="D1347" t="str">
        <x:v>C71</x:v>
      </x:c>
      <x:c r="E1347" t="str">
        <x:v>c</x:v>
      </x:c>
      <x:c r="F1347" s="59" t="n">
        <x:v>29</x:v>
      </x:c>
      <x:c r="G1347" s="59" t="n">
        <x:v>32</x:v>
      </x:c>
      <x:c r="H1347" s="59" t="n">
        <x:v>17</x:v>
      </x:c>
      <x:c r="I1347" s="59" t="n">
        <x:v>267</x:v>
      </x:c>
      <x:c r="J1347" s="59" t="n">
        <x:v>289</x:v>
      </x:c>
      <x:c r="K1347" s="59" t="n">
        <x:v>10</x:v>
      </x:c>
      <x:c r="L1347" s="59" t="str">
        <x:v>S2</x:v>
      </x:c>
      <x:c r="M1347" s="59" t="n">
        <x:v>0</x:v>
      </x:c>
      <x:c r="N1347" t="str">
        <x:v>source_forward</x:v>
      </x:c>
    </x:row>
    <x:row r="1348">
      <x:c r="A1348" t="str">
        <x:v>Set2_100-5-2b</x:v>
      </x:c>
      <x:c r="B1348" t="str">
        <x:v>Set2</x:v>
      </x:c>
      <x:c r="C1348" t="str">
        <x:v>100-5-2b</x:v>
      </x:c>
      <x:c r="D1348" t="str">
        <x:v>C72</x:v>
      </x:c>
      <x:c r="E1348" t="str">
        <x:v>c</x:v>
      </x:c>
      <x:c r="F1348" s="59" t="n">
        <x:v>50</x:v>
      </x:c>
      <x:c r="G1348" s="59" t="n">
        <x:v>44</x:v>
      </x:c>
      <x:c r="H1348" s="59" t="n">
        <x:v>11</x:v>
      </x:c>
      <x:c r="I1348" s="59" t="n">
        <x:v>515</x:v>
      </x:c>
      <x:c r="J1348" s="59" t="n">
        <x:v>553</x:v>
      </x:c>
      <x:c r="K1348" s="59" t="n">
        <x:v>10</x:v>
      </x:c>
      <x:c r="L1348" s="59" t="str">
        <x:v>S2</x:v>
      </x:c>
      <x:c r="M1348" s="59" t="n">
        <x:v>1</x:v>
      </x:c>
      <x:c r="N1348" t="str">
        <x:v>source_forward</x:v>
      </x:c>
    </x:row>
    <x:row r="1349">
      <x:c r="A1349" t="str">
        <x:v>Set2_100-5-2b</x:v>
      </x:c>
      <x:c r="B1349" t="str">
        <x:v>Set2</x:v>
      </x:c>
      <x:c r="C1349" t="str">
        <x:v>100-5-2b</x:v>
      </x:c>
      <x:c r="D1349" t="str">
        <x:v>C73</x:v>
      </x:c>
      <x:c r="E1349" t="str">
        <x:v>c</x:v>
      </x:c>
      <x:c r="F1349" s="59" t="n">
        <x:v>47</x:v>
      </x:c>
      <x:c r="G1349" s="59" t="n">
        <x:v>37</x:v>
      </x:c>
      <x:c r="H1349" s="59" t="n">
        <x:v>16</x:v>
      </x:c>
      <x:c r="I1349" s="59" t="n">
        <x:v>559</x:v>
      </x:c>
      <x:c r="J1349" s="59" t="n">
        <x:v>595</x:v>
      </x:c>
      <x:c r="K1349" s="59" t="n">
        <x:v>10</x:v>
      </x:c>
      <x:c r="L1349" s="59" t="str">
        <x:v>S2</x:v>
      </x:c>
      <x:c r="M1349" s="59" t="n">
        <x:v>8</x:v>
      </x:c>
      <x:c r="N1349" t="str">
        <x:v>source_forward</x:v>
      </x:c>
    </x:row>
    <x:row r="1350">
      <x:c r="A1350" t="str">
        <x:v>Set2_100-5-2b</x:v>
      </x:c>
      <x:c r="B1350" t="str">
        <x:v>Set2</x:v>
      </x:c>
      <x:c r="C1350" t="str">
        <x:v>100-5-2b</x:v>
      </x:c>
      <x:c r="D1350" t="str">
        <x:v>C74</x:v>
      </x:c>
      <x:c r="E1350" t="str">
        <x:v>c</x:v>
      </x:c>
      <x:c r="F1350" s="59" t="n">
        <x:v>27</x:v>
      </x:c>
      <x:c r="G1350" s="59" t="n">
        <x:v>24</x:v>
      </x:c>
      <x:c r="H1350" s="59" t="n">
        <x:v>13</x:v>
      </x:c>
      <x:c r="I1350" s="59" t="n">
        <x:v>322</x:v>
      </x:c>
      <x:c r="J1350" s="59" t="n">
        <x:v>332</x:v>
      </x:c>
      <x:c r="K1350" s="59" t="n">
        <x:v>10</x:v>
      </x:c>
      <x:c r="L1350" s="59" t="str">
        <x:v>S1</x:v>
      </x:c>
      <x:c r="M1350" s="59" t="n">
        <x:v>3</x:v>
      </x:c>
      <x:c r="N1350" t="str">
        <x:v>source_forward</x:v>
      </x:c>
    </x:row>
    <x:row r="1351">
      <x:c r="A1351" t="str">
        <x:v>Set2_100-5-2b</x:v>
      </x:c>
      <x:c r="B1351" t="str">
        <x:v>Set2</x:v>
      </x:c>
      <x:c r="C1351" t="str">
        <x:v>100-5-2b</x:v>
      </x:c>
      <x:c r="D1351" t="str">
        <x:v>C75</x:v>
      </x:c>
      <x:c r="E1351" t="str">
        <x:v>c</x:v>
      </x:c>
      <x:c r="F1351" s="59" t="n">
        <x:v>34</x:v>
      </x:c>
      <x:c r="G1351" s="59" t="n">
        <x:v>45</x:v>
      </x:c>
      <x:c r="H1351" s="59" t="n">
        <x:v>17</x:v>
      </x:c>
      <x:c r="I1351" s="59" t="n">
        <x:v>105</x:v>
      </x:c>
      <x:c r="J1351" s="59" t="n">
        <x:v>141</x:v>
      </x:c>
      <x:c r="K1351" s="59" t="n">
        <x:v>10</x:v>
      </x:c>
      <x:c r="L1351" s="59" t="str">
        <x:v>S2</x:v>
      </x:c>
      <x:c r="M1351" s="59" t="n">
        <x:v>13</x:v>
      </x:c>
      <x:c r="N1351" t="str">
        <x:v>source_forward</x:v>
      </x:c>
    </x:row>
    <x:row r="1352">
      <x:c r="A1352" t="str">
        <x:v>Set2_100-5-2b</x:v>
      </x:c>
      <x:c r="B1352" t="str">
        <x:v>Set2</x:v>
      </x:c>
      <x:c r="C1352" t="str">
        <x:v>100-5-2b</x:v>
      </x:c>
      <x:c r="D1352" t="str">
        <x:v>C76</x:v>
      </x:c>
      <x:c r="E1352" t="str">
        <x:v>c</x:v>
      </x:c>
      <x:c r="F1352" s="59" t="n">
        <x:v>44</x:v>
      </x:c>
      <x:c r="G1352" s="59" t="n">
        <x:v>42</x:v>
      </x:c>
      <x:c r="H1352" s="59" t="n">
        <x:v>13</x:v>
      </x:c>
      <x:c r="I1352" s="59" t="n">
        <x:v>375</x:v>
      </x:c>
      <x:c r="J1352" s="59" t="n">
        <x:v>387</x:v>
      </x:c>
      <x:c r="K1352" s="59" t="n">
        <x:v>10</x:v>
      </x:c>
      <x:c r="L1352" s="59" t="str">
        <x:v>S2</x:v>
      </x:c>
      <x:c r="M1352" s="59" t="n">
        <x:v>11</x:v>
      </x:c>
      <x:c r="N1352" t="str">
        <x:v>source_forward</x:v>
      </x:c>
    </x:row>
    <x:row r="1353">
      <x:c r="A1353" t="str">
        <x:v>Set2_100-5-2b</x:v>
      </x:c>
      <x:c r="B1353" t="str">
        <x:v>Set2</x:v>
      </x:c>
      <x:c r="C1353" t="str">
        <x:v>100-5-2b</x:v>
      </x:c>
      <x:c r="D1353" t="str">
        <x:v>C77</x:v>
      </x:c>
      <x:c r="E1353" t="str">
        <x:v>c</x:v>
      </x:c>
      <x:c r="F1353" s="59" t="n">
        <x:v>28</x:v>
      </x:c>
      <x:c r="G1353" s="59" t="n">
        <x:v>47</x:v>
      </x:c>
      <x:c r="H1353" s="59" t="n">
        <x:v>19</x:v>
      </x:c>
      <x:c r="I1353" s="59" t="n">
        <x:v>404</x:v>
      </x:c>
      <x:c r="J1353" s="59" t="n">
        <x:v>430</x:v>
      </x:c>
      <x:c r="K1353" s="59" t="n">
        <x:v>10</x:v>
      </x:c>
      <x:c r="L1353" s="59" t="str">
        <x:v>S2</x:v>
      </x:c>
      <x:c r="M1353" s="59" t="n">
        <x:v>14</x:v>
      </x:c>
      <x:c r="N1353" t="str">
        <x:v>source_forward</x:v>
      </x:c>
    </x:row>
    <x:row r="1354">
      <x:c r="A1354" t="str">
        <x:v>Set2_100-5-2b</x:v>
      </x:c>
      <x:c r="B1354" t="str">
        <x:v>Set2</x:v>
      </x:c>
      <x:c r="C1354" t="str">
        <x:v>100-5-2b</x:v>
      </x:c>
      <x:c r="D1354" t="str">
        <x:v>C78</x:v>
      </x:c>
      <x:c r="E1354" t="str">
        <x:v>c</x:v>
      </x:c>
      <x:c r="F1354" s="59" t="n">
        <x:v>30</x:v>
      </x:c>
      <x:c r="G1354" s="59" t="n">
        <x:v>24</x:v>
      </x:c>
      <x:c r="H1354" s="59" t="n">
        <x:v>14</x:v>
      </x:c>
      <x:c r="I1354" s="59" t="n">
        <x:v>525</x:v>
      </x:c>
      <x:c r="J1354" s="59" t="n">
        <x:v>537</x:v>
      </x:c>
      <x:c r="K1354" s="59" t="n">
        <x:v>10</x:v>
      </x:c>
      <x:c r="L1354" s="59" t="str">
        <x:v>S1</x:v>
      </x:c>
      <x:c r="M1354" s="59" t="n">
        <x:v>8</x:v>
      </x:c>
      <x:c r="N1354" t="str">
        <x:v>source_forward</x:v>
      </x:c>
    </x:row>
    <x:row r="1355">
      <x:c r="A1355" t="str">
        <x:v>Set2_100-5-2b</x:v>
      </x:c>
      <x:c r="B1355" t="str">
        <x:v>Set2</x:v>
      </x:c>
      <x:c r="C1355" t="str">
        <x:v>100-5-2b</x:v>
      </x:c>
      <x:c r="D1355" t="str">
        <x:v>C79</x:v>
      </x:c>
      <x:c r="E1355" t="str">
        <x:v>c</x:v>
      </x:c>
      <x:c r="F1355" s="59" t="n">
        <x:v>43</x:v>
      </x:c>
      <x:c r="G1355" s="59" t="n">
        <x:v>39</x:v>
      </x:c>
      <x:c r="H1355" s="59" t="n">
        <x:v>20</x:v>
      </x:c>
      <x:c r="I1355" s="59" t="n">
        <x:v>133</x:v>
      </x:c>
      <x:c r="J1355" s="59" t="n">
        <x:v>165</x:v>
      </x:c>
      <x:c r="K1355" s="59" t="n">
        <x:v>10</x:v>
      </x:c>
      <x:c r="L1355" s="59" t="str">
        <x:v>S2</x:v>
      </x:c>
      <x:c r="M1355" s="59" t="n">
        <x:v>3</x:v>
      </x:c>
      <x:c r="N1355" t="str">
        <x:v>source_forward</x:v>
      </x:c>
    </x:row>
    <x:row r="1356">
      <x:c r="A1356" t="str">
        <x:v>Set2_100-5-2b</x:v>
      </x:c>
      <x:c r="B1356" t="str">
        <x:v>Set2</x:v>
      </x:c>
      <x:c r="C1356" t="str">
        <x:v>100-5-2b</x:v>
      </x:c>
      <x:c r="D1356" t="str">
        <x:v>C80</x:v>
      </x:c>
      <x:c r="E1356" t="str">
        <x:v>c</x:v>
      </x:c>
      <x:c r="F1356" s="59" t="n">
        <x:v>41</x:v>
      </x:c>
      <x:c r="G1356" s="59" t="n">
        <x:v>35</x:v>
      </x:c>
      <x:c r="H1356" s="59" t="n">
        <x:v>18</x:v>
      </x:c>
      <x:c r="I1356" s="59" t="n">
        <x:v>167</x:v>
      </x:c>
      <x:c r="J1356" s="59" t="n">
        <x:v>199</x:v>
      </x:c>
      <x:c r="K1356" s="59" t="n">
        <x:v>10</x:v>
      </x:c>
      <x:c r="L1356" s="59" t="str">
        <x:v>S2</x:v>
      </x:c>
      <x:c r="M1356" s="59" t="n">
        <x:v>13</x:v>
      </x:c>
      <x:c r="N1356" t="str">
        <x:v>source_forward</x:v>
      </x:c>
    </x:row>
    <x:row r="1357">
      <x:c r="A1357" t="str">
        <x:v>Set2_100-5-2b</x:v>
      </x:c>
      <x:c r="B1357" t="str">
        <x:v>Set2</x:v>
      </x:c>
      <x:c r="C1357" t="str">
        <x:v>100-5-2b</x:v>
      </x:c>
      <x:c r="D1357" t="str">
        <x:v>C81</x:v>
      </x:c>
      <x:c r="E1357" t="str">
        <x:v>c</x:v>
      </x:c>
      <x:c r="F1357" s="59" t="n">
        <x:v>27</x:v>
      </x:c>
      <x:c r="G1357" s="59" t="n">
        <x:v>31</x:v>
      </x:c>
      <x:c r="H1357" s="59" t="n">
        <x:v>13</x:v>
      </x:c>
      <x:c r="I1357" s="59" t="n">
        <x:v>132</x:v>
      </x:c>
      <x:c r="J1357" s="59" t="n">
        <x:v>146</x:v>
      </x:c>
      <x:c r="K1357" s="59" t="n">
        <x:v>10</x:v>
      </x:c>
      <x:c r="L1357" s="59" t="str">
        <x:v>S2</x:v>
      </x:c>
      <x:c r="M1357" s="59" t="n">
        <x:v>11</x:v>
      </x:c>
      <x:c r="N1357" t="str">
        <x:v>source_forward</x:v>
      </x:c>
    </x:row>
    <x:row r="1358">
      <x:c r="A1358" t="str">
        <x:v>Set2_100-5-2b</x:v>
      </x:c>
      <x:c r="B1358" t="str">
        <x:v>Set2</x:v>
      </x:c>
      <x:c r="C1358" t="str">
        <x:v>100-5-2b</x:v>
      </x:c>
      <x:c r="D1358" t="str">
        <x:v>C82</x:v>
      </x:c>
      <x:c r="E1358" t="str">
        <x:v>c</x:v>
      </x:c>
      <x:c r="F1358" s="59" t="n">
        <x:v>36</x:v>
      </x:c>
      <x:c r="G1358" s="59" t="n">
        <x:v>32</x:v>
      </x:c>
      <x:c r="H1358" s="59" t="n">
        <x:v>20</x:v>
      </x:c>
      <x:c r="I1358" s="59" t="n">
        <x:v>589</x:v>
      </x:c>
      <x:c r="J1358" s="59" t="n">
        <x:v>599</x:v>
      </x:c>
      <x:c r="K1358" s="59" t="n">
        <x:v>10</x:v>
      </x:c>
      <x:c r="L1358" s="59" t="str">
        <x:v>S1</x:v>
      </x:c>
      <x:c r="M1358" s="59" t="n">
        <x:v>19</x:v>
      </x:c>
      <x:c r="N1358" t="str">
        <x:v>source_forward</x:v>
      </x:c>
    </x:row>
    <x:row r="1359">
      <x:c r="A1359" t="str">
        <x:v>Set2_100-5-2b</x:v>
      </x:c>
      <x:c r="B1359" t="str">
        <x:v>Set2</x:v>
      </x:c>
      <x:c r="C1359" t="str">
        <x:v>100-5-2b</x:v>
      </x:c>
      <x:c r="D1359" t="str">
        <x:v>C83</x:v>
      </x:c>
      <x:c r="E1359" t="str">
        <x:v>c</x:v>
      </x:c>
      <x:c r="F1359" s="59" t="n">
        <x:v>35</x:v>
      </x:c>
      <x:c r="G1359" s="59" t="n">
        <x:v>24</x:v>
      </x:c>
      <x:c r="H1359" s="59" t="n">
        <x:v>20</x:v>
      </x:c>
      <x:c r="I1359" s="59" t="n">
        <x:v>593</x:v>
      </x:c>
      <x:c r="J1359" s="59" t="n">
        <x:v>603</x:v>
      </x:c>
      <x:c r="K1359" s="59" t="n">
        <x:v>10</x:v>
      </x:c>
      <x:c r="L1359" s="59" t="str">
        <x:v>S1</x:v>
      </x:c>
      <x:c r="M1359" s="59" t="n">
        <x:v>6</x:v>
      </x:c>
      <x:c r="N1359" t="str">
        <x:v>source_forward</x:v>
      </x:c>
    </x:row>
    <x:row r="1360">
      <x:c r="A1360" t="str">
        <x:v>Set2_100-5-2b</x:v>
      </x:c>
      <x:c r="B1360" t="str">
        <x:v>Set2</x:v>
      </x:c>
      <x:c r="C1360" t="str">
        <x:v>100-5-2b</x:v>
      </x:c>
      <x:c r="D1360" t="str">
        <x:v>C84</x:v>
      </x:c>
      <x:c r="E1360" t="str">
        <x:v>c</x:v>
      </x:c>
      <x:c r="F1360" s="59" t="n">
        <x:v>40</x:v>
      </x:c>
      <x:c r="G1360" s="59" t="n">
        <x:v>27</x:v>
      </x:c>
      <x:c r="H1360" s="59" t="n">
        <x:v>20</x:v>
      </x:c>
      <x:c r="I1360" s="59" t="n">
        <x:v>115</x:v>
      </x:c>
      <x:c r="J1360" s="59" t="n">
        <x:v>133</x:v>
      </x:c>
      <x:c r="K1360" s="59" t="n">
        <x:v>10</x:v>
      </x:c>
      <x:c r="L1360" s="59" t="str">
        <x:v>S1</x:v>
      </x:c>
      <x:c r="M1360" s="59" t="n">
        <x:v>19</x:v>
      </x:c>
      <x:c r="N1360" t="str">
        <x:v>source_forward</x:v>
      </x:c>
    </x:row>
    <x:row r="1361">
      <x:c r="A1361" t="str">
        <x:v>Set2_100-5-2b</x:v>
      </x:c>
      <x:c r="B1361" t="str">
        <x:v>Set2</x:v>
      </x:c>
      <x:c r="C1361" t="str">
        <x:v>100-5-2b</x:v>
      </x:c>
      <x:c r="D1361" t="str">
        <x:v>C85</x:v>
      </x:c>
      <x:c r="E1361" t="str">
        <x:v>c</x:v>
      </x:c>
      <x:c r="F1361" s="59" t="n">
        <x:v>30</x:v>
      </x:c>
      <x:c r="G1361" s="59" t="n">
        <x:v>44</x:v>
      </x:c>
      <x:c r="H1361" s="59" t="n">
        <x:v>15</x:v>
      </x:c>
      <x:c r="I1361" s="59" t="n">
        <x:v>249</x:v>
      </x:c>
      <x:c r="J1361" s="59" t="n">
        <x:v>287</x:v>
      </x:c>
      <x:c r="K1361" s="59" t="n">
        <x:v>10</x:v>
      </x:c>
      <x:c r="L1361" s="59" t="str">
        <x:v>S2</x:v>
      </x:c>
      <x:c r="M1361" s="59" t="n">
        <x:v>0</x:v>
      </x:c>
      <x:c r="N1361" t="str">
        <x:v>source_forward</x:v>
      </x:c>
    </x:row>
    <x:row r="1362">
      <x:c r="A1362" t="str">
        <x:v>Set2_100-5-2b</x:v>
      </x:c>
      <x:c r="B1362" t="str">
        <x:v>Set2</x:v>
      </x:c>
      <x:c r="C1362" t="str">
        <x:v>100-5-2b</x:v>
      </x:c>
      <x:c r="D1362" t="str">
        <x:v>C86</x:v>
      </x:c>
      <x:c r="E1362" t="str">
        <x:v>c</x:v>
      </x:c>
      <x:c r="F1362" s="59" t="n">
        <x:v>30</x:v>
      </x:c>
      <x:c r="G1362" s="59" t="n">
        <x:v>41</x:v>
      </x:c>
      <x:c r="H1362" s="59" t="n">
        <x:v>11</x:v>
      </x:c>
      <x:c r="I1362" s="59" t="n">
        <x:v>189</x:v>
      </x:c>
      <x:c r="J1362" s="59" t="n">
        <x:v>199</x:v>
      </x:c>
      <x:c r="K1362" s="59" t="n">
        <x:v>10</x:v>
      </x:c>
      <x:c r="L1362" s="59" t="str">
        <x:v>S2</x:v>
      </x:c>
      <x:c r="M1362" s="59" t="n">
        <x:v>5</x:v>
      </x:c>
      <x:c r="N1362" t="str">
        <x:v>source_forward</x:v>
      </x:c>
    </x:row>
    <x:row r="1363">
      <x:c r="A1363" t="str">
        <x:v>Set2_100-5-2b</x:v>
      </x:c>
      <x:c r="B1363" t="str">
        <x:v>Set2</x:v>
      </x:c>
      <x:c r="C1363" t="str">
        <x:v>100-5-2b</x:v>
      </x:c>
      <x:c r="D1363" t="str">
        <x:v>C87</x:v>
      </x:c>
      <x:c r="E1363" t="str">
        <x:v>c</x:v>
      </x:c>
      <x:c r="F1363" s="59" t="n">
        <x:v>35</x:v>
      </x:c>
      <x:c r="G1363" s="59" t="n">
        <x:v>30</x:v>
      </x:c>
      <x:c r="H1363" s="59" t="n">
        <x:v>19</x:v>
      </x:c>
      <x:c r="I1363" s="59" t="n">
        <x:v>559</x:v>
      </x:c>
      <x:c r="J1363" s="59" t="n">
        <x:v>591</x:v>
      </x:c>
      <x:c r="K1363" s="59" t="n">
        <x:v>10</x:v>
      </x:c>
      <x:c r="L1363" s="59" t="str">
        <x:v>S1</x:v>
      </x:c>
      <x:c r="M1363" s="59" t="n">
        <x:v>4</x:v>
      </x:c>
      <x:c r="N1363" t="str">
        <x:v>source_forward</x:v>
      </x:c>
    </x:row>
    <x:row r="1364">
      <x:c r="A1364" t="str">
        <x:v>Set2_100-5-2b</x:v>
      </x:c>
      <x:c r="B1364" t="str">
        <x:v>Set2</x:v>
      </x:c>
      <x:c r="C1364" t="str">
        <x:v>100-5-2b</x:v>
      </x:c>
      <x:c r="D1364" t="str">
        <x:v>C88</x:v>
      </x:c>
      <x:c r="E1364" t="str">
        <x:v>c</x:v>
      </x:c>
      <x:c r="F1364" s="59" t="n">
        <x:v>32</x:v>
      </x:c>
      <x:c r="G1364" s="59" t="n">
        <x:v>35</x:v>
      </x:c>
      <x:c r="H1364" s="59" t="n">
        <x:v>11</x:v>
      </x:c>
      <x:c r="I1364" s="59" t="n">
        <x:v>194</x:v>
      </x:c>
      <x:c r="J1364" s="59" t="n">
        <x:v>228</x:v>
      </x:c>
      <x:c r="K1364" s="59" t="n">
        <x:v>10</x:v>
      </x:c>
      <x:c r="L1364" s="59" t="str">
        <x:v>S2</x:v>
      </x:c>
      <x:c r="M1364" s="59" t="n">
        <x:v>7</x:v>
      </x:c>
      <x:c r="N1364" t="str">
        <x:v>source_forward</x:v>
      </x:c>
    </x:row>
    <x:row r="1365">
      <x:c r="A1365" t="str">
        <x:v>Set2_100-5-2b</x:v>
      </x:c>
      <x:c r="B1365" t="str">
        <x:v>Set2</x:v>
      </x:c>
      <x:c r="C1365" t="str">
        <x:v>100-5-2b</x:v>
      </x:c>
      <x:c r="D1365" t="str">
        <x:v>C89</x:v>
      </x:c>
      <x:c r="E1365" t="str">
        <x:v>c</x:v>
      </x:c>
      <x:c r="F1365" s="59" t="n">
        <x:v>28</x:v>
      </x:c>
      <x:c r="G1365" s="59" t="n">
        <x:v>40</x:v>
      </x:c>
      <x:c r="H1365" s="59" t="n">
        <x:v>16</x:v>
      </x:c>
      <x:c r="I1365" s="59" t="n">
        <x:v>476</x:v>
      </x:c>
      <x:c r="J1365" s="59" t="n">
        <x:v>508</x:v>
      </x:c>
      <x:c r="K1365" s="59" t="n">
        <x:v>10</x:v>
      </x:c>
      <x:c r="L1365" s="59" t="str">
        <x:v>S2</x:v>
      </x:c>
      <x:c r="M1365" s="59" t="n">
        <x:v>12</x:v>
      </x:c>
      <x:c r="N1365" t="str">
        <x:v>source_forward</x:v>
      </x:c>
    </x:row>
    <x:row r="1366">
      <x:c r="A1366" t="str">
        <x:v>Set2_100-5-2b</x:v>
      </x:c>
      <x:c r="B1366" t="str">
        <x:v>Set2</x:v>
      </x:c>
      <x:c r="C1366" t="str">
        <x:v>100-5-2b</x:v>
      </x:c>
      <x:c r="D1366" t="str">
        <x:v>C90</x:v>
      </x:c>
      <x:c r="E1366" t="str">
        <x:v>c</x:v>
      </x:c>
      <x:c r="F1366" s="59" t="n">
        <x:v>34</x:v>
      </x:c>
      <x:c r="G1366" s="59" t="n">
        <x:v>34</x:v>
      </x:c>
      <x:c r="H1366" s="59" t="n">
        <x:v>19</x:v>
      </x:c>
      <x:c r="I1366" s="59" t="n">
        <x:v>502</x:v>
      </x:c>
      <x:c r="J1366" s="59" t="n">
        <x:v>538</x:v>
      </x:c>
      <x:c r="K1366" s="59" t="n">
        <x:v>10</x:v>
      </x:c>
      <x:c r="L1366" s="59" t="str">
        <x:v>S2</x:v>
      </x:c>
      <x:c r="M1366" s="59" t="n">
        <x:v>13</x:v>
      </x:c>
      <x:c r="N1366" t="str">
        <x:v>source_forward</x:v>
      </x:c>
    </x:row>
    <x:row r="1367">
      <x:c r="A1367" t="str">
        <x:v>Set2_100-5-2b</x:v>
      </x:c>
      <x:c r="B1367" t="str">
        <x:v>Set2</x:v>
      </x:c>
      <x:c r="C1367" t="str">
        <x:v>100-5-2b</x:v>
      </x:c>
      <x:c r="D1367" t="str">
        <x:v>C91</x:v>
      </x:c>
      <x:c r="E1367" t="str">
        <x:v>c</x:v>
      </x:c>
      <x:c r="F1367" s="59" t="n">
        <x:v>25</x:v>
      </x:c>
      <x:c r="G1367" s="59" t="n">
        <x:v>36</x:v>
      </x:c>
      <x:c r="H1367" s="59" t="n">
        <x:v>11</x:v>
      </x:c>
      <x:c r="I1367" s="59" t="n">
        <x:v>453</x:v>
      </x:c>
      <x:c r="J1367" s="59" t="n">
        <x:v>491</x:v>
      </x:c>
      <x:c r="K1367" s="59" t="n">
        <x:v>10</x:v>
      </x:c>
      <x:c r="L1367" s="59" t="str">
        <x:v>S2</x:v>
      </x:c>
      <x:c r="M1367" s="59" t="n">
        <x:v>7</x:v>
      </x:c>
      <x:c r="N1367" t="str">
        <x:v>source_forward</x:v>
      </x:c>
    </x:row>
    <x:row r="1368">
      <x:c r="A1368" t="str">
        <x:v>Set2_100-5-2b</x:v>
      </x:c>
      <x:c r="B1368" t="str">
        <x:v>Set2</x:v>
      </x:c>
      <x:c r="C1368" t="str">
        <x:v>100-5-2b</x:v>
      </x:c>
      <x:c r="D1368" t="str">
        <x:v>C92</x:v>
      </x:c>
      <x:c r="E1368" t="str">
        <x:v>c</x:v>
      </x:c>
      <x:c r="F1368" s="59" t="n">
        <x:v>35</x:v>
      </x:c>
      <x:c r="G1368" s="59" t="n">
        <x:v>32</x:v>
      </x:c>
      <x:c r="H1368" s="59" t="n">
        <x:v>18</x:v>
      </x:c>
      <x:c r="I1368" s="59" t="n">
        <x:v>580</x:v>
      </x:c>
      <x:c r="J1368" s="59" t="n">
        <x:v>598</x:v>
      </x:c>
      <x:c r="K1368" s="59" t="n">
        <x:v>10</x:v>
      </x:c>
      <x:c r="L1368" s="59" t="str">
        <x:v>S1</x:v>
      </x:c>
      <x:c r="M1368" s="59" t="n">
        <x:v>7</x:v>
      </x:c>
      <x:c r="N1368" t="str">
        <x:v>source_forward</x:v>
      </x:c>
    </x:row>
    <x:row r="1369">
      <x:c r="A1369" t="str">
        <x:v>Set2_100-5-2b</x:v>
      </x:c>
      <x:c r="B1369" t="str">
        <x:v>Set2</x:v>
      </x:c>
      <x:c r="C1369" t="str">
        <x:v>100-5-2b</x:v>
      </x:c>
      <x:c r="D1369" t="str">
        <x:v>C93</x:v>
      </x:c>
      <x:c r="E1369" t="str">
        <x:v>c</x:v>
      </x:c>
      <x:c r="F1369" s="59" t="n">
        <x:v>27</x:v>
      </x:c>
      <x:c r="G1369" s="59" t="n">
        <x:v>43</x:v>
      </x:c>
      <x:c r="H1369" s="59" t="n">
        <x:v>11</x:v>
      </x:c>
      <x:c r="I1369" s="59" t="n">
        <x:v>82</x:v>
      </x:c>
      <x:c r="J1369" s="59" t="n">
        <x:v>114</x:v>
      </x:c>
      <x:c r="K1369" s="59" t="n">
        <x:v>10</x:v>
      </x:c>
      <x:c r="L1369" s="59" t="str">
        <x:v>S2</x:v>
      </x:c>
      <x:c r="M1369" s="59" t="n">
        <x:v>2</x:v>
      </x:c>
      <x:c r="N1369" t="str">
        <x:v>source_forward</x:v>
      </x:c>
    </x:row>
    <x:row r="1370">
      <x:c r="A1370" t="str">
        <x:v>Set2_100-5-2b</x:v>
      </x:c>
      <x:c r="B1370" t="str">
        <x:v>Set2</x:v>
      </x:c>
      <x:c r="C1370" t="str">
        <x:v>100-5-2b</x:v>
      </x:c>
      <x:c r="D1370" t="str">
        <x:v>C94</x:v>
      </x:c>
      <x:c r="E1370" t="str">
        <x:v>c</x:v>
      </x:c>
      <x:c r="F1370" s="59" t="n">
        <x:v>30</x:v>
      </x:c>
      <x:c r="G1370" s="59" t="n">
        <x:v>30</x:v>
      </x:c>
      <x:c r="H1370" s="59" t="n">
        <x:v>15</x:v>
      </x:c>
      <x:c r="I1370" s="59" t="n">
        <x:v>473</x:v>
      </x:c>
      <x:c r="J1370" s="59" t="n">
        <x:v>487</x:v>
      </x:c>
      <x:c r="K1370" s="59" t="n">
        <x:v>10</x:v>
      </x:c>
      <x:c r="L1370" s="59" t="str">
        <x:v>S1</x:v>
      </x:c>
      <x:c r="M1370" s="59" t="n">
        <x:v>14</x:v>
      </x:c>
      <x:c r="N1370" t="str">
        <x:v>source_forward</x:v>
      </x:c>
    </x:row>
    <x:row r="1371">
      <x:c r="A1371" t="str">
        <x:v>Set2_100-5-2b</x:v>
      </x:c>
      <x:c r="B1371" t="str">
        <x:v>Set2</x:v>
      </x:c>
      <x:c r="C1371" t="str">
        <x:v>100-5-2b</x:v>
      </x:c>
      <x:c r="D1371" t="str">
        <x:v>C95</x:v>
      </x:c>
      <x:c r="E1371" t="str">
        <x:v>c</x:v>
      </x:c>
      <x:c r="F1371" s="59" t="n">
        <x:v>38</x:v>
      </x:c>
      <x:c r="G1371" s="59" t="n">
        <x:v>30</x:v>
      </x:c>
      <x:c r="H1371" s="59" t="n">
        <x:v>20</x:v>
      </x:c>
      <x:c r="I1371" s="59" t="n">
        <x:v>429</x:v>
      </x:c>
      <x:c r="J1371" s="59" t="n">
        <x:v>441</x:v>
      </x:c>
      <x:c r="K1371" s="59" t="n">
        <x:v>10</x:v>
      </x:c>
      <x:c r="L1371" s="59" t="str">
        <x:v>S1</x:v>
      </x:c>
      <x:c r="M1371" s="59" t="n">
        <x:v>17</x:v>
      </x:c>
      <x:c r="N1371" t="str">
        <x:v>source_forward</x:v>
      </x:c>
    </x:row>
    <x:row r="1372">
      <x:c r="A1372" t="str">
        <x:v>Set2_100-5-2b</x:v>
      </x:c>
      <x:c r="B1372" t="str">
        <x:v>Set2</x:v>
      </x:c>
      <x:c r="C1372" t="str">
        <x:v>100-5-2b</x:v>
      </x:c>
      <x:c r="D1372" t="str">
        <x:v>C96</x:v>
      </x:c>
      <x:c r="E1372" t="str">
        <x:v>c</x:v>
      </x:c>
      <x:c r="F1372" s="59" t="n">
        <x:v>41</x:v>
      </x:c>
      <x:c r="G1372" s="59" t="n">
        <x:v>40</x:v>
      </x:c>
      <x:c r="H1372" s="59" t="n">
        <x:v>16</x:v>
      </x:c>
      <x:c r="I1372" s="59" t="n">
        <x:v>275</x:v>
      </x:c>
      <x:c r="J1372" s="59" t="n">
        <x:v>303</x:v>
      </x:c>
      <x:c r="K1372" s="59" t="n">
        <x:v>10</x:v>
      </x:c>
      <x:c r="L1372" s="59" t="str">
        <x:v>S2</x:v>
      </x:c>
      <x:c r="M1372" s="59" t="n">
        <x:v>7</x:v>
      </x:c>
      <x:c r="N1372" t="str">
        <x:v>source_forward</x:v>
      </x:c>
    </x:row>
    <x:row r="1373">
      <x:c r="A1373" t="str">
        <x:v>Set2_100-5-2b</x:v>
      </x:c>
      <x:c r="B1373" t="str">
        <x:v>Set2</x:v>
      </x:c>
      <x:c r="C1373" t="str">
        <x:v>100-5-2b</x:v>
      </x:c>
      <x:c r="D1373" t="str">
        <x:v>C97</x:v>
      </x:c>
      <x:c r="E1373" t="str">
        <x:v>c</x:v>
      </x:c>
      <x:c r="F1373" s="59" t="n">
        <x:v>32</x:v>
      </x:c>
      <x:c r="G1373" s="59" t="n">
        <x:v>47</x:v>
      </x:c>
      <x:c r="H1373" s="59" t="n">
        <x:v>13</x:v>
      </x:c>
      <x:c r="I1373" s="59" t="n">
        <x:v>172</x:v>
      </x:c>
      <x:c r="J1373" s="59" t="n">
        <x:v>182</x:v>
      </x:c>
      <x:c r="K1373" s="59" t="n">
        <x:v>10</x:v>
      </x:c>
      <x:c r="L1373" s="59" t="str">
        <x:v>S2</x:v>
      </x:c>
      <x:c r="M1373" s="59" t="n">
        <x:v>2</x:v>
      </x:c>
      <x:c r="N1373" t="str">
        <x:v>source_forward</x:v>
      </x:c>
    </x:row>
    <x:row r="1374">
      <x:c r="A1374" t="str">
        <x:v>Set2_100-5-2b</x:v>
      </x:c>
      <x:c r="B1374" t="str">
        <x:v>Set2</x:v>
      </x:c>
      <x:c r="C1374" t="str">
        <x:v>100-5-2b</x:v>
      </x:c>
      <x:c r="D1374" t="str">
        <x:v>C98</x:v>
      </x:c>
      <x:c r="E1374" t="str">
        <x:v>c</x:v>
      </x:c>
      <x:c r="F1374" s="59" t="n">
        <x:v>27</x:v>
      </x:c>
      <x:c r="G1374" s="59" t="n">
        <x:v>27</x:v>
      </x:c>
      <x:c r="H1374" s="59" t="n">
        <x:v>11</x:v>
      </x:c>
      <x:c r="I1374" s="59" t="n">
        <x:v>236</x:v>
      </x:c>
      <x:c r="J1374" s="59" t="n">
        <x:v>264</x:v>
      </x:c>
      <x:c r="K1374" s="59" t="n">
        <x:v>10</x:v>
      </x:c>
      <x:c r="L1374" s="59" t="str">
        <x:v>S1</x:v>
      </x:c>
      <x:c r="M1374" s="59" t="n">
        <x:v>5</x:v>
      </x:c>
      <x:c r="N1374" t="str">
        <x:v>source_forward</x:v>
      </x:c>
    </x:row>
    <x:row r="1375">
      <x:c r="A1375" t="str">
        <x:v>Set2_100-5-2b</x:v>
      </x:c>
      <x:c r="B1375" t="str">
        <x:v>Set2</x:v>
      </x:c>
      <x:c r="C1375" t="str">
        <x:v>100-5-2b</x:v>
      </x:c>
      <x:c r="D1375" t="str">
        <x:v>C99</x:v>
      </x:c>
      <x:c r="E1375" t="str">
        <x:v>c</x:v>
      </x:c>
      <x:c r="F1375" s="59" t="n">
        <x:v>46</x:v>
      </x:c>
      <x:c r="G1375" s="59" t="n">
        <x:v>25</x:v>
      </x:c>
      <x:c r="H1375" s="59" t="n">
        <x:v>16</x:v>
      </x:c>
      <x:c r="I1375" s="59" t="n">
        <x:v>383</x:v>
      </x:c>
      <x:c r="J1375" s="59" t="n">
        <x:v>411</x:v>
      </x:c>
      <x:c r="K1375" s="59" t="n">
        <x:v>10</x:v>
      </x:c>
      <x:c r="L1375" s="59" t="str">
        <x:v>S1</x:v>
      </x:c>
      <x:c r="M1375" s="59" t="n">
        <x:v>12</x:v>
      </x:c>
      <x:c r="N1375" t="str">
        <x:v>source_forward</x:v>
      </x:c>
    </x:row>
    <x:row r="1376">
      <x:c r="A1376" t="str">
        <x:v>Set2_100-5-3</x:v>
      </x:c>
      <x:c r="B1376" t="str">
        <x:v>Set2</x:v>
      </x:c>
      <x:c r="C1376" t="str">
        <x:v>100-5-3</x:v>
      </x:c>
      <x:c r="D1376" t="str">
        <x:v>D0</x:v>
      </x:c>
      <x:c r="E1376" t="str">
        <x:v>d</x:v>
      </x:c>
      <x:c r="F1376" s="59" t="n">
        <x:v>67</x:v>
      </x:c>
      <x:c r="G1376" s="59" t="n">
        <x:v>66</x:v>
      </x:c>
      <x:c r="H1376" s="59" t="n">
        <x:v>0</x:v>
      </x:c>
      <x:c r="I1376" s="59" t="n">
        <x:v>0</x:v>
      </x:c>
      <x:c r="J1376" s="59" t="n">
        <x:v>9999</x:v>
      </x:c>
      <x:c r="K1376" s="59" t="n">
        <x:v>0</x:v>
      </x:c>
      <x:c r="L1376" s="59" t="str"/>
      <x:c r="M1376" s="59" t="str"/>
      <x:c r="N1376" t="str">
        <x:v>source_forward</x:v>
      </x:c>
    </x:row>
    <x:row r="1377">
      <x:c r="A1377" t="str">
        <x:v>Set2_100-5-3</x:v>
      </x:c>
      <x:c r="B1377" t="str">
        <x:v>Set2</x:v>
      </x:c>
      <x:c r="C1377" t="str">
        <x:v>100-5-3</x:v>
      </x:c>
      <x:c r="D1377" t="str">
        <x:v>S0</x:v>
      </x:c>
      <x:c r="E1377" t="str">
        <x:v>s</x:v>
      </x:c>
      <x:c r="F1377" s="59" t="n">
        <x:v>13</x:v>
      </x:c>
      <x:c r="G1377" s="59" t="n">
        <x:v>11</x:v>
      </x:c>
      <x:c r="H1377" s="59" t="n">
        <x:v>0</x:v>
      </x:c>
      <x:c r="I1377" s="59" t="n">
        <x:v>0</x:v>
      </x:c>
      <x:c r="J1377" s="59" t="n">
        <x:v>9999</x:v>
      </x:c>
      <x:c r="K1377" s="59" t="n">
        <x:v>0</x:v>
      </x:c>
      <x:c r="L1377" s="59" t="str"/>
      <x:c r="M1377" s="59" t="str"/>
      <x:c r="N1377" t="str">
        <x:v>source_forward</x:v>
      </x:c>
    </x:row>
    <x:row r="1378">
      <x:c r="A1378" t="str">
        <x:v>Set2_100-5-3</x:v>
      </x:c>
      <x:c r="B1378" t="str">
        <x:v>Set2</x:v>
      </x:c>
      <x:c r="C1378" t="str">
        <x:v>100-5-3</x:v>
      </x:c>
      <x:c r="D1378" t="str">
        <x:v>S1</x:v>
      </x:c>
      <x:c r="E1378" t="str">
        <x:v>s</x:v>
      </x:c>
      <x:c r="F1378" s="59" t="n">
        <x:v>37</x:v>
      </x:c>
      <x:c r="G1378" s="59" t="n">
        <x:v>19</x:v>
      </x:c>
      <x:c r="H1378" s="59" t="n">
        <x:v>0</x:v>
      </x:c>
      <x:c r="I1378" s="59" t="n">
        <x:v>0</x:v>
      </x:c>
      <x:c r="J1378" s="59" t="n">
        <x:v>9999</x:v>
      </x:c>
      <x:c r="K1378" s="59" t="n">
        <x:v>0</x:v>
      </x:c>
      <x:c r="L1378" s="59" t="str"/>
      <x:c r="M1378" s="59" t="str"/>
      <x:c r="N1378" t="str">
        <x:v>source_forward</x:v>
      </x:c>
    </x:row>
    <x:row r="1379">
      <x:c r="A1379" t="str">
        <x:v>Set2_100-5-3</x:v>
      </x:c>
      <x:c r="B1379" t="str">
        <x:v>Set2</x:v>
      </x:c>
      <x:c r="C1379" t="str">
        <x:v>100-5-3</x:v>
      </x:c>
      <x:c r="D1379" t="str">
        <x:v>S2</x:v>
      </x:c>
      <x:c r="E1379" t="str">
        <x:v>s</x:v>
      </x:c>
      <x:c r="F1379" s="59" t="n">
        <x:v>1</x:v>
      </x:c>
      <x:c r="G1379" s="59" t="n">
        <x:v>24</x:v>
      </x:c>
      <x:c r="H1379" s="59" t="n">
        <x:v>0</x:v>
      </x:c>
      <x:c r="I1379" s="59" t="n">
        <x:v>0</x:v>
      </x:c>
      <x:c r="J1379" s="59" t="n">
        <x:v>9999</x:v>
      </x:c>
      <x:c r="K1379" s="59" t="n">
        <x:v>0</x:v>
      </x:c>
      <x:c r="L1379" s="59" t="str"/>
      <x:c r="M1379" s="59" t="str"/>
      <x:c r="N1379" t="str">
        <x:v>source_forward</x:v>
      </x:c>
    </x:row>
    <x:row r="1380">
      <x:c r="A1380" t="str">
        <x:v>Set2_100-5-3</x:v>
      </x:c>
      <x:c r="B1380" t="str">
        <x:v>Set2</x:v>
      </x:c>
      <x:c r="C1380" t="str">
        <x:v>100-5-3</x:v>
      </x:c>
      <x:c r="D1380" t="str">
        <x:v>S3</x:v>
      </x:c>
      <x:c r="E1380" t="str">
        <x:v>s</x:v>
      </x:c>
      <x:c r="F1380" s="59" t="n">
        <x:v>20</x:v>
      </x:c>
      <x:c r="G1380" s="59" t="n">
        <x:v>2</x:v>
      </x:c>
      <x:c r="H1380" s="59" t="n">
        <x:v>0</x:v>
      </x:c>
      <x:c r="I1380" s="59" t="n">
        <x:v>0</x:v>
      </x:c>
      <x:c r="J1380" s="59" t="n">
        <x:v>9999</x:v>
      </x:c>
      <x:c r="K1380" s="59" t="n">
        <x:v>0</x:v>
      </x:c>
      <x:c r="L1380" s="59" t="str"/>
      <x:c r="M1380" s="59" t="str"/>
      <x:c r="N1380" t="str">
        <x:v>source_forward</x:v>
      </x:c>
    </x:row>
    <x:row r="1381">
      <x:c r="A1381" t="str">
        <x:v>Set2_100-5-3</x:v>
      </x:c>
      <x:c r="B1381" t="str">
        <x:v>Set2</x:v>
      </x:c>
      <x:c r="C1381" t="str">
        <x:v>100-5-3</x:v>
      </x:c>
      <x:c r="D1381" t="str">
        <x:v>S4</x:v>
      </x:c>
      <x:c r="E1381" t="str">
        <x:v>s</x:v>
      </x:c>
      <x:c r="F1381" s="59" t="n">
        <x:v>19</x:v>
      </x:c>
      <x:c r="G1381" s="59" t="n">
        <x:v>39</x:v>
      </x:c>
      <x:c r="H1381" s="59" t="n">
        <x:v>0</x:v>
      </x:c>
      <x:c r="I1381" s="59" t="n">
        <x:v>0</x:v>
      </x:c>
      <x:c r="J1381" s="59" t="n">
        <x:v>9999</x:v>
      </x:c>
      <x:c r="K1381" s="59" t="n">
        <x:v>0</x:v>
      </x:c>
      <x:c r="L1381" s="59" t="str"/>
      <x:c r="M1381" s="59" t="str"/>
      <x:c r="N1381" t="str">
        <x:v>source_forward</x:v>
      </x:c>
    </x:row>
    <x:row r="1382">
      <x:c r="A1382" t="str">
        <x:v>Set2_100-5-3</x:v>
      </x:c>
      <x:c r="B1382" t="str">
        <x:v>Set2</x:v>
      </x:c>
      <x:c r="C1382" t="str">
        <x:v>100-5-3</x:v>
      </x:c>
      <x:c r="D1382" t="str">
        <x:v>C0</x:v>
      </x:c>
      <x:c r="E1382" t="str">
        <x:v>c</x:v>
      </x:c>
      <x:c r="F1382" s="59" t="n">
        <x:v>10</x:v>
      </x:c>
      <x:c r="G1382" s="59" t="n">
        <x:v>4</x:v>
      </x:c>
      <x:c r="H1382" s="59" t="n">
        <x:v>15</x:v>
      </x:c>
      <x:c r="I1382" s="59" t="n">
        <x:v>294</x:v>
      </x:c>
      <x:c r="J1382" s="59" t="n">
        <x:v>316</x:v>
      </x:c>
      <x:c r="K1382" s="59" t="n">
        <x:v>10</x:v>
      </x:c>
      <x:c r="L1382" s="59" t="str">
        <x:v>S0</x:v>
      </x:c>
      <x:c r="M1382" s="59" t="n">
        <x:v>3</x:v>
      </x:c>
      <x:c r="N1382" t="str">
        <x:v>source_forward</x:v>
      </x:c>
    </x:row>
    <x:row r="1383">
      <x:c r="A1383" t="str">
        <x:v>Set2_100-5-3</x:v>
      </x:c>
      <x:c r="B1383" t="str">
        <x:v>Set2</x:v>
      </x:c>
      <x:c r="C1383" t="str">
        <x:v>100-5-3</x:v>
      </x:c>
      <x:c r="D1383" t="str">
        <x:v>C1</x:v>
      </x:c>
      <x:c r="E1383" t="str">
        <x:v>c</x:v>
      </x:c>
      <x:c r="F1383" s="59" t="n">
        <x:v>1</x:v>
      </x:c>
      <x:c r="G1383" s="59" t="n">
        <x:v>3</x:v>
      </x:c>
      <x:c r="H1383" s="59" t="n">
        <x:v>16</x:v>
      </x:c>
      <x:c r="I1383" s="59" t="n">
        <x:v>117</x:v>
      </x:c>
      <x:c r="J1383" s="59" t="n">
        <x:v>145</x:v>
      </x:c>
      <x:c r="K1383" s="59" t="n">
        <x:v>10</x:v>
      </x:c>
      <x:c r="L1383" s="59" t="str">
        <x:v>S0</x:v>
      </x:c>
      <x:c r="M1383" s="59" t="n">
        <x:v>9</x:v>
      </x:c>
      <x:c r="N1383" t="str">
        <x:v>source_forward</x:v>
      </x:c>
    </x:row>
    <x:row r="1384">
      <x:c r="A1384" t="str">
        <x:v>Set2_100-5-3</x:v>
      </x:c>
      <x:c r="B1384" t="str">
        <x:v>Set2</x:v>
      </x:c>
      <x:c r="C1384" t="str">
        <x:v>100-5-3</x:v>
      </x:c>
      <x:c r="D1384" t="str">
        <x:v>C2</x:v>
      </x:c>
      <x:c r="E1384" t="str">
        <x:v>c</x:v>
      </x:c>
      <x:c r="F1384" s="59" t="n">
        <x:v>4</x:v>
      </x:c>
      <x:c r="G1384" s="59" t="n">
        <x:v>18</x:v>
      </x:c>
      <x:c r="H1384" s="59" t="n">
        <x:v>17</x:v>
      </x:c>
      <x:c r="I1384" s="59" t="n">
        <x:v>126</x:v>
      </x:c>
      <x:c r="J1384" s="59" t="n">
        <x:v>144</x:v>
      </x:c>
      <x:c r="K1384" s="59" t="n">
        <x:v>10</x:v>
      </x:c>
      <x:c r="L1384" s="59" t="str">
        <x:v>S2</x:v>
      </x:c>
      <x:c r="M1384" s="59" t="n">
        <x:v>12</x:v>
      </x:c>
      <x:c r="N1384" t="str">
        <x:v>source_forward</x:v>
      </x:c>
    </x:row>
    <x:row r="1385">
      <x:c r="A1385" t="str">
        <x:v>Set2_100-5-3</x:v>
      </x:c>
      <x:c r="B1385" t="str">
        <x:v>Set2</x:v>
      </x:c>
      <x:c r="C1385" t="str">
        <x:v>100-5-3</x:v>
      </x:c>
      <x:c r="D1385" t="str">
        <x:v>C3</x:v>
      </x:c>
      <x:c r="E1385" t="str">
        <x:v>c</x:v>
      </x:c>
      <x:c r="F1385" s="59" t="n">
        <x:v>17</x:v>
      </x:c>
      <x:c r="G1385" s="59" t="n">
        <x:v>9</x:v>
      </x:c>
      <x:c r="H1385" s="59" t="n">
        <x:v>16</x:v>
      </x:c>
      <x:c r="I1385" s="59" t="n">
        <x:v>451</x:v>
      </x:c>
      <x:c r="J1385" s="59" t="n">
        <x:v>487</x:v>
      </x:c>
      <x:c r="K1385" s="59" t="n">
        <x:v>10</x:v>
      </x:c>
      <x:c r="L1385" s="59" t="str">
        <x:v>S0</x:v>
      </x:c>
      <x:c r="M1385" s="59" t="n">
        <x:v>3</x:v>
      </x:c>
      <x:c r="N1385" t="str">
        <x:v>source_forward</x:v>
      </x:c>
    </x:row>
    <x:row r="1386">
      <x:c r="A1386" t="str">
        <x:v>Set2_100-5-3</x:v>
      </x:c>
      <x:c r="B1386" t="str">
        <x:v>Set2</x:v>
      </x:c>
      <x:c r="C1386" t="str">
        <x:v>100-5-3</x:v>
      </x:c>
      <x:c r="D1386" t="str">
        <x:v>C4</x:v>
      </x:c>
      <x:c r="E1386" t="str">
        <x:v>c</x:v>
      </x:c>
      <x:c r="F1386" s="59" t="n">
        <x:v>3</x:v>
      </x:c>
      <x:c r="G1386" s="59" t="n">
        <x:v>10</x:v>
      </x:c>
      <x:c r="H1386" s="59" t="n">
        <x:v>14</x:v>
      </x:c>
      <x:c r="I1386" s="59" t="n">
        <x:v>518</x:v>
      </x:c>
      <x:c r="J1386" s="59" t="n">
        <x:v>530</x:v>
      </x:c>
      <x:c r="K1386" s="59" t="n">
        <x:v>10</x:v>
      </x:c>
      <x:c r="L1386" s="59" t="str">
        <x:v>S0</x:v>
      </x:c>
      <x:c r="M1386" s="59" t="n">
        <x:v>9</x:v>
      </x:c>
      <x:c r="N1386" t="str">
        <x:v>source_forward</x:v>
      </x:c>
    </x:row>
    <x:row r="1387">
      <x:c r="A1387" t="str">
        <x:v>Set2_100-5-3</x:v>
      </x:c>
      <x:c r="B1387" t="str">
        <x:v>Set2</x:v>
      </x:c>
      <x:c r="C1387" t="str">
        <x:v>100-5-3</x:v>
      </x:c>
      <x:c r="D1387" t="str">
        <x:v>C5</x:v>
      </x:c>
      <x:c r="E1387" t="str">
        <x:v>c</x:v>
      </x:c>
      <x:c r="F1387" s="59" t="n">
        <x:v>21</x:v>
      </x:c>
      <x:c r="G1387" s="59" t="n">
        <x:v>20</x:v>
      </x:c>
      <x:c r="H1387" s="59" t="n">
        <x:v>18</x:v>
      </x:c>
      <x:c r="I1387" s="59" t="n">
        <x:v>168</x:v>
      </x:c>
      <x:c r="J1387" s="59" t="n">
        <x:v>196</x:v>
      </x:c>
      <x:c r="K1387" s="59" t="n">
        <x:v>10</x:v>
      </x:c>
      <x:c r="L1387" s="59" t="str">
        <x:v>S0</x:v>
      </x:c>
      <x:c r="M1387" s="59" t="n">
        <x:v>9</x:v>
      </x:c>
      <x:c r="N1387" t="str">
        <x:v>source_forward</x:v>
      </x:c>
    </x:row>
    <x:row r="1388">
      <x:c r="A1388" t="str">
        <x:v>Set2_100-5-3</x:v>
      </x:c>
      <x:c r="B1388" t="str">
        <x:v>Set2</x:v>
      </x:c>
      <x:c r="C1388" t="str">
        <x:v>100-5-3</x:v>
      </x:c>
      <x:c r="D1388" t="str">
        <x:v>C6</x:v>
      </x:c>
      <x:c r="E1388" t="str">
        <x:v>c</x:v>
      </x:c>
      <x:c r="F1388" s="59" t="n">
        <x:v>17</x:v>
      </x:c>
      <x:c r="G1388" s="59" t="n">
        <x:v>20</x:v>
      </x:c>
      <x:c r="H1388" s="59" t="n">
        <x:v>16</x:v>
      </x:c>
      <x:c r="I1388" s="59" t="n">
        <x:v>483</x:v>
      </x:c>
      <x:c r="J1388" s="59" t="n">
        <x:v>513</x:v>
      </x:c>
      <x:c r="K1388" s="59" t="n">
        <x:v>10</x:v>
      </x:c>
      <x:c r="L1388" s="59" t="str">
        <x:v>S0</x:v>
      </x:c>
      <x:c r="M1388" s="59" t="n">
        <x:v>1</x:v>
      </x:c>
      <x:c r="N1388" t="str">
        <x:v>source_forward</x:v>
      </x:c>
    </x:row>
    <x:row r="1389">
      <x:c r="A1389" t="str">
        <x:v>Set2_100-5-3</x:v>
      </x:c>
      <x:c r="B1389" t="str">
        <x:v>Set2</x:v>
      </x:c>
      <x:c r="C1389" t="str">
        <x:v>100-5-3</x:v>
      </x:c>
      <x:c r="D1389" t="str">
        <x:v>C7</x:v>
      </x:c>
      <x:c r="E1389" t="str">
        <x:v>c</x:v>
      </x:c>
      <x:c r="F1389" s="59" t="n">
        <x:v>3</x:v>
      </x:c>
      <x:c r="G1389" s="59" t="n">
        <x:v>21</x:v>
      </x:c>
      <x:c r="H1389" s="59" t="n">
        <x:v>12</x:v>
      </x:c>
      <x:c r="I1389" s="59" t="n">
        <x:v>106</x:v>
      </x:c>
      <x:c r="J1389" s="59" t="n">
        <x:v>118</x:v>
      </x:c>
      <x:c r="K1389" s="59" t="n">
        <x:v>10</x:v>
      </x:c>
      <x:c r="L1389" s="59" t="str">
        <x:v>S2</x:v>
      </x:c>
      <x:c r="M1389" s="59" t="n">
        <x:v>10</x:v>
      </x:c>
      <x:c r="N1389" t="str">
        <x:v>source_forward</x:v>
      </x:c>
    </x:row>
    <x:row r="1390">
      <x:c r="A1390" t="str">
        <x:v>Set2_100-5-3</x:v>
      </x:c>
      <x:c r="B1390" t="str">
        <x:v>Set2</x:v>
      </x:c>
      <x:c r="C1390" t="str">
        <x:v>100-5-3</x:v>
      </x:c>
      <x:c r="D1390" t="str">
        <x:v>C8</x:v>
      </x:c>
      <x:c r="E1390" t="str">
        <x:v>c</x:v>
      </x:c>
      <x:c r="F1390" s="59" t="n">
        <x:v>25</x:v>
      </x:c>
      <x:c r="G1390" s="59" t="n">
        <x:v>1</x:v>
      </x:c>
      <x:c r="H1390" s="59" t="n">
        <x:v>20</x:v>
      </x:c>
      <x:c r="I1390" s="59" t="n">
        <x:v>195</x:v>
      </x:c>
      <x:c r="J1390" s="59" t="n">
        <x:v>205</x:v>
      </x:c>
      <x:c r="K1390" s="59" t="n">
        <x:v>10</x:v>
      </x:c>
      <x:c r="L1390" s="59" t="str">
        <x:v>S3</x:v>
      </x:c>
      <x:c r="M1390" s="59" t="n">
        <x:v>3</x:v>
      </x:c>
      <x:c r="N1390" t="str">
        <x:v>source_forward</x:v>
      </x:c>
    </x:row>
    <x:row r="1391">
      <x:c r="A1391" t="str">
        <x:v>Set2_100-5-3</x:v>
      </x:c>
      <x:c r="B1391" t="str">
        <x:v>Set2</x:v>
      </x:c>
      <x:c r="C1391" t="str">
        <x:v>100-5-3</x:v>
      </x:c>
      <x:c r="D1391" t="str">
        <x:v>C9</x:v>
      </x:c>
      <x:c r="E1391" t="str">
        <x:v>c</x:v>
      </x:c>
      <x:c r="F1391" s="59" t="n">
        <x:v>15</x:v>
      </x:c>
      <x:c r="G1391" s="59" t="n">
        <x:v>8</x:v>
      </x:c>
      <x:c r="H1391" s="59" t="n">
        <x:v>15</x:v>
      </x:c>
      <x:c r="I1391" s="59" t="n">
        <x:v>274</x:v>
      </x:c>
      <x:c r="J1391" s="59" t="n">
        <x:v>290</x:v>
      </x:c>
      <x:c r="K1391" s="59" t="n">
        <x:v>10</x:v>
      </x:c>
      <x:c r="L1391" s="59" t="str">
        <x:v>S0</x:v>
      </x:c>
      <x:c r="M1391" s="59" t="n">
        <x:v>1</x:v>
      </x:c>
      <x:c r="N1391" t="str">
        <x:v>source_forward</x:v>
      </x:c>
    </x:row>
    <x:row r="1392">
      <x:c r="A1392" t="str">
        <x:v>Set2_100-5-3</x:v>
      </x:c>
      <x:c r="B1392" t="str">
        <x:v>Set2</x:v>
      </x:c>
      <x:c r="C1392" t="str">
        <x:v>100-5-3</x:v>
      </x:c>
      <x:c r="D1392" t="str">
        <x:v>C10</x:v>
      </x:c>
      <x:c r="E1392" t="str">
        <x:v>c</x:v>
      </x:c>
      <x:c r="F1392" s="59" t="n">
        <x:v>2</x:v>
      </x:c>
      <x:c r="G1392" s="59" t="n">
        <x:v>20</x:v>
      </x:c>
      <x:c r="H1392" s="59" t="n">
        <x:v>17</x:v>
      </x:c>
      <x:c r="I1392" s="59" t="n">
        <x:v>263</x:v>
      </x:c>
      <x:c r="J1392" s="59" t="n">
        <x:v>277</x:v>
      </x:c>
      <x:c r="K1392" s="59" t="n">
        <x:v>10</x:v>
      </x:c>
      <x:c r="L1392" s="59" t="str">
        <x:v>S2</x:v>
      </x:c>
      <x:c r="M1392" s="59" t="n">
        <x:v>10</x:v>
      </x:c>
      <x:c r="N1392" t="str">
        <x:v>source_forward</x:v>
      </x:c>
    </x:row>
    <x:row r="1393">
      <x:c r="A1393" t="str">
        <x:v>Set2_100-5-3</x:v>
      </x:c>
      <x:c r="B1393" t="str">
        <x:v>Set2</x:v>
      </x:c>
      <x:c r="C1393" t="str">
        <x:v>100-5-3</x:v>
      </x:c>
      <x:c r="D1393" t="str">
        <x:v>C11</x:v>
      </x:c>
      <x:c r="E1393" t="str">
        <x:v>c</x:v>
      </x:c>
      <x:c r="F1393" s="59" t="n">
        <x:v>19</x:v>
      </x:c>
      <x:c r="G1393" s="59" t="n">
        <x:v>8</x:v>
      </x:c>
      <x:c r="H1393" s="59" t="n">
        <x:v>12</x:v>
      </x:c>
      <x:c r="I1393" s="59" t="n">
        <x:v>329</x:v>
      </x:c>
      <x:c r="J1393" s="59" t="n">
        <x:v>349</x:v>
      </x:c>
      <x:c r="K1393" s="59" t="n">
        <x:v>10</x:v>
      </x:c>
      <x:c r="L1393" s="59" t="str">
        <x:v>S3</x:v>
      </x:c>
      <x:c r="M1393" s="59" t="n">
        <x:v>8</x:v>
      </x:c>
      <x:c r="N1393" t="str">
        <x:v>source_forward</x:v>
      </x:c>
    </x:row>
    <x:row r="1394">
      <x:c r="A1394" t="str">
        <x:v>Set2_100-5-3</x:v>
      </x:c>
      <x:c r="B1394" t="str">
        <x:v>Set2</x:v>
      </x:c>
      <x:c r="C1394" t="str">
        <x:v>100-5-3</x:v>
      </x:c>
      <x:c r="D1394" t="str">
        <x:v>C12</x:v>
      </x:c>
      <x:c r="E1394" t="str">
        <x:v>c</x:v>
      </x:c>
      <x:c r="F1394" s="59" t="n">
        <x:v>17</x:v>
      </x:c>
      <x:c r="G1394" s="59" t="n">
        <x:v>6</x:v>
      </x:c>
      <x:c r="H1394" s="59" t="n">
        <x:v>18</x:v>
      </x:c>
      <x:c r="I1394" s="59" t="n">
        <x:v>189</x:v>
      </x:c>
      <x:c r="J1394" s="59" t="n">
        <x:v>227</x:v>
      </x:c>
      <x:c r="K1394" s="59" t="n">
        <x:v>10</x:v>
      </x:c>
      <x:c r="L1394" s="59" t="str">
        <x:v>S3</x:v>
      </x:c>
      <x:c r="M1394" s="59" t="n">
        <x:v>4</x:v>
      </x:c>
      <x:c r="N1394" t="str">
        <x:v>source_forward</x:v>
      </x:c>
    </x:row>
    <x:row r="1395">
      <x:c r="A1395" t="str">
        <x:v>Set2_100-5-3</x:v>
      </x:c>
      <x:c r="B1395" t="str">
        <x:v>Set2</x:v>
      </x:c>
      <x:c r="C1395" t="str">
        <x:v>100-5-3</x:v>
      </x:c>
      <x:c r="D1395" t="str">
        <x:v>C13</x:v>
      </x:c>
      <x:c r="E1395" t="str">
        <x:v>c</x:v>
      </x:c>
      <x:c r="F1395" s="59" t="n">
        <x:v>3</x:v>
      </x:c>
      <x:c r="G1395" s="59" t="n">
        <x:v>2</x:v>
      </x:c>
      <x:c r="H1395" s="59" t="n">
        <x:v>14</x:v>
      </x:c>
      <x:c r="I1395" s="59" t="n">
        <x:v>145</x:v>
      </x:c>
      <x:c r="J1395" s="59" t="n">
        <x:v>161</x:v>
      </x:c>
      <x:c r="K1395" s="59" t="n">
        <x:v>10</x:v>
      </x:c>
      <x:c r="L1395" s="59" t="str">
        <x:v>S0</x:v>
      </x:c>
      <x:c r="M1395" s="59" t="n">
        <x:v>2</x:v>
      </x:c>
      <x:c r="N1395" t="str">
        <x:v>source_forward</x:v>
      </x:c>
    </x:row>
    <x:row r="1396">
      <x:c r="A1396" t="str">
        <x:v>Set2_100-5-3</x:v>
      </x:c>
      <x:c r="B1396" t="str">
        <x:v>Set2</x:v>
      </x:c>
      <x:c r="C1396" t="str">
        <x:v>100-5-3</x:v>
      </x:c>
      <x:c r="D1396" t="str">
        <x:v>C14</x:v>
      </x:c>
      <x:c r="E1396" t="str">
        <x:v>c</x:v>
      </x:c>
      <x:c r="F1396" s="59" t="n">
        <x:v>12</x:v>
      </x:c>
      <x:c r="G1396" s="59" t="n">
        <x:v>6</x:v>
      </x:c>
      <x:c r="H1396" s="59" t="n">
        <x:v>16</x:v>
      </x:c>
      <x:c r="I1396" s="59" t="n">
        <x:v>283</x:v>
      </x:c>
      <x:c r="J1396" s="59" t="n">
        <x:v>297</x:v>
      </x:c>
      <x:c r="K1396" s="59" t="n">
        <x:v>10</x:v>
      </x:c>
      <x:c r="L1396" s="59" t="str">
        <x:v>S0</x:v>
      </x:c>
      <x:c r="M1396" s="59" t="n">
        <x:v>9</x:v>
      </x:c>
      <x:c r="N1396" t="str">
        <x:v>source_forward</x:v>
      </x:c>
    </x:row>
    <x:row r="1397">
      <x:c r="A1397" t="str">
        <x:v>Set2_100-5-3</x:v>
      </x:c>
      <x:c r="B1397" t="str">
        <x:v>Set2</x:v>
      </x:c>
      <x:c r="C1397" t="str">
        <x:v>100-5-3</x:v>
      </x:c>
      <x:c r="D1397" t="str">
        <x:v>C15</x:v>
      </x:c>
      <x:c r="E1397" t="str">
        <x:v>c</x:v>
      </x:c>
      <x:c r="F1397" s="59" t="n">
        <x:v>9</x:v>
      </x:c>
      <x:c r="G1397" s="59" t="n">
        <x:v>2</x:v>
      </x:c>
      <x:c r="H1397" s="59" t="n">
        <x:v>13</x:v>
      </x:c>
      <x:c r="I1397" s="59" t="n">
        <x:v>577</x:v>
      </x:c>
      <x:c r="J1397" s="59" t="n">
        <x:v>607</x:v>
      </x:c>
      <x:c r="K1397" s="59" t="n">
        <x:v>10</x:v>
      </x:c>
      <x:c r="L1397" s="59" t="str">
        <x:v>S0</x:v>
      </x:c>
      <x:c r="M1397" s="59" t="n">
        <x:v>3</x:v>
      </x:c>
      <x:c r="N1397" t="str">
        <x:v>source_forward</x:v>
      </x:c>
    </x:row>
    <x:row r="1398">
      <x:c r="A1398" t="str">
        <x:v>Set2_100-5-3</x:v>
      </x:c>
      <x:c r="B1398" t="str">
        <x:v>Set2</x:v>
      </x:c>
      <x:c r="C1398" t="str">
        <x:v>100-5-3</x:v>
      </x:c>
      <x:c r="D1398" t="str">
        <x:v>C16</x:v>
      </x:c>
      <x:c r="E1398" t="str">
        <x:v>c</x:v>
      </x:c>
      <x:c r="F1398" s="59" t="n">
        <x:v>7</x:v>
      </x:c>
      <x:c r="G1398" s="59" t="n">
        <x:v>9</x:v>
      </x:c>
      <x:c r="H1398" s="59" t="n">
        <x:v>19</x:v>
      </x:c>
      <x:c r="I1398" s="59" t="n">
        <x:v>399</x:v>
      </x:c>
      <x:c r="J1398" s="59" t="n">
        <x:v>437</x:v>
      </x:c>
      <x:c r="K1398" s="59" t="n">
        <x:v>10</x:v>
      </x:c>
      <x:c r="L1398" s="59" t="str">
        <x:v>S0</x:v>
      </x:c>
      <x:c r="M1398" s="59" t="n">
        <x:v>13</x:v>
      </x:c>
      <x:c r="N1398" t="str">
        <x:v>source_forward</x:v>
      </x:c>
    </x:row>
    <x:row r="1399">
      <x:c r="A1399" t="str">
        <x:v>Set2_100-5-3</x:v>
      </x:c>
      <x:c r="B1399" t="str">
        <x:v>Set2</x:v>
      </x:c>
      <x:c r="C1399" t="str">
        <x:v>100-5-3</x:v>
      </x:c>
      <x:c r="D1399" t="str">
        <x:v>C17</x:v>
      </x:c>
      <x:c r="E1399" t="str">
        <x:v>c</x:v>
      </x:c>
      <x:c r="F1399" s="59" t="n">
        <x:v>2</x:v>
      </x:c>
      <x:c r="G1399" s="59" t="n">
        <x:v>18</x:v>
      </x:c>
      <x:c r="H1399" s="59" t="n">
        <x:v>13</x:v>
      </x:c>
      <x:c r="I1399" s="59" t="n">
        <x:v>174</x:v>
      </x:c>
      <x:c r="J1399" s="59" t="n">
        <x:v>184</x:v>
      </x:c>
      <x:c r="K1399" s="59" t="n">
        <x:v>10</x:v>
      </x:c>
      <x:c r="L1399" s="59" t="str">
        <x:v>S2</x:v>
      </x:c>
      <x:c r="M1399" s="59" t="n">
        <x:v>0</x:v>
      </x:c>
      <x:c r="N1399" t="str">
        <x:v>source_forward</x:v>
      </x:c>
    </x:row>
    <x:row r="1400">
      <x:c r="A1400" t="str">
        <x:v>Set2_100-5-3</x:v>
      </x:c>
      <x:c r="B1400" t="str">
        <x:v>Set2</x:v>
      </x:c>
      <x:c r="C1400" t="str">
        <x:v>100-5-3</x:v>
      </x:c>
      <x:c r="D1400" t="str">
        <x:v>C18</x:v>
      </x:c>
      <x:c r="E1400" t="str">
        <x:v>c</x:v>
      </x:c>
      <x:c r="F1400" s="59" t="n">
        <x:v>1</x:v>
      </x:c>
      <x:c r="G1400" s="59" t="n">
        <x:v>9</x:v>
      </x:c>
      <x:c r="H1400" s="59" t="n">
        <x:v>18</x:v>
      </x:c>
      <x:c r="I1400" s="59" t="n">
        <x:v>475</x:v>
      </x:c>
      <x:c r="J1400" s="59" t="n">
        <x:v>487</x:v>
      </x:c>
      <x:c r="K1400" s="59" t="n">
        <x:v>10</x:v>
      </x:c>
      <x:c r="L1400" s="59" t="str">
        <x:v>S0</x:v>
      </x:c>
      <x:c r="M1400" s="59" t="n">
        <x:v>12</x:v>
      </x:c>
      <x:c r="N1400" t="str">
        <x:v>source_forward</x:v>
      </x:c>
    </x:row>
    <x:row r="1401">
      <x:c r="A1401" t="str">
        <x:v>Set2_100-5-3</x:v>
      </x:c>
      <x:c r="B1401" t="str">
        <x:v>Set2</x:v>
      </x:c>
      <x:c r="C1401" t="str">
        <x:v>100-5-3</x:v>
      </x:c>
      <x:c r="D1401" t="str">
        <x:v>C19</x:v>
      </x:c>
      <x:c r="E1401" t="str">
        <x:v>c</x:v>
      </x:c>
      <x:c r="F1401" s="59" t="n">
        <x:v>12</x:v>
      </x:c>
      <x:c r="G1401" s="59" t="n">
        <x:v>18</x:v>
      </x:c>
      <x:c r="H1401" s="59" t="n">
        <x:v>20</x:v>
      </x:c>
      <x:c r="I1401" s="59" t="n">
        <x:v>112</x:v>
      </x:c>
      <x:c r="J1401" s="59" t="n">
        <x:v>144</x:v>
      </x:c>
      <x:c r="K1401" s="59" t="n">
        <x:v>10</x:v>
      </x:c>
      <x:c r="L1401" s="59" t="str">
        <x:v>S0</x:v>
      </x:c>
      <x:c r="M1401" s="59" t="n">
        <x:v>10</x:v>
      </x:c>
      <x:c r="N1401" t="str">
        <x:v>source_forward</x:v>
      </x:c>
    </x:row>
    <x:row r="1402">
      <x:c r="A1402" t="str">
        <x:v>Set2_100-5-3</x:v>
      </x:c>
      <x:c r="B1402" t="str">
        <x:v>Set2</x:v>
      </x:c>
      <x:c r="C1402" t="str">
        <x:v>100-5-3</x:v>
      </x:c>
      <x:c r="D1402" t="str">
        <x:v>C20</x:v>
      </x:c>
      <x:c r="E1402" t="str">
        <x:v>c</x:v>
      </x:c>
      <x:c r="F1402" s="59" t="n">
        <x:v>6</x:v>
      </x:c>
      <x:c r="G1402" s="59" t="n">
        <x:v>12</x:v>
      </x:c>
      <x:c r="H1402" s="59" t="n">
        <x:v>15</x:v>
      </x:c>
      <x:c r="I1402" s="59" t="n">
        <x:v>148</x:v>
      </x:c>
      <x:c r="J1402" s="59" t="n">
        <x:v>170</x:v>
      </x:c>
      <x:c r="K1402" s="59" t="n">
        <x:v>10</x:v>
      </x:c>
      <x:c r="L1402" s="59" t="str">
        <x:v>S0</x:v>
      </x:c>
      <x:c r="M1402" s="59" t="n">
        <x:v>10</x:v>
      </x:c>
      <x:c r="N1402" t="str">
        <x:v>source_forward</x:v>
      </x:c>
    </x:row>
    <x:row r="1403">
      <x:c r="A1403" t="str">
        <x:v>Set2_100-5-3</x:v>
      </x:c>
      <x:c r="B1403" t="str">
        <x:v>Set2</x:v>
      </x:c>
      <x:c r="C1403" t="str">
        <x:v>100-5-3</x:v>
      </x:c>
      <x:c r="D1403" t="str">
        <x:v>C21</x:v>
      </x:c>
      <x:c r="E1403" t="str">
        <x:v>c</x:v>
      </x:c>
      <x:c r="F1403" s="59" t="n">
        <x:v>19</x:v>
      </x:c>
      <x:c r="G1403" s="59" t="n">
        <x:v>8</x:v>
      </x:c>
      <x:c r="H1403" s="59" t="n">
        <x:v>20</x:v>
      </x:c>
      <x:c r="I1403" s="59" t="n">
        <x:v>415</x:v>
      </x:c>
      <x:c r="J1403" s="59" t="n">
        <x:v>437</x:v>
      </x:c>
      <x:c r="K1403" s="59" t="n">
        <x:v>10</x:v>
      </x:c>
      <x:c r="L1403" s="59" t="str">
        <x:v>S3</x:v>
      </x:c>
      <x:c r="M1403" s="59" t="n">
        <x:v>18</x:v>
      </x:c>
      <x:c r="N1403" t="str">
        <x:v>source_forward</x:v>
      </x:c>
    </x:row>
    <x:row r="1404">
      <x:c r="A1404" t="str">
        <x:v>Set2_100-5-3</x:v>
      </x:c>
      <x:c r="B1404" t="str">
        <x:v>Set2</x:v>
      </x:c>
      <x:c r="C1404" t="str">
        <x:v>100-5-3</x:v>
      </x:c>
      <x:c r="D1404" t="str">
        <x:v>C22</x:v>
      </x:c>
      <x:c r="E1404" t="str">
        <x:v>c</x:v>
      </x:c>
      <x:c r="F1404" s="59" t="n">
        <x:v>4</x:v>
      </x:c>
      <x:c r="G1404" s="59" t="n">
        <x:v>12</x:v>
      </x:c>
      <x:c r="H1404" s="59" t="n">
        <x:v>11</x:v>
      </x:c>
      <x:c r="I1404" s="59" t="n">
        <x:v>173</x:v>
      </x:c>
      <x:c r="J1404" s="59" t="n">
        <x:v>185</x:v>
      </x:c>
      <x:c r="K1404" s="59" t="n">
        <x:v>10</x:v>
      </x:c>
      <x:c r="L1404" s="59" t="str">
        <x:v>S0</x:v>
      </x:c>
      <x:c r="M1404" s="59" t="n">
        <x:v>9</x:v>
      </x:c>
      <x:c r="N1404" t="str">
        <x:v>source_forward</x:v>
      </x:c>
    </x:row>
    <x:row r="1405">
      <x:c r="A1405" t="str">
        <x:v>Set2_100-5-3</x:v>
      </x:c>
      <x:c r="B1405" t="str">
        <x:v>Set2</x:v>
      </x:c>
      <x:c r="C1405" t="str">
        <x:v>100-5-3</x:v>
      </x:c>
      <x:c r="D1405" t="str">
        <x:v>C23</x:v>
      </x:c>
      <x:c r="E1405" t="str">
        <x:v>c</x:v>
      </x:c>
      <x:c r="F1405" s="59" t="n">
        <x:v>9</x:v>
      </x:c>
      <x:c r="G1405" s="59" t="n">
        <x:v>7</x:v>
      </x:c>
      <x:c r="H1405" s="59" t="n">
        <x:v>19</x:v>
      </x:c>
      <x:c r="I1405" s="59" t="n">
        <x:v>154</x:v>
      </x:c>
      <x:c r="J1405" s="59" t="n">
        <x:v>192</x:v>
      </x:c>
      <x:c r="K1405" s="59" t="n">
        <x:v>10</x:v>
      </x:c>
      <x:c r="L1405" s="59" t="str">
        <x:v>S0</x:v>
      </x:c>
      <x:c r="M1405" s="59" t="n">
        <x:v>10</x:v>
      </x:c>
      <x:c r="N1405" t="str">
        <x:v>source_forward</x:v>
      </x:c>
    </x:row>
    <x:row r="1406">
      <x:c r="A1406" t="str">
        <x:v>Set2_100-5-3</x:v>
      </x:c>
      <x:c r="B1406" t="str">
        <x:v>Set2</x:v>
      </x:c>
      <x:c r="C1406" t="str">
        <x:v>100-5-3</x:v>
      </x:c>
      <x:c r="D1406" t="str">
        <x:v>C24</x:v>
      </x:c>
      <x:c r="E1406" t="str">
        <x:v>c</x:v>
      </x:c>
      <x:c r="F1406" s="59" t="n">
        <x:v>20</x:v>
      </x:c>
      <x:c r="G1406" s="59" t="n">
        <x:v>19</x:v>
      </x:c>
      <x:c r="H1406" s="59" t="n">
        <x:v>17</x:v>
      </x:c>
      <x:c r="I1406" s="59" t="n">
        <x:v>398</x:v>
      </x:c>
      <x:c r="J1406" s="59" t="n">
        <x:v>420</x:v>
      </x:c>
      <x:c r="K1406" s="59" t="n">
        <x:v>10</x:v>
      </x:c>
      <x:c r="L1406" s="59" t="str">
        <x:v>S0</x:v>
      </x:c>
      <x:c r="M1406" s="59" t="n">
        <x:v>4</x:v>
      </x:c>
      <x:c r="N1406" t="str">
        <x:v>source_forward</x:v>
      </x:c>
    </x:row>
    <x:row r="1407">
      <x:c r="A1407" t="str">
        <x:v>Set2_100-5-3</x:v>
      </x:c>
      <x:c r="B1407" t="str">
        <x:v>Set2</x:v>
      </x:c>
      <x:c r="C1407" t="str">
        <x:v>100-5-3</x:v>
      </x:c>
      <x:c r="D1407" t="str">
        <x:v>C25</x:v>
      </x:c>
      <x:c r="E1407" t="str">
        <x:v>c</x:v>
      </x:c>
      <x:c r="F1407" s="59" t="n">
        <x:v>9</x:v>
      </x:c>
      <x:c r="G1407" s="59" t="n">
        <x:v>7</x:v>
      </x:c>
      <x:c r="H1407" s="59" t="n">
        <x:v>16</x:v>
      </x:c>
      <x:c r="I1407" s="59" t="n">
        <x:v>251</x:v>
      </x:c>
      <x:c r="J1407" s="59" t="n">
        <x:v>263</x:v>
      </x:c>
      <x:c r="K1407" s="59" t="n">
        <x:v>10</x:v>
      </x:c>
      <x:c r="L1407" s="59" t="str">
        <x:v>S0</x:v>
      </x:c>
      <x:c r="M1407" s="59" t="n">
        <x:v>0</x:v>
      </x:c>
      <x:c r="N1407" t="str">
        <x:v>source_forward</x:v>
      </x:c>
    </x:row>
    <x:row r="1408">
      <x:c r="A1408" t="str">
        <x:v>Set2_100-5-3</x:v>
      </x:c>
      <x:c r="B1408" t="str">
        <x:v>Set2</x:v>
      </x:c>
      <x:c r="C1408" t="str">
        <x:v>100-5-3</x:v>
      </x:c>
      <x:c r="D1408" t="str">
        <x:v>C26</x:v>
      </x:c>
      <x:c r="E1408" t="str">
        <x:v>c</x:v>
      </x:c>
      <x:c r="F1408" s="59" t="n">
        <x:v>12</x:v>
      </x:c>
      <x:c r="G1408" s="59" t="n">
        <x:v>15</x:v>
      </x:c>
      <x:c r="H1408" s="59" t="n">
        <x:v>11</x:v>
      </x:c>
      <x:c r="I1408" s="59" t="n">
        <x:v>359</x:v>
      </x:c>
      <x:c r="J1408" s="59" t="n">
        <x:v>381</x:v>
      </x:c>
      <x:c r="K1408" s="59" t="n">
        <x:v>10</x:v>
      </x:c>
      <x:c r="L1408" s="59" t="str">
        <x:v>S0</x:v>
      </x:c>
      <x:c r="M1408" s="59" t="n">
        <x:v>10</x:v>
      </x:c>
      <x:c r="N1408" t="str">
        <x:v>source_forward</x:v>
      </x:c>
    </x:row>
    <x:row r="1409">
      <x:c r="A1409" t="str">
        <x:v>Set2_100-5-3</x:v>
      </x:c>
      <x:c r="B1409" t="str">
        <x:v>Set2</x:v>
      </x:c>
      <x:c r="C1409" t="str">
        <x:v>100-5-3</x:v>
      </x:c>
      <x:c r="D1409" t="str">
        <x:v>C27</x:v>
      </x:c>
      <x:c r="E1409" t="str">
        <x:v>c</x:v>
      </x:c>
      <x:c r="F1409" s="59" t="n">
        <x:v>25</x:v>
      </x:c>
      <x:c r="G1409" s="59" t="n">
        <x:v>13</x:v>
      </x:c>
      <x:c r="H1409" s="59" t="n">
        <x:v>20</x:v>
      </x:c>
      <x:c r="I1409" s="59" t="n">
        <x:v>379</x:v>
      </x:c>
      <x:c r="J1409" s="59" t="n">
        <x:v>393</x:v>
      </x:c>
      <x:c r="K1409" s="59" t="n">
        <x:v>10</x:v>
      </x:c>
      <x:c r="L1409" s="59" t="str">
        <x:v>S3</x:v>
      </x:c>
      <x:c r="M1409" s="59" t="n">
        <x:v>7</x:v>
      </x:c>
      <x:c r="N1409" t="str">
        <x:v>source_forward</x:v>
      </x:c>
    </x:row>
    <x:row r="1410">
      <x:c r="A1410" t="str">
        <x:v>Set2_100-5-3</x:v>
      </x:c>
      <x:c r="B1410" t="str">
        <x:v>Set2</x:v>
      </x:c>
      <x:c r="C1410" t="str">
        <x:v>100-5-3</x:v>
      </x:c>
      <x:c r="D1410" t="str">
        <x:v>C28</x:v>
      </x:c>
      <x:c r="E1410" t="str">
        <x:v>c</x:v>
      </x:c>
      <x:c r="F1410" s="59" t="n">
        <x:v>25</x:v>
      </x:c>
      <x:c r="G1410" s="59" t="n">
        <x:v>20</x:v>
      </x:c>
      <x:c r="H1410" s="59" t="n">
        <x:v>12</x:v>
      </x:c>
      <x:c r="I1410" s="59" t="n">
        <x:v>432</x:v>
      </x:c>
      <x:c r="J1410" s="59" t="n">
        <x:v>442</x:v>
      </x:c>
      <x:c r="K1410" s="59" t="n">
        <x:v>10</x:v>
      </x:c>
      <x:c r="L1410" s="59" t="str">
        <x:v>S1</x:v>
      </x:c>
      <x:c r="M1410" s="59" t="n">
        <x:v>2</x:v>
      </x:c>
      <x:c r="N1410" t="str">
        <x:v>source_forward</x:v>
      </x:c>
    </x:row>
    <x:row r="1411">
      <x:c r="A1411" t="str">
        <x:v>Set2_100-5-3</x:v>
      </x:c>
      <x:c r="B1411" t="str">
        <x:v>Set2</x:v>
      </x:c>
      <x:c r="C1411" t="str">
        <x:v>100-5-3</x:v>
      </x:c>
      <x:c r="D1411" t="str">
        <x:v>C29</x:v>
      </x:c>
      <x:c r="E1411" t="str">
        <x:v>c</x:v>
      </x:c>
      <x:c r="F1411" s="59" t="n">
        <x:v>20</x:v>
      </x:c>
      <x:c r="G1411" s="59" t="n">
        <x:v>8</x:v>
      </x:c>
      <x:c r="H1411" s="59" t="n">
        <x:v>15</x:v>
      </x:c>
      <x:c r="I1411" s="59" t="n">
        <x:v>203</x:v>
      </x:c>
      <x:c r="J1411" s="59" t="n">
        <x:v>215</x:v>
      </x:c>
      <x:c r="K1411" s="59" t="n">
        <x:v>10</x:v>
      </x:c>
      <x:c r="L1411" s="59" t="str">
        <x:v>S3</x:v>
      </x:c>
      <x:c r="M1411" s="59" t="n">
        <x:v>4</x:v>
      </x:c>
      <x:c r="N1411" t="str">
        <x:v>source_forward</x:v>
      </x:c>
    </x:row>
    <x:row r="1412">
      <x:c r="A1412" t="str">
        <x:v>Set2_100-5-3</x:v>
      </x:c>
      <x:c r="B1412" t="str">
        <x:v>Set2</x:v>
      </x:c>
      <x:c r="C1412" t="str">
        <x:v>100-5-3</x:v>
      </x:c>
      <x:c r="D1412" t="str">
        <x:v>C30</x:v>
      </x:c>
      <x:c r="E1412" t="str">
        <x:v>c</x:v>
      </x:c>
      <x:c r="F1412" s="59" t="n">
        <x:v>15</x:v>
      </x:c>
      <x:c r="G1412" s="59" t="n">
        <x:v>43</x:v>
      </x:c>
      <x:c r="H1412" s="59" t="n">
        <x:v>20</x:v>
      </x:c>
      <x:c r="I1412" s="59" t="n">
        <x:v>471</x:v>
      </x:c>
      <x:c r="J1412" s="59" t="n">
        <x:v>481</x:v>
      </x:c>
      <x:c r="K1412" s="59" t="n">
        <x:v>10</x:v>
      </x:c>
      <x:c r="L1412" s="59" t="str">
        <x:v>S4</x:v>
      </x:c>
      <x:c r="M1412" s="59" t="n">
        <x:v>9</x:v>
      </x:c>
      <x:c r="N1412" t="str">
        <x:v>source_forward</x:v>
      </x:c>
    </x:row>
    <x:row r="1413">
      <x:c r="A1413" t="str">
        <x:v>Set2_100-5-3</x:v>
      </x:c>
      <x:c r="B1413" t="str">
        <x:v>Set2</x:v>
      </x:c>
      <x:c r="C1413" t="str">
        <x:v>100-5-3</x:v>
      </x:c>
      <x:c r="D1413" t="str">
        <x:v>C31</x:v>
      </x:c>
      <x:c r="E1413" t="str">
        <x:v>c</x:v>
      </x:c>
      <x:c r="F1413" s="59" t="n">
        <x:v>16</x:v>
      </x:c>
      <x:c r="G1413" s="59" t="n">
        <x:v>45</x:v>
      </x:c>
      <x:c r="H1413" s="59" t="n">
        <x:v>12</x:v>
      </x:c>
      <x:c r="I1413" s="59" t="n">
        <x:v>113</x:v>
      </x:c>
      <x:c r="J1413" s="59" t="n">
        <x:v>131</x:v>
      </x:c>
      <x:c r="K1413" s="59" t="n">
        <x:v>10</x:v>
      </x:c>
      <x:c r="L1413" s="59" t="str">
        <x:v>S4</x:v>
      </x:c>
      <x:c r="M1413" s="59" t="n">
        <x:v>9</x:v>
      </x:c>
      <x:c r="N1413" t="str">
        <x:v>source_forward</x:v>
      </x:c>
    </x:row>
    <x:row r="1414">
      <x:c r="A1414" t="str">
        <x:v>Set2_100-5-3</x:v>
      </x:c>
      <x:c r="B1414" t="str">
        <x:v>Set2</x:v>
      </x:c>
      <x:c r="C1414" t="str">
        <x:v>100-5-3</x:v>
      </x:c>
      <x:c r="D1414" t="str">
        <x:v>C32</x:v>
      </x:c>
      <x:c r="E1414" t="str">
        <x:v>c</x:v>
      </x:c>
      <x:c r="F1414" s="59" t="n">
        <x:v>8</x:v>
      </x:c>
      <x:c r="G1414" s="59" t="n">
        <x:v>35</x:v>
      </x:c>
      <x:c r="H1414" s="59" t="n">
        <x:v>19</x:v>
      </x:c>
      <x:c r="I1414" s="59" t="n">
        <x:v>454</x:v>
      </x:c>
      <x:c r="J1414" s="59" t="n">
        <x:v>472</x:v>
      </x:c>
      <x:c r="K1414" s="59" t="n">
        <x:v>10</x:v>
      </x:c>
      <x:c r="L1414" s="59" t="str">
        <x:v>S4</x:v>
      </x:c>
      <x:c r="M1414" s="59" t="n">
        <x:v>10</x:v>
      </x:c>
      <x:c r="N1414" t="str">
        <x:v>source_forward</x:v>
      </x:c>
    </x:row>
    <x:row r="1415">
      <x:c r="A1415" t="str">
        <x:v>Set2_100-5-3</x:v>
      </x:c>
      <x:c r="B1415" t="str">
        <x:v>Set2</x:v>
      </x:c>
      <x:c r="C1415" t="str">
        <x:v>100-5-3</x:v>
      </x:c>
      <x:c r="D1415" t="str">
        <x:v>C33</x:v>
      </x:c>
      <x:c r="E1415" t="str">
        <x:v>c</x:v>
      </x:c>
      <x:c r="F1415" s="59" t="n">
        <x:v>14</x:v>
      </x:c>
      <x:c r="G1415" s="59" t="n">
        <x:v>45</x:v>
      </x:c>
      <x:c r="H1415" s="59" t="n">
        <x:v>14</x:v>
      </x:c>
      <x:c r="I1415" s="59" t="n">
        <x:v>441</x:v>
      </x:c>
      <x:c r="J1415" s="59" t="n">
        <x:v>475</x:v>
      </x:c>
      <x:c r="K1415" s="59" t="n">
        <x:v>10</x:v>
      </x:c>
      <x:c r="L1415" s="59" t="str">
        <x:v>S4</x:v>
      </x:c>
      <x:c r="M1415" s="59" t="n">
        <x:v>4</x:v>
      </x:c>
      <x:c r="N1415" t="str">
        <x:v>source_forward</x:v>
      </x:c>
    </x:row>
    <x:row r="1416">
      <x:c r="A1416" t="str">
        <x:v>Set2_100-5-3</x:v>
      </x:c>
      <x:c r="B1416" t="str">
        <x:v>Set2</x:v>
      </x:c>
      <x:c r="C1416" t="str">
        <x:v>100-5-3</x:v>
      </x:c>
      <x:c r="D1416" t="str">
        <x:v>C34</x:v>
      </x:c>
      <x:c r="E1416" t="str">
        <x:v>c</x:v>
      </x:c>
      <x:c r="F1416" s="59" t="n">
        <x:v>7</x:v>
      </x:c>
      <x:c r="G1416" s="59" t="n">
        <x:v>46</x:v>
      </x:c>
      <x:c r="H1416" s="59" t="n">
        <x:v>13</x:v>
      </x:c>
      <x:c r="I1416" s="59" t="n">
        <x:v>364</x:v>
      </x:c>
      <x:c r="J1416" s="59" t="n">
        <x:v>384</x:v>
      </x:c>
      <x:c r="K1416" s="59" t="n">
        <x:v>10</x:v>
      </x:c>
      <x:c r="L1416" s="59" t="str">
        <x:v>S4</x:v>
      </x:c>
      <x:c r="M1416" s="59" t="n">
        <x:v>11</x:v>
      </x:c>
      <x:c r="N1416" t="str">
        <x:v>source_forward</x:v>
      </x:c>
    </x:row>
    <x:row r="1417">
      <x:c r="A1417" t="str">
        <x:v>Set2_100-5-3</x:v>
      </x:c>
      <x:c r="B1417" t="str">
        <x:v>Set2</x:v>
      </x:c>
      <x:c r="C1417" t="str">
        <x:v>100-5-3</x:v>
      </x:c>
      <x:c r="D1417" t="str">
        <x:v>C35</x:v>
      </x:c>
      <x:c r="E1417" t="str">
        <x:v>c</x:v>
      </x:c>
      <x:c r="F1417" s="59" t="n">
        <x:v>25</x:v>
      </x:c>
      <x:c r="G1417" s="59" t="n">
        <x:v>35</x:v>
      </x:c>
      <x:c r="H1417" s="59" t="n">
        <x:v>15</x:v>
      </x:c>
      <x:c r="I1417" s="59" t="n">
        <x:v>154</x:v>
      </x:c>
      <x:c r="J1417" s="59" t="n">
        <x:v>190</x:v>
      </x:c>
      <x:c r="K1417" s="59" t="n">
        <x:v>10</x:v>
      </x:c>
      <x:c r="L1417" s="59" t="str">
        <x:v>S4</x:v>
      </x:c>
      <x:c r="M1417" s="59" t="n">
        <x:v>8</x:v>
      </x:c>
      <x:c r="N1417" t="str">
        <x:v>source_forward</x:v>
      </x:c>
    </x:row>
    <x:row r="1418">
      <x:c r="A1418" t="str">
        <x:v>Set2_100-5-3</x:v>
      </x:c>
      <x:c r="B1418" t="str">
        <x:v>Set2</x:v>
      </x:c>
      <x:c r="C1418" t="str">
        <x:v>100-5-3</x:v>
      </x:c>
      <x:c r="D1418" t="str">
        <x:v>C36</x:v>
      </x:c>
      <x:c r="E1418" t="str">
        <x:v>c</x:v>
      </x:c>
      <x:c r="F1418" s="59" t="n">
        <x:v>5</x:v>
      </x:c>
      <x:c r="G1418" s="59" t="n">
        <x:v>45</x:v>
      </x:c>
      <x:c r="H1418" s="59" t="n">
        <x:v>20</x:v>
      </x:c>
      <x:c r="I1418" s="59" t="n">
        <x:v>116</x:v>
      </x:c>
      <x:c r="J1418" s="59" t="n">
        <x:v>144</x:v>
      </x:c>
      <x:c r="K1418" s="59" t="n">
        <x:v>10</x:v>
      </x:c>
      <x:c r="L1418" s="59" t="str">
        <x:v>S4</x:v>
      </x:c>
      <x:c r="M1418" s="59" t="n">
        <x:v>15</x:v>
      </x:c>
      <x:c r="N1418" t="str">
        <x:v>source_forward</x:v>
      </x:c>
    </x:row>
    <x:row r="1419">
      <x:c r="A1419" t="str">
        <x:v>Set2_100-5-3</x:v>
      </x:c>
      <x:c r="B1419" t="str">
        <x:v>Set2</x:v>
      </x:c>
      <x:c r="C1419" t="str">
        <x:v>100-5-3</x:v>
      </x:c>
      <x:c r="D1419" t="str">
        <x:v>C37</x:v>
      </x:c>
      <x:c r="E1419" t="str">
        <x:v>c</x:v>
      </x:c>
      <x:c r="F1419" s="59" t="n">
        <x:v>17</x:v>
      </x:c>
      <x:c r="G1419" s="59" t="n">
        <x:v>30</x:v>
      </x:c>
      <x:c r="H1419" s="59" t="n">
        <x:v>11</x:v>
      </x:c>
      <x:c r="I1419" s="59" t="n">
        <x:v>157</x:v>
      </x:c>
      <x:c r="J1419" s="59" t="n">
        <x:v>175</x:v>
      </x:c>
      <x:c r="K1419" s="59" t="n">
        <x:v>10</x:v>
      </x:c>
      <x:c r="L1419" s="59" t="str">
        <x:v>S4</x:v>
      </x:c>
      <x:c r="M1419" s="59" t="n">
        <x:v>1</x:v>
      </x:c>
      <x:c r="N1419" t="str">
        <x:v>source_forward</x:v>
      </x:c>
    </x:row>
    <x:row r="1420">
      <x:c r="A1420" t="str">
        <x:v>Set2_100-5-3</x:v>
      </x:c>
      <x:c r="B1420" t="str">
        <x:v>Set2</x:v>
      </x:c>
      <x:c r="C1420" t="str">
        <x:v>100-5-3</x:v>
      </x:c>
      <x:c r="D1420" t="str">
        <x:v>C38</x:v>
      </x:c>
      <x:c r="E1420" t="str">
        <x:v>c</x:v>
      </x:c>
      <x:c r="F1420" s="59" t="n">
        <x:v>2</x:v>
      </x:c>
      <x:c r="G1420" s="59" t="n">
        <x:v>45</x:v>
      </x:c>
      <x:c r="H1420" s="59" t="n">
        <x:v>11</x:v>
      </x:c>
      <x:c r="I1420" s="59" t="n">
        <x:v>331</x:v>
      </x:c>
      <x:c r="J1420" s="59" t="n">
        <x:v>341</x:v>
      </x:c>
      <x:c r="K1420" s="59" t="n">
        <x:v>10</x:v>
      </x:c>
      <x:c r="L1420" s="59" t="str">
        <x:v>S4</x:v>
      </x:c>
      <x:c r="M1420" s="59" t="n">
        <x:v>9</x:v>
      </x:c>
      <x:c r="N1420" t="str">
        <x:v>source_forward</x:v>
      </x:c>
    </x:row>
    <x:row r="1421">
      <x:c r="A1421" t="str">
        <x:v>Set2_100-5-3</x:v>
      </x:c>
      <x:c r="B1421" t="str">
        <x:v>Set2</x:v>
      </x:c>
      <x:c r="C1421" t="str">
        <x:v>100-5-3</x:v>
      </x:c>
      <x:c r="D1421" t="str">
        <x:v>C39</x:v>
      </x:c>
      <x:c r="E1421" t="str">
        <x:v>c</x:v>
      </x:c>
      <x:c r="F1421" s="59" t="n">
        <x:v>21</x:v>
      </x:c>
      <x:c r="G1421" s="59" t="n">
        <x:v>44</x:v>
      </x:c>
      <x:c r="H1421" s="59" t="n">
        <x:v>20</x:v>
      </x:c>
      <x:c r="I1421" s="59" t="n">
        <x:v>187</x:v>
      </x:c>
      <x:c r="J1421" s="59" t="n">
        <x:v>203</x:v>
      </x:c>
      <x:c r="K1421" s="59" t="n">
        <x:v>10</x:v>
      </x:c>
      <x:c r="L1421" s="59" t="str">
        <x:v>S4</x:v>
      </x:c>
      <x:c r="M1421" s="59" t="n">
        <x:v>16</x:v>
      </x:c>
      <x:c r="N1421" t="str">
        <x:v>source_forward</x:v>
      </x:c>
    </x:row>
    <x:row r="1422">
      <x:c r="A1422" t="str">
        <x:v>Set2_100-5-3</x:v>
      </x:c>
      <x:c r="B1422" t="str">
        <x:v>Set2</x:v>
      </x:c>
      <x:c r="C1422" t="str">
        <x:v>100-5-3</x:v>
      </x:c>
      <x:c r="D1422" t="str">
        <x:v>C40</x:v>
      </x:c>
      <x:c r="E1422" t="str">
        <x:v>c</x:v>
      </x:c>
      <x:c r="F1422" s="59" t="n">
        <x:v>14</x:v>
      </x:c>
      <x:c r="G1422" s="59" t="n">
        <x:v>44</x:v>
      </x:c>
      <x:c r="H1422" s="59" t="n">
        <x:v>12</x:v>
      </x:c>
      <x:c r="I1422" s="59" t="n">
        <x:v>514</x:v>
      </x:c>
      <x:c r="J1422" s="59" t="n">
        <x:v>552</x:v>
      </x:c>
      <x:c r="K1422" s="59" t="n">
        <x:v>10</x:v>
      </x:c>
      <x:c r="L1422" s="59" t="str">
        <x:v>S4</x:v>
      </x:c>
      <x:c r="M1422" s="59" t="n">
        <x:v>9</x:v>
      </x:c>
      <x:c r="N1422" t="str">
        <x:v>source_forward</x:v>
      </x:c>
    </x:row>
    <x:row r="1423">
      <x:c r="A1423" t="str">
        <x:v>Set2_100-5-3</x:v>
      </x:c>
      <x:c r="B1423" t="str">
        <x:v>Set2</x:v>
      </x:c>
      <x:c r="C1423" t="str">
        <x:v>100-5-3</x:v>
      </x:c>
      <x:c r="D1423" t="str">
        <x:v>C41</x:v>
      </x:c>
      <x:c r="E1423" t="str">
        <x:v>c</x:v>
      </x:c>
      <x:c r="F1423" s="59" t="n">
        <x:v>19</x:v>
      </x:c>
      <x:c r="G1423" s="59" t="n">
        <x:v>38</x:v>
      </x:c>
      <x:c r="H1423" s="59" t="n">
        <x:v>16</x:v>
      </x:c>
      <x:c r="I1423" s="59" t="n">
        <x:v>559</x:v>
      </x:c>
      <x:c r="J1423" s="59" t="n">
        <x:v>591</x:v>
      </x:c>
      <x:c r="K1423" s="59" t="n">
        <x:v>10</x:v>
      </x:c>
      <x:c r="L1423" s="59" t="str">
        <x:v>S4</x:v>
      </x:c>
      <x:c r="M1423" s="59" t="n">
        <x:v>2</x:v>
      </x:c>
      <x:c r="N1423" t="str">
        <x:v>source_forward</x:v>
      </x:c>
    </x:row>
    <x:row r="1424">
      <x:c r="A1424" t="str">
        <x:v>Set2_100-5-3</x:v>
      </x:c>
      <x:c r="B1424" t="str">
        <x:v>Set2</x:v>
      </x:c>
      <x:c r="C1424" t="str">
        <x:v>100-5-3</x:v>
      </x:c>
      <x:c r="D1424" t="str">
        <x:v>C42</x:v>
      </x:c>
      <x:c r="E1424" t="str">
        <x:v>c</x:v>
      </x:c>
      <x:c r="F1424" s="59" t="n">
        <x:v>6</x:v>
      </x:c>
      <x:c r="G1424" s="59" t="n">
        <x:v>44</x:v>
      </x:c>
      <x:c r="H1424" s="59" t="n">
        <x:v>11</x:v>
      </x:c>
      <x:c r="I1424" s="59" t="n">
        <x:v>307</x:v>
      </x:c>
      <x:c r="J1424" s="59" t="n">
        <x:v>319</x:v>
      </x:c>
      <x:c r="K1424" s="59" t="n">
        <x:v>10</x:v>
      </x:c>
      <x:c r="L1424" s="59" t="str">
        <x:v>S4</x:v>
      </x:c>
      <x:c r="M1424" s="59" t="n">
        <x:v>6</x:v>
      </x:c>
      <x:c r="N1424" t="str">
        <x:v>source_forward</x:v>
      </x:c>
    </x:row>
    <x:row r="1425">
      <x:c r="A1425" t="str">
        <x:v>Set2_100-5-3</x:v>
      </x:c>
      <x:c r="B1425" t="str">
        <x:v>Set2</x:v>
      </x:c>
      <x:c r="C1425" t="str">
        <x:v>100-5-3</x:v>
      </x:c>
      <x:c r="D1425" t="str">
        <x:v>C43</x:v>
      </x:c>
      <x:c r="E1425" t="str">
        <x:v>c</x:v>
      </x:c>
      <x:c r="F1425" s="59" t="n">
        <x:v>14</x:v>
      </x:c>
      <x:c r="G1425" s="59" t="n">
        <x:v>43</x:v>
      </x:c>
      <x:c r="H1425" s="59" t="n">
        <x:v>13</x:v>
      </x:c>
      <x:c r="I1425" s="59" t="n">
        <x:v>139</x:v>
      </x:c>
      <x:c r="J1425" s="59" t="n">
        <x:v>163</x:v>
      </x:c>
      <x:c r="K1425" s="59" t="n">
        <x:v>10</x:v>
      </x:c>
      <x:c r="L1425" s="59" t="str">
        <x:v>S4</x:v>
      </x:c>
      <x:c r="M1425" s="59" t="n">
        <x:v>10</x:v>
      </x:c>
      <x:c r="N1425" t="str">
        <x:v>source_forward</x:v>
      </x:c>
    </x:row>
    <x:row r="1426">
      <x:c r="A1426" t="str">
        <x:v>Set2_100-5-3</x:v>
      </x:c>
      <x:c r="B1426" t="str">
        <x:v>Set2</x:v>
      </x:c>
      <x:c r="C1426" t="str">
        <x:v>100-5-3</x:v>
      </x:c>
      <x:c r="D1426" t="str">
        <x:v>C44</x:v>
      </x:c>
      <x:c r="E1426" t="str">
        <x:v>c</x:v>
      </x:c>
      <x:c r="F1426" s="59" t="n">
        <x:v>21</x:v>
      </x:c>
      <x:c r="G1426" s="59" t="n">
        <x:v>34</x:v>
      </x:c>
      <x:c r="H1426" s="59" t="n">
        <x:v>18</x:v>
      </x:c>
      <x:c r="I1426" s="59" t="n">
        <x:v>459</x:v>
      </x:c>
      <x:c r="J1426" s="59" t="n">
        <x:v>497</x:v>
      </x:c>
      <x:c r="K1426" s="59" t="n">
        <x:v>10</x:v>
      </x:c>
      <x:c r="L1426" s="59" t="str">
        <x:v>S4</x:v>
      </x:c>
      <x:c r="M1426" s="59" t="n">
        <x:v>8</x:v>
      </x:c>
      <x:c r="N1426" t="str">
        <x:v>source_forward</x:v>
      </x:c>
    </x:row>
    <x:row r="1427">
      <x:c r="A1427" t="str">
        <x:v>Set2_100-5-3</x:v>
      </x:c>
      <x:c r="B1427" t="str">
        <x:v>Set2</x:v>
      </x:c>
      <x:c r="C1427" t="str">
        <x:v>100-5-3</x:v>
      </x:c>
      <x:c r="D1427" t="str">
        <x:v>C45</x:v>
      </x:c>
      <x:c r="E1427" t="str">
        <x:v>c</x:v>
      </x:c>
      <x:c r="F1427" s="59" t="n">
        <x:v>4</x:v>
      </x:c>
      <x:c r="G1427" s="59" t="n">
        <x:v>42</x:v>
      </x:c>
      <x:c r="H1427" s="59" t="n">
        <x:v>11</x:v>
      </x:c>
      <x:c r="I1427" s="59" t="n">
        <x:v>243</x:v>
      </x:c>
      <x:c r="J1427" s="59" t="n">
        <x:v>269</x:v>
      </x:c>
      <x:c r="K1427" s="59" t="n">
        <x:v>10</x:v>
      </x:c>
      <x:c r="L1427" s="59" t="str">
        <x:v>S4</x:v>
      </x:c>
      <x:c r="M1427" s="59" t="n">
        <x:v>1</x:v>
      </x:c>
      <x:c r="N1427" t="str">
        <x:v>source_forward</x:v>
      </x:c>
    </x:row>
    <x:row r="1428">
      <x:c r="A1428" t="str">
        <x:v>Set2_100-5-3</x:v>
      </x:c>
      <x:c r="B1428" t="str">
        <x:v>Set2</x:v>
      </x:c>
      <x:c r="C1428" t="str">
        <x:v>100-5-3</x:v>
      </x:c>
      <x:c r="D1428" t="str">
        <x:v>C46</x:v>
      </x:c>
      <x:c r="E1428" t="str">
        <x:v>c</x:v>
      </x:c>
      <x:c r="F1428" s="59" t="n">
        <x:v>12</x:v>
      </x:c>
      <x:c r="G1428" s="59" t="n">
        <x:v>38</x:v>
      </x:c>
      <x:c r="H1428" s="59" t="n">
        <x:v>16</x:v>
      </x:c>
      <x:c r="I1428" s="59" t="n">
        <x:v>418</x:v>
      </x:c>
      <x:c r="J1428" s="59" t="n">
        <x:v>448</x:v>
      </x:c>
      <x:c r="K1428" s="59" t="n">
        <x:v>10</x:v>
      </x:c>
      <x:c r="L1428" s="59" t="str">
        <x:v>S4</x:v>
      </x:c>
      <x:c r="M1428" s="59" t="n">
        <x:v>3</x:v>
      </x:c>
      <x:c r="N1428" t="str">
        <x:v>source_forward</x:v>
      </x:c>
    </x:row>
    <x:row r="1429">
      <x:c r="A1429" t="str">
        <x:v>Set2_100-5-3</x:v>
      </x:c>
      <x:c r="B1429" t="str">
        <x:v>Set2</x:v>
      </x:c>
      <x:c r="C1429" t="str">
        <x:v>100-5-3</x:v>
      </x:c>
      <x:c r="D1429" t="str">
        <x:v>C47</x:v>
      </x:c>
      <x:c r="E1429" t="str">
        <x:v>c</x:v>
      </x:c>
      <x:c r="F1429" s="59" t="n">
        <x:v>2</x:v>
      </x:c>
      <x:c r="G1429" s="59" t="n">
        <x:v>40</x:v>
      </x:c>
      <x:c r="H1429" s="59" t="n">
        <x:v>11</x:v>
      </x:c>
      <x:c r="I1429" s="59" t="n">
        <x:v>146</x:v>
      </x:c>
      <x:c r="J1429" s="59" t="n">
        <x:v>166</x:v>
      </x:c>
      <x:c r="K1429" s="59" t="n">
        <x:v>10</x:v>
      </x:c>
      <x:c r="L1429" s="59" t="str">
        <x:v>S2</x:v>
      </x:c>
      <x:c r="M1429" s="59" t="n">
        <x:v>8</x:v>
      </x:c>
      <x:c r="N1429" t="str">
        <x:v>source_forward</x:v>
      </x:c>
    </x:row>
    <x:row r="1430">
      <x:c r="A1430" t="str">
        <x:v>Set2_100-5-3</x:v>
      </x:c>
      <x:c r="B1430" t="str">
        <x:v>Set2</x:v>
      </x:c>
      <x:c r="C1430" t="str">
        <x:v>100-5-3</x:v>
      </x:c>
      <x:c r="D1430" t="str">
        <x:v>C48</x:v>
      </x:c>
      <x:c r="E1430" t="str">
        <x:v>c</x:v>
      </x:c>
      <x:c r="F1430" s="59" t="n">
        <x:v>17</x:v>
      </x:c>
      <x:c r="G1430" s="59" t="n">
        <x:v>46</x:v>
      </x:c>
      <x:c r="H1430" s="59" t="n">
        <x:v>16</x:v>
      </x:c>
      <x:c r="I1430" s="59" t="n">
        <x:v>313</x:v>
      </x:c>
      <x:c r="J1430" s="59" t="n">
        <x:v>341</x:v>
      </x:c>
      <x:c r="K1430" s="59" t="n">
        <x:v>10</x:v>
      </x:c>
      <x:c r="L1430" s="59" t="str">
        <x:v>S4</x:v>
      </x:c>
      <x:c r="M1430" s="59" t="n">
        <x:v>8</x:v>
      </x:c>
      <x:c r="N1430" t="str">
        <x:v>source_forward</x:v>
      </x:c>
    </x:row>
    <x:row r="1431">
      <x:c r="A1431" t="str">
        <x:v>Set2_100-5-3</x:v>
      </x:c>
      <x:c r="B1431" t="str">
        <x:v>Set2</x:v>
      </x:c>
      <x:c r="C1431" t="str">
        <x:v>100-5-3</x:v>
      </x:c>
      <x:c r="D1431" t="str">
        <x:v>C49</x:v>
      </x:c>
      <x:c r="E1431" t="str">
        <x:v>c</x:v>
      </x:c>
      <x:c r="F1431" s="59" t="n">
        <x:v>11</x:v>
      </x:c>
      <x:c r="G1431" s="59" t="n">
        <x:v>32</x:v>
      </x:c>
      <x:c r="H1431" s="59" t="n">
        <x:v>14</x:v>
      </x:c>
      <x:c r="I1431" s="59" t="n">
        <x:v>500</x:v>
      </x:c>
      <x:c r="J1431" s="59" t="n">
        <x:v>532</x:v>
      </x:c>
      <x:c r="K1431" s="59" t="n">
        <x:v>10</x:v>
      </x:c>
      <x:c r="L1431" s="59" t="str">
        <x:v>S4</x:v>
      </x:c>
      <x:c r="M1431" s="59" t="n">
        <x:v>0</x:v>
      </x:c>
      <x:c r="N1431" t="str">
        <x:v>source_forward</x:v>
      </x:c>
    </x:row>
    <x:row r="1432">
      <x:c r="A1432" t="str">
        <x:v>Set2_100-5-3</x:v>
      </x:c>
      <x:c r="B1432" t="str">
        <x:v>Set2</x:v>
      </x:c>
      <x:c r="C1432" t="str">
        <x:v>100-5-3</x:v>
      </x:c>
      <x:c r="D1432" t="str">
        <x:v>C50</x:v>
      </x:c>
      <x:c r="E1432" t="str">
        <x:v>c</x:v>
      </x:c>
      <x:c r="F1432" s="59" t="n">
        <x:v>25</x:v>
      </x:c>
      <x:c r="G1432" s="59" t="n">
        <x:v>40</x:v>
      </x:c>
      <x:c r="H1432" s="59" t="n">
        <x:v>19</x:v>
      </x:c>
      <x:c r="I1432" s="59" t="n">
        <x:v>70</x:v>
      </x:c>
      <x:c r="J1432" s="59" t="n">
        <x:v>90</x:v>
      </x:c>
      <x:c r="K1432" s="59" t="n">
        <x:v>10</x:v>
      </x:c>
      <x:c r="L1432" s="59" t="str">
        <x:v>S4</x:v>
      </x:c>
      <x:c r="M1432" s="59" t="n">
        <x:v>5</x:v>
      </x:c>
      <x:c r="N1432" t="str">
        <x:v>source_forward</x:v>
      </x:c>
    </x:row>
    <x:row r="1433">
      <x:c r="A1433" t="str">
        <x:v>Set2_100-5-3</x:v>
      </x:c>
      <x:c r="B1433" t="str">
        <x:v>Set2</x:v>
      </x:c>
      <x:c r="C1433" t="str">
        <x:v>100-5-3</x:v>
      </x:c>
      <x:c r="D1433" t="str">
        <x:v>C51</x:v>
      </x:c>
      <x:c r="E1433" t="str">
        <x:v>c</x:v>
      </x:c>
      <x:c r="F1433" s="59" t="n">
        <x:v>15</x:v>
      </x:c>
      <x:c r="G1433" s="59" t="n">
        <x:v>44</x:v>
      </x:c>
      <x:c r="H1433" s="59" t="n">
        <x:v>16</x:v>
      </x:c>
      <x:c r="I1433" s="59" t="n">
        <x:v>312</x:v>
      </x:c>
      <x:c r="J1433" s="59" t="n">
        <x:v>342</x:v>
      </x:c>
      <x:c r="K1433" s="59" t="n">
        <x:v>10</x:v>
      </x:c>
      <x:c r="L1433" s="59" t="str">
        <x:v>S4</x:v>
      </x:c>
      <x:c r="M1433" s="59" t="n">
        <x:v>3</x:v>
      </x:c>
      <x:c r="N1433" t="str">
        <x:v>source_forward</x:v>
      </x:c>
    </x:row>
    <x:row r="1434">
      <x:c r="A1434" t="str">
        <x:v>Set2_100-5-3</x:v>
      </x:c>
      <x:c r="B1434" t="str">
        <x:v>Set2</x:v>
      </x:c>
      <x:c r="C1434" t="str">
        <x:v>100-5-3</x:v>
      </x:c>
      <x:c r="D1434" t="str">
        <x:v>C52</x:v>
      </x:c>
      <x:c r="E1434" t="str">
        <x:v>c</x:v>
      </x:c>
      <x:c r="F1434" s="59" t="n">
        <x:v>4</x:v>
      </x:c>
      <x:c r="G1434" s="59" t="n">
        <x:v>45</x:v>
      </x:c>
      <x:c r="H1434" s="59" t="n">
        <x:v>16</x:v>
      </x:c>
      <x:c r="I1434" s="59" t="n">
        <x:v>334</x:v>
      </x:c>
      <x:c r="J1434" s="59" t="n">
        <x:v>370</x:v>
      </x:c>
      <x:c r="K1434" s="59" t="n">
        <x:v>10</x:v>
      </x:c>
      <x:c r="L1434" s="59" t="str">
        <x:v>S4</x:v>
      </x:c>
      <x:c r="M1434" s="59" t="n">
        <x:v>6</x:v>
      </x:c>
      <x:c r="N1434" t="str">
        <x:v>source_forward</x:v>
      </x:c>
    </x:row>
    <x:row r="1435">
      <x:c r="A1435" t="str">
        <x:v>Set2_100-5-3</x:v>
      </x:c>
      <x:c r="B1435" t="str">
        <x:v>Set2</x:v>
      </x:c>
      <x:c r="C1435" t="str">
        <x:v>100-5-3</x:v>
      </x:c>
      <x:c r="D1435" t="str">
        <x:v>C53</x:v>
      </x:c>
      <x:c r="E1435" t="str">
        <x:v>c</x:v>
      </x:c>
      <x:c r="F1435" s="59" t="n">
        <x:v>18</x:v>
      </x:c>
      <x:c r="G1435" s="59" t="n">
        <x:v>46</x:v>
      </x:c>
      <x:c r="H1435" s="59" t="n">
        <x:v>11</x:v>
      </x:c>
      <x:c r="I1435" s="59" t="n">
        <x:v>562</x:v>
      </x:c>
      <x:c r="J1435" s="59" t="n">
        <x:v>598</x:v>
      </x:c>
      <x:c r="K1435" s="59" t="n">
        <x:v>10</x:v>
      </x:c>
      <x:c r="L1435" s="59" t="str">
        <x:v>S4</x:v>
      </x:c>
      <x:c r="M1435" s="59" t="n">
        <x:v>0</x:v>
      </x:c>
      <x:c r="N1435" t="str">
        <x:v>source_forward</x:v>
      </x:c>
    </x:row>
    <x:row r="1436">
      <x:c r="A1436" t="str">
        <x:v>Set2_100-5-3</x:v>
      </x:c>
      <x:c r="B1436" t="str">
        <x:v>Set2</x:v>
      </x:c>
      <x:c r="C1436" t="str">
        <x:v>100-5-3</x:v>
      </x:c>
      <x:c r="D1436" t="str">
        <x:v>C54</x:v>
      </x:c>
      <x:c r="E1436" t="str">
        <x:v>c</x:v>
      </x:c>
      <x:c r="F1436" s="59" t="n">
        <x:v>10</x:v>
      </x:c>
      <x:c r="G1436" s="59" t="n">
        <x:v>48</x:v>
      </x:c>
      <x:c r="H1436" s="59" t="n">
        <x:v>17</x:v>
      </x:c>
      <x:c r="I1436" s="59" t="n">
        <x:v>458</x:v>
      </x:c>
      <x:c r="J1436" s="59" t="n">
        <x:v>470</x:v>
      </x:c>
      <x:c r="K1436" s="59" t="n">
        <x:v>10</x:v>
      </x:c>
      <x:c r="L1436" s="59" t="str">
        <x:v>S4</x:v>
      </x:c>
      <x:c r="M1436" s="59" t="n">
        <x:v>15</x:v>
      </x:c>
      <x:c r="N1436" t="str">
        <x:v>source_forward</x:v>
      </x:c>
    </x:row>
    <x:row r="1437">
      <x:c r="A1437" t="str">
        <x:v>Set2_100-5-3</x:v>
      </x:c>
      <x:c r="B1437" t="str">
        <x:v>Set2</x:v>
      </x:c>
      <x:c r="C1437" t="str">
        <x:v>100-5-3</x:v>
      </x:c>
      <x:c r="D1437" t="str">
        <x:v>C55</x:v>
      </x:c>
      <x:c r="E1437" t="str">
        <x:v>c</x:v>
      </x:c>
      <x:c r="F1437" s="59" t="n">
        <x:v>20</x:v>
      </x:c>
      <x:c r="G1437" s="59" t="n">
        <x:v>46</x:v>
      </x:c>
      <x:c r="H1437" s="59" t="n">
        <x:v>20</x:v>
      </x:c>
      <x:c r="I1437" s="59" t="n">
        <x:v>61</x:v>
      </x:c>
      <x:c r="J1437" s="59" t="n">
        <x:v>79</x:v>
      </x:c>
      <x:c r="K1437" s="59" t="n">
        <x:v>10</x:v>
      </x:c>
      <x:c r="L1437" s="59" t="str">
        <x:v>S4</x:v>
      </x:c>
      <x:c r="M1437" s="59" t="n">
        <x:v>18</x:v>
      </x:c>
      <x:c r="N1437" t="str">
        <x:v>source_forward</x:v>
      </x:c>
    </x:row>
    <x:row r="1438">
      <x:c r="A1438" t="str">
        <x:v>Set2_100-5-3</x:v>
      </x:c>
      <x:c r="B1438" t="str">
        <x:v>Set2</x:v>
      </x:c>
      <x:c r="C1438" t="str">
        <x:v>100-5-3</x:v>
      </x:c>
      <x:c r="D1438" t="str">
        <x:v>C56</x:v>
      </x:c>
      <x:c r="E1438" t="str">
        <x:v>c</x:v>
      </x:c>
      <x:c r="F1438" s="59" t="n">
        <x:v>23</x:v>
      </x:c>
      <x:c r="G1438" s="59" t="n">
        <x:v>49</x:v>
      </x:c>
      <x:c r="H1438" s="59" t="n">
        <x:v>17</x:v>
      </x:c>
      <x:c r="I1438" s="59" t="n">
        <x:v>93</x:v>
      </x:c>
      <x:c r="J1438" s="59" t="n">
        <x:v>105</x:v>
      </x:c>
      <x:c r="K1438" s="59" t="n">
        <x:v>10</x:v>
      </x:c>
      <x:c r="L1438" s="59" t="str">
        <x:v>S4</x:v>
      </x:c>
      <x:c r="M1438" s="59" t="n">
        <x:v>8</x:v>
      </x:c>
      <x:c r="N1438" t="str">
        <x:v>source_forward</x:v>
      </x:c>
    </x:row>
    <x:row r="1439">
      <x:c r="A1439" t="str">
        <x:v>Set2_100-5-3</x:v>
      </x:c>
      <x:c r="B1439" t="str">
        <x:v>Set2</x:v>
      </x:c>
      <x:c r="C1439" t="str">
        <x:v>100-5-3</x:v>
      </x:c>
      <x:c r="D1439" t="str">
        <x:v>C57</x:v>
      </x:c>
      <x:c r="E1439" t="str">
        <x:v>c</x:v>
      </x:c>
      <x:c r="F1439" s="59" t="n">
        <x:v>9</x:v>
      </x:c>
      <x:c r="G1439" s="59" t="n">
        <x:v>32</x:v>
      </x:c>
      <x:c r="H1439" s="59" t="n">
        <x:v>12</x:v>
      </x:c>
      <x:c r="I1439" s="59" t="n">
        <x:v>569</x:v>
      </x:c>
      <x:c r="J1439" s="59" t="n">
        <x:v>607</x:v>
      </x:c>
      <x:c r="K1439" s="59" t="n">
        <x:v>10</x:v>
      </x:c>
      <x:c r="L1439" s="59" t="str">
        <x:v>S2</x:v>
      </x:c>
      <x:c r="M1439" s="59" t="n">
        <x:v>8</x:v>
      </x:c>
      <x:c r="N1439" t="str">
        <x:v>source_forward</x:v>
      </x:c>
    </x:row>
    <x:row r="1440">
      <x:c r="A1440" t="str">
        <x:v>Set2_100-5-3</x:v>
      </x:c>
      <x:c r="B1440" t="str">
        <x:v>Set2</x:v>
      </x:c>
      <x:c r="C1440" t="str">
        <x:v>100-5-3</x:v>
      </x:c>
      <x:c r="D1440" t="str">
        <x:v>C58</x:v>
      </x:c>
      <x:c r="E1440" t="str">
        <x:v>c</x:v>
      </x:c>
      <x:c r="F1440" s="59" t="n">
        <x:v>8</x:v>
      </x:c>
      <x:c r="G1440" s="59" t="n">
        <x:v>36</x:v>
      </x:c>
      <x:c r="H1440" s="59" t="n">
        <x:v>19</x:v>
      </x:c>
      <x:c r="I1440" s="59" t="n">
        <x:v>77</x:v>
      </x:c>
      <x:c r="J1440" s="59" t="n">
        <x:v>101</x:v>
      </x:c>
      <x:c r="K1440" s="59" t="n">
        <x:v>10</x:v>
      </x:c>
      <x:c r="L1440" s="59" t="str">
        <x:v>S4</x:v>
      </x:c>
      <x:c r="M1440" s="59" t="n">
        <x:v>2</x:v>
      </x:c>
      <x:c r="N1440" t="str">
        <x:v>source_forward</x:v>
      </x:c>
    </x:row>
    <x:row r="1441">
      <x:c r="A1441" t="str">
        <x:v>Set2_100-5-3</x:v>
      </x:c>
      <x:c r="B1441" t="str">
        <x:v>Set2</x:v>
      </x:c>
      <x:c r="C1441" t="str">
        <x:v>100-5-3</x:v>
      </x:c>
      <x:c r="D1441" t="str">
        <x:v>C59</x:v>
      </x:c>
      <x:c r="E1441" t="str">
        <x:v>c</x:v>
      </x:c>
      <x:c r="F1441" s="59" t="n">
        <x:v>17</x:v>
      </x:c>
      <x:c r="G1441" s="59" t="n">
        <x:v>47</x:v>
      </x:c>
      <x:c r="H1441" s="59" t="n">
        <x:v>19</x:v>
      </x:c>
      <x:c r="I1441" s="59" t="n">
        <x:v>317</x:v>
      </x:c>
      <x:c r="J1441" s="59" t="n">
        <x:v>349</x:v>
      </x:c>
      <x:c r="K1441" s="59" t="n">
        <x:v>10</x:v>
      </x:c>
      <x:c r="L1441" s="59" t="str">
        <x:v>S4</x:v>
      </x:c>
      <x:c r="M1441" s="59" t="n">
        <x:v>11</x:v>
      </x:c>
      <x:c r="N1441" t="str">
        <x:v>source_forward</x:v>
      </x:c>
    </x:row>
    <x:row r="1442">
      <x:c r="A1442" t="str">
        <x:v>Set2_100-5-3</x:v>
      </x:c>
      <x:c r="B1442" t="str">
        <x:v>Set2</x:v>
      </x:c>
      <x:c r="C1442" t="str">
        <x:v>100-5-3</x:v>
      </x:c>
      <x:c r="D1442" t="str">
        <x:v>C60</x:v>
      </x:c>
      <x:c r="E1442" t="str">
        <x:v>c</x:v>
      </x:c>
      <x:c r="F1442" s="59" t="n">
        <x:v>36</x:v>
      </x:c>
      <x:c r="G1442" s="59" t="n">
        <x:v>33</x:v>
      </x:c>
      <x:c r="H1442" s="59" t="n">
        <x:v>13</x:v>
      </x:c>
      <x:c r="I1442" s="59" t="n">
        <x:v>174</x:v>
      </x:c>
      <x:c r="J1442" s="59" t="n">
        <x:v>188</x:v>
      </x:c>
      <x:c r="K1442" s="59" t="n">
        <x:v>10</x:v>
      </x:c>
      <x:c r="L1442" s="59" t="str">
        <x:v>S1</x:v>
      </x:c>
      <x:c r="M1442" s="59" t="n">
        <x:v>10</x:v>
      </x:c>
      <x:c r="N1442" t="str">
        <x:v>source_forward</x:v>
      </x:c>
    </x:row>
    <x:row r="1443">
      <x:c r="A1443" t="str">
        <x:v>Set2_100-5-3</x:v>
      </x:c>
      <x:c r="B1443" t="str">
        <x:v>Set2</x:v>
      </x:c>
      <x:c r="C1443" t="str">
        <x:v>100-5-3</x:v>
      </x:c>
      <x:c r="D1443" t="str">
        <x:v>C61</x:v>
      </x:c>
      <x:c r="E1443" t="str">
        <x:v>c</x:v>
      </x:c>
      <x:c r="F1443" s="59" t="n">
        <x:v>36</x:v>
      </x:c>
      <x:c r="G1443" s="59" t="n">
        <x:v>12</x:v>
      </x:c>
      <x:c r="H1443" s="59" t="n">
        <x:v>15</x:v>
      </x:c>
      <x:c r="I1443" s="59" t="n">
        <x:v>93</x:v>
      </x:c>
      <x:c r="J1443" s="59" t="n">
        <x:v>113</x:v>
      </x:c>
      <x:c r="K1443" s="59" t="n">
        <x:v>10</x:v>
      </x:c>
      <x:c r="L1443" s="59" t="str">
        <x:v>S1</x:v>
      </x:c>
      <x:c r="M1443" s="59" t="n">
        <x:v>10</x:v>
      </x:c>
      <x:c r="N1443" t="str">
        <x:v>source_forward</x:v>
      </x:c>
    </x:row>
    <x:row r="1444">
      <x:c r="A1444" t="str">
        <x:v>Set2_100-5-3</x:v>
      </x:c>
      <x:c r="B1444" t="str">
        <x:v>Set2</x:v>
      </x:c>
      <x:c r="C1444" t="str">
        <x:v>100-5-3</x:v>
      </x:c>
      <x:c r="D1444" t="str">
        <x:v>C62</x:v>
      </x:c>
      <x:c r="E1444" t="str">
        <x:v>c</x:v>
      </x:c>
      <x:c r="F1444" s="59" t="n">
        <x:v>34</x:v>
      </x:c>
      <x:c r="G1444" s="59" t="n">
        <x:v>13</x:v>
      </x:c>
      <x:c r="H1444" s="59" t="n">
        <x:v>19</x:v>
      </x:c>
      <x:c r="I1444" s="59" t="n">
        <x:v>582</x:v>
      </x:c>
      <x:c r="J1444" s="59" t="n">
        <x:v>604</x:v>
      </x:c>
      <x:c r="K1444" s="59" t="n">
        <x:v>10</x:v>
      </x:c>
      <x:c r="L1444" s="59" t="str">
        <x:v>S1</x:v>
      </x:c>
      <x:c r="M1444" s="59" t="n">
        <x:v>11</x:v>
      </x:c>
      <x:c r="N1444" t="str">
        <x:v>source_forward</x:v>
      </x:c>
    </x:row>
    <x:row r="1445">
      <x:c r="A1445" t="str">
        <x:v>Set2_100-5-3</x:v>
      </x:c>
      <x:c r="B1445" t="str">
        <x:v>Set2</x:v>
      </x:c>
      <x:c r="C1445" t="str">
        <x:v>100-5-3</x:v>
      </x:c>
      <x:c r="D1445" t="str">
        <x:v>C63</x:v>
      </x:c>
      <x:c r="E1445" t="str">
        <x:v>c</x:v>
      </x:c>
      <x:c r="F1445" s="59" t="n">
        <x:v>31</x:v>
      </x:c>
      <x:c r="G1445" s="59" t="n">
        <x:v>31</x:v>
      </x:c>
      <x:c r="H1445" s="59" t="n">
        <x:v>18</x:v>
      </x:c>
      <x:c r="I1445" s="59" t="n">
        <x:v>496</x:v>
      </x:c>
      <x:c r="J1445" s="59" t="n">
        <x:v>512</x:v>
      </x:c>
      <x:c r="K1445" s="59" t="n">
        <x:v>10</x:v>
      </x:c>
      <x:c r="L1445" s="59" t="str">
        <x:v>S1</x:v>
      </x:c>
      <x:c r="M1445" s="59" t="n">
        <x:v>0</x:v>
      </x:c>
      <x:c r="N1445" t="str">
        <x:v>source_forward</x:v>
      </x:c>
    </x:row>
    <x:row r="1446">
      <x:c r="A1446" t="str">
        <x:v>Set2_100-5-3</x:v>
      </x:c>
      <x:c r="B1446" t="str">
        <x:v>Set2</x:v>
      </x:c>
      <x:c r="C1446" t="str">
        <x:v>100-5-3</x:v>
      </x:c>
      <x:c r="D1446" t="str">
        <x:v>C64</x:v>
      </x:c>
      <x:c r="E1446" t="str">
        <x:v>c</x:v>
      </x:c>
      <x:c r="F1446" s="59" t="n">
        <x:v>35</x:v>
      </x:c>
      <x:c r="G1446" s="59" t="n">
        <x:v>11</x:v>
      </x:c>
      <x:c r="H1446" s="59" t="n">
        <x:v>11</x:v>
      </x:c>
      <x:c r="I1446" s="59" t="n">
        <x:v>390</x:v>
      </x:c>
      <x:c r="J1446" s="59" t="n">
        <x:v>428</x:v>
      </x:c>
      <x:c r="K1446" s="59" t="n">
        <x:v>10</x:v>
      </x:c>
      <x:c r="L1446" s="59" t="str">
        <x:v>S1</x:v>
      </x:c>
      <x:c r="M1446" s="59" t="n">
        <x:v>4</x:v>
      </x:c>
      <x:c r="N1446" t="str">
        <x:v>source_forward</x:v>
      </x:c>
    </x:row>
    <x:row r="1447">
      <x:c r="A1447" t="str">
        <x:v>Set2_100-5-3</x:v>
      </x:c>
      <x:c r="B1447" t="str">
        <x:v>Set2</x:v>
      </x:c>
      <x:c r="C1447" t="str">
        <x:v>100-5-3</x:v>
      </x:c>
      <x:c r="D1447" t="str">
        <x:v>C65</x:v>
      </x:c>
      <x:c r="E1447" t="str">
        <x:v>c</x:v>
      </x:c>
      <x:c r="F1447" s="59" t="n">
        <x:v>49</x:v>
      </x:c>
      <x:c r="G1447" s="59" t="n">
        <x:v>25</x:v>
      </x:c>
      <x:c r="H1447" s="59" t="n">
        <x:v>15</x:v>
      </x:c>
      <x:c r="I1447" s="59" t="n">
        <x:v>598</x:v>
      </x:c>
      <x:c r="J1447" s="59" t="n">
        <x:v>630</x:v>
      </x:c>
      <x:c r="K1447" s="59" t="n">
        <x:v>10</x:v>
      </x:c>
      <x:c r="L1447" s="59" t="str">
        <x:v>S1</x:v>
      </x:c>
      <x:c r="M1447" s="59" t="n">
        <x:v>3</x:v>
      </x:c>
      <x:c r="N1447" t="str">
        <x:v>source_forward</x:v>
      </x:c>
    </x:row>
    <x:row r="1448">
      <x:c r="A1448" t="str">
        <x:v>Set2_100-5-3</x:v>
      </x:c>
      <x:c r="B1448" t="str">
        <x:v>Set2</x:v>
      </x:c>
      <x:c r="C1448" t="str">
        <x:v>100-5-3</x:v>
      </x:c>
      <x:c r="D1448" t="str">
        <x:v>C66</x:v>
      </x:c>
      <x:c r="E1448" t="str">
        <x:v>c</x:v>
      </x:c>
      <x:c r="F1448" s="59" t="n">
        <x:v>49</x:v>
      </x:c>
      <x:c r="G1448" s="59" t="n">
        <x:v>29</x:v>
      </x:c>
      <x:c r="H1448" s="59" t="n">
        <x:v>12</x:v>
      </x:c>
      <x:c r="I1448" s="59" t="n">
        <x:v>418</x:v>
      </x:c>
      <x:c r="J1448" s="59" t="n">
        <x:v>442</x:v>
      </x:c>
      <x:c r="K1448" s="59" t="n">
        <x:v>10</x:v>
      </x:c>
      <x:c r="L1448" s="59" t="str">
        <x:v>S1</x:v>
      </x:c>
      <x:c r="M1448" s="59" t="n">
        <x:v>9</x:v>
      </x:c>
      <x:c r="N1448" t="str">
        <x:v>source_forward</x:v>
      </x:c>
    </x:row>
    <x:row r="1449">
      <x:c r="A1449" t="str">
        <x:v>Set2_100-5-3</x:v>
      </x:c>
      <x:c r="B1449" t="str">
        <x:v>Set2</x:v>
      </x:c>
      <x:c r="C1449" t="str">
        <x:v>100-5-3</x:v>
      </x:c>
      <x:c r="D1449" t="str">
        <x:v>C67</x:v>
      </x:c>
      <x:c r="E1449" t="str">
        <x:v>c</x:v>
      </x:c>
      <x:c r="F1449" s="59" t="n">
        <x:v>38</x:v>
      </x:c>
      <x:c r="G1449" s="59" t="n">
        <x:v>36</x:v>
      </x:c>
      <x:c r="H1449" s="59" t="n">
        <x:v>13</x:v>
      </x:c>
      <x:c r="I1449" s="59" t="n">
        <x:v>119</x:v>
      </x:c>
      <x:c r="J1449" s="59" t="n">
        <x:v>131</x:v>
      </x:c>
      <x:c r="K1449" s="59" t="n">
        <x:v>10</x:v>
      </x:c>
      <x:c r="L1449" s="59" t="str">
        <x:v>S1</x:v>
      </x:c>
      <x:c r="M1449" s="59" t="n">
        <x:v>3</x:v>
      </x:c>
      <x:c r="N1449" t="str">
        <x:v>source_forward</x:v>
      </x:c>
    </x:row>
    <x:row r="1450">
      <x:c r="A1450" t="str">
        <x:v>Set2_100-5-3</x:v>
      </x:c>
      <x:c r="B1450" t="str">
        <x:v>Set2</x:v>
      </x:c>
      <x:c r="C1450" t="str">
        <x:v>100-5-3</x:v>
      </x:c>
      <x:c r="D1450" t="str">
        <x:v>C68</x:v>
      </x:c>
      <x:c r="E1450" t="str">
        <x:v>c</x:v>
      </x:c>
      <x:c r="F1450" s="59" t="n">
        <x:v>34</x:v>
      </x:c>
      <x:c r="G1450" s="59" t="n">
        <x:v>14</x:v>
      </x:c>
      <x:c r="H1450" s="59" t="n">
        <x:v>14</x:v>
      </x:c>
      <x:c r="I1450" s="59" t="n">
        <x:v>149</x:v>
      </x:c>
      <x:c r="J1450" s="59" t="n">
        <x:v>183</x:v>
      </x:c>
      <x:c r="K1450" s="59" t="n">
        <x:v>10</x:v>
      </x:c>
      <x:c r="L1450" s="59" t="str">
        <x:v>S1</x:v>
      </x:c>
      <x:c r="M1450" s="59" t="n">
        <x:v>5</x:v>
      </x:c>
      <x:c r="N1450" t="str">
        <x:v>source_forward</x:v>
      </x:c>
    </x:row>
    <x:row r="1451">
      <x:c r="A1451" t="str">
        <x:v>Set2_100-5-3</x:v>
      </x:c>
      <x:c r="B1451" t="str">
        <x:v>Set2</x:v>
      </x:c>
      <x:c r="C1451" t="str">
        <x:v>100-5-3</x:v>
      </x:c>
      <x:c r="D1451" t="str">
        <x:v>C69</x:v>
      </x:c>
      <x:c r="E1451" t="str">
        <x:v>c</x:v>
      </x:c>
      <x:c r="F1451" s="59" t="n">
        <x:v>34</x:v>
      </x:c>
      <x:c r="G1451" s="59" t="n">
        <x:v>26</x:v>
      </x:c>
      <x:c r="H1451" s="59" t="n">
        <x:v>18</x:v>
      </x:c>
      <x:c r="I1451" s="59" t="n">
        <x:v>470</x:v>
      </x:c>
      <x:c r="J1451" s="59" t="n">
        <x:v>480</x:v>
      </x:c>
      <x:c r="K1451" s="59" t="n">
        <x:v>10</x:v>
      </x:c>
      <x:c r="L1451" s="59" t="str">
        <x:v>S1</x:v>
      </x:c>
      <x:c r="M1451" s="59" t="n">
        <x:v>15</x:v>
      </x:c>
      <x:c r="N1451" t="str">
        <x:v>source_forward</x:v>
      </x:c>
    </x:row>
    <x:row r="1452">
      <x:c r="A1452" t="str">
        <x:v>Set2_100-5-3</x:v>
      </x:c>
      <x:c r="B1452" t="str">
        <x:v>Set2</x:v>
      </x:c>
      <x:c r="C1452" t="str">
        <x:v>100-5-3</x:v>
      </x:c>
      <x:c r="D1452" t="str">
        <x:v>C70</x:v>
      </x:c>
      <x:c r="E1452" t="str">
        <x:v>c</x:v>
      </x:c>
      <x:c r="F1452" s="59" t="n">
        <x:v>42</x:v>
      </x:c>
      <x:c r="G1452" s="59" t="n">
        <x:v>32</x:v>
      </x:c>
      <x:c r="H1452" s="59" t="n">
        <x:v>17</x:v>
      </x:c>
      <x:c r="I1452" s="59" t="n">
        <x:v>263</x:v>
      </x:c>
      <x:c r="J1452" s="59" t="n">
        <x:v>277</x:v>
      </x:c>
      <x:c r="K1452" s="59" t="n">
        <x:v>10</x:v>
      </x:c>
      <x:c r="L1452" s="59" t="str">
        <x:v>S1</x:v>
      </x:c>
      <x:c r="M1452" s="59" t="n">
        <x:v>12</x:v>
      </x:c>
      <x:c r="N1452" t="str">
        <x:v>source_forward</x:v>
      </x:c>
    </x:row>
    <x:row r="1453">
      <x:c r="A1453" t="str">
        <x:v>Set2_100-5-3</x:v>
      </x:c>
      <x:c r="B1453" t="str">
        <x:v>Set2</x:v>
      </x:c>
      <x:c r="C1453" t="str">
        <x:v>100-5-3</x:v>
      </x:c>
      <x:c r="D1453" t="str">
        <x:v>C71</x:v>
      </x:c>
      <x:c r="E1453" t="str">
        <x:v>c</x:v>
      </x:c>
      <x:c r="F1453" s="59" t="n">
        <x:v>31</x:v>
      </x:c>
      <x:c r="G1453" s="59" t="n">
        <x:v>34</x:v>
      </x:c>
      <x:c r="H1453" s="59" t="n">
        <x:v>19</x:v>
      </x:c>
      <x:c r="I1453" s="59" t="n">
        <x:v>240</x:v>
      </x:c>
      <x:c r="J1453" s="59" t="n">
        <x:v>266</x:v>
      </x:c>
      <x:c r="K1453" s="59" t="n">
        <x:v>10</x:v>
      </x:c>
      <x:c r="L1453" s="59" t="str">
        <x:v>S4</x:v>
      </x:c>
      <x:c r="M1453" s="59" t="n">
        <x:v>6</x:v>
      </x:c>
      <x:c r="N1453" t="str">
        <x:v>source_forward</x:v>
      </x:c>
    </x:row>
    <x:row r="1454">
      <x:c r="A1454" t="str">
        <x:v>Set2_100-5-3</x:v>
      </x:c>
      <x:c r="B1454" t="str">
        <x:v>Set2</x:v>
      </x:c>
      <x:c r="C1454" t="str">
        <x:v>100-5-3</x:v>
      </x:c>
      <x:c r="D1454" t="str">
        <x:v>C72</x:v>
      </x:c>
      <x:c r="E1454" t="str">
        <x:v>c</x:v>
      </x:c>
      <x:c r="F1454" s="59" t="n">
        <x:v>36</x:v>
      </x:c>
      <x:c r="G1454" s="59" t="n">
        <x:v>12</x:v>
      </x:c>
      <x:c r="H1454" s="59" t="n">
        <x:v>18</x:v>
      </x:c>
      <x:c r="I1454" s="59" t="n">
        <x:v>325</x:v>
      </x:c>
      <x:c r="J1454" s="59" t="n">
        <x:v>337</x:v>
      </x:c>
      <x:c r="K1454" s="59" t="n">
        <x:v>10</x:v>
      </x:c>
      <x:c r="L1454" s="59" t="str">
        <x:v>S1</x:v>
      </x:c>
      <x:c r="M1454" s="59" t="n">
        <x:v>9</x:v>
      </x:c>
      <x:c r="N1454" t="str">
        <x:v>source_forward</x:v>
      </x:c>
    </x:row>
    <x:row r="1455">
      <x:c r="A1455" t="str">
        <x:v>Set2_100-5-3</x:v>
      </x:c>
      <x:c r="B1455" t="str">
        <x:v>Set2</x:v>
      </x:c>
      <x:c r="C1455" t="str">
        <x:v>100-5-3</x:v>
      </x:c>
      <x:c r="D1455" t="str">
        <x:v>C73</x:v>
      </x:c>
      <x:c r="E1455" t="str">
        <x:v>c</x:v>
      </x:c>
      <x:c r="F1455" s="59" t="n">
        <x:v>27</x:v>
      </x:c>
      <x:c r="G1455" s="59" t="n">
        <x:v>12</x:v>
      </x:c>
      <x:c r="H1455" s="59" t="n">
        <x:v>16</x:v>
      </x:c>
      <x:c r="I1455" s="59" t="n">
        <x:v>581</x:v>
      </x:c>
      <x:c r="J1455" s="59" t="n">
        <x:v>609</x:v>
      </x:c>
      <x:c r="K1455" s="59" t="n">
        <x:v>10</x:v>
      </x:c>
      <x:c r="L1455" s="59" t="str">
        <x:v>S1</x:v>
      </x:c>
      <x:c r="M1455" s="59" t="n">
        <x:v>13</x:v>
      </x:c>
      <x:c r="N1455" t="str">
        <x:v>source_forward</x:v>
      </x:c>
    </x:row>
    <x:row r="1456">
      <x:c r="A1456" t="str">
        <x:v>Set2_100-5-3</x:v>
      </x:c>
      <x:c r="B1456" t="str">
        <x:v>Set2</x:v>
      </x:c>
      <x:c r="C1456" t="str">
        <x:v>100-5-3</x:v>
      </x:c>
      <x:c r="D1456" t="str">
        <x:v>C74</x:v>
      </x:c>
      <x:c r="E1456" t="str">
        <x:v>c</x:v>
      </x:c>
      <x:c r="F1456" s="59" t="n">
        <x:v>30</x:v>
      </x:c>
      <x:c r="G1456" s="59" t="n">
        <x:v>18</x:v>
      </x:c>
      <x:c r="H1456" s="59" t="n">
        <x:v>12</x:v>
      </x:c>
      <x:c r="I1456" s="59" t="n">
        <x:v>303</x:v>
      </x:c>
      <x:c r="J1456" s="59" t="n">
        <x:v>339</x:v>
      </x:c>
      <x:c r="K1456" s="59" t="n">
        <x:v>10</x:v>
      </x:c>
      <x:c r="L1456" s="59" t="str">
        <x:v>S1</x:v>
      </x:c>
      <x:c r="M1456" s="59" t="n">
        <x:v>11</x:v>
      </x:c>
      <x:c r="N1456" t="str">
        <x:v>source_forward</x:v>
      </x:c>
    </x:row>
    <x:row r="1457">
      <x:c r="A1457" t="str">
        <x:v>Set2_100-5-3</x:v>
      </x:c>
      <x:c r="B1457" t="str">
        <x:v>Set2</x:v>
      </x:c>
      <x:c r="C1457" t="str">
        <x:v>100-5-3</x:v>
      </x:c>
      <x:c r="D1457" t="str">
        <x:v>C75</x:v>
      </x:c>
      <x:c r="E1457" t="str">
        <x:v>c</x:v>
      </x:c>
      <x:c r="F1457" s="59" t="n">
        <x:v>38</x:v>
      </x:c>
      <x:c r="G1457" s="59" t="n">
        <x:v>16</x:v>
      </x:c>
      <x:c r="H1457" s="59" t="n">
        <x:v>18</x:v>
      </x:c>
      <x:c r="I1457" s="59" t="n">
        <x:v>317</x:v>
      </x:c>
      <x:c r="J1457" s="59" t="n">
        <x:v>329</x:v>
      </x:c>
      <x:c r="K1457" s="59" t="n">
        <x:v>10</x:v>
      </x:c>
      <x:c r="L1457" s="59" t="str">
        <x:v>S1</x:v>
      </x:c>
      <x:c r="M1457" s="59" t="n">
        <x:v>16</x:v>
      </x:c>
      <x:c r="N1457" t="str">
        <x:v>source_forward</x:v>
      </x:c>
    </x:row>
    <x:row r="1458">
      <x:c r="A1458" t="str">
        <x:v>Set2_100-5-3</x:v>
      </x:c>
      <x:c r="B1458" t="str">
        <x:v>Set2</x:v>
      </x:c>
      <x:c r="C1458" t="str">
        <x:v>100-5-3</x:v>
      </x:c>
      <x:c r="D1458" t="str">
        <x:v>C76</x:v>
      </x:c>
      <x:c r="E1458" t="str">
        <x:v>c</x:v>
      </x:c>
      <x:c r="F1458" s="59" t="n">
        <x:v>50</x:v>
      </x:c>
      <x:c r="G1458" s="59" t="n">
        <x:v>12</x:v>
      </x:c>
      <x:c r="H1458" s="59" t="n">
        <x:v>19</x:v>
      </x:c>
      <x:c r="I1458" s="59" t="n">
        <x:v>81</x:v>
      </x:c>
      <x:c r="J1458" s="59" t="n">
        <x:v>107</x:v>
      </x:c>
      <x:c r="K1458" s="59" t="n">
        <x:v>10</x:v>
      </x:c>
      <x:c r="L1458" s="59" t="str">
        <x:v>S1</x:v>
      </x:c>
      <x:c r="M1458" s="59" t="n">
        <x:v>18</x:v>
      </x:c>
      <x:c r="N1458" t="str">
        <x:v>source_forward</x:v>
      </x:c>
    </x:row>
    <x:row r="1459">
      <x:c r="A1459" t="str">
        <x:v>Set2_100-5-3</x:v>
      </x:c>
      <x:c r="B1459" t="str">
        <x:v>Set2</x:v>
      </x:c>
      <x:c r="C1459" t="str">
        <x:v>100-5-3</x:v>
      </x:c>
      <x:c r="D1459" t="str">
        <x:v>C77</x:v>
      </x:c>
      <x:c r="E1459" t="str">
        <x:v>c</x:v>
      </x:c>
      <x:c r="F1459" s="59" t="n">
        <x:v>32</x:v>
      </x:c>
      <x:c r="G1459" s="59" t="n">
        <x:v>18</x:v>
      </x:c>
      <x:c r="H1459" s="59" t="n">
        <x:v>16</x:v>
      </x:c>
      <x:c r="I1459" s="59" t="n">
        <x:v>567</x:v>
      </x:c>
      <x:c r="J1459" s="59" t="n">
        <x:v>605</x:v>
      </x:c>
      <x:c r="K1459" s="59" t="n">
        <x:v>10</x:v>
      </x:c>
      <x:c r="L1459" s="59" t="str">
        <x:v>S1</x:v>
      </x:c>
      <x:c r="M1459" s="59" t="n">
        <x:v>4</x:v>
      </x:c>
      <x:c r="N1459" t="str">
        <x:v>source_forward</x:v>
      </x:c>
    </x:row>
    <x:row r="1460">
      <x:c r="A1460" t="str">
        <x:v>Set2_100-5-3</x:v>
      </x:c>
      <x:c r="B1460" t="str">
        <x:v>Set2</x:v>
      </x:c>
      <x:c r="C1460" t="str">
        <x:v>100-5-3</x:v>
      </x:c>
      <x:c r="D1460" t="str">
        <x:v>C78</x:v>
      </x:c>
      <x:c r="E1460" t="str">
        <x:v>c</x:v>
      </x:c>
      <x:c r="F1460" s="59" t="n">
        <x:v>50</x:v>
      </x:c>
      <x:c r="G1460" s="59" t="n">
        <x:v>27</x:v>
      </x:c>
      <x:c r="H1460" s="59" t="n">
        <x:v>18</x:v>
      </x:c>
      <x:c r="I1460" s="59" t="n">
        <x:v>454</x:v>
      </x:c>
      <x:c r="J1460" s="59" t="n">
        <x:v>478</x:v>
      </x:c>
      <x:c r="K1460" s="59" t="n">
        <x:v>10</x:v>
      </x:c>
      <x:c r="L1460" s="59" t="str">
        <x:v>S1</x:v>
      </x:c>
      <x:c r="M1460" s="59" t="n">
        <x:v>11</x:v>
      </x:c>
      <x:c r="N1460" t="str">
        <x:v>source_forward</x:v>
      </x:c>
    </x:row>
    <x:row r="1461">
      <x:c r="A1461" t="str">
        <x:v>Set2_100-5-3</x:v>
      </x:c>
      <x:c r="B1461" t="str">
        <x:v>Set2</x:v>
      </x:c>
      <x:c r="C1461" t="str">
        <x:v>100-5-3</x:v>
      </x:c>
      <x:c r="D1461" t="str">
        <x:v>C79</x:v>
      </x:c>
      <x:c r="E1461" t="str">
        <x:v>c</x:v>
      </x:c>
      <x:c r="F1461" s="59" t="n">
        <x:v>40</x:v>
      </x:c>
      <x:c r="G1461" s="59" t="n">
        <x:v>22</x:v>
      </x:c>
      <x:c r="H1461" s="59" t="n">
        <x:v>11</x:v>
      </x:c>
      <x:c r="I1461" s="59" t="n">
        <x:v>308</x:v>
      </x:c>
      <x:c r="J1461" s="59" t="n">
        <x:v>328</x:v>
      </x:c>
      <x:c r="K1461" s="59" t="n">
        <x:v>10</x:v>
      </x:c>
      <x:c r="L1461" s="59" t="str">
        <x:v>S1</x:v>
      </x:c>
      <x:c r="M1461" s="59" t="n">
        <x:v>3</x:v>
      </x:c>
      <x:c r="N1461" t="str">
        <x:v>source_forward</x:v>
      </x:c>
    </x:row>
    <x:row r="1462">
      <x:c r="A1462" t="str">
        <x:v>Set2_100-5-3</x:v>
      </x:c>
      <x:c r="B1462" t="str">
        <x:v>Set2</x:v>
      </x:c>
      <x:c r="C1462" t="str">
        <x:v>100-5-3</x:v>
      </x:c>
      <x:c r="D1462" t="str">
        <x:v>C80</x:v>
      </x:c>
      <x:c r="E1462" t="str">
        <x:v>c</x:v>
      </x:c>
      <x:c r="F1462" s="59" t="n">
        <x:v>39</x:v>
      </x:c>
      <x:c r="G1462" s="59" t="n">
        <x:v>36</x:v>
      </x:c>
      <x:c r="H1462" s="59" t="n">
        <x:v>11</x:v>
      </x:c>
      <x:c r="I1462" s="59" t="n">
        <x:v>534</x:v>
      </x:c>
      <x:c r="J1462" s="59" t="n">
        <x:v>558</x:v>
      </x:c>
      <x:c r="K1462" s="59" t="n">
        <x:v>10</x:v>
      </x:c>
      <x:c r="L1462" s="59" t="str">
        <x:v>S1</x:v>
      </x:c>
      <x:c r="M1462" s="59" t="n">
        <x:v>2</x:v>
      </x:c>
      <x:c r="N1462" t="str">
        <x:v>source_forward</x:v>
      </x:c>
    </x:row>
    <x:row r="1463">
      <x:c r="A1463" t="str">
        <x:v>Set2_100-5-3</x:v>
      </x:c>
      <x:c r="B1463" t="str">
        <x:v>Set2</x:v>
      </x:c>
      <x:c r="C1463" t="str">
        <x:v>100-5-3</x:v>
      </x:c>
      <x:c r="D1463" t="str">
        <x:v>C81</x:v>
      </x:c>
      <x:c r="E1463" t="str">
        <x:v>c</x:v>
      </x:c>
      <x:c r="F1463" s="59" t="n">
        <x:v>40</x:v>
      </x:c>
      <x:c r="G1463" s="59" t="n">
        <x:v>27</x:v>
      </x:c>
      <x:c r="H1463" s="59" t="n">
        <x:v>11</x:v>
      </x:c>
      <x:c r="I1463" s="59" t="n">
        <x:v>563</x:v>
      </x:c>
      <x:c r="J1463" s="59" t="n">
        <x:v>601</x:v>
      </x:c>
      <x:c r="K1463" s="59" t="n">
        <x:v>10</x:v>
      </x:c>
      <x:c r="L1463" s="59" t="str">
        <x:v>S1</x:v>
      </x:c>
      <x:c r="M1463" s="59" t="n">
        <x:v>8</x:v>
      </x:c>
      <x:c r="N1463" t="str">
        <x:v>source_forward</x:v>
      </x:c>
    </x:row>
    <x:row r="1464">
      <x:c r="A1464" t="str">
        <x:v>Set2_100-5-3</x:v>
      </x:c>
      <x:c r="B1464" t="str">
        <x:v>Set2</x:v>
      </x:c>
      <x:c r="C1464" t="str">
        <x:v>100-5-3</x:v>
      </x:c>
      <x:c r="D1464" t="str">
        <x:v>C82</x:v>
      </x:c>
      <x:c r="E1464" t="str">
        <x:v>c</x:v>
      </x:c>
      <x:c r="F1464" s="59" t="n">
        <x:v>37</x:v>
      </x:c>
      <x:c r="G1464" s="59" t="n">
        <x:v>27</x:v>
      </x:c>
      <x:c r="H1464" s="59" t="n">
        <x:v>12</x:v>
      </x:c>
      <x:c r="I1464" s="59" t="n">
        <x:v>509</x:v>
      </x:c>
      <x:c r="J1464" s="59" t="n">
        <x:v>541</x:v>
      </x:c>
      <x:c r="K1464" s="59" t="n">
        <x:v>10</x:v>
      </x:c>
      <x:c r="L1464" s="59" t="str">
        <x:v>S1</x:v>
      </x:c>
      <x:c r="M1464" s="59" t="n">
        <x:v>10</x:v>
      </x:c>
      <x:c r="N1464" t="str">
        <x:v>source_forward</x:v>
      </x:c>
    </x:row>
    <x:row r="1465">
      <x:c r="A1465" t="str">
        <x:v>Set2_100-5-3</x:v>
      </x:c>
      <x:c r="B1465" t="str">
        <x:v>Set2</x:v>
      </x:c>
      <x:c r="C1465" t="str">
        <x:v>100-5-3</x:v>
      </x:c>
      <x:c r="D1465" t="str">
        <x:v>C83</x:v>
      </x:c>
      <x:c r="E1465" t="str">
        <x:v>c</x:v>
      </x:c>
      <x:c r="F1465" s="59" t="n">
        <x:v>42</x:v>
      </x:c>
      <x:c r="G1465" s="59" t="n">
        <x:v>11</x:v>
      </x:c>
      <x:c r="H1465" s="59" t="n">
        <x:v>15</x:v>
      </x:c>
      <x:c r="I1465" s="59" t="n">
        <x:v>149</x:v>
      </x:c>
      <x:c r="J1465" s="59" t="n">
        <x:v>163</x:v>
      </x:c>
      <x:c r="K1465" s="59" t="n">
        <x:v>10</x:v>
      </x:c>
      <x:c r="L1465" s="59" t="str">
        <x:v>S1</x:v>
      </x:c>
      <x:c r="M1465" s="59" t="n">
        <x:v>9</x:v>
      </x:c>
      <x:c r="N1465" t="str">
        <x:v>source_forward</x:v>
      </x:c>
    </x:row>
    <x:row r="1466">
      <x:c r="A1466" t="str">
        <x:v>Set2_100-5-3</x:v>
      </x:c>
      <x:c r="B1466" t="str">
        <x:v>Set2</x:v>
      </x:c>
      <x:c r="C1466" t="str">
        <x:v>100-5-3</x:v>
      </x:c>
      <x:c r="D1466" t="str">
        <x:v>C84</x:v>
      </x:c>
      <x:c r="E1466" t="str">
        <x:v>c</x:v>
      </x:c>
      <x:c r="F1466" s="59" t="n">
        <x:v>26</x:v>
      </x:c>
      <x:c r="G1466" s="59" t="n">
        <x:v>22</x:v>
      </x:c>
      <x:c r="H1466" s="59" t="n">
        <x:v>19</x:v>
      </x:c>
      <x:c r="I1466" s="59" t="n">
        <x:v>265</x:v>
      </x:c>
      <x:c r="J1466" s="59" t="n">
        <x:v>281</x:v>
      </x:c>
      <x:c r="K1466" s="59" t="n">
        <x:v>10</x:v>
      </x:c>
      <x:c r="L1466" s="59" t="str">
        <x:v>S1</x:v>
      </x:c>
      <x:c r="M1466" s="59" t="n">
        <x:v>4</x:v>
      </x:c>
      <x:c r="N1466" t="str">
        <x:v>source_forward</x:v>
      </x:c>
    </x:row>
    <x:row r="1467">
      <x:c r="A1467" t="str">
        <x:v>Set2_100-5-3</x:v>
      </x:c>
      <x:c r="B1467" t="str">
        <x:v>Set2</x:v>
      </x:c>
      <x:c r="C1467" t="str">
        <x:v>100-5-3</x:v>
      </x:c>
      <x:c r="D1467" t="str">
        <x:v>C85</x:v>
      </x:c>
      <x:c r="E1467" t="str">
        <x:v>c</x:v>
      </x:c>
      <x:c r="F1467" s="59" t="n">
        <x:v>33</x:v>
      </x:c>
      <x:c r="G1467" s="59" t="n">
        <x:v>19</x:v>
      </x:c>
      <x:c r="H1467" s="59" t="n">
        <x:v>14</x:v>
      </x:c>
      <x:c r="I1467" s="59" t="n">
        <x:v>65</x:v>
      </x:c>
      <x:c r="J1467" s="59" t="n">
        <x:v>97</x:v>
      </x:c>
      <x:c r="K1467" s="59" t="n">
        <x:v>10</x:v>
      </x:c>
      <x:c r="L1467" s="59" t="str">
        <x:v>S1</x:v>
      </x:c>
      <x:c r="M1467" s="59" t="n">
        <x:v>5</x:v>
      </x:c>
      <x:c r="N1467" t="str">
        <x:v>source_forward</x:v>
      </x:c>
    </x:row>
    <x:row r="1468">
      <x:c r="A1468" t="str">
        <x:v>Set2_100-5-3</x:v>
      </x:c>
      <x:c r="B1468" t="str">
        <x:v>Set2</x:v>
      </x:c>
      <x:c r="C1468" t="str">
        <x:v>100-5-3</x:v>
      </x:c>
      <x:c r="D1468" t="str">
        <x:v>C86</x:v>
      </x:c>
      <x:c r="E1468" t="str">
        <x:v>c</x:v>
      </x:c>
      <x:c r="F1468" s="59" t="n">
        <x:v>49</x:v>
      </x:c>
      <x:c r="G1468" s="59" t="n">
        <x:v>22</x:v>
      </x:c>
      <x:c r="H1468" s="59" t="n">
        <x:v>11</x:v>
      </x:c>
      <x:c r="I1468" s="59" t="n">
        <x:v>298</x:v>
      </x:c>
      <x:c r="J1468" s="59" t="n">
        <x:v>322</x:v>
      </x:c>
      <x:c r="K1468" s="59" t="n">
        <x:v>10</x:v>
      </x:c>
      <x:c r="L1468" s="59" t="str">
        <x:v>S1</x:v>
      </x:c>
      <x:c r="M1468" s="59" t="n">
        <x:v>8</x:v>
      </x:c>
      <x:c r="N1468" t="str">
        <x:v>source_forward</x:v>
      </x:c>
    </x:row>
    <x:row r="1469">
      <x:c r="A1469" t="str">
        <x:v>Set2_100-5-3</x:v>
      </x:c>
      <x:c r="B1469" t="str">
        <x:v>Set2</x:v>
      </x:c>
      <x:c r="C1469" t="str">
        <x:v>100-5-3</x:v>
      </x:c>
      <x:c r="D1469" t="str">
        <x:v>C87</x:v>
      </x:c>
      <x:c r="E1469" t="str">
        <x:v>c</x:v>
      </x:c>
      <x:c r="F1469" s="59" t="n">
        <x:v>49</x:v>
      </x:c>
      <x:c r="G1469" s="59" t="n">
        <x:v>28</x:v>
      </x:c>
      <x:c r="H1469" s="59" t="n">
        <x:v>20</x:v>
      </x:c>
      <x:c r="I1469" s="59" t="n">
        <x:v>215</x:v>
      </x:c>
      <x:c r="J1469" s="59" t="n">
        <x:v>253</x:v>
      </x:c>
      <x:c r="K1469" s="59" t="n">
        <x:v>10</x:v>
      </x:c>
      <x:c r="L1469" s="59" t="str">
        <x:v>S1</x:v>
      </x:c>
      <x:c r="M1469" s="59" t="n">
        <x:v>11</x:v>
      </x:c>
      <x:c r="N1469" t="str">
        <x:v>source_forward</x:v>
      </x:c>
    </x:row>
    <x:row r="1470">
      <x:c r="A1470" t="str">
        <x:v>Set2_100-5-3</x:v>
      </x:c>
      <x:c r="B1470" t="str">
        <x:v>Set2</x:v>
      </x:c>
      <x:c r="C1470" t="str">
        <x:v>100-5-3</x:v>
      </x:c>
      <x:c r="D1470" t="str">
        <x:v>C88</x:v>
      </x:c>
      <x:c r="E1470" t="str">
        <x:v>c</x:v>
      </x:c>
      <x:c r="F1470" s="59" t="n">
        <x:v>44</x:v>
      </x:c>
      <x:c r="G1470" s="59" t="n">
        <x:v>23</x:v>
      </x:c>
      <x:c r="H1470" s="59" t="n">
        <x:v>14</x:v>
      </x:c>
      <x:c r="I1470" s="59" t="n">
        <x:v>198</x:v>
      </x:c>
      <x:c r="J1470" s="59" t="n">
        <x:v>236</x:v>
      </x:c>
      <x:c r="K1470" s="59" t="n">
        <x:v>10</x:v>
      </x:c>
      <x:c r="L1470" s="59" t="str">
        <x:v>S1</x:v>
      </x:c>
      <x:c r="M1470" s="59" t="n">
        <x:v>10</x:v>
      </x:c>
      <x:c r="N1470" t="str">
        <x:v>source_forward</x:v>
      </x:c>
    </x:row>
    <x:row r="1471">
      <x:c r="A1471" t="str">
        <x:v>Set2_100-5-3</x:v>
      </x:c>
      <x:c r="B1471" t="str">
        <x:v>Set2</x:v>
      </x:c>
      <x:c r="C1471" t="str">
        <x:v>100-5-3</x:v>
      </x:c>
      <x:c r="D1471" t="str">
        <x:v>C89</x:v>
      </x:c>
      <x:c r="E1471" t="str">
        <x:v>c</x:v>
      </x:c>
      <x:c r="F1471" s="59" t="n">
        <x:v>27</x:v>
      </x:c>
      <x:c r="G1471" s="59" t="n">
        <x:v>37</x:v>
      </x:c>
      <x:c r="H1471" s="59" t="n">
        <x:v>18</x:v>
      </x:c>
      <x:c r="I1471" s="59" t="n">
        <x:v>324</x:v>
      </x:c>
      <x:c r="J1471" s="59" t="n">
        <x:v>334</x:v>
      </x:c>
      <x:c r="K1471" s="59" t="n">
        <x:v>10</x:v>
      </x:c>
      <x:c r="L1471" s="59" t="str">
        <x:v>S4</x:v>
      </x:c>
      <x:c r="M1471" s="59" t="n">
        <x:v>0</x:v>
      </x:c>
      <x:c r="N1471" t="str">
        <x:v>source_forward</x:v>
      </x:c>
    </x:row>
    <x:row r="1472">
      <x:c r="A1472" t="str">
        <x:v>Set2_100-5-3</x:v>
      </x:c>
      <x:c r="B1472" t="str">
        <x:v>Set2</x:v>
      </x:c>
      <x:c r="C1472" t="str">
        <x:v>100-5-3</x:v>
      </x:c>
      <x:c r="D1472" t="str">
        <x:v>C90</x:v>
      </x:c>
      <x:c r="E1472" t="str">
        <x:v>c</x:v>
      </x:c>
      <x:c r="F1472" s="59" t="n">
        <x:v>49</x:v>
      </x:c>
      <x:c r="G1472" s="59" t="n">
        <x:v>29</x:v>
      </x:c>
      <x:c r="H1472" s="59" t="n">
        <x:v>16</x:v>
      </x:c>
      <x:c r="I1472" s="59" t="n">
        <x:v>150</x:v>
      </x:c>
      <x:c r="J1472" s="59" t="n">
        <x:v>176</x:v>
      </x:c>
      <x:c r="K1472" s="59" t="n">
        <x:v>10</x:v>
      </x:c>
      <x:c r="L1472" s="59" t="str">
        <x:v>S1</x:v>
      </x:c>
      <x:c r="M1472" s="59" t="n">
        <x:v>11</x:v>
      </x:c>
      <x:c r="N1472" t="str">
        <x:v>source_forward</x:v>
      </x:c>
    </x:row>
    <x:row r="1473">
      <x:c r="A1473" t="str">
        <x:v>Set2_100-5-3</x:v>
      </x:c>
      <x:c r="B1473" t="str">
        <x:v>Set2</x:v>
      </x:c>
      <x:c r="C1473" t="str">
        <x:v>100-5-3</x:v>
      </x:c>
      <x:c r="D1473" t="str">
        <x:v>C91</x:v>
      </x:c>
      <x:c r="E1473" t="str">
        <x:v>c</x:v>
      </x:c>
      <x:c r="F1473" s="59" t="n">
        <x:v>47</x:v>
      </x:c>
      <x:c r="G1473" s="59" t="n">
        <x:v>21</x:v>
      </x:c>
      <x:c r="H1473" s="59" t="n">
        <x:v>16</x:v>
      </x:c>
      <x:c r="I1473" s="59" t="n">
        <x:v>69</x:v>
      </x:c>
      <x:c r="J1473" s="59" t="n">
        <x:v>97</x:v>
      </x:c>
      <x:c r="K1473" s="59" t="n">
        <x:v>10</x:v>
      </x:c>
      <x:c r="L1473" s="59" t="str">
        <x:v>S1</x:v>
      </x:c>
      <x:c r="M1473" s="59" t="n">
        <x:v>11</x:v>
      </x:c>
      <x:c r="N1473" t="str">
        <x:v>source_forward</x:v>
      </x:c>
    </x:row>
    <x:row r="1474">
      <x:c r="A1474" t="str">
        <x:v>Set2_100-5-3</x:v>
      </x:c>
      <x:c r="B1474" t="str">
        <x:v>Set2</x:v>
      </x:c>
      <x:c r="C1474" t="str">
        <x:v>100-5-3</x:v>
      </x:c>
      <x:c r="D1474" t="str">
        <x:v>C92</x:v>
      </x:c>
      <x:c r="E1474" t="str">
        <x:v>c</x:v>
      </x:c>
      <x:c r="F1474" s="59" t="n">
        <x:v>45</x:v>
      </x:c>
      <x:c r="G1474" s="59" t="n">
        <x:v>28</x:v>
      </x:c>
      <x:c r="H1474" s="59" t="n">
        <x:v>14</x:v>
      </x:c>
      <x:c r="I1474" s="59" t="n">
        <x:v>112</x:v>
      </x:c>
      <x:c r="J1474" s="59" t="n">
        <x:v>132</x:v>
      </x:c>
      <x:c r="K1474" s="59" t="n">
        <x:v>10</x:v>
      </x:c>
      <x:c r="L1474" s="59" t="str">
        <x:v>S1</x:v>
      </x:c>
      <x:c r="M1474" s="59" t="n">
        <x:v>6</x:v>
      </x:c>
      <x:c r="N1474" t="str">
        <x:v>source_forward</x:v>
      </x:c>
    </x:row>
    <x:row r="1475">
      <x:c r="A1475" t="str">
        <x:v>Set2_100-5-3</x:v>
      </x:c>
      <x:c r="B1475" t="str">
        <x:v>Set2</x:v>
      </x:c>
      <x:c r="C1475" t="str">
        <x:v>100-5-3</x:v>
      </x:c>
      <x:c r="D1475" t="str">
        <x:v>C93</x:v>
      </x:c>
      <x:c r="E1475" t="str">
        <x:v>c</x:v>
      </x:c>
      <x:c r="F1475" s="59" t="n">
        <x:v>38</x:v>
      </x:c>
      <x:c r="G1475" s="59" t="n">
        <x:v>35</x:v>
      </x:c>
      <x:c r="H1475" s="59" t="n">
        <x:v>16</x:v>
      </x:c>
      <x:c r="I1475" s="59" t="n">
        <x:v>145</x:v>
      </x:c>
      <x:c r="J1475" s="59" t="n">
        <x:v>163</x:v>
      </x:c>
      <x:c r="K1475" s="59" t="n">
        <x:v>10</x:v>
      </x:c>
      <x:c r="L1475" s="59" t="str">
        <x:v>S1</x:v>
      </x:c>
      <x:c r="M1475" s="59" t="n">
        <x:v>9</x:v>
      </x:c>
      <x:c r="N1475" t="str">
        <x:v>source_forward</x:v>
      </x:c>
    </x:row>
    <x:row r="1476">
      <x:c r="A1476" t="str">
        <x:v>Set2_100-5-3</x:v>
      </x:c>
      <x:c r="B1476" t="str">
        <x:v>Set2</x:v>
      </x:c>
      <x:c r="C1476" t="str">
        <x:v>100-5-3</x:v>
      </x:c>
      <x:c r="D1476" t="str">
        <x:v>C94</x:v>
      </x:c>
      <x:c r="E1476" t="str">
        <x:v>c</x:v>
      </x:c>
      <x:c r="F1476" s="59" t="n">
        <x:v>43</x:v>
      </x:c>
      <x:c r="G1476" s="59" t="n">
        <x:v>17</x:v>
      </x:c>
      <x:c r="H1476" s="59" t="n">
        <x:v>17</x:v>
      </x:c>
      <x:c r="I1476" s="59" t="n">
        <x:v>149</x:v>
      </x:c>
      <x:c r="J1476" s="59" t="n">
        <x:v>181</x:v>
      </x:c>
      <x:c r="K1476" s="59" t="n">
        <x:v>10</x:v>
      </x:c>
      <x:c r="L1476" s="59" t="str">
        <x:v>S1</x:v>
      </x:c>
      <x:c r="M1476" s="59" t="n">
        <x:v>1</x:v>
      </x:c>
      <x:c r="N1476" t="str">
        <x:v>source_forward</x:v>
      </x:c>
    </x:row>
    <x:row r="1477">
      <x:c r="A1477" t="str">
        <x:v>Set2_100-5-3</x:v>
      </x:c>
      <x:c r="B1477" t="str">
        <x:v>Set2</x:v>
      </x:c>
      <x:c r="C1477" t="str">
        <x:v>100-5-3</x:v>
      </x:c>
      <x:c r="D1477" t="str">
        <x:v>C95</x:v>
      </x:c>
      <x:c r="E1477" t="str">
        <x:v>c</x:v>
      </x:c>
      <x:c r="F1477" s="59" t="n">
        <x:v>33</x:v>
      </x:c>
      <x:c r="G1477" s="59" t="n">
        <x:v>20</x:v>
      </x:c>
      <x:c r="H1477" s="59" t="n">
        <x:v>19</x:v>
      </x:c>
      <x:c r="I1477" s="59" t="n">
        <x:v>317</x:v>
      </x:c>
      <x:c r="J1477" s="59" t="n">
        <x:v>327</x:v>
      </x:c>
      <x:c r="K1477" s="59" t="n">
        <x:v>10</x:v>
      </x:c>
      <x:c r="L1477" s="59" t="str">
        <x:v>S1</x:v>
      </x:c>
      <x:c r="M1477" s="59" t="n">
        <x:v>8</x:v>
      </x:c>
      <x:c r="N1477" t="str">
        <x:v>source_forward</x:v>
      </x:c>
    </x:row>
    <x:row r="1478">
      <x:c r="A1478" t="str">
        <x:v>Set2_100-5-3</x:v>
      </x:c>
      <x:c r="B1478" t="str">
        <x:v>Set2</x:v>
      </x:c>
      <x:c r="C1478" t="str">
        <x:v>100-5-3</x:v>
      </x:c>
      <x:c r="D1478" t="str">
        <x:v>C96</x:v>
      </x:c>
      <x:c r="E1478" t="str">
        <x:v>c</x:v>
      </x:c>
      <x:c r="F1478" s="59" t="n">
        <x:v>34</x:v>
      </x:c>
      <x:c r="G1478" s="59" t="n">
        <x:v>12</x:v>
      </x:c>
      <x:c r="H1478" s="59" t="n">
        <x:v>17</x:v>
      </x:c>
      <x:c r="I1478" s="59" t="n">
        <x:v>612</x:v>
      </x:c>
      <x:c r="J1478" s="59" t="n">
        <x:v>628</x:v>
      </x:c>
      <x:c r="K1478" s="59" t="n">
        <x:v>10</x:v>
      </x:c>
      <x:c r="L1478" s="59" t="str">
        <x:v>S1</x:v>
      </x:c>
      <x:c r="M1478" s="59" t="n">
        <x:v>10</x:v>
      </x:c>
      <x:c r="N1478" t="str">
        <x:v>source_forward</x:v>
      </x:c>
    </x:row>
    <x:row r="1479">
      <x:c r="A1479" t="str">
        <x:v>Set2_100-5-3</x:v>
      </x:c>
      <x:c r="B1479" t="str">
        <x:v>Set2</x:v>
      </x:c>
      <x:c r="C1479" t="str">
        <x:v>100-5-3</x:v>
      </x:c>
      <x:c r="D1479" t="str">
        <x:v>C97</x:v>
      </x:c>
      <x:c r="E1479" t="str">
        <x:v>c</x:v>
      </x:c>
      <x:c r="F1479" s="59" t="n">
        <x:v>31</x:v>
      </x:c>
      <x:c r="G1479" s="59" t="n">
        <x:v>13</x:v>
      </x:c>
      <x:c r="H1479" s="59" t="n">
        <x:v>20</x:v>
      </x:c>
      <x:c r="I1479" s="59" t="n">
        <x:v>246</x:v>
      </x:c>
      <x:c r="J1479" s="59" t="n">
        <x:v>268</x:v>
      </x:c>
      <x:c r="K1479" s="59" t="n">
        <x:v>10</x:v>
      </x:c>
      <x:c r="L1479" s="59" t="str">
        <x:v>S1</x:v>
      </x:c>
      <x:c r="M1479" s="59" t="n">
        <x:v>19</x:v>
      </x:c>
      <x:c r="N1479" t="str">
        <x:v>source_forward</x:v>
      </x:c>
    </x:row>
    <x:row r="1480">
      <x:c r="A1480" t="str">
        <x:v>Set2_100-5-3</x:v>
      </x:c>
      <x:c r="B1480" t="str">
        <x:v>Set2</x:v>
      </x:c>
      <x:c r="C1480" t="str">
        <x:v>100-5-3</x:v>
      </x:c>
      <x:c r="D1480" t="str">
        <x:v>C98</x:v>
      </x:c>
      <x:c r="E1480" t="str">
        <x:v>c</x:v>
      </x:c>
      <x:c r="F1480" s="59" t="n">
        <x:v>33</x:v>
      </x:c>
      <x:c r="G1480" s="59" t="n">
        <x:v>15</x:v>
      </x:c>
      <x:c r="H1480" s="59" t="n">
        <x:v>19</x:v>
      </x:c>
      <x:c r="I1480" s="59" t="n">
        <x:v>360</x:v>
      </x:c>
      <x:c r="J1480" s="59" t="n">
        <x:v>384</x:v>
      </x:c>
      <x:c r="K1480" s="59" t="n">
        <x:v>10</x:v>
      </x:c>
      <x:c r="L1480" s="59" t="str">
        <x:v>S1</x:v>
      </x:c>
      <x:c r="M1480" s="59" t="n">
        <x:v>16</x:v>
      </x:c>
      <x:c r="N1480" t="str">
        <x:v>source_forward</x:v>
      </x:c>
    </x:row>
    <x:row r="1481">
      <x:c r="A1481" t="str">
        <x:v>Set2_100-5-3</x:v>
      </x:c>
      <x:c r="B1481" t="str">
        <x:v>Set2</x:v>
      </x:c>
      <x:c r="C1481" t="str">
        <x:v>100-5-3</x:v>
      </x:c>
      <x:c r="D1481" t="str">
        <x:v>C99</x:v>
      </x:c>
      <x:c r="E1481" t="str">
        <x:v>c</x:v>
      </x:c>
      <x:c r="F1481" s="59" t="n">
        <x:v>46</x:v>
      </x:c>
      <x:c r="G1481" s="59" t="n">
        <x:v>16</x:v>
      </x:c>
      <x:c r="H1481" s="59" t="n">
        <x:v>17</x:v>
      </x:c>
      <x:c r="I1481" s="59" t="n">
        <x:v>322</x:v>
      </x:c>
      <x:c r="J1481" s="59" t="n">
        <x:v>334</x:v>
      </x:c>
      <x:c r="K1481" s="59" t="n">
        <x:v>10</x:v>
      </x:c>
      <x:c r="L1481" s="59" t="str">
        <x:v>S1</x:v>
      </x:c>
      <x:c r="M1481" s="59" t="n">
        <x:v>9</x:v>
      </x:c>
      <x:c r="N1481" t="str">
        <x:v>source_forward</x:v>
      </x:c>
    </x:row>
    <x:row r="1482">
      <x:c r="A1482" t="str">
        <x:v>Set2_100-5-3b</x:v>
      </x:c>
      <x:c r="B1482" t="str">
        <x:v>Set2</x:v>
      </x:c>
      <x:c r="C1482" t="str">
        <x:v>100-5-3b</x:v>
      </x:c>
      <x:c r="D1482" t="str">
        <x:v>D0</x:v>
      </x:c>
      <x:c r="E1482" t="str">
        <x:v>d</x:v>
      </x:c>
      <x:c r="F1482" s="59" t="n">
        <x:v>67</x:v>
      </x:c>
      <x:c r="G1482" s="59" t="n">
        <x:v>66</x:v>
      </x:c>
      <x:c r="H1482" s="59" t="n">
        <x:v>0</x:v>
      </x:c>
      <x:c r="I1482" s="59" t="n">
        <x:v>0</x:v>
      </x:c>
      <x:c r="J1482" s="59" t="n">
        <x:v>9999</x:v>
      </x:c>
      <x:c r="K1482" s="59" t="n">
        <x:v>0</x:v>
      </x:c>
      <x:c r="L1482" s="59" t="str"/>
      <x:c r="M1482" s="59" t="str"/>
      <x:c r="N1482" t="str">
        <x:v>source_forward</x:v>
      </x:c>
    </x:row>
    <x:row r="1483">
      <x:c r="A1483" t="str">
        <x:v>Set2_100-5-3b</x:v>
      </x:c>
      <x:c r="B1483" t="str">
        <x:v>Set2</x:v>
      </x:c>
      <x:c r="C1483" t="str">
        <x:v>100-5-3b</x:v>
      </x:c>
      <x:c r="D1483" t="str">
        <x:v>S0</x:v>
      </x:c>
      <x:c r="E1483" t="str">
        <x:v>s</x:v>
      </x:c>
      <x:c r="F1483" s="59" t="n">
        <x:v>13</x:v>
      </x:c>
      <x:c r="G1483" s="59" t="n">
        <x:v>11</x:v>
      </x:c>
      <x:c r="H1483" s="59" t="n">
        <x:v>0</x:v>
      </x:c>
      <x:c r="I1483" s="59" t="n">
        <x:v>0</x:v>
      </x:c>
      <x:c r="J1483" s="59" t="n">
        <x:v>9999</x:v>
      </x:c>
      <x:c r="K1483" s="59" t="n">
        <x:v>0</x:v>
      </x:c>
      <x:c r="L1483" s="59" t="str"/>
      <x:c r="M1483" s="59" t="str"/>
      <x:c r="N1483" t="str">
        <x:v>source_forward</x:v>
      </x:c>
    </x:row>
    <x:row r="1484">
      <x:c r="A1484" t="str">
        <x:v>Set2_100-5-3b</x:v>
      </x:c>
      <x:c r="B1484" t="str">
        <x:v>Set2</x:v>
      </x:c>
      <x:c r="C1484" t="str">
        <x:v>100-5-3b</x:v>
      </x:c>
      <x:c r="D1484" t="str">
        <x:v>S1</x:v>
      </x:c>
      <x:c r="E1484" t="str">
        <x:v>s</x:v>
      </x:c>
      <x:c r="F1484" s="59" t="n">
        <x:v>37</x:v>
      </x:c>
      <x:c r="G1484" s="59" t="n">
        <x:v>19</x:v>
      </x:c>
      <x:c r="H1484" s="59" t="n">
        <x:v>0</x:v>
      </x:c>
      <x:c r="I1484" s="59" t="n">
        <x:v>0</x:v>
      </x:c>
      <x:c r="J1484" s="59" t="n">
        <x:v>9999</x:v>
      </x:c>
      <x:c r="K1484" s="59" t="n">
        <x:v>0</x:v>
      </x:c>
      <x:c r="L1484" s="59" t="str"/>
      <x:c r="M1484" s="59" t="str"/>
      <x:c r="N1484" t="str">
        <x:v>source_forward</x:v>
      </x:c>
    </x:row>
    <x:row r="1485">
      <x:c r="A1485" t="str">
        <x:v>Set2_100-5-3b</x:v>
      </x:c>
      <x:c r="B1485" t="str">
        <x:v>Set2</x:v>
      </x:c>
      <x:c r="C1485" t="str">
        <x:v>100-5-3b</x:v>
      </x:c>
      <x:c r="D1485" t="str">
        <x:v>S2</x:v>
      </x:c>
      <x:c r="E1485" t="str">
        <x:v>s</x:v>
      </x:c>
      <x:c r="F1485" s="59" t="n">
        <x:v>1</x:v>
      </x:c>
      <x:c r="G1485" s="59" t="n">
        <x:v>24</x:v>
      </x:c>
      <x:c r="H1485" s="59" t="n">
        <x:v>0</x:v>
      </x:c>
      <x:c r="I1485" s="59" t="n">
        <x:v>0</x:v>
      </x:c>
      <x:c r="J1485" s="59" t="n">
        <x:v>9999</x:v>
      </x:c>
      <x:c r="K1485" s="59" t="n">
        <x:v>0</x:v>
      </x:c>
      <x:c r="L1485" s="59" t="str"/>
      <x:c r="M1485" s="59" t="str"/>
      <x:c r="N1485" t="str">
        <x:v>source_forward</x:v>
      </x:c>
    </x:row>
    <x:row r="1486">
      <x:c r="A1486" t="str">
        <x:v>Set2_100-5-3b</x:v>
      </x:c>
      <x:c r="B1486" t="str">
        <x:v>Set2</x:v>
      </x:c>
      <x:c r="C1486" t="str">
        <x:v>100-5-3b</x:v>
      </x:c>
      <x:c r="D1486" t="str">
        <x:v>S3</x:v>
      </x:c>
      <x:c r="E1486" t="str">
        <x:v>s</x:v>
      </x:c>
      <x:c r="F1486" s="59" t="n">
        <x:v>20</x:v>
      </x:c>
      <x:c r="G1486" s="59" t="n">
        <x:v>2</x:v>
      </x:c>
      <x:c r="H1486" s="59" t="n">
        <x:v>0</x:v>
      </x:c>
      <x:c r="I1486" s="59" t="n">
        <x:v>0</x:v>
      </x:c>
      <x:c r="J1486" s="59" t="n">
        <x:v>9999</x:v>
      </x:c>
      <x:c r="K1486" s="59" t="n">
        <x:v>0</x:v>
      </x:c>
      <x:c r="L1486" s="59" t="str"/>
      <x:c r="M1486" s="59" t="str"/>
      <x:c r="N1486" t="str">
        <x:v>source_forward</x:v>
      </x:c>
    </x:row>
    <x:row r="1487">
      <x:c r="A1487" t="str">
        <x:v>Set2_100-5-3b</x:v>
      </x:c>
      <x:c r="B1487" t="str">
        <x:v>Set2</x:v>
      </x:c>
      <x:c r="C1487" t="str">
        <x:v>100-5-3b</x:v>
      </x:c>
      <x:c r="D1487" t="str">
        <x:v>S4</x:v>
      </x:c>
      <x:c r="E1487" t="str">
        <x:v>s</x:v>
      </x:c>
      <x:c r="F1487" s="59" t="n">
        <x:v>19</x:v>
      </x:c>
      <x:c r="G1487" s="59" t="n">
        <x:v>39</x:v>
      </x:c>
      <x:c r="H1487" s="59" t="n">
        <x:v>0</x:v>
      </x:c>
      <x:c r="I1487" s="59" t="n">
        <x:v>0</x:v>
      </x:c>
      <x:c r="J1487" s="59" t="n">
        <x:v>9999</x:v>
      </x:c>
      <x:c r="K1487" s="59" t="n">
        <x:v>0</x:v>
      </x:c>
      <x:c r="L1487" s="59" t="str"/>
      <x:c r="M1487" s="59" t="str"/>
      <x:c r="N1487" t="str">
        <x:v>source_forward</x:v>
      </x:c>
    </x:row>
    <x:row r="1488">
      <x:c r="A1488" t="str">
        <x:v>Set2_100-5-3b</x:v>
      </x:c>
      <x:c r="B1488" t="str">
        <x:v>Set2</x:v>
      </x:c>
      <x:c r="C1488" t="str">
        <x:v>100-5-3b</x:v>
      </x:c>
      <x:c r="D1488" t="str">
        <x:v>C0</x:v>
      </x:c>
      <x:c r="E1488" t="str">
        <x:v>c</x:v>
      </x:c>
      <x:c r="F1488" s="59" t="n">
        <x:v>10</x:v>
      </x:c>
      <x:c r="G1488" s="59" t="n">
        <x:v>4</x:v>
      </x:c>
      <x:c r="H1488" s="59" t="n">
        <x:v>15</x:v>
      </x:c>
      <x:c r="I1488" s="59" t="n">
        <x:v>555</x:v>
      </x:c>
      <x:c r="J1488" s="59" t="n">
        <x:v>593</x:v>
      </x:c>
      <x:c r="K1488" s="59" t="n">
        <x:v>10</x:v>
      </x:c>
      <x:c r="L1488" s="59" t="str">
        <x:v>S0</x:v>
      </x:c>
      <x:c r="M1488" s="59" t="n">
        <x:v>7</x:v>
      </x:c>
      <x:c r="N1488" t="str">
        <x:v>source_forward</x:v>
      </x:c>
    </x:row>
    <x:row r="1489">
      <x:c r="A1489" t="str">
        <x:v>Set2_100-5-3b</x:v>
      </x:c>
      <x:c r="B1489" t="str">
        <x:v>Set2</x:v>
      </x:c>
      <x:c r="C1489" t="str">
        <x:v>100-5-3b</x:v>
      </x:c>
      <x:c r="D1489" t="str">
        <x:v>C1</x:v>
      </x:c>
      <x:c r="E1489" t="str">
        <x:v>c</x:v>
      </x:c>
      <x:c r="F1489" s="59" t="n">
        <x:v>1</x:v>
      </x:c>
      <x:c r="G1489" s="59" t="n">
        <x:v>3</x:v>
      </x:c>
      <x:c r="H1489" s="59" t="n">
        <x:v>16</x:v>
      </x:c>
      <x:c r="I1489" s="59" t="n">
        <x:v>133</x:v>
      </x:c>
      <x:c r="J1489" s="59" t="n">
        <x:v>149</x:v>
      </x:c>
      <x:c r="K1489" s="59" t="n">
        <x:v>10</x:v>
      </x:c>
      <x:c r="L1489" s="59" t="str">
        <x:v>S0</x:v>
      </x:c>
      <x:c r="M1489" s="59" t="n">
        <x:v>1</x:v>
      </x:c>
      <x:c r="N1489" t="str">
        <x:v>source_forward</x:v>
      </x:c>
    </x:row>
    <x:row r="1490">
      <x:c r="A1490" t="str">
        <x:v>Set2_100-5-3b</x:v>
      </x:c>
      <x:c r="B1490" t="str">
        <x:v>Set2</x:v>
      </x:c>
      <x:c r="C1490" t="str">
        <x:v>100-5-3b</x:v>
      </x:c>
      <x:c r="D1490" t="str">
        <x:v>C2</x:v>
      </x:c>
      <x:c r="E1490" t="str">
        <x:v>c</x:v>
      </x:c>
      <x:c r="F1490" s="59" t="n">
        <x:v>4</x:v>
      </x:c>
      <x:c r="G1490" s="59" t="n">
        <x:v>18</x:v>
      </x:c>
      <x:c r="H1490" s="59" t="n">
        <x:v>17</x:v>
      </x:c>
      <x:c r="I1490" s="59" t="n">
        <x:v>493</x:v>
      </x:c>
      <x:c r="J1490" s="59" t="n">
        <x:v>515</x:v>
      </x:c>
      <x:c r="K1490" s="59" t="n">
        <x:v>10</x:v>
      </x:c>
      <x:c r="L1490" s="59" t="str">
        <x:v>S2</x:v>
      </x:c>
      <x:c r="M1490" s="59" t="n">
        <x:v>7</x:v>
      </x:c>
      <x:c r="N1490" t="str">
        <x:v>source_forward</x:v>
      </x:c>
    </x:row>
    <x:row r="1491">
      <x:c r="A1491" t="str">
        <x:v>Set2_100-5-3b</x:v>
      </x:c>
      <x:c r="B1491" t="str">
        <x:v>Set2</x:v>
      </x:c>
      <x:c r="C1491" t="str">
        <x:v>100-5-3b</x:v>
      </x:c>
      <x:c r="D1491" t="str">
        <x:v>C3</x:v>
      </x:c>
      <x:c r="E1491" t="str">
        <x:v>c</x:v>
      </x:c>
      <x:c r="F1491" s="59" t="n">
        <x:v>17</x:v>
      </x:c>
      <x:c r="G1491" s="59" t="n">
        <x:v>9</x:v>
      </x:c>
      <x:c r="H1491" s="59" t="n">
        <x:v>16</x:v>
      </x:c>
      <x:c r="I1491" s="59" t="n">
        <x:v>333</x:v>
      </x:c>
      <x:c r="J1491" s="59" t="n">
        <x:v>361</x:v>
      </x:c>
      <x:c r="K1491" s="59" t="n">
        <x:v>10</x:v>
      </x:c>
      <x:c r="L1491" s="59" t="str">
        <x:v>S0</x:v>
      </x:c>
      <x:c r="M1491" s="59" t="n">
        <x:v>4</x:v>
      </x:c>
      <x:c r="N1491" t="str">
        <x:v>source_forward</x:v>
      </x:c>
    </x:row>
    <x:row r="1492">
      <x:c r="A1492" t="str">
        <x:v>Set2_100-5-3b</x:v>
      </x:c>
      <x:c r="B1492" t="str">
        <x:v>Set2</x:v>
      </x:c>
      <x:c r="C1492" t="str">
        <x:v>100-5-3b</x:v>
      </x:c>
      <x:c r="D1492" t="str">
        <x:v>C4</x:v>
      </x:c>
      <x:c r="E1492" t="str">
        <x:v>c</x:v>
      </x:c>
      <x:c r="F1492" s="59" t="n">
        <x:v>3</x:v>
      </x:c>
      <x:c r="G1492" s="59" t="n">
        <x:v>10</x:v>
      </x:c>
      <x:c r="H1492" s="59" t="n">
        <x:v>14</x:v>
      </x:c>
      <x:c r="I1492" s="59" t="n">
        <x:v>280</x:v>
      </x:c>
      <x:c r="J1492" s="59" t="n">
        <x:v>302</x:v>
      </x:c>
      <x:c r="K1492" s="59" t="n">
        <x:v>10</x:v>
      </x:c>
      <x:c r="L1492" s="59" t="str">
        <x:v>S0</x:v>
      </x:c>
      <x:c r="M1492" s="59" t="n">
        <x:v>8</x:v>
      </x:c>
      <x:c r="N1492" t="str">
        <x:v>source_forward</x:v>
      </x:c>
    </x:row>
    <x:row r="1493">
      <x:c r="A1493" t="str">
        <x:v>Set2_100-5-3b</x:v>
      </x:c>
      <x:c r="B1493" t="str">
        <x:v>Set2</x:v>
      </x:c>
      <x:c r="C1493" t="str">
        <x:v>100-5-3b</x:v>
      </x:c>
      <x:c r="D1493" t="str">
        <x:v>C5</x:v>
      </x:c>
      <x:c r="E1493" t="str">
        <x:v>c</x:v>
      </x:c>
      <x:c r="F1493" s="59" t="n">
        <x:v>21</x:v>
      </x:c>
      <x:c r="G1493" s="59" t="n">
        <x:v>20</x:v>
      </x:c>
      <x:c r="H1493" s="59" t="n">
        <x:v>18</x:v>
      </x:c>
      <x:c r="I1493" s="59" t="n">
        <x:v>471</x:v>
      </x:c>
      <x:c r="J1493" s="59" t="n">
        <x:v>503</x:v>
      </x:c>
      <x:c r="K1493" s="59" t="n">
        <x:v>10</x:v>
      </x:c>
      <x:c r="L1493" s="59" t="str">
        <x:v>S0</x:v>
      </x:c>
      <x:c r="M1493" s="59" t="n">
        <x:v>9</x:v>
      </x:c>
      <x:c r="N1493" t="str">
        <x:v>source_forward</x:v>
      </x:c>
    </x:row>
    <x:row r="1494">
      <x:c r="A1494" t="str">
        <x:v>Set2_100-5-3b</x:v>
      </x:c>
      <x:c r="B1494" t="str">
        <x:v>Set2</x:v>
      </x:c>
      <x:c r="C1494" t="str">
        <x:v>100-5-3b</x:v>
      </x:c>
      <x:c r="D1494" t="str">
        <x:v>C6</x:v>
      </x:c>
      <x:c r="E1494" t="str">
        <x:v>c</x:v>
      </x:c>
      <x:c r="F1494" s="59" t="n">
        <x:v>17</x:v>
      </x:c>
      <x:c r="G1494" s="59" t="n">
        <x:v>20</x:v>
      </x:c>
      <x:c r="H1494" s="59" t="n">
        <x:v>16</x:v>
      </x:c>
      <x:c r="I1494" s="59" t="n">
        <x:v>538</x:v>
      </x:c>
      <x:c r="J1494" s="59" t="n">
        <x:v>574</x:v>
      </x:c>
      <x:c r="K1494" s="59" t="n">
        <x:v>10</x:v>
      </x:c>
      <x:c r="L1494" s="59" t="str">
        <x:v>S0</x:v>
      </x:c>
      <x:c r="M1494" s="59" t="n">
        <x:v>14</x:v>
      </x:c>
      <x:c r="N1494" t="str">
        <x:v>source_forward</x:v>
      </x:c>
    </x:row>
    <x:row r="1495">
      <x:c r="A1495" t="str">
        <x:v>Set2_100-5-3b</x:v>
      </x:c>
      <x:c r="B1495" t="str">
        <x:v>Set2</x:v>
      </x:c>
      <x:c r="C1495" t="str">
        <x:v>100-5-3b</x:v>
      </x:c>
      <x:c r="D1495" t="str">
        <x:v>C7</x:v>
      </x:c>
      <x:c r="E1495" t="str">
        <x:v>c</x:v>
      </x:c>
      <x:c r="F1495" s="59" t="n">
        <x:v>3</x:v>
      </x:c>
      <x:c r="G1495" s="59" t="n">
        <x:v>21</x:v>
      </x:c>
      <x:c r="H1495" s="59" t="n">
        <x:v>12</x:v>
      </x:c>
      <x:c r="I1495" s="59" t="n">
        <x:v>304</x:v>
      </x:c>
      <x:c r="J1495" s="59" t="n">
        <x:v>342</x:v>
      </x:c>
      <x:c r="K1495" s="59" t="n">
        <x:v>10</x:v>
      </x:c>
      <x:c r="L1495" s="59" t="str">
        <x:v>S2</x:v>
      </x:c>
      <x:c r="M1495" s="59" t="n">
        <x:v>5</x:v>
      </x:c>
      <x:c r="N1495" t="str">
        <x:v>source_forward</x:v>
      </x:c>
    </x:row>
    <x:row r="1496">
      <x:c r="A1496" t="str">
        <x:v>Set2_100-5-3b</x:v>
      </x:c>
      <x:c r="B1496" t="str">
        <x:v>Set2</x:v>
      </x:c>
      <x:c r="C1496" t="str">
        <x:v>100-5-3b</x:v>
      </x:c>
      <x:c r="D1496" t="str">
        <x:v>C8</x:v>
      </x:c>
      <x:c r="E1496" t="str">
        <x:v>c</x:v>
      </x:c>
      <x:c r="F1496" s="59" t="n">
        <x:v>25</x:v>
      </x:c>
      <x:c r="G1496" s="59" t="n">
        <x:v>1</x:v>
      </x:c>
      <x:c r="H1496" s="59" t="n">
        <x:v>20</x:v>
      </x:c>
      <x:c r="I1496" s="59" t="n">
        <x:v>416</x:v>
      </x:c>
      <x:c r="J1496" s="59" t="n">
        <x:v>438</x:v>
      </x:c>
      <x:c r="K1496" s="59" t="n">
        <x:v>10</x:v>
      </x:c>
      <x:c r="L1496" s="59" t="str">
        <x:v>S3</x:v>
      </x:c>
      <x:c r="M1496" s="59" t="n">
        <x:v>6</x:v>
      </x:c>
      <x:c r="N1496" t="str">
        <x:v>source_forward</x:v>
      </x:c>
    </x:row>
    <x:row r="1497">
      <x:c r="A1497" t="str">
        <x:v>Set2_100-5-3b</x:v>
      </x:c>
      <x:c r="B1497" t="str">
        <x:v>Set2</x:v>
      </x:c>
      <x:c r="C1497" t="str">
        <x:v>100-5-3b</x:v>
      </x:c>
      <x:c r="D1497" t="str">
        <x:v>C9</x:v>
      </x:c>
      <x:c r="E1497" t="str">
        <x:v>c</x:v>
      </x:c>
      <x:c r="F1497" s="59" t="n">
        <x:v>15</x:v>
      </x:c>
      <x:c r="G1497" s="59" t="n">
        <x:v>8</x:v>
      </x:c>
      <x:c r="H1497" s="59" t="n">
        <x:v>15</x:v>
      </x:c>
      <x:c r="I1497" s="59" t="n">
        <x:v>407</x:v>
      </x:c>
      <x:c r="J1497" s="59" t="n">
        <x:v>445</x:v>
      </x:c>
      <x:c r="K1497" s="59" t="n">
        <x:v>10</x:v>
      </x:c>
      <x:c r="L1497" s="59" t="str">
        <x:v>S0</x:v>
      </x:c>
      <x:c r="M1497" s="59" t="n">
        <x:v>8</x:v>
      </x:c>
      <x:c r="N1497" t="str">
        <x:v>source_forward</x:v>
      </x:c>
    </x:row>
    <x:row r="1498">
      <x:c r="A1498" t="str">
        <x:v>Set2_100-5-3b</x:v>
      </x:c>
      <x:c r="B1498" t="str">
        <x:v>Set2</x:v>
      </x:c>
      <x:c r="C1498" t="str">
        <x:v>100-5-3b</x:v>
      </x:c>
      <x:c r="D1498" t="str">
        <x:v>C10</x:v>
      </x:c>
      <x:c r="E1498" t="str">
        <x:v>c</x:v>
      </x:c>
      <x:c r="F1498" s="59" t="n">
        <x:v>2</x:v>
      </x:c>
      <x:c r="G1498" s="59" t="n">
        <x:v>20</x:v>
      </x:c>
      <x:c r="H1498" s="59" t="n">
        <x:v>17</x:v>
      </x:c>
      <x:c r="I1498" s="59" t="n">
        <x:v>287</x:v>
      </x:c>
      <x:c r="J1498" s="59" t="n">
        <x:v>307</x:v>
      </x:c>
      <x:c r="K1498" s="59" t="n">
        <x:v>10</x:v>
      </x:c>
      <x:c r="L1498" s="59" t="str">
        <x:v>S2</x:v>
      </x:c>
      <x:c r="M1498" s="59" t="n">
        <x:v>13</x:v>
      </x:c>
      <x:c r="N1498" t="str">
        <x:v>source_forward</x:v>
      </x:c>
    </x:row>
    <x:row r="1499">
      <x:c r="A1499" t="str">
        <x:v>Set2_100-5-3b</x:v>
      </x:c>
      <x:c r="B1499" t="str">
        <x:v>Set2</x:v>
      </x:c>
      <x:c r="C1499" t="str">
        <x:v>100-5-3b</x:v>
      </x:c>
      <x:c r="D1499" t="str">
        <x:v>C11</x:v>
      </x:c>
      <x:c r="E1499" t="str">
        <x:v>c</x:v>
      </x:c>
      <x:c r="F1499" s="59" t="n">
        <x:v>19</x:v>
      </x:c>
      <x:c r="G1499" s="59" t="n">
        <x:v>8</x:v>
      </x:c>
      <x:c r="H1499" s="59" t="n">
        <x:v>12</x:v>
      </x:c>
      <x:c r="I1499" s="59" t="n">
        <x:v>461</x:v>
      </x:c>
      <x:c r="J1499" s="59" t="n">
        <x:v>499</x:v>
      </x:c>
      <x:c r="K1499" s="59" t="n">
        <x:v>10</x:v>
      </x:c>
      <x:c r="L1499" s="59" t="str">
        <x:v>S3</x:v>
      </x:c>
      <x:c r="M1499" s="59" t="n">
        <x:v>3</x:v>
      </x:c>
      <x:c r="N1499" t="str">
        <x:v>source_forward</x:v>
      </x:c>
    </x:row>
    <x:row r="1500">
      <x:c r="A1500" t="str">
        <x:v>Set2_100-5-3b</x:v>
      </x:c>
      <x:c r="B1500" t="str">
        <x:v>Set2</x:v>
      </x:c>
      <x:c r="C1500" t="str">
        <x:v>100-5-3b</x:v>
      </x:c>
      <x:c r="D1500" t="str">
        <x:v>C12</x:v>
      </x:c>
      <x:c r="E1500" t="str">
        <x:v>c</x:v>
      </x:c>
      <x:c r="F1500" s="59" t="n">
        <x:v>17</x:v>
      </x:c>
      <x:c r="G1500" s="59" t="n">
        <x:v>6</x:v>
      </x:c>
      <x:c r="H1500" s="59" t="n">
        <x:v>18</x:v>
      </x:c>
      <x:c r="I1500" s="59" t="n">
        <x:v>105</x:v>
      </x:c>
      <x:c r="J1500" s="59" t="n">
        <x:v>135</x:v>
      </x:c>
      <x:c r="K1500" s="59" t="n">
        <x:v>10</x:v>
      </x:c>
      <x:c r="L1500" s="59" t="str">
        <x:v>S3</x:v>
      </x:c>
      <x:c r="M1500" s="59" t="n">
        <x:v>12</x:v>
      </x:c>
      <x:c r="N1500" t="str">
        <x:v>source_forward</x:v>
      </x:c>
    </x:row>
    <x:row r="1501">
      <x:c r="A1501" t="str">
        <x:v>Set2_100-5-3b</x:v>
      </x:c>
      <x:c r="B1501" t="str">
        <x:v>Set2</x:v>
      </x:c>
      <x:c r="C1501" t="str">
        <x:v>100-5-3b</x:v>
      </x:c>
      <x:c r="D1501" t="str">
        <x:v>C13</x:v>
      </x:c>
      <x:c r="E1501" t="str">
        <x:v>c</x:v>
      </x:c>
      <x:c r="F1501" s="59" t="n">
        <x:v>3</x:v>
      </x:c>
      <x:c r="G1501" s="59" t="n">
        <x:v>2</x:v>
      </x:c>
      <x:c r="H1501" s="59" t="n">
        <x:v>14</x:v>
      </x:c>
      <x:c r="I1501" s="59" t="n">
        <x:v>466</x:v>
      </x:c>
      <x:c r="J1501" s="59" t="n">
        <x:v>484</x:v>
      </x:c>
      <x:c r="K1501" s="59" t="n">
        <x:v>10</x:v>
      </x:c>
      <x:c r="L1501" s="59" t="str">
        <x:v>S0</x:v>
      </x:c>
      <x:c r="M1501" s="59" t="n">
        <x:v>2</x:v>
      </x:c>
      <x:c r="N1501" t="str">
        <x:v>source_forward</x:v>
      </x:c>
    </x:row>
    <x:row r="1502">
      <x:c r="A1502" t="str">
        <x:v>Set2_100-5-3b</x:v>
      </x:c>
      <x:c r="B1502" t="str">
        <x:v>Set2</x:v>
      </x:c>
      <x:c r="C1502" t="str">
        <x:v>100-5-3b</x:v>
      </x:c>
      <x:c r="D1502" t="str">
        <x:v>C14</x:v>
      </x:c>
      <x:c r="E1502" t="str">
        <x:v>c</x:v>
      </x:c>
      <x:c r="F1502" s="59" t="n">
        <x:v>12</x:v>
      </x:c>
      <x:c r="G1502" s="59" t="n">
        <x:v>6</x:v>
      </x:c>
      <x:c r="H1502" s="59" t="n">
        <x:v>16</x:v>
      </x:c>
      <x:c r="I1502" s="59" t="n">
        <x:v>462</x:v>
      </x:c>
      <x:c r="J1502" s="59" t="n">
        <x:v>488</x:v>
      </x:c>
      <x:c r="K1502" s="59" t="n">
        <x:v>10</x:v>
      </x:c>
      <x:c r="L1502" s="59" t="str">
        <x:v>S0</x:v>
      </x:c>
      <x:c r="M1502" s="59" t="n">
        <x:v>4</x:v>
      </x:c>
      <x:c r="N1502" t="str">
        <x:v>source_forward</x:v>
      </x:c>
    </x:row>
    <x:row r="1503">
      <x:c r="A1503" t="str">
        <x:v>Set2_100-5-3b</x:v>
      </x:c>
      <x:c r="B1503" t="str">
        <x:v>Set2</x:v>
      </x:c>
      <x:c r="C1503" t="str">
        <x:v>100-5-3b</x:v>
      </x:c>
      <x:c r="D1503" t="str">
        <x:v>C15</x:v>
      </x:c>
      <x:c r="E1503" t="str">
        <x:v>c</x:v>
      </x:c>
      <x:c r="F1503" s="59" t="n">
        <x:v>9</x:v>
      </x:c>
      <x:c r="G1503" s="59" t="n">
        <x:v>2</x:v>
      </x:c>
      <x:c r="H1503" s="59" t="n">
        <x:v>13</x:v>
      </x:c>
      <x:c r="I1503" s="59" t="n">
        <x:v>577</x:v>
      </x:c>
      <x:c r="J1503" s="59" t="n">
        <x:v>599</x:v>
      </x:c>
      <x:c r="K1503" s="59" t="n">
        <x:v>10</x:v>
      </x:c>
      <x:c r="L1503" s="59" t="str">
        <x:v>S0</x:v>
      </x:c>
      <x:c r="M1503" s="59" t="n">
        <x:v>4</x:v>
      </x:c>
      <x:c r="N1503" t="str">
        <x:v>source_forward</x:v>
      </x:c>
    </x:row>
    <x:row r="1504">
      <x:c r="A1504" t="str">
        <x:v>Set2_100-5-3b</x:v>
      </x:c>
      <x:c r="B1504" t="str">
        <x:v>Set2</x:v>
      </x:c>
      <x:c r="C1504" t="str">
        <x:v>100-5-3b</x:v>
      </x:c>
      <x:c r="D1504" t="str">
        <x:v>C16</x:v>
      </x:c>
      <x:c r="E1504" t="str">
        <x:v>c</x:v>
      </x:c>
      <x:c r="F1504" s="59" t="n">
        <x:v>7</x:v>
      </x:c>
      <x:c r="G1504" s="59" t="n">
        <x:v>9</x:v>
      </x:c>
      <x:c r="H1504" s="59" t="n">
        <x:v>19</x:v>
      </x:c>
      <x:c r="I1504" s="59" t="n">
        <x:v>351</x:v>
      </x:c>
      <x:c r="J1504" s="59" t="n">
        <x:v>387</x:v>
      </x:c>
      <x:c r="K1504" s="59" t="n">
        <x:v>10</x:v>
      </x:c>
      <x:c r="L1504" s="59" t="str">
        <x:v>S0</x:v>
      </x:c>
      <x:c r="M1504" s="59" t="n">
        <x:v>17</x:v>
      </x:c>
      <x:c r="N1504" t="str">
        <x:v>source_forward</x:v>
      </x:c>
    </x:row>
    <x:row r="1505">
      <x:c r="A1505" t="str">
        <x:v>Set2_100-5-3b</x:v>
      </x:c>
      <x:c r="B1505" t="str">
        <x:v>Set2</x:v>
      </x:c>
      <x:c r="C1505" t="str">
        <x:v>100-5-3b</x:v>
      </x:c>
      <x:c r="D1505" t="str">
        <x:v>C17</x:v>
      </x:c>
      <x:c r="E1505" t="str">
        <x:v>c</x:v>
      </x:c>
      <x:c r="F1505" s="59" t="n">
        <x:v>2</x:v>
      </x:c>
      <x:c r="G1505" s="59" t="n">
        <x:v>18</x:v>
      </x:c>
      <x:c r="H1505" s="59" t="n">
        <x:v>13</x:v>
      </x:c>
      <x:c r="I1505" s="59" t="n">
        <x:v>91</x:v>
      </x:c>
      <x:c r="J1505" s="59" t="n">
        <x:v>113</x:v>
      </x:c>
      <x:c r="K1505" s="59" t="n">
        <x:v>10</x:v>
      </x:c>
      <x:c r="L1505" s="59" t="str">
        <x:v>S2</x:v>
      </x:c>
      <x:c r="M1505" s="59" t="n">
        <x:v>3</x:v>
      </x:c>
      <x:c r="N1505" t="str">
        <x:v>source_forward</x:v>
      </x:c>
    </x:row>
    <x:row r="1506">
      <x:c r="A1506" t="str">
        <x:v>Set2_100-5-3b</x:v>
      </x:c>
      <x:c r="B1506" t="str">
        <x:v>Set2</x:v>
      </x:c>
      <x:c r="C1506" t="str">
        <x:v>100-5-3b</x:v>
      </x:c>
      <x:c r="D1506" t="str">
        <x:v>C18</x:v>
      </x:c>
      <x:c r="E1506" t="str">
        <x:v>c</x:v>
      </x:c>
      <x:c r="F1506" s="59" t="n">
        <x:v>1</x:v>
      </x:c>
      <x:c r="G1506" s="59" t="n">
        <x:v>9</x:v>
      </x:c>
      <x:c r="H1506" s="59" t="n">
        <x:v>18</x:v>
      </x:c>
      <x:c r="I1506" s="59" t="n">
        <x:v>386</x:v>
      </x:c>
      <x:c r="J1506" s="59" t="n">
        <x:v>414</x:v>
      </x:c>
      <x:c r="K1506" s="59" t="n">
        <x:v>10</x:v>
      </x:c>
      <x:c r="L1506" s="59" t="str">
        <x:v>S0</x:v>
      </x:c>
      <x:c r="M1506" s="59" t="n">
        <x:v>6</x:v>
      </x:c>
      <x:c r="N1506" t="str">
        <x:v>source_forward</x:v>
      </x:c>
    </x:row>
    <x:row r="1507">
      <x:c r="A1507" t="str">
        <x:v>Set2_100-5-3b</x:v>
      </x:c>
      <x:c r="B1507" t="str">
        <x:v>Set2</x:v>
      </x:c>
      <x:c r="C1507" t="str">
        <x:v>100-5-3b</x:v>
      </x:c>
      <x:c r="D1507" t="str">
        <x:v>C19</x:v>
      </x:c>
      <x:c r="E1507" t="str">
        <x:v>c</x:v>
      </x:c>
      <x:c r="F1507" s="59" t="n">
        <x:v>12</x:v>
      </x:c>
      <x:c r="G1507" s="59" t="n">
        <x:v>18</x:v>
      </x:c>
      <x:c r="H1507" s="59" t="n">
        <x:v>20</x:v>
      </x:c>
      <x:c r="I1507" s="59" t="n">
        <x:v>96</x:v>
      </x:c>
      <x:c r="J1507" s="59" t="n">
        <x:v>128</x:v>
      </x:c>
      <x:c r="K1507" s="59" t="n">
        <x:v>10</x:v>
      </x:c>
      <x:c r="L1507" s="59" t="str">
        <x:v>S0</x:v>
      </x:c>
      <x:c r="M1507" s="59" t="n">
        <x:v>11</x:v>
      </x:c>
      <x:c r="N1507" t="str">
        <x:v>source_forward</x:v>
      </x:c>
    </x:row>
    <x:row r="1508">
      <x:c r="A1508" t="str">
        <x:v>Set2_100-5-3b</x:v>
      </x:c>
      <x:c r="B1508" t="str">
        <x:v>Set2</x:v>
      </x:c>
      <x:c r="C1508" t="str">
        <x:v>100-5-3b</x:v>
      </x:c>
      <x:c r="D1508" t="str">
        <x:v>C20</x:v>
      </x:c>
      <x:c r="E1508" t="str">
        <x:v>c</x:v>
      </x:c>
      <x:c r="F1508" s="59" t="n">
        <x:v>6</x:v>
      </x:c>
      <x:c r="G1508" s="59" t="n">
        <x:v>12</x:v>
      </x:c>
      <x:c r="H1508" s="59" t="n">
        <x:v>15</x:v>
      </x:c>
      <x:c r="I1508" s="59" t="n">
        <x:v>155</x:v>
      </x:c>
      <x:c r="J1508" s="59" t="n">
        <x:v>183</x:v>
      </x:c>
      <x:c r="K1508" s="59" t="n">
        <x:v>10</x:v>
      </x:c>
      <x:c r="L1508" s="59" t="str">
        <x:v>S0</x:v>
      </x:c>
      <x:c r="M1508" s="59" t="n">
        <x:v>13</x:v>
      </x:c>
      <x:c r="N1508" t="str">
        <x:v>source_forward</x:v>
      </x:c>
    </x:row>
    <x:row r="1509">
      <x:c r="A1509" t="str">
        <x:v>Set2_100-5-3b</x:v>
      </x:c>
      <x:c r="B1509" t="str">
        <x:v>Set2</x:v>
      </x:c>
      <x:c r="C1509" t="str">
        <x:v>100-5-3b</x:v>
      </x:c>
      <x:c r="D1509" t="str">
        <x:v>C21</x:v>
      </x:c>
      <x:c r="E1509" t="str">
        <x:v>c</x:v>
      </x:c>
      <x:c r="F1509" s="59" t="n">
        <x:v>19</x:v>
      </x:c>
      <x:c r="G1509" s="59" t="n">
        <x:v>8</x:v>
      </x:c>
      <x:c r="H1509" s="59" t="n">
        <x:v>20</x:v>
      </x:c>
      <x:c r="I1509" s="59" t="n">
        <x:v>277</x:v>
      </x:c>
      <x:c r="J1509" s="59" t="n">
        <x:v>287</x:v>
      </x:c>
      <x:c r="K1509" s="59" t="n">
        <x:v>10</x:v>
      </x:c>
      <x:c r="L1509" s="59" t="str">
        <x:v>S3</x:v>
      </x:c>
      <x:c r="M1509" s="59" t="n">
        <x:v>9</x:v>
      </x:c>
      <x:c r="N1509" t="str">
        <x:v>source_forward</x:v>
      </x:c>
    </x:row>
    <x:row r="1510">
      <x:c r="A1510" t="str">
        <x:v>Set2_100-5-3b</x:v>
      </x:c>
      <x:c r="B1510" t="str">
        <x:v>Set2</x:v>
      </x:c>
      <x:c r="C1510" t="str">
        <x:v>100-5-3b</x:v>
      </x:c>
      <x:c r="D1510" t="str">
        <x:v>C22</x:v>
      </x:c>
      <x:c r="E1510" t="str">
        <x:v>c</x:v>
      </x:c>
      <x:c r="F1510" s="59" t="n">
        <x:v>4</x:v>
      </x:c>
      <x:c r="G1510" s="59" t="n">
        <x:v>12</x:v>
      </x:c>
      <x:c r="H1510" s="59" t="n">
        <x:v>11</x:v>
      </x:c>
      <x:c r="I1510" s="59" t="n">
        <x:v>264</x:v>
      </x:c>
      <x:c r="J1510" s="59" t="n">
        <x:v>298</x:v>
      </x:c>
      <x:c r="K1510" s="59" t="n">
        <x:v>10</x:v>
      </x:c>
      <x:c r="L1510" s="59" t="str">
        <x:v>S0</x:v>
      </x:c>
      <x:c r="M1510" s="59" t="n">
        <x:v>8</x:v>
      </x:c>
      <x:c r="N1510" t="str">
        <x:v>source_forward</x:v>
      </x:c>
    </x:row>
    <x:row r="1511">
      <x:c r="A1511" t="str">
        <x:v>Set2_100-5-3b</x:v>
      </x:c>
      <x:c r="B1511" t="str">
        <x:v>Set2</x:v>
      </x:c>
      <x:c r="C1511" t="str">
        <x:v>100-5-3b</x:v>
      </x:c>
      <x:c r="D1511" t="str">
        <x:v>C23</x:v>
      </x:c>
      <x:c r="E1511" t="str">
        <x:v>c</x:v>
      </x:c>
      <x:c r="F1511" s="59" t="n">
        <x:v>9</x:v>
      </x:c>
      <x:c r="G1511" s="59" t="n">
        <x:v>7</x:v>
      </x:c>
      <x:c r="H1511" s="59" t="n">
        <x:v>19</x:v>
      </x:c>
      <x:c r="I1511" s="59" t="n">
        <x:v>451</x:v>
      </x:c>
      <x:c r="J1511" s="59" t="n">
        <x:v>473</x:v>
      </x:c>
      <x:c r="K1511" s="59" t="n">
        <x:v>10</x:v>
      </x:c>
      <x:c r="L1511" s="59" t="str">
        <x:v>S0</x:v>
      </x:c>
      <x:c r="M1511" s="59" t="n">
        <x:v>17</x:v>
      </x:c>
      <x:c r="N1511" t="str">
        <x:v>source_forward</x:v>
      </x:c>
    </x:row>
    <x:row r="1512">
      <x:c r="A1512" t="str">
        <x:v>Set2_100-5-3b</x:v>
      </x:c>
      <x:c r="B1512" t="str">
        <x:v>Set2</x:v>
      </x:c>
      <x:c r="C1512" t="str">
        <x:v>100-5-3b</x:v>
      </x:c>
      <x:c r="D1512" t="str">
        <x:v>C24</x:v>
      </x:c>
      <x:c r="E1512" t="str">
        <x:v>c</x:v>
      </x:c>
      <x:c r="F1512" s="59" t="n">
        <x:v>20</x:v>
      </x:c>
      <x:c r="G1512" s="59" t="n">
        <x:v>19</x:v>
      </x:c>
      <x:c r="H1512" s="59" t="n">
        <x:v>17</x:v>
      </x:c>
      <x:c r="I1512" s="59" t="n">
        <x:v>552</x:v>
      </x:c>
      <x:c r="J1512" s="59" t="n">
        <x:v>574</x:v>
      </x:c>
      <x:c r="K1512" s="59" t="n">
        <x:v>10</x:v>
      </x:c>
      <x:c r="L1512" s="59" t="str">
        <x:v>S0</x:v>
      </x:c>
      <x:c r="M1512" s="59" t="n">
        <x:v>16</x:v>
      </x:c>
      <x:c r="N1512" t="str">
        <x:v>source_forward</x:v>
      </x:c>
    </x:row>
    <x:row r="1513">
      <x:c r="A1513" t="str">
        <x:v>Set2_100-5-3b</x:v>
      </x:c>
      <x:c r="B1513" t="str">
        <x:v>Set2</x:v>
      </x:c>
      <x:c r="C1513" t="str">
        <x:v>100-5-3b</x:v>
      </x:c>
      <x:c r="D1513" t="str">
        <x:v>C25</x:v>
      </x:c>
      <x:c r="E1513" t="str">
        <x:v>c</x:v>
      </x:c>
      <x:c r="F1513" s="59" t="n">
        <x:v>9</x:v>
      </x:c>
      <x:c r="G1513" s="59" t="n">
        <x:v>7</x:v>
      </x:c>
      <x:c r="H1513" s="59" t="n">
        <x:v>16</x:v>
      </x:c>
      <x:c r="I1513" s="59" t="n">
        <x:v>530</x:v>
      </x:c>
      <x:c r="J1513" s="59" t="n">
        <x:v>556</x:v>
      </x:c>
      <x:c r="K1513" s="59" t="n">
        <x:v>10</x:v>
      </x:c>
      <x:c r="L1513" s="59" t="str">
        <x:v>S0</x:v>
      </x:c>
      <x:c r="M1513" s="59" t="n">
        <x:v>6</x:v>
      </x:c>
      <x:c r="N1513" t="str">
        <x:v>source_forward</x:v>
      </x:c>
    </x:row>
    <x:row r="1514">
      <x:c r="A1514" t="str">
        <x:v>Set2_100-5-3b</x:v>
      </x:c>
      <x:c r="B1514" t="str">
        <x:v>Set2</x:v>
      </x:c>
      <x:c r="C1514" t="str">
        <x:v>100-5-3b</x:v>
      </x:c>
      <x:c r="D1514" t="str">
        <x:v>C26</x:v>
      </x:c>
      <x:c r="E1514" t="str">
        <x:v>c</x:v>
      </x:c>
      <x:c r="F1514" s="59" t="n">
        <x:v>12</x:v>
      </x:c>
      <x:c r="G1514" s="59" t="n">
        <x:v>15</x:v>
      </x:c>
      <x:c r="H1514" s="59" t="n">
        <x:v>11</x:v>
      </x:c>
      <x:c r="I1514" s="59" t="n">
        <x:v>250</x:v>
      </x:c>
      <x:c r="J1514" s="59" t="n">
        <x:v>260</x:v>
      </x:c>
      <x:c r="K1514" s="59" t="n">
        <x:v>10</x:v>
      </x:c>
      <x:c r="L1514" s="59" t="str">
        <x:v>S0</x:v>
      </x:c>
      <x:c r="M1514" s="59" t="n">
        <x:v>9</x:v>
      </x:c>
      <x:c r="N1514" t="str">
        <x:v>source_forward</x:v>
      </x:c>
    </x:row>
    <x:row r="1515">
      <x:c r="A1515" t="str">
        <x:v>Set2_100-5-3b</x:v>
      </x:c>
      <x:c r="B1515" t="str">
        <x:v>Set2</x:v>
      </x:c>
      <x:c r="C1515" t="str">
        <x:v>100-5-3b</x:v>
      </x:c>
      <x:c r="D1515" t="str">
        <x:v>C27</x:v>
      </x:c>
      <x:c r="E1515" t="str">
        <x:v>c</x:v>
      </x:c>
      <x:c r="F1515" s="59" t="n">
        <x:v>25</x:v>
      </x:c>
      <x:c r="G1515" s="59" t="n">
        <x:v>13</x:v>
      </x:c>
      <x:c r="H1515" s="59" t="n">
        <x:v>20</x:v>
      </x:c>
      <x:c r="I1515" s="59" t="n">
        <x:v>134</x:v>
      </x:c>
      <x:c r="J1515" s="59" t="n">
        <x:v>160</x:v>
      </x:c>
      <x:c r="K1515" s="59" t="n">
        <x:v>10</x:v>
      </x:c>
      <x:c r="L1515" s="59" t="str">
        <x:v>S3</x:v>
      </x:c>
      <x:c r="M1515" s="59" t="n">
        <x:v>5</x:v>
      </x:c>
      <x:c r="N1515" t="str">
        <x:v>source_forward</x:v>
      </x:c>
    </x:row>
    <x:row r="1516">
      <x:c r="A1516" t="str">
        <x:v>Set2_100-5-3b</x:v>
      </x:c>
      <x:c r="B1516" t="str">
        <x:v>Set2</x:v>
      </x:c>
      <x:c r="C1516" t="str">
        <x:v>100-5-3b</x:v>
      </x:c>
      <x:c r="D1516" t="str">
        <x:v>C28</x:v>
      </x:c>
      <x:c r="E1516" t="str">
        <x:v>c</x:v>
      </x:c>
      <x:c r="F1516" s="59" t="n">
        <x:v>25</x:v>
      </x:c>
      <x:c r="G1516" s="59" t="n">
        <x:v>20</x:v>
      </x:c>
      <x:c r="H1516" s="59" t="n">
        <x:v>12</x:v>
      </x:c>
      <x:c r="I1516" s="59" t="n">
        <x:v>308</x:v>
      </x:c>
      <x:c r="J1516" s="59" t="n">
        <x:v>326</x:v>
      </x:c>
      <x:c r="K1516" s="59" t="n">
        <x:v>10</x:v>
      </x:c>
      <x:c r="L1516" s="59" t="str">
        <x:v>S1</x:v>
      </x:c>
      <x:c r="M1516" s="59" t="n">
        <x:v>7</x:v>
      </x:c>
      <x:c r="N1516" t="str">
        <x:v>source_forward</x:v>
      </x:c>
    </x:row>
    <x:row r="1517">
      <x:c r="A1517" t="str">
        <x:v>Set2_100-5-3b</x:v>
      </x:c>
      <x:c r="B1517" t="str">
        <x:v>Set2</x:v>
      </x:c>
      <x:c r="C1517" t="str">
        <x:v>100-5-3b</x:v>
      </x:c>
      <x:c r="D1517" t="str">
        <x:v>C29</x:v>
      </x:c>
      <x:c r="E1517" t="str">
        <x:v>c</x:v>
      </x:c>
      <x:c r="F1517" s="59" t="n">
        <x:v>20</x:v>
      </x:c>
      <x:c r="G1517" s="59" t="n">
        <x:v>8</x:v>
      </x:c>
      <x:c r="H1517" s="59" t="n">
        <x:v>15</x:v>
      </x:c>
      <x:c r="I1517" s="59" t="n">
        <x:v>182</x:v>
      </x:c>
      <x:c r="J1517" s="59" t="n">
        <x:v>202</x:v>
      </x:c>
      <x:c r="K1517" s="59" t="n">
        <x:v>10</x:v>
      </x:c>
      <x:c r="L1517" s="59" t="str">
        <x:v>S3</x:v>
      </x:c>
      <x:c r="M1517" s="59" t="n">
        <x:v>1</x:v>
      </x:c>
      <x:c r="N1517" t="str">
        <x:v>source_forward</x:v>
      </x:c>
    </x:row>
    <x:row r="1518">
      <x:c r="A1518" t="str">
        <x:v>Set2_100-5-3b</x:v>
      </x:c>
      <x:c r="B1518" t="str">
        <x:v>Set2</x:v>
      </x:c>
      <x:c r="C1518" t="str">
        <x:v>100-5-3b</x:v>
      </x:c>
      <x:c r="D1518" t="str">
        <x:v>C30</x:v>
      </x:c>
      <x:c r="E1518" t="str">
        <x:v>c</x:v>
      </x:c>
      <x:c r="F1518" s="59" t="n">
        <x:v>15</x:v>
      </x:c>
      <x:c r="G1518" s="59" t="n">
        <x:v>43</x:v>
      </x:c>
      <x:c r="H1518" s="59" t="n">
        <x:v>20</x:v>
      </x:c>
      <x:c r="I1518" s="59" t="n">
        <x:v>177</x:v>
      </x:c>
      <x:c r="J1518" s="59" t="n">
        <x:v>187</x:v>
      </x:c>
      <x:c r="K1518" s="59" t="n">
        <x:v>10</x:v>
      </x:c>
      <x:c r="L1518" s="59" t="str">
        <x:v>S4</x:v>
      </x:c>
      <x:c r="M1518" s="59" t="n">
        <x:v>3</x:v>
      </x:c>
      <x:c r="N1518" t="str">
        <x:v>source_forward</x:v>
      </x:c>
    </x:row>
    <x:row r="1519">
      <x:c r="A1519" t="str">
        <x:v>Set2_100-5-3b</x:v>
      </x:c>
      <x:c r="B1519" t="str">
        <x:v>Set2</x:v>
      </x:c>
      <x:c r="C1519" t="str">
        <x:v>100-5-3b</x:v>
      </x:c>
      <x:c r="D1519" t="str">
        <x:v>C31</x:v>
      </x:c>
      <x:c r="E1519" t="str">
        <x:v>c</x:v>
      </x:c>
      <x:c r="F1519" s="59" t="n">
        <x:v>16</x:v>
      </x:c>
      <x:c r="G1519" s="59" t="n">
        <x:v>45</x:v>
      </x:c>
      <x:c r="H1519" s="59" t="n">
        <x:v>12</x:v>
      </x:c>
      <x:c r="I1519" s="59" t="n">
        <x:v>593</x:v>
      </x:c>
      <x:c r="J1519" s="59" t="n">
        <x:v>625</x:v>
      </x:c>
      <x:c r="K1519" s="59" t="n">
        <x:v>10</x:v>
      </x:c>
      <x:c r="L1519" s="59" t="str">
        <x:v>S4</x:v>
      </x:c>
      <x:c r="M1519" s="59" t="n">
        <x:v>2</x:v>
      </x:c>
      <x:c r="N1519" t="str">
        <x:v>source_forward</x:v>
      </x:c>
    </x:row>
    <x:row r="1520">
      <x:c r="A1520" t="str">
        <x:v>Set2_100-5-3b</x:v>
      </x:c>
      <x:c r="B1520" t="str">
        <x:v>Set2</x:v>
      </x:c>
      <x:c r="C1520" t="str">
        <x:v>100-5-3b</x:v>
      </x:c>
      <x:c r="D1520" t="str">
        <x:v>C32</x:v>
      </x:c>
      <x:c r="E1520" t="str">
        <x:v>c</x:v>
      </x:c>
      <x:c r="F1520" s="59" t="n">
        <x:v>8</x:v>
      </x:c>
      <x:c r="G1520" s="59" t="n">
        <x:v>35</x:v>
      </x:c>
      <x:c r="H1520" s="59" t="n">
        <x:v>19</x:v>
      </x:c>
      <x:c r="I1520" s="59" t="n">
        <x:v>122</x:v>
      </x:c>
      <x:c r="J1520" s="59" t="n">
        <x:v>158</x:v>
      </x:c>
      <x:c r="K1520" s="59" t="n">
        <x:v>10</x:v>
      </x:c>
      <x:c r="L1520" s="59" t="str">
        <x:v>S4</x:v>
      </x:c>
      <x:c r="M1520" s="59" t="n">
        <x:v>5</x:v>
      </x:c>
      <x:c r="N1520" t="str">
        <x:v>source_forward</x:v>
      </x:c>
    </x:row>
    <x:row r="1521">
      <x:c r="A1521" t="str">
        <x:v>Set2_100-5-3b</x:v>
      </x:c>
      <x:c r="B1521" t="str">
        <x:v>Set2</x:v>
      </x:c>
      <x:c r="C1521" t="str">
        <x:v>100-5-3b</x:v>
      </x:c>
      <x:c r="D1521" t="str">
        <x:v>C33</x:v>
      </x:c>
      <x:c r="E1521" t="str">
        <x:v>c</x:v>
      </x:c>
      <x:c r="F1521" s="59" t="n">
        <x:v>14</x:v>
      </x:c>
      <x:c r="G1521" s="59" t="n">
        <x:v>45</x:v>
      </x:c>
      <x:c r="H1521" s="59" t="n">
        <x:v>14</x:v>
      </x:c>
      <x:c r="I1521" s="59" t="n">
        <x:v>207</x:v>
      </x:c>
      <x:c r="J1521" s="59" t="n">
        <x:v>237</x:v>
      </x:c>
      <x:c r="K1521" s="59" t="n">
        <x:v>10</x:v>
      </x:c>
      <x:c r="L1521" s="59" t="str">
        <x:v>S4</x:v>
      </x:c>
      <x:c r="M1521" s="59" t="n">
        <x:v>10</x:v>
      </x:c>
      <x:c r="N1521" t="str">
        <x:v>source_forward</x:v>
      </x:c>
    </x:row>
    <x:row r="1522">
      <x:c r="A1522" t="str">
        <x:v>Set2_100-5-3b</x:v>
      </x:c>
      <x:c r="B1522" t="str">
        <x:v>Set2</x:v>
      </x:c>
      <x:c r="C1522" t="str">
        <x:v>100-5-3b</x:v>
      </x:c>
      <x:c r="D1522" t="str">
        <x:v>C34</x:v>
      </x:c>
      <x:c r="E1522" t="str">
        <x:v>c</x:v>
      </x:c>
      <x:c r="F1522" s="59" t="n">
        <x:v>7</x:v>
      </x:c>
      <x:c r="G1522" s="59" t="n">
        <x:v>46</x:v>
      </x:c>
      <x:c r="H1522" s="59" t="n">
        <x:v>13</x:v>
      </x:c>
      <x:c r="I1522" s="59" t="n">
        <x:v>442</x:v>
      </x:c>
      <x:c r="J1522" s="59" t="n">
        <x:v>472</x:v>
      </x:c>
      <x:c r="K1522" s="59" t="n">
        <x:v>10</x:v>
      </x:c>
      <x:c r="L1522" s="59" t="str">
        <x:v>S4</x:v>
      </x:c>
      <x:c r="M1522" s="59" t="n">
        <x:v>4</x:v>
      </x:c>
      <x:c r="N1522" t="str">
        <x:v>source_forward</x:v>
      </x:c>
    </x:row>
    <x:row r="1523">
      <x:c r="A1523" t="str">
        <x:v>Set2_100-5-3b</x:v>
      </x:c>
      <x:c r="B1523" t="str">
        <x:v>Set2</x:v>
      </x:c>
      <x:c r="C1523" t="str">
        <x:v>100-5-3b</x:v>
      </x:c>
      <x:c r="D1523" t="str">
        <x:v>C35</x:v>
      </x:c>
      <x:c r="E1523" t="str">
        <x:v>c</x:v>
      </x:c>
      <x:c r="F1523" s="59" t="n">
        <x:v>25</x:v>
      </x:c>
      <x:c r="G1523" s="59" t="n">
        <x:v>35</x:v>
      </x:c>
      <x:c r="H1523" s="59" t="n">
        <x:v>15</x:v>
      </x:c>
      <x:c r="I1523" s="59" t="n">
        <x:v>61</x:v>
      </x:c>
      <x:c r="J1523" s="59" t="n">
        <x:v>91</x:v>
      </x:c>
      <x:c r="K1523" s="59" t="n">
        <x:v>10</x:v>
      </x:c>
      <x:c r="L1523" s="59" t="str">
        <x:v>S4</x:v>
      </x:c>
      <x:c r="M1523" s="59" t="n">
        <x:v>7</x:v>
      </x:c>
      <x:c r="N1523" t="str">
        <x:v>source_forward</x:v>
      </x:c>
    </x:row>
    <x:row r="1524">
      <x:c r="A1524" t="str">
        <x:v>Set2_100-5-3b</x:v>
      </x:c>
      <x:c r="B1524" t="str">
        <x:v>Set2</x:v>
      </x:c>
      <x:c r="C1524" t="str">
        <x:v>100-5-3b</x:v>
      </x:c>
      <x:c r="D1524" t="str">
        <x:v>C36</x:v>
      </x:c>
      <x:c r="E1524" t="str">
        <x:v>c</x:v>
      </x:c>
      <x:c r="F1524" s="59" t="n">
        <x:v>5</x:v>
      </x:c>
      <x:c r="G1524" s="59" t="n">
        <x:v>45</x:v>
      </x:c>
      <x:c r="H1524" s="59" t="n">
        <x:v>20</x:v>
      </x:c>
      <x:c r="I1524" s="59" t="n">
        <x:v>593</x:v>
      </x:c>
      <x:c r="J1524" s="59" t="n">
        <x:v>623</x:v>
      </x:c>
      <x:c r="K1524" s="59" t="n">
        <x:v>10</x:v>
      </x:c>
      <x:c r="L1524" s="59" t="str">
        <x:v>S4</x:v>
      </x:c>
      <x:c r="M1524" s="59" t="n">
        <x:v>7</x:v>
      </x:c>
      <x:c r="N1524" t="str">
        <x:v>source_forward</x:v>
      </x:c>
    </x:row>
    <x:row r="1525">
      <x:c r="A1525" t="str">
        <x:v>Set2_100-5-3b</x:v>
      </x:c>
      <x:c r="B1525" t="str">
        <x:v>Set2</x:v>
      </x:c>
      <x:c r="C1525" t="str">
        <x:v>100-5-3b</x:v>
      </x:c>
      <x:c r="D1525" t="str">
        <x:v>C37</x:v>
      </x:c>
      <x:c r="E1525" t="str">
        <x:v>c</x:v>
      </x:c>
      <x:c r="F1525" s="59" t="n">
        <x:v>17</x:v>
      </x:c>
      <x:c r="G1525" s="59" t="n">
        <x:v>30</x:v>
      </x:c>
      <x:c r="H1525" s="59" t="n">
        <x:v>11</x:v>
      </x:c>
      <x:c r="I1525" s="59" t="n">
        <x:v>220</x:v>
      </x:c>
      <x:c r="J1525" s="59" t="n">
        <x:v>258</x:v>
      </x:c>
      <x:c r="K1525" s="59" t="n">
        <x:v>10</x:v>
      </x:c>
      <x:c r="L1525" s="59" t="str">
        <x:v>S4</x:v>
      </x:c>
      <x:c r="M1525" s="59" t="n">
        <x:v>3</x:v>
      </x:c>
      <x:c r="N1525" t="str">
        <x:v>source_forward</x:v>
      </x:c>
    </x:row>
    <x:row r="1526">
      <x:c r="A1526" t="str">
        <x:v>Set2_100-5-3b</x:v>
      </x:c>
      <x:c r="B1526" t="str">
        <x:v>Set2</x:v>
      </x:c>
      <x:c r="C1526" t="str">
        <x:v>100-5-3b</x:v>
      </x:c>
      <x:c r="D1526" t="str">
        <x:v>C38</x:v>
      </x:c>
      <x:c r="E1526" t="str">
        <x:v>c</x:v>
      </x:c>
      <x:c r="F1526" s="59" t="n">
        <x:v>2</x:v>
      </x:c>
      <x:c r="G1526" s="59" t="n">
        <x:v>45</x:v>
      </x:c>
      <x:c r="H1526" s="59" t="n">
        <x:v>11</x:v>
      </x:c>
      <x:c r="I1526" s="59" t="n">
        <x:v>461</x:v>
      </x:c>
      <x:c r="J1526" s="59" t="n">
        <x:v>485</x:v>
      </x:c>
      <x:c r="K1526" s="59" t="n">
        <x:v>10</x:v>
      </x:c>
      <x:c r="L1526" s="59" t="str">
        <x:v>S4</x:v>
      </x:c>
      <x:c r="M1526" s="59" t="n">
        <x:v>4</x:v>
      </x:c>
      <x:c r="N1526" t="str">
        <x:v>source_forward</x:v>
      </x:c>
    </x:row>
    <x:row r="1527">
      <x:c r="A1527" t="str">
        <x:v>Set2_100-5-3b</x:v>
      </x:c>
      <x:c r="B1527" t="str">
        <x:v>Set2</x:v>
      </x:c>
      <x:c r="C1527" t="str">
        <x:v>100-5-3b</x:v>
      </x:c>
      <x:c r="D1527" t="str">
        <x:v>C39</x:v>
      </x:c>
      <x:c r="E1527" t="str">
        <x:v>c</x:v>
      </x:c>
      <x:c r="F1527" s="59" t="n">
        <x:v>21</x:v>
      </x:c>
      <x:c r="G1527" s="59" t="n">
        <x:v>44</x:v>
      </x:c>
      <x:c r="H1527" s="59" t="n">
        <x:v>20</x:v>
      </x:c>
      <x:c r="I1527" s="59" t="n">
        <x:v>297</x:v>
      </x:c>
      <x:c r="J1527" s="59" t="n">
        <x:v>315</x:v>
      </x:c>
      <x:c r="K1527" s="59" t="n">
        <x:v>10</x:v>
      </x:c>
      <x:c r="L1527" s="59" t="str">
        <x:v>S4</x:v>
      </x:c>
      <x:c r="M1527" s="59" t="n">
        <x:v>0</x:v>
      </x:c>
      <x:c r="N1527" t="str">
        <x:v>source_forward</x:v>
      </x:c>
    </x:row>
    <x:row r="1528">
      <x:c r="A1528" t="str">
        <x:v>Set2_100-5-3b</x:v>
      </x:c>
      <x:c r="B1528" t="str">
        <x:v>Set2</x:v>
      </x:c>
      <x:c r="C1528" t="str">
        <x:v>100-5-3b</x:v>
      </x:c>
      <x:c r="D1528" t="str">
        <x:v>C40</x:v>
      </x:c>
      <x:c r="E1528" t="str">
        <x:v>c</x:v>
      </x:c>
      <x:c r="F1528" s="59" t="n">
        <x:v>14</x:v>
      </x:c>
      <x:c r="G1528" s="59" t="n">
        <x:v>44</x:v>
      </x:c>
      <x:c r="H1528" s="59" t="n">
        <x:v>12</x:v>
      </x:c>
      <x:c r="I1528" s="59" t="n">
        <x:v>166</x:v>
      </x:c>
      <x:c r="J1528" s="59" t="n">
        <x:v>198</x:v>
      </x:c>
      <x:c r="K1528" s="59" t="n">
        <x:v>10</x:v>
      </x:c>
      <x:c r="L1528" s="59" t="str">
        <x:v>S4</x:v>
      </x:c>
      <x:c r="M1528" s="59" t="n">
        <x:v>4</x:v>
      </x:c>
      <x:c r="N1528" t="str">
        <x:v>source_forward</x:v>
      </x:c>
    </x:row>
    <x:row r="1529">
      <x:c r="A1529" t="str">
        <x:v>Set2_100-5-3b</x:v>
      </x:c>
      <x:c r="B1529" t="str">
        <x:v>Set2</x:v>
      </x:c>
      <x:c r="C1529" t="str">
        <x:v>100-5-3b</x:v>
      </x:c>
      <x:c r="D1529" t="str">
        <x:v>C41</x:v>
      </x:c>
      <x:c r="E1529" t="str">
        <x:v>c</x:v>
      </x:c>
      <x:c r="F1529" s="59" t="n">
        <x:v>19</x:v>
      </x:c>
      <x:c r="G1529" s="59" t="n">
        <x:v>38</x:v>
      </x:c>
      <x:c r="H1529" s="59" t="n">
        <x:v>16</x:v>
      </x:c>
      <x:c r="I1529" s="59" t="n">
        <x:v>291</x:v>
      </x:c>
      <x:c r="J1529" s="59" t="n">
        <x:v>315</x:v>
      </x:c>
      <x:c r="K1529" s="59" t="n">
        <x:v>10</x:v>
      </x:c>
      <x:c r="L1529" s="59" t="str">
        <x:v>S4</x:v>
      </x:c>
      <x:c r="M1529" s="59" t="n">
        <x:v>7</x:v>
      </x:c>
      <x:c r="N1529" t="str">
        <x:v>source_forward</x:v>
      </x:c>
    </x:row>
    <x:row r="1530">
      <x:c r="A1530" t="str">
        <x:v>Set2_100-5-3b</x:v>
      </x:c>
      <x:c r="B1530" t="str">
        <x:v>Set2</x:v>
      </x:c>
      <x:c r="C1530" t="str">
        <x:v>100-5-3b</x:v>
      </x:c>
      <x:c r="D1530" t="str">
        <x:v>C42</x:v>
      </x:c>
      <x:c r="E1530" t="str">
        <x:v>c</x:v>
      </x:c>
      <x:c r="F1530" s="59" t="n">
        <x:v>6</x:v>
      </x:c>
      <x:c r="G1530" s="59" t="n">
        <x:v>44</x:v>
      </x:c>
      <x:c r="H1530" s="59" t="n">
        <x:v>11</x:v>
      </x:c>
      <x:c r="I1530" s="59" t="n">
        <x:v>480</x:v>
      </x:c>
      <x:c r="J1530" s="59" t="n">
        <x:v>498</x:v>
      </x:c>
      <x:c r="K1530" s="59" t="n">
        <x:v>10</x:v>
      </x:c>
      <x:c r="L1530" s="59" t="str">
        <x:v>S4</x:v>
      </x:c>
      <x:c r="M1530" s="59" t="n">
        <x:v>8</x:v>
      </x:c>
      <x:c r="N1530" t="str">
        <x:v>source_forward</x:v>
      </x:c>
    </x:row>
    <x:row r="1531">
      <x:c r="A1531" t="str">
        <x:v>Set2_100-5-3b</x:v>
      </x:c>
      <x:c r="B1531" t="str">
        <x:v>Set2</x:v>
      </x:c>
      <x:c r="C1531" t="str">
        <x:v>100-5-3b</x:v>
      </x:c>
      <x:c r="D1531" t="str">
        <x:v>C43</x:v>
      </x:c>
      <x:c r="E1531" t="str">
        <x:v>c</x:v>
      </x:c>
      <x:c r="F1531" s="59" t="n">
        <x:v>14</x:v>
      </x:c>
      <x:c r="G1531" s="59" t="n">
        <x:v>43</x:v>
      </x:c>
      <x:c r="H1531" s="59" t="n">
        <x:v>13</x:v>
      </x:c>
      <x:c r="I1531" s="59" t="n">
        <x:v>155</x:v>
      </x:c>
      <x:c r="J1531" s="59" t="n">
        <x:v>183</x:v>
      </x:c>
      <x:c r="K1531" s="59" t="n">
        <x:v>10</x:v>
      </x:c>
      <x:c r="L1531" s="59" t="str">
        <x:v>S4</x:v>
      </x:c>
      <x:c r="M1531" s="59" t="n">
        <x:v>4</x:v>
      </x:c>
      <x:c r="N1531" t="str">
        <x:v>source_forward</x:v>
      </x:c>
    </x:row>
    <x:row r="1532">
      <x:c r="A1532" t="str">
        <x:v>Set2_100-5-3b</x:v>
      </x:c>
      <x:c r="B1532" t="str">
        <x:v>Set2</x:v>
      </x:c>
      <x:c r="C1532" t="str">
        <x:v>100-5-3b</x:v>
      </x:c>
      <x:c r="D1532" t="str">
        <x:v>C44</x:v>
      </x:c>
      <x:c r="E1532" t="str">
        <x:v>c</x:v>
      </x:c>
      <x:c r="F1532" s="59" t="n">
        <x:v>21</x:v>
      </x:c>
      <x:c r="G1532" s="59" t="n">
        <x:v>34</x:v>
      </x:c>
      <x:c r="H1532" s="59" t="n">
        <x:v>18</x:v>
      </x:c>
      <x:c r="I1532" s="59" t="n">
        <x:v>272</x:v>
      </x:c>
      <x:c r="J1532" s="59" t="n">
        <x:v>290</x:v>
      </x:c>
      <x:c r="K1532" s="59" t="n">
        <x:v>10</x:v>
      </x:c>
      <x:c r="L1532" s="59" t="str">
        <x:v>S4</x:v>
      </x:c>
      <x:c r="M1532" s="59" t="n">
        <x:v>7</x:v>
      </x:c>
      <x:c r="N1532" t="str">
        <x:v>source_forward</x:v>
      </x:c>
    </x:row>
    <x:row r="1533">
      <x:c r="A1533" t="str">
        <x:v>Set2_100-5-3b</x:v>
      </x:c>
      <x:c r="B1533" t="str">
        <x:v>Set2</x:v>
      </x:c>
      <x:c r="C1533" t="str">
        <x:v>100-5-3b</x:v>
      </x:c>
      <x:c r="D1533" t="str">
        <x:v>C45</x:v>
      </x:c>
      <x:c r="E1533" t="str">
        <x:v>c</x:v>
      </x:c>
      <x:c r="F1533" s="59" t="n">
        <x:v>4</x:v>
      </x:c>
      <x:c r="G1533" s="59" t="n">
        <x:v>42</x:v>
      </x:c>
      <x:c r="H1533" s="59" t="n">
        <x:v>11</x:v>
      </x:c>
      <x:c r="I1533" s="59" t="n">
        <x:v>255</x:v>
      </x:c>
      <x:c r="J1533" s="59" t="n">
        <x:v>285</x:v>
      </x:c>
      <x:c r="K1533" s="59" t="n">
        <x:v>10</x:v>
      </x:c>
      <x:c r="L1533" s="59" t="str">
        <x:v>S4</x:v>
      </x:c>
      <x:c r="M1533" s="59" t="n">
        <x:v>4</x:v>
      </x:c>
      <x:c r="N1533" t="str">
        <x:v>source_forward</x:v>
      </x:c>
    </x:row>
    <x:row r="1534">
      <x:c r="A1534" t="str">
        <x:v>Set2_100-5-3b</x:v>
      </x:c>
      <x:c r="B1534" t="str">
        <x:v>Set2</x:v>
      </x:c>
      <x:c r="C1534" t="str">
        <x:v>100-5-3b</x:v>
      </x:c>
      <x:c r="D1534" t="str">
        <x:v>C46</x:v>
      </x:c>
      <x:c r="E1534" t="str">
        <x:v>c</x:v>
      </x:c>
      <x:c r="F1534" s="59" t="n">
        <x:v>12</x:v>
      </x:c>
      <x:c r="G1534" s="59" t="n">
        <x:v>38</x:v>
      </x:c>
      <x:c r="H1534" s="59" t="n">
        <x:v>16</x:v>
      </x:c>
      <x:c r="I1534" s="59" t="n">
        <x:v>310</x:v>
      </x:c>
      <x:c r="J1534" s="59" t="n">
        <x:v>328</x:v>
      </x:c>
      <x:c r="K1534" s="59" t="n">
        <x:v>10</x:v>
      </x:c>
      <x:c r="L1534" s="59" t="str">
        <x:v>S4</x:v>
      </x:c>
      <x:c r="M1534" s="59" t="n">
        <x:v>15</x:v>
      </x:c>
      <x:c r="N1534" t="str">
        <x:v>source_forward</x:v>
      </x:c>
    </x:row>
    <x:row r="1535">
      <x:c r="A1535" t="str">
        <x:v>Set2_100-5-3b</x:v>
      </x:c>
      <x:c r="B1535" t="str">
        <x:v>Set2</x:v>
      </x:c>
      <x:c r="C1535" t="str">
        <x:v>100-5-3b</x:v>
      </x:c>
      <x:c r="D1535" t="str">
        <x:v>C47</x:v>
      </x:c>
      <x:c r="E1535" t="str">
        <x:v>c</x:v>
      </x:c>
      <x:c r="F1535" s="59" t="n">
        <x:v>2</x:v>
      </x:c>
      <x:c r="G1535" s="59" t="n">
        <x:v>40</x:v>
      </x:c>
      <x:c r="H1535" s="59" t="n">
        <x:v>11</x:v>
      </x:c>
      <x:c r="I1535" s="59" t="n">
        <x:v>283</x:v>
      </x:c>
      <x:c r="J1535" s="59" t="n">
        <x:v>297</x:v>
      </x:c>
      <x:c r="K1535" s="59" t="n">
        <x:v>10</x:v>
      </x:c>
      <x:c r="L1535" s="59" t="str">
        <x:v>S2</x:v>
      </x:c>
      <x:c r="M1535" s="59" t="n">
        <x:v>9</x:v>
      </x:c>
      <x:c r="N1535" t="str">
        <x:v>source_forward</x:v>
      </x:c>
    </x:row>
    <x:row r="1536">
      <x:c r="A1536" t="str">
        <x:v>Set2_100-5-3b</x:v>
      </x:c>
      <x:c r="B1536" t="str">
        <x:v>Set2</x:v>
      </x:c>
      <x:c r="C1536" t="str">
        <x:v>100-5-3b</x:v>
      </x:c>
      <x:c r="D1536" t="str">
        <x:v>C48</x:v>
      </x:c>
      <x:c r="E1536" t="str">
        <x:v>c</x:v>
      </x:c>
      <x:c r="F1536" s="59" t="n">
        <x:v>17</x:v>
      </x:c>
      <x:c r="G1536" s="59" t="n">
        <x:v>46</x:v>
      </x:c>
      <x:c r="H1536" s="59" t="n">
        <x:v>16</x:v>
      </x:c>
      <x:c r="I1536" s="59" t="n">
        <x:v>562</x:v>
      </x:c>
      <x:c r="J1536" s="59" t="n">
        <x:v>596</x:v>
      </x:c>
      <x:c r="K1536" s="59" t="n">
        <x:v>10</x:v>
      </x:c>
      <x:c r="L1536" s="59" t="str">
        <x:v>S4</x:v>
      </x:c>
      <x:c r="M1536" s="59" t="n">
        <x:v>5</x:v>
      </x:c>
      <x:c r="N1536" t="str">
        <x:v>source_forward</x:v>
      </x:c>
    </x:row>
    <x:row r="1537">
      <x:c r="A1537" t="str">
        <x:v>Set2_100-5-3b</x:v>
      </x:c>
      <x:c r="B1537" t="str">
        <x:v>Set2</x:v>
      </x:c>
      <x:c r="C1537" t="str">
        <x:v>100-5-3b</x:v>
      </x:c>
      <x:c r="D1537" t="str">
        <x:v>C49</x:v>
      </x:c>
      <x:c r="E1537" t="str">
        <x:v>c</x:v>
      </x:c>
      <x:c r="F1537" s="59" t="n">
        <x:v>11</x:v>
      </x:c>
      <x:c r="G1537" s="59" t="n">
        <x:v>32</x:v>
      </x:c>
      <x:c r="H1537" s="59" t="n">
        <x:v>14</x:v>
      </x:c>
      <x:c r="I1537" s="59" t="n">
        <x:v>234</x:v>
      </x:c>
      <x:c r="J1537" s="59" t="n">
        <x:v>272</x:v>
      </x:c>
      <x:c r="K1537" s="59" t="n">
        <x:v>10</x:v>
      </x:c>
      <x:c r="L1537" s="59" t="str">
        <x:v>S4</x:v>
      </x:c>
      <x:c r="M1537" s="59" t="n">
        <x:v>6</x:v>
      </x:c>
      <x:c r="N1537" t="str">
        <x:v>source_forward</x:v>
      </x:c>
    </x:row>
    <x:row r="1538">
      <x:c r="A1538" t="str">
        <x:v>Set2_100-5-3b</x:v>
      </x:c>
      <x:c r="B1538" t="str">
        <x:v>Set2</x:v>
      </x:c>
      <x:c r="C1538" t="str">
        <x:v>100-5-3b</x:v>
      </x:c>
      <x:c r="D1538" t="str">
        <x:v>C50</x:v>
      </x:c>
      <x:c r="E1538" t="str">
        <x:v>c</x:v>
      </x:c>
      <x:c r="F1538" s="59" t="n">
        <x:v>25</x:v>
      </x:c>
      <x:c r="G1538" s="59" t="n">
        <x:v>40</x:v>
      </x:c>
      <x:c r="H1538" s="59" t="n">
        <x:v>19</x:v>
      </x:c>
      <x:c r="I1538" s="59" t="n">
        <x:v>413</x:v>
      </x:c>
      <x:c r="J1538" s="59" t="n">
        <x:v>437</x:v>
      </x:c>
      <x:c r="K1538" s="59" t="n">
        <x:v>10</x:v>
      </x:c>
      <x:c r="L1538" s="59" t="str">
        <x:v>S4</x:v>
      </x:c>
      <x:c r="M1538" s="59" t="n">
        <x:v>12</x:v>
      </x:c>
      <x:c r="N1538" t="str">
        <x:v>source_forward</x:v>
      </x:c>
    </x:row>
    <x:row r="1539">
      <x:c r="A1539" t="str">
        <x:v>Set2_100-5-3b</x:v>
      </x:c>
      <x:c r="B1539" t="str">
        <x:v>Set2</x:v>
      </x:c>
      <x:c r="C1539" t="str">
        <x:v>100-5-3b</x:v>
      </x:c>
      <x:c r="D1539" t="str">
        <x:v>C51</x:v>
      </x:c>
      <x:c r="E1539" t="str">
        <x:v>c</x:v>
      </x:c>
      <x:c r="F1539" s="59" t="n">
        <x:v>15</x:v>
      </x:c>
      <x:c r="G1539" s="59" t="n">
        <x:v>44</x:v>
      </x:c>
      <x:c r="H1539" s="59" t="n">
        <x:v>16</x:v>
      </x:c>
      <x:c r="I1539" s="59" t="n">
        <x:v>576</x:v>
      </x:c>
      <x:c r="J1539" s="59" t="n">
        <x:v>612</x:v>
      </x:c>
      <x:c r="K1539" s="59" t="n">
        <x:v>10</x:v>
      </x:c>
      <x:c r="L1539" s="59" t="str">
        <x:v>S4</x:v>
      </x:c>
      <x:c r="M1539" s="59" t="n">
        <x:v>3</x:v>
      </x:c>
      <x:c r="N1539" t="str">
        <x:v>source_forward</x:v>
      </x:c>
    </x:row>
    <x:row r="1540">
      <x:c r="A1540" t="str">
        <x:v>Set2_100-5-3b</x:v>
      </x:c>
      <x:c r="B1540" t="str">
        <x:v>Set2</x:v>
      </x:c>
      <x:c r="C1540" t="str">
        <x:v>100-5-3b</x:v>
      </x:c>
      <x:c r="D1540" t="str">
        <x:v>C52</x:v>
      </x:c>
      <x:c r="E1540" t="str">
        <x:v>c</x:v>
      </x:c>
      <x:c r="F1540" s="59" t="n">
        <x:v>4</x:v>
      </x:c>
      <x:c r="G1540" s="59" t="n">
        <x:v>45</x:v>
      </x:c>
      <x:c r="H1540" s="59" t="n">
        <x:v>16</x:v>
      </x:c>
      <x:c r="I1540" s="59" t="n">
        <x:v>294</x:v>
      </x:c>
      <x:c r="J1540" s="59" t="n">
        <x:v>322</x:v>
      </x:c>
      <x:c r="K1540" s="59" t="n">
        <x:v>10</x:v>
      </x:c>
      <x:c r="L1540" s="59" t="str">
        <x:v>S4</x:v>
      </x:c>
      <x:c r="M1540" s="59" t="n">
        <x:v>9</x:v>
      </x:c>
      <x:c r="N1540" t="str">
        <x:v>source_forward</x:v>
      </x:c>
    </x:row>
    <x:row r="1541">
      <x:c r="A1541" t="str">
        <x:v>Set2_100-5-3b</x:v>
      </x:c>
      <x:c r="B1541" t="str">
        <x:v>Set2</x:v>
      </x:c>
      <x:c r="C1541" t="str">
        <x:v>100-5-3b</x:v>
      </x:c>
      <x:c r="D1541" t="str">
        <x:v>C53</x:v>
      </x:c>
      <x:c r="E1541" t="str">
        <x:v>c</x:v>
      </x:c>
      <x:c r="F1541" s="59" t="n">
        <x:v>18</x:v>
      </x:c>
      <x:c r="G1541" s="59" t="n">
        <x:v>46</x:v>
      </x:c>
      <x:c r="H1541" s="59" t="n">
        <x:v>11</x:v>
      </x:c>
      <x:c r="I1541" s="59" t="n">
        <x:v>301</x:v>
      </x:c>
      <x:c r="J1541" s="59" t="n">
        <x:v>327</x:v>
      </x:c>
      <x:c r="K1541" s="59" t="n">
        <x:v>10</x:v>
      </x:c>
      <x:c r="L1541" s="59" t="str">
        <x:v>S4</x:v>
      </x:c>
      <x:c r="M1541" s="59" t="n">
        <x:v>4</x:v>
      </x:c>
      <x:c r="N1541" t="str">
        <x:v>source_forward</x:v>
      </x:c>
    </x:row>
    <x:row r="1542">
      <x:c r="A1542" t="str">
        <x:v>Set2_100-5-3b</x:v>
      </x:c>
      <x:c r="B1542" t="str">
        <x:v>Set2</x:v>
      </x:c>
      <x:c r="C1542" t="str">
        <x:v>100-5-3b</x:v>
      </x:c>
      <x:c r="D1542" t="str">
        <x:v>C54</x:v>
      </x:c>
      <x:c r="E1542" t="str">
        <x:v>c</x:v>
      </x:c>
      <x:c r="F1542" s="59" t="n">
        <x:v>10</x:v>
      </x:c>
      <x:c r="G1542" s="59" t="n">
        <x:v>48</x:v>
      </x:c>
      <x:c r="H1542" s="59" t="n">
        <x:v>17</x:v>
      </x:c>
      <x:c r="I1542" s="59" t="n">
        <x:v>385</x:v>
      </x:c>
      <x:c r="J1542" s="59" t="n">
        <x:v>401</x:v>
      </x:c>
      <x:c r="K1542" s="59" t="n">
        <x:v>10</x:v>
      </x:c>
      <x:c r="L1542" s="59" t="str">
        <x:v>S4</x:v>
      </x:c>
      <x:c r="M1542" s="59" t="n">
        <x:v>0</x:v>
      </x:c>
      <x:c r="N1542" t="str">
        <x:v>source_forward</x:v>
      </x:c>
    </x:row>
    <x:row r="1543">
      <x:c r="A1543" t="str">
        <x:v>Set2_100-5-3b</x:v>
      </x:c>
      <x:c r="B1543" t="str">
        <x:v>Set2</x:v>
      </x:c>
      <x:c r="C1543" t="str">
        <x:v>100-5-3b</x:v>
      </x:c>
      <x:c r="D1543" t="str">
        <x:v>C55</x:v>
      </x:c>
      <x:c r="E1543" t="str">
        <x:v>c</x:v>
      </x:c>
      <x:c r="F1543" s="59" t="n">
        <x:v>20</x:v>
      </x:c>
      <x:c r="G1543" s="59" t="n">
        <x:v>46</x:v>
      </x:c>
      <x:c r="H1543" s="59" t="n">
        <x:v>20</x:v>
      </x:c>
      <x:c r="I1543" s="59" t="n">
        <x:v>172</x:v>
      </x:c>
      <x:c r="J1543" s="59" t="n">
        <x:v>190</x:v>
      </x:c>
      <x:c r="K1543" s="59" t="n">
        <x:v>10</x:v>
      </x:c>
      <x:c r="L1543" s="59" t="str">
        <x:v>S4</x:v>
      </x:c>
      <x:c r="M1543" s="59" t="n">
        <x:v>17</x:v>
      </x:c>
      <x:c r="N1543" t="str">
        <x:v>source_forward</x:v>
      </x:c>
    </x:row>
    <x:row r="1544">
      <x:c r="A1544" t="str">
        <x:v>Set2_100-5-3b</x:v>
      </x:c>
      <x:c r="B1544" t="str">
        <x:v>Set2</x:v>
      </x:c>
      <x:c r="C1544" t="str">
        <x:v>100-5-3b</x:v>
      </x:c>
      <x:c r="D1544" t="str">
        <x:v>C56</x:v>
      </x:c>
      <x:c r="E1544" t="str">
        <x:v>c</x:v>
      </x:c>
      <x:c r="F1544" s="59" t="n">
        <x:v>23</x:v>
      </x:c>
      <x:c r="G1544" s="59" t="n">
        <x:v>49</x:v>
      </x:c>
      <x:c r="H1544" s="59" t="n">
        <x:v>17</x:v>
      </x:c>
      <x:c r="I1544" s="59" t="n">
        <x:v>579</x:v>
      </x:c>
      <x:c r="J1544" s="59" t="n">
        <x:v>603</x:v>
      </x:c>
      <x:c r="K1544" s="59" t="n">
        <x:v>10</x:v>
      </x:c>
      <x:c r="L1544" s="59" t="str">
        <x:v>S4</x:v>
      </x:c>
      <x:c r="M1544" s="59" t="n">
        <x:v>3</x:v>
      </x:c>
      <x:c r="N1544" t="str">
        <x:v>source_forward</x:v>
      </x:c>
    </x:row>
    <x:row r="1545">
      <x:c r="A1545" t="str">
        <x:v>Set2_100-5-3b</x:v>
      </x:c>
      <x:c r="B1545" t="str">
        <x:v>Set2</x:v>
      </x:c>
      <x:c r="C1545" t="str">
        <x:v>100-5-3b</x:v>
      </x:c>
      <x:c r="D1545" t="str">
        <x:v>C57</x:v>
      </x:c>
      <x:c r="E1545" t="str">
        <x:v>c</x:v>
      </x:c>
      <x:c r="F1545" s="59" t="n">
        <x:v>9</x:v>
      </x:c>
      <x:c r="G1545" s="59" t="n">
        <x:v>32</x:v>
      </x:c>
      <x:c r="H1545" s="59" t="n">
        <x:v>12</x:v>
      </x:c>
      <x:c r="I1545" s="59" t="n">
        <x:v>335</x:v>
      </x:c>
      <x:c r="J1545" s="59" t="n">
        <x:v>371</x:v>
      </x:c>
      <x:c r="K1545" s="59" t="n">
        <x:v>10</x:v>
      </x:c>
      <x:c r="L1545" s="59" t="str">
        <x:v>S2</x:v>
      </x:c>
      <x:c r="M1545" s="59" t="n">
        <x:v>6</x:v>
      </x:c>
      <x:c r="N1545" t="str">
        <x:v>source_forward</x:v>
      </x:c>
    </x:row>
    <x:row r="1546">
      <x:c r="A1546" t="str">
        <x:v>Set2_100-5-3b</x:v>
      </x:c>
      <x:c r="B1546" t="str">
        <x:v>Set2</x:v>
      </x:c>
      <x:c r="C1546" t="str">
        <x:v>100-5-3b</x:v>
      </x:c>
      <x:c r="D1546" t="str">
        <x:v>C58</x:v>
      </x:c>
      <x:c r="E1546" t="str">
        <x:v>c</x:v>
      </x:c>
      <x:c r="F1546" s="59" t="n">
        <x:v>8</x:v>
      </x:c>
      <x:c r="G1546" s="59" t="n">
        <x:v>36</x:v>
      </x:c>
      <x:c r="H1546" s="59" t="n">
        <x:v>19</x:v>
      </x:c>
      <x:c r="I1546" s="59" t="n">
        <x:v>412</x:v>
      </x:c>
      <x:c r="J1546" s="59" t="n">
        <x:v>426</x:v>
      </x:c>
      <x:c r="K1546" s="59" t="n">
        <x:v>10</x:v>
      </x:c>
      <x:c r="L1546" s="59" t="str">
        <x:v>S4</x:v>
      </x:c>
      <x:c r="M1546" s="59" t="n">
        <x:v>18</x:v>
      </x:c>
      <x:c r="N1546" t="str">
        <x:v>source_forward</x:v>
      </x:c>
    </x:row>
    <x:row r="1547">
      <x:c r="A1547" t="str">
        <x:v>Set2_100-5-3b</x:v>
      </x:c>
      <x:c r="B1547" t="str">
        <x:v>Set2</x:v>
      </x:c>
      <x:c r="C1547" t="str">
        <x:v>100-5-3b</x:v>
      </x:c>
      <x:c r="D1547" t="str">
        <x:v>C59</x:v>
      </x:c>
      <x:c r="E1547" t="str">
        <x:v>c</x:v>
      </x:c>
      <x:c r="F1547" s="59" t="n">
        <x:v>17</x:v>
      </x:c>
      <x:c r="G1547" s="59" t="n">
        <x:v>47</x:v>
      </x:c>
      <x:c r="H1547" s="59" t="n">
        <x:v>19</x:v>
      </x:c>
      <x:c r="I1547" s="59" t="n">
        <x:v>590</x:v>
      </x:c>
      <x:c r="J1547" s="59" t="n">
        <x:v>606</x:v>
      </x:c>
      <x:c r="K1547" s="59" t="n">
        <x:v>10</x:v>
      </x:c>
      <x:c r="L1547" s="59" t="str">
        <x:v>S4</x:v>
      </x:c>
      <x:c r="M1547" s="59" t="n">
        <x:v>6</x:v>
      </x:c>
      <x:c r="N1547" t="str">
        <x:v>source_forward</x:v>
      </x:c>
    </x:row>
    <x:row r="1548">
      <x:c r="A1548" t="str">
        <x:v>Set2_100-5-3b</x:v>
      </x:c>
      <x:c r="B1548" t="str">
        <x:v>Set2</x:v>
      </x:c>
      <x:c r="C1548" t="str">
        <x:v>100-5-3b</x:v>
      </x:c>
      <x:c r="D1548" t="str">
        <x:v>C60</x:v>
      </x:c>
      <x:c r="E1548" t="str">
        <x:v>c</x:v>
      </x:c>
      <x:c r="F1548" s="59" t="n">
        <x:v>36</x:v>
      </x:c>
      <x:c r="G1548" s="59" t="n">
        <x:v>33</x:v>
      </x:c>
      <x:c r="H1548" s="59" t="n">
        <x:v>13</x:v>
      </x:c>
      <x:c r="I1548" s="59" t="n">
        <x:v>125</x:v>
      </x:c>
      <x:c r="J1548" s="59" t="n">
        <x:v>159</x:v>
      </x:c>
      <x:c r="K1548" s="59" t="n">
        <x:v>10</x:v>
      </x:c>
      <x:c r="L1548" s="59" t="str">
        <x:v>S1</x:v>
      </x:c>
      <x:c r="M1548" s="59" t="n">
        <x:v>8</x:v>
      </x:c>
      <x:c r="N1548" t="str">
        <x:v>source_forward</x:v>
      </x:c>
    </x:row>
    <x:row r="1549">
      <x:c r="A1549" t="str">
        <x:v>Set2_100-5-3b</x:v>
      </x:c>
      <x:c r="B1549" t="str">
        <x:v>Set2</x:v>
      </x:c>
      <x:c r="C1549" t="str">
        <x:v>100-5-3b</x:v>
      </x:c>
      <x:c r="D1549" t="str">
        <x:v>C61</x:v>
      </x:c>
      <x:c r="E1549" t="str">
        <x:v>c</x:v>
      </x:c>
      <x:c r="F1549" s="59" t="n">
        <x:v>36</x:v>
      </x:c>
      <x:c r="G1549" s="59" t="n">
        <x:v>12</x:v>
      </x:c>
      <x:c r="H1549" s="59" t="n">
        <x:v>15</x:v>
      </x:c>
      <x:c r="I1549" s="59" t="n">
        <x:v>420</x:v>
      </x:c>
      <x:c r="J1549" s="59" t="n">
        <x:v>458</x:v>
      </x:c>
      <x:c r="K1549" s="59" t="n">
        <x:v>10</x:v>
      </x:c>
      <x:c r="L1549" s="59" t="str">
        <x:v>S1</x:v>
      </x:c>
      <x:c r="M1549" s="59" t="n">
        <x:v>3</x:v>
      </x:c>
      <x:c r="N1549" t="str">
        <x:v>source_forward</x:v>
      </x:c>
    </x:row>
    <x:row r="1550">
      <x:c r="A1550" t="str">
        <x:v>Set2_100-5-3b</x:v>
      </x:c>
      <x:c r="B1550" t="str">
        <x:v>Set2</x:v>
      </x:c>
      <x:c r="C1550" t="str">
        <x:v>100-5-3b</x:v>
      </x:c>
      <x:c r="D1550" t="str">
        <x:v>C62</x:v>
      </x:c>
      <x:c r="E1550" t="str">
        <x:v>c</x:v>
      </x:c>
      <x:c r="F1550" s="59" t="n">
        <x:v>34</x:v>
      </x:c>
      <x:c r="G1550" s="59" t="n">
        <x:v>13</x:v>
      </x:c>
      <x:c r="H1550" s="59" t="n">
        <x:v>19</x:v>
      </x:c>
      <x:c r="I1550" s="59" t="n">
        <x:v>409</x:v>
      </x:c>
      <x:c r="J1550" s="59" t="n">
        <x:v>425</x:v>
      </x:c>
      <x:c r="K1550" s="59" t="n">
        <x:v>10</x:v>
      </x:c>
      <x:c r="L1550" s="59" t="str">
        <x:v>S1</x:v>
      </x:c>
      <x:c r="M1550" s="59" t="n">
        <x:v>8</x:v>
      </x:c>
      <x:c r="N1550" t="str">
        <x:v>source_forward</x:v>
      </x:c>
    </x:row>
    <x:row r="1551">
      <x:c r="A1551" t="str">
        <x:v>Set2_100-5-3b</x:v>
      </x:c>
      <x:c r="B1551" t="str">
        <x:v>Set2</x:v>
      </x:c>
      <x:c r="C1551" t="str">
        <x:v>100-5-3b</x:v>
      </x:c>
      <x:c r="D1551" t="str">
        <x:v>C63</x:v>
      </x:c>
      <x:c r="E1551" t="str">
        <x:v>c</x:v>
      </x:c>
      <x:c r="F1551" s="59" t="n">
        <x:v>31</x:v>
      </x:c>
      <x:c r="G1551" s="59" t="n">
        <x:v>31</x:v>
      </x:c>
      <x:c r="H1551" s="59" t="n">
        <x:v>18</x:v>
      </x:c>
      <x:c r="I1551" s="59" t="n">
        <x:v>327</x:v>
      </x:c>
      <x:c r="J1551" s="59" t="n">
        <x:v>347</x:v>
      </x:c>
      <x:c r="K1551" s="59" t="n">
        <x:v>10</x:v>
      </x:c>
      <x:c r="L1551" s="59" t="str">
        <x:v>S1</x:v>
      </x:c>
      <x:c r="M1551" s="59" t="n">
        <x:v>8</x:v>
      </x:c>
      <x:c r="N1551" t="str">
        <x:v>source_forward</x:v>
      </x:c>
    </x:row>
    <x:row r="1552">
      <x:c r="A1552" t="str">
        <x:v>Set2_100-5-3b</x:v>
      </x:c>
      <x:c r="B1552" t="str">
        <x:v>Set2</x:v>
      </x:c>
      <x:c r="C1552" t="str">
        <x:v>100-5-3b</x:v>
      </x:c>
      <x:c r="D1552" t="str">
        <x:v>C64</x:v>
      </x:c>
      <x:c r="E1552" t="str">
        <x:v>c</x:v>
      </x:c>
      <x:c r="F1552" s="59" t="n">
        <x:v>35</x:v>
      </x:c>
      <x:c r="G1552" s="59" t="n">
        <x:v>11</x:v>
      </x:c>
      <x:c r="H1552" s="59" t="n">
        <x:v>11</x:v>
      </x:c>
      <x:c r="I1552" s="59" t="n">
        <x:v>374</x:v>
      </x:c>
      <x:c r="J1552" s="59" t="n">
        <x:v>390</x:v>
      </x:c>
      <x:c r="K1552" s="59" t="n">
        <x:v>10</x:v>
      </x:c>
      <x:c r="L1552" s="59" t="str">
        <x:v>S1</x:v>
      </x:c>
      <x:c r="M1552" s="59" t="n">
        <x:v>8</x:v>
      </x:c>
      <x:c r="N1552" t="str">
        <x:v>source_forward</x:v>
      </x:c>
    </x:row>
    <x:row r="1553">
      <x:c r="A1553" t="str">
        <x:v>Set2_100-5-3b</x:v>
      </x:c>
      <x:c r="B1553" t="str">
        <x:v>Set2</x:v>
      </x:c>
      <x:c r="C1553" t="str">
        <x:v>100-5-3b</x:v>
      </x:c>
      <x:c r="D1553" t="str">
        <x:v>C65</x:v>
      </x:c>
      <x:c r="E1553" t="str">
        <x:v>c</x:v>
      </x:c>
      <x:c r="F1553" s="59" t="n">
        <x:v>49</x:v>
      </x:c>
      <x:c r="G1553" s="59" t="n">
        <x:v>25</x:v>
      </x:c>
      <x:c r="H1553" s="59" t="n">
        <x:v>15</x:v>
      </x:c>
      <x:c r="I1553" s="59" t="n">
        <x:v>530</x:v>
      </x:c>
      <x:c r="J1553" s="59" t="n">
        <x:v>568</x:v>
      </x:c>
      <x:c r="K1553" s="59" t="n">
        <x:v>10</x:v>
      </x:c>
      <x:c r="L1553" s="59" t="str">
        <x:v>S1</x:v>
      </x:c>
      <x:c r="M1553" s="59" t="n">
        <x:v>10</x:v>
      </x:c>
      <x:c r="N1553" t="str">
        <x:v>source_forward</x:v>
      </x:c>
    </x:row>
    <x:row r="1554">
      <x:c r="A1554" t="str">
        <x:v>Set2_100-5-3b</x:v>
      </x:c>
      <x:c r="B1554" t="str">
        <x:v>Set2</x:v>
      </x:c>
      <x:c r="C1554" t="str">
        <x:v>100-5-3b</x:v>
      </x:c>
      <x:c r="D1554" t="str">
        <x:v>C66</x:v>
      </x:c>
      <x:c r="E1554" t="str">
        <x:v>c</x:v>
      </x:c>
      <x:c r="F1554" s="59" t="n">
        <x:v>49</x:v>
      </x:c>
      <x:c r="G1554" s="59" t="n">
        <x:v>29</x:v>
      </x:c>
      <x:c r="H1554" s="59" t="n">
        <x:v>12</x:v>
      </x:c>
      <x:c r="I1554" s="59" t="n">
        <x:v>214</x:v>
      </x:c>
      <x:c r="J1554" s="59" t="n">
        <x:v>242</x:v>
      </x:c>
      <x:c r="K1554" s="59" t="n">
        <x:v>10</x:v>
      </x:c>
      <x:c r="L1554" s="59" t="str">
        <x:v>S1</x:v>
      </x:c>
      <x:c r="M1554" s="59" t="n">
        <x:v>7</x:v>
      </x:c>
      <x:c r="N1554" t="str">
        <x:v>source_forward</x:v>
      </x:c>
    </x:row>
    <x:row r="1555">
      <x:c r="A1555" t="str">
        <x:v>Set2_100-5-3b</x:v>
      </x:c>
      <x:c r="B1555" t="str">
        <x:v>Set2</x:v>
      </x:c>
      <x:c r="C1555" t="str">
        <x:v>100-5-3b</x:v>
      </x:c>
      <x:c r="D1555" t="str">
        <x:v>C67</x:v>
      </x:c>
      <x:c r="E1555" t="str">
        <x:v>c</x:v>
      </x:c>
      <x:c r="F1555" s="59" t="n">
        <x:v>38</x:v>
      </x:c>
      <x:c r="G1555" s="59" t="n">
        <x:v>36</x:v>
      </x:c>
      <x:c r="H1555" s="59" t="n">
        <x:v>13</x:v>
      </x:c>
      <x:c r="I1555" s="59" t="n">
        <x:v>581</x:v>
      </x:c>
      <x:c r="J1555" s="59" t="n">
        <x:v>619</x:v>
      </x:c>
      <x:c r="K1555" s="59" t="n">
        <x:v>10</x:v>
      </x:c>
      <x:c r="L1555" s="59" t="str">
        <x:v>S1</x:v>
      </x:c>
      <x:c r="M1555" s="59" t="n">
        <x:v>1</x:v>
      </x:c>
      <x:c r="N1555" t="str">
        <x:v>source_forward</x:v>
      </x:c>
    </x:row>
    <x:row r="1556">
      <x:c r="A1556" t="str">
        <x:v>Set2_100-5-3b</x:v>
      </x:c>
      <x:c r="B1556" t="str">
        <x:v>Set2</x:v>
      </x:c>
      <x:c r="C1556" t="str">
        <x:v>100-5-3b</x:v>
      </x:c>
      <x:c r="D1556" t="str">
        <x:v>C68</x:v>
      </x:c>
      <x:c r="E1556" t="str">
        <x:v>c</x:v>
      </x:c>
      <x:c r="F1556" s="59" t="n">
        <x:v>34</x:v>
      </x:c>
      <x:c r="G1556" s="59" t="n">
        <x:v>14</x:v>
      </x:c>
      <x:c r="H1556" s="59" t="n">
        <x:v>14</x:v>
      </x:c>
      <x:c r="I1556" s="59" t="n">
        <x:v>73</x:v>
      </x:c>
      <x:c r="J1556" s="59" t="n">
        <x:v>97</x:v>
      </x:c>
      <x:c r="K1556" s="59" t="n">
        <x:v>10</x:v>
      </x:c>
      <x:c r="L1556" s="59" t="str">
        <x:v>S1</x:v>
      </x:c>
      <x:c r="M1556" s="59" t="n">
        <x:v>7</x:v>
      </x:c>
      <x:c r="N1556" t="str">
        <x:v>source_forward</x:v>
      </x:c>
    </x:row>
    <x:row r="1557">
      <x:c r="A1557" t="str">
        <x:v>Set2_100-5-3b</x:v>
      </x:c>
      <x:c r="B1557" t="str">
        <x:v>Set2</x:v>
      </x:c>
      <x:c r="C1557" t="str">
        <x:v>100-5-3b</x:v>
      </x:c>
      <x:c r="D1557" t="str">
        <x:v>C69</x:v>
      </x:c>
      <x:c r="E1557" t="str">
        <x:v>c</x:v>
      </x:c>
      <x:c r="F1557" s="59" t="n">
        <x:v>34</x:v>
      </x:c>
      <x:c r="G1557" s="59" t="n">
        <x:v>26</x:v>
      </x:c>
      <x:c r="H1557" s="59" t="n">
        <x:v>18</x:v>
      </x:c>
      <x:c r="I1557" s="59" t="n">
        <x:v>485</x:v>
      </x:c>
      <x:c r="J1557" s="59" t="n">
        <x:v>517</x:v>
      </x:c>
      <x:c r="K1557" s="59" t="n">
        <x:v>10</x:v>
      </x:c>
      <x:c r="L1557" s="59" t="str">
        <x:v>S1</x:v>
      </x:c>
      <x:c r="M1557" s="59" t="n">
        <x:v>16</x:v>
      </x:c>
      <x:c r="N1557" t="str">
        <x:v>source_forward</x:v>
      </x:c>
    </x:row>
    <x:row r="1558">
      <x:c r="A1558" t="str">
        <x:v>Set2_100-5-3b</x:v>
      </x:c>
      <x:c r="B1558" t="str">
        <x:v>Set2</x:v>
      </x:c>
      <x:c r="C1558" t="str">
        <x:v>100-5-3b</x:v>
      </x:c>
      <x:c r="D1558" t="str">
        <x:v>C70</x:v>
      </x:c>
      <x:c r="E1558" t="str">
        <x:v>c</x:v>
      </x:c>
      <x:c r="F1558" s="59" t="n">
        <x:v>42</x:v>
      </x:c>
      <x:c r="G1558" s="59" t="n">
        <x:v>32</x:v>
      </x:c>
      <x:c r="H1558" s="59" t="n">
        <x:v>17</x:v>
      </x:c>
      <x:c r="I1558" s="59" t="n">
        <x:v>567</x:v>
      </x:c>
      <x:c r="J1558" s="59" t="n">
        <x:v>599</x:v>
      </x:c>
      <x:c r="K1558" s="59" t="n">
        <x:v>10</x:v>
      </x:c>
      <x:c r="L1558" s="59" t="str">
        <x:v>S1</x:v>
      </x:c>
      <x:c r="M1558" s="59" t="n">
        <x:v>9</x:v>
      </x:c>
      <x:c r="N1558" t="str">
        <x:v>source_forward</x:v>
      </x:c>
    </x:row>
    <x:row r="1559">
      <x:c r="A1559" t="str">
        <x:v>Set2_100-5-3b</x:v>
      </x:c>
      <x:c r="B1559" t="str">
        <x:v>Set2</x:v>
      </x:c>
      <x:c r="C1559" t="str">
        <x:v>100-5-3b</x:v>
      </x:c>
      <x:c r="D1559" t="str">
        <x:v>C71</x:v>
      </x:c>
      <x:c r="E1559" t="str">
        <x:v>c</x:v>
      </x:c>
      <x:c r="F1559" s="59" t="n">
        <x:v>31</x:v>
      </x:c>
      <x:c r="G1559" s="59" t="n">
        <x:v>34</x:v>
      </x:c>
      <x:c r="H1559" s="59" t="n">
        <x:v>19</x:v>
      </x:c>
      <x:c r="I1559" s="59" t="n">
        <x:v>216</x:v>
      </x:c>
      <x:c r="J1559" s="59" t="n">
        <x:v>242</x:v>
      </x:c>
      <x:c r="K1559" s="59" t="n">
        <x:v>10</x:v>
      </x:c>
      <x:c r="L1559" s="59" t="str">
        <x:v>S4</x:v>
      </x:c>
      <x:c r="M1559" s="59" t="n">
        <x:v>17</x:v>
      </x:c>
      <x:c r="N1559" t="str">
        <x:v>source_forward</x:v>
      </x:c>
    </x:row>
    <x:row r="1560">
      <x:c r="A1560" t="str">
        <x:v>Set2_100-5-3b</x:v>
      </x:c>
      <x:c r="B1560" t="str">
        <x:v>Set2</x:v>
      </x:c>
      <x:c r="C1560" t="str">
        <x:v>100-5-3b</x:v>
      </x:c>
      <x:c r="D1560" t="str">
        <x:v>C72</x:v>
      </x:c>
      <x:c r="E1560" t="str">
        <x:v>c</x:v>
      </x:c>
      <x:c r="F1560" s="59" t="n">
        <x:v>36</x:v>
      </x:c>
      <x:c r="G1560" s="59" t="n">
        <x:v>12</x:v>
      </x:c>
      <x:c r="H1560" s="59" t="n">
        <x:v>18</x:v>
      </x:c>
      <x:c r="I1560" s="59" t="n">
        <x:v>357</x:v>
      </x:c>
      <x:c r="J1560" s="59" t="n">
        <x:v>377</x:v>
      </x:c>
      <x:c r="K1560" s="59" t="n">
        <x:v>10</x:v>
      </x:c>
      <x:c r="L1560" s="59" t="str">
        <x:v>S1</x:v>
      </x:c>
      <x:c r="M1560" s="59" t="n">
        <x:v>2</x:v>
      </x:c>
      <x:c r="N1560" t="str">
        <x:v>source_forward</x:v>
      </x:c>
    </x:row>
    <x:row r="1561">
      <x:c r="A1561" t="str">
        <x:v>Set2_100-5-3b</x:v>
      </x:c>
      <x:c r="B1561" t="str">
        <x:v>Set2</x:v>
      </x:c>
      <x:c r="C1561" t="str">
        <x:v>100-5-3b</x:v>
      </x:c>
      <x:c r="D1561" t="str">
        <x:v>C73</x:v>
      </x:c>
      <x:c r="E1561" t="str">
        <x:v>c</x:v>
      </x:c>
      <x:c r="F1561" s="59" t="n">
        <x:v>27</x:v>
      </x:c>
      <x:c r="G1561" s="59" t="n">
        <x:v>12</x:v>
      </x:c>
      <x:c r="H1561" s="59" t="n">
        <x:v>16</x:v>
      </x:c>
      <x:c r="I1561" s="59" t="n">
        <x:v>511</x:v>
      </x:c>
      <x:c r="J1561" s="59" t="n">
        <x:v>531</x:v>
      </x:c>
      <x:c r="K1561" s="59" t="n">
        <x:v>10</x:v>
      </x:c>
      <x:c r="L1561" s="59" t="str">
        <x:v>S1</x:v>
      </x:c>
      <x:c r="M1561" s="59" t="n">
        <x:v>13</x:v>
      </x:c>
      <x:c r="N1561" t="str">
        <x:v>source_forward</x:v>
      </x:c>
    </x:row>
    <x:row r="1562">
      <x:c r="A1562" t="str">
        <x:v>Set2_100-5-3b</x:v>
      </x:c>
      <x:c r="B1562" t="str">
        <x:v>Set2</x:v>
      </x:c>
      <x:c r="C1562" t="str">
        <x:v>100-5-3b</x:v>
      </x:c>
      <x:c r="D1562" t="str">
        <x:v>C74</x:v>
      </x:c>
      <x:c r="E1562" t="str">
        <x:v>c</x:v>
      </x:c>
      <x:c r="F1562" s="59" t="n">
        <x:v>30</x:v>
      </x:c>
      <x:c r="G1562" s="59" t="n">
        <x:v>18</x:v>
      </x:c>
      <x:c r="H1562" s="59" t="n">
        <x:v>12</x:v>
      </x:c>
      <x:c r="I1562" s="59" t="n">
        <x:v>414</x:v>
      </x:c>
      <x:c r="J1562" s="59" t="n">
        <x:v>434</x:v>
      </x:c>
      <x:c r="K1562" s="59" t="n">
        <x:v>10</x:v>
      </x:c>
      <x:c r="L1562" s="59" t="str">
        <x:v>S1</x:v>
      </x:c>
      <x:c r="M1562" s="59" t="n">
        <x:v>8</x:v>
      </x:c>
      <x:c r="N1562" t="str">
        <x:v>source_forward</x:v>
      </x:c>
    </x:row>
    <x:row r="1563">
      <x:c r="A1563" t="str">
        <x:v>Set2_100-5-3b</x:v>
      </x:c>
      <x:c r="B1563" t="str">
        <x:v>Set2</x:v>
      </x:c>
      <x:c r="C1563" t="str">
        <x:v>100-5-3b</x:v>
      </x:c>
      <x:c r="D1563" t="str">
        <x:v>C75</x:v>
      </x:c>
      <x:c r="E1563" t="str">
        <x:v>c</x:v>
      </x:c>
      <x:c r="F1563" s="59" t="n">
        <x:v>38</x:v>
      </x:c>
      <x:c r="G1563" s="59" t="n">
        <x:v>16</x:v>
      </x:c>
      <x:c r="H1563" s="59" t="n">
        <x:v>18</x:v>
      </x:c>
      <x:c r="I1563" s="59" t="n">
        <x:v>572</x:v>
      </x:c>
      <x:c r="J1563" s="59" t="n">
        <x:v>602</x:v>
      </x:c>
      <x:c r="K1563" s="59" t="n">
        <x:v>10</x:v>
      </x:c>
      <x:c r="L1563" s="59" t="str">
        <x:v>S1</x:v>
      </x:c>
      <x:c r="M1563" s="59" t="n">
        <x:v>9</x:v>
      </x:c>
      <x:c r="N1563" t="str">
        <x:v>source_forward</x:v>
      </x:c>
    </x:row>
    <x:row r="1564">
      <x:c r="A1564" t="str">
        <x:v>Set2_100-5-3b</x:v>
      </x:c>
      <x:c r="B1564" t="str">
        <x:v>Set2</x:v>
      </x:c>
      <x:c r="C1564" t="str">
        <x:v>100-5-3b</x:v>
      </x:c>
      <x:c r="D1564" t="str">
        <x:v>C76</x:v>
      </x:c>
      <x:c r="E1564" t="str">
        <x:v>c</x:v>
      </x:c>
      <x:c r="F1564" s="59" t="n">
        <x:v>50</x:v>
      </x:c>
      <x:c r="G1564" s="59" t="n">
        <x:v>12</x:v>
      </x:c>
      <x:c r="H1564" s="59" t="n">
        <x:v>19</x:v>
      </x:c>
      <x:c r="I1564" s="59" t="n">
        <x:v>169</x:v>
      </x:c>
      <x:c r="J1564" s="59" t="n">
        <x:v>207</x:v>
      </x:c>
      <x:c r="K1564" s="59" t="n">
        <x:v>10</x:v>
      </x:c>
      <x:c r="L1564" s="59" t="str">
        <x:v>S1</x:v>
      </x:c>
      <x:c r="M1564" s="59" t="n">
        <x:v>7</x:v>
      </x:c>
      <x:c r="N1564" t="str">
        <x:v>source_forward</x:v>
      </x:c>
    </x:row>
    <x:row r="1565">
      <x:c r="A1565" t="str">
        <x:v>Set2_100-5-3b</x:v>
      </x:c>
      <x:c r="B1565" t="str">
        <x:v>Set2</x:v>
      </x:c>
      <x:c r="C1565" t="str">
        <x:v>100-5-3b</x:v>
      </x:c>
      <x:c r="D1565" t="str">
        <x:v>C77</x:v>
      </x:c>
      <x:c r="E1565" t="str">
        <x:v>c</x:v>
      </x:c>
      <x:c r="F1565" s="59" t="n">
        <x:v>32</x:v>
      </x:c>
      <x:c r="G1565" s="59" t="n">
        <x:v>18</x:v>
      </x:c>
      <x:c r="H1565" s="59" t="n">
        <x:v>16</x:v>
      </x:c>
      <x:c r="I1565" s="59" t="n">
        <x:v>196</x:v>
      </x:c>
      <x:c r="J1565" s="59" t="n">
        <x:v>216</x:v>
      </x:c>
      <x:c r="K1565" s="59" t="n">
        <x:v>10</x:v>
      </x:c>
      <x:c r="L1565" s="59" t="str">
        <x:v>S1</x:v>
      </x:c>
      <x:c r="M1565" s="59" t="n">
        <x:v>4</x:v>
      </x:c>
      <x:c r="N1565" t="str">
        <x:v>source_forward</x:v>
      </x:c>
    </x:row>
    <x:row r="1566">
      <x:c r="A1566" t="str">
        <x:v>Set2_100-5-3b</x:v>
      </x:c>
      <x:c r="B1566" t="str">
        <x:v>Set2</x:v>
      </x:c>
      <x:c r="C1566" t="str">
        <x:v>100-5-3b</x:v>
      </x:c>
      <x:c r="D1566" t="str">
        <x:v>C78</x:v>
      </x:c>
      <x:c r="E1566" t="str">
        <x:v>c</x:v>
      </x:c>
      <x:c r="F1566" s="59" t="n">
        <x:v>50</x:v>
      </x:c>
      <x:c r="G1566" s="59" t="n">
        <x:v>27</x:v>
      </x:c>
      <x:c r="H1566" s="59" t="n">
        <x:v>18</x:v>
      </x:c>
      <x:c r="I1566" s="59" t="n">
        <x:v>444</x:v>
      </x:c>
      <x:c r="J1566" s="59" t="n">
        <x:v>458</x:v>
      </x:c>
      <x:c r="K1566" s="59" t="n">
        <x:v>10</x:v>
      </x:c>
      <x:c r="L1566" s="59" t="str">
        <x:v>S1</x:v>
      </x:c>
      <x:c r="M1566" s="59" t="n">
        <x:v>2</x:v>
      </x:c>
      <x:c r="N1566" t="str">
        <x:v>source_forward</x:v>
      </x:c>
    </x:row>
    <x:row r="1567">
      <x:c r="A1567" t="str">
        <x:v>Set2_100-5-3b</x:v>
      </x:c>
      <x:c r="B1567" t="str">
        <x:v>Set2</x:v>
      </x:c>
      <x:c r="C1567" t="str">
        <x:v>100-5-3b</x:v>
      </x:c>
      <x:c r="D1567" t="str">
        <x:v>C79</x:v>
      </x:c>
      <x:c r="E1567" t="str">
        <x:v>c</x:v>
      </x:c>
      <x:c r="F1567" s="59" t="n">
        <x:v>40</x:v>
      </x:c>
      <x:c r="G1567" s="59" t="n">
        <x:v>22</x:v>
      </x:c>
      <x:c r="H1567" s="59" t="n">
        <x:v>11</x:v>
      </x:c>
      <x:c r="I1567" s="59" t="n">
        <x:v>180</x:v>
      </x:c>
      <x:c r="J1567" s="59" t="n">
        <x:v>194</x:v>
      </x:c>
      <x:c r="K1567" s="59" t="n">
        <x:v>10</x:v>
      </x:c>
      <x:c r="L1567" s="59" t="str">
        <x:v>S1</x:v>
      </x:c>
      <x:c r="M1567" s="59" t="n">
        <x:v>8</x:v>
      </x:c>
      <x:c r="N1567" t="str">
        <x:v>source_forward</x:v>
      </x:c>
    </x:row>
    <x:row r="1568">
      <x:c r="A1568" t="str">
        <x:v>Set2_100-5-3b</x:v>
      </x:c>
      <x:c r="B1568" t="str">
        <x:v>Set2</x:v>
      </x:c>
      <x:c r="C1568" t="str">
        <x:v>100-5-3b</x:v>
      </x:c>
      <x:c r="D1568" t="str">
        <x:v>C80</x:v>
      </x:c>
      <x:c r="E1568" t="str">
        <x:v>c</x:v>
      </x:c>
      <x:c r="F1568" s="59" t="n">
        <x:v>39</x:v>
      </x:c>
      <x:c r="G1568" s="59" t="n">
        <x:v>36</x:v>
      </x:c>
      <x:c r="H1568" s="59" t="n">
        <x:v>11</x:v>
      </x:c>
      <x:c r="I1568" s="59" t="n">
        <x:v>371</x:v>
      </x:c>
      <x:c r="J1568" s="59" t="n">
        <x:v>395</x:v>
      </x:c>
      <x:c r="K1568" s="59" t="n">
        <x:v>10</x:v>
      </x:c>
      <x:c r="L1568" s="59" t="str">
        <x:v>S1</x:v>
      </x:c>
      <x:c r="M1568" s="59" t="n">
        <x:v>9</x:v>
      </x:c>
      <x:c r="N1568" t="str">
        <x:v>source_forward</x:v>
      </x:c>
    </x:row>
    <x:row r="1569">
      <x:c r="A1569" t="str">
        <x:v>Set2_100-5-3b</x:v>
      </x:c>
      <x:c r="B1569" t="str">
        <x:v>Set2</x:v>
      </x:c>
      <x:c r="C1569" t="str">
        <x:v>100-5-3b</x:v>
      </x:c>
      <x:c r="D1569" t="str">
        <x:v>C81</x:v>
      </x:c>
      <x:c r="E1569" t="str">
        <x:v>c</x:v>
      </x:c>
      <x:c r="F1569" s="59" t="n">
        <x:v>40</x:v>
      </x:c>
      <x:c r="G1569" s="59" t="n">
        <x:v>27</x:v>
      </x:c>
      <x:c r="H1569" s="59" t="n">
        <x:v>11</x:v>
      </x:c>
      <x:c r="I1569" s="59" t="n">
        <x:v>291</x:v>
      </x:c>
      <x:c r="J1569" s="59" t="n">
        <x:v>309</x:v>
      </x:c>
      <x:c r="K1569" s="59" t="n">
        <x:v>10</x:v>
      </x:c>
      <x:c r="L1569" s="59" t="str">
        <x:v>S1</x:v>
      </x:c>
      <x:c r="M1569" s="59" t="n">
        <x:v>4</x:v>
      </x:c>
      <x:c r="N1569" t="str">
        <x:v>source_forward</x:v>
      </x:c>
    </x:row>
    <x:row r="1570">
      <x:c r="A1570" t="str">
        <x:v>Set2_100-5-3b</x:v>
      </x:c>
      <x:c r="B1570" t="str">
        <x:v>Set2</x:v>
      </x:c>
      <x:c r="C1570" t="str">
        <x:v>100-5-3b</x:v>
      </x:c>
      <x:c r="D1570" t="str">
        <x:v>C82</x:v>
      </x:c>
      <x:c r="E1570" t="str">
        <x:v>c</x:v>
      </x:c>
      <x:c r="F1570" s="59" t="n">
        <x:v>37</x:v>
      </x:c>
      <x:c r="G1570" s="59" t="n">
        <x:v>27</x:v>
      </x:c>
      <x:c r="H1570" s="59" t="n">
        <x:v>12</x:v>
      </x:c>
      <x:c r="I1570" s="59" t="n">
        <x:v>146</x:v>
      </x:c>
      <x:c r="J1570" s="59" t="n">
        <x:v>172</x:v>
      </x:c>
      <x:c r="K1570" s="59" t="n">
        <x:v>10</x:v>
      </x:c>
      <x:c r="L1570" s="59" t="str">
        <x:v>S1</x:v>
      </x:c>
      <x:c r="M1570" s="59" t="n">
        <x:v>6</x:v>
      </x:c>
      <x:c r="N1570" t="str">
        <x:v>source_forward</x:v>
      </x:c>
    </x:row>
    <x:row r="1571">
      <x:c r="A1571" t="str">
        <x:v>Set2_100-5-3b</x:v>
      </x:c>
      <x:c r="B1571" t="str">
        <x:v>Set2</x:v>
      </x:c>
      <x:c r="C1571" t="str">
        <x:v>100-5-3b</x:v>
      </x:c>
      <x:c r="D1571" t="str">
        <x:v>C83</x:v>
      </x:c>
      <x:c r="E1571" t="str">
        <x:v>c</x:v>
      </x:c>
      <x:c r="F1571" s="59" t="n">
        <x:v>42</x:v>
      </x:c>
      <x:c r="G1571" s="59" t="n">
        <x:v>11</x:v>
      </x:c>
      <x:c r="H1571" s="59" t="n">
        <x:v>15</x:v>
      </x:c>
      <x:c r="I1571" s="59" t="n">
        <x:v>239</x:v>
      </x:c>
      <x:c r="J1571" s="59" t="n">
        <x:v>263</x:v>
      </x:c>
      <x:c r="K1571" s="59" t="n">
        <x:v>10</x:v>
      </x:c>
      <x:c r="L1571" s="59" t="str">
        <x:v>S1</x:v>
      </x:c>
      <x:c r="M1571" s="59" t="n">
        <x:v>5</x:v>
      </x:c>
      <x:c r="N1571" t="str">
        <x:v>source_forward</x:v>
      </x:c>
    </x:row>
    <x:row r="1572">
      <x:c r="A1572" t="str">
        <x:v>Set2_100-5-3b</x:v>
      </x:c>
      <x:c r="B1572" t="str">
        <x:v>Set2</x:v>
      </x:c>
      <x:c r="C1572" t="str">
        <x:v>100-5-3b</x:v>
      </x:c>
      <x:c r="D1572" t="str">
        <x:v>C84</x:v>
      </x:c>
      <x:c r="E1572" t="str">
        <x:v>c</x:v>
      </x:c>
      <x:c r="F1572" s="59" t="n">
        <x:v>26</x:v>
      </x:c>
      <x:c r="G1572" s="59" t="n">
        <x:v>22</x:v>
      </x:c>
      <x:c r="H1572" s="59" t="n">
        <x:v>19</x:v>
      </x:c>
      <x:c r="I1572" s="59" t="n">
        <x:v>590</x:v>
      </x:c>
      <x:c r="J1572" s="59" t="n">
        <x:v>600</x:v>
      </x:c>
      <x:c r="K1572" s="59" t="n">
        <x:v>10</x:v>
      </x:c>
      <x:c r="L1572" s="59" t="str">
        <x:v>S1</x:v>
      </x:c>
      <x:c r="M1572" s="59" t="n">
        <x:v>5</x:v>
      </x:c>
      <x:c r="N1572" t="str">
        <x:v>source_forward</x:v>
      </x:c>
    </x:row>
    <x:row r="1573">
      <x:c r="A1573" t="str">
        <x:v>Set2_100-5-3b</x:v>
      </x:c>
      <x:c r="B1573" t="str">
        <x:v>Set2</x:v>
      </x:c>
      <x:c r="C1573" t="str">
        <x:v>100-5-3b</x:v>
      </x:c>
      <x:c r="D1573" t="str">
        <x:v>C85</x:v>
      </x:c>
      <x:c r="E1573" t="str">
        <x:v>c</x:v>
      </x:c>
      <x:c r="F1573" s="59" t="n">
        <x:v>33</x:v>
      </x:c>
      <x:c r="G1573" s="59" t="n">
        <x:v>19</x:v>
      </x:c>
      <x:c r="H1573" s="59" t="n">
        <x:v>14</x:v>
      </x:c>
      <x:c r="I1573" s="59" t="n">
        <x:v>400</x:v>
      </x:c>
      <x:c r="J1573" s="59" t="n">
        <x:v>412</x:v>
      </x:c>
      <x:c r="K1573" s="59" t="n">
        <x:v>10</x:v>
      </x:c>
      <x:c r="L1573" s="59" t="str">
        <x:v>S1</x:v>
      </x:c>
      <x:c r="M1573" s="59" t="n">
        <x:v>13</x:v>
      </x:c>
      <x:c r="N1573" t="str">
        <x:v>source_forward</x:v>
      </x:c>
    </x:row>
    <x:row r="1574">
      <x:c r="A1574" t="str">
        <x:v>Set2_100-5-3b</x:v>
      </x:c>
      <x:c r="B1574" t="str">
        <x:v>Set2</x:v>
      </x:c>
      <x:c r="C1574" t="str">
        <x:v>100-5-3b</x:v>
      </x:c>
      <x:c r="D1574" t="str">
        <x:v>C86</x:v>
      </x:c>
      <x:c r="E1574" t="str">
        <x:v>c</x:v>
      </x:c>
      <x:c r="F1574" s="59" t="n">
        <x:v>49</x:v>
      </x:c>
      <x:c r="G1574" s="59" t="n">
        <x:v>22</x:v>
      </x:c>
      <x:c r="H1574" s="59" t="n">
        <x:v>11</x:v>
      </x:c>
      <x:c r="I1574" s="59" t="n">
        <x:v>303</x:v>
      </x:c>
      <x:c r="J1574" s="59" t="n">
        <x:v>329</x:v>
      </x:c>
      <x:c r="K1574" s="59" t="n">
        <x:v>10</x:v>
      </x:c>
      <x:c r="L1574" s="59" t="str">
        <x:v>S1</x:v>
      </x:c>
      <x:c r="M1574" s="59" t="n">
        <x:v>3</x:v>
      </x:c>
      <x:c r="N1574" t="str">
        <x:v>source_forward</x:v>
      </x:c>
    </x:row>
    <x:row r="1575">
      <x:c r="A1575" t="str">
        <x:v>Set2_100-5-3b</x:v>
      </x:c>
      <x:c r="B1575" t="str">
        <x:v>Set2</x:v>
      </x:c>
      <x:c r="C1575" t="str">
        <x:v>100-5-3b</x:v>
      </x:c>
      <x:c r="D1575" t="str">
        <x:v>C87</x:v>
      </x:c>
      <x:c r="E1575" t="str">
        <x:v>c</x:v>
      </x:c>
      <x:c r="F1575" s="59" t="n">
        <x:v>49</x:v>
      </x:c>
      <x:c r="G1575" s="59" t="n">
        <x:v>28</x:v>
      </x:c>
      <x:c r="H1575" s="59" t="n">
        <x:v>20</x:v>
      </x:c>
      <x:c r="I1575" s="59" t="n">
        <x:v>509</x:v>
      </x:c>
      <x:c r="J1575" s="59" t="n">
        <x:v>539</x:v>
      </x:c>
      <x:c r="K1575" s="59" t="n">
        <x:v>10</x:v>
      </x:c>
      <x:c r="L1575" s="59" t="str">
        <x:v>S1</x:v>
      </x:c>
      <x:c r="M1575" s="59" t="n">
        <x:v>14</x:v>
      </x:c>
      <x:c r="N1575" t="str">
        <x:v>source_forward</x:v>
      </x:c>
    </x:row>
    <x:row r="1576">
      <x:c r="A1576" t="str">
        <x:v>Set2_100-5-3b</x:v>
      </x:c>
      <x:c r="B1576" t="str">
        <x:v>Set2</x:v>
      </x:c>
      <x:c r="C1576" t="str">
        <x:v>100-5-3b</x:v>
      </x:c>
      <x:c r="D1576" t="str">
        <x:v>C88</x:v>
      </x:c>
      <x:c r="E1576" t="str">
        <x:v>c</x:v>
      </x:c>
      <x:c r="F1576" s="59" t="n">
        <x:v>44</x:v>
      </x:c>
      <x:c r="G1576" s="59" t="n">
        <x:v>23</x:v>
      </x:c>
      <x:c r="H1576" s="59" t="n">
        <x:v>14</x:v>
      </x:c>
      <x:c r="I1576" s="59" t="n">
        <x:v>302</x:v>
      </x:c>
      <x:c r="J1576" s="59" t="n">
        <x:v>326</x:v>
      </x:c>
      <x:c r="K1576" s="59" t="n">
        <x:v>10</x:v>
      </x:c>
      <x:c r="L1576" s="59" t="str">
        <x:v>S1</x:v>
      </x:c>
      <x:c r="M1576" s="59" t="n">
        <x:v>8</x:v>
      </x:c>
      <x:c r="N1576" t="str">
        <x:v>source_forward</x:v>
      </x:c>
    </x:row>
    <x:row r="1577">
      <x:c r="A1577" t="str">
        <x:v>Set2_100-5-3b</x:v>
      </x:c>
      <x:c r="B1577" t="str">
        <x:v>Set2</x:v>
      </x:c>
      <x:c r="C1577" t="str">
        <x:v>100-5-3b</x:v>
      </x:c>
      <x:c r="D1577" t="str">
        <x:v>C89</x:v>
      </x:c>
      <x:c r="E1577" t="str">
        <x:v>c</x:v>
      </x:c>
      <x:c r="F1577" s="59" t="n">
        <x:v>27</x:v>
      </x:c>
      <x:c r="G1577" s="59" t="n">
        <x:v>37</x:v>
      </x:c>
      <x:c r="H1577" s="59" t="n">
        <x:v>18</x:v>
      </x:c>
      <x:c r="I1577" s="59" t="n">
        <x:v>129</x:v>
      </x:c>
      <x:c r="J1577" s="59" t="n">
        <x:v>157</x:v>
      </x:c>
      <x:c r="K1577" s="59" t="n">
        <x:v>10</x:v>
      </x:c>
      <x:c r="L1577" s="59" t="str">
        <x:v>S4</x:v>
      </x:c>
      <x:c r="M1577" s="59" t="n">
        <x:v>5</x:v>
      </x:c>
      <x:c r="N1577" t="str">
        <x:v>source_forward</x:v>
      </x:c>
    </x:row>
    <x:row r="1578">
      <x:c r="A1578" t="str">
        <x:v>Set2_100-5-3b</x:v>
      </x:c>
      <x:c r="B1578" t="str">
        <x:v>Set2</x:v>
      </x:c>
      <x:c r="C1578" t="str">
        <x:v>100-5-3b</x:v>
      </x:c>
      <x:c r="D1578" t="str">
        <x:v>C90</x:v>
      </x:c>
      <x:c r="E1578" t="str">
        <x:v>c</x:v>
      </x:c>
      <x:c r="F1578" s="59" t="n">
        <x:v>49</x:v>
      </x:c>
      <x:c r="G1578" s="59" t="n">
        <x:v>29</x:v>
      </x:c>
      <x:c r="H1578" s="59" t="n">
        <x:v>16</x:v>
      </x:c>
      <x:c r="I1578" s="59" t="n">
        <x:v>331</x:v>
      </x:c>
      <x:c r="J1578" s="59" t="n">
        <x:v>341</x:v>
      </x:c>
      <x:c r="K1578" s="59" t="n">
        <x:v>10</x:v>
      </x:c>
      <x:c r="L1578" s="59" t="str">
        <x:v>S1</x:v>
      </x:c>
      <x:c r="M1578" s="59" t="n">
        <x:v>15</x:v>
      </x:c>
      <x:c r="N1578" t="str">
        <x:v>source_forward</x:v>
      </x:c>
    </x:row>
    <x:row r="1579">
      <x:c r="A1579" t="str">
        <x:v>Set2_100-5-3b</x:v>
      </x:c>
      <x:c r="B1579" t="str">
        <x:v>Set2</x:v>
      </x:c>
      <x:c r="C1579" t="str">
        <x:v>100-5-3b</x:v>
      </x:c>
      <x:c r="D1579" t="str">
        <x:v>C91</x:v>
      </x:c>
      <x:c r="E1579" t="str">
        <x:v>c</x:v>
      </x:c>
      <x:c r="F1579" s="59" t="n">
        <x:v>47</x:v>
      </x:c>
      <x:c r="G1579" s="59" t="n">
        <x:v>21</x:v>
      </x:c>
      <x:c r="H1579" s="59" t="n">
        <x:v>16</x:v>
      </x:c>
      <x:c r="I1579" s="59" t="n">
        <x:v>422</x:v>
      </x:c>
      <x:c r="J1579" s="59" t="n">
        <x:v>446</x:v>
      </x:c>
      <x:c r="K1579" s="59" t="n">
        <x:v>10</x:v>
      </x:c>
      <x:c r="L1579" s="59" t="str">
        <x:v>S1</x:v>
      </x:c>
      <x:c r="M1579" s="59" t="n">
        <x:v>12</x:v>
      </x:c>
      <x:c r="N1579" t="str">
        <x:v>source_forward</x:v>
      </x:c>
    </x:row>
    <x:row r="1580">
      <x:c r="A1580" t="str">
        <x:v>Set2_100-5-3b</x:v>
      </x:c>
      <x:c r="B1580" t="str">
        <x:v>Set2</x:v>
      </x:c>
      <x:c r="C1580" t="str">
        <x:v>100-5-3b</x:v>
      </x:c>
      <x:c r="D1580" t="str">
        <x:v>C92</x:v>
      </x:c>
      <x:c r="E1580" t="str">
        <x:v>c</x:v>
      </x:c>
      <x:c r="F1580" s="59" t="n">
        <x:v>45</x:v>
      </x:c>
      <x:c r="G1580" s="59" t="n">
        <x:v>28</x:v>
      </x:c>
      <x:c r="H1580" s="59" t="n">
        <x:v>14</x:v>
      </x:c>
      <x:c r="I1580" s="59" t="n">
        <x:v>66</x:v>
      </x:c>
      <x:c r="J1580" s="59" t="n">
        <x:v>102</x:v>
      </x:c>
      <x:c r="K1580" s="59" t="n">
        <x:v>10</x:v>
      </x:c>
      <x:c r="L1580" s="59" t="str">
        <x:v>S1</x:v>
      </x:c>
      <x:c r="M1580" s="59" t="n">
        <x:v>0</x:v>
      </x:c>
      <x:c r="N1580" t="str">
        <x:v>source_forward</x:v>
      </x:c>
    </x:row>
    <x:row r="1581">
      <x:c r="A1581" t="str">
        <x:v>Set2_100-5-3b</x:v>
      </x:c>
      <x:c r="B1581" t="str">
        <x:v>Set2</x:v>
      </x:c>
      <x:c r="C1581" t="str">
        <x:v>100-5-3b</x:v>
      </x:c>
      <x:c r="D1581" t="str">
        <x:v>C93</x:v>
      </x:c>
      <x:c r="E1581" t="str">
        <x:v>c</x:v>
      </x:c>
      <x:c r="F1581" s="59" t="n">
        <x:v>38</x:v>
      </x:c>
      <x:c r="G1581" s="59" t="n">
        <x:v>35</x:v>
      </x:c>
      <x:c r="H1581" s="59" t="n">
        <x:v>16</x:v>
      </x:c>
      <x:c r="I1581" s="59" t="n">
        <x:v>518</x:v>
      </x:c>
      <x:c r="J1581" s="59" t="n">
        <x:v>554</x:v>
      </x:c>
      <x:c r="K1581" s="59" t="n">
        <x:v>10</x:v>
      </x:c>
      <x:c r="L1581" s="59" t="str">
        <x:v>S1</x:v>
      </x:c>
      <x:c r="M1581" s="59" t="n">
        <x:v>4</x:v>
      </x:c>
      <x:c r="N1581" t="str">
        <x:v>source_forward</x:v>
      </x:c>
    </x:row>
    <x:row r="1582">
      <x:c r="A1582" t="str">
        <x:v>Set2_100-5-3b</x:v>
      </x:c>
      <x:c r="B1582" t="str">
        <x:v>Set2</x:v>
      </x:c>
      <x:c r="C1582" t="str">
        <x:v>100-5-3b</x:v>
      </x:c>
      <x:c r="D1582" t="str">
        <x:v>C94</x:v>
      </x:c>
      <x:c r="E1582" t="str">
        <x:v>c</x:v>
      </x:c>
      <x:c r="F1582" s="59" t="n">
        <x:v>43</x:v>
      </x:c>
      <x:c r="G1582" s="59" t="n">
        <x:v>17</x:v>
      </x:c>
      <x:c r="H1582" s="59" t="n">
        <x:v>17</x:v>
      </x:c>
      <x:c r="I1582" s="59" t="n">
        <x:v>468</x:v>
      </x:c>
      <x:c r="J1582" s="59" t="n">
        <x:v>484</x:v>
      </x:c>
      <x:c r="K1582" s="59" t="n">
        <x:v>10</x:v>
      </x:c>
      <x:c r="L1582" s="59" t="str">
        <x:v>S1</x:v>
      </x:c>
      <x:c r="M1582" s="59" t="n">
        <x:v>1</x:v>
      </x:c>
      <x:c r="N1582" t="str">
        <x:v>source_forward</x:v>
      </x:c>
    </x:row>
    <x:row r="1583">
      <x:c r="A1583" t="str">
        <x:v>Set2_100-5-3b</x:v>
      </x:c>
      <x:c r="B1583" t="str">
        <x:v>Set2</x:v>
      </x:c>
      <x:c r="C1583" t="str">
        <x:v>100-5-3b</x:v>
      </x:c>
      <x:c r="D1583" t="str">
        <x:v>C95</x:v>
      </x:c>
      <x:c r="E1583" t="str">
        <x:v>c</x:v>
      </x:c>
      <x:c r="F1583" s="59" t="n">
        <x:v>33</x:v>
      </x:c>
      <x:c r="G1583" s="59" t="n">
        <x:v>20</x:v>
      </x:c>
      <x:c r="H1583" s="59" t="n">
        <x:v>19</x:v>
      </x:c>
      <x:c r="I1583" s="59" t="n">
        <x:v>489</x:v>
      </x:c>
      <x:c r="J1583" s="59" t="n">
        <x:v>515</x:v>
      </x:c>
      <x:c r="K1583" s="59" t="n">
        <x:v>10</x:v>
      </x:c>
      <x:c r="L1583" s="59" t="str">
        <x:v>S1</x:v>
      </x:c>
      <x:c r="M1583" s="59" t="n">
        <x:v>6</x:v>
      </x:c>
      <x:c r="N1583" t="str">
        <x:v>source_forward</x:v>
      </x:c>
    </x:row>
    <x:row r="1584">
      <x:c r="A1584" t="str">
        <x:v>Set2_100-5-3b</x:v>
      </x:c>
      <x:c r="B1584" t="str">
        <x:v>Set2</x:v>
      </x:c>
      <x:c r="C1584" t="str">
        <x:v>100-5-3b</x:v>
      </x:c>
      <x:c r="D1584" t="str">
        <x:v>C96</x:v>
      </x:c>
      <x:c r="E1584" t="str">
        <x:v>c</x:v>
      </x:c>
      <x:c r="F1584" s="59" t="n">
        <x:v>34</x:v>
      </x:c>
      <x:c r="G1584" s="59" t="n">
        <x:v>12</x:v>
      </x:c>
      <x:c r="H1584" s="59" t="n">
        <x:v>17</x:v>
      </x:c>
      <x:c r="I1584" s="59" t="n">
        <x:v>373</x:v>
      </x:c>
      <x:c r="J1584" s="59" t="n">
        <x:v>385</x:v>
      </x:c>
      <x:c r="K1584" s="59" t="n">
        <x:v>10</x:v>
      </x:c>
      <x:c r="L1584" s="59" t="str">
        <x:v>S1</x:v>
      </x:c>
      <x:c r="M1584" s="59" t="n">
        <x:v>9</x:v>
      </x:c>
      <x:c r="N1584" t="str">
        <x:v>source_forward</x:v>
      </x:c>
    </x:row>
    <x:row r="1585">
      <x:c r="A1585" t="str">
        <x:v>Set2_100-5-3b</x:v>
      </x:c>
      <x:c r="B1585" t="str">
        <x:v>Set2</x:v>
      </x:c>
      <x:c r="C1585" t="str">
        <x:v>100-5-3b</x:v>
      </x:c>
      <x:c r="D1585" t="str">
        <x:v>C97</x:v>
      </x:c>
      <x:c r="E1585" t="str">
        <x:v>c</x:v>
      </x:c>
      <x:c r="F1585" s="59" t="n">
        <x:v>31</x:v>
      </x:c>
      <x:c r="G1585" s="59" t="n">
        <x:v>13</x:v>
      </x:c>
      <x:c r="H1585" s="59" t="n">
        <x:v>20</x:v>
      </x:c>
      <x:c r="I1585" s="59" t="n">
        <x:v>478</x:v>
      </x:c>
      <x:c r="J1585" s="59" t="n">
        <x:v>514</x:v>
      </x:c>
      <x:c r="K1585" s="59" t="n">
        <x:v>10</x:v>
      </x:c>
      <x:c r="L1585" s="59" t="str">
        <x:v>S1</x:v>
      </x:c>
      <x:c r="M1585" s="59" t="n">
        <x:v>1</x:v>
      </x:c>
      <x:c r="N1585" t="str">
        <x:v>source_forward</x:v>
      </x:c>
    </x:row>
    <x:row r="1586">
      <x:c r="A1586" t="str">
        <x:v>Set2_100-5-3b</x:v>
      </x:c>
      <x:c r="B1586" t="str">
        <x:v>Set2</x:v>
      </x:c>
      <x:c r="C1586" t="str">
        <x:v>100-5-3b</x:v>
      </x:c>
      <x:c r="D1586" t="str">
        <x:v>C98</x:v>
      </x:c>
      <x:c r="E1586" t="str">
        <x:v>c</x:v>
      </x:c>
      <x:c r="F1586" s="59" t="n">
        <x:v>33</x:v>
      </x:c>
      <x:c r="G1586" s="59" t="n">
        <x:v>15</x:v>
      </x:c>
      <x:c r="H1586" s="59" t="n">
        <x:v>19</x:v>
      </x:c>
      <x:c r="I1586" s="59" t="n">
        <x:v>513</x:v>
      </x:c>
      <x:c r="J1586" s="59" t="n">
        <x:v>529</x:v>
      </x:c>
      <x:c r="K1586" s="59" t="n">
        <x:v>10</x:v>
      </x:c>
      <x:c r="L1586" s="59" t="str">
        <x:v>S1</x:v>
      </x:c>
      <x:c r="M1586" s="59" t="n">
        <x:v>13</x:v>
      </x:c>
      <x:c r="N1586" t="str">
        <x:v>source_forward</x:v>
      </x:c>
    </x:row>
    <x:row r="1587">
      <x:c r="A1587" t="str">
        <x:v>Set2_100-5-3b</x:v>
      </x:c>
      <x:c r="B1587" t="str">
        <x:v>Set2</x:v>
      </x:c>
      <x:c r="C1587" t="str">
        <x:v>100-5-3b</x:v>
      </x:c>
      <x:c r="D1587" t="str">
        <x:v>C99</x:v>
      </x:c>
      <x:c r="E1587" t="str">
        <x:v>c</x:v>
      </x:c>
      <x:c r="F1587" s="59" t="n">
        <x:v>46</x:v>
      </x:c>
      <x:c r="G1587" s="59" t="n">
        <x:v>16</x:v>
      </x:c>
      <x:c r="H1587" s="59" t="n">
        <x:v>17</x:v>
      </x:c>
      <x:c r="I1587" s="59" t="n">
        <x:v>597</x:v>
      </x:c>
      <x:c r="J1587" s="59" t="n">
        <x:v>617</x:v>
      </x:c>
      <x:c r="K1587" s="59" t="n">
        <x:v>10</x:v>
      </x:c>
      <x:c r="L1587" s="59" t="str">
        <x:v>S1</x:v>
      </x:c>
      <x:c r="M1587" s="59" t="n">
        <x:v>15</x:v>
      </x:c>
      <x:c r="N1587" t="str">
        <x:v>source_forward</x:v>
      </x:c>
    </x:row>
    <x:row r="1588">
      <x:c r="A1588" t="str">
        <x:v>Set2_200-10-1</x:v>
      </x:c>
      <x:c r="B1588" t="str">
        <x:v>Set2</x:v>
      </x:c>
      <x:c r="C1588" t="str">
        <x:v>200-10-1</x:v>
      </x:c>
      <x:c r="D1588" t="str">
        <x:v>D0</x:v>
      </x:c>
      <x:c r="E1588" t="str">
        <x:v>d</x:v>
      </x:c>
      <x:c r="F1588" s="59" t="n">
        <x:v>67</x:v>
      </x:c>
      <x:c r="G1588" s="59" t="n">
        <x:v>67</x:v>
      </x:c>
      <x:c r="H1588" s="59" t="n">
        <x:v>0</x:v>
      </x:c>
      <x:c r="I1588" s="59" t="n">
        <x:v>0</x:v>
      </x:c>
      <x:c r="J1588" s="59" t="n">
        <x:v>9999</x:v>
      </x:c>
      <x:c r="K1588" s="59" t="n">
        <x:v>0</x:v>
      </x:c>
      <x:c r="L1588" s="59" t="str"/>
      <x:c r="M1588" s="59" t="str"/>
      <x:c r="N1588" t="str">
        <x:v>source_forward</x:v>
      </x:c>
    </x:row>
    <x:row r="1589">
      <x:c r="A1589" t="str">
        <x:v>Set2_200-10-1</x:v>
      </x:c>
      <x:c r="B1589" t="str">
        <x:v>Set2</x:v>
      </x:c>
      <x:c r="C1589" t="str">
        <x:v>200-10-1</x:v>
      </x:c>
      <x:c r="D1589" t="str">
        <x:v>S0</x:v>
      </x:c>
      <x:c r="E1589" t="str">
        <x:v>s</x:v>
      </x:c>
      <x:c r="F1589" s="59" t="n">
        <x:v>9</x:v>
      </x:c>
      <x:c r="G1589" s="59" t="n">
        <x:v>36</x:v>
      </x:c>
      <x:c r="H1589" s="59" t="n">
        <x:v>0</x:v>
      </x:c>
      <x:c r="I1589" s="59" t="n">
        <x:v>0</x:v>
      </x:c>
      <x:c r="J1589" s="59" t="n">
        <x:v>9999</x:v>
      </x:c>
      <x:c r="K1589" s="59" t="n">
        <x:v>0</x:v>
      </x:c>
      <x:c r="L1589" s="59" t="str"/>
      <x:c r="M1589" s="59" t="str"/>
      <x:c r="N1589" t="str">
        <x:v>source_forward</x:v>
      </x:c>
    </x:row>
    <x:row r="1590">
      <x:c r="A1590" t="str">
        <x:v>Set2_200-10-1</x:v>
      </x:c>
      <x:c r="B1590" t="str">
        <x:v>Set2</x:v>
      </x:c>
      <x:c r="C1590" t="str">
        <x:v>200-10-1</x:v>
      </x:c>
      <x:c r="D1590" t="str">
        <x:v>S1</x:v>
      </x:c>
      <x:c r="E1590" t="str">
        <x:v>s</x:v>
      </x:c>
      <x:c r="F1590" s="59" t="n">
        <x:v>39</x:v>
      </x:c>
      <x:c r="G1590" s="59" t="n">
        <x:v>46</x:v>
      </x:c>
      <x:c r="H1590" s="59" t="n">
        <x:v>0</x:v>
      </x:c>
      <x:c r="I1590" s="59" t="n">
        <x:v>0</x:v>
      </x:c>
      <x:c r="J1590" s="59" t="n">
        <x:v>9999</x:v>
      </x:c>
      <x:c r="K1590" s="59" t="n">
        <x:v>0</x:v>
      </x:c>
      <x:c r="L1590" s="59" t="str"/>
      <x:c r="M1590" s="59" t="str"/>
      <x:c r="N1590" t="str">
        <x:v>source_forward</x:v>
      </x:c>
    </x:row>
    <x:row r="1591">
      <x:c r="A1591" t="str">
        <x:v>Set2_200-10-1</x:v>
      </x:c>
      <x:c r="B1591" t="str">
        <x:v>Set2</x:v>
      </x:c>
      <x:c r="C1591" t="str">
        <x:v>200-10-1</x:v>
      </x:c>
      <x:c r="D1591" t="str">
        <x:v>S2</x:v>
      </x:c>
      <x:c r="E1591" t="str">
        <x:v>s</x:v>
      </x:c>
      <x:c r="F1591" s="59" t="n">
        <x:v>46</x:v>
      </x:c>
      <x:c r="G1591" s="59" t="n">
        <x:v>20</x:v>
      </x:c>
      <x:c r="H1591" s="59" t="n">
        <x:v>0</x:v>
      </x:c>
      <x:c r="I1591" s="59" t="n">
        <x:v>0</x:v>
      </x:c>
      <x:c r="J1591" s="59" t="n">
        <x:v>9999</x:v>
      </x:c>
      <x:c r="K1591" s="59" t="n">
        <x:v>0</x:v>
      </x:c>
      <x:c r="L1591" s="59" t="str"/>
      <x:c r="M1591" s="59" t="str"/>
      <x:c r="N1591" t="str">
        <x:v>source_forward</x:v>
      </x:c>
    </x:row>
    <x:row r="1592">
      <x:c r="A1592" t="str">
        <x:v>Set2_200-10-1</x:v>
      </x:c>
      <x:c r="B1592" t="str">
        <x:v>Set2</x:v>
      </x:c>
      <x:c r="C1592" t="str">
        <x:v>200-10-1</x:v>
      </x:c>
      <x:c r="D1592" t="str">
        <x:v>S3</x:v>
      </x:c>
      <x:c r="E1592" t="str">
        <x:v>s</x:v>
      </x:c>
      <x:c r="F1592" s="59" t="n">
        <x:v>42</x:v>
      </x:c>
      <x:c r="G1592" s="59" t="n">
        <x:v>8</x:v>
      </x:c>
      <x:c r="H1592" s="59" t="n">
        <x:v>0</x:v>
      </x:c>
      <x:c r="I1592" s="59" t="n">
        <x:v>0</x:v>
      </x:c>
      <x:c r="J1592" s="59" t="n">
        <x:v>9999</x:v>
      </x:c>
      <x:c r="K1592" s="59" t="n">
        <x:v>0</x:v>
      </x:c>
      <x:c r="L1592" s="59" t="str"/>
      <x:c r="M1592" s="59" t="str"/>
      <x:c r="N1592" t="str">
        <x:v>source_forward</x:v>
      </x:c>
    </x:row>
    <x:row r="1593">
      <x:c r="A1593" t="str">
        <x:v>Set2_200-10-1</x:v>
      </x:c>
      <x:c r="B1593" t="str">
        <x:v>Set2</x:v>
      </x:c>
      <x:c r="C1593" t="str">
        <x:v>200-10-1</x:v>
      </x:c>
      <x:c r="D1593" t="str">
        <x:v>S4</x:v>
      </x:c>
      <x:c r="E1593" t="str">
        <x:v>s</x:v>
      </x:c>
      <x:c r="F1593" s="59" t="n">
        <x:v>41</x:v>
      </x:c>
      <x:c r="G1593" s="59" t="n">
        <x:v>3</x:v>
      </x:c>
      <x:c r="H1593" s="59" t="n">
        <x:v>0</x:v>
      </x:c>
      <x:c r="I1593" s="59" t="n">
        <x:v>0</x:v>
      </x:c>
      <x:c r="J1593" s="59" t="n">
        <x:v>9999</x:v>
      </x:c>
      <x:c r="K1593" s="59" t="n">
        <x:v>0</x:v>
      </x:c>
      <x:c r="L1593" s="59" t="str"/>
      <x:c r="M1593" s="59" t="str"/>
      <x:c r="N1593" t="str">
        <x:v>source_forward</x:v>
      </x:c>
    </x:row>
    <x:row r="1594">
      <x:c r="A1594" t="str">
        <x:v>Set2_200-10-1</x:v>
      </x:c>
      <x:c r="B1594" t="str">
        <x:v>Set2</x:v>
      </x:c>
      <x:c r="C1594" t="str">
        <x:v>200-10-1</x:v>
      </x:c>
      <x:c r="D1594" t="str">
        <x:v>S5</x:v>
      </x:c>
      <x:c r="E1594" t="str">
        <x:v>s</x:v>
      </x:c>
      <x:c r="F1594" s="59" t="n">
        <x:v>47</x:v>
      </x:c>
      <x:c r="G1594" s="59" t="n">
        <x:v>6</x:v>
      </x:c>
      <x:c r="H1594" s="59" t="n">
        <x:v>0</x:v>
      </x:c>
      <x:c r="I1594" s="59" t="n">
        <x:v>0</x:v>
      </x:c>
      <x:c r="J1594" s="59" t="n">
        <x:v>9999</x:v>
      </x:c>
      <x:c r="K1594" s="59" t="n">
        <x:v>0</x:v>
      </x:c>
      <x:c r="L1594" s="59" t="str"/>
      <x:c r="M1594" s="59" t="str"/>
      <x:c r="N1594" t="str">
        <x:v>source_forward</x:v>
      </x:c>
    </x:row>
    <x:row r="1595">
      <x:c r="A1595" t="str">
        <x:v>Set2_200-10-1</x:v>
      </x:c>
      <x:c r="B1595" t="str">
        <x:v>Set2</x:v>
      </x:c>
      <x:c r="C1595" t="str">
        <x:v>200-10-1</x:v>
      </x:c>
      <x:c r="D1595" t="str">
        <x:v>S6</x:v>
      </x:c>
      <x:c r="E1595" t="str">
        <x:v>s</x:v>
      </x:c>
      <x:c r="F1595" s="59" t="n">
        <x:v>33</x:v>
      </x:c>
      <x:c r="G1595" s="59" t="n">
        <x:v>37</x:v>
      </x:c>
      <x:c r="H1595" s="59" t="n">
        <x:v>0</x:v>
      </x:c>
      <x:c r="I1595" s="59" t="n">
        <x:v>0</x:v>
      </x:c>
      <x:c r="J1595" s="59" t="n">
        <x:v>9999</x:v>
      </x:c>
      <x:c r="K1595" s="59" t="n">
        <x:v>0</x:v>
      </x:c>
      <x:c r="L1595" s="59" t="str"/>
      <x:c r="M1595" s="59" t="str"/>
      <x:c r="N1595" t="str">
        <x:v>source_forward</x:v>
      </x:c>
    </x:row>
    <x:row r="1596">
      <x:c r="A1596" t="str">
        <x:v>Set2_200-10-1</x:v>
      </x:c>
      <x:c r="B1596" t="str">
        <x:v>Set2</x:v>
      </x:c>
      <x:c r="C1596" t="str">
        <x:v>200-10-1</x:v>
      </x:c>
      <x:c r="D1596" t="str">
        <x:v>S7</x:v>
      </x:c>
      <x:c r="E1596" t="str">
        <x:v>s</x:v>
      </x:c>
      <x:c r="F1596" s="59" t="n">
        <x:v>25</x:v>
      </x:c>
      <x:c r="G1596" s="59" t="n">
        <x:v>24</x:v>
      </x:c>
      <x:c r="H1596" s="59" t="n">
        <x:v>0</x:v>
      </x:c>
      <x:c r="I1596" s="59" t="n">
        <x:v>0</x:v>
      </x:c>
      <x:c r="J1596" s="59" t="n">
        <x:v>9999</x:v>
      </x:c>
      <x:c r="K1596" s="59" t="n">
        <x:v>0</x:v>
      </x:c>
      <x:c r="L1596" s="59" t="str"/>
      <x:c r="M1596" s="59" t="str"/>
      <x:c r="N1596" t="str">
        <x:v>source_forward</x:v>
      </x:c>
    </x:row>
    <x:row r="1597">
      <x:c r="A1597" t="str">
        <x:v>Set2_200-10-1</x:v>
      </x:c>
      <x:c r="B1597" t="str">
        <x:v>Set2</x:v>
      </x:c>
      <x:c r="C1597" t="str">
        <x:v>200-10-1</x:v>
      </x:c>
      <x:c r="D1597" t="str">
        <x:v>S8</x:v>
      </x:c>
      <x:c r="E1597" t="str">
        <x:v>s</x:v>
      </x:c>
      <x:c r="F1597" s="59" t="n">
        <x:v>10</x:v>
      </x:c>
      <x:c r="G1597" s="59" t="n">
        <x:v>2</x:v>
      </x:c>
      <x:c r="H1597" s="59" t="n">
        <x:v>0</x:v>
      </x:c>
      <x:c r="I1597" s="59" t="n">
        <x:v>0</x:v>
      </x:c>
      <x:c r="J1597" s="59" t="n">
        <x:v>9999</x:v>
      </x:c>
      <x:c r="K1597" s="59" t="n">
        <x:v>0</x:v>
      </x:c>
      <x:c r="L1597" s="59" t="str"/>
      <x:c r="M1597" s="59" t="str"/>
      <x:c r="N1597" t="str">
        <x:v>source_forward</x:v>
      </x:c>
    </x:row>
    <x:row r="1598">
      <x:c r="A1598" t="str">
        <x:v>Set2_200-10-1</x:v>
      </x:c>
      <x:c r="B1598" t="str">
        <x:v>Set2</x:v>
      </x:c>
      <x:c r="C1598" t="str">
        <x:v>200-10-1</x:v>
      </x:c>
      <x:c r="D1598" t="str">
        <x:v>S9</x:v>
      </x:c>
      <x:c r="E1598" t="str">
        <x:v>s</x:v>
      </x:c>
      <x:c r="F1598" s="59" t="n">
        <x:v>12</x:v>
      </x:c>
      <x:c r="G1598" s="59" t="n">
        <x:v>46</x:v>
      </x:c>
      <x:c r="H1598" s="59" t="n">
        <x:v>0</x:v>
      </x:c>
      <x:c r="I1598" s="59" t="n">
        <x:v>0</x:v>
      </x:c>
      <x:c r="J1598" s="59" t="n">
        <x:v>9999</x:v>
      </x:c>
      <x:c r="K1598" s="59" t="n">
        <x:v>0</x:v>
      </x:c>
      <x:c r="L1598" s="59" t="str"/>
      <x:c r="M1598" s="59" t="str"/>
      <x:c r="N1598" t="str">
        <x:v>source_forward</x:v>
      </x:c>
    </x:row>
    <x:row r="1599">
      <x:c r="A1599" t="str">
        <x:v>Set2_200-10-1</x:v>
      </x:c>
      <x:c r="B1599" t="str">
        <x:v>Set2</x:v>
      </x:c>
      <x:c r="C1599" t="str">
        <x:v>200-10-1</x:v>
      </x:c>
      <x:c r="D1599" t="str">
        <x:v>C0</x:v>
      </x:c>
      <x:c r="E1599" t="str">
        <x:v>c</x:v>
      </x:c>
      <x:c r="F1599" s="59" t="n">
        <x:v>18</x:v>
      </x:c>
      <x:c r="G1599" s="59" t="n">
        <x:v>4</x:v>
      </x:c>
      <x:c r="H1599" s="59" t="n">
        <x:v>16</x:v>
      </x:c>
      <x:c r="I1599" s="59" t="n">
        <x:v>459</x:v>
      </x:c>
      <x:c r="J1599" s="59" t="n">
        <x:v>497</x:v>
      </x:c>
      <x:c r="K1599" s="59" t="n">
        <x:v>10</x:v>
      </x:c>
      <x:c r="L1599" s="59" t="str">
        <x:v>S8</x:v>
      </x:c>
      <x:c r="M1599" s="59" t="n">
        <x:v>14</x:v>
      </x:c>
      <x:c r="N1599" t="str">
        <x:v>source_forward</x:v>
      </x:c>
    </x:row>
    <x:row r="1600">
      <x:c r="A1600" t="str">
        <x:v>Set2_200-10-1</x:v>
      </x:c>
      <x:c r="B1600" t="str">
        <x:v>Set2</x:v>
      </x:c>
      <x:c r="C1600" t="str">
        <x:v>200-10-1</x:v>
      </x:c>
      <x:c r="D1600" t="str">
        <x:v>C1</x:v>
      </x:c>
      <x:c r="E1600" t="str">
        <x:v>c</x:v>
      </x:c>
      <x:c r="F1600" s="59" t="n">
        <x:v>49</x:v>
      </x:c>
      <x:c r="G1600" s="59" t="n">
        <x:v>45</x:v>
      </x:c>
      <x:c r="H1600" s="59" t="n">
        <x:v>16</x:v>
      </x:c>
      <x:c r="I1600" s="59" t="n">
        <x:v>304</x:v>
      </x:c>
      <x:c r="J1600" s="59" t="n">
        <x:v>316</x:v>
      </x:c>
      <x:c r="K1600" s="59" t="n">
        <x:v>10</x:v>
      </x:c>
      <x:c r="L1600" s="59" t="str">
        <x:v>S1</x:v>
      </x:c>
      <x:c r="M1600" s="59" t="n">
        <x:v>3</x:v>
      </x:c>
      <x:c r="N1600" t="str">
        <x:v>source_forward</x:v>
      </x:c>
    </x:row>
    <x:row r="1601">
      <x:c r="A1601" t="str">
        <x:v>Set2_200-10-1</x:v>
      </x:c>
      <x:c r="B1601" t="str">
        <x:v>Set2</x:v>
      </x:c>
      <x:c r="C1601" t="str">
        <x:v>200-10-1</x:v>
      </x:c>
      <x:c r="D1601" t="str">
        <x:v>C2</x:v>
      </x:c>
      <x:c r="E1601" t="str">
        <x:v>c</x:v>
      </x:c>
      <x:c r="F1601" s="59" t="n">
        <x:v>14</x:v>
      </x:c>
      <x:c r="G1601" s="59" t="n">
        <x:v>4</x:v>
      </x:c>
      <x:c r="H1601" s="59" t="n">
        <x:v>11</x:v>
      </x:c>
      <x:c r="I1601" s="59" t="n">
        <x:v>511</x:v>
      </x:c>
      <x:c r="J1601" s="59" t="n">
        <x:v>527</x:v>
      </x:c>
      <x:c r="K1601" s="59" t="n">
        <x:v>10</x:v>
      </x:c>
      <x:c r="L1601" s="59" t="str">
        <x:v>S8</x:v>
      </x:c>
      <x:c r="M1601" s="59" t="n">
        <x:v>10</x:v>
      </x:c>
      <x:c r="N1601" t="str">
        <x:v>source_forward</x:v>
      </x:c>
    </x:row>
    <x:row r="1602">
      <x:c r="A1602" t="str">
        <x:v>Set2_200-10-1</x:v>
      </x:c>
      <x:c r="B1602" t="str">
        <x:v>Set2</x:v>
      </x:c>
      <x:c r="C1602" t="str">
        <x:v>200-10-1</x:v>
      </x:c>
      <x:c r="D1602" t="str">
        <x:v>C3</x:v>
      </x:c>
      <x:c r="E1602" t="str">
        <x:v>c</x:v>
      </x:c>
      <x:c r="F1602" s="59" t="n">
        <x:v>25</x:v>
      </x:c>
      <x:c r="G1602" s="59" t="n">
        <x:v>17</x:v>
      </x:c>
      <x:c r="H1602" s="59" t="n">
        <x:v>15</x:v>
      </x:c>
      <x:c r="I1602" s="59" t="n">
        <x:v>549</x:v>
      </x:c>
      <x:c r="J1602" s="59" t="n">
        <x:v>581</x:v>
      </x:c>
      <x:c r="K1602" s="59" t="n">
        <x:v>10</x:v>
      </x:c>
      <x:c r="L1602" s="59" t="str">
        <x:v>S7</x:v>
      </x:c>
      <x:c r="M1602" s="59" t="n">
        <x:v>14</x:v>
      </x:c>
      <x:c r="N1602" t="str">
        <x:v>source_forward</x:v>
      </x:c>
    </x:row>
    <x:row r="1603">
      <x:c r="A1603" t="str">
        <x:v>Set2_200-10-1</x:v>
      </x:c>
      <x:c r="B1603" t="str">
        <x:v>Set2</x:v>
      </x:c>
      <x:c r="C1603" t="str">
        <x:v>200-10-1</x:v>
      </x:c>
      <x:c r="D1603" t="str">
        <x:v>C4</x:v>
      </x:c>
      <x:c r="E1603" t="str">
        <x:v>c</x:v>
      </x:c>
      <x:c r="F1603" s="59" t="n">
        <x:v>10</x:v>
      </x:c>
      <x:c r="G1603" s="59" t="n">
        <x:v>1</x:v>
      </x:c>
      <x:c r="H1603" s="59" t="n">
        <x:v>14</x:v>
      </x:c>
      <x:c r="I1603" s="59" t="n">
        <x:v>117</x:v>
      </x:c>
      <x:c r="J1603" s="59" t="n">
        <x:v>151</x:v>
      </x:c>
      <x:c r="K1603" s="59" t="n">
        <x:v>10</x:v>
      </x:c>
      <x:c r="L1603" s="59" t="str">
        <x:v>S8</x:v>
      </x:c>
      <x:c r="M1603" s="59" t="n">
        <x:v>6</x:v>
      </x:c>
      <x:c r="N1603" t="str">
        <x:v>source_forward</x:v>
      </x:c>
    </x:row>
    <x:row r="1604">
      <x:c r="A1604" t="str">
        <x:v>Set2_200-10-1</x:v>
      </x:c>
      <x:c r="B1604" t="str">
        <x:v>Set2</x:v>
      </x:c>
      <x:c r="C1604" t="str">
        <x:v>200-10-1</x:v>
      </x:c>
      <x:c r="D1604" t="str">
        <x:v>C5</x:v>
      </x:c>
      <x:c r="E1604" t="str">
        <x:v>c</x:v>
      </x:c>
      <x:c r="F1604" s="59" t="n">
        <x:v>10</x:v>
      </x:c>
      <x:c r="G1604" s="59" t="n">
        <x:v>28</x:v>
      </x:c>
      <x:c r="H1604" s="59" t="n">
        <x:v>12</x:v>
      </x:c>
      <x:c r="I1604" s="59" t="n">
        <x:v>327</x:v>
      </x:c>
      <x:c r="J1604" s="59" t="n">
        <x:v>363</x:v>
      </x:c>
      <x:c r="K1604" s="59" t="n">
        <x:v>10</x:v>
      </x:c>
      <x:c r="L1604" s="59" t="str">
        <x:v>S0</x:v>
      </x:c>
      <x:c r="M1604" s="59" t="n">
        <x:v>8</x:v>
      </x:c>
      <x:c r="N1604" t="str">
        <x:v>source_forward</x:v>
      </x:c>
    </x:row>
    <x:row r="1605">
      <x:c r="A1605" t="str">
        <x:v>Set2_200-10-1</x:v>
      </x:c>
      <x:c r="B1605" t="str">
        <x:v>Set2</x:v>
      </x:c>
      <x:c r="C1605" t="str">
        <x:v>200-10-1</x:v>
      </x:c>
      <x:c r="D1605" t="str">
        <x:v>C6</x:v>
      </x:c>
      <x:c r="E1605" t="str">
        <x:v>c</x:v>
      </x:c>
      <x:c r="F1605" s="59" t="n">
        <x:v>50</x:v>
      </x:c>
      <x:c r="G1605" s="59" t="n">
        <x:v>12</x:v>
      </x:c>
      <x:c r="H1605" s="59" t="n">
        <x:v>19</x:v>
      </x:c>
      <x:c r="I1605" s="59" t="n">
        <x:v>527</x:v>
      </x:c>
      <x:c r="J1605" s="59" t="n">
        <x:v>551</x:v>
      </x:c>
      <x:c r="K1605" s="59" t="n">
        <x:v>10</x:v>
      </x:c>
      <x:c r="L1605" s="59" t="str">
        <x:v>S5</x:v>
      </x:c>
      <x:c r="M1605" s="59" t="n">
        <x:v>4</x:v>
      </x:c>
      <x:c r="N1605" t="str">
        <x:v>source_forward</x:v>
      </x:c>
    </x:row>
    <x:row r="1606">
      <x:c r="A1606" t="str">
        <x:v>Set2_200-10-1</x:v>
      </x:c>
      <x:c r="B1606" t="str">
        <x:v>Set2</x:v>
      </x:c>
      <x:c r="C1606" t="str">
        <x:v>200-10-1</x:v>
      </x:c>
      <x:c r="D1606" t="str">
        <x:v>C7</x:v>
      </x:c>
      <x:c r="E1606" t="str">
        <x:v>c</x:v>
      </x:c>
      <x:c r="F1606" s="59" t="n">
        <x:v>46</x:v>
      </x:c>
      <x:c r="G1606" s="59" t="n">
        <x:v>49</x:v>
      </x:c>
      <x:c r="H1606" s="59" t="n">
        <x:v>13</x:v>
      </x:c>
      <x:c r="I1606" s="59" t="n">
        <x:v>346</x:v>
      </x:c>
      <x:c r="J1606" s="59" t="n">
        <x:v>370</x:v>
      </x:c>
      <x:c r="K1606" s="59" t="n">
        <x:v>10</x:v>
      </x:c>
      <x:c r="L1606" s="59" t="str">
        <x:v>S1</x:v>
      </x:c>
      <x:c r="M1606" s="59" t="n">
        <x:v>12</x:v>
      </x:c>
      <x:c r="N1606" t="str">
        <x:v>source_forward</x:v>
      </x:c>
    </x:row>
    <x:row r="1607">
      <x:c r="A1607" t="str">
        <x:v>Set2_200-10-1</x:v>
      </x:c>
      <x:c r="B1607" t="str">
        <x:v>Set2</x:v>
      </x:c>
      <x:c r="C1607" t="str">
        <x:v>200-10-1</x:v>
      </x:c>
      <x:c r="D1607" t="str">
        <x:v>C8</x:v>
      </x:c>
      <x:c r="E1607" t="str">
        <x:v>c</x:v>
      </x:c>
      <x:c r="F1607" s="59" t="n">
        <x:v>42</x:v>
      </x:c>
      <x:c r="G1607" s="59" t="n">
        <x:v>16</x:v>
      </x:c>
      <x:c r="H1607" s="59" t="n">
        <x:v>18</x:v>
      </x:c>
      <x:c r="I1607" s="59" t="n">
        <x:v>553</x:v>
      </x:c>
      <x:c r="J1607" s="59" t="n">
        <x:v>563</x:v>
      </x:c>
      <x:c r="K1607" s="59" t="n">
        <x:v>10</x:v>
      </x:c>
      <x:c r="L1607" s="59" t="str">
        <x:v>S2</x:v>
      </x:c>
      <x:c r="M1607" s="59" t="n">
        <x:v>12</x:v>
      </x:c>
      <x:c r="N1607" t="str">
        <x:v>source_forward</x:v>
      </x:c>
    </x:row>
    <x:row r="1608">
      <x:c r="A1608" t="str">
        <x:v>Set2_200-10-1</x:v>
      </x:c>
      <x:c r="B1608" t="str">
        <x:v>Set2</x:v>
      </x:c>
      <x:c r="C1608" t="str">
        <x:v>200-10-1</x:v>
      </x:c>
      <x:c r="D1608" t="str">
        <x:v>C9</x:v>
      </x:c>
      <x:c r="E1608" t="str">
        <x:v>c</x:v>
      </x:c>
      <x:c r="F1608" s="59" t="n">
        <x:v>39</x:v>
      </x:c>
      <x:c r="G1608" s="59" t="n">
        <x:v>50</x:v>
      </x:c>
      <x:c r="H1608" s="59" t="n">
        <x:v>17</x:v>
      </x:c>
      <x:c r="I1608" s="59" t="n">
        <x:v>608</x:v>
      </x:c>
      <x:c r="J1608" s="59" t="n">
        <x:v>624</x:v>
      </x:c>
      <x:c r="K1608" s="59" t="n">
        <x:v>10</x:v>
      </x:c>
      <x:c r="L1608" s="59" t="str">
        <x:v>S1</x:v>
      </x:c>
      <x:c r="M1608" s="59" t="n">
        <x:v>1</x:v>
      </x:c>
      <x:c r="N1608" t="str">
        <x:v>source_forward</x:v>
      </x:c>
    </x:row>
    <x:row r="1609">
      <x:c r="A1609" t="str">
        <x:v>Set2_200-10-1</x:v>
      </x:c>
      <x:c r="B1609" t="str">
        <x:v>Set2</x:v>
      </x:c>
      <x:c r="C1609" t="str">
        <x:v>200-10-1</x:v>
      </x:c>
      <x:c r="D1609" t="str">
        <x:v>C10</x:v>
      </x:c>
      <x:c r="E1609" t="str">
        <x:v>c</x:v>
      </x:c>
      <x:c r="F1609" s="59" t="n">
        <x:v>11</x:v>
      </x:c>
      <x:c r="G1609" s="59" t="n">
        <x:v>23</x:v>
      </x:c>
      <x:c r="H1609" s="59" t="n">
        <x:v>19</x:v>
      </x:c>
      <x:c r="I1609" s="59" t="n">
        <x:v>402</x:v>
      </x:c>
      <x:c r="J1609" s="59" t="n">
        <x:v>430</x:v>
      </x:c>
      <x:c r="K1609" s="59" t="n">
        <x:v>10</x:v>
      </x:c>
      <x:c r="L1609" s="59" t="str">
        <x:v>S0</x:v>
      </x:c>
      <x:c r="M1609" s="59" t="n">
        <x:v>18</x:v>
      </x:c>
      <x:c r="N1609" t="str">
        <x:v>source_forward</x:v>
      </x:c>
    </x:row>
    <x:row r="1610">
      <x:c r="A1610" t="str">
        <x:v>Set2_200-10-1</x:v>
      </x:c>
      <x:c r="B1610" t="str">
        <x:v>Set2</x:v>
      </x:c>
      <x:c r="C1610" t="str">
        <x:v>200-10-1</x:v>
      </x:c>
      <x:c r="D1610" t="str">
        <x:v>C11</x:v>
      </x:c>
      <x:c r="E1610" t="str">
        <x:v>c</x:v>
      </x:c>
      <x:c r="F1610" s="59" t="n">
        <x:v>50</x:v>
      </x:c>
      <x:c r="G1610" s="59" t="n">
        <x:v>12</x:v>
      </x:c>
      <x:c r="H1610" s="59" t="n">
        <x:v>14</x:v>
      </x:c>
      <x:c r="I1610" s="59" t="n">
        <x:v>175</x:v>
      </x:c>
      <x:c r="J1610" s="59" t="n">
        <x:v>193</x:v>
      </x:c>
      <x:c r="K1610" s="59" t="n">
        <x:v>10</x:v>
      </x:c>
      <x:c r="L1610" s="59" t="str">
        <x:v>S5</x:v>
      </x:c>
      <x:c r="M1610" s="59" t="n">
        <x:v>0</x:v>
      </x:c>
      <x:c r="N1610" t="str">
        <x:v>source_forward</x:v>
      </x:c>
    </x:row>
    <x:row r="1611">
      <x:c r="A1611" t="str">
        <x:v>Set2_200-10-1</x:v>
      </x:c>
      <x:c r="B1611" t="str">
        <x:v>Set2</x:v>
      </x:c>
      <x:c r="C1611" t="str">
        <x:v>200-10-1</x:v>
      </x:c>
      <x:c r="D1611" t="str">
        <x:v>C12</x:v>
      </x:c>
      <x:c r="E1611" t="str">
        <x:v>c</x:v>
      </x:c>
      <x:c r="F1611" s="59" t="n">
        <x:v>32</x:v>
      </x:c>
      <x:c r="G1611" s="59" t="n">
        <x:v>12</x:v>
      </x:c>
      <x:c r="H1611" s="59" t="n">
        <x:v>11</x:v>
      </x:c>
      <x:c r="I1611" s="59" t="n">
        <x:v>351</x:v>
      </x:c>
      <x:c r="J1611" s="59" t="n">
        <x:v>383</x:v>
      </x:c>
      <x:c r="K1611" s="59" t="n">
        <x:v>10</x:v>
      </x:c>
      <x:c r="L1611" s="59" t="str">
        <x:v>S3</x:v>
      </x:c>
      <x:c r="M1611" s="59" t="n">
        <x:v>6</x:v>
      </x:c>
      <x:c r="N1611" t="str">
        <x:v>source_forward</x:v>
      </x:c>
    </x:row>
    <x:row r="1612">
      <x:c r="A1612" t="str">
        <x:v>Set2_200-10-1</x:v>
      </x:c>
      <x:c r="B1612" t="str">
        <x:v>Set2</x:v>
      </x:c>
      <x:c r="C1612" t="str">
        <x:v>200-10-1</x:v>
      </x:c>
      <x:c r="D1612" t="str">
        <x:v>C13</x:v>
      </x:c>
      <x:c r="E1612" t="str">
        <x:v>c</x:v>
      </x:c>
      <x:c r="F1612" s="59" t="n">
        <x:v>43</x:v>
      </x:c>
      <x:c r="G1612" s="59" t="n">
        <x:v>50</x:v>
      </x:c>
      <x:c r="H1612" s="59" t="n">
        <x:v>20</x:v>
      </x:c>
      <x:c r="I1612" s="59" t="n">
        <x:v>569</x:v>
      </x:c>
      <x:c r="J1612" s="59" t="n">
        <x:v>589</x:v>
      </x:c>
      <x:c r="K1612" s="59" t="n">
        <x:v>10</x:v>
      </x:c>
      <x:c r="L1612" s="59" t="str">
        <x:v>S1</x:v>
      </x:c>
      <x:c r="M1612" s="59" t="n">
        <x:v>17</x:v>
      </x:c>
      <x:c r="N1612" t="str">
        <x:v>source_forward</x:v>
      </x:c>
    </x:row>
    <x:row r="1613">
      <x:c r="A1613" t="str">
        <x:v>Set2_200-10-1</x:v>
      </x:c>
      <x:c r="B1613" t="str">
        <x:v>Set2</x:v>
      </x:c>
      <x:c r="C1613" t="str">
        <x:v>200-10-1</x:v>
      </x:c>
      <x:c r="D1613" t="str">
        <x:v>C14</x:v>
      </x:c>
      <x:c r="E1613" t="str">
        <x:v>c</x:v>
      </x:c>
      <x:c r="F1613" s="59" t="n">
        <x:v>10</x:v>
      </x:c>
      <x:c r="G1613" s="59" t="n">
        <x:v>8</x:v>
      </x:c>
      <x:c r="H1613" s="59" t="n">
        <x:v>15</x:v>
      </x:c>
      <x:c r="I1613" s="59" t="n">
        <x:v>323</x:v>
      </x:c>
      <x:c r="J1613" s="59" t="n">
        <x:v>333</x:v>
      </x:c>
      <x:c r="K1613" s="59" t="n">
        <x:v>10</x:v>
      </x:c>
      <x:c r="L1613" s="59" t="str">
        <x:v>S8</x:v>
      </x:c>
      <x:c r="M1613" s="59" t="n">
        <x:v>12</x:v>
      </x:c>
      <x:c r="N1613" t="str">
        <x:v>source_forward</x:v>
      </x:c>
    </x:row>
    <x:row r="1614">
      <x:c r="A1614" t="str">
        <x:v>Set2_200-10-1</x:v>
      </x:c>
      <x:c r="B1614" t="str">
        <x:v>Set2</x:v>
      </x:c>
      <x:c r="C1614" t="str">
        <x:v>200-10-1</x:v>
      </x:c>
      <x:c r="D1614" t="str">
        <x:v>C15</x:v>
      </x:c>
      <x:c r="E1614" t="str">
        <x:v>c</x:v>
      </x:c>
      <x:c r="F1614" s="59" t="n">
        <x:v>49</x:v>
      </x:c>
      <x:c r="G1614" s="59" t="n">
        <x:v>37</x:v>
      </x:c>
      <x:c r="H1614" s="59" t="n">
        <x:v>12</x:v>
      </x:c>
      <x:c r="I1614" s="59" t="n">
        <x:v>498</x:v>
      </x:c>
      <x:c r="J1614" s="59" t="n">
        <x:v>514</x:v>
      </x:c>
      <x:c r="K1614" s="59" t="n">
        <x:v>10</x:v>
      </x:c>
      <x:c r="L1614" s="59" t="str">
        <x:v>S1</x:v>
      </x:c>
      <x:c r="M1614" s="59" t="n">
        <x:v>5</x:v>
      </x:c>
      <x:c r="N1614" t="str">
        <x:v>source_forward</x:v>
      </x:c>
    </x:row>
    <x:row r="1615">
      <x:c r="A1615" t="str">
        <x:v>Set2_200-10-1</x:v>
      </x:c>
      <x:c r="B1615" t="str">
        <x:v>Set2</x:v>
      </x:c>
      <x:c r="C1615" t="str">
        <x:v>200-10-1</x:v>
      </x:c>
      <x:c r="D1615" t="str">
        <x:v>C16</x:v>
      </x:c>
      <x:c r="E1615" t="str">
        <x:v>c</x:v>
      </x:c>
      <x:c r="F1615" s="59" t="n">
        <x:v>23</x:v>
      </x:c>
      <x:c r="G1615" s="59" t="n">
        <x:v>8</x:v>
      </x:c>
      <x:c r="H1615" s="59" t="n">
        <x:v>16</x:v>
      </x:c>
      <x:c r="I1615" s="59" t="n">
        <x:v>451</x:v>
      </x:c>
      <x:c r="J1615" s="59" t="n">
        <x:v>483</x:v>
      </x:c>
      <x:c r="K1615" s="59" t="n">
        <x:v>10</x:v>
      </x:c>
      <x:c r="L1615" s="59" t="str">
        <x:v>S8</x:v>
      </x:c>
      <x:c r="M1615" s="59" t="n">
        <x:v>8</x:v>
      </x:c>
      <x:c r="N1615" t="str">
        <x:v>source_forward</x:v>
      </x:c>
    </x:row>
    <x:row r="1616">
      <x:c r="A1616" t="str">
        <x:v>Set2_200-10-1</x:v>
      </x:c>
      <x:c r="B1616" t="str">
        <x:v>Set2</x:v>
      </x:c>
      <x:c r="C1616" t="str">
        <x:v>200-10-1</x:v>
      </x:c>
      <x:c r="D1616" t="str">
        <x:v>C17</x:v>
      </x:c>
      <x:c r="E1616" t="str">
        <x:v>c</x:v>
      </x:c>
      <x:c r="F1616" s="59" t="n">
        <x:v>18</x:v>
      </x:c>
      <x:c r="G1616" s="59" t="n">
        <x:v>28</x:v>
      </x:c>
      <x:c r="H1616" s="59" t="n">
        <x:v>19</x:v>
      </x:c>
      <x:c r="I1616" s="59" t="n">
        <x:v>366</x:v>
      </x:c>
      <x:c r="J1616" s="59" t="n">
        <x:v>390</x:v>
      </x:c>
      <x:c r="K1616" s="59" t="n">
        <x:v>10</x:v>
      </x:c>
      <x:c r="L1616" s="59" t="str">
        <x:v>S7</x:v>
      </x:c>
      <x:c r="M1616" s="59" t="n">
        <x:v>0</x:v>
      </x:c>
      <x:c r="N1616" t="str">
        <x:v>source_forward</x:v>
      </x:c>
    </x:row>
    <x:row r="1617">
      <x:c r="A1617" t="str">
        <x:v>Set2_200-10-1</x:v>
      </x:c>
      <x:c r="B1617" t="str">
        <x:v>Set2</x:v>
      </x:c>
      <x:c r="C1617" t="str">
        <x:v>200-10-1</x:v>
      </x:c>
      <x:c r="D1617" t="str">
        <x:v>C18</x:v>
      </x:c>
      <x:c r="E1617" t="str">
        <x:v>c</x:v>
      </x:c>
      <x:c r="F1617" s="59" t="n">
        <x:v>35</x:v>
      </x:c>
      <x:c r="G1617" s="59" t="n">
        <x:v>42</x:v>
      </x:c>
      <x:c r="H1617" s="59" t="n">
        <x:v>15</x:v>
      </x:c>
      <x:c r="I1617" s="59" t="n">
        <x:v>237</x:v>
      </x:c>
      <x:c r="J1617" s="59" t="n">
        <x:v>259</x:v>
      </x:c>
      <x:c r="K1617" s="59" t="n">
        <x:v>10</x:v>
      </x:c>
      <x:c r="L1617" s="59" t="str">
        <x:v>S6</x:v>
      </x:c>
      <x:c r="M1617" s="59" t="n">
        <x:v>3</x:v>
      </x:c>
      <x:c r="N1617" t="str">
        <x:v>source_forward</x:v>
      </x:c>
    </x:row>
    <x:row r="1618">
      <x:c r="A1618" t="str">
        <x:v>Set2_200-10-1</x:v>
      </x:c>
      <x:c r="B1618" t="str">
        <x:v>Set2</x:v>
      </x:c>
      <x:c r="C1618" t="str">
        <x:v>200-10-1</x:v>
      </x:c>
      <x:c r="D1618" t="str">
        <x:v>C19</x:v>
      </x:c>
      <x:c r="E1618" t="str">
        <x:v>c</x:v>
      </x:c>
      <x:c r="F1618" s="59" t="n">
        <x:v>6</x:v>
      </x:c>
      <x:c r="G1618" s="59" t="n">
        <x:v>39</x:v>
      </x:c>
      <x:c r="H1618" s="59" t="n">
        <x:v>11</x:v>
      </x:c>
      <x:c r="I1618" s="59" t="n">
        <x:v>256</x:v>
      </x:c>
      <x:c r="J1618" s="59" t="n">
        <x:v>268</x:v>
      </x:c>
      <x:c r="K1618" s="59" t="n">
        <x:v>10</x:v>
      </x:c>
      <x:c r="L1618" s="59" t="str">
        <x:v>S0</x:v>
      </x:c>
      <x:c r="M1618" s="59" t="n">
        <x:v>2</x:v>
      </x:c>
      <x:c r="N1618" t="str">
        <x:v>source_forward</x:v>
      </x:c>
    </x:row>
    <x:row r="1619">
      <x:c r="A1619" t="str">
        <x:v>Set2_200-10-1</x:v>
      </x:c>
      <x:c r="B1619" t="str">
        <x:v>Set2</x:v>
      </x:c>
      <x:c r="C1619" t="str">
        <x:v>200-10-1</x:v>
      </x:c>
      <x:c r="D1619" t="str">
        <x:v>C20</x:v>
      </x:c>
      <x:c r="E1619" t="str">
        <x:v>c</x:v>
      </x:c>
      <x:c r="F1619" s="59" t="n">
        <x:v>5</x:v>
      </x:c>
      <x:c r="G1619" s="59" t="n">
        <x:v>12</x:v>
      </x:c>
      <x:c r="H1619" s="59" t="n">
        <x:v>12</x:v>
      </x:c>
      <x:c r="I1619" s="59" t="n">
        <x:v>420</x:v>
      </x:c>
      <x:c r="J1619" s="59" t="n">
        <x:v>438</x:v>
      </x:c>
      <x:c r="K1619" s="59" t="n">
        <x:v>10</x:v>
      </x:c>
      <x:c r="L1619" s="59" t="str">
        <x:v>S8</x:v>
      </x:c>
      <x:c r="M1619" s="59" t="n">
        <x:v>4</x:v>
      </x:c>
      <x:c r="N1619" t="str">
        <x:v>source_forward</x:v>
      </x:c>
    </x:row>
    <x:row r="1620">
      <x:c r="A1620" t="str">
        <x:v>Set2_200-10-1</x:v>
      </x:c>
      <x:c r="B1620" t="str">
        <x:v>Set2</x:v>
      </x:c>
      <x:c r="C1620" t="str">
        <x:v>200-10-1</x:v>
      </x:c>
      <x:c r="D1620" t="str">
        <x:v>C21</x:v>
      </x:c>
      <x:c r="E1620" t="str">
        <x:v>c</x:v>
      </x:c>
      <x:c r="F1620" s="59" t="n">
        <x:v>50</x:v>
      </x:c>
      <x:c r="G1620" s="59" t="n">
        <x:v>48</x:v>
      </x:c>
      <x:c r="H1620" s="59" t="n">
        <x:v>14</x:v>
      </x:c>
      <x:c r="I1620" s="59" t="n">
        <x:v>564</x:v>
      </x:c>
      <x:c r="J1620" s="59" t="n">
        <x:v>584</x:v>
      </x:c>
      <x:c r="K1620" s="59" t="n">
        <x:v>10</x:v>
      </x:c>
      <x:c r="L1620" s="59" t="str">
        <x:v>S1</x:v>
      </x:c>
      <x:c r="M1620" s="59" t="n">
        <x:v>12</x:v>
      </x:c>
      <x:c r="N1620" t="str">
        <x:v>source_forward</x:v>
      </x:c>
    </x:row>
    <x:row r="1621">
      <x:c r="A1621" t="str">
        <x:v>Set2_200-10-1</x:v>
      </x:c>
      <x:c r="B1621" t="str">
        <x:v>Set2</x:v>
      </x:c>
      <x:c r="C1621" t="str">
        <x:v>200-10-1</x:v>
      </x:c>
      <x:c r="D1621" t="str">
        <x:v>C22</x:v>
      </x:c>
      <x:c r="E1621" t="str">
        <x:v>c</x:v>
      </x:c>
      <x:c r="F1621" s="59" t="n">
        <x:v>39</x:v>
      </x:c>
      <x:c r="G1621" s="59" t="n">
        <x:v>36</x:v>
      </x:c>
      <x:c r="H1621" s="59" t="n">
        <x:v>12</x:v>
      </x:c>
      <x:c r="I1621" s="59" t="n">
        <x:v>255</x:v>
      </x:c>
      <x:c r="J1621" s="59" t="n">
        <x:v>269</x:v>
      </x:c>
      <x:c r="K1621" s="59" t="n">
        <x:v>10</x:v>
      </x:c>
      <x:c r="L1621" s="59" t="str">
        <x:v>S6</x:v>
      </x:c>
      <x:c r="M1621" s="59" t="n">
        <x:v>11</x:v>
      </x:c>
      <x:c r="N1621" t="str">
        <x:v>source_forward</x:v>
      </x:c>
    </x:row>
    <x:row r="1622">
      <x:c r="A1622" t="str">
        <x:v>Set2_200-10-1</x:v>
      </x:c>
      <x:c r="B1622" t="str">
        <x:v>Set2</x:v>
      </x:c>
      <x:c r="C1622" t="str">
        <x:v>200-10-1</x:v>
      </x:c>
      <x:c r="D1622" t="str">
        <x:v>C23</x:v>
      </x:c>
      <x:c r="E1622" t="str">
        <x:v>c</x:v>
      </x:c>
      <x:c r="F1622" s="59" t="n">
        <x:v>22</x:v>
      </x:c>
      <x:c r="G1622" s="59" t="n">
        <x:v>3</x:v>
      </x:c>
      <x:c r="H1622" s="59" t="n">
        <x:v>14</x:v>
      </x:c>
      <x:c r="I1622" s="59" t="n">
        <x:v>314</x:v>
      </x:c>
      <x:c r="J1622" s="59" t="n">
        <x:v>342</x:v>
      </x:c>
      <x:c r="K1622" s="59" t="n">
        <x:v>10</x:v>
      </x:c>
      <x:c r="L1622" s="59" t="str">
        <x:v>S8</x:v>
      </x:c>
      <x:c r="M1622" s="59" t="n">
        <x:v>10</x:v>
      </x:c>
      <x:c r="N1622" t="str">
        <x:v>source_forward</x:v>
      </x:c>
    </x:row>
    <x:row r="1623">
      <x:c r="A1623" t="str">
        <x:v>Set2_200-10-1</x:v>
      </x:c>
      <x:c r="B1623" t="str">
        <x:v>Set2</x:v>
      </x:c>
      <x:c r="C1623" t="str">
        <x:v>200-10-1</x:v>
      </x:c>
      <x:c r="D1623" t="str">
        <x:v>C24</x:v>
      </x:c>
      <x:c r="E1623" t="str">
        <x:v>c</x:v>
      </x:c>
      <x:c r="F1623" s="59" t="n">
        <x:v>20</x:v>
      </x:c>
      <x:c r="G1623" s="59" t="n">
        <x:v>14</x:v>
      </x:c>
      <x:c r="H1623" s="59" t="n">
        <x:v>13</x:v>
      </x:c>
      <x:c r="I1623" s="59" t="n">
        <x:v>457</x:v>
      </x:c>
      <x:c r="J1623" s="59" t="n">
        <x:v>483</x:v>
      </x:c>
      <x:c r="K1623" s="59" t="n">
        <x:v>10</x:v>
      </x:c>
      <x:c r="L1623" s="59" t="str">
        <x:v>S7</x:v>
      </x:c>
      <x:c r="M1623" s="59" t="n">
        <x:v>3</x:v>
      </x:c>
      <x:c r="N1623" t="str">
        <x:v>source_forward</x:v>
      </x:c>
    </x:row>
    <x:row r="1624">
      <x:c r="A1624" t="str">
        <x:v>Set2_200-10-1</x:v>
      </x:c>
      <x:c r="B1624" t="str">
        <x:v>Set2</x:v>
      </x:c>
      <x:c r="C1624" t="str">
        <x:v>200-10-1</x:v>
      </x:c>
      <x:c r="D1624" t="str">
        <x:v>C25</x:v>
      </x:c>
      <x:c r="E1624" t="str">
        <x:v>c</x:v>
      </x:c>
      <x:c r="F1624" s="59" t="n">
        <x:v>41</x:v>
      </x:c>
      <x:c r="G1624" s="59" t="n">
        <x:v>47</x:v>
      </x:c>
      <x:c r="H1624" s="59" t="n">
        <x:v>10</x:v>
      </x:c>
      <x:c r="I1624" s="59" t="n">
        <x:v>486</x:v>
      </x:c>
      <x:c r="J1624" s="59" t="n">
        <x:v>516</x:v>
      </x:c>
      <x:c r="K1624" s="59" t="n">
        <x:v>10</x:v>
      </x:c>
      <x:c r="L1624" s="59" t="str">
        <x:v>S1</x:v>
      </x:c>
      <x:c r="M1624" s="59" t="n">
        <x:v>9</x:v>
      </x:c>
      <x:c r="N1624" t="str">
        <x:v>source_forward</x:v>
      </x:c>
    </x:row>
    <x:row r="1625">
      <x:c r="A1625" t="str">
        <x:v>Set2_200-10-1</x:v>
      </x:c>
      <x:c r="B1625" t="str">
        <x:v>Set2</x:v>
      </x:c>
      <x:c r="C1625" t="str">
        <x:v>200-10-1</x:v>
      </x:c>
      <x:c r="D1625" t="str">
        <x:v>C26</x:v>
      </x:c>
      <x:c r="E1625" t="str">
        <x:v>c</x:v>
      </x:c>
      <x:c r="F1625" s="59" t="n">
        <x:v>8</x:v>
      </x:c>
      <x:c r="G1625" s="59" t="n">
        <x:v>36</x:v>
      </x:c>
      <x:c r="H1625" s="59" t="n">
        <x:v>20</x:v>
      </x:c>
      <x:c r="I1625" s="59" t="n">
        <x:v>211</x:v>
      </x:c>
      <x:c r="J1625" s="59" t="n">
        <x:v>227</x:v>
      </x:c>
      <x:c r="K1625" s="59" t="n">
        <x:v>10</x:v>
      </x:c>
      <x:c r="L1625" s="59" t="str">
        <x:v>S0</x:v>
      </x:c>
      <x:c r="M1625" s="59" t="n">
        <x:v>6</x:v>
      </x:c>
      <x:c r="N1625" t="str">
        <x:v>source_forward</x:v>
      </x:c>
    </x:row>
    <x:row r="1626">
      <x:c r="A1626" t="str">
        <x:v>Set2_200-10-1</x:v>
      </x:c>
      <x:c r="B1626" t="str">
        <x:v>Set2</x:v>
      </x:c>
      <x:c r="C1626" t="str">
        <x:v>200-10-1</x:v>
      </x:c>
      <x:c r="D1626" t="str">
        <x:v>C27</x:v>
      </x:c>
      <x:c r="E1626" t="str">
        <x:v>c</x:v>
      </x:c>
      <x:c r="F1626" s="59" t="n">
        <x:v>3</x:v>
      </x:c>
      <x:c r="G1626" s="59" t="n">
        <x:v>23</x:v>
      </x:c>
      <x:c r="H1626" s="59" t="n">
        <x:v>11</x:v>
      </x:c>
      <x:c r="I1626" s="59" t="n">
        <x:v>342</x:v>
      </x:c>
      <x:c r="J1626" s="59" t="n">
        <x:v>364</x:v>
      </x:c>
      <x:c r="K1626" s="59" t="n">
        <x:v>10</x:v>
      </x:c>
      <x:c r="L1626" s="59" t="str">
        <x:v>S0</x:v>
      </x:c>
      <x:c r="M1626" s="59" t="n">
        <x:v>7</x:v>
      </x:c>
      <x:c r="N1626" t="str">
        <x:v>source_forward</x:v>
      </x:c>
    </x:row>
    <x:row r="1627">
      <x:c r="A1627" t="str">
        <x:v>Set2_200-10-1</x:v>
      </x:c>
      <x:c r="B1627" t="str">
        <x:v>Set2</x:v>
      </x:c>
      <x:c r="C1627" t="str">
        <x:v>200-10-1</x:v>
      </x:c>
      <x:c r="D1627" t="str">
        <x:v>C28</x:v>
      </x:c>
      <x:c r="E1627" t="str">
        <x:v>c</x:v>
      </x:c>
      <x:c r="F1627" s="59" t="n">
        <x:v>44</x:v>
      </x:c>
      <x:c r="G1627" s="59" t="n">
        <x:v>24</x:v>
      </x:c>
      <x:c r="H1627" s="59" t="n">
        <x:v>20</x:v>
      </x:c>
      <x:c r="I1627" s="59" t="n">
        <x:v>612</x:v>
      </x:c>
      <x:c r="J1627" s="59" t="n">
        <x:v>650</x:v>
      </x:c>
      <x:c r="K1627" s="59" t="n">
        <x:v>10</x:v>
      </x:c>
      <x:c r="L1627" s="59" t="str">
        <x:v>S2</x:v>
      </x:c>
      <x:c r="M1627" s="59" t="n">
        <x:v>14</x:v>
      </x:c>
      <x:c r="N1627" t="str">
        <x:v>source_forward</x:v>
      </x:c>
    </x:row>
    <x:row r="1628">
      <x:c r="A1628" t="str">
        <x:v>Set2_200-10-1</x:v>
      </x:c>
      <x:c r="B1628" t="str">
        <x:v>Set2</x:v>
      </x:c>
      <x:c r="C1628" t="str">
        <x:v>200-10-1</x:v>
      </x:c>
      <x:c r="D1628" t="str">
        <x:v>C29</x:v>
      </x:c>
      <x:c r="E1628" t="str">
        <x:v>c</x:v>
      </x:c>
      <x:c r="F1628" s="59" t="n">
        <x:v>26</x:v>
      </x:c>
      <x:c r="G1628" s="59" t="n">
        <x:v>4</x:v>
      </x:c>
      <x:c r="H1628" s="59" t="n">
        <x:v>19</x:v>
      </x:c>
      <x:c r="I1628" s="59" t="n">
        <x:v>573</x:v>
      </x:c>
      <x:c r="J1628" s="59" t="n">
        <x:v>589</x:v>
      </x:c>
      <x:c r="K1628" s="59" t="n">
        <x:v>10</x:v>
      </x:c>
      <x:c r="L1628" s="59" t="str">
        <x:v>S4</x:v>
      </x:c>
      <x:c r="M1628" s="59" t="n">
        <x:v>8</x:v>
      </x:c>
      <x:c r="N1628" t="str">
        <x:v>source_forward</x:v>
      </x:c>
    </x:row>
    <x:row r="1629">
      <x:c r="A1629" t="str">
        <x:v>Set2_200-10-1</x:v>
      </x:c>
      <x:c r="B1629" t="str">
        <x:v>Set2</x:v>
      </x:c>
      <x:c r="C1629" t="str">
        <x:v>200-10-1</x:v>
      </x:c>
      <x:c r="D1629" t="str">
        <x:v>C30</x:v>
      </x:c>
      <x:c r="E1629" t="str">
        <x:v>c</x:v>
      </x:c>
      <x:c r="F1629" s="59" t="n">
        <x:v>9</x:v>
      </x:c>
      <x:c r="G1629" s="59" t="n">
        <x:v>20</x:v>
      </x:c>
      <x:c r="H1629" s="59" t="n">
        <x:v>14</x:v>
      </x:c>
      <x:c r="I1629" s="59" t="n">
        <x:v>407</x:v>
      </x:c>
      <x:c r="J1629" s="59" t="n">
        <x:v>433</x:v>
      </x:c>
      <x:c r="K1629" s="59" t="n">
        <x:v>10</x:v>
      </x:c>
      <x:c r="L1629" s="59" t="str">
        <x:v>S0</x:v>
      </x:c>
      <x:c r="M1629" s="59" t="n">
        <x:v>1</x:v>
      </x:c>
      <x:c r="N1629" t="str">
        <x:v>source_forward</x:v>
      </x:c>
    </x:row>
    <x:row r="1630">
      <x:c r="A1630" t="str">
        <x:v>Set2_200-10-1</x:v>
      </x:c>
      <x:c r="B1630" t="str">
        <x:v>Set2</x:v>
      </x:c>
      <x:c r="C1630" t="str">
        <x:v>200-10-1</x:v>
      </x:c>
      <x:c r="D1630" t="str">
        <x:v>C31</x:v>
      </x:c>
      <x:c r="E1630" t="str">
        <x:v>c</x:v>
      </x:c>
      <x:c r="F1630" s="59" t="n">
        <x:v>18</x:v>
      </x:c>
      <x:c r="G1630" s="59" t="n">
        <x:v>41</x:v>
      </x:c>
      <x:c r="H1630" s="59" t="n">
        <x:v>13</x:v>
      </x:c>
      <x:c r="I1630" s="59" t="n">
        <x:v>499</x:v>
      </x:c>
      <x:c r="J1630" s="59" t="n">
        <x:v>533</x:v>
      </x:c>
      <x:c r="K1630" s="59" t="n">
        <x:v>10</x:v>
      </x:c>
      <x:c r="L1630" s="59" t="str">
        <x:v>S9</x:v>
      </x:c>
      <x:c r="M1630" s="59" t="n">
        <x:v>4</x:v>
      </x:c>
      <x:c r="N1630" t="str">
        <x:v>source_forward</x:v>
      </x:c>
    </x:row>
    <x:row r="1631">
      <x:c r="A1631" t="str">
        <x:v>Set2_200-10-1</x:v>
      </x:c>
      <x:c r="B1631" t="str">
        <x:v>Set2</x:v>
      </x:c>
      <x:c r="C1631" t="str">
        <x:v>200-10-1</x:v>
      </x:c>
      <x:c r="D1631" t="str">
        <x:v>C32</x:v>
      </x:c>
      <x:c r="E1631" t="str">
        <x:v>c</x:v>
      </x:c>
      <x:c r="F1631" s="59" t="n">
        <x:v>5</x:v>
      </x:c>
      <x:c r="G1631" s="59" t="n">
        <x:v>34</x:v>
      </x:c>
      <x:c r="H1631" s="59" t="n">
        <x:v>13</x:v>
      </x:c>
      <x:c r="I1631" s="59" t="n">
        <x:v>208</x:v>
      </x:c>
      <x:c r="J1631" s="59" t="n">
        <x:v>234</x:v>
      </x:c>
      <x:c r="K1631" s="59" t="n">
        <x:v>10</x:v>
      </x:c>
      <x:c r="L1631" s="59" t="str">
        <x:v>S0</x:v>
      </x:c>
      <x:c r="M1631" s="59" t="n">
        <x:v>5</x:v>
      </x:c>
      <x:c r="N1631" t="str">
        <x:v>source_forward</x:v>
      </x:c>
    </x:row>
    <x:row r="1632">
      <x:c r="A1632" t="str">
        <x:v>Set2_200-10-1</x:v>
      </x:c>
      <x:c r="B1632" t="str">
        <x:v>Set2</x:v>
      </x:c>
      <x:c r="C1632" t="str">
        <x:v>200-10-1</x:v>
      </x:c>
      <x:c r="D1632" t="str">
        <x:v>C33</x:v>
      </x:c>
      <x:c r="E1632" t="str">
        <x:v>c</x:v>
      </x:c>
      <x:c r="F1632" s="59" t="n">
        <x:v>12</x:v>
      </x:c>
      <x:c r="G1632" s="59" t="n">
        <x:v>13</x:v>
      </x:c>
      <x:c r="H1632" s="59" t="n">
        <x:v>16</x:v>
      </x:c>
      <x:c r="I1632" s="59" t="n">
        <x:v>532</x:v>
      </x:c>
      <x:c r="J1632" s="59" t="n">
        <x:v>570</x:v>
      </x:c>
      <x:c r="K1632" s="59" t="n">
        <x:v>10</x:v>
      </x:c>
      <x:c r="L1632" s="59" t="str">
        <x:v>S8</x:v>
      </x:c>
      <x:c r="M1632" s="59" t="n">
        <x:v>12</x:v>
      </x:c>
      <x:c r="N1632" t="str">
        <x:v>source_forward</x:v>
      </x:c>
    </x:row>
    <x:row r="1633">
      <x:c r="A1633" t="str">
        <x:v>Set2_200-10-1</x:v>
      </x:c>
      <x:c r="B1633" t="str">
        <x:v>Set2</x:v>
      </x:c>
      <x:c r="C1633" t="str">
        <x:v>200-10-1</x:v>
      </x:c>
      <x:c r="D1633" t="str">
        <x:v>C34</x:v>
      </x:c>
      <x:c r="E1633" t="str">
        <x:v>c</x:v>
      </x:c>
      <x:c r="F1633" s="59" t="n">
        <x:v>25</x:v>
      </x:c>
      <x:c r="G1633" s="59" t="n">
        <x:v>3</x:v>
      </x:c>
      <x:c r="H1633" s="59" t="n">
        <x:v>20</x:v>
      </x:c>
      <x:c r="I1633" s="59" t="n">
        <x:v>560</x:v>
      </x:c>
      <x:c r="J1633" s="59" t="n">
        <x:v>598</x:v>
      </x:c>
      <x:c r="K1633" s="59" t="n">
        <x:v>10</x:v>
      </x:c>
      <x:c r="L1633" s="59" t="str">
        <x:v>S8</x:v>
      </x:c>
      <x:c r="M1633" s="59" t="n">
        <x:v>2</x:v>
      </x:c>
      <x:c r="N1633" t="str">
        <x:v>source_forward</x:v>
      </x:c>
    </x:row>
    <x:row r="1634">
      <x:c r="A1634" t="str">
        <x:v>Set2_200-10-1</x:v>
      </x:c>
      <x:c r="B1634" t="str">
        <x:v>Set2</x:v>
      </x:c>
      <x:c r="C1634" t="str">
        <x:v>200-10-1</x:v>
      </x:c>
      <x:c r="D1634" t="str">
        <x:v>C35</x:v>
      </x:c>
      <x:c r="E1634" t="str">
        <x:v>c</x:v>
      </x:c>
      <x:c r="F1634" s="59" t="n">
        <x:v>28</x:v>
      </x:c>
      <x:c r="G1634" s="59" t="n">
        <x:v>3</x:v>
      </x:c>
      <x:c r="H1634" s="59" t="n">
        <x:v>20</x:v>
      </x:c>
      <x:c r="I1634" s="59" t="n">
        <x:v>173</x:v>
      </x:c>
      <x:c r="J1634" s="59" t="n">
        <x:v>203</x:v>
      </x:c>
      <x:c r="K1634" s="59" t="n">
        <x:v>10</x:v>
      </x:c>
      <x:c r="L1634" s="59" t="str">
        <x:v>S4</x:v>
      </x:c>
      <x:c r="M1634" s="59" t="n">
        <x:v>1</x:v>
      </x:c>
      <x:c r="N1634" t="str">
        <x:v>source_forward</x:v>
      </x:c>
    </x:row>
    <x:row r="1635">
      <x:c r="A1635" t="str">
        <x:v>Set2_200-10-1</x:v>
      </x:c>
      <x:c r="B1635" t="str">
        <x:v>Set2</x:v>
      </x:c>
      <x:c r="C1635" t="str">
        <x:v>200-10-1</x:v>
      </x:c>
      <x:c r="D1635" t="str">
        <x:v>C36</x:v>
      </x:c>
      <x:c r="E1635" t="str">
        <x:v>c</x:v>
      </x:c>
      <x:c r="F1635" s="59" t="n">
        <x:v>28</x:v>
      </x:c>
      <x:c r="G1635" s="59" t="n">
        <x:v>22</x:v>
      </x:c>
      <x:c r="H1635" s="59" t="n">
        <x:v>17</x:v>
      </x:c>
      <x:c r="I1635" s="59" t="n">
        <x:v>213</x:v>
      </x:c>
      <x:c r="J1635" s="59" t="n">
        <x:v>237</x:v>
      </x:c>
      <x:c r="K1635" s="59" t="n">
        <x:v>10</x:v>
      </x:c>
      <x:c r="L1635" s="59" t="str">
        <x:v>S7</x:v>
      </x:c>
      <x:c r="M1635" s="59" t="n">
        <x:v>6</x:v>
      </x:c>
      <x:c r="N1635" t="str">
        <x:v>source_forward</x:v>
      </x:c>
    </x:row>
    <x:row r="1636">
      <x:c r="A1636" t="str">
        <x:v>Set2_200-10-1</x:v>
      </x:c>
      <x:c r="B1636" t="str">
        <x:v>Set2</x:v>
      </x:c>
      <x:c r="C1636" t="str">
        <x:v>200-10-1</x:v>
      </x:c>
      <x:c r="D1636" t="str">
        <x:v>C37</x:v>
      </x:c>
      <x:c r="E1636" t="str">
        <x:v>c</x:v>
      </x:c>
      <x:c r="F1636" s="59" t="n">
        <x:v>2</x:v>
      </x:c>
      <x:c r="G1636" s="59" t="n">
        <x:v>10</x:v>
      </x:c>
      <x:c r="H1636" s="59" t="n">
        <x:v>20</x:v>
      </x:c>
      <x:c r="I1636" s="59" t="n">
        <x:v>573</x:v>
      </x:c>
      <x:c r="J1636" s="59" t="n">
        <x:v>597</x:v>
      </x:c>
      <x:c r="K1636" s="59" t="n">
        <x:v>10</x:v>
      </x:c>
      <x:c r="L1636" s="59" t="str">
        <x:v>S8</x:v>
      </x:c>
      <x:c r="M1636" s="59" t="n">
        <x:v>15</x:v>
      </x:c>
      <x:c r="N1636" t="str">
        <x:v>source_forward</x:v>
      </x:c>
    </x:row>
    <x:row r="1637">
      <x:c r="A1637" t="str">
        <x:v>Set2_200-10-1</x:v>
      </x:c>
      <x:c r="B1637" t="str">
        <x:v>Set2</x:v>
      </x:c>
      <x:c r="C1637" t="str">
        <x:v>200-10-1</x:v>
      </x:c>
      <x:c r="D1637" t="str">
        <x:v>C38</x:v>
      </x:c>
      <x:c r="E1637" t="str">
        <x:v>c</x:v>
      </x:c>
      <x:c r="F1637" s="59" t="n">
        <x:v>18</x:v>
      </x:c>
      <x:c r="G1637" s="59" t="n">
        <x:v>1</x:v>
      </x:c>
      <x:c r="H1637" s="59" t="n">
        <x:v>18</x:v>
      </x:c>
      <x:c r="I1637" s="59" t="n">
        <x:v>360</x:v>
      </x:c>
      <x:c r="J1637" s="59" t="n">
        <x:v>380</x:v>
      </x:c>
      <x:c r="K1637" s="59" t="n">
        <x:v>10</x:v>
      </x:c>
      <x:c r="L1637" s="59" t="str">
        <x:v>S8</x:v>
      </x:c>
      <x:c r="M1637" s="59" t="n">
        <x:v>6</x:v>
      </x:c>
      <x:c r="N1637" t="str">
        <x:v>source_forward</x:v>
      </x:c>
    </x:row>
    <x:row r="1638">
      <x:c r="A1638" t="str">
        <x:v>Set2_200-10-1</x:v>
      </x:c>
      <x:c r="B1638" t="str">
        <x:v>Set2</x:v>
      </x:c>
      <x:c r="C1638" t="str">
        <x:v>200-10-1</x:v>
      </x:c>
      <x:c r="D1638" t="str">
        <x:v>C39</x:v>
      </x:c>
      <x:c r="E1638" t="str">
        <x:v>c</x:v>
      </x:c>
      <x:c r="F1638" s="59" t="n">
        <x:v>50</x:v>
      </x:c>
      <x:c r="G1638" s="59" t="n">
        <x:v>17</x:v>
      </x:c>
      <x:c r="H1638" s="59" t="n">
        <x:v>13</x:v>
      </x:c>
      <x:c r="I1638" s="59" t="n">
        <x:v>527</x:v>
      </x:c>
      <x:c r="J1638" s="59" t="n">
        <x:v>537</x:v>
      </x:c>
      <x:c r="K1638" s="59" t="n">
        <x:v>10</x:v>
      </x:c>
      <x:c r="L1638" s="59" t="str">
        <x:v>S2</x:v>
      </x:c>
      <x:c r="M1638" s="59" t="n">
        <x:v>9</x:v>
      </x:c>
      <x:c r="N1638" t="str">
        <x:v>source_forward</x:v>
      </x:c>
    </x:row>
    <x:row r="1639">
      <x:c r="A1639" t="str">
        <x:v>Set2_200-10-1</x:v>
      </x:c>
      <x:c r="B1639" t="str">
        <x:v>Set2</x:v>
      </x:c>
      <x:c r="C1639" t="str">
        <x:v>200-10-1</x:v>
      </x:c>
      <x:c r="D1639" t="str">
        <x:v>C40</x:v>
      </x:c>
      <x:c r="E1639" t="str">
        <x:v>c</x:v>
      </x:c>
      <x:c r="F1639" s="59" t="n">
        <x:v>16</x:v>
      </x:c>
      <x:c r="G1639" s="59" t="n">
        <x:v>17</x:v>
      </x:c>
      <x:c r="H1639" s="59" t="n">
        <x:v>19</x:v>
      </x:c>
      <x:c r="I1639" s="59" t="n">
        <x:v>527</x:v>
      </x:c>
      <x:c r="J1639" s="59" t="n">
        <x:v>551</x:v>
      </x:c>
      <x:c r="K1639" s="59" t="n">
        <x:v>10</x:v>
      </x:c>
      <x:c r="L1639" s="59" t="str">
        <x:v>S7</x:v>
      </x:c>
      <x:c r="M1639" s="59" t="n">
        <x:v>18</x:v>
      </x:c>
      <x:c r="N1639" t="str">
        <x:v>source_forward</x:v>
      </x:c>
    </x:row>
    <x:row r="1640">
      <x:c r="A1640" t="str">
        <x:v>Set2_200-10-1</x:v>
      </x:c>
      <x:c r="B1640" t="str">
        <x:v>Set2</x:v>
      </x:c>
      <x:c r="C1640" t="str">
        <x:v>200-10-1</x:v>
      </x:c>
      <x:c r="D1640" t="str">
        <x:v>C41</x:v>
      </x:c>
      <x:c r="E1640" t="str">
        <x:v>c</x:v>
      </x:c>
      <x:c r="F1640" s="59" t="n">
        <x:v>48</x:v>
      </x:c>
      <x:c r="G1640" s="59" t="n">
        <x:v>8</x:v>
      </x:c>
      <x:c r="H1640" s="59" t="n">
        <x:v>11</x:v>
      </x:c>
      <x:c r="I1640" s="59" t="n">
        <x:v>210</x:v>
      </x:c>
      <x:c r="J1640" s="59" t="n">
        <x:v>230</x:v>
      </x:c>
      <x:c r="K1640" s="59" t="n">
        <x:v>10</x:v>
      </x:c>
      <x:c r="L1640" s="59" t="str">
        <x:v>S5</x:v>
      </x:c>
      <x:c r="M1640" s="59" t="n">
        <x:v>10</x:v>
      </x:c>
      <x:c r="N1640" t="str">
        <x:v>source_forward</x:v>
      </x:c>
    </x:row>
    <x:row r="1641">
      <x:c r="A1641" t="str">
        <x:v>Set2_200-10-1</x:v>
      </x:c>
      <x:c r="B1641" t="str">
        <x:v>Set2</x:v>
      </x:c>
      <x:c r="C1641" t="str">
        <x:v>200-10-1</x:v>
      </x:c>
      <x:c r="D1641" t="str">
        <x:v>C42</x:v>
      </x:c>
      <x:c r="E1641" t="str">
        <x:v>c</x:v>
      </x:c>
      <x:c r="F1641" s="59" t="n">
        <x:v>17</x:v>
      </x:c>
      <x:c r="G1641" s="59" t="n">
        <x:v>47</x:v>
      </x:c>
      <x:c r="H1641" s="59" t="n">
        <x:v>15</x:v>
      </x:c>
      <x:c r="I1641" s="59" t="n">
        <x:v>550</x:v>
      </x:c>
      <x:c r="J1641" s="59" t="n">
        <x:v>560</x:v>
      </x:c>
      <x:c r="K1641" s="59" t="n">
        <x:v>10</x:v>
      </x:c>
      <x:c r="L1641" s="59" t="str">
        <x:v>S9</x:v>
      </x:c>
      <x:c r="M1641" s="59" t="n">
        <x:v>10</x:v>
      </x:c>
      <x:c r="N1641" t="str">
        <x:v>source_forward</x:v>
      </x:c>
    </x:row>
    <x:row r="1642">
      <x:c r="A1642" t="str">
        <x:v>Set2_200-10-1</x:v>
      </x:c>
      <x:c r="B1642" t="str">
        <x:v>Set2</x:v>
      </x:c>
      <x:c r="C1642" t="str">
        <x:v>200-10-1</x:v>
      </x:c>
      <x:c r="D1642" t="str">
        <x:v>C43</x:v>
      </x:c>
      <x:c r="E1642" t="str">
        <x:v>c</x:v>
      </x:c>
      <x:c r="F1642" s="59" t="n">
        <x:v>4</x:v>
      </x:c>
      <x:c r="G1642" s="59" t="n">
        <x:v>12</x:v>
      </x:c>
      <x:c r="H1642" s="59" t="n">
        <x:v>16</x:v>
      </x:c>
      <x:c r="I1642" s="59" t="n">
        <x:v>445</x:v>
      </x:c>
      <x:c r="J1642" s="59" t="n">
        <x:v>479</x:v>
      </x:c>
      <x:c r="K1642" s="59" t="n">
        <x:v>10</x:v>
      </x:c>
      <x:c r="L1642" s="59" t="str">
        <x:v>S8</x:v>
      </x:c>
      <x:c r="M1642" s="59" t="n">
        <x:v>12</x:v>
      </x:c>
      <x:c r="N1642" t="str">
        <x:v>source_forward</x:v>
      </x:c>
    </x:row>
    <x:row r="1643">
      <x:c r="A1643" t="str">
        <x:v>Set2_200-10-1</x:v>
      </x:c>
      <x:c r="B1643" t="str">
        <x:v>Set2</x:v>
      </x:c>
      <x:c r="C1643" t="str">
        <x:v>200-10-1</x:v>
      </x:c>
      <x:c r="D1643" t="str">
        <x:v>C44</x:v>
      </x:c>
      <x:c r="E1643" t="str">
        <x:v>c</x:v>
      </x:c>
      <x:c r="F1643" s="59" t="n">
        <x:v>7</x:v>
      </x:c>
      <x:c r="G1643" s="59" t="n">
        <x:v>21</x:v>
      </x:c>
      <x:c r="H1643" s="59" t="n">
        <x:v>19</x:v>
      </x:c>
      <x:c r="I1643" s="59" t="n">
        <x:v>286</x:v>
      </x:c>
      <x:c r="J1643" s="59" t="n">
        <x:v>314</x:v>
      </x:c>
      <x:c r="K1643" s="59" t="n">
        <x:v>10</x:v>
      </x:c>
      <x:c r="L1643" s="59" t="str">
        <x:v>S0</x:v>
      </x:c>
      <x:c r="M1643" s="59" t="n">
        <x:v>9</x:v>
      </x:c>
      <x:c r="N1643" t="str">
        <x:v>source_forward</x:v>
      </x:c>
    </x:row>
    <x:row r="1644">
      <x:c r="A1644" t="str">
        <x:v>Set2_200-10-1</x:v>
      </x:c>
      <x:c r="B1644" t="str">
        <x:v>Set2</x:v>
      </x:c>
      <x:c r="C1644" t="str">
        <x:v>200-10-1</x:v>
      </x:c>
      <x:c r="D1644" t="str">
        <x:v>C45</x:v>
      </x:c>
      <x:c r="E1644" t="str">
        <x:v>c</x:v>
      </x:c>
      <x:c r="F1644" s="59" t="n">
        <x:v>43</x:v>
      </x:c>
      <x:c r="G1644" s="59" t="n">
        <x:v>43</x:v>
      </x:c>
      <x:c r="H1644" s="59" t="n">
        <x:v>12</x:v>
      </x:c>
      <x:c r="I1644" s="59" t="n">
        <x:v>230</x:v>
      </x:c>
      <x:c r="J1644" s="59" t="n">
        <x:v>240</x:v>
      </x:c>
      <x:c r="K1644" s="59" t="n">
        <x:v>10</x:v>
      </x:c>
      <x:c r="L1644" s="59" t="str">
        <x:v>S1</x:v>
      </x:c>
      <x:c r="M1644" s="59" t="n">
        <x:v>7</x:v>
      </x:c>
      <x:c r="N1644" t="str">
        <x:v>source_forward</x:v>
      </x:c>
    </x:row>
    <x:row r="1645">
      <x:c r="A1645" t="str">
        <x:v>Set2_200-10-1</x:v>
      </x:c>
      <x:c r="B1645" t="str">
        <x:v>Set2</x:v>
      </x:c>
      <x:c r="C1645" t="str">
        <x:v>200-10-1</x:v>
      </x:c>
      <x:c r="D1645" t="str">
        <x:v>C46</x:v>
      </x:c>
      <x:c r="E1645" t="str">
        <x:v>c</x:v>
      </x:c>
      <x:c r="F1645" s="59" t="n">
        <x:v>50</x:v>
      </x:c>
      <x:c r="G1645" s="59" t="n">
        <x:v>16</x:v>
      </x:c>
      <x:c r="H1645" s="59" t="n">
        <x:v>14</x:v>
      </x:c>
      <x:c r="I1645" s="59" t="n">
        <x:v>451</x:v>
      </x:c>
      <x:c r="J1645" s="59" t="n">
        <x:v>463</x:v>
      </x:c>
      <x:c r="K1645" s="59" t="n">
        <x:v>10</x:v>
      </x:c>
      <x:c r="L1645" s="59" t="str">
        <x:v>S2</x:v>
      </x:c>
      <x:c r="M1645" s="59" t="n">
        <x:v>4</x:v>
      </x:c>
      <x:c r="N1645" t="str">
        <x:v>source_forward</x:v>
      </x:c>
    </x:row>
    <x:row r="1646">
      <x:c r="A1646" t="str">
        <x:v>Set2_200-10-1</x:v>
      </x:c>
      <x:c r="B1646" t="str">
        <x:v>Set2</x:v>
      </x:c>
      <x:c r="C1646" t="str">
        <x:v>200-10-1</x:v>
      </x:c>
      <x:c r="D1646" t="str">
        <x:v>C47</x:v>
      </x:c>
      <x:c r="E1646" t="str">
        <x:v>c</x:v>
      </x:c>
      <x:c r="F1646" s="59" t="n">
        <x:v>40</x:v>
      </x:c>
      <x:c r="G1646" s="59" t="n">
        <x:v>11</x:v>
      </x:c>
      <x:c r="H1646" s="59" t="n">
        <x:v>18</x:v>
      </x:c>
      <x:c r="I1646" s="59" t="n">
        <x:v>196</x:v>
      </x:c>
      <x:c r="J1646" s="59" t="n">
        <x:v>234</x:v>
      </x:c>
      <x:c r="K1646" s="59" t="n">
        <x:v>10</x:v>
      </x:c>
      <x:c r="L1646" s="59" t="str">
        <x:v>S3</x:v>
      </x:c>
      <x:c r="M1646" s="59" t="n">
        <x:v>11</x:v>
      </x:c>
      <x:c r="N1646" t="str">
        <x:v>source_forward</x:v>
      </x:c>
    </x:row>
    <x:row r="1647">
      <x:c r="A1647" t="str">
        <x:v>Set2_200-10-1</x:v>
      </x:c>
      <x:c r="B1647" t="str">
        <x:v>Set2</x:v>
      </x:c>
      <x:c r="C1647" t="str">
        <x:v>200-10-1</x:v>
      </x:c>
      <x:c r="D1647" t="str">
        <x:v>C48</x:v>
      </x:c>
      <x:c r="E1647" t="str">
        <x:v>c</x:v>
      </x:c>
      <x:c r="F1647" s="59" t="n">
        <x:v>16</x:v>
      </x:c>
      <x:c r="G1647" s="59" t="n">
        <x:v>37</x:v>
      </x:c>
      <x:c r="H1647" s="59" t="n">
        <x:v>14</x:v>
      </x:c>
      <x:c r="I1647" s="59" t="n">
        <x:v>302</x:v>
      </x:c>
      <x:c r="J1647" s="59" t="n">
        <x:v>322</x:v>
      </x:c>
      <x:c r="K1647" s="59" t="n">
        <x:v>10</x:v>
      </x:c>
      <x:c r="L1647" s="59" t="str">
        <x:v>S0</x:v>
      </x:c>
      <x:c r="M1647" s="59" t="n">
        <x:v>6</x:v>
      </x:c>
      <x:c r="N1647" t="str">
        <x:v>source_forward</x:v>
      </x:c>
    </x:row>
    <x:row r="1648">
      <x:c r="A1648" t="str">
        <x:v>Set2_200-10-1</x:v>
      </x:c>
      <x:c r="B1648" t="str">
        <x:v>Set2</x:v>
      </x:c>
      <x:c r="C1648" t="str">
        <x:v>200-10-1</x:v>
      </x:c>
      <x:c r="D1648" t="str">
        <x:v>C49</x:v>
      </x:c>
      <x:c r="E1648" t="str">
        <x:v>c</x:v>
      </x:c>
      <x:c r="F1648" s="59" t="n">
        <x:v>30</x:v>
      </x:c>
      <x:c r="G1648" s="59" t="n">
        <x:v>16</x:v>
      </x:c>
      <x:c r="H1648" s="59" t="n">
        <x:v>13</x:v>
      </x:c>
      <x:c r="I1648" s="59" t="n">
        <x:v>511</x:v>
      </x:c>
      <x:c r="J1648" s="59" t="n">
        <x:v>537</x:v>
      </x:c>
      <x:c r="K1648" s="59" t="n">
        <x:v>10</x:v>
      </x:c>
      <x:c r="L1648" s="59" t="str">
        <x:v>S7</x:v>
      </x:c>
      <x:c r="M1648" s="59" t="n">
        <x:v>9</x:v>
      </x:c>
      <x:c r="N1648" t="str">
        <x:v>source_forward</x:v>
      </x:c>
    </x:row>
    <x:row r="1649">
      <x:c r="A1649" t="str">
        <x:v>Set2_200-10-1</x:v>
      </x:c>
      <x:c r="B1649" t="str">
        <x:v>Set2</x:v>
      </x:c>
      <x:c r="C1649" t="str">
        <x:v>200-10-1</x:v>
      </x:c>
      <x:c r="D1649" t="str">
        <x:v>C50</x:v>
      </x:c>
      <x:c r="E1649" t="str">
        <x:v>c</x:v>
      </x:c>
      <x:c r="F1649" s="59" t="n">
        <x:v>49</x:v>
      </x:c>
      <x:c r="G1649" s="59" t="n">
        <x:v>7</x:v>
      </x:c>
      <x:c r="H1649" s="59" t="n">
        <x:v>16</x:v>
      </x:c>
      <x:c r="I1649" s="59" t="n">
        <x:v>239</x:v>
      </x:c>
      <x:c r="J1649" s="59" t="n">
        <x:v>257</x:v>
      </x:c>
      <x:c r="K1649" s="59" t="n">
        <x:v>10</x:v>
      </x:c>
      <x:c r="L1649" s="59" t="str">
        <x:v>S5</x:v>
      </x:c>
      <x:c r="M1649" s="59" t="n">
        <x:v>13</x:v>
      </x:c>
      <x:c r="N1649" t="str">
        <x:v>source_forward</x:v>
      </x:c>
    </x:row>
    <x:row r="1650">
      <x:c r="A1650" t="str">
        <x:v>Set2_200-10-1</x:v>
      </x:c>
      <x:c r="B1650" t="str">
        <x:v>Set2</x:v>
      </x:c>
      <x:c r="C1650" t="str">
        <x:v>200-10-1</x:v>
      </x:c>
      <x:c r="D1650" t="str">
        <x:v>C51</x:v>
      </x:c>
      <x:c r="E1650" t="str">
        <x:v>c</x:v>
      </x:c>
      <x:c r="F1650" s="59" t="n">
        <x:v>46</x:v>
      </x:c>
      <x:c r="G1650" s="59" t="n">
        <x:v>6</x:v>
      </x:c>
      <x:c r="H1650" s="59" t="n">
        <x:v>13</x:v>
      </x:c>
      <x:c r="I1650" s="59" t="n">
        <x:v>550</x:v>
      </x:c>
      <x:c r="J1650" s="59" t="n">
        <x:v>570</x:v>
      </x:c>
      <x:c r="K1650" s="59" t="n">
        <x:v>10</x:v>
      </x:c>
      <x:c r="L1650" s="59" t="str">
        <x:v>S5</x:v>
      </x:c>
      <x:c r="M1650" s="59" t="n">
        <x:v>12</x:v>
      </x:c>
      <x:c r="N1650" t="str">
        <x:v>source_forward</x:v>
      </x:c>
    </x:row>
    <x:row r="1651">
      <x:c r="A1651" t="str">
        <x:v>Set2_200-10-1</x:v>
      </x:c>
      <x:c r="B1651" t="str">
        <x:v>Set2</x:v>
      </x:c>
      <x:c r="C1651" t="str">
        <x:v>200-10-1</x:v>
      </x:c>
      <x:c r="D1651" t="str">
        <x:v>C52</x:v>
      </x:c>
      <x:c r="E1651" t="str">
        <x:v>c</x:v>
      </x:c>
      <x:c r="F1651" s="59" t="n">
        <x:v>8</x:v>
      </x:c>
      <x:c r="G1651" s="59" t="n">
        <x:v>3</x:v>
      </x:c>
      <x:c r="H1651" s="59" t="n">
        <x:v>12</x:v>
      </x:c>
      <x:c r="I1651" s="59" t="n">
        <x:v>341</x:v>
      </x:c>
      <x:c r="J1651" s="59" t="n">
        <x:v>375</x:v>
      </x:c>
      <x:c r="K1651" s="59" t="n">
        <x:v>10</x:v>
      </x:c>
      <x:c r="L1651" s="59" t="str">
        <x:v>S8</x:v>
      </x:c>
      <x:c r="M1651" s="59" t="n">
        <x:v>9</x:v>
      </x:c>
      <x:c r="N1651" t="str">
        <x:v>source_forward</x:v>
      </x:c>
    </x:row>
    <x:row r="1652">
      <x:c r="A1652" t="str">
        <x:v>Set2_200-10-1</x:v>
      </x:c>
      <x:c r="B1652" t="str">
        <x:v>Set2</x:v>
      </x:c>
      <x:c r="C1652" t="str">
        <x:v>200-10-1</x:v>
      </x:c>
      <x:c r="D1652" t="str">
        <x:v>C53</x:v>
      </x:c>
      <x:c r="E1652" t="str">
        <x:v>c</x:v>
      </x:c>
      <x:c r="F1652" s="59" t="n">
        <x:v>8</x:v>
      </x:c>
      <x:c r="G1652" s="59" t="n">
        <x:v>2</x:v>
      </x:c>
      <x:c r="H1652" s="59" t="n">
        <x:v>20</x:v>
      </x:c>
      <x:c r="I1652" s="59" t="n">
        <x:v>182</x:v>
      </x:c>
      <x:c r="J1652" s="59" t="n">
        <x:v>212</x:v>
      </x:c>
      <x:c r="K1652" s="59" t="n">
        <x:v>10</x:v>
      </x:c>
      <x:c r="L1652" s="59" t="str">
        <x:v>S8</x:v>
      </x:c>
      <x:c r="M1652" s="59" t="n">
        <x:v>7</x:v>
      </x:c>
      <x:c r="N1652" t="str">
        <x:v>source_forward</x:v>
      </x:c>
    </x:row>
    <x:row r="1653">
      <x:c r="A1653" t="str">
        <x:v>Set2_200-10-1</x:v>
      </x:c>
      <x:c r="B1653" t="str">
        <x:v>Set2</x:v>
      </x:c>
      <x:c r="C1653" t="str">
        <x:v>200-10-1</x:v>
      </x:c>
      <x:c r="D1653" t="str">
        <x:v>C54</x:v>
      </x:c>
      <x:c r="E1653" t="str">
        <x:v>c</x:v>
      </x:c>
      <x:c r="F1653" s="59" t="n">
        <x:v>32</x:v>
      </x:c>
      <x:c r="G1653" s="59" t="n">
        <x:v>28</x:v>
      </x:c>
      <x:c r="H1653" s="59" t="n">
        <x:v>18</x:v>
      </x:c>
      <x:c r="I1653" s="59" t="n">
        <x:v>220</x:v>
      </x:c>
      <x:c r="J1653" s="59" t="n">
        <x:v>252</x:v>
      </x:c>
      <x:c r="K1653" s="59" t="n">
        <x:v>10</x:v>
      </x:c>
      <x:c r="L1653" s="59" t="str">
        <x:v>S7</x:v>
      </x:c>
      <x:c r="M1653" s="59" t="n">
        <x:v>4</x:v>
      </x:c>
      <x:c r="N1653" t="str">
        <x:v>source_forward</x:v>
      </x:c>
    </x:row>
    <x:row r="1654">
      <x:c r="A1654" t="str">
        <x:v>Set2_200-10-1</x:v>
      </x:c>
      <x:c r="B1654" t="str">
        <x:v>Set2</x:v>
      </x:c>
      <x:c r="C1654" t="str">
        <x:v>200-10-1</x:v>
      </x:c>
      <x:c r="D1654" t="str">
        <x:v>C55</x:v>
      </x:c>
      <x:c r="E1654" t="str">
        <x:v>c</x:v>
      </x:c>
      <x:c r="F1654" s="59" t="n">
        <x:v>35</x:v>
      </x:c>
      <x:c r="G1654" s="59" t="n">
        <x:v>39</x:v>
      </x:c>
      <x:c r="H1654" s="59" t="n">
        <x:v>20</x:v>
      </x:c>
      <x:c r="I1654" s="59" t="n">
        <x:v>190</x:v>
      </x:c>
      <x:c r="J1654" s="59" t="n">
        <x:v>224</x:v>
      </x:c>
      <x:c r="K1654" s="59" t="n">
        <x:v>10</x:v>
      </x:c>
      <x:c r="L1654" s="59" t="str">
        <x:v>S6</x:v>
      </x:c>
      <x:c r="M1654" s="59" t="n">
        <x:v>4</x:v>
      </x:c>
      <x:c r="N1654" t="str">
        <x:v>source_forward</x:v>
      </x:c>
    </x:row>
    <x:row r="1655">
      <x:c r="A1655" t="str">
        <x:v>Set2_200-10-1</x:v>
      </x:c>
      <x:c r="B1655" t="str">
        <x:v>Set2</x:v>
      </x:c>
      <x:c r="C1655" t="str">
        <x:v>200-10-1</x:v>
      </x:c>
      <x:c r="D1655" t="str">
        <x:v>C56</x:v>
      </x:c>
      <x:c r="E1655" t="str">
        <x:v>c</x:v>
      </x:c>
      <x:c r="F1655" s="59" t="n">
        <x:v>48</x:v>
      </x:c>
      <x:c r="G1655" s="59" t="n">
        <x:v>31</x:v>
      </x:c>
      <x:c r="H1655" s="59" t="n">
        <x:v>16</x:v>
      </x:c>
      <x:c r="I1655" s="59" t="n">
        <x:v>76</x:v>
      </x:c>
      <x:c r="J1655" s="59" t="n">
        <x:v>100</x:v>
      </x:c>
      <x:c r="K1655" s="59" t="n">
        <x:v>10</x:v>
      </x:c>
      <x:c r="L1655" s="59" t="str">
        <x:v>S2</x:v>
      </x:c>
      <x:c r="M1655" s="59" t="n">
        <x:v>6</x:v>
      </x:c>
      <x:c r="N1655" t="str">
        <x:v>source_forward</x:v>
      </x:c>
    </x:row>
    <x:row r="1656">
      <x:c r="A1656" t="str">
        <x:v>Set2_200-10-1</x:v>
      </x:c>
      <x:c r="B1656" t="str">
        <x:v>Set2</x:v>
      </x:c>
      <x:c r="C1656" t="str">
        <x:v>200-10-1</x:v>
      </x:c>
      <x:c r="D1656" t="str">
        <x:v>C57</x:v>
      </x:c>
      <x:c r="E1656" t="str">
        <x:v>c</x:v>
      </x:c>
      <x:c r="F1656" s="59" t="n">
        <x:v>8</x:v>
      </x:c>
      <x:c r="G1656" s="59" t="n">
        <x:v>6</x:v>
      </x:c>
      <x:c r="H1656" s="59" t="n">
        <x:v>20</x:v>
      </x:c>
      <x:c r="I1656" s="59" t="n">
        <x:v>386</x:v>
      </x:c>
      <x:c r="J1656" s="59" t="n">
        <x:v>414</x:v>
      </x:c>
      <x:c r="K1656" s="59" t="n">
        <x:v>10</x:v>
      </x:c>
      <x:c r="L1656" s="59" t="str">
        <x:v>S8</x:v>
      </x:c>
      <x:c r="M1656" s="59" t="n">
        <x:v>9</x:v>
      </x:c>
      <x:c r="N1656" t="str">
        <x:v>source_forward</x:v>
      </x:c>
    </x:row>
    <x:row r="1657">
      <x:c r="A1657" t="str">
        <x:v>Set2_200-10-1</x:v>
      </x:c>
      <x:c r="B1657" t="str">
        <x:v>Set2</x:v>
      </x:c>
      <x:c r="C1657" t="str">
        <x:v>200-10-1</x:v>
      </x:c>
      <x:c r="D1657" t="str">
        <x:v>C58</x:v>
      </x:c>
      <x:c r="E1657" t="str">
        <x:v>c</x:v>
      </x:c>
      <x:c r="F1657" s="59" t="n">
        <x:v>32</x:v>
      </x:c>
      <x:c r="G1657" s="59" t="n">
        <x:v>39</x:v>
      </x:c>
      <x:c r="H1657" s="59" t="n">
        <x:v>17</x:v>
      </x:c>
      <x:c r="I1657" s="59" t="n">
        <x:v>271</x:v>
      </x:c>
      <x:c r="J1657" s="59" t="n">
        <x:v>287</x:v>
      </x:c>
      <x:c r="K1657" s="59" t="n">
        <x:v>10</x:v>
      </x:c>
      <x:c r="L1657" s="59" t="str">
        <x:v>S6</x:v>
      </x:c>
      <x:c r="M1657" s="59" t="n">
        <x:v>11</x:v>
      </x:c>
      <x:c r="N1657" t="str">
        <x:v>source_forward</x:v>
      </x:c>
    </x:row>
    <x:row r="1658">
      <x:c r="A1658" t="str">
        <x:v>Set2_200-10-1</x:v>
      </x:c>
      <x:c r="B1658" t="str">
        <x:v>Set2</x:v>
      </x:c>
      <x:c r="C1658" t="str">
        <x:v>200-10-1</x:v>
      </x:c>
      <x:c r="D1658" t="str">
        <x:v>C59</x:v>
      </x:c>
      <x:c r="E1658" t="str">
        <x:v>c</x:v>
      </x:c>
      <x:c r="F1658" s="59" t="n">
        <x:v>18</x:v>
      </x:c>
      <x:c r="G1658" s="59" t="n">
        <x:v>45</x:v>
      </x:c>
      <x:c r="H1658" s="59" t="n">
        <x:v>20</x:v>
      </x:c>
      <x:c r="I1658" s="59" t="n">
        <x:v>353</x:v>
      </x:c>
      <x:c r="J1658" s="59" t="n">
        <x:v>375</x:v>
      </x:c>
      <x:c r="K1658" s="59" t="n">
        <x:v>10</x:v>
      </x:c>
      <x:c r="L1658" s="59" t="str">
        <x:v>S9</x:v>
      </x:c>
      <x:c r="M1658" s="59" t="n">
        <x:v>3</x:v>
      </x:c>
      <x:c r="N1658" t="str">
        <x:v>source_forward</x:v>
      </x:c>
    </x:row>
    <x:row r="1659">
      <x:c r="A1659" t="str">
        <x:v>Set2_200-10-1</x:v>
      </x:c>
      <x:c r="B1659" t="str">
        <x:v>Set2</x:v>
      </x:c>
      <x:c r="C1659" t="str">
        <x:v>200-10-1</x:v>
      </x:c>
      <x:c r="D1659" t="str">
        <x:v>C60</x:v>
      </x:c>
      <x:c r="E1659" t="str">
        <x:v>c</x:v>
      </x:c>
      <x:c r="F1659" s="59" t="n">
        <x:v>41</x:v>
      </x:c>
      <x:c r="G1659" s="59" t="n">
        <x:v>2</x:v>
      </x:c>
      <x:c r="H1659" s="59" t="n">
        <x:v>18</x:v>
      </x:c>
      <x:c r="I1659" s="59" t="n">
        <x:v>197</x:v>
      </x:c>
      <x:c r="J1659" s="59" t="n">
        <x:v>225</x:v>
      </x:c>
      <x:c r="K1659" s="59" t="n">
        <x:v>10</x:v>
      </x:c>
      <x:c r="L1659" s="59" t="str">
        <x:v>S4</x:v>
      </x:c>
      <x:c r="M1659" s="59" t="n">
        <x:v>1</x:v>
      </x:c>
      <x:c r="N1659" t="str">
        <x:v>source_forward</x:v>
      </x:c>
    </x:row>
    <x:row r="1660">
      <x:c r="A1660" t="str">
        <x:v>Set2_200-10-1</x:v>
      </x:c>
      <x:c r="B1660" t="str">
        <x:v>Set2</x:v>
      </x:c>
      <x:c r="C1660" t="str">
        <x:v>200-10-1</x:v>
      </x:c>
      <x:c r="D1660" t="str">
        <x:v>C61</x:v>
      </x:c>
      <x:c r="E1660" t="str">
        <x:v>c</x:v>
      </x:c>
      <x:c r="F1660" s="59" t="n">
        <x:v>7</x:v>
      </x:c>
      <x:c r="G1660" s="59" t="n">
        <x:v>36</x:v>
      </x:c>
      <x:c r="H1660" s="59" t="n">
        <x:v>16</x:v>
      </x:c>
      <x:c r="I1660" s="59" t="n">
        <x:v>349</x:v>
      </x:c>
      <x:c r="J1660" s="59" t="n">
        <x:v>381</x:v>
      </x:c>
      <x:c r="K1660" s="59" t="n">
        <x:v>10</x:v>
      </x:c>
      <x:c r="L1660" s="59" t="str">
        <x:v>S0</x:v>
      </x:c>
      <x:c r="M1660" s="59" t="n">
        <x:v>0</x:v>
      </x:c>
      <x:c r="N1660" t="str">
        <x:v>source_forward</x:v>
      </x:c>
    </x:row>
    <x:row r="1661">
      <x:c r="A1661" t="str">
        <x:v>Set2_200-10-1</x:v>
      </x:c>
      <x:c r="B1661" t="str">
        <x:v>Set2</x:v>
      </x:c>
      <x:c r="C1661" t="str">
        <x:v>200-10-1</x:v>
      </x:c>
      <x:c r="D1661" t="str">
        <x:v>C62</x:v>
      </x:c>
      <x:c r="E1661" t="str">
        <x:v>c</x:v>
      </x:c>
      <x:c r="F1661" s="59" t="n">
        <x:v>36</x:v>
      </x:c>
      <x:c r="G1661" s="59" t="n">
        <x:v>6</x:v>
      </x:c>
      <x:c r="H1661" s="59" t="n">
        <x:v>13</x:v>
      </x:c>
      <x:c r="I1661" s="59" t="n">
        <x:v>583</x:v>
      </x:c>
      <x:c r="J1661" s="59" t="n">
        <x:v>621</x:v>
      </x:c>
      <x:c r="K1661" s="59" t="n">
        <x:v>10</x:v>
      </x:c>
      <x:c r="L1661" s="59" t="str">
        <x:v>S4</x:v>
      </x:c>
      <x:c r="M1661" s="59" t="n">
        <x:v>10</x:v>
      </x:c>
      <x:c r="N1661" t="str">
        <x:v>source_forward</x:v>
      </x:c>
    </x:row>
    <x:row r="1662">
      <x:c r="A1662" t="str">
        <x:v>Set2_200-10-1</x:v>
      </x:c>
      <x:c r="B1662" t="str">
        <x:v>Set2</x:v>
      </x:c>
      <x:c r="C1662" t="str">
        <x:v>200-10-1</x:v>
      </x:c>
      <x:c r="D1662" t="str">
        <x:v>C63</x:v>
      </x:c>
      <x:c r="E1662" t="str">
        <x:v>c</x:v>
      </x:c>
      <x:c r="F1662" s="59" t="n">
        <x:v>5</x:v>
      </x:c>
      <x:c r="G1662" s="59" t="n">
        <x:v>40</x:v>
      </x:c>
      <x:c r="H1662" s="59" t="n">
        <x:v>17</x:v>
      </x:c>
      <x:c r="I1662" s="59" t="n">
        <x:v>165</x:v>
      </x:c>
      <x:c r="J1662" s="59" t="n">
        <x:v>189</x:v>
      </x:c>
      <x:c r="K1662" s="59" t="n">
        <x:v>10</x:v>
      </x:c>
      <x:c r="L1662" s="59" t="str">
        <x:v>S0</x:v>
      </x:c>
      <x:c r="M1662" s="59" t="n">
        <x:v>0</x:v>
      </x:c>
      <x:c r="N1662" t="str">
        <x:v>source_forward</x:v>
      </x:c>
    </x:row>
    <x:row r="1663">
      <x:c r="A1663" t="str">
        <x:v>Set2_200-10-1</x:v>
      </x:c>
      <x:c r="B1663" t="str">
        <x:v>Set2</x:v>
      </x:c>
      <x:c r="C1663" t="str">
        <x:v>200-10-1</x:v>
      </x:c>
      <x:c r="D1663" t="str">
        <x:v>C64</x:v>
      </x:c>
      <x:c r="E1663" t="str">
        <x:v>c</x:v>
      </x:c>
      <x:c r="F1663" s="59" t="n">
        <x:v>42</x:v>
      </x:c>
      <x:c r="G1663" s="59" t="n">
        <x:v>23</x:v>
      </x:c>
      <x:c r="H1663" s="59" t="n">
        <x:v>18</x:v>
      </x:c>
      <x:c r="I1663" s="59" t="n">
        <x:v>498</x:v>
      </x:c>
      <x:c r="J1663" s="59" t="n">
        <x:v>526</x:v>
      </x:c>
      <x:c r="K1663" s="59" t="n">
        <x:v>10</x:v>
      </x:c>
      <x:c r="L1663" s="59" t="str">
        <x:v>S2</x:v>
      </x:c>
      <x:c r="M1663" s="59" t="n">
        <x:v>1</x:v>
      </x:c>
      <x:c r="N1663" t="str">
        <x:v>source_forward</x:v>
      </x:c>
    </x:row>
    <x:row r="1664">
      <x:c r="A1664" t="str">
        <x:v>Set2_200-10-1</x:v>
      </x:c>
      <x:c r="B1664" t="str">
        <x:v>Set2</x:v>
      </x:c>
      <x:c r="C1664" t="str">
        <x:v>200-10-1</x:v>
      </x:c>
      <x:c r="D1664" t="str">
        <x:v>C65</x:v>
      </x:c>
      <x:c r="E1664" t="str">
        <x:v>c</x:v>
      </x:c>
      <x:c r="F1664" s="59" t="n">
        <x:v>15</x:v>
      </x:c>
      <x:c r="G1664" s="59" t="n">
        <x:v>16</x:v>
      </x:c>
      <x:c r="H1664" s="59" t="n">
        <x:v>16</x:v>
      </x:c>
      <x:c r="I1664" s="59" t="n">
        <x:v>92</x:v>
      </x:c>
      <x:c r="J1664" s="59" t="n">
        <x:v>116</x:v>
      </x:c>
      <x:c r="K1664" s="59" t="n">
        <x:v>10</x:v>
      </x:c>
      <x:c r="L1664" s="59" t="str">
        <x:v>S7</x:v>
      </x:c>
      <x:c r="M1664" s="59" t="n">
        <x:v>1</x:v>
      </x:c>
      <x:c r="N1664" t="str">
        <x:v>source_forward</x:v>
      </x:c>
    </x:row>
    <x:row r="1665">
      <x:c r="A1665" t="str">
        <x:v>Set2_200-10-1</x:v>
      </x:c>
      <x:c r="B1665" t="str">
        <x:v>Set2</x:v>
      </x:c>
      <x:c r="C1665" t="str">
        <x:v>200-10-1</x:v>
      </x:c>
      <x:c r="D1665" t="str">
        <x:v>C66</x:v>
      </x:c>
      <x:c r="E1665" t="str">
        <x:v>c</x:v>
      </x:c>
      <x:c r="F1665" s="59" t="n">
        <x:v>27</x:v>
      </x:c>
      <x:c r="G1665" s="59" t="n">
        <x:v>49</x:v>
      </x:c>
      <x:c r="H1665" s="59" t="n">
        <x:v>14</x:v>
      </x:c>
      <x:c r="I1665" s="59" t="n">
        <x:v>57</x:v>
      </x:c>
      <x:c r="J1665" s="59" t="n">
        <x:v>83</x:v>
      </x:c>
      <x:c r="K1665" s="59" t="n">
        <x:v>10</x:v>
      </x:c>
      <x:c r="L1665" s="59" t="str">
        <x:v>S1</x:v>
      </x:c>
      <x:c r="M1665" s="59" t="n">
        <x:v>5</x:v>
      </x:c>
      <x:c r="N1665" t="str">
        <x:v>source_forward</x:v>
      </x:c>
    </x:row>
    <x:row r="1666">
      <x:c r="A1666" t="str">
        <x:v>Set2_200-10-1</x:v>
      </x:c>
      <x:c r="B1666" t="str">
        <x:v>Set2</x:v>
      </x:c>
      <x:c r="C1666" t="str">
        <x:v>200-10-1</x:v>
      </x:c>
      <x:c r="D1666" t="str">
        <x:v>C67</x:v>
      </x:c>
      <x:c r="E1666" t="str">
        <x:v>c</x:v>
      </x:c>
      <x:c r="F1666" s="59" t="n">
        <x:v>38</x:v>
      </x:c>
      <x:c r="G1666" s="59" t="n">
        <x:v>28</x:v>
      </x:c>
      <x:c r="H1666" s="59" t="n">
        <x:v>20</x:v>
      </x:c>
      <x:c r="I1666" s="59" t="n">
        <x:v>373</x:v>
      </x:c>
      <x:c r="J1666" s="59" t="n">
        <x:v>389</x:v>
      </x:c>
      <x:c r="K1666" s="59" t="n">
        <x:v>10</x:v>
      </x:c>
      <x:c r="L1666" s="59" t="str">
        <x:v>S6</x:v>
      </x:c>
      <x:c r="M1666" s="59" t="n">
        <x:v>14</x:v>
      </x:c>
      <x:c r="N1666" t="str">
        <x:v>source_forward</x:v>
      </x:c>
    </x:row>
    <x:row r="1667">
      <x:c r="A1667" t="str">
        <x:v>Set2_200-10-1</x:v>
      </x:c>
      <x:c r="B1667" t="str">
        <x:v>Set2</x:v>
      </x:c>
      <x:c r="C1667" t="str">
        <x:v>200-10-1</x:v>
      </x:c>
      <x:c r="D1667" t="str">
        <x:v>C68</x:v>
      </x:c>
      <x:c r="E1667" t="str">
        <x:v>c</x:v>
      </x:c>
      <x:c r="F1667" s="59" t="n">
        <x:v>7</x:v>
      </x:c>
      <x:c r="G1667" s="59" t="n">
        <x:v>32</x:v>
      </x:c>
      <x:c r="H1667" s="59" t="n">
        <x:v>14</x:v>
      </x:c>
      <x:c r="I1667" s="59" t="n">
        <x:v>540</x:v>
      </x:c>
      <x:c r="J1667" s="59" t="n">
        <x:v>564</x:v>
      </x:c>
      <x:c r="K1667" s="59" t="n">
        <x:v>10</x:v>
      </x:c>
      <x:c r="L1667" s="59" t="str">
        <x:v>S0</x:v>
      </x:c>
      <x:c r="M1667" s="59" t="n">
        <x:v>7</x:v>
      </x:c>
      <x:c r="N1667" t="str">
        <x:v>source_forward</x:v>
      </x:c>
    </x:row>
    <x:row r="1668">
      <x:c r="A1668" t="str">
        <x:v>Set2_200-10-1</x:v>
      </x:c>
      <x:c r="B1668" t="str">
        <x:v>Set2</x:v>
      </x:c>
      <x:c r="C1668" t="str">
        <x:v>200-10-1</x:v>
      </x:c>
      <x:c r="D1668" t="str">
        <x:v>C69</x:v>
      </x:c>
      <x:c r="E1668" t="str">
        <x:v>c</x:v>
      </x:c>
      <x:c r="F1668" s="59" t="n">
        <x:v>4</x:v>
      </x:c>
      <x:c r="G1668" s="59" t="n">
        <x:v>26</x:v>
      </x:c>
      <x:c r="H1668" s="59" t="n">
        <x:v>18</x:v>
      </x:c>
      <x:c r="I1668" s="59" t="n">
        <x:v>601</x:v>
      </x:c>
      <x:c r="J1668" s="59" t="n">
        <x:v>613</x:v>
      </x:c>
      <x:c r="K1668" s="59" t="n">
        <x:v>10</x:v>
      </x:c>
      <x:c r="L1668" s="59" t="str">
        <x:v>S0</x:v>
      </x:c>
      <x:c r="M1668" s="59" t="n">
        <x:v>7</x:v>
      </x:c>
      <x:c r="N1668" t="str">
        <x:v>source_forward</x:v>
      </x:c>
    </x:row>
    <x:row r="1669">
      <x:c r="A1669" t="str">
        <x:v>Set2_200-10-1</x:v>
      </x:c>
      <x:c r="B1669" t="str">
        <x:v>Set2</x:v>
      </x:c>
      <x:c r="C1669" t="str">
        <x:v>200-10-1</x:v>
      </x:c>
      <x:c r="D1669" t="str">
        <x:v>C70</x:v>
      </x:c>
      <x:c r="E1669" t="str">
        <x:v>c</x:v>
      </x:c>
      <x:c r="F1669" s="59" t="n">
        <x:v>39</x:v>
      </x:c>
      <x:c r="G1669" s="59" t="n">
        <x:v>11</x:v>
      </x:c>
      <x:c r="H1669" s="59" t="n">
        <x:v>12</x:v>
      </x:c>
      <x:c r="I1669" s="59" t="n">
        <x:v>395</x:v>
      </x:c>
      <x:c r="J1669" s="59" t="n">
        <x:v>419</x:v>
      </x:c>
      <x:c r="K1669" s="59" t="n">
        <x:v>10</x:v>
      </x:c>
      <x:c r="L1669" s="59" t="str">
        <x:v>S3</x:v>
      </x:c>
      <x:c r="M1669" s="59" t="n">
        <x:v>0</x:v>
      </x:c>
      <x:c r="N1669" t="str">
        <x:v>source_forward</x:v>
      </x:c>
    </x:row>
    <x:row r="1670">
      <x:c r="A1670" t="str">
        <x:v>Set2_200-10-1</x:v>
      </x:c>
      <x:c r="B1670" t="str">
        <x:v>Set2</x:v>
      </x:c>
      <x:c r="C1670" t="str">
        <x:v>200-10-1</x:v>
      </x:c>
      <x:c r="D1670" t="str">
        <x:v>C71</x:v>
      </x:c>
      <x:c r="E1670" t="str">
        <x:v>c</x:v>
      </x:c>
      <x:c r="F1670" s="59" t="n">
        <x:v>4</x:v>
      </x:c>
      <x:c r="G1670" s="59" t="n">
        <x:v>5</x:v>
      </x:c>
      <x:c r="H1670" s="59" t="n">
        <x:v>12</x:v>
      </x:c>
      <x:c r="I1670" s="59" t="n">
        <x:v>338</x:v>
      </x:c>
      <x:c r="J1670" s="59" t="n">
        <x:v>370</x:v>
      </x:c>
      <x:c r="K1670" s="59" t="n">
        <x:v>10</x:v>
      </x:c>
      <x:c r="L1670" s="59" t="str">
        <x:v>S8</x:v>
      </x:c>
      <x:c r="M1670" s="59" t="n">
        <x:v>2</x:v>
      </x:c>
      <x:c r="N1670" t="str">
        <x:v>source_forward</x:v>
      </x:c>
    </x:row>
    <x:row r="1671">
      <x:c r="A1671" t="str">
        <x:v>Set2_200-10-1</x:v>
      </x:c>
      <x:c r="B1671" t="str">
        <x:v>Set2</x:v>
      </x:c>
      <x:c r="C1671" t="str">
        <x:v>200-10-1</x:v>
      </x:c>
      <x:c r="D1671" t="str">
        <x:v>C72</x:v>
      </x:c>
      <x:c r="E1671" t="str">
        <x:v>c</x:v>
      </x:c>
      <x:c r="F1671" s="59" t="n">
        <x:v>20</x:v>
      </x:c>
      <x:c r="G1671" s="59" t="n">
        <x:v>13</x:v>
      </x:c>
      <x:c r="H1671" s="59" t="n">
        <x:v>20</x:v>
      </x:c>
      <x:c r="I1671" s="59" t="n">
        <x:v>465</x:v>
      </x:c>
      <x:c r="J1671" s="59" t="n">
        <x:v>477</x:v>
      </x:c>
      <x:c r="K1671" s="59" t="n">
        <x:v>10</x:v>
      </x:c>
      <x:c r="L1671" s="59" t="str">
        <x:v>S7</x:v>
      </x:c>
      <x:c r="M1671" s="59" t="n">
        <x:v>10</x:v>
      </x:c>
      <x:c r="N1671" t="str">
        <x:v>source_forward</x:v>
      </x:c>
    </x:row>
    <x:row r="1672">
      <x:c r="A1672" t="str">
        <x:v>Set2_200-10-1</x:v>
      </x:c>
      <x:c r="B1672" t="str">
        <x:v>Set2</x:v>
      </x:c>
      <x:c r="C1672" t="str">
        <x:v>200-10-1</x:v>
      </x:c>
      <x:c r="D1672" t="str">
        <x:v>C73</x:v>
      </x:c>
      <x:c r="E1672" t="str">
        <x:v>c</x:v>
      </x:c>
      <x:c r="F1672" s="59" t="n">
        <x:v>12</x:v>
      </x:c>
      <x:c r="G1672" s="59" t="n">
        <x:v>29</x:v>
      </x:c>
      <x:c r="H1672" s="59" t="n">
        <x:v>17</x:v>
      </x:c>
      <x:c r="I1672" s="59" t="n">
        <x:v>476</x:v>
      </x:c>
      <x:c r="J1672" s="59" t="n">
        <x:v>510</x:v>
      </x:c>
      <x:c r="K1672" s="59" t="n">
        <x:v>10</x:v>
      </x:c>
      <x:c r="L1672" s="59" t="str">
        <x:v>S0</x:v>
      </x:c>
      <x:c r="M1672" s="59" t="n">
        <x:v>13</x:v>
      </x:c>
      <x:c r="N1672" t="str">
        <x:v>source_forward</x:v>
      </x:c>
    </x:row>
    <x:row r="1673">
      <x:c r="A1673" t="str">
        <x:v>Set2_200-10-1</x:v>
      </x:c>
      <x:c r="B1673" t="str">
        <x:v>Set2</x:v>
      </x:c>
      <x:c r="C1673" t="str">
        <x:v>200-10-1</x:v>
      </x:c>
      <x:c r="D1673" t="str">
        <x:v>C74</x:v>
      </x:c>
      <x:c r="E1673" t="str">
        <x:v>c</x:v>
      </x:c>
      <x:c r="F1673" s="59" t="n">
        <x:v>3</x:v>
      </x:c>
      <x:c r="G1673" s="59" t="n">
        <x:v>21</x:v>
      </x:c>
      <x:c r="H1673" s="59" t="n">
        <x:v>15</x:v>
      </x:c>
      <x:c r="I1673" s="59" t="n">
        <x:v>158</x:v>
      </x:c>
      <x:c r="J1673" s="59" t="n">
        <x:v>168</x:v>
      </x:c>
      <x:c r="K1673" s="59" t="n">
        <x:v>10</x:v>
      </x:c>
      <x:c r="L1673" s="59" t="str">
        <x:v>S0</x:v>
      </x:c>
      <x:c r="M1673" s="59" t="n">
        <x:v>12</x:v>
      </x:c>
      <x:c r="N1673" t="str">
        <x:v>source_forward</x:v>
      </x:c>
    </x:row>
    <x:row r="1674">
      <x:c r="A1674" t="str">
        <x:v>Set2_200-10-1</x:v>
      </x:c>
      <x:c r="B1674" t="str">
        <x:v>Set2</x:v>
      </x:c>
      <x:c r="C1674" t="str">
        <x:v>200-10-1</x:v>
      </x:c>
      <x:c r="D1674" t="str">
        <x:v>C75</x:v>
      </x:c>
      <x:c r="E1674" t="str">
        <x:v>c</x:v>
      </x:c>
      <x:c r="F1674" s="59" t="n">
        <x:v>33</x:v>
      </x:c>
      <x:c r="G1674" s="59" t="n">
        <x:v>23</x:v>
      </x:c>
      <x:c r="H1674" s="59" t="n">
        <x:v>16</x:v>
      </x:c>
      <x:c r="I1674" s="59" t="n">
        <x:v>268</x:v>
      </x:c>
      <x:c r="J1674" s="59" t="n">
        <x:v>296</x:v>
      </x:c>
      <x:c r="K1674" s="59" t="n">
        <x:v>10</x:v>
      </x:c>
      <x:c r="L1674" s="59" t="str">
        <x:v>S7</x:v>
      </x:c>
      <x:c r="M1674" s="59" t="n">
        <x:v>3</x:v>
      </x:c>
      <x:c r="N1674" t="str">
        <x:v>source_forward</x:v>
      </x:c>
    </x:row>
    <x:row r="1675">
      <x:c r="A1675" t="str">
        <x:v>Set2_200-10-1</x:v>
      </x:c>
      <x:c r="B1675" t="str">
        <x:v>Set2</x:v>
      </x:c>
      <x:c r="C1675" t="str">
        <x:v>200-10-1</x:v>
      </x:c>
      <x:c r="D1675" t="str">
        <x:v>C76</x:v>
      </x:c>
      <x:c r="E1675" t="str">
        <x:v>c</x:v>
      </x:c>
      <x:c r="F1675" s="59" t="n">
        <x:v>1</x:v>
      </x:c>
      <x:c r="G1675" s="59" t="n">
        <x:v>19</x:v>
      </x:c>
      <x:c r="H1675" s="59" t="n">
        <x:v>18</x:v>
      </x:c>
      <x:c r="I1675" s="59" t="n">
        <x:v>295</x:v>
      </x:c>
      <x:c r="J1675" s="59" t="n">
        <x:v>317</x:v>
      </x:c>
      <x:c r="K1675" s="59" t="n">
        <x:v>10</x:v>
      </x:c>
      <x:c r="L1675" s="59" t="str">
        <x:v>S0</x:v>
      </x:c>
      <x:c r="M1675" s="59" t="n">
        <x:v>17</x:v>
      </x:c>
      <x:c r="N1675" t="str">
        <x:v>source_forward</x:v>
      </x:c>
    </x:row>
    <x:row r="1676">
      <x:c r="A1676" t="str">
        <x:v>Set2_200-10-1</x:v>
      </x:c>
      <x:c r="B1676" t="str">
        <x:v>Set2</x:v>
      </x:c>
      <x:c r="C1676" t="str">
        <x:v>200-10-1</x:v>
      </x:c>
      <x:c r="D1676" t="str">
        <x:v>C77</x:v>
      </x:c>
      <x:c r="E1676" t="str">
        <x:v>c</x:v>
      </x:c>
      <x:c r="F1676" s="59" t="n">
        <x:v>28</x:v>
      </x:c>
      <x:c r="G1676" s="59" t="n">
        <x:v>17</x:v>
      </x:c>
      <x:c r="H1676" s="59" t="n">
        <x:v>16</x:v>
      </x:c>
      <x:c r="I1676" s="59" t="n">
        <x:v>276</x:v>
      </x:c>
      <x:c r="J1676" s="59" t="n">
        <x:v>312</x:v>
      </x:c>
      <x:c r="K1676" s="59" t="n">
        <x:v>10</x:v>
      </x:c>
      <x:c r="L1676" s="59" t="str">
        <x:v>S7</x:v>
      </x:c>
      <x:c r="M1676" s="59" t="n">
        <x:v>1</x:v>
      </x:c>
      <x:c r="N1676" t="str">
        <x:v>source_forward</x:v>
      </x:c>
    </x:row>
    <x:row r="1677">
      <x:c r="A1677" t="str">
        <x:v>Set2_200-10-1</x:v>
      </x:c>
      <x:c r="B1677" t="str">
        <x:v>Set2</x:v>
      </x:c>
      <x:c r="C1677" t="str">
        <x:v>200-10-1</x:v>
      </x:c>
      <x:c r="D1677" t="str">
        <x:v>C78</x:v>
      </x:c>
      <x:c r="E1677" t="str">
        <x:v>c</x:v>
      </x:c>
      <x:c r="F1677" s="59" t="n">
        <x:v>26</x:v>
      </x:c>
      <x:c r="G1677" s="59" t="n">
        <x:v>22</x:v>
      </x:c>
      <x:c r="H1677" s="59" t="n">
        <x:v>18</x:v>
      </x:c>
      <x:c r="I1677" s="59" t="n">
        <x:v>482</x:v>
      </x:c>
      <x:c r="J1677" s="59" t="n">
        <x:v>506</x:v>
      </x:c>
      <x:c r="K1677" s="59" t="n">
        <x:v>10</x:v>
      </x:c>
      <x:c r="L1677" s="59" t="str">
        <x:v>S7</x:v>
      </x:c>
      <x:c r="M1677" s="59" t="n">
        <x:v>10</x:v>
      </x:c>
      <x:c r="N1677" t="str">
        <x:v>source_forward</x:v>
      </x:c>
    </x:row>
    <x:row r="1678">
      <x:c r="A1678" t="str">
        <x:v>Set2_200-10-1</x:v>
      </x:c>
      <x:c r="B1678" t="str">
        <x:v>Set2</x:v>
      </x:c>
      <x:c r="C1678" t="str">
        <x:v>200-10-1</x:v>
      </x:c>
      <x:c r="D1678" t="str">
        <x:v>C79</x:v>
      </x:c>
      <x:c r="E1678" t="str">
        <x:v>c</x:v>
      </x:c>
      <x:c r="F1678" s="59" t="n">
        <x:v>23</x:v>
      </x:c>
      <x:c r="G1678" s="59" t="n">
        <x:v>9</x:v>
      </x:c>
      <x:c r="H1678" s="59" t="n">
        <x:v>11</x:v>
      </x:c>
      <x:c r="I1678" s="59" t="n">
        <x:v>492</x:v>
      </x:c>
      <x:c r="J1678" s="59" t="n">
        <x:v>524</x:v>
      </x:c>
      <x:c r="K1678" s="59" t="n">
        <x:v>10</x:v>
      </x:c>
      <x:c r="L1678" s="59" t="str">
        <x:v>S8</x:v>
      </x:c>
      <x:c r="M1678" s="59" t="n">
        <x:v>5</x:v>
      </x:c>
      <x:c r="N1678" t="str">
        <x:v>source_forward</x:v>
      </x:c>
    </x:row>
    <x:row r="1679">
      <x:c r="A1679" t="str">
        <x:v>Set2_200-10-1</x:v>
      </x:c>
      <x:c r="B1679" t="str">
        <x:v>Set2</x:v>
      </x:c>
      <x:c r="C1679" t="str">
        <x:v>200-10-1</x:v>
      </x:c>
      <x:c r="D1679" t="str">
        <x:v>C80</x:v>
      </x:c>
      <x:c r="E1679" t="str">
        <x:v>c</x:v>
      </x:c>
      <x:c r="F1679" s="59" t="n">
        <x:v>2</x:v>
      </x:c>
      <x:c r="G1679" s="59" t="n">
        <x:v>50</x:v>
      </x:c>
      <x:c r="H1679" s="59" t="n">
        <x:v>19</x:v>
      </x:c>
      <x:c r="I1679" s="59" t="n">
        <x:v>443</x:v>
      </x:c>
      <x:c r="J1679" s="59" t="n">
        <x:v>481</x:v>
      </x:c>
      <x:c r="K1679" s="59" t="n">
        <x:v>10</x:v>
      </x:c>
      <x:c r="L1679" s="59" t="str">
        <x:v>S9</x:v>
      </x:c>
      <x:c r="M1679" s="59" t="n">
        <x:v>5</x:v>
      </x:c>
      <x:c r="N1679" t="str">
        <x:v>source_forward</x:v>
      </x:c>
    </x:row>
    <x:row r="1680">
      <x:c r="A1680" t="str">
        <x:v>Set2_200-10-1</x:v>
      </x:c>
      <x:c r="B1680" t="str">
        <x:v>Set2</x:v>
      </x:c>
      <x:c r="C1680" t="str">
        <x:v>200-10-1</x:v>
      </x:c>
      <x:c r="D1680" t="str">
        <x:v>C81</x:v>
      </x:c>
      <x:c r="E1680" t="str">
        <x:v>c</x:v>
      </x:c>
      <x:c r="F1680" s="59" t="n">
        <x:v>7</x:v>
      </x:c>
      <x:c r="G1680" s="59" t="n">
        <x:v>8</x:v>
      </x:c>
      <x:c r="H1680" s="59" t="n">
        <x:v>14</x:v>
      </x:c>
      <x:c r="I1680" s="59" t="n">
        <x:v>246</x:v>
      </x:c>
      <x:c r="J1680" s="59" t="n">
        <x:v>264</x:v>
      </x:c>
      <x:c r="K1680" s="59" t="n">
        <x:v>10</x:v>
      </x:c>
      <x:c r="L1680" s="59" t="str">
        <x:v>S8</x:v>
      </x:c>
      <x:c r="M1680" s="59" t="n">
        <x:v>1</x:v>
      </x:c>
      <x:c r="N1680" t="str">
        <x:v>source_forward</x:v>
      </x:c>
    </x:row>
    <x:row r="1681">
      <x:c r="A1681" t="str">
        <x:v>Set2_200-10-1</x:v>
      </x:c>
      <x:c r="B1681" t="str">
        <x:v>Set2</x:v>
      </x:c>
      <x:c r="C1681" t="str">
        <x:v>200-10-1</x:v>
      </x:c>
      <x:c r="D1681" t="str">
        <x:v>C82</x:v>
      </x:c>
      <x:c r="E1681" t="str">
        <x:v>c</x:v>
      </x:c>
      <x:c r="F1681" s="59" t="n">
        <x:v>42</x:v>
      </x:c>
      <x:c r="G1681" s="59" t="n">
        <x:v>1</x:v>
      </x:c>
      <x:c r="H1681" s="59" t="n">
        <x:v>20</x:v>
      </x:c>
      <x:c r="I1681" s="59" t="n">
        <x:v>92</x:v>
      </x:c>
      <x:c r="J1681" s="59" t="n">
        <x:v>122</x:v>
      </x:c>
      <x:c r="K1681" s="59" t="n">
        <x:v>10</x:v>
      </x:c>
      <x:c r="L1681" s="59" t="str">
        <x:v>S4</x:v>
      </x:c>
      <x:c r="M1681" s="59" t="n">
        <x:v>14</x:v>
      </x:c>
      <x:c r="N1681" t="str">
        <x:v>source_forward</x:v>
      </x:c>
    </x:row>
    <x:row r="1682">
      <x:c r="A1682" t="str">
        <x:v>Set2_200-10-1</x:v>
      </x:c>
      <x:c r="B1682" t="str">
        <x:v>Set2</x:v>
      </x:c>
      <x:c r="C1682" t="str">
        <x:v>200-10-1</x:v>
      </x:c>
      <x:c r="D1682" t="str">
        <x:v>C83</x:v>
      </x:c>
      <x:c r="E1682" t="str">
        <x:v>c</x:v>
      </x:c>
      <x:c r="F1682" s="59" t="n">
        <x:v>49</x:v>
      </x:c>
      <x:c r="G1682" s="59" t="n">
        <x:v>44</x:v>
      </x:c>
      <x:c r="H1682" s="59" t="n">
        <x:v>17</x:v>
      </x:c>
      <x:c r="I1682" s="59" t="n">
        <x:v>352</x:v>
      </x:c>
      <x:c r="J1682" s="59" t="n">
        <x:v>386</x:v>
      </x:c>
      <x:c r="K1682" s="59" t="n">
        <x:v>10</x:v>
      </x:c>
      <x:c r="L1682" s="59" t="str">
        <x:v>S1</x:v>
      </x:c>
      <x:c r="M1682" s="59" t="n">
        <x:v>7</x:v>
      </x:c>
      <x:c r="N1682" t="str">
        <x:v>source_forward</x:v>
      </x:c>
    </x:row>
    <x:row r="1683">
      <x:c r="A1683" t="str">
        <x:v>Set2_200-10-1</x:v>
      </x:c>
      <x:c r="B1683" t="str">
        <x:v>Set2</x:v>
      </x:c>
      <x:c r="C1683" t="str">
        <x:v>200-10-1</x:v>
      </x:c>
      <x:c r="D1683" t="str">
        <x:v>C84</x:v>
      </x:c>
      <x:c r="E1683" t="str">
        <x:v>c</x:v>
      </x:c>
      <x:c r="F1683" s="59" t="n">
        <x:v>22</x:v>
      </x:c>
      <x:c r="G1683" s="59" t="n">
        <x:v>35</x:v>
      </x:c>
      <x:c r="H1683" s="59" t="n">
        <x:v>12</x:v>
      </x:c>
      <x:c r="I1683" s="59" t="n">
        <x:v>570</x:v>
      </x:c>
      <x:c r="J1683" s="59" t="n">
        <x:v>600</x:v>
      </x:c>
      <x:c r="K1683" s="59" t="n">
        <x:v>10</x:v>
      </x:c>
      <x:c r="L1683" s="59" t="str">
        <x:v>S6</x:v>
      </x:c>
      <x:c r="M1683" s="59" t="n">
        <x:v>1</x:v>
      </x:c>
      <x:c r="N1683" t="str">
        <x:v>source_forward</x:v>
      </x:c>
    </x:row>
    <x:row r="1684">
      <x:c r="A1684" t="str">
        <x:v>Set2_200-10-1</x:v>
      </x:c>
      <x:c r="B1684" t="str">
        <x:v>Set2</x:v>
      </x:c>
      <x:c r="C1684" t="str">
        <x:v>200-10-1</x:v>
      </x:c>
      <x:c r="D1684" t="str">
        <x:v>C85</x:v>
      </x:c>
      <x:c r="E1684" t="str">
        <x:v>c</x:v>
      </x:c>
      <x:c r="F1684" s="59" t="n">
        <x:v>23</x:v>
      </x:c>
      <x:c r="G1684" s="59" t="n">
        <x:v>49</x:v>
      </x:c>
      <x:c r="H1684" s="59" t="n">
        <x:v>12</x:v>
      </x:c>
      <x:c r="I1684" s="59" t="n">
        <x:v>128</x:v>
      </x:c>
      <x:c r="J1684" s="59" t="n">
        <x:v>162</x:v>
      </x:c>
      <x:c r="K1684" s="59" t="n">
        <x:v>10</x:v>
      </x:c>
      <x:c r="L1684" s="59" t="str">
        <x:v>S9</x:v>
      </x:c>
      <x:c r="M1684" s="59" t="n">
        <x:v>1</x:v>
      </x:c>
      <x:c r="N1684" t="str">
        <x:v>source_forward</x:v>
      </x:c>
    </x:row>
    <x:row r="1685">
      <x:c r="A1685" t="str">
        <x:v>Set2_200-10-1</x:v>
      </x:c>
      <x:c r="B1685" t="str">
        <x:v>Set2</x:v>
      </x:c>
      <x:c r="C1685" t="str">
        <x:v>200-10-1</x:v>
      </x:c>
      <x:c r="D1685" t="str">
        <x:v>C86</x:v>
      </x:c>
      <x:c r="E1685" t="str">
        <x:v>c</x:v>
      </x:c>
      <x:c r="F1685" s="59" t="n">
        <x:v>1</x:v>
      </x:c>
      <x:c r="G1685" s="59" t="n">
        <x:v>22</x:v>
      </x:c>
      <x:c r="H1685" s="59" t="n">
        <x:v>19</x:v>
      </x:c>
      <x:c r="I1685" s="59" t="n">
        <x:v>585</x:v>
      </x:c>
      <x:c r="J1685" s="59" t="n">
        <x:v>597</x:v>
      </x:c>
      <x:c r="K1685" s="59" t="n">
        <x:v>10</x:v>
      </x:c>
      <x:c r="L1685" s="59" t="str">
        <x:v>S0</x:v>
      </x:c>
      <x:c r="M1685" s="59" t="n">
        <x:v>14</x:v>
      </x:c>
      <x:c r="N1685" t="str">
        <x:v>source_forward</x:v>
      </x:c>
    </x:row>
    <x:row r="1686">
      <x:c r="A1686" t="str">
        <x:v>Set2_200-10-1</x:v>
      </x:c>
      <x:c r="B1686" t="str">
        <x:v>Set2</x:v>
      </x:c>
      <x:c r="C1686" t="str">
        <x:v>200-10-1</x:v>
      </x:c>
      <x:c r="D1686" t="str">
        <x:v>C87</x:v>
      </x:c>
      <x:c r="E1686" t="str">
        <x:v>c</x:v>
      </x:c>
      <x:c r="F1686" s="59" t="n">
        <x:v>50</x:v>
      </x:c>
      <x:c r="G1686" s="59" t="n">
        <x:v>41</x:v>
      </x:c>
      <x:c r="H1686" s="59" t="n">
        <x:v>16</x:v>
      </x:c>
      <x:c r="I1686" s="59" t="n">
        <x:v>272</x:v>
      </x:c>
      <x:c r="J1686" s="59" t="n">
        <x:v>300</x:v>
      </x:c>
      <x:c r="K1686" s="59" t="n">
        <x:v>10</x:v>
      </x:c>
      <x:c r="L1686" s="59" t="str">
        <x:v>S1</x:v>
      </x:c>
      <x:c r="M1686" s="59" t="n">
        <x:v>9</x:v>
      </x:c>
      <x:c r="N1686" t="str">
        <x:v>source_forward</x:v>
      </x:c>
    </x:row>
    <x:row r="1687">
      <x:c r="A1687" t="str">
        <x:v>Set2_200-10-1</x:v>
      </x:c>
      <x:c r="B1687" t="str">
        <x:v>Set2</x:v>
      </x:c>
      <x:c r="C1687" t="str">
        <x:v>200-10-1</x:v>
      </x:c>
      <x:c r="D1687" t="str">
        <x:v>C88</x:v>
      </x:c>
      <x:c r="E1687" t="str">
        <x:v>c</x:v>
      </x:c>
      <x:c r="F1687" s="59" t="n">
        <x:v>15</x:v>
      </x:c>
      <x:c r="G1687" s="59" t="n">
        <x:v>21</x:v>
      </x:c>
      <x:c r="H1687" s="59" t="n">
        <x:v>18</x:v>
      </x:c>
      <x:c r="I1687" s="59" t="n">
        <x:v>551</x:v>
      </x:c>
      <x:c r="J1687" s="59" t="n">
        <x:v>563</x:v>
      </x:c>
      <x:c r="K1687" s="59" t="n">
        <x:v>10</x:v>
      </x:c>
      <x:c r="L1687" s="59" t="str">
        <x:v>S7</x:v>
      </x:c>
      <x:c r="M1687" s="59" t="n">
        <x:v>5</x:v>
      </x:c>
      <x:c r="N1687" t="str">
        <x:v>source_forward</x:v>
      </x:c>
    </x:row>
    <x:row r="1688">
      <x:c r="A1688" t="str">
        <x:v>Set2_200-10-1</x:v>
      </x:c>
      <x:c r="B1688" t="str">
        <x:v>Set2</x:v>
      </x:c>
      <x:c r="C1688" t="str">
        <x:v>200-10-1</x:v>
      </x:c>
      <x:c r="D1688" t="str">
        <x:v>C89</x:v>
      </x:c>
      <x:c r="E1688" t="str">
        <x:v>c</x:v>
      </x:c>
      <x:c r="F1688" s="59" t="n">
        <x:v>48</x:v>
      </x:c>
      <x:c r="G1688" s="59" t="n">
        <x:v>27</x:v>
      </x:c>
      <x:c r="H1688" s="59" t="n">
        <x:v>12</x:v>
      </x:c>
      <x:c r="I1688" s="59" t="n">
        <x:v>494</x:v>
      </x:c>
      <x:c r="J1688" s="59" t="n">
        <x:v>508</x:v>
      </x:c>
      <x:c r="K1688" s="59" t="n">
        <x:v>10</x:v>
      </x:c>
      <x:c r="L1688" s="59" t="str">
        <x:v>S2</x:v>
      </x:c>
      <x:c r="M1688" s="59" t="n">
        <x:v>7</x:v>
      </x:c>
      <x:c r="N1688" t="str">
        <x:v>source_forward</x:v>
      </x:c>
    </x:row>
    <x:row r="1689">
      <x:c r="A1689" t="str">
        <x:v>Set2_200-10-1</x:v>
      </x:c>
      <x:c r="B1689" t="str">
        <x:v>Set2</x:v>
      </x:c>
      <x:c r="C1689" t="str">
        <x:v>200-10-1</x:v>
      </x:c>
      <x:c r="D1689" t="str">
        <x:v>C90</x:v>
      </x:c>
      <x:c r="E1689" t="str">
        <x:v>c</x:v>
      </x:c>
      <x:c r="F1689" s="59" t="n">
        <x:v>42</x:v>
      </x:c>
      <x:c r="G1689" s="59" t="n">
        <x:v>27</x:v>
      </x:c>
      <x:c r="H1689" s="59" t="n">
        <x:v>20</x:v>
      </x:c>
      <x:c r="I1689" s="59" t="n">
        <x:v>479</x:v>
      </x:c>
      <x:c r="J1689" s="59" t="n">
        <x:v>499</x:v>
      </x:c>
      <x:c r="K1689" s="59" t="n">
        <x:v>10</x:v>
      </x:c>
      <x:c r="L1689" s="59" t="str">
        <x:v>S2</x:v>
      </x:c>
      <x:c r="M1689" s="59" t="n">
        <x:v>8</x:v>
      </x:c>
      <x:c r="N1689" t="str">
        <x:v>source_forward</x:v>
      </x:c>
    </x:row>
    <x:row r="1690">
      <x:c r="A1690" t="str">
        <x:v>Set2_200-10-1</x:v>
      </x:c>
      <x:c r="B1690" t="str">
        <x:v>Set2</x:v>
      </x:c>
      <x:c r="C1690" t="str">
        <x:v>200-10-1</x:v>
      </x:c>
      <x:c r="D1690" t="str">
        <x:v>C91</x:v>
      </x:c>
      <x:c r="E1690" t="str">
        <x:v>c</x:v>
      </x:c>
      <x:c r="F1690" s="59" t="n">
        <x:v>4</x:v>
      </x:c>
      <x:c r="G1690" s="59" t="n">
        <x:v>38</x:v>
      </x:c>
      <x:c r="H1690" s="59" t="n">
        <x:v>16</x:v>
      </x:c>
      <x:c r="I1690" s="59" t="n">
        <x:v>436</x:v>
      </x:c>
      <x:c r="J1690" s="59" t="n">
        <x:v>454</x:v>
      </x:c>
      <x:c r="K1690" s="59" t="n">
        <x:v>10</x:v>
      </x:c>
      <x:c r="L1690" s="59" t="str">
        <x:v>S0</x:v>
      </x:c>
      <x:c r="M1690" s="59" t="n">
        <x:v>0</x:v>
      </x:c>
      <x:c r="N1690" t="str">
        <x:v>source_forward</x:v>
      </x:c>
    </x:row>
    <x:row r="1691">
      <x:c r="A1691" t="str">
        <x:v>Set2_200-10-1</x:v>
      </x:c>
      <x:c r="B1691" t="str">
        <x:v>Set2</x:v>
      </x:c>
      <x:c r="C1691" t="str">
        <x:v>200-10-1</x:v>
      </x:c>
      <x:c r="D1691" t="str">
        <x:v>C92</x:v>
      </x:c>
      <x:c r="E1691" t="str">
        <x:v>c</x:v>
      </x:c>
      <x:c r="F1691" s="59" t="n">
        <x:v>24</x:v>
      </x:c>
      <x:c r="G1691" s="59" t="n">
        <x:v>24</x:v>
      </x:c>
      <x:c r="H1691" s="59" t="n">
        <x:v>16</x:v>
      </x:c>
      <x:c r="I1691" s="59" t="n">
        <x:v>300</x:v>
      </x:c>
      <x:c r="J1691" s="59" t="n">
        <x:v>312</x:v>
      </x:c>
      <x:c r="K1691" s="59" t="n">
        <x:v>10</x:v>
      </x:c>
      <x:c r="L1691" s="59" t="str">
        <x:v>S7</x:v>
      </x:c>
      <x:c r="M1691" s="59" t="n">
        <x:v>10</x:v>
      </x:c>
      <x:c r="N1691" t="str">
        <x:v>source_forward</x:v>
      </x:c>
    </x:row>
    <x:row r="1692">
      <x:c r="A1692" t="str">
        <x:v>Set2_200-10-1</x:v>
      </x:c>
      <x:c r="B1692" t="str">
        <x:v>Set2</x:v>
      </x:c>
      <x:c r="C1692" t="str">
        <x:v>200-10-1</x:v>
      </x:c>
      <x:c r="D1692" t="str">
        <x:v>C93</x:v>
      </x:c>
      <x:c r="E1692" t="str">
        <x:v>c</x:v>
      </x:c>
      <x:c r="F1692" s="59" t="n">
        <x:v>10</x:v>
      </x:c>
      <x:c r="G1692" s="59" t="n">
        <x:v>36</x:v>
      </x:c>
      <x:c r="H1692" s="59" t="n">
        <x:v>15</x:v>
      </x:c>
      <x:c r="I1692" s="59" t="n">
        <x:v>117</x:v>
      </x:c>
      <x:c r="J1692" s="59" t="n">
        <x:v>137</x:v>
      </x:c>
      <x:c r="K1692" s="59" t="n">
        <x:v>10</x:v>
      </x:c>
      <x:c r="L1692" s="59" t="str">
        <x:v>S0</x:v>
      </x:c>
      <x:c r="M1692" s="59" t="n">
        <x:v>12</x:v>
      </x:c>
      <x:c r="N1692" t="str">
        <x:v>source_forward</x:v>
      </x:c>
    </x:row>
    <x:row r="1693">
      <x:c r="A1693" t="str">
        <x:v>Set2_200-10-1</x:v>
      </x:c>
      <x:c r="B1693" t="str">
        <x:v>Set2</x:v>
      </x:c>
      <x:c r="C1693" t="str">
        <x:v>200-10-1</x:v>
      </x:c>
      <x:c r="D1693" t="str">
        <x:v>C94</x:v>
      </x:c>
      <x:c r="E1693" t="str">
        <x:v>c</x:v>
      </x:c>
      <x:c r="F1693" s="59" t="n">
        <x:v>37</x:v>
      </x:c>
      <x:c r="G1693" s="59" t="n">
        <x:v>26</x:v>
      </x:c>
      <x:c r="H1693" s="59" t="n">
        <x:v>18</x:v>
      </x:c>
      <x:c r="I1693" s="59" t="n">
        <x:v>393</x:v>
      </x:c>
      <x:c r="J1693" s="59" t="n">
        <x:v>419</x:v>
      </x:c>
      <x:c r="K1693" s="59" t="n">
        <x:v>10</x:v>
      </x:c>
      <x:c r="L1693" s="59" t="str">
        <x:v>S2</x:v>
      </x:c>
      <x:c r="M1693" s="59" t="n">
        <x:v>7</x:v>
      </x:c>
      <x:c r="N1693" t="str">
        <x:v>source_forward</x:v>
      </x:c>
    </x:row>
    <x:row r="1694">
      <x:c r="A1694" t="str">
        <x:v>Set2_200-10-1</x:v>
      </x:c>
      <x:c r="B1694" t="str">
        <x:v>Set2</x:v>
      </x:c>
      <x:c r="C1694" t="str">
        <x:v>200-10-1</x:v>
      </x:c>
      <x:c r="D1694" t="str">
        <x:v>C95</x:v>
      </x:c>
      <x:c r="E1694" t="str">
        <x:v>c</x:v>
      </x:c>
      <x:c r="F1694" s="59" t="n">
        <x:v>24</x:v>
      </x:c>
      <x:c r="G1694" s="59" t="n">
        <x:v>38</x:v>
      </x:c>
      <x:c r="H1694" s="59" t="n">
        <x:v>12</x:v>
      </x:c>
      <x:c r="I1694" s="59" t="n">
        <x:v>487</x:v>
      </x:c>
      <x:c r="J1694" s="59" t="n">
        <x:v>503</x:v>
      </x:c>
      <x:c r="K1694" s="59" t="n">
        <x:v>10</x:v>
      </x:c>
      <x:c r="L1694" s="59" t="str">
        <x:v>S6</x:v>
      </x:c>
      <x:c r="M1694" s="59" t="n">
        <x:v>7</x:v>
      </x:c>
      <x:c r="N1694" t="str">
        <x:v>source_forward</x:v>
      </x:c>
    </x:row>
    <x:row r="1695">
      <x:c r="A1695" t="str">
        <x:v>Set2_200-10-1</x:v>
      </x:c>
      <x:c r="B1695" t="str">
        <x:v>Set2</x:v>
      </x:c>
      <x:c r="C1695" t="str">
        <x:v>200-10-1</x:v>
      </x:c>
      <x:c r="D1695" t="str">
        <x:v>C96</x:v>
      </x:c>
      <x:c r="E1695" t="str">
        <x:v>c</x:v>
      </x:c>
      <x:c r="F1695" s="59" t="n">
        <x:v>46</x:v>
      </x:c>
      <x:c r="G1695" s="59" t="n">
        <x:v>27</x:v>
      </x:c>
      <x:c r="H1695" s="59" t="n">
        <x:v>13</x:v>
      </x:c>
      <x:c r="I1695" s="59" t="n">
        <x:v>623</x:v>
      </x:c>
      <x:c r="J1695" s="59" t="n">
        <x:v>633</x:v>
      </x:c>
      <x:c r="K1695" s="59" t="n">
        <x:v>10</x:v>
      </x:c>
      <x:c r="L1695" s="59" t="str">
        <x:v>S2</x:v>
      </x:c>
      <x:c r="M1695" s="59" t="n">
        <x:v>11</x:v>
      </x:c>
      <x:c r="N1695" t="str">
        <x:v>source_forward</x:v>
      </x:c>
    </x:row>
    <x:row r="1696">
      <x:c r="A1696" t="str">
        <x:v>Set2_200-10-1</x:v>
      </x:c>
      <x:c r="B1696" t="str">
        <x:v>Set2</x:v>
      </x:c>
      <x:c r="C1696" t="str">
        <x:v>200-10-1</x:v>
      </x:c>
      <x:c r="D1696" t="str">
        <x:v>C97</x:v>
      </x:c>
      <x:c r="E1696" t="str">
        <x:v>c</x:v>
      </x:c>
      <x:c r="F1696" s="59" t="n">
        <x:v>40</x:v>
      </x:c>
      <x:c r="G1696" s="59" t="n">
        <x:v>50</x:v>
      </x:c>
      <x:c r="H1696" s="59" t="n">
        <x:v>15</x:v>
      </x:c>
      <x:c r="I1696" s="59" t="n">
        <x:v>316</x:v>
      </x:c>
      <x:c r="J1696" s="59" t="n">
        <x:v>334</x:v>
      </x:c>
      <x:c r="K1696" s="59" t="n">
        <x:v>10</x:v>
      </x:c>
      <x:c r="L1696" s="59" t="str">
        <x:v>S1</x:v>
      </x:c>
      <x:c r="M1696" s="59" t="n">
        <x:v>6</x:v>
      </x:c>
      <x:c r="N1696" t="str">
        <x:v>source_forward</x:v>
      </x:c>
    </x:row>
    <x:row r="1697">
      <x:c r="A1697" t="str">
        <x:v>Set2_200-10-1</x:v>
      </x:c>
      <x:c r="B1697" t="str">
        <x:v>Set2</x:v>
      </x:c>
      <x:c r="C1697" t="str">
        <x:v>200-10-1</x:v>
      </x:c>
      <x:c r="D1697" t="str">
        <x:v>C98</x:v>
      </x:c>
      <x:c r="E1697" t="str">
        <x:v>c</x:v>
      </x:c>
      <x:c r="F1697" s="59" t="n">
        <x:v>30</x:v>
      </x:c>
      <x:c r="G1697" s="59" t="n">
        <x:v>11</x:v>
      </x:c>
      <x:c r="H1697" s="59" t="n">
        <x:v>12</x:v>
      </x:c>
      <x:c r="I1697" s="59" t="n">
        <x:v>283</x:v>
      </x:c>
      <x:c r="J1697" s="59" t="n">
        <x:v>299</x:v>
      </x:c>
      <x:c r="K1697" s="59" t="n">
        <x:v>10</x:v>
      </x:c>
      <x:c r="L1697" s="59" t="str">
        <x:v>S3</x:v>
      </x:c>
      <x:c r="M1697" s="59" t="n">
        <x:v>0</x:v>
      </x:c>
      <x:c r="N1697" t="str">
        <x:v>source_forward</x:v>
      </x:c>
    </x:row>
    <x:row r="1698">
      <x:c r="A1698" t="str">
        <x:v>Set2_200-10-1</x:v>
      </x:c>
      <x:c r="B1698" t="str">
        <x:v>Set2</x:v>
      </x:c>
      <x:c r="C1698" t="str">
        <x:v>200-10-1</x:v>
      </x:c>
      <x:c r="D1698" t="str">
        <x:v>C99</x:v>
      </x:c>
      <x:c r="E1698" t="str">
        <x:v>c</x:v>
      </x:c>
      <x:c r="F1698" s="59" t="n">
        <x:v>46</x:v>
      </x:c>
      <x:c r="G1698" s="59" t="n">
        <x:v>14</x:v>
      </x:c>
      <x:c r="H1698" s="59" t="n">
        <x:v>11</x:v>
      </x:c>
      <x:c r="I1698" s="59" t="n">
        <x:v>395</x:v>
      </x:c>
      <x:c r="J1698" s="59" t="n">
        <x:v>415</x:v>
      </x:c>
      <x:c r="K1698" s="59" t="n">
        <x:v>10</x:v>
      </x:c>
      <x:c r="L1698" s="59" t="str">
        <x:v>S2</x:v>
      </x:c>
      <x:c r="M1698" s="59" t="n">
        <x:v>4</x:v>
      </x:c>
      <x:c r="N1698" t="str">
        <x:v>source_forward</x:v>
      </x:c>
    </x:row>
    <x:row r="1699">
      <x:c r="A1699" t="str">
        <x:v>Set2_200-10-1</x:v>
      </x:c>
      <x:c r="B1699" t="str">
        <x:v>Set2</x:v>
      </x:c>
      <x:c r="C1699" t="str">
        <x:v>200-10-1</x:v>
      </x:c>
      <x:c r="D1699" t="str">
        <x:v>C100</x:v>
      </x:c>
      <x:c r="E1699" t="str">
        <x:v>c</x:v>
      </x:c>
      <x:c r="F1699" s="59" t="n">
        <x:v>29</x:v>
      </x:c>
      <x:c r="G1699" s="59" t="n">
        <x:v>40</x:v>
      </x:c>
      <x:c r="H1699" s="59" t="n">
        <x:v>13</x:v>
      </x:c>
      <x:c r="I1699" s="59" t="n">
        <x:v>151</x:v>
      </x:c>
      <x:c r="J1699" s="59" t="n">
        <x:v>177</x:v>
      </x:c>
      <x:c r="K1699" s="59" t="n">
        <x:v>10</x:v>
      </x:c>
      <x:c r="L1699" s="59" t="str">
        <x:v>S6</x:v>
      </x:c>
      <x:c r="M1699" s="59" t="n">
        <x:v>10</x:v>
      </x:c>
      <x:c r="N1699" t="str">
        <x:v>source_forward</x:v>
      </x:c>
    </x:row>
    <x:row r="1700">
      <x:c r="A1700" t="str">
        <x:v>Set2_200-10-1</x:v>
      </x:c>
      <x:c r="B1700" t="str">
        <x:v>Set2</x:v>
      </x:c>
      <x:c r="C1700" t="str">
        <x:v>200-10-1</x:v>
      </x:c>
      <x:c r="D1700" t="str">
        <x:v>C101</x:v>
      </x:c>
      <x:c r="E1700" t="str">
        <x:v>c</x:v>
      </x:c>
      <x:c r="F1700" s="59" t="n">
        <x:v>42</x:v>
      </x:c>
      <x:c r="G1700" s="59" t="n">
        <x:v>1</x:v>
      </x:c>
      <x:c r="H1700" s="59" t="n">
        <x:v>19</x:v>
      </x:c>
      <x:c r="I1700" s="59" t="n">
        <x:v>559</x:v>
      </x:c>
      <x:c r="J1700" s="59" t="n">
        <x:v>577</x:v>
      </x:c>
      <x:c r="K1700" s="59" t="n">
        <x:v>10</x:v>
      </x:c>
      <x:c r="L1700" s="59" t="str">
        <x:v>S4</x:v>
      </x:c>
      <x:c r="M1700" s="59" t="n">
        <x:v>9</x:v>
      </x:c>
      <x:c r="N1700" t="str">
        <x:v>source_forward</x:v>
      </x:c>
    </x:row>
    <x:row r="1701">
      <x:c r="A1701" t="str">
        <x:v>Set2_200-10-1</x:v>
      </x:c>
      <x:c r="B1701" t="str">
        <x:v>Set2</x:v>
      </x:c>
      <x:c r="C1701" t="str">
        <x:v>200-10-1</x:v>
      </x:c>
      <x:c r="D1701" t="str">
        <x:v>C102</x:v>
      </x:c>
      <x:c r="E1701" t="str">
        <x:v>c</x:v>
      </x:c>
      <x:c r="F1701" s="59" t="n">
        <x:v>39</x:v>
      </x:c>
      <x:c r="G1701" s="59" t="n">
        <x:v>12</x:v>
      </x:c>
      <x:c r="H1701" s="59" t="n">
        <x:v>15</x:v>
      </x:c>
      <x:c r="I1701" s="59" t="n">
        <x:v>555</x:v>
      </x:c>
      <x:c r="J1701" s="59" t="n">
        <x:v>587</x:v>
      </x:c>
      <x:c r="K1701" s="59" t="n">
        <x:v>10</x:v>
      </x:c>
      <x:c r="L1701" s="59" t="str">
        <x:v>S3</x:v>
      </x:c>
      <x:c r="M1701" s="59" t="n">
        <x:v>5</x:v>
      </x:c>
      <x:c r="N1701" t="str">
        <x:v>source_forward</x:v>
      </x:c>
    </x:row>
    <x:row r="1702">
      <x:c r="A1702" t="str">
        <x:v>Set2_200-10-1</x:v>
      </x:c>
      <x:c r="B1702" t="str">
        <x:v>Set2</x:v>
      </x:c>
      <x:c r="C1702" t="str">
        <x:v>200-10-1</x:v>
      </x:c>
      <x:c r="D1702" t="str">
        <x:v>C103</x:v>
      </x:c>
      <x:c r="E1702" t="str">
        <x:v>c</x:v>
      </x:c>
      <x:c r="F1702" s="59" t="n">
        <x:v>41</x:v>
      </x:c>
      <x:c r="G1702" s="59" t="n">
        <x:v>13</x:v>
      </x:c>
      <x:c r="H1702" s="59" t="n">
        <x:v>18</x:v>
      </x:c>
      <x:c r="I1702" s="59" t="n">
        <x:v>254</x:v>
      </x:c>
      <x:c r="J1702" s="59" t="n">
        <x:v>268</x:v>
      </x:c>
      <x:c r="K1702" s="59" t="n">
        <x:v>10</x:v>
      </x:c>
      <x:c r="L1702" s="59" t="str">
        <x:v>S3</x:v>
      </x:c>
      <x:c r="M1702" s="59" t="n">
        <x:v>5</x:v>
      </x:c>
      <x:c r="N1702" t="str">
        <x:v>source_forward</x:v>
      </x:c>
    </x:row>
    <x:row r="1703">
      <x:c r="A1703" t="str">
        <x:v>Set2_200-10-1</x:v>
      </x:c>
      <x:c r="B1703" t="str">
        <x:v>Set2</x:v>
      </x:c>
      <x:c r="C1703" t="str">
        <x:v>200-10-1</x:v>
      </x:c>
      <x:c r="D1703" t="str">
        <x:v>C104</x:v>
      </x:c>
      <x:c r="E1703" t="str">
        <x:v>c</x:v>
      </x:c>
      <x:c r="F1703" s="59" t="n">
        <x:v>50</x:v>
      </x:c>
      <x:c r="G1703" s="59" t="n">
        <x:v>16</x:v>
      </x:c>
      <x:c r="H1703" s="59" t="n">
        <x:v>16</x:v>
      </x:c>
      <x:c r="I1703" s="59" t="n">
        <x:v>157</x:v>
      </x:c>
      <x:c r="J1703" s="59" t="n">
        <x:v>179</x:v>
      </x:c>
      <x:c r="K1703" s="59" t="n">
        <x:v>10</x:v>
      </x:c>
      <x:c r="L1703" s="59" t="str">
        <x:v>S2</x:v>
      </x:c>
      <x:c r="M1703" s="59" t="n">
        <x:v>2</x:v>
      </x:c>
      <x:c r="N1703" t="str">
        <x:v>source_forward</x:v>
      </x:c>
    </x:row>
    <x:row r="1704">
      <x:c r="A1704" t="str">
        <x:v>Set2_200-10-1</x:v>
      </x:c>
      <x:c r="B1704" t="str">
        <x:v>Set2</x:v>
      </x:c>
      <x:c r="C1704" t="str">
        <x:v>200-10-1</x:v>
      </x:c>
      <x:c r="D1704" t="str">
        <x:v>C105</x:v>
      </x:c>
      <x:c r="E1704" t="str">
        <x:v>c</x:v>
      </x:c>
      <x:c r="F1704" s="59" t="n">
        <x:v>47</x:v>
      </x:c>
      <x:c r="G1704" s="59" t="n">
        <x:v>15</x:v>
      </x:c>
      <x:c r="H1704" s="59" t="n">
        <x:v>14</x:v>
      </x:c>
      <x:c r="I1704" s="59" t="n">
        <x:v>499</x:v>
      </x:c>
      <x:c r="J1704" s="59" t="n">
        <x:v>531</x:v>
      </x:c>
      <x:c r="K1704" s="59" t="n">
        <x:v>10</x:v>
      </x:c>
      <x:c r="L1704" s="59" t="str">
        <x:v>S2</x:v>
      </x:c>
      <x:c r="M1704" s="59" t="n">
        <x:v>8</x:v>
      </x:c>
      <x:c r="N1704" t="str">
        <x:v>source_forward</x:v>
      </x:c>
    </x:row>
    <x:row r="1705">
      <x:c r="A1705" t="str">
        <x:v>Set2_200-10-1</x:v>
      </x:c>
      <x:c r="B1705" t="str">
        <x:v>Set2</x:v>
      </x:c>
      <x:c r="C1705" t="str">
        <x:v>200-10-1</x:v>
      </x:c>
      <x:c r="D1705" t="str">
        <x:v>C106</x:v>
      </x:c>
      <x:c r="E1705" t="str">
        <x:v>c</x:v>
      </x:c>
      <x:c r="F1705" s="59" t="n">
        <x:v>13</x:v>
      </x:c>
      <x:c r="G1705" s="59" t="n">
        <x:v>19</x:v>
      </x:c>
      <x:c r="H1705" s="59" t="n">
        <x:v>12</x:v>
      </x:c>
      <x:c r="I1705" s="59" t="n">
        <x:v>265</x:v>
      </x:c>
      <x:c r="J1705" s="59" t="n">
        <x:v>289</x:v>
      </x:c>
      <x:c r="K1705" s="59" t="n">
        <x:v>10</x:v>
      </x:c>
      <x:c r="L1705" s="59" t="str">
        <x:v>S7</x:v>
      </x:c>
      <x:c r="M1705" s="59" t="n">
        <x:v>4</x:v>
      </x:c>
      <x:c r="N1705" t="str">
        <x:v>source_forward</x:v>
      </x:c>
    </x:row>
    <x:row r="1706">
      <x:c r="A1706" t="str">
        <x:v>Set2_200-10-1</x:v>
      </x:c>
      <x:c r="B1706" t="str">
        <x:v>Set2</x:v>
      </x:c>
      <x:c r="C1706" t="str">
        <x:v>200-10-1</x:v>
      </x:c>
      <x:c r="D1706" t="str">
        <x:v>C107</x:v>
      </x:c>
      <x:c r="E1706" t="str">
        <x:v>c</x:v>
      </x:c>
      <x:c r="F1706" s="59" t="n">
        <x:v>9</x:v>
      </x:c>
      <x:c r="G1706" s="59" t="n">
        <x:v>22</x:v>
      </x:c>
      <x:c r="H1706" s="59" t="n">
        <x:v>17</x:v>
      </x:c>
      <x:c r="I1706" s="59" t="n">
        <x:v>155</x:v>
      </x:c>
      <x:c r="J1706" s="59" t="n">
        <x:v>167</x:v>
      </x:c>
      <x:c r="K1706" s="59" t="n">
        <x:v>10</x:v>
      </x:c>
      <x:c r="L1706" s="59" t="str">
        <x:v>S0</x:v>
      </x:c>
      <x:c r="M1706" s="59" t="n">
        <x:v>6</x:v>
      </x:c>
      <x:c r="N1706" t="str">
        <x:v>source_forward</x:v>
      </x:c>
    </x:row>
    <x:row r="1707">
      <x:c r="A1707" t="str">
        <x:v>Set2_200-10-1</x:v>
      </x:c>
      <x:c r="B1707" t="str">
        <x:v>Set2</x:v>
      </x:c>
      <x:c r="C1707" t="str">
        <x:v>200-10-1</x:v>
      </x:c>
      <x:c r="D1707" t="str">
        <x:v>C108</x:v>
      </x:c>
      <x:c r="E1707" t="str">
        <x:v>c</x:v>
      </x:c>
      <x:c r="F1707" s="59" t="n">
        <x:v>28</x:v>
      </x:c>
      <x:c r="G1707" s="59" t="n">
        <x:v>21</x:v>
      </x:c>
      <x:c r="H1707" s="59" t="n">
        <x:v>11</x:v>
      </x:c>
      <x:c r="I1707" s="59" t="n">
        <x:v>233</x:v>
      </x:c>
      <x:c r="J1707" s="59" t="n">
        <x:v>249</x:v>
      </x:c>
      <x:c r="K1707" s="59" t="n">
        <x:v>10</x:v>
      </x:c>
      <x:c r="L1707" s="59" t="str">
        <x:v>S7</x:v>
      </x:c>
      <x:c r="M1707" s="59" t="n">
        <x:v>5</x:v>
      </x:c>
      <x:c r="N1707" t="str">
        <x:v>source_forward</x:v>
      </x:c>
    </x:row>
    <x:row r="1708">
      <x:c r="A1708" t="str">
        <x:v>Set2_200-10-1</x:v>
      </x:c>
      <x:c r="B1708" t="str">
        <x:v>Set2</x:v>
      </x:c>
      <x:c r="C1708" t="str">
        <x:v>200-10-1</x:v>
      </x:c>
      <x:c r="D1708" t="str">
        <x:v>C109</x:v>
      </x:c>
      <x:c r="E1708" t="str">
        <x:v>c</x:v>
      </x:c>
      <x:c r="F1708" s="59" t="n">
        <x:v>5</x:v>
      </x:c>
      <x:c r="G1708" s="59" t="n">
        <x:v>5</x:v>
      </x:c>
      <x:c r="H1708" s="59" t="n">
        <x:v>14</x:v>
      </x:c>
      <x:c r="I1708" s="59" t="n">
        <x:v>545</x:v>
      </x:c>
      <x:c r="J1708" s="59" t="n">
        <x:v>579</x:v>
      </x:c>
      <x:c r="K1708" s="59" t="n">
        <x:v>10</x:v>
      </x:c>
      <x:c r="L1708" s="59" t="str">
        <x:v>S8</x:v>
      </x:c>
      <x:c r="M1708" s="59" t="n">
        <x:v>9</x:v>
      </x:c>
      <x:c r="N1708" t="str">
        <x:v>source_forward</x:v>
      </x:c>
    </x:row>
    <x:row r="1709">
      <x:c r="A1709" t="str">
        <x:v>Set2_200-10-1</x:v>
      </x:c>
      <x:c r="B1709" t="str">
        <x:v>Set2</x:v>
      </x:c>
      <x:c r="C1709" t="str">
        <x:v>200-10-1</x:v>
      </x:c>
      <x:c r="D1709" t="str">
        <x:v>C110</x:v>
      </x:c>
      <x:c r="E1709" t="str">
        <x:v>c</x:v>
      </x:c>
      <x:c r="F1709" s="59" t="n">
        <x:v>45</x:v>
      </x:c>
      <x:c r="G1709" s="59" t="n">
        <x:v>5</x:v>
      </x:c>
      <x:c r="H1709" s="59" t="n">
        <x:v>17</x:v>
      </x:c>
      <x:c r="I1709" s="59" t="n">
        <x:v>229</x:v>
      </x:c>
      <x:c r="J1709" s="59" t="n">
        <x:v>247</x:v>
      </x:c>
      <x:c r="K1709" s="59" t="n">
        <x:v>10</x:v>
      </x:c>
      <x:c r="L1709" s="59" t="str">
        <x:v>S5</x:v>
      </x:c>
      <x:c r="M1709" s="59" t="n">
        <x:v>12</x:v>
      </x:c>
      <x:c r="N1709" t="str">
        <x:v>source_forward</x:v>
      </x:c>
    </x:row>
    <x:row r="1710">
      <x:c r="A1710" t="str">
        <x:v>Set2_200-10-1</x:v>
      </x:c>
      <x:c r="B1710" t="str">
        <x:v>Set2</x:v>
      </x:c>
      <x:c r="C1710" t="str">
        <x:v>200-10-1</x:v>
      </x:c>
      <x:c r="D1710" t="str">
        <x:v>C111</x:v>
      </x:c>
      <x:c r="E1710" t="str">
        <x:v>c</x:v>
      </x:c>
      <x:c r="F1710" s="59" t="n">
        <x:v>10</x:v>
      </x:c>
      <x:c r="G1710" s="59" t="n">
        <x:v>38</x:v>
      </x:c>
      <x:c r="H1710" s="59" t="n">
        <x:v>18</x:v>
      </x:c>
      <x:c r="I1710" s="59" t="n">
        <x:v>505</x:v>
      </x:c>
      <x:c r="J1710" s="59" t="n">
        <x:v>519</x:v>
      </x:c>
      <x:c r="K1710" s="59" t="n">
        <x:v>10</x:v>
      </x:c>
      <x:c r="L1710" s="59" t="str">
        <x:v>S0</x:v>
      </x:c>
      <x:c r="M1710" s="59" t="n">
        <x:v>6</x:v>
      </x:c>
      <x:c r="N1710" t="str">
        <x:v>source_forward</x:v>
      </x:c>
    </x:row>
    <x:row r="1711">
      <x:c r="A1711" t="str">
        <x:v>Set2_200-10-1</x:v>
      </x:c>
      <x:c r="B1711" t="str">
        <x:v>Set2</x:v>
      </x:c>
      <x:c r="C1711" t="str">
        <x:v>200-10-1</x:v>
      </x:c>
      <x:c r="D1711" t="str">
        <x:v>C112</x:v>
      </x:c>
      <x:c r="E1711" t="str">
        <x:v>c</x:v>
      </x:c>
      <x:c r="F1711" s="59" t="n">
        <x:v>8</x:v>
      </x:c>
      <x:c r="G1711" s="59" t="n">
        <x:v>14</x:v>
      </x:c>
      <x:c r="H1711" s="59" t="n">
        <x:v>17</x:v>
      </x:c>
      <x:c r="I1711" s="59" t="n">
        <x:v>226</x:v>
      </x:c>
      <x:c r="J1711" s="59" t="n">
        <x:v>244</x:v>
      </x:c>
      <x:c r="K1711" s="59" t="n">
        <x:v>10</x:v>
      </x:c>
      <x:c r="L1711" s="59" t="str">
        <x:v>S8</x:v>
      </x:c>
      <x:c r="M1711" s="59" t="n">
        <x:v>9</x:v>
      </x:c>
      <x:c r="N1711" t="str">
        <x:v>source_forward</x:v>
      </x:c>
    </x:row>
    <x:row r="1712">
      <x:c r="A1712" t="str">
        <x:v>Set2_200-10-1</x:v>
      </x:c>
      <x:c r="B1712" t="str">
        <x:v>Set2</x:v>
      </x:c>
      <x:c r="C1712" t="str">
        <x:v>200-10-1</x:v>
      </x:c>
      <x:c r="D1712" t="str">
        <x:v>C113</x:v>
      </x:c>
      <x:c r="E1712" t="str">
        <x:v>c</x:v>
      </x:c>
      <x:c r="F1712" s="59" t="n">
        <x:v>46</x:v>
      </x:c>
      <x:c r="G1712" s="59" t="n">
        <x:v>14</x:v>
      </x:c>
      <x:c r="H1712" s="59" t="n">
        <x:v>16</x:v>
      </x:c>
      <x:c r="I1712" s="59" t="n">
        <x:v>325</x:v>
      </x:c>
      <x:c r="J1712" s="59" t="n">
        <x:v>363</x:v>
      </x:c>
      <x:c r="K1712" s="59" t="n">
        <x:v>10</x:v>
      </x:c>
      <x:c r="L1712" s="59" t="str">
        <x:v>S2</x:v>
      </x:c>
      <x:c r="M1712" s="59" t="n">
        <x:v>7</x:v>
      </x:c>
      <x:c r="N1712" t="str">
        <x:v>source_forward</x:v>
      </x:c>
    </x:row>
    <x:row r="1713">
      <x:c r="A1713" t="str">
        <x:v>Set2_200-10-1</x:v>
      </x:c>
      <x:c r="B1713" t="str">
        <x:v>Set2</x:v>
      </x:c>
      <x:c r="C1713" t="str">
        <x:v>200-10-1</x:v>
      </x:c>
      <x:c r="D1713" t="str">
        <x:v>C114</x:v>
      </x:c>
      <x:c r="E1713" t="str">
        <x:v>c</x:v>
      </x:c>
      <x:c r="F1713" s="59" t="n">
        <x:v>37</x:v>
      </x:c>
      <x:c r="G1713" s="59" t="n">
        <x:v>4</x:v>
      </x:c>
      <x:c r="H1713" s="59" t="n">
        <x:v>18</x:v>
      </x:c>
      <x:c r="I1713" s="59" t="n">
        <x:v>83</x:v>
      </x:c>
      <x:c r="J1713" s="59" t="n">
        <x:v>105</x:v>
      </x:c>
      <x:c r="K1713" s="59" t="n">
        <x:v>10</x:v>
      </x:c>
      <x:c r="L1713" s="59" t="str">
        <x:v>S4</x:v>
      </x:c>
      <x:c r="M1713" s="59" t="n">
        <x:v>16</x:v>
      </x:c>
      <x:c r="N1713" t="str">
        <x:v>source_forward</x:v>
      </x:c>
    </x:row>
    <x:row r="1714">
      <x:c r="A1714" t="str">
        <x:v>Set2_200-10-1</x:v>
      </x:c>
      <x:c r="B1714" t="str">
        <x:v>Set2</x:v>
      </x:c>
      <x:c r="C1714" t="str">
        <x:v>200-10-1</x:v>
      </x:c>
      <x:c r="D1714" t="str">
        <x:v>C115</x:v>
      </x:c>
      <x:c r="E1714" t="str">
        <x:v>c</x:v>
      </x:c>
      <x:c r="F1714" s="59" t="n">
        <x:v>18</x:v>
      </x:c>
      <x:c r="G1714" s="59" t="n">
        <x:v>39</x:v>
      </x:c>
      <x:c r="H1714" s="59" t="n">
        <x:v>17</x:v>
      </x:c>
      <x:c r="I1714" s="59" t="n">
        <x:v>253</x:v>
      </x:c>
      <x:c r="J1714" s="59" t="n">
        <x:v>279</x:v>
      </x:c>
      <x:c r="K1714" s="59" t="n">
        <x:v>10</x:v>
      </x:c>
      <x:c r="L1714" s="59" t="str">
        <x:v>S9</x:v>
      </x:c>
      <x:c r="M1714" s="59" t="n">
        <x:v>16</x:v>
      </x:c>
      <x:c r="N1714" t="str">
        <x:v>source_forward</x:v>
      </x:c>
    </x:row>
    <x:row r="1715">
      <x:c r="A1715" t="str">
        <x:v>Set2_200-10-1</x:v>
      </x:c>
      <x:c r="B1715" t="str">
        <x:v>Set2</x:v>
      </x:c>
      <x:c r="C1715" t="str">
        <x:v>200-10-1</x:v>
      </x:c>
      <x:c r="D1715" t="str">
        <x:v>C116</x:v>
      </x:c>
      <x:c r="E1715" t="str">
        <x:v>c</x:v>
      </x:c>
      <x:c r="F1715" s="59" t="n">
        <x:v>39</x:v>
      </x:c>
      <x:c r="G1715" s="59" t="n">
        <x:v>27</x:v>
      </x:c>
      <x:c r="H1715" s="59" t="n">
        <x:v>16</x:v>
      </x:c>
      <x:c r="I1715" s="59" t="n">
        <x:v>407</x:v>
      </x:c>
      <x:c r="J1715" s="59" t="n">
        <x:v>423</x:v>
      </x:c>
      <x:c r="K1715" s="59" t="n">
        <x:v>10</x:v>
      </x:c>
      <x:c r="L1715" s="59" t="str">
        <x:v>S2</x:v>
      </x:c>
      <x:c r="M1715" s="59" t="n">
        <x:v>9</x:v>
      </x:c>
      <x:c r="N1715" t="str">
        <x:v>source_forward</x:v>
      </x:c>
    </x:row>
    <x:row r="1716">
      <x:c r="A1716" t="str">
        <x:v>Set2_200-10-1</x:v>
      </x:c>
      <x:c r="B1716" t="str">
        <x:v>Set2</x:v>
      </x:c>
      <x:c r="C1716" t="str">
        <x:v>200-10-1</x:v>
      </x:c>
      <x:c r="D1716" t="str">
        <x:v>C117</x:v>
      </x:c>
      <x:c r="E1716" t="str">
        <x:v>c</x:v>
      </x:c>
      <x:c r="F1716" s="59" t="n">
        <x:v>33</x:v>
      </x:c>
      <x:c r="G1716" s="59" t="n">
        <x:v>27</x:v>
      </x:c>
      <x:c r="H1716" s="59" t="n">
        <x:v>11</x:v>
      </x:c>
      <x:c r="I1716" s="59" t="n">
        <x:v>188</x:v>
      </x:c>
      <x:c r="J1716" s="59" t="n">
        <x:v>210</x:v>
      </x:c>
      <x:c r="K1716" s="59" t="n">
        <x:v>10</x:v>
      </x:c>
      <x:c r="L1716" s="59" t="str">
        <x:v>S7</x:v>
      </x:c>
      <x:c r="M1716" s="59" t="n">
        <x:v>1</x:v>
      </x:c>
      <x:c r="N1716" t="str">
        <x:v>source_forward</x:v>
      </x:c>
    </x:row>
    <x:row r="1717">
      <x:c r="A1717" t="str">
        <x:v>Set2_200-10-1</x:v>
      </x:c>
      <x:c r="B1717" t="str">
        <x:v>Set2</x:v>
      </x:c>
      <x:c r="C1717" t="str">
        <x:v>200-10-1</x:v>
      </x:c>
      <x:c r="D1717" t="str">
        <x:v>C118</x:v>
      </x:c>
      <x:c r="E1717" t="str">
        <x:v>c</x:v>
      </x:c>
      <x:c r="F1717" s="59" t="n">
        <x:v>34</x:v>
      </x:c>
      <x:c r="G1717" s="59" t="n">
        <x:v>5</x:v>
      </x:c>
      <x:c r="H1717" s="59" t="n">
        <x:v>14</x:v>
      </x:c>
      <x:c r="I1717" s="59" t="n">
        <x:v>567</x:v>
      </x:c>
      <x:c r="J1717" s="59" t="n">
        <x:v>597</x:v>
      </x:c>
      <x:c r="K1717" s="59" t="n">
        <x:v>10</x:v>
      </x:c>
      <x:c r="L1717" s="59" t="str">
        <x:v>S4</x:v>
      </x:c>
      <x:c r="M1717" s="59" t="n">
        <x:v>13</x:v>
      </x:c>
      <x:c r="N1717" t="str">
        <x:v>source_forward</x:v>
      </x:c>
    </x:row>
    <x:row r="1718">
      <x:c r="A1718" t="str">
        <x:v>Set2_200-10-1</x:v>
      </x:c>
      <x:c r="B1718" t="str">
        <x:v>Set2</x:v>
      </x:c>
      <x:c r="C1718" t="str">
        <x:v>200-10-1</x:v>
      </x:c>
      <x:c r="D1718" t="str">
        <x:v>C119</x:v>
      </x:c>
      <x:c r="E1718" t="str">
        <x:v>c</x:v>
      </x:c>
      <x:c r="F1718" s="59" t="n">
        <x:v>12</x:v>
      </x:c>
      <x:c r="G1718" s="59" t="n">
        <x:v>24</x:v>
      </x:c>
      <x:c r="H1718" s="59" t="n">
        <x:v>17</x:v>
      </x:c>
      <x:c r="I1718" s="59" t="n">
        <x:v>190</x:v>
      </x:c>
      <x:c r="J1718" s="59" t="n">
        <x:v>212</x:v>
      </x:c>
      <x:c r="K1718" s="59" t="n">
        <x:v>10</x:v>
      </x:c>
      <x:c r="L1718" s="59" t="str">
        <x:v>S0</x:v>
      </x:c>
      <x:c r="M1718" s="59" t="n">
        <x:v>3</x:v>
      </x:c>
      <x:c r="N1718" t="str">
        <x:v>source_forward</x:v>
      </x:c>
    </x:row>
    <x:row r="1719">
      <x:c r="A1719" t="str">
        <x:v>Set2_200-10-1</x:v>
      </x:c>
      <x:c r="B1719" t="str">
        <x:v>Set2</x:v>
      </x:c>
      <x:c r="C1719" t="str">
        <x:v>200-10-1</x:v>
      </x:c>
      <x:c r="D1719" t="str">
        <x:v>C120</x:v>
      </x:c>
      <x:c r="E1719" t="str">
        <x:v>c</x:v>
      </x:c>
      <x:c r="F1719" s="59" t="n">
        <x:v>27</x:v>
      </x:c>
      <x:c r="G1719" s="59" t="n">
        <x:v>8</x:v>
      </x:c>
      <x:c r="H1719" s="59" t="n">
        <x:v>16</x:v>
      </x:c>
      <x:c r="I1719" s="59" t="n">
        <x:v>207</x:v>
      </x:c>
      <x:c r="J1719" s="59" t="n">
        <x:v>237</x:v>
      </x:c>
      <x:c r="K1719" s="59" t="n">
        <x:v>10</x:v>
      </x:c>
      <x:c r="L1719" s="59" t="str">
        <x:v>S4</x:v>
      </x:c>
      <x:c r="M1719" s="59" t="n">
        <x:v>5</x:v>
      </x:c>
      <x:c r="N1719" t="str">
        <x:v>source_forward</x:v>
      </x:c>
    </x:row>
    <x:row r="1720">
      <x:c r="A1720" t="str">
        <x:v>Set2_200-10-1</x:v>
      </x:c>
      <x:c r="B1720" t="str">
        <x:v>Set2</x:v>
      </x:c>
      <x:c r="C1720" t="str">
        <x:v>200-10-1</x:v>
      </x:c>
      <x:c r="D1720" t="str">
        <x:v>C121</x:v>
      </x:c>
      <x:c r="E1720" t="str">
        <x:v>c</x:v>
      </x:c>
      <x:c r="F1720" s="59" t="n">
        <x:v>38</x:v>
      </x:c>
      <x:c r="G1720" s="59" t="n">
        <x:v>24</x:v>
      </x:c>
      <x:c r="H1720" s="59" t="n">
        <x:v>16</x:v>
      </x:c>
      <x:c r="I1720" s="59" t="n">
        <x:v>214</x:v>
      </x:c>
      <x:c r="J1720" s="59" t="n">
        <x:v>244</x:v>
      </x:c>
      <x:c r="K1720" s="59" t="n">
        <x:v>10</x:v>
      </x:c>
      <x:c r="L1720" s="59" t="str">
        <x:v>S2</x:v>
      </x:c>
      <x:c r="M1720" s="59" t="n">
        <x:v>11</x:v>
      </x:c>
      <x:c r="N1720" t="str">
        <x:v>source_forward</x:v>
      </x:c>
    </x:row>
    <x:row r="1721">
      <x:c r="A1721" t="str">
        <x:v>Set2_200-10-1</x:v>
      </x:c>
      <x:c r="B1721" t="str">
        <x:v>Set2</x:v>
      </x:c>
      <x:c r="C1721" t="str">
        <x:v>200-10-1</x:v>
      </x:c>
      <x:c r="D1721" t="str">
        <x:v>C122</x:v>
      </x:c>
      <x:c r="E1721" t="str">
        <x:v>c</x:v>
      </x:c>
      <x:c r="F1721" s="59" t="n">
        <x:v>42</x:v>
      </x:c>
      <x:c r="G1721" s="59" t="n">
        <x:v>36</x:v>
      </x:c>
      <x:c r="H1721" s="59" t="n">
        <x:v>11</x:v>
      </x:c>
      <x:c r="I1721" s="59" t="n">
        <x:v>252</x:v>
      </x:c>
      <x:c r="J1721" s="59" t="n">
        <x:v>262</x:v>
      </x:c>
      <x:c r="K1721" s="59" t="n">
        <x:v>10</x:v>
      </x:c>
      <x:c r="L1721" s="59" t="str">
        <x:v>S6</x:v>
      </x:c>
      <x:c r="M1721" s="59" t="n">
        <x:v>10</x:v>
      </x:c>
      <x:c r="N1721" t="str">
        <x:v>source_forward</x:v>
      </x:c>
    </x:row>
    <x:row r="1722">
      <x:c r="A1722" t="str">
        <x:v>Set2_200-10-1</x:v>
      </x:c>
      <x:c r="B1722" t="str">
        <x:v>Set2</x:v>
      </x:c>
      <x:c r="C1722" t="str">
        <x:v>200-10-1</x:v>
      </x:c>
      <x:c r="D1722" t="str">
        <x:v>C123</x:v>
      </x:c>
      <x:c r="E1722" t="str">
        <x:v>c</x:v>
      </x:c>
      <x:c r="F1722" s="59" t="n">
        <x:v>46</x:v>
      </x:c>
      <x:c r="G1722" s="59" t="n">
        <x:v>45</x:v>
      </x:c>
      <x:c r="H1722" s="59" t="n">
        <x:v>16</x:v>
      </x:c>
      <x:c r="I1722" s="59" t="n">
        <x:v>433</x:v>
      </x:c>
      <x:c r="J1722" s="59" t="n">
        <x:v>445</x:v>
      </x:c>
      <x:c r="K1722" s="59" t="n">
        <x:v>10</x:v>
      </x:c>
      <x:c r="L1722" s="59" t="str">
        <x:v>S1</x:v>
      </x:c>
      <x:c r="M1722" s="59" t="n">
        <x:v>3</x:v>
      </x:c>
      <x:c r="N1722" t="str">
        <x:v>source_forward</x:v>
      </x:c>
    </x:row>
    <x:row r="1723">
      <x:c r="A1723" t="str">
        <x:v>Set2_200-10-1</x:v>
      </x:c>
      <x:c r="B1723" t="str">
        <x:v>Set2</x:v>
      </x:c>
      <x:c r="C1723" t="str">
        <x:v>200-10-1</x:v>
      </x:c>
      <x:c r="D1723" t="str">
        <x:v>C124</x:v>
      </x:c>
      <x:c r="E1723" t="str">
        <x:v>c</x:v>
      </x:c>
      <x:c r="F1723" s="59" t="n">
        <x:v>16</x:v>
      </x:c>
      <x:c r="G1723" s="59" t="n">
        <x:v>16</x:v>
      </x:c>
      <x:c r="H1723" s="59" t="n">
        <x:v>17</x:v>
      </x:c>
      <x:c r="I1723" s="59" t="n">
        <x:v>318</x:v>
      </x:c>
      <x:c r="J1723" s="59" t="n">
        <x:v>332</x:v>
      </x:c>
      <x:c r="K1723" s="59" t="n">
        <x:v>10</x:v>
      </x:c>
      <x:c r="L1723" s="59" t="str">
        <x:v>S7</x:v>
      </x:c>
      <x:c r="M1723" s="59" t="n">
        <x:v>14</x:v>
      </x:c>
      <x:c r="N1723" t="str">
        <x:v>source_forward</x:v>
      </x:c>
    </x:row>
    <x:row r="1724">
      <x:c r="A1724" t="str">
        <x:v>Set2_200-10-1</x:v>
      </x:c>
      <x:c r="B1724" t="str">
        <x:v>Set2</x:v>
      </x:c>
      <x:c r="C1724" t="str">
        <x:v>200-10-1</x:v>
      </x:c>
      <x:c r="D1724" t="str">
        <x:v>C125</x:v>
      </x:c>
      <x:c r="E1724" t="str">
        <x:v>c</x:v>
      </x:c>
      <x:c r="F1724" s="59" t="n">
        <x:v>6</x:v>
      </x:c>
      <x:c r="G1724" s="59" t="n">
        <x:v>50</x:v>
      </x:c>
      <x:c r="H1724" s="59" t="n">
        <x:v>19</x:v>
      </x:c>
      <x:c r="I1724" s="59" t="n">
        <x:v>291</x:v>
      </x:c>
      <x:c r="J1724" s="59" t="n">
        <x:v>329</x:v>
      </x:c>
      <x:c r="K1724" s="59" t="n">
        <x:v>10</x:v>
      </x:c>
      <x:c r="L1724" s="59" t="str">
        <x:v>S9</x:v>
      </x:c>
      <x:c r="M1724" s="59" t="n">
        <x:v>7</x:v>
      </x:c>
      <x:c r="N1724" t="str">
        <x:v>source_forward</x:v>
      </x:c>
    </x:row>
    <x:row r="1725">
      <x:c r="A1725" t="str">
        <x:v>Set2_200-10-1</x:v>
      </x:c>
      <x:c r="B1725" t="str">
        <x:v>Set2</x:v>
      </x:c>
      <x:c r="C1725" t="str">
        <x:v>200-10-1</x:v>
      </x:c>
      <x:c r="D1725" t="str">
        <x:v>C126</x:v>
      </x:c>
      <x:c r="E1725" t="str">
        <x:v>c</x:v>
      </x:c>
      <x:c r="F1725" s="59" t="n">
        <x:v>32</x:v>
      </x:c>
      <x:c r="G1725" s="59" t="n">
        <x:v>22</x:v>
      </x:c>
      <x:c r="H1725" s="59" t="n">
        <x:v>20</x:v>
      </x:c>
      <x:c r="I1725" s="59" t="n">
        <x:v>566</x:v>
      </x:c>
      <x:c r="J1725" s="59" t="n">
        <x:v>594</x:v>
      </x:c>
      <x:c r="K1725" s="59" t="n">
        <x:v>10</x:v>
      </x:c>
      <x:c r="L1725" s="59" t="str">
        <x:v>S7</x:v>
      </x:c>
      <x:c r="M1725" s="59" t="n">
        <x:v>11</x:v>
      </x:c>
      <x:c r="N1725" t="str">
        <x:v>source_forward</x:v>
      </x:c>
    </x:row>
    <x:row r="1726">
      <x:c r="A1726" t="str">
        <x:v>Set2_200-10-1</x:v>
      </x:c>
      <x:c r="B1726" t="str">
        <x:v>Set2</x:v>
      </x:c>
      <x:c r="C1726" t="str">
        <x:v>200-10-1</x:v>
      </x:c>
      <x:c r="D1726" t="str">
        <x:v>C127</x:v>
      </x:c>
      <x:c r="E1726" t="str">
        <x:v>c</x:v>
      </x:c>
      <x:c r="F1726" s="59" t="n">
        <x:v>2</x:v>
      </x:c>
      <x:c r="G1726" s="59" t="n">
        <x:v>6</x:v>
      </x:c>
      <x:c r="H1726" s="59" t="n">
        <x:v>20</x:v>
      </x:c>
      <x:c r="I1726" s="59" t="n">
        <x:v>199</x:v>
      </x:c>
      <x:c r="J1726" s="59" t="n">
        <x:v>213</x:v>
      </x:c>
      <x:c r="K1726" s="59" t="n">
        <x:v>10</x:v>
      </x:c>
      <x:c r="L1726" s="59" t="str">
        <x:v>S8</x:v>
      </x:c>
      <x:c r="M1726" s="59" t="n">
        <x:v>9</x:v>
      </x:c>
      <x:c r="N1726" t="str">
        <x:v>source_forward</x:v>
      </x:c>
    </x:row>
    <x:row r="1727">
      <x:c r="A1727" t="str">
        <x:v>Set2_200-10-1</x:v>
      </x:c>
      <x:c r="B1727" t="str">
        <x:v>Set2</x:v>
      </x:c>
      <x:c r="C1727" t="str">
        <x:v>200-10-1</x:v>
      </x:c>
      <x:c r="D1727" t="str">
        <x:v>C128</x:v>
      </x:c>
      <x:c r="E1727" t="str">
        <x:v>c</x:v>
      </x:c>
      <x:c r="F1727" s="59" t="n">
        <x:v>5</x:v>
      </x:c>
      <x:c r="G1727" s="59" t="n">
        <x:v>25</x:v>
      </x:c>
      <x:c r="H1727" s="59" t="n">
        <x:v>20</x:v>
      </x:c>
      <x:c r="I1727" s="59" t="n">
        <x:v>485</x:v>
      </x:c>
      <x:c r="J1727" s="59" t="n">
        <x:v>505</x:v>
      </x:c>
      <x:c r="K1727" s="59" t="n">
        <x:v>10</x:v>
      </x:c>
      <x:c r="L1727" s="59" t="str">
        <x:v>S0</x:v>
      </x:c>
      <x:c r="M1727" s="59" t="n">
        <x:v>9</x:v>
      </x:c>
      <x:c r="N1727" t="str">
        <x:v>source_forward</x:v>
      </x:c>
    </x:row>
    <x:row r="1728">
      <x:c r="A1728" t="str">
        <x:v>Set2_200-10-1</x:v>
      </x:c>
      <x:c r="B1728" t="str">
        <x:v>Set2</x:v>
      </x:c>
      <x:c r="C1728" t="str">
        <x:v>200-10-1</x:v>
      </x:c>
      <x:c r="D1728" t="str">
        <x:v>C129</x:v>
      </x:c>
      <x:c r="E1728" t="str">
        <x:v>c</x:v>
      </x:c>
      <x:c r="F1728" s="59" t="n">
        <x:v>49</x:v>
      </x:c>
      <x:c r="G1728" s="59" t="n">
        <x:v>37</x:v>
      </x:c>
      <x:c r="H1728" s="59" t="n">
        <x:v>14</x:v>
      </x:c>
      <x:c r="I1728" s="59" t="n">
        <x:v>376</x:v>
      </x:c>
      <x:c r="J1728" s="59" t="n">
        <x:v>406</x:v>
      </x:c>
      <x:c r="K1728" s="59" t="n">
        <x:v>10</x:v>
      </x:c>
      <x:c r="L1728" s="59" t="str">
        <x:v>S1</x:v>
      </x:c>
      <x:c r="M1728" s="59" t="n">
        <x:v>9</x:v>
      </x:c>
      <x:c r="N1728" t="str">
        <x:v>source_forward</x:v>
      </x:c>
    </x:row>
    <x:row r="1729">
      <x:c r="A1729" t="str">
        <x:v>Set2_200-10-1</x:v>
      </x:c>
      <x:c r="B1729" t="str">
        <x:v>Set2</x:v>
      </x:c>
      <x:c r="C1729" t="str">
        <x:v>200-10-1</x:v>
      </x:c>
      <x:c r="D1729" t="str">
        <x:v>C130</x:v>
      </x:c>
      <x:c r="E1729" t="str">
        <x:v>c</x:v>
      </x:c>
      <x:c r="F1729" s="59" t="n">
        <x:v>18</x:v>
      </x:c>
      <x:c r="G1729" s="59" t="n">
        <x:v>33</x:v>
      </x:c>
      <x:c r="H1729" s="59" t="n">
        <x:v>17</x:v>
      </x:c>
      <x:c r="I1729" s="59" t="n">
        <x:v>566</x:v>
      </x:c>
      <x:c r="J1729" s="59" t="n">
        <x:v>590</x:v>
      </x:c>
      <x:c r="K1729" s="59" t="n">
        <x:v>10</x:v>
      </x:c>
      <x:c r="L1729" s="59" t="str">
        <x:v>S0</x:v>
      </x:c>
      <x:c r="M1729" s="59" t="n">
        <x:v>7</x:v>
      </x:c>
      <x:c r="N1729" t="str">
        <x:v>source_forward</x:v>
      </x:c>
    </x:row>
    <x:row r="1730">
      <x:c r="A1730" t="str">
        <x:v>Set2_200-10-1</x:v>
      </x:c>
      <x:c r="B1730" t="str">
        <x:v>Set2</x:v>
      </x:c>
      <x:c r="C1730" t="str">
        <x:v>200-10-1</x:v>
      </x:c>
      <x:c r="D1730" t="str">
        <x:v>C131</x:v>
      </x:c>
      <x:c r="E1730" t="str">
        <x:v>c</x:v>
      </x:c>
      <x:c r="F1730" s="59" t="n">
        <x:v>21</x:v>
      </x:c>
      <x:c r="G1730" s="59" t="n">
        <x:v>9</x:v>
      </x:c>
      <x:c r="H1730" s="59" t="n">
        <x:v>14</x:v>
      </x:c>
      <x:c r="I1730" s="59" t="n">
        <x:v>185</x:v>
      </x:c>
      <x:c r="J1730" s="59" t="n">
        <x:v>201</x:v>
      </x:c>
      <x:c r="K1730" s="59" t="n">
        <x:v>10</x:v>
      </x:c>
      <x:c r="L1730" s="59" t="str">
        <x:v>S8</x:v>
      </x:c>
      <x:c r="M1730" s="59" t="n">
        <x:v>10</x:v>
      </x:c>
      <x:c r="N1730" t="str">
        <x:v>source_forward</x:v>
      </x:c>
    </x:row>
    <x:row r="1731">
      <x:c r="A1731" t="str">
        <x:v>Set2_200-10-1</x:v>
      </x:c>
      <x:c r="B1731" t="str">
        <x:v>Set2</x:v>
      </x:c>
      <x:c r="C1731" t="str">
        <x:v>200-10-1</x:v>
      </x:c>
      <x:c r="D1731" t="str">
        <x:v>C132</x:v>
      </x:c>
      <x:c r="E1731" t="str">
        <x:v>c</x:v>
      </x:c>
      <x:c r="F1731" s="59" t="n">
        <x:v>48</x:v>
      </x:c>
      <x:c r="G1731" s="59" t="n">
        <x:v>29</x:v>
      </x:c>
      <x:c r="H1731" s="59" t="n">
        <x:v>14</x:v>
      </x:c>
      <x:c r="I1731" s="59" t="n">
        <x:v>219</x:v>
      </x:c>
      <x:c r="J1731" s="59" t="n">
        <x:v>257</x:v>
      </x:c>
      <x:c r="K1731" s="59" t="n">
        <x:v>10</x:v>
      </x:c>
      <x:c r="L1731" s="59" t="str">
        <x:v>S2</x:v>
      </x:c>
      <x:c r="M1731" s="59" t="n">
        <x:v>5</x:v>
      </x:c>
      <x:c r="N1731" t="str">
        <x:v>source_forward</x:v>
      </x:c>
    </x:row>
    <x:row r="1732">
      <x:c r="A1732" t="str">
        <x:v>Set2_200-10-1</x:v>
      </x:c>
      <x:c r="B1732" t="str">
        <x:v>Set2</x:v>
      </x:c>
      <x:c r="C1732" t="str">
        <x:v>200-10-1</x:v>
      </x:c>
      <x:c r="D1732" t="str">
        <x:v>C133</x:v>
      </x:c>
      <x:c r="E1732" t="str">
        <x:v>c</x:v>
      </x:c>
      <x:c r="F1732" s="59" t="n">
        <x:v>14</x:v>
      </x:c>
      <x:c r="G1732" s="59" t="n">
        <x:v>35</x:v>
      </x:c>
      <x:c r="H1732" s="59" t="n">
        <x:v>12</x:v>
      </x:c>
      <x:c r="I1732" s="59" t="n">
        <x:v>316</x:v>
      </x:c>
      <x:c r="J1732" s="59" t="n">
        <x:v>332</x:v>
      </x:c>
      <x:c r="K1732" s="59" t="n">
        <x:v>10</x:v>
      </x:c>
      <x:c r="L1732" s="59" t="str">
        <x:v>S0</x:v>
      </x:c>
      <x:c r="M1732" s="59" t="n">
        <x:v>6</x:v>
      </x:c>
      <x:c r="N1732" t="str">
        <x:v>source_forward</x:v>
      </x:c>
    </x:row>
    <x:row r="1733">
      <x:c r="A1733" t="str">
        <x:v>Set2_200-10-1</x:v>
      </x:c>
      <x:c r="B1733" t="str">
        <x:v>Set2</x:v>
      </x:c>
      <x:c r="C1733" t="str">
        <x:v>200-10-1</x:v>
      </x:c>
      <x:c r="D1733" t="str">
        <x:v>C134</x:v>
      </x:c>
      <x:c r="E1733" t="str">
        <x:v>c</x:v>
      </x:c>
      <x:c r="F1733" s="59" t="n">
        <x:v>20</x:v>
      </x:c>
      <x:c r="G1733" s="59" t="n">
        <x:v>3</x:v>
      </x:c>
      <x:c r="H1733" s="59" t="n">
        <x:v>20</x:v>
      </x:c>
      <x:c r="I1733" s="59" t="n">
        <x:v>280</x:v>
      </x:c>
      <x:c r="J1733" s="59" t="n">
        <x:v>308</x:v>
      </x:c>
      <x:c r="K1733" s="59" t="n">
        <x:v>10</x:v>
      </x:c>
      <x:c r="L1733" s="59" t="str">
        <x:v>S8</x:v>
      </x:c>
      <x:c r="M1733" s="59" t="n">
        <x:v>11</x:v>
      </x:c>
      <x:c r="N1733" t="str">
        <x:v>source_forward</x:v>
      </x:c>
    </x:row>
    <x:row r="1734">
      <x:c r="A1734" t="str">
        <x:v>Set2_200-10-1</x:v>
      </x:c>
      <x:c r="B1734" t="str">
        <x:v>Set2</x:v>
      </x:c>
      <x:c r="C1734" t="str">
        <x:v>200-10-1</x:v>
      </x:c>
      <x:c r="D1734" t="str">
        <x:v>C135</x:v>
      </x:c>
      <x:c r="E1734" t="str">
        <x:v>c</x:v>
      </x:c>
      <x:c r="F1734" s="59" t="n">
        <x:v>19</x:v>
      </x:c>
      <x:c r="G1734" s="59" t="n">
        <x:v>18</x:v>
      </x:c>
      <x:c r="H1734" s="59" t="n">
        <x:v>14</x:v>
      </x:c>
      <x:c r="I1734" s="59" t="n">
        <x:v>256</x:v>
      </x:c>
      <x:c r="J1734" s="59" t="n">
        <x:v>266</x:v>
      </x:c>
      <x:c r="K1734" s="59" t="n">
        <x:v>10</x:v>
      </x:c>
      <x:c r="L1734" s="59" t="str">
        <x:v>S7</x:v>
      </x:c>
      <x:c r="M1734" s="59" t="n">
        <x:v>10</x:v>
      </x:c>
      <x:c r="N1734" t="str">
        <x:v>source_forward</x:v>
      </x:c>
    </x:row>
    <x:row r="1735">
      <x:c r="A1735" t="str">
        <x:v>Set2_200-10-1</x:v>
      </x:c>
      <x:c r="B1735" t="str">
        <x:v>Set2</x:v>
      </x:c>
      <x:c r="C1735" t="str">
        <x:v>200-10-1</x:v>
      </x:c>
      <x:c r="D1735" t="str">
        <x:v>C136</x:v>
      </x:c>
      <x:c r="E1735" t="str">
        <x:v>c</x:v>
      </x:c>
      <x:c r="F1735" s="59" t="n">
        <x:v>28</x:v>
      </x:c>
      <x:c r="G1735" s="59" t="n">
        <x:v>12</x:v>
      </x:c>
      <x:c r="H1735" s="59" t="n">
        <x:v>16</x:v>
      </x:c>
      <x:c r="I1735" s="59" t="n">
        <x:v>335</x:v>
      </x:c>
      <x:c r="J1735" s="59" t="n">
        <x:v>373</x:v>
      </x:c>
      <x:c r="K1735" s="59" t="n">
        <x:v>10</x:v>
      </x:c>
      <x:c r="L1735" s="59" t="str">
        <x:v>S7</x:v>
      </x:c>
      <x:c r="M1735" s="59" t="n">
        <x:v>2</x:v>
      </x:c>
      <x:c r="N1735" t="str">
        <x:v>source_forward</x:v>
      </x:c>
    </x:row>
    <x:row r="1736">
      <x:c r="A1736" t="str">
        <x:v>Set2_200-10-1</x:v>
      </x:c>
      <x:c r="B1736" t="str">
        <x:v>Set2</x:v>
      </x:c>
      <x:c r="C1736" t="str">
        <x:v>200-10-1</x:v>
      </x:c>
      <x:c r="D1736" t="str">
        <x:v>C137</x:v>
      </x:c>
      <x:c r="E1736" t="str">
        <x:v>c</x:v>
      </x:c>
      <x:c r="F1736" s="59" t="n">
        <x:v>43</x:v>
      </x:c>
      <x:c r="G1736" s="59" t="n">
        <x:v>45</x:v>
      </x:c>
      <x:c r="H1736" s="59" t="n">
        <x:v>15</x:v>
      </x:c>
      <x:c r="I1736" s="59" t="n">
        <x:v>569</x:v>
      </x:c>
      <x:c r="J1736" s="59" t="n">
        <x:v>597</x:v>
      </x:c>
      <x:c r="K1736" s="59" t="n">
        <x:v>10</x:v>
      </x:c>
      <x:c r="L1736" s="59" t="str">
        <x:v>S1</x:v>
      </x:c>
      <x:c r="M1736" s="59" t="n">
        <x:v>2</x:v>
      </x:c>
      <x:c r="N1736" t="str">
        <x:v>source_forward</x:v>
      </x:c>
    </x:row>
    <x:row r="1737">
      <x:c r="A1737" t="str">
        <x:v>Set2_200-10-1</x:v>
      </x:c>
      <x:c r="B1737" t="str">
        <x:v>Set2</x:v>
      </x:c>
      <x:c r="C1737" t="str">
        <x:v>200-10-1</x:v>
      </x:c>
      <x:c r="D1737" t="str">
        <x:v>C138</x:v>
      </x:c>
      <x:c r="E1737" t="str">
        <x:v>c</x:v>
      </x:c>
      <x:c r="F1737" s="59" t="n">
        <x:v>11</x:v>
      </x:c>
      <x:c r="G1737" s="59" t="n">
        <x:v>43</x:v>
      </x:c>
      <x:c r="H1737" s="59" t="n">
        <x:v>20</x:v>
      </x:c>
      <x:c r="I1737" s="59" t="n">
        <x:v>281</x:v>
      </x:c>
      <x:c r="J1737" s="59" t="n">
        <x:v>295</x:v>
      </x:c>
      <x:c r="K1737" s="59" t="n">
        <x:v>10</x:v>
      </x:c>
      <x:c r="L1737" s="59" t="str">
        <x:v>S9</x:v>
      </x:c>
      <x:c r="M1737" s="59" t="n">
        <x:v>2</x:v>
      </x:c>
      <x:c r="N1737" t="str">
        <x:v>source_forward</x:v>
      </x:c>
    </x:row>
    <x:row r="1738">
      <x:c r="A1738" t="str">
        <x:v>Set2_200-10-1</x:v>
      </x:c>
      <x:c r="B1738" t="str">
        <x:v>Set2</x:v>
      </x:c>
      <x:c r="C1738" t="str">
        <x:v>200-10-1</x:v>
      </x:c>
      <x:c r="D1738" t="str">
        <x:v>C139</x:v>
      </x:c>
      <x:c r="E1738" t="str">
        <x:v>c</x:v>
      </x:c>
      <x:c r="F1738" s="59" t="n">
        <x:v>32</x:v>
      </x:c>
      <x:c r="G1738" s="59" t="n">
        <x:v>16</x:v>
      </x:c>
      <x:c r="H1738" s="59" t="n">
        <x:v>17</x:v>
      </x:c>
      <x:c r="I1738" s="59" t="n">
        <x:v>154</x:v>
      </x:c>
      <x:c r="J1738" s="59" t="n">
        <x:v>174</x:v>
      </x:c>
      <x:c r="K1738" s="59" t="n">
        <x:v>10</x:v>
      </x:c>
      <x:c r="L1738" s="59" t="str">
        <x:v>S7</x:v>
      </x:c>
      <x:c r="M1738" s="59" t="n">
        <x:v>11</x:v>
      </x:c>
      <x:c r="N1738" t="str">
        <x:v>source_forward</x:v>
      </x:c>
    </x:row>
    <x:row r="1739">
      <x:c r="A1739" t="str">
        <x:v>Set2_200-10-1</x:v>
      </x:c>
      <x:c r="B1739" t="str">
        <x:v>Set2</x:v>
      </x:c>
      <x:c r="C1739" t="str">
        <x:v>200-10-1</x:v>
      </x:c>
      <x:c r="D1739" t="str">
        <x:v>C140</x:v>
      </x:c>
      <x:c r="E1739" t="str">
        <x:v>c</x:v>
      </x:c>
      <x:c r="F1739" s="59" t="n">
        <x:v>22</x:v>
      </x:c>
      <x:c r="G1739" s="59" t="n">
        <x:v>17</x:v>
      </x:c>
      <x:c r="H1739" s="59" t="n">
        <x:v>18</x:v>
      </x:c>
      <x:c r="I1739" s="59" t="n">
        <x:v>610</x:v>
      </x:c>
      <x:c r="J1739" s="59" t="n">
        <x:v>628</x:v>
      </x:c>
      <x:c r="K1739" s="59" t="n">
        <x:v>10</x:v>
      </x:c>
      <x:c r="L1739" s="59" t="str">
        <x:v>S7</x:v>
      </x:c>
      <x:c r="M1739" s="59" t="n">
        <x:v>15</x:v>
      </x:c>
      <x:c r="N1739" t="str">
        <x:v>source_forward</x:v>
      </x:c>
    </x:row>
    <x:row r="1740">
      <x:c r="A1740" t="str">
        <x:v>Set2_200-10-1</x:v>
      </x:c>
      <x:c r="B1740" t="str">
        <x:v>Set2</x:v>
      </x:c>
      <x:c r="C1740" t="str">
        <x:v>200-10-1</x:v>
      </x:c>
      <x:c r="D1740" t="str">
        <x:v>C141</x:v>
      </x:c>
      <x:c r="E1740" t="str">
        <x:v>c</x:v>
      </x:c>
      <x:c r="F1740" s="59" t="n">
        <x:v>6</x:v>
      </x:c>
      <x:c r="G1740" s="59" t="n">
        <x:v>11</x:v>
      </x:c>
      <x:c r="H1740" s="59" t="n">
        <x:v>14</x:v>
      </x:c>
      <x:c r="I1740" s="59" t="n">
        <x:v>139</x:v>
      </x:c>
      <x:c r="J1740" s="59" t="n">
        <x:v>169</x:v>
      </x:c>
      <x:c r="K1740" s="59" t="n">
        <x:v>10</x:v>
      </x:c>
      <x:c r="L1740" s="59" t="str">
        <x:v>S8</x:v>
      </x:c>
      <x:c r="M1740" s="59" t="n">
        <x:v>8</x:v>
      </x:c>
      <x:c r="N1740" t="str">
        <x:v>source_forward</x:v>
      </x:c>
    </x:row>
    <x:row r="1741">
      <x:c r="A1741" t="str">
        <x:v>Set2_200-10-1</x:v>
      </x:c>
      <x:c r="B1741" t="str">
        <x:v>Set2</x:v>
      </x:c>
      <x:c r="C1741" t="str">
        <x:v>200-10-1</x:v>
      </x:c>
      <x:c r="D1741" t="str">
        <x:v>C142</x:v>
      </x:c>
      <x:c r="E1741" t="str">
        <x:v>c</x:v>
      </x:c>
      <x:c r="F1741" s="59" t="n">
        <x:v>39</x:v>
      </x:c>
      <x:c r="G1741" s="59" t="n">
        <x:v>17</x:v>
      </x:c>
      <x:c r="H1741" s="59" t="n">
        <x:v>20</x:v>
      </x:c>
      <x:c r="I1741" s="59" t="n">
        <x:v>210</x:v>
      </x:c>
      <x:c r="J1741" s="59" t="n">
        <x:v>234</x:v>
      </x:c>
      <x:c r="K1741" s="59" t="n">
        <x:v>10</x:v>
      </x:c>
      <x:c r="L1741" s="59" t="str">
        <x:v>S2</x:v>
      </x:c>
      <x:c r="M1741" s="59" t="n">
        <x:v>16</x:v>
      </x:c>
      <x:c r="N1741" t="str">
        <x:v>source_forward</x:v>
      </x:c>
    </x:row>
    <x:row r="1742">
      <x:c r="A1742" t="str">
        <x:v>Set2_200-10-1</x:v>
      </x:c>
      <x:c r="B1742" t="str">
        <x:v>Set2</x:v>
      </x:c>
      <x:c r="C1742" t="str">
        <x:v>200-10-1</x:v>
      </x:c>
      <x:c r="D1742" t="str">
        <x:v>C143</x:v>
      </x:c>
      <x:c r="E1742" t="str">
        <x:v>c</x:v>
      </x:c>
      <x:c r="F1742" s="59" t="n">
        <x:v>42</x:v>
      </x:c>
      <x:c r="G1742" s="59" t="n">
        <x:v>30</x:v>
      </x:c>
      <x:c r="H1742" s="59" t="n">
        <x:v>18</x:v>
      </x:c>
      <x:c r="I1742" s="59" t="n">
        <x:v>68</x:v>
      </x:c>
      <x:c r="J1742" s="59" t="n">
        <x:v>100</x:v>
      </x:c>
      <x:c r="K1742" s="59" t="n">
        <x:v>10</x:v>
      </x:c>
      <x:c r="L1742" s="59" t="str">
        <x:v>S2</x:v>
      </x:c>
      <x:c r="M1742" s="59" t="n">
        <x:v>11</x:v>
      </x:c>
      <x:c r="N1742" t="str">
        <x:v>source_forward</x:v>
      </x:c>
    </x:row>
    <x:row r="1743">
      <x:c r="A1743" t="str">
        <x:v>Set2_200-10-1</x:v>
      </x:c>
      <x:c r="B1743" t="str">
        <x:v>Set2</x:v>
      </x:c>
      <x:c r="C1743" t="str">
        <x:v>200-10-1</x:v>
      </x:c>
      <x:c r="D1743" t="str">
        <x:v>C144</x:v>
      </x:c>
      <x:c r="E1743" t="str">
        <x:v>c</x:v>
      </x:c>
      <x:c r="F1743" s="59" t="n">
        <x:v>36</x:v>
      </x:c>
      <x:c r="G1743" s="59" t="n">
        <x:v>22</x:v>
      </x:c>
      <x:c r="H1743" s="59" t="n">
        <x:v>13</x:v>
      </x:c>
      <x:c r="I1743" s="59" t="n">
        <x:v>369</x:v>
      </x:c>
      <x:c r="J1743" s="59" t="n">
        <x:v>401</x:v>
      </x:c>
      <x:c r="K1743" s="59" t="n">
        <x:v>10</x:v>
      </x:c>
      <x:c r="L1743" s="59" t="str">
        <x:v>S2</x:v>
      </x:c>
      <x:c r="M1743" s="59" t="n">
        <x:v>6</x:v>
      </x:c>
      <x:c r="N1743" t="str">
        <x:v>source_forward</x:v>
      </x:c>
    </x:row>
    <x:row r="1744">
      <x:c r="A1744" t="str">
        <x:v>Set2_200-10-1</x:v>
      </x:c>
      <x:c r="B1744" t="str">
        <x:v>Set2</x:v>
      </x:c>
      <x:c r="C1744" t="str">
        <x:v>200-10-1</x:v>
      </x:c>
      <x:c r="D1744" t="str">
        <x:v>C145</x:v>
      </x:c>
      <x:c r="E1744" t="str">
        <x:v>c</x:v>
      </x:c>
      <x:c r="F1744" s="59" t="n">
        <x:v>20</x:v>
      </x:c>
      <x:c r="G1744" s="59" t="n">
        <x:v>19</x:v>
      </x:c>
      <x:c r="H1744" s="59" t="n">
        <x:v>17</x:v>
      </x:c>
      <x:c r="I1744" s="59" t="n">
        <x:v>154</x:v>
      </x:c>
      <x:c r="J1744" s="59" t="n">
        <x:v>186</x:v>
      </x:c>
      <x:c r="K1744" s="59" t="n">
        <x:v>10</x:v>
      </x:c>
      <x:c r="L1744" s="59" t="str">
        <x:v>S7</x:v>
      </x:c>
      <x:c r="M1744" s="59" t="n">
        <x:v>0</x:v>
      </x:c>
      <x:c r="N1744" t="str">
        <x:v>source_forward</x:v>
      </x:c>
    </x:row>
    <x:row r="1745">
      <x:c r="A1745" t="str">
        <x:v>Set2_200-10-1</x:v>
      </x:c>
      <x:c r="B1745" t="str">
        <x:v>Set2</x:v>
      </x:c>
      <x:c r="C1745" t="str">
        <x:v>200-10-1</x:v>
      </x:c>
      <x:c r="D1745" t="str">
        <x:v>C146</x:v>
      </x:c>
      <x:c r="E1745" t="str">
        <x:v>c</x:v>
      </x:c>
      <x:c r="F1745" s="59" t="n">
        <x:v>33</x:v>
      </x:c>
      <x:c r="G1745" s="59" t="n">
        <x:v>25</x:v>
      </x:c>
      <x:c r="H1745" s="59" t="n">
        <x:v>11</x:v>
      </x:c>
      <x:c r="I1745" s="59" t="n">
        <x:v>194</x:v>
      </x:c>
      <x:c r="J1745" s="59" t="n">
        <x:v>210</x:v>
      </x:c>
      <x:c r="K1745" s="59" t="n">
        <x:v>10</x:v>
      </x:c>
      <x:c r="L1745" s="59" t="str">
        <x:v>S7</x:v>
      </x:c>
      <x:c r="M1745" s="59" t="n">
        <x:v>2</x:v>
      </x:c>
      <x:c r="N1745" t="str">
        <x:v>source_forward</x:v>
      </x:c>
    </x:row>
    <x:row r="1746">
      <x:c r="A1746" t="str">
        <x:v>Set2_200-10-1</x:v>
      </x:c>
      <x:c r="B1746" t="str">
        <x:v>Set2</x:v>
      </x:c>
      <x:c r="C1746" t="str">
        <x:v>200-10-1</x:v>
      </x:c>
      <x:c r="D1746" t="str">
        <x:v>C147</x:v>
      </x:c>
      <x:c r="E1746" t="str">
        <x:v>c</x:v>
      </x:c>
      <x:c r="F1746" s="59" t="n">
        <x:v>34</x:v>
      </x:c>
      <x:c r="G1746" s="59" t="n">
        <x:v>2</x:v>
      </x:c>
      <x:c r="H1746" s="59" t="n">
        <x:v>11</x:v>
      </x:c>
      <x:c r="I1746" s="59" t="n">
        <x:v>221</x:v>
      </x:c>
      <x:c r="J1746" s="59" t="n">
        <x:v>247</x:v>
      </x:c>
      <x:c r="K1746" s="59" t="n">
        <x:v>10</x:v>
      </x:c>
      <x:c r="L1746" s="59" t="str">
        <x:v>S4</x:v>
      </x:c>
      <x:c r="M1746" s="59" t="n">
        <x:v>7</x:v>
      </x:c>
      <x:c r="N1746" t="str">
        <x:v>source_forward</x:v>
      </x:c>
    </x:row>
    <x:row r="1747">
      <x:c r="A1747" t="str">
        <x:v>Set2_200-10-1</x:v>
      </x:c>
      <x:c r="B1747" t="str">
        <x:v>Set2</x:v>
      </x:c>
      <x:c r="C1747" t="str">
        <x:v>200-10-1</x:v>
      </x:c>
      <x:c r="D1747" t="str">
        <x:v>C148</x:v>
      </x:c>
      <x:c r="E1747" t="str">
        <x:v>c</x:v>
      </x:c>
      <x:c r="F1747" s="59" t="n">
        <x:v>29</x:v>
      </x:c>
      <x:c r="G1747" s="59" t="n">
        <x:v>27</x:v>
      </x:c>
      <x:c r="H1747" s="59" t="n">
        <x:v>13</x:v>
      </x:c>
      <x:c r="I1747" s="59" t="n">
        <x:v>90</x:v>
      </x:c>
      <x:c r="J1747" s="59" t="n">
        <x:v>120</x:v>
      </x:c>
      <x:c r="K1747" s="59" t="n">
        <x:v>10</x:v>
      </x:c>
      <x:c r="L1747" s="59" t="str">
        <x:v>S7</x:v>
      </x:c>
      <x:c r="M1747" s="59" t="n">
        <x:v>8</x:v>
      </x:c>
      <x:c r="N1747" t="str">
        <x:v>source_forward</x:v>
      </x:c>
    </x:row>
    <x:row r="1748">
      <x:c r="A1748" t="str">
        <x:v>Set2_200-10-1</x:v>
      </x:c>
      <x:c r="B1748" t="str">
        <x:v>Set2</x:v>
      </x:c>
      <x:c r="C1748" t="str">
        <x:v>200-10-1</x:v>
      </x:c>
      <x:c r="D1748" t="str">
        <x:v>C149</x:v>
      </x:c>
      <x:c r="E1748" t="str">
        <x:v>c</x:v>
      </x:c>
      <x:c r="F1748" s="59" t="n">
        <x:v>49</x:v>
      </x:c>
      <x:c r="G1748" s="59" t="n">
        <x:v>48</x:v>
      </x:c>
      <x:c r="H1748" s="59" t="n">
        <x:v>16</x:v>
      </x:c>
      <x:c r="I1748" s="59" t="n">
        <x:v>103</x:v>
      </x:c>
      <x:c r="J1748" s="59" t="n">
        <x:v>129</x:v>
      </x:c>
      <x:c r="K1748" s="59" t="n">
        <x:v>10</x:v>
      </x:c>
      <x:c r="L1748" s="59" t="str">
        <x:v>S1</x:v>
      </x:c>
      <x:c r="M1748" s="59" t="n">
        <x:v>14</x:v>
      </x:c>
      <x:c r="N1748" t="str">
        <x:v>source_forward</x:v>
      </x:c>
    </x:row>
    <x:row r="1749">
      <x:c r="A1749" t="str">
        <x:v>Set2_200-10-1</x:v>
      </x:c>
      <x:c r="B1749" t="str">
        <x:v>Set2</x:v>
      </x:c>
      <x:c r="C1749" t="str">
        <x:v>200-10-1</x:v>
      </x:c>
      <x:c r="D1749" t="str">
        <x:v>C150</x:v>
      </x:c>
      <x:c r="E1749" t="str">
        <x:v>c</x:v>
      </x:c>
      <x:c r="F1749" s="59" t="n">
        <x:v>44</x:v>
      </x:c>
      <x:c r="G1749" s="59" t="n">
        <x:v>35</x:v>
      </x:c>
      <x:c r="H1749" s="59" t="n">
        <x:v>19</x:v>
      </x:c>
      <x:c r="I1749" s="59" t="n">
        <x:v>426</x:v>
      </x:c>
      <x:c r="J1749" s="59" t="n">
        <x:v>446</x:v>
      </x:c>
      <x:c r="K1749" s="59" t="n">
        <x:v>10</x:v>
      </x:c>
      <x:c r="L1749" s="59" t="str">
        <x:v>S6</x:v>
      </x:c>
      <x:c r="M1749" s="59" t="n">
        <x:v>3</x:v>
      </x:c>
      <x:c r="N1749" t="str">
        <x:v>source_forward</x:v>
      </x:c>
    </x:row>
    <x:row r="1750">
      <x:c r="A1750" t="str">
        <x:v>Set2_200-10-1</x:v>
      </x:c>
      <x:c r="B1750" t="str">
        <x:v>Set2</x:v>
      </x:c>
      <x:c r="C1750" t="str">
        <x:v>200-10-1</x:v>
      </x:c>
      <x:c r="D1750" t="str">
        <x:v>C151</x:v>
      </x:c>
      <x:c r="E1750" t="str">
        <x:v>c</x:v>
      </x:c>
      <x:c r="F1750" s="59" t="n">
        <x:v>41</x:v>
      </x:c>
      <x:c r="G1750" s="59" t="n">
        <x:v>26</x:v>
      </x:c>
      <x:c r="H1750" s="59" t="n">
        <x:v>18</x:v>
      </x:c>
      <x:c r="I1750" s="59" t="n">
        <x:v>444</x:v>
      </x:c>
      <x:c r="J1750" s="59" t="n">
        <x:v>460</x:v>
      </x:c>
      <x:c r="K1750" s="59" t="n">
        <x:v>10</x:v>
      </x:c>
      <x:c r="L1750" s="59" t="str">
        <x:v>S2</x:v>
      </x:c>
      <x:c r="M1750" s="59" t="n">
        <x:v>3</x:v>
      </x:c>
      <x:c r="N1750" t="str">
        <x:v>source_forward</x:v>
      </x:c>
    </x:row>
    <x:row r="1751">
      <x:c r="A1751" t="str">
        <x:v>Set2_200-10-1</x:v>
      </x:c>
      <x:c r="B1751" t="str">
        <x:v>Set2</x:v>
      </x:c>
      <x:c r="C1751" t="str">
        <x:v>200-10-1</x:v>
      </x:c>
      <x:c r="D1751" t="str">
        <x:v>C152</x:v>
      </x:c>
      <x:c r="E1751" t="str">
        <x:v>c</x:v>
      </x:c>
      <x:c r="F1751" s="59" t="n">
        <x:v>20</x:v>
      </x:c>
      <x:c r="G1751" s="59" t="n">
        <x:v>41</x:v>
      </x:c>
      <x:c r="H1751" s="59" t="n">
        <x:v>16</x:v>
      </x:c>
      <x:c r="I1751" s="59" t="n">
        <x:v>206</x:v>
      </x:c>
      <x:c r="J1751" s="59" t="n">
        <x:v>226</x:v>
      </x:c>
      <x:c r="K1751" s="59" t="n">
        <x:v>10</x:v>
      </x:c>
      <x:c r="L1751" s="59" t="str">
        <x:v>S9</x:v>
      </x:c>
      <x:c r="M1751" s="59" t="n">
        <x:v>5</x:v>
      </x:c>
      <x:c r="N1751" t="str">
        <x:v>source_forward</x:v>
      </x:c>
    </x:row>
    <x:row r="1752">
      <x:c r="A1752" t="str">
        <x:v>Set2_200-10-1</x:v>
      </x:c>
      <x:c r="B1752" t="str">
        <x:v>Set2</x:v>
      </x:c>
      <x:c r="C1752" t="str">
        <x:v>200-10-1</x:v>
      </x:c>
      <x:c r="D1752" t="str">
        <x:v>C153</x:v>
      </x:c>
      <x:c r="E1752" t="str">
        <x:v>c</x:v>
      </x:c>
      <x:c r="F1752" s="59" t="n">
        <x:v>31</x:v>
      </x:c>
      <x:c r="G1752" s="59" t="n">
        <x:v>37</x:v>
      </x:c>
      <x:c r="H1752" s="59" t="n">
        <x:v>18</x:v>
      </x:c>
      <x:c r="I1752" s="59" t="n">
        <x:v>458</x:v>
      </x:c>
      <x:c r="J1752" s="59" t="n">
        <x:v>496</x:v>
      </x:c>
      <x:c r="K1752" s="59" t="n">
        <x:v>10</x:v>
      </x:c>
      <x:c r="L1752" s="59" t="str">
        <x:v>S6</x:v>
      </x:c>
      <x:c r="M1752" s="59" t="n">
        <x:v>4</x:v>
      </x:c>
      <x:c r="N1752" t="str">
        <x:v>source_forward</x:v>
      </x:c>
    </x:row>
    <x:row r="1753">
      <x:c r="A1753" t="str">
        <x:v>Set2_200-10-1</x:v>
      </x:c>
      <x:c r="B1753" t="str">
        <x:v>Set2</x:v>
      </x:c>
      <x:c r="C1753" t="str">
        <x:v>200-10-1</x:v>
      </x:c>
      <x:c r="D1753" t="str">
        <x:v>C154</x:v>
      </x:c>
      <x:c r="E1753" t="str">
        <x:v>c</x:v>
      </x:c>
      <x:c r="F1753" s="59" t="n">
        <x:v>11</x:v>
      </x:c>
      <x:c r="G1753" s="59" t="n">
        <x:v>31</x:v>
      </x:c>
      <x:c r="H1753" s="59" t="n">
        <x:v>18</x:v>
      </x:c>
      <x:c r="I1753" s="59" t="n">
        <x:v>454</x:v>
      </x:c>
      <x:c r="J1753" s="59" t="n">
        <x:v>466</x:v>
      </x:c>
      <x:c r="K1753" s="59" t="n">
        <x:v>10</x:v>
      </x:c>
      <x:c r="L1753" s="59" t="str">
        <x:v>S0</x:v>
      </x:c>
      <x:c r="M1753" s="59" t="n">
        <x:v>6</x:v>
      </x:c>
      <x:c r="N1753" t="str">
        <x:v>source_forward</x:v>
      </x:c>
    </x:row>
    <x:row r="1754">
      <x:c r="A1754" t="str">
        <x:v>Set2_200-10-1</x:v>
      </x:c>
      <x:c r="B1754" t="str">
        <x:v>Set2</x:v>
      </x:c>
      <x:c r="C1754" t="str">
        <x:v>200-10-1</x:v>
      </x:c>
      <x:c r="D1754" t="str">
        <x:v>C155</x:v>
      </x:c>
      <x:c r="E1754" t="str">
        <x:v>c</x:v>
      </x:c>
      <x:c r="F1754" s="59" t="n">
        <x:v>6</x:v>
      </x:c>
      <x:c r="G1754" s="59" t="n">
        <x:v>33</x:v>
      </x:c>
      <x:c r="H1754" s="59" t="n">
        <x:v>19</x:v>
      </x:c>
      <x:c r="I1754" s="59" t="n">
        <x:v>110</x:v>
      </x:c>
      <x:c r="J1754" s="59" t="n">
        <x:v>132</x:v>
      </x:c>
      <x:c r="K1754" s="59" t="n">
        <x:v>10</x:v>
      </x:c>
      <x:c r="L1754" s="59" t="str">
        <x:v>S0</x:v>
      </x:c>
      <x:c r="M1754" s="59" t="n">
        <x:v>17</x:v>
      </x:c>
      <x:c r="N1754" t="str">
        <x:v>source_forward</x:v>
      </x:c>
    </x:row>
    <x:row r="1755">
      <x:c r="A1755" t="str">
        <x:v>Set2_200-10-1</x:v>
      </x:c>
      <x:c r="B1755" t="str">
        <x:v>Set2</x:v>
      </x:c>
      <x:c r="C1755" t="str">
        <x:v>200-10-1</x:v>
      </x:c>
      <x:c r="D1755" t="str">
        <x:v>C156</x:v>
      </x:c>
      <x:c r="E1755" t="str">
        <x:v>c</x:v>
      </x:c>
      <x:c r="F1755" s="59" t="n">
        <x:v>16</x:v>
      </x:c>
      <x:c r="G1755" s="59" t="n">
        <x:v>31</x:v>
      </x:c>
      <x:c r="H1755" s="59" t="n">
        <x:v>14</x:v>
      </x:c>
      <x:c r="I1755" s="59" t="n">
        <x:v>46</x:v>
      </x:c>
      <x:c r="J1755" s="59" t="n">
        <x:v>80</x:v>
      </x:c>
      <x:c r="K1755" s="59" t="n">
        <x:v>10</x:v>
      </x:c>
      <x:c r="L1755" s="59" t="str">
        <x:v>S0</x:v>
      </x:c>
      <x:c r="M1755" s="59" t="n">
        <x:v>9</x:v>
      </x:c>
      <x:c r="N1755" t="str">
        <x:v>source_forward</x:v>
      </x:c>
    </x:row>
    <x:row r="1756">
      <x:c r="A1756" t="str">
        <x:v>Set2_200-10-1</x:v>
      </x:c>
      <x:c r="B1756" t="str">
        <x:v>Set2</x:v>
      </x:c>
      <x:c r="C1756" t="str">
        <x:v>200-10-1</x:v>
      </x:c>
      <x:c r="D1756" t="str">
        <x:v>C157</x:v>
      </x:c>
      <x:c r="E1756" t="str">
        <x:v>c</x:v>
      </x:c>
      <x:c r="F1756" s="59" t="n">
        <x:v>39</x:v>
      </x:c>
      <x:c r="G1756" s="59" t="n">
        <x:v>44</x:v>
      </x:c>
      <x:c r="H1756" s="59" t="n">
        <x:v>11</x:v>
      </x:c>
      <x:c r="I1756" s="59" t="n">
        <x:v>538</x:v>
      </x:c>
      <x:c r="J1756" s="59" t="n">
        <x:v>574</x:v>
      </x:c>
      <x:c r="K1756" s="59" t="n">
        <x:v>10</x:v>
      </x:c>
      <x:c r="L1756" s="59" t="str">
        <x:v>S1</x:v>
      </x:c>
      <x:c r="M1756" s="59" t="n">
        <x:v>1</x:v>
      </x:c>
      <x:c r="N1756" t="str">
        <x:v>source_forward</x:v>
      </x:c>
    </x:row>
    <x:row r="1757">
      <x:c r="A1757" t="str">
        <x:v>Set2_200-10-1</x:v>
      </x:c>
      <x:c r="B1757" t="str">
        <x:v>Set2</x:v>
      </x:c>
      <x:c r="C1757" t="str">
        <x:v>200-10-1</x:v>
      </x:c>
      <x:c r="D1757" t="str">
        <x:v>C158</x:v>
      </x:c>
      <x:c r="E1757" t="str">
        <x:v>c</x:v>
      </x:c>
      <x:c r="F1757" s="59" t="n">
        <x:v>14</x:v>
      </x:c>
      <x:c r="G1757" s="59" t="n">
        <x:v>9</x:v>
      </x:c>
      <x:c r="H1757" s="59" t="n">
        <x:v>14</x:v>
      </x:c>
      <x:c r="I1757" s="59" t="n">
        <x:v>489</x:v>
      </x:c>
      <x:c r="J1757" s="59" t="n">
        <x:v>511</x:v>
      </x:c>
      <x:c r="K1757" s="59" t="n">
        <x:v>10</x:v>
      </x:c>
      <x:c r="L1757" s="59" t="str">
        <x:v>S8</x:v>
      </x:c>
      <x:c r="M1757" s="59" t="n">
        <x:v>1</x:v>
      </x:c>
      <x:c r="N1757" t="str">
        <x:v>source_forward</x:v>
      </x:c>
    </x:row>
    <x:row r="1758">
      <x:c r="A1758" t="str">
        <x:v>Set2_200-10-1</x:v>
      </x:c>
      <x:c r="B1758" t="str">
        <x:v>Set2</x:v>
      </x:c>
      <x:c r="C1758" t="str">
        <x:v>200-10-1</x:v>
      </x:c>
      <x:c r="D1758" t="str">
        <x:v>C159</x:v>
      </x:c>
      <x:c r="E1758" t="str">
        <x:v>c</x:v>
      </x:c>
      <x:c r="F1758" s="59" t="n">
        <x:v>40</x:v>
      </x:c>
      <x:c r="G1758" s="59" t="n">
        <x:v>37</x:v>
      </x:c>
      <x:c r="H1758" s="59" t="n">
        <x:v>17</x:v>
      </x:c>
      <x:c r="I1758" s="59" t="n">
        <x:v>483</x:v>
      </x:c>
      <x:c r="J1758" s="59" t="n">
        <x:v>507</x:v>
      </x:c>
      <x:c r="K1758" s="59" t="n">
        <x:v>10</x:v>
      </x:c>
      <x:c r="L1758" s="59" t="str">
        <x:v>S6</x:v>
      </x:c>
      <x:c r="M1758" s="59" t="n">
        <x:v>13</x:v>
      </x:c>
      <x:c r="N1758" t="str">
        <x:v>source_forward</x:v>
      </x:c>
    </x:row>
    <x:row r="1759">
      <x:c r="A1759" t="str">
        <x:v>Set2_200-10-1</x:v>
      </x:c>
      <x:c r="B1759" t="str">
        <x:v>Set2</x:v>
      </x:c>
      <x:c r="C1759" t="str">
        <x:v>200-10-1</x:v>
      </x:c>
      <x:c r="D1759" t="str">
        <x:v>C160</x:v>
      </x:c>
      <x:c r="E1759" t="str">
        <x:v>c</x:v>
      </x:c>
      <x:c r="F1759" s="59" t="n">
        <x:v>34</x:v>
      </x:c>
      <x:c r="G1759" s="59" t="n">
        <x:v>22</x:v>
      </x:c>
      <x:c r="H1759" s="59" t="n">
        <x:v>16</x:v>
      </x:c>
      <x:c r="I1759" s="59" t="n">
        <x:v>73</x:v>
      </x:c>
      <x:c r="J1759" s="59" t="n">
        <x:v>105</x:v>
      </x:c>
      <x:c r="K1759" s="59" t="n">
        <x:v>10</x:v>
      </x:c>
      <x:c r="L1759" s="59" t="str">
        <x:v>S7</x:v>
      </x:c>
      <x:c r="M1759" s="59" t="n">
        <x:v>15</x:v>
      </x:c>
      <x:c r="N1759" t="str">
        <x:v>source_forward</x:v>
      </x:c>
    </x:row>
    <x:row r="1760">
      <x:c r="A1760" t="str">
        <x:v>Set2_200-10-1</x:v>
      </x:c>
      <x:c r="B1760" t="str">
        <x:v>Set2</x:v>
      </x:c>
      <x:c r="C1760" t="str">
        <x:v>200-10-1</x:v>
      </x:c>
      <x:c r="D1760" t="str">
        <x:v>C161</x:v>
      </x:c>
      <x:c r="E1760" t="str">
        <x:v>c</x:v>
      </x:c>
      <x:c r="F1760" s="59" t="n">
        <x:v>26</x:v>
      </x:c>
      <x:c r="G1760" s="59" t="n">
        <x:v>23</x:v>
      </x:c>
      <x:c r="H1760" s="59" t="n">
        <x:v>16</x:v>
      </x:c>
      <x:c r="I1760" s="59" t="n">
        <x:v>147</x:v>
      </x:c>
      <x:c r="J1760" s="59" t="n">
        <x:v>175</x:v>
      </x:c>
      <x:c r="K1760" s="59" t="n">
        <x:v>10</x:v>
      </x:c>
      <x:c r="L1760" s="59" t="str">
        <x:v>S7</x:v>
      </x:c>
      <x:c r="M1760" s="59" t="n">
        <x:v>9</x:v>
      </x:c>
      <x:c r="N1760" t="str">
        <x:v>source_forward</x:v>
      </x:c>
    </x:row>
    <x:row r="1761">
      <x:c r="A1761" t="str">
        <x:v>Set2_200-10-1</x:v>
      </x:c>
      <x:c r="B1761" t="str">
        <x:v>Set2</x:v>
      </x:c>
      <x:c r="C1761" t="str">
        <x:v>200-10-1</x:v>
      </x:c>
      <x:c r="D1761" t="str">
        <x:v>C162</x:v>
      </x:c>
      <x:c r="E1761" t="str">
        <x:v>c</x:v>
      </x:c>
      <x:c r="F1761" s="59" t="n">
        <x:v>2</x:v>
      </x:c>
      <x:c r="G1761" s="59" t="n">
        <x:v>35</x:v>
      </x:c>
      <x:c r="H1761" s="59" t="n">
        <x:v>18</x:v>
      </x:c>
      <x:c r="I1761" s="59" t="n">
        <x:v>99</x:v>
      </x:c>
      <x:c r="J1761" s="59" t="n">
        <x:v>133</x:v>
      </x:c>
      <x:c r="K1761" s="59" t="n">
        <x:v>10</x:v>
      </x:c>
      <x:c r="L1761" s="59" t="str">
        <x:v>S0</x:v>
      </x:c>
      <x:c r="M1761" s="59" t="n">
        <x:v>9</x:v>
      </x:c>
      <x:c r="N1761" t="str">
        <x:v>source_forward</x:v>
      </x:c>
    </x:row>
    <x:row r="1762">
      <x:c r="A1762" t="str">
        <x:v>Set2_200-10-1</x:v>
      </x:c>
      <x:c r="B1762" t="str">
        <x:v>Set2</x:v>
      </x:c>
      <x:c r="C1762" t="str">
        <x:v>200-10-1</x:v>
      </x:c>
      <x:c r="D1762" t="str">
        <x:v>C163</x:v>
      </x:c>
      <x:c r="E1762" t="str">
        <x:v>c</x:v>
      </x:c>
      <x:c r="F1762" s="59" t="n">
        <x:v>5</x:v>
      </x:c>
      <x:c r="G1762" s="59" t="n">
        <x:v>36</x:v>
      </x:c>
      <x:c r="H1762" s="59" t="n">
        <x:v>14</x:v>
      </x:c>
      <x:c r="I1762" s="59" t="n">
        <x:v>427</x:v>
      </x:c>
      <x:c r="J1762" s="59" t="n">
        <x:v>451</x:v>
      </x:c>
      <x:c r="K1762" s="59" t="n">
        <x:v>10</x:v>
      </x:c>
      <x:c r="L1762" s="59" t="str">
        <x:v>S0</x:v>
      </x:c>
      <x:c r="M1762" s="59" t="n">
        <x:v>8</x:v>
      </x:c>
      <x:c r="N1762" t="str">
        <x:v>source_forward</x:v>
      </x:c>
    </x:row>
    <x:row r="1763">
      <x:c r="A1763" t="str">
        <x:v>Set2_200-10-1</x:v>
      </x:c>
      <x:c r="B1763" t="str">
        <x:v>Set2</x:v>
      </x:c>
      <x:c r="C1763" t="str">
        <x:v>200-10-1</x:v>
      </x:c>
      <x:c r="D1763" t="str">
        <x:v>C164</x:v>
      </x:c>
      <x:c r="E1763" t="str">
        <x:v>c</x:v>
      </x:c>
      <x:c r="F1763" s="59" t="n">
        <x:v>45</x:v>
      </x:c>
      <x:c r="G1763" s="59" t="n">
        <x:v>7</x:v>
      </x:c>
      <x:c r="H1763" s="59" t="n">
        <x:v>12</x:v>
      </x:c>
      <x:c r="I1763" s="59" t="n">
        <x:v>480</x:v>
      </x:c>
      <x:c r="J1763" s="59" t="n">
        <x:v>514</x:v>
      </x:c>
      <x:c r="K1763" s="59" t="n">
        <x:v>10</x:v>
      </x:c>
      <x:c r="L1763" s="59" t="str">
        <x:v>S5</x:v>
      </x:c>
      <x:c r="M1763" s="59" t="n">
        <x:v>8</x:v>
      </x:c>
      <x:c r="N1763" t="str">
        <x:v>source_forward</x:v>
      </x:c>
    </x:row>
    <x:row r="1764">
      <x:c r="A1764" t="str">
        <x:v>Set2_200-10-1</x:v>
      </x:c>
      <x:c r="B1764" t="str">
        <x:v>Set2</x:v>
      </x:c>
      <x:c r="C1764" t="str">
        <x:v>200-10-1</x:v>
      </x:c>
      <x:c r="D1764" t="str">
        <x:v>C165</x:v>
      </x:c>
      <x:c r="E1764" t="str">
        <x:v>c</x:v>
      </x:c>
      <x:c r="F1764" s="59" t="n">
        <x:v>47</x:v>
      </x:c>
      <x:c r="G1764" s="59" t="n">
        <x:v>3</x:v>
      </x:c>
      <x:c r="H1764" s="59" t="n">
        <x:v>16</x:v>
      </x:c>
      <x:c r="I1764" s="59" t="n">
        <x:v>251</x:v>
      </x:c>
      <x:c r="J1764" s="59" t="n">
        <x:v>261</x:v>
      </x:c>
      <x:c r="K1764" s="59" t="n">
        <x:v>10</x:v>
      </x:c>
      <x:c r="L1764" s="59" t="str">
        <x:v>S5</x:v>
      </x:c>
      <x:c r="M1764" s="59" t="n">
        <x:v>9</x:v>
      </x:c>
      <x:c r="N1764" t="str">
        <x:v>source_forward</x:v>
      </x:c>
    </x:row>
    <x:row r="1765">
      <x:c r="A1765" t="str">
        <x:v>Set2_200-10-1</x:v>
      </x:c>
      <x:c r="B1765" t="str">
        <x:v>Set2</x:v>
      </x:c>
      <x:c r="C1765" t="str">
        <x:v>200-10-1</x:v>
      </x:c>
      <x:c r="D1765" t="str">
        <x:v>C166</x:v>
      </x:c>
      <x:c r="E1765" t="str">
        <x:v>c</x:v>
      </x:c>
      <x:c r="F1765" s="59" t="n">
        <x:v>7</x:v>
      </x:c>
      <x:c r="G1765" s="59" t="n">
        <x:v>6</x:v>
      </x:c>
      <x:c r="H1765" s="59" t="n">
        <x:v>17</x:v>
      </x:c>
      <x:c r="I1765" s="59" t="n">
        <x:v>334</x:v>
      </x:c>
      <x:c r="J1765" s="59" t="n">
        <x:v>372</x:v>
      </x:c>
      <x:c r="K1765" s="59" t="n">
        <x:v>10</x:v>
      </x:c>
      <x:c r="L1765" s="59" t="str">
        <x:v>S8</x:v>
      </x:c>
      <x:c r="M1765" s="59" t="n">
        <x:v>0</x:v>
      </x:c>
      <x:c r="N1765" t="str">
        <x:v>source_forward</x:v>
      </x:c>
    </x:row>
    <x:row r="1766">
      <x:c r="A1766" t="str">
        <x:v>Set2_200-10-1</x:v>
      </x:c>
      <x:c r="B1766" t="str">
        <x:v>Set2</x:v>
      </x:c>
      <x:c r="C1766" t="str">
        <x:v>200-10-1</x:v>
      </x:c>
      <x:c r="D1766" t="str">
        <x:v>C167</x:v>
      </x:c>
      <x:c r="E1766" t="str">
        <x:v>c</x:v>
      </x:c>
      <x:c r="F1766" s="59" t="n">
        <x:v>22</x:v>
      </x:c>
      <x:c r="G1766" s="59" t="n">
        <x:v>20</x:v>
      </x:c>
      <x:c r="H1766" s="59" t="n">
        <x:v>17</x:v>
      </x:c>
      <x:c r="I1766" s="59" t="n">
        <x:v>382</x:v>
      </x:c>
      <x:c r="J1766" s="59" t="n">
        <x:v>400</x:v>
      </x:c>
      <x:c r="K1766" s="59" t="n">
        <x:v>10</x:v>
      </x:c>
      <x:c r="L1766" s="59" t="str">
        <x:v>S7</x:v>
      </x:c>
      <x:c r="M1766" s="59" t="n">
        <x:v>1</x:v>
      </x:c>
      <x:c r="N1766" t="str">
        <x:v>source_forward</x:v>
      </x:c>
    </x:row>
    <x:row r="1767">
      <x:c r="A1767" t="str">
        <x:v>Set2_200-10-1</x:v>
      </x:c>
      <x:c r="B1767" t="str">
        <x:v>Set2</x:v>
      </x:c>
      <x:c r="C1767" t="str">
        <x:v>200-10-1</x:v>
      </x:c>
      <x:c r="D1767" t="str">
        <x:v>C168</x:v>
      </x:c>
      <x:c r="E1767" t="str">
        <x:v>c</x:v>
      </x:c>
      <x:c r="F1767" s="59" t="n">
        <x:v>50</x:v>
      </x:c>
      <x:c r="G1767" s="59" t="n">
        <x:v>13</x:v>
      </x:c>
      <x:c r="H1767" s="59" t="n">
        <x:v>15</x:v>
      </x:c>
      <x:c r="I1767" s="59" t="n">
        <x:v>312</x:v>
      </x:c>
      <x:c r="J1767" s="59" t="n">
        <x:v>340</x:v>
      </x:c>
      <x:c r="K1767" s="59" t="n">
        <x:v>10</x:v>
      </x:c>
      <x:c r="L1767" s="59" t="str">
        <x:v>S5</x:v>
      </x:c>
      <x:c r="M1767" s="59" t="n">
        <x:v>6</x:v>
      </x:c>
      <x:c r="N1767" t="str">
        <x:v>source_forward</x:v>
      </x:c>
    </x:row>
    <x:row r="1768">
      <x:c r="A1768" t="str">
        <x:v>Set2_200-10-1</x:v>
      </x:c>
      <x:c r="B1768" t="str">
        <x:v>Set2</x:v>
      </x:c>
      <x:c r="C1768" t="str">
        <x:v>200-10-1</x:v>
      </x:c>
      <x:c r="D1768" t="str">
        <x:v>C169</x:v>
      </x:c>
      <x:c r="E1768" t="str">
        <x:v>c</x:v>
      </x:c>
      <x:c r="F1768" s="59" t="n">
        <x:v>15</x:v>
      </x:c>
      <x:c r="G1768" s="59" t="n">
        <x:v>21</x:v>
      </x:c>
      <x:c r="H1768" s="59" t="n">
        <x:v>14</x:v>
      </x:c>
      <x:c r="I1768" s="59" t="n">
        <x:v>299</x:v>
      </x:c>
      <x:c r="J1768" s="59" t="n">
        <x:v>309</x:v>
      </x:c>
      <x:c r="K1768" s="59" t="n">
        <x:v>10</x:v>
      </x:c>
      <x:c r="L1768" s="59" t="str">
        <x:v>S7</x:v>
      </x:c>
      <x:c r="M1768" s="59" t="n">
        <x:v>9</x:v>
      </x:c>
      <x:c r="N1768" t="str">
        <x:v>source_forward</x:v>
      </x:c>
    </x:row>
    <x:row r="1769">
      <x:c r="A1769" t="str">
        <x:v>Set2_200-10-1</x:v>
      </x:c>
      <x:c r="B1769" t="str">
        <x:v>Set2</x:v>
      </x:c>
      <x:c r="C1769" t="str">
        <x:v>200-10-1</x:v>
      </x:c>
      <x:c r="D1769" t="str">
        <x:v>C170</x:v>
      </x:c>
      <x:c r="E1769" t="str">
        <x:v>c</x:v>
      </x:c>
      <x:c r="F1769" s="59" t="n">
        <x:v>40</x:v>
      </x:c>
      <x:c r="G1769" s="59" t="n">
        <x:v>18</x:v>
      </x:c>
      <x:c r="H1769" s="59" t="n">
        <x:v>16</x:v>
      </x:c>
      <x:c r="I1769" s="59" t="n">
        <x:v>373</x:v>
      </x:c>
      <x:c r="J1769" s="59" t="n">
        <x:v>387</x:v>
      </x:c>
      <x:c r="K1769" s="59" t="n">
        <x:v>10</x:v>
      </x:c>
      <x:c r="L1769" s="59" t="str">
        <x:v>S2</x:v>
      </x:c>
      <x:c r="M1769" s="59" t="n">
        <x:v>12</x:v>
      </x:c>
      <x:c r="N1769" t="str">
        <x:v>source_forward</x:v>
      </x:c>
    </x:row>
    <x:row r="1770">
      <x:c r="A1770" t="str">
        <x:v>Set2_200-10-1</x:v>
      </x:c>
      <x:c r="B1770" t="str">
        <x:v>Set2</x:v>
      </x:c>
      <x:c r="C1770" t="str">
        <x:v>200-10-1</x:v>
      </x:c>
      <x:c r="D1770" t="str">
        <x:v>C171</x:v>
      </x:c>
      <x:c r="E1770" t="str">
        <x:v>c</x:v>
      </x:c>
      <x:c r="F1770" s="59" t="n">
        <x:v>25</x:v>
      </x:c>
      <x:c r="G1770" s="59" t="n">
        <x:v>33</x:v>
      </x:c>
      <x:c r="H1770" s="59" t="n">
        <x:v>20</x:v>
      </x:c>
      <x:c r="I1770" s="59" t="n">
        <x:v>555</x:v>
      </x:c>
      <x:c r="J1770" s="59" t="n">
        <x:v>565</x:v>
      </x:c>
      <x:c r="K1770" s="59" t="n">
        <x:v>10</x:v>
      </x:c>
      <x:c r="L1770" s="59" t="str">
        <x:v>S6</x:v>
      </x:c>
      <x:c r="M1770" s="59" t="n">
        <x:v>0</x:v>
      </x:c>
      <x:c r="N1770" t="str">
        <x:v>source_forward</x:v>
      </x:c>
    </x:row>
    <x:row r="1771">
      <x:c r="A1771" t="str">
        <x:v>Set2_200-10-1</x:v>
      </x:c>
      <x:c r="B1771" t="str">
        <x:v>Set2</x:v>
      </x:c>
      <x:c r="C1771" t="str">
        <x:v>200-10-1</x:v>
      </x:c>
      <x:c r="D1771" t="str">
        <x:v>C172</x:v>
      </x:c>
      <x:c r="E1771" t="str">
        <x:v>c</x:v>
      </x:c>
      <x:c r="F1771" s="59" t="n">
        <x:v>48</x:v>
      </x:c>
      <x:c r="G1771" s="59" t="n">
        <x:v>20</x:v>
      </x:c>
      <x:c r="H1771" s="59" t="n">
        <x:v>20</x:v>
      </x:c>
      <x:c r="I1771" s="59" t="n">
        <x:v>104</x:v>
      </x:c>
      <x:c r="J1771" s="59" t="n">
        <x:v>136</x:v>
      </x:c>
      <x:c r="K1771" s="59" t="n">
        <x:v>10</x:v>
      </x:c>
      <x:c r="L1771" s="59" t="str">
        <x:v>S2</x:v>
      </x:c>
      <x:c r="M1771" s="59" t="n">
        <x:v>7</x:v>
      </x:c>
      <x:c r="N1771" t="str">
        <x:v>source_forward</x:v>
      </x:c>
    </x:row>
    <x:row r="1772">
      <x:c r="A1772" t="str">
        <x:v>Set2_200-10-1</x:v>
      </x:c>
      <x:c r="B1772" t="str">
        <x:v>Set2</x:v>
      </x:c>
      <x:c r="C1772" t="str">
        <x:v>200-10-1</x:v>
      </x:c>
      <x:c r="D1772" t="str">
        <x:v>C173</x:v>
      </x:c>
      <x:c r="E1772" t="str">
        <x:v>c</x:v>
      </x:c>
      <x:c r="F1772" s="59" t="n">
        <x:v>36</x:v>
      </x:c>
      <x:c r="G1772" s="59" t="n">
        <x:v>17</x:v>
      </x:c>
      <x:c r="H1772" s="59" t="n">
        <x:v>12</x:v>
      </x:c>
      <x:c r="I1772" s="59" t="n">
        <x:v>79</x:v>
      </x:c>
      <x:c r="J1772" s="59" t="n">
        <x:v>115</x:v>
      </x:c>
      <x:c r="K1772" s="59" t="n">
        <x:v>10</x:v>
      </x:c>
      <x:c r="L1772" s="59" t="str">
        <x:v>S2</x:v>
      </x:c>
      <x:c r="M1772" s="59" t="n">
        <x:v>6</x:v>
      </x:c>
      <x:c r="N1772" t="str">
        <x:v>source_forward</x:v>
      </x:c>
    </x:row>
    <x:row r="1773">
      <x:c r="A1773" t="str">
        <x:v>Set2_200-10-1</x:v>
      </x:c>
      <x:c r="B1773" t="str">
        <x:v>Set2</x:v>
      </x:c>
      <x:c r="C1773" t="str">
        <x:v>200-10-1</x:v>
      </x:c>
      <x:c r="D1773" t="str">
        <x:v>C174</x:v>
      </x:c>
      <x:c r="E1773" t="str">
        <x:v>c</x:v>
      </x:c>
      <x:c r="F1773" s="59" t="n">
        <x:v>15</x:v>
      </x:c>
      <x:c r="G1773" s="59" t="n">
        <x:v>39</x:v>
      </x:c>
      <x:c r="H1773" s="59" t="n">
        <x:v>11</x:v>
      </x:c>
      <x:c r="I1773" s="59" t="n">
        <x:v>135</x:v>
      </x:c>
      <x:c r="J1773" s="59" t="n">
        <x:v>149</x:v>
      </x:c>
      <x:c r="K1773" s="59" t="n">
        <x:v>10</x:v>
      </x:c>
      <x:c r="L1773" s="59" t="str">
        <x:v>S0</x:v>
      </x:c>
      <x:c r="M1773" s="59" t="n">
        <x:v>2</x:v>
      </x:c>
      <x:c r="N1773" t="str">
        <x:v>source_forward</x:v>
      </x:c>
    </x:row>
    <x:row r="1774">
      <x:c r="A1774" t="str">
        <x:v>Set2_200-10-1</x:v>
      </x:c>
      <x:c r="B1774" t="str">
        <x:v>Set2</x:v>
      </x:c>
      <x:c r="C1774" t="str">
        <x:v>200-10-1</x:v>
      </x:c>
      <x:c r="D1774" t="str">
        <x:v>C175</x:v>
      </x:c>
      <x:c r="E1774" t="str">
        <x:v>c</x:v>
      </x:c>
      <x:c r="F1774" s="59" t="n">
        <x:v>31</x:v>
      </x:c>
      <x:c r="G1774" s="59" t="n">
        <x:v>43</x:v>
      </x:c>
      <x:c r="H1774" s="59" t="n">
        <x:v>11</x:v>
      </x:c>
      <x:c r="I1774" s="59" t="n">
        <x:v>394</x:v>
      </x:c>
      <x:c r="J1774" s="59" t="n">
        <x:v>406</x:v>
      </x:c>
      <x:c r="K1774" s="59" t="n">
        <x:v>10</x:v>
      </x:c>
      <x:c r="L1774" s="59" t="str">
        <x:v>S6</x:v>
      </x:c>
      <x:c r="M1774" s="59" t="n">
        <x:v>0</x:v>
      </x:c>
      <x:c r="N1774" t="str">
        <x:v>source_forward</x:v>
      </x:c>
    </x:row>
    <x:row r="1775">
      <x:c r="A1775" t="str">
        <x:v>Set2_200-10-1</x:v>
      </x:c>
      <x:c r="B1775" t="str">
        <x:v>Set2</x:v>
      </x:c>
      <x:c r="C1775" t="str">
        <x:v>200-10-1</x:v>
      </x:c>
      <x:c r="D1775" t="str">
        <x:v>C176</x:v>
      </x:c>
      <x:c r="E1775" t="str">
        <x:v>c</x:v>
      </x:c>
      <x:c r="F1775" s="59" t="n">
        <x:v>14</x:v>
      </x:c>
      <x:c r="G1775" s="59" t="n">
        <x:v>41</x:v>
      </x:c>
      <x:c r="H1775" s="59" t="n">
        <x:v>12</x:v>
      </x:c>
      <x:c r="I1775" s="59" t="n">
        <x:v>599</x:v>
      </x:c>
      <x:c r="J1775" s="59" t="n">
        <x:v>631</x:v>
      </x:c>
      <x:c r="K1775" s="59" t="n">
        <x:v>10</x:v>
      </x:c>
      <x:c r="L1775" s="59" t="str">
        <x:v>S9</x:v>
      </x:c>
      <x:c r="M1775" s="59" t="n">
        <x:v>0</x:v>
      </x:c>
      <x:c r="N1775" t="str">
        <x:v>source_forward</x:v>
      </x:c>
    </x:row>
    <x:row r="1776">
      <x:c r="A1776" t="str">
        <x:v>Set2_200-10-1</x:v>
      </x:c>
      <x:c r="B1776" t="str">
        <x:v>Set2</x:v>
      </x:c>
      <x:c r="C1776" t="str">
        <x:v>200-10-1</x:v>
      </x:c>
      <x:c r="D1776" t="str">
        <x:v>C177</x:v>
      </x:c>
      <x:c r="E1776" t="str">
        <x:v>c</x:v>
      </x:c>
      <x:c r="F1776" s="59" t="n">
        <x:v>26</x:v>
      </x:c>
      <x:c r="G1776" s="59" t="n">
        <x:v>30</x:v>
      </x:c>
      <x:c r="H1776" s="59" t="n">
        <x:v>16</x:v>
      </x:c>
      <x:c r="I1776" s="59" t="n">
        <x:v>530</x:v>
      </x:c>
      <x:c r="J1776" s="59" t="n">
        <x:v>568</x:v>
      </x:c>
      <x:c r="K1776" s="59" t="n">
        <x:v>10</x:v>
      </x:c>
      <x:c r="L1776" s="59" t="str">
        <x:v>S7</x:v>
      </x:c>
      <x:c r="M1776" s="59" t="n">
        <x:v>5</x:v>
      </x:c>
      <x:c r="N1776" t="str">
        <x:v>source_forward</x:v>
      </x:c>
    </x:row>
    <x:row r="1777">
      <x:c r="A1777" t="str">
        <x:v>Set2_200-10-1</x:v>
      </x:c>
      <x:c r="B1777" t="str">
        <x:v>Set2</x:v>
      </x:c>
      <x:c r="C1777" t="str">
        <x:v>200-10-1</x:v>
      </x:c>
      <x:c r="D1777" t="str">
        <x:v>C178</x:v>
      </x:c>
      <x:c r="E1777" t="str">
        <x:v>c</x:v>
      </x:c>
      <x:c r="F1777" s="59" t="n">
        <x:v>2</x:v>
      </x:c>
      <x:c r="G1777" s="59" t="n">
        <x:v>44</x:v>
      </x:c>
      <x:c r="H1777" s="59" t="n">
        <x:v>12</x:v>
      </x:c>
      <x:c r="I1777" s="59" t="n">
        <x:v>462</x:v>
      </x:c>
      <x:c r="J1777" s="59" t="n">
        <x:v>490</x:v>
      </x:c>
      <x:c r="K1777" s="59" t="n">
        <x:v>10</x:v>
      </x:c>
      <x:c r="L1777" s="59" t="str">
        <x:v>S9</x:v>
      </x:c>
      <x:c r="M1777" s="59" t="n">
        <x:v>0</x:v>
      </x:c>
      <x:c r="N1777" t="str">
        <x:v>source_forward</x:v>
      </x:c>
    </x:row>
    <x:row r="1778">
      <x:c r="A1778" t="str">
        <x:v>Set2_200-10-1</x:v>
      </x:c>
      <x:c r="B1778" t="str">
        <x:v>Set2</x:v>
      </x:c>
      <x:c r="C1778" t="str">
        <x:v>200-10-1</x:v>
      </x:c>
      <x:c r="D1778" t="str">
        <x:v>C179</x:v>
      </x:c>
      <x:c r="E1778" t="str">
        <x:v>c</x:v>
      </x:c>
      <x:c r="F1778" s="59" t="n">
        <x:v>2</x:v>
      </x:c>
      <x:c r="G1778" s="59" t="n">
        <x:v>19</x:v>
      </x:c>
      <x:c r="H1778" s="59" t="n">
        <x:v>12</x:v>
      </x:c>
      <x:c r="I1778" s="59" t="n">
        <x:v>192</x:v>
      </x:c>
      <x:c r="J1778" s="59" t="n">
        <x:v>220</x:v>
      </x:c>
      <x:c r="K1778" s="59" t="n">
        <x:v>10</x:v>
      </x:c>
      <x:c r="L1778" s="59" t="str">
        <x:v>S0</x:v>
      </x:c>
      <x:c r="M1778" s="59" t="n">
        <x:v>8</x:v>
      </x:c>
      <x:c r="N1778" t="str">
        <x:v>source_forward</x:v>
      </x:c>
    </x:row>
    <x:row r="1779">
      <x:c r="A1779" t="str">
        <x:v>Set2_200-10-1</x:v>
      </x:c>
      <x:c r="B1779" t="str">
        <x:v>Set2</x:v>
      </x:c>
      <x:c r="C1779" t="str">
        <x:v>200-10-1</x:v>
      </x:c>
      <x:c r="D1779" t="str">
        <x:v>C180</x:v>
      </x:c>
      <x:c r="E1779" t="str">
        <x:v>c</x:v>
      </x:c>
      <x:c r="F1779" s="59" t="n">
        <x:v>35</x:v>
      </x:c>
      <x:c r="G1779" s="59" t="n">
        <x:v>5</x:v>
      </x:c>
      <x:c r="H1779" s="59" t="n">
        <x:v>12</x:v>
      </x:c>
      <x:c r="I1779" s="59" t="n">
        <x:v>303</x:v>
      </x:c>
      <x:c r="J1779" s="59" t="n">
        <x:v>325</x:v>
      </x:c>
      <x:c r="K1779" s="59" t="n">
        <x:v>10</x:v>
      </x:c>
      <x:c r="L1779" s="59" t="str">
        <x:v>S4</x:v>
      </x:c>
      <x:c r="M1779" s="59" t="n">
        <x:v>11</x:v>
      </x:c>
      <x:c r="N1779" t="str">
        <x:v>source_forward</x:v>
      </x:c>
    </x:row>
    <x:row r="1780">
      <x:c r="A1780" t="str">
        <x:v>Set2_200-10-1</x:v>
      </x:c>
      <x:c r="B1780" t="str">
        <x:v>Set2</x:v>
      </x:c>
      <x:c r="C1780" t="str">
        <x:v>200-10-1</x:v>
      </x:c>
      <x:c r="D1780" t="str">
        <x:v>C181</x:v>
      </x:c>
      <x:c r="E1780" t="str">
        <x:v>c</x:v>
      </x:c>
      <x:c r="F1780" s="59" t="n">
        <x:v>11</x:v>
      </x:c>
      <x:c r="G1780" s="59" t="n">
        <x:v>50</x:v>
      </x:c>
      <x:c r="H1780" s="59" t="n">
        <x:v>13</x:v>
      </x:c>
      <x:c r="I1780" s="59" t="n">
        <x:v>497</x:v>
      </x:c>
      <x:c r="J1780" s="59" t="n">
        <x:v>515</x:v>
      </x:c>
      <x:c r="K1780" s="59" t="n">
        <x:v>10</x:v>
      </x:c>
      <x:c r="L1780" s="59" t="str">
        <x:v>S9</x:v>
      </x:c>
      <x:c r="M1780" s="59" t="n">
        <x:v>12</x:v>
      </x:c>
      <x:c r="N1780" t="str">
        <x:v>source_forward</x:v>
      </x:c>
    </x:row>
    <x:row r="1781">
      <x:c r="A1781" t="str">
        <x:v>Set2_200-10-1</x:v>
      </x:c>
      <x:c r="B1781" t="str">
        <x:v>Set2</x:v>
      </x:c>
      <x:c r="C1781" t="str">
        <x:v>200-10-1</x:v>
      </x:c>
      <x:c r="D1781" t="str">
        <x:v>C182</x:v>
      </x:c>
      <x:c r="E1781" t="str">
        <x:v>c</x:v>
      </x:c>
      <x:c r="F1781" s="59" t="n">
        <x:v>20</x:v>
      </x:c>
      <x:c r="G1781" s="59" t="n">
        <x:v>47</x:v>
      </x:c>
      <x:c r="H1781" s="59" t="n">
        <x:v>16</x:v>
      </x:c>
      <x:c r="I1781" s="59" t="n">
        <x:v>362</x:v>
      </x:c>
      <x:c r="J1781" s="59" t="n">
        <x:v>388</x:v>
      </x:c>
      <x:c r="K1781" s="59" t="n">
        <x:v>10</x:v>
      </x:c>
      <x:c r="L1781" s="59" t="str">
        <x:v>S9</x:v>
      </x:c>
      <x:c r="M1781" s="59" t="n">
        <x:v>2</x:v>
      </x:c>
      <x:c r="N1781" t="str">
        <x:v>source_forward</x:v>
      </x:c>
    </x:row>
    <x:row r="1782">
      <x:c r="A1782" t="str">
        <x:v>Set2_200-10-1</x:v>
      </x:c>
      <x:c r="B1782" t="str">
        <x:v>Set2</x:v>
      </x:c>
      <x:c r="C1782" t="str">
        <x:v>200-10-1</x:v>
      </x:c>
      <x:c r="D1782" t="str">
        <x:v>C183</x:v>
      </x:c>
      <x:c r="E1782" t="str">
        <x:v>c</x:v>
      </x:c>
      <x:c r="F1782" s="59" t="n">
        <x:v>32</x:v>
      </x:c>
      <x:c r="G1782" s="59" t="n">
        <x:v>11</x:v>
      </x:c>
      <x:c r="H1782" s="59" t="n">
        <x:v>14</x:v>
      </x:c>
      <x:c r="I1782" s="59" t="n">
        <x:v>245</x:v>
      </x:c>
      <x:c r="J1782" s="59" t="n">
        <x:v>283</x:v>
      </x:c>
      <x:c r="K1782" s="59" t="n">
        <x:v>10</x:v>
      </x:c>
      <x:c r="L1782" s="59" t="str">
        <x:v>S3</x:v>
      </x:c>
      <x:c r="M1782" s="59" t="n">
        <x:v>4</x:v>
      </x:c>
      <x:c r="N1782" t="str">
        <x:v>source_forward</x:v>
      </x:c>
    </x:row>
    <x:row r="1783">
      <x:c r="A1783" t="str">
        <x:v>Set2_200-10-1</x:v>
      </x:c>
      <x:c r="B1783" t="str">
        <x:v>Set2</x:v>
      </x:c>
      <x:c r="C1783" t="str">
        <x:v>200-10-1</x:v>
      </x:c>
      <x:c r="D1783" t="str">
        <x:v>C184</x:v>
      </x:c>
      <x:c r="E1783" t="str">
        <x:v>c</x:v>
      </x:c>
      <x:c r="F1783" s="59" t="n">
        <x:v>2</x:v>
      </x:c>
      <x:c r="G1783" s="59" t="n">
        <x:v>44</x:v>
      </x:c>
      <x:c r="H1783" s="59" t="n">
        <x:v>13</x:v>
      </x:c>
      <x:c r="I1783" s="59" t="n">
        <x:v>128</x:v>
      </x:c>
      <x:c r="J1783" s="59" t="n">
        <x:v>140</x:v>
      </x:c>
      <x:c r="K1783" s="59" t="n">
        <x:v>10</x:v>
      </x:c>
      <x:c r="L1783" s="59" t="str">
        <x:v>S9</x:v>
      </x:c>
      <x:c r="M1783" s="59" t="n">
        <x:v>9</x:v>
      </x:c>
      <x:c r="N1783" t="str">
        <x:v>source_forward</x:v>
      </x:c>
    </x:row>
    <x:row r="1784">
      <x:c r="A1784" t="str">
        <x:v>Set2_200-10-1</x:v>
      </x:c>
      <x:c r="B1784" t="str">
        <x:v>Set2</x:v>
      </x:c>
      <x:c r="C1784" t="str">
        <x:v>200-10-1</x:v>
      </x:c>
      <x:c r="D1784" t="str">
        <x:v>C185</x:v>
      </x:c>
      <x:c r="E1784" t="str">
        <x:v>c</x:v>
      </x:c>
      <x:c r="F1784" s="59" t="n">
        <x:v>6</x:v>
      </x:c>
      <x:c r="G1784" s="59" t="n">
        <x:v>33</x:v>
      </x:c>
      <x:c r="H1784" s="59" t="n">
        <x:v>14</x:v>
      </x:c>
      <x:c r="I1784" s="59" t="n">
        <x:v>283</x:v>
      </x:c>
      <x:c r="J1784" s="59" t="n">
        <x:v>321</x:v>
      </x:c>
      <x:c r="K1784" s="59" t="n">
        <x:v>10</x:v>
      </x:c>
      <x:c r="L1784" s="59" t="str">
        <x:v>S0</x:v>
      </x:c>
      <x:c r="M1784" s="59" t="n">
        <x:v>7</x:v>
      </x:c>
      <x:c r="N1784" t="str">
        <x:v>source_forward</x:v>
      </x:c>
    </x:row>
    <x:row r="1785">
      <x:c r="A1785" t="str">
        <x:v>Set2_200-10-1</x:v>
      </x:c>
      <x:c r="B1785" t="str">
        <x:v>Set2</x:v>
      </x:c>
      <x:c r="C1785" t="str">
        <x:v>200-10-1</x:v>
      </x:c>
      <x:c r="D1785" t="str">
        <x:v>C186</x:v>
      </x:c>
      <x:c r="E1785" t="str">
        <x:v>c</x:v>
      </x:c>
      <x:c r="F1785" s="59" t="n">
        <x:v>4</x:v>
      </x:c>
      <x:c r="G1785" s="59" t="n">
        <x:v>48</x:v>
      </x:c>
      <x:c r="H1785" s="59" t="n">
        <x:v>14</x:v>
      </x:c>
      <x:c r="I1785" s="59" t="n">
        <x:v>486</x:v>
      </x:c>
      <x:c r="J1785" s="59" t="n">
        <x:v>516</x:v>
      </x:c>
      <x:c r="K1785" s="59" t="n">
        <x:v>10</x:v>
      </x:c>
      <x:c r="L1785" s="59" t="str">
        <x:v>S9</x:v>
      </x:c>
      <x:c r="M1785" s="59" t="n">
        <x:v>6</x:v>
      </x:c>
      <x:c r="N1785" t="str">
        <x:v>source_forward</x:v>
      </x:c>
    </x:row>
    <x:row r="1786">
      <x:c r="A1786" t="str">
        <x:v>Set2_200-10-1</x:v>
      </x:c>
      <x:c r="B1786" t="str">
        <x:v>Set2</x:v>
      </x:c>
      <x:c r="C1786" t="str">
        <x:v>200-10-1</x:v>
      </x:c>
      <x:c r="D1786" t="str">
        <x:v>C187</x:v>
      </x:c>
      <x:c r="E1786" t="str">
        <x:v>c</x:v>
      </x:c>
      <x:c r="F1786" s="59" t="n">
        <x:v>19</x:v>
      </x:c>
      <x:c r="G1786" s="59" t="n">
        <x:v>43</x:v>
      </x:c>
      <x:c r="H1786" s="59" t="n">
        <x:v>12</x:v>
      </x:c>
      <x:c r="I1786" s="59" t="n">
        <x:v>507</x:v>
      </x:c>
      <x:c r="J1786" s="59" t="n">
        <x:v>535</x:v>
      </x:c>
      <x:c r="K1786" s="59" t="n">
        <x:v>10</x:v>
      </x:c>
      <x:c r="L1786" s="59" t="str">
        <x:v>S9</x:v>
      </x:c>
      <x:c r="M1786" s="59" t="n">
        <x:v>6</x:v>
      </x:c>
      <x:c r="N1786" t="str">
        <x:v>source_forward</x:v>
      </x:c>
    </x:row>
    <x:row r="1787">
      <x:c r="A1787" t="str">
        <x:v>Set2_200-10-1</x:v>
      </x:c>
      <x:c r="B1787" t="str">
        <x:v>Set2</x:v>
      </x:c>
      <x:c r="C1787" t="str">
        <x:v>200-10-1</x:v>
      </x:c>
      <x:c r="D1787" t="str">
        <x:v>C188</x:v>
      </x:c>
      <x:c r="E1787" t="str">
        <x:v>c</x:v>
      </x:c>
      <x:c r="F1787" s="59" t="n">
        <x:v>50</x:v>
      </x:c>
      <x:c r="G1787" s="59" t="n">
        <x:v>46</x:v>
      </x:c>
      <x:c r="H1787" s="59" t="n">
        <x:v>19</x:v>
      </x:c>
      <x:c r="I1787" s="59" t="n">
        <x:v>380</x:v>
      </x:c>
      <x:c r="J1787" s="59" t="n">
        <x:v>412</x:v>
      </x:c>
      <x:c r="K1787" s="59" t="n">
        <x:v>10</x:v>
      </x:c>
      <x:c r="L1787" s="59" t="str">
        <x:v>S1</x:v>
      </x:c>
      <x:c r="M1787" s="59" t="n">
        <x:v>18</x:v>
      </x:c>
      <x:c r="N1787" t="str">
        <x:v>source_forward</x:v>
      </x:c>
    </x:row>
    <x:row r="1788">
      <x:c r="A1788" t="str">
        <x:v>Set2_200-10-1</x:v>
      </x:c>
      <x:c r="B1788" t="str">
        <x:v>Set2</x:v>
      </x:c>
      <x:c r="C1788" t="str">
        <x:v>200-10-1</x:v>
      </x:c>
      <x:c r="D1788" t="str">
        <x:v>C189</x:v>
      </x:c>
      <x:c r="E1788" t="str">
        <x:v>c</x:v>
      </x:c>
      <x:c r="F1788" s="59" t="n">
        <x:v>26</x:v>
      </x:c>
      <x:c r="G1788" s="59" t="n">
        <x:v>14</x:v>
      </x:c>
      <x:c r="H1788" s="59" t="n">
        <x:v>20</x:v>
      </x:c>
      <x:c r="I1788" s="59" t="n">
        <x:v>504</x:v>
      </x:c>
      <x:c r="J1788" s="59" t="n">
        <x:v>538</x:v>
      </x:c>
      <x:c r="K1788" s="59" t="n">
        <x:v>10</x:v>
      </x:c>
      <x:c r="L1788" s="59" t="str">
        <x:v>S7</x:v>
      </x:c>
      <x:c r="M1788" s="59" t="n">
        <x:v>14</x:v>
      </x:c>
      <x:c r="N1788" t="str">
        <x:v>source_forward</x:v>
      </x:c>
    </x:row>
    <x:row r="1789">
      <x:c r="A1789" t="str">
        <x:v>Set2_200-10-1</x:v>
      </x:c>
      <x:c r="B1789" t="str">
        <x:v>Set2</x:v>
      </x:c>
      <x:c r="C1789" t="str">
        <x:v>200-10-1</x:v>
      </x:c>
      <x:c r="D1789" t="str">
        <x:v>C190</x:v>
      </x:c>
      <x:c r="E1789" t="str">
        <x:v>c</x:v>
      </x:c>
      <x:c r="F1789" s="59" t="n">
        <x:v>4</x:v>
      </x:c>
      <x:c r="G1789" s="59" t="n">
        <x:v>28</x:v>
      </x:c>
      <x:c r="H1789" s="59" t="n">
        <x:v>13</x:v>
      </x:c>
      <x:c r="I1789" s="59" t="n">
        <x:v>179</x:v>
      </x:c>
      <x:c r="J1789" s="59" t="n">
        <x:v>205</x:v>
      </x:c>
      <x:c r="K1789" s="59" t="n">
        <x:v>10</x:v>
      </x:c>
      <x:c r="L1789" s="59" t="str">
        <x:v>S0</x:v>
      </x:c>
      <x:c r="M1789" s="59" t="n">
        <x:v>1</x:v>
      </x:c>
      <x:c r="N1789" t="str">
        <x:v>source_forward</x:v>
      </x:c>
    </x:row>
    <x:row r="1790">
      <x:c r="A1790" t="str">
        <x:v>Set2_200-10-1</x:v>
      </x:c>
      <x:c r="B1790" t="str">
        <x:v>Set2</x:v>
      </x:c>
      <x:c r="C1790" t="str">
        <x:v>200-10-1</x:v>
      </x:c>
      <x:c r="D1790" t="str">
        <x:v>C191</x:v>
      </x:c>
      <x:c r="E1790" t="str">
        <x:v>c</x:v>
      </x:c>
      <x:c r="F1790" s="59" t="n">
        <x:v>16</x:v>
      </x:c>
      <x:c r="G1790" s="59" t="n">
        <x:v>3</x:v>
      </x:c>
      <x:c r="H1790" s="59" t="n">
        <x:v>16</x:v>
      </x:c>
      <x:c r="I1790" s="59" t="n">
        <x:v>395</x:v>
      </x:c>
      <x:c r="J1790" s="59" t="n">
        <x:v>417</x:v>
      </x:c>
      <x:c r="K1790" s="59" t="n">
        <x:v>10</x:v>
      </x:c>
      <x:c r="L1790" s="59" t="str">
        <x:v>S8</x:v>
      </x:c>
      <x:c r="M1790" s="59" t="n">
        <x:v>6</x:v>
      </x:c>
      <x:c r="N1790" t="str">
        <x:v>source_forward</x:v>
      </x:c>
    </x:row>
    <x:row r="1791">
      <x:c r="A1791" t="str">
        <x:v>Set2_200-10-1</x:v>
      </x:c>
      <x:c r="B1791" t="str">
        <x:v>Set2</x:v>
      </x:c>
      <x:c r="C1791" t="str">
        <x:v>200-10-1</x:v>
      </x:c>
      <x:c r="D1791" t="str">
        <x:v>C192</x:v>
      </x:c>
      <x:c r="E1791" t="str">
        <x:v>c</x:v>
      </x:c>
      <x:c r="F1791" s="59" t="n">
        <x:v>24</x:v>
      </x:c>
      <x:c r="G1791" s="59" t="n">
        <x:v>49</x:v>
      </x:c>
      <x:c r="H1791" s="59" t="n">
        <x:v>12</x:v>
      </x:c>
      <x:c r="I1791" s="59" t="n">
        <x:v>558</x:v>
      </x:c>
      <x:c r="J1791" s="59" t="n">
        <x:v>570</x:v>
      </x:c>
      <x:c r="K1791" s="59" t="n">
        <x:v>10</x:v>
      </x:c>
      <x:c r="L1791" s="59" t="str">
        <x:v>S9</x:v>
      </x:c>
      <x:c r="M1791" s="59" t="n">
        <x:v>7</x:v>
      </x:c>
      <x:c r="N1791" t="str">
        <x:v>source_forward</x:v>
      </x:c>
    </x:row>
    <x:row r="1792">
      <x:c r="A1792" t="str">
        <x:v>Set2_200-10-1</x:v>
      </x:c>
      <x:c r="B1792" t="str">
        <x:v>Set2</x:v>
      </x:c>
      <x:c r="C1792" t="str">
        <x:v>200-10-1</x:v>
      </x:c>
      <x:c r="D1792" t="str">
        <x:v>C193</x:v>
      </x:c>
      <x:c r="E1792" t="str">
        <x:v>c</x:v>
      </x:c>
      <x:c r="F1792" s="59" t="n">
        <x:v>29</x:v>
      </x:c>
      <x:c r="G1792" s="59" t="n">
        <x:v>31</x:v>
      </x:c>
      <x:c r="H1792" s="59" t="n">
        <x:v>17</x:v>
      </x:c>
      <x:c r="I1792" s="59" t="n">
        <x:v>108</x:v>
      </x:c>
      <x:c r="J1792" s="59" t="n">
        <x:v>130</x:v>
      </x:c>
      <x:c r="K1792" s="59" t="n">
        <x:v>10</x:v>
      </x:c>
      <x:c r="L1792" s="59" t="str">
        <x:v>S6</x:v>
      </x:c>
      <x:c r="M1792" s="59" t="n">
        <x:v>3</x:v>
      </x:c>
      <x:c r="N1792" t="str">
        <x:v>source_forward</x:v>
      </x:c>
    </x:row>
    <x:row r="1793">
      <x:c r="A1793" t="str">
        <x:v>Set2_200-10-1</x:v>
      </x:c>
      <x:c r="B1793" t="str">
        <x:v>Set2</x:v>
      </x:c>
      <x:c r="C1793" t="str">
        <x:v>200-10-1</x:v>
      </x:c>
      <x:c r="D1793" t="str">
        <x:v>C194</x:v>
      </x:c>
      <x:c r="E1793" t="str">
        <x:v>c</x:v>
      </x:c>
      <x:c r="F1793" s="59" t="n">
        <x:v>17</x:v>
      </x:c>
      <x:c r="G1793" s="59" t="n">
        <x:v>11</x:v>
      </x:c>
      <x:c r="H1793" s="59" t="n">
        <x:v>12</x:v>
      </x:c>
      <x:c r="I1793" s="59" t="n">
        <x:v>231</x:v>
      </x:c>
      <x:c r="J1793" s="59" t="n">
        <x:v>259</x:v>
      </x:c>
      <x:c r="K1793" s="59" t="n">
        <x:v>10</x:v>
      </x:c>
      <x:c r="L1793" s="59" t="str">
        <x:v>S8</x:v>
      </x:c>
      <x:c r="M1793" s="59" t="n">
        <x:v>5</x:v>
      </x:c>
      <x:c r="N1793" t="str">
        <x:v>source_forward</x:v>
      </x:c>
    </x:row>
    <x:row r="1794">
      <x:c r="A1794" t="str">
        <x:v>Set2_200-10-1</x:v>
      </x:c>
      <x:c r="B1794" t="str">
        <x:v>Set2</x:v>
      </x:c>
      <x:c r="C1794" t="str">
        <x:v>200-10-1</x:v>
      </x:c>
      <x:c r="D1794" t="str">
        <x:v>C195</x:v>
      </x:c>
      <x:c r="E1794" t="str">
        <x:v>c</x:v>
      </x:c>
      <x:c r="F1794" s="59" t="n">
        <x:v>14</x:v>
      </x:c>
      <x:c r="G1794" s="59" t="n">
        <x:v>44</x:v>
      </x:c>
      <x:c r="H1794" s="59" t="n">
        <x:v>13</x:v>
      </x:c>
      <x:c r="I1794" s="59" t="n">
        <x:v>293</x:v>
      </x:c>
      <x:c r="J1794" s="59" t="n">
        <x:v>325</x:v>
      </x:c>
      <x:c r="K1794" s="59" t="n">
        <x:v>10</x:v>
      </x:c>
      <x:c r="L1794" s="59" t="str">
        <x:v>S9</x:v>
      </x:c>
      <x:c r="M1794" s="59" t="n">
        <x:v>6</x:v>
      </x:c>
      <x:c r="N1794" t="str">
        <x:v>source_forward</x:v>
      </x:c>
    </x:row>
    <x:row r="1795">
      <x:c r="A1795" t="str">
        <x:v>Set2_200-10-1</x:v>
      </x:c>
      <x:c r="B1795" t="str">
        <x:v>Set2</x:v>
      </x:c>
      <x:c r="C1795" t="str">
        <x:v>200-10-1</x:v>
      </x:c>
      <x:c r="D1795" t="str">
        <x:v>C196</x:v>
      </x:c>
      <x:c r="E1795" t="str">
        <x:v>c</x:v>
      </x:c>
      <x:c r="F1795" s="59" t="n">
        <x:v>25</x:v>
      </x:c>
      <x:c r="G1795" s="59" t="n">
        <x:v>8</x:v>
      </x:c>
      <x:c r="H1795" s="59" t="n">
        <x:v>16</x:v>
      </x:c>
      <x:c r="I1795" s="59" t="n">
        <x:v>269</x:v>
      </x:c>
      <x:c r="J1795" s="59" t="n">
        <x:v>305</x:v>
      </x:c>
      <x:c r="K1795" s="59" t="n">
        <x:v>10</x:v>
      </x:c>
      <x:c r="L1795" s="59" t="str">
        <x:v>S7</x:v>
      </x:c>
      <x:c r="M1795" s="59" t="n">
        <x:v>15</x:v>
      </x:c>
      <x:c r="N1795" t="str">
        <x:v>source_forward</x:v>
      </x:c>
    </x:row>
    <x:row r="1796">
      <x:c r="A1796" t="str">
        <x:v>Set2_200-10-1</x:v>
      </x:c>
      <x:c r="B1796" t="str">
        <x:v>Set2</x:v>
      </x:c>
      <x:c r="C1796" t="str">
        <x:v>200-10-1</x:v>
      </x:c>
      <x:c r="D1796" t="str">
        <x:v>C197</x:v>
      </x:c>
      <x:c r="E1796" t="str">
        <x:v>c</x:v>
      </x:c>
      <x:c r="F1796" s="59" t="n">
        <x:v>40</x:v>
      </x:c>
      <x:c r="G1796" s="59" t="n">
        <x:v>4</x:v>
      </x:c>
      <x:c r="H1796" s="59" t="n">
        <x:v>17</x:v>
      </x:c>
      <x:c r="I1796" s="59" t="n">
        <x:v>187</x:v>
      </x:c>
      <x:c r="J1796" s="59" t="n">
        <x:v>199</x:v>
      </x:c>
      <x:c r="K1796" s="59" t="n">
        <x:v>10</x:v>
      </x:c>
      <x:c r="L1796" s="59" t="str">
        <x:v>S4</x:v>
      </x:c>
      <x:c r="M1796" s="59" t="n">
        <x:v>5</x:v>
      </x:c>
      <x:c r="N1796" t="str">
        <x:v>source_forward</x:v>
      </x:c>
    </x:row>
    <x:row r="1797">
      <x:c r="A1797" t="str">
        <x:v>Set2_200-10-1</x:v>
      </x:c>
      <x:c r="B1797" t="str">
        <x:v>Set2</x:v>
      </x:c>
      <x:c r="C1797" t="str">
        <x:v>200-10-1</x:v>
      </x:c>
      <x:c r="D1797" t="str">
        <x:v>C198</x:v>
      </x:c>
      <x:c r="E1797" t="str">
        <x:v>c</x:v>
      </x:c>
      <x:c r="F1797" s="59" t="n">
        <x:v>1</x:v>
      </x:c>
      <x:c r="G1797" s="59" t="n">
        <x:v>18</x:v>
      </x:c>
      <x:c r="H1797" s="59" t="n">
        <x:v>11</x:v>
      </x:c>
      <x:c r="I1797" s="59" t="n">
        <x:v>269</x:v>
      </x:c>
      <x:c r="J1797" s="59" t="n">
        <x:v>289</x:v>
      </x:c>
      <x:c r="K1797" s="59" t="n">
        <x:v>10</x:v>
      </x:c>
      <x:c r="L1797" s="59" t="str">
        <x:v>S8</x:v>
      </x:c>
      <x:c r="M1797" s="59" t="n">
        <x:v>4</x:v>
      </x:c>
      <x:c r="N1797" t="str">
        <x:v>source_forward</x:v>
      </x:c>
    </x:row>
    <x:row r="1798">
      <x:c r="A1798" t="str">
        <x:v>Set2_200-10-1</x:v>
      </x:c>
      <x:c r="B1798" t="str">
        <x:v>Set2</x:v>
      </x:c>
      <x:c r="C1798" t="str">
        <x:v>200-10-1</x:v>
      </x:c>
      <x:c r="D1798" t="str">
        <x:v>C199</x:v>
      </x:c>
      <x:c r="E1798" t="str">
        <x:v>c</x:v>
      </x:c>
      <x:c r="F1798" s="59" t="n">
        <x:v>7</x:v>
      </x:c>
      <x:c r="G1798" s="59" t="n">
        <x:v>47</x:v>
      </x:c>
      <x:c r="H1798" s="59" t="n">
        <x:v>13</x:v>
      </x:c>
      <x:c r="I1798" s="59" t="n">
        <x:v>559</x:v>
      </x:c>
      <x:c r="J1798" s="59" t="n">
        <x:v>579</x:v>
      </x:c>
      <x:c r="K1798" s="59" t="n">
        <x:v>10</x:v>
      </x:c>
      <x:c r="L1798" s="59" t="str">
        <x:v>S9</x:v>
      </x:c>
      <x:c r="M1798" s="59" t="n">
        <x:v>1</x:v>
      </x:c>
      <x:c r="N1798" t="str">
        <x:v>source_forward</x:v>
      </x:c>
    </x:row>
    <x:row r="1799">
      <x:c r="A1799" t="str">
        <x:v>Set2_200-10-1b</x:v>
      </x:c>
      <x:c r="B1799" t="str">
        <x:v>Set2</x:v>
      </x:c>
      <x:c r="C1799" t="str">
        <x:v>200-10-1b</x:v>
      </x:c>
      <x:c r="D1799" t="str">
        <x:v>D0</x:v>
      </x:c>
      <x:c r="E1799" t="str">
        <x:v>d</x:v>
      </x:c>
      <x:c r="F1799" s="59" t="n">
        <x:v>67</x:v>
      </x:c>
      <x:c r="G1799" s="59" t="n">
        <x:v>67</x:v>
      </x:c>
      <x:c r="H1799" s="59" t="n">
        <x:v>0</x:v>
      </x:c>
      <x:c r="I1799" s="59" t="n">
        <x:v>0</x:v>
      </x:c>
      <x:c r="J1799" s="59" t="n">
        <x:v>9999</x:v>
      </x:c>
      <x:c r="K1799" s="59" t="n">
        <x:v>0</x:v>
      </x:c>
      <x:c r="L1799" s="59" t="str"/>
      <x:c r="M1799" s="59" t="str"/>
      <x:c r="N1799" t="str">
        <x:v>source_forward</x:v>
      </x:c>
    </x:row>
    <x:row r="1800">
      <x:c r="A1800" t="str">
        <x:v>Set2_200-10-1b</x:v>
      </x:c>
      <x:c r="B1800" t="str">
        <x:v>Set2</x:v>
      </x:c>
      <x:c r="C1800" t="str">
        <x:v>200-10-1b</x:v>
      </x:c>
      <x:c r="D1800" t="str">
        <x:v>S0</x:v>
      </x:c>
      <x:c r="E1800" t="str">
        <x:v>s</x:v>
      </x:c>
      <x:c r="F1800" s="59" t="n">
        <x:v>9</x:v>
      </x:c>
      <x:c r="G1800" s="59" t="n">
        <x:v>36</x:v>
      </x:c>
      <x:c r="H1800" s="59" t="n">
        <x:v>0</x:v>
      </x:c>
      <x:c r="I1800" s="59" t="n">
        <x:v>0</x:v>
      </x:c>
      <x:c r="J1800" s="59" t="n">
        <x:v>9999</x:v>
      </x:c>
      <x:c r="K1800" s="59" t="n">
        <x:v>0</x:v>
      </x:c>
      <x:c r="L1800" s="59" t="str"/>
      <x:c r="M1800" s="59" t="str"/>
      <x:c r="N1800" t="str">
        <x:v>source_forward</x:v>
      </x:c>
    </x:row>
    <x:row r="1801">
      <x:c r="A1801" t="str">
        <x:v>Set2_200-10-1b</x:v>
      </x:c>
      <x:c r="B1801" t="str">
        <x:v>Set2</x:v>
      </x:c>
      <x:c r="C1801" t="str">
        <x:v>200-10-1b</x:v>
      </x:c>
      <x:c r="D1801" t="str">
        <x:v>S1</x:v>
      </x:c>
      <x:c r="E1801" t="str">
        <x:v>s</x:v>
      </x:c>
      <x:c r="F1801" s="59" t="n">
        <x:v>39</x:v>
      </x:c>
      <x:c r="G1801" s="59" t="n">
        <x:v>46</x:v>
      </x:c>
      <x:c r="H1801" s="59" t="n">
        <x:v>0</x:v>
      </x:c>
      <x:c r="I1801" s="59" t="n">
        <x:v>0</x:v>
      </x:c>
      <x:c r="J1801" s="59" t="n">
        <x:v>9999</x:v>
      </x:c>
      <x:c r="K1801" s="59" t="n">
        <x:v>0</x:v>
      </x:c>
      <x:c r="L1801" s="59" t="str"/>
      <x:c r="M1801" s="59" t="str"/>
      <x:c r="N1801" t="str">
        <x:v>source_forward</x:v>
      </x:c>
    </x:row>
    <x:row r="1802">
      <x:c r="A1802" t="str">
        <x:v>Set2_200-10-1b</x:v>
      </x:c>
      <x:c r="B1802" t="str">
        <x:v>Set2</x:v>
      </x:c>
      <x:c r="C1802" t="str">
        <x:v>200-10-1b</x:v>
      </x:c>
      <x:c r="D1802" t="str">
        <x:v>S2</x:v>
      </x:c>
      <x:c r="E1802" t="str">
        <x:v>s</x:v>
      </x:c>
      <x:c r="F1802" s="59" t="n">
        <x:v>46</x:v>
      </x:c>
      <x:c r="G1802" s="59" t="n">
        <x:v>20</x:v>
      </x:c>
      <x:c r="H1802" s="59" t="n">
        <x:v>0</x:v>
      </x:c>
      <x:c r="I1802" s="59" t="n">
        <x:v>0</x:v>
      </x:c>
      <x:c r="J1802" s="59" t="n">
        <x:v>9999</x:v>
      </x:c>
      <x:c r="K1802" s="59" t="n">
        <x:v>0</x:v>
      </x:c>
      <x:c r="L1802" s="59" t="str"/>
      <x:c r="M1802" s="59" t="str"/>
      <x:c r="N1802" t="str">
        <x:v>source_forward</x:v>
      </x:c>
    </x:row>
    <x:row r="1803">
      <x:c r="A1803" t="str">
        <x:v>Set2_200-10-1b</x:v>
      </x:c>
      <x:c r="B1803" t="str">
        <x:v>Set2</x:v>
      </x:c>
      <x:c r="C1803" t="str">
        <x:v>200-10-1b</x:v>
      </x:c>
      <x:c r="D1803" t="str">
        <x:v>S3</x:v>
      </x:c>
      <x:c r="E1803" t="str">
        <x:v>s</x:v>
      </x:c>
      <x:c r="F1803" s="59" t="n">
        <x:v>42</x:v>
      </x:c>
      <x:c r="G1803" s="59" t="n">
        <x:v>8</x:v>
      </x:c>
      <x:c r="H1803" s="59" t="n">
        <x:v>0</x:v>
      </x:c>
      <x:c r="I1803" s="59" t="n">
        <x:v>0</x:v>
      </x:c>
      <x:c r="J1803" s="59" t="n">
        <x:v>9999</x:v>
      </x:c>
      <x:c r="K1803" s="59" t="n">
        <x:v>0</x:v>
      </x:c>
      <x:c r="L1803" s="59" t="str"/>
      <x:c r="M1803" s="59" t="str"/>
      <x:c r="N1803" t="str">
        <x:v>source_forward</x:v>
      </x:c>
    </x:row>
    <x:row r="1804">
      <x:c r="A1804" t="str">
        <x:v>Set2_200-10-1b</x:v>
      </x:c>
      <x:c r="B1804" t="str">
        <x:v>Set2</x:v>
      </x:c>
      <x:c r="C1804" t="str">
        <x:v>200-10-1b</x:v>
      </x:c>
      <x:c r="D1804" t="str">
        <x:v>S4</x:v>
      </x:c>
      <x:c r="E1804" t="str">
        <x:v>s</x:v>
      </x:c>
      <x:c r="F1804" s="59" t="n">
        <x:v>41</x:v>
      </x:c>
      <x:c r="G1804" s="59" t="n">
        <x:v>3</x:v>
      </x:c>
      <x:c r="H1804" s="59" t="n">
        <x:v>0</x:v>
      </x:c>
      <x:c r="I1804" s="59" t="n">
        <x:v>0</x:v>
      </x:c>
      <x:c r="J1804" s="59" t="n">
        <x:v>9999</x:v>
      </x:c>
      <x:c r="K1804" s="59" t="n">
        <x:v>0</x:v>
      </x:c>
      <x:c r="L1804" s="59" t="str"/>
      <x:c r="M1804" s="59" t="str"/>
      <x:c r="N1804" t="str">
        <x:v>source_forward</x:v>
      </x:c>
    </x:row>
    <x:row r="1805">
      <x:c r="A1805" t="str">
        <x:v>Set2_200-10-1b</x:v>
      </x:c>
      <x:c r="B1805" t="str">
        <x:v>Set2</x:v>
      </x:c>
      <x:c r="C1805" t="str">
        <x:v>200-10-1b</x:v>
      </x:c>
      <x:c r="D1805" t="str">
        <x:v>S5</x:v>
      </x:c>
      <x:c r="E1805" t="str">
        <x:v>s</x:v>
      </x:c>
      <x:c r="F1805" s="59" t="n">
        <x:v>47</x:v>
      </x:c>
      <x:c r="G1805" s="59" t="n">
        <x:v>6</x:v>
      </x:c>
      <x:c r="H1805" s="59" t="n">
        <x:v>0</x:v>
      </x:c>
      <x:c r="I1805" s="59" t="n">
        <x:v>0</x:v>
      </x:c>
      <x:c r="J1805" s="59" t="n">
        <x:v>9999</x:v>
      </x:c>
      <x:c r="K1805" s="59" t="n">
        <x:v>0</x:v>
      </x:c>
      <x:c r="L1805" s="59" t="str"/>
      <x:c r="M1805" s="59" t="str"/>
      <x:c r="N1805" t="str">
        <x:v>source_forward</x:v>
      </x:c>
    </x:row>
    <x:row r="1806">
      <x:c r="A1806" t="str">
        <x:v>Set2_200-10-1b</x:v>
      </x:c>
      <x:c r="B1806" t="str">
        <x:v>Set2</x:v>
      </x:c>
      <x:c r="C1806" t="str">
        <x:v>200-10-1b</x:v>
      </x:c>
      <x:c r="D1806" t="str">
        <x:v>S6</x:v>
      </x:c>
      <x:c r="E1806" t="str">
        <x:v>s</x:v>
      </x:c>
      <x:c r="F1806" s="59" t="n">
        <x:v>33</x:v>
      </x:c>
      <x:c r="G1806" s="59" t="n">
        <x:v>37</x:v>
      </x:c>
      <x:c r="H1806" s="59" t="n">
        <x:v>0</x:v>
      </x:c>
      <x:c r="I1806" s="59" t="n">
        <x:v>0</x:v>
      </x:c>
      <x:c r="J1806" s="59" t="n">
        <x:v>9999</x:v>
      </x:c>
      <x:c r="K1806" s="59" t="n">
        <x:v>0</x:v>
      </x:c>
      <x:c r="L1806" s="59" t="str"/>
      <x:c r="M1806" s="59" t="str"/>
      <x:c r="N1806" t="str">
        <x:v>source_forward</x:v>
      </x:c>
    </x:row>
    <x:row r="1807">
      <x:c r="A1807" t="str">
        <x:v>Set2_200-10-1b</x:v>
      </x:c>
      <x:c r="B1807" t="str">
        <x:v>Set2</x:v>
      </x:c>
      <x:c r="C1807" t="str">
        <x:v>200-10-1b</x:v>
      </x:c>
      <x:c r="D1807" t="str">
        <x:v>S7</x:v>
      </x:c>
      <x:c r="E1807" t="str">
        <x:v>s</x:v>
      </x:c>
      <x:c r="F1807" s="59" t="n">
        <x:v>25</x:v>
      </x:c>
      <x:c r="G1807" s="59" t="n">
        <x:v>24</x:v>
      </x:c>
      <x:c r="H1807" s="59" t="n">
        <x:v>0</x:v>
      </x:c>
      <x:c r="I1807" s="59" t="n">
        <x:v>0</x:v>
      </x:c>
      <x:c r="J1807" s="59" t="n">
        <x:v>9999</x:v>
      </x:c>
      <x:c r="K1807" s="59" t="n">
        <x:v>0</x:v>
      </x:c>
      <x:c r="L1807" s="59" t="str"/>
      <x:c r="M1807" s="59" t="str"/>
      <x:c r="N1807" t="str">
        <x:v>source_forward</x:v>
      </x:c>
    </x:row>
    <x:row r="1808">
      <x:c r="A1808" t="str">
        <x:v>Set2_200-10-1b</x:v>
      </x:c>
      <x:c r="B1808" t="str">
        <x:v>Set2</x:v>
      </x:c>
      <x:c r="C1808" t="str">
        <x:v>200-10-1b</x:v>
      </x:c>
      <x:c r="D1808" t="str">
        <x:v>S8</x:v>
      </x:c>
      <x:c r="E1808" t="str">
        <x:v>s</x:v>
      </x:c>
      <x:c r="F1808" s="59" t="n">
        <x:v>10</x:v>
      </x:c>
      <x:c r="G1808" s="59" t="n">
        <x:v>2</x:v>
      </x:c>
      <x:c r="H1808" s="59" t="n">
        <x:v>0</x:v>
      </x:c>
      <x:c r="I1808" s="59" t="n">
        <x:v>0</x:v>
      </x:c>
      <x:c r="J1808" s="59" t="n">
        <x:v>9999</x:v>
      </x:c>
      <x:c r="K1808" s="59" t="n">
        <x:v>0</x:v>
      </x:c>
      <x:c r="L1808" s="59" t="str"/>
      <x:c r="M1808" s="59" t="str"/>
      <x:c r="N1808" t="str">
        <x:v>source_forward</x:v>
      </x:c>
    </x:row>
    <x:row r="1809">
      <x:c r="A1809" t="str">
        <x:v>Set2_200-10-1b</x:v>
      </x:c>
      <x:c r="B1809" t="str">
        <x:v>Set2</x:v>
      </x:c>
      <x:c r="C1809" t="str">
        <x:v>200-10-1b</x:v>
      </x:c>
      <x:c r="D1809" t="str">
        <x:v>S9</x:v>
      </x:c>
      <x:c r="E1809" t="str">
        <x:v>s</x:v>
      </x:c>
      <x:c r="F1809" s="59" t="n">
        <x:v>12</x:v>
      </x:c>
      <x:c r="G1809" s="59" t="n">
        <x:v>46</x:v>
      </x:c>
      <x:c r="H1809" s="59" t="n">
        <x:v>0</x:v>
      </x:c>
      <x:c r="I1809" s="59" t="n">
        <x:v>0</x:v>
      </x:c>
      <x:c r="J1809" s="59" t="n">
        <x:v>9999</x:v>
      </x:c>
      <x:c r="K1809" s="59" t="n">
        <x:v>0</x:v>
      </x:c>
      <x:c r="L1809" s="59" t="str"/>
      <x:c r="M1809" s="59" t="str"/>
      <x:c r="N1809" t="str">
        <x:v>source_forward</x:v>
      </x:c>
    </x:row>
    <x:row r="1810">
      <x:c r="A1810" t="str">
        <x:v>Set2_200-10-1b</x:v>
      </x:c>
      <x:c r="B1810" t="str">
        <x:v>Set2</x:v>
      </x:c>
      <x:c r="C1810" t="str">
        <x:v>200-10-1b</x:v>
      </x:c>
      <x:c r="D1810" t="str">
        <x:v>C0</x:v>
      </x:c>
      <x:c r="E1810" t="str">
        <x:v>c</x:v>
      </x:c>
      <x:c r="F1810" s="59" t="n">
        <x:v>18</x:v>
      </x:c>
      <x:c r="G1810" s="59" t="n">
        <x:v>4</x:v>
      </x:c>
      <x:c r="H1810" s="59" t="n">
        <x:v>16</x:v>
      </x:c>
      <x:c r="I1810" s="59" t="n">
        <x:v>456</x:v>
      </x:c>
      <x:c r="J1810" s="59" t="n">
        <x:v>470</x:v>
      </x:c>
      <x:c r="K1810" s="59" t="n">
        <x:v>10</x:v>
      </x:c>
      <x:c r="L1810" s="59" t="str">
        <x:v>S8</x:v>
      </x:c>
      <x:c r="M1810" s="59" t="n">
        <x:v>6</x:v>
      </x:c>
      <x:c r="N1810" t="str">
        <x:v>source_forward</x:v>
      </x:c>
    </x:row>
    <x:row r="1811">
      <x:c r="A1811" t="str">
        <x:v>Set2_200-10-1b</x:v>
      </x:c>
      <x:c r="B1811" t="str">
        <x:v>Set2</x:v>
      </x:c>
      <x:c r="C1811" t="str">
        <x:v>200-10-1b</x:v>
      </x:c>
      <x:c r="D1811" t="str">
        <x:v>C1</x:v>
      </x:c>
      <x:c r="E1811" t="str">
        <x:v>c</x:v>
      </x:c>
      <x:c r="F1811" s="59" t="n">
        <x:v>49</x:v>
      </x:c>
      <x:c r="G1811" s="59" t="n">
        <x:v>45</x:v>
      </x:c>
      <x:c r="H1811" s="59" t="n">
        <x:v>16</x:v>
      </x:c>
      <x:c r="I1811" s="59" t="n">
        <x:v>271</x:v>
      </x:c>
      <x:c r="J1811" s="59" t="n">
        <x:v>307</x:v>
      </x:c>
      <x:c r="K1811" s="59" t="n">
        <x:v>10</x:v>
      </x:c>
      <x:c r="L1811" s="59" t="str">
        <x:v>S1</x:v>
      </x:c>
      <x:c r="M1811" s="59" t="n">
        <x:v>8</x:v>
      </x:c>
      <x:c r="N1811" t="str">
        <x:v>source_forward</x:v>
      </x:c>
    </x:row>
    <x:row r="1812">
      <x:c r="A1812" t="str">
        <x:v>Set2_200-10-1b</x:v>
      </x:c>
      <x:c r="B1812" t="str">
        <x:v>Set2</x:v>
      </x:c>
      <x:c r="C1812" t="str">
        <x:v>200-10-1b</x:v>
      </x:c>
      <x:c r="D1812" t="str">
        <x:v>C2</x:v>
      </x:c>
      <x:c r="E1812" t="str">
        <x:v>c</x:v>
      </x:c>
      <x:c r="F1812" s="59" t="n">
        <x:v>14</x:v>
      </x:c>
      <x:c r="G1812" s="59" t="n">
        <x:v>4</x:v>
      </x:c>
      <x:c r="H1812" s="59" t="n">
        <x:v>11</x:v>
      </x:c>
      <x:c r="I1812" s="59" t="n">
        <x:v>390</x:v>
      </x:c>
      <x:c r="J1812" s="59" t="n">
        <x:v>422</x:v>
      </x:c>
      <x:c r="K1812" s="59" t="n">
        <x:v>10</x:v>
      </x:c>
      <x:c r="L1812" s="59" t="str">
        <x:v>S8</x:v>
      </x:c>
      <x:c r="M1812" s="59" t="n">
        <x:v>3</x:v>
      </x:c>
      <x:c r="N1812" t="str">
        <x:v>source_forward</x:v>
      </x:c>
    </x:row>
    <x:row r="1813">
      <x:c r="A1813" t="str">
        <x:v>Set2_200-10-1b</x:v>
      </x:c>
      <x:c r="B1813" t="str">
        <x:v>Set2</x:v>
      </x:c>
      <x:c r="C1813" t="str">
        <x:v>200-10-1b</x:v>
      </x:c>
      <x:c r="D1813" t="str">
        <x:v>C3</x:v>
      </x:c>
      <x:c r="E1813" t="str">
        <x:v>c</x:v>
      </x:c>
      <x:c r="F1813" s="59" t="n">
        <x:v>25</x:v>
      </x:c>
      <x:c r="G1813" s="59" t="n">
        <x:v>17</x:v>
      </x:c>
      <x:c r="H1813" s="59" t="n">
        <x:v>15</x:v>
      </x:c>
      <x:c r="I1813" s="59" t="n">
        <x:v>579</x:v>
      </x:c>
      <x:c r="J1813" s="59" t="n">
        <x:v>615</x:v>
      </x:c>
      <x:c r="K1813" s="59" t="n">
        <x:v>10</x:v>
      </x:c>
      <x:c r="L1813" s="59" t="str">
        <x:v>S7</x:v>
      </x:c>
      <x:c r="M1813" s="59" t="n">
        <x:v>4</x:v>
      </x:c>
      <x:c r="N1813" t="str">
        <x:v>source_forward</x:v>
      </x:c>
    </x:row>
    <x:row r="1814">
      <x:c r="A1814" t="str">
        <x:v>Set2_200-10-1b</x:v>
      </x:c>
      <x:c r="B1814" t="str">
        <x:v>Set2</x:v>
      </x:c>
      <x:c r="C1814" t="str">
        <x:v>200-10-1b</x:v>
      </x:c>
      <x:c r="D1814" t="str">
        <x:v>C4</x:v>
      </x:c>
      <x:c r="E1814" t="str">
        <x:v>c</x:v>
      </x:c>
      <x:c r="F1814" s="59" t="n">
        <x:v>10</x:v>
      </x:c>
      <x:c r="G1814" s="59" t="n">
        <x:v>1</x:v>
      </x:c>
      <x:c r="H1814" s="59" t="n">
        <x:v>14</x:v>
      </x:c>
      <x:c r="I1814" s="59" t="n">
        <x:v>271</x:v>
      </x:c>
      <x:c r="J1814" s="59" t="n">
        <x:v>309</x:v>
      </x:c>
      <x:c r="K1814" s="59" t="n">
        <x:v>10</x:v>
      </x:c>
      <x:c r="L1814" s="59" t="str">
        <x:v>S8</x:v>
      </x:c>
      <x:c r="M1814" s="59" t="n">
        <x:v>7</x:v>
      </x:c>
      <x:c r="N1814" t="str">
        <x:v>source_forward</x:v>
      </x:c>
    </x:row>
    <x:row r="1815">
      <x:c r="A1815" t="str">
        <x:v>Set2_200-10-1b</x:v>
      </x:c>
      <x:c r="B1815" t="str">
        <x:v>Set2</x:v>
      </x:c>
      <x:c r="C1815" t="str">
        <x:v>200-10-1b</x:v>
      </x:c>
      <x:c r="D1815" t="str">
        <x:v>C5</x:v>
      </x:c>
      <x:c r="E1815" t="str">
        <x:v>c</x:v>
      </x:c>
      <x:c r="F1815" s="59" t="n">
        <x:v>10</x:v>
      </x:c>
      <x:c r="G1815" s="59" t="n">
        <x:v>28</x:v>
      </x:c>
      <x:c r="H1815" s="59" t="n">
        <x:v>12</x:v>
      </x:c>
      <x:c r="I1815" s="59" t="n">
        <x:v>416</x:v>
      </x:c>
      <x:c r="J1815" s="59" t="n">
        <x:v>446</x:v>
      </x:c>
      <x:c r="K1815" s="59" t="n">
        <x:v>10</x:v>
      </x:c>
      <x:c r="L1815" s="59" t="str">
        <x:v>S0</x:v>
      </x:c>
      <x:c r="M1815" s="59" t="n">
        <x:v>9</x:v>
      </x:c>
      <x:c r="N1815" t="str">
        <x:v>source_forward</x:v>
      </x:c>
    </x:row>
    <x:row r="1816">
      <x:c r="A1816" t="str">
        <x:v>Set2_200-10-1b</x:v>
      </x:c>
      <x:c r="B1816" t="str">
        <x:v>Set2</x:v>
      </x:c>
      <x:c r="C1816" t="str">
        <x:v>200-10-1b</x:v>
      </x:c>
      <x:c r="D1816" t="str">
        <x:v>C6</x:v>
      </x:c>
      <x:c r="E1816" t="str">
        <x:v>c</x:v>
      </x:c>
      <x:c r="F1816" s="59" t="n">
        <x:v>50</x:v>
      </x:c>
      <x:c r="G1816" s="59" t="n">
        <x:v>12</x:v>
      </x:c>
      <x:c r="H1816" s="59" t="n">
        <x:v>19</x:v>
      </x:c>
      <x:c r="I1816" s="59" t="n">
        <x:v>569</x:v>
      </x:c>
      <x:c r="J1816" s="59" t="n">
        <x:v>589</x:v>
      </x:c>
      <x:c r="K1816" s="59" t="n">
        <x:v>10</x:v>
      </x:c>
      <x:c r="L1816" s="59" t="str">
        <x:v>S5</x:v>
      </x:c>
      <x:c r="M1816" s="59" t="n">
        <x:v>9</x:v>
      </x:c>
      <x:c r="N1816" t="str">
        <x:v>source_forward</x:v>
      </x:c>
    </x:row>
    <x:row r="1817">
      <x:c r="A1817" t="str">
        <x:v>Set2_200-10-1b</x:v>
      </x:c>
      <x:c r="B1817" t="str">
        <x:v>Set2</x:v>
      </x:c>
      <x:c r="C1817" t="str">
        <x:v>200-10-1b</x:v>
      </x:c>
      <x:c r="D1817" t="str">
        <x:v>C7</x:v>
      </x:c>
      <x:c r="E1817" t="str">
        <x:v>c</x:v>
      </x:c>
      <x:c r="F1817" s="59" t="n">
        <x:v>46</x:v>
      </x:c>
      <x:c r="G1817" s="59" t="n">
        <x:v>49</x:v>
      </x:c>
      <x:c r="H1817" s="59" t="n">
        <x:v>13</x:v>
      </x:c>
      <x:c r="I1817" s="59" t="n">
        <x:v>598</x:v>
      </x:c>
      <x:c r="J1817" s="59" t="n">
        <x:v>624</x:v>
      </x:c>
      <x:c r="K1817" s="59" t="n">
        <x:v>10</x:v>
      </x:c>
      <x:c r="L1817" s="59" t="str">
        <x:v>S1</x:v>
      </x:c>
      <x:c r="M1817" s="59" t="n">
        <x:v>4</x:v>
      </x:c>
      <x:c r="N1817" t="str">
        <x:v>source_forward</x:v>
      </x:c>
    </x:row>
    <x:row r="1818">
      <x:c r="A1818" t="str">
        <x:v>Set2_200-10-1b</x:v>
      </x:c>
      <x:c r="B1818" t="str">
        <x:v>Set2</x:v>
      </x:c>
      <x:c r="C1818" t="str">
        <x:v>200-10-1b</x:v>
      </x:c>
      <x:c r="D1818" t="str">
        <x:v>C8</x:v>
      </x:c>
      <x:c r="E1818" t="str">
        <x:v>c</x:v>
      </x:c>
      <x:c r="F1818" s="59" t="n">
        <x:v>42</x:v>
      </x:c>
      <x:c r="G1818" s="59" t="n">
        <x:v>16</x:v>
      </x:c>
      <x:c r="H1818" s="59" t="n">
        <x:v>18</x:v>
      </x:c>
      <x:c r="I1818" s="59" t="n">
        <x:v>568</x:v>
      </x:c>
      <x:c r="J1818" s="59" t="n">
        <x:v>598</x:v>
      </x:c>
      <x:c r="K1818" s="59" t="n">
        <x:v>10</x:v>
      </x:c>
      <x:c r="L1818" s="59" t="str">
        <x:v>S2</x:v>
      </x:c>
      <x:c r="M1818" s="59" t="n">
        <x:v>11</x:v>
      </x:c>
      <x:c r="N1818" t="str">
        <x:v>source_forward</x:v>
      </x:c>
    </x:row>
    <x:row r="1819">
      <x:c r="A1819" t="str">
        <x:v>Set2_200-10-1b</x:v>
      </x:c>
      <x:c r="B1819" t="str">
        <x:v>Set2</x:v>
      </x:c>
      <x:c r="C1819" t="str">
        <x:v>200-10-1b</x:v>
      </x:c>
      <x:c r="D1819" t="str">
        <x:v>C9</x:v>
      </x:c>
      <x:c r="E1819" t="str">
        <x:v>c</x:v>
      </x:c>
      <x:c r="F1819" s="59" t="n">
        <x:v>39</x:v>
      </x:c>
      <x:c r="G1819" s="59" t="n">
        <x:v>50</x:v>
      </x:c>
      <x:c r="H1819" s="59" t="n">
        <x:v>17</x:v>
      </x:c>
      <x:c r="I1819" s="59" t="n">
        <x:v>188</x:v>
      </x:c>
      <x:c r="J1819" s="59" t="n">
        <x:v>222</x:v>
      </x:c>
      <x:c r="K1819" s="59" t="n">
        <x:v>10</x:v>
      </x:c>
      <x:c r="L1819" s="59" t="str">
        <x:v>S1</x:v>
      </x:c>
      <x:c r="M1819" s="59" t="n">
        <x:v>14</x:v>
      </x:c>
      <x:c r="N1819" t="str">
        <x:v>source_forward</x:v>
      </x:c>
    </x:row>
    <x:row r="1820">
      <x:c r="A1820" t="str">
        <x:v>Set2_200-10-1b</x:v>
      </x:c>
      <x:c r="B1820" t="str">
        <x:v>Set2</x:v>
      </x:c>
      <x:c r="C1820" t="str">
        <x:v>200-10-1b</x:v>
      </x:c>
      <x:c r="D1820" t="str">
        <x:v>C10</x:v>
      </x:c>
      <x:c r="E1820" t="str">
        <x:v>c</x:v>
      </x:c>
      <x:c r="F1820" s="59" t="n">
        <x:v>11</x:v>
      </x:c>
      <x:c r="G1820" s="59" t="n">
        <x:v>23</x:v>
      </x:c>
      <x:c r="H1820" s="59" t="n">
        <x:v>19</x:v>
      </x:c>
      <x:c r="I1820" s="59" t="n">
        <x:v>219</x:v>
      </x:c>
      <x:c r="J1820" s="59" t="n">
        <x:v>241</x:v>
      </x:c>
      <x:c r="K1820" s="59" t="n">
        <x:v>10</x:v>
      </x:c>
      <x:c r="L1820" s="59" t="str">
        <x:v>S0</x:v>
      </x:c>
      <x:c r="M1820" s="59" t="n">
        <x:v>2</x:v>
      </x:c>
      <x:c r="N1820" t="str">
        <x:v>source_forward</x:v>
      </x:c>
    </x:row>
    <x:row r="1821">
      <x:c r="A1821" t="str">
        <x:v>Set2_200-10-1b</x:v>
      </x:c>
      <x:c r="B1821" t="str">
        <x:v>Set2</x:v>
      </x:c>
      <x:c r="C1821" t="str">
        <x:v>200-10-1b</x:v>
      </x:c>
      <x:c r="D1821" t="str">
        <x:v>C11</x:v>
      </x:c>
      <x:c r="E1821" t="str">
        <x:v>c</x:v>
      </x:c>
      <x:c r="F1821" s="59" t="n">
        <x:v>50</x:v>
      </x:c>
      <x:c r="G1821" s="59" t="n">
        <x:v>12</x:v>
      </x:c>
      <x:c r="H1821" s="59" t="n">
        <x:v>14</x:v>
      </x:c>
      <x:c r="I1821" s="59" t="n">
        <x:v>181</x:v>
      </x:c>
      <x:c r="J1821" s="59" t="n">
        <x:v>205</x:v>
      </x:c>
      <x:c r="K1821" s="59" t="n">
        <x:v>10</x:v>
      </x:c>
      <x:c r="L1821" s="59" t="str">
        <x:v>S5</x:v>
      </x:c>
      <x:c r="M1821" s="59" t="n">
        <x:v>3</x:v>
      </x:c>
      <x:c r="N1821" t="str">
        <x:v>source_forward</x:v>
      </x:c>
    </x:row>
    <x:row r="1822">
      <x:c r="A1822" t="str">
        <x:v>Set2_200-10-1b</x:v>
      </x:c>
      <x:c r="B1822" t="str">
        <x:v>Set2</x:v>
      </x:c>
      <x:c r="C1822" t="str">
        <x:v>200-10-1b</x:v>
      </x:c>
      <x:c r="D1822" t="str">
        <x:v>C12</x:v>
      </x:c>
      <x:c r="E1822" t="str">
        <x:v>c</x:v>
      </x:c>
      <x:c r="F1822" s="59" t="n">
        <x:v>32</x:v>
      </x:c>
      <x:c r="G1822" s="59" t="n">
        <x:v>12</x:v>
      </x:c>
      <x:c r="H1822" s="59" t="n">
        <x:v>11</x:v>
      </x:c>
      <x:c r="I1822" s="59" t="n">
        <x:v>141</x:v>
      </x:c>
      <x:c r="J1822" s="59" t="n">
        <x:v>173</x:v>
      </x:c>
      <x:c r="K1822" s="59" t="n">
        <x:v>10</x:v>
      </x:c>
      <x:c r="L1822" s="59" t="str">
        <x:v>S3</x:v>
      </x:c>
      <x:c r="M1822" s="59" t="n">
        <x:v>2</x:v>
      </x:c>
      <x:c r="N1822" t="str">
        <x:v>source_forward</x:v>
      </x:c>
    </x:row>
    <x:row r="1823">
      <x:c r="A1823" t="str">
        <x:v>Set2_200-10-1b</x:v>
      </x:c>
      <x:c r="B1823" t="str">
        <x:v>Set2</x:v>
      </x:c>
      <x:c r="C1823" t="str">
        <x:v>200-10-1b</x:v>
      </x:c>
      <x:c r="D1823" t="str">
        <x:v>C13</x:v>
      </x:c>
      <x:c r="E1823" t="str">
        <x:v>c</x:v>
      </x:c>
      <x:c r="F1823" s="59" t="n">
        <x:v>43</x:v>
      </x:c>
      <x:c r="G1823" s="59" t="n">
        <x:v>50</x:v>
      </x:c>
      <x:c r="H1823" s="59" t="n">
        <x:v>20</x:v>
      </x:c>
      <x:c r="I1823" s="59" t="n">
        <x:v>478</x:v>
      </x:c>
      <x:c r="J1823" s="59" t="n">
        <x:v>502</x:v>
      </x:c>
      <x:c r="K1823" s="59" t="n">
        <x:v>10</x:v>
      </x:c>
      <x:c r="L1823" s="59" t="str">
        <x:v>S1</x:v>
      </x:c>
      <x:c r="M1823" s="59" t="n">
        <x:v>2</x:v>
      </x:c>
      <x:c r="N1823" t="str">
        <x:v>source_forward</x:v>
      </x:c>
    </x:row>
    <x:row r="1824">
      <x:c r="A1824" t="str">
        <x:v>Set2_200-10-1b</x:v>
      </x:c>
      <x:c r="B1824" t="str">
        <x:v>Set2</x:v>
      </x:c>
      <x:c r="C1824" t="str">
        <x:v>200-10-1b</x:v>
      </x:c>
      <x:c r="D1824" t="str">
        <x:v>C14</x:v>
      </x:c>
      <x:c r="E1824" t="str">
        <x:v>c</x:v>
      </x:c>
      <x:c r="F1824" s="59" t="n">
        <x:v>10</x:v>
      </x:c>
      <x:c r="G1824" s="59" t="n">
        <x:v>8</x:v>
      </x:c>
      <x:c r="H1824" s="59" t="n">
        <x:v>15</x:v>
      </x:c>
      <x:c r="I1824" s="59" t="n">
        <x:v>230</x:v>
      </x:c>
      <x:c r="J1824" s="59" t="n">
        <x:v>254</x:v>
      </x:c>
      <x:c r="K1824" s="59" t="n">
        <x:v>10</x:v>
      </x:c>
      <x:c r="L1824" s="59" t="str">
        <x:v>S8</x:v>
      </x:c>
      <x:c r="M1824" s="59" t="n">
        <x:v>8</x:v>
      </x:c>
      <x:c r="N1824" t="str">
        <x:v>source_forward</x:v>
      </x:c>
    </x:row>
    <x:row r="1825">
      <x:c r="A1825" t="str">
        <x:v>Set2_200-10-1b</x:v>
      </x:c>
      <x:c r="B1825" t="str">
        <x:v>Set2</x:v>
      </x:c>
      <x:c r="C1825" t="str">
        <x:v>200-10-1b</x:v>
      </x:c>
      <x:c r="D1825" t="str">
        <x:v>C15</x:v>
      </x:c>
      <x:c r="E1825" t="str">
        <x:v>c</x:v>
      </x:c>
      <x:c r="F1825" s="59" t="n">
        <x:v>49</x:v>
      </x:c>
      <x:c r="G1825" s="59" t="n">
        <x:v>37</x:v>
      </x:c>
      <x:c r="H1825" s="59" t="n">
        <x:v>12</x:v>
      </x:c>
      <x:c r="I1825" s="59" t="n">
        <x:v>125</x:v>
      </x:c>
      <x:c r="J1825" s="59" t="n">
        <x:v>157</x:v>
      </x:c>
      <x:c r="K1825" s="59" t="n">
        <x:v>10</x:v>
      </x:c>
      <x:c r="L1825" s="59" t="str">
        <x:v>S1</x:v>
      </x:c>
      <x:c r="M1825" s="59" t="n">
        <x:v>6</x:v>
      </x:c>
      <x:c r="N1825" t="str">
        <x:v>source_forward</x:v>
      </x:c>
    </x:row>
    <x:row r="1826">
      <x:c r="A1826" t="str">
        <x:v>Set2_200-10-1b</x:v>
      </x:c>
      <x:c r="B1826" t="str">
        <x:v>Set2</x:v>
      </x:c>
      <x:c r="C1826" t="str">
        <x:v>200-10-1b</x:v>
      </x:c>
      <x:c r="D1826" t="str">
        <x:v>C16</x:v>
      </x:c>
      <x:c r="E1826" t="str">
        <x:v>c</x:v>
      </x:c>
      <x:c r="F1826" s="59" t="n">
        <x:v>23</x:v>
      </x:c>
      <x:c r="G1826" s="59" t="n">
        <x:v>8</x:v>
      </x:c>
      <x:c r="H1826" s="59" t="n">
        <x:v>16</x:v>
      </x:c>
      <x:c r="I1826" s="59" t="n">
        <x:v>83</x:v>
      </x:c>
      <x:c r="J1826" s="59" t="n">
        <x:v>103</x:v>
      </x:c>
      <x:c r="K1826" s="59" t="n">
        <x:v>10</x:v>
      </x:c>
      <x:c r="L1826" s="59" t="str">
        <x:v>S8</x:v>
      </x:c>
      <x:c r="M1826" s="59" t="n">
        <x:v>14</x:v>
      </x:c>
      <x:c r="N1826" t="str">
        <x:v>source_forward</x:v>
      </x:c>
    </x:row>
    <x:row r="1827">
      <x:c r="A1827" t="str">
        <x:v>Set2_200-10-1b</x:v>
      </x:c>
      <x:c r="B1827" t="str">
        <x:v>Set2</x:v>
      </x:c>
      <x:c r="C1827" t="str">
        <x:v>200-10-1b</x:v>
      </x:c>
      <x:c r="D1827" t="str">
        <x:v>C17</x:v>
      </x:c>
      <x:c r="E1827" t="str">
        <x:v>c</x:v>
      </x:c>
      <x:c r="F1827" s="59" t="n">
        <x:v>18</x:v>
      </x:c>
      <x:c r="G1827" s="59" t="n">
        <x:v>28</x:v>
      </x:c>
      <x:c r="H1827" s="59" t="n">
        <x:v>19</x:v>
      </x:c>
      <x:c r="I1827" s="59" t="n">
        <x:v>355</x:v>
      </x:c>
      <x:c r="J1827" s="59" t="n">
        <x:v>377</x:v>
      </x:c>
      <x:c r="K1827" s="59" t="n">
        <x:v>10</x:v>
      </x:c>
      <x:c r="L1827" s="59" t="str">
        <x:v>S7</x:v>
      </x:c>
      <x:c r="M1827" s="59" t="n">
        <x:v>0</x:v>
      </x:c>
      <x:c r="N1827" t="str">
        <x:v>source_forward</x:v>
      </x:c>
    </x:row>
    <x:row r="1828">
      <x:c r="A1828" t="str">
        <x:v>Set2_200-10-1b</x:v>
      </x:c>
      <x:c r="B1828" t="str">
        <x:v>Set2</x:v>
      </x:c>
      <x:c r="C1828" t="str">
        <x:v>200-10-1b</x:v>
      </x:c>
      <x:c r="D1828" t="str">
        <x:v>C18</x:v>
      </x:c>
      <x:c r="E1828" t="str">
        <x:v>c</x:v>
      </x:c>
      <x:c r="F1828" s="59" t="n">
        <x:v>35</x:v>
      </x:c>
      <x:c r="G1828" s="59" t="n">
        <x:v>42</x:v>
      </x:c>
      <x:c r="H1828" s="59" t="n">
        <x:v>15</x:v>
      </x:c>
      <x:c r="I1828" s="59" t="n">
        <x:v>282</x:v>
      </x:c>
      <x:c r="J1828" s="59" t="n">
        <x:v>312</x:v>
      </x:c>
      <x:c r="K1828" s="59" t="n">
        <x:v>10</x:v>
      </x:c>
      <x:c r="L1828" s="59" t="str">
        <x:v>S6</x:v>
      </x:c>
      <x:c r="M1828" s="59" t="n">
        <x:v>5</x:v>
      </x:c>
      <x:c r="N1828" t="str">
        <x:v>source_forward</x:v>
      </x:c>
    </x:row>
    <x:row r="1829">
      <x:c r="A1829" t="str">
        <x:v>Set2_200-10-1b</x:v>
      </x:c>
      <x:c r="B1829" t="str">
        <x:v>Set2</x:v>
      </x:c>
      <x:c r="C1829" t="str">
        <x:v>200-10-1b</x:v>
      </x:c>
      <x:c r="D1829" t="str">
        <x:v>C19</x:v>
      </x:c>
      <x:c r="E1829" t="str">
        <x:v>c</x:v>
      </x:c>
      <x:c r="F1829" s="59" t="n">
        <x:v>6</x:v>
      </x:c>
      <x:c r="G1829" s="59" t="n">
        <x:v>39</x:v>
      </x:c>
      <x:c r="H1829" s="59" t="n">
        <x:v>11</x:v>
      </x:c>
      <x:c r="I1829" s="59" t="n">
        <x:v>638</x:v>
      </x:c>
      <x:c r="J1829" s="59" t="n">
        <x:v>654</x:v>
      </x:c>
      <x:c r="K1829" s="59" t="n">
        <x:v>10</x:v>
      </x:c>
      <x:c r="L1829" s="59" t="str">
        <x:v>S0</x:v>
      </x:c>
      <x:c r="M1829" s="59" t="n">
        <x:v>4</x:v>
      </x:c>
      <x:c r="N1829" t="str">
        <x:v>source_forward</x:v>
      </x:c>
    </x:row>
    <x:row r="1830">
      <x:c r="A1830" t="str">
        <x:v>Set2_200-10-1b</x:v>
      </x:c>
      <x:c r="B1830" t="str">
        <x:v>Set2</x:v>
      </x:c>
      <x:c r="C1830" t="str">
        <x:v>200-10-1b</x:v>
      </x:c>
      <x:c r="D1830" t="str">
        <x:v>C20</x:v>
      </x:c>
      <x:c r="E1830" t="str">
        <x:v>c</x:v>
      </x:c>
      <x:c r="F1830" s="59" t="n">
        <x:v>5</x:v>
      </x:c>
      <x:c r="G1830" s="59" t="n">
        <x:v>12</x:v>
      </x:c>
      <x:c r="H1830" s="59" t="n">
        <x:v>12</x:v>
      </x:c>
      <x:c r="I1830" s="59" t="n">
        <x:v>535</x:v>
      </x:c>
      <x:c r="J1830" s="59" t="n">
        <x:v>561</x:v>
      </x:c>
      <x:c r="K1830" s="59" t="n">
        <x:v>10</x:v>
      </x:c>
      <x:c r="L1830" s="59" t="str">
        <x:v>S8</x:v>
      </x:c>
      <x:c r="M1830" s="59" t="n">
        <x:v>7</x:v>
      </x:c>
      <x:c r="N1830" t="str">
        <x:v>source_forward</x:v>
      </x:c>
    </x:row>
    <x:row r="1831">
      <x:c r="A1831" t="str">
        <x:v>Set2_200-10-1b</x:v>
      </x:c>
      <x:c r="B1831" t="str">
        <x:v>Set2</x:v>
      </x:c>
      <x:c r="C1831" t="str">
        <x:v>200-10-1b</x:v>
      </x:c>
      <x:c r="D1831" t="str">
        <x:v>C21</x:v>
      </x:c>
      <x:c r="E1831" t="str">
        <x:v>c</x:v>
      </x:c>
      <x:c r="F1831" s="59" t="n">
        <x:v>50</x:v>
      </x:c>
      <x:c r="G1831" s="59" t="n">
        <x:v>48</x:v>
      </x:c>
      <x:c r="H1831" s="59" t="n">
        <x:v>14</x:v>
      </x:c>
      <x:c r="I1831" s="59" t="n">
        <x:v>634</x:v>
      </x:c>
      <x:c r="J1831" s="59" t="n">
        <x:v>670</x:v>
      </x:c>
      <x:c r="K1831" s="59" t="n">
        <x:v>10</x:v>
      </x:c>
      <x:c r="L1831" s="59" t="str">
        <x:v>S1</x:v>
      </x:c>
      <x:c r="M1831" s="59" t="n">
        <x:v>4</x:v>
      </x:c>
      <x:c r="N1831" t="str">
        <x:v>source_forward</x:v>
      </x:c>
    </x:row>
    <x:row r="1832">
      <x:c r="A1832" t="str">
        <x:v>Set2_200-10-1b</x:v>
      </x:c>
      <x:c r="B1832" t="str">
        <x:v>Set2</x:v>
      </x:c>
      <x:c r="C1832" t="str">
        <x:v>200-10-1b</x:v>
      </x:c>
      <x:c r="D1832" t="str">
        <x:v>C22</x:v>
      </x:c>
      <x:c r="E1832" t="str">
        <x:v>c</x:v>
      </x:c>
      <x:c r="F1832" s="59" t="n">
        <x:v>39</x:v>
      </x:c>
      <x:c r="G1832" s="59" t="n">
        <x:v>36</x:v>
      </x:c>
      <x:c r="H1832" s="59" t="n">
        <x:v>12</x:v>
      </x:c>
      <x:c r="I1832" s="59" t="n">
        <x:v>486</x:v>
      </x:c>
      <x:c r="J1832" s="59" t="n">
        <x:v>508</x:v>
      </x:c>
      <x:c r="K1832" s="59" t="n">
        <x:v>10</x:v>
      </x:c>
      <x:c r="L1832" s="59" t="str">
        <x:v>S6</x:v>
      </x:c>
      <x:c r="M1832" s="59" t="n">
        <x:v>1</x:v>
      </x:c>
      <x:c r="N1832" t="str">
        <x:v>source_forward</x:v>
      </x:c>
    </x:row>
    <x:row r="1833">
      <x:c r="A1833" t="str">
        <x:v>Set2_200-10-1b</x:v>
      </x:c>
      <x:c r="B1833" t="str">
        <x:v>Set2</x:v>
      </x:c>
      <x:c r="C1833" t="str">
        <x:v>200-10-1b</x:v>
      </x:c>
      <x:c r="D1833" t="str">
        <x:v>C23</x:v>
      </x:c>
      <x:c r="E1833" t="str">
        <x:v>c</x:v>
      </x:c>
      <x:c r="F1833" s="59" t="n">
        <x:v>22</x:v>
      </x:c>
      <x:c r="G1833" s="59" t="n">
        <x:v>3</x:v>
      </x:c>
      <x:c r="H1833" s="59" t="n">
        <x:v>14</x:v>
      </x:c>
      <x:c r="I1833" s="59" t="n">
        <x:v>518</x:v>
      </x:c>
      <x:c r="J1833" s="59" t="n">
        <x:v>528</x:v>
      </x:c>
      <x:c r="K1833" s="59" t="n">
        <x:v>10</x:v>
      </x:c>
      <x:c r="L1833" s="59" t="str">
        <x:v>S8</x:v>
      </x:c>
      <x:c r="M1833" s="59" t="n">
        <x:v>4</x:v>
      </x:c>
      <x:c r="N1833" t="str">
        <x:v>source_forward</x:v>
      </x:c>
    </x:row>
    <x:row r="1834">
      <x:c r="A1834" t="str">
        <x:v>Set2_200-10-1b</x:v>
      </x:c>
      <x:c r="B1834" t="str">
        <x:v>Set2</x:v>
      </x:c>
      <x:c r="C1834" t="str">
        <x:v>200-10-1b</x:v>
      </x:c>
      <x:c r="D1834" t="str">
        <x:v>C24</x:v>
      </x:c>
      <x:c r="E1834" t="str">
        <x:v>c</x:v>
      </x:c>
      <x:c r="F1834" s="59" t="n">
        <x:v>20</x:v>
      </x:c>
      <x:c r="G1834" s="59" t="n">
        <x:v>14</x:v>
      </x:c>
      <x:c r="H1834" s="59" t="n">
        <x:v>13</x:v>
      </x:c>
      <x:c r="I1834" s="59" t="n">
        <x:v>629</x:v>
      </x:c>
      <x:c r="J1834" s="59" t="n">
        <x:v>645</x:v>
      </x:c>
      <x:c r="K1834" s="59" t="n">
        <x:v>10</x:v>
      </x:c>
      <x:c r="L1834" s="59" t="str">
        <x:v>S7</x:v>
      </x:c>
      <x:c r="M1834" s="59" t="n">
        <x:v>10</x:v>
      </x:c>
      <x:c r="N1834" t="str">
        <x:v>source_forward</x:v>
      </x:c>
    </x:row>
    <x:row r="1835">
      <x:c r="A1835" t="str">
        <x:v>Set2_200-10-1b</x:v>
      </x:c>
      <x:c r="B1835" t="str">
        <x:v>Set2</x:v>
      </x:c>
      <x:c r="C1835" t="str">
        <x:v>200-10-1b</x:v>
      </x:c>
      <x:c r="D1835" t="str">
        <x:v>C25</x:v>
      </x:c>
      <x:c r="E1835" t="str">
        <x:v>c</x:v>
      </x:c>
      <x:c r="F1835" s="59" t="n">
        <x:v>41</x:v>
      </x:c>
      <x:c r="G1835" s="59" t="n">
        <x:v>47</x:v>
      </x:c>
      <x:c r="H1835" s="59" t="n">
        <x:v>10</x:v>
      </x:c>
      <x:c r="I1835" s="59" t="n">
        <x:v>725</x:v>
      </x:c>
      <x:c r="J1835" s="59" t="n">
        <x:v>739</x:v>
      </x:c>
      <x:c r="K1835" s="59" t="n">
        <x:v>10</x:v>
      </x:c>
      <x:c r="L1835" s="59" t="str">
        <x:v>S1</x:v>
      </x:c>
      <x:c r="M1835" s="59" t="n">
        <x:v>6</x:v>
      </x:c>
      <x:c r="N1835" t="str">
        <x:v>source_forward</x:v>
      </x:c>
    </x:row>
    <x:row r="1836">
      <x:c r="A1836" t="str">
        <x:v>Set2_200-10-1b</x:v>
      </x:c>
      <x:c r="B1836" t="str">
        <x:v>Set2</x:v>
      </x:c>
      <x:c r="C1836" t="str">
        <x:v>200-10-1b</x:v>
      </x:c>
      <x:c r="D1836" t="str">
        <x:v>C26</x:v>
      </x:c>
      <x:c r="E1836" t="str">
        <x:v>c</x:v>
      </x:c>
      <x:c r="F1836" s="59" t="n">
        <x:v>8</x:v>
      </x:c>
      <x:c r="G1836" s="59" t="n">
        <x:v>36</x:v>
      </x:c>
      <x:c r="H1836" s="59" t="n">
        <x:v>20</x:v>
      </x:c>
      <x:c r="I1836" s="59" t="n">
        <x:v>321</x:v>
      </x:c>
      <x:c r="J1836" s="59" t="n">
        <x:v>357</x:v>
      </x:c>
      <x:c r="K1836" s="59" t="n">
        <x:v>10</x:v>
      </x:c>
      <x:c r="L1836" s="59" t="str">
        <x:v>S0</x:v>
      </x:c>
      <x:c r="M1836" s="59" t="n">
        <x:v>10</x:v>
      </x:c>
      <x:c r="N1836" t="str">
        <x:v>source_forward</x:v>
      </x:c>
    </x:row>
    <x:row r="1837">
      <x:c r="A1837" t="str">
        <x:v>Set2_200-10-1b</x:v>
      </x:c>
      <x:c r="B1837" t="str">
        <x:v>Set2</x:v>
      </x:c>
      <x:c r="C1837" t="str">
        <x:v>200-10-1b</x:v>
      </x:c>
      <x:c r="D1837" t="str">
        <x:v>C27</x:v>
      </x:c>
      <x:c r="E1837" t="str">
        <x:v>c</x:v>
      </x:c>
      <x:c r="F1837" s="59" t="n">
        <x:v>3</x:v>
      </x:c>
      <x:c r="G1837" s="59" t="n">
        <x:v>23</x:v>
      </x:c>
      <x:c r="H1837" s="59" t="n">
        <x:v>11</x:v>
      </x:c>
      <x:c r="I1837" s="59" t="n">
        <x:v>378</x:v>
      </x:c>
      <x:c r="J1837" s="59" t="n">
        <x:v>394</x:v>
      </x:c>
      <x:c r="K1837" s="59" t="n">
        <x:v>10</x:v>
      </x:c>
      <x:c r="L1837" s="59" t="str">
        <x:v>S0</x:v>
      </x:c>
      <x:c r="M1837" s="59" t="n">
        <x:v>3</x:v>
      </x:c>
      <x:c r="N1837" t="str">
        <x:v>source_forward</x:v>
      </x:c>
    </x:row>
    <x:row r="1838">
      <x:c r="A1838" t="str">
        <x:v>Set2_200-10-1b</x:v>
      </x:c>
      <x:c r="B1838" t="str">
        <x:v>Set2</x:v>
      </x:c>
      <x:c r="C1838" t="str">
        <x:v>200-10-1b</x:v>
      </x:c>
      <x:c r="D1838" t="str">
        <x:v>C28</x:v>
      </x:c>
      <x:c r="E1838" t="str">
        <x:v>c</x:v>
      </x:c>
      <x:c r="F1838" s="59" t="n">
        <x:v>44</x:v>
      </x:c>
      <x:c r="G1838" s="59" t="n">
        <x:v>24</x:v>
      </x:c>
      <x:c r="H1838" s="59" t="n">
        <x:v>20</x:v>
      </x:c>
      <x:c r="I1838" s="59" t="n">
        <x:v>440</x:v>
      </x:c>
      <x:c r="J1838" s="59" t="n">
        <x:v>474</x:v>
      </x:c>
      <x:c r="K1838" s="59" t="n">
        <x:v>10</x:v>
      </x:c>
      <x:c r="L1838" s="59" t="str">
        <x:v>S2</x:v>
      </x:c>
      <x:c r="M1838" s="59" t="n">
        <x:v>11</x:v>
      </x:c>
      <x:c r="N1838" t="str">
        <x:v>source_forward</x:v>
      </x:c>
    </x:row>
    <x:row r="1839">
      <x:c r="A1839" t="str">
        <x:v>Set2_200-10-1b</x:v>
      </x:c>
      <x:c r="B1839" t="str">
        <x:v>Set2</x:v>
      </x:c>
      <x:c r="C1839" t="str">
        <x:v>200-10-1b</x:v>
      </x:c>
      <x:c r="D1839" t="str">
        <x:v>C29</x:v>
      </x:c>
      <x:c r="E1839" t="str">
        <x:v>c</x:v>
      </x:c>
      <x:c r="F1839" s="59" t="n">
        <x:v>26</x:v>
      </x:c>
      <x:c r="G1839" s="59" t="n">
        <x:v>4</x:v>
      </x:c>
      <x:c r="H1839" s="59" t="n">
        <x:v>19</x:v>
      </x:c>
      <x:c r="I1839" s="59" t="n">
        <x:v>138</x:v>
      </x:c>
      <x:c r="J1839" s="59" t="n">
        <x:v>168</x:v>
      </x:c>
      <x:c r="K1839" s="59" t="n">
        <x:v>10</x:v>
      </x:c>
      <x:c r="L1839" s="59" t="str">
        <x:v>S4</x:v>
      </x:c>
      <x:c r="M1839" s="59" t="n">
        <x:v>16</x:v>
      </x:c>
      <x:c r="N1839" t="str">
        <x:v>source_forward</x:v>
      </x:c>
    </x:row>
    <x:row r="1840">
      <x:c r="A1840" t="str">
        <x:v>Set2_200-10-1b</x:v>
      </x:c>
      <x:c r="B1840" t="str">
        <x:v>Set2</x:v>
      </x:c>
      <x:c r="C1840" t="str">
        <x:v>200-10-1b</x:v>
      </x:c>
      <x:c r="D1840" t="str">
        <x:v>C30</x:v>
      </x:c>
      <x:c r="E1840" t="str">
        <x:v>c</x:v>
      </x:c>
      <x:c r="F1840" s="59" t="n">
        <x:v>9</x:v>
      </x:c>
      <x:c r="G1840" s="59" t="n">
        <x:v>20</x:v>
      </x:c>
      <x:c r="H1840" s="59" t="n">
        <x:v>14</x:v>
      </x:c>
      <x:c r="I1840" s="59" t="n">
        <x:v>555</x:v>
      </x:c>
      <x:c r="J1840" s="59" t="n">
        <x:v>587</x:v>
      </x:c>
      <x:c r="K1840" s="59" t="n">
        <x:v>10</x:v>
      </x:c>
      <x:c r="L1840" s="59" t="str">
        <x:v>S0</x:v>
      </x:c>
      <x:c r="M1840" s="59" t="n">
        <x:v>11</x:v>
      </x:c>
      <x:c r="N1840" t="str">
        <x:v>source_forward</x:v>
      </x:c>
    </x:row>
    <x:row r="1841">
      <x:c r="A1841" t="str">
        <x:v>Set2_200-10-1b</x:v>
      </x:c>
      <x:c r="B1841" t="str">
        <x:v>Set2</x:v>
      </x:c>
      <x:c r="C1841" t="str">
        <x:v>200-10-1b</x:v>
      </x:c>
      <x:c r="D1841" t="str">
        <x:v>C31</x:v>
      </x:c>
      <x:c r="E1841" t="str">
        <x:v>c</x:v>
      </x:c>
      <x:c r="F1841" s="59" t="n">
        <x:v>18</x:v>
      </x:c>
      <x:c r="G1841" s="59" t="n">
        <x:v>41</x:v>
      </x:c>
      <x:c r="H1841" s="59" t="n">
        <x:v>13</x:v>
      </x:c>
      <x:c r="I1841" s="59" t="n">
        <x:v>250</x:v>
      </x:c>
      <x:c r="J1841" s="59" t="n">
        <x:v>274</x:v>
      </x:c>
      <x:c r="K1841" s="59" t="n">
        <x:v>10</x:v>
      </x:c>
      <x:c r="L1841" s="59" t="str">
        <x:v>S9</x:v>
      </x:c>
      <x:c r="M1841" s="59" t="n">
        <x:v>5</x:v>
      </x:c>
      <x:c r="N1841" t="str">
        <x:v>source_forward</x:v>
      </x:c>
    </x:row>
    <x:row r="1842">
      <x:c r="A1842" t="str">
        <x:v>Set2_200-10-1b</x:v>
      </x:c>
      <x:c r="B1842" t="str">
        <x:v>Set2</x:v>
      </x:c>
      <x:c r="C1842" t="str">
        <x:v>200-10-1b</x:v>
      </x:c>
      <x:c r="D1842" t="str">
        <x:v>C32</x:v>
      </x:c>
      <x:c r="E1842" t="str">
        <x:v>c</x:v>
      </x:c>
      <x:c r="F1842" s="59" t="n">
        <x:v>5</x:v>
      </x:c>
      <x:c r="G1842" s="59" t="n">
        <x:v>34</x:v>
      </x:c>
      <x:c r="H1842" s="59" t="n">
        <x:v>13</x:v>
      </x:c>
      <x:c r="I1842" s="59" t="n">
        <x:v>82</x:v>
      </x:c>
      <x:c r="J1842" s="59" t="n">
        <x:v>102</x:v>
      </x:c>
      <x:c r="K1842" s="59" t="n">
        <x:v>10</x:v>
      </x:c>
      <x:c r="L1842" s="59" t="str">
        <x:v>S0</x:v>
      </x:c>
      <x:c r="M1842" s="59" t="n">
        <x:v>3</x:v>
      </x:c>
      <x:c r="N1842" t="str">
        <x:v>source_forward</x:v>
      </x:c>
    </x:row>
    <x:row r="1843">
      <x:c r="A1843" t="str">
        <x:v>Set2_200-10-1b</x:v>
      </x:c>
      <x:c r="B1843" t="str">
        <x:v>Set2</x:v>
      </x:c>
      <x:c r="C1843" t="str">
        <x:v>200-10-1b</x:v>
      </x:c>
      <x:c r="D1843" t="str">
        <x:v>C33</x:v>
      </x:c>
      <x:c r="E1843" t="str">
        <x:v>c</x:v>
      </x:c>
      <x:c r="F1843" s="59" t="n">
        <x:v>12</x:v>
      </x:c>
      <x:c r="G1843" s="59" t="n">
        <x:v>13</x:v>
      </x:c>
      <x:c r="H1843" s="59" t="n">
        <x:v>16</x:v>
      </x:c>
      <x:c r="I1843" s="59" t="n">
        <x:v>251</x:v>
      </x:c>
      <x:c r="J1843" s="59" t="n">
        <x:v>279</x:v>
      </x:c>
      <x:c r="K1843" s="59" t="n">
        <x:v>10</x:v>
      </x:c>
      <x:c r="L1843" s="59" t="str">
        <x:v>S8</x:v>
      </x:c>
      <x:c r="M1843" s="59" t="n">
        <x:v>0</x:v>
      </x:c>
      <x:c r="N1843" t="str">
        <x:v>source_forward</x:v>
      </x:c>
    </x:row>
    <x:row r="1844">
      <x:c r="A1844" t="str">
        <x:v>Set2_200-10-1b</x:v>
      </x:c>
      <x:c r="B1844" t="str">
        <x:v>Set2</x:v>
      </x:c>
      <x:c r="C1844" t="str">
        <x:v>200-10-1b</x:v>
      </x:c>
      <x:c r="D1844" t="str">
        <x:v>C34</x:v>
      </x:c>
      <x:c r="E1844" t="str">
        <x:v>c</x:v>
      </x:c>
      <x:c r="F1844" s="59" t="n">
        <x:v>25</x:v>
      </x:c>
      <x:c r="G1844" s="59" t="n">
        <x:v>3</x:v>
      </x:c>
      <x:c r="H1844" s="59" t="n">
        <x:v>20</x:v>
      </x:c>
      <x:c r="I1844" s="59" t="n">
        <x:v>598</x:v>
      </x:c>
      <x:c r="J1844" s="59" t="n">
        <x:v>616</x:v>
      </x:c>
      <x:c r="K1844" s="59" t="n">
        <x:v>10</x:v>
      </x:c>
      <x:c r="L1844" s="59" t="str">
        <x:v>S8</x:v>
      </x:c>
      <x:c r="M1844" s="59" t="n">
        <x:v>5</x:v>
      </x:c>
      <x:c r="N1844" t="str">
        <x:v>source_forward</x:v>
      </x:c>
    </x:row>
    <x:row r="1845">
      <x:c r="A1845" t="str">
        <x:v>Set2_200-10-1b</x:v>
      </x:c>
      <x:c r="B1845" t="str">
        <x:v>Set2</x:v>
      </x:c>
      <x:c r="C1845" t="str">
        <x:v>200-10-1b</x:v>
      </x:c>
      <x:c r="D1845" t="str">
        <x:v>C35</x:v>
      </x:c>
      <x:c r="E1845" t="str">
        <x:v>c</x:v>
      </x:c>
      <x:c r="F1845" s="59" t="n">
        <x:v>28</x:v>
      </x:c>
      <x:c r="G1845" s="59" t="n">
        <x:v>3</x:v>
      </x:c>
      <x:c r="H1845" s="59" t="n">
        <x:v>20</x:v>
      </x:c>
      <x:c r="I1845" s="59" t="n">
        <x:v>198</x:v>
      </x:c>
      <x:c r="J1845" s="59" t="n">
        <x:v>232</x:v>
      </x:c>
      <x:c r="K1845" s="59" t="n">
        <x:v>10</x:v>
      </x:c>
      <x:c r="L1845" s="59" t="str">
        <x:v>S4</x:v>
      </x:c>
      <x:c r="M1845" s="59" t="n">
        <x:v>3</x:v>
      </x:c>
      <x:c r="N1845" t="str">
        <x:v>source_forward</x:v>
      </x:c>
    </x:row>
    <x:row r="1846">
      <x:c r="A1846" t="str">
        <x:v>Set2_200-10-1b</x:v>
      </x:c>
      <x:c r="B1846" t="str">
        <x:v>Set2</x:v>
      </x:c>
      <x:c r="C1846" t="str">
        <x:v>200-10-1b</x:v>
      </x:c>
      <x:c r="D1846" t="str">
        <x:v>C36</x:v>
      </x:c>
      <x:c r="E1846" t="str">
        <x:v>c</x:v>
      </x:c>
      <x:c r="F1846" s="59" t="n">
        <x:v>28</x:v>
      </x:c>
      <x:c r="G1846" s="59" t="n">
        <x:v>22</x:v>
      </x:c>
      <x:c r="H1846" s="59" t="n">
        <x:v>17</x:v>
      </x:c>
      <x:c r="I1846" s="59" t="n">
        <x:v>82</x:v>
      </x:c>
      <x:c r="J1846" s="59" t="n">
        <x:v>92</x:v>
      </x:c>
      <x:c r="K1846" s="59" t="n">
        <x:v>10</x:v>
      </x:c>
      <x:c r="L1846" s="59" t="str">
        <x:v>S7</x:v>
      </x:c>
      <x:c r="M1846" s="59" t="n">
        <x:v>15</x:v>
      </x:c>
      <x:c r="N1846" t="str">
        <x:v>source_forward</x:v>
      </x:c>
    </x:row>
    <x:row r="1847">
      <x:c r="A1847" t="str">
        <x:v>Set2_200-10-1b</x:v>
      </x:c>
      <x:c r="B1847" t="str">
        <x:v>Set2</x:v>
      </x:c>
      <x:c r="C1847" t="str">
        <x:v>200-10-1b</x:v>
      </x:c>
      <x:c r="D1847" t="str">
        <x:v>C37</x:v>
      </x:c>
      <x:c r="E1847" t="str">
        <x:v>c</x:v>
      </x:c>
      <x:c r="F1847" s="59" t="n">
        <x:v>2</x:v>
      </x:c>
      <x:c r="G1847" s="59" t="n">
        <x:v>10</x:v>
      </x:c>
      <x:c r="H1847" s="59" t="n">
        <x:v>20</x:v>
      </x:c>
      <x:c r="I1847" s="59" t="n">
        <x:v>582</x:v>
      </x:c>
      <x:c r="J1847" s="59" t="n">
        <x:v>602</x:v>
      </x:c>
      <x:c r="K1847" s="59" t="n">
        <x:v>10</x:v>
      </x:c>
      <x:c r="L1847" s="59" t="str">
        <x:v>S8</x:v>
      </x:c>
      <x:c r="M1847" s="59" t="n">
        <x:v>10</x:v>
      </x:c>
      <x:c r="N1847" t="str">
        <x:v>source_forward</x:v>
      </x:c>
    </x:row>
    <x:row r="1848">
      <x:c r="A1848" t="str">
        <x:v>Set2_200-10-1b</x:v>
      </x:c>
      <x:c r="B1848" t="str">
        <x:v>Set2</x:v>
      </x:c>
      <x:c r="C1848" t="str">
        <x:v>200-10-1b</x:v>
      </x:c>
      <x:c r="D1848" t="str">
        <x:v>C38</x:v>
      </x:c>
      <x:c r="E1848" t="str">
        <x:v>c</x:v>
      </x:c>
      <x:c r="F1848" s="59" t="n">
        <x:v>18</x:v>
      </x:c>
      <x:c r="G1848" s="59" t="n">
        <x:v>1</x:v>
      </x:c>
      <x:c r="H1848" s="59" t="n">
        <x:v>18</x:v>
      </x:c>
      <x:c r="I1848" s="59" t="n">
        <x:v>265</x:v>
      </x:c>
      <x:c r="J1848" s="59" t="n">
        <x:v>275</x:v>
      </x:c>
      <x:c r="K1848" s="59" t="n">
        <x:v>10</x:v>
      </x:c>
      <x:c r="L1848" s="59" t="str">
        <x:v>S8</x:v>
      </x:c>
      <x:c r="M1848" s="59" t="n">
        <x:v>0</x:v>
      </x:c>
      <x:c r="N1848" t="str">
        <x:v>source_forward</x:v>
      </x:c>
    </x:row>
    <x:row r="1849">
      <x:c r="A1849" t="str">
        <x:v>Set2_200-10-1b</x:v>
      </x:c>
      <x:c r="B1849" t="str">
        <x:v>Set2</x:v>
      </x:c>
      <x:c r="C1849" t="str">
        <x:v>200-10-1b</x:v>
      </x:c>
      <x:c r="D1849" t="str">
        <x:v>C39</x:v>
      </x:c>
      <x:c r="E1849" t="str">
        <x:v>c</x:v>
      </x:c>
      <x:c r="F1849" s="59" t="n">
        <x:v>50</x:v>
      </x:c>
      <x:c r="G1849" s="59" t="n">
        <x:v>17</x:v>
      </x:c>
      <x:c r="H1849" s="59" t="n">
        <x:v>13</x:v>
      </x:c>
      <x:c r="I1849" s="59" t="n">
        <x:v>326</x:v>
      </x:c>
      <x:c r="J1849" s="59" t="n">
        <x:v>342</x:v>
      </x:c>
      <x:c r="K1849" s="59" t="n">
        <x:v>10</x:v>
      </x:c>
      <x:c r="L1849" s="59" t="str">
        <x:v>S2</x:v>
      </x:c>
      <x:c r="M1849" s="59" t="n">
        <x:v>12</x:v>
      </x:c>
      <x:c r="N1849" t="str">
        <x:v>source_forward</x:v>
      </x:c>
    </x:row>
    <x:row r="1850">
      <x:c r="A1850" t="str">
        <x:v>Set2_200-10-1b</x:v>
      </x:c>
      <x:c r="B1850" t="str">
        <x:v>Set2</x:v>
      </x:c>
      <x:c r="C1850" t="str">
        <x:v>200-10-1b</x:v>
      </x:c>
      <x:c r="D1850" t="str">
        <x:v>C40</x:v>
      </x:c>
      <x:c r="E1850" t="str">
        <x:v>c</x:v>
      </x:c>
      <x:c r="F1850" s="59" t="n">
        <x:v>16</x:v>
      </x:c>
      <x:c r="G1850" s="59" t="n">
        <x:v>17</x:v>
      </x:c>
      <x:c r="H1850" s="59" t="n">
        <x:v>19</x:v>
      </x:c>
      <x:c r="I1850" s="59" t="n">
        <x:v>458</x:v>
      </x:c>
      <x:c r="J1850" s="59" t="n">
        <x:v>474</x:v>
      </x:c>
      <x:c r="K1850" s="59" t="n">
        <x:v>10</x:v>
      </x:c>
      <x:c r="L1850" s="59" t="str">
        <x:v>S7</x:v>
      </x:c>
      <x:c r="M1850" s="59" t="n">
        <x:v>5</x:v>
      </x:c>
      <x:c r="N1850" t="str">
        <x:v>source_forward</x:v>
      </x:c>
    </x:row>
    <x:row r="1851">
      <x:c r="A1851" t="str">
        <x:v>Set2_200-10-1b</x:v>
      </x:c>
      <x:c r="B1851" t="str">
        <x:v>Set2</x:v>
      </x:c>
      <x:c r="C1851" t="str">
        <x:v>200-10-1b</x:v>
      </x:c>
      <x:c r="D1851" t="str">
        <x:v>C41</x:v>
      </x:c>
      <x:c r="E1851" t="str">
        <x:v>c</x:v>
      </x:c>
      <x:c r="F1851" s="59" t="n">
        <x:v>48</x:v>
      </x:c>
      <x:c r="G1851" s="59" t="n">
        <x:v>8</x:v>
      </x:c>
      <x:c r="H1851" s="59" t="n">
        <x:v>11</x:v>
      </x:c>
      <x:c r="I1851" s="59" t="n">
        <x:v>400</x:v>
      </x:c>
      <x:c r="J1851" s="59" t="n">
        <x:v>414</x:v>
      </x:c>
      <x:c r="K1851" s="59" t="n">
        <x:v>10</x:v>
      </x:c>
      <x:c r="L1851" s="59" t="str">
        <x:v>S5</x:v>
      </x:c>
      <x:c r="M1851" s="59" t="n">
        <x:v>5</x:v>
      </x:c>
      <x:c r="N1851" t="str">
        <x:v>source_forward</x:v>
      </x:c>
    </x:row>
    <x:row r="1852">
      <x:c r="A1852" t="str">
        <x:v>Set2_200-10-1b</x:v>
      </x:c>
      <x:c r="B1852" t="str">
        <x:v>Set2</x:v>
      </x:c>
      <x:c r="C1852" t="str">
        <x:v>200-10-1b</x:v>
      </x:c>
      <x:c r="D1852" t="str">
        <x:v>C42</x:v>
      </x:c>
      <x:c r="E1852" t="str">
        <x:v>c</x:v>
      </x:c>
      <x:c r="F1852" s="59" t="n">
        <x:v>17</x:v>
      </x:c>
      <x:c r="G1852" s="59" t="n">
        <x:v>47</x:v>
      </x:c>
      <x:c r="H1852" s="59" t="n">
        <x:v>15</x:v>
      </x:c>
      <x:c r="I1852" s="59" t="n">
        <x:v>659</x:v>
      </x:c>
      <x:c r="J1852" s="59" t="n">
        <x:v>679</x:v>
      </x:c>
      <x:c r="K1852" s="59" t="n">
        <x:v>10</x:v>
      </x:c>
      <x:c r="L1852" s="59" t="str">
        <x:v>S9</x:v>
      </x:c>
      <x:c r="M1852" s="59" t="n">
        <x:v>0</x:v>
      </x:c>
      <x:c r="N1852" t="str">
        <x:v>source_forward</x:v>
      </x:c>
    </x:row>
    <x:row r="1853">
      <x:c r="A1853" t="str">
        <x:v>Set2_200-10-1b</x:v>
      </x:c>
      <x:c r="B1853" t="str">
        <x:v>Set2</x:v>
      </x:c>
      <x:c r="C1853" t="str">
        <x:v>200-10-1b</x:v>
      </x:c>
      <x:c r="D1853" t="str">
        <x:v>C43</x:v>
      </x:c>
      <x:c r="E1853" t="str">
        <x:v>c</x:v>
      </x:c>
      <x:c r="F1853" s="59" t="n">
        <x:v>4</x:v>
      </x:c>
      <x:c r="G1853" s="59" t="n">
        <x:v>12</x:v>
      </x:c>
      <x:c r="H1853" s="59" t="n">
        <x:v>16</x:v>
      </x:c>
      <x:c r="I1853" s="59" t="n">
        <x:v>195</x:v>
      </x:c>
      <x:c r="J1853" s="59" t="n">
        <x:v>215</x:v>
      </x:c>
      <x:c r="K1853" s="59" t="n">
        <x:v>10</x:v>
      </x:c>
      <x:c r="L1853" s="59" t="str">
        <x:v>S8</x:v>
      </x:c>
      <x:c r="M1853" s="59" t="n">
        <x:v>9</x:v>
      </x:c>
      <x:c r="N1853" t="str">
        <x:v>source_forward</x:v>
      </x:c>
    </x:row>
    <x:row r="1854">
      <x:c r="A1854" t="str">
        <x:v>Set2_200-10-1b</x:v>
      </x:c>
      <x:c r="B1854" t="str">
        <x:v>Set2</x:v>
      </x:c>
      <x:c r="C1854" t="str">
        <x:v>200-10-1b</x:v>
      </x:c>
      <x:c r="D1854" t="str">
        <x:v>C44</x:v>
      </x:c>
      <x:c r="E1854" t="str">
        <x:v>c</x:v>
      </x:c>
      <x:c r="F1854" s="59" t="n">
        <x:v>7</x:v>
      </x:c>
      <x:c r="G1854" s="59" t="n">
        <x:v>21</x:v>
      </x:c>
      <x:c r="H1854" s="59" t="n">
        <x:v>19</x:v>
      </x:c>
      <x:c r="I1854" s="59" t="n">
        <x:v>405</x:v>
      </x:c>
      <x:c r="J1854" s="59" t="n">
        <x:v>427</x:v>
      </x:c>
      <x:c r="K1854" s="59" t="n">
        <x:v>10</x:v>
      </x:c>
      <x:c r="L1854" s="59" t="str">
        <x:v>S0</x:v>
      </x:c>
      <x:c r="M1854" s="59" t="n">
        <x:v>9</x:v>
      </x:c>
      <x:c r="N1854" t="str">
        <x:v>source_forward</x:v>
      </x:c>
    </x:row>
    <x:row r="1855">
      <x:c r="A1855" t="str">
        <x:v>Set2_200-10-1b</x:v>
      </x:c>
      <x:c r="B1855" t="str">
        <x:v>Set2</x:v>
      </x:c>
      <x:c r="C1855" t="str">
        <x:v>200-10-1b</x:v>
      </x:c>
      <x:c r="D1855" t="str">
        <x:v>C45</x:v>
      </x:c>
      <x:c r="E1855" t="str">
        <x:v>c</x:v>
      </x:c>
      <x:c r="F1855" s="59" t="n">
        <x:v>43</x:v>
      </x:c>
      <x:c r="G1855" s="59" t="n">
        <x:v>43</x:v>
      </x:c>
      <x:c r="H1855" s="59" t="n">
        <x:v>12</x:v>
      </x:c>
      <x:c r="I1855" s="59" t="n">
        <x:v>675</x:v>
      </x:c>
      <x:c r="J1855" s="59" t="n">
        <x:v>709</x:v>
      </x:c>
      <x:c r="K1855" s="59" t="n">
        <x:v>10</x:v>
      </x:c>
      <x:c r="L1855" s="59" t="str">
        <x:v>S1</x:v>
      </x:c>
      <x:c r="M1855" s="59" t="n">
        <x:v>5</x:v>
      </x:c>
      <x:c r="N1855" t="str">
        <x:v>source_forward</x:v>
      </x:c>
    </x:row>
    <x:row r="1856">
      <x:c r="A1856" t="str">
        <x:v>Set2_200-10-1b</x:v>
      </x:c>
      <x:c r="B1856" t="str">
        <x:v>Set2</x:v>
      </x:c>
      <x:c r="C1856" t="str">
        <x:v>200-10-1b</x:v>
      </x:c>
      <x:c r="D1856" t="str">
        <x:v>C46</x:v>
      </x:c>
      <x:c r="E1856" t="str">
        <x:v>c</x:v>
      </x:c>
      <x:c r="F1856" s="59" t="n">
        <x:v>50</x:v>
      </x:c>
      <x:c r="G1856" s="59" t="n">
        <x:v>16</x:v>
      </x:c>
      <x:c r="H1856" s="59" t="n">
        <x:v>14</x:v>
      </x:c>
      <x:c r="I1856" s="59" t="n">
        <x:v>268</x:v>
      </x:c>
      <x:c r="J1856" s="59" t="n">
        <x:v>290</x:v>
      </x:c>
      <x:c r="K1856" s="59" t="n">
        <x:v>10</x:v>
      </x:c>
      <x:c r="L1856" s="59" t="str">
        <x:v>S2</x:v>
      </x:c>
      <x:c r="M1856" s="59" t="n">
        <x:v>5</x:v>
      </x:c>
      <x:c r="N1856" t="str">
        <x:v>source_forward</x:v>
      </x:c>
    </x:row>
    <x:row r="1857">
      <x:c r="A1857" t="str">
        <x:v>Set2_200-10-1b</x:v>
      </x:c>
      <x:c r="B1857" t="str">
        <x:v>Set2</x:v>
      </x:c>
      <x:c r="C1857" t="str">
        <x:v>200-10-1b</x:v>
      </x:c>
      <x:c r="D1857" t="str">
        <x:v>C47</x:v>
      </x:c>
      <x:c r="E1857" t="str">
        <x:v>c</x:v>
      </x:c>
      <x:c r="F1857" s="59" t="n">
        <x:v>40</x:v>
      </x:c>
      <x:c r="G1857" s="59" t="n">
        <x:v>11</x:v>
      </x:c>
      <x:c r="H1857" s="59" t="n">
        <x:v>18</x:v>
      </x:c>
      <x:c r="I1857" s="59" t="n">
        <x:v>360</x:v>
      </x:c>
      <x:c r="J1857" s="59" t="n">
        <x:v>394</x:v>
      </x:c>
      <x:c r="K1857" s="59" t="n">
        <x:v>10</x:v>
      </x:c>
      <x:c r="L1857" s="59" t="str">
        <x:v>S3</x:v>
      </x:c>
      <x:c r="M1857" s="59" t="n">
        <x:v>17</x:v>
      </x:c>
      <x:c r="N1857" t="str">
        <x:v>source_forward</x:v>
      </x:c>
    </x:row>
    <x:row r="1858">
      <x:c r="A1858" t="str">
        <x:v>Set2_200-10-1b</x:v>
      </x:c>
      <x:c r="B1858" t="str">
        <x:v>Set2</x:v>
      </x:c>
      <x:c r="C1858" t="str">
        <x:v>200-10-1b</x:v>
      </x:c>
      <x:c r="D1858" t="str">
        <x:v>C48</x:v>
      </x:c>
      <x:c r="E1858" t="str">
        <x:v>c</x:v>
      </x:c>
      <x:c r="F1858" s="59" t="n">
        <x:v>16</x:v>
      </x:c>
      <x:c r="G1858" s="59" t="n">
        <x:v>37</x:v>
      </x:c>
      <x:c r="H1858" s="59" t="n">
        <x:v>14</x:v>
      </x:c>
      <x:c r="I1858" s="59" t="n">
        <x:v>566</x:v>
      </x:c>
      <x:c r="J1858" s="59" t="n">
        <x:v>592</x:v>
      </x:c>
      <x:c r="K1858" s="59" t="n">
        <x:v>10</x:v>
      </x:c>
      <x:c r="L1858" s="59" t="str">
        <x:v>S0</x:v>
      </x:c>
      <x:c r="M1858" s="59" t="n">
        <x:v>7</x:v>
      </x:c>
      <x:c r="N1858" t="str">
        <x:v>source_forward</x:v>
      </x:c>
    </x:row>
    <x:row r="1859">
      <x:c r="A1859" t="str">
        <x:v>Set2_200-10-1b</x:v>
      </x:c>
      <x:c r="B1859" t="str">
        <x:v>Set2</x:v>
      </x:c>
      <x:c r="C1859" t="str">
        <x:v>200-10-1b</x:v>
      </x:c>
      <x:c r="D1859" t="str">
        <x:v>C49</x:v>
      </x:c>
      <x:c r="E1859" t="str">
        <x:v>c</x:v>
      </x:c>
      <x:c r="F1859" s="59" t="n">
        <x:v>30</x:v>
      </x:c>
      <x:c r="G1859" s="59" t="n">
        <x:v>16</x:v>
      </x:c>
      <x:c r="H1859" s="59" t="n">
        <x:v>13</x:v>
      </x:c>
      <x:c r="I1859" s="59" t="n">
        <x:v>227</x:v>
      </x:c>
      <x:c r="J1859" s="59" t="n">
        <x:v>245</x:v>
      </x:c>
      <x:c r="K1859" s="59" t="n">
        <x:v>10</x:v>
      </x:c>
      <x:c r="L1859" s="59" t="str">
        <x:v>S7</x:v>
      </x:c>
      <x:c r="M1859" s="59" t="n">
        <x:v>9</x:v>
      </x:c>
      <x:c r="N1859" t="str">
        <x:v>source_forward</x:v>
      </x:c>
    </x:row>
    <x:row r="1860">
      <x:c r="A1860" t="str">
        <x:v>Set2_200-10-1b</x:v>
      </x:c>
      <x:c r="B1860" t="str">
        <x:v>Set2</x:v>
      </x:c>
      <x:c r="C1860" t="str">
        <x:v>200-10-1b</x:v>
      </x:c>
      <x:c r="D1860" t="str">
        <x:v>C50</x:v>
      </x:c>
      <x:c r="E1860" t="str">
        <x:v>c</x:v>
      </x:c>
      <x:c r="F1860" s="59" t="n">
        <x:v>49</x:v>
      </x:c>
      <x:c r="G1860" s="59" t="n">
        <x:v>7</x:v>
      </x:c>
      <x:c r="H1860" s="59" t="n">
        <x:v>16</x:v>
      </x:c>
      <x:c r="I1860" s="59" t="n">
        <x:v>57</x:v>
      </x:c>
      <x:c r="J1860" s="59" t="n">
        <x:v>79</x:v>
      </x:c>
      <x:c r="K1860" s="59" t="n">
        <x:v>10</x:v>
      </x:c>
      <x:c r="L1860" s="59" t="str">
        <x:v>S5</x:v>
      </x:c>
      <x:c r="M1860" s="59" t="n">
        <x:v>3</x:v>
      </x:c>
      <x:c r="N1860" t="str">
        <x:v>source_forward</x:v>
      </x:c>
    </x:row>
    <x:row r="1861">
      <x:c r="A1861" t="str">
        <x:v>Set2_200-10-1b</x:v>
      </x:c>
      <x:c r="B1861" t="str">
        <x:v>Set2</x:v>
      </x:c>
      <x:c r="C1861" t="str">
        <x:v>200-10-1b</x:v>
      </x:c>
      <x:c r="D1861" t="str">
        <x:v>C51</x:v>
      </x:c>
      <x:c r="E1861" t="str">
        <x:v>c</x:v>
      </x:c>
      <x:c r="F1861" s="59" t="n">
        <x:v>46</x:v>
      </x:c>
      <x:c r="G1861" s="59" t="n">
        <x:v>6</x:v>
      </x:c>
      <x:c r="H1861" s="59" t="n">
        <x:v>13</x:v>
      </x:c>
      <x:c r="I1861" s="59" t="n">
        <x:v>541</x:v>
      </x:c>
      <x:c r="J1861" s="59" t="n">
        <x:v>559</x:v>
      </x:c>
      <x:c r="K1861" s="59" t="n">
        <x:v>10</x:v>
      </x:c>
      <x:c r="L1861" s="59" t="str">
        <x:v>S5</x:v>
      </x:c>
      <x:c r="M1861" s="59" t="n">
        <x:v>0</x:v>
      </x:c>
      <x:c r="N1861" t="str">
        <x:v>source_forward</x:v>
      </x:c>
    </x:row>
    <x:row r="1862">
      <x:c r="A1862" t="str">
        <x:v>Set2_200-10-1b</x:v>
      </x:c>
      <x:c r="B1862" t="str">
        <x:v>Set2</x:v>
      </x:c>
      <x:c r="C1862" t="str">
        <x:v>200-10-1b</x:v>
      </x:c>
      <x:c r="D1862" t="str">
        <x:v>C52</x:v>
      </x:c>
      <x:c r="E1862" t="str">
        <x:v>c</x:v>
      </x:c>
      <x:c r="F1862" s="59" t="n">
        <x:v>8</x:v>
      </x:c>
      <x:c r="G1862" s="59" t="n">
        <x:v>3</x:v>
      </x:c>
      <x:c r="H1862" s="59" t="n">
        <x:v>12</x:v>
      </x:c>
      <x:c r="I1862" s="59" t="n">
        <x:v>684</x:v>
      </x:c>
      <x:c r="J1862" s="59" t="n">
        <x:v>702</x:v>
      </x:c>
      <x:c r="K1862" s="59" t="n">
        <x:v>10</x:v>
      </x:c>
      <x:c r="L1862" s="59" t="str">
        <x:v>S8</x:v>
      </x:c>
      <x:c r="M1862" s="59" t="n">
        <x:v>0</x:v>
      </x:c>
      <x:c r="N1862" t="str">
        <x:v>source_forward</x:v>
      </x:c>
    </x:row>
    <x:row r="1863">
      <x:c r="A1863" t="str">
        <x:v>Set2_200-10-1b</x:v>
      </x:c>
      <x:c r="B1863" t="str">
        <x:v>Set2</x:v>
      </x:c>
      <x:c r="C1863" t="str">
        <x:v>200-10-1b</x:v>
      </x:c>
      <x:c r="D1863" t="str">
        <x:v>C53</x:v>
      </x:c>
      <x:c r="E1863" t="str">
        <x:v>c</x:v>
      </x:c>
      <x:c r="F1863" s="59" t="n">
        <x:v>8</x:v>
      </x:c>
      <x:c r="G1863" s="59" t="n">
        <x:v>2</x:v>
      </x:c>
      <x:c r="H1863" s="59" t="n">
        <x:v>20</x:v>
      </x:c>
      <x:c r="I1863" s="59" t="n">
        <x:v>520</x:v>
      </x:c>
      <x:c r="J1863" s="59" t="n">
        <x:v>532</x:v>
      </x:c>
      <x:c r="K1863" s="59" t="n">
        <x:v>10</x:v>
      </x:c>
      <x:c r="L1863" s="59" t="str">
        <x:v>S8</x:v>
      </x:c>
      <x:c r="M1863" s="59" t="n">
        <x:v>4</x:v>
      </x:c>
      <x:c r="N1863" t="str">
        <x:v>source_forward</x:v>
      </x:c>
    </x:row>
    <x:row r="1864">
      <x:c r="A1864" t="str">
        <x:v>Set2_200-10-1b</x:v>
      </x:c>
      <x:c r="B1864" t="str">
        <x:v>Set2</x:v>
      </x:c>
      <x:c r="C1864" t="str">
        <x:v>200-10-1b</x:v>
      </x:c>
      <x:c r="D1864" t="str">
        <x:v>C54</x:v>
      </x:c>
      <x:c r="E1864" t="str">
        <x:v>c</x:v>
      </x:c>
      <x:c r="F1864" s="59" t="n">
        <x:v>32</x:v>
      </x:c>
      <x:c r="G1864" s="59" t="n">
        <x:v>28</x:v>
      </x:c>
      <x:c r="H1864" s="59" t="n">
        <x:v>18</x:v>
      </x:c>
      <x:c r="I1864" s="59" t="n">
        <x:v>556</x:v>
      </x:c>
      <x:c r="J1864" s="59" t="n">
        <x:v>580</x:v>
      </x:c>
      <x:c r="K1864" s="59" t="n">
        <x:v>10</x:v>
      </x:c>
      <x:c r="L1864" s="59" t="str">
        <x:v>S7</x:v>
      </x:c>
      <x:c r="M1864" s="59" t="n">
        <x:v>1</x:v>
      </x:c>
      <x:c r="N1864" t="str">
        <x:v>source_forward</x:v>
      </x:c>
    </x:row>
    <x:row r="1865">
      <x:c r="A1865" t="str">
        <x:v>Set2_200-10-1b</x:v>
      </x:c>
      <x:c r="B1865" t="str">
        <x:v>Set2</x:v>
      </x:c>
      <x:c r="C1865" t="str">
        <x:v>200-10-1b</x:v>
      </x:c>
      <x:c r="D1865" t="str">
        <x:v>C55</x:v>
      </x:c>
      <x:c r="E1865" t="str">
        <x:v>c</x:v>
      </x:c>
      <x:c r="F1865" s="59" t="n">
        <x:v>35</x:v>
      </x:c>
      <x:c r="G1865" s="59" t="n">
        <x:v>39</x:v>
      </x:c>
      <x:c r="H1865" s="59" t="n">
        <x:v>20</x:v>
      </x:c>
      <x:c r="I1865" s="59" t="n">
        <x:v>675</x:v>
      </x:c>
      <x:c r="J1865" s="59" t="n">
        <x:v>697</x:v>
      </x:c>
      <x:c r="K1865" s="59" t="n">
        <x:v>10</x:v>
      </x:c>
      <x:c r="L1865" s="59" t="str">
        <x:v>S6</x:v>
      </x:c>
      <x:c r="M1865" s="59" t="n">
        <x:v>3</x:v>
      </x:c>
      <x:c r="N1865" t="str">
        <x:v>source_forward</x:v>
      </x:c>
    </x:row>
    <x:row r="1866">
      <x:c r="A1866" t="str">
        <x:v>Set2_200-10-1b</x:v>
      </x:c>
      <x:c r="B1866" t="str">
        <x:v>Set2</x:v>
      </x:c>
      <x:c r="C1866" t="str">
        <x:v>200-10-1b</x:v>
      </x:c>
      <x:c r="D1866" t="str">
        <x:v>C56</x:v>
      </x:c>
      <x:c r="E1866" t="str">
        <x:v>c</x:v>
      </x:c>
      <x:c r="F1866" s="59" t="n">
        <x:v>48</x:v>
      </x:c>
      <x:c r="G1866" s="59" t="n">
        <x:v>31</x:v>
      </x:c>
      <x:c r="H1866" s="59" t="n">
        <x:v>16</x:v>
      </x:c>
      <x:c r="I1866" s="59" t="n">
        <x:v>254</x:v>
      </x:c>
      <x:c r="J1866" s="59" t="n">
        <x:v>270</x:v>
      </x:c>
      <x:c r="K1866" s="59" t="n">
        <x:v>10</x:v>
      </x:c>
      <x:c r="L1866" s="59" t="str">
        <x:v>S2</x:v>
      </x:c>
      <x:c r="M1866" s="59" t="n">
        <x:v>0</x:v>
      </x:c>
      <x:c r="N1866" t="str">
        <x:v>source_forward</x:v>
      </x:c>
    </x:row>
    <x:row r="1867">
      <x:c r="A1867" t="str">
        <x:v>Set2_200-10-1b</x:v>
      </x:c>
      <x:c r="B1867" t="str">
        <x:v>Set2</x:v>
      </x:c>
      <x:c r="C1867" t="str">
        <x:v>200-10-1b</x:v>
      </x:c>
      <x:c r="D1867" t="str">
        <x:v>C57</x:v>
      </x:c>
      <x:c r="E1867" t="str">
        <x:v>c</x:v>
      </x:c>
      <x:c r="F1867" s="59" t="n">
        <x:v>8</x:v>
      </x:c>
      <x:c r="G1867" s="59" t="n">
        <x:v>6</x:v>
      </x:c>
      <x:c r="H1867" s="59" t="n">
        <x:v>20</x:v>
      </x:c>
      <x:c r="I1867" s="59" t="n">
        <x:v>464</x:v>
      </x:c>
      <x:c r="J1867" s="59" t="n">
        <x:v>490</x:v>
      </x:c>
      <x:c r="K1867" s="59" t="n">
        <x:v>10</x:v>
      </x:c>
      <x:c r="L1867" s="59" t="str">
        <x:v>S8</x:v>
      </x:c>
      <x:c r="M1867" s="59" t="n">
        <x:v>5</x:v>
      </x:c>
      <x:c r="N1867" t="str">
        <x:v>source_forward</x:v>
      </x:c>
    </x:row>
    <x:row r="1868">
      <x:c r="A1868" t="str">
        <x:v>Set2_200-10-1b</x:v>
      </x:c>
      <x:c r="B1868" t="str">
        <x:v>Set2</x:v>
      </x:c>
      <x:c r="C1868" t="str">
        <x:v>200-10-1b</x:v>
      </x:c>
      <x:c r="D1868" t="str">
        <x:v>C58</x:v>
      </x:c>
      <x:c r="E1868" t="str">
        <x:v>c</x:v>
      </x:c>
      <x:c r="F1868" s="59" t="n">
        <x:v>32</x:v>
      </x:c>
      <x:c r="G1868" s="59" t="n">
        <x:v>39</x:v>
      </x:c>
      <x:c r="H1868" s="59" t="n">
        <x:v>17</x:v>
      </x:c>
      <x:c r="I1868" s="59" t="n">
        <x:v>390</x:v>
      </x:c>
      <x:c r="J1868" s="59" t="n">
        <x:v>426</x:v>
      </x:c>
      <x:c r="K1868" s="59" t="n">
        <x:v>10</x:v>
      </x:c>
      <x:c r="L1868" s="59" t="str">
        <x:v>S6</x:v>
      </x:c>
      <x:c r="M1868" s="59" t="n">
        <x:v>4</x:v>
      </x:c>
      <x:c r="N1868" t="str">
        <x:v>source_forward</x:v>
      </x:c>
    </x:row>
    <x:row r="1869">
      <x:c r="A1869" t="str">
        <x:v>Set2_200-10-1b</x:v>
      </x:c>
      <x:c r="B1869" t="str">
        <x:v>Set2</x:v>
      </x:c>
      <x:c r="C1869" t="str">
        <x:v>200-10-1b</x:v>
      </x:c>
      <x:c r="D1869" t="str">
        <x:v>C59</x:v>
      </x:c>
      <x:c r="E1869" t="str">
        <x:v>c</x:v>
      </x:c>
      <x:c r="F1869" s="59" t="n">
        <x:v>18</x:v>
      </x:c>
      <x:c r="G1869" s="59" t="n">
        <x:v>45</x:v>
      </x:c>
      <x:c r="H1869" s="59" t="n">
        <x:v>20</x:v>
      </x:c>
      <x:c r="I1869" s="59" t="n">
        <x:v>263</x:v>
      </x:c>
      <x:c r="J1869" s="59" t="n">
        <x:v>291</x:v>
      </x:c>
      <x:c r="K1869" s="59" t="n">
        <x:v>10</x:v>
      </x:c>
      <x:c r="L1869" s="59" t="str">
        <x:v>S9</x:v>
      </x:c>
      <x:c r="M1869" s="59" t="n">
        <x:v>19</x:v>
      </x:c>
      <x:c r="N1869" t="str">
        <x:v>source_forward</x:v>
      </x:c>
    </x:row>
    <x:row r="1870">
      <x:c r="A1870" t="str">
        <x:v>Set2_200-10-1b</x:v>
      </x:c>
      <x:c r="B1870" t="str">
        <x:v>Set2</x:v>
      </x:c>
      <x:c r="C1870" t="str">
        <x:v>200-10-1b</x:v>
      </x:c>
      <x:c r="D1870" t="str">
        <x:v>C60</x:v>
      </x:c>
      <x:c r="E1870" t="str">
        <x:v>c</x:v>
      </x:c>
      <x:c r="F1870" s="59" t="n">
        <x:v>41</x:v>
      </x:c>
      <x:c r="G1870" s="59" t="n">
        <x:v>2</x:v>
      </x:c>
      <x:c r="H1870" s="59" t="n">
        <x:v>18</x:v>
      </x:c>
      <x:c r="I1870" s="59" t="n">
        <x:v>164</x:v>
      </x:c>
      <x:c r="J1870" s="59" t="n">
        <x:v>192</x:v>
      </x:c>
      <x:c r="K1870" s="59" t="n">
        <x:v>10</x:v>
      </x:c>
      <x:c r="L1870" s="59" t="str">
        <x:v>S4</x:v>
      </x:c>
      <x:c r="M1870" s="59" t="n">
        <x:v>5</x:v>
      </x:c>
      <x:c r="N1870" t="str">
        <x:v>source_forward</x:v>
      </x:c>
    </x:row>
    <x:row r="1871">
      <x:c r="A1871" t="str">
        <x:v>Set2_200-10-1b</x:v>
      </x:c>
      <x:c r="B1871" t="str">
        <x:v>Set2</x:v>
      </x:c>
      <x:c r="C1871" t="str">
        <x:v>200-10-1b</x:v>
      </x:c>
      <x:c r="D1871" t="str">
        <x:v>C61</x:v>
      </x:c>
      <x:c r="E1871" t="str">
        <x:v>c</x:v>
      </x:c>
      <x:c r="F1871" s="59" t="n">
        <x:v>7</x:v>
      </x:c>
      <x:c r="G1871" s="59" t="n">
        <x:v>36</x:v>
      </x:c>
      <x:c r="H1871" s="59" t="n">
        <x:v>16</x:v>
      </x:c>
      <x:c r="I1871" s="59" t="n">
        <x:v>460</x:v>
      </x:c>
      <x:c r="J1871" s="59" t="n">
        <x:v>496</x:v>
      </x:c>
      <x:c r="K1871" s="59" t="n">
        <x:v>10</x:v>
      </x:c>
      <x:c r="L1871" s="59" t="str">
        <x:v>S0</x:v>
      </x:c>
      <x:c r="M1871" s="59" t="n">
        <x:v>4</x:v>
      </x:c>
      <x:c r="N1871" t="str">
        <x:v>source_forward</x:v>
      </x:c>
    </x:row>
    <x:row r="1872">
      <x:c r="A1872" t="str">
        <x:v>Set2_200-10-1b</x:v>
      </x:c>
      <x:c r="B1872" t="str">
        <x:v>Set2</x:v>
      </x:c>
      <x:c r="C1872" t="str">
        <x:v>200-10-1b</x:v>
      </x:c>
      <x:c r="D1872" t="str">
        <x:v>C62</x:v>
      </x:c>
      <x:c r="E1872" t="str">
        <x:v>c</x:v>
      </x:c>
      <x:c r="F1872" s="59" t="n">
        <x:v>36</x:v>
      </x:c>
      <x:c r="G1872" s="59" t="n">
        <x:v>6</x:v>
      </x:c>
      <x:c r="H1872" s="59" t="n">
        <x:v>13</x:v>
      </x:c>
      <x:c r="I1872" s="59" t="n">
        <x:v>449</x:v>
      </x:c>
      <x:c r="J1872" s="59" t="n">
        <x:v>481</x:v>
      </x:c>
      <x:c r="K1872" s="59" t="n">
        <x:v>10</x:v>
      </x:c>
      <x:c r="L1872" s="59" t="str">
        <x:v>S4</x:v>
      </x:c>
      <x:c r="M1872" s="59" t="n">
        <x:v>8</x:v>
      </x:c>
      <x:c r="N1872" t="str">
        <x:v>source_forward</x:v>
      </x:c>
    </x:row>
    <x:row r="1873">
      <x:c r="A1873" t="str">
        <x:v>Set2_200-10-1b</x:v>
      </x:c>
      <x:c r="B1873" t="str">
        <x:v>Set2</x:v>
      </x:c>
      <x:c r="C1873" t="str">
        <x:v>200-10-1b</x:v>
      </x:c>
      <x:c r="D1873" t="str">
        <x:v>C63</x:v>
      </x:c>
      <x:c r="E1873" t="str">
        <x:v>c</x:v>
      </x:c>
      <x:c r="F1873" s="59" t="n">
        <x:v>5</x:v>
      </x:c>
      <x:c r="G1873" s="59" t="n">
        <x:v>40</x:v>
      </x:c>
      <x:c r="H1873" s="59" t="n">
        <x:v>17</x:v>
      </x:c>
      <x:c r="I1873" s="59" t="n">
        <x:v>492</x:v>
      </x:c>
      <x:c r="J1873" s="59" t="n">
        <x:v>510</x:v>
      </x:c>
      <x:c r="K1873" s="59" t="n">
        <x:v>10</x:v>
      </x:c>
      <x:c r="L1873" s="59" t="str">
        <x:v>S0</x:v>
      </x:c>
      <x:c r="M1873" s="59" t="n">
        <x:v>1</x:v>
      </x:c>
      <x:c r="N1873" t="str">
        <x:v>source_forward</x:v>
      </x:c>
    </x:row>
    <x:row r="1874">
      <x:c r="A1874" t="str">
        <x:v>Set2_200-10-1b</x:v>
      </x:c>
      <x:c r="B1874" t="str">
        <x:v>Set2</x:v>
      </x:c>
      <x:c r="C1874" t="str">
        <x:v>200-10-1b</x:v>
      </x:c>
      <x:c r="D1874" t="str">
        <x:v>C64</x:v>
      </x:c>
      <x:c r="E1874" t="str">
        <x:v>c</x:v>
      </x:c>
      <x:c r="F1874" s="59" t="n">
        <x:v>42</x:v>
      </x:c>
      <x:c r="G1874" s="59" t="n">
        <x:v>23</x:v>
      </x:c>
      <x:c r="H1874" s="59" t="n">
        <x:v>18</x:v>
      </x:c>
      <x:c r="I1874" s="59" t="n">
        <x:v>694</x:v>
      </x:c>
      <x:c r="J1874" s="59" t="n">
        <x:v>720</x:v>
      </x:c>
      <x:c r="K1874" s="59" t="n">
        <x:v>10</x:v>
      </x:c>
      <x:c r="L1874" s="59" t="str">
        <x:v>S2</x:v>
      </x:c>
      <x:c r="M1874" s="59" t="n">
        <x:v>7</x:v>
      </x:c>
      <x:c r="N1874" t="str">
        <x:v>source_forward</x:v>
      </x:c>
    </x:row>
    <x:row r="1875">
      <x:c r="A1875" t="str">
        <x:v>Set2_200-10-1b</x:v>
      </x:c>
      <x:c r="B1875" t="str">
        <x:v>Set2</x:v>
      </x:c>
      <x:c r="C1875" t="str">
        <x:v>200-10-1b</x:v>
      </x:c>
      <x:c r="D1875" t="str">
        <x:v>C65</x:v>
      </x:c>
      <x:c r="E1875" t="str">
        <x:v>c</x:v>
      </x:c>
      <x:c r="F1875" s="59" t="n">
        <x:v>15</x:v>
      </x:c>
      <x:c r="G1875" s="59" t="n">
        <x:v>16</x:v>
      </x:c>
      <x:c r="H1875" s="59" t="n">
        <x:v>16</x:v>
      </x:c>
      <x:c r="I1875" s="59" t="n">
        <x:v>183</x:v>
      </x:c>
      <x:c r="J1875" s="59" t="n">
        <x:v>199</x:v>
      </x:c>
      <x:c r="K1875" s="59" t="n">
        <x:v>10</x:v>
      </x:c>
      <x:c r="L1875" s="59" t="str">
        <x:v>S7</x:v>
      </x:c>
      <x:c r="M1875" s="59" t="n">
        <x:v>13</x:v>
      </x:c>
      <x:c r="N1875" t="str">
        <x:v>source_forward</x:v>
      </x:c>
    </x:row>
    <x:row r="1876">
      <x:c r="A1876" t="str">
        <x:v>Set2_200-10-1b</x:v>
      </x:c>
      <x:c r="B1876" t="str">
        <x:v>Set2</x:v>
      </x:c>
      <x:c r="C1876" t="str">
        <x:v>200-10-1b</x:v>
      </x:c>
      <x:c r="D1876" t="str">
        <x:v>C66</x:v>
      </x:c>
      <x:c r="E1876" t="str">
        <x:v>c</x:v>
      </x:c>
      <x:c r="F1876" s="59" t="n">
        <x:v>27</x:v>
      </x:c>
      <x:c r="G1876" s="59" t="n">
        <x:v>49</x:v>
      </x:c>
      <x:c r="H1876" s="59" t="n">
        <x:v>14</x:v>
      </x:c>
      <x:c r="I1876" s="59" t="n">
        <x:v>529</x:v>
      </x:c>
      <x:c r="J1876" s="59" t="n">
        <x:v>539</x:v>
      </x:c>
      <x:c r="K1876" s="59" t="n">
        <x:v>10</x:v>
      </x:c>
      <x:c r="L1876" s="59" t="str">
        <x:v>S1</x:v>
      </x:c>
      <x:c r="M1876" s="59" t="n">
        <x:v>9</x:v>
      </x:c>
      <x:c r="N1876" t="str">
        <x:v>source_forward</x:v>
      </x:c>
    </x:row>
    <x:row r="1877">
      <x:c r="A1877" t="str">
        <x:v>Set2_200-10-1b</x:v>
      </x:c>
      <x:c r="B1877" t="str">
        <x:v>Set2</x:v>
      </x:c>
      <x:c r="C1877" t="str">
        <x:v>200-10-1b</x:v>
      </x:c>
      <x:c r="D1877" t="str">
        <x:v>C67</x:v>
      </x:c>
      <x:c r="E1877" t="str">
        <x:v>c</x:v>
      </x:c>
      <x:c r="F1877" s="59" t="n">
        <x:v>38</x:v>
      </x:c>
      <x:c r="G1877" s="59" t="n">
        <x:v>28</x:v>
      </x:c>
      <x:c r="H1877" s="59" t="n">
        <x:v>20</x:v>
      </x:c>
      <x:c r="I1877" s="59" t="n">
        <x:v>458</x:v>
      </x:c>
      <x:c r="J1877" s="59" t="n">
        <x:v>494</x:v>
      </x:c>
      <x:c r="K1877" s="59" t="n">
        <x:v>10</x:v>
      </x:c>
      <x:c r="L1877" s="59" t="str">
        <x:v>S6</x:v>
      </x:c>
      <x:c r="M1877" s="59" t="n">
        <x:v>2</x:v>
      </x:c>
      <x:c r="N1877" t="str">
        <x:v>source_forward</x:v>
      </x:c>
    </x:row>
    <x:row r="1878">
      <x:c r="A1878" t="str">
        <x:v>Set2_200-10-1b</x:v>
      </x:c>
      <x:c r="B1878" t="str">
        <x:v>Set2</x:v>
      </x:c>
      <x:c r="C1878" t="str">
        <x:v>200-10-1b</x:v>
      </x:c>
      <x:c r="D1878" t="str">
        <x:v>C68</x:v>
      </x:c>
      <x:c r="E1878" t="str">
        <x:v>c</x:v>
      </x:c>
      <x:c r="F1878" s="59" t="n">
        <x:v>7</x:v>
      </x:c>
      <x:c r="G1878" s="59" t="n">
        <x:v>32</x:v>
      </x:c>
      <x:c r="H1878" s="59" t="n">
        <x:v>14</x:v>
      </x:c>
      <x:c r="I1878" s="59" t="n">
        <x:v>87</x:v>
      </x:c>
      <x:c r="J1878" s="59" t="n">
        <x:v>115</x:v>
      </x:c>
      <x:c r="K1878" s="59" t="n">
        <x:v>10</x:v>
      </x:c>
      <x:c r="L1878" s="59" t="str">
        <x:v>S0</x:v>
      </x:c>
      <x:c r="M1878" s="59" t="n">
        <x:v>8</x:v>
      </x:c>
      <x:c r="N1878" t="str">
        <x:v>source_forward</x:v>
      </x:c>
    </x:row>
    <x:row r="1879">
      <x:c r="A1879" t="str">
        <x:v>Set2_200-10-1b</x:v>
      </x:c>
      <x:c r="B1879" t="str">
        <x:v>Set2</x:v>
      </x:c>
      <x:c r="C1879" t="str">
        <x:v>200-10-1b</x:v>
      </x:c>
      <x:c r="D1879" t="str">
        <x:v>C69</x:v>
      </x:c>
      <x:c r="E1879" t="str">
        <x:v>c</x:v>
      </x:c>
      <x:c r="F1879" s="59" t="n">
        <x:v>4</x:v>
      </x:c>
      <x:c r="G1879" s="59" t="n">
        <x:v>26</x:v>
      </x:c>
      <x:c r="H1879" s="59" t="n">
        <x:v>18</x:v>
      </x:c>
      <x:c r="I1879" s="59" t="n">
        <x:v>128</x:v>
      </x:c>
      <x:c r="J1879" s="59" t="n">
        <x:v>144</x:v>
      </x:c>
      <x:c r="K1879" s="59" t="n">
        <x:v>10</x:v>
      </x:c>
      <x:c r="L1879" s="59" t="str">
        <x:v>S0</x:v>
      </x:c>
      <x:c r="M1879" s="59" t="n">
        <x:v>2</x:v>
      </x:c>
      <x:c r="N1879" t="str">
        <x:v>source_forward</x:v>
      </x:c>
    </x:row>
    <x:row r="1880">
      <x:c r="A1880" t="str">
        <x:v>Set2_200-10-1b</x:v>
      </x:c>
      <x:c r="B1880" t="str">
        <x:v>Set2</x:v>
      </x:c>
      <x:c r="C1880" t="str">
        <x:v>200-10-1b</x:v>
      </x:c>
      <x:c r="D1880" t="str">
        <x:v>C70</x:v>
      </x:c>
      <x:c r="E1880" t="str">
        <x:v>c</x:v>
      </x:c>
      <x:c r="F1880" s="59" t="n">
        <x:v>39</x:v>
      </x:c>
      <x:c r="G1880" s="59" t="n">
        <x:v>11</x:v>
      </x:c>
      <x:c r="H1880" s="59" t="n">
        <x:v>12</x:v>
      </x:c>
      <x:c r="I1880" s="59" t="n">
        <x:v>692</x:v>
      </x:c>
      <x:c r="J1880" s="59" t="n">
        <x:v>720</x:v>
      </x:c>
      <x:c r="K1880" s="59" t="n">
        <x:v>10</x:v>
      </x:c>
      <x:c r="L1880" s="59" t="str">
        <x:v>S3</x:v>
      </x:c>
      <x:c r="M1880" s="59" t="n">
        <x:v>10</x:v>
      </x:c>
      <x:c r="N1880" t="str">
        <x:v>source_forward</x:v>
      </x:c>
    </x:row>
    <x:row r="1881">
      <x:c r="A1881" t="str">
        <x:v>Set2_200-10-1b</x:v>
      </x:c>
      <x:c r="B1881" t="str">
        <x:v>Set2</x:v>
      </x:c>
      <x:c r="C1881" t="str">
        <x:v>200-10-1b</x:v>
      </x:c>
      <x:c r="D1881" t="str">
        <x:v>C71</x:v>
      </x:c>
      <x:c r="E1881" t="str">
        <x:v>c</x:v>
      </x:c>
      <x:c r="F1881" s="59" t="n">
        <x:v>4</x:v>
      </x:c>
      <x:c r="G1881" s="59" t="n">
        <x:v>5</x:v>
      </x:c>
      <x:c r="H1881" s="59" t="n">
        <x:v>12</x:v>
      </x:c>
      <x:c r="I1881" s="59" t="n">
        <x:v>244</x:v>
      </x:c>
      <x:c r="J1881" s="59" t="n">
        <x:v>260</x:v>
      </x:c>
      <x:c r="K1881" s="59" t="n">
        <x:v>10</x:v>
      </x:c>
      <x:c r="L1881" s="59" t="str">
        <x:v>S8</x:v>
      </x:c>
      <x:c r="M1881" s="59" t="n">
        <x:v>6</x:v>
      </x:c>
      <x:c r="N1881" t="str">
        <x:v>source_forward</x:v>
      </x:c>
    </x:row>
    <x:row r="1882">
      <x:c r="A1882" t="str">
        <x:v>Set2_200-10-1b</x:v>
      </x:c>
      <x:c r="B1882" t="str">
        <x:v>Set2</x:v>
      </x:c>
      <x:c r="C1882" t="str">
        <x:v>200-10-1b</x:v>
      </x:c>
      <x:c r="D1882" t="str">
        <x:v>C72</x:v>
      </x:c>
      <x:c r="E1882" t="str">
        <x:v>c</x:v>
      </x:c>
      <x:c r="F1882" s="59" t="n">
        <x:v>20</x:v>
      </x:c>
      <x:c r="G1882" s="59" t="n">
        <x:v>13</x:v>
      </x:c>
      <x:c r="H1882" s="59" t="n">
        <x:v>20</x:v>
      </x:c>
      <x:c r="I1882" s="59" t="n">
        <x:v>316</x:v>
      </x:c>
      <x:c r="J1882" s="59" t="n">
        <x:v>340</x:v>
      </x:c>
      <x:c r="K1882" s="59" t="n">
        <x:v>10</x:v>
      </x:c>
      <x:c r="L1882" s="59" t="str">
        <x:v>S7</x:v>
      </x:c>
      <x:c r="M1882" s="59" t="n">
        <x:v>9</x:v>
      </x:c>
      <x:c r="N1882" t="str">
        <x:v>source_forward</x:v>
      </x:c>
    </x:row>
    <x:row r="1883">
      <x:c r="A1883" t="str">
        <x:v>Set2_200-10-1b</x:v>
      </x:c>
      <x:c r="B1883" t="str">
        <x:v>Set2</x:v>
      </x:c>
      <x:c r="C1883" t="str">
        <x:v>200-10-1b</x:v>
      </x:c>
      <x:c r="D1883" t="str">
        <x:v>C73</x:v>
      </x:c>
      <x:c r="E1883" t="str">
        <x:v>c</x:v>
      </x:c>
      <x:c r="F1883" s="59" t="n">
        <x:v>12</x:v>
      </x:c>
      <x:c r="G1883" s="59" t="n">
        <x:v>29</x:v>
      </x:c>
      <x:c r="H1883" s="59" t="n">
        <x:v>17</x:v>
      </x:c>
      <x:c r="I1883" s="59" t="n">
        <x:v>205</x:v>
      </x:c>
      <x:c r="J1883" s="59" t="n">
        <x:v>235</x:v>
      </x:c>
      <x:c r="K1883" s="59" t="n">
        <x:v>10</x:v>
      </x:c>
      <x:c r="L1883" s="59" t="str">
        <x:v>S0</x:v>
      </x:c>
      <x:c r="M1883" s="59" t="n">
        <x:v>15</x:v>
      </x:c>
      <x:c r="N1883" t="str">
        <x:v>source_forward</x:v>
      </x:c>
    </x:row>
    <x:row r="1884">
      <x:c r="A1884" t="str">
        <x:v>Set2_200-10-1b</x:v>
      </x:c>
      <x:c r="B1884" t="str">
        <x:v>Set2</x:v>
      </x:c>
      <x:c r="C1884" t="str">
        <x:v>200-10-1b</x:v>
      </x:c>
      <x:c r="D1884" t="str">
        <x:v>C74</x:v>
      </x:c>
      <x:c r="E1884" t="str">
        <x:v>c</x:v>
      </x:c>
      <x:c r="F1884" s="59" t="n">
        <x:v>3</x:v>
      </x:c>
      <x:c r="G1884" s="59" t="n">
        <x:v>21</x:v>
      </x:c>
      <x:c r="H1884" s="59" t="n">
        <x:v>15</x:v>
      </x:c>
      <x:c r="I1884" s="59" t="n">
        <x:v>482</x:v>
      </x:c>
      <x:c r="J1884" s="59" t="n">
        <x:v>520</x:v>
      </x:c>
      <x:c r="K1884" s="59" t="n">
        <x:v>10</x:v>
      </x:c>
      <x:c r="L1884" s="59" t="str">
        <x:v>S0</x:v>
      </x:c>
      <x:c r="M1884" s="59" t="n">
        <x:v>4</x:v>
      </x:c>
      <x:c r="N1884" t="str">
        <x:v>source_forward</x:v>
      </x:c>
    </x:row>
    <x:row r="1885">
      <x:c r="A1885" t="str">
        <x:v>Set2_200-10-1b</x:v>
      </x:c>
      <x:c r="B1885" t="str">
        <x:v>Set2</x:v>
      </x:c>
      <x:c r="C1885" t="str">
        <x:v>200-10-1b</x:v>
      </x:c>
      <x:c r="D1885" t="str">
        <x:v>C75</x:v>
      </x:c>
      <x:c r="E1885" t="str">
        <x:v>c</x:v>
      </x:c>
      <x:c r="F1885" s="59" t="n">
        <x:v>33</x:v>
      </x:c>
      <x:c r="G1885" s="59" t="n">
        <x:v>23</x:v>
      </x:c>
      <x:c r="H1885" s="59" t="n">
        <x:v>16</x:v>
      </x:c>
      <x:c r="I1885" s="59" t="n">
        <x:v>337</x:v>
      </x:c>
      <x:c r="J1885" s="59" t="n">
        <x:v>367</x:v>
      </x:c>
      <x:c r="K1885" s="59" t="n">
        <x:v>10</x:v>
      </x:c>
      <x:c r="L1885" s="59" t="str">
        <x:v>S7</x:v>
      </x:c>
      <x:c r="M1885" s="59" t="n">
        <x:v>1</x:v>
      </x:c>
      <x:c r="N1885" t="str">
        <x:v>source_forward</x:v>
      </x:c>
    </x:row>
    <x:row r="1886">
      <x:c r="A1886" t="str">
        <x:v>Set2_200-10-1b</x:v>
      </x:c>
      <x:c r="B1886" t="str">
        <x:v>Set2</x:v>
      </x:c>
      <x:c r="C1886" t="str">
        <x:v>200-10-1b</x:v>
      </x:c>
      <x:c r="D1886" t="str">
        <x:v>C76</x:v>
      </x:c>
      <x:c r="E1886" t="str">
        <x:v>c</x:v>
      </x:c>
      <x:c r="F1886" s="59" t="n">
        <x:v>1</x:v>
      </x:c>
      <x:c r="G1886" s="59" t="n">
        <x:v>19</x:v>
      </x:c>
      <x:c r="H1886" s="59" t="n">
        <x:v>18</x:v>
      </x:c>
      <x:c r="I1886" s="59" t="n">
        <x:v>161</x:v>
      </x:c>
      <x:c r="J1886" s="59" t="n">
        <x:v>197</x:v>
      </x:c>
      <x:c r="K1886" s="59" t="n">
        <x:v>10</x:v>
      </x:c>
      <x:c r="L1886" s="59" t="str">
        <x:v>S0</x:v>
      </x:c>
      <x:c r="M1886" s="59" t="n">
        <x:v>15</x:v>
      </x:c>
      <x:c r="N1886" t="str">
        <x:v>source_forward</x:v>
      </x:c>
    </x:row>
    <x:row r="1887">
      <x:c r="A1887" t="str">
        <x:v>Set2_200-10-1b</x:v>
      </x:c>
      <x:c r="B1887" t="str">
        <x:v>Set2</x:v>
      </x:c>
      <x:c r="C1887" t="str">
        <x:v>200-10-1b</x:v>
      </x:c>
      <x:c r="D1887" t="str">
        <x:v>C77</x:v>
      </x:c>
      <x:c r="E1887" t="str">
        <x:v>c</x:v>
      </x:c>
      <x:c r="F1887" s="59" t="n">
        <x:v>28</x:v>
      </x:c>
      <x:c r="G1887" s="59" t="n">
        <x:v>17</x:v>
      </x:c>
      <x:c r="H1887" s="59" t="n">
        <x:v>16</x:v>
      </x:c>
      <x:c r="I1887" s="59" t="n">
        <x:v>668</x:v>
      </x:c>
      <x:c r="J1887" s="59" t="n">
        <x:v>686</x:v>
      </x:c>
      <x:c r="K1887" s="59" t="n">
        <x:v>10</x:v>
      </x:c>
      <x:c r="L1887" s="59" t="str">
        <x:v>S7</x:v>
      </x:c>
      <x:c r="M1887" s="59" t="n">
        <x:v>15</x:v>
      </x:c>
      <x:c r="N1887" t="str">
        <x:v>source_forward</x:v>
      </x:c>
    </x:row>
    <x:row r="1888">
      <x:c r="A1888" t="str">
        <x:v>Set2_200-10-1b</x:v>
      </x:c>
      <x:c r="B1888" t="str">
        <x:v>Set2</x:v>
      </x:c>
      <x:c r="C1888" t="str">
        <x:v>200-10-1b</x:v>
      </x:c>
      <x:c r="D1888" t="str">
        <x:v>C78</x:v>
      </x:c>
      <x:c r="E1888" t="str">
        <x:v>c</x:v>
      </x:c>
      <x:c r="F1888" s="59" t="n">
        <x:v>26</x:v>
      </x:c>
      <x:c r="G1888" s="59" t="n">
        <x:v>22</x:v>
      </x:c>
      <x:c r="H1888" s="59" t="n">
        <x:v>18</x:v>
      </x:c>
      <x:c r="I1888" s="59" t="n">
        <x:v>72</x:v>
      </x:c>
      <x:c r="J1888" s="59" t="n">
        <x:v>82</x:v>
      </x:c>
      <x:c r="K1888" s="59" t="n">
        <x:v>10</x:v>
      </x:c>
      <x:c r="L1888" s="59" t="str">
        <x:v>S7</x:v>
      </x:c>
      <x:c r="M1888" s="59" t="n">
        <x:v>0</x:v>
      </x:c>
      <x:c r="N1888" t="str">
        <x:v>source_forward</x:v>
      </x:c>
    </x:row>
    <x:row r="1889">
      <x:c r="A1889" t="str">
        <x:v>Set2_200-10-1b</x:v>
      </x:c>
      <x:c r="B1889" t="str">
        <x:v>Set2</x:v>
      </x:c>
      <x:c r="C1889" t="str">
        <x:v>200-10-1b</x:v>
      </x:c>
      <x:c r="D1889" t="str">
        <x:v>C79</x:v>
      </x:c>
      <x:c r="E1889" t="str">
        <x:v>c</x:v>
      </x:c>
      <x:c r="F1889" s="59" t="n">
        <x:v>23</x:v>
      </x:c>
      <x:c r="G1889" s="59" t="n">
        <x:v>9</x:v>
      </x:c>
      <x:c r="H1889" s="59" t="n">
        <x:v>11</x:v>
      </x:c>
      <x:c r="I1889" s="59" t="n">
        <x:v>552</x:v>
      </x:c>
      <x:c r="J1889" s="59" t="n">
        <x:v>576</x:v>
      </x:c>
      <x:c r="K1889" s="59" t="n">
        <x:v>10</x:v>
      </x:c>
      <x:c r="L1889" s="59" t="str">
        <x:v>S8</x:v>
      </x:c>
      <x:c r="M1889" s="59" t="n">
        <x:v>0</x:v>
      </x:c>
      <x:c r="N1889" t="str">
        <x:v>source_forward</x:v>
      </x:c>
    </x:row>
    <x:row r="1890">
      <x:c r="A1890" t="str">
        <x:v>Set2_200-10-1b</x:v>
      </x:c>
      <x:c r="B1890" t="str">
        <x:v>Set2</x:v>
      </x:c>
      <x:c r="C1890" t="str">
        <x:v>200-10-1b</x:v>
      </x:c>
      <x:c r="D1890" t="str">
        <x:v>C80</x:v>
      </x:c>
      <x:c r="E1890" t="str">
        <x:v>c</x:v>
      </x:c>
      <x:c r="F1890" s="59" t="n">
        <x:v>2</x:v>
      </x:c>
      <x:c r="G1890" s="59" t="n">
        <x:v>50</x:v>
      </x:c>
      <x:c r="H1890" s="59" t="n">
        <x:v>19</x:v>
      </x:c>
      <x:c r="I1890" s="59" t="n">
        <x:v>557</x:v>
      </x:c>
      <x:c r="J1890" s="59" t="n">
        <x:v>589</x:v>
      </x:c>
      <x:c r="K1890" s="59" t="n">
        <x:v>10</x:v>
      </x:c>
      <x:c r="L1890" s="59" t="str">
        <x:v>S9</x:v>
      </x:c>
      <x:c r="M1890" s="59" t="n">
        <x:v>1</x:v>
      </x:c>
      <x:c r="N1890" t="str">
        <x:v>source_forward</x:v>
      </x:c>
    </x:row>
    <x:row r="1891">
      <x:c r="A1891" t="str">
        <x:v>Set2_200-10-1b</x:v>
      </x:c>
      <x:c r="B1891" t="str">
        <x:v>Set2</x:v>
      </x:c>
      <x:c r="C1891" t="str">
        <x:v>200-10-1b</x:v>
      </x:c>
      <x:c r="D1891" t="str">
        <x:v>C81</x:v>
      </x:c>
      <x:c r="E1891" t="str">
        <x:v>c</x:v>
      </x:c>
      <x:c r="F1891" s="59" t="n">
        <x:v>7</x:v>
      </x:c>
      <x:c r="G1891" s="59" t="n">
        <x:v>8</x:v>
      </x:c>
      <x:c r="H1891" s="59" t="n">
        <x:v>14</x:v>
      </x:c>
      <x:c r="I1891" s="59" t="n">
        <x:v>365</x:v>
      </x:c>
      <x:c r="J1891" s="59" t="n">
        <x:v>395</x:v>
      </x:c>
      <x:c r="K1891" s="59" t="n">
        <x:v>10</x:v>
      </x:c>
      <x:c r="L1891" s="59" t="str">
        <x:v>S8</x:v>
      </x:c>
      <x:c r="M1891" s="59" t="n">
        <x:v>13</x:v>
      </x:c>
      <x:c r="N1891" t="str">
        <x:v>source_forward</x:v>
      </x:c>
    </x:row>
    <x:row r="1892">
      <x:c r="A1892" t="str">
        <x:v>Set2_200-10-1b</x:v>
      </x:c>
      <x:c r="B1892" t="str">
        <x:v>Set2</x:v>
      </x:c>
      <x:c r="C1892" t="str">
        <x:v>200-10-1b</x:v>
      </x:c>
      <x:c r="D1892" t="str">
        <x:v>C82</x:v>
      </x:c>
      <x:c r="E1892" t="str">
        <x:v>c</x:v>
      </x:c>
      <x:c r="F1892" s="59" t="n">
        <x:v>42</x:v>
      </x:c>
      <x:c r="G1892" s="59" t="n">
        <x:v>1</x:v>
      </x:c>
      <x:c r="H1892" s="59" t="n">
        <x:v>20</x:v>
      </x:c>
      <x:c r="I1892" s="59" t="n">
        <x:v>531</x:v>
      </x:c>
      <x:c r="J1892" s="59" t="n">
        <x:v>543</x:v>
      </x:c>
      <x:c r="K1892" s="59" t="n">
        <x:v>10</x:v>
      </x:c>
      <x:c r="L1892" s="59" t="str">
        <x:v>S4</x:v>
      </x:c>
      <x:c r="M1892" s="59" t="n">
        <x:v>4</x:v>
      </x:c>
      <x:c r="N1892" t="str">
        <x:v>source_forward</x:v>
      </x:c>
    </x:row>
    <x:row r="1893">
      <x:c r="A1893" t="str">
        <x:v>Set2_200-10-1b</x:v>
      </x:c>
      <x:c r="B1893" t="str">
        <x:v>Set2</x:v>
      </x:c>
      <x:c r="C1893" t="str">
        <x:v>200-10-1b</x:v>
      </x:c>
      <x:c r="D1893" t="str">
        <x:v>C83</x:v>
      </x:c>
      <x:c r="E1893" t="str">
        <x:v>c</x:v>
      </x:c>
      <x:c r="F1893" s="59" t="n">
        <x:v>49</x:v>
      </x:c>
      <x:c r="G1893" s="59" t="n">
        <x:v>44</x:v>
      </x:c>
      <x:c r="H1893" s="59" t="n">
        <x:v>17</x:v>
      </x:c>
      <x:c r="I1893" s="59" t="n">
        <x:v>238</x:v>
      </x:c>
      <x:c r="J1893" s="59" t="n">
        <x:v>274</x:v>
      </x:c>
      <x:c r="K1893" s="59" t="n">
        <x:v>10</x:v>
      </x:c>
      <x:c r="L1893" s="59" t="str">
        <x:v>S1</x:v>
      </x:c>
      <x:c r="M1893" s="59" t="n">
        <x:v>10</x:v>
      </x:c>
      <x:c r="N1893" t="str">
        <x:v>source_forward</x:v>
      </x:c>
    </x:row>
    <x:row r="1894">
      <x:c r="A1894" t="str">
        <x:v>Set2_200-10-1b</x:v>
      </x:c>
      <x:c r="B1894" t="str">
        <x:v>Set2</x:v>
      </x:c>
      <x:c r="C1894" t="str">
        <x:v>200-10-1b</x:v>
      </x:c>
      <x:c r="D1894" t="str">
        <x:v>C84</x:v>
      </x:c>
      <x:c r="E1894" t="str">
        <x:v>c</x:v>
      </x:c>
      <x:c r="F1894" s="59" t="n">
        <x:v>22</x:v>
      </x:c>
      <x:c r="G1894" s="59" t="n">
        <x:v>35</x:v>
      </x:c>
      <x:c r="H1894" s="59" t="n">
        <x:v>12</x:v>
      </x:c>
      <x:c r="I1894" s="59" t="n">
        <x:v>533</x:v>
      </x:c>
      <x:c r="J1894" s="59" t="n">
        <x:v>545</x:v>
      </x:c>
      <x:c r="K1894" s="59" t="n">
        <x:v>10</x:v>
      </x:c>
      <x:c r="L1894" s="59" t="str">
        <x:v>S6</x:v>
      </x:c>
      <x:c r="M1894" s="59" t="n">
        <x:v>9</x:v>
      </x:c>
      <x:c r="N1894" t="str">
        <x:v>source_forward</x:v>
      </x:c>
    </x:row>
    <x:row r="1895">
      <x:c r="A1895" t="str">
        <x:v>Set2_200-10-1b</x:v>
      </x:c>
      <x:c r="B1895" t="str">
        <x:v>Set2</x:v>
      </x:c>
      <x:c r="C1895" t="str">
        <x:v>200-10-1b</x:v>
      </x:c>
      <x:c r="D1895" t="str">
        <x:v>C85</x:v>
      </x:c>
      <x:c r="E1895" t="str">
        <x:v>c</x:v>
      </x:c>
      <x:c r="F1895" s="59" t="n">
        <x:v>23</x:v>
      </x:c>
      <x:c r="G1895" s="59" t="n">
        <x:v>49</x:v>
      </x:c>
      <x:c r="H1895" s="59" t="n">
        <x:v>12</x:v>
      </x:c>
      <x:c r="I1895" s="59" t="n">
        <x:v>656</x:v>
      </x:c>
      <x:c r="J1895" s="59" t="n">
        <x:v>678</x:v>
      </x:c>
      <x:c r="K1895" s="59" t="n">
        <x:v>10</x:v>
      </x:c>
      <x:c r="L1895" s="59" t="str">
        <x:v>S9</x:v>
      </x:c>
      <x:c r="M1895" s="59" t="n">
        <x:v>10</x:v>
      </x:c>
      <x:c r="N1895" t="str">
        <x:v>source_forward</x:v>
      </x:c>
    </x:row>
    <x:row r="1896">
      <x:c r="A1896" t="str">
        <x:v>Set2_200-10-1b</x:v>
      </x:c>
      <x:c r="B1896" t="str">
        <x:v>Set2</x:v>
      </x:c>
      <x:c r="C1896" t="str">
        <x:v>200-10-1b</x:v>
      </x:c>
      <x:c r="D1896" t="str">
        <x:v>C86</x:v>
      </x:c>
      <x:c r="E1896" t="str">
        <x:v>c</x:v>
      </x:c>
      <x:c r="F1896" s="59" t="n">
        <x:v>1</x:v>
      </x:c>
      <x:c r="G1896" s="59" t="n">
        <x:v>22</x:v>
      </x:c>
      <x:c r="H1896" s="59" t="n">
        <x:v>19</x:v>
      </x:c>
      <x:c r="I1896" s="59" t="n">
        <x:v>368</x:v>
      </x:c>
      <x:c r="J1896" s="59" t="n">
        <x:v>388</x:v>
      </x:c>
      <x:c r="K1896" s="59" t="n">
        <x:v>10</x:v>
      </x:c>
      <x:c r="L1896" s="59" t="str">
        <x:v>S0</x:v>
      </x:c>
      <x:c r="M1896" s="59" t="n">
        <x:v>2</x:v>
      </x:c>
      <x:c r="N1896" t="str">
        <x:v>source_forward</x:v>
      </x:c>
    </x:row>
    <x:row r="1897">
      <x:c r="A1897" t="str">
        <x:v>Set2_200-10-1b</x:v>
      </x:c>
      <x:c r="B1897" t="str">
        <x:v>Set2</x:v>
      </x:c>
      <x:c r="C1897" t="str">
        <x:v>200-10-1b</x:v>
      </x:c>
      <x:c r="D1897" t="str">
        <x:v>C87</x:v>
      </x:c>
      <x:c r="E1897" t="str">
        <x:v>c</x:v>
      </x:c>
      <x:c r="F1897" s="59" t="n">
        <x:v>50</x:v>
      </x:c>
      <x:c r="G1897" s="59" t="n">
        <x:v>41</x:v>
      </x:c>
      <x:c r="H1897" s="59" t="n">
        <x:v>16</x:v>
      </x:c>
      <x:c r="I1897" s="59" t="n">
        <x:v>661</x:v>
      </x:c>
      <x:c r="J1897" s="59" t="n">
        <x:v>691</x:v>
      </x:c>
      <x:c r="K1897" s="59" t="n">
        <x:v>10</x:v>
      </x:c>
      <x:c r="L1897" s="59" t="str">
        <x:v>S1</x:v>
      </x:c>
      <x:c r="M1897" s="59" t="n">
        <x:v>4</x:v>
      </x:c>
      <x:c r="N1897" t="str">
        <x:v>source_forward</x:v>
      </x:c>
    </x:row>
    <x:row r="1898">
      <x:c r="A1898" t="str">
        <x:v>Set2_200-10-1b</x:v>
      </x:c>
      <x:c r="B1898" t="str">
        <x:v>Set2</x:v>
      </x:c>
      <x:c r="C1898" t="str">
        <x:v>200-10-1b</x:v>
      </x:c>
      <x:c r="D1898" t="str">
        <x:v>C88</x:v>
      </x:c>
      <x:c r="E1898" t="str">
        <x:v>c</x:v>
      </x:c>
      <x:c r="F1898" s="59" t="n">
        <x:v>15</x:v>
      </x:c>
      <x:c r="G1898" s="59" t="n">
        <x:v>21</x:v>
      </x:c>
      <x:c r="H1898" s="59" t="n">
        <x:v>18</x:v>
      </x:c>
      <x:c r="I1898" s="59" t="n">
        <x:v>422</x:v>
      </x:c>
      <x:c r="J1898" s="59" t="n">
        <x:v>432</x:v>
      </x:c>
      <x:c r="K1898" s="59" t="n">
        <x:v>10</x:v>
      </x:c>
      <x:c r="L1898" s="59" t="str">
        <x:v>S7</x:v>
      </x:c>
      <x:c r="M1898" s="59" t="n">
        <x:v>11</x:v>
      </x:c>
      <x:c r="N1898" t="str">
        <x:v>source_forward</x:v>
      </x:c>
    </x:row>
    <x:row r="1899">
      <x:c r="A1899" t="str">
        <x:v>Set2_200-10-1b</x:v>
      </x:c>
      <x:c r="B1899" t="str">
        <x:v>Set2</x:v>
      </x:c>
      <x:c r="C1899" t="str">
        <x:v>200-10-1b</x:v>
      </x:c>
      <x:c r="D1899" t="str">
        <x:v>C89</x:v>
      </x:c>
      <x:c r="E1899" t="str">
        <x:v>c</x:v>
      </x:c>
      <x:c r="F1899" s="59" t="n">
        <x:v>48</x:v>
      </x:c>
      <x:c r="G1899" s="59" t="n">
        <x:v>27</x:v>
      </x:c>
      <x:c r="H1899" s="59" t="n">
        <x:v>12</x:v>
      </x:c>
      <x:c r="I1899" s="59" t="n">
        <x:v>111</x:v>
      </x:c>
      <x:c r="J1899" s="59" t="n">
        <x:v>143</x:v>
      </x:c>
      <x:c r="K1899" s="59" t="n">
        <x:v>10</x:v>
      </x:c>
      <x:c r="L1899" s="59" t="str">
        <x:v>S2</x:v>
      </x:c>
      <x:c r="M1899" s="59" t="n">
        <x:v>11</x:v>
      </x:c>
      <x:c r="N1899" t="str">
        <x:v>source_forward</x:v>
      </x:c>
    </x:row>
    <x:row r="1900">
      <x:c r="A1900" t="str">
        <x:v>Set2_200-10-1b</x:v>
      </x:c>
      <x:c r="B1900" t="str">
        <x:v>Set2</x:v>
      </x:c>
      <x:c r="C1900" t="str">
        <x:v>200-10-1b</x:v>
      </x:c>
      <x:c r="D1900" t="str">
        <x:v>C90</x:v>
      </x:c>
      <x:c r="E1900" t="str">
        <x:v>c</x:v>
      </x:c>
      <x:c r="F1900" s="59" t="n">
        <x:v>42</x:v>
      </x:c>
      <x:c r="G1900" s="59" t="n">
        <x:v>27</x:v>
      </x:c>
      <x:c r="H1900" s="59" t="n">
        <x:v>20</x:v>
      </x:c>
      <x:c r="I1900" s="59" t="n">
        <x:v>361</x:v>
      </x:c>
      <x:c r="J1900" s="59" t="n">
        <x:v>397</x:v>
      </x:c>
      <x:c r="K1900" s="59" t="n">
        <x:v>10</x:v>
      </x:c>
      <x:c r="L1900" s="59" t="str">
        <x:v>S2</x:v>
      </x:c>
      <x:c r="M1900" s="59" t="n">
        <x:v>3</x:v>
      </x:c>
      <x:c r="N1900" t="str">
        <x:v>source_forward</x:v>
      </x:c>
    </x:row>
    <x:row r="1901">
      <x:c r="A1901" t="str">
        <x:v>Set2_200-10-1b</x:v>
      </x:c>
      <x:c r="B1901" t="str">
        <x:v>Set2</x:v>
      </x:c>
      <x:c r="C1901" t="str">
        <x:v>200-10-1b</x:v>
      </x:c>
      <x:c r="D1901" t="str">
        <x:v>C91</x:v>
      </x:c>
      <x:c r="E1901" t="str">
        <x:v>c</x:v>
      </x:c>
      <x:c r="F1901" s="59" t="n">
        <x:v>4</x:v>
      </x:c>
      <x:c r="G1901" s="59" t="n">
        <x:v>38</x:v>
      </x:c>
      <x:c r="H1901" s="59" t="n">
        <x:v>16</x:v>
      </x:c>
      <x:c r="I1901" s="59" t="n">
        <x:v>223</x:v>
      </x:c>
      <x:c r="J1901" s="59" t="n">
        <x:v>233</x:v>
      </x:c>
      <x:c r="K1901" s="59" t="n">
        <x:v>10</x:v>
      </x:c>
      <x:c r="L1901" s="59" t="str">
        <x:v>S0</x:v>
      </x:c>
      <x:c r="M1901" s="59" t="n">
        <x:v>12</x:v>
      </x:c>
      <x:c r="N1901" t="str">
        <x:v>source_forward</x:v>
      </x:c>
    </x:row>
    <x:row r="1902">
      <x:c r="A1902" t="str">
        <x:v>Set2_200-10-1b</x:v>
      </x:c>
      <x:c r="B1902" t="str">
        <x:v>Set2</x:v>
      </x:c>
      <x:c r="C1902" t="str">
        <x:v>200-10-1b</x:v>
      </x:c>
      <x:c r="D1902" t="str">
        <x:v>C92</x:v>
      </x:c>
      <x:c r="E1902" t="str">
        <x:v>c</x:v>
      </x:c>
      <x:c r="F1902" s="59" t="n">
        <x:v>24</x:v>
      </x:c>
      <x:c r="G1902" s="59" t="n">
        <x:v>24</x:v>
      </x:c>
      <x:c r="H1902" s="59" t="n">
        <x:v>16</x:v>
      </x:c>
      <x:c r="I1902" s="59" t="n">
        <x:v>355</x:v>
      </x:c>
      <x:c r="J1902" s="59" t="n">
        <x:v>391</x:v>
      </x:c>
      <x:c r="K1902" s="59" t="n">
        <x:v>10</x:v>
      </x:c>
      <x:c r="L1902" s="59" t="str">
        <x:v>S7</x:v>
      </x:c>
      <x:c r="M1902" s="59" t="n">
        <x:v>13</x:v>
      </x:c>
      <x:c r="N1902" t="str">
        <x:v>source_forward</x:v>
      </x:c>
    </x:row>
    <x:row r="1903">
      <x:c r="A1903" t="str">
        <x:v>Set2_200-10-1b</x:v>
      </x:c>
      <x:c r="B1903" t="str">
        <x:v>Set2</x:v>
      </x:c>
      <x:c r="C1903" t="str">
        <x:v>200-10-1b</x:v>
      </x:c>
      <x:c r="D1903" t="str">
        <x:v>C93</x:v>
      </x:c>
      <x:c r="E1903" t="str">
        <x:v>c</x:v>
      </x:c>
      <x:c r="F1903" s="59" t="n">
        <x:v>10</x:v>
      </x:c>
      <x:c r="G1903" s="59" t="n">
        <x:v>36</x:v>
      </x:c>
      <x:c r="H1903" s="59" t="n">
        <x:v>15</x:v>
      </x:c>
      <x:c r="I1903" s="59" t="n">
        <x:v>499</x:v>
      </x:c>
      <x:c r="J1903" s="59" t="n">
        <x:v>527</x:v>
      </x:c>
      <x:c r="K1903" s="59" t="n">
        <x:v>10</x:v>
      </x:c>
      <x:c r="L1903" s="59" t="str">
        <x:v>S0</x:v>
      </x:c>
      <x:c r="M1903" s="59" t="n">
        <x:v>7</x:v>
      </x:c>
      <x:c r="N1903" t="str">
        <x:v>source_forward</x:v>
      </x:c>
    </x:row>
    <x:row r="1904">
      <x:c r="A1904" t="str">
        <x:v>Set2_200-10-1b</x:v>
      </x:c>
      <x:c r="B1904" t="str">
        <x:v>Set2</x:v>
      </x:c>
      <x:c r="C1904" t="str">
        <x:v>200-10-1b</x:v>
      </x:c>
      <x:c r="D1904" t="str">
        <x:v>C94</x:v>
      </x:c>
      <x:c r="E1904" t="str">
        <x:v>c</x:v>
      </x:c>
      <x:c r="F1904" s="59" t="n">
        <x:v>37</x:v>
      </x:c>
      <x:c r="G1904" s="59" t="n">
        <x:v>26</x:v>
      </x:c>
      <x:c r="H1904" s="59" t="n">
        <x:v>18</x:v>
      </x:c>
      <x:c r="I1904" s="59" t="n">
        <x:v>449</x:v>
      </x:c>
      <x:c r="J1904" s="59" t="n">
        <x:v>467</x:v>
      </x:c>
      <x:c r="K1904" s="59" t="n">
        <x:v>10</x:v>
      </x:c>
      <x:c r="L1904" s="59" t="str">
        <x:v>S2</x:v>
      </x:c>
      <x:c r="M1904" s="59" t="n">
        <x:v>1</x:v>
      </x:c>
      <x:c r="N1904" t="str">
        <x:v>source_forward</x:v>
      </x:c>
    </x:row>
    <x:row r="1905">
      <x:c r="A1905" t="str">
        <x:v>Set2_200-10-1b</x:v>
      </x:c>
      <x:c r="B1905" t="str">
        <x:v>Set2</x:v>
      </x:c>
      <x:c r="C1905" t="str">
        <x:v>200-10-1b</x:v>
      </x:c>
      <x:c r="D1905" t="str">
        <x:v>C95</x:v>
      </x:c>
      <x:c r="E1905" t="str">
        <x:v>c</x:v>
      </x:c>
      <x:c r="F1905" s="59" t="n">
        <x:v>24</x:v>
      </x:c>
      <x:c r="G1905" s="59" t="n">
        <x:v>38</x:v>
      </x:c>
      <x:c r="H1905" s="59" t="n">
        <x:v>12</x:v>
      </x:c>
      <x:c r="I1905" s="59" t="n">
        <x:v>376</x:v>
      </x:c>
      <x:c r="J1905" s="59" t="n">
        <x:v>410</x:v>
      </x:c>
      <x:c r="K1905" s="59" t="n">
        <x:v>10</x:v>
      </x:c>
      <x:c r="L1905" s="59" t="str">
        <x:v>S6</x:v>
      </x:c>
      <x:c r="M1905" s="59" t="n">
        <x:v>7</x:v>
      </x:c>
      <x:c r="N1905" t="str">
        <x:v>source_forward</x:v>
      </x:c>
    </x:row>
    <x:row r="1906">
      <x:c r="A1906" t="str">
        <x:v>Set2_200-10-1b</x:v>
      </x:c>
      <x:c r="B1906" t="str">
        <x:v>Set2</x:v>
      </x:c>
      <x:c r="C1906" t="str">
        <x:v>200-10-1b</x:v>
      </x:c>
      <x:c r="D1906" t="str">
        <x:v>C96</x:v>
      </x:c>
      <x:c r="E1906" t="str">
        <x:v>c</x:v>
      </x:c>
      <x:c r="F1906" s="59" t="n">
        <x:v>46</x:v>
      </x:c>
      <x:c r="G1906" s="59" t="n">
        <x:v>27</x:v>
      </x:c>
      <x:c r="H1906" s="59" t="n">
        <x:v>13</x:v>
      </x:c>
      <x:c r="I1906" s="59" t="n">
        <x:v>430</x:v>
      </x:c>
      <x:c r="J1906" s="59" t="n">
        <x:v>446</x:v>
      </x:c>
      <x:c r="K1906" s="59" t="n">
        <x:v>10</x:v>
      </x:c>
      <x:c r="L1906" s="59" t="str">
        <x:v>S2</x:v>
      </x:c>
      <x:c r="M1906" s="59" t="n">
        <x:v>4</x:v>
      </x:c>
      <x:c r="N1906" t="str">
        <x:v>source_forward</x:v>
      </x:c>
    </x:row>
    <x:row r="1907">
      <x:c r="A1907" t="str">
        <x:v>Set2_200-10-1b</x:v>
      </x:c>
      <x:c r="B1907" t="str">
        <x:v>Set2</x:v>
      </x:c>
      <x:c r="C1907" t="str">
        <x:v>200-10-1b</x:v>
      </x:c>
      <x:c r="D1907" t="str">
        <x:v>C97</x:v>
      </x:c>
      <x:c r="E1907" t="str">
        <x:v>c</x:v>
      </x:c>
      <x:c r="F1907" s="59" t="n">
        <x:v>40</x:v>
      </x:c>
      <x:c r="G1907" s="59" t="n">
        <x:v>50</x:v>
      </x:c>
      <x:c r="H1907" s="59" t="n">
        <x:v>15</x:v>
      </x:c>
      <x:c r="I1907" s="59" t="n">
        <x:v>604</x:v>
      </x:c>
      <x:c r="J1907" s="59" t="n">
        <x:v>622</x:v>
      </x:c>
      <x:c r="K1907" s="59" t="n">
        <x:v>10</x:v>
      </x:c>
      <x:c r="L1907" s="59" t="str">
        <x:v>S1</x:v>
      </x:c>
      <x:c r="M1907" s="59" t="n">
        <x:v>2</x:v>
      </x:c>
      <x:c r="N1907" t="str">
        <x:v>source_forward</x:v>
      </x:c>
    </x:row>
    <x:row r="1908">
      <x:c r="A1908" t="str">
        <x:v>Set2_200-10-1b</x:v>
      </x:c>
      <x:c r="B1908" t="str">
        <x:v>Set2</x:v>
      </x:c>
      <x:c r="C1908" t="str">
        <x:v>200-10-1b</x:v>
      </x:c>
      <x:c r="D1908" t="str">
        <x:v>C98</x:v>
      </x:c>
      <x:c r="E1908" t="str">
        <x:v>c</x:v>
      </x:c>
      <x:c r="F1908" s="59" t="n">
        <x:v>30</x:v>
      </x:c>
      <x:c r="G1908" s="59" t="n">
        <x:v>11</x:v>
      </x:c>
      <x:c r="H1908" s="59" t="n">
        <x:v>12</x:v>
      </x:c>
      <x:c r="I1908" s="59" t="n">
        <x:v>568</x:v>
      </x:c>
      <x:c r="J1908" s="59" t="n">
        <x:v>580</x:v>
      </x:c>
      <x:c r="K1908" s="59" t="n">
        <x:v>10</x:v>
      </x:c>
      <x:c r="L1908" s="59" t="str">
        <x:v>S3</x:v>
      </x:c>
      <x:c r="M1908" s="59" t="n">
        <x:v>10</x:v>
      </x:c>
      <x:c r="N1908" t="str">
        <x:v>source_forward</x:v>
      </x:c>
    </x:row>
    <x:row r="1909">
      <x:c r="A1909" t="str">
        <x:v>Set2_200-10-1b</x:v>
      </x:c>
      <x:c r="B1909" t="str">
        <x:v>Set2</x:v>
      </x:c>
      <x:c r="C1909" t="str">
        <x:v>200-10-1b</x:v>
      </x:c>
      <x:c r="D1909" t="str">
        <x:v>C99</x:v>
      </x:c>
      <x:c r="E1909" t="str">
        <x:v>c</x:v>
      </x:c>
      <x:c r="F1909" s="59" t="n">
        <x:v>46</x:v>
      </x:c>
      <x:c r="G1909" s="59" t="n">
        <x:v>14</x:v>
      </x:c>
      <x:c r="H1909" s="59" t="n">
        <x:v>11</x:v>
      </x:c>
      <x:c r="I1909" s="59" t="n">
        <x:v>165</x:v>
      </x:c>
      <x:c r="J1909" s="59" t="n">
        <x:v>195</x:v>
      </x:c>
      <x:c r="K1909" s="59" t="n">
        <x:v>10</x:v>
      </x:c>
      <x:c r="L1909" s="59" t="str">
        <x:v>S2</x:v>
      </x:c>
      <x:c r="M1909" s="59" t="n">
        <x:v>9</x:v>
      </x:c>
      <x:c r="N1909" t="str">
        <x:v>source_forward</x:v>
      </x:c>
    </x:row>
    <x:row r="1910">
      <x:c r="A1910" t="str">
        <x:v>Set2_200-10-1b</x:v>
      </x:c>
      <x:c r="B1910" t="str">
        <x:v>Set2</x:v>
      </x:c>
      <x:c r="C1910" t="str">
        <x:v>200-10-1b</x:v>
      </x:c>
      <x:c r="D1910" t="str">
        <x:v>C100</x:v>
      </x:c>
      <x:c r="E1910" t="str">
        <x:v>c</x:v>
      </x:c>
      <x:c r="F1910" s="59" t="n">
        <x:v>29</x:v>
      </x:c>
      <x:c r="G1910" s="59" t="n">
        <x:v>40</x:v>
      </x:c>
      <x:c r="H1910" s="59" t="n">
        <x:v>13</x:v>
      </x:c>
      <x:c r="I1910" s="59" t="n">
        <x:v>138</x:v>
      </x:c>
      <x:c r="J1910" s="59" t="n">
        <x:v>160</x:v>
      </x:c>
      <x:c r="K1910" s="59" t="n">
        <x:v>10</x:v>
      </x:c>
      <x:c r="L1910" s="59" t="str">
        <x:v>S6</x:v>
      </x:c>
      <x:c r="M1910" s="59" t="n">
        <x:v>6</x:v>
      </x:c>
      <x:c r="N1910" t="str">
        <x:v>source_forward</x:v>
      </x:c>
    </x:row>
    <x:row r="1911">
      <x:c r="A1911" t="str">
        <x:v>Set2_200-10-1b</x:v>
      </x:c>
      <x:c r="B1911" t="str">
        <x:v>Set2</x:v>
      </x:c>
      <x:c r="C1911" t="str">
        <x:v>200-10-1b</x:v>
      </x:c>
      <x:c r="D1911" t="str">
        <x:v>C101</x:v>
      </x:c>
      <x:c r="E1911" t="str">
        <x:v>c</x:v>
      </x:c>
      <x:c r="F1911" s="59" t="n">
        <x:v>42</x:v>
      </x:c>
      <x:c r="G1911" s="59" t="n">
        <x:v>1</x:v>
      </x:c>
      <x:c r="H1911" s="59" t="n">
        <x:v>19</x:v>
      </x:c>
      <x:c r="I1911" s="59" t="n">
        <x:v>441</x:v>
      </x:c>
      <x:c r="J1911" s="59" t="n">
        <x:v>479</x:v>
      </x:c>
      <x:c r="K1911" s="59" t="n">
        <x:v>10</x:v>
      </x:c>
      <x:c r="L1911" s="59" t="str">
        <x:v>S4</x:v>
      </x:c>
      <x:c r="M1911" s="59" t="n">
        <x:v>12</x:v>
      </x:c>
      <x:c r="N1911" t="str">
        <x:v>source_forward</x:v>
      </x:c>
    </x:row>
    <x:row r="1912">
      <x:c r="A1912" t="str">
        <x:v>Set2_200-10-1b</x:v>
      </x:c>
      <x:c r="B1912" t="str">
        <x:v>Set2</x:v>
      </x:c>
      <x:c r="C1912" t="str">
        <x:v>200-10-1b</x:v>
      </x:c>
      <x:c r="D1912" t="str">
        <x:v>C102</x:v>
      </x:c>
      <x:c r="E1912" t="str">
        <x:v>c</x:v>
      </x:c>
      <x:c r="F1912" s="59" t="n">
        <x:v>39</x:v>
      </x:c>
      <x:c r="G1912" s="59" t="n">
        <x:v>12</x:v>
      </x:c>
      <x:c r="H1912" s="59" t="n">
        <x:v>15</x:v>
      </x:c>
      <x:c r="I1912" s="59" t="n">
        <x:v>242</x:v>
      </x:c>
      <x:c r="J1912" s="59" t="n">
        <x:v>256</x:v>
      </x:c>
      <x:c r="K1912" s="59" t="n">
        <x:v>10</x:v>
      </x:c>
      <x:c r="L1912" s="59" t="str">
        <x:v>S3</x:v>
      </x:c>
      <x:c r="M1912" s="59" t="n">
        <x:v>7</x:v>
      </x:c>
      <x:c r="N1912" t="str">
        <x:v>source_forward</x:v>
      </x:c>
    </x:row>
    <x:row r="1913">
      <x:c r="A1913" t="str">
        <x:v>Set2_200-10-1b</x:v>
      </x:c>
      <x:c r="B1913" t="str">
        <x:v>Set2</x:v>
      </x:c>
      <x:c r="C1913" t="str">
        <x:v>200-10-1b</x:v>
      </x:c>
      <x:c r="D1913" t="str">
        <x:v>C103</x:v>
      </x:c>
      <x:c r="E1913" t="str">
        <x:v>c</x:v>
      </x:c>
      <x:c r="F1913" s="59" t="n">
        <x:v>41</x:v>
      </x:c>
      <x:c r="G1913" s="59" t="n">
        <x:v>13</x:v>
      </x:c>
      <x:c r="H1913" s="59" t="n">
        <x:v>18</x:v>
      </x:c>
      <x:c r="I1913" s="59" t="n">
        <x:v>704</x:v>
      </x:c>
      <x:c r="J1913" s="59" t="n">
        <x:v>742</x:v>
      </x:c>
      <x:c r="K1913" s="59" t="n">
        <x:v>10</x:v>
      </x:c>
      <x:c r="L1913" s="59" t="str">
        <x:v>S3</x:v>
      </x:c>
      <x:c r="M1913" s="59" t="n">
        <x:v>5</x:v>
      </x:c>
      <x:c r="N1913" t="str">
        <x:v>source_forward</x:v>
      </x:c>
    </x:row>
    <x:row r="1914">
      <x:c r="A1914" t="str">
        <x:v>Set2_200-10-1b</x:v>
      </x:c>
      <x:c r="B1914" t="str">
        <x:v>Set2</x:v>
      </x:c>
      <x:c r="C1914" t="str">
        <x:v>200-10-1b</x:v>
      </x:c>
      <x:c r="D1914" t="str">
        <x:v>C104</x:v>
      </x:c>
      <x:c r="E1914" t="str">
        <x:v>c</x:v>
      </x:c>
      <x:c r="F1914" s="59" t="n">
        <x:v>50</x:v>
      </x:c>
      <x:c r="G1914" s="59" t="n">
        <x:v>16</x:v>
      </x:c>
      <x:c r="H1914" s="59" t="n">
        <x:v>16</x:v>
      </x:c>
      <x:c r="I1914" s="59" t="n">
        <x:v>534</x:v>
      </x:c>
      <x:c r="J1914" s="59" t="n">
        <x:v>566</x:v>
      </x:c>
      <x:c r="K1914" s="59" t="n">
        <x:v>10</x:v>
      </x:c>
      <x:c r="L1914" s="59" t="str">
        <x:v>S2</x:v>
      </x:c>
      <x:c r="M1914" s="59" t="n">
        <x:v>15</x:v>
      </x:c>
      <x:c r="N1914" t="str">
        <x:v>source_forward</x:v>
      </x:c>
    </x:row>
    <x:row r="1915">
      <x:c r="A1915" t="str">
        <x:v>Set2_200-10-1b</x:v>
      </x:c>
      <x:c r="B1915" t="str">
        <x:v>Set2</x:v>
      </x:c>
      <x:c r="C1915" t="str">
        <x:v>200-10-1b</x:v>
      </x:c>
      <x:c r="D1915" t="str">
        <x:v>C105</x:v>
      </x:c>
      <x:c r="E1915" t="str">
        <x:v>c</x:v>
      </x:c>
      <x:c r="F1915" s="59" t="n">
        <x:v>47</x:v>
      </x:c>
      <x:c r="G1915" s="59" t="n">
        <x:v>15</x:v>
      </x:c>
      <x:c r="H1915" s="59" t="n">
        <x:v>14</x:v>
      </x:c>
      <x:c r="I1915" s="59" t="n">
        <x:v>273</x:v>
      </x:c>
      <x:c r="J1915" s="59" t="n">
        <x:v>307</x:v>
      </x:c>
      <x:c r="K1915" s="59" t="n">
        <x:v>10</x:v>
      </x:c>
      <x:c r="L1915" s="59" t="str">
        <x:v>S2</x:v>
      </x:c>
      <x:c r="M1915" s="59" t="n">
        <x:v>12</x:v>
      </x:c>
      <x:c r="N1915" t="str">
        <x:v>source_forward</x:v>
      </x:c>
    </x:row>
    <x:row r="1916">
      <x:c r="A1916" t="str">
        <x:v>Set2_200-10-1b</x:v>
      </x:c>
      <x:c r="B1916" t="str">
        <x:v>Set2</x:v>
      </x:c>
      <x:c r="C1916" t="str">
        <x:v>200-10-1b</x:v>
      </x:c>
      <x:c r="D1916" t="str">
        <x:v>C106</x:v>
      </x:c>
      <x:c r="E1916" t="str">
        <x:v>c</x:v>
      </x:c>
      <x:c r="F1916" s="59" t="n">
        <x:v>13</x:v>
      </x:c>
      <x:c r="G1916" s="59" t="n">
        <x:v>19</x:v>
      </x:c>
      <x:c r="H1916" s="59" t="n">
        <x:v>12</x:v>
      </x:c>
      <x:c r="I1916" s="59" t="n">
        <x:v>74</x:v>
      </x:c>
      <x:c r="J1916" s="59" t="n">
        <x:v>110</x:v>
      </x:c>
      <x:c r="K1916" s="59" t="n">
        <x:v>10</x:v>
      </x:c>
      <x:c r="L1916" s="59" t="str">
        <x:v>S7</x:v>
      </x:c>
      <x:c r="M1916" s="59" t="n">
        <x:v>11</x:v>
      </x:c>
      <x:c r="N1916" t="str">
        <x:v>source_forward</x:v>
      </x:c>
    </x:row>
    <x:row r="1917">
      <x:c r="A1917" t="str">
        <x:v>Set2_200-10-1b</x:v>
      </x:c>
      <x:c r="B1917" t="str">
        <x:v>Set2</x:v>
      </x:c>
      <x:c r="C1917" t="str">
        <x:v>200-10-1b</x:v>
      </x:c>
      <x:c r="D1917" t="str">
        <x:v>C107</x:v>
      </x:c>
      <x:c r="E1917" t="str">
        <x:v>c</x:v>
      </x:c>
      <x:c r="F1917" s="59" t="n">
        <x:v>9</x:v>
      </x:c>
      <x:c r="G1917" s="59" t="n">
        <x:v>22</x:v>
      </x:c>
      <x:c r="H1917" s="59" t="n">
        <x:v>17</x:v>
      </x:c>
      <x:c r="I1917" s="59" t="n">
        <x:v>442</x:v>
      </x:c>
      <x:c r="J1917" s="59" t="n">
        <x:v>466</x:v>
      </x:c>
      <x:c r="K1917" s="59" t="n">
        <x:v>10</x:v>
      </x:c>
      <x:c r="L1917" s="59" t="str">
        <x:v>S0</x:v>
      </x:c>
      <x:c r="M1917" s="59" t="n">
        <x:v>11</x:v>
      </x:c>
      <x:c r="N1917" t="str">
        <x:v>source_forward</x:v>
      </x:c>
    </x:row>
    <x:row r="1918">
      <x:c r="A1918" t="str">
        <x:v>Set2_200-10-1b</x:v>
      </x:c>
      <x:c r="B1918" t="str">
        <x:v>Set2</x:v>
      </x:c>
      <x:c r="C1918" t="str">
        <x:v>200-10-1b</x:v>
      </x:c>
      <x:c r="D1918" t="str">
        <x:v>C108</x:v>
      </x:c>
      <x:c r="E1918" t="str">
        <x:v>c</x:v>
      </x:c>
      <x:c r="F1918" s="59" t="n">
        <x:v>28</x:v>
      </x:c>
      <x:c r="G1918" s="59" t="n">
        <x:v>21</x:v>
      </x:c>
      <x:c r="H1918" s="59" t="n">
        <x:v>11</x:v>
      </x:c>
      <x:c r="I1918" s="59" t="n">
        <x:v>589</x:v>
      </x:c>
      <x:c r="J1918" s="59" t="n">
        <x:v>615</x:v>
      </x:c>
      <x:c r="K1918" s="59" t="n">
        <x:v>10</x:v>
      </x:c>
      <x:c r="L1918" s="59" t="str">
        <x:v>S7</x:v>
      </x:c>
      <x:c r="M1918" s="59" t="n">
        <x:v>0</x:v>
      </x:c>
      <x:c r="N1918" t="str">
        <x:v>source_forward</x:v>
      </x:c>
    </x:row>
    <x:row r="1919">
      <x:c r="A1919" t="str">
        <x:v>Set2_200-10-1b</x:v>
      </x:c>
      <x:c r="B1919" t="str">
        <x:v>Set2</x:v>
      </x:c>
      <x:c r="C1919" t="str">
        <x:v>200-10-1b</x:v>
      </x:c>
      <x:c r="D1919" t="str">
        <x:v>C109</x:v>
      </x:c>
      <x:c r="E1919" t="str">
        <x:v>c</x:v>
      </x:c>
      <x:c r="F1919" s="59" t="n">
        <x:v>5</x:v>
      </x:c>
      <x:c r="G1919" s="59" t="n">
        <x:v>5</x:v>
      </x:c>
      <x:c r="H1919" s="59" t="n">
        <x:v>14</x:v>
      </x:c>
      <x:c r="I1919" s="59" t="n">
        <x:v>171</x:v>
      </x:c>
      <x:c r="J1919" s="59" t="n">
        <x:v>197</x:v>
      </x:c>
      <x:c r="K1919" s="59" t="n">
        <x:v>10</x:v>
      </x:c>
      <x:c r="L1919" s="59" t="str">
        <x:v>S8</x:v>
      </x:c>
      <x:c r="M1919" s="59" t="n">
        <x:v>12</x:v>
      </x:c>
      <x:c r="N1919" t="str">
        <x:v>source_forward</x:v>
      </x:c>
    </x:row>
    <x:row r="1920">
      <x:c r="A1920" t="str">
        <x:v>Set2_200-10-1b</x:v>
      </x:c>
      <x:c r="B1920" t="str">
        <x:v>Set2</x:v>
      </x:c>
      <x:c r="C1920" t="str">
        <x:v>200-10-1b</x:v>
      </x:c>
      <x:c r="D1920" t="str">
        <x:v>C110</x:v>
      </x:c>
      <x:c r="E1920" t="str">
        <x:v>c</x:v>
      </x:c>
      <x:c r="F1920" s="59" t="n">
        <x:v>45</x:v>
      </x:c>
      <x:c r="G1920" s="59" t="n">
        <x:v>5</x:v>
      </x:c>
      <x:c r="H1920" s="59" t="n">
        <x:v>17</x:v>
      </x:c>
      <x:c r="I1920" s="59" t="n">
        <x:v>154</x:v>
      </x:c>
      <x:c r="J1920" s="59" t="n">
        <x:v>178</x:v>
      </x:c>
      <x:c r="K1920" s="59" t="n">
        <x:v>10</x:v>
      </x:c>
      <x:c r="L1920" s="59" t="str">
        <x:v>S5</x:v>
      </x:c>
      <x:c r="M1920" s="59" t="n">
        <x:v>4</x:v>
      </x:c>
      <x:c r="N1920" t="str">
        <x:v>source_forward</x:v>
      </x:c>
    </x:row>
    <x:row r="1921">
      <x:c r="A1921" t="str">
        <x:v>Set2_200-10-1b</x:v>
      </x:c>
      <x:c r="B1921" t="str">
        <x:v>Set2</x:v>
      </x:c>
      <x:c r="C1921" t="str">
        <x:v>200-10-1b</x:v>
      </x:c>
      <x:c r="D1921" t="str">
        <x:v>C111</x:v>
      </x:c>
      <x:c r="E1921" t="str">
        <x:v>c</x:v>
      </x:c>
      <x:c r="F1921" s="59" t="n">
        <x:v>10</x:v>
      </x:c>
      <x:c r="G1921" s="59" t="n">
        <x:v>38</x:v>
      </x:c>
      <x:c r="H1921" s="59" t="n">
        <x:v>18</x:v>
      </x:c>
      <x:c r="I1921" s="59" t="n">
        <x:v>564</x:v>
      </x:c>
      <x:c r="J1921" s="59" t="n">
        <x:v>592</x:v>
      </x:c>
      <x:c r="K1921" s="59" t="n">
        <x:v>10</x:v>
      </x:c>
      <x:c r="L1921" s="59" t="str">
        <x:v>S0</x:v>
      </x:c>
      <x:c r="M1921" s="59" t="n">
        <x:v>5</x:v>
      </x:c>
      <x:c r="N1921" t="str">
        <x:v>source_forward</x:v>
      </x:c>
    </x:row>
    <x:row r="1922">
      <x:c r="A1922" t="str">
        <x:v>Set2_200-10-1b</x:v>
      </x:c>
      <x:c r="B1922" t="str">
        <x:v>Set2</x:v>
      </x:c>
      <x:c r="C1922" t="str">
        <x:v>200-10-1b</x:v>
      </x:c>
      <x:c r="D1922" t="str">
        <x:v>C112</x:v>
      </x:c>
      <x:c r="E1922" t="str">
        <x:v>c</x:v>
      </x:c>
      <x:c r="F1922" s="59" t="n">
        <x:v>8</x:v>
      </x:c>
      <x:c r="G1922" s="59" t="n">
        <x:v>14</x:v>
      </x:c>
      <x:c r="H1922" s="59" t="n">
        <x:v>17</x:v>
      </x:c>
      <x:c r="I1922" s="59" t="n">
        <x:v>515</x:v>
      </x:c>
      <x:c r="J1922" s="59" t="n">
        <x:v>543</x:v>
      </x:c>
      <x:c r="K1922" s="59" t="n">
        <x:v>10</x:v>
      </x:c>
      <x:c r="L1922" s="59" t="str">
        <x:v>S8</x:v>
      </x:c>
      <x:c r="M1922" s="59" t="n">
        <x:v>12</x:v>
      </x:c>
      <x:c r="N1922" t="str">
        <x:v>source_forward</x:v>
      </x:c>
    </x:row>
    <x:row r="1923">
      <x:c r="A1923" t="str">
        <x:v>Set2_200-10-1b</x:v>
      </x:c>
      <x:c r="B1923" t="str">
        <x:v>Set2</x:v>
      </x:c>
      <x:c r="C1923" t="str">
        <x:v>200-10-1b</x:v>
      </x:c>
      <x:c r="D1923" t="str">
        <x:v>C113</x:v>
      </x:c>
      <x:c r="E1923" t="str">
        <x:v>c</x:v>
      </x:c>
      <x:c r="F1923" s="59" t="n">
        <x:v>46</x:v>
      </x:c>
      <x:c r="G1923" s="59" t="n">
        <x:v>14</x:v>
      </x:c>
      <x:c r="H1923" s="59" t="n">
        <x:v>16</x:v>
      </x:c>
      <x:c r="I1923" s="59" t="n">
        <x:v>211</x:v>
      </x:c>
      <x:c r="J1923" s="59" t="n">
        <x:v>237</x:v>
      </x:c>
      <x:c r="K1923" s="59" t="n">
        <x:v>10</x:v>
      </x:c>
      <x:c r="L1923" s="59" t="str">
        <x:v>S2</x:v>
      </x:c>
      <x:c r="M1923" s="59" t="n">
        <x:v>6</x:v>
      </x:c>
      <x:c r="N1923" t="str">
        <x:v>source_forward</x:v>
      </x:c>
    </x:row>
    <x:row r="1924">
      <x:c r="A1924" t="str">
        <x:v>Set2_200-10-1b</x:v>
      </x:c>
      <x:c r="B1924" t="str">
        <x:v>Set2</x:v>
      </x:c>
      <x:c r="C1924" t="str">
        <x:v>200-10-1b</x:v>
      </x:c>
      <x:c r="D1924" t="str">
        <x:v>C114</x:v>
      </x:c>
      <x:c r="E1924" t="str">
        <x:v>c</x:v>
      </x:c>
      <x:c r="F1924" s="59" t="n">
        <x:v>37</x:v>
      </x:c>
      <x:c r="G1924" s="59" t="n">
        <x:v>4</x:v>
      </x:c>
      <x:c r="H1924" s="59" t="n">
        <x:v>18</x:v>
      </x:c>
      <x:c r="I1924" s="59" t="n">
        <x:v>550</x:v>
      </x:c>
      <x:c r="J1924" s="59" t="n">
        <x:v>560</x:v>
      </x:c>
      <x:c r="K1924" s="59" t="n">
        <x:v>10</x:v>
      </x:c>
      <x:c r="L1924" s="59" t="str">
        <x:v>S4</x:v>
      </x:c>
      <x:c r="M1924" s="59" t="n">
        <x:v>1</x:v>
      </x:c>
      <x:c r="N1924" t="str">
        <x:v>source_forward</x:v>
      </x:c>
    </x:row>
    <x:row r="1925">
      <x:c r="A1925" t="str">
        <x:v>Set2_200-10-1b</x:v>
      </x:c>
      <x:c r="B1925" t="str">
        <x:v>Set2</x:v>
      </x:c>
      <x:c r="C1925" t="str">
        <x:v>200-10-1b</x:v>
      </x:c>
      <x:c r="D1925" t="str">
        <x:v>C115</x:v>
      </x:c>
      <x:c r="E1925" t="str">
        <x:v>c</x:v>
      </x:c>
      <x:c r="F1925" s="59" t="n">
        <x:v>18</x:v>
      </x:c>
      <x:c r="G1925" s="59" t="n">
        <x:v>39</x:v>
      </x:c>
      <x:c r="H1925" s="59" t="n">
        <x:v>17</x:v>
      </x:c>
      <x:c r="I1925" s="59" t="n">
        <x:v>110</x:v>
      </x:c>
      <x:c r="J1925" s="59" t="n">
        <x:v>126</x:v>
      </x:c>
      <x:c r="K1925" s="59" t="n">
        <x:v>10</x:v>
      </x:c>
      <x:c r="L1925" s="59" t="str">
        <x:v>S9</x:v>
      </x:c>
      <x:c r="M1925" s="59" t="n">
        <x:v>3</x:v>
      </x:c>
      <x:c r="N1925" t="str">
        <x:v>source_forward</x:v>
      </x:c>
    </x:row>
    <x:row r="1926">
      <x:c r="A1926" t="str">
        <x:v>Set2_200-10-1b</x:v>
      </x:c>
      <x:c r="B1926" t="str">
        <x:v>Set2</x:v>
      </x:c>
      <x:c r="C1926" t="str">
        <x:v>200-10-1b</x:v>
      </x:c>
      <x:c r="D1926" t="str">
        <x:v>C116</x:v>
      </x:c>
      <x:c r="E1926" t="str">
        <x:v>c</x:v>
      </x:c>
      <x:c r="F1926" s="59" t="n">
        <x:v>39</x:v>
      </x:c>
      <x:c r="G1926" s="59" t="n">
        <x:v>27</x:v>
      </x:c>
      <x:c r="H1926" s="59" t="n">
        <x:v>16</x:v>
      </x:c>
      <x:c r="I1926" s="59" t="n">
        <x:v>366</x:v>
      </x:c>
      <x:c r="J1926" s="59" t="n">
        <x:v>402</x:v>
      </x:c>
      <x:c r="K1926" s="59" t="n">
        <x:v>10</x:v>
      </x:c>
      <x:c r="L1926" s="59" t="str">
        <x:v>S2</x:v>
      </x:c>
      <x:c r="M1926" s="59" t="n">
        <x:v>12</x:v>
      </x:c>
      <x:c r="N1926" t="str">
        <x:v>source_forward</x:v>
      </x:c>
    </x:row>
    <x:row r="1927">
      <x:c r="A1927" t="str">
        <x:v>Set2_200-10-1b</x:v>
      </x:c>
      <x:c r="B1927" t="str">
        <x:v>Set2</x:v>
      </x:c>
      <x:c r="C1927" t="str">
        <x:v>200-10-1b</x:v>
      </x:c>
      <x:c r="D1927" t="str">
        <x:v>C117</x:v>
      </x:c>
      <x:c r="E1927" t="str">
        <x:v>c</x:v>
      </x:c>
      <x:c r="F1927" s="59" t="n">
        <x:v>33</x:v>
      </x:c>
      <x:c r="G1927" s="59" t="n">
        <x:v>27</x:v>
      </x:c>
      <x:c r="H1927" s="59" t="n">
        <x:v>11</x:v>
      </x:c>
      <x:c r="I1927" s="59" t="n">
        <x:v>258</x:v>
      </x:c>
      <x:c r="J1927" s="59" t="n">
        <x:v>280</x:v>
      </x:c>
      <x:c r="K1927" s="59" t="n">
        <x:v>10</x:v>
      </x:c>
      <x:c r="L1927" s="59" t="str">
        <x:v>S7</x:v>
      </x:c>
      <x:c r="M1927" s="59" t="n">
        <x:v>7</x:v>
      </x:c>
      <x:c r="N1927" t="str">
        <x:v>source_forward</x:v>
      </x:c>
    </x:row>
    <x:row r="1928">
      <x:c r="A1928" t="str">
        <x:v>Set2_200-10-1b</x:v>
      </x:c>
      <x:c r="B1928" t="str">
        <x:v>Set2</x:v>
      </x:c>
      <x:c r="C1928" t="str">
        <x:v>200-10-1b</x:v>
      </x:c>
      <x:c r="D1928" t="str">
        <x:v>C118</x:v>
      </x:c>
      <x:c r="E1928" t="str">
        <x:v>c</x:v>
      </x:c>
      <x:c r="F1928" s="59" t="n">
        <x:v>34</x:v>
      </x:c>
      <x:c r="G1928" s="59" t="n">
        <x:v>5</x:v>
      </x:c>
      <x:c r="H1928" s="59" t="n">
        <x:v>14</x:v>
      </x:c>
      <x:c r="I1928" s="59" t="n">
        <x:v>443</x:v>
      </x:c>
      <x:c r="J1928" s="59" t="n">
        <x:v>465</x:v>
      </x:c>
      <x:c r="K1928" s="59" t="n">
        <x:v>10</x:v>
      </x:c>
      <x:c r="L1928" s="59" t="str">
        <x:v>S4</x:v>
      </x:c>
      <x:c r="M1928" s="59" t="n">
        <x:v>4</x:v>
      </x:c>
      <x:c r="N1928" t="str">
        <x:v>source_forward</x:v>
      </x:c>
    </x:row>
    <x:row r="1929">
      <x:c r="A1929" t="str">
        <x:v>Set2_200-10-1b</x:v>
      </x:c>
      <x:c r="B1929" t="str">
        <x:v>Set2</x:v>
      </x:c>
      <x:c r="C1929" t="str">
        <x:v>200-10-1b</x:v>
      </x:c>
      <x:c r="D1929" t="str">
        <x:v>C119</x:v>
      </x:c>
      <x:c r="E1929" t="str">
        <x:v>c</x:v>
      </x:c>
      <x:c r="F1929" s="59" t="n">
        <x:v>12</x:v>
      </x:c>
      <x:c r="G1929" s="59" t="n">
        <x:v>24</x:v>
      </x:c>
      <x:c r="H1929" s="59" t="n">
        <x:v>17</x:v>
      </x:c>
      <x:c r="I1929" s="59" t="n">
        <x:v>377</x:v>
      </x:c>
      <x:c r="J1929" s="59" t="n">
        <x:v>401</x:v>
      </x:c>
      <x:c r="K1929" s="59" t="n">
        <x:v>10</x:v>
      </x:c>
      <x:c r="L1929" s="59" t="str">
        <x:v>S0</x:v>
      </x:c>
      <x:c r="M1929" s="59" t="n">
        <x:v>13</x:v>
      </x:c>
      <x:c r="N1929" t="str">
        <x:v>source_forward</x:v>
      </x:c>
    </x:row>
    <x:row r="1930">
      <x:c r="A1930" t="str">
        <x:v>Set2_200-10-1b</x:v>
      </x:c>
      <x:c r="B1930" t="str">
        <x:v>Set2</x:v>
      </x:c>
      <x:c r="C1930" t="str">
        <x:v>200-10-1b</x:v>
      </x:c>
      <x:c r="D1930" t="str">
        <x:v>C120</x:v>
      </x:c>
      <x:c r="E1930" t="str">
        <x:v>c</x:v>
      </x:c>
      <x:c r="F1930" s="59" t="n">
        <x:v>27</x:v>
      </x:c>
      <x:c r="G1930" s="59" t="n">
        <x:v>8</x:v>
      </x:c>
      <x:c r="H1930" s="59" t="n">
        <x:v>16</x:v>
      </x:c>
      <x:c r="I1930" s="59" t="n">
        <x:v>250</x:v>
      </x:c>
      <x:c r="J1930" s="59" t="n">
        <x:v>280</x:v>
      </x:c>
      <x:c r="K1930" s="59" t="n">
        <x:v>10</x:v>
      </x:c>
      <x:c r="L1930" s="59" t="str">
        <x:v>S4</x:v>
      </x:c>
      <x:c r="M1930" s="59" t="n">
        <x:v>10</x:v>
      </x:c>
      <x:c r="N1930" t="str">
        <x:v>source_forward</x:v>
      </x:c>
    </x:row>
    <x:row r="1931">
      <x:c r="A1931" t="str">
        <x:v>Set2_200-10-1b</x:v>
      </x:c>
      <x:c r="B1931" t="str">
        <x:v>Set2</x:v>
      </x:c>
      <x:c r="C1931" t="str">
        <x:v>200-10-1b</x:v>
      </x:c>
      <x:c r="D1931" t="str">
        <x:v>C121</x:v>
      </x:c>
      <x:c r="E1931" t="str">
        <x:v>c</x:v>
      </x:c>
      <x:c r="F1931" s="59" t="n">
        <x:v>38</x:v>
      </x:c>
      <x:c r="G1931" s="59" t="n">
        <x:v>24</x:v>
      </x:c>
      <x:c r="H1931" s="59" t="n">
        <x:v>16</x:v>
      </x:c>
      <x:c r="I1931" s="59" t="n">
        <x:v>647</x:v>
      </x:c>
      <x:c r="J1931" s="59" t="n">
        <x:v>679</x:v>
      </x:c>
      <x:c r="K1931" s="59" t="n">
        <x:v>10</x:v>
      </x:c>
      <x:c r="L1931" s="59" t="str">
        <x:v>S2</x:v>
      </x:c>
      <x:c r="M1931" s="59" t="n">
        <x:v>3</x:v>
      </x:c>
      <x:c r="N1931" t="str">
        <x:v>source_forward</x:v>
      </x:c>
    </x:row>
    <x:row r="1932">
      <x:c r="A1932" t="str">
        <x:v>Set2_200-10-1b</x:v>
      </x:c>
      <x:c r="B1932" t="str">
        <x:v>Set2</x:v>
      </x:c>
      <x:c r="C1932" t="str">
        <x:v>200-10-1b</x:v>
      </x:c>
      <x:c r="D1932" t="str">
        <x:v>C122</x:v>
      </x:c>
      <x:c r="E1932" t="str">
        <x:v>c</x:v>
      </x:c>
      <x:c r="F1932" s="59" t="n">
        <x:v>42</x:v>
      </x:c>
      <x:c r="G1932" s="59" t="n">
        <x:v>36</x:v>
      </x:c>
      <x:c r="H1932" s="59" t="n">
        <x:v>11</x:v>
      </x:c>
      <x:c r="I1932" s="59" t="n">
        <x:v>57</x:v>
      </x:c>
      <x:c r="J1932" s="59" t="n">
        <x:v>89</x:v>
      </x:c>
      <x:c r="K1932" s="59" t="n">
        <x:v>10</x:v>
      </x:c>
      <x:c r="L1932" s="59" t="str">
        <x:v>S6</x:v>
      </x:c>
      <x:c r="M1932" s="59" t="n">
        <x:v>6</x:v>
      </x:c>
      <x:c r="N1932" t="str">
        <x:v>source_forward</x:v>
      </x:c>
    </x:row>
    <x:row r="1933">
      <x:c r="A1933" t="str">
        <x:v>Set2_200-10-1b</x:v>
      </x:c>
      <x:c r="B1933" t="str">
        <x:v>Set2</x:v>
      </x:c>
      <x:c r="C1933" t="str">
        <x:v>200-10-1b</x:v>
      </x:c>
      <x:c r="D1933" t="str">
        <x:v>C123</x:v>
      </x:c>
      <x:c r="E1933" t="str">
        <x:v>c</x:v>
      </x:c>
      <x:c r="F1933" s="59" t="n">
        <x:v>46</x:v>
      </x:c>
      <x:c r="G1933" s="59" t="n">
        <x:v>45</x:v>
      </x:c>
      <x:c r="H1933" s="59" t="n">
        <x:v>16</x:v>
      </x:c>
      <x:c r="I1933" s="59" t="n">
        <x:v>730</x:v>
      </x:c>
      <x:c r="J1933" s="59" t="n">
        <x:v>740</x:v>
      </x:c>
      <x:c r="K1933" s="59" t="n">
        <x:v>10</x:v>
      </x:c>
      <x:c r="L1933" s="59" t="str">
        <x:v>S1</x:v>
      </x:c>
      <x:c r="M1933" s="59" t="n">
        <x:v>8</x:v>
      </x:c>
      <x:c r="N1933" t="str">
        <x:v>source_forward</x:v>
      </x:c>
    </x:row>
    <x:row r="1934">
      <x:c r="A1934" t="str">
        <x:v>Set2_200-10-1b</x:v>
      </x:c>
      <x:c r="B1934" t="str">
        <x:v>Set2</x:v>
      </x:c>
      <x:c r="C1934" t="str">
        <x:v>200-10-1b</x:v>
      </x:c>
      <x:c r="D1934" t="str">
        <x:v>C124</x:v>
      </x:c>
      <x:c r="E1934" t="str">
        <x:v>c</x:v>
      </x:c>
      <x:c r="F1934" s="59" t="n">
        <x:v>16</x:v>
      </x:c>
      <x:c r="G1934" s="59" t="n">
        <x:v>16</x:v>
      </x:c>
      <x:c r="H1934" s="59" t="n">
        <x:v>17</x:v>
      </x:c>
      <x:c r="I1934" s="59" t="n">
        <x:v>111</x:v>
      </x:c>
      <x:c r="J1934" s="59" t="n">
        <x:v>135</x:v>
      </x:c>
      <x:c r="K1934" s="59" t="n">
        <x:v>10</x:v>
      </x:c>
      <x:c r="L1934" s="59" t="str">
        <x:v>S7</x:v>
      </x:c>
      <x:c r="M1934" s="59" t="n">
        <x:v>3</x:v>
      </x:c>
      <x:c r="N1934" t="str">
        <x:v>source_forward</x:v>
      </x:c>
    </x:row>
    <x:row r="1935">
      <x:c r="A1935" t="str">
        <x:v>Set2_200-10-1b</x:v>
      </x:c>
      <x:c r="B1935" t="str">
        <x:v>Set2</x:v>
      </x:c>
      <x:c r="C1935" t="str">
        <x:v>200-10-1b</x:v>
      </x:c>
      <x:c r="D1935" t="str">
        <x:v>C125</x:v>
      </x:c>
      <x:c r="E1935" t="str">
        <x:v>c</x:v>
      </x:c>
      <x:c r="F1935" s="59" t="n">
        <x:v>6</x:v>
      </x:c>
      <x:c r="G1935" s="59" t="n">
        <x:v>50</x:v>
      </x:c>
      <x:c r="H1935" s="59" t="n">
        <x:v>19</x:v>
      </x:c>
      <x:c r="I1935" s="59" t="n">
        <x:v>516</x:v>
      </x:c>
      <x:c r="J1935" s="59" t="n">
        <x:v>544</x:v>
      </x:c>
      <x:c r="K1935" s="59" t="n">
        <x:v>10</x:v>
      </x:c>
      <x:c r="L1935" s="59" t="str">
        <x:v>S9</x:v>
      </x:c>
      <x:c r="M1935" s="59" t="n">
        <x:v>13</x:v>
      </x:c>
      <x:c r="N1935" t="str">
        <x:v>source_forward</x:v>
      </x:c>
    </x:row>
    <x:row r="1936">
      <x:c r="A1936" t="str">
        <x:v>Set2_200-10-1b</x:v>
      </x:c>
      <x:c r="B1936" t="str">
        <x:v>Set2</x:v>
      </x:c>
      <x:c r="C1936" t="str">
        <x:v>200-10-1b</x:v>
      </x:c>
      <x:c r="D1936" t="str">
        <x:v>C126</x:v>
      </x:c>
      <x:c r="E1936" t="str">
        <x:v>c</x:v>
      </x:c>
      <x:c r="F1936" s="59" t="n">
        <x:v>32</x:v>
      </x:c>
      <x:c r="G1936" s="59" t="n">
        <x:v>22</x:v>
      </x:c>
      <x:c r="H1936" s="59" t="n">
        <x:v>20</x:v>
      </x:c>
      <x:c r="I1936" s="59" t="n">
        <x:v>556</x:v>
      </x:c>
      <x:c r="J1936" s="59" t="n">
        <x:v>570</x:v>
      </x:c>
      <x:c r="K1936" s="59" t="n">
        <x:v>10</x:v>
      </x:c>
      <x:c r="L1936" s="59" t="str">
        <x:v>S7</x:v>
      </x:c>
      <x:c r="M1936" s="59" t="n">
        <x:v>9</x:v>
      </x:c>
      <x:c r="N1936" t="str">
        <x:v>source_forward</x:v>
      </x:c>
    </x:row>
    <x:row r="1937">
      <x:c r="A1937" t="str">
        <x:v>Set2_200-10-1b</x:v>
      </x:c>
      <x:c r="B1937" t="str">
        <x:v>Set2</x:v>
      </x:c>
      <x:c r="C1937" t="str">
        <x:v>200-10-1b</x:v>
      </x:c>
      <x:c r="D1937" t="str">
        <x:v>C127</x:v>
      </x:c>
      <x:c r="E1937" t="str">
        <x:v>c</x:v>
      </x:c>
      <x:c r="F1937" s="59" t="n">
        <x:v>2</x:v>
      </x:c>
      <x:c r="G1937" s="59" t="n">
        <x:v>6</x:v>
      </x:c>
      <x:c r="H1937" s="59" t="n">
        <x:v>20</x:v>
      </x:c>
      <x:c r="I1937" s="59" t="n">
        <x:v>662</x:v>
      </x:c>
      <x:c r="J1937" s="59" t="n">
        <x:v>692</x:v>
      </x:c>
      <x:c r="K1937" s="59" t="n">
        <x:v>10</x:v>
      </x:c>
      <x:c r="L1937" s="59" t="str">
        <x:v>S8</x:v>
      </x:c>
      <x:c r="M1937" s="59" t="n">
        <x:v>10</x:v>
      </x:c>
      <x:c r="N1937" t="str">
        <x:v>source_forward</x:v>
      </x:c>
    </x:row>
    <x:row r="1938">
      <x:c r="A1938" t="str">
        <x:v>Set2_200-10-1b</x:v>
      </x:c>
      <x:c r="B1938" t="str">
        <x:v>Set2</x:v>
      </x:c>
      <x:c r="C1938" t="str">
        <x:v>200-10-1b</x:v>
      </x:c>
      <x:c r="D1938" t="str">
        <x:v>C128</x:v>
      </x:c>
      <x:c r="E1938" t="str">
        <x:v>c</x:v>
      </x:c>
      <x:c r="F1938" s="59" t="n">
        <x:v>5</x:v>
      </x:c>
      <x:c r="G1938" s="59" t="n">
        <x:v>25</x:v>
      </x:c>
      <x:c r="H1938" s="59" t="n">
        <x:v>20</x:v>
      </x:c>
      <x:c r="I1938" s="59" t="n">
        <x:v>332</x:v>
      </x:c>
      <x:c r="J1938" s="59" t="n">
        <x:v>360</x:v>
      </x:c>
      <x:c r="K1938" s="59" t="n">
        <x:v>10</x:v>
      </x:c>
      <x:c r="L1938" s="59" t="str">
        <x:v>S0</x:v>
      </x:c>
      <x:c r="M1938" s="59" t="n">
        <x:v>2</x:v>
      </x:c>
      <x:c r="N1938" t="str">
        <x:v>source_forward</x:v>
      </x:c>
    </x:row>
    <x:row r="1939">
      <x:c r="A1939" t="str">
        <x:v>Set2_200-10-1b</x:v>
      </x:c>
      <x:c r="B1939" t="str">
        <x:v>Set2</x:v>
      </x:c>
      <x:c r="C1939" t="str">
        <x:v>200-10-1b</x:v>
      </x:c>
      <x:c r="D1939" t="str">
        <x:v>C129</x:v>
      </x:c>
      <x:c r="E1939" t="str">
        <x:v>c</x:v>
      </x:c>
      <x:c r="F1939" s="59" t="n">
        <x:v>49</x:v>
      </x:c>
      <x:c r="G1939" s="59" t="n">
        <x:v>37</x:v>
      </x:c>
      <x:c r="H1939" s="59" t="n">
        <x:v>14</x:v>
      </x:c>
      <x:c r="I1939" s="59" t="n">
        <x:v>489</x:v>
      </x:c>
      <x:c r="J1939" s="59" t="n">
        <x:v>519</x:v>
      </x:c>
      <x:c r="K1939" s="59" t="n">
        <x:v>10</x:v>
      </x:c>
      <x:c r="L1939" s="59" t="str">
        <x:v>S1</x:v>
      </x:c>
      <x:c r="M1939" s="59" t="n">
        <x:v>8</x:v>
      </x:c>
      <x:c r="N1939" t="str">
        <x:v>source_forward</x:v>
      </x:c>
    </x:row>
    <x:row r="1940">
      <x:c r="A1940" t="str">
        <x:v>Set2_200-10-1b</x:v>
      </x:c>
      <x:c r="B1940" t="str">
        <x:v>Set2</x:v>
      </x:c>
      <x:c r="C1940" t="str">
        <x:v>200-10-1b</x:v>
      </x:c>
      <x:c r="D1940" t="str">
        <x:v>C130</x:v>
      </x:c>
      <x:c r="E1940" t="str">
        <x:v>c</x:v>
      </x:c>
      <x:c r="F1940" s="59" t="n">
        <x:v>18</x:v>
      </x:c>
      <x:c r="G1940" s="59" t="n">
        <x:v>33</x:v>
      </x:c>
      <x:c r="H1940" s="59" t="n">
        <x:v>17</x:v>
      </x:c>
      <x:c r="I1940" s="59" t="n">
        <x:v>154</x:v>
      </x:c>
      <x:c r="J1940" s="59" t="n">
        <x:v>178</x:v>
      </x:c>
      <x:c r="K1940" s="59" t="n">
        <x:v>10</x:v>
      </x:c>
      <x:c r="L1940" s="59" t="str">
        <x:v>S0</x:v>
      </x:c>
      <x:c r="M1940" s="59" t="n">
        <x:v>6</x:v>
      </x:c>
      <x:c r="N1940" t="str">
        <x:v>source_forward</x:v>
      </x:c>
    </x:row>
    <x:row r="1941">
      <x:c r="A1941" t="str">
        <x:v>Set2_200-10-1b</x:v>
      </x:c>
      <x:c r="B1941" t="str">
        <x:v>Set2</x:v>
      </x:c>
      <x:c r="C1941" t="str">
        <x:v>200-10-1b</x:v>
      </x:c>
      <x:c r="D1941" t="str">
        <x:v>C131</x:v>
      </x:c>
      <x:c r="E1941" t="str">
        <x:v>c</x:v>
      </x:c>
      <x:c r="F1941" s="59" t="n">
        <x:v>21</x:v>
      </x:c>
      <x:c r="G1941" s="59" t="n">
        <x:v>9</x:v>
      </x:c>
      <x:c r="H1941" s="59" t="n">
        <x:v>14</x:v>
      </x:c>
      <x:c r="I1941" s="59" t="n">
        <x:v>178</x:v>
      </x:c>
      <x:c r="J1941" s="59" t="n">
        <x:v>214</x:v>
      </x:c>
      <x:c r="K1941" s="59" t="n">
        <x:v>10</x:v>
      </x:c>
      <x:c r="L1941" s="59" t="str">
        <x:v>S8</x:v>
      </x:c>
      <x:c r="M1941" s="59" t="n">
        <x:v>8</x:v>
      </x:c>
      <x:c r="N1941" t="str">
        <x:v>source_forward</x:v>
      </x:c>
    </x:row>
    <x:row r="1942">
      <x:c r="A1942" t="str">
        <x:v>Set2_200-10-1b</x:v>
      </x:c>
      <x:c r="B1942" t="str">
        <x:v>Set2</x:v>
      </x:c>
      <x:c r="C1942" t="str">
        <x:v>200-10-1b</x:v>
      </x:c>
      <x:c r="D1942" t="str">
        <x:v>C132</x:v>
      </x:c>
      <x:c r="E1942" t="str">
        <x:v>c</x:v>
      </x:c>
      <x:c r="F1942" s="59" t="n">
        <x:v>48</x:v>
      </x:c>
      <x:c r="G1942" s="59" t="n">
        <x:v>29</x:v>
      </x:c>
      <x:c r="H1942" s="59" t="n">
        <x:v>14</x:v>
      </x:c>
      <x:c r="I1942" s="59" t="n">
        <x:v>361</x:v>
      </x:c>
      <x:c r="J1942" s="59" t="n">
        <x:v>393</x:v>
      </x:c>
      <x:c r="K1942" s="59" t="n">
        <x:v>10</x:v>
      </x:c>
      <x:c r="L1942" s="59" t="str">
        <x:v>S2</x:v>
      </x:c>
      <x:c r="M1942" s="59" t="n">
        <x:v>4</x:v>
      </x:c>
      <x:c r="N1942" t="str">
        <x:v>source_forward</x:v>
      </x:c>
    </x:row>
    <x:row r="1943">
      <x:c r="A1943" t="str">
        <x:v>Set2_200-10-1b</x:v>
      </x:c>
      <x:c r="B1943" t="str">
        <x:v>Set2</x:v>
      </x:c>
      <x:c r="C1943" t="str">
        <x:v>200-10-1b</x:v>
      </x:c>
      <x:c r="D1943" t="str">
        <x:v>C133</x:v>
      </x:c>
      <x:c r="E1943" t="str">
        <x:v>c</x:v>
      </x:c>
      <x:c r="F1943" s="59" t="n">
        <x:v>14</x:v>
      </x:c>
      <x:c r="G1943" s="59" t="n">
        <x:v>35</x:v>
      </x:c>
      <x:c r="H1943" s="59" t="n">
        <x:v>12</x:v>
      </x:c>
      <x:c r="I1943" s="59" t="n">
        <x:v>302</x:v>
      </x:c>
      <x:c r="J1943" s="59" t="n">
        <x:v>312</x:v>
      </x:c>
      <x:c r="K1943" s="59" t="n">
        <x:v>10</x:v>
      </x:c>
      <x:c r="L1943" s="59" t="str">
        <x:v>S0</x:v>
      </x:c>
      <x:c r="M1943" s="59" t="n">
        <x:v>7</x:v>
      </x:c>
      <x:c r="N1943" t="str">
        <x:v>source_forward</x:v>
      </x:c>
    </x:row>
    <x:row r="1944">
      <x:c r="A1944" t="str">
        <x:v>Set2_200-10-1b</x:v>
      </x:c>
      <x:c r="B1944" t="str">
        <x:v>Set2</x:v>
      </x:c>
      <x:c r="C1944" t="str">
        <x:v>200-10-1b</x:v>
      </x:c>
      <x:c r="D1944" t="str">
        <x:v>C134</x:v>
      </x:c>
      <x:c r="E1944" t="str">
        <x:v>c</x:v>
      </x:c>
      <x:c r="F1944" s="59" t="n">
        <x:v>20</x:v>
      </x:c>
      <x:c r="G1944" s="59" t="n">
        <x:v>3</x:v>
      </x:c>
      <x:c r="H1944" s="59" t="n">
        <x:v>20</x:v>
      </x:c>
      <x:c r="I1944" s="59" t="n">
        <x:v>406</x:v>
      </x:c>
      <x:c r="J1944" s="59" t="n">
        <x:v>416</x:v>
      </x:c>
      <x:c r="K1944" s="59" t="n">
        <x:v>10</x:v>
      </x:c>
      <x:c r="L1944" s="59" t="str">
        <x:v>S8</x:v>
      </x:c>
      <x:c r="M1944" s="59" t="n">
        <x:v>16</x:v>
      </x:c>
      <x:c r="N1944" t="str">
        <x:v>source_forward</x:v>
      </x:c>
    </x:row>
    <x:row r="1945">
      <x:c r="A1945" t="str">
        <x:v>Set2_200-10-1b</x:v>
      </x:c>
      <x:c r="B1945" t="str">
        <x:v>Set2</x:v>
      </x:c>
      <x:c r="C1945" t="str">
        <x:v>200-10-1b</x:v>
      </x:c>
      <x:c r="D1945" t="str">
        <x:v>C135</x:v>
      </x:c>
      <x:c r="E1945" t="str">
        <x:v>c</x:v>
      </x:c>
      <x:c r="F1945" s="59" t="n">
        <x:v>19</x:v>
      </x:c>
      <x:c r="G1945" s="59" t="n">
        <x:v>18</x:v>
      </x:c>
      <x:c r="H1945" s="59" t="n">
        <x:v>14</x:v>
      </x:c>
      <x:c r="I1945" s="59" t="n">
        <x:v>526</x:v>
      </x:c>
      <x:c r="J1945" s="59" t="n">
        <x:v>564</x:v>
      </x:c>
      <x:c r="K1945" s="59" t="n">
        <x:v>10</x:v>
      </x:c>
      <x:c r="L1945" s="59" t="str">
        <x:v>S7</x:v>
      </x:c>
      <x:c r="M1945" s="59" t="n">
        <x:v>13</x:v>
      </x:c>
      <x:c r="N1945" t="str">
        <x:v>source_forward</x:v>
      </x:c>
    </x:row>
    <x:row r="1946">
      <x:c r="A1946" t="str">
        <x:v>Set2_200-10-1b</x:v>
      </x:c>
      <x:c r="B1946" t="str">
        <x:v>Set2</x:v>
      </x:c>
      <x:c r="C1946" t="str">
        <x:v>200-10-1b</x:v>
      </x:c>
      <x:c r="D1946" t="str">
        <x:v>C136</x:v>
      </x:c>
      <x:c r="E1946" t="str">
        <x:v>c</x:v>
      </x:c>
      <x:c r="F1946" s="59" t="n">
        <x:v>28</x:v>
      </x:c>
      <x:c r="G1946" s="59" t="n">
        <x:v>12</x:v>
      </x:c>
      <x:c r="H1946" s="59" t="n">
        <x:v>16</x:v>
      </x:c>
      <x:c r="I1946" s="59" t="n">
        <x:v>538</x:v>
      </x:c>
      <x:c r="J1946" s="59" t="n">
        <x:v>550</x:v>
      </x:c>
      <x:c r="K1946" s="59" t="n">
        <x:v>10</x:v>
      </x:c>
      <x:c r="L1946" s="59" t="str">
        <x:v>S7</x:v>
      </x:c>
      <x:c r="M1946" s="59" t="n">
        <x:v>14</x:v>
      </x:c>
      <x:c r="N1946" t="str">
        <x:v>source_forward</x:v>
      </x:c>
    </x:row>
    <x:row r="1947">
      <x:c r="A1947" t="str">
        <x:v>Set2_200-10-1b</x:v>
      </x:c>
      <x:c r="B1947" t="str">
        <x:v>Set2</x:v>
      </x:c>
      <x:c r="C1947" t="str">
        <x:v>200-10-1b</x:v>
      </x:c>
      <x:c r="D1947" t="str">
        <x:v>C137</x:v>
      </x:c>
      <x:c r="E1947" t="str">
        <x:v>c</x:v>
      </x:c>
      <x:c r="F1947" s="59" t="n">
        <x:v>43</x:v>
      </x:c>
      <x:c r="G1947" s="59" t="n">
        <x:v>45</x:v>
      </x:c>
      <x:c r="H1947" s="59" t="n">
        <x:v>15</x:v>
      </x:c>
      <x:c r="I1947" s="59" t="n">
        <x:v>69</x:v>
      </x:c>
      <x:c r="J1947" s="59" t="n">
        <x:v>93</x:v>
      </x:c>
      <x:c r="K1947" s="59" t="n">
        <x:v>10</x:v>
      </x:c>
      <x:c r="L1947" s="59" t="str">
        <x:v>S1</x:v>
      </x:c>
      <x:c r="M1947" s="59" t="n">
        <x:v>0</x:v>
      </x:c>
      <x:c r="N1947" t="str">
        <x:v>source_forward</x:v>
      </x:c>
    </x:row>
    <x:row r="1948">
      <x:c r="A1948" t="str">
        <x:v>Set2_200-10-1b</x:v>
      </x:c>
      <x:c r="B1948" t="str">
        <x:v>Set2</x:v>
      </x:c>
      <x:c r="C1948" t="str">
        <x:v>200-10-1b</x:v>
      </x:c>
      <x:c r="D1948" t="str">
        <x:v>C138</x:v>
      </x:c>
      <x:c r="E1948" t="str">
        <x:v>c</x:v>
      </x:c>
      <x:c r="F1948" s="59" t="n">
        <x:v>11</x:v>
      </x:c>
      <x:c r="G1948" s="59" t="n">
        <x:v>43</x:v>
      </x:c>
      <x:c r="H1948" s="59" t="n">
        <x:v>20</x:v>
      </x:c>
      <x:c r="I1948" s="59" t="n">
        <x:v>681</x:v>
      </x:c>
      <x:c r="J1948" s="59" t="n">
        <x:v>693</x:v>
      </x:c>
      <x:c r="K1948" s="59" t="n">
        <x:v>10</x:v>
      </x:c>
      <x:c r="L1948" s="59" t="str">
        <x:v>S9</x:v>
      </x:c>
      <x:c r="M1948" s="59" t="n">
        <x:v>8</x:v>
      </x:c>
      <x:c r="N1948" t="str">
        <x:v>source_forward</x:v>
      </x:c>
    </x:row>
    <x:row r="1949">
      <x:c r="A1949" t="str">
        <x:v>Set2_200-10-1b</x:v>
      </x:c>
      <x:c r="B1949" t="str">
        <x:v>Set2</x:v>
      </x:c>
      <x:c r="C1949" t="str">
        <x:v>200-10-1b</x:v>
      </x:c>
      <x:c r="D1949" t="str">
        <x:v>C139</x:v>
      </x:c>
      <x:c r="E1949" t="str">
        <x:v>c</x:v>
      </x:c>
      <x:c r="F1949" s="59" t="n">
        <x:v>32</x:v>
      </x:c>
      <x:c r="G1949" s="59" t="n">
        <x:v>16</x:v>
      </x:c>
      <x:c r="H1949" s="59" t="n">
        <x:v>17</x:v>
      </x:c>
      <x:c r="I1949" s="59" t="n">
        <x:v>379</x:v>
      </x:c>
      <x:c r="J1949" s="59" t="n">
        <x:v>417</x:v>
      </x:c>
      <x:c r="K1949" s="59" t="n">
        <x:v>10</x:v>
      </x:c>
      <x:c r="L1949" s="59" t="str">
        <x:v>S7</x:v>
      </x:c>
      <x:c r="M1949" s="59" t="n">
        <x:v>3</x:v>
      </x:c>
      <x:c r="N1949" t="str">
        <x:v>source_forward</x:v>
      </x:c>
    </x:row>
    <x:row r="1950">
      <x:c r="A1950" t="str">
        <x:v>Set2_200-10-1b</x:v>
      </x:c>
      <x:c r="B1950" t="str">
        <x:v>Set2</x:v>
      </x:c>
      <x:c r="C1950" t="str">
        <x:v>200-10-1b</x:v>
      </x:c>
      <x:c r="D1950" t="str">
        <x:v>C140</x:v>
      </x:c>
      <x:c r="E1950" t="str">
        <x:v>c</x:v>
      </x:c>
      <x:c r="F1950" s="59" t="n">
        <x:v>22</x:v>
      </x:c>
      <x:c r="G1950" s="59" t="n">
        <x:v>17</x:v>
      </x:c>
      <x:c r="H1950" s="59" t="n">
        <x:v>18</x:v>
      </x:c>
      <x:c r="I1950" s="59" t="n">
        <x:v>92</x:v>
      </x:c>
      <x:c r="J1950" s="59" t="n">
        <x:v>106</x:v>
      </x:c>
      <x:c r="K1950" s="59" t="n">
        <x:v>10</x:v>
      </x:c>
      <x:c r="L1950" s="59" t="str">
        <x:v>S7</x:v>
      </x:c>
      <x:c r="M1950" s="59" t="n">
        <x:v>3</x:v>
      </x:c>
      <x:c r="N1950" t="str">
        <x:v>source_forward</x:v>
      </x:c>
    </x:row>
    <x:row r="1951">
      <x:c r="A1951" t="str">
        <x:v>Set2_200-10-1b</x:v>
      </x:c>
      <x:c r="B1951" t="str">
        <x:v>Set2</x:v>
      </x:c>
      <x:c r="C1951" t="str">
        <x:v>200-10-1b</x:v>
      </x:c>
      <x:c r="D1951" t="str">
        <x:v>C141</x:v>
      </x:c>
      <x:c r="E1951" t="str">
        <x:v>c</x:v>
      </x:c>
      <x:c r="F1951" s="59" t="n">
        <x:v>6</x:v>
      </x:c>
      <x:c r="G1951" s="59" t="n">
        <x:v>11</x:v>
      </x:c>
      <x:c r="H1951" s="59" t="n">
        <x:v>14</x:v>
      </x:c>
      <x:c r="I1951" s="59" t="n">
        <x:v>474</x:v>
      </x:c>
      <x:c r="J1951" s="59" t="n">
        <x:v>502</x:v>
      </x:c>
      <x:c r="K1951" s="59" t="n">
        <x:v>10</x:v>
      </x:c>
      <x:c r="L1951" s="59" t="str">
        <x:v>S8</x:v>
      </x:c>
      <x:c r="M1951" s="59" t="n">
        <x:v>0</x:v>
      </x:c>
      <x:c r="N1951" t="str">
        <x:v>source_forward</x:v>
      </x:c>
    </x:row>
    <x:row r="1952">
      <x:c r="A1952" t="str">
        <x:v>Set2_200-10-1b</x:v>
      </x:c>
      <x:c r="B1952" t="str">
        <x:v>Set2</x:v>
      </x:c>
      <x:c r="C1952" t="str">
        <x:v>200-10-1b</x:v>
      </x:c>
      <x:c r="D1952" t="str">
        <x:v>C142</x:v>
      </x:c>
      <x:c r="E1952" t="str">
        <x:v>c</x:v>
      </x:c>
      <x:c r="F1952" s="59" t="n">
        <x:v>39</x:v>
      </x:c>
      <x:c r="G1952" s="59" t="n">
        <x:v>17</x:v>
      </x:c>
      <x:c r="H1952" s="59" t="n">
        <x:v>20</x:v>
      </x:c>
      <x:c r="I1952" s="59" t="n">
        <x:v>81</x:v>
      </x:c>
      <x:c r="J1952" s="59" t="n">
        <x:v>97</x:v>
      </x:c>
      <x:c r="K1952" s="59" t="n">
        <x:v>10</x:v>
      </x:c>
      <x:c r="L1952" s="59" t="str">
        <x:v>S2</x:v>
      </x:c>
      <x:c r="M1952" s="59" t="n">
        <x:v>2</x:v>
      </x:c>
      <x:c r="N1952" t="str">
        <x:v>source_forward</x:v>
      </x:c>
    </x:row>
    <x:row r="1953">
      <x:c r="A1953" t="str">
        <x:v>Set2_200-10-1b</x:v>
      </x:c>
      <x:c r="B1953" t="str">
        <x:v>Set2</x:v>
      </x:c>
      <x:c r="C1953" t="str">
        <x:v>200-10-1b</x:v>
      </x:c>
      <x:c r="D1953" t="str">
        <x:v>C143</x:v>
      </x:c>
      <x:c r="E1953" t="str">
        <x:v>c</x:v>
      </x:c>
      <x:c r="F1953" s="59" t="n">
        <x:v>42</x:v>
      </x:c>
      <x:c r="G1953" s="59" t="n">
        <x:v>30</x:v>
      </x:c>
      <x:c r="H1953" s="59" t="n">
        <x:v>18</x:v>
      </x:c>
      <x:c r="I1953" s="59" t="n">
        <x:v>548</x:v>
      </x:c>
      <x:c r="J1953" s="59" t="n">
        <x:v>560</x:v>
      </x:c>
      <x:c r="K1953" s="59" t="n">
        <x:v>10</x:v>
      </x:c>
      <x:c r="L1953" s="59" t="str">
        <x:v>S2</x:v>
      </x:c>
      <x:c r="M1953" s="59" t="n">
        <x:v>8</x:v>
      </x:c>
      <x:c r="N1953" t="str">
        <x:v>source_forward</x:v>
      </x:c>
    </x:row>
    <x:row r="1954">
      <x:c r="A1954" t="str">
        <x:v>Set2_200-10-1b</x:v>
      </x:c>
      <x:c r="B1954" t="str">
        <x:v>Set2</x:v>
      </x:c>
      <x:c r="C1954" t="str">
        <x:v>200-10-1b</x:v>
      </x:c>
      <x:c r="D1954" t="str">
        <x:v>C144</x:v>
      </x:c>
      <x:c r="E1954" t="str">
        <x:v>c</x:v>
      </x:c>
      <x:c r="F1954" s="59" t="n">
        <x:v>36</x:v>
      </x:c>
      <x:c r="G1954" s="59" t="n">
        <x:v>22</x:v>
      </x:c>
      <x:c r="H1954" s="59" t="n">
        <x:v>13</x:v>
      </x:c>
      <x:c r="I1954" s="59" t="n">
        <x:v>160</x:v>
      </x:c>
      <x:c r="J1954" s="59" t="n">
        <x:v>194</x:v>
      </x:c>
      <x:c r="K1954" s="59" t="n">
        <x:v>10</x:v>
      </x:c>
      <x:c r="L1954" s="59" t="str">
        <x:v>S2</x:v>
      </x:c>
      <x:c r="M1954" s="59" t="n">
        <x:v>7</x:v>
      </x:c>
      <x:c r="N1954" t="str">
        <x:v>source_forward</x:v>
      </x:c>
    </x:row>
    <x:row r="1955">
      <x:c r="A1955" t="str">
        <x:v>Set2_200-10-1b</x:v>
      </x:c>
      <x:c r="B1955" t="str">
        <x:v>Set2</x:v>
      </x:c>
      <x:c r="C1955" t="str">
        <x:v>200-10-1b</x:v>
      </x:c>
      <x:c r="D1955" t="str">
        <x:v>C145</x:v>
      </x:c>
      <x:c r="E1955" t="str">
        <x:v>c</x:v>
      </x:c>
      <x:c r="F1955" s="59" t="n">
        <x:v>20</x:v>
      </x:c>
      <x:c r="G1955" s="59" t="n">
        <x:v>19</x:v>
      </x:c>
      <x:c r="H1955" s="59" t="n">
        <x:v>17</x:v>
      </x:c>
      <x:c r="I1955" s="59" t="n">
        <x:v>122</x:v>
      </x:c>
      <x:c r="J1955" s="59" t="n">
        <x:v>140</x:v>
      </x:c>
      <x:c r="K1955" s="59" t="n">
        <x:v>10</x:v>
      </x:c>
      <x:c r="L1955" s="59" t="str">
        <x:v>S7</x:v>
      </x:c>
      <x:c r="M1955" s="59" t="n">
        <x:v>16</x:v>
      </x:c>
      <x:c r="N1955" t="str">
        <x:v>source_forward</x:v>
      </x:c>
    </x:row>
    <x:row r="1956">
      <x:c r="A1956" t="str">
        <x:v>Set2_200-10-1b</x:v>
      </x:c>
      <x:c r="B1956" t="str">
        <x:v>Set2</x:v>
      </x:c>
      <x:c r="C1956" t="str">
        <x:v>200-10-1b</x:v>
      </x:c>
      <x:c r="D1956" t="str">
        <x:v>C146</x:v>
      </x:c>
      <x:c r="E1956" t="str">
        <x:v>c</x:v>
      </x:c>
      <x:c r="F1956" s="59" t="n">
        <x:v>33</x:v>
      </x:c>
      <x:c r="G1956" s="59" t="n">
        <x:v>25</x:v>
      </x:c>
      <x:c r="H1956" s="59" t="n">
        <x:v>11</x:v>
      </x:c>
      <x:c r="I1956" s="59" t="n">
        <x:v>551</x:v>
      </x:c>
      <x:c r="J1956" s="59" t="n">
        <x:v>581</x:v>
      </x:c>
      <x:c r="K1956" s="59" t="n">
        <x:v>10</x:v>
      </x:c>
      <x:c r="L1956" s="59" t="str">
        <x:v>S7</x:v>
      </x:c>
      <x:c r="M1956" s="59" t="n">
        <x:v>0</x:v>
      </x:c>
      <x:c r="N1956" t="str">
        <x:v>source_forward</x:v>
      </x:c>
    </x:row>
    <x:row r="1957">
      <x:c r="A1957" t="str">
        <x:v>Set2_200-10-1b</x:v>
      </x:c>
      <x:c r="B1957" t="str">
        <x:v>Set2</x:v>
      </x:c>
      <x:c r="C1957" t="str">
        <x:v>200-10-1b</x:v>
      </x:c>
      <x:c r="D1957" t="str">
        <x:v>C147</x:v>
      </x:c>
      <x:c r="E1957" t="str">
        <x:v>c</x:v>
      </x:c>
      <x:c r="F1957" s="59" t="n">
        <x:v>34</x:v>
      </x:c>
      <x:c r="G1957" s="59" t="n">
        <x:v>2</x:v>
      </x:c>
      <x:c r="H1957" s="59" t="n">
        <x:v>11</x:v>
      </x:c>
      <x:c r="I1957" s="59" t="n">
        <x:v>550</x:v>
      </x:c>
      <x:c r="J1957" s="59" t="n">
        <x:v>566</x:v>
      </x:c>
      <x:c r="K1957" s="59" t="n">
        <x:v>10</x:v>
      </x:c>
      <x:c r="L1957" s="59" t="str">
        <x:v>S4</x:v>
      </x:c>
      <x:c r="M1957" s="59" t="n">
        <x:v>8</x:v>
      </x:c>
      <x:c r="N1957" t="str">
        <x:v>source_forward</x:v>
      </x:c>
    </x:row>
    <x:row r="1958">
      <x:c r="A1958" t="str">
        <x:v>Set2_200-10-1b</x:v>
      </x:c>
      <x:c r="B1958" t="str">
        <x:v>Set2</x:v>
      </x:c>
      <x:c r="C1958" t="str">
        <x:v>200-10-1b</x:v>
      </x:c>
      <x:c r="D1958" t="str">
        <x:v>C148</x:v>
      </x:c>
      <x:c r="E1958" t="str">
        <x:v>c</x:v>
      </x:c>
      <x:c r="F1958" s="59" t="n">
        <x:v>29</x:v>
      </x:c>
      <x:c r="G1958" s="59" t="n">
        <x:v>27</x:v>
      </x:c>
      <x:c r="H1958" s="59" t="n">
        <x:v>13</x:v>
      </x:c>
      <x:c r="I1958" s="59" t="n">
        <x:v>219</x:v>
      </x:c>
      <x:c r="J1958" s="59" t="n">
        <x:v>231</x:v>
      </x:c>
      <x:c r="K1958" s="59" t="n">
        <x:v>10</x:v>
      </x:c>
      <x:c r="L1958" s="59" t="str">
        <x:v>S7</x:v>
      </x:c>
      <x:c r="M1958" s="59" t="n">
        <x:v>2</x:v>
      </x:c>
      <x:c r="N1958" t="str">
        <x:v>source_forward</x:v>
      </x:c>
    </x:row>
    <x:row r="1959">
      <x:c r="A1959" t="str">
        <x:v>Set2_200-10-1b</x:v>
      </x:c>
      <x:c r="B1959" t="str">
        <x:v>Set2</x:v>
      </x:c>
      <x:c r="C1959" t="str">
        <x:v>200-10-1b</x:v>
      </x:c>
      <x:c r="D1959" t="str">
        <x:v>C149</x:v>
      </x:c>
      <x:c r="E1959" t="str">
        <x:v>c</x:v>
      </x:c>
      <x:c r="F1959" s="59" t="n">
        <x:v>49</x:v>
      </x:c>
      <x:c r="G1959" s="59" t="n">
        <x:v>48</x:v>
      </x:c>
      <x:c r="H1959" s="59" t="n">
        <x:v>16</x:v>
      </x:c>
      <x:c r="I1959" s="59" t="n">
        <x:v>324</x:v>
      </x:c>
      <x:c r="J1959" s="59" t="n">
        <x:v>350</x:v>
      </x:c>
      <x:c r="K1959" s="59" t="n">
        <x:v>10</x:v>
      </x:c>
      <x:c r="L1959" s="59" t="str">
        <x:v>S1</x:v>
      </x:c>
      <x:c r="M1959" s="59" t="n">
        <x:v>8</x:v>
      </x:c>
      <x:c r="N1959" t="str">
        <x:v>source_forward</x:v>
      </x:c>
    </x:row>
    <x:row r="1960">
      <x:c r="A1960" t="str">
        <x:v>Set2_200-10-1b</x:v>
      </x:c>
      <x:c r="B1960" t="str">
        <x:v>Set2</x:v>
      </x:c>
      <x:c r="C1960" t="str">
        <x:v>200-10-1b</x:v>
      </x:c>
      <x:c r="D1960" t="str">
        <x:v>C150</x:v>
      </x:c>
      <x:c r="E1960" t="str">
        <x:v>c</x:v>
      </x:c>
      <x:c r="F1960" s="59" t="n">
        <x:v>44</x:v>
      </x:c>
      <x:c r="G1960" s="59" t="n">
        <x:v>35</x:v>
      </x:c>
      <x:c r="H1960" s="59" t="n">
        <x:v>19</x:v>
      </x:c>
      <x:c r="I1960" s="59" t="n">
        <x:v>356</x:v>
      </x:c>
      <x:c r="J1960" s="59" t="n">
        <x:v>368</x:v>
      </x:c>
      <x:c r="K1960" s="59" t="n">
        <x:v>10</x:v>
      </x:c>
      <x:c r="L1960" s="59" t="str">
        <x:v>S6</x:v>
      </x:c>
      <x:c r="M1960" s="59" t="n">
        <x:v>4</x:v>
      </x:c>
      <x:c r="N1960" t="str">
        <x:v>source_forward</x:v>
      </x:c>
    </x:row>
    <x:row r="1961">
      <x:c r="A1961" t="str">
        <x:v>Set2_200-10-1b</x:v>
      </x:c>
      <x:c r="B1961" t="str">
        <x:v>Set2</x:v>
      </x:c>
      <x:c r="C1961" t="str">
        <x:v>200-10-1b</x:v>
      </x:c>
      <x:c r="D1961" t="str">
        <x:v>C151</x:v>
      </x:c>
      <x:c r="E1961" t="str">
        <x:v>c</x:v>
      </x:c>
      <x:c r="F1961" s="59" t="n">
        <x:v>41</x:v>
      </x:c>
      <x:c r="G1961" s="59" t="n">
        <x:v>26</x:v>
      </x:c>
      <x:c r="H1961" s="59" t="n">
        <x:v>18</x:v>
      </x:c>
      <x:c r="I1961" s="59" t="n">
        <x:v>331</x:v>
      </x:c>
      <x:c r="J1961" s="59" t="n">
        <x:v>351</x:v>
      </x:c>
      <x:c r="K1961" s="59" t="n">
        <x:v>10</x:v>
      </x:c>
      <x:c r="L1961" s="59" t="str">
        <x:v>S2</x:v>
      </x:c>
      <x:c r="M1961" s="59" t="n">
        <x:v>2</x:v>
      </x:c>
      <x:c r="N1961" t="str">
        <x:v>source_forward</x:v>
      </x:c>
    </x:row>
    <x:row r="1962">
      <x:c r="A1962" t="str">
        <x:v>Set2_200-10-1b</x:v>
      </x:c>
      <x:c r="B1962" t="str">
        <x:v>Set2</x:v>
      </x:c>
      <x:c r="C1962" t="str">
        <x:v>200-10-1b</x:v>
      </x:c>
      <x:c r="D1962" t="str">
        <x:v>C152</x:v>
      </x:c>
      <x:c r="E1962" t="str">
        <x:v>c</x:v>
      </x:c>
      <x:c r="F1962" s="59" t="n">
        <x:v>20</x:v>
      </x:c>
      <x:c r="G1962" s="59" t="n">
        <x:v>41</x:v>
      </x:c>
      <x:c r="H1962" s="59" t="n">
        <x:v>16</x:v>
      </x:c>
      <x:c r="I1962" s="59" t="n">
        <x:v>507</x:v>
      </x:c>
      <x:c r="J1962" s="59" t="n">
        <x:v>539</x:v>
      </x:c>
      <x:c r="K1962" s="59" t="n">
        <x:v>10</x:v>
      </x:c>
      <x:c r="L1962" s="59" t="str">
        <x:v>S9</x:v>
      </x:c>
      <x:c r="M1962" s="59" t="n">
        <x:v>0</x:v>
      </x:c>
      <x:c r="N1962" t="str">
        <x:v>source_forward</x:v>
      </x:c>
    </x:row>
    <x:row r="1963">
      <x:c r="A1963" t="str">
        <x:v>Set2_200-10-1b</x:v>
      </x:c>
      <x:c r="B1963" t="str">
        <x:v>Set2</x:v>
      </x:c>
      <x:c r="C1963" t="str">
        <x:v>200-10-1b</x:v>
      </x:c>
      <x:c r="D1963" t="str">
        <x:v>C153</x:v>
      </x:c>
      <x:c r="E1963" t="str">
        <x:v>c</x:v>
      </x:c>
      <x:c r="F1963" s="59" t="n">
        <x:v>31</x:v>
      </x:c>
      <x:c r="G1963" s="59" t="n">
        <x:v>37</x:v>
      </x:c>
      <x:c r="H1963" s="59" t="n">
        <x:v>18</x:v>
      </x:c>
      <x:c r="I1963" s="59" t="n">
        <x:v>699</x:v>
      </x:c>
      <x:c r="J1963" s="59" t="n">
        <x:v>711</x:v>
      </x:c>
      <x:c r="K1963" s="59" t="n">
        <x:v>10</x:v>
      </x:c>
      <x:c r="L1963" s="59" t="str">
        <x:v>S6</x:v>
      </x:c>
      <x:c r="M1963" s="59" t="n">
        <x:v>3</x:v>
      </x:c>
      <x:c r="N1963" t="str">
        <x:v>source_forward</x:v>
      </x:c>
    </x:row>
    <x:row r="1964">
      <x:c r="A1964" t="str">
        <x:v>Set2_200-10-1b</x:v>
      </x:c>
      <x:c r="B1964" t="str">
        <x:v>Set2</x:v>
      </x:c>
      <x:c r="C1964" t="str">
        <x:v>200-10-1b</x:v>
      </x:c>
      <x:c r="D1964" t="str">
        <x:v>C154</x:v>
      </x:c>
      <x:c r="E1964" t="str">
        <x:v>c</x:v>
      </x:c>
      <x:c r="F1964" s="59" t="n">
        <x:v>11</x:v>
      </x:c>
      <x:c r="G1964" s="59" t="n">
        <x:v>31</x:v>
      </x:c>
      <x:c r="H1964" s="59" t="n">
        <x:v>18</x:v>
      </x:c>
      <x:c r="I1964" s="59" t="n">
        <x:v>354</x:v>
      </x:c>
      <x:c r="J1964" s="59" t="n">
        <x:v>366</x:v>
      </x:c>
      <x:c r="K1964" s="59" t="n">
        <x:v>10</x:v>
      </x:c>
      <x:c r="L1964" s="59" t="str">
        <x:v>S0</x:v>
      </x:c>
      <x:c r="M1964" s="59" t="n">
        <x:v>5</x:v>
      </x:c>
      <x:c r="N1964" t="str">
        <x:v>source_forward</x:v>
      </x:c>
    </x:row>
    <x:row r="1965">
      <x:c r="A1965" t="str">
        <x:v>Set2_200-10-1b</x:v>
      </x:c>
      <x:c r="B1965" t="str">
        <x:v>Set2</x:v>
      </x:c>
      <x:c r="C1965" t="str">
        <x:v>200-10-1b</x:v>
      </x:c>
      <x:c r="D1965" t="str">
        <x:v>C155</x:v>
      </x:c>
      <x:c r="E1965" t="str">
        <x:v>c</x:v>
      </x:c>
      <x:c r="F1965" s="59" t="n">
        <x:v>6</x:v>
      </x:c>
      <x:c r="G1965" s="59" t="n">
        <x:v>33</x:v>
      </x:c>
      <x:c r="H1965" s="59" t="n">
        <x:v>19</x:v>
      </x:c>
      <x:c r="I1965" s="59" t="n">
        <x:v>530</x:v>
      </x:c>
      <x:c r="J1965" s="59" t="n">
        <x:v>548</x:v>
      </x:c>
      <x:c r="K1965" s="59" t="n">
        <x:v>10</x:v>
      </x:c>
      <x:c r="L1965" s="59" t="str">
        <x:v>S0</x:v>
      </x:c>
      <x:c r="M1965" s="59" t="n">
        <x:v>5</x:v>
      </x:c>
      <x:c r="N1965" t="str">
        <x:v>source_forward</x:v>
      </x:c>
    </x:row>
    <x:row r="1966">
      <x:c r="A1966" t="str">
        <x:v>Set2_200-10-1b</x:v>
      </x:c>
      <x:c r="B1966" t="str">
        <x:v>Set2</x:v>
      </x:c>
      <x:c r="C1966" t="str">
        <x:v>200-10-1b</x:v>
      </x:c>
      <x:c r="D1966" t="str">
        <x:v>C156</x:v>
      </x:c>
      <x:c r="E1966" t="str">
        <x:v>c</x:v>
      </x:c>
      <x:c r="F1966" s="59" t="n">
        <x:v>16</x:v>
      </x:c>
      <x:c r="G1966" s="59" t="n">
        <x:v>31</x:v>
      </x:c>
      <x:c r="H1966" s="59" t="n">
        <x:v>14</x:v>
      </x:c>
      <x:c r="I1966" s="59" t="n">
        <x:v>616</x:v>
      </x:c>
      <x:c r="J1966" s="59" t="n">
        <x:v>638</x:v>
      </x:c>
      <x:c r="K1966" s="59" t="n">
        <x:v>10</x:v>
      </x:c>
      <x:c r="L1966" s="59" t="str">
        <x:v>S0</x:v>
      </x:c>
      <x:c r="M1966" s="59" t="n">
        <x:v>4</x:v>
      </x:c>
      <x:c r="N1966" t="str">
        <x:v>source_forward</x:v>
      </x:c>
    </x:row>
    <x:row r="1967">
      <x:c r="A1967" t="str">
        <x:v>Set2_200-10-1b</x:v>
      </x:c>
      <x:c r="B1967" t="str">
        <x:v>Set2</x:v>
      </x:c>
      <x:c r="C1967" t="str">
        <x:v>200-10-1b</x:v>
      </x:c>
      <x:c r="D1967" t="str">
        <x:v>C157</x:v>
      </x:c>
      <x:c r="E1967" t="str">
        <x:v>c</x:v>
      </x:c>
      <x:c r="F1967" s="59" t="n">
        <x:v>39</x:v>
      </x:c>
      <x:c r="G1967" s="59" t="n">
        <x:v>44</x:v>
      </x:c>
      <x:c r="H1967" s="59" t="n">
        <x:v>11</x:v>
      </x:c>
      <x:c r="I1967" s="59" t="n">
        <x:v>383</x:v>
      </x:c>
      <x:c r="J1967" s="59" t="n">
        <x:v>419</x:v>
      </x:c>
      <x:c r="K1967" s="59" t="n">
        <x:v>10</x:v>
      </x:c>
      <x:c r="L1967" s="59" t="str">
        <x:v>S1</x:v>
      </x:c>
      <x:c r="M1967" s="59" t="n">
        <x:v>8</x:v>
      </x:c>
      <x:c r="N1967" t="str">
        <x:v>source_forward</x:v>
      </x:c>
    </x:row>
    <x:row r="1968">
      <x:c r="A1968" t="str">
        <x:v>Set2_200-10-1b</x:v>
      </x:c>
      <x:c r="B1968" t="str">
        <x:v>Set2</x:v>
      </x:c>
      <x:c r="C1968" t="str">
        <x:v>200-10-1b</x:v>
      </x:c>
      <x:c r="D1968" t="str">
        <x:v>C158</x:v>
      </x:c>
      <x:c r="E1968" t="str">
        <x:v>c</x:v>
      </x:c>
      <x:c r="F1968" s="59" t="n">
        <x:v>14</x:v>
      </x:c>
      <x:c r="G1968" s="59" t="n">
        <x:v>9</x:v>
      </x:c>
      <x:c r="H1968" s="59" t="n">
        <x:v>14</x:v>
      </x:c>
      <x:c r="I1968" s="59" t="n">
        <x:v>670</x:v>
      </x:c>
      <x:c r="J1968" s="59" t="n">
        <x:v>688</x:v>
      </x:c>
      <x:c r="K1968" s="59" t="n">
        <x:v>10</x:v>
      </x:c>
      <x:c r="L1968" s="59" t="str">
        <x:v>S8</x:v>
      </x:c>
      <x:c r="M1968" s="59" t="n">
        <x:v>10</x:v>
      </x:c>
      <x:c r="N1968" t="str">
        <x:v>source_forward</x:v>
      </x:c>
    </x:row>
    <x:row r="1969">
      <x:c r="A1969" t="str">
        <x:v>Set2_200-10-1b</x:v>
      </x:c>
      <x:c r="B1969" t="str">
        <x:v>Set2</x:v>
      </x:c>
      <x:c r="C1969" t="str">
        <x:v>200-10-1b</x:v>
      </x:c>
      <x:c r="D1969" t="str">
        <x:v>C159</x:v>
      </x:c>
      <x:c r="E1969" t="str">
        <x:v>c</x:v>
      </x:c>
      <x:c r="F1969" s="59" t="n">
        <x:v>40</x:v>
      </x:c>
      <x:c r="G1969" s="59" t="n">
        <x:v>37</x:v>
      </x:c>
      <x:c r="H1969" s="59" t="n">
        <x:v>17</x:v>
      </x:c>
      <x:c r="I1969" s="59" t="n">
        <x:v>598</x:v>
      </x:c>
      <x:c r="J1969" s="59" t="n">
        <x:v>618</x:v>
      </x:c>
      <x:c r="K1969" s="59" t="n">
        <x:v>10</x:v>
      </x:c>
      <x:c r="L1969" s="59" t="str">
        <x:v>S6</x:v>
      </x:c>
      <x:c r="M1969" s="59" t="n">
        <x:v>6</x:v>
      </x:c>
      <x:c r="N1969" t="str">
        <x:v>source_forward</x:v>
      </x:c>
    </x:row>
    <x:row r="1970">
      <x:c r="A1970" t="str">
        <x:v>Set2_200-10-1b</x:v>
      </x:c>
      <x:c r="B1970" t="str">
        <x:v>Set2</x:v>
      </x:c>
      <x:c r="C1970" t="str">
        <x:v>200-10-1b</x:v>
      </x:c>
      <x:c r="D1970" t="str">
        <x:v>C160</x:v>
      </x:c>
      <x:c r="E1970" t="str">
        <x:v>c</x:v>
      </x:c>
      <x:c r="F1970" s="59" t="n">
        <x:v>34</x:v>
      </x:c>
      <x:c r="G1970" s="59" t="n">
        <x:v>22</x:v>
      </x:c>
      <x:c r="H1970" s="59" t="n">
        <x:v>16</x:v>
      </x:c>
      <x:c r="I1970" s="59" t="n">
        <x:v>485</x:v>
      </x:c>
      <x:c r="J1970" s="59" t="n">
        <x:v>499</x:v>
      </x:c>
      <x:c r="K1970" s="59" t="n">
        <x:v>10</x:v>
      </x:c>
      <x:c r="L1970" s="59" t="str">
        <x:v>S7</x:v>
      </x:c>
      <x:c r="M1970" s="59" t="n">
        <x:v>4</x:v>
      </x:c>
      <x:c r="N1970" t="str">
        <x:v>source_forward</x:v>
      </x:c>
    </x:row>
    <x:row r="1971">
      <x:c r="A1971" t="str">
        <x:v>Set2_200-10-1b</x:v>
      </x:c>
      <x:c r="B1971" t="str">
        <x:v>Set2</x:v>
      </x:c>
      <x:c r="C1971" t="str">
        <x:v>200-10-1b</x:v>
      </x:c>
      <x:c r="D1971" t="str">
        <x:v>C161</x:v>
      </x:c>
      <x:c r="E1971" t="str">
        <x:v>c</x:v>
      </x:c>
      <x:c r="F1971" s="59" t="n">
        <x:v>26</x:v>
      </x:c>
      <x:c r="G1971" s="59" t="n">
        <x:v>23</x:v>
      </x:c>
      <x:c r="H1971" s="59" t="n">
        <x:v>16</x:v>
      </x:c>
      <x:c r="I1971" s="59" t="n">
        <x:v>387</x:v>
      </x:c>
      <x:c r="J1971" s="59" t="n">
        <x:v>409</x:v>
      </x:c>
      <x:c r="K1971" s="59" t="n">
        <x:v>10</x:v>
      </x:c>
      <x:c r="L1971" s="59" t="str">
        <x:v>S7</x:v>
      </x:c>
      <x:c r="M1971" s="59" t="n">
        <x:v>0</x:v>
      </x:c>
      <x:c r="N1971" t="str">
        <x:v>source_forward</x:v>
      </x:c>
    </x:row>
    <x:row r="1972">
      <x:c r="A1972" t="str">
        <x:v>Set2_200-10-1b</x:v>
      </x:c>
      <x:c r="B1972" t="str">
        <x:v>Set2</x:v>
      </x:c>
      <x:c r="C1972" t="str">
        <x:v>200-10-1b</x:v>
      </x:c>
      <x:c r="D1972" t="str">
        <x:v>C162</x:v>
      </x:c>
      <x:c r="E1972" t="str">
        <x:v>c</x:v>
      </x:c>
      <x:c r="F1972" s="59" t="n">
        <x:v>2</x:v>
      </x:c>
      <x:c r="G1972" s="59" t="n">
        <x:v>35</x:v>
      </x:c>
      <x:c r="H1972" s="59" t="n">
        <x:v>18</x:v>
      </x:c>
      <x:c r="I1972" s="59" t="n">
        <x:v>407</x:v>
      </x:c>
      <x:c r="J1972" s="59" t="n">
        <x:v>437</x:v>
      </x:c>
      <x:c r="K1972" s="59" t="n">
        <x:v>10</x:v>
      </x:c>
      <x:c r="L1972" s="59" t="str">
        <x:v>S0</x:v>
      </x:c>
      <x:c r="M1972" s="59" t="n">
        <x:v>11</x:v>
      </x:c>
      <x:c r="N1972" t="str">
        <x:v>source_forward</x:v>
      </x:c>
    </x:row>
    <x:row r="1973">
      <x:c r="A1973" t="str">
        <x:v>Set2_200-10-1b</x:v>
      </x:c>
      <x:c r="B1973" t="str">
        <x:v>Set2</x:v>
      </x:c>
      <x:c r="C1973" t="str">
        <x:v>200-10-1b</x:v>
      </x:c>
      <x:c r="D1973" t="str">
        <x:v>C163</x:v>
      </x:c>
      <x:c r="E1973" t="str">
        <x:v>c</x:v>
      </x:c>
      <x:c r="F1973" s="59" t="n">
        <x:v>5</x:v>
      </x:c>
      <x:c r="G1973" s="59" t="n">
        <x:v>36</x:v>
      </x:c>
      <x:c r="H1973" s="59" t="n">
        <x:v>14</x:v>
      </x:c>
      <x:c r="I1973" s="59" t="n">
        <x:v>496</x:v>
      </x:c>
      <x:c r="J1973" s="59" t="n">
        <x:v>526</x:v>
      </x:c>
      <x:c r="K1973" s="59" t="n">
        <x:v>10</x:v>
      </x:c>
      <x:c r="L1973" s="59" t="str">
        <x:v>S0</x:v>
      </x:c>
      <x:c r="M1973" s="59" t="n">
        <x:v>2</x:v>
      </x:c>
      <x:c r="N1973" t="str">
        <x:v>source_forward</x:v>
      </x:c>
    </x:row>
    <x:row r="1974">
      <x:c r="A1974" t="str">
        <x:v>Set2_200-10-1b</x:v>
      </x:c>
      <x:c r="B1974" t="str">
        <x:v>Set2</x:v>
      </x:c>
      <x:c r="C1974" t="str">
        <x:v>200-10-1b</x:v>
      </x:c>
      <x:c r="D1974" t="str">
        <x:v>C164</x:v>
      </x:c>
      <x:c r="E1974" t="str">
        <x:v>c</x:v>
      </x:c>
      <x:c r="F1974" s="59" t="n">
        <x:v>45</x:v>
      </x:c>
      <x:c r="G1974" s="59" t="n">
        <x:v>7</x:v>
      </x:c>
      <x:c r="H1974" s="59" t="n">
        <x:v>12</x:v>
      </x:c>
      <x:c r="I1974" s="59" t="n">
        <x:v>129</x:v>
      </x:c>
      <x:c r="J1974" s="59" t="n">
        <x:v>155</x:v>
      </x:c>
      <x:c r="K1974" s="59" t="n">
        <x:v>10</x:v>
      </x:c>
      <x:c r="L1974" s="59" t="str">
        <x:v>S5</x:v>
      </x:c>
      <x:c r="M1974" s="59" t="n">
        <x:v>9</x:v>
      </x:c>
      <x:c r="N1974" t="str">
        <x:v>source_forward</x:v>
      </x:c>
    </x:row>
    <x:row r="1975">
      <x:c r="A1975" t="str">
        <x:v>Set2_200-10-1b</x:v>
      </x:c>
      <x:c r="B1975" t="str">
        <x:v>Set2</x:v>
      </x:c>
      <x:c r="C1975" t="str">
        <x:v>200-10-1b</x:v>
      </x:c>
      <x:c r="D1975" t="str">
        <x:v>C165</x:v>
      </x:c>
      <x:c r="E1975" t="str">
        <x:v>c</x:v>
      </x:c>
      <x:c r="F1975" s="59" t="n">
        <x:v>47</x:v>
      </x:c>
      <x:c r="G1975" s="59" t="n">
        <x:v>3</x:v>
      </x:c>
      <x:c r="H1975" s="59" t="n">
        <x:v>16</x:v>
      </x:c>
      <x:c r="I1975" s="59" t="n">
        <x:v>612</x:v>
      </x:c>
      <x:c r="J1975" s="59" t="n">
        <x:v>624</x:v>
      </x:c>
      <x:c r="K1975" s="59" t="n">
        <x:v>10</x:v>
      </x:c>
      <x:c r="L1975" s="59" t="str">
        <x:v>S5</x:v>
      </x:c>
      <x:c r="M1975" s="59" t="n">
        <x:v>1</x:v>
      </x:c>
      <x:c r="N1975" t="str">
        <x:v>source_forward</x:v>
      </x:c>
    </x:row>
    <x:row r="1976">
      <x:c r="A1976" t="str">
        <x:v>Set2_200-10-1b</x:v>
      </x:c>
      <x:c r="B1976" t="str">
        <x:v>Set2</x:v>
      </x:c>
      <x:c r="C1976" t="str">
        <x:v>200-10-1b</x:v>
      </x:c>
      <x:c r="D1976" t="str">
        <x:v>C166</x:v>
      </x:c>
      <x:c r="E1976" t="str">
        <x:v>c</x:v>
      </x:c>
      <x:c r="F1976" s="59" t="n">
        <x:v>7</x:v>
      </x:c>
      <x:c r="G1976" s="59" t="n">
        <x:v>6</x:v>
      </x:c>
      <x:c r="H1976" s="59" t="n">
        <x:v>17</x:v>
      </x:c>
      <x:c r="I1976" s="59" t="n">
        <x:v>237</x:v>
      </x:c>
      <x:c r="J1976" s="59" t="n">
        <x:v>251</x:v>
      </x:c>
      <x:c r="K1976" s="59" t="n">
        <x:v>10</x:v>
      </x:c>
      <x:c r="L1976" s="59" t="str">
        <x:v>S8</x:v>
      </x:c>
      <x:c r="M1976" s="59" t="n">
        <x:v>12</x:v>
      </x:c>
      <x:c r="N1976" t="str">
        <x:v>source_forward</x:v>
      </x:c>
    </x:row>
    <x:row r="1977">
      <x:c r="A1977" t="str">
        <x:v>Set2_200-10-1b</x:v>
      </x:c>
      <x:c r="B1977" t="str">
        <x:v>Set2</x:v>
      </x:c>
      <x:c r="C1977" t="str">
        <x:v>200-10-1b</x:v>
      </x:c>
      <x:c r="D1977" t="str">
        <x:v>C167</x:v>
      </x:c>
      <x:c r="E1977" t="str">
        <x:v>c</x:v>
      </x:c>
      <x:c r="F1977" s="59" t="n">
        <x:v>22</x:v>
      </x:c>
      <x:c r="G1977" s="59" t="n">
        <x:v>20</x:v>
      </x:c>
      <x:c r="H1977" s="59" t="n">
        <x:v>17</x:v>
      </x:c>
      <x:c r="I1977" s="59" t="n">
        <x:v>600</x:v>
      </x:c>
      <x:c r="J1977" s="59" t="n">
        <x:v>622</x:v>
      </x:c>
      <x:c r="K1977" s="59" t="n">
        <x:v>10</x:v>
      </x:c>
      <x:c r="L1977" s="59" t="str">
        <x:v>S7</x:v>
      </x:c>
      <x:c r="M1977" s="59" t="n">
        <x:v>10</x:v>
      </x:c>
      <x:c r="N1977" t="str">
        <x:v>source_forward</x:v>
      </x:c>
    </x:row>
    <x:row r="1978">
      <x:c r="A1978" t="str">
        <x:v>Set2_200-10-1b</x:v>
      </x:c>
      <x:c r="B1978" t="str">
        <x:v>Set2</x:v>
      </x:c>
      <x:c r="C1978" t="str">
        <x:v>200-10-1b</x:v>
      </x:c>
      <x:c r="D1978" t="str">
        <x:v>C168</x:v>
      </x:c>
      <x:c r="E1978" t="str">
        <x:v>c</x:v>
      </x:c>
      <x:c r="F1978" s="59" t="n">
        <x:v>50</x:v>
      </x:c>
      <x:c r="G1978" s="59" t="n">
        <x:v>13</x:v>
      </x:c>
      <x:c r="H1978" s="59" t="n">
        <x:v>15</x:v>
      </x:c>
      <x:c r="I1978" s="59" t="n">
        <x:v>658</x:v>
      </x:c>
      <x:c r="J1978" s="59" t="n">
        <x:v>690</x:v>
      </x:c>
      <x:c r="K1978" s="59" t="n">
        <x:v>10</x:v>
      </x:c>
      <x:c r="L1978" s="59" t="str">
        <x:v>S5</x:v>
      </x:c>
      <x:c r="M1978" s="59" t="n">
        <x:v>3</x:v>
      </x:c>
      <x:c r="N1978" t="str">
        <x:v>source_forward</x:v>
      </x:c>
    </x:row>
    <x:row r="1979">
      <x:c r="A1979" t="str">
        <x:v>Set2_200-10-1b</x:v>
      </x:c>
      <x:c r="B1979" t="str">
        <x:v>Set2</x:v>
      </x:c>
      <x:c r="C1979" t="str">
        <x:v>200-10-1b</x:v>
      </x:c>
      <x:c r="D1979" t="str">
        <x:v>C169</x:v>
      </x:c>
      <x:c r="E1979" t="str">
        <x:v>c</x:v>
      </x:c>
      <x:c r="F1979" s="59" t="n">
        <x:v>15</x:v>
      </x:c>
      <x:c r="G1979" s="59" t="n">
        <x:v>21</x:v>
      </x:c>
      <x:c r="H1979" s="59" t="n">
        <x:v>14</x:v>
      </x:c>
      <x:c r="I1979" s="59" t="n">
        <x:v>351</x:v>
      </x:c>
      <x:c r="J1979" s="59" t="n">
        <x:v>383</x:v>
      </x:c>
      <x:c r="K1979" s="59" t="n">
        <x:v>10</x:v>
      </x:c>
      <x:c r="L1979" s="59" t="str">
        <x:v>S7</x:v>
      </x:c>
      <x:c r="M1979" s="59" t="n">
        <x:v>0</x:v>
      </x:c>
      <x:c r="N1979" t="str">
        <x:v>source_forward</x:v>
      </x:c>
    </x:row>
    <x:row r="1980">
      <x:c r="A1980" t="str">
        <x:v>Set2_200-10-1b</x:v>
      </x:c>
      <x:c r="B1980" t="str">
        <x:v>Set2</x:v>
      </x:c>
      <x:c r="C1980" t="str">
        <x:v>200-10-1b</x:v>
      </x:c>
      <x:c r="D1980" t="str">
        <x:v>C170</x:v>
      </x:c>
      <x:c r="E1980" t="str">
        <x:v>c</x:v>
      </x:c>
      <x:c r="F1980" s="59" t="n">
        <x:v>40</x:v>
      </x:c>
      <x:c r="G1980" s="59" t="n">
        <x:v>18</x:v>
      </x:c>
      <x:c r="H1980" s="59" t="n">
        <x:v>16</x:v>
      </x:c>
      <x:c r="I1980" s="59" t="n">
        <x:v>105</x:v>
      </x:c>
      <x:c r="J1980" s="59" t="n">
        <x:v>115</x:v>
      </x:c>
      <x:c r="K1980" s="59" t="n">
        <x:v>10</x:v>
      </x:c>
      <x:c r="L1980" s="59" t="str">
        <x:v>S2</x:v>
      </x:c>
      <x:c r="M1980" s="59" t="n">
        <x:v>10</x:v>
      </x:c>
      <x:c r="N1980" t="str">
        <x:v>source_forward</x:v>
      </x:c>
    </x:row>
    <x:row r="1981">
      <x:c r="A1981" t="str">
        <x:v>Set2_200-10-1b</x:v>
      </x:c>
      <x:c r="B1981" t="str">
        <x:v>Set2</x:v>
      </x:c>
      <x:c r="C1981" t="str">
        <x:v>200-10-1b</x:v>
      </x:c>
      <x:c r="D1981" t="str">
        <x:v>C171</x:v>
      </x:c>
      <x:c r="E1981" t="str">
        <x:v>c</x:v>
      </x:c>
      <x:c r="F1981" s="59" t="n">
        <x:v>25</x:v>
      </x:c>
      <x:c r="G1981" s="59" t="n">
        <x:v>33</x:v>
      </x:c>
      <x:c r="H1981" s="59" t="n">
        <x:v>20</x:v>
      </x:c>
      <x:c r="I1981" s="59" t="n">
        <x:v>317</x:v>
      </x:c>
      <x:c r="J1981" s="59" t="n">
        <x:v>355</x:v>
      </x:c>
      <x:c r="K1981" s="59" t="n">
        <x:v>10</x:v>
      </x:c>
      <x:c r="L1981" s="59" t="str">
        <x:v>S6</x:v>
      </x:c>
      <x:c r="M1981" s="59" t="n">
        <x:v>16</x:v>
      </x:c>
      <x:c r="N1981" t="str">
        <x:v>source_forward</x:v>
      </x:c>
    </x:row>
    <x:row r="1982">
      <x:c r="A1982" t="str">
        <x:v>Set2_200-10-1b</x:v>
      </x:c>
      <x:c r="B1982" t="str">
        <x:v>Set2</x:v>
      </x:c>
      <x:c r="C1982" t="str">
        <x:v>200-10-1b</x:v>
      </x:c>
      <x:c r="D1982" t="str">
        <x:v>C172</x:v>
      </x:c>
      <x:c r="E1982" t="str">
        <x:v>c</x:v>
      </x:c>
      <x:c r="F1982" s="59" t="n">
        <x:v>48</x:v>
      </x:c>
      <x:c r="G1982" s="59" t="n">
        <x:v>20</x:v>
      </x:c>
      <x:c r="H1982" s="59" t="n">
        <x:v>20</x:v>
      </x:c>
      <x:c r="I1982" s="59" t="n">
        <x:v>722</x:v>
      </x:c>
      <x:c r="J1982" s="59" t="n">
        <x:v>740</x:v>
      </x:c>
      <x:c r="K1982" s="59" t="n">
        <x:v>10</x:v>
      </x:c>
      <x:c r="L1982" s="59" t="str">
        <x:v>S2</x:v>
      </x:c>
      <x:c r="M1982" s="59" t="n">
        <x:v>2</x:v>
      </x:c>
      <x:c r="N1982" t="str">
        <x:v>source_forward</x:v>
      </x:c>
    </x:row>
    <x:row r="1983">
      <x:c r="A1983" t="str">
        <x:v>Set2_200-10-1b</x:v>
      </x:c>
      <x:c r="B1983" t="str">
        <x:v>Set2</x:v>
      </x:c>
      <x:c r="C1983" t="str">
        <x:v>200-10-1b</x:v>
      </x:c>
      <x:c r="D1983" t="str">
        <x:v>C173</x:v>
      </x:c>
      <x:c r="E1983" t="str">
        <x:v>c</x:v>
      </x:c>
      <x:c r="F1983" s="59" t="n">
        <x:v>36</x:v>
      </x:c>
      <x:c r="G1983" s="59" t="n">
        <x:v>17</x:v>
      </x:c>
      <x:c r="H1983" s="59" t="n">
        <x:v>12</x:v>
      </x:c>
      <x:c r="I1983" s="59" t="n">
        <x:v>700</x:v>
      </x:c>
      <x:c r="J1983" s="59" t="n">
        <x:v>716</x:v>
      </x:c>
      <x:c r="K1983" s="59" t="n">
        <x:v>10</x:v>
      </x:c>
      <x:c r="L1983" s="59" t="str">
        <x:v>S2</x:v>
      </x:c>
      <x:c r="M1983" s="59" t="n">
        <x:v>5</x:v>
      </x:c>
      <x:c r="N1983" t="str">
        <x:v>source_forward</x:v>
      </x:c>
    </x:row>
    <x:row r="1984">
      <x:c r="A1984" t="str">
        <x:v>Set2_200-10-1b</x:v>
      </x:c>
      <x:c r="B1984" t="str">
        <x:v>Set2</x:v>
      </x:c>
      <x:c r="C1984" t="str">
        <x:v>200-10-1b</x:v>
      </x:c>
      <x:c r="D1984" t="str">
        <x:v>C174</x:v>
      </x:c>
      <x:c r="E1984" t="str">
        <x:v>c</x:v>
      </x:c>
      <x:c r="F1984" s="59" t="n">
        <x:v>15</x:v>
      </x:c>
      <x:c r="G1984" s="59" t="n">
        <x:v>39</x:v>
      </x:c>
      <x:c r="H1984" s="59" t="n">
        <x:v>11</x:v>
      </x:c>
      <x:c r="I1984" s="59" t="n">
        <x:v>257</x:v>
      </x:c>
      <x:c r="J1984" s="59" t="n">
        <x:v>275</x:v>
      </x:c>
      <x:c r="K1984" s="59" t="n">
        <x:v>10</x:v>
      </x:c>
      <x:c r="L1984" s="59" t="str">
        <x:v>S0</x:v>
      </x:c>
      <x:c r="M1984" s="59" t="n">
        <x:v>2</x:v>
      </x:c>
      <x:c r="N1984" t="str">
        <x:v>source_forward</x:v>
      </x:c>
    </x:row>
    <x:row r="1985">
      <x:c r="A1985" t="str">
        <x:v>Set2_200-10-1b</x:v>
      </x:c>
      <x:c r="B1985" t="str">
        <x:v>Set2</x:v>
      </x:c>
      <x:c r="C1985" t="str">
        <x:v>200-10-1b</x:v>
      </x:c>
      <x:c r="D1985" t="str">
        <x:v>C175</x:v>
      </x:c>
      <x:c r="E1985" t="str">
        <x:v>c</x:v>
      </x:c>
      <x:c r="F1985" s="59" t="n">
        <x:v>31</x:v>
      </x:c>
      <x:c r="G1985" s="59" t="n">
        <x:v>43</x:v>
      </x:c>
      <x:c r="H1985" s="59" t="n">
        <x:v>11</x:v>
      </x:c>
      <x:c r="I1985" s="59" t="n">
        <x:v>552</x:v>
      </x:c>
      <x:c r="J1985" s="59" t="n">
        <x:v>570</x:v>
      </x:c>
      <x:c r="K1985" s="59" t="n">
        <x:v>10</x:v>
      </x:c>
      <x:c r="L1985" s="59" t="str">
        <x:v>S6</x:v>
      </x:c>
      <x:c r="M1985" s="59" t="n">
        <x:v>3</x:v>
      </x:c>
      <x:c r="N1985" t="str">
        <x:v>source_forward</x:v>
      </x:c>
    </x:row>
    <x:row r="1986">
      <x:c r="A1986" t="str">
        <x:v>Set2_200-10-1b</x:v>
      </x:c>
      <x:c r="B1986" t="str">
        <x:v>Set2</x:v>
      </x:c>
      <x:c r="C1986" t="str">
        <x:v>200-10-1b</x:v>
      </x:c>
      <x:c r="D1986" t="str">
        <x:v>C176</x:v>
      </x:c>
      <x:c r="E1986" t="str">
        <x:v>c</x:v>
      </x:c>
      <x:c r="F1986" s="59" t="n">
        <x:v>14</x:v>
      </x:c>
      <x:c r="G1986" s="59" t="n">
        <x:v>41</x:v>
      </x:c>
      <x:c r="H1986" s="59" t="n">
        <x:v>12</x:v>
      </x:c>
      <x:c r="I1986" s="59" t="n">
        <x:v>432</x:v>
      </x:c>
      <x:c r="J1986" s="59" t="n">
        <x:v>442</x:v>
      </x:c>
      <x:c r="K1986" s="59" t="n">
        <x:v>10</x:v>
      </x:c>
      <x:c r="L1986" s="59" t="str">
        <x:v>S9</x:v>
      </x:c>
      <x:c r="M1986" s="59" t="n">
        <x:v>1</x:v>
      </x:c>
      <x:c r="N1986" t="str">
        <x:v>source_forward</x:v>
      </x:c>
    </x:row>
    <x:row r="1987">
      <x:c r="A1987" t="str">
        <x:v>Set2_200-10-1b</x:v>
      </x:c>
      <x:c r="B1987" t="str">
        <x:v>Set2</x:v>
      </x:c>
      <x:c r="C1987" t="str">
        <x:v>200-10-1b</x:v>
      </x:c>
      <x:c r="D1987" t="str">
        <x:v>C177</x:v>
      </x:c>
      <x:c r="E1987" t="str">
        <x:v>c</x:v>
      </x:c>
      <x:c r="F1987" s="59" t="n">
        <x:v>26</x:v>
      </x:c>
      <x:c r="G1987" s="59" t="n">
        <x:v>30</x:v>
      </x:c>
      <x:c r="H1987" s="59" t="n">
        <x:v>16</x:v>
      </x:c>
      <x:c r="I1987" s="59" t="n">
        <x:v>105</x:v>
      </x:c>
      <x:c r="J1987" s="59" t="n">
        <x:v>115</x:v>
      </x:c>
      <x:c r="K1987" s="59" t="n">
        <x:v>10</x:v>
      </x:c>
      <x:c r="L1987" s="59" t="str">
        <x:v>S7</x:v>
      </x:c>
      <x:c r="M1987" s="59" t="n">
        <x:v>14</x:v>
      </x:c>
      <x:c r="N1987" t="str">
        <x:v>source_forward</x:v>
      </x:c>
    </x:row>
    <x:row r="1988">
      <x:c r="A1988" t="str">
        <x:v>Set2_200-10-1b</x:v>
      </x:c>
      <x:c r="B1988" t="str">
        <x:v>Set2</x:v>
      </x:c>
      <x:c r="C1988" t="str">
        <x:v>200-10-1b</x:v>
      </x:c>
      <x:c r="D1988" t="str">
        <x:v>C178</x:v>
      </x:c>
      <x:c r="E1988" t="str">
        <x:v>c</x:v>
      </x:c>
      <x:c r="F1988" s="59" t="n">
        <x:v>2</x:v>
      </x:c>
      <x:c r="G1988" s="59" t="n">
        <x:v>44</x:v>
      </x:c>
      <x:c r="H1988" s="59" t="n">
        <x:v>12</x:v>
      </x:c>
      <x:c r="I1988" s="59" t="n">
        <x:v>284</x:v>
      </x:c>
      <x:c r="J1988" s="59" t="n">
        <x:v>314</x:v>
      </x:c>
      <x:c r="K1988" s="59" t="n">
        <x:v>10</x:v>
      </x:c>
      <x:c r="L1988" s="59" t="str">
        <x:v>S9</x:v>
      </x:c>
      <x:c r="M1988" s="59" t="n">
        <x:v>11</x:v>
      </x:c>
      <x:c r="N1988" t="str">
        <x:v>source_forward</x:v>
      </x:c>
    </x:row>
    <x:row r="1989">
      <x:c r="A1989" t="str">
        <x:v>Set2_200-10-1b</x:v>
      </x:c>
      <x:c r="B1989" t="str">
        <x:v>Set2</x:v>
      </x:c>
      <x:c r="C1989" t="str">
        <x:v>200-10-1b</x:v>
      </x:c>
      <x:c r="D1989" t="str">
        <x:v>C179</x:v>
      </x:c>
      <x:c r="E1989" t="str">
        <x:v>c</x:v>
      </x:c>
      <x:c r="F1989" s="59" t="n">
        <x:v>2</x:v>
      </x:c>
      <x:c r="G1989" s="59" t="n">
        <x:v>19</x:v>
      </x:c>
      <x:c r="H1989" s="59" t="n">
        <x:v>12</x:v>
      </x:c>
      <x:c r="I1989" s="59" t="n">
        <x:v>88</x:v>
      </x:c>
      <x:c r="J1989" s="59" t="n">
        <x:v>122</x:v>
      </x:c>
      <x:c r="K1989" s="59" t="n">
        <x:v>10</x:v>
      </x:c>
      <x:c r="L1989" s="59" t="str">
        <x:v>S0</x:v>
      </x:c>
      <x:c r="M1989" s="59" t="n">
        <x:v>3</x:v>
      </x:c>
      <x:c r="N1989" t="str">
        <x:v>source_forward</x:v>
      </x:c>
    </x:row>
    <x:row r="1990">
      <x:c r="A1990" t="str">
        <x:v>Set2_200-10-1b</x:v>
      </x:c>
      <x:c r="B1990" t="str">
        <x:v>Set2</x:v>
      </x:c>
      <x:c r="C1990" t="str">
        <x:v>200-10-1b</x:v>
      </x:c>
      <x:c r="D1990" t="str">
        <x:v>C180</x:v>
      </x:c>
      <x:c r="E1990" t="str">
        <x:v>c</x:v>
      </x:c>
      <x:c r="F1990" s="59" t="n">
        <x:v>35</x:v>
      </x:c>
      <x:c r="G1990" s="59" t="n">
        <x:v>5</x:v>
      </x:c>
      <x:c r="H1990" s="59" t="n">
        <x:v>12</x:v>
      </x:c>
      <x:c r="I1990" s="59" t="n">
        <x:v>417</x:v>
      </x:c>
      <x:c r="J1990" s="59" t="n">
        <x:v>431</x:v>
      </x:c>
      <x:c r="K1990" s="59" t="n">
        <x:v>10</x:v>
      </x:c>
      <x:c r="L1990" s="59" t="str">
        <x:v>S4</x:v>
      </x:c>
      <x:c r="M1990" s="59" t="n">
        <x:v>1</x:v>
      </x:c>
      <x:c r="N1990" t="str">
        <x:v>source_forward</x:v>
      </x:c>
    </x:row>
    <x:row r="1991">
      <x:c r="A1991" t="str">
        <x:v>Set2_200-10-1b</x:v>
      </x:c>
      <x:c r="B1991" t="str">
        <x:v>Set2</x:v>
      </x:c>
      <x:c r="C1991" t="str">
        <x:v>200-10-1b</x:v>
      </x:c>
      <x:c r="D1991" t="str">
        <x:v>C181</x:v>
      </x:c>
      <x:c r="E1991" t="str">
        <x:v>c</x:v>
      </x:c>
      <x:c r="F1991" s="59" t="n">
        <x:v>11</x:v>
      </x:c>
      <x:c r="G1991" s="59" t="n">
        <x:v>50</x:v>
      </x:c>
      <x:c r="H1991" s="59" t="n">
        <x:v>13</x:v>
      </x:c>
      <x:c r="I1991" s="59" t="n">
        <x:v>203</x:v>
      </x:c>
      <x:c r="J1991" s="59" t="n">
        <x:v>219</x:v>
      </x:c>
      <x:c r="K1991" s="59" t="n">
        <x:v>10</x:v>
      </x:c>
      <x:c r="L1991" s="59" t="str">
        <x:v>S9</x:v>
      </x:c>
      <x:c r="M1991" s="59" t="n">
        <x:v>2</x:v>
      </x:c>
      <x:c r="N1991" t="str">
        <x:v>source_forward</x:v>
      </x:c>
    </x:row>
    <x:row r="1992">
      <x:c r="A1992" t="str">
        <x:v>Set2_200-10-1b</x:v>
      </x:c>
      <x:c r="B1992" t="str">
        <x:v>Set2</x:v>
      </x:c>
      <x:c r="C1992" t="str">
        <x:v>200-10-1b</x:v>
      </x:c>
      <x:c r="D1992" t="str">
        <x:v>C182</x:v>
      </x:c>
      <x:c r="E1992" t="str">
        <x:v>c</x:v>
      </x:c>
      <x:c r="F1992" s="59" t="n">
        <x:v>20</x:v>
      </x:c>
      <x:c r="G1992" s="59" t="n">
        <x:v>47</x:v>
      </x:c>
      <x:c r="H1992" s="59" t="n">
        <x:v>16</x:v>
      </x:c>
      <x:c r="I1992" s="59" t="n">
        <x:v>136</x:v>
      </x:c>
      <x:c r="J1992" s="59" t="n">
        <x:v>160</x:v>
      </x:c>
      <x:c r="K1992" s="59" t="n">
        <x:v>10</x:v>
      </x:c>
      <x:c r="L1992" s="59" t="str">
        <x:v>S9</x:v>
      </x:c>
      <x:c r="M1992" s="59" t="n">
        <x:v>3</x:v>
      </x:c>
      <x:c r="N1992" t="str">
        <x:v>source_forward</x:v>
      </x:c>
    </x:row>
    <x:row r="1993">
      <x:c r="A1993" t="str">
        <x:v>Set2_200-10-1b</x:v>
      </x:c>
      <x:c r="B1993" t="str">
        <x:v>Set2</x:v>
      </x:c>
      <x:c r="C1993" t="str">
        <x:v>200-10-1b</x:v>
      </x:c>
      <x:c r="D1993" t="str">
        <x:v>C183</x:v>
      </x:c>
      <x:c r="E1993" t="str">
        <x:v>c</x:v>
      </x:c>
      <x:c r="F1993" s="59" t="n">
        <x:v>32</x:v>
      </x:c>
      <x:c r="G1993" s="59" t="n">
        <x:v>11</x:v>
      </x:c>
      <x:c r="H1993" s="59" t="n">
        <x:v>14</x:v>
      </x:c>
      <x:c r="I1993" s="59" t="n">
        <x:v>544</x:v>
      </x:c>
      <x:c r="J1993" s="59" t="n">
        <x:v>562</x:v>
      </x:c>
      <x:c r="K1993" s="59" t="n">
        <x:v>10</x:v>
      </x:c>
      <x:c r="L1993" s="59" t="str">
        <x:v>S3</x:v>
      </x:c>
      <x:c r="M1993" s="59" t="n">
        <x:v>12</x:v>
      </x:c>
      <x:c r="N1993" t="str">
        <x:v>source_forward</x:v>
      </x:c>
    </x:row>
    <x:row r="1994">
      <x:c r="A1994" t="str">
        <x:v>Set2_200-10-1b</x:v>
      </x:c>
      <x:c r="B1994" t="str">
        <x:v>Set2</x:v>
      </x:c>
      <x:c r="C1994" t="str">
        <x:v>200-10-1b</x:v>
      </x:c>
      <x:c r="D1994" t="str">
        <x:v>C184</x:v>
      </x:c>
      <x:c r="E1994" t="str">
        <x:v>c</x:v>
      </x:c>
      <x:c r="F1994" s="59" t="n">
        <x:v>2</x:v>
      </x:c>
      <x:c r="G1994" s="59" t="n">
        <x:v>44</x:v>
      </x:c>
      <x:c r="H1994" s="59" t="n">
        <x:v>13</x:v>
      </x:c>
      <x:c r="I1994" s="59" t="n">
        <x:v>252</x:v>
      </x:c>
      <x:c r="J1994" s="59" t="n">
        <x:v>276</x:v>
      </x:c>
      <x:c r="K1994" s="59" t="n">
        <x:v>10</x:v>
      </x:c>
      <x:c r="L1994" s="59" t="str">
        <x:v>S9</x:v>
      </x:c>
      <x:c r="M1994" s="59" t="n">
        <x:v>0</x:v>
      </x:c>
      <x:c r="N1994" t="str">
        <x:v>source_forward</x:v>
      </x:c>
    </x:row>
    <x:row r="1995">
      <x:c r="A1995" t="str">
        <x:v>Set2_200-10-1b</x:v>
      </x:c>
      <x:c r="B1995" t="str">
        <x:v>Set2</x:v>
      </x:c>
      <x:c r="C1995" t="str">
        <x:v>200-10-1b</x:v>
      </x:c>
      <x:c r="D1995" t="str">
        <x:v>C185</x:v>
      </x:c>
      <x:c r="E1995" t="str">
        <x:v>c</x:v>
      </x:c>
      <x:c r="F1995" s="59" t="n">
        <x:v>6</x:v>
      </x:c>
      <x:c r="G1995" s="59" t="n">
        <x:v>33</x:v>
      </x:c>
      <x:c r="H1995" s="59" t="n">
        <x:v>14</x:v>
      </x:c>
      <x:c r="I1995" s="59" t="n">
        <x:v>191</x:v>
      </x:c>
      <x:c r="J1995" s="59" t="n">
        <x:v>219</x:v>
      </x:c>
      <x:c r="K1995" s="59" t="n">
        <x:v>10</x:v>
      </x:c>
      <x:c r="L1995" s="59" t="str">
        <x:v>S0</x:v>
      </x:c>
      <x:c r="M1995" s="59" t="n">
        <x:v>0</x:v>
      </x:c>
      <x:c r="N1995" t="str">
        <x:v>source_forward</x:v>
      </x:c>
    </x:row>
    <x:row r="1996">
      <x:c r="A1996" t="str">
        <x:v>Set2_200-10-1b</x:v>
      </x:c>
      <x:c r="B1996" t="str">
        <x:v>Set2</x:v>
      </x:c>
      <x:c r="C1996" t="str">
        <x:v>200-10-1b</x:v>
      </x:c>
      <x:c r="D1996" t="str">
        <x:v>C186</x:v>
      </x:c>
      <x:c r="E1996" t="str">
        <x:v>c</x:v>
      </x:c>
      <x:c r="F1996" s="59" t="n">
        <x:v>4</x:v>
      </x:c>
      <x:c r="G1996" s="59" t="n">
        <x:v>48</x:v>
      </x:c>
      <x:c r="H1996" s="59" t="n">
        <x:v>14</x:v>
      </x:c>
      <x:c r="I1996" s="59" t="n">
        <x:v>543</x:v>
      </x:c>
      <x:c r="J1996" s="59" t="n">
        <x:v>571</x:v>
      </x:c>
      <x:c r="K1996" s="59" t="n">
        <x:v>10</x:v>
      </x:c>
      <x:c r="L1996" s="59" t="str">
        <x:v>S9</x:v>
      </x:c>
      <x:c r="M1996" s="59" t="n">
        <x:v>6</x:v>
      </x:c>
      <x:c r="N1996" t="str">
        <x:v>source_forward</x:v>
      </x:c>
    </x:row>
    <x:row r="1997">
      <x:c r="A1997" t="str">
        <x:v>Set2_200-10-1b</x:v>
      </x:c>
      <x:c r="B1997" t="str">
        <x:v>Set2</x:v>
      </x:c>
      <x:c r="C1997" t="str">
        <x:v>200-10-1b</x:v>
      </x:c>
      <x:c r="D1997" t="str">
        <x:v>C187</x:v>
      </x:c>
      <x:c r="E1997" t="str">
        <x:v>c</x:v>
      </x:c>
      <x:c r="F1997" s="59" t="n">
        <x:v>19</x:v>
      </x:c>
      <x:c r="G1997" s="59" t="n">
        <x:v>43</x:v>
      </x:c>
      <x:c r="H1997" s="59" t="n">
        <x:v>12</x:v>
      </x:c>
      <x:c r="I1997" s="59" t="n">
        <x:v>350</x:v>
      </x:c>
      <x:c r="J1997" s="59" t="n">
        <x:v>382</x:v>
      </x:c>
      <x:c r="K1997" s="59" t="n">
        <x:v>10</x:v>
      </x:c>
      <x:c r="L1997" s="59" t="str">
        <x:v>S9</x:v>
      </x:c>
      <x:c r="M1997" s="59" t="n">
        <x:v>11</x:v>
      </x:c>
      <x:c r="N1997" t="str">
        <x:v>source_forward</x:v>
      </x:c>
    </x:row>
    <x:row r="1998">
      <x:c r="A1998" t="str">
        <x:v>Set2_200-10-1b</x:v>
      </x:c>
      <x:c r="B1998" t="str">
        <x:v>Set2</x:v>
      </x:c>
      <x:c r="C1998" t="str">
        <x:v>200-10-1b</x:v>
      </x:c>
      <x:c r="D1998" t="str">
        <x:v>C188</x:v>
      </x:c>
      <x:c r="E1998" t="str">
        <x:v>c</x:v>
      </x:c>
      <x:c r="F1998" s="59" t="n">
        <x:v>50</x:v>
      </x:c>
      <x:c r="G1998" s="59" t="n">
        <x:v>46</x:v>
      </x:c>
      <x:c r="H1998" s="59" t="n">
        <x:v>19</x:v>
      </x:c>
      <x:c r="I1998" s="59" t="n">
        <x:v>278</x:v>
      </x:c>
      <x:c r="J1998" s="59" t="n">
        <x:v>302</x:v>
      </x:c>
      <x:c r="K1998" s="59" t="n">
        <x:v>10</x:v>
      </x:c>
      <x:c r="L1998" s="59" t="str">
        <x:v>S1</x:v>
      </x:c>
      <x:c r="M1998" s="59" t="n">
        <x:v>9</x:v>
      </x:c>
      <x:c r="N1998" t="str">
        <x:v>source_forward</x:v>
      </x:c>
    </x:row>
    <x:row r="1999">
      <x:c r="A1999" t="str">
        <x:v>Set2_200-10-1b</x:v>
      </x:c>
      <x:c r="B1999" t="str">
        <x:v>Set2</x:v>
      </x:c>
      <x:c r="C1999" t="str">
        <x:v>200-10-1b</x:v>
      </x:c>
      <x:c r="D1999" t="str">
        <x:v>C189</x:v>
      </x:c>
      <x:c r="E1999" t="str">
        <x:v>c</x:v>
      </x:c>
      <x:c r="F1999" s="59" t="n">
        <x:v>26</x:v>
      </x:c>
      <x:c r="G1999" s="59" t="n">
        <x:v>14</x:v>
      </x:c>
      <x:c r="H1999" s="59" t="n">
        <x:v>20</x:v>
      </x:c>
      <x:c r="I1999" s="59" t="n">
        <x:v>155</x:v>
      </x:c>
      <x:c r="J1999" s="59" t="n">
        <x:v>177</x:v>
      </x:c>
      <x:c r="K1999" s="59" t="n">
        <x:v>10</x:v>
      </x:c>
      <x:c r="L1999" s="59" t="str">
        <x:v>S7</x:v>
      </x:c>
      <x:c r="M1999" s="59" t="n">
        <x:v>13</x:v>
      </x:c>
      <x:c r="N1999" t="str">
        <x:v>source_forward</x:v>
      </x:c>
    </x:row>
    <x:row r="2000">
      <x:c r="A2000" t="str">
        <x:v>Set2_200-10-1b</x:v>
      </x:c>
      <x:c r="B2000" t="str">
        <x:v>Set2</x:v>
      </x:c>
      <x:c r="C2000" t="str">
        <x:v>200-10-1b</x:v>
      </x:c>
      <x:c r="D2000" t="str">
        <x:v>C190</x:v>
      </x:c>
      <x:c r="E2000" t="str">
        <x:v>c</x:v>
      </x:c>
      <x:c r="F2000" s="59" t="n">
        <x:v>4</x:v>
      </x:c>
      <x:c r="G2000" s="59" t="n">
        <x:v>28</x:v>
      </x:c>
      <x:c r="H2000" s="59" t="n">
        <x:v>13</x:v>
      </x:c>
      <x:c r="I2000" s="59" t="n">
        <x:v>425</x:v>
      </x:c>
      <x:c r="J2000" s="59" t="n">
        <x:v>449</x:v>
      </x:c>
      <x:c r="K2000" s="59" t="n">
        <x:v>10</x:v>
      </x:c>
      <x:c r="L2000" s="59" t="str">
        <x:v>S0</x:v>
      </x:c>
      <x:c r="M2000" s="59" t="n">
        <x:v>9</x:v>
      </x:c>
      <x:c r="N2000" t="str">
        <x:v>source_forward</x:v>
      </x:c>
    </x:row>
    <x:row r="2001">
      <x:c r="A2001" t="str">
        <x:v>Set2_200-10-1b</x:v>
      </x:c>
      <x:c r="B2001" t="str">
        <x:v>Set2</x:v>
      </x:c>
      <x:c r="C2001" t="str">
        <x:v>200-10-1b</x:v>
      </x:c>
      <x:c r="D2001" t="str">
        <x:v>C191</x:v>
      </x:c>
      <x:c r="E2001" t="str">
        <x:v>c</x:v>
      </x:c>
      <x:c r="F2001" s="59" t="n">
        <x:v>16</x:v>
      </x:c>
      <x:c r="G2001" s="59" t="n">
        <x:v>3</x:v>
      </x:c>
      <x:c r="H2001" s="59" t="n">
        <x:v>16</x:v>
      </x:c>
      <x:c r="I2001" s="59" t="n">
        <x:v>538</x:v>
      </x:c>
      <x:c r="J2001" s="59" t="n">
        <x:v>562</x:v>
      </x:c>
      <x:c r="K2001" s="59" t="n">
        <x:v>10</x:v>
      </x:c>
      <x:c r="L2001" s="59" t="str">
        <x:v>S8</x:v>
      </x:c>
      <x:c r="M2001" s="59" t="n">
        <x:v>1</x:v>
      </x:c>
      <x:c r="N2001" t="str">
        <x:v>source_forward</x:v>
      </x:c>
    </x:row>
    <x:row r="2002">
      <x:c r="A2002" t="str">
        <x:v>Set2_200-10-1b</x:v>
      </x:c>
      <x:c r="B2002" t="str">
        <x:v>Set2</x:v>
      </x:c>
      <x:c r="C2002" t="str">
        <x:v>200-10-1b</x:v>
      </x:c>
      <x:c r="D2002" t="str">
        <x:v>C192</x:v>
      </x:c>
      <x:c r="E2002" t="str">
        <x:v>c</x:v>
      </x:c>
      <x:c r="F2002" s="59" t="n">
        <x:v>24</x:v>
      </x:c>
      <x:c r="G2002" s="59" t="n">
        <x:v>49</x:v>
      </x:c>
      <x:c r="H2002" s="59" t="n">
        <x:v>12</x:v>
      </x:c>
      <x:c r="I2002" s="59" t="n">
        <x:v>485</x:v>
      </x:c>
      <x:c r="J2002" s="59" t="n">
        <x:v>505</x:v>
      </x:c>
      <x:c r="K2002" s="59" t="n">
        <x:v>10</x:v>
      </x:c>
      <x:c r="L2002" s="59" t="str">
        <x:v>S9</x:v>
      </x:c>
      <x:c r="M2002" s="59" t="n">
        <x:v>2</x:v>
      </x:c>
      <x:c r="N2002" t="str">
        <x:v>source_forward</x:v>
      </x:c>
    </x:row>
    <x:row r="2003">
      <x:c r="A2003" t="str">
        <x:v>Set2_200-10-1b</x:v>
      </x:c>
      <x:c r="B2003" t="str">
        <x:v>Set2</x:v>
      </x:c>
      <x:c r="C2003" t="str">
        <x:v>200-10-1b</x:v>
      </x:c>
      <x:c r="D2003" t="str">
        <x:v>C193</x:v>
      </x:c>
      <x:c r="E2003" t="str">
        <x:v>c</x:v>
      </x:c>
      <x:c r="F2003" s="59" t="n">
        <x:v>29</x:v>
      </x:c>
      <x:c r="G2003" s="59" t="n">
        <x:v>31</x:v>
      </x:c>
      <x:c r="H2003" s="59" t="n">
        <x:v>17</x:v>
      </x:c>
      <x:c r="I2003" s="59" t="n">
        <x:v>533</x:v>
      </x:c>
      <x:c r="J2003" s="59" t="n">
        <x:v>557</x:v>
      </x:c>
      <x:c r="K2003" s="59" t="n">
        <x:v>10</x:v>
      </x:c>
      <x:c r="L2003" s="59" t="str">
        <x:v>S6</x:v>
      </x:c>
      <x:c r="M2003" s="59" t="n">
        <x:v>8</x:v>
      </x:c>
      <x:c r="N2003" t="str">
        <x:v>source_forward</x:v>
      </x:c>
    </x:row>
    <x:row r="2004">
      <x:c r="A2004" t="str">
        <x:v>Set2_200-10-1b</x:v>
      </x:c>
      <x:c r="B2004" t="str">
        <x:v>Set2</x:v>
      </x:c>
      <x:c r="C2004" t="str">
        <x:v>200-10-1b</x:v>
      </x:c>
      <x:c r="D2004" t="str">
        <x:v>C194</x:v>
      </x:c>
      <x:c r="E2004" t="str">
        <x:v>c</x:v>
      </x:c>
      <x:c r="F2004" s="59" t="n">
        <x:v>17</x:v>
      </x:c>
      <x:c r="G2004" s="59" t="n">
        <x:v>11</x:v>
      </x:c>
      <x:c r="H2004" s="59" t="n">
        <x:v>12</x:v>
      </x:c>
      <x:c r="I2004" s="59" t="n">
        <x:v>496</x:v>
      </x:c>
      <x:c r="J2004" s="59" t="n">
        <x:v>532</x:v>
      </x:c>
      <x:c r="K2004" s="59" t="n">
        <x:v>10</x:v>
      </x:c>
      <x:c r="L2004" s="59" t="str">
        <x:v>S8</x:v>
      </x:c>
      <x:c r="M2004" s="59" t="n">
        <x:v>0</x:v>
      </x:c>
      <x:c r="N2004" t="str">
        <x:v>source_forward</x:v>
      </x:c>
    </x:row>
    <x:row r="2005">
      <x:c r="A2005" t="str">
        <x:v>Set2_200-10-1b</x:v>
      </x:c>
      <x:c r="B2005" t="str">
        <x:v>Set2</x:v>
      </x:c>
      <x:c r="C2005" t="str">
        <x:v>200-10-1b</x:v>
      </x:c>
      <x:c r="D2005" t="str">
        <x:v>C195</x:v>
      </x:c>
      <x:c r="E2005" t="str">
        <x:v>c</x:v>
      </x:c>
      <x:c r="F2005" s="59" t="n">
        <x:v>14</x:v>
      </x:c>
      <x:c r="G2005" s="59" t="n">
        <x:v>44</x:v>
      </x:c>
      <x:c r="H2005" s="59" t="n">
        <x:v>13</x:v>
      </x:c>
      <x:c r="I2005" s="59" t="n">
        <x:v>196</x:v>
      </x:c>
      <x:c r="J2005" s="59" t="n">
        <x:v>208</x:v>
      </x:c>
      <x:c r="K2005" s="59" t="n">
        <x:v>10</x:v>
      </x:c>
      <x:c r="L2005" s="59" t="str">
        <x:v>S9</x:v>
      </x:c>
      <x:c r="M2005" s="59" t="n">
        <x:v>3</x:v>
      </x:c>
      <x:c r="N2005" t="str">
        <x:v>source_forward</x:v>
      </x:c>
    </x:row>
    <x:row r="2006">
      <x:c r="A2006" t="str">
        <x:v>Set2_200-10-1b</x:v>
      </x:c>
      <x:c r="B2006" t="str">
        <x:v>Set2</x:v>
      </x:c>
      <x:c r="C2006" t="str">
        <x:v>200-10-1b</x:v>
      </x:c>
      <x:c r="D2006" t="str">
        <x:v>C196</x:v>
      </x:c>
      <x:c r="E2006" t="str">
        <x:v>c</x:v>
      </x:c>
      <x:c r="F2006" s="59" t="n">
        <x:v>25</x:v>
      </x:c>
      <x:c r="G2006" s="59" t="n">
        <x:v>8</x:v>
      </x:c>
      <x:c r="H2006" s="59" t="n">
        <x:v>16</x:v>
      </x:c>
      <x:c r="I2006" s="59" t="n">
        <x:v>132</x:v>
      </x:c>
      <x:c r="J2006" s="59" t="n">
        <x:v>162</x:v>
      </x:c>
      <x:c r="K2006" s="59" t="n">
        <x:v>10</x:v>
      </x:c>
      <x:c r="L2006" s="59" t="str">
        <x:v>S7</x:v>
      </x:c>
      <x:c r="M2006" s="59" t="n">
        <x:v>3</x:v>
      </x:c>
      <x:c r="N2006" t="str">
        <x:v>source_forward</x:v>
      </x:c>
    </x:row>
    <x:row r="2007">
      <x:c r="A2007" t="str">
        <x:v>Set2_200-10-1b</x:v>
      </x:c>
      <x:c r="B2007" t="str">
        <x:v>Set2</x:v>
      </x:c>
      <x:c r="C2007" t="str">
        <x:v>200-10-1b</x:v>
      </x:c>
      <x:c r="D2007" t="str">
        <x:v>C197</x:v>
      </x:c>
      <x:c r="E2007" t="str">
        <x:v>c</x:v>
      </x:c>
      <x:c r="F2007" s="59" t="n">
        <x:v>40</x:v>
      </x:c>
      <x:c r="G2007" s="59" t="n">
        <x:v>4</x:v>
      </x:c>
      <x:c r="H2007" s="59" t="n">
        <x:v>17</x:v>
      </x:c>
      <x:c r="I2007" s="59" t="n">
        <x:v>505</x:v>
      </x:c>
      <x:c r="J2007" s="59" t="n">
        <x:v>541</x:v>
      </x:c>
      <x:c r="K2007" s="59" t="n">
        <x:v>10</x:v>
      </x:c>
      <x:c r="L2007" s="59" t="str">
        <x:v>S4</x:v>
      </x:c>
      <x:c r="M2007" s="59" t="n">
        <x:v>14</x:v>
      </x:c>
      <x:c r="N2007" t="str">
        <x:v>source_forward</x:v>
      </x:c>
    </x:row>
    <x:row r="2008">
      <x:c r="A2008" t="str">
        <x:v>Set2_200-10-1b</x:v>
      </x:c>
      <x:c r="B2008" t="str">
        <x:v>Set2</x:v>
      </x:c>
      <x:c r="C2008" t="str">
        <x:v>200-10-1b</x:v>
      </x:c>
      <x:c r="D2008" t="str">
        <x:v>C198</x:v>
      </x:c>
      <x:c r="E2008" t="str">
        <x:v>c</x:v>
      </x:c>
      <x:c r="F2008" s="59" t="n">
        <x:v>1</x:v>
      </x:c>
      <x:c r="G2008" s="59" t="n">
        <x:v>18</x:v>
      </x:c>
      <x:c r="H2008" s="59" t="n">
        <x:v>11</x:v>
      </x:c>
      <x:c r="I2008" s="59" t="n">
        <x:v>166</x:v>
      </x:c>
      <x:c r="J2008" s="59" t="n">
        <x:v>194</x:v>
      </x:c>
      <x:c r="K2008" s="59" t="n">
        <x:v>10</x:v>
      </x:c>
      <x:c r="L2008" s="59" t="str">
        <x:v>S8</x:v>
      </x:c>
      <x:c r="M2008" s="59" t="n">
        <x:v>4</x:v>
      </x:c>
      <x:c r="N2008" t="str">
        <x:v>source_forward</x:v>
      </x:c>
    </x:row>
    <x:row r="2009">
      <x:c r="A2009" t="str">
        <x:v>Set2_200-10-1b</x:v>
      </x:c>
      <x:c r="B2009" t="str">
        <x:v>Set2</x:v>
      </x:c>
      <x:c r="C2009" t="str">
        <x:v>200-10-1b</x:v>
      </x:c>
      <x:c r="D2009" t="str">
        <x:v>C199</x:v>
      </x:c>
      <x:c r="E2009" t="str">
        <x:v>c</x:v>
      </x:c>
      <x:c r="F2009" s="59" t="n">
        <x:v>7</x:v>
      </x:c>
      <x:c r="G2009" s="59" t="n">
        <x:v>47</x:v>
      </x:c>
      <x:c r="H2009" s="59" t="n">
        <x:v>13</x:v>
      </x:c>
      <x:c r="I2009" s="59" t="n">
        <x:v>93</x:v>
      </x:c>
      <x:c r="J2009" s="59" t="n">
        <x:v>129</x:v>
      </x:c>
      <x:c r="K2009" s="59" t="n">
        <x:v>10</x:v>
      </x:c>
      <x:c r="L2009" s="59" t="str">
        <x:v>S9</x:v>
      </x:c>
      <x:c r="M2009" s="59" t="n">
        <x:v>4</x:v>
      </x:c>
      <x:c r="N2009" t="str">
        <x:v>source_forward</x:v>
      </x:c>
    </x:row>
    <x:row r="2010">
      <x:c r="A2010" t="str">
        <x:v>Set2_200-10-2</x:v>
      </x:c>
      <x:c r="B2010" t="str">
        <x:v>Set2</x:v>
      </x:c>
      <x:c r="C2010" t="str">
        <x:v>200-10-2</x:v>
      </x:c>
      <x:c r="D2010" t="str">
        <x:v>D0</x:v>
      </x:c>
      <x:c r="E2010" t="str">
        <x:v>d</x:v>
      </x:c>
      <x:c r="F2010" s="59" t="n">
        <x:v>67</x:v>
      </x:c>
      <x:c r="G2010" s="59" t="n">
        <x:v>67</x:v>
      </x:c>
      <x:c r="H2010" s="59" t="n">
        <x:v>0</x:v>
      </x:c>
      <x:c r="I2010" s="59" t="n">
        <x:v>0</x:v>
      </x:c>
      <x:c r="J2010" s="59" t="n">
        <x:v>9999</x:v>
      </x:c>
      <x:c r="K2010" s="59" t="n">
        <x:v>0</x:v>
      </x:c>
      <x:c r="L2010" s="59" t="str"/>
      <x:c r="M2010" s="59" t="str"/>
      <x:c r="N2010" t="str">
        <x:v>source_forward</x:v>
      </x:c>
    </x:row>
    <x:row r="2011">
      <x:c r="A2011" t="str">
        <x:v>Set2_200-10-2</x:v>
      </x:c>
      <x:c r="B2011" t="str">
        <x:v>Set2</x:v>
      </x:c>
      <x:c r="C2011" t="str">
        <x:v>200-10-2</x:v>
      </x:c>
      <x:c r="D2011" t="str">
        <x:v>S0</x:v>
      </x:c>
      <x:c r="E2011" t="str">
        <x:v>s</x:v>
      </x:c>
      <x:c r="F2011" s="59" t="n">
        <x:v>9</x:v>
      </x:c>
      <x:c r="G2011" s="59" t="n">
        <x:v>18</x:v>
      </x:c>
      <x:c r="H2011" s="59" t="n">
        <x:v>0</x:v>
      </x:c>
      <x:c r="I2011" s="59" t="n">
        <x:v>0</x:v>
      </x:c>
      <x:c r="J2011" s="59" t="n">
        <x:v>9999</x:v>
      </x:c>
      <x:c r="K2011" s="59" t="n">
        <x:v>0</x:v>
      </x:c>
      <x:c r="L2011" s="59" t="str"/>
      <x:c r="M2011" s="59" t="str"/>
      <x:c r="N2011" t="str">
        <x:v>source_forward</x:v>
      </x:c>
    </x:row>
    <x:row r="2012">
      <x:c r="A2012" t="str">
        <x:v>Set2_200-10-2</x:v>
      </x:c>
      <x:c r="B2012" t="str">
        <x:v>Set2</x:v>
      </x:c>
      <x:c r="C2012" t="str">
        <x:v>200-10-2</x:v>
      </x:c>
      <x:c r="D2012" t="str">
        <x:v>S1</x:v>
      </x:c>
      <x:c r="E2012" t="str">
        <x:v>s</x:v>
      </x:c>
      <x:c r="F2012" s="59" t="n">
        <x:v>7</x:v>
      </x:c>
      <x:c r="G2012" s="59" t="n">
        <x:v>39</x:v>
      </x:c>
      <x:c r="H2012" s="59" t="n">
        <x:v>0</x:v>
      </x:c>
      <x:c r="I2012" s="59" t="n">
        <x:v>0</x:v>
      </x:c>
      <x:c r="J2012" s="59" t="n">
        <x:v>9999</x:v>
      </x:c>
      <x:c r="K2012" s="59" t="n">
        <x:v>0</x:v>
      </x:c>
      <x:c r="L2012" s="59" t="str"/>
      <x:c r="M2012" s="59" t="str"/>
      <x:c r="N2012" t="str">
        <x:v>source_forward</x:v>
      </x:c>
    </x:row>
    <x:row r="2013">
      <x:c r="A2013" t="str">
        <x:v>Set2_200-10-2</x:v>
      </x:c>
      <x:c r="B2013" t="str">
        <x:v>Set2</x:v>
      </x:c>
      <x:c r="C2013" t="str">
        <x:v>200-10-2</x:v>
      </x:c>
      <x:c r="D2013" t="str">
        <x:v>S2</x:v>
      </x:c>
      <x:c r="E2013" t="str">
        <x:v>s</x:v>
      </x:c>
      <x:c r="F2013" s="59" t="n">
        <x:v>22</x:v>
      </x:c>
      <x:c r="G2013" s="59" t="n">
        <x:v>18</x:v>
      </x:c>
      <x:c r="H2013" s="59" t="n">
        <x:v>0</x:v>
      </x:c>
      <x:c r="I2013" s="59" t="n">
        <x:v>0</x:v>
      </x:c>
      <x:c r="J2013" s="59" t="n">
        <x:v>9999</x:v>
      </x:c>
      <x:c r="K2013" s="59" t="n">
        <x:v>0</x:v>
      </x:c>
      <x:c r="L2013" s="59" t="str"/>
      <x:c r="M2013" s="59" t="str"/>
      <x:c r="N2013" t="str">
        <x:v>source_forward</x:v>
      </x:c>
    </x:row>
    <x:row r="2014">
      <x:c r="A2014" t="str">
        <x:v>Set2_200-10-2</x:v>
      </x:c>
      <x:c r="B2014" t="str">
        <x:v>Set2</x:v>
      </x:c>
      <x:c r="C2014" t="str">
        <x:v>200-10-2</x:v>
      </x:c>
      <x:c r="D2014" t="str">
        <x:v>S3</x:v>
      </x:c>
      <x:c r="E2014" t="str">
        <x:v>s</x:v>
      </x:c>
      <x:c r="F2014" s="59" t="n">
        <x:v>30</x:v>
      </x:c>
      <x:c r="G2014" s="59" t="n">
        <x:v>22</x:v>
      </x:c>
      <x:c r="H2014" s="59" t="n">
        <x:v>0</x:v>
      </x:c>
      <x:c r="I2014" s="59" t="n">
        <x:v>0</x:v>
      </x:c>
      <x:c r="J2014" s="59" t="n">
        <x:v>9999</x:v>
      </x:c>
      <x:c r="K2014" s="59" t="n">
        <x:v>0</x:v>
      </x:c>
      <x:c r="L2014" s="59" t="str"/>
      <x:c r="M2014" s="59" t="str"/>
      <x:c r="N2014" t="str">
        <x:v>source_forward</x:v>
      </x:c>
    </x:row>
    <x:row r="2015">
      <x:c r="A2015" t="str">
        <x:v>Set2_200-10-2</x:v>
      </x:c>
      <x:c r="B2015" t="str">
        <x:v>Set2</x:v>
      </x:c>
      <x:c r="C2015" t="str">
        <x:v>200-10-2</x:v>
      </x:c>
      <x:c r="D2015" t="str">
        <x:v>S4</x:v>
      </x:c>
      <x:c r="E2015" t="str">
        <x:v>s</x:v>
      </x:c>
      <x:c r="F2015" s="59" t="n">
        <x:v>43</x:v>
      </x:c>
      <x:c r="G2015" s="59" t="n">
        <x:v>28</x:v>
      </x:c>
      <x:c r="H2015" s="59" t="n">
        <x:v>0</x:v>
      </x:c>
      <x:c r="I2015" s="59" t="n">
        <x:v>0</x:v>
      </x:c>
      <x:c r="J2015" s="59" t="n">
        <x:v>9999</x:v>
      </x:c>
      <x:c r="K2015" s="59" t="n">
        <x:v>0</x:v>
      </x:c>
      <x:c r="L2015" s="59" t="str"/>
      <x:c r="M2015" s="59" t="str"/>
      <x:c r="N2015" t="str">
        <x:v>source_forward</x:v>
      </x:c>
    </x:row>
    <x:row r="2016">
      <x:c r="A2016" t="str">
        <x:v>Set2_200-10-2</x:v>
      </x:c>
      <x:c r="B2016" t="str">
        <x:v>Set2</x:v>
      </x:c>
      <x:c r="C2016" t="str">
        <x:v>200-10-2</x:v>
      </x:c>
      <x:c r="D2016" t="str">
        <x:v>S5</x:v>
      </x:c>
      <x:c r="E2016" t="str">
        <x:v>s</x:v>
      </x:c>
      <x:c r="F2016" s="59" t="n">
        <x:v>46</x:v>
      </x:c>
      <x:c r="G2016" s="59" t="n">
        <x:v>6</x:v>
      </x:c>
      <x:c r="H2016" s="59" t="n">
        <x:v>0</x:v>
      </x:c>
      <x:c r="I2016" s="59" t="n">
        <x:v>0</x:v>
      </x:c>
      <x:c r="J2016" s="59" t="n">
        <x:v>9999</x:v>
      </x:c>
      <x:c r="K2016" s="59" t="n">
        <x:v>0</x:v>
      </x:c>
      <x:c r="L2016" s="59" t="str"/>
      <x:c r="M2016" s="59" t="str"/>
      <x:c r="N2016" t="str">
        <x:v>source_forward</x:v>
      </x:c>
    </x:row>
    <x:row r="2017">
      <x:c r="A2017" t="str">
        <x:v>Set2_200-10-2</x:v>
      </x:c>
      <x:c r="B2017" t="str">
        <x:v>Set2</x:v>
      </x:c>
      <x:c r="C2017" t="str">
        <x:v>200-10-2</x:v>
      </x:c>
      <x:c r="D2017" t="str">
        <x:v>S6</x:v>
      </x:c>
      <x:c r="E2017" t="str">
        <x:v>s</x:v>
      </x:c>
      <x:c r="F2017" s="59" t="n">
        <x:v>3</x:v>
      </x:c>
      <x:c r="G2017" s="59" t="n">
        <x:v>39</x:v>
      </x:c>
      <x:c r="H2017" s="59" t="n">
        <x:v>0</x:v>
      </x:c>
      <x:c r="I2017" s="59" t="n">
        <x:v>0</x:v>
      </x:c>
      <x:c r="J2017" s="59" t="n">
        <x:v>9999</x:v>
      </x:c>
      <x:c r="K2017" s="59" t="n">
        <x:v>0</x:v>
      </x:c>
      <x:c r="L2017" s="59" t="str"/>
      <x:c r="M2017" s="59" t="str"/>
      <x:c r="N2017" t="str">
        <x:v>source_forward</x:v>
      </x:c>
    </x:row>
    <x:row r="2018">
      <x:c r="A2018" t="str">
        <x:v>Set2_200-10-2</x:v>
      </x:c>
      <x:c r="B2018" t="str">
        <x:v>Set2</x:v>
      </x:c>
      <x:c r="C2018" t="str">
        <x:v>200-10-2</x:v>
      </x:c>
      <x:c r="D2018" t="str">
        <x:v>S7</x:v>
      </x:c>
      <x:c r="E2018" t="str">
        <x:v>s</x:v>
      </x:c>
      <x:c r="F2018" s="59" t="n">
        <x:v>46</x:v>
      </x:c>
      <x:c r="G2018" s="59" t="n">
        <x:v>36</x:v>
      </x:c>
      <x:c r="H2018" s="59" t="n">
        <x:v>0</x:v>
      </x:c>
      <x:c r="I2018" s="59" t="n">
        <x:v>0</x:v>
      </x:c>
      <x:c r="J2018" s="59" t="n">
        <x:v>9999</x:v>
      </x:c>
      <x:c r="K2018" s="59" t="n">
        <x:v>0</x:v>
      </x:c>
      <x:c r="L2018" s="59" t="str"/>
      <x:c r="M2018" s="59" t="str"/>
      <x:c r="N2018" t="str">
        <x:v>source_forward</x:v>
      </x:c>
    </x:row>
    <x:row r="2019">
      <x:c r="A2019" t="str">
        <x:v>Set2_200-10-2</x:v>
      </x:c>
      <x:c r="B2019" t="str">
        <x:v>Set2</x:v>
      </x:c>
      <x:c r="C2019" t="str">
        <x:v>200-10-2</x:v>
      </x:c>
      <x:c r="D2019" t="str">
        <x:v>S8</x:v>
      </x:c>
      <x:c r="E2019" t="str">
        <x:v>s</x:v>
      </x:c>
      <x:c r="F2019" s="59" t="n">
        <x:v>38</x:v>
      </x:c>
      <x:c r="G2019" s="59" t="n">
        <x:v>26</x:v>
      </x:c>
      <x:c r="H2019" s="59" t="n">
        <x:v>0</x:v>
      </x:c>
      <x:c r="I2019" s="59" t="n">
        <x:v>0</x:v>
      </x:c>
      <x:c r="J2019" s="59" t="n">
        <x:v>9999</x:v>
      </x:c>
      <x:c r="K2019" s="59" t="n">
        <x:v>0</x:v>
      </x:c>
      <x:c r="L2019" s="59" t="str"/>
      <x:c r="M2019" s="59" t="str"/>
      <x:c r="N2019" t="str">
        <x:v>source_forward</x:v>
      </x:c>
    </x:row>
    <x:row r="2020">
      <x:c r="A2020" t="str">
        <x:v>Set2_200-10-2</x:v>
      </x:c>
      <x:c r="B2020" t="str">
        <x:v>Set2</x:v>
      </x:c>
      <x:c r="C2020" t="str">
        <x:v>200-10-2</x:v>
      </x:c>
      <x:c r="D2020" t="str">
        <x:v>S9</x:v>
      </x:c>
      <x:c r="E2020" t="str">
        <x:v>s</x:v>
      </x:c>
      <x:c r="F2020" s="59" t="n">
        <x:v>34</x:v>
      </x:c>
      <x:c r="G2020" s="59" t="n">
        <x:v>33</x:v>
      </x:c>
      <x:c r="H2020" s="59" t="n">
        <x:v>0</x:v>
      </x:c>
      <x:c r="I2020" s="59" t="n">
        <x:v>0</x:v>
      </x:c>
      <x:c r="J2020" s="59" t="n">
        <x:v>9999</x:v>
      </x:c>
      <x:c r="K2020" s="59" t="n">
        <x:v>0</x:v>
      </x:c>
      <x:c r="L2020" s="59" t="str"/>
      <x:c r="M2020" s="59" t="str"/>
      <x:c r="N2020" t="str">
        <x:v>source_forward</x:v>
      </x:c>
    </x:row>
    <x:row r="2021">
      <x:c r="A2021" t="str">
        <x:v>Set2_200-10-2</x:v>
      </x:c>
      <x:c r="B2021" t="str">
        <x:v>Set2</x:v>
      </x:c>
      <x:c r="C2021" t="str">
        <x:v>200-10-2</x:v>
      </x:c>
      <x:c r="D2021" t="str">
        <x:v>C0</x:v>
      </x:c>
      <x:c r="E2021" t="str">
        <x:v>c</x:v>
      </x:c>
      <x:c r="F2021" s="59" t="n">
        <x:v>4</x:v>
      </x:c>
      <x:c r="G2021" s="59" t="n">
        <x:v>24</x:v>
      </x:c>
      <x:c r="H2021" s="59" t="n">
        <x:v>18</x:v>
      </x:c>
      <x:c r="I2021" s="59" t="n">
        <x:v>194</x:v>
      </x:c>
      <x:c r="J2021" s="59" t="n">
        <x:v>228</x:v>
      </x:c>
      <x:c r="K2021" s="59" t="n">
        <x:v>10</x:v>
      </x:c>
      <x:c r="L2021" s="59" t="str">
        <x:v>S0</x:v>
      </x:c>
      <x:c r="M2021" s="59" t="n">
        <x:v>11</x:v>
      </x:c>
      <x:c r="N2021" t="str">
        <x:v>source_forward</x:v>
      </x:c>
    </x:row>
    <x:row r="2022">
      <x:c r="A2022" t="str">
        <x:v>Set2_200-10-2</x:v>
      </x:c>
      <x:c r="B2022" t="str">
        <x:v>Set2</x:v>
      </x:c>
      <x:c r="C2022" t="str">
        <x:v>200-10-2</x:v>
      </x:c>
      <x:c r="D2022" t="str">
        <x:v>C1</x:v>
      </x:c>
      <x:c r="E2022" t="str">
        <x:v>c</x:v>
      </x:c>
      <x:c r="F2022" s="59" t="n">
        <x:v>17</x:v>
      </x:c>
      <x:c r="G2022" s="59" t="n">
        <x:v>17</x:v>
      </x:c>
      <x:c r="H2022" s="59" t="n">
        <x:v>13</x:v>
      </x:c>
      <x:c r="I2022" s="59" t="n">
        <x:v>152</x:v>
      </x:c>
      <x:c r="J2022" s="59" t="n">
        <x:v>174</x:v>
      </x:c>
      <x:c r="K2022" s="59" t="n">
        <x:v>10</x:v>
      </x:c>
      <x:c r="L2022" s="59" t="str">
        <x:v>S2</x:v>
      </x:c>
      <x:c r="M2022" s="59" t="n">
        <x:v>12</x:v>
      </x:c>
      <x:c r="N2022" t="str">
        <x:v>source_forward</x:v>
      </x:c>
    </x:row>
    <x:row r="2023">
      <x:c r="A2023" t="str">
        <x:v>Set2_200-10-2</x:v>
      </x:c>
      <x:c r="B2023" t="str">
        <x:v>Set2</x:v>
      </x:c>
      <x:c r="C2023" t="str">
        <x:v>200-10-2</x:v>
      </x:c>
      <x:c r="D2023" t="str">
        <x:v>C2</x:v>
      </x:c>
      <x:c r="E2023" t="str">
        <x:v>c</x:v>
      </x:c>
      <x:c r="F2023" s="59" t="n">
        <x:v>22</x:v>
      </x:c>
      <x:c r="G2023" s="59" t="n">
        <x:v>22</x:v>
      </x:c>
      <x:c r="H2023" s="59" t="n">
        <x:v>17</x:v>
      </x:c>
      <x:c r="I2023" s="59" t="n">
        <x:v>596</x:v>
      </x:c>
      <x:c r="J2023" s="59" t="n">
        <x:v>608</x:v>
      </x:c>
      <x:c r="K2023" s="59" t="n">
        <x:v>10</x:v>
      </x:c>
      <x:c r="L2023" s="59" t="str">
        <x:v>S2</x:v>
      </x:c>
      <x:c r="M2023" s="59" t="n">
        <x:v>8</x:v>
      </x:c>
      <x:c r="N2023" t="str">
        <x:v>source_forward</x:v>
      </x:c>
    </x:row>
    <x:row r="2024">
      <x:c r="A2024" t="str">
        <x:v>Set2_200-10-2</x:v>
      </x:c>
      <x:c r="B2024" t="str">
        <x:v>Set2</x:v>
      </x:c>
      <x:c r="C2024" t="str">
        <x:v>200-10-2</x:v>
      </x:c>
      <x:c r="D2024" t="str">
        <x:v>C3</x:v>
      </x:c>
      <x:c r="E2024" t="str">
        <x:v>c</x:v>
      </x:c>
      <x:c r="F2024" s="59" t="n">
        <x:v>19</x:v>
      </x:c>
      <x:c r="G2024" s="59" t="n">
        <x:v>10</x:v>
      </x:c>
      <x:c r="H2024" s="59" t="n">
        <x:v>18</x:v>
      </x:c>
      <x:c r="I2024" s="59" t="n">
        <x:v>561</x:v>
      </x:c>
      <x:c r="J2024" s="59" t="n">
        <x:v>581</x:v>
      </x:c>
      <x:c r="K2024" s="59" t="n">
        <x:v>10</x:v>
      </x:c>
      <x:c r="L2024" s="59" t="str">
        <x:v>S2</x:v>
      </x:c>
      <x:c r="M2024" s="59" t="n">
        <x:v>17</x:v>
      </x:c>
      <x:c r="N2024" t="str">
        <x:v>source_forward</x:v>
      </x:c>
    </x:row>
    <x:row r="2025">
      <x:c r="A2025" t="str">
        <x:v>Set2_200-10-2</x:v>
      </x:c>
      <x:c r="B2025" t="str">
        <x:v>Set2</x:v>
      </x:c>
      <x:c r="C2025" t="str">
        <x:v>200-10-2</x:v>
      </x:c>
      <x:c r="D2025" t="str">
        <x:v>C4</x:v>
      </x:c>
      <x:c r="E2025" t="str">
        <x:v>c</x:v>
      </x:c>
      <x:c r="F2025" s="59" t="n">
        <x:v>17</x:v>
      </x:c>
      <x:c r="G2025" s="59" t="n">
        <x:v>28</x:v>
      </x:c>
      <x:c r="H2025" s="59" t="n">
        <x:v>18</x:v>
      </x:c>
      <x:c r="I2025" s="59" t="n">
        <x:v>170</x:v>
      </x:c>
      <x:c r="J2025" s="59" t="n">
        <x:v>182</x:v>
      </x:c>
      <x:c r="K2025" s="59" t="n">
        <x:v>10</x:v>
      </x:c>
      <x:c r="L2025" s="59" t="str">
        <x:v>S2</x:v>
      </x:c>
      <x:c r="M2025" s="59" t="n">
        <x:v>1</x:v>
      </x:c>
      <x:c r="N2025" t="str">
        <x:v>source_forward</x:v>
      </x:c>
    </x:row>
    <x:row r="2026">
      <x:c r="A2026" t="str">
        <x:v>Set2_200-10-2</x:v>
      </x:c>
      <x:c r="B2026" t="str">
        <x:v>Set2</x:v>
      </x:c>
      <x:c r="C2026" t="str">
        <x:v>200-10-2</x:v>
      </x:c>
      <x:c r="D2026" t="str">
        <x:v>C5</x:v>
      </x:c>
      <x:c r="E2026" t="str">
        <x:v>c</x:v>
      </x:c>
      <x:c r="F2026" s="59" t="n">
        <x:v>24</x:v>
      </x:c>
      <x:c r="G2026" s="59" t="n">
        <x:v>20</x:v>
      </x:c>
      <x:c r="H2026" s="59" t="n">
        <x:v>15</x:v>
      </x:c>
      <x:c r="I2026" s="59" t="n">
        <x:v>123</x:v>
      </x:c>
      <x:c r="J2026" s="59" t="n">
        <x:v>137</x:v>
      </x:c>
      <x:c r="K2026" s="59" t="n">
        <x:v>10</x:v>
      </x:c>
      <x:c r="L2026" s="59" t="str">
        <x:v>S2</x:v>
      </x:c>
      <x:c r="M2026" s="59" t="n">
        <x:v>6</x:v>
      </x:c>
      <x:c r="N2026" t="str">
        <x:v>source_forward</x:v>
      </x:c>
    </x:row>
    <x:row r="2027">
      <x:c r="A2027" t="str">
        <x:v>Set2_200-10-2</x:v>
      </x:c>
      <x:c r="B2027" t="str">
        <x:v>Set2</x:v>
      </x:c>
      <x:c r="C2027" t="str">
        <x:v>200-10-2</x:v>
      </x:c>
      <x:c r="D2027" t="str">
        <x:v>C6</x:v>
      </x:c>
      <x:c r="E2027" t="str">
        <x:v>c</x:v>
      </x:c>
      <x:c r="F2027" s="59" t="n">
        <x:v>11</x:v>
      </x:c>
      <x:c r="G2027" s="59" t="n">
        <x:v>15</x:v>
      </x:c>
      <x:c r="H2027" s="59" t="n">
        <x:v>16</x:v>
      </x:c>
      <x:c r="I2027" s="59" t="n">
        <x:v>307</x:v>
      </x:c>
      <x:c r="J2027" s="59" t="n">
        <x:v>319</x:v>
      </x:c>
      <x:c r="K2027" s="59" t="n">
        <x:v>10</x:v>
      </x:c>
      <x:c r="L2027" s="59" t="str">
        <x:v>S0</x:v>
      </x:c>
      <x:c r="M2027" s="59" t="n">
        <x:v>12</x:v>
      </x:c>
      <x:c r="N2027" t="str">
        <x:v>source_forward</x:v>
      </x:c>
    </x:row>
    <x:row r="2028">
      <x:c r="A2028" t="str">
        <x:v>Set2_200-10-2</x:v>
      </x:c>
      <x:c r="B2028" t="str">
        <x:v>Set2</x:v>
      </x:c>
      <x:c r="C2028" t="str">
        <x:v>200-10-2</x:v>
      </x:c>
      <x:c r="D2028" t="str">
        <x:v>C7</x:v>
      </x:c>
      <x:c r="E2028" t="str">
        <x:v>c</x:v>
      </x:c>
      <x:c r="F2028" s="59" t="n">
        <x:v>7</x:v>
      </x:c>
      <x:c r="G2028" s="59" t="n">
        <x:v>19</x:v>
      </x:c>
      <x:c r="H2028" s="59" t="n">
        <x:v>12</x:v>
      </x:c>
      <x:c r="I2028" s="59" t="n">
        <x:v>276</x:v>
      </x:c>
      <x:c r="J2028" s="59" t="n">
        <x:v>304</x:v>
      </x:c>
      <x:c r="K2028" s="59" t="n">
        <x:v>10</x:v>
      </x:c>
      <x:c r="L2028" s="59" t="str">
        <x:v>S0</x:v>
      </x:c>
      <x:c r="M2028" s="59" t="n">
        <x:v>11</x:v>
      </x:c>
      <x:c r="N2028" t="str">
        <x:v>source_forward</x:v>
      </x:c>
    </x:row>
    <x:row r="2029">
      <x:c r="A2029" t="str">
        <x:v>Set2_200-10-2</x:v>
      </x:c>
      <x:c r="B2029" t="str">
        <x:v>Set2</x:v>
      </x:c>
      <x:c r="C2029" t="str">
        <x:v>200-10-2</x:v>
      </x:c>
      <x:c r="D2029" t="str">
        <x:v>C8</x:v>
      </x:c>
      <x:c r="E2029" t="str">
        <x:v>c</x:v>
      </x:c>
      <x:c r="F2029" s="59" t="n">
        <x:v>9</x:v>
      </x:c>
      <x:c r="G2029" s="59" t="n">
        <x:v>19</x:v>
      </x:c>
      <x:c r="H2029" s="59" t="n">
        <x:v>14</x:v>
      </x:c>
      <x:c r="I2029" s="59" t="n">
        <x:v>153</x:v>
      </x:c>
      <x:c r="J2029" s="59" t="n">
        <x:v>167</x:v>
      </x:c>
      <x:c r="K2029" s="59" t="n">
        <x:v>10</x:v>
      </x:c>
      <x:c r="L2029" s="59" t="str">
        <x:v>S0</x:v>
      </x:c>
      <x:c r="M2029" s="59" t="n">
        <x:v>1</x:v>
      </x:c>
      <x:c r="N2029" t="str">
        <x:v>source_forward</x:v>
      </x:c>
    </x:row>
    <x:row r="2030">
      <x:c r="A2030" t="str">
        <x:v>Set2_200-10-2</x:v>
      </x:c>
      <x:c r="B2030" t="str">
        <x:v>Set2</x:v>
      </x:c>
      <x:c r="C2030" t="str">
        <x:v>200-10-2</x:v>
      </x:c>
      <x:c r="D2030" t="str">
        <x:v>C9</x:v>
      </x:c>
      <x:c r="E2030" t="str">
        <x:v>c</x:v>
      </x:c>
      <x:c r="F2030" s="59" t="n">
        <x:v>24</x:v>
      </x:c>
      <x:c r="G2030" s="59" t="n">
        <x:v>6</x:v>
      </x:c>
      <x:c r="H2030" s="59" t="n">
        <x:v>11</x:v>
      </x:c>
      <x:c r="I2030" s="59" t="n">
        <x:v>488</x:v>
      </x:c>
      <x:c r="J2030" s="59" t="n">
        <x:v>502</x:v>
      </x:c>
      <x:c r="K2030" s="59" t="n">
        <x:v>10</x:v>
      </x:c>
      <x:c r="L2030" s="59" t="str">
        <x:v>S2</x:v>
      </x:c>
      <x:c r="M2030" s="59" t="n">
        <x:v>5</x:v>
      </x:c>
      <x:c r="N2030" t="str">
        <x:v>source_forward</x:v>
      </x:c>
    </x:row>
    <x:row r="2031">
      <x:c r="A2031" t="str">
        <x:v>Set2_200-10-2</x:v>
      </x:c>
      <x:c r="B2031" t="str">
        <x:v>Set2</x:v>
      </x:c>
      <x:c r="C2031" t="str">
        <x:v>200-10-2</x:v>
      </x:c>
      <x:c r="D2031" t="str">
        <x:v>C10</x:v>
      </x:c>
      <x:c r="E2031" t="str">
        <x:v>c</x:v>
      </x:c>
      <x:c r="F2031" s="59" t="n">
        <x:v>1</x:v>
      </x:c>
      <x:c r="G2031" s="59" t="n">
        <x:v>17</x:v>
      </x:c>
      <x:c r="H2031" s="59" t="n">
        <x:v>12</x:v>
      </x:c>
      <x:c r="I2031" s="59" t="n">
        <x:v>503</x:v>
      </x:c>
      <x:c r="J2031" s="59" t="n">
        <x:v>539</x:v>
      </x:c>
      <x:c r="K2031" s="59" t="n">
        <x:v>10</x:v>
      </x:c>
      <x:c r="L2031" s="59" t="str">
        <x:v>S0</x:v>
      </x:c>
      <x:c r="M2031" s="59" t="n">
        <x:v>11</x:v>
      </x:c>
      <x:c r="N2031" t="str">
        <x:v>source_forward</x:v>
      </x:c>
    </x:row>
    <x:row r="2032">
      <x:c r="A2032" t="str">
        <x:v>Set2_200-10-2</x:v>
      </x:c>
      <x:c r="B2032" t="str">
        <x:v>Set2</x:v>
      </x:c>
      <x:c r="C2032" t="str">
        <x:v>200-10-2</x:v>
      </x:c>
      <x:c r="D2032" t="str">
        <x:v>C11</x:v>
      </x:c>
      <x:c r="E2032" t="str">
        <x:v>c</x:v>
      </x:c>
      <x:c r="F2032" s="59" t="n">
        <x:v>20</x:v>
      </x:c>
      <x:c r="G2032" s="59" t="n">
        <x:v>8</x:v>
      </x:c>
      <x:c r="H2032" s="59" t="n">
        <x:v>17</x:v>
      </x:c>
      <x:c r="I2032" s="59" t="n">
        <x:v>166</x:v>
      </x:c>
      <x:c r="J2032" s="59" t="n">
        <x:v>180</x:v>
      </x:c>
      <x:c r="K2032" s="59" t="n">
        <x:v>10</x:v>
      </x:c>
      <x:c r="L2032" s="59" t="str">
        <x:v>S2</x:v>
      </x:c>
      <x:c r="M2032" s="59" t="n">
        <x:v>12</x:v>
      </x:c>
      <x:c r="N2032" t="str">
        <x:v>source_forward</x:v>
      </x:c>
    </x:row>
    <x:row r="2033">
      <x:c r="A2033" t="str">
        <x:v>Set2_200-10-2</x:v>
      </x:c>
      <x:c r="B2033" t="str">
        <x:v>Set2</x:v>
      </x:c>
      <x:c r="C2033" t="str">
        <x:v>200-10-2</x:v>
      </x:c>
      <x:c r="D2033" t="str">
        <x:v>C12</x:v>
      </x:c>
      <x:c r="E2033" t="str">
        <x:v>c</x:v>
      </x:c>
      <x:c r="F2033" s="59" t="n">
        <x:v>7</x:v>
      </x:c>
      <x:c r="G2033" s="59" t="n">
        <x:v>10</x:v>
      </x:c>
      <x:c r="H2033" s="59" t="n">
        <x:v>17</x:v>
      </x:c>
      <x:c r="I2033" s="59" t="n">
        <x:v>347</x:v>
      </x:c>
      <x:c r="J2033" s="59" t="n">
        <x:v>361</x:v>
      </x:c>
      <x:c r="K2033" s="59" t="n">
        <x:v>10</x:v>
      </x:c>
      <x:c r="L2033" s="59" t="str">
        <x:v>S0</x:v>
      </x:c>
      <x:c r="M2033" s="59" t="n">
        <x:v>2</x:v>
      </x:c>
      <x:c r="N2033" t="str">
        <x:v>source_forward</x:v>
      </x:c>
    </x:row>
    <x:row r="2034">
      <x:c r="A2034" t="str">
        <x:v>Set2_200-10-2</x:v>
      </x:c>
      <x:c r="B2034" t="str">
        <x:v>Set2</x:v>
      </x:c>
      <x:c r="C2034" t="str">
        <x:v>200-10-2</x:v>
      </x:c>
      <x:c r="D2034" t="str">
        <x:v>C13</x:v>
      </x:c>
      <x:c r="E2034" t="str">
        <x:v>c</x:v>
      </x:c>
      <x:c r="F2034" s="59" t="n">
        <x:v>15</x:v>
      </x:c>
      <x:c r="G2034" s="59" t="n">
        <x:v>8</x:v>
      </x:c>
      <x:c r="H2034" s="59" t="n">
        <x:v>12</x:v>
      </x:c>
      <x:c r="I2034" s="59" t="n">
        <x:v>501</x:v>
      </x:c>
      <x:c r="J2034" s="59" t="n">
        <x:v>517</x:v>
      </x:c>
      <x:c r="K2034" s="59" t="n">
        <x:v>10</x:v>
      </x:c>
      <x:c r="L2034" s="59" t="str">
        <x:v>S0</x:v>
      </x:c>
      <x:c r="M2034" s="59" t="n">
        <x:v>3</x:v>
      </x:c>
      <x:c r="N2034" t="str">
        <x:v>source_forward</x:v>
      </x:c>
    </x:row>
    <x:row r="2035">
      <x:c r="A2035" t="str">
        <x:v>Set2_200-10-2</x:v>
      </x:c>
      <x:c r="B2035" t="str">
        <x:v>Set2</x:v>
      </x:c>
      <x:c r="C2035" t="str">
        <x:v>200-10-2</x:v>
      </x:c>
      <x:c r="D2035" t="str">
        <x:v>C14</x:v>
      </x:c>
      <x:c r="E2035" t="str">
        <x:v>c</x:v>
      </x:c>
      <x:c r="F2035" s="59" t="n">
        <x:v>7</x:v>
      </x:c>
      <x:c r="G2035" s="59" t="n">
        <x:v>19</x:v>
      </x:c>
      <x:c r="H2035" s="59" t="n">
        <x:v>18</x:v>
      </x:c>
      <x:c r="I2035" s="59" t="n">
        <x:v>376</x:v>
      </x:c>
      <x:c r="J2035" s="59" t="n">
        <x:v>390</x:v>
      </x:c>
      <x:c r="K2035" s="59" t="n">
        <x:v>10</x:v>
      </x:c>
      <x:c r="L2035" s="59" t="str">
        <x:v>S0</x:v>
      </x:c>
      <x:c r="M2035" s="59" t="n">
        <x:v>2</x:v>
      </x:c>
      <x:c r="N2035" t="str">
        <x:v>source_forward</x:v>
      </x:c>
    </x:row>
    <x:row r="2036">
      <x:c r="A2036" t="str">
        <x:v>Set2_200-10-2</x:v>
      </x:c>
      <x:c r="B2036" t="str">
        <x:v>Set2</x:v>
      </x:c>
      <x:c r="C2036" t="str">
        <x:v>200-10-2</x:v>
      </x:c>
      <x:c r="D2036" t="str">
        <x:v>C15</x:v>
      </x:c>
      <x:c r="E2036" t="str">
        <x:v>c</x:v>
      </x:c>
      <x:c r="F2036" s="59" t="n">
        <x:v>9</x:v>
      </x:c>
      <x:c r="G2036" s="59" t="n">
        <x:v>9</x:v>
      </x:c>
      <x:c r="H2036" s="59" t="n">
        <x:v>17</x:v>
      </x:c>
      <x:c r="I2036" s="59" t="n">
        <x:v>471</x:v>
      </x:c>
      <x:c r="J2036" s="59" t="n">
        <x:v>499</x:v>
      </x:c>
      <x:c r="K2036" s="59" t="n">
        <x:v>10</x:v>
      </x:c>
      <x:c r="L2036" s="59" t="str">
        <x:v>S0</x:v>
      </x:c>
      <x:c r="M2036" s="59" t="n">
        <x:v>7</x:v>
      </x:c>
      <x:c r="N2036" t="str">
        <x:v>source_forward</x:v>
      </x:c>
    </x:row>
    <x:row r="2037">
      <x:c r="A2037" t="str">
        <x:v>Set2_200-10-2</x:v>
      </x:c>
      <x:c r="B2037" t="str">
        <x:v>Set2</x:v>
      </x:c>
      <x:c r="C2037" t="str">
        <x:v>200-10-2</x:v>
      </x:c>
      <x:c r="D2037" t="str">
        <x:v>C16</x:v>
      </x:c>
      <x:c r="E2037" t="str">
        <x:v>c</x:v>
      </x:c>
      <x:c r="F2037" s="59" t="n">
        <x:v>12</x:v>
      </x:c>
      <x:c r="G2037" s="59" t="n">
        <x:v>24</x:v>
      </x:c>
      <x:c r="H2037" s="59" t="n">
        <x:v>12</x:v>
      </x:c>
      <x:c r="I2037" s="59" t="n">
        <x:v>110</x:v>
      </x:c>
      <x:c r="J2037" s="59" t="n">
        <x:v>128</x:v>
      </x:c>
      <x:c r="K2037" s="59" t="n">
        <x:v>10</x:v>
      </x:c>
      <x:c r="L2037" s="59" t="str">
        <x:v>S0</x:v>
      </x:c>
      <x:c r="M2037" s="59" t="n">
        <x:v>1</x:v>
      </x:c>
      <x:c r="N2037" t="str">
        <x:v>source_forward</x:v>
      </x:c>
    </x:row>
    <x:row r="2038">
      <x:c r="A2038" t="str">
        <x:v>Set2_200-10-2</x:v>
      </x:c>
      <x:c r="B2038" t="str">
        <x:v>Set2</x:v>
      </x:c>
      <x:c r="C2038" t="str">
        <x:v>200-10-2</x:v>
      </x:c>
      <x:c r="D2038" t="str">
        <x:v>C17</x:v>
      </x:c>
      <x:c r="E2038" t="str">
        <x:v>c</x:v>
      </x:c>
      <x:c r="F2038" s="59" t="n">
        <x:v>8</x:v>
      </x:c>
      <x:c r="G2038" s="59" t="n">
        <x:v>24</x:v>
      </x:c>
      <x:c r="H2038" s="59" t="n">
        <x:v>16</x:v>
      </x:c>
      <x:c r="I2038" s="59" t="n">
        <x:v>289</x:v>
      </x:c>
      <x:c r="J2038" s="59" t="n">
        <x:v>301</x:v>
      </x:c>
      <x:c r="K2038" s="59" t="n">
        <x:v>10</x:v>
      </x:c>
      <x:c r="L2038" s="59" t="str">
        <x:v>S0</x:v>
      </x:c>
      <x:c r="M2038" s="59" t="n">
        <x:v>5</x:v>
      </x:c>
      <x:c r="N2038" t="str">
        <x:v>source_forward</x:v>
      </x:c>
    </x:row>
    <x:row r="2039">
      <x:c r="A2039" t="str">
        <x:v>Set2_200-10-2</x:v>
      </x:c>
      <x:c r="B2039" t="str">
        <x:v>Set2</x:v>
      </x:c>
      <x:c r="C2039" t="str">
        <x:v>200-10-2</x:v>
      </x:c>
      <x:c r="D2039" t="str">
        <x:v>C18</x:v>
      </x:c>
      <x:c r="E2039" t="str">
        <x:v>c</x:v>
      </x:c>
      <x:c r="F2039" s="59" t="n">
        <x:v>22</x:v>
      </x:c>
      <x:c r="G2039" s="59" t="n">
        <x:v>13</x:v>
      </x:c>
      <x:c r="H2039" s="59" t="n">
        <x:v>19</x:v>
      </x:c>
      <x:c r="I2039" s="59" t="n">
        <x:v>518</x:v>
      </x:c>
      <x:c r="J2039" s="59" t="n">
        <x:v>542</x:v>
      </x:c>
      <x:c r="K2039" s="59" t="n">
        <x:v>10</x:v>
      </x:c>
      <x:c r="L2039" s="59" t="str">
        <x:v>S2</x:v>
      </x:c>
      <x:c r="M2039" s="59" t="n">
        <x:v>10</x:v>
      </x:c>
      <x:c r="N2039" t="str">
        <x:v>source_forward</x:v>
      </x:c>
    </x:row>
    <x:row r="2040">
      <x:c r="A2040" t="str">
        <x:v>Set2_200-10-2</x:v>
      </x:c>
      <x:c r="B2040" t="str">
        <x:v>Set2</x:v>
      </x:c>
      <x:c r="C2040" t="str">
        <x:v>200-10-2</x:v>
      </x:c>
      <x:c r="D2040" t="str">
        <x:v>C19</x:v>
      </x:c>
      <x:c r="E2040" t="str">
        <x:v>c</x:v>
      </x:c>
      <x:c r="F2040" s="59" t="n">
        <x:v>7</x:v>
      </x:c>
      <x:c r="G2040" s="59" t="n">
        <x:v>8</x:v>
      </x:c>
      <x:c r="H2040" s="59" t="n">
        <x:v>20</x:v>
      </x:c>
      <x:c r="I2040" s="59" t="n">
        <x:v>531</x:v>
      </x:c>
      <x:c r="J2040" s="59" t="n">
        <x:v>569</x:v>
      </x:c>
      <x:c r="K2040" s="59" t="n">
        <x:v>10</x:v>
      </x:c>
      <x:c r="L2040" s="59" t="str">
        <x:v>S0</x:v>
      </x:c>
      <x:c r="M2040" s="59" t="n">
        <x:v>0</x:v>
      </x:c>
      <x:c r="N2040" t="str">
        <x:v>source_forward</x:v>
      </x:c>
    </x:row>
    <x:row r="2041">
      <x:c r="A2041" t="str">
        <x:v>Set2_200-10-2</x:v>
      </x:c>
      <x:c r="B2041" t="str">
        <x:v>Set2</x:v>
      </x:c>
      <x:c r="C2041" t="str">
        <x:v>200-10-2</x:v>
      </x:c>
      <x:c r="D2041" t="str">
        <x:v>C20</x:v>
      </x:c>
      <x:c r="E2041" t="str">
        <x:v>c</x:v>
      </x:c>
      <x:c r="F2041" s="59" t="n">
        <x:v>19</x:v>
      </x:c>
      <x:c r="G2041" s="59" t="n">
        <x:v>15</x:v>
      </x:c>
      <x:c r="H2041" s="59" t="n">
        <x:v>14</x:v>
      </x:c>
      <x:c r="I2041" s="59" t="n">
        <x:v>194</x:v>
      </x:c>
      <x:c r="J2041" s="59" t="n">
        <x:v>228</x:v>
      </x:c>
      <x:c r="K2041" s="59" t="n">
        <x:v>10</x:v>
      </x:c>
      <x:c r="L2041" s="59" t="str">
        <x:v>S2</x:v>
      </x:c>
      <x:c r="M2041" s="59" t="n">
        <x:v>13</x:v>
      </x:c>
      <x:c r="N2041" t="str">
        <x:v>source_forward</x:v>
      </x:c>
    </x:row>
    <x:row r="2042">
      <x:c r="A2042" t="str">
        <x:v>Set2_200-10-2</x:v>
      </x:c>
      <x:c r="B2042" t="str">
        <x:v>Set2</x:v>
      </x:c>
      <x:c r="C2042" t="str">
        <x:v>200-10-2</x:v>
      </x:c>
      <x:c r="D2042" t="str">
        <x:v>C21</x:v>
      </x:c>
      <x:c r="E2042" t="str">
        <x:v>c</x:v>
      </x:c>
      <x:c r="F2042" s="59" t="n">
        <x:v>22</x:v>
      </x:c>
      <x:c r="G2042" s="59" t="n">
        <x:v>4</x:v>
      </x:c>
      <x:c r="H2042" s="59" t="n">
        <x:v>15</x:v>
      </x:c>
      <x:c r="I2042" s="59" t="n">
        <x:v>464</x:v>
      </x:c>
      <x:c r="J2042" s="59" t="n">
        <x:v>498</x:v>
      </x:c>
      <x:c r="K2042" s="59" t="n">
        <x:v>10</x:v>
      </x:c>
      <x:c r="L2042" s="59" t="str">
        <x:v>S2</x:v>
      </x:c>
      <x:c r="M2042" s="59" t="n">
        <x:v>2</x:v>
      </x:c>
      <x:c r="N2042" t="str">
        <x:v>source_forward</x:v>
      </x:c>
    </x:row>
    <x:row r="2043">
      <x:c r="A2043" t="str">
        <x:v>Set2_200-10-2</x:v>
      </x:c>
      <x:c r="B2043" t="str">
        <x:v>Set2</x:v>
      </x:c>
      <x:c r="C2043" t="str">
        <x:v>200-10-2</x:v>
      </x:c>
      <x:c r="D2043" t="str">
        <x:v>C22</x:v>
      </x:c>
      <x:c r="E2043" t="str">
        <x:v>c</x:v>
      </x:c>
      <x:c r="F2043" s="59" t="n">
        <x:v>15</x:v>
      </x:c>
      <x:c r="G2043" s="59" t="n">
        <x:v>28</x:v>
      </x:c>
      <x:c r="H2043" s="59" t="n">
        <x:v>17</x:v>
      </x:c>
      <x:c r="I2043" s="59" t="n">
        <x:v>434</x:v>
      </x:c>
      <x:c r="J2043" s="59" t="n">
        <x:v>456</x:v>
      </x:c>
      <x:c r="K2043" s="59" t="n">
        <x:v>10</x:v>
      </x:c>
      <x:c r="L2043" s="59" t="str">
        <x:v>S0</x:v>
      </x:c>
      <x:c r="M2043" s="59" t="n">
        <x:v>9</x:v>
      </x:c>
      <x:c r="N2043" t="str">
        <x:v>source_forward</x:v>
      </x:c>
    </x:row>
    <x:row r="2044">
      <x:c r="A2044" t="str">
        <x:v>Set2_200-10-2</x:v>
      </x:c>
      <x:c r="B2044" t="str">
        <x:v>Set2</x:v>
      </x:c>
      <x:c r="C2044" t="str">
        <x:v>200-10-2</x:v>
      </x:c>
      <x:c r="D2044" t="str">
        <x:v>C23</x:v>
      </x:c>
      <x:c r="E2044" t="str">
        <x:v>c</x:v>
      </x:c>
      <x:c r="F2044" s="59" t="n">
        <x:v>18</x:v>
      </x:c>
      <x:c r="G2044" s="59" t="n">
        <x:v>13</x:v>
      </x:c>
      <x:c r="H2044" s="59" t="n">
        <x:v>13</x:v>
      </x:c>
      <x:c r="I2044" s="59" t="n">
        <x:v>460</x:v>
      </x:c>
      <x:c r="J2044" s="59" t="n">
        <x:v>490</x:v>
      </x:c>
      <x:c r="K2044" s="59" t="n">
        <x:v>10</x:v>
      </x:c>
      <x:c r="L2044" s="59" t="str">
        <x:v>S2</x:v>
      </x:c>
      <x:c r="M2044" s="59" t="n">
        <x:v>8</x:v>
      </x:c>
      <x:c r="N2044" t="str">
        <x:v>source_forward</x:v>
      </x:c>
    </x:row>
    <x:row r="2045">
      <x:c r="A2045" t="str">
        <x:v>Set2_200-10-2</x:v>
      </x:c>
      <x:c r="B2045" t="str">
        <x:v>Set2</x:v>
      </x:c>
      <x:c r="C2045" t="str">
        <x:v>200-10-2</x:v>
      </x:c>
      <x:c r="D2045" t="str">
        <x:v>C24</x:v>
      </x:c>
      <x:c r="E2045" t="str">
        <x:v>c</x:v>
      </x:c>
      <x:c r="F2045" s="59" t="n">
        <x:v>19</x:v>
      </x:c>
      <x:c r="G2045" s="59" t="n">
        <x:v>21</x:v>
      </x:c>
      <x:c r="H2045" s="59" t="n">
        <x:v>20</x:v>
      </x:c>
      <x:c r="I2045" s="59" t="n">
        <x:v>608</x:v>
      </x:c>
      <x:c r="J2045" s="59" t="n">
        <x:v>630</x:v>
      </x:c>
      <x:c r="K2045" s="59" t="n">
        <x:v>10</x:v>
      </x:c>
      <x:c r="L2045" s="59" t="str">
        <x:v>S2</x:v>
      </x:c>
      <x:c r="M2045" s="59" t="n">
        <x:v>5</x:v>
      </x:c>
      <x:c r="N2045" t="str">
        <x:v>source_forward</x:v>
      </x:c>
    </x:row>
    <x:row r="2046">
      <x:c r="A2046" t="str">
        <x:v>Set2_200-10-2</x:v>
      </x:c>
      <x:c r="B2046" t="str">
        <x:v>Set2</x:v>
      </x:c>
      <x:c r="C2046" t="str">
        <x:v>200-10-2</x:v>
      </x:c>
      <x:c r="D2046" t="str">
        <x:v>C25</x:v>
      </x:c>
      <x:c r="E2046" t="str">
        <x:v>c</x:v>
      </x:c>
      <x:c r="F2046" s="59" t="n">
        <x:v>2</x:v>
      </x:c>
      <x:c r="G2046" s="59" t="n">
        <x:v>15</x:v>
      </x:c>
      <x:c r="H2046" s="59" t="n">
        <x:v>16</x:v>
      </x:c>
      <x:c r="I2046" s="59" t="n">
        <x:v>140</x:v>
      </x:c>
      <x:c r="J2046" s="59" t="n">
        <x:v>178</x:v>
      </x:c>
      <x:c r="K2046" s="59" t="n">
        <x:v>10</x:v>
      </x:c>
      <x:c r="L2046" s="59" t="str">
        <x:v>S0</x:v>
      </x:c>
      <x:c r="M2046" s="59" t="n">
        <x:v>6</x:v>
      </x:c>
      <x:c r="N2046" t="str">
        <x:v>source_forward</x:v>
      </x:c>
    </x:row>
    <x:row r="2047">
      <x:c r="A2047" t="str">
        <x:v>Set2_200-10-2</x:v>
      </x:c>
      <x:c r="B2047" t="str">
        <x:v>Set2</x:v>
      </x:c>
      <x:c r="C2047" t="str">
        <x:v>200-10-2</x:v>
      </x:c>
      <x:c r="D2047" t="str">
        <x:v>C26</x:v>
      </x:c>
      <x:c r="E2047" t="str">
        <x:v>c</x:v>
      </x:c>
      <x:c r="F2047" s="59" t="n">
        <x:v>23</x:v>
      </x:c>
      <x:c r="G2047" s="59" t="n">
        <x:v>8</x:v>
      </x:c>
      <x:c r="H2047" s="59" t="n">
        <x:v>18</x:v>
      </x:c>
      <x:c r="I2047" s="59" t="n">
        <x:v>337</x:v>
      </x:c>
      <x:c r="J2047" s="59" t="n">
        <x:v>375</x:v>
      </x:c>
      <x:c r="K2047" s="59" t="n">
        <x:v>10</x:v>
      </x:c>
      <x:c r="L2047" s="59" t="str">
        <x:v>S2</x:v>
      </x:c>
      <x:c r="M2047" s="59" t="n">
        <x:v>7</x:v>
      </x:c>
      <x:c r="N2047" t="str">
        <x:v>source_forward</x:v>
      </x:c>
    </x:row>
    <x:row r="2048">
      <x:c r="A2048" t="str">
        <x:v>Set2_200-10-2</x:v>
      </x:c>
      <x:c r="B2048" t="str">
        <x:v>Set2</x:v>
      </x:c>
      <x:c r="C2048" t="str">
        <x:v>200-10-2</x:v>
      </x:c>
      <x:c r="D2048" t="str">
        <x:v>C27</x:v>
      </x:c>
      <x:c r="E2048" t="str">
        <x:v>c</x:v>
      </x:c>
      <x:c r="F2048" s="59" t="n">
        <x:v>8</x:v>
      </x:c>
      <x:c r="G2048" s="59" t="n">
        <x:v>9</x:v>
      </x:c>
      <x:c r="H2048" s="59" t="n">
        <x:v>19</x:v>
      </x:c>
      <x:c r="I2048" s="59" t="n">
        <x:v>109</x:v>
      </x:c>
      <x:c r="J2048" s="59" t="n">
        <x:v>135</x:v>
      </x:c>
      <x:c r="K2048" s="59" t="n">
        <x:v>10</x:v>
      </x:c>
      <x:c r="L2048" s="59" t="str">
        <x:v>S0</x:v>
      </x:c>
      <x:c r="M2048" s="59" t="n">
        <x:v>4</x:v>
      </x:c>
      <x:c r="N2048" t="str">
        <x:v>source_forward</x:v>
      </x:c>
    </x:row>
    <x:row r="2049">
      <x:c r="A2049" t="str">
        <x:v>Set2_200-10-2</x:v>
      </x:c>
      <x:c r="B2049" t="str">
        <x:v>Set2</x:v>
      </x:c>
      <x:c r="C2049" t="str">
        <x:v>200-10-2</x:v>
      </x:c>
      <x:c r="D2049" t="str">
        <x:v>C28</x:v>
      </x:c>
      <x:c r="E2049" t="str">
        <x:v>c</x:v>
      </x:c>
      <x:c r="F2049" s="59" t="n">
        <x:v>23</x:v>
      </x:c>
      <x:c r="G2049" s="59" t="n">
        <x:v>11</x:v>
      </x:c>
      <x:c r="H2049" s="59" t="n">
        <x:v>15</x:v>
      </x:c>
      <x:c r="I2049" s="59" t="n">
        <x:v>232</x:v>
      </x:c>
      <x:c r="J2049" s="59" t="n">
        <x:v>246</x:v>
      </x:c>
      <x:c r="K2049" s="59" t="n">
        <x:v>10</x:v>
      </x:c>
      <x:c r="L2049" s="59" t="str">
        <x:v>S2</x:v>
      </x:c>
      <x:c r="M2049" s="59" t="n">
        <x:v>2</x:v>
      </x:c>
      <x:c r="N2049" t="str">
        <x:v>source_forward</x:v>
      </x:c>
    </x:row>
    <x:row r="2050">
      <x:c r="A2050" t="str">
        <x:v>Set2_200-10-2</x:v>
      </x:c>
      <x:c r="B2050" t="str">
        <x:v>Set2</x:v>
      </x:c>
      <x:c r="C2050" t="str">
        <x:v>200-10-2</x:v>
      </x:c>
      <x:c r="D2050" t="str">
        <x:v>C29</x:v>
      </x:c>
      <x:c r="E2050" t="str">
        <x:v>c</x:v>
      </x:c>
      <x:c r="F2050" s="59" t="n">
        <x:v>11</x:v>
      </x:c>
      <x:c r="G2050" s="59" t="n">
        <x:v>16</x:v>
      </x:c>
      <x:c r="H2050" s="59" t="n">
        <x:v>18</x:v>
      </x:c>
      <x:c r="I2050" s="59" t="n">
        <x:v>596</x:v>
      </x:c>
      <x:c r="J2050" s="59" t="n">
        <x:v>610</x:v>
      </x:c>
      <x:c r="K2050" s="59" t="n">
        <x:v>10</x:v>
      </x:c>
      <x:c r="L2050" s="59" t="str">
        <x:v>S0</x:v>
      </x:c>
      <x:c r="M2050" s="59" t="n">
        <x:v>5</x:v>
      </x:c>
      <x:c r="N2050" t="str">
        <x:v>source_forward</x:v>
      </x:c>
    </x:row>
    <x:row r="2051">
      <x:c r="A2051" t="str">
        <x:v>Set2_200-10-2</x:v>
      </x:c>
      <x:c r="B2051" t="str">
        <x:v>Set2</x:v>
      </x:c>
      <x:c r="C2051" t="str">
        <x:v>200-10-2</x:v>
      </x:c>
      <x:c r="D2051" t="str">
        <x:v>C30</x:v>
      </x:c>
      <x:c r="E2051" t="str">
        <x:v>c</x:v>
      </x:c>
      <x:c r="F2051" s="59" t="n">
        <x:v>24</x:v>
      </x:c>
      <x:c r="G2051" s="59" t="n">
        <x:v>20</x:v>
      </x:c>
      <x:c r="H2051" s="59" t="n">
        <x:v>12</x:v>
      </x:c>
      <x:c r="I2051" s="59" t="n">
        <x:v>142</x:v>
      </x:c>
      <x:c r="J2051" s="59" t="n">
        <x:v>158</x:v>
      </x:c>
      <x:c r="K2051" s="59" t="n">
        <x:v>10</x:v>
      </x:c>
      <x:c r="L2051" s="59" t="str">
        <x:v>S2</x:v>
      </x:c>
      <x:c r="M2051" s="59" t="n">
        <x:v>0</x:v>
      </x:c>
      <x:c r="N2051" t="str">
        <x:v>source_forward</x:v>
      </x:c>
    </x:row>
    <x:row r="2052">
      <x:c r="A2052" t="str">
        <x:v>Set2_200-10-2</x:v>
      </x:c>
      <x:c r="B2052" t="str">
        <x:v>Set2</x:v>
      </x:c>
      <x:c r="C2052" t="str">
        <x:v>200-10-2</x:v>
      </x:c>
      <x:c r="D2052" t="str">
        <x:v>C31</x:v>
      </x:c>
      <x:c r="E2052" t="str">
        <x:v>c</x:v>
      </x:c>
      <x:c r="F2052" s="59" t="n">
        <x:v>10</x:v>
      </x:c>
      <x:c r="G2052" s="59" t="n">
        <x:v>27</x:v>
      </x:c>
      <x:c r="H2052" s="59" t="n">
        <x:v>16</x:v>
      </x:c>
      <x:c r="I2052" s="59" t="n">
        <x:v>500</x:v>
      </x:c>
      <x:c r="J2052" s="59" t="n">
        <x:v>538</x:v>
      </x:c>
      <x:c r="K2052" s="59" t="n">
        <x:v>10</x:v>
      </x:c>
      <x:c r="L2052" s="59" t="str">
        <x:v>S0</x:v>
      </x:c>
      <x:c r="M2052" s="59" t="n">
        <x:v>11</x:v>
      </x:c>
      <x:c r="N2052" t="str">
        <x:v>source_forward</x:v>
      </x:c>
    </x:row>
    <x:row r="2053">
      <x:c r="A2053" t="str">
        <x:v>Set2_200-10-2</x:v>
      </x:c>
      <x:c r="B2053" t="str">
        <x:v>Set2</x:v>
      </x:c>
      <x:c r="C2053" t="str">
        <x:v>200-10-2</x:v>
      </x:c>
      <x:c r="D2053" t="str">
        <x:v>C32</x:v>
      </x:c>
      <x:c r="E2053" t="str">
        <x:v>c</x:v>
      </x:c>
      <x:c r="F2053" s="59" t="n">
        <x:v>16</x:v>
      </x:c>
      <x:c r="G2053" s="59" t="n">
        <x:v>16</x:v>
      </x:c>
      <x:c r="H2053" s="59" t="n">
        <x:v>18</x:v>
      </x:c>
      <x:c r="I2053" s="59" t="n">
        <x:v>242</x:v>
      </x:c>
      <x:c r="J2053" s="59" t="n">
        <x:v>276</x:v>
      </x:c>
      <x:c r="K2053" s="59" t="n">
        <x:v>10</x:v>
      </x:c>
      <x:c r="L2053" s="59" t="str">
        <x:v>S2</x:v>
      </x:c>
      <x:c r="M2053" s="59" t="n">
        <x:v>10</x:v>
      </x:c>
      <x:c r="N2053" t="str">
        <x:v>source_forward</x:v>
      </x:c>
    </x:row>
    <x:row r="2054">
      <x:c r="A2054" t="str">
        <x:v>Set2_200-10-2</x:v>
      </x:c>
      <x:c r="B2054" t="str">
        <x:v>Set2</x:v>
      </x:c>
      <x:c r="C2054" t="str">
        <x:v>200-10-2</x:v>
      </x:c>
      <x:c r="D2054" t="str">
        <x:v>C33</x:v>
      </x:c>
      <x:c r="E2054" t="str">
        <x:v>c</x:v>
      </x:c>
      <x:c r="F2054" s="59" t="n">
        <x:v>20</x:v>
      </x:c>
      <x:c r="G2054" s="59" t="n">
        <x:v>28</x:v>
      </x:c>
      <x:c r="H2054" s="59" t="n">
        <x:v>16</x:v>
      </x:c>
      <x:c r="I2054" s="59" t="n">
        <x:v>413</x:v>
      </x:c>
      <x:c r="J2054" s="59" t="n">
        <x:v>451</x:v>
      </x:c>
      <x:c r="K2054" s="59" t="n">
        <x:v>10</x:v>
      </x:c>
      <x:c r="L2054" s="59" t="str">
        <x:v>S2</x:v>
      </x:c>
      <x:c r="M2054" s="59" t="n">
        <x:v>15</x:v>
      </x:c>
      <x:c r="N2054" t="str">
        <x:v>source_forward</x:v>
      </x:c>
    </x:row>
    <x:row r="2055">
      <x:c r="A2055" t="str">
        <x:v>Set2_200-10-2</x:v>
      </x:c>
      <x:c r="B2055" t="str">
        <x:v>Set2</x:v>
      </x:c>
      <x:c r="C2055" t="str">
        <x:v>200-10-2</x:v>
      </x:c>
      <x:c r="D2055" t="str">
        <x:v>C34</x:v>
      </x:c>
      <x:c r="E2055" t="str">
        <x:v>c</x:v>
      </x:c>
      <x:c r="F2055" s="59" t="n">
        <x:v>5</x:v>
      </x:c>
      <x:c r="G2055" s="59" t="n">
        <x:v>27</x:v>
      </x:c>
      <x:c r="H2055" s="59" t="n">
        <x:v>17</x:v>
      </x:c>
      <x:c r="I2055" s="59" t="n">
        <x:v>475</x:v>
      </x:c>
      <x:c r="J2055" s="59" t="n">
        <x:v>505</x:v>
      </x:c>
      <x:c r="K2055" s="59" t="n">
        <x:v>10</x:v>
      </x:c>
      <x:c r="L2055" s="59" t="str">
        <x:v>S0</x:v>
      </x:c>
      <x:c r="M2055" s="59" t="n">
        <x:v>6</x:v>
      </x:c>
      <x:c r="N2055" t="str">
        <x:v>source_forward</x:v>
      </x:c>
    </x:row>
    <x:row r="2056">
      <x:c r="A2056" t="str">
        <x:v>Set2_200-10-2</x:v>
      </x:c>
      <x:c r="B2056" t="str">
        <x:v>Set2</x:v>
      </x:c>
      <x:c r="C2056" t="str">
        <x:v>200-10-2</x:v>
      </x:c>
      <x:c r="D2056" t="str">
        <x:v>C35</x:v>
      </x:c>
      <x:c r="E2056" t="str">
        <x:v>c</x:v>
      </x:c>
      <x:c r="F2056" s="59" t="n">
        <x:v>18</x:v>
      </x:c>
      <x:c r="G2056" s="59" t="n">
        <x:v>22</x:v>
      </x:c>
      <x:c r="H2056" s="59" t="n">
        <x:v>15</x:v>
      </x:c>
      <x:c r="I2056" s="59" t="n">
        <x:v>549</x:v>
      </x:c>
      <x:c r="J2056" s="59" t="n">
        <x:v>567</x:v>
      </x:c>
      <x:c r="K2056" s="59" t="n">
        <x:v>10</x:v>
      </x:c>
      <x:c r="L2056" s="59" t="str">
        <x:v>S2</x:v>
      </x:c>
      <x:c r="M2056" s="59" t="n">
        <x:v>14</x:v>
      </x:c>
      <x:c r="N2056" t="str">
        <x:v>source_forward</x:v>
      </x:c>
    </x:row>
    <x:row r="2057">
      <x:c r="A2057" t="str">
        <x:v>Set2_200-10-2</x:v>
      </x:c>
      <x:c r="B2057" t="str">
        <x:v>Set2</x:v>
      </x:c>
      <x:c r="C2057" t="str">
        <x:v>200-10-2</x:v>
      </x:c>
      <x:c r="D2057" t="str">
        <x:v>C36</x:v>
      </x:c>
      <x:c r="E2057" t="str">
        <x:v>c</x:v>
      </x:c>
      <x:c r="F2057" s="59" t="n">
        <x:v>17</x:v>
      </x:c>
      <x:c r="G2057" s="59" t="n">
        <x:v>11</x:v>
      </x:c>
      <x:c r="H2057" s="59" t="n">
        <x:v>12</x:v>
      </x:c>
      <x:c r="I2057" s="59" t="n">
        <x:v>590</x:v>
      </x:c>
      <x:c r="J2057" s="59" t="n">
        <x:v>606</x:v>
      </x:c>
      <x:c r="K2057" s="59" t="n">
        <x:v>10</x:v>
      </x:c>
      <x:c r="L2057" s="59" t="str">
        <x:v>S2</x:v>
      </x:c>
      <x:c r="M2057" s="59" t="n">
        <x:v>7</x:v>
      </x:c>
      <x:c r="N2057" t="str">
        <x:v>source_forward</x:v>
      </x:c>
    </x:row>
    <x:row r="2058">
      <x:c r="A2058" t="str">
        <x:v>Set2_200-10-2</x:v>
      </x:c>
      <x:c r="B2058" t="str">
        <x:v>Set2</x:v>
      </x:c>
      <x:c r="C2058" t="str">
        <x:v>200-10-2</x:v>
      </x:c>
      <x:c r="D2058" t="str">
        <x:v>C37</x:v>
      </x:c>
      <x:c r="E2058" t="str">
        <x:v>c</x:v>
      </x:c>
      <x:c r="F2058" s="59" t="n">
        <x:v>1</x:v>
      </x:c>
      <x:c r="G2058" s="59" t="n">
        <x:v>1</x:v>
      </x:c>
      <x:c r="H2058" s="59" t="n">
        <x:v>20</x:v>
      </x:c>
      <x:c r="I2058" s="59" t="n">
        <x:v>220</x:v>
      </x:c>
      <x:c r="J2058" s="59" t="n">
        <x:v>230</x:v>
      </x:c>
      <x:c r="K2058" s="59" t="n">
        <x:v>10</x:v>
      </x:c>
      <x:c r="L2058" s="59" t="str">
        <x:v>S0</x:v>
      </x:c>
      <x:c r="M2058" s="59" t="n">
        <x:v>14</x:v>
      </x:c>
      <x:c r="N2058" t="str">
        <x:v>source_forward</x:v>
      </x:c>
    </x:row>
    <x:row r="2059">
      <x:c r="A2059" t="str">
        <x:v>Set2_200-10-2</x:v>
      </x:c>
      <x:c r="B2059" t="str">
        <x:v>Set2</x:v>
      </x:c>
      <x:c r="C2059" t="str">
        <x:v>200-10-2</x:v>
      </x:c>
      <x:c r="D2059" t="str">
        <x:v>C38</x:v>
      </x:c>
      <x:c r="E2059" t="str">
        <x:v>c</x:v>
      </x:c>
      <x:c r="F2059" s="59" t="n">
        <x:v>4</x:v>
      </x:c>
      <x:c r="G2059" s="59" t="n">
        <x:v>23</x:v>
      </x:c>
      <x:c r="H2059" s="59" t="n">
        <x:v>14</x:v>
      </x:c>
      <x:c r="I2059" s="59" t="n">
        <x:v>198</x:v>
      </x:c>
      <x:c r="J2059" s="59" t="n">
        <x:v>212</x:v>
      </x:c>
      <x:c r="K2059" s="59" t="n">
        <x:v>10</x:v>
      </x:c>
      <x:c r="L2059" s="59" t="str">
        <x:v>S0</x:v>
      </x:c>
      <x:c r="M2059" s="59" t="n">
        <x:v>7</x:v>
      </x:c>
      <x:c r="N2059" t="str">
        <x:v>source_forward</x:v>
      </x:c>
    </x:row>
    <x:row r="2060">
      <x:c r="A2060" t="str">
        <x:v>Set2_200-10-2</x:v>
      </x:c>
      <x:c r="B2060" t="str">
        <x:v>Set2</x:v>
      </x:c>
      <x:c r="C2060" t="str">
        <x:v>200-10-2</x:v>
      </x:c>
      <x:c r="D2060" t="str">
        <x:v>C39</x:v>
      </x:c>
      <x:c r="E2060" t="str">
        <x:v>c</x:v>
      </x:c>
      <x:c r="F2060" s="59" t="n">
        <x:v>23</x:v>
      </x:c>
      <x:c r="G2060" s="59" t="n">
        <x:v>7</x:v>
      </x:c>
      <x:c r="H2060" s="59" t="n">
        <x:v>20</x:v>
      </x:c>
      <x:c r="I2060" s="59" t="n">
        <x:v>223</x:v>
      </x:c>
      <x:c r="J2060" s="59" t="n">
        <x:v>235</x:v>
      </x:c>
      <x:c r="K2060" s="59" t="n">
        <x:v>10</x:v>
      </x:c>
      <x:c r="L2060" s="59" t="str">
        <x:v>S2</x:v>
      </x:c>
      <x:c r="M2060" s="59" t="n">
        <x:v>10</x:v>
      </x:c>
      <x:c r="N2060" t="str">
        <x:v>source_forward</x:v>
      </x:c>
    </x:row>
    <x:row r="2061">
      <x:c r="A2061" t="str">
        <x:v>Set2_200-10-2</x:v>
      </x:c>
      <x:c r="B2061" t="str">
        <x:v>Set2</x:v>
      </x:c>
      <x:c r="C2061" t="str">
        <x:v>200-10-2</x:v>
      </x:c>
      <x:c r="D2061" t="str">
        <x:v>C40</x:v>
      </x:c>
      <x:c r="E2061" t="str">
        <x:v>c</x:v>
      </x:c>
      <x:c r="F2061" s="59" t="n">
        <x:v>16</x:v>
      </x:c>
      <x:c r="G2061" s="59" t="n">
        <x:v>27</x:v>
      </x:c>
      <x:c r="H2061" s="59" t="n">
        <x:v>19</x:v>
      </x:c>
      <x:c r="I2061" s="59" t="n">
        <x:v>117</x:v>
      </x:c>
      <x:c r="J2061" s="59" t="n">
        <x:v>145</x:v>
      </x:c>
      <x:c r="K2061" s="59" t="n">
        <x:v>10</x:v>
      </x:c>
      <x:c r="L2061" s="59" t="str">
        <x:v>S2</x:v>
      </x:c>
      <x:c r="M2061" s="59" t="n">
        <x:v>4</x:v>
      </x:c>
      <x:c r="N2061" t="str">
        <x:v>source_forward</x:v>
      </x:c>
    </x:row>
    <x:row r="2062">
      <x:c r="A2062" t="str">
        <x:v>Set2_200-10-2</x:v>
      </x:c>
      <x:c r="B2062" t="str">
        <x:v>Set2</x:v>
      </x:c>
      <x:c r="C2062" t="str">
        <x:v>200-10-2</x:v>
      </x:c>
      <x:c r="D2062" t="str">
        <x:v>C41</x:v>
      </x:c>
      <x:c r="E2062" t="str">
        <x:v>c</x:v>
      </x:c>
      <x:c r="F2062" s="59" t="n">
        <x:v>13</x:v>
      </x:c>
      <x:c r="G2062" s="59" t="n">
        <x:v>18</x:v>
      </x:c>
      <x:c r="H2062" s="59" t="n">
        <x:v>13</x:v>
      </x:c>
      <x:c r="I2062" s="59" t="n">
        <x:v>494</x:v>
      </x:c>
      <x:c r="J2062" s="59" t="n">
        <x:v>510</x:v>
      </x:c>
      <x:c r="K2062" s="59" t="n">
        <x:v>10</x:v>
      </x:c>
      <x:c r="L2062" s="59" t="str">
        <x:v>S0</x:v>
      </x:c>
      <x:c r="M2062" s="59" t="n">
        <x:v>0</x:v>
      </x:c>
      <x:c r="N2062" t="str">
        <x:v>source_forward</x:v>
      </x:c>
    </x:row>
    <x:row r="2063">
      <x:c r="A2063" t="str">
        <x:v>Set2_200-10-2</x:v>
      </x:c>
      <x:c r="B2063" t="str">
        <x:v>Set2</x:v>
      </x:c>
      <x:c r="C2063" t="str">
        <x:v>200-10-2</x:v>
      </x:c>
      <x:c r="D2063" t="str">
        <x:v>C42</x:v>
      </x:c>
      <x:c r="E2063" t="str">
        <x:v>c</x:v>
      </x:c>
      <x:c r="F2063" s="59" t="n">
        <x:v>2</x:v>
      </x:c>
      <x:c r="G2063" s="59" t="n">
        <x:v>3</x:v>
      </x:c>
      <x:c r="H2063" s="59" t="n">
        <x:v>12</x:v>
      </x:c>
      <x:c r="I2063" s="59" t="n">
        <x:v>268</x:v>
      </x:c>
      <x:c r="J2063" s="59" t="n">
        <x:v>288</x:v>
      </x:c>
      <x:c r="K2063" s="59" t="n">
        <x:v>10</x:v>
      </x:c>
      <x:c r="L2063" s="59" t="str">
        <x:v>S0</x:v>
      </x:c>
      <x:c r="M2063" s="59" t="n">
        <x:v>0</x:v>
      </x:c>
      <x:c r="N2063" t="str">
        <x:v>source_forward</x:v>
      </x:c>
    </x:row>
    <x:row r="2064">
      <x:c r="A2064" t="str">
        <x:v>Set2_200-10-2</x:v>
      </x:c>
      <x:c r="B2064" t="str">
        <x:v>Set2</x:v>
      </x:c>
      <x:c r="C2064" t="str">
        <x:v>200-10-2</x:v>
      </x:c>
      <x:c r="D2064" t="str">
        <x:v>C43</x:v>
      </x:c>
      <x:c r="E2064" t="str">
        <x:v>c</x:v>
      </x:c>
      <x:c r="F2064" s="59" t="n">
        <x:v>10</x:v>
      </x:c>
      <x:c r="G2064" s="59" t="n">
        <x:v>25</x:v>
      </x:c>
      <x:c r="H2064" s="59" t="n">
        <x:v>18</x:v>
      </x:c>
      <x:c r="I2064" s="59" t="n">
        <x:v>286</x:v>
      </x:c>
      <x:c r="J2064" s="59" t="n">
        <x:v>296</x:v>
      </x:c>
      <x:c r="K2064" s="59" t="n">
        <x:v>10</x:v>
      </x:c>
      <x:c r="L2064" s="59" t="str">
        <x:v>S0</x:v>
      </x:c>
      <x:c r="M2064" s="59" t="n">
        <x:v>17</x:v>
      </x:c>
      <x:c r="N2064" t="str">
        <x:v>source_forward</x:v>
      </x:c>
    </x:row>
    <x:row r="2065">
      <x:c r="A2065" t="str">
        <x:v>Set2_200-10-2</x:v>
      </x:c>
      <x:c r="B2065" t="str">
        <x:v>Set2</x:v>
      </x:c>
      <x:c r="C2065" t="str">
        <x:v>200-10-2</x:v>
      </x:c>
      <x:c r="D2065" t="str">
        <x:v>C44</x:v>
      </x:c>
      <x:c r="E2065" t="str">
        <x:v>c</x:v>
      </x:c>
      <x:c r="F2065" s="59" t="n">
        <x:v>6</x:v>
      </x:c>
      <x:c r="G2065" s="59" t="n">
        <x:v>9</x:v>
      </x:c>
      <x:c r="H2065" s="59" t="n">
        <x:v>15</x:v>
      </x:c>
      <x:c r="I2065" s="59" t="n">
        <x:v>475</x:v>
      </x:c>
      <x:c r="J2065" s="59" t="n">
        <x:v>501</x:v>
      </x:c>
      <x:c r="K2065" s="59" t="n">
        <x:v>10</x:v>
      </x:c>
      <x:c r="L2065" s="59" t="str">
        <x:v>S0</x:v>
      </x:c>
      <x:c r="M2065" s="59" t="n">
        <x:v>4</x:v>
      </x:c>
      <x:c r="N2065" t="str">
        <x:v>source_forward</x:v>
      </x:c>
    </x:row>
    <x:row r="2066">
      <x:c r="A2066" t="str">
        <x:v>Set2_200-10-2</x:v>
      </x:c>
      <x:c r="B2066" t="str">
        <x:v>Set2</x:v>
      </x:c>
      <x:c r="C2066" t="str">
        <x:v>200-10-2</x:v>
      </x:c>
      <x:c r="D2066" t="str">
        <x:v>C45</x:v>
      </x:c>
      <x:c r="E2066" t="str">
        <x:v>c</x:v>
      </x:c>
      <x:c r="F2066" s="59" t="n">
        <x:v>11</x:v>
      </x:c>
      <x:c r="G2066" s="59" t="n">
        <x:v>26</x:v>
      </x:c>
      <x:c r="H2066" s="59" t="n">
        <x:v>13</x:v>
      </x:c>
      <x:c r="I2066" s="59" t="n">
        <x:v>593</x:v>
      </x:c>
      <x:c r="J2066" s="59" t="n">
        <x:v>615</x:v>
      </x:c>
      <x:c r="K2066" s="59" t="n">
        <x:v>10</x:v>
      </x:c>
      <x:c r="L2066" s="59" t="str">
        <x:v>S0</x:v>
      </x:c>
      <x:c r="M2066" s="59" t="n">
        <x:v>10</x:v>
      </x:c>
      <x:c r="N2066" t="str">
        <x:v>source_forward</x:v>
      </x:c>
    </x:row>
    <x:row r="2067">
      <x:c r="A2067" t="str">
        <x:v>Set2_200-10-2</x:v>
      </x:c>
      <x:c r="B2067" t="str">
        <x:v>Set2</x:v>
      </x:c>
      <x:c r="C2067" t="str">
        <x:v>200-10-2</x:v>
      </x:c>
      <x:c r="D2067" t="str">
        <x:v>C46</x:v>
      </x:c>
      <x:c r="E2067" t="str">
        <x:v>c</x:v>
      </x:c>
      <x:c r="F2067" s="59" t="n">
        <x:v>19</x:v>
      </x:c>
      <x:c r="G2067" s="59" t="n">
        <x:v>24</x:v>
      </x:c>
      <x:c r="H2067" s="59" t="n">
        <x:v>17</x:v>
      </x:c>
      <x:c r="I2067" s="59" t="n">
        <x:v>439</x:v>
      </x:c>
      <x:c r="J2067" s="59" t="n">
        <x:v>473</x:v>
      </x:c>
      <x:c r="K2067" s="59" t="n">
        <x:v>10</x:v>
      </x:c>
      <x:c r="L2067" s="59" t="str">
        <x:v>S2</x:v>
      </x:c>
      <x:c r="M2067" s="59" t="n">
        <x:v>6</x:v>
      </x:c>
      <x:c r="N2067" t="str">
        <x:v>source_forward</x:v>
      </x:c>
    </x:row>
    <x:row r="2068">
      <x:c r="A2068" t="str">
        <x:v>Set2_200-10-2</x:v>
      </x:c>
      <x:c r="B2068" t="str">
        <x:v>Set2</x:v>
      </x:c>
      <x:c r="C2068" t="str">
        <x:v>200-10-2</x:v>
      </x:c>
      <x:c r="D2068" t="str">
        <x:v>C47</x:v>
      </x:c>
      <x:c r="E2068" t="str">
        <x:v>c</x:v>
      </x:c>
      <x:c r="F2068" s="59" t="n">
        <x:v>8</x:v>
      </x:c>
      <x:c r="G2068" s="59" t="n">
        <x:v>2</x:v>
      </x:c>
      <x:c r="H2068" s="59" t="n">
        <x:v>12</x:v>
      </x:c>
      <x:c r="I2068" s="59" t="n">
        <x:v>278</x:v>
      </x:c>
      <x:c r="J2068" s="59" t="n">
        <x:v>308</x:v>
      </x:c>
      <x:c r="K2068" s="59" t="n">
        <x:v>10</x:v>
      </x:c>
      <x:c r="L2068" s="59" t="str">
        <x:v>S0</x:v>
      </x:c>
      <x:c r="M2068" s="59" t="n">
        <x:v>0</x:v>
      </x:c>
      <x:c r="N2068" t="str">
        <x:v>source_forward</x:v>
      </x:c>
    </x:row>
    <x:row r="2069">
      <x:c r="A2069" t="str">
        <x:v>Set2_200-10-2</x:v>
      </x:c>
      <x:c r="B2069" t="str">
        <x:v>Set2</x:v>
      </x:c>
      <x:c r="C2069" t="str">
        <x:v>200-10-2</x:v>
      </x:c>
      <x:c r="D2069" t="str">
        <x:v>C48</x:v>
      </x:c>
      <x:c r="E2069" t="str">
        <x:v>c</x:v>
      </x:c>
      <x:c r="F2069" s="59" t="n">
        <x:v>13</x:v>
      </x:c>
      <x:c r="G2069" s="59" t="n">
        <x:v>21</x:v>
      </x:c>
      <x:c r="H2069" s="59" t="n">
        <x:v>13</x:v>
      </x:c>
      <x:c r="I2069" s="59" t="n">
        <x:v>152</x:v>
      </x:c>
      <x:c r="J2069" s="59" t="n">
        <x:v>172</x:v>
      </x:c>
      <x:c r="K2069" s="59" t="n">
        <x:v>10</x:v>
      </x:c>
      <x:c r="L2069" s="59" t="str">
        <x:v>S0</x:v>
      </x:c>
      <x:c r="M2069" s="59" t="n">
        <x:v>2</x:v>
      </x:c>
      <x:c r="N2069" t="str">
        <x:v>source_forward</x:v>
      </x:c>
    </x:row>
    <x:row r="2070">
      <x:c r="A2070" t="str">
        <x:v>Set2_200-10-2</x:v>
      </x:c>
      <x:c r="B2070" t="str">
        <x:v>Set2</x:v>
      </x:c>
      <x:c r="C2070" t="str">
        <x:v>200-10-2</x:v>
      </x:c>
      <x:c r="D2070" t="str">
        <x:v>C49</x:v>
      </x:c>
      <x:c r="E2070" t="str">
        <x:v>c</x:v>
      </x:c>
      <x:c r="F2070" s="59" t="n">
        <x:v>22</x:v>
      </x:c>
      <x:c r="G2070" s="59" t="n">
        <x:v>25</x:v>
      </x:c>
      <x:c r="H2070" s="59" t="n">
        <x:v>20</x:v>
      </x:c>
      <x:c r="I2070" s="59" t="n">
        <x:v>93</x:v>
      </x:c>
      <x:c r="J2070" s="59" t="n">
        <x:v>111</x:v>
      </x:c>
      <x:c r="K2070" s="59" t="n">
        <x:v>10</x:v>
      </x:c>
      <x:c r="L2070" s="59" t="str">
        <x:v>S2</x:v>
      </x:c>
      <x:c r="M2070" s="59" t="n">
        <x:v>13</x:v>
      </x:c>
      <x:c r="N2070" t="str">
        <x:v>source_forward</x:v>
      </x:c>
    </x:row>
    <x:row r="2071">
      <x:c r="A2071" t="str">
        <x:v>Set2_200-10-2</x:v>
      </x:c>
      <x:c r="B2071" t="str">
        <x:v>Set2</x:v>
      </x:c>
      <x:c r="C2071" t="str">
        <x:v>200-10-2</x:v>
      </x:c>
      <x:c r="D2071" t="str">
        <x:v>C50</x:v>
      </x:c>
      <x:c r="E2071" t="str">
        <x:v>c</x:v>
      </x:c>
      <x:c r="F2071" s="59" t="n">
        <x:v>14</x:v>
      </x:c>
      <x:c r="G2071" s="59" t="n">
        <x:v>15</x:v>
      </x:c>
      <x:c r="H2071" s="59" t="n">
        <x:v>17</x:v>
      </x:c>
      <x:c r="I2071" s="59" t="n">
        <x:v>287</x:v>
      </x:c>
      <x:c r="J2071" s="59" t="n">
        <x:v>315</x:v>
      </x:c>
      <x:c r="K2071" s="59" t="n">
        <x:v>10</x:v>
      </x:c>
      <x:c r="L2071" s="59" t="str">
        <x:v>S0</x:v>
      </x:c>
      <x:c r="M2071" s="59" t="n">
        <x:v>7</x:v>
      </x:c>
      <x:c r="N2071" t="str">
        <x:v>source_forward</x:v>
      </x:c>
    </x:row>
    <x:row r="2072">
      <x:c r="A2072" t="str">
        <x:v>Set2_200-10-2</x:v>
      </x:c>
      <x:c r="B2072" t="str">
        <x:v>Set2</x:v>
      </x:c>
      <x:c r="C2072" t="str">
        <x:v>200-10-2</x:v>
      </x:c>
      <x:c r="D2072" t="str">
        <x:v>C51</x:v>
      </x:c>
      <x:c r="E2072" t="str">
        <x:v>c</x:v>
      </x:c>
      <x:c r="F2072" s="59" t="n">
        <x:v>13</x:v>
      </x:c>
      <x:c r="G2072" s="59" t="n">
        <x:v>12</x:v>
      </x:c>
      <x:c r="H2072" s="59" t="n">
        <x:v>12</x:v>
      </x:c>
      <x:c r="I2072" s="59" t="n">
        <x:v>277</x:v>
      </x:c>
      <x:c r="J2072" s="59" t="n">
        <x:v>289</x:v>
      </x:c>
      <x:c r="K2072" s="59" t="n">
        <x:v>10</x:v>
      </x:c>
      <x:c r="L2072" s="59" t="str">
        <x:v>S0</x:v>
      </x:c>
      <x:c r="M2072" s="59" t="n">
        <x:v>10</x:v>
      </x:c>
      <x:c r="N2072" t="str">
        <x:v>source_forward</x:v>
      </x:c>
    </x:row>
    <x:row r="2073">
      <x:c r="A2073" t="str">
        <x:v>Set2_200-10-2</x:v>
      </x:c>
      <x:c r="B2073" t="str">
        <x:v>Set2</x:v>
      </x:c>
      <x:c r="C2073" t="str">
        <x:v>200-10-2</x:v>
      </x:c>
      <x:c r="D2073" t="str">
        <x:v>C52</x:v>
      </x:c>
      <x:c r="E2073" t="str">
        <x:v>c</x:v>
      </x:c>
      <x:c r="F2073" s="59" t="n">
        <x:v>2</x:v>
      </x:c>
      <x:c r="G2073" s="59" t="n">
        <x:v>27</x:v>
      </x:c>
      <x:c r="H2073" s="59" t="n">
        <x:v>12</x:v>
      </x:c>
      <x:c r="I2073" s="59" t="n">
        <x:v>175</x:v>
      </x:c>
      <x:c r="J2073" s="59" t="n">
        <x:v>211</x:v>
      </x:c>
      <x:c r="K2073" s="59" t="n">
        <x:v>10</x:v>
      </x:c>
      <x:c r="L2073" s="59" t="str">
        <x:v>S0</x:v>
      </x:c>
      <x:c r="M2073" s="59" t="n">
        <x:v>10</x:v>
      </x:c>
      <x:c r="N2073" t="str">
        <x:v>source_forward</x:v>
      </x:c>
    </x:row>
    <x:row r="2074">
      <x:c r="A2074" t="str">
        <x:v>Set2_200-10-2</x:v>
      </x:c>
      <x:c r="B2074" t="str">
        <x:v>Set2</x:v>
      </x:c>
      <x:c r="C2074" t="str">
        <x:v>200-10-2</x:v>
      </x:c>
      <x:c r="D2074" t="str">
        <x:v>C53</x:v>
      </x:c>
      <x:c r="E2074" t="str">
        <x:v>c</x:v>
      </x:c>
      <x:c r="F2074" s="59" t="n">
        <x:v>12</x:v>
      </x:c>
      <x:c r="G2074" s="59" t="n">
        <x:v>28</x:v>
      </x:c>
      <x:c r="H2074" s="59" t="n">
        <x:v>17</x:v>
      </x:c>
      <x:c r="I2074" s="59" t="n">
        <x:v>441</x:v>
      </x:c>
      <x:c r="J2074" s="59" t="n">
        <x:v>473</x:v>
      </x:c>
      <x:c r="K2074" s="59" t="n">
        <x:v>10</x:v>
      </x:c>
      <x:c r="L2074" s="59" t="str">
        <x:v>S0</x:v>
      </x:c>
      <x:c r="M2074" s="59" t="n">
        <x:v>2</x:v>
      </x:c>
      <x:c r="N2074" t="str">
        <x:v>source_forward</x:v>
      </x:c>
    </x:row>
    <x:row r="2075">
      <x:c r="A2075" t="str">
        <x:v>Set2_200-10-2</x:v>
      </x:c>
      <x:c r="B2075" t="str">
        <x:v>Set2</x:v>
      </x:c>
      <x:c r="C2075" t="str">
        <x:v>200-10-2</x:v>
      </x:c>
      <x:c r="D2075" t="str">
        <x:v>C54</x:v>
      </x:c>
      <x:c r="E2075" t="str">
        <x:v>c</x:v>
      </x:c>
      <x:c r="F2075" s="59" t="n">
        <x:v>18</x:v>
      </x:c>
      <x:c r="G2075" s="59" t="n">
        <x:v>11</x:v>
      </x:c>
      <x:c r="H2075" s="59" t="n">
        <x:v>17</x:v>
      </x:c>
      <x:c r="I2075" s="59" t="n">
        <x:v>556</x:v>
      </x:c>
      <x:c r="J2075" s="59" t="n">
        <x:v>590</x:v>
      </x:c>
      <x:c r="K2075" s="59" t="n">
        <x:v>10</x:v>
      </x:c>
      <x:c r="L2075" s="59" t="str">
        <x:v>S2</x:v>
      </x:c>
      <x:c r="M2075" s="59" t="n">
        <x:v>11</x:v>
      </x:c>
      <x:c r="N2075" t="str">
        <x:v>source_forward</x:v>
      </x:c>
    </x:row>
    <x:row r="2076">
      <x:c r="A2076" t="str">
        <x:v>Set2_200-10-2</x:v>
      </x:c>
      <x:c r="B2076" t="str">
        <x:v>Set2</x:v>
      </x:c>
      <x:c r="C2076" t="str">
        <x:v>200-10-2</x:v>
      </x:c>
      <x:c r="D2076" t="str">
        <x:v>C55</x:v>
      </x:c>
      <x:c r="E2076" t="str">
        <x:v>c</x:v>
      </x:c>
      <x:c r="F2076" s="59" t="n">
        <x:v>14</x:v>
      </x:c>
      <x:c r="G2076" s="59" t="n">
        <x:v>27</x:v>
      </x:c>
      <x:c r="H2076" s="59" t="n">
        <x:v>16</x:v>
      </x:c>
      <x:c r="I2076" s="59" t="n">
        <x:v>353</x:v>
      </x:c>
      <x:c r="J2076" s="59" t="n">
        <x:v>383</x:v>
      </x:c>
      <x:c r="K2076" s="59" t="n">
        <x:v>10</x:v>
      </x:c>
      <x:c r="L2076" s="59" t="str">
        <x:v>S0</x:v>
      </x:c>
      <x:c r="M2076" s="59" t="n">
        <x:v>2</x:v>
      </x:c>
      <x:c r="N2076" t="str">
        <x:v>source_forward</x:v>
      </x:c>
    </x:row>
    <x:row r="2077">
      <x:c r="A2077" t="str">
        <x:v>Set2_200-10-2</x:v>
      </x:c>
      <x:c r="B2077" t="str">
        <x:v>Set2</x:v>
      </x:c>
      <x:c r="C2077" t="str">
        <x:v>200-10-2</x:v>
      </x:c>
      <x:c r="D2077" t="str">
        <x:v>C56</x:v>
      </x:c>
      <x:c r="E2077" t="str">
        <x:v>c</x:v>
      </x:c>
      <x:c r="F2077" s="59" t="n">
        <x:v>15</x:v>
      </x:c>
      <x:c r="G2077" s="59" t="n">
        <x:v>16</x:v>
      </x:c>
      <x:c r="H2077" s="59" t="n">
        <x:v>17</x:v>
      </x:c>
      <x:c r="I2077" s="59" t="n">
        <x:v>601</x:v>
      </x:c>
      <x:c r="J2077" s="59" t="n">
        <x:v>629</x:v>
      </x:c>
      <x:c r="K2077" s="59" t="n">
        <x:v>10</x:v>
      </x:c>
      <x:c r="L2077" s="59" t="str">
        <x:v>S0</x:v>
      </x:c>
      <x:c r="M2077" s="59" t="n">
        <x:v>6</x:v>
      </x:c>
      <x:c r="N2077" t="str">
        <x:v>source_forward</x:v>
      </x:c>
    </x:row>
    <x:row r="2078">
      <x:c r="A2078" t="str">
        <x:v>Set2_200-10-2</x:v>
      </x:c>
      <x:c r="B2078" t="str">
        <x:v>Set2</x:v>
      </x:c>
      <x:c r="C2078" t="str">
        <x:v>200-10-2</x:v>
      </x:c>
      <x:c r="D2078" t="str">
        <x:v>C57</x:v>
      </x:c>
      <x:c r="E2078" t="str">
        <x:v>c</x:v>
      </x:c>
      <x:c r="F2078" s="59" t="n">
        <x:v>9</x:v>
      </x:c>
      <x:c r="G2078" s="59" t="n">
        <x:v>1</x:v>
      </x:c>
      <x:c r="H2078" s="59" t="n">
        <x:v>15</x:v>
      </x:c>
      <x:c r="I2078" s="59" t="n">
        <x:v>392</x:v>
      </x:c>
      <x:c r="J2078" s="59" t="n">
        <x:v>430</x:v>
      </x:c>
      <x:c r="K2078" s="59" t="n">
        <x:v>10</x:v>
      </x:c>
      <x:c r="L2078" s="59" t="str">
        <x:v>S0</x:v>
      </x:c>
      <x:c r="M2078" s="59" t="n">
        <x:v>5</x:v>
      </x:c>
      <x:c r="N2078" t="str">
        <x:v>source_forward</x:v>
      </x:c>
    </x:row>
    <x:row r="2079">
      <x:c r="A2079" t="str">
        <x:v>Set2_200-10-2</x:v>
      </x:c>
      <x:c r="B2079" t="str">
        <x:v>Set2</x:v>
      </x:c>
      <x:c r="C2079" t="str">
        <x:v>200-10-2</x:v>
      </x:c>
      <x:c r="D2079" t="str">
        <x:v>C58</x:v>
      </x:c>
      <x:c r="E2079" t="str">
        <x:v>c</x:v>
      </x:c>
      <x:c r="F2079" s="59" t="n">
        <x:v>8</x:v>
      </x:c>
      <x:c r="G2079" s="59" t="n">
        <x:v>28</x:v>
      </x:c>
      <x:c r="H2079" s="59" t="n">
        <x:v>20</x:v>
      </x:c>
      <x:c r="I2079" s="59" t="n">
        <x:v>274</x:v>
      </x:c>
      <x:c r="J2079" s="59" t="n">
        <x:v>304</x:v>
      </x:c>
      <x:c r="K2079" s="59" t="n">
        <x:v>10</x:v>
      </x:c>
      <x:c r="L2079" s="59" t="str">
        <x:v>S0</x:v>
      </x:c>
      <x:c r="M2079" s="59" t="n">
        <x:v>16</x:v>
      </x:c>
      <x:c r="N2079" t="str">
        <x:v>source_forward</x:v>
      </x:c>
    </x:row>
    <x:row r="2080">
      <x:c r="A2080" t="str">
        <x:v>Set2_200-10-2</x:v>
      </x:c>
      <x:c r="B2080" t="str">
        <x:v>Set2</x:v>
      </x:c>
      <x:c r="C2080" t="str">
        <x:v>200-10-2</x:v>
      </x:c>
      <x:c r="D2080" t="str">
        <x:v>C59</x:v>
      </x:c>
      <x:c r="E2080" t="str">
        <x:v>c</x:v>
      </x:c>
      <x:c r="F2080" s="59" t="n">
        <x:v>9</x:v>
      </x:c>
      <x:c r="G2080" s="59" t="n">
        <x:v>12</x:v>
      </x:c>
      <x:c r="H2080" s="59" t="n">
        <x:v>15</x:v>
      </x:c>
      <x:c r="I2080" s="59" t="n">
        <x:v>232</x:v>
      </x:c>
      <x:c r="J2080" s="59" t="n">
        <x:v>270</x:v>
      </x:c>
      <x:c r="K2080" s="59" t="n">
        <x:v>10</x:v>
      </x:c>
      <x:c r="L2080" s="59" t="str">
        <x:v>S0</x:v>
      </x:c>
      <x:c r="M2080" s="59" t="n">
        <x:v>9</x:v>
      </x:c>
      <x:c r="N2080" t="str">
        <x:v>source_forward</x:v>
      </x:c>
    </x:row>
    <x:row r="2081">
      <x:c r="A2081" t="str">
        <x:v>Set2_200-10-2</x:v>
      </x:c>
      <x:c r="B2081" t="str">
        <x:v>Set2</x:v>
      </x:c>
      <x:c r="C2081" t="str">
        <x:v>200-10-2</x:v>
      </x:c>
      <x:c r="D2081" t="str">
        <x:v>C60</x:v>
      </x:c>
      <x:c r="E2081" t="str">
        <x:v>c</x:v>
      </x:c>
      <x:c r="F2081" s="59" t="n">
        <x:v>6</x:v>
      </x:c>
      <x:c r="G2081" s="59" t="n">
        <x:v>18</x:v>
      </x:c>
      <x:c r="H2081" s="59" t="n">
        <x:v>16</x:v>
      </x:c>
      <x:c r="I2081" s="59" t="n">
        <x:v>461</x:v>
      </x:c>
      <x:c r="J2081" s="59" t="n">
        <x:v>487</x:v>
      </x:c>
      <x:c r="K2081" s="59" t="n">
        <x:v>10</x:v>
      </x:c>
      <x:c r="L2081" s="59" t="str">
        <x:v>S0</x:v>
      </x:c>
      <x:c r="M2081" s="59" t="n">
        <x:v>12</x:v>
      </x:c>
      <x:c r="N2081" t="str">
        <x:v>source_forward</x:v>
      </x:c>
    </x:row>
    <x:row r="2082">
      <x:c r="A2082" t="str">
        <x:v>Set2_200-10-2</x:v>
      </x:c>
      <x:c r="B2082" t="str">
        <x:v>Set2</x:v>
      </x:c>
      <x:c r="C2082" t="str">
        <x:v>200-10-2</x:v>
      </x:c>
      <x:c r="D2082" t="str">
        <x:v>C61</x:v>
      </x:c>
      <x:c r="E2082" t="str">
        <x:v>c</x:v>
      </x:c>
      <x:c r="F2082" s="59" t="n">
        <x:v>10</x:v>
      </x:c>
      <x:c r="G2082" s="59" t="n">
        <x:v>3</x:v>
      </x:c>
      <x:c r="H2082" s="59" t="n">
        <x:v>15</x:v>
      </x:c>
      <x:c r="I2082" s="59" t="n">
        <x:v>467</x:v>
      </x:c>
      <x:c r="J2082" s="59" t="n">
        <x:v>495</x:v>
      </x:c>
      <x:c r="K2082" s="59" t="n">
        <x:v>10</x:v>
      </x:c>
      <x:c r="L2082" s="59" t="str">
        <x:v>S0</x:v>
      </x:c>
      <x:c r="M2082" s="59" t="n">
        <x:v>13</x:v>
      </x:c>
      <x:c r="N2082" t="str">
        <x:v>source_forward</x:v>
      </x:c>
    </x:row>
    <x:row r="2083">
      <x:c r="A2083" t="str">
        <x:v>Set2_200-10-2</x:v>
      </x:c>
      <x:c r="B2083" t="str">
        <x:v>Set2</x:v>
      </x:c>
      <x:c r="C2083" t="str">
        <x:v>200-10-2</x:v>
      </x:c>
      <x:c r="D2083" t="str">
        <x:v>C62</x:v>
      </x:c>
      <x:c r="E2083" t="str">
        <x:v>c</x:v>
      </x:c>
      <x:c r="F2083" s="59" t="n">
        <x:v>22</x:v>
      </x:c>
      <x:c r="G2083" s="59" t="n">
        <x:v>23</x:v>
      </x:c>
      <x:c r="H2083" s="59" t="n">
        <x:v>13</x:v>
      </x:c>
      <x:c r="I2083" s="59" t="n">
        <x:v>75</x:v>
      </x:c>
      <x:c r="J2083" s="59" t="n">
        <x:v>103</x:v>
      </x:c>
      <x:c r="K2083" s="59" t="n">
        <x:v>10</x:v>
      </x:c>
      <x:c r="L2083" s="59" t="str">
        <x:v>S2</x:v>
      </x:c>
      <x:c r="M2083" s="59" t="n">
        <x:v>11</x:v>
      </x:c>
      <x:c r="N2083" t="str">
        <x:v>source_forward</x:v>
      </x:c>
    </x:row>
    <x:row r="2084">
      <x:c r="A2084" t="str">
        <x:v>Set2_200-10-2</x:v>
      </x:c>
      <x:c r="B2084" t="str">
        <x:v>Set2</x:v>
      </x:c>
      <x:c r="C2084" t="str">
        <x:v>200-10-2</x:v>
      </x:c>
      <x:c r="D2084" t="str">
        <x:v>C63</x:v>
      </x:c>
      <x:c r="E2084" t="str">
        <x:v>c</x:v>
      </x:c>
      <x:c r="F2084" s="59" t="n">
        <x:v>5</x:v>
      </x:c>
      <x:c r="G2084" s="59" t="n">
        <x:v>26</x:v>
      </x:c>
      <x:c r="H2084" s="59" t="n">
        <x:v>16</x:v>
      </x:c>
      <x:c r="I2084" s="59" t="n">
        <x:v>384</x:v>
      </x:c>
      <x:c r="J2084" s="59" t="n">
        <x:v>416</x:v>
      </x:c>
      <x:c r="K2084" s="59" t="n">
        <x:v>10</x:v>
      </x:c>
      <x:c r="L2084" s="59" t="str">
        <x:v>S0</x:v>
      </x:c>
      <x:c r="M2084" s="59" t="n">
        <x:v>6</x:v>
      </x:c>
      <x:c r="N2084" t="str">
        <x:v>source_forward</x:v>
      </x:c>
    </x:row>
    <x:row r="2085">
      <x:c r="A2085" t="str">
        <x:v>Set2_200-10-2</x:v>
      </x:c>
      <x:c r="B2085" t="str">
        <x:v>Set2</x:v>
      </x:c>
      <x:c r="C2085" t="str">
        <x:v>200-10-2</x:v>
      </x:c>
      <x:c r="D2085" t="str">
        <x:v>C64</x:v>
      </x:c>
      <x:c r="E2085" t="str">
        <x:v>c</x:v>
      </x:c>
      <x:c r="F2085" s="59" t="n">
        <x:v>15</x:v>
      </x:c>
      <x:c r="G2085" s="59" t="n">
        <x:v>9</x:v>
      </x:c>
      <x:c r="H2085" s="59" t="n">
        <x:v>11</x:v>
      </x:c>
      <x:c r="I2085" s="59" t="n">
        <x:v>365</x:v>
      </x:c>
      <x:c r="J2085" s="59" t="n">
        <x:v>397</x:v>
      </x:c>
      <x:c r="K2085" s="59" t="n">
        <x:v>10</x:v>
      </x:c>
      <x:c r="L2085" s="59" t="str">
        <x:v>S0</x:v>
      </x:c>
      <x:c r="M2085" s="59" t="n">
        <x:v>10</x:v>
      </x:c>
      <x:c r="N2085" t="str">
        <x:v>source_forward</x:v>
      </x:c>
    </x:row>
    <x:row r="2086">
      <x:c r="A2086" t="str">
        <x:v>Set2_200-10-2</x:v>
      </x:c>
      <x:c r="B2086" t="str">
        <x:v>Set2</x:v>
      </x:c>
      <x:c r="C2086" t="str">
        <x:v>200-10-2</x:v>
      </x:c>
      <x:c r="D2086" t="str">
        <x:v>C65</x:v>
      </x:c>
      <x:c r="E2086" t="str">
        <x:v>c</x:v>
      </x:c>
      <x:c r="F2086" s="59" t="n">
        <x:v>6</x:v>
      </x:c>
      <x:c r="G2086" s="59" t="n">
        <x:v>19</x:v>
      </x:c>
      <x:c r="H2086" s="59" t="n">
        <x:v>18</x:v>
      </x:c>
      <x:c r="I2086" s="59" t="n">
        <x:v>506</x:v>
      </x:c>
      <x:c r="J2086" s="59" t="n">
        <x:v>530</x:v>
      </x:c>
      <x:c r="K2086" s="59" t="n">
        <x:v>10</x:v>
      </x:c>
      <x:c r="L2086" s="59" t="str">
        <x:v>S0</x:v>
      </x:c>
      <x:c r="M2086" s="59" t="n">
        <x:v>2</x:v>
      </x:c>
      <x:c r="N2086" t="str">
        <x:v>source_forward</x:v>
      </x:c>
    </x:row>
    <x:row r="2087">
      <x:c r="A2087" t="str">
        <x:v>Set2_200-10-2</x:v>
      </x:c>
      <x:c r="B2087" t="str">
        <x:v>Set2</x:v>
      </x:c>
      <x:c r="C2087" t="str">
        <x:v>200-10-2</x:v>
      </x:c>
      <x:c r="D2087" t="str">
        <x:v>C66</x:v>
      </x:c>
      <x:c r="E2087" t="str">
        <x:v>c</x:v>
      </x:c>
      <x:c r="F2087" s="59" t="n">
        <x:v>21</x:v>
      </x:c>
      <x:c r="G2087" s="59" t="n">
        <x:v>25</x:v>
      </x:c>
      <x:c r="H2087" s="59" t="n">
        <x:v>11</x:v>
      </x:c>
      <x:c r="I2087" s="59" t="n">
        <x:v>210</x:v>
      </x:c>
      <x:c r="J2087" s="59" t="n">
        <x:v>236</x:v>
      </x:c>
      <x:c r="K2087" s="59" t="n">
        <x:v>10</x:v>
      </x:c>
      <x:c r="L2087" s="59" t="str">
        <x:v>S2</x:v>
      </x:c>
      <x:c r="M2087" s="59" t="n">
        <x:v>6</x:v>
      </x:c>
      <x:c r="N2087" t="str">
        <x:v>source_forward</x:v>
      </x:c>
    </x:row>
    <x:row r="2088">
      <x:c r="A2088" t="str">
        <x:v>Set2_200-10-2</x:v>
      </x:c>
      <x:c r="B2088" t="str">
        <x:v>Set2</x:v>
      </x:c>
      <x:c r="C2088" t="str">
        <x:v>200-10-2</x:v>
      </x:c>
      <x:c r="D2088" t="str">
        <x:v>C67</x:v>
      </x:c>
      <x:c r="E2088" t="str">
        <x:v>c</x:v>
      </x:c>
      <x:c r="F2088" s="59" t="n">
        <x:v>18</x:v>
      </x:c>
      <x:c r="G2088" s="59" t="n">
        <x:v>16</x:v>
      </x:c>
      <x:c r="H2088" s="59" t="n">
        <x:v>14</x:v>
      </x:c>
      <x:c r="I2088" s="59" t="n">
        <x:v>359</x:v>
      </x:c>
      <x:c r="J2088" s="59" t="n">
        <x:v>375</x:v>
      </x:c>
      <x:c r="K2088" s="59" t="n">
        <x:v>10</x:v>
      </x:c>
      <x:c r="L2088" s="59" t="str">
        <x:v>S2</x:v>
      </x:c>
      <x:c r="M2088" s="59" t="n">
        <x:v>0</x:v>
      </x:c>
      <x:c r="N2088" t="str">
        <x:v>source_forward</x:v>
      </x:c>
    </x:row>
    <x:row r="2089">
      <x:c r="A2089" t="str">
        <x:v>Set2_200-10-2</x:v>
      </x:c>
      <x:c r="B2089" t="str">
        <x:v>Set2</x:v>
      </x:c>
      <x:c r="C2089" t="str">
        <x:v>200-10-2</x:v>
      </x:c>
      <x:c r="D2089" t="str">
        <x:v>C68</x:v>
      </x:c>
      <x:c r="E2089" t="str">
        <x:v>c</x:v>
      </x:c>
      <x:c r="F2089" s="59" t="n">
        <x:v>7</x:v>
      </x:c>
      <x:c r="G2089" s="59" t="n">
        <x:v>22</x:v>
      </x:c>
      <x:c r="H2089" s="59" t="n">
        <x:v>13</x:v>
      </x:c>
      <x:c r="I2089" s="59" t="n">
        <x:v>514</x:v>
      </x:c>
      <x:c r="J2089" s="59" t="n">
        <x:v>530</x:v>
      </x:c>
      <x:c r="K2089" s="59" t="n">
        <x:v>10</x:v>
      </x:c>
      <x:c r="L2089" s="59" t="str">
        <x:v>S0</x:v>
      </x:c>
      <x:c r="M2089" s="59" t="n">
        <x:v>0</x:v>
      </x:c>
      <x:c r="N2089" t="str">
        <x:v>source_forward</x:v>
      </x:c>
    </x:row>
    <x:row r="2090">
      <x:c r="A2090" t="str">
        <x:v>Set2_200-10-2</x:v>
      </x:c>
      <x:c r="B2090" t="str">
        <x:v>Set2</x:v>
      </x:c>
      <x:c r="C2090" t="str">
        <x:v>200-10-2</x:v>
      </x:c>
      <x:c r="D2090" t="str">
        <x:v>C69</x:v>
      </x:c>
      <x:c r="E2090" t="str">
        <x:v>c</x:v>
      </x:c>
      <x:c r="F2090" s="59" t="n">
        <x:v>23</x:v>
      </x:c>
      <x:c r="G2090" s="59" t="n">
        <x:v>23</x:v>
      </x:c>
      <x:c r="H2090" s="59" t="n">
        <x:v>16</x:v>
      </x:c>
      <x:c r="I2090" s="59" t="n">
        <x:v>347</x:v>
      </x:c>
      <x:c r="J2090" s="59" t="n">
        <x:v>383</x:v>
      </x:c>
      <x:c r="K2090" s="59" t="n">
        <x:v>10</x:v>
      </x:c>
      <x:c r="L2090" s="59" t="str">
        <x:v>S2</x:v>
      </x:c>
      <x:c r="M2090" s="59" t="n">
        <x:v>12</x:v>
      </x:c>
      <x:c r="N2090" t="str">
        <x:v>source_forward</x:v>
      </x:c>
    </x:row>
    <x:row r="2091">
      <x:c r="A2091" t="str">
        <x:v>Set2_200-10-2</x:v>
      </x:c>
      <x:c r="B2091" t="str">
        <x:v>Set2</x:v>
      </x:c>
      <x:c r="C2091" t="str">
        <x:v>200-10-2</x:v>
      </x:c>
      <x:c r="D2091" t="str">
        <x:v>C70</x:v>
      </x:c>
      <x:c r="E2091" t="str">
        <x:v>c</x:v>
      </x:c>
      <x:c r="F2091" s="59" t="n">
        <x:v>25</x:v>
      </x:c>
      <x:c r="G2091" s="59" t="n">
        <x:v>22</x:v>
      </x:c>
      <x:c r="H2091" s="59" t="n">
        <x:v>18</x:v>
      </x:c>
      <x:c r="I2091" s="59" t="n">
        <x:v>193</x:v>
      </x:c>
      <x:c r="J2091" s="59" t="n">
        <x:v>209</x:v>
      </x:c>
      <x:c r="K2091" s="59" t="n">
        <x:v>10</x:v>
      </x:c>
      <x:c r="L2091" s="59" t="str">
        <x:v>S2</x:v>
      </x:c>
      <x:c r="M2091" s="59" t="n">
        <x:v>2</x:v>
      </x:c>
      <x:c r="N2091" t="str">
        <x:v>source_forward</x:v>
      </x:c>
    </x:row>
    <x:row r="2092">
      <x:c r="A2092" t="str">
        <x:v>Set2_200-10-2</x:v>
      </x:c>
      <x:c r="B2092" t="str">
        <x:v>Set2</x:v>
      </x:c>
      <x:c r="C2092" t="str">
        <x:v>200-10-2</x:v>
      </x:c>
      <x:c r="D2092" t="str">
        <x:v>C71</x:v>
      </x:c>
      <x:c r="E2092" t="str">
        <x:v>c</x:v>
      </x:c>
      <x:c r="F2092" s="59" t="n">
        <x:v>24</x:v>
      </x:c>
      <x:c r="G2092" s="59" t="n">
        <x:v>5</x:v>
      </x:c>
      <x:c r="H2092" s="59" t="n">
        <x:v>15</x:v>
      </x:c>
      <x:c r="I2092" s="59" t="n">
        <x:v>566</x:v>
      </x:c>
      <x:c r="J2092" s="59" t="n">
        <x:v>596</x:v>
      </x:c>
      <x:c r="K2092" s="59" t="n">
        <x:v>10</x:v>
      </x:c>
      <x:c r="L2092" s="59" t="str">
        <x:v>S2</x:v>
      </x:c>
      <x:c r="M2092" s="59" t="n">
        <x:v>4</x:v>
      </x:c>
      <x:c r="N2092" t="str">
        <x:v>source_forward</x:v>
      </x:c>
    </x:row>
    <x:row r="2093">
      <x:c r="A2093" t="str">
        <x:v>Set2_200-10-2</x:v>
      </x:c>
      <x:c r="B2093" t="str">
        <x:v>Set2</x:v>
      </x:c>
      <x:c r="C2093" t="str">
        <x:v>200-10-2</x:v>
      </x:c>
      <x:c r="D2093" t="str">
        <x:v>C72</x:v>
      </x:c>
      <x:c r="E2093" t="str">
        <x:v>c</x:v>
      </x:c>
      <x:c r="F2093" s="59" t="n">
        <x:v>24</x:v>
      </x:c>
      <x:c r="G2093" s="59" t="n">
        <x:v>28</x:v>
      </x:c>
      <x:c r="H2093" s="59" t="n">
        <x:v>14</x:v>
      </x:c>
      <x:c r="I2093" s="59" t="n">
        <x:v>527</x:v>
      </x:c>
      <x:c r="J2093" s="59" t="n">
        <x:v>539</x:v>
      </x:c>
      <x:c r="K2093" s="59" t="n">
        <x:v>10</x:v>
      </x:c>
      <x:c r="L2093" s="59" t="str">
        <x:v>S3</x:v>
      </x:c>
      <x:c r="M2093" s="59" t="n">
        <x:v>12</x:v>
      </x:c>
      <x:c r="N2093" t="str">
        <x:v>source_forward</x:v>
      </x:c>
    </x:row>
    <x:row r="2094">
      <x:c r="A2094" t="str">
        <x:v>Set2_200-10-2</x:v>
      </x:c>
      <x:c r="B2094" t="str">
        <x:v>Set2</x:v>
      </x:c>
      <x:c r="C2094" t="str">
        <x:v>200-10-2</x:v>
      </x:c>
      <x:c r="D2094" t="str">
        <x:v>C73</x:v>
      </x:c>
      <x:c r="E2094" t="str">
        <x:v>c</x:v>
      </x:c>
      <x:c r="F2094" s="59" t="n">
        <x:v>22</x:v>
      </x:c>
      <x:c r="G2094" s="59" t="n">
        <x:v>14</x:v>
      </x:c>
      <x:c r="H2094" s="59" t="n">
        <x:v>15</x:v>
      </x:c>
      <x:c r="I2094" s="59" t="n">
        <x:v>588</x:v>
      </x:c>
      <x:c r="J2094" s="59" t="n">
        <x:v>618</x:v>
      </x:c>
      <x:c r="K2094" s="59" t="n">
        <x:v>10</x:v>
      </x:c>
      <x:c r="L2094" s="59" t="str">
        <x:v>S2</x:v>
      </x:c>
      <x:c r="M2094" s="59" t="n">
        <x:v>14</x:v>
      </x:c>
      <x:c r="N2094" t="str">
        <x:v>source_forward</x:v>
      </x:c>
    </x:row>
    <x:row r="2095">
      <x:c r="A2095" t="str">
        <x:v>Set2_200-10-2</x:v>
      </x:c>
      <x:c r="B2095" t="str">
        <x:v>Set2</x:v>
      </x:c>
      <x:c r="C2095" t="str">
        <x:v>200-10-2</x:v>
      </x:c>
      <x:c r="D2095" t="str">
        <x:v>C74</x:v>
      </x:c>
      <x:c r="E2095" t="str">
        <x:v>c</x:v>
      </x:c>
      <x:c r="F2095" s="59" t="n">
        <x:v>13</x:v>
      </x:c>
      <x:c r="G2095" s="59" t="n">
        <x:v>16</x:v>
      </x:c>
      <x:c r="H2095" s="59" t="n">
        <x:v>14</x:v>
      </x:c>
      <x:c r="I2095" s="59" t="n">
        <x:v>518</x:v>
      </x:c>
      <x:c r="J2095" s="59" t="n">
        <x:v>528</x:v>
      </x:c>
      <x:c r="K2095" s="59" t="n">
        <x:v>10</x:v>
      </x:c>
      <x:c r="L2095" s="59" t="str">
        <x:v>S0</x:v>
      </x:c>
      <x:c r="M2095" s="59" t="n">
        <x:v>11</x:v>
      </x:c>
      <x:c r="N2095" t="str">
        <x:v>source_forward</x:v>
      </x:c>
    </x:row>
    <x:row r="2096">
      <x:c r="A2096" t="str">
        <x:v>Set2_200-10-2</x:v>
      </x:c>
      <x:c r="B2096" t="str">
        <x:v>Set2</x:v>
      </x:c>
      <x:c r="C2096" t="str">
        <x:v>200-10-2</x:v>
      </x:c>
      <x:c r="D2096" t="str">
        <x:v>C75</x:v>
      </x:c>
      <x:c r="E2096" t="str">
        <x:v>c</x:v>
      </x:c>
      <x:c r="F2096" s="59" t="n">
        <x:v>21</x:v>
      </x:c>
      <x:c r="G2096" s="59" t="n">
        <x:v>4</x:v>
      </x:c>
      <x:c r="H2096" s="59" t="n">
        <x:v>11</x:v>
      </x:c>
      <x:c r="I2096" s="59" t="n">
        <x:v>284</x:v>
      </x:c>
      <x:c r="J2096" s="59" t="n">
        <x:v>306</x:v>
      </x:c>
      <x:c r="K2096" s="59" t="n">
        <x:v>10</x:v>
      </x:c>
      <x:c r="L2096" s="59" t="str">
        <x:v>S2</x:v>
      </x:c>
      <x:c r="M2096" s="59" t="n">
        <x:v>3</x:v>
      </x:c>
      <x:c r="N2096" t="str">
        <x:v>source_forward</x:v>
      </x:c>
    </x:row>
    <x:row r="2097">
      <x:c r="A2097" t="str">
        <x:v>Set2_200-10-2</x:v>
      </x:c>
      <x:c r="B2097" t="str">
        <x:v>Set2</x:v>
      </x:c>
      <x:c r="C2097" t="str">
        <x:v>200-10-2</x:v>
      </x:c>
      <x:c r="D2097" t="str">
        <x:v>C76</x:v>
      </x:c>
      <x:c r="E2097" t="str">
        <x:v>c</x:v>
      </x:c>
      <x:c r="F2097" s="59" t="n">
        <x:v>12</x:v>
      </x:c>
      <x:c r="G2097" s="59" t="n">
        <x:v>22</x:v>
      </x:c>
      <x:c r="H2097" s="59" t="n">
        <x:v>12</x:v>
      </x:c>
      <x:c r="I2097" s="59" t="n">
        <x:v>395</x:v>
      </x:c>
      <x:c r="J2097" s="59" t="n">
        <x:v>421</x:v>
      </x:c>
      <x:c r="K2097" s="59" t="n">
        <x:v>10</x:v>
      </x:c>
      <x:c r="L2097" s="59" t="str">
        <x:v>S0</x:v>
      </x:c>
      <x:c r="M2097" s="59" t="n">
        <x:v>7</x:v>
      </x:c>
      <x:c r="N2097" t="str">
        <x:v>source_forward</x:v>
      </x:c>
    </x:row>
    <x:row r="2098">
      <x:c r="A2098" t="str">
        <x:v>Set2_200-10-2</x:v>
      </x:c>
      <x:c r="B2098" t="str">
        <x:v>Set2</x:v>
      </x:c>
      <x:c r="C2098" t="str">
        <x:v>200-10-2</x:v>
      </x:c>
      <x:c r="D2098" t="str">
        <x:v>C77</x:v>
      </x:c>
      <x:c r="E2098" t="str">
        <x:v>c</x:v>
      </x:c>
      <x:c r="F2098" s="59" t="n">
        <x:v>3</x:v>
      </x:c>
      <x:c r="G2098" s="59" t="n">
        <x:v>1</x:v>
      </x:c>
      <x:c r="H2098" s="59" t="n">
        <x:v>11</x:v>
      </x:c>
      <x:c r="I2098" s="59" t="n">
        <x:v>146</x:v>
      </x:c>
      <x:c r="J2098" s="59" t="n">
        <x:v>176</x:v>
      </x:c>
      <x:c r="K2098" s="59" t="n">
        <x:v>10</x:v>
      </x:c>
      <x:c r="L2098" s="59" t="str">
        <x:v>S0</x:v>
      </x:c>
      <x:c r="M2098" s="59" t="n">
        <x:v>8</x:v>
      </x:c>
      <x:c r="N2098" t="str">
        <x:v>source_forward</x:v>
      </x:c>
    </x:row>
    <x:row r="2099">
      <x:c r="A2099" t="str">
        <x:v>Set2_200-10-2</x:v>
      </x:c>
      <x:c r="B2099" t="str">
        <x:v>Set2</x:v>
      </x:c>
      <x:c r="C2099" t="str">
        <x:v>200-10-2</x:v>
      </x:c>
      <x:c r="D2099" t="str">
        <x:v>C78</x:v>
      </x:c>
      <x:c r="E2099" t="str">
        <x:v>c</x:v>
      </x:c>
      <x:c r="F2099" s="59" t="n">
        <x:v>17</x:v>
      </x:c>
      <x:c r="G2099" s="59" t="n">
        <x:v>26</x:v>
      </x:c>
      <x:c r="H2099" s="59" t="n">
        <x:v>15</x:v>
      </x:c>
      <x:c r="I2099" s="59" t="n">
        <x:v>238</x:v>
      </x:c>
      <x:c r="J2099" s="59" t="n">
        <x:v>258</x:v>
      </x:c>
      <x:c r="K2099" s="59" t="n">
        <x:v>10</x:v>
      </x:c>
      <x:c r="L2099" s="59" t="str">
        <x:v>S2</x:v>
      </x:c>
      <x:c r="M2099" s="59" t="n">
        <x:v>5</x:v>
      </x:c>
      <x:c r="N2099" t="str">
        <x:v>source_forward</x:v>
      </x:c>
    </x:row>
    <x:row r="2100">
      <x:c r="A2100" t="str">
        <x:v>Set2_200-10-2</x:v>
      </x:c>
      <x:c r="B2100" t="str">
        <x:v>Set2</x:v>
      </x:c>
      <x:c r="C2100" t="str">
        <x:v>200-10-2</x:v>
      </x:c>
      <x:c r="D2100" t="str">
        <x:v>C79</x:v>
      </x:c>
      <x:c r="E2100" t="str">
        <x:v>c</x:v>
      </x:c>
      <x:c r="F2100" s="59" t="n">
        <x:v>11</x:v>
      </x:c>
      <x:c r="G2100" s="59" t="n">
        <x:v>16</x:v>
      </x:c>
      <x:c r="H2100" s="59" t="n">
        <x:v>14</x:v>
      </x:c>
      <x:c r="I2100" s="59" t="n">
        <x:v>67</x:v>
      </x:c>
      <x:c r="J2100" s="59" t="n">
        <x:v>103</x:v>
      </x:c>
      <x:c r="K2100" s="59" t="n">
        <x:v>10</x:v>
      </x:c>
      <x:c r="L2100" s="59" t="str">
        <x:v>S0</x:v>
      </x:c>
      <x:c r="M2100" s="59" t="n">
        <x:v>13</x:v>
      </x:c>
      <x:c r="N2100" t="str">
        <x:v>source_forward</x:v>
      </x:c>
    </x:row>
    <x:row r="2101">
      <x:c r="A2101" t="str">
        <x:v>Set2_200-10-2</x:v>
      </x:c>
      <x:c r="B2101" t="str">
        <x:v>Set2</x:v>
      </x:c>
      <x:c r="C2101" t="str">
        <x:v>200-10-2</x:v>
      </x:c>
      <x:c r="D2101" t="str">
        <x:v>C80</x:v>
      </x:c>
      <x:c r="E2101" t="str">
        <x:v>c</x:v>
      </x:c>
      <x:c r="F2101" s="59" t="n">
        <x:v>24</x:v>
      </x:c>
      <x:c r="G2101" s="59" t="n">
        <x:v>4</x:v>
      </x:c>
      <x:c r="H2101" s="59" t="n">
        <x:v>20</x:v>
      </x:c>
      <x:c r="I2101" s="59" t="n">
        <x:v>198</x:v>
      </x:c>
      <x:c r="J2101" s="59" t="n">
        <x:v>226</x:v>
      </x:c>
      <x:c r="K2101" s="59" t="n">
        <x:v>10</x:v>
      </x:c>
      <x:c r="L2101" s="59" t="str">
        <x:v>S2</x:v>
      </x:c>
      <x:c r="M2101" s="59" t="n">
        <x:v>11</x:v>
      </x:c>
      <x:c r="N2101" t="str">
        <x:v>source_forward</x:v>
      </x:c>
    </x:row>
    <x:row r="2102">
      <x:c r="A2102" t="str">
        <x:v>Set2_200-10-2</x:v>
      </x:c>
      <x:c r="B2102" t="str">
        <x:v>Set2</x:v>
      </x:c>
      <x:c r="C2102" t="str">
        <x:v>200-10-2</x:v>
      </x:c>
      <x:c r="D2102" t="str">
        <x:v>C81</x:v>
      </x:c>
      <x:c r="E2102" t="str">
        <x:v>c</x:v>
      </x:c>
      <x:c r="F2102" s="59" t="n">
        <x:v>14</x:v>
      </x:c>
      <x:c r="G2102" s="59" t="n">
        <x:v>22</x:v>
      </x:c>
      <x:c r="H2102" s="59" t="n">
        <x:v>20</x:v>
      </x:c>
      <x:c r="I2102" s="59" t="n">
        <x:v>477</x:v>
      </x:c>
      <x:c r="J2102" s="59" t="n">
        <x:v>503</x:v>
      </x:c>
      <x:c r="K2102" s="59" t="n">
        <x:v>10</x:v>
      </x:c>
      <x:c r="L2102" s="59" t="str">
        <x:v>S0</x:v>
      </x:c>
      <x:c r="M2102" s="59" t="n">
        <x:v>19</x:v>
      </x:c>
      <x:c r="N2102" t="str">
        <x:v>source_forward</x:v>
      </x:c>
    </x:row>
    <x:row r="2103">
      <x:c r="A2103" t="str">
        <x:v>Set2_200-10-2</x:v>
      </x:c>
      <x:c r="B2103" t="str">
        <x:v>Set2</x:v>
      </x:c>
      <x:c r="C2103" t="str">
        <x:v>200-10-2</x:v>
      </x:c>
      <x:c r="D2103" t="str">
        <x:v>C82</x:v>
      </x:c>
      <x:c r="E2103" t="str">
        <x:v>c</x:v>
      </x:c>
      <x:c r="F2103" s="59" t="n">
        <x:v>23</x:v>
      </x:c>
      <x:c r="G2103" s="59" t="n">
        <x:v>9</x:v>
      </x:c>
      <x:c r="H2103" s="59" t="n">
        <x:v>17</x:v>
      </x:c>
      <x:c r="I2103" s="59" t="n">
        <x:v>394</x:v>
      </x:c>
      <x:c r="J2103" s="59" t="n">
        <x:v>408</x:v>
      </x:c>
      <x:c r="K2103" s="59" t="n">
        <x:v>10</x:v>
      </x:c>
      <x:c r="L2103" s="59" t="str">
        <x:v>S2</x:v>
      </x:c>
      <x:c r="M2103" s="59" t="n">
        <x:v>12</x:v>
      </x:c>
      <x:c r="N2103" t="str">
        <x:v>source_forward</x:v>
      </x:c>
    </x:row>
    <x:row r="2104">
      <x:c r="A2104" t="str">
        <x:v>Set2_200-10-2</x:v>
      </x:c>
      <x:c r="B2104" t="str">
        <x:v>Set2</x:v>
      </x:c>
      <x:c r="C2104" t="str">
        <x:v>200-10-2</x:v>
      </x:c>
      <x:c r="D2104" t="str">
        <x:v>C83</x:v>
      </x:c>
      <x:c r="E2104" t="str">
        <x:v>c</x:v>
      </x:c>
      <x:c r="F2104" s="59" t="n">
        <x:v>16</x:v>
      </x:c>
      <x:c r="G2104" s="59" t="n">
        <x:v>9</x:v>
      </x:c>
      <x:c r="H2104" s="59" t="n">
        <x:v>14</x:v>
      </x:c>
      <x:c r="I2104" s="59" t="n">
        <x:v>560</x:v>
      </x:c>
      <x:c r="J2104" s="59" t="n">
        <x:v>572</x:v>
      </x:c>
      <x:c r="K2104" s="59" t="n">
        <x:v>10</x:v>
      </x:c>
      <x:c r="L2104" s="59" t="str">
        <x:v>S2</x:v>
      </x:c>
      <x:c r="M2104" s="59" t="n">
        <x:v>9</x:v>
      </x:c>
      <x:c r="N2104" t="str">
        <x:v>source_forward</x:v>
      </x:c>
    </x:row>
    <x:row r="2105">
      <x:c r="A2105" t="str">
        <x:v>Set2_200-10-2</x:v>
      </x:c>
      <x:c r="B2105" t="str">
        <x:v>Set2</x:v>
      </x:c>
      <x:c r="C2105" t="str">
        <x:v>200-10-2</x:v>
      </x:c>
      <x:c r="D2105" t="str">
        <x:v>C84</x:v>
      </x:c>
      <x:c r="E2105" t="str">
        <x:v>c</x:v>
      </x:c>
      <x:c r="F2105" s="59" t="n">
        <x:v>1</x:v>
      </x:c>
      <x:c r="G2105" s="59" t="n">
        <x:v>10</x:v>
      </x:c>
      <x:c r="H2105" s="59" t="n">
        <x:v>18</x:v>
      </x:c>
      <x:c r="I2105" s="59" t="n">
        <x:v>495</x:v>
      </x:c>
      <x:c r="J2105" s="59" t="n">
        <x:v>533</x:v>
      </x:c>
      <x:c r="K2105" s="59" t="n">
        <x:v>10</x:v>
      </x:c>
      <x:c r="L2105" s="59" t="str">
        <x:v>S0</x:v>
      </x:c>
      <x:c r="M2105" s="59" t="n">
        <x:v>1</x:v>
      </x:c>
      <x:c r="N2105" t="str">
        <x:v>source_forward</x:v>
      </x:c>
    </x:row>
    <x:row r="2106">
      <x:c r="A2106" t="str">
        <x:v>Set2_200-10-2</x:v>
      </x:c>
      <x:c r="B2106" t="str">
        <x:v>Set2</x:v>
      </x:c>
      <x:c r="C2106" t="str">
        <x:v>200-10-2</x:v>
      </x:c>
      <x:c r="D2106" t="str">
        <x:v>C85</x:v>
      </x:c>
      <x:c r="E2106" t="str">
        <x:v>c</x:v>
      </x:c>
      <x:c r="F2106" s="59" t="n">
        <x:v>26</x:v>
      </x:c>
      <x:c r="G2106" s="59" t="n">
        <x:v>18</x:v>
      </x:c>
      <x:c r="H2106" s="59" t="n">
        <x:v>13</x:v>
      </x:c>
      <x:c r="I2106" s="59" t="n">
        <x:v>86</x:v>
      </x:c>
      <x:c r="J2106" s="59" t="n">
        <x:v>102</x:v>
      </x:c>
      <x:c r="K2106" s="59" t="n">
        <x:v>10</x:v>
      </x:c>
      <x:c r="L2106" s="59" t="str">
        <x:v>S2</x:v>
      </x:c>
      <x:c r="M2106" s="59" t="n">
        <x:v>6</x:v>
      </x:c>
      <x:c r="N2106" t="str">
        <x:v>source_forward</x:v>
      </x:c>
    </x:row>
    <x:row r="2107">
      <x:c r="A2107" t="str">
        <x:v>Set2_200-10-2</x:v>
      </x:c>
      <x:c r="B2107" t="str">
        <x:v>Set2</x:v>
      </x:c>
      <x:c r="C2107" t="str">
        <x:v>200-10-2</x:v>
      </x:c>
      <x:c r="D2107" t="str">
        <x:v>C86</x:v>
      </x:c>
      <x:c r="E2107" t="str">
        <x:v>c</x:v>
      </x:c>
      <x:c r="F2107" s="59" t="n">
        <x:v>21</x:v>
      </x:c>
      <x:c r="G2107" s="59" t="n">
        <x:v>14</x:v>
      </x:c>
      <x:c r="H2107" s="59" t="n">
        <x:v>16</x:v>
      </x:c>
      <x:c r="I2107" s="59" t="n">
        <x:v>516</x:v>
      </x:c>
      <x:c r="J2107" s="59" t="n">
        <x:v>550</x:v>
      </x:c>
      <x:c r="K2107" s="59" t="n">
        <x:v>10</x:v>
      </x:c>
      <x:c r="L2107" s="59" t="str">
        <x:v>S2</x:v>
      </x:c>
      <x:c r="M2107" s="59" t="n">
        <x:v>1</x:v>
      </x:c>
      <x:c r="N2107" t="str">
        <x:v>source_forward</x:v>
      </x:c>
    </x:row>
    <x:row r="2108">
      <x:c r="A2108" t="str">
        <x:v>Set2_200-10-2</x:v>
      </x:c>
      <x:c r="B2108" t="str">
        <x:v>Set2</x:v>
      </x:c>
      <x:c r="C2108" t="str">
        <x:v>200-10-2</x:v>
      </x:c>
      <x:c r="D2108" t="str">
        <x:v>C87</x:v>
      </x:c>
      <x:c r="E2108" t="str">
        <x:v>c</x:v>
      </x:c>
      <x:c r="F2108" s="59" t="n">
        <x:v>16</x:v>
      </x:c>
      <x:c r="G2108" s="59" t="n">
        <x:v>10</x:v>
      </x:c>
      <x:c r="H2108" s="59" t="n">
        <x:v>18</x:v>
      </x:c>
      <x:c r="I2108" s="59" t="n">
        <x:v>356</x:v>
      </x:c>
      <x:c r="J2108" s="59" t="n">
        <x:v>394</x:v>
      </x:c>
      <x:c r="K2108" s="59" t="n">
        <x:v>10</x:v>
      </x:c>
      <x:c r="L2108" s="59" t="str">
        <x:v>S2</x:v>
      </x:c>
      <x:c r="M2108" s="59" t="n">
        <x:v>14</x:v>
      </x:c>
      <x:c r="N2108" t="str">
        <x:v>source_forward</x:v>
      </x:c>
    </x:row>
    <x:row r="2109">
      <x:c r="A2109" t="str">
        <x:v>Set2_200-10-2</x:v>
      </x:c>
      <x:c r="B2109" t="str">
        <x:v>Set2</x:v>
      </x:c>
      <x:c r="C2109" t="str">
        <x:v>200-10-2</x:v>
      </x:c>
      <x:c r="D2109" t="str">
        <x:v>C88</x:v>
      </x:c>
      <x:c r="E2109" t="str">
        <x:v>c</x:v>
      </x:c>
      <x:c r="F2109" s="59" t="n">
        <x:v>17</x:v>
      </x:c>
      <x:c r="G2109" s="59" t="n">
        <x:v>17</x:v>
      </x:c>
      <x:c r="H2109" s="59" t="n">
        <x:v>16</x:v>
      </x:c>
      <x:c r="I2109" s="59" t="n">
        <x:v>463</x:v>
      </x:c>
      <x:c r="J2109" s="59" t="n">
        <x:v>499</x:v>
      </x:c>
      <x:c r="K2109" s="59" t="n">
        <x:v>10</x:v>
      </x:c>
      <x:c r="L2109" s="59" t="str">
        <x:v>S2</x:v>
      </x:c>
      <x:c r="M2109" s="59" t="n">
        <x:v>14</x:v>
      </x:c>
      <x:c r="N2109" t="str">
        <x:v>source_forward</x:v>
      </x:c>
    </x:row>
    <x:row r="2110">
      <x:c r="A2110" t="str">
        <x:v>Set2_200-10-2</x:v>
      </x:c>
      <x:c r="B2110" t="str">
        <x:v>Set2</x:v>
      </x:c>
      <x:c r="C2110" t="str">
        <x:v>200-10-2</x:v>
      </x:c>
      <x:c r="D2110" t="str">
        <x:v>C89</x:v>
      </x:c>
      <x:c r="E2110" t="str">
        <x:v>c</x:v>
      </x:c>
      <x:c r="F2110" s="59" t="n">
        <x:v>1</x:v>
      </x:c>
      <x:c r="G2110" s="59" t="n">
        <x:v>2</x:v>
      </x:c>
      <x:c r="H2110" s="59" t="n">
        <x:v>16</x:v>
      </x:c>
      <x:c r="I2110" s="59" t="n">
        <x:v>233</x:v>
      </x:c>
      <x:c r="J2110" s="59" t="n">
        <x:v>265</x:v>
      </x:c>
      <x:c r="K2110" s="59" t="n">
        <x:v>10</x:v>
      </x:c>
      <x:c r="L2110" s="59" t="str">
        <x:v>S0</x:v>
      </x:c>
      <x:c r="M2110" s="59" t="n">
        <x:v>7</x:v>
      </x:c>
      <x:c r="N2110" t="str">
        <x:v>source_forward</x:v>
      </x:c>
    </x:row>
    <x:row r="2111">
      <x:c r="A2111" t="str">
        <x:v>Set2_200-10-2</x:v>
      </x:c>
      <x:c r="B2111" t="str">
        <x:v>Set2</x:v>
      </x:c>
      <x:c r="C2111" t="str">
        <x:v>200-10-2</x:v>
      </x:c>
      <x:c r="D2111" t="str">
        <x:v>C90</x:v>
      </x:c>
      <x:c r="E2111" t="str">
        <x:v>c</x:v>
      </x:c>
      <x:c r="F2111" s="59" t="n">
        <x:v>18</x:v>
      </x:c>
      <x:c r="G2111" s="59" t="n">
        <x:v>23</x:v>
      </x:c>
      <x:c r="H2111" s="59" t="n">
        <x:v>14</x:v>
      </x:c>
      <x:c r="I2111" s="59" t="n">
        <x:v>117</x:v>
      </x:c>
      <x:c r="J2111" s="59" t="n">
        <x:v>129</x:v>
      </x:c>
      <x:c r="K2111" s="59" t="n">
        <x:v>10</x:v>
      </x:c>
      <x:c r="L2111" s="59" t="str">
        <x:v>S2</x:v>
      </x:c>
      <x:c r="M2111" s="59" t="n">
        <x:v>12</x:v>
      </x:c>
      <x:c r="N2111" t="str">
        <x:v>source_forward</x:v>
      </x:c>
    </x:row>
    <x:row r="2112">
      <x:c r="A2112" t="str">
        <x:v>Set2_200-10-2</x:v>
      </x:c>
      <x:c r="B2112" t="str">
        <x:v>Set2</x:v>
      </x:c>
      <x:c r="C2112" t="str">
        <x:v>200-10-2</x:v>
      </x:c>
      <x:c r="D2112" t="str">
        <x:v>C91</x:v>
      </x:c>
      <x:c r="E2112" t="str">
        <x:v>c</x:v>
      </x:c>
      <x:c r="F2112" s="59" t="n">
        <x:v>22</x:v>
      </x:c>
      <x:c r="G2112" s="59" t="n">
        <x:v>2</x:v>
      </x:c>
      <x:c r="H2112" s="59" t="n">
        <x:v>17</x:v>
      </x:c>
      <x:c r="I2112" s="59" t="n">
        <x:v>112</x:v>
      </x:c>
      <x:c r="J2112" s="59" t="n">
        <x:v>142</x:v>
      </x:c>
      <x:c r="K2112" s="59" t="n">
        <x:v>10</x:v>
      </x:c>
      <x:c r="L2112" s="59" t="str">
        <x:v>S2</x:v>
      </x:c>
      <x:c r="M2112" s="59" t="n">
        <x:v>1</x:v>
      </x:c>
      <x:c r="N2112" t="str">
        <x:v>source_forward</x:v>
      </x:c>
    </x:row>
    <x:row r="2113">
      <x:c r="A2113" t="str">
        <x:v>Set2_200-10-2</x:v>
      </x:c>
      <x:c r="B2113" t="str">
        <x:v>Set2</x:v>
      </x:c>
      <x:c r="C2113" t="str">
        <x:v>200-10-2</x:v>
      </x:c>
      <x:c r="D2113" t="str">
        <x:v>C92</x:v>
      </x:c>
      <x:c r="E2113" t="str">
        <x:v>c</x:v>
      </x:c>
      <x:c r="F2113" s="59" t="n">
        <x:v>4</x:v>
      </x:c>
      <x:c r="G2113" s="59" t="n">
        <x:v>10</x:v>
      </x:c>
      <x:c r="H2113" s="59" t="n">
        <x:v>15</x:v>
      </x:c>
      <x:c r="I2113" s="59" t="n">
        <x:v>484</x:v>
      </x:c>
      <x:c r="J2113" s="59" t="n">
        <x:v>506</x:v>
      </x:c>
      <x:c r="K2113" s="59" t="n">
        <x:v>10</x:v>
      </x:c>
      <x:c r="L2113" s="59" t="str">
        <x:v>S0</x:v>
      </x:c>
      <x:c r="M2113" s="59" t="n">
        <x:v>8</x:v>
      </x:c>
      <x:c r="N2113" t="str">
        <x:v>source_forward</x:v>
      </x:c>
    </x:row>
    <x:row r="2114">
      <x:c r="A2114" t="str">
        <x:v>Set2_200-10-2</x:v>
      </x:c>
      <x:c r="B2114" t="str">
        <x:v>Set2</x:v>
      </x:c>
      <x:c r="C2114" t="str">
        <x:v>200-10-2</x:v>
      </x:c>
      <x:c r="D2114" t="str">
        <x:v>C93</x:v>
      </x:c>
      <x:c r="E2114" t="str">
        <x:v>c</x:v>
      </x:c>
      <x:c r="F2114" s="59" t="n">
        <x:v>6</x:v>
      </x:c>
      <x:c r="G2114" s="59" t="n">
        <x:v>28</x:v>
      </x:c>
      <x:c r="H2114" s="59" t="n">
        <x:v>15</x:v>
      </x:c>
      <x:c r="I2114" s="59" t="n">
        <x:v>517</x:v>
      </x:c>
      <x:c r="J2114" s="59" t="n">
        <x:v>529</x:v>
      </x:c>
      <x:c r="K2114" s="59" t="n">
        <x:v>10</x:v>
      </x:c>
      <x:c r="L2114" s="59" t="str">
        <x:v>S0</x:v>
      </x:c>
      <x:c r="M2114" s="59" t="n">
        <x:v>10</x:v>
      </x:c>
      <x:c r="N2114" t="str">
        <x:v>source_forward</x:v>
      </x:c>
    </x:row>
    <x:row r="2115">
      <x:c r="A2115" t="str">
        <x:v>Set2_200-10-2</x:v>
      </x:c>
      <x:c r="B2115" t="str">
        <x:v>Set2</x:v>
      </x:c>
      <x:c r="C2115" t="str">
        <x:v>200-10-2</x:v>
      </x:c>
      <x:c r="D2115" t="str">
        <x:v>C94</x:v>
      </x:c>
      <x:c r="E2115" t="str">
        <x:v>c</x:v>
      </x:c>
      <x:c r="F2115" s="59" t="n">
        <x:v>15</x:v>
      </x:c>
      <x:c r="G2115" s="59" t="n">
        <x:v>28</x:v>
      </x:c>
      <x:c r="H2115" s="59" t="n">
        <x:v>13</x:v>
      </x:c>
      <x:c r="I2115" s="59" t="n">
        <x:v>403</x:v>
      </x:c>
      <x:c r="J2115" s="59" t="n">
        <x:v>437</x:v>
      </x:c>
      <x:c r="K2115" s="59" t="n">
        <x:v>10</x:v>
      </x:c>
      <x:c r="L2115" s="59" t="str">
        <x:v>S0</x:v>
      </x:c>
      <x:c r="M2115" s="59" t="n">
        <x:v>7</x:v>
      </x:c>
      <x:c r="N2115" t="str">
        <x:v>source_forward</x:v>
      </x:c>
    </x:row>
    <x:row r="2116">
      <x:c r="A2116" t="str">
        <x:v>Set2_200-10-2</x:v>
      </x:c>
      <x:c r="B2116" t="str">
        <x:v>Set2</x:v>
      </x:c>
      <x:c r="C2116" t="str">
        <x:v>200-10-2</x:v>
      </x:c>
      <x:c r="D2116" t="str">
        <x:v>C95</x:v>
      </x:c>
      <x:c r="E2116" t="str">
        <x:v>c</x:v>
      </x:c>
      <x:c r="F2116" s="59" t="n">
        <x:v>21</x:v>
      </x:c>
      <x:c r="G2116" s="59" t="n">
        <x:v>22</x:v>
      </x:c>
      <x:c r="H2116" s="59" t="n">
        <x:v>20</x:v>
      </x:c>
      <x:c r="I2116" s="59" t="n">
        <x:v>249</x:v>
      </x:c>
      <x:c r="J2116" s="59" t="n">
        <x:v>277</x:v>
      </x:c>
      <x:c r="K2116" s="59" t="n">
        <x:v>10</x:v>
      </x:c>
      <x:c r="L2116" s="59" t="str">
        <x:v>S2</x:v>
      </x:c>
      <x:c r="M2116" s="59" t="n">
        <x:v>18</x:v>
      </x:c>
      <x:c r="N2116" t="str">
        <x:v>source_forward</x:v>
      </x:c>
    </x:row>
    <x:row r="2117">
      <x:c r="A2117" t="str">
        <x:v>Set2_200-10-2</x:v>
      </x:c>
      <x:c r="B2117" t="str">
        <x:v>Set2</x:v>
      </x:c>
      <x:c r="C2117" t="str">
        <x:v>200-10-2</x:v>
      </x:c>
      <x:c r="D2117" t="str">
        <x:v>C96</x:v>
      </x:c>
      <x:c r="E2117" t="str">
        <x:v>c</x:v>
      </x:c>
      <x:c r="F2117" s="59" t="n">
        <x:v>8</x:v>
      </x:c>
      <x:c r="G2117" s="59" t="n">
        <x:v>3</x:v>
      </x:c>
      <x:c r="H2117" s="59" t="n">
        <x:v>12</x:v>
      </x:c>
      <x:c r="I2117" s="59" t="n">
        <x:v>384</x:v>
      </x:c>
      <x:c r="J2117" s="59" t="n">
        <x:v>412</x:v>
      </x:c>
      <x:c r="K2117" s="59" t="n">
        <x:v>10</x:v>
      </x:c>
      <x:c r="L2117" s="59" t="str">
        <x:v>S0</x:v>
      </x:c>
      <x:c r="M2117" s="59" t="n">
        <x:v>3</x:v>
      </x:c>
      <x:c r="N2117" t="str">
        <x:v>source_forward</x:v>
      </x:c>
    </x:row>
    <x:row r="2118">
      <x:c r="A2118" t="str">
        <x:v>Set2_200-10-2</x:v>
      </x:c>
      <x:c r="B2118" t="str">
        <x:v>Set2</x:v>
      </x:c>
      <x:c r="C2118" t="str">
        <x:v>200-10-2</x:v>
      </x:c>
      <x:c r="D2118" t="str">
        <x:v>C97</x:v>
      </x:c>
      <x:c r="E2118" t="str">
        <x:v>c</x:v>
      </x:c>
      <x:c r="F2118" s="59" t="n">
        <x:v>8</x:v>
      </x:c>
      <x:c r="G2118" s="59" t="n">
        <x:v>24</x:v>
      </x:c>
      <x:c r="H2118" s="59" t="n">
        <x:v>11</x:v>
      </x:c>
      <x:c r="I2118" s="59" t="n">
        <x:v>516</x:v>
      </x:c>
      <x:c r="J2118" s="59" t="n">
        <x:v>544</x:v>
      </x:c>
      <x:c r="K2118" s="59" t="n">
        <x:v>10</x:v>
      </x:c>
      <x:c r="L2118" s="59" t="str">
        <x:v>S0</x:v>
      </x:c>
      <x:c r="M2118" s="59" t="n">
        <x:v>6</x:v>
      </x:c>
      <x:c r="N2118" t="str">
        <x:v>source_forward</x:v>
      </x:c>
    </x:row>
    <x:row r="2119">
      <x:c r="A2119" t="str">
        <x:v>Set2_200-10-2</x:v>
      </x:c>
      <x:c r="B2119" t="str">
        <x:v>Set2</x:v>
      </x:c>
      <x:c r="C2119" t="str">
        <x:v>200-10-2</x:v>
      </x:c>
      <x:c r="D2119" t="str">
        <x:v>C98</x:v>
      </x:c>
      <x:c r="E2119" t="str">
        <x:v>c</x:v>
      </x:c>
      <x:c r="F2119" s="59" t="n">
        <x:v>25</x:v>
      </x:c>
      <x:c r="G2119" s="59" t="n">
        <x:v>20</x:v>
      </x:c>
      <x:c r="H2119" s="59" t="n">
        <x:v>11</x:v>
      </x:c>
      <x:c r="I2119" s="59" t="n">
        <x:v>532</x:v>
      </x:c>
      <x:c r="J2119" s="59" t="n">
        <x:v>544</x:v>
      </x:c>
      <x:c r="K2119" s="59" t="n">
        <x:v>10</x:v>
      </x:c>
      <x:c r="L2119" s="59" t="str">
        <x:v>S2</x:v>
      </x:c>
      <x:c r="M2119" s="59" t="n">
        <x:v>6</x:v>
      </x:c>
      <x:c r="N2119" t="str">
        <x:v>source_forward</x:v>
      </x:c>
    </x:row>
    <x:row r="2120">
      <x:c r="A2120" t="str">
        <x:v>Set2_200-10-2</x:v>
      </x:c>
      <x:c r="B2120" t="str">
        <x:v>Set2</x:v>
      </x:c>
      <x:c r="C2120" t="str">
        <x:v>200-10-2</x:v>
      </x:c>
      <x:c r="D2120" t="str">
        <x:v>C99</x:v>
      </x:c>
      <x:c r="E2120" t="str">
        <x:v>c</x:v>
      </x:c>
      <x:c r="F2120" s="59" t="n">
        <x:v>2</x:v>
      </x:c>
      <x:c r="G2120" s="59" t="n">
        <x:v>16</x:v>
      </x:c>
      <x:c r="H2120" s="59" t="n">
        <x:v>15</x:v>
      </x:c>
      <x:c r="I2120" s="59" t="n">
        <x:v>492</x:v>
      </x:c>
      <x:c r="J2120" s="59" t="n">
        <x:v>530</x:v>
      </x:c>
      <x:c r="K2120" s="59" t="n">
        <x:v>10</x:v>
      </x:c>
      <x:c r="L2120" s="59" t="str">
        <x:v>S0</x:v>
      </x:c>
      <x:c r="M2120" s="59" t="n">
        <x:v>12</x:v>
      </x:c>
      <x:c r="N2120" t="str">
        <x:v>source_forward</x:v>
      </x:c>
    </x:row>
    <x:row r="2121">
      <x:c r="A2121" t="str">
        <x:v>Set2_200-10-2</x:v>
      </x:c>
      <x:c r="B2121" t="str">
        <x:v>Set2</x:v>
      </x:c>
      <x:c r="C2121" t="str">
        <x:v>200-10-2</x:v>
      </x:c>
      <x:c r="D2121" t="str">
        <x:v>C100</x:v>
      </x:c>
      <x:c r="E2121" t="str">
        <x:v>c</x:v>
      </x:c>
      <x:c r="F2121" s="59" t="n">
        <x:v>26</x:v>
      </x:c>
      <x:c r="G2121" s="59" t="n">
        <x:v>29</x:v>
      </x:c>
      <x:c r="H2121" s="59" t="n">
        <x:v>20</x:v>
      </x:c>
      <x:c r="I2121" s="59" t="n">
        <x:v>352</x:v>
      </x:c>
      <x:c r="J2121" s="59" t="n">
        <x:v>370</x:v>
      </x:c>
      <x:c r="K2121" s="59" t="n">
        <x:v>10</x:v>
      </x:c>
      <x:c r="L2121" s="59" t="str">
        <x:v>S3</x:v>
      </x:c>
      <x:c r="M2121" s="59" t="n">
        <x:v>6</x:v>
      </x:c>
      <x:c r="N2121" t="str">
        <x:v>source_forward</x:v>
      </x:c>
    </x:row>
    <x:row r="2122">
      <x:c r="A2122" t="str">
        <x:v>Set2_200-10-2</x:v>
      </x:c>
      <x:c r="B2122" t="str">
        <x:v>Set2</x:v>
      </x:c>
      <x:c r="C2122" t="str">
        <x:v>200-10-2</x:v>
      </x:c>
      <x:c r="D2122" t="str">
        <x:v>C101</x:v>
      </x:c>
      <x:c r="E2122" t="str">
        <x:v>c</x:v>
      </x:c>
      <x:c r="F2122" s="59" t="n">
        <x:v>36</x:v>
      </x:c>
      <x:c r="G2122" s="59" t="n">
        <x:v>45</x:v>
      </x:c>
      <x:c r="H2122" s="59" t="n">
        <x:v>20</x:v>
      </x:c>
      <x:c r="I2122" s="59" t="n">
        <x:v>544</x:v>
      </x:c>
      <x:c r="J2122" s="59" t="n">
        <x:v>570</x:v>
      </x:c>
      <x:c r="K2122" s="59" t="n">
        <x:v>10</x:v>
      </x:c>
      <x:c r="L2122" s="59" t="str">
        <x:v>S9</x:v>
      </x:c>
      <x:c r="M2122" s="59" t="n">
        <x:v>13</x:v>
      </x:c>
      <x:c r="N2122" t="str">
        <x:v>source_forward</x:v>
      </x:c>
    </x:row>
    <x:row r="2123">
      <x:c r="A2123" t="str">
        <x:v>Set2_200-10-2</x:v>
      </x:c>
      <x:c r="B2123" t="str">
        <x:v>Set2</x:v>
      </x:c>
      <x:c r="C2123" t="str">
        <x:v>200-10-2</x:v>
      </x:c>
      <x:c r="D2123" t="str">
        <x:v>C102</x:v>
      </x:c>
      <x:c r="E2123" t="str">
        <x:v>c</x:v>
      </x:c>
      <x:c r="F2123" s="59" t="n">
        <x:v>34</x:v>
      </x:c>
      <x:c r="G2123" s="59" t="n">
        <x:v>41</x:v>
      </x:c>
      <x:c r="H2123" s="59" t="n">
        <x:v>12</x:v>
      </x:c>
      <x:c r="I2123" s="59" t="n">
        <x:v>82</x:v>
      </x:c>
      <x:c r="J2123" s="59" t="n">
        <x:v>100</x:v>
      </x:c>
      <x:c r="K2123" s="59" t="n">
        <x:v>10</x:v>
      </x:c>
      <x:c r="L2123" s="59" t="str">
        <x:v>S9</x:v>
      </x:c>
      <x:c r="M2123" s="59" t="n">
        <x:v>0</x:v>
      </x:c>
      <x:c r="N2123" t="str">
        <x:v>source_forward</x:v>
      </x:c>
    </x:row>
    <x:row r="2124">
      <x:c r="A2124" t="str">
        <x:v>Set2_200-10-2</x:v>
      </x:c>
      <x:c r="B2124" t="str">
        <x:v>Set2</x:v>
      </x:c>
      <x:c r="C2124" t="str">
        <x:v>200-10-2</x:v>
      </x:c>
      <x:c r="D2124" t="str">
        <x:v>C103</x:v>
      </x:c>
      <x:c r="E2124" t="str">
        <x:v>c</x:v>
      </x:c>
      <x:c r="F2124" s="59" t="n">
        <x:v>41</x:v>
      </x:c>
      <x:c r="G2124" s="59" t="n">
        <x:v>43</x:v>
      </x:c>
      <x:c r="H2124" s="59" t="n">
        <x:v>19</x:v>
      </x:c>
      <x:c r="I2124" s="59" t="n">
        <x:v>556</x:v>
      </x:c>
      <x:c r="J2124" s="59" t="n">
        <x:v>582</x:v>
      </x:c>
      <x:c r="K2124" s="59" t="n">
        <x:v>10</x:v>
      </x:c>
      <x:c r="L2124" s="59" t="str">
        <x:v>S7</x:v>
      </x:c>
      <x:c r="M2124" s="59" t="n">
        <x:v>18</x:v>
      </x:c>
      <x:c r="N2124" t="str">
        <x:v>source_forward</x:v>
      </x:c>
    </x:row>
    <x:row r="2125">
      <x:c r="A2125" t="str">
        <x:v>Set2_200-10-2</x:v>
      </x:c>
      <x:c r="B2125" t="str">
        <x:v>Set2</x:v>
      </x:c>
      <x:c r="C2125" t="str">
        <x:v>200-10-2</x:v>
      </x:c>
      <x:c r="D2125" t="str">
        <x:v>C104</x:v>
      </x:c>
      <x:c r="E2125" t="str">
        <x:v>c</x:v>
      </x:c>
      <x:c r="F2125" s="59" t="n">
        <x:v>32</x:v>
      </x:c>
      <x:c r="G2125" s="59" t="n">
        <x:v>46</x:v>
      </x:c>
      <x:c r="H2125" s="59" t="n">
        <x:v>12</x:v>
      </x:c>
      <x:c r="I2125" s="59" t="n">
        <x:v>172</x:v>
      </x:c>
      <x:c r="J2125" s="59" t="n">
        <x:v>200</x:v>
      </x:c>
      <x:c r="K2125" s="59" t="n">
        <x:v>10</x:v>
      </x:c>
      <x:c r="L2125" s="59" t="str">
        <x:v>S9</x:v>
      </x:c>
      <x:c r="M2125" s="59" t="n">
        <x:v>0</x:v>
      </x:c>
      <x:c r="N2125" t="str">
        <x:v>source_forward</x:v>
      </x:c>
    </x:row>
    <x:row r="2126">
      <x:c r="A2126" t="str">
        <x:v>Set2_200-10-2</x:v>
      </x:c>
      <x:c r="B2126" t="str">
        <x:v>Set2</x:v>
      </x:c>
      <x:c r="C2126" t="str">
        <x:v>200-10-2</x:v>
      </x:c>
      <x:c r="D2126" t="str">
        <x:v>C105</x:v>
      </x:c>
      <x:c r="E2126" t="str">
        <x:v>c</x:v>
      </x:c>
      <x:c r="F2126" s="59" t="n">
        <x:v>47</x:v>
      </x:c>
      <x:c r="G2126" s="59" t="n">
        <x:v>27</x:v>
      </x:c>
      <x:c r="H2126" s="59" t="n">
        <x:v>13</x:v>
      </x:c>
      <x:c r="I2126" s="59" t="n">
        <x:v>209</x:v>
      </x:c>
      <x:c r="J2126" s="59" t="n">
        <x:v>223</x:v>
      </x:c>
      <x:c r="K2126" s="59" t="n">
        <x:v>10</x:v>
      </x:c>
      <x:c r="L2126" s="59" t="str">
        <x:v>S4</x:v>
      </x:c>
      <x:c r="M2126" s="59" t="n">
        <x:v>9</x:v>
      </x:c>
      <x:c r="N2126" t="str">
        <x:v>source_forward</x:v>
      </x:c>
    </x:row>
    <x:row r="2127">
      <x:c r="A2127" t="str">
        <x:v>Set2_200-10-2</x:v>
      </x:c>
      <x:c r="B2127" t="str">
        <x:v>Set2</x:v>
      </x:c>
      <x:c r="C2127" t="str">
        <x:v>200-10-2</x:v>
      </x:c>
      <x:c r="D2127" t="str">
        <x:v>C106</x:v>
      </x:c>
      <x:c r="E2127" t="str">
        <x:v>c</x:v>
      </x:c>
      <x:c r="F2127" s="59" t="n">
        <x:v>29</x:v>
      </x:c>
      <x:c r="G2127" s="59" t="n">
        <x:v>33</x:v>
      </x:c>
      <x:c r="H2127" s="59" t="n">
        <x:v>16</x:v>
      </x:c>
      <x:c r="I2127" s="59" t="n">
        <x:v>417</x:v>
      </x:c>
      <x:c r="J2127" s="59" t="n">
        <x:v>429</x:v>
      </x:c>
      <x:c r="K2127" s="59" t="n">
        <x:v>10</x:v>
      </x:c>
      <x:c r="L2127" s="59" t="str">
        <x:v>S9</x:v>
      </x:c>
      <x:c r="M2127" s="59" t="n">
        <x:v>10</x:v>
      </x:c>
      <x:c r="N2127" t="str">
        <x:v>source_forward</x:v>
      </x:c>
    </x:row>
    <x:row r="2128">
      <x:c r="A2128" t="str">
        <x:v>Set2_200-10-2</x:v>
      </x:c>
      <x:c r="B2128" t="str">
        <x:v>Set2</x:v>
      </x:c>
      <x:c r="C2128" t="str">
        <x:v>200-10-2</x:v>
      </x:c>
      <x:c r="D2128" t="str">
        <x:v>C107</x:v>
      </x:c>
      <x:c r="E2128" t="str">
        <x:v>c</x:v>
      </x:c>
      <x:c r="F2128" s="59" t="n">
        <x:v>49</x:v>
      </x:c>
      <x:c r="G2128" s="59" t="n">
        <x:v>49</x:v>
      </x:c>
      <x:c r="H2128" s="59" t="n">
        <x:v>17</x:v>
      </x:c>
      <x:c r="I2128" s="59" t="n">
        <x:v>211</x:v>
      </x:c>
      <x:c r="J2128" s="59" t="n">
        <x:v>249</x:v>
      </x:c>
      <x:c r="K2128" s="59" t="n">
        <x:v>10</x:v>
      </x:c>
      <x:c r="L2128" s="59" t="str">
        <x:v>S7</x:v>
      </x:c>
      <x:c r="M2128" s="59" t="n">
        <x:v>11</x:v>
      </x:c>
      <x:c r="N2128" t="str">
        <x:v>source_forward</x:v>
      </x:c>
    </x:row>
    <x:row r="2129">
      <x:c r="A2129" t="str">
        <x:v>Set2_200-10-2</x:v>
      </x:c>
      <x:c r="B2129" t="str">
        <x:v>Set2</x:v>
      </x:c>
      <x:c r="C2129" t="str">
        <x:v>200-10-2</x:v>
      </x:c>
      <x:c r="D2129" t="str">
        <x:v>C108</x:v>
      </x:c>
      <x:c r="E2129" t="str">
        <x:v>c</x:v>
      </x:c>
      <x:c r="F2129" s="59" t="n">
        <x:v>30</x:v>
      </x:c>
      <x:c r="G2129" s="59" t="n">
        <x:v>46</x:v>
      </x:c>
      <x:c r="H2129" s="59" t="n">
        <x:v>16</x:v>
      </x:c>
      <x:c r="I2129" s="59" t="n">
        <x:v>564</x:v>
      </x:c>
      <x:c r="J2129" s="59" t="n">
        <x:v>596</x:v>
      </x:c>
      <x:c r="K2129" s="59" t="n">
        <x:v>10</x:v>
      </x:c>
      <x:c r="L2129" s="59" t="str">
        <x:v>S9</x:v>
      </x:c>
      <x:c r="M2129" s="59" t="n">
        <x:v>7</x:v>
      </x:c>
      <x:c r="N2129" t="str">
        <x:v>source_forward</x:v>
      </x:c>
    </x:row>
    <x:row r="2130">
      <x:c r="A2130" t="str">
        <x:v>Set2_200-10-2</x:v>
      </x:c>
      <x:c r="B2130" t="str">
        <x:v>Set2</x:v>
      </x:c>
      <x:c r="C2130" t="str">
        <x:v>200-10-2</x:v>
      </x:c>
      <x:c r="D2130" t="str">
        <x:v>C109</x:v>
      </x:c>
      <x:c r="E2130" t="str">
        <x:v>c</x:v>
      </x:c>
      <x:c r="F2130" s="59" t="n">
        <x:v>33</x:v>
      </x:c>
      <x:c r="G2130" s="59" t="n">
        <x:v>38</x:v>
      </x:c>
      <x:c r="H2130" s="59" t="n">
        <x:v>12</x:v>
      </x:c>
      <x:c r="I2130" s="59" t="n">
        <x:v>202</x:v>
      </x:c>
      <x:c r="J2130" s="59" t="n">
        <x:v>228</x:v>
      </x:c>
      <x:c r="K2130" s="59" t="n">
        <x:v>10</x:v>
      </x:c>
      <x:c r="L2130" s="59" t="str">
        <x:v>S9</x:v>
      </x:c>
      <x:c r="M2130" s="59" t="n">
        <x:v>5</x:v>
      </x:c>
      <x:c r="N2130" t="str">
        <x:v>source_forward</x:v>
      </x:c>
    </x:row>
    <x:row r="2131">
      <x:c r="A2131" t="str">
        <x:v>Set2_200-10-2</x:v>
      </x:c>
      <x:c r="B2131" t="str">
        <x:v>Set2</x:v>
      </x:c>
      <x:c r="C2131" t="str">
        <x:v>200-10-2</x:v>
      </x:c>
      <x:c r="D2131" t="str">
        <x:v>C110</x:v>
      </x:c>
      <x:c r="E2131" t="str">
        <x:v>c</x:v>
      </x:c>
      <x:c r="F2131" s="59" t="n">
        <x:v>31</x:v>
      </x:c>
      <x:c r="G2131" s="59" t="n">
        <x:v>32</x:v>
      </x:c>
      <x:c r="H2131" s="59" t="n">
        <x:v>13</x:v>
      </x:c>
      <x:c r="I2131" s="59" t="n">
        <x:v>580</x:v>
      </x:c>
      <x:c r="J2131" s="59" t="n">
        <x:v>614</x:v>
      </x:c>
      <x:c r="K2131" s="59" t="n">
        <x:v>10</x:v>
      </x:c>
      <x:c r="L2131" s="59" t="str">
        <x:v>S9</x:v>
      </x:c>
      <x:c r="M2131" s="59" t="n">
        <x:v>10</x:v>
      </x:c>
      <x:c r="N2131" t="str">
        <x:v>source_forward</x:v>
      </x:c>
    </x:row>
    <x:row r="2132">
      <x:c r="A2132" t="str">
        <x:v>Set2_200-10-2</x:v>
      </x:c>
      <x:c r="B2132" t="str">
        <x:v>Set2</x:v>
      </x:c>
      <x:c r="C2132" t="str">
        <x:v>200-10-2</x:v>
      </x:c>
      <x:c r="D2132" t="str">
        <x:v>C111</x:v>
      </x:c>
      <x:c r="E2132" t="str">
        <x:v>c</x:v>
      </x:c>
      <x:c r="F2132" s="59" t="n">
        <x:v>38</x:v>
      </x:c>
      <x:c r="G2132" s="59" t="n">
        <x:v>29</x:v>
      </x:c>
      <x:c r="H2132" s="59" t="n">
        <x:v>19</x:v>
      </x:c>
      <x:c r="I2132" s="59" t="n">
        <x:v>416</x:v>
      </x:c>
      <x:c r="J2132" s="59" t="n">
        <x:v>446</x:v>
      </x:c>
      <x:c r="K2132" s="59" t="n">
        <x:v>10</x:v>
      </x:c>
      <x:c r="L2132" s="59" t="str">
        <x:v>S8</x:v>
      </x:c>
      <x:c r="M2132" s="59" t="n">
        <x:v>16</x:v>
      </x:c>
      <x:c r="N2132" t="str">
        <x:v>source_forward</x:v>
      </x:c>
    </x:row>
    <x:row r="2133">
      <x:c r="A2133" t="str">
        <x:v>Set2_200-10-2</x:v>
      </x:c>
      <x:c r="B2133" t="str">
        <x:v>Set2</x:v>
      </x:c>
      <x:c r="C2133" t="str">
        <x:v>200-10-2</x:v>
      </x:c>
      <x:c r="D2133" t="str">
        <x:v>C112</x:v>
      </x:c>
      <x:c r="E2133" t="str">
        <x:v>c</x:v>
      </x:c>
      <x:c r="F2133" s="59" t="n">
        <x:v>30</x:v>
      </x:c>
      <x:c r="G2133" s="59" t="n">
        <x:v>27</x:v>
      </x:c>
      <x:c r="H2133" s="59" t="n">
        <x:v>11</x:v>
      </x:c>
      <x:c r="I2133" s="59" t="n">
        <x:v>457</x:v>
      </x:c>
      <x:c r="J2133" s="59" t="n">
        <x:v>483</x:v>
      </x:c>
      <x:c r="K2133" s="59" t="n">
        <x:v>10</x:v>
      </x:c>
      <x:c r="L2133" s="59" t="str">
        <x:v>S3</x:v>
      </x:c>
      <x:c r="M2133" s="59" t="n">
        <x:v>2</x:v>
      </x:c>
      <x:c r="N2133" t="str">
        <x:v>source_forward</x:v>
      </x:c>
    </x:row>
    <x:row r="2134">
      <x:c r="A2134" t="str">
        <x:v>Set2_200-10-2</x:v>
      </x:c>
      <x:c r="B2134" t="str">
        <x:v>Set2</x:v>
      </x:c>
      <x:c r="C2134" t="str">
        <x:v>200-10-2</x:v>
      </x:c>
      <x:c r="D2134" t="str">
        <x:v>C113</x:v>
      </x:c>
      <x:c r="E2134" t="str">
        <x:v>c</x:v>
      </x:c>
      <x:c r="F2134" s="59" t="n">
        <x:v>47</x:v>
      </x:c>
      <x:c r="G2134" s="59" t="n">
        <x:v>49</x:v>
      </x:c>
      <x:c r="H2134" s="59" t="n">
        <x:v>19</x:v>
      </x:c>
      <x:c r="I2134" s="59" t="n">
        <x:v>573</x:v>
      </x:c>
      <x:c r="J2134" s="59" t="n">
        <x:v>611</x:v>
      </x:c>
      <x:c r="K2134" s="59" t="n">
        <x:v>10</x:v>
      </x:c>
      <x:c r="L2134" s="59" t="str">
        <x:v>S7</x:v>
      </x:c>
      <x:c r="M2134" s="59" t="n">
        <x:v>13</x:v>
      </x:c>
      <x:c r="N2134" t="str">
        <x:v>source_forward</x:v>
      </x:c>
    </x:row>
    <x:row r="2135">
      <x:c r="A2135" t="str">
        <x:v>Set2_200-10-2</x:v>
      </x:c>
      <x:c r="B2135" t="str">
        <x:v>Set2</x:v>
      </x:c>
      <x:c r="C2135" t="str">
        <x:v>200-10-2</x:v>
      </x:c>
      <x:c r="D2135" t="str">
        <x:v>C114</x:v>
      </x:c>
      <x:c r="E2135" t="str">
        <x:v>c</x:v>
      </x:c>
      <x:c r="F2135" s="59" t="n">
        <x:v>33</x:v>
      </x:c>
      <x:c r="G2135" s="59" t="n">
        <x:v>33</x:v>
      </x:c>
      <x:c r="H2135" s="59" t="n">
        <x:v>16</x:v>
      </x:c>
      <x:c r="I2135" s="59" t="n">
        <x:v>214</x:v>
      </x:c>
      <x:c r="J2135" s="59" t="n">
        <x:v>236</x:v>
      </x:c>
      <x:c r="K2135" s="59" t="n">
        <x:v>10</x:v>
      </x:c>
      <x:c r="L2135" s="59" t="str">
        <x:v>S9</x:v>
      </x:c>
      <x:c r="M2135" s="59" t="n">
        <x:v>2</x:v>
      </x:c>
      <x:c r="N2135" t="str">
        <x:v>source_forward</x:v>
      </x:c>
    </x:row>
    <x:row r="2136">
      <x:c r="A2136" t="str">
        <x:v>Set2_200-10-2</x:v>
      </x:c>
      <x:c r="B2136" t="str">
        <x:v>Set2</x:v>
      </x:c>
      <x:c r="C2136" t="str">
        <x:v>200-10-2</x:v>
      </x:c>
      <x:c r="D2136" t="str">
        <x:v>C115</x:v>
      </x:c>
      <x:c r="E2136" t="str">
        <x:v>c</x:v>
      </x:c>
      <x:c r="F2136" s="59" t="n">
        <x:v>31</x:v>
      </x:c>
      <x:c r="G2136" s="59" t="n">
        <x:v>49</x:v>
      </x:c>
      <x:c r="H2136" s="59" t="n">
        <x:v>11</x:v>
      </x:c>
      <x:c r="I2136" s="59" t="n">
        <x:v>237</x:v>
      </x:c>
      <x:c r="J2136" s="59" t="n">
        <x:v>257</x:v>
      </x:c>
      <x:c r="K2136" s="59" t="n">
        <x:v>10</x:v>
      </x:c>
      <x:c r="L2136" s="59" t="str">
        <x:v>S9</x:v>
      </x:c>
      <x:c r="M2136" s="59" t="n">
        <x:v>9</x:v>
      </x:c>
      <x:c r="N2136" t="str">
        <x:v>source_forward</x:v>
      </x:c>
    </x:row>
    <x:row r="2137">
      <x:c r="A2137" t="str">
        <x:v>Set2_200-10-2</x:v>
      </x:c>
      <x:c r="B2137" t="str">
        <x:v>Set2</x:v>
      </x:c>
      <x:c r="C2137" t="str">
        <x:v>200-10-2</x:v>
      </x:c>
      <x:c r="D2137" t="str">
        <x:v>C116</x:v>
      </x:c>
      <x:c r="E2137" t="str">
        <x:v>c</x:v>
      </x:c>
      <x:c r="F2137" s="59" t="n">
        <x:v>38</x:v>
      </x:c>
      <x:c r="G2137" s="59" t="n">
        <x:v>49</x:v>
      </x:c>
      <x:c r="H2137" s="59" t="n">
        <x:v>11</x:v>
      </x:c>
      <x:c r="I2137" s="59" t="n">
        <x:v>608</x:v>
      </x:c>
      <x:c r="J2137" s="59" t="n">
        <x:v>646</x:v>
      </x:c>
      <x:c r="K2137" s="59" t="n">
        <x:v>10</x:v>
      </x:c>
      <x:c r="L2137" s="59" t="str">
        <x:v>S7</x:v>
      </x:c>
      <x:c r="M2137" s="59" t="n">
        <x:v>6</x:v>
      </x:c>
      <x:c r="N2137" t="str">
        <x:v>source_forward</x:v>
      </x:c>
    </x:row>
    <x:row r="2138">
      <x:c r="A2138" t="str">
        <x:v>Set2_200-10-2</x:v>
      </x:c>
      <x:c r="B2138" t="str">
        <x:v>Set2</x:v>
      </x:c>
      <x:c r="C2138" t="str">
        <x:v>200-10-2</x:v>
      </x:c>
      <x:c r="D2138" t="str">
        <x:v>C117</x:v>
      </x:c>
      <x:c r="E2138" t="str">
        <x:v>c</x:v>
      </x:c>
      <x:c r="F2138" s="59" t="n">
        <x:v>44</x:v>
      </x:c>
      <x:c r="G2138" s="59" t="n">
        <x:v>26</x:v>
      </x:c>
      <x:c r="H2138" s="59" t="n">
        <x:v>11</x:v>
      </x:c>
      <x:c r="I2138" s="59" t="n">
        <x:v>450</x:v>
      </x:c>
      <x:c r="J2138" s="59" t="n">
        <x:v>480</x:v>
      </x:c>
      <x:c r="K2138" s="59" t="n">
        <x:v>10</x:v>
      </x:c>
      <x:c r="L2138" s="59" t="str">
        <x:v>S4</x:v>
      </x:c>
      <x:c r="M2138" s="59" t="n">
        <x:v>5</x:v>
      </x:c>
      <x:c r="N2138" t="str">
        <x:v>source_forward</x:v>
      </x:c>
    </x:row>
    <x:row r="2139">
      <x:c r="A2139" t="str">
        <x:v>Set2_200-10-2</x:v>
      </x:c>
      <x:c r="B2139" t="str">
        <x:v>Set2</x:v>
      </x:c>
      <x:c r="C2139" t="str">
        <x:v>200-10-2</x:v>
      </x:c>
      <x:c r="D2139" t="str">
        <x:v>C118</x:v>
      </x:c>
      <x:c r="E2139" t="str">
        <x:v>c</x:v>
      </x:c>
      <x:c r="F2139" s="59" t="n">
        <x:v>46</x:v>
      </x:c>
      <x:c r="G2139" s="59" t="n">
        <x:v>46</x:v>
      </x:c>
      <x:c r="H2139" s="59" t="n">
        <x:v>17</x:v>
      </x:c>
      <x:c r="I2139" s="59" t="n">
        <x:v>493</x:v>
      </x:c>
      <x:c r="J2139" s="59" t="n">
        <x:v>505</x:v>
      </x:c>
      <x:c r="K2139" s="59" t="n">
        <x:v>10</x:v>
      </x:c>
      <x:c r="L2139" s="59" t="str">
        <x:v>S7</x:v>
      </x:c>
      <x:c r="M2139" s="59" t="n">
        <x:v>13</x:v>
      </x:c>
      <x:c r="N2139" t="str">
        <x:v>source_forward</x:v>
      </x:c>
    </x:row>
    <x:row r="2140">
      <x:c r="A2140" t="str">
        <x:v>Set2_200-10-2</x:v>
      </x:c>
      <x:c r="B2140" t="str">
        <x:v>Set2</x:v>
      </x:c>
      <x:c r="C2140" t="str">
        <x:v>200-10-2</x:v>
      </x:c>
      <x:c r="D2140" t="str">
        <x:v>C119</x:v>
      </x:c>
      <x:c r="E2140" t="str">
        <x:v>c</x:v>
      </x:c>
      <x:c r="F2140" s="59" t="n">
        <x:v>35</x:v>
      </x:c>
      <x:c r="G2140" s="59" t="n">
        <x:v>30</x:v>
      </x:c>
      <x:c r="H2140" s="59" t="n">
        <x:v>15</x:v>
      </x:c>
      <x:c r="I2140" s="59" t="n">
        <x:v>305</x:v>
      </x:c>
      <x:c r="J2140" s="59" t="n">
        <x:v>329</x:v>
      </x:c>
      <x:c r="K2140" s="59" t="n">
        <x:v>10</x:v>
      </x:c>
      <x:c r="L2140" s="59" t="str">
        <x:v>S9</x:v>
      </x:c>
      <x:c r="M2140" s="59" t="n">
        <x:v>0</x:v>
      </x:c>
      <x:c r="N2140" t="str">
        <x:v>source_forward</x:v>
      </x:c>
    </x:row>
    <x:row r="2141">
      <x:c r="A2141" t="str">
        <x:v>Set2_200-10-2</x:v>
      </x:c>
      <x:c r="B2141" t="str">
        <x:v>Set2</x:v>
      </x:c>
      <x:c r="C2141" t="str">
        <x:v>200-10-2</x:v>
      </x:c>
      <x:c r="D2141" t="str">
        <x:v>C120</x:v>
      </x:c>
      <x:c r="E2141" t="str">
        <x:v>c</x:v>
      </x:c>
      <x:c r="F2141" s="59" t="n">
        <x:v>29</x:v>
      </x:c>
      <x:c r="G2141" s="59" t="n">
        <x:v>27</x:v>
      </x:c>
      <x:c r="H2141" s="59" t="n">
        <x:v>17</x:v>
      </x:c>
      <x:c r="I2141" s="59" t="n">
        <x:v>304</x:v>
      </x:c>
      <x:c r="J2141" s="59" t="n">
        <x:v>336</x:v>
      </x:c>
      <x:c r="K2141" s="59" t="n">
        <x:v>10</x:v>
      </x:c>
      <x:c r="L2141" s="59" t="str">
        <x:v>S3</x:v>
      </x:c>
      <x:c r="M2141" s="59" t="n">
        <x:v>8</x:v>
      </x:c>
      <x:c r="N2141" t="str">
        <x:v>source_forward</x:v>
      </x:c>
    </x:row>
    <x:row r="2142">
      <x:c r="A2142" t="str">
        <x:v>Set2_200-10-2</x:v>
      </x:c>
      <x:c r="B2142" t="str">
        <x:v>Set2</x:v>
      </x:c>
      <x:c r="C2142" t="str">
        <x:v>200-10-2</x:v>
      </x:c>
      <x:c r="D2142" t="str">
        <x:v>C121</x:v>
      </x:c>
      <x:c r="E2142" t="str">
        <x:v>c</x:v>
      </x:c>
      <x:c r="F2142" s="59" t="n">
        <x:v>30</x:v>
      </x:c>
      <x:c r="G2142" s="59" t="n">
        <x:v>31</x:v>
      </x:c>
      <x:c r="H2142" s="59" t="n">
        <x:v>11</x:v>
      </x:c>
      <x:c r="I2142" s="59" t="n">
        <x:v>351</x:v>
      </x:c>
      <x:c r="J2142" s="59" t="n">
        <x:v>385</x:v>
      </x:c>
      <x:c r="K2142" s="59" t="n">
        <x:v>10</x:v>
      </x:c>
      <x:c r="L2142" s="59" t="str">
        <x:v>S9</x:v>
      </x:c>
      <x:c r="M2142" s="59" t="n">
        <x:v>1</x:v>
      </x:c>
      <x:c r="N2142" t="str">
        <x:v>source_forward</x:v>
      </x:c>
    </x:row>
    <x:row r="2143">
      <x:c r="A2143" t="str">
        <x:v>Set2_200-10-2</x:v>
      </x:c>
      <x:c r="B2143" t="str">
        <x:v>Set2</x:v>
      </x:c>
      <x:c r="C2143" t="str">
        <x:v>200-10-2</x:v>
      </x:c>
      <x:c r="D2143" t="str">
        <x:v>C122</x:v>
      </x:c>
      <x:c r="E2143" t="str">
        <x:v>c</x:v>
      </x:c>
      <x:c r="F2143" s="59" t="n">
        <x:v>31</x:v>
      </x:c>
      <x:c r="G2143" s="59" t="n">
        <x:v>31</x:v>
      </x:c>
      <x:c r="H2143" s="59" t="n">
        <x:v>19</x:v>
      </x:c>
      <x:c r="I2143" s="59" t="n">
        <x:v>308</x:v>
      </x:c>
      <x:c r="J2143" s="59" t="n">
        <x:v>334</x:v>
      </x:c>
      <x:c r="K2143" s="59" t="n">
        <x:v>10</x:v>
      </x:c>
      <x:c r="L2143" s="59" t="str">
        <x:v>S9</x:v>
      </x:c>
      <x:c r="M2143" s="59" t="n">
        <x:v>7</x:v>
      </x:c>
      <x:c r="N2143" t="str">
        <x:v>source_forward</x:v>
      </x:c>
    </x:row>
    <x:row r="2144">
      <x:c r="A2144" t="str">
        <x:v>Set2_200-10-2</x:v>
      </x:c>
      <x:c r="B2144" t="str">
        <x:v>Set2</x:v>
      </x:c>
      <x:c r="C2144" t="str">
        <x:v>200-10-2</x:v>
      </x:c>
      <x:c r="D2144" t="str">
        <x:v>C123</x:v>
      </x:c>
      <x:c r="E2144" t="str">
        <x:v>c</x:v>
      </x:c>
      <x:c r="F2144" s="59" t="n">
        <x:v>26</x:v>
      </x:c>
      <x:c r="G2144" s="59" t="n">
        <x:v>34</x:v>
      </x:c>
      <x:c r="H2144" s="59" t="n">
        <x:v>12</x:v>
      </x:c>
      <x:c r="I2144" s="59" t="n">
        <x:v>427</x:v>
      </x:c>
      <x:c r="J2144" s="59" t="n">
        <x:v>447</x:v>
      </x:c>
      <x:c r="K2144" s="59" t="n">
        <x:v>10</x:v>
      </x:c>
      <x:c r="L2144" s="59" t="str">
        <x:v>S9</x:v>
      </x:c>
      <x:c r="M2144" s="59" t="n">
        <x:v>0</x:v>
      </x:c>
      <x:c r="N2144" t="str">
        <x:v>source_forward</x:v>
      </x:c>
    </x:row>
    <x:row r="2145">
      <x:c r="A2145" t="str">
        <x:v>Set2_200-10-2</x:v>
      </x:c>
      <x:c r="B2145" t="str">
        <x:v>Set2</x:v>
      </x:c>
      <x:c r="C2145" t="str">
        <x:v>200-10-2</x:v>
      </x:c>
      <x:c r="D2145" t="str">
        <x:v>C124</x:v>
      </x:c>
      <x:c r="E2145" t="str">
        <x:v>c</x:v>
      </x:c>
      <x:c r="F2145" s="59" t="n">
        <x:v>30</x:v>
      </x:c>
      <x:c r="G2145" s="59" t="n">
        <x:v>47</x:v>
      </x:c>
      <x:c r="H2145" s="59" t="n">
        <x:v>17</x:v>
      </x:c>
      <x:c r="I2145" s="59" t="n">
        <x:v>122</x:v>
      </x:c>
      <x:c r="J2145" s="59" t="n">
        <x:v>156</x:v>
      </x:c>
      <x:c r="K2145" s="59" t="n">
        <x:v>10</x:v>
      </x:c>
      <x:c r="L2145" s="59" t="str">
        <x:v>S9</x:v>
      </x:c>
      <x:c r="M2145" s="59" t="n">
        <x:v>3</x:v>
      </x:c>
      <x:c r="N2145" t="str">
        <x:v>source_forward</x:v>
      </x:c>
    </x:row>
    <x:row r="2146">
      <x:c r="A2146" t="str">
        <x:v>Set2_200-10-2</x:v>
      </x:c>
      <x:c r="B2146" t="str">
        <x:v>Set2</x:v>
      </x:c>
      <x:c r="C2146" t="str">
        <x:v>200-10-2</x:v>
      </x:c>
      <x:c r="D2146" t="str">
        <x:v>C125</x:v>
      </x:c>
      <x:c r="E2146" t="str">
        <x:v>c</x:v>
      </x:c>
      <x:c r="F2146" s="59" t="n">
        <x:v>48</x:v>
      </x:c>
      <x:c r="G2146" s="59" t="n">
        <x:v>36</x:v>
      </x:c>
      <x:c r="H2146" s="59" t="n">
        <x:v>12</x:v>
      </x:c>
      <x:c r="I2146" s="59" t="n">
        <x:v>489</x:v>
      </x:c>
      <x:c r="J2146" s="59" t="n">
        <x:v>513</x:v>
      </x:c>
      <x:c r="K2146" s="59" t="n">
        <x:v>10</x:v>
      </x:c>
      <x:c r="L2146" s="59" t="str">
        <x:v>S7</x:v>
      </x:c>
      <x:c r="M2146" s="59" t="n">
        <x:v>3</x:v>
      </x:c>
      <x:c r="N2146" t="str">
        <x:v>source_forward</x:v>
      </x:c>
    </x:row>
    <x:row r="2147">
      <x:c r="A2147" t="str">
        <x:v>Set2_200-10-2</x:v>
      </x:c>
      <x:c r="B2147" t="str">
        <x:v>Set2</x:v>
      </x:c>
      <x:c r="C2147" t="str">
        <x:v>200-10-2</x:v>
      </x:c>
      <x:c r="D2147" t="str">
        <x:v>C126</x:v>
      </x:c>
      <x:c r="E2147" t="str">
        <x:v>c</x:v>
      </x:c>
      <x:c r="F2147" s="59" t="n">
        <x:v>37</x:v>
      </x:c>
      <x:c r="G2147" s="59" t="n">
        <x:v>46</x:v>
      </x:c>
      <x:c r="H2147" s="59" t="n">
        <x:v>18</x:v>
      </x:c>
      <x:c r="I2147" s="59" t="n">
        <x:v>145</x:v>
      </x:c>
      <x:c r="J2147" s="59" t="n">
        <x:v>155</x:v>
      </x:c>
      <x:c r="K2147" s="59" t="n">
        <x:v>10</x:v>
      </x:c>
      <x:c r="L2147" s="59" t="str">
        <x:v>S9</x:v>
      </x:c>
      <x:c r="M2147" s="59" t="n">
        <x:v>11</x:v>
      </x:c>
      <x:c r="N2147" t="str">
        <x:v>source_forward</x:v>
      </x:c>
    </x:row>
    <x:row r="2148">
      <x:c r="A2148" t="str">
        <x:v>Set2_200-10-2</x:v>
      </x:c>
      <x:c r="B2148" t="str">
        <x:v>Set2</x:v>
      </x:c>
      <x:c r="C2148" t="str">
        <x:v>200-10-2</x:v>
      </x:c>
      <x:c r="D2148" t="str">
        <x:v>C127</x:v>
      </x:c>
      <x:c r="E2148" t="str">
        <x:v>c</x:v>
      </x:c>
      <x:c r="F2148" s="59" t="n">
        <x:v>30</x:v>
      </x:c>
      <x:c r="G2148" s="59" t="n">
        <x:v>30</x:v>
      </x:c>
      <x:c r="H2148" s="59" t="n">
        <x:v>16</x:v>
      </x:c>
      <x:c r="I2148" s="59" t="n">
        <x:v>543</x:v>
      </x:c>
      <x:c r="J2148" s="59" t="n">
        <x:v>573</x:v>
      </x:c>
      <x:c r="K2148" s="59" t="n">
        <x:v>10</x:v>
      </x:c>
      <x:c r="L2148" s="59" t="str">
        <x:v>S9</x:v>
      </x:c>
      <x:c r="M2148" s="59" t="n">
        <x:v>13</x:v>
      </x:c>
      <x:c r="N2148" t="str">
        <x:v>source_forward</x:v>
      </x:c>
    </x:row>
    <x:row r="2149">
      <x:c r="A2149" t="str">
        <x:v>Set2_200-10-2</x:v>
      </x:c>
      <x:c r="B2149" t="str">
        <x:v>Set2</x:v>
      </x:c>
      <x:c r="C2149" t="str">
        <x:v>200-10-2</x:v>
      </x:c>
      <x:c r="D2149" t="str">
        <x:v>C128</x:v>
      </x:c>
      <x:c r="E2149" t="str">
        <x:v>c</x:v>
      </x:c>
      <x:c r="F2149" s="59" t="n">
        <x:v>44</x:v>
      </x:c>
      <x:c r="G2149" s="59" t="n">
        <x:v>31</x:v>
      </x:c>
      <x:c r="H2149" s="59" t="n">
        <x:v>19</x:v>
      </x:c>
      <x:c r="I2149" s="59" t="n">
        <x:v>283</x:v>
      </x:c>
      <x:c r="J2149" s="59" t="n">
        <x:v>319</x:v>
      </x:c>
      <x:c r="K2149" s="59" t="n">
        <x:v>10</x:v>
      </x:c>
      <x:c r="L2149" s="59" t="str">
        <x:v>S4</x:v>
      </x:c>
      <x:c r="M2149" s="59" t="n">
        <x:v>14</x:v>
      </x:c>
      <x:c r="N2149" t="str">
        <x:v>source_forward</x:v>
      </x:c>
    </x:row>
    <x:row r="2150">
      <x:c r="A2150" t="str">
        <x:v>Set2_200-10-2</x:v>
      </x:c>
      <x:c r="B2150" t="str">
        <x:v>Set2</x:v>
      </x:c>
      <x:c r="C2150" t="str">
        <x:v>200-10-2</x:v>
      </x:c>
      <x:c r="D2150" t="str">
        <x:v>C129</x:v>
      </x:c>
      <x:c r="E2150" t="str">
        <x:v>c</x:v>
      </x:c>
      <x:c r="F2150" s="59" t="n">
        <x:v>42</x:v>
      </x:c>
      <x:c r="G2150" s="59" t="n">
        <x:v>32</x:v>
      </x:c>
      <x:c r="H2150" s="59" t="n">
        <x:v>18</x:v>
      </x:c>
      <x:c r="I2150" s="59" t="n">
        <x:v>525</x:v>
      </x:c>
      <x:c r="J2150" s="59" t="n">
        <x:v>541</x:v>
      </x:c>
      <x:c r="K2150" s="59" t="n">
        <x:v>10</x:v>
      </x:c>
      <x:c r="L2150" s="59" t="str">
        <x:v>S4</x:v>
      </x:c>
      <x:c r="M2150" s="59" t="n">
        <x:v>15</x:v>
      </x:c>
      <x:c r="N2150" t="str">
        <x:v>source_forward</x:v>
      </x:c>
    </x:row>
    <x:row r="2151">
      <x:c r="A2151" t="str">
        <x:v>Set2_200-10-2</x:v>
      </x:c>
      <x:c r="B2151" t="str">
        <x:v>Set2</x:v>
      </x:c>
      <x:c r="C2151" t="str">
        <x:v>200-10-2</x:v>
      </x:c>
      <x:c r="D2151" t="str">
        <x:v>C130</x:v>
      </x:c>
      <x:c r="E2151" t="str">
        <x:v>c</x:v>
      </x:c>
      <x:c r="F2151" s="59" t="n">
        <x:v>37</x:v>
      </x:c>
      <x:c r="G2151" s="59" t="n">
        <x:v>28</x:v>
      </x:c>
      <x:c r="H2151" s="59" t="n">
        <x:v>17</x:v>
      </x:c>
      <x:c r="I2151" s="59" t="n">
        <x:v>396</x:v>
      </x:c>
      <x:c r="J2151" s="59" t="n">
        <x:v>432</x:v>
      </x:c>
      <x:c r="K2151" s="59" t="n">
        <x:v>10</x:v>
      </x:c>
      <x:c r="L2151" s="59" t="str">
        <x:v>S8</x:v>
      </x:c>
      <x:c r="M2151" s="59" t="n">
        <x:v>14</x:v>
      </x:c>
      <x:c r="N2151" t="str">
        <x:v>source_forward</x:v>
      </x:c>
    </x:row>
    <x:row r="2152">
      <x:c r="A2152" t="str">
        <x:v>Set2_200-10-2</x:v>
      </x:c>
      <x:c r="B2152" t="str">
        <x:v>Set2</x:v>
      </x:c>
      <x:c r="C2152" t="str">
        <x:v>200-10-2</x:v>
      </x:c>
      <x:c r="D2152" t="str">
        <x:v>C131</x:v>
      </x:c>
      <x:c r="E2152" t="str">
        <x:v>c</x:v>
      </x:c>
      <x:c r="F2152" s="59" t="n">
        <x:v>45</x:v>
      </x:c>
      <x:c r="G2152" s="59" t="n">
        <x:v>50</x:v>
      </x:c>
      <x:c r="H2152" s="59" t="n">
        <x:v>16</x:v>
      </x:c>
      <x:c r="I2152" s="59" t="n">
        <x:v>175</x:v>
      </x:c>
      <x:c r="J2152" s="59" t="n">
        <x:v>187</x:v>
      </x:c>
      <x:c r="K2152" s="59" t="n">
        <x:v>10</x:v>
      </x:c>
      <x:c r="L2152" s="59" t="str">
        <x:v>S7</x:v>
      </x:c>
      <x:c r="M2152" s="59" t="n">
        <x:v>12</x:v>
      </x:c>
      <x:c r="N2152" t="str">
        <x:v>source_forward</x:v>
      </x:c>
    </x:row>
    <x:row r="2153">
      <x:c r="A2153" t="str">
        <x:v>Set2_200-10-2</x:v>
      </x:c>
      <x:c r="B2153" t="str">
        <x:v>Set2</x:v>
      </x:c>
      <x:c r="C2153" t="str">
        <x:v>200-10-2</x:v>
      </x:c>
      <x:c r="D2153" t="str">
        <x:v>C132</x:v>
      </x:c>
      <x:c r="E2153" t="str">
        <x:v>c</x:v>
      </x:c>
      <x:c r="F2153" s="59" t="n">
        <x:v>32</x:v>
      </x:c>
      <x:c r="G2153" s="59" t="n">
        <x:v>27</x:v>
      </x:c>
      <x:c r="H2153" s="59" t="n">
        <x:v>15</x:v>
      </x:c>
      <x:c r="I2153" s="59" t="n">
        <x:v>305</x:v>
      </x:c>
      <x:c r="J2153" s="59" t="n">
        <x:v>323</x:v>
      </x:c>
      <x:c r="K2153" s="59" t="n">
        <x:v>10</x:v>
      </x:c>
      <x:c r="L2153" s="59" t="str">
        <x:v>S3</x:v>
      </x:c>
      <x:c r="M2153" s="59" t="n">
        <x:v>7</x:v>
      </x:c>
      <x:c r="N2153" t="str">
        <x:v>source_forward</x:v>
      </x:c>
    </x:row>
    <x:row r="2154">
      <x:c r="A2154" t="str">
        <x:v>Set2_200-10-2</x:v>
      </x:c>
      <x:c r="B2154" t="str">
        <x:v>Set2</x:v>
      </x:c>
      <x:c r="C2154" t="str">
        <x:v>200-10-2</x:v>
      </x:c>
      <x:c r="D2154" t="str">
        <x:v>C133</x:v>
      </x:c>
      <x:c r="E2154" t="str">
        <x:v>c</x:v>
      </x:c>
      <x:c r="F2154" s="59" t="n">
        <x:v>34</x:v>
      </x:c>
      <x:c r="G2154" s="59" t="n">
        <x:v>34</x:v>
      </x:c>
      <x:c r="H2154" s="59" t="n">
        <x:v>17</x:v>
      </x:c>
      <x:c r="I2154" s="59" t="n">
        <x:v>314</x:v>
      </x:c>
      <x:c r="J2154" s="59" t="n">
        <x:v>328</x:v>
      </x:c>
      <x:c r="K2154" s="59" t="n">
        <x:v>10</x:v>
      </x:c>
      <x:c r="L2154" s="59" t="str">
        <x:v>S9</x:v>
      </x:c>
      <x:c r="M2154" s="59" t="n">
        <x:v>15</x:v>
      </x:c>
      <x:c r="N2154" t="str">
        <x:v>source_forward</x:v>
      </x:c>
    </x:row>
    <x:row r="2155">
      <x:c r="A2155" t="str">
        <x:v>Set2_200-10-2</x:v>
      </x:c>
      <x:c r="B2155" t="str">
        <x:v>Set2</x:v>
      </x:c>
      <x:c r="C2155" t="str">
        <x:v>200-10-2</x:v>
      </x:c>
      <x:c r="D2155" t="str">
        <x:v>C134</x:v>
      </x:c>
      <x:c r="E2155" t="str">
        <x:v>c</x:v>
      </x:c>
      <x:c r="F2155" s="59" t="n">
        <x:v>38</x:v>
      </x:c>
      <x:c r="G2155" s="59" t="n">
        <x:v>29</x:v>
      </x:c>
      <x:c r="H2155" s="59" t="n">
        <x:v>16</x:v>
      </x:c>
      <x:c r="I2155" s="59" t="n">
        <x:v>189</x:v>
      </x:c>
      <x:c r="J2155" s="59" t="n">
        <x:v>201</x:v>
      </x:c>
      <x:c r="K2155" s="59" t="n">
        <x:v>10</x:v>
      </x:c>
      <x:c r="L2155" s="59" t="str">
        <x:v>S8</x:v>
      </x:c>
      <x:c r="M2155" s="59" t="n">
        <x:v>13</x:v>
      </x:c>
      <x:c r="N2155" t="str">
        <x:v>source_forward</x:v>
      </x:c>
    </x:row>
    <x:row r="2156">
      <x:c r="A2156" t="str">
        <x:v>Set2_200-10-2</x:v>
      </x:c>
      <x:c r="B2156" t="str">
        <x:v>Set2</x:v>
      </x:c>
      <x:c r="C2156" t="str">
        <x:v>200-10-2</x:v>
      </x:c>
      <x:c r="D2156" t="str">
        <x:v>C135</x:v>
      </x:c>
      <x:c r="E2156" t="str">
        <x:v>c</x:v>
      </x:c>
      <x:c r="F2156" s="59" t="n">
        <x:v>44</x:v>
      </x:c>
      <x:c r="G2156" s="59" t="n">
        <x:v>44</x:v>
      </x:c>
      <x:c r="H2156" s="59" t="n">
        <x:v>17</x:v>
      </x:c>
      <x:c r="I2156" s="59" t="n">
        <x:v>514</x:v>
      </x:c>
      <x:c r="J2156" s="59" t="n">
        <x:v>526</x:v>
      </x:c>
      <x:c r="K2156" s="59" t="n">
        <x:v>10</x:v>
      </x:c>
      <x:c r="L2156" s="59" t="str">
        <x:v>S7</x:v>
      </x:c>
      <x:c r="M2156" s="59" t="n">
        <x:v>15</x:v>
      </x:c>
      <x:c r="N2156" t="str">
        <x:v>source_forward</x:v>
      </x:c>
    </x:row>
    <x:row r="2157">
      <x:c r="A2157" t="str">
        <x:v>Set2_200-10-2</x:v>
      </x:c>
      <x:c r="B2157" t="str">
        <x:v>Set2</x:v>
      </x:c>
      <x:c r="C2157" t="str">
        <x:v>200-10-2</x:v>
      </x:c>
      <x:c r="D2157" t="str">
        <x:v>C136</x:v>
      </x:c>
      <x:c r="E2157" t="str">
        <x:v>c</x:v>
      </x:c>
      <x:c r="F2157" s="59" t="n">
        <x:v>30</x:v>
      </x:c>
      <x:c r="G2157" s="59" t="n">
        <x:v>24</x:v>
      </x:c>
      <x:c r="H2157" s="59" t="n">
        <x:v>20</x:v>
      </x:c>
      <x:c r="I2157" s="59" t="n">
        <x:v>599</x:v>
      </x:c>
      <x:c r="J2157" s="59" t="n">
        <x:v>615</x:v>
      </x:c>
      <x:c r="K2157" s="59" t="n">
        <x:v>10</x:v>
      </x:c>
      <x:c r="L2157" s="59" t="str">
        <x:v>S3</x:v>
      </x:c>
      <x:c r="M2157" s="59" t="n">
        <x:v>2</x:v>
      </x:c>
      <x:c r="N2157" t="str">
        <x:v>source_forward</x:v>
      </x:c>
    </x:row>
    <x:row r="2158">
      <x:c r="A2158" t="str">
        <x:v>Set2_200-10-2</x:v>
      </x:c>
      <x:c r="B2158" t="str">
        <x:v>Set2</x:v>
      </x:c>
      <x:c r="C2158" t="str">
        <x:v>200-10-2</x:v>
      </x:c>
      <x:c r="D2158" t="str">
        <x:v>C137</x:v>
      </x:c>
      <x:c r="E2158" t="str">
        <x:v>c</x:v>
      </x:c>
      <x:c r="F2158" s="59" t="n">
        <x:v>48</x:v>
      </x:c>
      <x:c r="G2158" s="59" t="n">
        <x:v>35</x:v>
      </x:c>
      <x:c r="H2158" s="59" t="n">
        <x:v>13</x:v>
      </x:c>
      <x:c r="I2158" s="59" t="n">
        <x:v>132</x:v>
      </x:c>
      <x:c r="J2158" s="59" t="n">
        <x:v>146</x:v>
      </x:c>
      <x:c r="K2158" s="59" t="n">
        <x:v>10</x:v>
      </x:c>
      <x:c r="L2158" s="59" t="str">
        <x:v>S7</x:v>
      </x:c>
      <x:c r="M2158" s="59" t="n">
        <x:v>7</x:v>
      </x:c>
      <x:c r="N2158" t="str">
        <x:v>source_forward</x:v>
      </x:c>
    </x:row>
    <x:row r="2159">
      <x:c r="A2159" t="str">
        <x:v>Set2_200-10-2</x:v>
      </x:c>
      <x:c r="B2159" t="str">
        <x:v>Set2</x:v>
      </x:c>
      <x:c r="C2159" t="str">
        <x:v>200-10-2</x:v>
      </x:c>
      <x:c r="D2159" t="str">
        <x:v>C138</x:v>
      </x:c>
      <x:c r="E2159" t="str">
        <x:v>c</x:v>
      </x:c>
      <x:c r="F2159" s="59" t="n">
        <x:v>37</x:v>
      </x:c>
      <x:c r="G2159" s="59" t="n">
        <x:v>30</x:v>
      </x:c>
      <x:c r="H2159" s="59" t="n">
        <x:v>18</x:v>
      </x:c>
      <x:c r="I2159" s="59" t="n">
        <x:v>457</x:v>
      </x:c>
      <x:c r="J2159" s="59" t="n">
        <x:v>481</x:v>
      </x:c>
      <x:c r="K2159" s="59" t="n">
        <x:v>10</x:v>
      </x:c>
      <x:c r="L2159" s="59" t="str">
        <x:v>S8</x:v>
      </x:c>
      <x:c r="M2159" s="59" t="n">
        <x:v>1</x:v>
      </x:c>
      <x:c r="N2159" t="str">
        <x:v>source_forward</x:v>
      </x:c>
    </x:row>
    <x:row r="2160">
      <x:c r="A2160" t="str">
        <x:v>Set2_200-10-2</x:v>
      </x:c>
      <x:c r="B2160" t="str">
        <x:v>Set2</x:v>
      </x:c>
      <x:c r="C2160" t="str">
        <x:v>200-10-2</x:v>
      </x:c>
      <x:c r="D2160" t="str">
        <x:v>C139</x:v>
      </x:c>
      <x:c r="E2160" t="str">
        <x:v>c</x:v>
      </x:c>
      <x:c r="F2160" s="59" t="n">
        <x:v>36</x:v>
      </x:c>
      <x:c r="G2160" s="59" t="n">
        <x:v>44</x:v>
      </x:c>
      <x:c r="H2160" s="59" t="n">
        <x:v>14</x:v>
      </x:c>
      <x:c r="I2160" s="59" t="n">
        <x:v>194</x:v>
      </x:c>
      <x:c r="J2160" s="59" t="n">
        <x:v>224</x:v>
      </x:c>
      <x:c r="K2160" s="59" t="n">
        <x:v>10</x:v>
      </x:c>
      <x:c r="L2160" s="59" t="str">
        <x:v>S9</x:v>
      </x:c>
      <x:c r="M2160" s="59" t="n">
        <x:v>5</x:v>
      </x:c>
      <x:c r="N2160" t="str">
        <x:v>source_forward</x:v>
      </x:c>
    </x:row>
    <x:row r="2161">
      <x:c r="A2161" t="str">
        <x:v>Set2_200-10-2</x:v>
      </x:c>
      <x:c r="B2161" t="str">
        <x:v>Set2</x:v>
      </x:c>
      <x:c r="C2161" t="str">
        <x:v>200-10-2</x:v>
      </x:c>
      <x:c r="D2161" t="str">
        <x:v>C140</x:v>
      </x:c>
      <x:c r="E2161" t="str">
        <x:v>c</x:v>
      </x:c>
      <x:c r="F2161" s="59" t="n">
        <x:v>33</x:v>
      </x:c>
      <x:c r="G2161" s="59" t="n">
        <x:v>26</x:v>
      </x:c>
      <x:c r="H2161" s="59" t="n">
        <x:v>20</x:v>
      </x:c>
      <x:c r="I2161" s="59" t="n">
        <x:v>389</x:v>
      </x:c>
      <x:c r="J2161" s="59" t="n">
        <x:v>405</x:v>
      </x:c>
      <x:c r="K2161" s="59" t="n">
        <x:v>10</x:v>
      </x:c>
      <x:c r="L2161" s="59" t="str">
        <x:v>S3</x:v>
      </x:c>
      <x:c r="M2161" s="59" t="n">
        <x:v>1</x:v>
      </x:c>
      <x:c r="N2161" t="str">
        <x:v>source_forward</x:v>
      </x:c>
    </x:row>
    <x:row r="2162">
      <x:c r="A2162" t="str">
        <x:v>Set2_200-10-2</x:v>
      </x:c>
      <x:c r="B2162" t="str">
        <x:v>Set2</x:v>
      </x:c>
      <x:c r="C2162" t="str">
        <x:v>200-10-2</x:v>
      </x:c>
      <x:c r="D2162" t="str">
        <x:v>C141</x:v>
      </x:c>
      <x:c r="E2162" t="str">
        <x:v>c</x:v>
      </x:c>
      <x:c r="F2162" s="59" t="n">
        <x:v>32</x:v>
      </x:c>
      <x:c r="G2162" s="59" t="n">
        <x:v>47</x:v>
      </x:c>
      <x:c r="H2162" s="59" t="n">
        <x:v>13</x:v>
      </x:c>
      <x:c r="I2162" s="59" t="n">
        <x:v>137</x:v>
      </x:c>
      <x:c r="J2162" s="59" t="n">
        <x:v>155</x:v>
      </x:c>
      <x:c r="K2162" s="59" t="n">
        <x:v>10</x:v>
      </x:c>
      <x:c r="L2162" s="59" t="str">
        <x:v>S9</x:v>
      </x:c>
      <x:c r="M2162" s="59" t="n">
        <x:v>1</x:v>
      </x:c>
      <x:c r="N2162" t="str">
        <x:v>source_forward</x:v>
      </x:c>
    </x:row>
    <x:row r="2163">
      <x:c r="A2163" t="str">
        <x:v>Set2_200-10-2</x:v>
      </x:c>
      <x:c r="B2163" t="str">
        <x:v>Set2</x:v>
      </x:c>
      <x:c r="C2163" t="str">
        <x:v>200-10-2</x:v>
      </x:c>
      <x:c r="D2163" t="str">
        <x:v>C142</x:v>
      </x:c>
      <x:c r="E2163" t="str">
        <x:v>c</x:v>
      </x:c>
      <x:c r="F2163" s="59" t="n">
        <x:v>31</x:v>
      </x:c>
      <x:c r="G2163" s="59" t="n">
        <x:v>48</x:v>
      </x:c>
      <x:c r="H2163" s="59" t="n">
        <x:v>19</x:v>
      </x:c>
      <x:c r="I2163" s="59" t="n">
        <x:v>122</x:v>
      </x:c>
      <x:c r="J2163" s="59" t="n">
        <x:v>148</x:v>
      </x:c>
      <x:c r="K2163" s="59" t="n">
        <x:v>10</x:v>
      </x:c>
      <x:c r="L2163" s="59" t="str">
        <x:v>S9</x:v>
      </x:c>
      <x:c r="M2163" s="59" t="n">
        <x:v>12</x:v>
      </x:c>
      <x:c r="N2163" t="str">
        <x:v>source_forward</x:v>
      </x:c>
    </x:row>
    <x:row r="2164">
      <x:c r="A2164" t="str">
        <x:v>Set2_200-10-2</x:v>
      </x:c>
      <x:c r="B2164" t="str">
        <x:v>Set2</x:v>
      </x:c>
      <x:c r="C2164" t="str">
        <x:v>200-10-2</x:v>
      </x:c>
      <x:c r="D2164" t="str">
        <x:v>C143</x:v>
      </x:c>
      <x:c r="E2164" t="str">
        <x:v>c</x:v>
      </x:c>
      <x:c r="F2164" s="59" t="n">
        <x:v>49</x:v>
      </x:c>
      <x:c r="G2164" s="59" t="n">
        <x:v>25</x:v>
      </x:c>
      <x:c r="H2164" s="59" t="n">
        <x:v>19</x:v>
      </x:c>
      <x:c r="I2164" s="59" t="n">
        <x:v>256</x:v>
      </x:c>
      <x:c r="J2164" s="59" t="n">
        <x:v>282</x:v>
      </x:c>
      <x:c r="K2164" s="59" t="n">
        <x:v>10</x:v>
      </x:c>
      <x:c r="L2164" s="59" t="str">
        <x:v>S4</x:v>
      </x:c>
      <x:c r="M2164" s="59" t="n">
        <x:v>5</x:v>
      </x:c>
      <x:c r="N2164" t="str">
        <x:v>source_forward</x:v>
      </x:c>
    </x:row>
    <x:row r="2165">
      <x:c r="A2165" t="str">
        <x:v>Set2_200-10-2</x:v>
      </x:c>
      <x:c r="B2165" t="str">
        <x:v>Set2</x:v>
      </x:c>
      <x:c r="C2165" t="str">
        <x:v>200-10-2</x:v>
      </x:c>
      <x:c r="D2165" t="str">
        <x:v>C144</x:v>
      </x:c>
      <x:c r="E2165" t="str">
        <x:v>c</x:v>
      </x:c>
      <x:c r="F2165" s="59" t="n">
        <x:v>41</x:v>
      </x:c>
      <x:c r="G2165" s="59" t="n">
        <x:v>36</x:v>
      </x:c>
      <x:c r="H2165" s="59" t="n">
        <x:v>12</x:v>
      </x:c>
      <x:c r="I2165" s="59" t="n">
        <x:v>584</x:v>
      </x:c>
      <x:c r="J2165" s="59" t="n">
        <x:v>606</x:v>
      </x:c>
      <x:c r="K2165" s="59" t="n">
        <x:v>10</x:v>
      </x:c>
      <x:c r="L2165" s="59" t="str">
        <x:v>S7</x:v>
      </x:c>
      <x:c r="M2165" s="59" t="n">
        <x:v>0</x:v>
      </x:c>
      <x:c r="N2165" t="str">
        <x:v>source_forward</x:v>
      </x:c>
    </x:row>
    <x:row r="2166">
      <x:c r="A2166" t="str">
        <x:v>Set2_200-10-2</x:v>
      </x:c>
      <x:c r="B2166" t="str">
        <x:v>Set2</x:v>
      </x:c>
      <x:c r="C2166" t="str">
        <x:v>200-10-2</x:v>
      </x:c>
      <x:c r="D2166" t="str">
        <x:v>C145</x:v>
      </x:c>
      <x:c r="E2166" t="str">
        <x:v>c</x:v>
      </x:c>
      <x:c r="F2166" s="59" t="n">
        <x:v>47</x:v>
      </x:c>
      <x:c r="G2166" s="59" t="n">
        <x:v>37</x:v>
      </x:c>
      <x:c r="H2166" s="59" t="n">
        <x:v>20</x:v>
      </x:c>
      <x:c r="I2166" s="59" t="n">
        <x:v>418</x:v>
      </x:c>
      <x:c r="J2166" s="59" t="n">
        <x:v>428</x:v>
      </x:c>
      <x:c r="K2166" s="59" t="n">
        <x:v>10</x:v>
      </x:c>
      <x:c r="L2166" s="59" t="str">
        <x:v>S7</x:v>
      </x:c>
      <x:c r="M2166" s="59" t="n">
        <x:v>2</x:v>
      </x:c>
      <x:c r="N2166" t="str">
        <x:v>source_forward</x:v>
      </x:c>
    </x:row>
    <x:row r="2167">
      <x:c r="A2167" t="str">
        <x:v>Set2_200-10-2</x:v>
      </x:c>
      <x:c r="B2167" t="str">
        <x:v>Set2</x:v>
      </x:c>
      <x:c r="C2167" t="str">
        <x:v>200-10-2</x:v>
      </x:c>
      <x:c r="D2167" t="str">
        <x:v>C146</x:v>
      </x:c>
      <x:c r="E2167" t="str">
        <x:v>c</x:v>
      </x:c>
      <x:c r="F2167" s="59" t="n">
        <x:v>49</x:v>
      </x:c>
      <x:c r="G2167" s="59" t="n">
        <x:v>38</x:v>
      </x:c>
      <x:c r="H2167" s="59" t="n">
        <x:v>20</x:v>
      </x:c>
      <x:c r="I2167" s="59" t="n">
        <x:v>250</x:v>
      </x:c>
      <x:c r="J2167" s="59" t="n">
        <x:v>274</x:v>
      </x:c>
      <x:c r="K2167" s="59" t="n">
        <x:v>10</x:v>
      </x:c>
      <x:c r="L2167" s="59" t="str">
        <x:v>S7</x:v>
      </x:c>
      <x:c r="M2167" s="59" t="n">
        <x:v>2</x:v>
      </x:c>
      <x:c r="N2167" t="str">
        <x:v>source_forward</x:v>
      </x:c>
    </x:row>
    <x:row r="2168">
      <x:c r="A2168" t="str">
        <x:v>Set2_200-10-2</x:v>
      </x:c>
      <x:c r="B2168" t="str">
        <x:v>Set2</x:v>
      </x:c>
      <x:c r="C2168" t="str">
        <x:v>200-10-2</x:v>
      </x:c>
      <x:c r="D2168" t="str">
        <x:v>C147</x:v>
      </x:c>
      <x:c r="E2168" t="str">
        <x:v>c</x:v>
      </x:c>
      <x:c r="F2168" s="59" t="n">
        <x:v>41</x:v>
      </x:c>
      <x:c r="G2168" s="59" t="n">
        <x:v>47</x:v>
      </x:c>
      <x:c r="H2168" s="59" t="n">
        <x:v>11</x:v>
      </x:c>
      <x:c r="I2168" s="59" t="n">
        <x:v>366</x:v>
      </x:c>
      <x:c r="J2168" s="59" t="n">
        <x:v>398</x:v>
      </x:c>
      <x:c r="K2168" s="59" t="n">
        <x:v>10</x:v>
      </x:c>
      <x:c r="L2168" s="59" t="str">
        <x:v>S7</x:v>
      </x:c>
      <x:c r="M2168" s="59" t="n">
        <x:v>1</x:v>
      </x:c>
      <x:c r="N2168" t="str">
        <x:v>source_forward</x:v>
      </x:c>
    </x:row>
    <x:row r="2169">
      <x:c r="A2169" t="str">
        <x:v>Set2_200-10-2</x:v>
      </x:c>
      <x:c r="B2169" t="str">
        <x:v>Set2</x:v>
      </x:c>
      <x:c r="C2169" t="str">
        <x:v>200-10-2</x:v>
      </x:c>
      <x:c r="D2169" t="str">
        <x:v>C148</x:v>
      </x:c>
      <x:c r="E2169" t="str">
        <x:v>c</x:v>
      </x:c>
      <x:c r="F2169" s="59" t="n">
        <x:v>48</x:v>
      </x:c>
      <x:c r="G2169" s="59" t="n">
        <x:v>36</x:v>
      </x:c>
      <x:c r="H2169" s="59" t="n">
        <x:v>17</x:v>
      </x:c>
      <x:c r="I2169" s="59" t="n">
        <x:v>81</x:v>
      </x:c>
      <x:c r="J2169" s="59" t="n">
        <x:v>105</x:v>
      </x:c>
      <x:c r="K2169" s="59" t="n">
        <x:v>10</x:v>
      </x:c>
      <x:c r="L2169" s="59" t="str">
        <x:v>S7</x:v>
      </x:c>
      <x:c r="M2169" s="59" t="n">
        <x:v>9</x:v>
      </x:c>
      <x:c r="N2169" t="str">
        <x:v>source_forward</x:v>
      </x:c>
    </x:row>
    <x:row r="2170">
      <x:c r="A2170" t="str">
        <x:v>Set2_200-10-2</x:v>
      </x:c>
      <x:c r="B2170" t="str">
        <x:v>Set2</x:v>
      </x:c>
      <x:c r="C2170" t="str">
        <x:v>200-10-2</x:v>
      </x:c>
      <x:c r="D2170" t="str">
        <x:v>C149</x:v>
      </x:c>
      <x:c r="E2170" t="str">
        <x:v>c</x:v>
      </x:c>
      <x:c r="F2170" s="59" t="n">
        <x:v>39</x:v>
      </x:c>
      <x:c r="G2170" s="59" t="n">
        <x:v>49</x:v>
      </x:c>
      <x:c r="H2170" s="59" t="n">
        <x:v>11</x:v>
      </x:c>
      <x:c r="I2170" s="59" t="n">
        <x:v>138</x:v>
      </x:c>
      <x:c r="J2170" s="59" t="n">
        <x:v>172</x:v>
      </x:c>
      <x:c r="K2170" s="59" t="n">
        <x:v>10</x:v>
      </x:c>
      <x:c r="L2170" s="59" t="str">
        <x:v>S7</x:v>
      </x:c>
      <x:c r="M2170" s="59" t="n">
        <x:v>6</x:v>
      </x:c>
      <x:c r="N2170" t="str">
        <x:v>source_forward</x:v>
      </x:c>
    </x:row>
    <x:row r="2171">
      <x:c r="A2171" t="str">
        <x:v>Set2_200-10-2</x:v>
      </x:c>
      <x:c r="B2171" t="str">
        <x:v>Set2</x:v>
      </x:c>
      <x:c r="C2171" t="str">
        <x:v>200-10-2</x:v>
      </x:c>
      <x:c r="D2171" t="str">
        <x:v>C150</x:v>
      </x:c>
      <x:c r="E2171" t="str">
        <x:v>c</x:v>
      </x:c>
      <x:c r="F2171" s="59" t="n">
        <x:v>25</x:v>
      </x:c>
      <x:c r="G2171" s="59" t="n">
        <x:v>36</x:v>
      </x:c>
      <x:c r="H2171" s="59" t="n">
        <x:v>17</x:v>
      </x:c>
      <x:c r="I2171" s="59" t="n">
        <x:v>105</x:v>
      </x:c>
      <x:c r="J2171" s="59" t="n">
        <x:v>141</x:v>
      </x:c>
      <x:c r="K2171" s="59" t="n">
        <x:v>10</x:v>
      </x:c>
      <x:c r="L2171" s="59" t="str">
        <x:v>S9</x:v>
      </x:c>
      <x:c r="M2171" s="59" t="n">
        <x:v>11</x:v>
      </x:c>
      <x:c r="N2171" t="str">
        <x:v>source_forward</x:v>
      </x:c>
    </x:row>
    <x:row r="2172">
      <x:c r="A2172" t="str">
        <x:v>Set2_200-10-2</x:v>
      </x:c>
      <x:c r="B2172" t="str">
        <x:v>Set2</x:v>
      </x:c>
      <x:c r="C2172" t="str">
        <x:v>200-10-2</x:v>
      </x:c>
      <x:c r="D2172" t="str">
        <x:v>C151</x:v>
      </x:c>
      <x:c r="E2172" t="str">
        <x:v>c</x:v>
      </x:c>
      <x:c r="F2172" s="59" t="n">
        <x:v>48</x:v>
      </x:c>
      <x:c r="G2172" s="59" t="n">
        <x:v>44</x:v>
      </x:c>
      <x:c r="H2172" s="59" t="n">
        <x:v>17</x:v>
      </x:c>
      <x:c r="I2172" s="59" t="n">
        <x:v>235</x:v>
      </x:c>
      <x:c r="J2172" s="59" t="n">
        <x:v>265</x:v>
      </x:c>
      <x:c r="K2172" s="59" t="n">
        <x:v>10</x:v>
      </x:c>
      <x:c r="L2172" s="59" t="str">
        <x:v>S7</x:v>
      </x:c>
      <x:c r="M2172" s="59" t="n">
        <x:v>6</x:v>
      </x:c>
      <x:c r="N2172" t="str">
        <x:v>source_forward</x:v>
      </x:c>
    </x:row>
    <x:row r="2173">
      <x:c r="A2173" t="str">
        <x:v>Set2_200-10-2</x:v>
      </x:c>
      <x:c r="B2173" t="str">
        <x:v>Set2</x:v>
      </x:c>
      <x:c r="C2173" t="str">
        <x:v>200-10-2</x:v>
      </x:c>
      <x:c r="D2173" t="str">
        <x:v>C152</x:v>
      </x:c>
      <x:c r="E2173" t="str">
        <x:v>c</x:v>
      </x:c>
      <x:c r="F2173" s="59" t="n">
        <x:v>50</x:v>
      </x:c>
      <x:c r="G2173" s="59" t="n">
        <x:v>50</x:v>
      </x:c>
      <x:c r="H2173" s="59" t="n">
        <x:v>20</x:v>
      </x:c>
      <x:c r="I2173" s="59" t="n">
        <x:v>317</x:v>
      </x:c>
      <x:c r="J2173" s="59" t="n">
        <x:v>337</x:v>
      </x:c>
      <x:c r="K2173" s="59" t="n">
        <x:v>10</x:v>
      </x:c>
      <x:c r="L2173" s="59" t="str">
        <x:v>S7</x:v>
      </x:c>
      <x:c r="M2173" s="59" t="n">
        <x:v>4</x:v>
      </x:c>
      <x:c r="N2173" t="str">
        <x:v>source_forward</x:v>
      </x:c>
    </x:row>
    <x:row r="2174">
      <x:c r="A2174" t="str">
        <x:v>Set2_200-10-2</x:v>
      </x:c>
      <x:c r="B2174" t="str">
        <x:v>Set2</x:v>
      </x:c>
      <x:c r="C2174" t="str">
        <x:v>200-10-2</x:v>
      </x:c>
      <x:c r="D2174" t="str">
        <x:v>C153</x:v>
      </x:c>
      <x:c r="E2174" t="str">
        <x:v>c</x:v>
      </x:c>
      <x:c r="F2174" s="59" t="n">
        <x:v>41</x:v>
      </x:c>
      <x:c r="G2174" s="59" t="n">
        <x:v>44</x:v>
      </x:c>
      <x:c r="H2174" s="59" t="n">
        <x:v>14</x:v>
      </x:c>
      <x:c r="I2174" s="59" t="n">
        <x:v>229</x:v>
      </x:c>
      <x:c r="J2174" s="59" t="n">
        <x:v>241</x:v>
      </x:c>
      <x:c r="K2174" s="59" t="n">
        <x:v>10</x:v>
      </x:c>
      <x:c r="L2174" s="59" t="str">
        <x:v>S7</x:v>
      </x:c>
      <x:c r="M2174" s="59" t="n">
        <x:v>3</x:v>
      </x:c>
      <x:c r="N2174" t="str">
        <x:v>source_forward</x:v>
      </x:c>
    </x:row>
    <x:row r="2175">
      <x:c r="A2175" t="str">
        <x:v>Set2_200-10-2</x:v>
      </x:c>
      <x:c r="B2175" t="str">
        <x:v>Set2</x:v>
      </x:c>
      <x:c r="C2175" t="str">
        <x:v>200-10-2</x:v>
      </x:c>
      <x:c r="D2175" t="str">
        <x:v>C154</x:v>
      </x:c>
      <x:c r="E2175" t="str">
        <x:v>c</x:v>
      </x:c>
      <x:c r="F2175" s="59" t="n">
        <x:v>40</x:v>
      </x:c>
      <x:c r="G2175" s="59" t="n">
        <x:v>36</x:v>
      </x:c>
      <x:c r="H2175" s="59" t="n">
        <x:v>13</x:v>
      </x:c>
      <x:c r="I2175" s="59" t="n">
        <x:v>347</x:v>
      </x:c>
      <x:c r="J2175" s="59" t="n">
        <x:v>363</x:v>
      </x:c>
      <x:c r="K2175" s="59" t="n">
        <x:v>10</x:v>
      </x:c>
      <x:c r="L2175" s="59" t="str">
        <x:v>S7</x:v>
      </x:c>
      <x:c r="M2175" s="59" t="n">
        <x:v>10</x:v>
      </x:c>
      <x:c r="N2175" t="str">
        <x:v>source_forward</x:v>
      </x:c>
    </x:row>
    <x:row r="2176">
      <x:c r="A2176" t="str">
        <x:v>Set2_200-10-2</x:v>
      </x:c>
      <x:c r="B2176" t="str">
        <x:v>Set2</x:v>
      </x:c>
      <x:c r="C2176" t="str">
        <x:v>200-10-2</x:v>
      </x:c>
      <x:c r="D2176" t="str">
        <x:v>C155</x:v>
      </x:c>
      <x:c r="E2176" t="str">
        <x:v>c</x:v>
      </x:c>
      <x:c r="F2176" s="59" t="n">
        <x:v>45</x:v>
      </x:c>
      <x:c r="G2176" s="59" t="n">
        <x:v>27</x:v>
      </x:c>
      <x:c r="H2176" s="59" t="n">
        <x:v>15</x:v>
      </x:c>
      <x:c r="I2176" s="59" t="n">
        <x:v>423</x:v>
      </x:c>
      <x:c r="J2176" s="59" t="n">
        <x:v>461</x:v>
      </x:c>
      <x:c r="K2176" s="59" t="n">
        <x:v>10</x:v>
      </x:c>
      <x:c r="L2176" s="59" t="str">
        <x:v>S4</x:v>
      </x:c>
      <x:c r="M2176" s="59" t="n">
        <x:v>8</x:v>
      </x:c>
      <x:c r="N2176" t="str">
        <x:v>source_forward</x:v>
      </x:c>
    </x:row>
    <x:row r="2177">
      <x:c r="A2177" t="str">
        <x:v>Set2_200-10-2</x:v>
      </x:c>
      <x:c r="B2177" t="str">
        <x:v>Set2</x:v>
      </x:c>
      <x:c r="C2177" t="str">
        <x:v>200-10-2</x:v>
      </x:c>
      <x:c r="D2177" t="str">
        <x:v>C156</x:v>
      </x:c>
      <x:c r="E2177" t="str">
        <x:v>c</x:v>
      </x:c>
      <x:c r="F2177" s="59" t="n">
        <x:v>36</x:v>
      </x:c>
      <x:c r="G2177" s="59" t="n">
        <x:v>26</x:v>
      </x:c>
      <x:c r="H2177" s="59" t="n">
        <x:v>12</x:v>
      </x:c>
      <x:c r="I2177" s="59" t="n">
        <x:v>455</x:v>
      </x:c>
      <x:c r="J2177" s="59" t="n">
        <x:v>467</x:v>
      </x:c>
      <x:c r="K2177" s="59" t="n">
        <x:v>10</x:v>
      </x:c>
      <x:c r="L2177" s="59" t="str">
        <x:v>S8</x:v>
      </x:c>
      <x:c r="M2177" s="59" t="n">
        <x:v>6</x:v>
      </x:c>
      <x:c r="N2177" t="str">
        <x:v>source_forward</x:v>
      </x:c>
    </x:row>
    <x:row r="2178">
      <x:c r="A2178" t="str">
        <x:v>Set2_200-10-2</x:v>
      </x:c>
      <x:c r="B2178" t="str">
        <x:v>Set2</x:v>
      </x:c>
      <x:c r="C2178" t="str">
        <x:v>200-10-2</x:v>
      </x:c>
      <x:c r="D2178" t="str">
        <x:v>C157</x:v>
      </x:c>
      <x:c r="E2178" t="str">
        <x:v>c</x:v>
      </x:c>
      <x:c r="F2178" s="59" t="n">
        <x:v>46</x:v>
      </x:c>
      <x:c r="G2178" s="59" t="n">
        <x:v>28</x:v>
      </x:c>
      <x:c r="H2178" s="59" t="n">
        <x:v>11</x:v>
      </x:c>
      <x:c r="I2178" s="59" t="n">
        <x:v>114</x:v>
      </x:c>
      <x:c r="J2178" s="59" t="n">
        <x:v>140</x:v>
      </x:c>
      <x:c r="K2178" s="59" t="n">
        <x:v>10</x:v>
      </x:c>
      <x:c r="L2178" s="59" t="str">
        <x:v>S4</x:v>
      </x:c>
      <x:c r="M2178" s="59" t="n">
        <x:v>8</x:v>
      </x:c>
      <x:c r="N2178" t="str">
        <x:v>source_forward</x:v>
      </x:c>
    </x:row>
    <x:row r="2179">
      <x:c r="A2179" t="str">
        <x:v>Set2_200-10-2</x:v>
      </x:c>
      <x:c r="B2179" t="str">
        <x:v>Set2</x:v>
      </x:c>
      <x:c r="C2179" t="str">
        <x:v>200-10-2</x:v>
      </x:c>
      <x:c r="D2179" t="str">
        <x:v>C158</x:v>
      </x:c>
      <x:c r="E2179" t="str">
        <x:v>c</x:v>
      </x:c>
      <x:c r="F2179" s="59" t="n">
        <x:v>40</x:v>
      </x:c>
      <x:c r="G2179" s="59" t="n">
        <x:v>38</x:v>
      </x:c>
      <x:c r="H2179" s="59" t="n">
        <x:v>18</x:v>
      </x:c>
      <x:c r="I2179" s="59" t="n">
        <x:v>554</x:v>
      </x:c>
      <x:c r="J2179" s="59" t="n">
        <x:v>576</x:v>
      </x:c>
      <x:c r="K2179" s="59" t="n">
        <x:v>10</x:v>
      </x:c>
      <x:c r="L2179" s="59" t="str">
        <x:v>S7</x:v>
      </x:c>
      <x:c r="M2179" s="59" t="n">
        <x:v>3</x:v>
      </x:c>
      <x:c r="N2179" t="str">
        <x:v>source_forward</x:v>
      </x:c>
    </x:row>
    <x:row r="2180">
      <x:c r="A2180" t="str">
        <x:v>Set2_200-10-2</x:v>
      </x:c>
      <x:c r="B2180" t="str">
        <x:v>Set2</x:v>
      </x:c>
      <x:c r="C2180" t="str">
        <x:v>200-10-2</x:v>
      </x:c>
      <x:c r="D2180" t="str">
        <x:v>C159</x:v>
      </x:c>
      <x:c r="E2180" t="str">
        <x:v>c</x:v>
      </x:c>
      <x:c r="F2180" s="59" t="n">
        <x:v>27</x:v>
      </x:c>
      <x:c r="G2180" s="59" t="n">
        <x:v>38</x:v>
      </x:c>
      <x:c r="H2180" s="59" t="n">
        <x:v>15</x:v>
      </x:c>
      <x:c r="I2180" s="59" t="n">
        <x:v>123</x:v>
      </x:c>
      <x:c r="J2180" s="59" t="n">
        <x:v>135</x:v>
      </x:c>
      <x:c r="K2180" s="59" t="n">
        <x:v>10</x:v>
      </x:c>
      <x:c r="L2180" s="59" t="str">
        <x:v>S9</x:v>
      </x:c>
      <x:c r="M2180" s="59" t="n">
        <x:v>0</x:v>
      </x:c>
      <x:c r="N2180" t="str">
        <x:v>source_forward</x:v>
      </x:c>
    </x:row>
    <x:row r="2181">
      <x:c r="A2181" t="str">
        <x:v>Set2_200-10-2</x:v>
      </x:c>
      <x:c r="B2181" t="str">
        <x:v>Set2</x:v>
      </x:c>
      <x:c r="C2181" t="str">
        <x:v>200-10-2</x:v>
      </x:c>
      <x:c r="D2181" t="str">
        <x:v>C160</x:v>
      </x:c>
      <x:c r="E2181" t="str">
        <x:v>c</x:v>
      </x:c>
      <x:c r="F2181" s="59" t="n">
        <x:v>31</x:v>
      </x:c>
      <x:c r="G2181" s="59" t="n">
        <x:v>44</x:v>
      </x:c>
      <x:c r="H2181" s="59" t="n">
        <x:v>16</x:v>
      </x:c>
      <x:c r="I2181" s="59" t="n">
        <x:v>158</x:v>
      </x:c>
      <x:c r="J2181" s="59" t="n">
        <x:v>180</x:v>
      </x:c>
      <x:c r="K2181" s="59" t="n">
        <x:v>10</x:v>
      </x:c>
      <x:c r="L2181" s="59" t="str">
        <x:v>S9</x:v>
      </x:c>
      <x:c r="M2181" s="59" t="n">
        <x:v>7</x:v>
      </x:c>
      <x:c r="N2181" t="str">
        <x:v>source_forward</x:v>
      </x:c>
    </x:row>
    <x:row r="2182">
      <x:c r="A2182" t="str">
        <x:v>Set2_200-10-2</x:v>
      </x:c>
      <x:c r="B2182" t="str">
        <x:v>Set2</x:v>
      </x:c>
      <x:c r="C2182" t="str">
        <x:v>200-10-2</x:v>
      </x:c>
      <x:c r="D2182" t="str">
        <x:v>C161</x:v>
      </x:c>
      <x:c r="E2182" t="str">
        <x:v>c</x:v>
      </x:c>
      <x:c r="F2182" s="59" t="n">
        <x:v>41</x:v>
      </x:c>
      <x:c r="G2182" s="59" t="n">
        <x:v>31</x:v>
      </x:c>
      <x:c r="H2182" s="59" t="n">
        <x:v>15</x:v>
      </x:c>
      <x:c r="I2182" s="59" t="n">
        <x:v>560</x:v>
      </x:c>
      <x:c r="J2182" s="59" t="n">
        <x:v>570</x:v>
      </x:c>
      <x:c r="K2182" s="59" t="n">
        <x:v>10</x:v>
      </x:c>
      <x:c r="L2182" s="59" t="str">
        <x:v>S4</x:v>
      </x:c>
      <x:c r="M2182" s="59" t="n">
        <x:v>10</x:v>
      </x:c>
      <x:c r="N2182" t="str">
        <x:v>source_forward</x:v>
      </x:c>
    </x:row>
    <x:row r="2183">
      <x:c r="A2183" t="str">
        <x:v>Set2_200-10-2</x:v>
      </x:c>
      <x:c r="B2183" t="str">
        <x:v>Set2</x:v>
      </x:c>
      <x:c r="C2183" t="str">
        <x:v>200-10-2</x:v>
      </x:c>
      <x:c r="D2183" t="str">
        <x:v>C162</x:v>
      </x:c>
      <x:c r="E2183" t="str">
        <x:v>c</x:v>
      </x:c>
      <x:c r="F2183" s="59" t="n">
        <x:v>39</x:v>
      </x:c>
      <x:c r="G2183" s="59" t="n">
        <x:v>36</x:v>
      </x:c>
      <x:c r="H2183" s="59" t="n">
        <x:v>14</x:v>
      </x:c>
      <x:c r="I2183" s="59" t="n">
        <x:v>41</x:v>
      </x:c>
      <x:c r="J2183" s="59" t="n">
        <x:v>55</x:v>
      </x:c>
      <x:c r="K2183" s="59" t="n">
        <x:v>10</x:v>
      </x:c>
      <x:c r="L2183" s="59" t="str">
        <x:v>S9</x:v>
      </x:c>
      <x:c r="M2183" s="59" t="n">
        <x:v>12</x:v>
      </x:c>
      <x:c r="N2183" t="str">
        <x:v>source_forward</x:v>
      </x:c>
    </x:row>
    <x:row r="2184">
      <x:c r="A2184" t="str">
        <x:v>Set2_200-10-2</x:v>
      </x:c>
      <x:c r="B2184" t="str">
        <x:v>Set2</x:v>
      </x:c>
      <x:c r="C2184" t="str">
        <x:v>200-10-2</x:v>
      </x:c>
      <x:c r="D2184" t="str">
        <x:v>C163</x:v>
      </x:c>
      <x:c r="E2184" t="str">
        <x:v>c</x:v>
      </x:c>
      <x:c r="F2184" s="59" t="n">
        <x:v>30</x:v>
      </x:c>
      <x:c r="G2184" s="59" t="n">
        <x:v>40</x:v>
      </x:c>
      <x:c r="H2184" s="59" t="n">
        <x:v>19</x:v>
      </x:c>
      <x:c r="I2184" s="59" t="n">
        <x:v>618</x:v>
      </x:c>
      <x:c r="J2184" s="59" t="n">
        <x:v>632</x:v>
      </x:c>
      <x:c r="K2184" s="59" t="n">
        <x:v>10</x:v>
      </x:c>
      <x:c r="L2184" s="59" t="str">
        <x:v>S9</x:v>
      </x:c>
      <x:c r="M2184" s="59" t="n">
        <x:v>5</x:v>
      </x:c>
      <x:c r="N2184" t="str">
        <x:v>source_forward</x:v>
      </x:c>
    </x:row>
    <x:row r="2185">
      <x:c r="A2185" t="str">
        <x:v>Set2_200-10-2</x:v>
      </x:c>
      <x:c r="B2185" t="str">
        <x:v>Set2</x:v>
      </x:c>
      <x:c r="C2185" t="str">
        <x:v>200-10-2</x:v>
      </x:c>
      <x:c r="D2185" t="str">
        <x:v>C164</x:v>
      </x:c>
      <x:c r="E2185" t="str">
        <x:v>c</x:v>
      </x:c>
      <x:c r="F2185" s="59" t="n">
        <x:v>40</x:v>
      </x:c>
      <x:c r="G2185" s="59" t="n">
        <x:v>38</x:v>
      </x:c>
      <x:c r="H2185" s="59" t="n">
        <x:v>16</x:v>
      </x:c>
      <x:c r="I2185" s="59" t="n">
        <x:v>319</x:v>
      </x:c>
      <x:c r="J2185" s="59" t="n">
        <x:v>347</x:v>
      </x:c>
      <x:c r="K2185" s="59" t="n">
        <x:v>10</x:v>
      </x:c>
      <x:c r="L2185" s="59" t="str">
        <x:v>S7</x:v>
      </x:c>
      <x:c r="M2185" s="59" t="n">
        <x:v>11</x:v>
      </x:c>
      <x:c r="N2185" t="str">
        <x:v>source_forward</x:v>
      </x:c>
    </x:row>
    <x:row r="2186">
      <x:c r="A2186" t="str">
        <x:v>Set2_200-10-2</x:v>
      </x:c>
      <x:c r="B2186" t="str">
        <x:v>Set2</x:v>
      </x:c>
      <x:c r="C2186" t="str">
        <x:v>200-10-2</x:v>
      </x:c>
      <x:c r="D2186" t="str">
        <x:v>C165</x:v>
      </x:c>
      <x:c r="E2186" t="str">
        <x:v>c</x:v>
      </x:c>
      <x:c r="F2186" s="59" t="n">
        <x:v>42</x:v>
      </x:c>
      <x:c r="G2186" s="59" t="n">
        <x:v>32</x:v>
      </x:c>
      <x:c r="H2186" s="59" t="n">
        <x:v>17</x:v>
      </x:c>
      <x:c r="I2186" s="59" t="n">
        <x:v>436</x:v>
      </x:c>
      <x:c r="J2186" s="59" t="n">
        <x:v>472</x:v>
      </x:c>
      <x:c r="K2186" s="59" t="n">
        <x:v>10</x:v>
      </x:c>
      <x:c r="L2186" s="59" t="str">
        <x:v>S4</x:v>
      </x:c>
      <x:c r="M2186" s="59" t="n">
        <x:v>3</x:v>
      </x:c>
      <x:c r="N2186" t="str">
        <x:v>source_forward</x:v>
      </x:c>
    </x:row>
    <x:row r="2187">
      <x:c r="A2187" t="str">
        <x:v>Set2_200-10-2</x:v>
      </x:c>
      <x:c r="B2187" t="str">
        <x:v>Set2</x:v>
      </x:c>
      <x:c r="C2187" t="str">
        <x:v>200-10-2</x:v>
      </x:c>
      <x:c r="D2187" t="str">
        <x:v>C166</x:v>
      </x:c>
      <x:c r="E2187" t="str">
        <x:v>c</x:v>
      </x:c>
      <x:c r="F2187" s="59" t="n">
        <x:v>50</x:v>
      </x:c>
      <x:c r="G2187" s="59" t="n">
        <x:v>43</x:v>
      </x:c>
      <x:c r="H2187" s="59" t="n">
        <x:v>15</x:v>
      </x:c>
      <x:c r="I2187" s="59" t="n">
        <x:v>413</x:v>
      </x:c>
      <x:c r="J2187" s="59" t="n">
        <x:v>437</x:v>
      </x:c>
      <x:c r="K2187" s="59" t="n">
        <x:v>10</x:v>
      </x:c>
      <x:c r="L2187" s="59" t="str">
        <x:v>S7</x:v>
      </x:c>
      <x:c r="M2187" s="59" t="n">
        <x:v>11</x:v>
      </x:c>
      <x:c r="N2187" t="str">
        <x:v>source_forward</x:v>
      </x:c>
    </x:row>
    <x:row r="2188">
      <x:c r="A2188" t="str">
        <x:v>Set2_200-10-2</x:v>
      </x:c>
      <x:c r="B2188" t="str">
        <x:v>Set2</x:v>
      </x:c>
      <x:c r="C2188" t="str">
        <x:v>200-10-2</x:v>
      </x:c>
      <x:c r="D2188" t="str">
        <x:v>C167</x:v>
      </x:c>
      <x:c r="E2188" t="str">
        <x:v>c</x:v>
      </x:c>
      <x:c r="F2188" s="59" t="n">
        <x:v>37</x:v>
      </x:c>
      <x:c r="G2188" s="59" t="n">
        <x:v>40</x:v>
      </x:c>
      <x:c r="H2188" s="59" t="n">
        <x:v>19</x:v>
      </x:c>
      <x:c r="I2188" s="59" t="n">
        <x:v>508</x:v>
      </x:c>
      <x:c r="J2188" s="59" t="n">
        <x:v>530</x:v>
      </x:c>
      <x:c r="K2188" s="59" t="n">
        <x:v>10</x:v>
      </x:c>
      <x:c r="L2188" s="59" t="str">
        <x:v>S9</x:v>
      </x:c>
      <x:c r="M2188" s="59" t="n">
        <x:v>8</x:v>
      </x:c>
      <x:c r="N2188" t="str">
        <x:v>source_forward</x:v>
      </x:c>
    </x:row>
    <x:row r="2189">
      <x:c r="A2189" t="str">
        <x:v>Set2_200-10-2</x:v>
      </x:c>
      <x:c r="B2189" t="str">
        <x:v>Set2</x:v>
      </x:c>
      <x:c r="C2189" t="str">
        <x:v>200-10-2</x:v>
      </x:c>
      <x:c r="D2189" t="str">
        <x:v>C168</x:v>
      </x:c>
      <x:c r="E2189" t="str">
        <x:v>c</x:v>
      </x:c>
      <x:c r="F2189" s="59" t="n">
        <x:v>42</x:v>
      </x:c>
      <x:c r="G2189" s="59" t="n">
        <x:v>39</x:v>
      </x:c>
      <x:c r="H2189" s="59" t="n">
        <x:v>11</x:v>
      </x:c>
      <x:c r="I2189" s="59" t="n">
        <x:v>80</x:v>
      </x:c>
      <x:c r="J2189" s="59" t="n">
        <x:v>102</x:v>
      </x:c>
      <x:c r="K2189" s="59" t="n">
        <x:v>10</x:v>
      </x:c>
      <x:c r="L2189" s="59" t="str">
        <x:v>S7</x:v>
      </x:c>
      <x:c r="M2189" s="59" t="n">
        <x:v>7</x:v>
      </x:c>
      <x:c r="N2189" t="str">
        <x:v>source_forward</x:v>
      </x:c>
    </x:row>
    <x:row r="2190">
      <x:c r="A2190" t="str">
        <x:v>Set2_200-10-2</x:v>
      </x:c>
      <x:c r="B2190" t="str">
        <x:v>Set2</x:v>
      </x:c>
      <x:c r="C2190" t="str">
        <x:v>200-10-2</x:v>
      </x:c>
      <x:c r="D2190" t="str">
        <x:v>C169</x:v>
      </x:c>
      <x:c r="E2190" t="str">
        <x:v>c</x:v>
      </x:c>
      <x:c r="F2190" s="59" t="n">
        <x:v>48</x:v>
      </x:c>
      <x:c r="G2190" s="59" t="n">
        <x:v>43</x:v>
      </x:c>
      <x:c r="H2190" s="59" t="n">
        <x:v>18</x:v>
      </x:c>
      <x:c r="I2190" s="59" t="n">
        <x:v>578</x:v>
      </x:c>
      <x:c r="J2190" s="59" t="n">
        <x:v>604</x:v>
      </x:c>
      <x:c r="K2190" s="59" t="n">
        <x:v>10</x:v>
      </x:c>
      <x:c r="L2190" s="59" t="str">
        <x:v>S7</x:v>
      </x:c>
      <x:c r="M2190" s="59" t="n">
        <x:v>7</x:v>
      </x:c>
      <x:c r="N2190" t="str">
        <x:v>source_forward</x:v>
      </x:c>
    </x:row>
    <x:row r="2191">
      <x:c r="A2191" t="str">
        <x:v>Set2_200-10-2</x:v>
      </x:c>
      <x:c r="B2191" t="str">
        <x:v>Set2</x:v>
      </x:c>
      <x:c r="C2191" t="str">
        <x:v>200-10-2</x:v>
      </x:c>
      <x:c r="D2191" t="str">
        <x:v>C170</x:v>
      </x:c>
      <x:c r="E2191" t="str">
        <x:v>c</x:v>
      </x:c>
      <x:c r="F2191" s="59" t="n">
        <x:v>35</x:v>
      </x:c>
      <x:c r="G2191" s="59" t="n">
        <x:v>40</x:v>
      </x:c>
      <x:c r="H2191" s="59" t="n">
        <x:v>18</x:v>
      </x:c>
      <x:c r="I2191" s="59" t="n">
        <x:v>234</x:v>
      </x:c>
      <x:c r="J2191" s="59" t="n">
        <x:v>252</x:v>
      </x:c>
      <x:c r="K2191" s="59" t="n">
        <x:v>10</x:v>
      </x:c>
      <x:c r="L2191" s="59" t="str">
        <x:v>S9</x:v>
      </x:c>
      <x:c r="M2191" s="59" t="n">
        <x:v>13</x:v>
      </x:c>
      <x:c r="N2191" t="str">
        <x:v>source_forward</x:v>
      </x:c>
    </x:row>
    <x:row r="2192">
      <x:c r="A2192" t="str">
        <x:v>Set2_200-10-2</x:v>
      </x:c>
      <x:c r="B2192" t="str">
        <x:v>Set2</x:v>
      </x:c>
      <x:c r="C2192" t="str">
        <x:v>200-10-2</x:v>
      </x:c>
      <x:c r="D2192" t="str">
        <x:v>C171</x:v>
      </x:c>
      <x:c r="E2192" t="str">
        <x:v>c</x:v>
      </x:c>
      <x:c r="F2192" s="59" t="n">
        <x:v>31</x:v>
      </x:c>
      <x:c r="G2192" s="59" t="n">
        <x:v>35</x:v>
      </x:c>
      <x:c r="H2192" s="59" t="n">
        <x:v>13</x:v>
      </x:c>
      <x:c r="I2192" s="59" t="n">
        <x:v>492</x:v>
      </x:c>
      <x:c r="J2192" s="59" t="n">
        <x:v>528</x:v>
      </x:c>
      <x:c r="K2192" s="59" t="n">
        <x:v>10</x:v>
      </x:c>
      <x:c r="L2192" s="59" t="str">
        <x:v>S9</x:v>
      </x:c>
      <x:c r="M2192" s="59" t="n">
        <x:v>9</x:v>
      </x:c>
      <x:c r="N2192" t="str">
        <x:v>source_forward</x:v>
      </x:c>
    </x:row>
    <x:row r="2193">
      <x:c r="A2193" t="str">
        <x:v>Set2_200-10-2</x:v>
      </x:c>
      <x:c r="B2193" t="str">
        <x:v>Set2</x:v>
      </x:c>
      <x:c r="C2193" t="str">
        <x:v>200-10-2</x:v>
      </x:c>
      <x:c r="D2193" t="str">
        <x:v>C172</x:v>
      </x:c>
      <x:c r="E2193" t="str">
        <x:v>c</x:v>
      </x:c>
      <x:c r="F2193" s="59" t="n">
        <x:v>27</x:v>
      </x:c>
      <x:c r="G2193" s="59" t="n">
        <x:v>40</x:v>
      </x:c>
      <x:c r="H2193" s="59" t="n">
        <x:v>20</x:v>
      </x:c>
      <x:c r="I2193" s="59" t="n">
        <x:v>493</x:v>
      </x:c>
      <x:c r="J2193" s="59" t="n">
        <x:v>507</x:v>
      </x:c>
      <x:c r="K2193" s="59" t="n">
        <x:v>10</x:v>
      </x:c>
      <x:c r="L2193" s="59" t="str">
        <x:v>S9</x:v>
      </x:c>
      <x:c r="M2193" s="59" t="n">
        <x:v>19</x:v>
      </x:c>
      <x:c r="N2193" t="str">
        <x:v>source_forward</x:v>
      </x:c>
    </x:row>
    <x:row r="2194">
      <x:c r="A2194" t="str">
        <x:v>Set2_200-10-2</x:v>
      </x:c>
      <x:c r="B2194" t="str">
        <x:v>Set2</x:v>
      </x:c>
      <x:c r="C2194" t="str">
        <x:v>200-10-2</x:v>
      </x:c>
      <x:c r="D2194" t="str">
        <x:v>C173</x:v>
      </x:c>
      <x:c r="E2194" t="str">
        <x:v>c</x:v>
      </x:c>
      <x:c r="F2194" s="59" t="n">
        <x:v>43</x:v>
      </x:c>
      <x:c r="G2194" s="59" t="n">
        <x:v>50</x:v>
      </x:c>
      <x:c r="H2194" s="59" t="n">
        <x:v>15</x:v>
      </x:c>
      <x:c r="I2194" s="59" t="n">
        <x:v>606</x:v>
      </x:c>
      <x:c r="J2194" s="59" t="n">
        <x:v>616</x:v>
      </x:c>
      <x:c r="K2194" s="59" t="n">
        <x:v>10</x:v>
      </x:c>
      <x:c r="L2194" s="59" t="str">
        <x:v>S7</x:v>
      </x:c>
      <x:c r="M2194" s="59" t="n">
        <x:v>7</x:v>
      </x:c>
      <x:c r="N2194" t="str">
        <x:v>source_forward</x:v>
      </x:c>
    </x:row>
    <x:row r="2195">
      <x:c r="A2195" t="str">
        <x:v>Set2_200-10-2</x:v>
      </x:c>
      <x:c r="B2195" t="str">
        <x:v>Set2</x:v>
      </x:c>
      <x:c r="C2195" t="str">
        <x:v>200-10-2</x:v>
      </x:c>
      <x:c r="D2195" t="str">
        <x:v>C174</x:v>
      </x:c>
      <x:c r="E2195" t="str">
        <x:v>c</x:v>
      </x:c>
      <x:c r="F2195" s="59" t="n">
        <x:v>46</x:v>
      </x:c>
      <x:c r="G2195" s="59" t="n">
        <x:v>27</x:v>
      </x:c>
      <x:c r="H2195" s="59" t="n">
        <x:v>17</x:v>
      </x:c>
      <x:c r="I2195" s="59" t="n">
        <x:v>184</x:v>
      </x:c>
      <x:c r="J2195" s="59" t="n">
        <x:v>200</x:v>
      </x:c>
      <x:c r="K2195" s="59" t="n">
        <x:v>10</x:v>
      </x:c>
      <x:c r="L2195" s="59" t="str">
        <x:v>S4</x:v>
      </x:c>
      <x:c r="M2195" s="59" t="n">
        <x:v>8</x:v>
      </x:c>
      <x:c r="N2195" t="str">
        <x:v>source_forward</x:v>
      </x:c>
    </x:row>
    <x:row r="2196">
      <x:c r="A2196" t="str">
        <x:v>Set2_200-10-2</x:v>
      </x:c>
      <x:c r="B2196" t="str">
        <x:v>Set2</x:v>
      </x:c>
      <x:c r="C2196" t="str">
        <x:v>200-10-2</x:v>
      </x:c>
      <x:c r="D2196" t="str">
        <x:v>C175</x:v>
      </x:c>
      <x:c r="E2196" t="str">
        <x:v>c</x:v>
      </x:c>
      <x:c r="F2196" s="59" t="n">
        <x:v>39</x:v>
      </x:c>
      <x:c r="G2196" s="59" t="n">
        <x:v>37</x:v>
      </x:c>
      <x:c r="H2196" s="59" t="n">
        <x:v>20</x:v>
      </x:c>
      <x:c r="I2196" s="59" t="n">
        <x:v>302</x:v>
      </x:c>
      <x:c r="J2196" s="59" t="n">
        <x:v>330</x:v>
      </x:c>
      <x:c r="K2196" s="59" t="n">
        <x:v>10</x:v>
      </x:c>
      <x:c r="L2196" s="59" t="str">
        <x:v>S9</x:v>
      </x:c>
      <x:c r="M2196" s="59" t="n">
        <x:v>4</x:v>
      </x:c>
      <x:c r="N2196" t="str">
        <x:v>source_forward</x:v>
      </x:c>
    </x:row>
    <x:row r="2197">
      <x:c r="A2197" t="str">
        <x:v>Set2_200-10-2</x:v>
      </x:c>
      <x:c r="B2197" t="str">
        <x:v>Set2</x:v>
      </x:c>
      <x:c r="C2197" t="str">
        <x:v>200-10-2</x:v>
      </x:c>
      <x:c r="D2197" t="str">
        <x:v>C176</x:v>
      </x:c>
      <x:c r="E2197" t="str">
        <x:v>c</x:v>
      </x:c>
      <x:c r="F2197" s="59" t="n">
        <x:v>43</x:v>
      </x:c>
      <x:c r="G2197" s="59" t="n">
        <x:v>30</x:v>
      </x:c>
      <x:c r="H2197" s="59" t="n">
        <x:v>17</x:v>
      </x:c>
      <x:c r="I2197" s="59" t="n">
        <x:v>309</x:v>
      </x:c>
      <x:c r="J2197" s="59" t="n">
        <x:v>327</x:v>
      </x:c>
      <x:c r="K2197" s="59" t="n">
        <x:v>10</x:v>
      </x:c>
      <x:c r="L2197" s="59" t="str">
        <x:v>S4</x:v>
      </x:c>
      <x:c r="M2197" s="59" t="n">
        <x:v>5</x:v>
      </x:c>
      <x:c r="N2197" t="str">
        <x:v>source_forward</x:v>
      </x:c>
    </x:row>
    <x:row r="2198">
      <x:c r="A2198" t="str">
        <x:v>Set2_200-10-2</x:v>
      </x:c>
      <x:c r="B2198" t="str">
        <x:v>Set2</x:v>
      </x:c>
      <x:c r="C2198" t="str">
        <x:v>200-10-2</x:v>
      </x:c>
      <x:c r="D2198" t="str">
        <x:v>C177</x:v>
      </x:c>
      <x:c r="E2198" t="str">
        <x:v>c</x:v>
      </x:c>
      <x:c r="F2198" s="59" t="n">
        <x:v>25</x:v>
      </x:c>
      <x:c r="G2198" s="59" t="n">
        <x:v>46</x:v>
      </x:c>
      <x:c r="H2198" s="59" t="n">
        <x:v>13</x:v>
      </x:c>
      <x:c r="I2198" s="59" t="n">
        <x:v>495</x:v>
      </x:c>
      <x:c r="J2198" s="59" t="n">
        <x:v>519</x:v>
      </x:c>
      <x:c r="K2198" s="59" t="n">
        <x:v>10</x:v>
      </x:c>
      <x:c r="L2198" s="59" t="str">
        <x:v>S9</x:v>
      </x:c>
      <x:c r="M2198" s="59" t="n">
        <x:v>8</x:v>
      </x:c>
      <x:c r="N2198" t="str">
        <x:v>source_forward</x:v>
      </x:c>
    </x:row>
    <x:row r="2199">
      <x:c r="A2199" t="str">
        <x:v>Set2_200-10-2</x:v>
      </x:c>
      <x:c r="B2199" t="str">
        <x:v>Set2</x:v>
      </x:c>
      <x:c r="C2199" t="str">
        <x:v>200-10-2</x:v>
      </x:c>
      <x:c r="D2199" t="str">
        <x:v>C178</x:v>
      </x:c>
      <x:c r="E2199" t="str">
        <x:v>c</x:v>
      </x:c>
      <x:c r="F2199" s="59" t="n">
        <x:v>30</x:v>
      </x:c>
      <x:c r="G2199" s="59" t="n">
        <x:v>33</x:v>
      </x:c>
      <x:c r="H2199" s="59" t="n">
        <x:v>20</x:v>
      </x:c>
      <x:c r="I2199" s="59" t="n">
        <x:v>466</x:v>
      </x:c>
      <x:c r="J2199" s="59" t="n">
        <x:v>500</x:v>
      </x:c>
      <x:c r="K2199" s="59" t="n">
        <x:v>10</x:v>
      </x:c>
      <x:c r="L2199" s="59" t="str">
        <x:v>S9</x:v>
      </x:c>
      <x:c r="M2199" s="59" t="n">
        <x:v>4</x:v>
      </x:c>
      <x:c r="N2199" t="str">
        <x:v>source_forward</x:v>
      </x:c>
    </x:row>
    <x:row r="2200">
      <x:c r="A2200" t="str">
        <x:v>Set2_200-10-2</x:v>
      </x:c>
      <x:c r="B2200" t="str">
        <x:v>Set2</x:v>
      </x:c>
      <x:c r="C2200" t="str">
        <x:v>200-10-2</x:v>
      </x:c>
      <x:c r="D2200" t="str">
        <x:v>C179</x:v>
      </x:c>
      <x:c r="E2200" t="str">
        <x:v>c</x:v>
      </x:c>
      <x:c r="F2200" s="59" t="n">
        <x:v>34</x:v>
      </x:c>
      <x:c r="G2200" s="59" t="n">
        <x:v>25</x:v>
      </x:c>
      <x:c r="H2200" s="59" t="n">
        <x:v>20</x:v>
      </x:c>
      <x:c r="I2200" s="59" t="n">
        <x:v>60</x:v>
      </x:c>
      <x:c r="J2200" s="59" t="n">
        <x:v>94</x:v>
      </x:c>
      <x:c r="K2200" s="59" t="n">
        <x:v>10</x:v>
      </x:c>
      <x:c r="L2200" s="59" t="str">
        <x:v>S8</x:v>
      </x:c>
      <x:c r="M2200" s="59" t="n">
        <x:v>2</x:v>
      </x:c>
      <x:c r="N2200" t="str">
        <x:v>source_forward</x:v>
      </x:c>
    </x:row>
    <x:row r="2201">
      <x:c r="A2201" t="str">
        <x:v>Set2_200-10-2</x:v>
      </x:c>
      <x:c r="B2201" t="str">
        <x:v>Set2</x:v>
      </x:c>
      <x:c r="C2201" t="str">
        <x:v>200-10-2</x:v>
      </x:c>
      <x:c r="D2201" t="str">
        <x:v>C180</x:v>
      </x:c>
      <x:c r="E2201" t="str">
        <x:v>c</x:v>
      </x:c>
      <x:c r="F2201" s="59" t="n">
        <x:v>29</x:v>
      </x:c>
      <x:c r="G2201" s="59" t="n">
        <x:v>27</x:v>
      </x:c>
      <x:c r="H2201" s="59" t="n">
        <x:v>15</x:v>
      </x:c>
      <x:c r="I2201" s="59" t="n">
        <x:v>253</x:v>
      </x:c>
      <x:c r="J2201" s="59" t="n">
        <x:v>281</x:v>
      </x:c>
      <x:c r="K2201" s="59" t="n">
        <x:v>10</x:v>
      </x:c>
      <x:c r="L2201" s="59" t="str">
        <x:v>S3</x:v>
      </x:c>
      <x:c r="M2201" s="59" t="n">
        <x:v>3</x:v>
      </x:c>
      <x:c r="N2201" t="str">
        <x:v>source_forward</x:v>
      </x:c>
    </x:row>
    <x:row r="2202">
      <x:c r="A2202" t="str">
        <x:v>Set2_200-10-2</x:v>
      </x:c>
      <x:c r="B2202" t="str">
        <x:v>Set2</x:v>
      </x:c>
      <x:c r="C2202" t="str">
        <x:v>200-10-2</x:v>
      </x:c>
      <x:c r="D2202" t="str">
        <x:v>C181</x:v>
      </x:c>
      <x:c r="E2202" t="str">
        <x:v>c</x:v>
      </x:c>
      <x:c r="F2202" s="59" t="n">
        <x:v>44</x:v>
      </x:c>
      <x:c r="G2202" s="59" t="n">
        <x:v>31</x:v>
      </x:c>
      <x:c r="H2202" s="59" t="n">
        <x:v>17</x:v>
      </x:c>
      <x:c r="I2202" s="59" t="n">
        <x:v>200</x:v>
      </x:c>
      <x:c r="J2202" s="59" t="n">
        <x:v>234</x:v>
      </x:c>
      <x:c r="K2202" s="59" t="n">
        <x:v>10</x:v>
      </x:c>
      <x:c r="L2202" s="59" t="str">
        <x:v>S4</x:v>
      </x:c>
      <x:c r="M2202" s="59" t="n">
        <x:v>5</x:v>
      </x:c>
      <x:c r="N2202" t="str">
        <x:v>source_forward</x:v>
      </x:c>
    </x:row>
    <x:row r="2203">
      <x:c r="A2203" t="str">
        <x:v>Set2_200-10-2</x:v>
      </x:c>
      <x:c r="B2203" t="str">
        <x:v>Set2</x:v>
      </x:c>
      <x:c r="C2203" t="str">
        <x:v>200-10-2</x:v>
      </x:c>
      <x:c r="D2203" t="str">
        <x:v>C182</x:v>
      </x:c>
      <x:c r="E2203" t="str">
        <x:v>c</x:v>
      </x:c>
      <x:c r="F2203" s="59" t="n">
        <x:v>32</x:v>
      </x:c>
      <x:c r="G2203" s="59" t="n">
        <x:v>45</x:v>
      </x:c>
      <x:c r="H2203" s="59" t="n">
        <x:v>11</x:v>
      </x:c>
      <x:c r="I2203" s="59" t="n">
        <x:v>257</x:v>
      </x:c>
      <x:c r="J2203" s="59" t="n">
        <x:v>271</x:v>
      </x:c>
      <x:c r="K2203" s="59" t="n">
        <x:v>10</x:v>
      </x:c>
      <x:c r="L2203" s="59" t="str">
        <x:v>S9</x:v>
      </x:c>
      <x:c r="M2203" s="59" t="n">
        <x:v>5</x:v>
      </x:c>
      <x:c r="N2203" t="str">
        <x:v>source_forward</x:v>
      </x:c>
    </x:row>
    <x:row r="2204">
      <x:c r="A2204" t="str">
        <x:v>Set2_200-10-2</x:v>
      </x:c>
      <x:c r="B2204" t="str">
        <x:v>Set2</x:v>
      </x:c>
      <x:c r="C2204" t="str">
        <x:v>200-10-2</x:v>
      </x:c>
      <x:c r="D2204" t="str">
        <x:v>C183</x:v>
      </x:c>
      <x:c r="E2204" t="str">
        <x:v>c</x:v>
      </x:c>
      <x:c r="F2204" s="59" t="n">
        <x:v>39</x:v>
      </x:c>
      <x:c r="G2204" s="59" t="n">
        <x:v>36</x:v>
      </x:c>
      <x:c r="H2204" s="59" t="n">
        <x:v>11</x:v>
      </x:c>
      <x:c r="I2204" s="59" t="n">
        <x:v>434</x:v>
      </x:c>
      <x:c r="J2204" s="59" t="n">
        <x:v>470</x:v>
      </x:c>
      <x:c r="K2204" s="59" t="n">
        <x:v>10</x:v>
      </x:c>
      <x:c r="L2204" s="59" t="str">
        <x:v>S9</x:v>
      </x:c>
      <x:c r="M2204" s="59" t="n">
        <x:v>6</x:v>
      </x:c>
      <x:c r="N2204" t="str">
        <x:v>source_forward</x:v>
      </x:c>
    </x:row>
    <x:row r="2205">
      <x:c r="A2205" t="str">
        <x:v>Set2_200-10-2</x:v>
      </x:c>
      <x:c r="B2205" t="str">
        <x:v>Set2</x:v>
      </x:c>
      <x:c r="C2205" t="str">
        <x:v>200-10-2</x:v>
      </x:c>
      <x:c r="D2205" t="str">
        <x:v>C184</x:v>
      </x:c>
      <x:c r="E2205" t="str">
        <x:v>c</x:v>
      </x:c>
      <x:c r="F2205" s="59" t="n">
        <x:v>30</x:v>
      </x:c>
      <x:c r="G2205" s="59" t="n">
        <x:v>34</x:v>
      </x:c>
      <x:c r="H2205" s="59" t="n">
        <x:v>12</x:v>
      </x:c>
      <x:c r="I2205" s="59" t="n">
        <x:v>232</x:v>
      </x:c>
      <x:c r="J2205" s="59" t="n">
        <x:v>262</x:v>
      </x:c>
      <x:c r="K2205" s="59" t="n">
        <x:v>10</x:v>
      </x:c>
      <x:c r="L2205" s="59" t="str">
        <x:v>S9</x:v>
      </x:c>
      <x:c r="M2205" s="59" t="n">
        <x:v>1</x:v>
      </x:c>
      <x:c r="N2205" t="str">
        <x:v>source_forward</x:v>
      </x:c>
    </x:row>
    <x:row r="2206">
      <x:c r="A2206" t="str">
        <x:v>Set2_200-10-2</x:v>
      </x:c>
      <x:c r="B2206" t="str">
        <x:v>Set2</x:v>
      </x:c>
      <x:c r="C2206" t="str">
        <x:v>200-10-2</x:v>
      </x:c>
      <x:c r="D2206" t="str">
        <x:v>C185</x:v>
      </x:c>
      <x:c r="E2206" t="str">
        <x:v>c</x:v>
      </x:c>
      <x:c r="F2206" s="59" t="n">
        <x:v>32</x:v>
      </x:c>
      <x:c r="G2206" s="59" t="n">
        <x:v>27</x:v>
      </x:c>
      <x:c r="H2206" s="59" t="n">
        <x:v>13</x:v>
      </x:c>
      <x:c r="I2206" s="59" t="n">
        <x:v>166</x:v>
      </x:c>
      <x:c r="J2206" s="59" t="n">
        <x:v>182</x:v>
      </x:c>
      <x:c r="K2206" s="59" t="n">
        <x:v>10</x:v>
      </x:c>
      <x:c r="L2206" s="59" t="str">
        <x:v>S3</x:v>
      </x:c>
      <x:c r="M2206" s="59" t="n">
        <x:v>7</x:v>
      </x:c>
      <x:c r="N2206" t="str">
        <x:v>source_forward</x:v>
      </x:c>
    </x:row>
    <x:row r="2207">
      <x:c r="A2207" t="str">
        <x:v>Set2_200-10-2</x:v>
      </x:c>
      <x:c r="B2207" t="str">
        <x:v>Set2</x:v>
      </x:c>
      <x:c r="C2207" t="str">
        <x:v>200-10-2</x:v>
      </x:c>
      <x:c r="D2207" t="str">
        <x:v>C186</x:v>
      </x:c>
      <x:c r="E2207" t="str">
        <x:v>c</x:v>
      </x:c>
      <x:c r="F2207" s="59" t="n">
        <x:v>47</x:v>
      </x:c>
      <x:c r="G2207" s="59" t="n">
        <x:v>49</x:v>
      </x:c>
      <x:c r="H2207" s="59" t="n">
        <x:v>19</x:v>
      </x:c>
      <x:c r="I2207" s="59" t="n">
        <x:v>481</x:v>
      </x:c>
      <x:c r="J2207" s="59" t="n">
        <x:v>507</x:v>
      </x:c>
      <x:c r="K2207" s="59" t="n">
        <x:v>10</x:v>
      </x:c>
      <x:c r="L2207" s="59" t="str">
        <x:v>S7</x:v>
      </x:c>
      <x:c r="M2207" s="59" t="n">
        <x:v>18</x:v>
      </x:c>
      <x:c r="N2207" t="str">
        <x:v>source_forward</x:v>
      </x:c>
    </x:row>
    <x:row r="2208">
      <x:c r="A2208" t="str">
        <x:v>Set2_200-10-2</x:v>
      </x:c>
      <x:c r="B2208" t="str">
        <x:v>Set2</x:v>
      </x:c>
      <x:c r="C2208" t="str">
        <x:v>200-10-2</x:v>
      </x:c>
      <x:c r="D2208" t="str">
        <x:v>C187</x:v>
      </x:c>
      <x:c r="E2208" t="str">
        <x:v>c</x:v>
      </x:c>
      <x:c r="F2208" s="59" t="n">
        <x:v>33</x:v>
      </x:c>
      <x:c r="G2208" s="59" t="n">
        <x:v>33</x:v>
      </x:c>
      <x:c r="H2208" s="59" t="n">
        <x:v>15</x:v>
      </x:c>
      <x:c r="I2208" s="59" t="n">
        <x:v>317</x:v>
      </x:c>
      <x:c r="J2208" s="59" t="n">
        <x:v>339</x:v>
      </x:c>
      <x:c r="K2208" s="59" t="n">
        <x:v>10</x:v>
      </x:c>
      <x:c r="L2208" s="59" t="str">
        <x:v>S9</x:v>
      </x:c>
      <x:c r="M2208" s="59" t="n">
        <x:v>6</x:v>
      </x:c>
      <x:c r="N2208" t="str">
        <x:v>source_forward</x:v>
      </x:c>
    </x:row>
    <x:row r="2209">
      <x:c r="A2209" t="str">
        <x:v>Set2_200-10-2</x:v>
      </x:c>
      <x:c r="B2209" t="str">
        <x:v>Set2</x:v>
      </x:c>
      <x:c r="C2209" t="str">
        <x:v>200-10-2</x:v>
      </x:c>
      <x:c r="D2209" t="str">
        <x:v>C188</x:v>
      </x:c>
      <x:c r="E2209" t="str">
        <x:v>c</x:v>
      </x:c>
      <x:c r="F2209" s="59" t="n">
        <x:v>36</x:v>
      </x:c>
      <x:c r="G2209" s="59" t="n">
        <x:v>33</x:v>
      </x:c>
      <x:c r="H2209" s="59" t="n">
        <x:v>13</x:v>
      </x:c>
      <x:c r="I2209" s="59" t="n">
        <x:v>256</x:v>
      </x:c>
      <x:c r="J2209" s="59" t="n">
        <x:v>292</x:v>
      </x:c>
      <x:c r="K2209" s="59" t="n">
        <x:v>10</x:v>
      </x:c>
      <x:c r="L2209" s="59" t="str">
        <x:v>S9</x:v>
      </x:c>
      <x:c r="M2209" s="59" t="n">
        <x:v>11</x:v>
      </x:c>
      <x:c r="N2209" t="str">
        <x:v>source_forward</x:v>
      </x:c>
    </x:row>
    <x:row r="2210">
      <x:c r="A2210" t="str">
        <x:v>Set2_200-10-2</x:v>
      </x:c>
      <x:c r="B2210" t="str">
        <x:v>Set2</x:v>
      </x:c>
      <x:c r="C2210" t="str">
        <x:v>200-10-2</x:v>
      </x:c>
      <x:c r="D2210" t="str">
        <x:v>C189</x:v>
      </x:c>
      <x:c r="E2210" t="str">
        <x:v>c</x:v>
      </x:c>
      <x:c r="F2210" s="59" t="n">
        <x:v>50</x:v>
      </x:c>
      <x:c r="G2210" s="59" t="n">
        <x:v>31</x:v>
      </x:c>
      <x:c r="H2210" s="59" t="n">
        <x:v>14</x:v>
      </x:c>
      <x:c r="I2210" s="59" t="n">
        <x:v>132</x:v>
      </x:c>
      <x:c r="J2210" s="59" t="n">
        <x:v>166</x:v>
      </x:c>
      <x:c r="K2210" s="59" t="n">
        <x:v>10</x:v>
      </x:c>
      <x:c r="L2210" s="59" t="str">
        <x:v>S7</x:v>
      </x:c>
      <x:c r="M2210" s="59" t="n">
        <x:v>3</x:v>
      </x:c>
      <x:c r="N2210" t="str">
        <x:v>source_forward</x:v>
      </x:c>
    </x:row>
    <x:row r="2211">
      <x:c r="A2211" t="str">
        <x:v>Set2_200-10-2</x:v>
      </x:c>
      <x:c r="B2211" t="str">
        <x:v>Set2</x:v>
      </x:c>
      <x:c r="C2211" t="str">
        <x:v>200-10-2</x:v>
      </x:c>
      <x:c r="D2211" t="str">
        <x:v>C190</x:v>
      </x:c>
      <x:c r="E2211" t="str">
        <x:v>c</x:v>
      </x:c>
      <x:c r="F2211" s="59" t="n">
        <x:v>33</x:v>
      </x:c>
      <x:c r="G2211" s="59" t="n">
        <x:v>42</x:v>
      </x:c>
      <x:c r="H2211" s="59" t="n">
        <x:v>11</x:v>
      </x:c>
      <x:c r="I2211" s="59" t="n">
        <x:v>529</x:v>
      </x:c>
      <x:c r="J2211" s="59" t="n">
        <x:v>549</x:v>
      </x:c>
      <x:c r="K2211" s="59" t="n">
        <x:v>10</x:v>
      </x:c>
      <x:c r="L2211" s="59" t="str">
        <x:v>S9</x:v>
      </x:c>
      <x:c r="M2211" s="59" t="n">
        <x:v>1</x:v>
      </x:c>
      <x:c r="N2211" t="str">
        <x:v>source_forward</x:v>
      </x:c>
    </x:row>
    <x:row r="2212">
      <x:c r="A2212" t="str">
        <x:v>Set2_200-10-2</x:v>
      </x:c>
      <x:c r="B2212" t="str">
        <x:v>Set2</x:v>
      </x:c>
      <x:c r="C2212" t="str">
        <x:v>200-10-2</x:v>
      </x:c>
      <x:c r="D2212" t="str">
        <x:v>C191</x:v>
      </x:c>
      <x:c r="E2212" t="str">
        <x:v>c</x:v>
      </x:c>
      <x:c r="F2212" s="59" t="n">
        <x:v>39</x:v>
      </x:c>
      <x:c r="G2212" s="59" t="n">
        <x:v>34</x:v>
      </x:c>
      <x:c r="H2212" s="59" t="n">
        <x:v>14</x:v>
      </x:c>
      <x:c r="I2212" s="59" t="n">
        <x:v>422</x:v>
      </x:c>
      <x:c r="J2212" s="59" t="n">
        <x:v>450</x:v>
      </x:c>
      <x:c r="K2212" s="59" t="n">
        <x:v>10</x:v>
      </x:c>
      <x:c r="L2212" s="59" t="str">
        <x:v>S9</x:v>
      </x:c>
      <x:c r="M2212" s="59" t="n">
        <x:v>3</x:v>
      </x:c>
      <x:c r="N2212" t="str">
        <x:v>source_forward</x:v>
      </x:c>
    </x:row>
    <x:row r="2213">
      <x:c r="A2213" t="str">
        <x:v>Set2_200-10-2</x:v>
      </x:c>
      <x:c r="B2213" t="str">
        <x:v>Set2</x:v>
      </x:c>
      <x:c r="C2213" t="str">
        <x:v>200-10-2</x:v>
      </x:c>
      <x:c r="D2213" t="str">
        <x:v>C192</x:v>
      </x:c>
      <x:c r="E2213" t="str">
        <x:v>c</x:v>
      </x:c>
      <x:c r="F2213" s="59" t="n">
        <x:v>42</x:v>
      </x:c>
      <x:c r="G2213" s="59" t="n">
        <x:v>24</x:v>
      </x:c>
      <x:c r="H2213" s="59" t="n">
        <x:v>19</x:v>
      </x:c>
      <x:c r="I2213" s="59" t="n">
        <x:v>388</x:v>
      </x:c>
      <x:c r="J2213" s="59" t="n">
        <x:v>412</x:v>
      </x:c>
      <x:c r="K2213" s="59" t="n">
        <x:v>10</x:v>
      </x:c>
      <x:c r="L2213" s="59" t="str">
        <x:v>S4</x:v>
      </x:c>
      <x:c r="M2213" s="59" t="n">
        <x:v>15</x:v>
      </x:c>
      <x:c r="N2213" t="str">
        <x:v>source_forward</x:v>
      </x:c>
    </x:row>
    <x:row r="2214">
      <x:c r="A2214" t="str">
        <x:v>Set2_200-10-2</x:v>
      </x:c>
      <x:c r="B2214" t="str">
        <x:v>Set2</x:v>
      </x:c>
      <x:c r="C2214" t="str">
        <x:v>200-10-2</x:v>
      </x:c>
      <x:c r="D2214" t="str">
        <x:v>C193</x:v>
      </x:c>
      <x:c r="E2214" t="str">
        <x:v>c</x:v>
      </x:c>
      <x:c r="F2214" s="59" t="n">
        <x:v>50</x:v>
      </x:c>
      <x:c r="G2214" s="59" t="n">
        <x:v>38</x:v>
      </x:c>
      <x:c r="H2214" s="59" t="n">
        <x:v>12</x:v>
      </x:c>
      <x:c r="I2214" s="59" t="n">
        <x:v>262</x:v>
      </x:c>
      <x:c r="J2214" s="59" t="n">
        <x:v>286</x:v>
      </x:c>
      <x:c r="K2214" s="59" t="n">
        <x:v>10</x:v>
      </x:c>
      <x:c r="L2214" s="59" t="str">
        <x:v>S7</x:v>
      </x:c>
      <x:c r="M2214" s="59" t="n">
        <x:v>3</x:v>
      </x:c>
      <x:c r="N2214" t="str">
        <x:v>source_forward</x:v>
      </x:c>
    </x:row>
    <x:row r="2215">
      <x:c r="A2215" t="str">
        <x:v>Set2_200-10-2</x:v>
      </x:c>
      <x:c r="B2215" t="str">
        <x:v>Set2</x:v>
      </x:c>
      <x:c r="C2215" t="str">
        <x:v>200-10-2</x:v>
      </x:c>
      <x:c r="D2215" t="str">
        <x:v>C194</x:v>
      </x:c>
      <x:c r="E2215" t="str">
        <x:v>c</x:v>
      </x:c>
      <x:c r="F2215" s="59" t="n">
        <x:v>25</x:v>
      </x:c>
      <x:c r="G2215" s="59" t="n">
        <x:v>30</x:v>
      </x:c>
      <x:c r="H2215" s="59" t="n">
        <x:v>17</x:v>
      </x:c>
      <x:c r="I2215" s="59" t="n">
        <x:v>337</x:v>
      </x:c>
      <x:c r="J2215" s="59" t="n">
        <x:v>353</x:v>
      </x:c>
      <x:c r="K2215" s="59" t="n">
        <x:v>10</x:v>
      </x:c>
      <x:c r="L2215" s="59" t="str">
        <x:v>S3</x:v>
      </x:c>
      <x:c r="M2215" s="59" t="n">
        <x:v>11</x:v>
      </x:c>
      <x:c r="N2215" t="str">
        <x:v>source_forward</x:v>
      </x:c>
    </x:row>
    <x:row r="2216">
      <x:c r="A2216" t="str">
        <x:v>Set2_200-10-2</x:v>
      </x:c>
      <x:c r="B2216" t="str">
        <x:v>Set2</x:v>
      </x:c>
      <x:c r="C2216" t="str">
        <x:v>200-10-2</x:v>
      </x:c>
      <x:c r="D2216" t="str">
        <x:v>C195</x:v>
      </x:c>
      <x:c r="E2216" t="str">
        <x:v>c</x:v>
      </x:c>
      <x:c r="F2216" s="59" t="n">
        <x:v>33</x:v>
      </x:c>
      <x:c r="G2216" s="59" t="n">
        <x:v>45</x:v>
      </x:c>
      <x:c r="H2216" s="59" t="n">
        <x:v>20</x:v>
      </x:c>
      <x:c r="I2216" s="59" t="n">
        <x:v>197</x:v>
      </x:c>
      <x:c r="J2216" s="59" t="n">
        <x:v>227</x:v>
      </x:c>
      <x:c r="K2216" s="59" t="n">
        <x:v>10</x:v>
      </x:c>
      <x:c r="L2216" s="59" t="str">
        <x:v>S9</x:v>
      </x:c>
      <x:c r="M2216" s="59" t="n">
        <x:v>7</x:v>
      </x:c>
      <x:c r="N2216" t="str">
        <x:v>source_forward</x:v>
      </x:c>
    </x:row>
    <x:row r="2217">
      <x:c r="A2217" t="str">
        <x:v>Set2_200-10-2</x:v>
      </x:c>
      <x:c r="B2217" t="str">
        <x:v>Set2</x:v>
      </x:c>
      <x:c r="C2217" t="str">
        <x:v>200-10-2</x:v>
      </x:c>
      <x:c r="D2217" t="str">
        <x:v>C196</x:v>
      </x:c>
      <x:c r="E2217" t="str">
        <x:v>c</x:v>
      </x:c>
      <x:c r="F2217" s="59" t="n">
        <x:v>29</x:v>
      </x:c>
      <x:c r="G2217" s="59" t="n">
        <x:v>48</x:v>
      </x:c>
      <x:c r="H2217" s="59" t="n">
        <x:v>13</x:v>
      </x:c>
      <x:c r="I2217" s="59" t="n">
        <x:v>436</x:v>
      </x:c>
      <x:c r="J2217" s="59" t="n">
        <x:v>452</x:v>
      </x:c>
      <x:c r="K2217" s="59" t="n">
        <x:v>10</x:v>
      </x:c>
      <x:c r="L2217" s="59" t="str">
        <x:v>S9</x:v>
      </x:c>
      <x:c r="M2217" s="59" t="n">
        <x:v>3</x:v>
      </x:c>
      <x:c r="N2217" t="str">
        <x:v>source_forward</x:v>
      </x:c>
    </x:row>
    <x:row r="2218">
      <x:c r="A2218" t="str">
        <x:v>Set2_200-10-2</x:v>
      </x:c>
      <x:c r="B2218" t="str">
        <x:v>Set2</x:v>
      </x:c>
      <x:c r="C2218" t="str">
        <x:v>200-10-2</x:v>
      </x:c>
      <x:c r="D2218" t="str">
        <x:v>C197</x:v>
      </x:c>
      <x:c r="E2218" t="str">
        <x:v>c</x:v>
      </x:c>
      <x:c r="F2218" s="59" t="n">
        <x:v>49</x:v>
      </x:c>
      <x:c r="G2218" s="59" t="n">
        <x:v>48</x:v>
      </x:c>
      <x:c r="H2218" s="59" t="n">
        <x:v>12</x:v>
      </x:c>
      <x:c r="I2218" s="59" t="n">
        <x:v>372</x:v>
      </x:c>
      <x:c r="J2218" s="59" t="n">
        <x:v>408</x:v>
      </x:c>
      <x:c r="K2218" s="59" t="n">
        <x:v>10</x:v>
      </x:c>
      <x:c r="L2218" s="59" t="str">
        <x:v>S7</x:v>
      </x:c>
      <x:c r="M2218" s="59" t="n">
        <x:v>5</x:v>
      </x:c>
      <x:c r="N2218" t="str">
        <x:v>source_forward</x:v>
      </x:c>
    </x:row>
    <x:row r="2219">
      <x:c r="A2219" t="str">
        <x:v>Set2_200-10-2</x:v>
      </x:c>
      <x:c r="B2219" t="str">
        <x:v>Set2</x:v>
      </x:c>
      <x:c r="C2219" t="str">
        <x:v>200-10-2</x:v>
      </x:c>
      <x:c r="D2219" t="str">
        <x:v>C198</x:v>
      </x:c>
      <x:c r="E2219" t="str">
        <x:v>c</x:v>
      </x:c>
      <x:c r="F2219" s="59" t="n">
        <x:v>47</x:v>
      </x:c>
      <x:c r="G2219" s="59" t="n">
        <x:v>49</x:v>
      </x:c>
      <x:c r="H2219" s="59" t="n">
        <x:v>14</x:v>
      </x:c>
      <x:c r="I2219" s="59" t="n">
        <x:v>541</x:v>
      </x:c>
      <x:c r="J2219" s="59" t="n">
        <x:v>567</x:v>
      </x:c>
      <x:c r="K2219" s="59" t="n">
        <x:v>10</x:v>
      </x:c>
      <x:c r="L2219" s="59" t="str">
        <x:v>S7</x:v>
      </x:c>
      <x:c r="M2219" s="59" t="n">
        <x:v>3</x:v>
      </x:c>
      <x:c r="N2219" t="str">
        <x:v>source_forward</x:v>
      </x:c>
    </x:row>
    <x:row r="2220">
      <x:c r="A2220" t="str">
        <x:v>Set2_200-10-2</x:v>
      </x:c>
      <x:c r="B2220" t="str">
        <x:v>Set2</x:v>
      </x:c>
      <x:c r="C2220" t="str">
        <x:v>200-10-2</x:v>
      </x:c>
      <x:c r="D2220" t="str">
        <x:v>C199</x:v>
      </x:c>
      <x:c r="E2220" t="str">
        <x:v>c</x:v>
      </x:c>
      <x:c r="F2220" s="59" t="n">
        <x:v>39</x:v>
      </x:c>
      <x:c r="G2220" s="59" t="n">
        <x:v>28</x:v>
      </x:c>
      <x:c r="H2220" s="59" t="n">
        <x:v>20</x:v>
      </x:c>
      <x:c r="I2220" s="59" t="n">
        <x:v>605</x:v>
      </x:c>
      <x:c r="J2220" s="59" t="n">
        <x:v>615</x:v>
      </x:c>
      <x:c r="K2220" s="59" t="n">
        <x:v>10</x:v>
      </x:c>
      <x:c r="L2220" s="59" t="str">
        <x:v>S8</x:v>
      </x:c>
      <x:c r="M2220" s="59" t="n">
        <x:v>6</x:v>
      </x:c>
      <x:c r="N2220" t="str">
        <x:v>source_forward</x:v>
      </x:c>
    </x:row>
    <x:row r="2221">
      <x:c r="A2221" t="str">
        <x:v>Set2_200-10-2b</x:v>
      </x:c>
      <x:c r="B2221" t="str">
        <x:v>Set2</x:v>
      </x:c>
      <x:c r="C2221" t="str">
        <x:v>200-10-2b</x:v>
      </x:c>
      <x:c r="D2221" t="str">
        <x:v>D0</x:v>
      </x:c>
      <x:c r="E2221" t="str">
        <x:v>d</x:v>
      </x:c>
      <x:c r="F2221" s="59" t="n">
        <x:v>67</x:v>
      </x:c>
      <x:c r="G2221" s="59" t="n">
        <x:v>67</x:v>
      </x:c>
      <x:c r="H2221" s="59" t="n">
        <x:v>0</x:v>
      </x:c>
      <x:c r="I2221" s="59" t="n">
        <x:v>0</x:v>
      </x:c>
      <x:c r="J2221" s="59" t="n">
        <x:v>9999</x:v>
      </x:c>
      <x:c r="K2221" s="59" t="n">
        <x:v>0</x:v>
      </x:c>
      <x:c r="L2221" s="59" t="str"/>
      <x:c r="M2221" s="59" t="str"/>
      <x:c r="N2221" t="str">
        <x:v>source_forward</x:v>
      </x:c>
    </x:row>
    <x:row r="2222">
      <x:c r="A2222" t="str">
        <x:v>Set2_200-10-2b</x:v>
      </x:c>
      <x:c r="B2222" t="str">
        <x:v>Set2</x:v>
      </x:c>
      <x:c r="C2222" t="str">
        <x:v>200-10-2b</x:v>
      </x:c>
      <x:c r="D2222" t="str">
        <x:v>S0</x:v>
      </x:c>
      <x:c r="E2222" t="str">
        <x:v>s</x:v>
      </x:c>
      <x:c r="F2222" s="59" t="n">
        <x:v>9</x:v>
      </x:c>
      <x:c r="G2222" s="59" t="n">
        <x:v>18</x:v>
      </x:c>
      <x:c r="H2222" s="59" t="n">
        <x:v>0</x:v>
      </x:c>
      <x:c r="I2222" s="59" t="n">
        <x:v>0</x:v>
      </x:c>
      <x:c r="J2222" s="59" t="n">
        <x:v>9999</x:v>
      </x:c>
      <x:c r="K2222" s="59" t="n">
        <x:v>0</x:v>
      </x:c>
      <x:c r="L2222" s="59" t="str"/>
      <x:c r="M2222" s="59" t="str"/>
      <x:c r="N2222" t="str">
        <x:v>source_forward</x:v>
      </x:c>
    </x:row>
    <x:row r="2223">
      <x:c r="A2223" t="str">
        <x:v>Set2_200-10-2b</x:v>
      </x:c>
      <x:c r="B2223" t="str">
        <x:v>Set2</x:v>
      </x:c>
      <x:c r="C2223" t="str">
        <x:v>200-10-2b</x:v>
      </x:c>
      <x:c r="D2223" t="str">
        <x:v>S1</x:v>
      </x:c>
      <x:c r="E2223" t="str">
        <x:v>s</x:v>
      </x:c>
      <x:c r="F2223" s="59" t="n">
        <x:v>7</x:v>
      </x:c>
      <x:c r="G2223" s="59" t="n">
        <x:v>39</x:v>
      </x:c>
      <x:c r="H2223" s="59" t="n">
        <x:v>0</x:v>
      </x:c>
      <x:c r="I2223" s="59" t="n">
        <x:v>0</x:v>
      </x:c>
      <x:c r="J2223" s="59" t="n">
        <x:v>9999</x:v>
      </x:c>
      <x:c r="K2223" s="59" t="n">
        <x:v>0</x:v>
      </x:c>
      <x:c r="L2223" s="59" t="str"/>
      <x:c r="M2223" s="59" t="str"/>
      <x:c r="N2223" t="str">
        <x:v>source_forward</x:v>
      </x:c>
    </x:row>
    <x:row r="2224">
      <x:c r="A2224" t="str">
        <x:v>Set2_200-10-2b</x:v>
      </x:c>
      <x:c r="B2224" t="str">
        <x:v>Set2</x:v>
      </x:c>
      <x:c r="C2224" t="str">
        <x:v>200-10-2b</x:v>
      </x:c>
      <x:c r="D2224" t="str">
        <x:v>S2</x:v>
      </x:c>
      <x:c r="E2224" t="str">
        <x:v>s</x:v>
      </x:c>
      <x:c r="F2224" s="59" t="n">
        <x:v>22</x:v>
      </x:c>
      <x:c r="G2224" s="59" t="n">
        <x:v>18</x:v>
      </x:c>
      <x:c r="H2224" s="59" t="n">
        <x:v>0</x:v>
      </x:c>
      <x:c r="I2224" s="59" t="n">
        <x:v>0</x:v>
      </x:c>
      <x:c r="J2224" s="59" t="n">
        <x:v>9999</x:v>
      </x:c>
      <x:c r="K2224" s="59" t="n">
        <x:v>0</x:v>
      </x:c>
      <x:c r="L2224" s="59" t="str"/>
      <x:c r="M2224" s="59" t="str"/>
      <x:c r="N2224" t="str">
        <x:v>source_forward</x:v>
      </x:c>
    </x:row>
    <x:row r="2225">
      <x:c r="A2225" t="str">
        <x:v>Set2_200-10-2b</x:v>
      </x:c>
      <x:c r="B2225" t="str">
        <x:v>Set2</x:v>
      </x:c>
      <x:c r="C2225" t="str">
        <x:v>200-10-2b</x:v>
      </x:c>
      <x:c r="D2225" t="str">
        <x:v>S3</x:v>
      </x:c>
      <x:c r="E2225" t="str">
        <x:v>s</x:v>
      </x:c>
      <x:c r="F2225" s="59" t="n">
        <x:v>30</x:v>
      </x:c>
      <x:c r="G2225" s="59" t="n">
        <x:v>22</x:v>
      </x:c>
      <x:c r="H2225" s="59" t="n">
        <x:v>0</x:v>
      </x:c>
      <x:c r="I2225" s="59" t="n">
        <x:v>0</x:v>
      </x:c>
      <x:c r="J2225" s="59" t="n">
        <x:v>9999</x:v>
      </x:c>
      <x:c r="K2225" s="59" t="n">
        <x:v>0</x:v>
      </x:c>
      <x:c r="L2225" s="59" t="str"/>
      <x:c r="M2225" s="59" t="str"/>
      <x:c r="N2225" t="str">
        <x:v>source_forward</x:v>
      </x:c>
    </x:row>
    <x:row r="2226">
      <x:c r="A2226" t="str">
        <x:v>Set2_200-10-2b</x:v>
      </x:c>
      <x:c r="B2226" t="str">
        <x:v>Set2</x:v>
      </x:c>
      <x:c r="C2226" t="str">
        <x:v>200-10-2b</x:v>
      </x:c>
      <x:c r="D2226" t="str">
        <x:v>S4</x:v>
      </x:c>
      <x:c r="E2226" t="str">
        <x:v>s</x:v>
      </x:c>
      <x:c r="F2226" s="59" t="n">
        <x:v>43</x:v>
      </x:c>
      <x:c r="G2226" s="59" t="n">
        <x:v>28</x:v>
      </x:c>
      <x:c r="H2226" s="59" t="n">
        <x:v>0</x:v>
      </x:c>
      <x:c r="I2226" s="59" t="n">
        <x:v>0</x:v>
      </x:c>
      <x:c r="J2226" s="59" t="n">
        <x:v>9999</x:v>
      </x:c>
      <x:c r="K2226" s="59" t="n">
        <x:v>0</x:v>
      </x:c>
      <x:c r="L2226" s="59" t="str"/>
      <x:c r="M2226" s="59" t="str"/>
      <x:c r="N2226" t="str">
        <x:v>source_forward</x:v>
      </x:c>
    </x:row>
    <x:row r="2227">
      <x:c r="A2227" t="str">
        <x:v>Set2_200-10-2b</x:v>
      </x:c>
      <x:c r="B2227" t="str">
        <x:v>Set2</x:v>
      </x:c>
      <x:c r="C2227" t="str">
        <x:v>200-10-2b</x:v>
      </x:c>
      <x:c r="D2227" t="str">
        <x:v>S5</x:v>
      </x:c>
      <x:c r="E2227" t="str">
        <x:v>s</x:v>
      </x:c>
      <x:c r="F2227" s="59" t="n">
        <x:v>46</x:v>
      </x:c>
      <x:c r="G2227" s="59" t="n">
        <x:v>6</x:v>
      </x:c>
      <x:c r="H2227" s="59" t="n">
        <x:v>0</x:v>
      </x:c>
      <x:c r="I2227" s="59" t="n">
        <x:v>0</x:v>
      </x:c>
      <x:c r="J2227" s="59" t="n">
        <x:v>9999</x:v>
      </x:c>
      <x:c r="K2227" s="59" t="n">
        <x:v>0</x:v>
      </x:c>
      <x:c r="L2227" s="59" t="str"/>
      <x:c r="M2227" s="59" t="str"/>
      <x:c r="N2227" t="str">
        <x:v>source_forward</x:v>
      </x:c>
    </x:row>
    <x:row r="2228">
      <x:c r="A2228" t="str">
        <x:v>Set2_200-10-2b</x:v>
      </x:c>
      <x:c r="B2228" t="str">
        <x:v>Set2</x:v>
      </x:c>
      <x:c r="C2228" t="str">
        <x:v>200-10-2b</x:v>
      </x:c>
      <x:c r="D2228" t="str">
        <x:v>S6</x:v>
      </x:c>
      <x:c r="E2228" t="str">
        <x:v>s</x:v>
      </x:c>
      <x:c r="F2228" s="59" t="n">
        <x:v>3</x:v>
      </x:c>
      <x:c r="G2228" s="59" t="n">
        <x:v>39</x:v>
      </x:c>
      <x:c r="H2228" s="59" t="n">
        <x:v>0</x:v>
      </x:c>
      <x:c r="I2228" s="59" t="n">
        <x:v>0</x:v>
      </x:c>
      <x:c r="J2228" s="59" t="n">
        <x:v>9999</x:v>
      </x:c>
      <x:c r="K2228" s="59" t="n">
        <x:v>0</x:v>
      </x:c>
      <x:c r="L2228" s="59" t="str"/>
      <x:c r="M2228" s="59" t="str"/>
      <x:c r="N2228" t="str">
        <x:v>source_forward</x:v>
      </x:c>
    </x:row>
    <x:row r="2229">
      <x:c r="A2229" t="str">
        <x:v>Set2_200-10-2b</x:v>
      </x:c>
      <x:c r="B2229" t="str">
        <x:v>Set2</x:v>
      </x:c>
      <x:c r="C2229" t="str">
        <x:v>200-10-2b</x:v>
      </x:c>
      <x:c r="D2229" t="str">
        <x:v>S7</x:v>
      </x:c>
      <x:c r="E2229" t="str">
        <x:v>s</x:v>
      </x:c>
      <x:c r="F2229" s="59" t="n">
        <x:v>46</x:v>
      </x:c>
      <x:c r="G2229" s="59" t="n">
        <x:v>36</x:v>
      </x:c>
      <x:c r="H2229" s="59" t="n">
        <x:v>0</x:v>
      </x:c>
      <x:c r="I2229" s="59" t="n">
        <x:v>0</x:v>
      </x:c>
      <x:c r="J2229" s="59" t="n">
        <x:v>9999</x:v>
      </x:c>
      <x:c r="K2229" s="59" t="n">
        <x:v>0</x:v>
      </x:c>
      <x:c r="L2229" s="59" t="str"/>
      <x:c r="M2229" s="59" t="str"/>
      <x:c r="N2229" t="str">
        <x:v>source_forward</x:v>
      </x:c>
    </x:row>
    <x:row r="2230">
      <x:c r="A2230" t="str">
        <x:v>Set2_200-10-2b</x:v>
      </x:c>
      <x:c r="B2230" t="str">
        <x:v>Set2</x:v>
      </x:c>
      <x:c r="C2230" t="str">
        <x:v>200-10-2b</x:v>
      </x:c>
      <x:c r="D2230" t="str">
        <x:v>S8</x:v>
      </x:c>
      <x:c r="E2230" t="str">
        <x:v>s</x:v>
      </x:c>
      <x:c r="F2230" s="59" t="n">
        <x:v>38</x:v>
      </x:c>
      <x:c r="G2230" s="59" t="n">
        <x:v>26</x:v>
      </x:c>
      <x:c r="H2230" s="59" t="n">
        <x:v>0</x:v>
      </x:c>
      <x:c r="I2230" s="59" t="n">
        <x:v>0</x:v>
      </x:c>
      <x:c r="J2230" s="59" t="n">
        <x:v>9999</x:v>
      </x:c>
      <x:c r="K2230" s="59" t="n">
        <x:v>0</x:v>
      </x:c>
      <x:c r="L2230" s="59" t="str"/>
      <x:c r="M2230" s="59" t="str"/>
      <x:c r="N2230" t="str">
        <x:v>source_forward</x:v>
      </x:c>
    </x:row>
    <x:row r="2231">
      <x:c r="A2231" t="str">
        <x:v>Set2_200-10-2b</x:v>
      </x:c>
      <x:c r="B2231" t="str">
        <x:v>Set2</x:v>
      </x:c>
      <x:c r="C2231" t="str">
        <x:v>200-10-2b</x:v>
      </x:c>
      <x:c r="D2231" t="str">
        <x:v>S9</x:v>
      </x:c>
      <x:c r="E2231" t="str">
        <x:v>s</x:v>
      </x:c>
      <x:c r="F2231" s="59" t="n">
        <x:v>34</x:v>
      </x:c>
      <x:c r="G2231" s="59" t="n">
        <x:v>33</x:v>
      </x:c>
      <x:c r="H2231" s="59" t="n">
        <x:v>0</x:v>
      </x:c>
      <x:c r="I2231" s="59" t="n">
        <x:v>0</x:v>
      </x:c>
      <x:c r="J2231" s="59" t="n">
        <x:v>9999</x:v>
      </x:c>
      <x:c r="K2231" s="59" t="n">
        <x:v>0</x:v>
      </x:c>
      <x:c r="L2231" s="59" t="str"/>
      <x:c r="M2231" s="59" t="str"/>
      <x:c r="N2231" t="str">
        <x:v>source_forward</x:v>
      </x:c>
    </x:row>
    <x:row r="2232">
      <x:c r="A2232" t="str">
        <x:v>Set2_200-10-2b</x:v>
      </x:c>
      <x:c r="B2232" t="str">
        <x:v>Set2</x:v>
      </x:c>
      <x:c r="C2232" t="str">
        <x:v>200-10-2b</x:v>
      </x:c>
      <x:c r="D2232" t="str">
        <x:v>C0</x:v>
      </x:c>
      <x:c r="E2232" t="str">
        <x:v>c</x:v>
      </x:c>
      <x:c r="F2232" s="59" t="n">
        <x:v>4</x:v>
      </x:c>
      <x:c r="G2232" s="59" t="n">
        <x:v>24</x:v>
      </x:c>
      <x:c r="H2232" s="59" t="n">
        <x:v>18</x:v>
      </x:c>
      <x:c r="I2232" s="59" t="n">
        <x:v>632</x:v>
      </x:c>
      <x:c r="J2232" s="59" t="n">
        <x:v>658</x:v>
      </x:c>
      <x:c r="K2232" s="59" t="n">
        <x:v>10</x:v>
      </x:c>
      <x:c r="L2232" s="59" t="str">
        <x:v>S0</x:v>
      </x:c>
      <x:c r="M2232" s="59" t="n">
        <x:v>6</x:v>
      </x:c>
      <x:c r="N2232" t="str">
        <x:v>source_forward</x:v>
      </x:c>
    </x:row>
    <x:row r="2233">
      <x:c r="A2233" t="str">
        <x:v>Set2_200-10-2b</x:v>
      </x:c>
      <x:c r="B2233" t="str">
        <x:v>Set2</x:v>
      </x:c>
      <x:c r="C2233" t="str">
        <x:v>200-10-2b</x:v>
      </x:c>
      <x:c r="D2233" t="str">
        <x:v>C1</x:v>
      </x:c>
      <x:c r="E2233" t="str">
        <x:v>c</x:v>
      </x:c>
      <x:c r="F2233" s="59" t="n">
        <x:v>17</x:v>
      </x:c>
      <x:c r="G2233" s="59" t="n">
        <x:v>17</x:v>
      </x:c>
      <x:c r="H2233" s="59" t="n">
        <x:v>13</x:v>
      </x:c>
      <x:c r="I2233" s="59" t="n">
        <x:v>382</x:v>
      </x:c>
      <x:c r="J2233" s="59" t="n">
        <x:v>394</x:v>
      </x:c>
      <x:c r="K2233" s="59" t="n">
        <x:v>10</x:v>
      </x:c>
      <x:c r="L2233" s="59" t="str">
        <x:v>S2</x:v>
      </x:c>
      <x:c r="M2233" s="59" t="n">
        <x:v>5</x:v>
      </x:c>
      <x:c r="N2233" t="str">
        <x:v>source_forward</x:v>
      </x:c>
    </x:row>
    <x:row r="2234">
      <x:c r="A2234" t="str">
        <x:v>Set2_200-10-2b</x:v>
      </x:c>
      <x:c r="B2234" t="str">
        <x:v>Set2</x:v>
      </x:c>
      <x:c r="C2234" t="str">
        <x:v>200-10-2b</x:v>
      </x:c>
      <x:c r="D2234" t="str">
        <x:v>C2</x:v>
      </x:c>
      <x:c r="E2234" t="str">
        <x:v>c</x:v>
      </x:c>
      <x:c r="F2234" s="59" t="n">
        <x:v>22</x:v>
      </x:c>
      <x:c r="G2234" s="59" t="n">
        <x:v>22</x:v>
      </x:c>
      <x:c r="H2234" s="59" t="n">
        <x:v>17</x:v>
      </x:c>
      <x:c r="I2234" s="59" t="n">
        <x:v>657</x:v>
      </x:c>
      <x:c r="J2234" s="59" t="n">
        <x:v>691</x:v>
      </x:c>
      <x:c r="K2234" s="59" t="n">
        <x:v>10</x:v>
      </x:c>
      <x:c r="L2234" s="59" t="str">
        <x:v>S2</x:v>
      </x:c>
      <x:c r="M2234" s="59" t="n">
        <x:v>4</x:v>
      </x:c>
      <x:c r="N2234" t="str">
        <x:v>source_forward</x:v>
      </x:c>
    </x:row>
    <x:row r="2235">
      <x:c r="A2235" t="str">
        <x:v>Set2_200-10-2b</x:v>
      </x:c>
      <x:c r="B2235" t="str">
        <x:v>Set2</x:v>
      </x:c>
      <x:c r="C2235" t="str">
        <x:v>200-10-2b</x:v>
      </x:c>
      <x:c r="D2235" t="str">
        <x:v>C3</x:v>
      </x:c>
      <x:c r="E2235" t="str">
        <x:v>c</x:v>
      </x:c>
      <x:c r="F2235" s="59" t="n">
        <x:v>19</x:v>
      </x:c>
      <x:c r="G2235" s="59" t="n">
        <x:v>10</x:v>
      </x:c>
      <x:c r="H2235" s="59" t="n">
        <x:v>18</x:v>
      </x:c>
      <x:c r="I2235" s="59" t="n">
        <x:v>243</x:v>
      </x:c>
      <x:c r="J2235" s="59" t="n">
        <x:v>265</x:v>
      </x:c>
      <x:c r="K2235" s="59" t="n">
        <x:v>10</x:v>
      </x:c>
      <x:c r="L2235" s="59" t="str">
        <x:v>S2</x:v>
      </x:c>
      <x:c r="M2235" s="59" t="n">
        <x:v>13</x:v>
      </x:c>
      <x:c r="N2235" t="str">
        <x:v>source_forward</x:v>
      </x:c>
    </x:row>
    <x:row r="2236">
      <x:c r="A2236" t="str">
        <x:v>Set2_200-10-2b</x:v>
      </x:c>
      <x:c r="B2236" t="str">
        <x:v>Set2</x:v>
      </x:c>
      <x:c r="C2236" t="str">
        <x:v>200-10-2b</x:v>
      </x:c>
      <x:c r="D2236" t="str">
        <x:v>C4</x:v>
      </x:c>
      <x:c r="E2236" t="str">
        <x:v>c</x:v>
      </x:c>
      <x:c r="F2236" s="59" t="n">
        <x:v>17</x:v>
      </x:c>
      <x:c r="G2236" s="59" t="n">
        <x:v>28</x:v>
      </x:c>
      <x:c r="H2236" s="59" t="n">
        <x:v>18</x:v>
      </x:c>
      <x:c r="I2236" s="59" t="n">
        <x:v>183</x:v>
      </x:c>
      <x:c r="J2236" s="59" t="n">
        <x:v>201</x:v>
      </x:c>
      <x:c r="K2236" s="59" t="n">
        <x:v>10</x:v>
      </x:c>
      <x:c r="L2236" s="59" t="str">
        <x:v>S2</x:v>
      </x:c>
      <x:c r="M2236" s="59" t="n">
        <x:v>11</x:v>
      </x:c>
      <x:c r="N2236" t="str">
        <x:v>source_forward</x:v>
      </x:c>
    </x:row>
    <x:row r="2237">
      <x:c r="A2237" t="str">
        <x:v>Set2_200-10-2b</x:v>
      </x:c>
      <x:c r="B2237" t="str">
        <x:v>Set2</x:v>
      </x:c>
      <x:c r="C2237" t="str">
        <x:v>200-10-2b</x:v>
      </x:c>
      <x:c r="D2237" t="str">
        <x:v>C5</x:v>
      </x:c>
      <x:c r="E2237" t="str">
        <x:v>c</x:v>
      </x:c>
      <x:c r="F2237" s="59" t="n">
        <x:v>24</x:v>
      </x:c>
      <x:c r="G2237" s="59" t="n">
        <x:v>20</x:v>
      </x:c>
      <x:c r="H2237" s="59" t="n">
        <x:v>15</x:v>
      </x:c>
      <x:c r="I2237" s="59" t="n">
        <x:v>700</x:v>
      </x:c>
      <x:c r="J2237" s="59" t="n">
        <x:v>724</x:v>
      </x:c>
      <x:c r="K2237" s="59" t="n">
        <x:v>10</x:v>
      </x:c>
      <x:c r="L2237" s="59" t="str">
        <x:v>S2</x:v>
      </x:c>
      <x:c r="M2237" s="59" t="n">
        <x:v>3</x:v>
      </x:c>
      <x:c r="N2237" t="str">
        <x:v>source_forward</x:v>
      </x:c>
    </x:row>
    <x:row r="2238">
      <x:c r="A2238" t="str">
        <x:v>Set2_200-10-2b</x:v>
      </x:c>
      <x:c r="B2238" t="str">
        <x:v>Set2</x:v>
      </x:c>
      <x:c r="C2238" t="str">
        <x:v>200-10-2b</x:v>
      </x:c>
      <x:c r="D2238" t="str">
        <x:v>C6</x:v>
      </x:c>
      <x:c r="E2238" t="str">
        <x:v>c</x:v>
      </x:c>
      <x:c r="F2238" s="59" t="n">
        <x:v>11</x:v>
      </x:c>
      <x:c r="G2238" s="59" t="n">
        <x:v>15</x:v>
      </x:c>
      <x:c r="H2238" s="59" t="n">
        <x:v>16</x:v>
      </x:c>
      <x:c r="I2238" s="59" t="n">
        <x:v>154</x:v>
      </x:c>
      <x:c r="J2238" s="59" t="n">
        <x:v>186</x:v>
      </x:c>
      <x:c r="K2238" s="59" t="n">
        <x:v>10</x:v>
      </x:c>
      <x:c r="L2238" s="59" t="str">
        <x:v>S0</x:v>
      </x:c>
      <x:c r="M2238" s="59" t="n">
        <x:v>6</x:v>
      </x:c>
      <x:c r="N2238" t="str">
        <x:v>source_forward</x:v>
      </x:c>
    </x:row>
    <x:row r="2239">
      <x:c r="A2239" t="str">
        <x:v>Set2_200-10-2b</x:v>
      </x:c>
      <x:c r="B2239" t="str">
        <x:v>Set2</x:v>
      </x:c>
      <x:c r="C2239" t="str">
        <x:v>200-10-2b</x:v>
      </x:c>
      <x:c r="D2239" t="str">
        <x:v>C7</x:v>
      </x:c>
      <x:c r="E2239" t="str">
        <x:v>c</x:v>
      </x:c>
      <x:c r="F2239" s="59" t="n">
        <x:v>7</x:v>
      </x:c>
      <x:c r="G2239" s="59" t="n">
        <x:v>19</x:v>
      </x:c>
      <x:c r="H2239" s="59" t="n">
        <x:v>12</x:v>
      </x:c>
      <x:c r="I2239" s="59" t="n">
        <x:v>574</x:v>
      </x:c>
      <x:c r="J2239" s="59" t="n">
        <x:v>600</x:v>
      </x:c>
      <x:c r="K2239" s="59" t="n">
        <x:v>10</x:v>
      </x:c>
      <x:c r="L2239" s="59" t="str">
        <x:v>S0</x:v>
      </x:c>
      <x:c r="M2239" s="59" t="n">
        <x:v>6</x:v>
      </x:c>
      <x:c r="N2239" t="str">
        <x:v>source_forward</x:v>
      </x:c>
    </x:row>
    <x:row r="2240">
      <x:c r="A2240" t="str">
        <x:v>Set2_200-10-2b</x:v>
      </x:c>
      <x:c r="B2240" t="str">
        <x:v>Set2</x:v>
      </x:c>
      <x:c r="C2240" t="str">
        <x:v>200-10-2b</x:v>
      </x:c>
      <x:c r="D2240" t="str">
        <x:v>C8</x:v>
      </x:c>
      <x:c r="E2240" t="str">
        <x:v>c</x:v>
      </x:c>
      <x:c r="F2240" s="59" t="n">
        <x:v>9</x:v>
      </x:c>
      <x:c r="G2240" s="59" t="n">
        <x:v>19</x:v>
      </x:c>
      <x:c r="H2240" s="59" t="n">
        <x:v>14</x:v>
      </x:c>
      <x:c r="I2240" s="59" t="n">
        <x:v>367</x:v>
      </x:c>
      <x:c r="J2240" s="59" t="n">
        <x:v>379</x:v>
      </x:c>
      <x:c r="K2240" s="59" t="n">
        <x:v>10</x:v>
      </x:c>
      <x:c r="L2240" s="59" t="str">
        <x:v>S0</x:v>
      </x:c>
      <x:c r="M2240" s="59" t="n">
        <x:v>5</x:v>
      </x:c>
      <x:c r="N2240" t="str">
        <x:v>source_forward</x:v>
      </x:c>
    </x:row>
    <x:row r="2241">
      <x:c r="A2241" t="str">
        <x:v>Set2_200-10-2b</x:v>
      </x:c>
      <x:c r="B2241" t="str">
        <x:v>Set2</x:v>
      </x:c>
      <x:c r="C2241" t="str">
        <x:v>200-10-2b</x:v>
      </x:c>
      <x:c r="D2241" t="str">
        <x:v>C9</x:v>
      </x:c>
      <x:c r="E2241" t="str">
        <x:v>c</x:v>
      </x:c>
      <x:c r="F2241" s="59" t="n">
        <x:v>24</x:v>
      </x:c>
      <x:c r="G2241" s="59" t="n">
        <x:v>6</x:v>
      </x:c>
      <x:c r="H2241" s="59" t="n">
        <x:v>11</x:v>
      </x:c>
      <x:c r="I2241" s="59" t="n">
        <x:v>565</x:v>
      </x:c>
      <x:c r="J2241" s="59" t="n">
        <x:v>589</x:v>
      </x:c>
      <x:c r="K2241" s="59" t="n">
        <x:v>10</x:v>
      </x:c>
      <x:c r="L2241" s="59" t="str">
        <x:v>S2</x:v>
      </x:c>
      <x:c r="M2241" s="59" t="n">
        <x:v>9</x:v>
      </x:c>
      <x:c r="N2241" t="str">
        <x:v>source_forward</x:v>
      </x:c>
    </x:row>
    <x:row r="2242">
      <x:c r="A2242" t="str">
        <x:v>Set2_200-10-2b</x:v>
      </x:c>
      <x:c r="B2242" t="str">
        <x:v>Set2</x:v>
      </x:c>
      <x:c r="C2242" t="str">
        <x:v>200-10-2b</x:v>
      </x:c>
      <x:c r="D2242" t="str">
        <x:v>C10</x:v>
      </x:c>
      <x:c r="E2242" t="str">
        <x:v>c</x:v>
      </x:c>
      <x:c r="F2242" s="59" t="n">
        <x:v>1</x:v>
      </x:c>
      <x:c r="G2242" s="59" t="n">
        <x:v>17</x:v>
      </x:c>
      <x:c r="H2242" s="59" t="n">
        <x:v>12</x:v>
      </x:c>
      <x:c r="I2242" s="59" t="n">
        <x:v>392</x:v>
      </x:c>
      <x:c r="J2242" s="59" t="n">
        <x:v>424</x:v>
      </x:c>
      <x:c r="K2242" s="59" t="n">
        <x:v>10</x:v>
      </x:c>
      <x:c r="L2242" s="59" t="str">
        <x:v>S0</x:v>
      </x:c>
      <x:c r="M2242" s="59" t="n">
        <x:v>3</x:v>
      </x:c>
      <x:c r="N2242" t="str">
        <x:v>source_forward</x:v>
      </x:c>
    </x:row>
    <x:row r="2243">
      <x:c r="A2243" t="str">
        <x:v>Set2_200-10-2b</x:v>
      </x:c>
      <x:c r="B2243" t="str">
        <x:v>Set2</x:v>
      </x:c>
      <x:c r="C2243" t="str">
        <x:v>200-10-2b</x:v>
      </x:c>
      <x:c r="D2243" t="str">
        <x:v>C11</x:v>
      </x:c>
      <x:c r="E2243" t="str">
        <x:v>c</x:v>
      </x:c>
      <x:c r="F2243" s="59" t="n">
        <x:v>20</x:v>
      </x:c>
      <x:c r="G2243" s="59" t="n">
        <x:v>8</x:v>
      </x:c>
      <x:c r="H2243" s="59" t="n">
        <x:v>17</x:v>
      </x:c>
      <x:c r="I2243" s="59" t="n">
        <x:v>498</x:v>
      </x:c>
      <x:c r="J2243" s="59" t="n">
        <x:v>526</x:v>
      </x:c>
      <x:c r="K2243" s="59" t="n">
        <x:v>10</x:v>
      </x:c>
      <x:c r="L2243" s="59" t="str">
        <x:v>S2</x:v>
      </x:c>
      <x:c r="M2243" s="59" t="n">
        <x:v>2</x:v>
      </x:c>
      <x:c r="N2243" t="str">
        <x:v>source_forward</x:v>
      </x:c>
    </x:row>
    <x:row r="2244">
      <x:c r="A2244" t="str">
        <x:v>Set2_200-10-2b</x:v>
      </x:c>
      <x:c r="B2244" t="str">
        <x:v>Set2</x:v>
      </x:c>
      <x:c r="C2244" t="str">
        <x:v>200-10-2b</x:v>
      </x:c>
      <x:c r="D2244" t="str">
        <x:v>C12</x:v>
      </x:c>
      <x:c r="E2244" t="str">
        <x:v>c</x:v>
      </x:c>
      <x:c r="F2244" s="59" t="n">
        <x:v>7</x:v>
      </x:c>
      <x:c r="G2244" s="59" t="n">
        <x:v>10</x:v>
      </x:c>
      <x:c r="H2244" s="59" t="n">
        <x:v>17</x:v>
      </x:c>
      <x:c r="I2244" s="59" t="n">
        <x:v>593</x:v>
      </x:c>
      <x:c r="J2244" s="59" t="n">
        <x:v>631</x:v>
      </x:c>
      <x:c r="K2244" s="59" t="n">
        <x:v>10</x:v>
      </x:c>
      <x:c r="L2244" s="59" t="str">
        <x:v>S0</x:v>
      </x:c>
      <x:c r="M2244" s="59" t="n">
        <x:v>0</x:v>
      </x:c>
      <x:c r="N2244" t="str">
        <x:v>source_forward</x:v>
      </x:c>
    </x:row>
    <x:row r="2245">
      <x:c r="A2245" t="str">
        <x:v>Set2_200-10-2b</x:v>
      </x:c>
      <x:c r="B2245" t="str">
        <x:v>Set2</x:v>
      </x:c>
      <x:c r="C2245" t="str">
        <x:v>200-10-2b</x:v>
      </x:c>
      <x:c r="D2245" t="str">
        <x:v>C13</x:v>
      </x:c>
      <x:c r="E2245" t="str">
        <x:v>c</x:v>
      </x:c>
      <x:c r="F2245" s="59" t="n">
        <x:v>15</x:v>
      </x:c>
      <x:c r="G2245" s="59" t="n">
        <x:v>8</x:v>
      </x:c>
      <x:c r="H2245" s="59" t="n">
        <x:v>12</x:v>
      </x:c>
      <x:c r="I2245" s="59" t="n">
        <x:v>600</x:v>
      </x:c>
      <x:c r="J2245" s="59" t="n">
        <x:v>616</x:v>
      </x:c>
      <x:c r="K2245" s="59" t="n">
        <x:v>10</x:v>
      </x:c>
      <x:c r="L2245" s="59" t="str">
        <x:v>S0</x:v>
      </x:c>
      <x:c r="M2245" s="59" t="n">
        <x:v>5</x:v>
      </x:c>
      <x:c r="N2245" t="str">
        <x:v>source_forward</x:v>
      </x:c>
    </x:row>
    <x:row r="2246">
      <x:c r="A2246" t="str">
        <x:v>Set2_200-10-2b</x:v>
      </x:c>
      <x:c r="B2246" t="str">
        <x:v>Set2</x:v>
      </x:c>
      <x:c r="C2246" t="str">
        <x:v>200-10-2b</x:v>
      </x:c>
      <x:c r="D2246" t="str">
        <x:v>C14</x:v>
      </x:c>
      <x:c r="E2246" t="str">
        <x:v>c</x:v>
      </x:c>
      <x:c r="F2246" s="59" t="n">
        <x:v>7</x:v>
      </x:c>
      <x:c r="G2246" s="59" t="n">
        <x:v>19</x:v>
      </x:c>
      <x:c r="H2246" s="59" t="n">
        <x:v>18</x:v>
      </x:c>
      <x:c r="I2246" s="59" t="n">
        <x:v>217</x:v>
      </x:c>
      <x:c r="J2246" s="59" t="n">
        <x:v>235</x:v>
      </x:c>
      <x:c r="K2246" s="59" t="n">
        <x:v>10</x:v>
      </x:c>
      <x:c r="L2246" s="59" t="str">
        <x:v>S0</x:v>
      </x:c>
      <x:c r="M2246" s="59" t="n">
        <x:v>3</x:v>
      </x:c>
      <x:c r="N2246" t="str">
        <x:v>source_forward</x:v>
      </x:c>
    </x:row>
    <x:row r="2247">
      <x:c r="A2247" t="str">
        <x:v>Set2_200-10-2b</x:v>
      </x:c>
      <x:c r="B2247" t="str">
        <x:v>Set2</x:v>
      </x:c>
      <x:c r="C2247" t="str">
        <x:v>200-10-2b</x:v>
      </x:c>
      <x:c r="D2247" t="str">
        <x:v>C15</x:v>
      </x:c>
      <x:c r="E2247" t="str">
        <x:v>c</x:v>
      </x:c>
      <x:c r="F2247" s="59" t="n">
        <x:v>9</x:v>
      </x:c>
      <x:c r="G2247" s="59" t="n">
        <x:v>9</x:v>
      </x:c>
      <x:c r="H2247" s="59" t="n">
        <x:v>17</x:v>
      </x:c>
      <x:c r="I2247" s="59" t="n">
        <x:v>501</x:v>
      </x:c>
      <x:c r="J2247" s="59" t="n">
        <x:v>529</x:v>
      </x:c>
      <x:c r="K2247" s="59" t="n">
        <x:v>10</x:v>
      </x:c>
      <x:c r="L2247" s="59" t="str">
        <x:v>S0</x:v>
      </x:c>
      <x:c r="M2247" s="59" t="n">
        <x:v>11</x:v>
      </x:c>
      <x:c r="N2247" t="str">
        <x:v>source_forward</x:v>
      </x:c>
    </x:row>
    <x:row r="2248">
      <x:c r="A2248" t="str">
        <x:v>Set2_200-10-2b</x:v>
      </x:c>
      <x:c r="B2248" t="str">
        <x:v>Set2</x:v>
      </x:c>
      <x:c r="C2248" t="str">
        <x:v>200-10-2b</x:v>
      </x:c>
      <x:c r="D2248" t="str">
        <x:v>C16</x:v>
      </x:c>
      <x:c r="E2248" t="str">
        <x:v>c</x:v>
      </x:c>
      <x:c r="F2248" s="59" t="n">
        <x:v>12</x:v>
      </x:c>
      <x:c r="G2248" s="59" t="n">
        <x:v>24</x:v>
      </x:c>
      <x:c r="H2248" s="59" t="n">
        <x:v>12</x:v>
      </x:c>
      <x:c r="I2248" s="59" t="n">
        <x:v>611</x:v>
      </x:c>
      <x:c r="J2248" s="59" t="n">
        <x:v>631</x:v>
      </x:c>
      <x:c r="K2248" s="59" t="n">
        <x:v>10</x:v>
      </x:c>
      <x:c r="L2248" s="59" t="str">
        <x:v>S0</x:v>
      </x:c>
      <x:c r="M2248" s="59" t="n">
        <x:v>6</x:v>
      </x:c>
      <x:c r="N2248" t="str">
        <x:v>source_forward</x:v>
      </x:c>
    </x:row>
    <x:row r="2249">
      <x:c r="A2249" t="str">
        <x:v>Set2_200-10-2b</x:v>
      </x:c>
      <x:c r="B2249" t="str">
        <x:v>Set2</x:v>
      </x:c>
      <x:c r="C2249" t="str">
        <x:v>200-10-2b</x:v>
      </x:c>
      <x:c r="D2249" t="str">
        <x:v>C17</x:v>
      </x:c>
      <x:c r="E2249" t="str">
        <x:v>c</x:v>
      </x:c>
      <x:c r="F2249" s="59" t="n">
        <x:v>8</x:v>
      </x:c>
      <x:c r="G2249" s="59" t="n">
        <x:v>24</x:v>
      </x:c>
      <x:c r="H2249" s="59" t="n">
        <x:v>16</x:v>
      </x:c>
      <x:c r="I2249" s="59" t="n">
        <x:v>255</x:v>
      </x:c>
      <x:c r="J2249" s="59" t="n">
        <x:v>269</x:v>
      </x:c>
      <x:c r="K2249" s="59" t="n">
        <x:v>10</x:v>
      </x:c>
      <x:c r="L2249" s="59" t="str">
        <x:v>S0</x:v>
      </x:c>
      <x:c r="M2249" s="59" t="n">
        <x:v>10</x:v>
      </x:c>
      <x:c r="N2249" t="str">
        <x:v>source_forward</x:v>
      </x:c>
    </x:row>
    <x:row r="2250">
      <x:c r="A2250" t="str">
        <x:v>Set2_200-10-2b</x:v>
      </x:c>
      <x:c r="B2250" t="str">
        <x:v>Set2</x:v>
      </x:c>
      <x:c r="C2250" t="str">
        <x:v>200-10-2b</x:v>
      </x:c>
      <x:c r="D2250" t="str">
        <x:v>C18</x:v>
      </x:c>
      <x:c r="E2250" t="str">
        <x:v>c</x:v>
      </x:c>
      <x:c r="F2250" s="59" t="n">
        <x:v>22</x:v>
      </x:c>
      <x:c r="G2250" s="59" t="n">
        <x:v>13</x:v>
      </x:c>
      <x:c r="H2250" s="59" t="n">
        <x:v>19</x:v>
      </x:c>
      <x:c r="I2250" s="59" t="n">
        <x:v>271</x:v>
      </x:c>
      <x:c r="J2250" s="59" t="n">
        <x:v>291</x:v>
      </x:c>
      <x:c r="K2250" s="59" t="n">
        <x:v>10</x:v>
      </x:c>
      <x:c r="L2250" s="59" t="str">
        <x:v>S2</x:v>
      </x:c>
      <x:c r="M2250" s="59" t="n">
        <x:v>7</x:v>
      </x:c>
      <x:c r="N2250" t="str">
        <x:v>source_forward</x:v>
      </x:c>
    </x:row>
    <x:row r="2251">
      <x:c r="A2251" t="str">
        <x:v>Set2_200-10-2b</x:v>
      </x:c>
      <x:c r="B2251" t="str">
        <x:v>Set2</x:v>
      </x:c>
      <x:c r="C2251" t="str">
        <x:v>200-10-2b</x:v>
      </x:c>
      <x:c r="D2251" t="str">
        <x:v>C19</x:v>
      </x:c>
      <x:c r="E2251" t="str">
        <x:v>c</x:v>
      </x:c>
      <x:c r="F2251" s="59" t="n">
        <x:v>7</x:v>
      </x:c>
      <x:c r="G2251" s="59" t="n">
        <x:v>8</x:v>
      </x:c>
      <x:c r="H2251" s="59" t="n">
        <x:v>20</x:v>
      </x:c>
      <x:c r="I2251" s="59" t="n">
        <x:v>407</x:v>
      </x:c>
      <x:c r="J2251" s="59" t="n">
        <x:v>433</x:v>
      </x:c>
      <x:c r="K2251" s="59" t="n">
        <x:v>10</x:v>
      </x:c>
      <x:c r="L2251" s="59" t="str">
        <x:v>S0</x:v>
      </x:c>
      <x:c r="M2251" s="59" t="n">
        <x:v>19</x:v>
      </x:c>
      <x:c r="N2251" t="str">
        <x:v>source_forward</x:v>
      </x:c>
    </x:row>
    <x:row r="2252">
      <x:c r="A2252" t="str">
        <x:v>Set2_200-10-2b</x:v>
      </x:c>
      <x:c r="B2252" t="str">
        <x:v>Set2</x:v>
      </x:c>
      <x:c r="C2252" t="str">
        <x:v>200-10-2b</x:v>
      </x:c>
      <x:c r="D2252" t="str">
        <x:v>C20</x:v>
      </x:c>
      <x:c r="E2252" t="str">
        <x:v>c</x:v>
      </x:c>
      <x:c r="F2252" s="59" t="n">
        <x:v>19</x:v>
      </x:c>
      <x:c r="G2252" s="59" t="n">
        <x:v>15</x:v>
      </x:c>
      <x:c r="H2252" s="59" t="n">
        <x:v>14</x:v>
      </x:c>
      <x:c r="I2252" s="59" t="n">
        <x:v>159</x:v>
      </x:c>
      <x:c r="J2252" s="59" t="n">
        <x:v>197</x:v>
      </x:c>
      <x:c r="K2252" s="59" t="n">
        <x:v>10</x:v>
      </x:c>
      <x:c r="L2252" s="59" t="str">
        <x:v>S2</x:v>
      </x:c>
      <x:c r="M2252" s="59" t="n">
        <x:v>9</x:v>
      </x:c>
      <x:c r="N2252" t="str">
        <x:v>source_forward</x:v>
      </x:c>
    </x:row>
    <x:row r="2253">
      <x:c r="A2253" t="str">
        <x:v>Set2_200-10-2b</x:v>
      </x:c>
      <x:c r="B2253" t="str">
        <x:v>Set2</x:v>
      </x:c>
      <x:c r="C2253" t="str">
        <x:v>200-10-2b</x:v>
      </x:c>
      <x:c r="D2253" t="str">
        <x:v>C21</x:v>
      </x:c>
      <x:c r="E2253" t="str">
        <x:v>c</x:v>
      </x:c>
      <x:c r="F2253" s="59" t="n">
        <x:v>22</x:v>
      </x:c>
      <x:c r="G2253" s="59" t="n">
        <x:v>4</x:v>
      </x:c>
      <x:c r="H2253" s="59" t="n">
        <x:v>15</x:v>
      </x:c>
      <x:c r="I2253" s="59" t="n">
        <x:v>562</x:v>
      </x:c>
      <x:c r="J2253" s="59" t="n">
        <x:v>576</x:v>
      </x:c>
      <x:c r="K2253" s="59" t="n">
        <x:v>10</x:v>
      </x:c>
      <x:c r="L2253" s="59" t="str">
        <x:v>S2</x:v>
      </x:c>
      <x:c r="M2253" s="59" t="n">
        <x:v>3</x:v>
      </x:c>
      <x:c r="N2253" t="str">
        <x:v>source_forward</x:v>
      </x:c>
    </x:row>
    <x:row r="2254">
      <x:c r="A2254" t="str">
        <x:v>Set2_200-10-2b</x:v>
      </x:c>
      <x:c r="B2254" t="str">
        <x:v>Set2</x:v>
      </x:c>
      <x:c r="C2254" t="str">
        <x:v>200-10-2b</x:v>
      </x:c>
      <x:c r="D2254" t="str">
        <x:v>C22</x:v>
      </x:c>
      <x:c r="E2254" t="str">
        <x:v>c</x:v>
      </x:c>
      <x:c r="F2254" s="59" t="n">
        <x:v>15</x:v>
      </x:c>
      <x:c r="G2254" s="59" t="n">
        <x:v>28</x:v>
      </x:c>
      <x:c r="H2254" s="59" t="n">
        <x:v>17</x:v>
      </x:c>
      <x:c r="I2254" s="59" t="n">
        <x:v>380</x:v>
      </x:c>
      <x:c r="J2254" s="59" t="n">
        <x:v>392</x:v>
      </x:c>
      <x:c r="K2254" s="59" t="n">
        <x:v>10</x:v>
      </x:c>
      <x:c r="L2254" s="59" t="str">
        <x:v>S0</x:v>
      </x:c>
      <x:c r="M2254" s="59" t="n">
        <x:v>12</x:v>
      </x:c>
      <x:c r="N2254" t="str">
        <x:v>source_forward</x:v>
      </x:c>
    </x:row>
    <x:row r="2255">
      <x:c r="A2255" t="str">
        <x:v>Set2_200-10-2b</x:v>
      </x:c>
      <x:c r="B2255" t="str">
        <x:v>Set2</x:v>
      </x:c>
      <x:c r="C2255" t="str">
        <x:v>200-10-2b</x:v>
      </x:c>
      <x:c r="D2255" t="str">
        <x:v>C23</x:v>
      </x:c>
      <x:c r="E2255" t="str">
        <x:v>c</x:v>
      </x:c>
      <x:c r="F2255" s="59" t="n">
        <x:v>18</x:v>
      </x:c>
      <x:c r="G2255" s="59" t="n">
        <x:v>13</x:v>
      </x:c>
      <x:c r="H2255" s="59" t="n">
        <x:v>13</x:v>
      </x:c>
      <x:c r="I2255" s="59" t="n">
        <x:v>208</x:v>
      </x:c>
      <x:c r="J2255" s="59" t="n">
        <x:v>224</x:v>
      </x:c>
      <x:c r="K2255" s="59" t="n">
        <x:v>10</x:v>
      </x:c>
      <x:c r="L2255" s="59" t="str">
        <x:v>S2</x:v>
      </x:c>
      <x:c r="M2255" s="59" t="n">
        <x:v>1</x:v>
      </x:c>
      <x:c r="N2255" t="str">
        <x:v>source_forward</x:v>
      </x:c>
    </x:row>
    <x:row r="2256">
      <x:c r="A2256" t="str">
        <x:v>Set2_200-10-2b</x:v>
      </x:c>
      <x:c r="B2256" t="str">
        <x:v>Set2</x:v>
      </x:c>
      <x:c r="C2256" t="str">
        <x:v>200-10-2b</x:v>
      </x:c>
      <x:c r="D2256" t="str">
        <x:v>C24</x:v>
      </x:c>
      <x:c r="E2256" t="str">
        <x:v>c</x:v>
      </x:c>
      <x:c r="F2256" s="59" t="n">
        <x:v>19</x:v>
      </x:c>
      <x:c r="G2256" s="59" t="n">
        <x:v>21</x:v>
      </x:c>
      <x:c r="H2256" s="59" t="n">
        <x:v>20</x:v>
      </x:c>
      <x:c r="I2256" s="59" t="n">
        <x:v>197</x:v>
      </x:c>
      <x:c r="J2256" s="59" t="n">
        <x:v>213</x:v>
      </x:c>
      <x:c r="K2256" s="59" t="n">
        <x:v>10</x:v>
      </x:c>
      <x:c r="L2256" s="59" t="str">
        <x:v>S2</x:v>
      </x:c>
      <x:c r="M2256" s="59" t="n">
        <x:v>8</x:v>
      </x:c>
      <x:c r="N2256" t="str">
        <x:v>source_forward</x:v>
      </x:c>
    </x:row>
    <x:row r="2257">
      <x:c r="A2257" t="str">
        <x:v>Set2_200-10-2b</x:v>
      </x:c>
      <x:c r="B2257" t="str">
        <x:v>Set2</x:v>
      </x:c>
      <x:c r="C2257" t="str">
        <x:v>200-10-2b</x:v>
      </x:c>
      <x:c r="D2257" t="str">
        <x:v>C25</x:v>
      </x:c>
      <x:c r="E2257" t="str">
        <x:v>c</x:v>
      </x:c>
      <x:c r="F2257" s="59" t="n">
        <x:v>2</x:v>
      </x:c>
      <x:c r="G2257" s="59" t="n">
        <x:v>15</x:v>
      </x:c>
      <x:c r="H2257" s="59" t="n">
        <x:v>16</x:v>
      </x:c>
      <x:c r="I2257" s="59" t="n">
        <x:v>682</x:v>
      </x:c>
      <x:c r="J2257" s="59" t="n">
        <x:v>696</x:v>
      </x:c>
      <x:c r="K2257" s="59" t="n">
        <x:v>10</x:v>
      </x:c>
      <x:c r="L2257" s="59" t="str">
        <x:v>S0</x:v>
      </x:c>
      <x:c r="M2257" s="59" t="n">
        <x:v>3</x:v>
      </x:c>
      <x:c r="N2257" t="str">
        <x:v>source_forward</x:v>
      </x:c>
    </x:row>
    <x:row r="2258">
      <x:c r="A2258" t="str">
        <x:v>Set2_200-10-2b</x:v>
      </x:c>
      <x:c r="B2258" t="str">
        <x:v>Set2</x:v>
      </x:c>
      <x:c r="C2258" t="str">
        <x:v>200-10-2b</x:v>
      </x:c>
      <x:c r="D2258" t="str">
        <x:v>C26</x:v>
      </x:c>
      <x:c r="E2258" t="str">
        <x:v>c</x:v>
      </x:c>
      <x:c r="F2258" s="59" t="n">
        <x:v>23</x:v>
      </x:c>
      <x:c r="G2258" s="59" t="n">
        <x:v>8</x:v>
      </x:c>
      <x:c r="H2258" s="59" t="n">
        <x:v>18</x:v>
      </x:c>
      <x:c r="I2258" s="59" t="n">
        <x:v>545</x:v>
      </x:c>
      <x:c r="J2258" s="59" t="n">
        <x:v>559</x:v>
      </x:c>
      <x:c r="K2258" s="59" t="n">
        <x:v>10</x:v>
      </x:c>
      <x:c r="L2258" s="59" t="str">
        <x:v>S2</x:v>
      </x:c>
      <x:c r="M2258" s="59" t="n">
        <x:v>16</x:v>
      </x:c>
      <x:c r="N2258" t="str">
        <x:v>source_forward</x:v>
      </x:c>
    </x:row>
    <x:row r="2259">
      <x:c r="A2259" t="str">
        <x:v>Set2_200-10-2b</x:v>
      </x:c>
      <x:c r="B2259" t="str">
        <x:v>Set2</x:v>
      </x:c>
      <x:c r="C2259" t="str">
        <x:v>200-10-2b</x:v>
      </x:c>
      <x:c r="D2259" t="str">
        <x:v>C27</x:v>
      </x:c>
      <x:c r="E2259" t="str">
        <x:v>c</x:v>
      </x:c>
      <x:c r="F2259" s="59" t="n">
        <x:v>8</x:v>
      </x:c>
      <x:c r="G2259" s="59" t="n">
        <x:v>9</x:v>
      </x:c>
      <x:c r="H2259" s="59" t="n">
        <x:v>19</x:v>
      </x:c>
      <x:c r="I2259" s="59" t="n">
        <x:v>168</x:v>
      </x:c>
      <x:c r="J2259" s="59" t="n">
        <x:v>200</x:v>
      </x:c>
      <x:c r="K2259" s="59" t="n">
        <x:v>10</x:v>
      </x:c>
      <x:c r="L2259" s="59" t="str">
        <x:v>S0</x:v>
      </x:c>
      <x:c r="M2259" s="59" t="n">
        <x:v>17</x:v>
      </x:c>
      <x:c r="N2259" t="str">
        <x:v>source_forward</x:v>
      </x:c>
    </x:row>
    <x:row r="2260">
      <x:c r="A2260" t="str">
        <x:v>Set2_200-10-2b</x:v>
      </x:c>
      <x:c r="B2260" t="str">
        <x:v>Set2</x:v>
      </x:c>
      <x:c r="C2260" t="str">
        <x:v>200-10-2b</x:v>
      </x:c>
      <x:c r="D2260" t="str">
        <x:v>C28</x:v>
      </x:c>
      <x:c r="E2260" t="str">
        <x:v>c</x:v>
      </x:c>
      <x:c r="F2260" s="59" t="n">
        <x:v>23</x:v>
      </x:c>
      <x:c r="G2260" s="59" t="n">
        <x:v>11</x:v>
      </x:c>
      <x:c r="H2260" s="59" t="n">
        <x:v>15</x:v>
      </x:c>
      <x:c r="I2260" s="59" t="n">
        <x:v>68</x:v>
      </x:c>
      <x:c r="J2260" s="59" t="n">
        <x:v>92</x:v>
      </x:c>
      <x:c r="K2260" s="59" t="n">
        <x:v>10</x:v>
      </x:c>
      <x:c r="L2260" s="59" t="str">
        <x:v>S2</x:v>
      </x:c>
      <x:c r="M2260" s="59" t="n">
        <x:v>11</x:v>
      </x:c>
      <x:c r="N2260" t="str">
        <x:v>source_forward</x:v>
      </x:c>
    </x:row>
    <x:row r="2261">
      <x:c r="A2261" t="str">
        <x:v>Set2_200-10-2b</x:v>
      </x:c>
      <x:c r="B2261" t="str">
        <x:v>Set2</x:v>
      </x:c>
      <x:c r="C2261" t="str">
        <x:v>200-10-2b</x:v>
      </x:c>
      <x:c r="D2261" t="str">
        <x:v>C29</x:v>
      </x:c>
      <x:c r="E2261" t="str">
        <x:v>c</x:v>
      </x:c>
      <x:c r="F2261" s="59" t="n">
        <x:v>11</x:v>
      </x:c>
      <x:c r="G2261" s="59" t="n">
        <x:v>16</x:v>
      </x:c>
      <x:c r="H2261" s="59" t="n">
        <x:v>18</x:v>
      </x:c>
      <x:c r="I2261" s="59" t="n">
        <x:v>402</x:v>
      </x:c>
      <x:c r="J2261" s="59" t="n">
        <x:v>412</x:v>
      </x:c>
      <x:c r="K2261" s="59" t="n">
        <x:v>10</x:v>
      </x:c>
      <x:c r="L2261" s="59" t="str">
        <x:v>S0</x:v>
      </x:c>
      <x:c r="M2261" s="59" t="n">
        <x:v>3</x:v>
      </x:c>
      <x:c r="N2261" t="str">
        <x:v>source_forward</x:v>
      </x:c>
    </x:row>
    <x:row r="2262">
      <x:c r="A2262" t="str">
        <x:v>Set2_200-10-2b</x:v>
      </x:c>
      <x:c r="B2262" t="str">
        <x:v>Set2</x:v>
      </x:c>
      <x:c r="C2262" t="str">
        <x:v>200-10-2b</x:v>
      </x:c>
      <x:c r="D2262" t="str">
        <x:v>C30</x:v>
      </x:c>
      <x:c r="E2262" t="str">
        <x:v>c</x:v>
      </x:c>
      <x:c r="F2262" s="59" t="n">
        <x:v>24</x:v>
      </x:c>
      <x:c r="G2262" s="59" t="n">
        <x:v>20</x:v>
      </x:c>
      <x:c r="H2262" s="59" t="n">
        <x:v>12</x:v>
      </x:c>
      <x:c r="I2262" s="59" t="n">
        <x:v>317</x:v>
      </x:c>
      <x:c r="J2262" s="59" t="n">
        <x:v>335</x:v>
      </x:c>
      <x:c r="K2262" s="59" t="n">
        <x:v>10</x:v>
      </x:c>
      <x:c r="L2262" s="59" t="str">
        <x:v>S2</x:v>
      </x:c>
      <x:c r="M2262" s="59" t="n">
        <x:v>11</x:v>
      </x:c>
      <x:c r="N2262" t="str">
        <x:v>source_forward</x:v>
      </x:c>
    </x:row>
    <x:row r="2263">
      <x:c r="A2263" t="str">
        <x:v>Set2_200-10-2b</x:v>
      </x:c>
      <x:c r="B2263" t="str">
        <x:v>Set2</x:v>
      </x:c>
      <x:c r="C2263" t="str">
        <x:v>200-10-2b</x:v>
      </x:c>
      <x:c r="D2263" t="str">
        <x:v>C31</x:v>
      </x:c>
      <x:c r="E2263" t="str">
        <x:v>c</x:v>
      </x:c>
      <x:c r="F2263" s="59" t="n">
        <x:v>10</x:v>
      </x:c>
      <x:c r="G2263" s="59" t="n">
        <x:v>27</x:v>
      </x:c>
      <x:c r="H2263" s="59" t="n">
        <x:v>16</x:v>
      </x:c>
      <x:c r="I2263" s="59" t="n">
        <x:v>361</x:v>
      </x:c>
      <x:c r="J2263" s="59" t="n">
        <x:v>395</x:v>
      </x:c>
      <x:c r="K2263" s="59" t="n">
        <x:v>10</x:v>
      </x:c>
      <x:c r="L2263" s="59" t="str">
        <x:v>S0</x:v>
      </x:c>
      <x:c r="M2263" s="59" t="n">
        <x:v>5</x:v>
      </x:c>
      <x:c r="N2263" t="str">
        <x:v>source_forward</x:v>
      </x:c>
    </x:row>
    <x:row r="2264">
      <x:c r="A2264" t="str">
        <x:v>Set2_200-10-2b</x:v>
      </x:c>
      <x:c r="B2264" t="str">
        <x:v>Set2</x:v>
      </x:c>
      <x:c r="C2264" t="str">
        <x:v>200-10-2b</x:v>
      </x:c>
      <x:c r="D2264" t="str">
        <x:v>C32</x:v>
      </x:c>
      <x:c r="E2264" t="str">
        <x:v>c</x:v>
      </x:c>
      <x:c r="F2264" s="59" t="n">
        <x:v>16</x:v>
      </x:c>
      <x:c r="G2264" s="59" t="n">
        <x:v>16</x:v>
      </x:c>
      <x:c r="H2264" s="59" t="n">
        <x:v>18</x:v>
      </x:c>
      <x:c r="I2264" s="59" t="n">
        <x:v>217</x:v>
      </x:c>
      <x:c r="J2264" s="59" t="n">
        <x:v>251</x:v>
      </x:c>
      <x:c r="K2264" s="59" t="n">
        <x:v>10</x:v>
      </x:c>
      <x:c r="L2264" s="59" t="str">
        <x:v>S2</x:v>
      </x:c>
      <x:c r="M2264" s="59" t="n">
        <x:v>4</x:v>
      </x:c>
      <x:c r="N2264" t="str">
        <x:v>source_forward</x:v>
      </x:c>
    </x:row>
    <x:row r="2265">
      <x:c r="A2265" t="str">
        <x:v>Set2_200-10-2b</x:v>
      </x:c>
      <x:c r="B2265" t="str">
        <x:v>Set2</x:v>
      </x:c>
      <x:c r="C2265" t="str">
        <x:v>200-10-2b</x:v>
      </x:c>
      <x:c r="D2265" t="str">
        <x:v>C33</x:v>
      </x:c>
      <x:c r="E2265" t="str">
        <x:v>c</x:v>
      </x:c>
      <x:c r="F2265" s="59" t="n">
        <x:v>20</x:v>
      </x:c>
      <x:c r="G2265" s="59" t="n">
        <x:v>28</x:v>
      </x:c>
      <x:c r="H2265" s="59" t="n">
        <x:v>16</x:v>
      </x:c>
      <x:c r="I2265" s="59" t="n">
        <x:v>219</x:v>
      </x:c>
      <x:c r="J2265" s="59" t="n">
        <x:v>229</x:v>
      </x:c>
      <x:c r="K2265" s="59" t="n">
        <x:v>10</x:v>
      </x:c>
      <x:c r="L2265" s="59" t="str">
        <x:v>S2</x:v>
      </x:c>
      <x:c r="M2265" s="59" t="n">
        <x:v>6</x:v>
      </x:c>
      <x:c r="N2265" t="str">
        <x:v>source_forward</x:v>
      </x:c>
    </x:row>
    <x:row r="2266">
      <x:c r="A2266" t="str">
        <x:v>Set2_200-10-2b</x:v>
      </x:c>
      <x:c r="B2266" t="str">
        <x:v>Set2</x:v>
      </x:c>
      <x:c r="C2266" t="str">
        <x:v>200-10-2b</x:v>
      </x:c>
      <x:c r="D2266" t="str">
        <x:v>C34</x:v>
      </x:c>
      <x:c r="E2266" t="str">
        <x:v>c</x:v>
      </x:c>
      <x:c r="F2266" s="59" t="n">
        <x:v>5</x:v>
      </x:c>
      <x:c r="G2266" s="59" t="n">
        <x:v>27</x:v>
      </x:c>
      <x:c r="H2266" s="59" t="n">
        <x:v>17</x:v>
      </x:c>
      <x:c r="I2266" s="59" t="n">
        <x:v>357</x:v>
      </x:c>
      <x:c r="J2266" s="59" t="n">
        <x:v>367</x:v>
      </x:c>
      <x:c r="K2266" s="59" t="n">
        <x:v>10</x:v>
      </x:c>
      <x:c r="L2266" s="59" t="str">
        <x:v>S0</x:v>
      </x:c>
      <x:c r="M2266" s="59" t="n">
        <x:v>16</x:v>
      </x:c>
      <x:c r="N2266" t="str">
        <x:v>source_forward</x:v>
      </x:c>
    </x:row>
    <x:row r="2267">
      <x:c r="A2267" t="str">
        <x:v>Set2_200-10-2b</x:v>
      </x:c>
      <x:c r="B2267" t="str">
        <x:v>Set2</x:v>
      </x:c>
      <x:c r="C2267" t="str">
        <x:v>200-10-2b</x:v>
      </x:c>
      <x:c r="D2267" t="str">
        <x:v>C35</x:v>
      </x:c>
      <x:c r="E2267" t="str">
        <x:v>c</x:v>
      </x:c>
      <x:c r="F2267" s="59" t="n">
        <x:v>18</x:v>
      </x:c>
      <x:c r="G2267" s="59" t="n">
        <x:v>22</x:v>
      </x:c>
      <x:c r="H2267" s="59" t="n">
        <x:v>15</x:v>
      </x:c>
      <x:c r="I2267" s="59" t="n">
        <x:v>313</x:v>
      </x:c>
      <x:c r="J2267" s="59" t="n">
        <x:v>327</x:v>
      </x:c>
      <x:c r="K2267" s="59" t="n">
        <x:v>10</x:v>
      </x:c>
      <x:c r="L2267" s="59" t="str">
        <x:v>S2</x:v>
      </x:c>
      <x:c r="M2267" s="59" t="n">
        <x:v>11</x:v>
      </x:c>
      <x:c r="N2267" t="str">
        <x:v>source_forward</x:v>
      </x:c>
    </x:row>
    <x:row r="2268">
      <x:c r="A2268" t="str">
        <x:v>Set2_200-10-2b</x:v>
      </x:c>
      <x:c r="B2268" t="str">
        <x:v>Set2</x:v>
      </x:c>
      <x:c r="C2268" t="str">
        <x:v>200-10-2b</x:v>
      </x:c>
      <x:c r="D2268" t="str">
        <x:v>C36</x:v>
      </x:c>
      <x:c r="E2268" t="str">
        <x:v>c</x:v>
      </x:c>
      <x:c r="F2268" s="59" t="n">
        <x:v>17</x:v>
      </x:c>
      <x:c r="G2268" s="59" t="n">
        <x:v>11</x:v>
      </x:c>
      <x:c r="H2268" s="59" t="n">
        <x:v>12</x:v>
      </x:c>
      <x:c r="I2268" s="59" t="n">
        <x:v>181</x:v>
      </x:c>
      <x:c r="J2268" s="59" t="n">
        <x:v>207</x:v>
      </x:c>
      <x:c r="K2268" s="59" t="n">
        <x:v>10</x:v>
      </x:c>
      <x:c r="L2268" s="59" t="str">
        <x:v>S2</x:v>
      </x:c>
      <x:c r="M2268" s="59" t="n">
        <x:v>7</x:v>
      </x:c>
      <x:c r="N2268" t="str">
        <x:v>source_forward</x:v>
      </x:c>
    </x:row>
    <x:row r="2269">
      <x:c r="A2269" t="str">
        <x:v>Set2_200-10-2b</x:v>
      </x:c>
      <x:c r="B2269" t="str">
        <x:v>Set2</x:v>
      </x:c>
      <x:c r="C2269" t="str">
        <x:v>200-10-2b</x:v>
      </x:c>
      <x:c r="D2269" t="str">
        <x:v>C37</x:v>
      </x:c>
      <x:c r="E2269" t="str">
        <x:v>c</x:v>
      </x:c>
      <x:c r="F2269" s="59" t="n">
        <x:v>1</x:v>
      </x:c>
      <x:c r="G2269" s="59" t="n">
        <x:v>1</x:v>
      </x:c>
      <x:c r="H2269" s="59" t="n">
        <x:v>20</x:v>
      </x:c>
      <x:c r="I2269" s="59" t="n">
        <x:v>313</x:v>
      </x:c>
      <x:c r="J2269" s="59" t="n">
        <x:v>347</x:v>
      </x:c>
      <x:c r="K2269" s="59" t="n">
        <x:v>10</x:v>
      </x:c>
      <x:c r="L2269" s="59" t="str">
        <x:v>S0</x:v>
      </x:c>
      <x:c r="M2269" s="59" t="n">
        <x:v>1</x:v>
      </x:c>
      <x:c r="N2269" t="str">
        <x:v>source_forward</x:v>
      </x:c>
    </x:row>
    <x:row r="2270">
      <x:c r="A2270" t="str">
        <x:v>Set2_200-10-2b</x:v>
      </x:c>
      <x:c r="B2270" t="str">
        <x:v>Set2</x:v>
      </x:c>
      <x:c r="C2270" t="str">
        <x:v>200-10-2b</x:v>
      </x:c>
      <x:c r="D2270" t="str">
        <x:v>C38</x:v>
      </x:c>
      <x:c r="E2270" t="str">
        <x:v>c</x:v>
      </x:c>
      <x:c r="F2270" s="59" t="n">
        <x:v>4</x:v>
      </x:c>
      <x:c r="G2270" s="59" t="n">
        <x:v>23</x:v>
      </x:c>
      <x:c r="H2270" s="59" t="n">
        <x:v>14</x:v>
      </x:c>
      <x:c r="I2270" s="59" t="n">
        <x:v>193</x:v>
      </x:c>
      <x:c r="J2270" s="59" t="n">
        <x:v>221</x:v>
      </x:c>
      <x:c r="K2270" s="59" t="n">
        <x:v>10</x:v>
      </x:c>
      <x:c r="L2270" s="59" t="str">
        <x:v>S0</x:v>
      </x:c>
      <x:c r="M2270" s="59" t="n">
        <x:v>11</x:v>
      </x:c>
      <x:c r="N2270" t="str">
        <x:v>source_forward</x:v>
      </x:c>
    </x:row>
    <x:row r="2271">
      <x:c r="A2271" t="str">
        <x:v>Set2_200-10-2b</x:v>
      </x:c>
      <x:c r="B2271" t="str">
        <x:v>Set2</x:v>
      </x:c>
      <x:c r="C2271" t="str">
        <x:v>200-10-2b</x:v>
      </x:c>
      <x:c r="D2271" t="str">
        <x:v>C39</x:v>
      </x:c>
      <x:c r="E2271" t="str">
        <x:v>c</x:v>
      </x:c>
      <x:c r="F2271" s="59" t="n">
        <x:v>23</x:v>
      </x:c>
      <x:c r="G2271" s="59" t="n">
        <x:v>7</x:v>
      </x:c>
      <x:c r="H2271" s="59" t="n">
        <x:v>20</x:v>
      </x:c>
      <x:c r="I2271" s="59" t="n">
        <x:v>483</x:v>
      </x:c>
      <x:c r="J2271" s="59" t="n">
        <x:v>517</x:v>
      </x:c>
      <x:c r="K2271" s="59" t="n">
        <x:v>10</x:v>
      </x:c>
      <x:c r="L2271" s="59" t="str">
        <x:v>S2</x:v>
      </x:c>
      <x:c r="M2271" s="59" t="n">
        <x:v>2</x:v>
      </x:c>
      <x:c r="N2271" t="str">
        <x:v>source_forward</x:v>
      </x:c>
    </x:row>
    <x:row r="2272">
      <x:c r="A2272" t="str">
        <x:v>Set2_200-10-2b</x:v>
      </x:c>
      <x:c r="B2272" t="str">
        <x:v>Set2</x:v>
      </x:c>
      <x:c r="C2272" t="str">
        <x:v>200-10-2b</x:v>
      </x:c>
      <x:c r="D2272" t="str">
        <x:v>C40</x:v>
      </x:c>
      <x:c r="E2272" t="str">
        <x:v>c</x:v>
      </x:c>
      <x:c r="F2272" s="59" t="n">
        <x:v>16</x:v>
      </x:c>
      <x:c r="G2272" s="59" t="n">
        <x:v>27</x:v>
      </x:c>
      <x:c r="H2272" s="59" t="n">
        <x:v>19</x:v>
      </x:c>
      <x:c r="I2272" s="59" t="n">
        <x:v>485</x:v>
      </x:c>
      <x:c r="J2272" s="59" t="n">
        <x:v>507</x:v>
      </x:c>
      <x:c r="K2272" s="59" t="n">
        <x:v>10</x:v>
      </x:c>
      <x:c r="L2272" s="59" t="str">
        <x:v>S2</x:v>
      </x:c>
      <x:c r="M2272" s="59" t="n">
        <x:v>9</x:v>
      </x:c>
      <x:c r="N2272" t="str">
        <x:v>source_forward</x:v>
      </x:c>
    </x:row>
    <x:row r="2273">
      <x:c r="A2273" t="str">
        <x:v>Set2_200-10-2b</x:v>
      </x:c>
      <x:c r="B2273" t="str">
        <x:v>Set2</x:v>
      </x:c>
      <x:c r="C2273" t="str">
        <x:v>200-10-2b</x:v>
      </x:c>
      <x:c r="D2273" t="str">
        <x:v>C41</x:v>
      </x:c>
      <x:c r="E2273" t="str">
        <x:v>c</x:v>
      </x:c>
      <x:c r="F2273" s="59" t="n">
        <x:v>13</x:v>
      </x:c>
      <x:c r="G2273" s="59" t="n">
        <x:v>18</x:v>
      </x:c>
      <x:c r="H2273" s="59" t="n">
        <x:v>13</x:v>
      </x:c>
      <x:c r="I2273" s="59" t="n">
        <x:v>624</x:v>
      </x:c>
      <x:c r="J2273" s="59" t="n">
        <x:v>644</x:v>
      </x:c>
      <x:c r="K2273" s="59" t="n">
        <x:v>10</x:v>
      </x:c>
      <x:c r="L2273" s="59" t="str">
        <x:v>S0</x:v>
      </x:c>
      <x:c r="M2273" s="59" t="n">
        <x:v>0</x:v>
      </x:c>
      <x:c r="N2273" t="str">
        <x:v>source_forward</x:v>
      </x:c>
    </x:row>
    <x:row r="2274">
      <x:c r="A2274" t="str">
        <x:v>Set2_200-10-2b</x:v>
      </x:c>
      <x:c r="B2274" t="str">
        <x:v>Set2</x:v>
      </x:c>
      <x:c r="C2274" t="str">
        <x:v>200-10-2b</x:v>
      </x:c>
      <x:c r="D2274" t="str">
        <x:v>C42</x:v>
      </x:c>
      <x:c r="E2274" t="str">
        <x:v>c</x:v>
      </x:c>
      <x:c r="F2274" s="59" t="n">
        <x:v>2</x:v>
      </x:c>
      <x:c r="G2274" s="59" t="n">
        <x:v>3</x:v>
      </x:c>
      <x:c r="H2274" s="59" t="n">
        <x:v>12</x:v>
      </x:c>
      <x:c r="I2274" s="59" t="n">
        <x:v>215</x:v>
      </x:c>
      <x:c r="J2274" s="59" t="n">
        <x:v>251</x:v>
      </x:c>
      <x:c r="K2274" s="59" t="n">
        <x:v>10</x:v>
      </x:c>
      <x:c r="L2274" s="59" t="str">
        <x:v>S0</x:v>
      </x:c>
      <x:c r="M2274" s="59" t="n">
        <x:v>10</x:v>
      </x:c>
      <x:c r="N2274" t="str">
        <x:v>source_forward</x:v>
      </x:c>
    </x:row>
    <x:row r="2275">
      <x:c r="A2275" t="str">
        <x:v>Set2_200-10-2b</x:v>
      </x:c>
      <x:c r="B2275" t="str">
        <x:v>Set2</x:v>
      </x:c>
      <x:c r="C2275" t="str">
        <x:v>200-10-2b</x:v>
      </x:c>
      <x:c r="D2275" t="str">
        <x:v>C43</x:v>
      </x:c>
      <x:c r="E2275" t="str">
        <x:v>c</x:v>
      </x:c>
      <x:c r="F2275" s="59" t="n">
        <x:v>10</x:v>
      </x:c>
      <x:c r="G2275" s="59" t="n">
        <x:v>25</x:v>
      </x:c>
      <x:c r="H2275" s="59" t="n">
        <x:v>18</x:v>
      </x:c>
      <x:c r="I2275" s="59" t="n">
        <x:v>473</x:v>
      </x:c>
      <x:c r="J2275" s="59" t="n">
        <x:v>493</x:v>
      </x:c>
      <x:c r="K2275" s="59" t="n">
        <x:v>10</x:v>
      </x:c>
      <x:c r="L2275" s="59" t="str">
        <x:v>S0</x:v>
      </x:c>
      <x:c r="M2275" s="59" t="n">
        <x:v>0</x:v>
      </x:c>
      <x:c r="N2275" t="str">
        <x:v>source_forward</x:v>
      </x:c>
    </x:row>
    <x:row r="2276">
      <x:c r="A2276" t="str">
        <x:v>Set2_200-10-2b</x:v>
      </x:c>
      <x:c r="B2276" t="str">
        <x:v>Set2</x:v>
      </x:c>
      <x:c r="C2276" t="str">
        <x:v>200-10-2b</x:v>
      </x:c>
      <x:c r="D2276" t="str">
        <x:v>C44</x:v>
      </x:c>
      <x:c r="E2276" t="str">
        <x:v>c</x:v>
      </x:c>
      <x:c r="F2276" s="59" t="n">
        <x:v>6</x:v>
      </x:c>
      <x:c r="G2276" s="59" t="n">
        <x:v>9</x:v>
      </x:c>
      <x:c r="H2276" s="59" t="n">
        <x:v>15</x:v>
      </x:c>
      <x:c r="I2276" s="59" t="n">
        <x:v>326</x:v>
      </x:c>
      <x:c r="J2276" s="59" t="n">
        <x:v>360</x:v>
      </x:c>
      <x:c r="K2276" s="59" t="n">
        <x:v>10</x:v>
      </x:c>
      <x:c r="L2276" s="59" t="str">
        <x:v>S0</x:v>
      </x:c>
      <x:c r="M2276" s="59" t="n">
        <x:v>9</x:v>
      </x:c>
      <x:c r="N2276" t="str">
        <x:v>source_forward</x:v>
      </x:c>
    </x:row>
    <x:row r="2277">
      <x:c r="A2277" t="str">
        <x:v>Set2_200-10-2b</x:v>
      </x:c>
      <x:c r="B2277" t="str">
        <x:v>Set2</x:v>
      </x:c>
      <x:c r="C2277" t="str">
        <x:v>200-10-2b</x:v>
      </x:c>
      <x:c r="D2277" t="str">
        <x:v>C45</x:v>
      </x:c>
      <x:c r="E2277" t="str">
        <x:v>c</x:v>
      </x:c>
      <x:c r="F2277" s="59" t="n">
        <x:v>11</x:v>
      </x:c>
      <x:c r="G2277" s="59" t="n">
        <x:v>26</x:v>
      </x:c>
      <x:c r="H2277" s="59" t="n">
        <x:v>13</x:v>
      </x:c>
      <x:c r="I2277" s="59" t="n">
        <x:v>375</x:v>
      </x:c>
      <x:c r="J2277" s="59" t="n">
        <x:v>413</x:v>
      </x:c>
      <x:c r="K2277" s="59" t="n">
        <x:v>10</x:v>
      </x:c>
      <x:c r="L2277" s="59" t="str">
        <x:v>S0</x:v>
      </x:c>
      <x:c r="M2277" s="59" t="n">
        <x:v>11</x:v>
      </x:c>
      <x:c r="N2277" t="str">
        <x:v>source_forward</x:v>
      </x:c>
    </x:row>
    <x:row r="2278">
      <x:c r="A2278" t="str">
        <x:v>Set2_200-10-2b</x:v>
      </x:c>
      <x:c r="B2278" t="str">
        <x:v>Set2</x:v>
      </x:c>
      <x:c r="C2278" t="str">
        <x:v>200-10-2b</x:v>
      </x:c>
      <x:c r="D2278" t="str">
        <x:v>C46</x:v>
      </x:c>
      <x:c r="E2278" t="str">
        <x:v>c</x:v>
      </x:c>
      <x:c r="F2278" s="59" t="n">
        <x:v>19</x:v>
      </x:c>
      <x:c r="G2278" s="59" t="n">
        <x:v>24</x:v>
      </x:c>
      <x:c r="H2278" s="59" t="n">
        <x:v>17</x:v>
      </x:c>
      <x:c r="I2278" s="59" t="n">
        <x:v>219</x:v>
      </x:c>
      <x:c r="J2278" s="59" t="n">
        <x:v>249</x:v>
      </x:c>
      <x:c r="K2278" s="59" t="n">
        <x:v>10</x:v>
      </x:c>
      <x:c r="L2278" s="59" t="str">
        <x:v>S2</x:v>
      </x:c>
      <x:c r="M2278" s="59" t="n">
        <x:v>1</x:v>
      </x:c>
      <x:c r="N2278" t="str">
        <x:v>source_forward</x:v>
      </x:c>
    </x:row>
    <x:row r="2279">
      <x:c r="A2279" t="str">
        <x:v>Set2_200-10-2b</x:v>
      </x:c>
      <x:c r="B2279" t="str">
        <x:v>Set2</x:v>
      </x:c>
      <x:c r="C2279" t="str">
        <x:v>200-10-2b</x:v>
      </x:c>
      <x:c r="D2279" t="str">
        <x:v>C47</x:v>
      </x:c>
      <x:c r="E2279" t="str">
        <x:v>c</x:v>
      </x:c>
      <x:c r="F2279" s="59" t="n">
        <x:v>8</x:v>
      </x:c>
      <x:c r="G2279" s="59" t="n">
        <x:v>2</x:v>
      </x:c>
      <x:c r="H2279" s="59" t="n">
        <x:v>12</x:v>
      </x:c>
      <x:c r="I2279" s="59" t="n">
        <x:v>312</x:v>
      </x:c>
      <x:c r="J2279" s="59" t="n">
        <x:v>340</x:v>
      </x:c>
      <x:c r="K2279" s="59" t="n">
        <x:v>10</x:v>
      </x:c>
      <x:c r="L2279" s="59" t="str">
        <x:v>S0</x:v>
      </x:c>
      <x:c r="M2279" s="59" t="n">
        <x:v>4</x:v>
      </x:c>
      <x:c r="N2279" t="str">
        <x:v>source_forward</x:v>
      </x:c>
    </x:row>
    <x:row r="2280">
      <x:c r="A2280" t="str">
        <x:v>Set2_200-10-2b</x:v>
      </x:c>
      <x:c r="B2280" t="str">
        <x:v>Set2</x:v>
      </x:c>
      <x:c r="C2280" t="str">
        <x:v>200-10-2b</x:v>
      </x:c>
      <x:c r="D2280" t="str">
        <x:v>C48</x:v>
      </x:c>
      <x:c r="E2280" t="str">
        <x:v>c</x:v>
      </x:c>
      <x:c r="F2280" s="59" t="n">
        <x:v>13</x:v>
      </x:c>
      <x:c r="G2280" s="59" t="n">
        <x:v>21</x:v>
      </x:c>
      <x:c r="H2280" s="59" t="n">
        <x:v>13</x:v>
      </x:c>
      <x:c r="I2280" s="59" t="n">
        <x:v>680</x:v>
      </x:c>
      <x:c r="J2280" s="59" t="n">
        <x:v>690</x:v>
      </x:c>
      <x:c r="K2280" s="59" t="n">
        <x:v>10</x:v>
      </x:c>
      <x:c r="L2280" s="59" t="str">
        <x:v>S0</x:v>
      </x:c>
      <x:c r="M2280" s="59" t="n">
        <x:v>9</x:v>
      </x:c>
      <x:c r="N2280" t="str">
        <x:v>source_forward</x:v>
      </x:c>
    </x:row>
    <x:row r="2281">
      <x:c r="A2281" t="str">
        <x:v>Set2_200-10-2b</x:v>
      </x:c>
      <x:c r="B2281" t="str">
        <x:v>Set2</x:v>
      </x:c>
      <x:c r="C2281" t="str">
        <x:v>200-10-2b</x:v>
      </x:c>
      <x:c r="D2281" t="str">
        <x:v>C49</x:v>
      </x:c>
      <x:c r="E2281" t="str">
        <x:v>c</x:v>
      </x:c>
      <x:c r="F2281" s="59" t="n">
        <x:v>22</x:v>
      </x:c>
      <x:c r="G2281" s="59" t="n">
        <x:v>25</x:v>
      </x:c>
      <x:c r="H2281" s="59" t="n">
        <x:v>20</x:v>
      </x:c>
      <x:c r="I2281" s="59" t="n">
        <x:v>426</x:v>
      </x:c>
      <x:c r="J2281" s="59" t="n">
        <x:v>438</x:v>
      </x:c>
      <x:c r="K2281" s="59" t="n">
        <x:v>10</x:v>
      </x:c>
      <x:c r="L2281" s="59" t="str">
        <x:v>S2</x:v>
      </x:c>
      <x:c r="M2281" s="59" t="n">
        <x:v>15</x:v>
      </x:c>
      <x:c r="N2281" t="str">
        <x:v>source_forward</x:v>
      </x:c>
    </x:row>
    <x:row r="2282">
      <x:c r="A2282" t="str">
        <x:v>Set2_200-10-2b</x:v>
      </x:c>
      <x:c r="B2282" t="str">
        <x:v>Set2</x:v>
      </x:c>
      <x:c r="C2282" t="str">
        <x:v>200-10-2b</x:v>
      </x:c>
      <x:c r="D2282" t="str">
        <x:v>C50</x:v>
      </x:c>
      <x:c r="E2282" t="str">
        <x:v>c</x:v>
      </x:c>
      <x:c r="F2282" s="59" t="n">
        <x:v>14</x:v>
      </x:c>
      <x:c r="G2282" s="59" t="n">
        <x:v>15</x:v>
      </x:c>
      <x:c r="H2282" s="59" t="n">
        <x:v>17</x:v>
      </x:c>
      <x:c r="I2282" s="59" t="n">
        <x:v>352</x:v>
      </x:c>
      <x:c r="J2282" s="59" t="n">
        <x:v>372</x:v>
      </x:c>
      <x:c r="K2282" s="59" t="n">
        <x:v>10</x:v>
      </x:c>
      <x:c r="L2282" s="59" t="str">
        <x:v>S0</x:v>
      </x:c>
      <x:c r="M2282" s="59" t="n">
        <x:v>15</x:v>
      </x:c>
      <x:c r="N2282" t="str">
        <x:v>source_forward</x:v>
      </x:c>
    </x:row>
    <x:row r="2283">
      <x:c r="A2283" t="str">
        <x:v>Set2_200-10-2b</x:v>
      </x:c>
      <x:c r="B2283" t="str">
        <x:v>Set2</x:v>
      </x:c>
      <x:c r="C2283" t="str">
        <x:v>200-10-2b</x:v>
      </x:c>
      <x:c r="D2283" t="str">
        <x:v>C51</x:v>
      </x:c>
      <x:c r="E2283" t="str">
        <x:v>c</x:v>
      </x:c>
      <x:c r="F2283" s="59" t="n">
        <x:v>13</x:v>
      </x:c>
      <x:c r="G2283" s="59" t="n">
        <x:v>12</x:v>
      </x:c>
      <x:c r="H2283" s="59" t="n">
        <x:v>12</x:v>
      </x:c>
      <x:c r="I2283" s="59" t="n">
        <x:v>517</x:v>
      </x:c>
      <x:c r="J2283" s="59" t="n">
        <x:v>531</x:v>
      </x:c>
      <x:c r="K2283" s="59" t="n">
        <x:v>10</x:v>
      </x:c>
      <x:c r="L2283" s="59" t="str">
        <x:v>S0</x:v>
      </x:c>
      <x:c r="M2283" s="59" t="n">
        <x:v>1</x:v>
      </x:c>
      <x:c r="N2283" t="str">
        <x:v>source_forward</x:v>
      </x:c>
    </x:row>
    <x:row r="2284">
      <x:c r="A2284" t="str">
        <x:v>Set2_200-10-2b</x:v>
      </x:c>
      <x:c r="B2284" t="str">
        <x:v>Set2</x:v>
      </x:c>
      <x:c r="C2284" t="str">
        <x:v>200-10-2b</x:v>
      </x:c>
      <x:c r="D2284" t="str">
        <x:v>C52</x:v>
      </x:c>
      <x:c r="E2284" t="str">
        <x:v>c</x:v>
      </x:c>
      <x:c r="F2284" s="59" t="n">
        <x:v>2</x:v>
      </x:c>
      <x:c r="G2284" s="59" t="n">
        <x:v>27</x:v>
      </x:c>
      <x:c r="H2284" s="59" t="n">
        <x:v>12</x:v>
      </x:c>
      <x:c r="I2284" s="59" t="n">
        <x:v>155</x:v>
      </x:c>
      <x:c r="J2284" s="59" t="n">
        <x:v>181</x:v>
      </x:c>
      <x:c r="K2284" s="59" t="n">
        <x:v>10</x:v>
      </x:c>
      <x:c r="L2284" s="59" t="str">
        <x:v>S0</x:v>
      </x:c>
      <x:c r="M2284" s="59" t="n">
        <x:v>0</x:v>
      </x:c>
      <x:c r="N2284" t="str">
        <x:v>source_forward</x:v>
      </x:c>
    </x:row>
    <x:row r="2285">
      <x:c r="A2285" t="str">
        <x:v>Set2_200-10-2b</x:v>
      </x:c>
      <x:c r="B2285" t="str">
        <x:v>Set2</x:v>
      </x:c>
      <x:c r="C2285" t="str">
        <x:v>200-10-2b</x:v>
      </x:c>
      <x:c r="D2285" t="str">
        <x:v>C53</x:v>
      </x:c>
      <x:c r="E2285" t="str">
        <x:v>c</x:v>
      </x:c>
      <x:c r="F2285" s="59" t="n">
        <x:v>12</x:v>
      </x:c>
      <x:c r="G2285" s="59" t="n">
        <x:v>28</x:v>
      </x:c>
      <x:c r="H2285" s="59" t="n">
        <x:v>17</x:v>
      </x:c>
      <x:c r="I2285" s="59" t="n">
        <x:v>622</x:v>
      </x:c>
      <x:c r="J2285" s="59" t="n">
        <x:v>642</x:v>
      </x:c>
      <x:c r="K2285" s="59" t="n">
        <x:v>10</x:v>
      </x:c>
      <x:c r="L2285" s="59" t="str">
        <x:v>S0</x:v>
      </x:c>
      <x:c r="M2285" s="59" t="n">
        <x:v>3</x:v>
      </x:c>
      <x:c r="N2285" t="str">
        <x:v>source_forward</x:v>
      </x:c>
    </x:row>
    <x:row r="2286">
      <x:c r="A2286" t="str">
        <x:v>Set2_200-10-2b</x:v>
      </x:c>
      <x:c r="B2286" t="str">
        <x:v>Set2</x:v>
      </x:c>
      <x:c r="C2286" t="str">
        <x:v>200-10-2b</x:v>
      </x:c>
      <x:c r="D2286" t="str">
        <x:v>C54</x:v>
      </x:c>
      <x:c r="E2286" t="str">
        <x:v>c</x:v>
      </x:c>
      <x:c r="F2286" s="59" t="n">
        <x:v>18</x:v>
      </x:c>
      <x:c r="G2286" s="59" t="n">
        <x:v>11</x:v>
      </x:c>
      <x:c r="H2286" s="59" t="n">
        <x:v>17</x:v>
      </x:c>
      <x:c r="I2286" s="59" t="n">
        <x:v>272</x:v>
      </x:c>
      <x:c r="J2286" s="59" t="n">
        <x:v>284</x:v>
      </x:c>
      <x:c r="K2286" s="59" t="n">
        <x:v>10</x:v>
      </x:c>
      <x:c r="L2286" s="59" t="str">
        <x:v>S2</x:v>
      </x:c>
      <x:c r="M2286" s="59" t="n">
        <x:v>3</x:v>
      </x:c>
      <x:c r="N2286" t="str">
        <x:v>source_forward</x:v>
      </x:c>
    </x:row>
    <x:row r="2287">
      <x:c r="A2287" t="str">
        <x:v>Set2_200-10-2b</x:v>
      </x:c>
      <x:c r="B2287" t="str">
        <x:v>Set2</x:v>
      </x:c>
      <x:c r="C2287" t="str">
        <x:v>200-10-2b</x:v>
      </x:c>
      <x:c r="D2287" t="str">
        <x:v>C55</x:v>
      </x:c>
      <x:c r="E2287" t="str">
        <x:v>c</x:v>
      </x:c>
      <x:c r="F2287" s="59" t="n">
        <x:v>14</x:v>
      </x:c>
      <x:c r="G2287" s="59" t="n">
        <x:v>27</x:v>
      </x:c>
      <x:c r="H2287" s="59" t="n">
        <x:v>16</x:v>
      </x:c>
      <x:c r="I2287" s="59" t="n">
        <x:v>352</x:v>
      </x:c>
      <x:c r="J2287" s="59" t="n">
        <x:v>370</x:v>
      </x:c>
      <x:c r="K2287" s="59" t="n">
        <x:v>10</x:v>
      </x:c>
      <x:c r="L2287" s="59" t="str">
        <x:v>S0</x:v>
      </x:c>
      <x:c r="M2287" s="59" t="n">
        <x:v>9</x:v>
      </x:c>
      <x:c r="N2287" t="str">
        <x:v>source_forward</x:v>
      </x:c>
    </x:row>
    <x:row r="2288">
      <x:c r="A2288" t="str">
        <x:v>Set2_200-10-2b</x:v>
      </x:c>
      <x:c r="B2288" t="str">
        <x:v>Set2</x:v>
      </x:c>
      <x:c r="C2288" t="str">
        <x:v>200-10-2b</x:v>
      </x:c>
      <x:c r="D2288" t="str">
        <x:v>C56</x:v>
      </x:c>
      <x:c r="E2288" t="str">
        <x:v>c</x:v>
      </x:c>
      <x:c r="F2288" s="59" t="n">
        <x:v>15</x:v>
      </x:c>
      <x:c r="G2288" s="59" t="n">
        <x:v>16</x:v>
      </x:c>
      <x:c r="H2288" s="59" t="n">
        <x:v>17</x:v>
      </x:c>
      <x:c r="I2288" s="59" t="n">
        <x:v>92</x:v>
      </x:c>
      <x:c r="J2288" s="59" t="n">
        <x:v>102</x:v>
      </x:c>
      <x:c r="K2288" s="59" t="n">
        <x:v>10</x:v>
      </x:c>
      <x:c r="L2288" s="59" t="str">
        <x:v>S0</x:v>
      </x:c>
      <x:c r="M2288" s="59" t="n">
        <x:v>9</x:v>
      </x:c>
      <x:c r="N2288" t="str">
        <x:v>source_forward</x:v>
      </x:c>
    </x:row>
    <x:row r="2289">
      <x:c r="A2289" t="str">
        <x:v>Set2_200-10-2b</x:v>
      </x:c>
      <x:c r="B2289" t="str">
        <x:v>Set2</x:v>
      </x:c>
      <x:c r="C2289" t="str">
        <x:v>200-10-2b</x:v>
      </x:c>
      <x:c r="D2289" t="str">
        <x:v>C57</x:v>
      </x:c>
      <x:c r="E2289" t="str">
        <x:v>c</x:v>
      </x:c>
      <x:c r="F2289" s="59" t="n">
        <x:v>9</x:v>
      </x:c>
      <x:c r="G2289" s="59" t="n">
        <x:v>1</x:v>
      </x:c>
      <x:c r="H2289" s="59" t="n">
        <x:v>15</x:v>
      </x:c>
      <x:c r="I2289" s="59" t="n">
        <x:v>178</x:v>
      </x:c>
      <x:c r="J2289" s="59" t="n">
        <x:v>208</x:v>
      </x:c>
      <x:c r="K2289" s="59" t="n">
        <x:v>10</x:v>
      </x:c>
      <x:c r="L2289" s="59" t="str">
        <x:v>S0</x:v>
      </x:c>
      <x:c r="M2289" s="59" t="n">
        <x:v>14</x:v>
      </x:c>
      <x:c r="N2289" t="str">
        <x:v>source_forward</x:v>
      </x:c>
    </x:row>
    <x:row r="2290">
      <x:c r="A2290" t="str">
        <x:v>Set2_200-10-2b</x:v>
      </x:c>
      <x:c r="B2290" t="str">
        <x:v>Set2</x:v>
      </x:c>
      <x:c r="C2290" t="str">
        <x:v>200-10-2b</x:v>
      </x:c>
      <x:c r="D2290" t="str">
        <x:v>C58</x:v>
      </x:c>
      <x:c r="E2290" t="str">
        <x:v>c</x:v>
      </x:c>
      <x:c r="F2290" s="59" t="n">
        <x:v>8</x:v>
      </x:c>
      <x:c r="G2290" s="59" t="n">
        <x:v>28</x:v>
      </x:c>
      <x:c r="H2290" s="59" t="n">
        <x:v>20</x:v>
      </x:c>
      <x:c r="I2290" s="59" t="n">
        <x:v>539</x:v>
      </x:c>
      <x:c r="J2290" s="59" t="n">
        <x:v>575</x:v>
      </x:c>
      <x:c r="K2290" s="59" t="n">
        <x:v>10</x:v>
      </x:c>
      <x:c r="L2290" s="59" t="str">
        <x:v>S0</x:v>
      </x:c>
      <x:c r="M2290" s="59" t="n">
        <x:v>6</x:v>
      </x:c>
      <x:c r="N2290" t="str">
        <x:v>source_forward</x:v>
      </x:c>
    </x:row>
    <x:row r="2291">
      <x:c r="A2291" t="str">
        <x:v>Set2_200-10-2b</x:v>
      </x:c>
      <x:c r="B2291" t="str">
        <x:v>Set2</x:v>
      </x:c>
      <x:c r="C2291" t="str">
        <x:v>200-10-2b</x:v>
      </x:c>
      <x:c r="D2291" t="str">
        <x:v>C59</x:v>
      </x:c>
      <x:c r="E2291" t="str">
        <x:v>c</x:v>
      </x:c>
      <x:c r="F2291" s="59" t="n">
        <x:v>9</x:v>
      </x:c>
      <x:c r="G2291" s="59" t="n">
        <x:v>12</x:v>
      </x:c>
      <x:c r="H2291" s="59" t="n">
        <x:v>15</x:v>
      </x:c>
      <x:c r="I2291" s="59" t="n">
        <x:v>127</x:v>
      </x:c>
      <x:c r="J2291" s="59" t="n">
        <x:v>165</x:v>
      </x:c>
      <x:c r="K2291" s="59" t="n">
        <x:v>10</x:v>
      </x:c>
      <x:c r="L2291" s="59" t="str">
        <x:v>S0</x:v>
      </x:c>
      <x:c r="M2291" s="59" t="n">
        <x:v>4</x:v>
      </x:c>
      <x:c r="N2291" t="str">
        <x:v>source_forward</x:v>
      </x:c>
    </x:row>
    <x:row r="2292">
      <x:c r="A2292" t="str">
        <x:v>Set2_200-10-2b</x:v>
      </x:c>
      <x:c r="B2292" t="str">
        <x:v>Set2</x:v>
      </x:c>
      <x:c r="C2292" t="str">
        <x:v>200-10-2b</x:v>
      </x:c>
      <x:c r="D2292" t="str">
        <x:v>C60</x:v>
      </x:c>
      <x:c r="E2292" t="str">
        <x:v>c</x:v>
      </x:c>
      <x:c r="F2292" s="59" t="n">
        <x:v>6</x:v>
      </x:c>
      <x:c r="G2292" s="59" t="n">
        <x:v>18</x:v>
      </x:c>
      <x:c r="H2292" s="59" t="n">
        <x:v>16</x:v>
      </x:c>
      <x:c r="I2292" s="59" t="n">
        <x:v>207</x:v>
      </x:c>
      <x:c r="J2292" s="59" t="n">
        <x:v>231</x:v>
      </x:c>
      <x:c r="K2292" s="59" t="n">
        <x:v>10</x:v>
      </x:c>
      <x:c r="L2292" s="59" t="str">
        <x:v>S0</x:v>
      </x:c>
      <x:c r="M2292" s="59" t="n">
        <x:v>3</x:v>
      </x:c>
      <x:c r="N2292" t="str">
        <x:v>source_forward</x:v>
      </x:c>
    </x:row>
    <x:row r="2293">
      <x:c r="A2293" t="str">
        <x:v>Set2_200-10-2b</x:v>
      </x:c>
      <x:c r="B2293" t="str">
        <x:v>Set2</x:v>
      </x:c>
      <x:c r="C2293" t="str">
        <x:v>200-10-2b</x:v>
      </x:c>
      <x:c r="D2293" t="str">
        <x:v>C61</x:v>
      </x:c>
      <x:c r="E2293" t="str">
        <x:v>c</x:v>
      </x:c>
      <x:c r="F2293" s="59" t="n">
        <x:v>10</x:v>
      </x:c>
      <x:c r="G2293" s="59" t="n">
        <x:v>3</x:v>
      </x:c>
      <x:c r="H2293" s="59" t="n">
        <x:v>15</x:v>
      </x:c>
      <x:c r="I2293" s="59" t="n">
        <x:v>206</x:v>
      </x:c>
      <x:c r="J2293" s="59" t="n">
        <x:v>236</x:v>
      </x:c>
      <x:c r="K2293" s="59" t="n">
        <x:v>10</x:v>
      </x:c>
      <x:c r="L2293" s="59" t="str">
        <x:v>S0</x:v>
      </x:c>
      <x:c r="M2293" s="59" t="n">
        <x:v>1</x:v>
      </x:c>
      <x:c r="N2293" t="str">
        <x:v>source_forward</x:v>
      </x:c>
    </x:row>
    <x:row r="2294">
      <x:c r="A2294" t="str">
        <x:v>Set2_200-10-2b</x:v>
      </x:c>
      <x:c r="B2294" t="str">
        <x:v>Set2</x:v>
      </x:c>
      <x:c r="C2294" t="str">
        <x:v>200-10-2b</x:v>
      </x:c>
      <x:c r="D2294" t="str">
        <x:v>C62</x:v>
      </x:c>
      <x:c r="E2294" t="str">
        <x:v>c</x:v>
      </x:c>
      <x:c r="F2294" s="59" t="n">
        <x:v>22</x:v>
      </x:c>
      <x:c r="G2294" s="59" t="n">
        <x:v>23</x:v>
      </x:c>
      <x:c r="H2294" s="59" t="n">
        <x:v>13</x:v>
      </x:c>
      <x:c r="I2294" s="59" t="n">
        <x:v>650</x:v>
      </x:c>
      <x:c r="J2294" s="59" t="n">
        <x:v>678</x:v>
      </x:c>
      <x:c r="K2294" s="59" t="n">
        <x:v>10</x:v>
      </x:c>
      <x:c r="L2294" s="59" t="str">
        <x:v>S2</x:v>
      </x:c>
      <x:c r="M2294" s="59" t="n">
        <x:v>0</x:v>
      </x:c>
      <x:c r="N2294" t="str">
        <x:v>source_forward</x:v>
      </x:c>
    </x:row>
    <x:row r="2295">
      <x:c r="A2295" t="str">
        <x:v>Set2_200-10-2b</x:v>
      </x:c>
      <x:c r="B2295" t="str">
        <x:v>Set2</x:v>
      </x:c>
      <x:c r="C2295" t="str">
        <x:v>200-10-2b</x:v>
      </x:c>
      <x:c r="D2295" t="str">
        <x:v>C63</x:v>
      </x:c>
      <x:c r="E2295" t="str">
        <x:v>c</x:v>
      </x:c>
      <x:c r="F2295" s="59" t="n">
        <x:v>5</x:v>
      </x:c>
      <x:c r="G2295" s="59" t="n">
        <x:v>26</x:v>
      </x:c>
      <x:c r="H2295" s="59" t="n">
        <x:v>16</x:v>
      </x:c>
      <x:c r="I2295" s="59" t="n">
        <x:v>549</x:v>
      </x:c>
      <x:c r="J2295" s="59" t="n">
        <x:v>577</x:v>
      </x:c>
      <x:c r="K2295" s="59" t="n">
        <x:v>10</x:v>
      </x:c>
      <x:c r="L2295" s="59" t="str">
        <x:v>S0</x:v>
      </x:c>
      <x:c r="M2295" s="59" t="n">
        <x:v>6</x:v>
      </x:c>
      <x:c r="N2295" t="str">
        <x:v>source_forward</x:v>
      </x:c>
    </x:row>
    <x:row r="2296">
      <x:c r="A2296" t="str">
        <x:v>Set2_200-10-2b</x:v>
      </x:c>
      <x:c r="B2296" t="str">
        <x:v>Set2</x:v>
      </x:c>
      <x:c r="C2296" t="str">
        <x:v>200-10-2b</x:v>
      </x:c>
      <x:c r="D2296" t="str">
        <x:v>C64</x:v>
      </x:c>
      <x:c r="E2296" t="str">
        <x:v>c</x:v>
      </x:c>
      <x:c r="F2296" s="59" t="n">
        <x:v>15</x:v>
      </x:c>
      <x:c r="G2296" s="59" t="n">
        <x:v>9</x:v>
      </x:c>
      <x:c r="H2296" s="59" t="n">
        <x:v>11</x:v>
      </x:c>
      <x:c r="I2296" s="59" t="n">
        <x:v>487</x:v>
      </x:c>
      <x:c r="J2296" s="59" t="n">
        <x:v>505</x:v>
      </x:c>
      <x:c r="K2296" s="59" t="n">
        <x:v>10</x:v>
      </x:c>
      <x:c r="L2296" s="59" t="str">
        <x:v>S0</x:v>
      </x:c>
      <x:c r="M2296" s="59" t="n">
        <x:v>3</x:v>
      </x:c>
      <x:c r="N2296" t="str">
        <x:v>source_forward</x:v>
      </x:c>
    </x:row>
    <x:row r="2297">
      <x:c r="A2297" t="str">
        <x:v>Set2_200-10-2b</x:v>
      </x:c>
      <x:c r="B2297" t="str">
        <x:v>Set2</x:v>
      </x:c>
      <x:c r="C2297" t="str">
        <x:v>200-10-2b</x:v>
      </x:c>
      <x:c r="D2297" t="str">
        <x:v>C65</x:v>
      </x:c>
      <x:c r="E2297" t="str">
        <x:v>c</x:v>
      </x:c>
      <x:c r="F2297" s="59" t="n">
        <x:v>6</x:v>
      </x:c>
      <x:c r="G2297" s="59" t="n">
        <x:v>19</x:v>
      </x:c>
      <x:c r="H2297" s="59" t="n">
        <x:v>18</x:v>
      </x:c>
      <x:c r="I2297" s="59" t="n">
        <x:v>420</x:v>
      </x:c>
      <x:c r="J2297" s="59" t="n">
        <x:v>458</x:v>
      </x:c>
      <x:c r="K2297" s="59" t="n">
        <x:v>10</x:v>
      </x:c>
      <x:c r="L2297" s="59" t="str">
        <x:v>S0</x:v>
      </x:c>
      <x:c r="M2297" s="59" t="n">
        <x:v>13</x:v>
      </x:c>
      <x:c r="N2297" t="str">
        <x:v>source_forward</x:v>
      </x:c>
    </x:row>
    <x:row r="2298">
      <x:c r="A2298" t="str">
        <x:v>Set2_200-10-2b</x:v>
      </x:c>
      <x:c r="B2298" t="str">
        <x:v>Set2</x:v>
      </x:c>
      <x:c r="C2298" t="str">
        <x:v>200-10-2b</x:v>
      </x:c>
      <x:c r="D2298" t="str">
        <x:v>C66</x:v>
      </x:c>
      <x:c r="E2298" t="str">
        <x:v>c</x:v>
      </x:c>
      <x:c r="F2298" s="59" t="n">
        <x:v>21</x:v>
      </x:c>
      <x:c r="G2298" s="59" t="n">
        <x:v>25</x:v>
      </x:c>
      <x:c r="H2298" s="59" t="n">
        <x:v>11</x:v>
      </x:c>
      <x:c r="I2298" s="59" t="n">
        <x:v>468</x:v>
      </x:c>
      <x:c r="J2298" s="59" t="n">
        <x:v>504</x:v>
      </x:c>
      <x:c r="K2298" s="59" t="n">
        <x:v>10</x:v>
      </x:c>
      <x:c r="L2298" s="59" t="str">
        <x:v>S2</x:v>
      </x:c>
      <x:c r="M2298" s="59" t="n">
        <x:v>6</x:v>
      </x:c>
      <x:c r="N2298" t="str">
        <x:v>source_forward</x:v>
      </x:c>
    </x:row>
    <x:row r="2299">
      <x:c r="A2299" t="str">
        <x:v>Set2_200-10-2b</x:v>
      </x:c>
      <x:c r="B2299" t="str">
        <x:v>Set2</x:v>
      </x:c>
      <x:c r="C2299" t="str">
        <x:v>200-10-2b</x:v>
      </x:c>
      <x:c r="D2299" t="str">
        <x:v>C67</x:v>
      </x:c>
      <x:c r="E2299" t="str">
        <x:v>c</x:v>
      </x:c>
      <x:c r="F2299" s="59" t="n">
        <x:v>18</x:v>
      </x:c>
      <x:c r="G2299" s="59" t="n">
        <x:v>16</x:v>
      </x:c>
      <x:c r="H2299" s="59" t="n">
        <x:v>14</x:v>
      </x:c>
      <x:c r="I2299" s="59" t="n">
        <x:v>386</x:v>
      </x:c>
      <x:c r="J2299" s="59" t="n">
        <x:v>414</x:v>
      </x:c>
      <x:c r="K2299" s="59" t="n">
        <x:v>10</x:v>
      </x:c>
      <x:c r="L2299" s="59" t="str">
        <x:v>S2</x:v>
      </x:c>
      <x:c r="M2299" s="59" t="n">
        <x:v>7</x:v>
      </x:c>
      <x:c r="N2299" t="str">
        <x:v>source_forward</x:v>
      </x:c>
    </x:row>
    <x:row r="2300">
      <x:c r="A2300" t="str">
        <x:v>Set2_200-10-2b</x:v>
      </x:c>
      <x:c r="B2300" t="str">
        <x:v>Set2</x:v>
      </x:c>
      <x:c r="C2300" t="str">
        <x:v>200-10-2b</x:v>
      </x:c>
      <x:c r="D2300" t="str">
        <x:v>C68</x:v>
      </x:c>
      <x:c r="E2300" t="str">
        <x:v>c</x:v>
      </x:c>
      <x:c r="F2300" s="59" t="n">
        <x:v>7</x:v>
      </x:c>
      <x:c r="G2300" s="59" t="n">
        <x:v>22</x:v>
      </x:c>
      <x:c r="H2300" s="59" t="n">
        <x:v>13</x:v>
      </x:c>
      <x:c r="I2300" s="59" t="n">
        <x:v>359</x:v>
      </x:c>
      <x:c r="J2300" s="59" t="n">
        <x:v>379</x:v>
      </x:c>
      <x:c r="K2300" s="59" t="n">
        <x:v>10</x:v>
      </x:c>
      <x:c r="L2300" s="59" t="str">
        <x:v>S0</x:v>
      </x:c>
      <x:c r="M2300" s="59" t="n">
        <x:v>7</x:v>
      </x:c>
      <x:c r="N2300" t="str">
        <x:v>source_forward</x:v>
      </x:c>
    </x:row>
    <x:row r="2301">
      <x:c r="A2301" t="str">
        <x:v>Set2_200-10-2b</x:v>
      </x:c>
      <x:c r="B2301" t="str">
        <x:v>Set2</x:v>
      </x:c>
      <x:c r="C2301" t="str">
        <x:v>200-10-2b</x:v>
      </x:c>
      <x:c r="D2301" t="str">
        <x:v>C69</x:v>
      </x:c>
      <x:c r="E2301" t="str">
        <x:v>c</x:v>
      </x:c>
      <x:c r="F2301" s="59" t="n">
        <x:v>23</x:v>
      </x:c>
      <x:c r="G2301" s="59" t="n">
        <x:v>23</x:v>
      </x:c>
      <x:c r="H2301" s="59" t="n">
        <x:v>16</x:v>
      </x:c>
      <x:c r="I2301" s="59" t="n">
        <x:v>299</x:v>
      </x:c>
      <x:c r="J2301" s="59" t="n">
        <x:v>323</x:v>
      </x:c>
      <x:c r="K2301" s="59" t="n">
        <x:v>10</x:v>
      </x:c>
      <x:c r="L2301" s="59" t="str">
        <x:v>S2</x:v>
      </x:c>
      <x:c r="M2301" s="59" t="n">
        <x:v>0</x:v>
      </x:c>
      <x:c r="N2301" t="str">
        <x:v>source_forward</x:v>
      </x:c>
    </x:row>
    <x:row r="2302">
      <x:c r="A2302" t="str">
        <x:v>Set2_200-10-2b</x:v>
      </x:c>
      <x:c r="B2302" t="str">
        <x:v>Set2</x:v>
      </x:c>
      <x:c r="C2302" t="str">
        <x:v>200-10-2b</x:v>
      </x:c>
      <x:c r="D2302" t="str">
        <x:v>C70</x:v>
      </x:c>
      <x:c r="E2302" t="str">
        <x:v>c</x:v>
      </x:c>
      <x:c r="F2302" s="59" t="n">
        <x:v>25</x:v>
      </x:c>
      <x:c r="G2302" s="59" t="n">
        <x:v>22</x:v>
      </x:c>
      <x:c r="H2302" s="59" t="n">
        <x:v>18</x:v>
      </x:c>
      <x:c r="I2302" s="59" t="n">
        <x:v>136</x:v>
      </x:c>
      <x:c r="J2302" s="59" t="n">
        <x:v>174</x:v>
      </x:c>
      <x:c r="K2302" s="59" t="n">
        <x:v>10</x:v>
      </x:c>
      <x:c r="L2302" s="59" t="str">
        <x:v>S2</x:v>
      </x:c>
      <x:c r="M2302" s="59" t="n">
        <x:v>5</x:v>
      </x:c>
      <x:c r="N2302" t="str">
        <x:v>source_forward</x:v>
      </x:c>
    </x:row>
    <x:row r="2303">
      <x:c r="A2303" t="str">
        <x:v>Set2_200-10-2b</x:v>
      </x:c>
      <x:c r="B2303" t="str">
        <x:v>Set2</x:v>
      </x:c>
      <x:c r="C2303" t="str">
        <x:v>200-10-2b</x:v>
      </x:c>
      <x:c r="D2303" t="str">
        <x:v>C71</x:v>
      </x:c>
      <x:c r="E2303" t="str">
        <x:v>c</x:v>
      </x:c>
      <x:c r="F2303" s="59" t="n">
        <x:v>24</x:v>
      </x:c>
      <x:c r="G2303" s="59" t="n">
        <x:v>5</x:v>
      </x:c>
      <x:c r="H2303" s="59" t="n">
        <x:v>15</x:v>
      </x:c>
      <x:c r="I2303" s="59" t="n">
        <x:v>410</x:v>
      </x:c>
      <x:c r="J2303" s="59" t="n">
        <x:v>428</x:v>
      </x:c>
      <x:c r="K2303" s="59" t="n">
        <x:v>10</x:v>
      </x:c>
      <x:c r="L2303" s="59" t="str">
        <x:v>S2</x:v>
      </x:c>
      <x:c r="M2303" s="59" t="n">
        <x:v>10</x:v>
      </x:c>
      <x:c r="N2303" t="str">
        <x:v>source_forward</x:v>
      </x:c>
    </x:row>
    <x:row r="2304">
      <x:c r="A2304" t="str">
        <x:v>Set2_200-10-2b</x:v>
      </x:c>
      <x:c r="B2304" t="str">
        <x:v>Set2</x:v>
      </x:c>
      <x:c r="C2304" t="str">
        <x:v>200-10-2b</x:v>
      </x:c>
      <x:c r="D2304" t="str">
        <x:v>C72</x:v>
      </x:c>
      <x:c r="E2304" t="str">
        <x:v>c</x:v>
      </x:c>
      <x:c r="F2304" s="59" t="n">
        <x:v>24</x:v>
      </x:c>
      <x:c r="G2304" s="59" t="n">
        <x:v>28</x:v>
      </x:c>
      <x:c r="H2304" s="59" t="n">
        <x:v>14</x:v>
      </x:c>
      <x:c r="I2304" s="59" t="n">
        <x:v>548</x:v>
      </x:c>
      <x:c r="J2304" s="59" t="n">
        <x:v>586</x:v>
      </x:c>
      <x:c r="K2304" s="59" t="n">
        <x:v>10</x:v>
      </x:c>
      <x:c r="L2304" s="59" t="str">
        <x:v>S3</x:v>
      </x:c>
      <x:c r="M2304" s="59" t="n">
        <x:v>7</x:v>
      </x:c>
      <x:c r="N2304" t="str">
        <x:v>source_forward</x:v>
      </x:c>
    </x:row>
    <x:row r="2305">
      <x:c r="A2305" t="str">
        <x:v>Set2_200-10-2b</x:v>
      </x:c>
      <x:c r="B2305" t="str">
        <x:v>Set2</x:v>
      </x:c>
      <x:c r="C2305" t="str">
        <x:v>200-10-2b</x:v>
      </x:c>
      <x:c r="D2305" t="str">
        <x:v>C73</x:v>
      </x:c>
      <x:c r="E2305" t="str">
        <x:v>c</x:v>
      </x:c>
      <x:c r="F2305" s="59" t="n">
        <x:v>22</x:v>
      </x:c>
      <x:c r="G2305" s="59" t="n">
        <x:v>14</x:v>
      </x:c>
      <x:c r="H2305" s="59" t="n">
        <x:v>15</x:v>
      </x:c>
      <x:c r="I2305" s="59" t="n">
        <x:v>288</x:v>
      </x:c>
      <x:c r="J2305" s="59" t="n">
        <x:v>302</x:v>
      </x:c>
      <x:c r="K2305" s="59" t="n">
        <x:v>10</x:v>
      </x:c>
      <x:c r="L2305" s="59" t="str">
        <x:v>S2</x:v>
      </x:c>
      <x:c r="M2305" s="59" t="n">
        <x:v>11</x:v>
      </x:c>
      <x:c r="N2305" t="str">
        <x:v>source_forward</x:v>
      </x:c>
    </x:row>
    <x:row r="2306">
      <x:c r="A2306" t="str">
        <x:v>Set2_200-10-2b</x:v>
      </x:c>
      <x:c r="B2306" t="str">
        <x:v>Set2</x:v>
      </x:c>
      <x:c r="C2306" t="str">
        <x:v>200-10-2b</x:v>
      </x:c>
      <x:c r="D2306" t="str">
        <x:v>C74</x:v>
      </x:c>
      <x:c r="E2306" t="str">
        <x:v>c</x:v>
      </x:c>
      <x:c r="F2306" s="59" t="n">
        <x:v>13</x:v>
      </x:c>
      <x:c r="G2306" s="59" t="n">
        <x:v>16</x:v>
      </x:c>
      <x:c r="H2306" s="59" t="n">
        <x:v>14</x:v>
      </x:c>
      <x:c r="I2306" s="59" t="n">
        <x:v>390</x:v>
      </x:c>
      <x:c r="J2306" s="59" t="n">
        <x:v>426</x:v>
      </x:c>
      <x:c r="K2306" s="59" t="n">
        <x:v>10</x:v>
      </x:c>
      <x:c r="L2306" s="59" t="str">
        <x:v>S0</x:v>
      </x:c>
      <x:c r="M2306" s="59" t="n">
        <x:v>11</x:v>
      </x:c>
      <x:c r="N2306" t="str">
        <x:v>source_forward</x:v>
      </x:c>
    </x:row>
    <x:row r="2307">
      <x:c r="A2307" t="str">
        <x:v>Set2_200-10-2b</x:v>
      </x:c>
      <x:c r="B2307" t="str">
        <x:v>Set2</x:v>
      </x:c>
      <x:c r="C2307" t="str">
        <x:v>200-10-2b</x:v>
      </x:c>
      <x:c r="D2307" t="str">
        <x:v>C75</x:v>
      </x:c>
      <x:c r="E2307" t="str">
        <x:v>c</x:v>
      </x:c>
      <x:c r="F2307" s="59" t="n">
        <x:v>21</x:v>
      </x:c>
      <x:c r="G2307" s="59" t="n">
        <x:v>4</x:v>
      </x:c>
      <x:c r="H2307" s="59" t="n">
        <x:v>11</x:v>
      </x:c>
      <x:c r="I2307" s="59" t="n">
        <x:v>410</x:v>
      </x:c>
      <x:c r="J2307" s="59" t="n">
        <x:v>422</x:v>
      </x:c>
      <x:c r="K2307" s="59" t="n">
        <x:v>10</x:v>
      </x:c>
      <x:c r="L2307" s="59" t="str">
        <x:v>S2</x:v>
      </x:c>
      <x:c r="M2307" s="59" t="n">
        <x:v>0</x:v>
      </x:c>
      <x:c r="N2307" t="str">
        <x:v>source_forward</x:v>
      </x:c>
    </x:row>
    <x:row r="2308">
      <x:c r="A2308" t="str">
        <x:v>Set2_200-10-2b</x:v>
      </x:c>
      <x:c r="B2308" t="str">
        <x:v>Set2</x:v>
      </x:c>
      <x:c r="C2308" t="str">
        <x:v>200-10-2b</x:v>
      </x:c>
      <x:c r="D2308" t="str">
        <x:v>C76</x:v>
      </x:c>
      <x:c r="E2308" t="str">
        <x:v>c</x:v>
      </x:c>
      <x:c r="F2308" s="59" t="n">
        <x:v>12</x:v>
      </x:c>
      <x:c r="G2308" s="59" t="n">
        <x:v>22</x:v>
      </x:c>
      <x:c r="H2308" s="59" t="n">
        <x:v>12</x:v>
      </x:c>
      <x:c r="I2308" s="59" t="n">
        <x:v>449</x:v>
      </x:c>
      <x:c r="J2308" s="59" t="n">
        <x:v>481</x:v>
      </x:c>
      <x:c r="K2308" s="59" t="n">
        <x:v>10</x:v>
      </x:c>
      <x:c r="L2308" s="59" t="str">
        <x:v>S0</x:v>
      </x:c>
      <x:c r="M2308" s="59" t="n">
        <x:v>7</x:v>
      </x:c>
      <x:c r="N2308" t="str">
        <x:v>source_forward</x:v>
      </x:c>
    </x:row>
    <x:row r="2309">
      <x:c r="A2309" t="str">
        <x:v>Set2_200-10-2b</x:v>
      </x:c>
      <x:c r="B2309" t="str">
        <x:v>Set2</x:v>
      </x:c>
      <x:c r="C2309" t="str">
        <x:v>200-10-2b</x:v>
      </x:c>
      <x:c r="D2309" t="str">
        <x:v>C77</x:v>
      </x:c>
      <x:c r="E2309" t="str">
        <x:v>c</x:v>
      </x:c>
      <x:c r="F2309" s="59" t="n">
        <x:v>3</x:v>
      </x:c>
      <x:c r="G2309" s="59" t="n">
        <x:v>1</x:v>
      </x:c>
      <x:c r="H2309" s="59" t="n">
        <x:v>11</x:v>
      </x:c>
      <x:c r="I2309" s="59" t="n">
        <x:v>78</x:v>
      </x:c>
      <x:c r="J2309" s="59" t="n">
        <x:v>110</x:v>
      </x:c>
      <x:c r="K2309" s="59" t="n">
        <x:v>10</x:v>
      </x:c>
      <x:c r="L2309" s="59" t="str">
        <x:v>S0</x:v>
      </x:c>
      <x:c r="M2309" s="59" t="n">
        <x:v>6</x:v>
      </x:c>
      <x:c r="N2309" t="str">
        <x:v>source_forward</x:v>
      </x:c>
    </x:row>
    <x:row r="2310">
      <x:c r="A2310" t="str">
        <x:v>Set2_200-10-2b</x:v>
      </x:c>
      <x:c r="B2310" t="str">
        <x:v>Set2</x:v>
      </x:c>
      <x:c r="C2310" t="str">
        <x:v>200-10-2b</x:v>
      </x:c>
      <x:c r="D2310" t="str">
        <x:v>C78</x:v>
      </x:c>
      <x:c r="E2310" t="str">
        <x:v>c</x:v>
      </x:c>
      <x:c r="F2310" s="59" t="n">
        <x:v>17</x:v>
      </x:c>
      <x:c r="G2310" s="59" t="n">
        <x:v>26</x:v>
      </x:c>
      <x:c r="H2310" s="59" t="n">
        <x:v>15</x:v>
      </x:c>
      <x:c r="I2310" s="59" t="n">
        <x:v>169</x:v>
      </x:c>
      <x:c r="J2310" s="59" t="n">
        <x:v>203</x:v>
      </x:c>
      <x:c r="K2310" s="59" t="n">
        <x:v>10</x:v>
      </x:c>
      <x:c r="L2310" s="59" t="str">
        <x:v>S2</x:v>
      </x:c>
      <x:c r="M2310" s="59" t="n">
        <x:v>0</x:v>
      </x:c>
      <x:c r="N2310" t="str">
        <x:v>source_forward</x:v>
      </x:c>
    </x:row>
    <x:row r="2311">
      <x:c r="A2311" t="str">
        <x:v>Set2_200-10-2b</x:v>
      </x:c>
      <x:c r="B2311" t="str">
        <x:v>Set2</x:v>
      </x:c>
      <x:c r="C2311" t="str">
        <x:v>200-10-2b</x:v>
      </x:c>
      <x:c r="D2311" t="str">
        <x:v>C79</x:v>
      </x:c>
      <x:c r="E2311" t="str">
        <x:v>c</x:v>
      </x:c>
      <x:c r="F2311" s="59" t="n">
        <x:v>11</x:v>
      </x:c>
      <x:c r="G2311" s="59" t="n">
        <x:v>16</x:v>
      </x:c>
      <x:c r="H2311" s="59" t="n">
        <x:v>14</x:v>
      </x:c>
      <x:c r="I2311" s="59" t="n">
        <x:v>562</x:v>
      </x:c>
      <x:c r="J2311" s="59" t="n">
        <x:v>600</x:v>
      </x:c>
      <x:c r="K2311" s="59" t="n">
        <x:v>10</x:v>
      </x:c>
      <x:c r="L2311" s="59" t="str">
        <x:v>S0</x:v>
      </x:c>
      <x:c r="M2311" s="59" t="n">
        <x:v>9</x:v>
      </x:c>
      <x:c r="N2311" t="str">
        <x:v>source_forward</x:v>
      </x:c>
    </x:row>
    <x:row r="2312">
      <x:c r="A2312" t="str">
        <x:v>Set2_200-10-2b</x:v>
      </x:c>
      <x:c r="B2312" t="str">
        <x:v>Set2</x:v>
      </x:c>
      <x:c r="C2312" t="str">
        <x:v>200-10-2b</x:v>
      </x:c>
      <x:c r="D2312" t="str">
        <x:v>C80</x:v>
      </x:c>
      <x:c r="E2312" t="str">
        <x:v>c</x:v>
      </x:c>
      <x:c r="F2312" s="59" t="n">
        <x:v>24</x:v>
      </x:c>
      <x:c r="G2312" s="59" t="n">
        <x:v>4</x:v>
      </x:c>
      <x:c r="H2312" s="59" t="n">
        <x:v>20</x:v>
      </x:c>
      <x:c r="I2312" s="59" t="n">
        <x:v>332</x:v>
      </x:c>
      <x:c r="J2312" s="59" t="n">
        <x:v>366</x:v>
      </x:c>
      <x:c r="K2312" s="59" t="n">
        <x:v>10</x:v>
      </x:c>
      <x:c r="L2312" s="59" t="str">
        <x:v>S2</x:v>
      </x:c>
      <x:c r="M2312" s="59" t="n">
        <x:v>7</x:v>
      </x:c>
      <x:c r="N2312" t="str">
        <x:v>source_forward</x:v>
      </x:c>
    </x:row>
    <x:row r="2313">
      <x:c r="A2313" t="str">
        <x:v>Set2_200-10-2b</x:v>
      </x:c>
      <x:c r="B2313" t="str">
        <x:v>Set2</x:v>
      </x:c>
      <x:c r="C2313" t="str">
        <x:v>200-10-2b</x:v>
      </x:c>
      <x:c r="D2313" t="str">
        <x:v>C81</x:v>
      </x:c>
      <x:c r="E2313" t="str">
        <x:v>c</x:v>
      </x:c>
      <x:c r="F2313" s="59" t="n">
        <x:v>14</x:v>
      </x:c>
      <x:c r="G2313" s="59" t="n">
        <x:v>22</x:v>
      </x:c>
      <x:c r="H2313" s="59" t="n">
        <x:v>20</x:v>
      </x:c>
      <x:c r="I2313" s="59" t="n">
        <x:v>201</x:v>
      </x:c>
      <x:c r="J2313" s="59" t="n">
        <x:v>223</x:v>
      </x:c>
      <x:c r="K2313" s="59" t="n">
        <x:v>10</x:v>
      </x:c>
      <x:c r="L2313" s="59" t="str">
        <x:v>S0</x:v>
      </x:c>
      <x:c r="M2313" s="59" t="n">
        <x:v>19</x:v>
      </x:c>
      <x:c r="N2313" t="str">
        <x:v>source_forward</x:v>
      </x:c>
    </x:row>
    <x:row r="2314">
      <x:c r="A2314" t="str">
        <x:v>Set2_200-10-2b</x:v>
      </x:c>
      <x:c r="B2314" t="str">
        <x:v>Set2</x:v>
      </x:c>
      <x:c r="C2314" t="str">
        <x:v>200-10-2b</x:v>
      </x:c>
      <x:c r="D2314" t="str">
        <x:v>C82</x:v>
      </x:c>
      <x:c r="E2314" t="str">
        <x:v>c</x:v>
      </x:c>
      <x:c r="F2314" s="59" t="n">
        <x:v>23</x:v>
      </x:c>
      <x:c r="G2314" s="59" t="n">
        <x:v>9</x:v>
      </x:c>
      <x:c r="H2314" s="59" t="n">
        <x:v>17</x:v>
      </x:c>
      <x:c r="I2314" s="59" t="n">
        <x:v>652</x:v>
      </x:c>
      <x:c r="J2314" s="59" t="n">
        <x:v>668</x:v>
      </x:c>
      <x:c r="K2314" s="59" t="n">
        <x:v>10</x:v>
      </x:c>
      <x:c r="L2314" s="59" t="str">
        <x:v>S2</x:v>
      </x:c>
      <x:c r="M2314" s="59" t="n">
        <x:v>8</x:v>
      </x:c>
      <x:c r="N2314" t="str">
        <x:v>source_forward</x:v>
      </x:c>
    </x:row>
    <x:row r="2315">
      <x:c r="A2315" t="str">
        <x:v>Set2_200-10-2b</x:v>
      </x:c>
      <x:c r="B2315" t="str">
        <x:v>Set2</x:v>
      </x:c>
      <x:c r="C2315" t="str">
        <x:v>200-10-2b</x:v>
      </x:c>
      <x:c r="D2315" t="str">
        <x:v>C83</x:v>
      </x:c>
      <x:c r="E2315" t="str">
        <x:v>c</x:v>
      </x:c>
      <x:c r="F2315" s="59" t="n">
        <x:v>16</x:v>
      </x:c>
      <x:c r="G2315" s="59" t="n">
        <x:v>9</x:v>
      </x:c>
      <x:c r="H2315" s="59" t="n">
        <x:v>14</x:v>
      </x:c>
      <x:c r="I2315" s="59" t="n">
        <x:v>501</x:v>
      </x:c>
      <x:c r="J2315" s="59" t="n">
        <x:v>523</x:v>
      </x:c>
      <x:c r="K2315" s="59" t="n">
        <x:v>10</x:v>
      </x:c>
      <x:c r="L2315" s="59" t="str">
        <x:v>S2</x:v>
      </x:c>
      <x:c r="M2315" s="59" t="n">
        <x:v>3</x:v>
      </x:c>
      <x:c r="N2315" t="str">
        <x:v>source_forward</x:v>
      </x:c>
    </x:row>
    <x:row r="2316">
      <x:c r="A2316" t="str">
        <x:v>Set2_200-10-2b</x:v>
      </x:c>
      <x:c r="B2316" t="str">
        <x:v>Set2</x:v>
      </x:c>
      <x:c r="C2316" t="str">
        <x:v>200-10-2b</x:v>
      </x:c>
      <x:c r="D2316" t="str">
        <x:v>C84</x:v>
      </x:c>
      <x:c r="E2316" t="str">
        <x:v>c</x:v>
      </x:c>
      <x:c r="F2316" s="59" t="n">
        <x:v>1</x:v>
      </x:c>
      <x:c r="G2316" s="59" t="n">
        <x:v>10</x:v>
      </x:c>
      <x:c r="H2316" s="59" t="n">
        <x:v>18</x:v>
      </x:c>
      <x:c r="I2316" s="59" t="n">
        <x:v>128</x:v>
      </x:c>
      <x:c r="J2316" s="59" t="n">
        <x:v>160</x:v>
      </x:c>
      <x:c r="K2316" s="59" t="n">
        <x:v>10</x:v>
      </x:c>
      <x:c r="L2316" s="59" t="str">
        <x:v>S0</x:v>
      </x:c>
      <x:c r="M2316" s="59" t="n">
        <x:v>4</x:v>
      </x:c>
      <x:c r="N2316" t="str">
        <x:v>source_forward</x:v>
      </x:c>
    </x:row>
    <x:row r="2317">
      <x:c r="A2317" t="str">
        <x:v>Set2_200-10-2b</x:v>
      </x:c>
      <x:c r="B2317" t="str">
        <x:v>Set2</x:v>
      </x:c>
      <x:c r="C2317" t="str">
        <x:v>200-10-2b</x:v>
      </x:c>
      <x:c r="D2317" t="str">
        <x:v>C85</x:v>
      </x:c>
      <x:c r="E2317" t="str">
        <x:v>c</x:v>
      </x:c>
      <x:c r="F2317" s="59" t="n">
        <x:v>26</x:v>
      </x:c>
      <x:c r="G2317" s="59" t="n">
        <x:v>18</x:v>
      </x:c>
      <x:c r="H2317" s="59" t="n">
        <x:v>13</x:v>
      </x:c>
      <x:c r="I2317" s="59" t="n">
        <x:v>267</x:v>
      </x:c>
      <x:c r="J2317" s="59" t="n">
        <x:v>283</x:v>
      </x:c>
      <x:c r="K2317" s="59" t="n">
        <x:v>10</x:v>
      </x:c>
      <x:c r="L2317" s="59" t="str">
        <x:v>S2</x:v>
      </x:c>
      <x:c r="M2317" s="59" t="n">
        <x:v>0</x:v>
      </x:c>
      <x:c r="N2317" t="str">
        <x:v>source_forward</x:v>
      </x:c>
    </x:row>
    <x:row r="2318">
      <x:c r="A2318" t="str">
        <x:v>Set2_200-10-2b</x:v>
      </x:c>
      <x:c r="B2318" t="str">
        <x:v>Set2</x:v>
      </x:c>
      <x:c r="C2318" t="str">
        <x:v>200-10-2b</x:v>
      </x:c>
      <x:c r="D2318" t="str">
        <x:v>C86</x:v>
      </x:c>
      <x:c r="E2318" t="str">
        <x:v>c</x:v>
      </x:c>
      <x:c r="F2318" s="59" t="n">
        <x:v>21</x:v>
      </x:c>
      <x:c r="G2318" s="59" t="n">
        <x:v>14</x:v>
      </x:c>
      <x:c r="H2318" s="59" t="n">
        <x:v>16</x:v>
      </x:c>
      <x:c r="I2318" s="59" t="n">
        <x:v>219</x:v>
      </x:c>
      <x:c r="J2318" s="59" t="n">
        <x:v>255</x:v>
      </x:c>
      <x:c r="K2318" s="59" t="n">
        <x:v>10</x:v>
      </x:c>
      <x:c r="L2318" s="59" t="str">
        <x:v>S2</x:v>
      </x:c>
      <x:c r="M2318" s="59" t="n">
        <x:v>3</x:v>
      </x:c>
      <x:c r="N2318" t="str">
        <x:v>source_forward</x:v>
      </x:c>
    </x:row>
    <x:row r="2319">
      <x:c r="A2319" t="str">
        <x:v>Set2_200-10-2b</x:v>
      </x:c>
      <x:c r="B2319" t="str">
        <x:v>Set2</x:v>
      </x:c>
      <x:c r="C2319" t="str">
        <x:v>200-10-2b</x:v>
      </x:c>
      <x:c r="D2319" t="str">
        <x:v>C87</x:v>
      </x:c>
      <x:c r="E2319" t="str">
        <x:v>c</x:v>
      </x:c>
      <x:c r="F2319" s="59" t="n">
        <x:v>16</x:v>
      </x:c>
      <x:c r="G2319" s="59" t="n">
        <x:v>10</x:v>
      </x:c>
      <x:c r="H2319" s="59" t="n">
        <x:v>18</x:v>
      </x:c>
      <x:c r="I2319" s="59" t="n">
        <x:v>519</x:v>
      </x:c>
      <x:c r="J2319" s="59" t="n">
        <x:v>533</x:v>
      </x:c>
      <x:c r="K2319" s="59" t="n">
        <x:v>10</x:v>
      </x:c>
      <x:c r="L2319" s="59" t="str">
        <x:v>S2</x:v>
      </x:c>
      <x:c r="M2319" s="59" t="n">
        <x:v>12</x:v>
      </x:c>
      <x:c r="N2319" t="str">
        <x:v>source_forward</x:v>
      </x:c>
    </x:row>
    <x:row r="2320">
      <x:c r="A2320" t="str">
        <x:v>Set2_200-10-2b</x:v>
      </x:c>
      <x:c r="B2320" t="str">
        <x:v>Set2</x:v>
      </x:c>
      <x:c r="C2320" t="str">
        <x:v>200-10-2b</x:v>
      </x:c>
      <x:c r="D2320" t="str">
        <x:v>C88</x:v>
      </x:c>
      <x:c r="E2320" t="str">
        <x:v>c</x:v>
      </x:c>
      <x:c r="F2320" s="59" t="n">
        <x:v>17</x:v>
      </x:c>
      <x:c r="G2320" s="59" t="n">
        <x:v>17</x:v>
      </x:c>
      <x:c r="H2320" s="59" t="n">
        <x:v>16</x:v>
      </x:c>
      <x:c r="I2320" s="59" t="n">
        <x:v>572</x:v>
      </x:c>
      <x:c r="J2320" s="59" t="n">
        <x:v>596</x:v>
      </x:c>
      <x:c r="K2320" s="59" t="n">
        <x:v>10</x:v>
      </x:c>
      <x:c r="L2320" s="59" t="str">
        <x:v>S2</x:v>
      </x:c>
      <x:c r="M2320" s="59" t="n">
        <x:v>6</x:v>
      </x:c>
      <x:c r="N2320" t="str">
        <x:v>source_forward</x:v>
      </x:c>
    </x:row>
    <x:row r="2321">
      <x:c r="A2321" t="str">
        <x:v>Set2_200-10-2b</x:v>
      </x:c>
      <x:c r="B2321" t="str">
        <x:v>Set2</x:v>
      </x:c>
      <x:c r="C2321" t="str">
        <x:v>200-10-2b</x:v>
      </x:c>
      <x:c r="D2321" t="str">
        <x:v>C89</x:v>
      </x:c>
      <x:c r="E2321" t="str">
        <x:v>c</x:v>
      </x:c>
      <x:c r="F2321" s="59" t="n">
        <x:v>1</x:v>
      </x:c>
      <x:c r="G2321" s="59" t="n">
        <x:v>2</x:v>
      </x:c>
      <x:c r="H2321" s="59" t="n">
        <x:v>16</x:v>
      </x:c>
      <x:c r="I2321" s="59" t="n">
        <x:v>428</x:v>
      </x:c>
      <x:c r="J2321" s="59" t="n">
        <x:v>466</x:v>
      </x:c>
      <x:c r="K2321" s="59" t="n">
        <x:v>10</x:v>
      </x:c>
      <x:c r="L2321" s="59" t="str">
        <x:v>S0</x:v>
      </x:c>
      <x:c r="M2321" s="59" t="n">
        <x:v>10</x:v>
      </x:c>
      <x:c r="N2321" t="str">
        <x:v>source_forward</x:v>
      </x:c>
    </x:row>
    <x:row r="2322">
      <x:c r="A2322" t="str">
        <x:v>Set2_200-10-2b</x:v>
      </x:c>
      <x:c r="B2322" t="str">
        <x:v>Set2</x:v>
      </x:c>
      <x:c r="C2322" t="str">
        <x:v>200-10-2b</x:v>
      </x:c>
      <x:c r="D2322" t="str">
        <x:v>C90</x:v>
      </x:c>
      <x:c r="E2322" t="str">
        <x:v>c</x:v>
      </x:c>
      <x:c r="F2322" s="59" t="n">
        <x:v>18</x:v>
      </x:c>
      <x:c r="G2322" s="59" t="n">
        <x:v>23</x:v>
      </x:c>
      <x:c r="H2322" s="59" t="n">
        <x:v>14</x:v>
      </x:c>
      <x:c r="I2322" s="59" t="n">
        <x:v>244</x:v>
      </x:c>
      <x:c r="J2322" s="59" t="n">
        <x:v>272</x:v>
      </x:c>
      <x:c r="K2322" s="59" t="n">
        <x:v>10</x:v>
      </x:c>
      <x:c r="L2322" s="59" t="str">
        <x:v>S2</x:v>
      </x:c>
      <x:c r="M2322" s="59" t="n">
        <x:v>1</x:v>
      </x:c>
      <x:c r="N2322" t="str">
        <x:v>source_forward</x:v>
      </x:c>
    </x:row>
    <x:row r="2323">
      <x:c r="A2323" t="str">
        <x:v>Set2_200-10-2b</x:v>
      </x:c>
      <x:c r="B2323" t="str">
        <x:v>Set2</x:v>
      </x:c>
      <x:c r="C2323" t="str">
        <x:v>200-10-2b</x:v>
      </x:c>
      <x:c r="D2323" t="str">
        <x:v>C91</x:v>
      </x:c>
      <x:c r="E2323" t="str">
        <x:v>c</x:v>
      </x:c>
      <x:c r="F2323" s="59" t="n">
        <x:v>22</x:v>
      </x:c>
      <x:c r="G2323" s="59" t="n">
        <x:v>2</x:v>
      </x:c>
      <x:c r="H2323" s="59" t="n">
        <x:v>17</x:v>
      </x:c>
      <x:c r="I2323" s="59" t="n">
        <x:v>154</x:v>
      </x:c>
      <x:c r="J2323" s="59" t="n">
        <x:v>186</x:v>
      </x:c>
      <x:c r="K2323" s="59" t="n">
        <x:v>10</x:v>
      </x:c>
      <x:c r="L2323" s="59" t="str">
        <x:v>S2</x:v>
      </x:c>
      <x:c r="M2323" s="59" t="n">
        <x:v>8</x:v>
      </x:c>
      <x:c r="N2323" t="str">
        <x:v>source_forward</x:v>
      </x:c>
    </x:row>
    <x:row r="2324">
      <x:c r="A2324" t="str">
        <x:v>Set2_200-10-2b</x:v>
      </x:c>
      <x:c r="B2324" t="str">
        <x:v>Set2</x:v>
      </x:c>
      <x:c r="C2324" t="str">
        <x:v>200-10-2b</x:v>
      </x:c>
      <x:c r="D2324" t="str">
        <x:v>C92</x:v>
      </x:c>
      <x:c r="E2324" t="str">
        <x:v>c</x:v>
      </x:c>
      <x:c r="F2324" s="59" t="n">
        <x:v>4</x:v>
      </x:c>
      <x:c r="G2324" s="59" t="n">
        <x:v>10</x:v>
      </x:c>
      <x:c r="H2324" s="59" t="n">
        <x:v>15</x:v>
      </x:c>
      <x:c r="I2324" s="59" t="n">
        <x:v>197</x:v>
      </x:c>
      <x:c r="J2324" s="59" t="n">
        <x:v>221</x:v>
      </x:c>
      <x:c r="K2324" s="59" t="n">
        <x:v>10</x:v>
      </x:c>
      <x:c r="L2324" s="59" t="str">
        <x:v>S0</x:v>
      </x:c>
      <x:c r="M2324" s="59" t="n">
        <x:v>13</x:v>
      </x:c>
      <x:c r="N2324" t="str">
        <x:v>source_forward</x:v>
      </x:c>
    </x:row>
    <x:row r="2325">
      <x:c r="A2325" t="str">
        <x:v>Set2_200-10-2b</x:v>
      </x:c>
      <x:c r="B2325" t="str">
        <x:v>Set2</x:v>
      </x:c>
      <x:c r="C2325" t="str">
        <x:v>200-10-2b</x:v>
      </x:c>
      <x:c r="D2325" t="str">
        <x:v>C93</x:v>
      </x:c>
      <x:c r="E2325" t="str">
        <x:v>c</x:v>
      </x:c>
      <x:c r="F2325" s="59" t="n">
        <x:v>6</x:v>
      </x:c>
      <x:c r="G2325" s="59" t="n">
        <x:v>28</x:v>
      </x:c>
      <x:c r="H2325" s="59" t="n">
        <x:v>15</x:v>
      </x:c>
      <x:c r="I2325" s="59" t="n">
        <x:v>586</x:v>
      </x:c>
      <x:c r="J2325" s="59" t="n">
        <x:v>600</x:v>
      </x:c>
      <x:c r="K2325" s="59" t="n">
        <x:v>10</x:v>
      </x:c>
      <x:c r="L2325" s="59" t="str">
        <x:v>S0</x:v>
      </x:c>
      <x:c r="M2325" s="59" t="n">
        <x:v>1</x:v>
      </x:c>
      <x:c r="N2325" t="str">
        <x:v>source_forward</x:v>
      </x:c>
    </x:row>
    <x:row r="2326">
      <x:c r="A2326" t="str">
        <x:v>Set2_200-10-2b</x:v>
      </x:c>
      <x:c r="B2326" t="str">
        <x:v>Set2</x:v>
      </x:c>
      <x:c r="C2326" t="str">
        <x:v>200-10-2b</x:v>
      </x:c>
      <x:c r="D2326" t="str">
        <x:v>C94</x:v>
      </x:c>
      <x:c r="E2326" t="str">
        <x:v>c</x:v>
      </x:c>
      <x:c r="F2326" s="59" t="n">
        <x:v>15</x:v>
      </x:c>
      <x:c r="G2326" s="59" t="n">
        <x:v>28</x:v>
      </x:c>
      <x:c r="H2326" s="59" t="n">
        <x:v>13</x:v>
      </x:c>
      <x:c r="I2326" s="59" t="n">
        <x:v>459</x:v>
      </x:c>
      <x:c r="J2326" s="59" t="n">
        <x:v>491</x:v>
      </x:c>
      <x:c r="K2326" s="59" t="n">
        <x:v>10</x:v>
      </x:c>
      <x:c r="L2326" s="59" t="str">
        <x:v>S0</x:v>
      </x:c>
      <x:c r="M2326" s="59" t="n">
        <x:v>7</x:v>
      </x:c>
      <x:c r="N2326" t="str">
        <x:v>source_forward</x:v>
      </x:c>
    </x:row>
    <x:row r="2327">
      <x:c r="A2327" t="str">
        <x:v>Set2_200-10-2b</x:v>
      </x:c>
      <x:c r="B2327" t="str">
        <x:v>Set2</x:v>
      </x:c>
      <x:c r="C2327" t="str">
        <x:v>200-10-2b</x:v>
      </x:c>
      <x:c r="D2327" t="str">
        <x:v>C95</x:v>
      </x:c>
      <x:c r="E2327" t="str">
        <x:v>c</x:v>
      </x:c>
      <x:c r="F2327" s="59" t="n">
        <x:v>21</x:v>
      </x:c>
      <x:c r="G2327" s="59" t="n">
        <x:v>22</x:v>
      </x:c>
      <x:c r="H2327" s="59" t="n">
        <x:v>20</x:v>
      </x:c>
      <x:c r="I2327" s="59" t="n">
        <x:v>364</x:v>
      </x:c>
      <x:c r="J2327" s="59" t="n">
        <x:v>388</x:v>
      </x:c>
      <x:c r="K2327" s="59" t="n">
        <x:v>10</x:v>
      </x:c>
      <x:c r="L2327" s="59" t="str">
        <x:v>S2</x:v>
      </x:c>
      <x:c r="M2327" s="59" t="n">
        <x:v>17</x:v>
      </x:c>
      <x:c r="N2327" t="str">
        <x:v>source_forward</x:v>
      </x:c>
    </x:row>
    <x:row r="2328">
      <x:c r="A2328" t="str">
        <x:v>Set2_200-10-2b</x:v>
      </x:c>
      <x:c r="B2328" t="str">
        <x:v>Set2</x:v>
      </x:c>
      <x:c r="C2328" t="str">
        <x:v>200-10-2b</x:v>
      </x:c>
      <x:c r="D2328" t="str">
        <x:v>C96</x:v>
      </x:c>
      <x:c r="E2328" t="str">
        <x:v>c</x:v>
      </x:c>
      <x:c r="F2328" s="59" t="n">
        <x:v>8</x:v>
      </x:c>
      <x:c r="G2328" s="59" t="n">
        <x:v>3</x:v>
      </x:c>
      <x:c r="H2328" s="59" t="n">
        <x:v>12</x:v>
      </x:c>
      <x:c r="I2328" s="59" t="n">
        <x:v>397</x:v>
      </x:c>
      <x:c r="J2328" s="59" t="n">
        <x:v>409</x:v>
      </x:c>
      <x:c r="K2328" s="59" t="n">
        <x:v>10</x:v>
      </x:c>
      <x:c r="L2328" s="59" t="str">
        <x:v>S0</x:v>
      </x:c>
      <x:c r="M2328" s="59" t="n">
        <x:v>0</x:v>
      </x:c>
      <x:c r="N2328" t="str">
        <x:v>source_forward</x:v>
      </x:c>
    </x:row>
    <x:row r="2329">
      <x:c r="A2329" t="str">
        <x:v>Set2_200-10-2b</x:v>
      </x:c>
      <x:c r="B2329" t="str">
        <x:v>Set2</x:v>
      </x:c>
      <x:c r="C2329" t="str">
        <x:v>200-10-2b</x:v>
      </x:c>
      <x:c r="D2329" t="str">
        <x:v>C97</x:v>
      </x:c>
      <x:c r="E2329" t="str">
        <x:v>c</x:v>
      </x:c>
      <x:c r="F2329" s="59" t="n">
        <x:v>8</x:v>
      </x:c>
      <x:c r="G2329" s="59" t="n">
        <x:v>24</x:v>
      </x:c>
      <x:c r="H2329" s="59" t="n">
        <x:v>11</x:v>
      </x:c>
      <x:c r="I2329" s="59" t="n">
        <x:v>244</x:v>
      </x:c>
      <x:c r="J2329" s="59" t="n">
        <x:v>274</x:v>
      </x:c>
      <x:c r="K2329" s="59" t="n">
        <x:v>10</x:v>
      </x:c>
      <x:c r="L2329" s="59" t="str">
        <x:v>S0</x:v>
      </x:c>
      <x:c r="M2329" s="59" t="n">
        <x:v>2</x:v>
      </x:c>
      <x:c r="N2329" t="str">
        <x:v>source_forward</x:v>
      </x:c>
    </x:row>
    <x:row r="2330">
      <x:c r="A2330" t="str">
        <x:v>Set2_200-10-2b</x:v>
      </x:c>
      <x:c r="B2330" t="str">
        <x:v>Set2</x:v>
      </x:c>
      <x:c r="C2330" t="str">
        <x:v>200-10-2b</x:v>
      </x:c>
      <x:c r="D2330" t="str">
        <x:v>C98</x:v>
      </x:c>
      <x:c r="E2330" t="str">
        <x:v>c</x:v>
      </x:c>
      <x:c r="F2330" s="59" t="n">
        <x:v>25</x:v>
      </x:c>
      <x:c r="G2330" s="59" t="n">
        <x:v>20</x:v>
      </x:c>
      <x:c r="H2330" s="59" t="n">
        <x:v>11</x:v>
      </x:c>
      <x:c r="I2330" s="59" t="n">
        <x:v>127</x:v>
      </x:c>
      <x:c r="J2330" s="59" t="n">
        <x:v>145</x:v>
      </x:c>
      <x:c r="K2330" s="59" t="n">
        <x:v>10</x:v>
      </x:c>
      <x:c r="L2330" s="59" t="str">
        <x:v>S2</x:v>
      </x:c>
      <x:c r="M2330" s="59" t="n">
        <x:v>10</x:v>
      </x:c>
      <x:c r="N2330" t="str">
        <x:v>source_forward</x:v>
      </x:c>
    </x:row>
    <x:row r="2331">
      <x:c r="A2331" t="str">
        <x:v>Set2_200-10-2b</x:v>
      </x:c>
      <x:c r="B2331" t="str">
        <x:v>Set2</x:v>
      </x:c>
      <x:c r="C2331" t="str">
        <x:v>200-10-2b</x:v>
      </x:c>
      <x:c r="D2331" t="str">
        <x:v>C99</x:v>
      </x:c>
      <x:c r="E2331" t="str">
        <x:v>c</x:v>
      </x:c>
      <x:c r="F2331" s="59" t="n">
        <x:v>2</x:v>
      </x:c>
      <x:c r="G2331" s="59" t="n">
        <x:v>16</x:v>
      </x:c>
      <x:c r="H2331" s="59" t="n">
        <x:v>15</x:v>
      </x:c>
      <x:c r="I2331" s="59" t="n">
        <x:v>97</x:v>
      </x:c>
      <x:c r="J2331" s="59" t="n">
        <x:v>133</x:v>
      </x:c>
      <x:c r="K2331" s="59" t="n">
        <x:v>10</x:v>
      </x:c>
      <x:c r="L2331" s="59" t="str">
        <x:v>S0</x:v>
      </x:c>
      <x:c r="M2331" s="59" t="n">
        <x:v>2</x:v>
      </x:c>
      <x:c r="N2331" t="str">
        <x:v>source_forward</x:v>
      </x:c>
    </x:row>
    <x:row r="2332">
      <x:c r="A2332" t="str">
        <x:v>Set2_200-10-2b</x:v>
      </x:c>
      <x:c r="B2332" t="str">
        <x:v>Set2</x:v>
      </x:c>
      <x:c r="C2332" t="str">
        <x:v>200-10-2b</x:v>
      </x:c>
      <x:c r="D2332" t="str">
        <x:v>C100</x:v>
      </x:c>
      <x:c r="E2332" t="str">
        <x:v>c</x:v>
      </x:c>
      <x:c r="F2332" s="59" t="n">
        <x:v>26</x:v>
      </x:c>
      <x:c r="G2332" s="59" t="n">
        <x:v>29</x:v>
      </x:c>
      <x:c r="H2332" s="59" t="n">
        <x:v>20</x:v>
      </x:c>
      <x:c r="I2332" s="59" t="n">
        <x:v>601</x:v>
      </x:c>
      <x:c r="J2332" s="59" t="n">
        <x:v>635</x:v>
      </x:c>
      <x:c r="K2332" s="59" t="n">
        <x:v>10</x:v>
      </x:c>
      <x:c r="L2332" s="59" t="str">
        <x:v>S3</x:v>
      </x:c>
      <x:c r="M2332" s="59" t="n">
        <x:v>11</x:v>
      </x:c>
      <x:c r="N2332" t="str">
        <x:v>source_forward</x:v>
      </x:c>
    </x:row>
    <x:row r="2333">
      <x:c r="A2333" t="str">
        <x:v>Set2_200-10-2b</x:v>
      </x:c>
      <x:c r="B2333" t="str">
        <x:v>Set2</x:v>
      </x:c>
      <x:c r="C2333" t="str">
        <x:v>200-10-2b</x:v>
      </x:c>
      <x:c r="D2333" t="str">
        <x:v>C101</x:v>
      </x:c>
      <x:c r="E2333" t="str">
        <x:v>c</x:v>
      </x:c>
      <x:c r="F2333" s="59" t="n">
        <x:v>36</x:v>
      </x:c>
      <x:c r="G2333" s="59" t="n">
        <x:v>45</x:v>
      </x:c>
      <x:c r="H2333" s="59" t="n">
        <x:v>20</x:v>
      </x:c>
      <x:c r="I2333" s="59" t="n">
        <x:v>639</x:v>
      </x:c>
      <x:c r="J2333" s="59" t="n">
        <x:v>673</x:v>
      </x:c>
      <x:c r="K2333" s="59" t="n">
        <x:v>10</x:v>
      </x:c>
      <x:c r="L2333" s="59" t="str">
        <x:v>S9</x:v>
      </x:c>
      <x:c r="M2333" s="59" t="n">
        <x:v>12</x:v>
      </x:c>
      <x:c r="N2333" t="str">
        <x:v>source_forward</x:v>
      </x:c>
    </x:row>
    <x:row r="2334">
      <x:c r="A2334" t="str">
        <x:v>Set2_200-10-2b</x:v>
      </x:c>
      <x:c r="B2334" t="str">
        <x:v>Set2</x:v>
      </x:c>
      <x:c r="C2334" t="str">
        <x:v>200-10-2b</x:v>
      </x:c>
      <x:c r="D2334" t="str">
        <x:v>C102</x:v>
      </x:c>
      <x:c r="E2334" t="str">
        <x:v>c</x:v>
      </x:c>
      <x:c r="F2334" s="59" t="n">
        <x:v>34</x:v>
      </x:c>
      <x:c r="G2334" s="59" t="n">
        <x:v>41</x:v>
      </x:c>
      <x:c r="H2334" s="59" t="n">
        <x:v>12</x:v>
      </x:c>
      <x:c r="I2334" s="59" t="n">
        <x:v>680</x:v>
      </x:c>
      <x:c r="J2334" s="59" t="n">
        <x:v>698</x:v>
      </x:c>
      <x:c r="K2334" s="59" t="n">
        <x:v>10</x:v>
      </x:c>
      <x:c r="L2334" s="59" t="str">
        <x:v>S9</x:v>
      </x:c>
      <x:c r="M2334" s="59" t="n">
        <x:v>0</x:v>
      </x:c>
      <x:c r="N2334" t="str">
        <x:v>source_forward</x:v>
      </x:c>
    </x:row>
    <x:row r="2335">
      <x:c r="A2335" t="str">
        <x:v>Set2_200-10-2b</x:v>
      </x:c>
      <x:c r="B2335" t="str">
        <x:v>Set2</x:v>
      </x:c>
      <x:c r="C2335" t="str">
        <x:v>200-10-2b</x:v>
      </x:c>
      <x:c r="D2335" t="str">
        <x:v>C103</x:v>
      </x:c>
      <x:c r="E2335" t="str">
        <x:v>c</x:v>
      </x:c>
      <x:c r="F2335" s="59" t="n">
        <x:v>41</x:v>
      </x:c>
      <x:c r="G2335" s="59" t="n">
        <x:v>43</x:v>
      </x:c>
      <x:c r="H2335" s="59" t="n">
        <x:v>19</x:v>
      </x:c>
      <x:c r="I2335" s="59" t="n">
        <x:v>55</x:v>
      </x:c>
      <x:c r="J2335" s="59" t="n">
        <x:v>89</x:v>
      </x:c>
      <x:c r="K2335" s="59" t="n">
        <x:v>10</x:v>
      </x:c>
      <x:c r="L2335" s="59" t="str">
        <x:v>S7</x:v>
      </x:c>
      <x:c r="M2335" s="59" t="n">
        <x:v>11</x:v>
      </x:c>
      <x:c r="N2335" t="str">
        <x:v>source_forward</x:v>
      </x:c>
    </x:row>
    <x:row r="2336">
      <x:c r="A2336" t="str">
        <x:v>Set2_200-10-2b</x:v>
      </x:c>
      <x:c r="B2336" t="str">
        <x:v>Set2</x:v>
      </x:c>
      <x:c r="C2336" t="str">
        <x:v>200-10-2b</x:v>
      </x:c>
      <x:c r="D2336" t="str">
        <x:v>C104</x:v>
      </x:c>
      <x:c r="E2336" t="str">
        <x:v>c</x:v>
      </x:c>
      <x:c r="F2336" s="59" t="n">
        <x:v>32</x:v>
      </x:c>
      <x:c r="G2336" s="59" t="n">
        <x:v>46</x:v>
      </x:c>
      <x:c r="H2336" s="59" t="n">
        <x:v>12</x:v>
      </x:c>
      <x:c r="I2336" s="59" t="n">
        <x:v>340</x:v>
      </x:c>
      <x:c r="J2336" s="59" t="n">
        <x:v>374</x:v>
      </x:c>
      <x:c r="K2336" s="59" t="n">
        <x:v>10</x:v>
      </x:c>
      <x:c r="L2336" s="59" t="str">
        <x:v>S9</x:v>
      </x:c>
      <x:c r="M2336" s="59" t="n">
        <x:v>7</x:v>
      </x:c>
      <x:c r="N2336" t="str">
        <x:v>source_forward</x:v>
      </x:c>
    </x:row>
    <x:row r="2337">
      <x:c r="A2337" t="str">
        <x:v>Set2_200-10-2b</x:v>
      </x:c>
      <x:c r="B2337" t="str">
        <x:v>Set2</x:v>
      </x:c>
      <x:c r="C2337" t="str">
        <x:v>200-10-2b</x:v>
      </x:c>
      <x:c r="D2337" t="str">
        <x:v>C105</x:v>
      </x:c>
      <x:c r="E2337" t="str">
        <x:v>c</x:v>
      </x:c>
      <x:c r="F2337" s="59" t="n">
        <x:v>47</x:v>
      </x:c>
      <x:c r="G2337" s="59" t="n">
        <x:v>27</x:v>
      </x:c>
      <x:c r="H2337" s="59" t="n">
        <x:v>13</x:v>
      </x:c>
      <x:c r="I2337" s="59" t="n">
        <x:v>557</x:v>
      </x:c>
      <x:c r="J2337" s="59" t="n">
        <x:v>591</x:v>
      </x:c>
      <x:c r="K2337" s="59" t="n">
        <x:v>10</x:v>
      </x:c>
      <x:c r="L2337" s="59" t="str">
        <x:v>S4</x:v>
      </x:c>
      <x:c r="M2337" s="59" t="n">
        <x:v>8</x:v>
      </x:c>
      <x:c r="N2337" t="str">
        <x:v>source_forward</x:v>
      </x:c>
    </x:row>
    <x:row r="2338">
      <x:c r="A2338" t="str">
        <x:v>Set2_200-10-2b</x:v>
      </x:c>
      <x:c r="B2338" t="str">
        <x:v>Set2</x:v>
      </x:c>
      <x:c r="C2338" t="str">
        <x:v>200-10-2b</x:v>
      </x:c>
      <x:c r="D2338" t="str">
        <x:v>C106</x:v>
      </x:c>
      <x:c r="E2338" t="str">
        <x:v>c</x:v>
      </x:c>
      <x:c r="F2338" s="59" t="n">
        <x:v>29</x:v>
      </x:c>
      <x:c r="G2338" s="59" t="n">
        <x:v>33</x:v>
      </x:c>
      <x:c r="H2338" s="59" t="n">
        <x:v>16</x:v>
      </x:c>
      <x:c r="I2338" s="59" t="n">
        <x:v>512</x:v>
      </x:c>
      <x:c r="J2338" s="59" t="n">
        <x:v>532</x:v>
      </x:c>
      <x:c r="K2338" s="59" t="n">
        <x:v>10</x:v>
      </x:c>
      <x:c r="L2338" s="59" t="str">
        <x:v>S9</x:v>
      </x:c>
      <x:c r="M2338" s="59" t="n">
        <x:v>6</x:v>
      </x:c>
      <x:c r="N2338" t="str">
        <x:v>source_forward</x:v>
      </x:c>
    </x:row>
    <x:row r="2339">
      <x:c r="A2339" t="str">
        <x:v>Set2_200-10-2b</x:v>
      </x:c>
      <x:c r="B2339" t="str">
        <x:v>Set2</x:v>
      </x:c>
      <x:c r="C2339" t="str">
        <x:v>200-10-2b</x:v>
      </x:c>
      <x:c r="D2339" t="str">
        <x:v>C107</x:v>
      </x:c>
      <x:c r="E2339" t="str">
        <x:v>c</x:v>
      </x:c>
      <x:c r="F2339" s="59" t="n">
        <x:v>49</x:v>
      </x:c>
      <x:c r="G2339" s="59" t="n">
        <x:v>49</x:v>
      </x:c>
      <x:c r="H2339" s="59" t="n">
        <x:v>17</x:v>
      </x:c>
      <x:c r="I2339" s="59" t="n">
        <x:v>333</x:v>
      </x:c>
      <x:c r="J2339" s="59" t="n">
        <x:v>371</x:v>
      </x:c>
      <x:c r="K2339" s="59" t="n">
        <x:v>10</x:v>
      </x:c>
      <x:c r="L2339" s="59" t="str">
        <x:v>S7</x:v>
      </x:c>
      <x:c r="M2339" s="59" t="n">
        <x:v>12</x:v>
      </x:c>
      <x:c r="N2339" t="str">
        <x:v>source_forward</x:v>
      </x:c>
    </x:row>
    <x:row r="2340">
      <x:c r="A2340" t="str">
        <x:v>Set2_200-10-2b</x:v>
      </x:c>
      <x:c r="B2340" t="str">
        <x:v>Set2</x:v>
      </x:c>
      <x:c r="C2340" t="str">
        <x:v>200-10-2b</x:v>
      </x:c>
      <x:c r="D2340" t="str">
        <x:v>C108</x:v>
      </x:c>
      <x:c r="E2340" t="str">
        <x:v>c</x:v>
      </x:c>
      <x:c r="F2340" s="59" t="n">
        <x:v>30</x:v>
      </x:c>
      <x:c r="G2340" s="59" t="n">
        <x:v>46</x:v>
      </x:c>
      <x:c r="H2340" s="59" t="n">
        <x:v>16</x:v>
      </x:c>
      <x:c r="I2340" s="59" t="n">
        <x:v>453</x:v>
      </x:c>
      <x:c r="J2340" s="59" t="n">
        <x:v>489</x:v>
      </x:c>
      <x:c r="K2340" s="59" t="n">
        <x:v>10</x:v>
      </x:c>
      <x:c r="L2340" s="59" t="str">
        <x:v>S9</x:v>
      </x:c>
      <x:c r="M2340" s="59" t="n">
        <x:v>8</x:v>
      </x:c>
      <x:c r="N2340" t="str">
        <x:v>source_forward</x:v>
      </x:c>
    </x:row>
    <x:row r="2341">
      <x:c r="A2341" t="str">
        <x:v>Set2_200-10-2b</x:v>
      </x:c>
      <x:c r="B2341" t="str">
        <x:v>Set2</x:v>
      </x:c>
      <x:c r="C2341" t="str">
        <x:v>200-10-2b</x:v>
      </x:c>
      <x:c r="D2341" t="str">
        <x:v>C109</x:v>
      </x:c>
      <x:c r="E2341" t="str">
        <x:v>c</x:v>
      </x:c>
      <x:c r="F2341" s="59" t="n">
        <x:v>33</x:v>
      </x:c>
      <x:c r="G2341" s="59" t="n">
        <x:v>38</x:v>
      </x:c>
      <x:c r="H2341" s="59" t="n">
        <x:v>12</x:v>
      </x:c>
      <x:c r="I2341" s="59" t="n">
        <x:v>601</x:v>
      </x:c>
      <x:c r="J2341" s="59" t="n">
        <x:v>631</x:v>
      </x:c>
      <x:c r="K2341" s="59" t="n">
        <x:v>10</x:v>
      </x:c>
      <x:c r="L2341" s="59" t="str">
        <x:v>S9</x:v>
      </x:c>
      <x:c r="M2341" s="59" t="n">
        <x:v>3</x:v>
      </x:c>
      <x:c r="N2341" t="str">
        <x:v>source_forward</x:v>
      </x:c>
    </x:row>
    <x:row r="2342">
      <x:c r="A2342" t="str">
        <x:v>Set2_200-10-2b</x:v>
      </x:c>
      <x:c r="B2342" t="str">
        <x:v>Set2</x:v>
      </x:c>
      <x:c r="C2342" t="str">
        <x:v>200-10-2b</x:v>
      </x:c>
      <x:c r="D2342" t="str">
        <x:v>C110</x:v>
      </x:c>
      <x:c r="E2342" t="str">
        <x:v>c</x:v>
      </x:c>
      <x:c r="F2342" s="59" t="n">
        <x:v>31</x:v>
      </x:c>
      <x:c r="G2342" s="59" t="n">
        <x:v>32</x:v>
      </x:c>
      <x:c r="H2342" s="59" t="n">
        <x:v>13</x:v>
      </x:c>
      <x:c r="I2342" s="59" t="n">
        <x:v>242</x:v>
      </x:c>
      <x:c r="J2342" s="59" t="n">
        <x:v>260</x:v>
      </x:c>
      <x:c r="K2342" s="59" t="n">
        <x:v>10</x:v>
      </x:c>
      <x:c r="L2342" s="59" t="str">
        <x:v>S9</x:v>
      </x:c>
      <x:c r="M2342" s="59" t="n">
        <x:v>12</x:v>
      </x:c>
      <x:c r="N2342" t="str">
        <x:v>source_forward</x:v>
      </x:c>
    </x:row>
    <x:row r="2343">
      <x:c r="A2343" t="str">
        <x:v>Set2_200-10-2b</x:v>
      </x:c>
      <x:c r="B2343" t="str">
        <x:v>Set2</x:v>
      </x:c>
      <x:c r="C2343" t="str">
        <x:v>200-10-2b</x:v>
      </x:c>
      <x:c r="D2343" t="str">
        <x:v>C111</x:v>
      </x:c>
      <x:c r="E2343" t="str">
        <x:v>c</x:v>
      </x:c>
      <x:c r="F2343" s="59" t="n">
        <x:v>38</x:v>
      </x:c>
      <x:c r="G2343" s="59" t="n">
        <x:v>29</x:v>
      </x:c>
      <x:c r="H2343" s="59" t="n">
        <x:v>19</x:v>
      </x:c>
      <x:c r="I2343" s="59" t="n">
        <x:v>155</x:v>
      </x:c>
      <x:c r="J2343" s="59" t="n">
        <x:v>173</x:v>
      </x:c>
      <x:c r="K2343" s="59" t="n">
        <x:v>10</x:v>
      </x:c>
      <x:c r="L2343" s="59" t="str">
        <x:v>S8</x:v>
      </x:c>
      <x:c r="M2343" s="59" t="n">
        <x:v>15</x:v>
      </x:c>
      <x:c r="N2343" t="str">
        <x:v>source_forward</x:v>
      </x:c>
    </x:row>
    <x:row r="2344">
      <x:c r="A2344" t="str">
        <x:v>Set2_200-10-2b</x:v>
      </x:c>
      <x:c r="B2344" t="str">
        <x:v>Set2</x:v>
      </x:c>
      <x:c r="C2344" t="str">
        <x:v>200-10-2b</x:v>
      </x:c>
      <x:c r="D2344" t="str">
        <x:v>C112</x:v>
      </x:c>
      <x:c r="E2344" t="str">
        <x:v>c</x:v>
      </x:c>
      <x:c r="F2344" s="59" t="n">
        <x:v>30</x:v>
      </x:c>
      <x:c r="G2344" s="59" t="n">
        <x:v>27</x:v>
      </x:c>
      <x:c r="H2344" s="59" t="n">
        <x:v>11</x:v>
      </x:c>
      <x:c r="I2344" s="59" t="n">
        <x:v>250</x:v>
      </x:c>
      <x:c r="J2344" s="59" t="n">
        <x:v>270</x:v>
      </x:c>
      <x:c r="K2344" s="59" t="n">
        <x:v>10</x:v>
      </x:c>
      <x:c r="L2344" s="59" t="str">
        <x:v>S3</x:v>
      </x:c>
      <x:c r="M2344" s="59" t="n">
        <x:v>1</x:v>
      </x:c>
      <x:c r="N2344" t="str">
        <x:v>source_forward</x:v>
      </x:c>
    </x:row>
    <x:row r="2345">
      <x:c r="A2345" t="str">
        <x:v>Set2_200-10-2b</x:v>
      </x:c>
      <x:c r="B2345" t="str">
        <x:v>Set2</x:v>
      </x:c>
      <x:c r="C2345" t="str">
        <x:v>200-10-2b</x:v>
      </x:c>
      <x:c r="D2345" t="str">
        <x:v>C113</x:v>
      </x:c>
      <x:c r="E2345" t="str">
        <x:v>c</x:v>
      </x:c>
      <x:c r="F2345" s="59" t="n">
        <x:v>47</x:v>
      </x:c>
      <x:c r="G2345" s="59" t="n">
        <x:v>49</x:v>
      </x:c>
      <x:c r="H2345" s="59" t="n">
        <x:v>19</x:v>
      </x:c>
      <x:c r="I2345" s="59" t="n">
        <x:v>338</x:v>
      </x:c>
      <x:c r="J2345" s="59" t="n">
        <x:v>372</x:v>
      </x:c>
      <x:c r="K2345" s="59" t="n">
        <x:v>10</x:v>
      </x:c>
      <x:c r="L2345" s="59" t="str">
        <x:v>S7</x:v>
      </x:c>
      <x:c r="M2345" s="59" t="n">
        <x:v>8</x:v>
      </x:c>
      <x:c r="N2345" t="str">
        <x:v>source_forward</x:v>
      </x:c>
    </x:row>
    <x:row r="2346">
      <x:c r="A2346" t="str">
        <x:v>Set2_200-10-2b</x:v>
      </x:c>
      <x:c r="B2346" t="str">
        <x:v>Set2</x:v>
      </x:c>
      <x:c r="C2346" t="str">
        <x:v>200-10-2b</x:v>
      </x:c>
      <x:c r="D2346" t="str">
        <x:v>C114</x:v>
      </x:c>
      <x:c r="E2346" t="str">
        <x:v>c</x:v>
      </x:c>
      <x:c r="F2346" s="59" t="n">
        <x:v>33</x:v>
      </x:c>
      <x:c r="G2346" s="59" t="n">
        <x:v>33</x:v>
      </x:c>
      <x:c r="H2346" s="59" t="n">
        <x:v>16</x:v>
      </x:c>
      <x:c r="I2346" s="59" t="n">
        <x:v>703</x:v>
      </x:c>
      <x:c r="J2346" s="59" t="n">
        <x:v>741</x:v>
      </x:c>
      <x:c r="K2346" s="59" t="n">
        <x:v>10</x:v>
      </x:c>
      <x:c r="L2346" s="59" t="str">
        <x:v>S9</x:v>
      </x:c>
      <x:c r="M2346" s="59" t="n">
        <x:v>2</x:v>
      </x:c>
      <x:c r="N2346" t="str">
        <x:v>source_forward</x:v>
      </x:c>
    </x:row>
    <x:row r="2347">
      <x:c r="A2347" t="str">
        <x:v>Set2_200-10-2b</x:v>
      </x:c>
      <x:c r="B2347" t="str">
        <x:v>Set2</x:v>
      </x:c>
      <x:c r="C2347" t="str">
        <x:v>200-10-2b</x:v>
      </x:c>
      <x:c r="D2347" t="str">
        <x:v>C115</x:v>
      </x:c>
      <x:c r="E2347" t="str">
        <x:v>c</x:v>
      </x:c>
      <x:c r="F2347" s="59" t="n">
        <x:v>31</x:v>
      </x:c>
      <x:c r="G2347" s="59" t="n">
        <x:v>49</x:v>
      </x:c>
      <x:c r="H2347" s="59" t="n">
        <x:v>11</x:v>
      </x:c>
      <x:c r="I2347" s="59" t="n">
        <x:v>715</x:v>
      </x:c>
      <x:c r="J2347" s="59" t="n">
        <x:v>743</x:v>
      </x:c>
      <x:c r="K2347" s="59" t="n">
        <x:v>10</x:v>
      </x:c>
      <x:c r="L2347" s="59" t="str">
        <x:v>S9</x:v>
      </x:c>
      <x:c r="M2347" s="59" t="n">
        <x:v>3</x:v>
      </x:c>
      <x:c r="N2347" t="str">
        <x:v>source_forward</x:v>
      </x:c>
    </x:row>
    <x:row r="2348">
      <x:c r="A2348" t="str">
        <x:v>Set2_200-10-2b</x:v>
      </x:c>
      <x:c r="B2348" t="str">
        <x:v>Set2</x:v>
      </x:c>
      <x:c r="C2348" t="str">
        <x:v>200-10-2b</x:v>
      </x:c>
      <x:c r="D2348" t="str">
        <x:v>C116</x:v>
      </x:c>
      <x:c r="E2348" t="str">
        <x:v>c</x:v>
      </x:c>
      <x:c r="F2348" s="59" t="n">
        <x:v>38</x:v>
      </x:c>
      <x:c r="G2348" s="59" t="n">
        <x:v>49</x:v>
      </x:c>
      <x:c r="H2348" s="59" t="n">
        <x:v>11</x:v>
      </x:c>
      <x:c r="I2348" s="59" t="n">
        <x:v>640</x:v>
      </x:c>
      <x:c r="J2348" s="59" t="n">
        <x:v>676</x:v>
      </x:c>
      <x:c r="K2348" s="59" t="n">
        <x:v>10</x:v>
      </x:c>
      <x:c r="L2348" s="59" t="str">
        <x:v>S7</x:v>
      </x:c>
      <x:c r="M2348" s="59" t="n">
        <x:v>6</x:v>
      </x:c>
      <x:c r="N2348" t="str">
        <x:v>source_forward</x:v>
      </x:c>
    </x:row>
    <x:row r="2349">
      <x:c r="A2349" t="str">
        <x:v>Set2_200-10-2b</x:v>
      </x:c>
      <x:c r="B2349" t="str">
        <x:v>Set2</x:v>
      </x:c>
      <x:c r="C2349" t="str">
        <x:v>200-10-2b</x:v>
      </x:c>
      <x:c r="D2349" t="str">
        <x:v>C117</x:v>
      </x:c>
      <x:c r="E2349" t="str">
        <x:v>c</x:v>
      </x:c>
      <x:c r="F2349" s="59" t="n">
        <x:v>44</x:v>
      </x:c>
      <x:c r="G2349" s="59" t="n">
        <x:v>26</x:v>
      </x:c>
      <x:c r="H2349" s="59" t="n">
        <x:v>11</x:v>
      </x:c>
      <x:c r="I2349" s="59" t="n">
        <x:v>434</x:v>
      </x:c>
      <x:c r="J2349" s="59" t="n">
        <x:v>470</x:v>
      </x:c>
      <x:c r="K2349" s="59" t="n">
        <x:v>10</x:v>
      </x:c>
      <x:c r="L2349" s="59" t="str">
        <x:v>S4</x:v>
      </x:c>
      <x:c r="M2349" s="59" t="n">
        <x:v>9</x:v>
      </x:c>
      <x:c r="N2349" t="str">
        <x:v>source_forward</x:v>
      </x:c>
    </x:row>
    <x:row r="2350">
      <x:c r="A2350" t="str">
        <x:v>Set2_200-10-2b</x:v>
      </x:c>
      <x:c r="B2350" t="str">
        <x:v>Set2</x:v>
      </x:c>
      <x:c r="C2350" t="str">
        <x:v>200-10-2b</x:v>
      </x:c>
      <x:c r="D2350" t="str">
        <x:v>C118</x:v>
      </x:c>
      <x:c r="E2350" t="str">
        <x:v>c</x:v>
      </x:c>
      <x:c r="F2350" s="59" t="n">
        <x:v>46</x:v>
      </x:c>
      <x:c r="G2350" s="59" t="n">
        <x:v>46</x:v>
      </x:c>
      <x:c r="H2350" s="59" t="n">
        <x:v>17</x:v>
      </x:c>
      <x:c r="I2350" s="59" t="n">
        <x:v>397</x:v>
      </x:c>
      <x:c r="J2350" s="59" t="n">
        <x:v>419</x:v>
      </x:c>
      <x:c r="K2350" s="59" t="n">
        <x:v>10</x:v>
      </x:c>
      <x:c r="L2350" s="59" t="str">
        <x:v>S7</x:v>
      </x:c>
      <x:c r="M2350" s="59" t="n">
        <x:v>14</x:v>
      </x:c>
      <x:c r="N2350" t="str">
        <x:v>source_forward</x:v>
      </x:c>
    </x:row>
    <x:row r="2351">
      <x:c r="A2351" t="str">
        <x:v>Set2_200-10-2b</x:v>
      </x:c>
      <x:c r="B2351" t="str">
        <x:v>Set2</x:v>
      </x:c>
      <x:c r="C2351" t="str">
        <x:v>200-10-2b</x:v>
      </x:c>
      <x:c r="D2351" t="str">
        <x:v>C119</x:v>
      </x:c>
      <x:c r="E2351" t="str">
        <x:v>c</x:v>
      </x:c>
      <x:c r="F2351" s="59" t="n">
        <x:v>35</x:v>
      </x:c>
      <x:c r="G2351" s="59" t="n">
        <x:v>30</x:v>
      </x:c>
      <x:c r="H2351" s="59" t="n">
        <x:v>15</x:v>
      </x:c>
      <x:c r="I2351" s="59" t="n">
        <x:v>353</x:v>
      </x:c>
      <x:c r="J2351" s="59" t="n">
        <x:v>367</x:v>
      </x:c>
      <x:c r="K2351" s="59" t="n">
        <x:v>10</x:v>
      </x:c>
      <x:c r="L2351" s="59" t="str">
        <x:v>S9</x:v>
      </x:c>
      <x:c r="M2351" s="59" t="n">
        <x:v>7</x:v>
      </x:c>
      <x:c r="N2351" t="str">
        <x:v>source_forward</x:v>
      </x:c>
    </x:row>
    <x:row r="2352">
      <x:c r="A2352" t="str">
        <x:v>Set2_200-10-2b</x:v>
      </x:c>
      <x:c r="B2352" t="str">
        <x:v>Set2</x:v>
      </x:c>
      <x:c r="C2352" t="str">
        <x:v>200-10-2b</x:v>
      </x:c>
      <x:c r="D2352" t="str">
        <x:v>C120</x:v>
      </x:c>
      <x:c r="E2352" t="str">
        <x:v>c</x:v>
      </x:c>
      <x:c r="F2352" s="59" t="n">
        <x:v>29</x:v>
      </x:c>
      <x:c r="G2352" s="59" t="n">
        <x:v>27</x:v>
      </x:c>
      <x:c r="H2352" s="59" t="n">
        <x:v>17</x:v>
      </x:c>
      <x:c r="I2352" s="59" t="n">
        <x:v>349</x:v>
      </x:c>
      <x:c r="J2352" s="59" t="n">
        <x:v>369</x:v>
      </x:c>
      <x:c r="K2352" s="59" t="n">
        <x:v>10</x:v>
      </x:c>
      <x:c r="L2352" s="59" t="str">
        <x:v>S3</x:v>
      </x:c>
      <x:c r="M2352" s="59" t="n">
        <x:v>10</x:v>
      </x:c>
      <x:c r="N2352" t="str">
        <x:v>source_forward</x:v>
      </x:c>
    </x:row>
    <x:row r="2353">
      <x:c r="A2353" t="str">
        <x:v>Set2_200-10-2b</x:v>
      </x:c>
      <x:c r="B2353" t="str">
        <x:v>Set2</x:v>
      </x:c>
      <x:c r="C2353" t="str">
        <x:v>200-10-2b</x:v>
      </x:c>
      <x:c r="D2353" t="str">
        <x:v>C121</x:v>
      </x:c>
      <x:c r="E2353" t="str">
        <x:v>c</x:v>
      </x:c>
      <x:c r="F2353" s="59" t="n">
        <x:v>30</x:v>
      </x:c>
      <x:c r="G2353" s="59" t="n">
        <x:v>31</x:v>
      </x:c>
      <x:c r="H2353" s="59" t="n">
        <x:v>11</x:v>
      </x:c>
      <x:c r="I2353" s="59" t="n">
        <x:v>170</x:v>
      </x:c>
      <x:c r="J2353" s="59" t="n">
        <x:v>184</x:v>
      </x:c>
      <x:c r="K2353" s="59" t="n">
        <x:v>10</x:v>
      </x:c>
      <x:c r="L2353" s="59" t="str">
        <x:v>S9</x:v>
      </x:c>
      <x:c r="M2353" s="59" t="n">
        <x:v>7</x:v>
      </x:c>
      <x:c r="N2353" t="str">
        <x:v>source_forward</x:v>
      </x:c>
    </x:row>
    <x:row r="2354">
      <x:c r="A2354" t="str">
        <x:v>Set2_200-10-2b</x:v>
      </x:c>
      <x:c r="B2354" t="str">
        <x:v>Set2</x:v>
      </x:c>
      <x:c r="C2354" t="str">
        <x:v>200-10-2b</x:v>
      </x:c>
      <x:c r="D2354" t="str">
        <x:v>C122</x:v>
      </x:c>
      <x:c r="E2354" t="str">
        <x:v>c</x:v>
      </x:c>
      <x:c r="F2354" s="59" t="n">
        <x:v>31</x:v>
      </x:c>
      <x:c r="G2354" s="59" t="n">
        <x:v>31</x:v>
      </x:c>
      <x:c r="H2354" s="59" t="n">
        <x:v>19</x:v>
      </x:c>
      <x:c r="I2354" s="59" t="n">
        <x:v>616</x:v>
      </x:c>
      <x:c r="J2354" s="59" t="n">
        <x:v>650</x:v>
      </x:c>
      <x:c r="K2354" s="59" t="n">
        <x:v>10</x:v>
      </x:c>
      <x:c r="L2354" s="59" t="str">
        <x:v>S9</x:v>
      </x:c>
      <x:c r="M2354" s="59" t="n">
        <x:v>14</x:v>
      </x:c>
      <x:c r="N2354" t="str">
        <x:v>source_forward</x:v>
      </x:c>
    </x:row>
    <x:row r="2355">
      <x:c r="A2355" t="str">
        <x:v>Set2_200-10-2b</x:v>
      </x:c>
      <x:c r="B2355" t="str">
        <x:v>Set2</x:v>
      </x:c>
      <x:c r="C2355" t="str">
        <x:v>200-10-2b</x:v>
      </x:c>
      <x:c r="D2355" t="str">
        <x:v>C123</x:v>
      </x:c>
      <x:c r="E2355" t="str">
        <x:v>c</x:v>
      </x:c>
      <x:c r="F2355" s="59" t="n">
        <x:v>26</x:v>
      </x:c>
      <x:c r="G2355" s="59" t="n">
        <x:v>34</x:v>
      </x:c>
      <x:c r="H2355" s="59" t="n">
        <x:v>12</x:v>
      </x:c>
      <x:c r="I2355" s="59" t="n">
        <x:v>237</x:v>
      </x:c>
      <x:c r="J2355" s="59" t="n">
        <x:v>261</x:v>
      </x:c>
      <x:c r="K2355" s="59" t="n">
        <x:v>10</x:v>
      </x:c>
      <x:c r="L2355" s="59" t="str">
        <x:v>S9</x:v>
      </x:c>
      <x:c r="M2355" s="59" t="n">
        <x:v>7</x:v>
      </x:c>
      <x:c r="N2355" t="str">
        <x:v>source_forward</x:v>
      </x:c>
    </x:row>
    <x:row r="2356">
      <x:c r="A2356" t="str">
        <x:v>Set2_200-10-2b</x:v>
      </x:c>
      <x:c r="B2356" t="str">
        <x:v>Set2</x:v>
      </x:c>
      <x:c r="C2356" t="str">
        <x:v>200-10-2b</x:v>
      </x:c>
      <x:c r="D2356" t="str">
        <x:v>C124</x:v>
      </x:c>
      <x:c r="E2356" t="str">
        <x:v>c</x:v>
      </x:c>
      <x:c r="F2356" s="59" t="n">
        <x:v>30</x:v>
      </x:c>
      <x:c r="G2356" s="59" t="n">
        <x:v>47</x:v>
      </x:c>
      <x:c r="H2356" s="59" t="n">
        <x:v>17</x:v>
      </x:c>
      <x:c r="I2356" s="59" t="n">
        <x:v>376</x:v>
      </x:c>
      <x:c r="J2356" s="59" t="n">
        <x:v>394</x:v>
      </x:c>
      <x:c r="K2356" s="59" t="n">
        <x:v>10</x:v>
      </x:c>
      <x:c r="L2356" s="59" t="str">
        <x:v>S9</x:v>
      </x:c>
      <x:c r="M2356" s="59" t="n">
        <x:v>6</x:v>
      </x:c>
      <x:c r="N2356" t="str">
        <x:v>source_forward</x:v>
      </x:c>
    </x:row>
    <x:row r="2357">
      <x:c r="A2357" t="str">
        <x:v>Set2_200-10-2b</x:v>
      </x:c>
      <x:c r="B2357" t="str">
        <x:v>Set2</x:v>
      </x:c>
      <x:c r="C2357" t="str">
        <x:v>200-10-2b</x:v>
      </x:c>
      <x:c r="D2357" t="str">
        <x:v>C125</x:v>
      </x:c>
      <x:c r="E2357" t="str">
        <x:v>c</x:v>
      </x:c>
      <x:c r="F2357" s="59" t="n">
        <x:v>48</x:v>
      </x:c>
      <x:c r="G2357" s="59" t="n">
        <x:v>36</x:v>
      </x:c>
      <x:c r="H2357" s="59" t="n">
        <x:v>12</x:v>
      </x:c>
      <x:c r="I2357" s="59" t="n">
        <x:v>77</x:v>
      </x:c>
      <x:c r="J2357" s="59" t="n">
        <x:v>97</x:v>
      </x:c>
      <x:c r="K2357" s="59" t="n">
        <x:v>10</x:v>
      </x:c>
      <x:c r="L2357" s="59" t="str">
        <x:v>S7</x:v>
      </x:c>
      <x:c r="M2357" s="59" t="n">
        <x:v>4</x:v>
      </x:c>
      <x:c r="N2357" t="str">
        <x:v>source_forward</x:v>
      </x:c>
    </x:row>
    <x:row r="2358">
      <x:c r="A2358" t="str">
        <x:v>Set2_200-10-2b</x:v>
      </x:c>
      <x:c r="B2358" t="str">
        <x:v>Set2</x:v>
      </x:c>
      <x:c r="C2358" t="str">
        <x:v>200-10-2b</x:v>
      </x:c>
      <x:c r="D2358" t="str">
        <x:v>C126</x:v>
      </x:c>
      <x:c r="E2358" t="str">
        <x:v>c</x:v>
      </x:c>
      <x:c r="F2358" s="59" t="n">
        <x:v>37</x:v>
      </x:c>
      <x:c r="G2358" s="59" t="n">
        <x:v>46</x:v>
      </x:c>
      <x:c r="H2358" s="59" t="n">
        <x:v>18</x:v>
      </x:c>
      <x:c r="I2358" s="59" t="n">
        <x:v>243</x:v>
      </x:c>
      <x:c r="J2358" s="59" t="n">
        <x:v>261</x:v>
      </x:c>
      <x:c r="K2358" s="59" t="n">
        <x:v>10</x:v>
      </x:c>
      <x:c r="L2358" s="59" t="str">
        <x:v>S9</x:v>
      </x:c>
      <x:c r="M2358" s="59" t="n">
        <x:v>3</x:v>
      </x:c>
      <x:c r="N2358" t="str">
        <x:v>source_forward</x:v>
      </x:c>
    </x:row>
    <x:row r="2359">
      <x:c r="A2359" t="str">
        <x:v>Set2_200-10-2b</x:v>
      </x:c>
      <x:c r="B2359" t="str">
        <x:v>Set2</x:v>
      </x:c>
      <x:c r="C2359" t="str">
        <x:v>200-10-2b</x:v>
      </x:c>
      <x:c r="D2359" t="str">
        <x:v>C127</x:v>
      </x:c>
      <x:c r="E2359" t="str">
        <x:v>c</x:v>
      </x:c>
      <x:c r="F2359" s="59" t="n">
        <x:v>30</x:v>
      </x:c>
      <x:c r="G2359" s="59" t="n">
        <x:v>30</x:v>
      </x:c>
      <x:c r="H2359" s="59" t="n">
        <x:v>16</x:v>
      </x:c>
      <x:c r="I2359" s="59" t="n">
        <x:v>56</x:v>
      </x:c>
      <x:c r="J2359" s="59" t="n">
        <x:v>92</x:v>
      </x:c>
      <x:c r="K2359" s="59" t="n">
        <x:v>10</x:v>
      </x:c>
      <x:c r="L2359" s="59" t="str">
        <x:v>S9</x:v>
      </x:c>
      <x:c r="M2359" s="59" t="n">
        <x:v>7</x:v>
      </x:c>
      <x:c r="N2359" t="str">
        <x:v>source_forward</x:v>
      </x:c>
    </x:row>
    <x:row r="2360">
      <x:c r="A2360" t="str">
        <x:v>Set2_200-10-2b</x:v>
      </x:c>
      <x:c r="B2360" t="str">
        <x:v>Set2</x:v>
      </x:c>
      <x:c r="C2360" t="str">
        <x:v>200-10-2b</x:v>
      </x:c>
      <x:c r="D2360" t="str">
        <x:v>C128</x:v>
      </x:c>
      <x:c r="E2360" t="str">
        <x:v>c</x:v>
      </x:c>
      <x:c r="F2360" s="59" t="n">
        <x:v>44</x:v>
      </x:c>
      <x:c r="G2360" s="59" t="n">
        <x:v>31</x:v>
      </x:c>
      <x:c r="H2360" s="59" t="n">
        <x:v>19</x:v>
      </x:c>
      <x:c r="I2360" s="59" t="n">
        <x:v>255</x:v>
      </x:c>
      <x:c r="J2360" s="59" t="n">
        <x:v>285</x:v>
      </x:c>
      <x:c r="K2360" s="59" t="n">
        <x:v>10</x:v>
      </x:c>
      <x:c r="L2360" s="59" t="str">
        <x:v>S4</x:v>
      </x:c>
      <x:c r="M2360" s="59" t="n">
        <x:v>16</x:v>
      </x:c>
      <x:c r="N2360" t="str">
        <x:v>source_forward</x:v>
      </x:c>
    </x:row>
    <x:row r="2361">
      <x:c r="A2361" t="str">
        <x:v>Set2_200-10-2b</x:v>
      </x:c>
      <x:c r="B2361" t="str">
        <x:v>Set2</x:v>
      </x:c>
      <x:c r="C2361" t="str">
        <x:v>200-10-2b</x:v>
      </x:c>
      <x:c r="D2361" t="str">
        <x:v>C129</x:v>
      </x:c>
      <x:c r="E2361" t="str">
        <x:v>c</x:v>
      </x:c>
      <x:c r="F2361" s="59" t="n">
        <x:v>42</x:v>
      </x:c>
      <x:c r="G2361" s="59" t="n">
        <x:v>32</x:v>
      </x:c>
      <x:c r="H2361" s="59" t="n">
        <x:v>18</x:v>
      </x:c>
      <x:c r="I2361" s="59" t="n">
        <x:v>512</x:v>
      </x:c>
      <x:c r="J2361" s="59" t="n">
        <x:v>528</x:v>
      </x:c>
      <x:c r="K2361" s="59" t="n">
        <x:v>10</x:v>
      </x:c>
      <x:c r="L2361" s="59" t="str">
        <x:v>S4</x:v>
      </x:c>
      <x:c r="M2361" s="59" t="n">
        <x:v>15</x:v>
      </x:c>
      <x:c r="N2361" t="str">
        <x:v>source_forward</x:v>
      </x:c>
    </x:row>
    <x:row r="2362">
      <x:c r="A2362" t="str">
        <x:v>Set2_200-10-2b</x:v>
      </x:c>
      <x:c r="B2362" t="str">
        <x:v>Set2</x:v>
      </x:c>
      <x:c r="C2362" t="str">
        <x:v>200-10-2b</x:v>
      </x:c>
      <x:c r="D2362" t="str">
        <x:v>C130</x:v>
      </x:c>
      <x:c r="E2362" t="str">
        <x:v>c</x:v>
      </x:c>
      <x:c r="F2362" s="59" t="n">
        <x:v>37</x:v>
      </x:c>
      <x:c r="G2362" s="59" t="n">
        <x:v>28</x:v>
      </x:c>
      <x:c r="H2362" s="59" t="n">
        <x:v>17</x:v>
      </x:c>
      <x:c r="I2362" s="59" t="n">
        <x:v>561</x:v>
      </x:c>
      <x:c r="J2362" s="59" t="n">
        <x:v>583</x:v>
      </x:c>
      <x:c r="K2362" s="59" t="n">
        <x:v>10</x:v>
      </x:c>
      <x:c r="L2362" s="59" t="str">
        <x:v>S8</x:v>
      </x:c>
      <x:c r="M2362" s="59" t="n">
        <x:v>2</x:v>
      </x:c>
      <x:c r="N2362" t="str">
        <x:v>source_forward</x:v>
      </x:c>
    </x:row>
    <x:row r="2363">
      <x:c r="A2363" t="str">
        <x:v>Set2_200-10-2b</x:v>
      </x:c>
      <x:c r="B2363" t="str">
        <x:v>Set2</x:v>
      </x:c>
      <x:c r="C2363" t="str">
        <x:v>200-10-2b</x:v>
      </x:c>
      <x:c r="D2363" t="str">
        <x:v>C131</x:v>
      </x:c>
      <x:c r="E2363" t="str">
        <x:v>c</x:v>
      </x:c>
      <x:c r="F2363" s="59" t="n">
        <x:v>45</x:v>
      </x:c>
      <x:c r="G2363" s="59" t="n">
        <x:v>50</x:v>
      </x:c>
      <x:c r="H2363" s="59" t="n">
        <x:v>16</x:v>
      </x:c>
      <x:c r="I2363" s="59" t="n">
        <x:v>211</x:v>
      </x:c>
      <x:c r="J2363" s="59" t="n">
        <x:v>247</x:v>
      </x:c>
      <x:c r="K2363" s="59" t="n">
        <x:v>10</x:v>
      </x:c>
      <x:c r="L2363" s="59" t="str">
        <x:v>S7</x:v>
      </x:c>
      <x:c r="M2363" s="59" t="n">
        <x:v>15</x:v>
      </x:c>
      <x:c r="N2363" t="str">
        <x:v>source_forward</x:v>
      </x:c>
    </x:row>
    <x:row r="2364">
      <x:c r="A2364" t="str">
        <x:v>Set2_200-10-2b</x:v>
      </x:c>
      <x:c r="B2364" t="str">
        <x:v>Set2</x:v>
      </x:c>
      <x:c r="C2364" t="str">
        <x:v>200-10-2b</x:v>
      </x:c>
      <x:c r="D2364" t="str">
        <x:v>C132</x:v>
      </x:c>
      <x:c r="E2364" t="str">
        <x:v>c</x:v>
      </x:c>
      <x:c r="F2364" s="59" t="n">
        <x:v>32</x:v>
      </x:c>
      <x:c r="G2364" s="59" t="n">
        <x:v>27</x:v>
      </x:c>
      <x:c r="H2364" s="59" t="n">
        <x:v>15</x:v>
      </x:c>
      <x:c r="I2364" s="59" t="n">
        <x:v>394</x:v>
      </x:c>
      <x:c r="J2364" s="59" t="n">
        <x:v>430</x:v>
      </x:c>
      <x:c r="K2364" s="59" t="n">
        <x:v>10</x:v>
      </x:c>
      <x:c r="L2364" s="59" t="str">
        <x:v>S3</x:v>
      </x:c>
      <x:c r="M2364" s="59" t="n">
        <x:v>2</x:v>
      </x:c>
      <x:c r="N2364" t="str">
        <x:v>source_forward</x:v>
      </x:c>
    </x:row>
    <x:row r="2365">
      <x:c r="A2365" t="str">
        <x:v>Set2_200-10-2b</x:v>
      </x:c>
      <x:c r="B2365" t="str">
        <x:v>Set2</x:v>
      </x:c>
      <x:c r="C2365" t="str">
        <x:v>200-10-2b</x:v>
      </x:c>
      <x:c r="D2365" t="str">
        <x:v>C133</x:v>
      </x:c>
      <x:c r="E2365" t="str">
        <x:v>c</x:v>
      </x:c>
      <x:c r="F2365" s="59" t="n">
        <x:v>34</x:v>
      </x:c>
      <x:c r="G2365" s="59" t="n">
        <x:v>34</x:v>
      </x:c>
      <x:c r="H2365" s="59" t="n">
        <x:v>17</x:v>
      </x:c>
      <x:c r="I2365" s="59" t="n">
        <x:v>194</x:v>
      </x:c>
      <x:c r="J2365" s="59" t="n">
        <x:v>220</x:v>
      </x:c>
      <x:c r="K2365" s="59" t="n">
        <x:v>10</x:v>
      </x:c>
      <x:c r="L2365" s="59" t="str">
        <x:v>S9</x:v>
      </x:c>
      <x:c r="M2365" s="59" t="n">
        <x:v>15</x:v>
      </x:c>
      <x:c r="N2365" t="str">
        <x:v>source_forward</x:v>
      </x:c>
    </x:row>
    <x:row r="2366">
      <x:c r="A2366" t="str">
        <x:v>Set2_200-10-2b</x:v>
      </x:c>
      <x:c r="B2366" t="str">
        <x:v>Set2</x:v>
      </x:c>
      <x:c r="C2366" t="str">
        <x:v>200-10-2b</x:v>
      </x:c>
      <x:c r="D2366" t="str">
        <x:v>C134</x:v>
      </x:c>
      <x:c r="E2366" t="str">
        <x:v>c</x:v>
      </x:c>
      <x:c r="F2366" s="59" t="n">
        <x:v>38</x:v>
      </x:c>
      <x:c r="G2366" s="59" t="n">
        <x:v>29</x:v>
      </x:c>
      <x:c r="H2366" s="59" t="n">
        <x:v>16</x:v>
      </x:c>
      <x:c r="I2366" s="59" t="n">
        <x:v>383</x:v>
      </x:c>
      <x:c r="J2366" s="59" t="n">
        <x:v>407</x:v>
      </x:c>
      <x:c r="K2366" s="59" t="n">
        <x:v>10</x:v>
      </x:c>
      <x:c r="L2366" s="59" t="str">
        <x:v>S8</x:v>
      </x:c>
      <x:c r="M2366" s="59" t="n">
        <x:v>13</x:v>
      </x:c>
      <x:c r="N2366" t="str">
        <x:v>source_forward</x:v>
      </x:c>
    </x:row>
    <x:row r="2367">
      <x:c r="A2367" t="str">
        <x:v>Set2_200-10-2b</x:v>
      </x:c>
      <x:c r="B2367" t="str">
        <x:v>Set2</x:v>
      </x:c>
      <x:c r="C2367" t="str">
        <x:v>200-10-2b</x:v>
      </x:c>
      <x:c r="D2367" t="str">
        <x:v>C135</x:v>
      </x:c>
      <x:c r="E2367" t="str">
        <x:v>c</x:v>
      </x:c>
      <x:c r="F2367" s="59" t="n">
        <x:v>44</x:v>
      </x:c>
      <x:c r="G2367" s="59" t="n">
        <x:v>44</x:v>
      </x:c>
      <x:c r="H2367" s="59" t="n">
        <x:v>17</x:v>
      </x:c>
      <x:c r="I2367" s="59" t="n">
        <x:v>258</x:v>
      </x:c>
      <x:c r="J2367" s="59" t="n">
        <x:v>280</x:v>
      </x:c>
      <x:c r="K2367" s="59" t="n">
        <x:v>10</x:v>
      </x:c>
      <x:c r="L2367" s="59" t="str">
        <x:v>S7</x:v>
      </x:c>
      <x:c r="M2367" s="59" t="n">
        <x:v>10</x:v>
      </x:c>
      <x:c r="N2367" t="str">
        <x:v>source_forward</x:v>
      </x:c>
    </x:row>
    <x:row r="2368">
      <x:c r="A2368" t="str">
        <x:v>Set2_200-10-2b</x:v>
      </x:c>
      <x:c r="B2368" t="str">
        <x:v>Set2</x:v>
      </x:c>
      <x:c r="C2368" t="str">
        <x:v>200-10-2b</x:v>
      </x:c>
      <x:c r="D2368" t="str">
        <x:v>C136</x:v>
      </x:c>
      <x:c r="E2368" t="str">
        <x:v>c</x:v>
      </x:c>
      <x:c r="F2368" s="59" t="n">
        <x:v>30</x:v>
      </x:c>
      <x:c r="G2368" s="59" t="n">
        <x:v>24</x:v>
      </x:c>
      <x:c r="H2368" s="59" t="n">
        <x:v>20</x:v>
      </x:c>
      <x:c r="I2368" s="59" t="n">
        <x:v>102</x:v>
      </x:c>
      <x:c r="J2368" s="59" t="n">
        <x:v>134</x:v>
      </x:c>
      <x:c r="K2368" s="59" t="n">
        <x:v>10</x:v>
      </x:c>
      <x:c r="L2368" s="59" t="str">
        <x:v>S3</x:v>
      </x:c>
      <x:c r="M2368" s="59" t="n">
        <x:v>19</x:v>
      </x:c>
      <x:c r="N2368" t="str">
        <x:v>source_forward</x:v>
      </x:c>
    </x:row>
    <x:row r="2369">
      <x:c r="A2369" t="str">
        <x:v>Set2_200-10-2b</x:v>
      </x:c>
      <x:c r="B2369" t="str">
        <x:v>Set2</x:v>
      </x:c>
      <x:c r="C2369" t="str">
        <x:v>200-10-2b</x:v>
      </x:c>
      <x:c r="D2369" t="str">
        <x:v>C137</x:v>
      </x:c>
      <x:c r="E2369" t="str">
        <x:v>c</x:v>
      </x:c>
      <x:c r="F2369" s="59" t="n">
        <x:v>48</x:v>
      </x:c>
      <x:c r="G2369" s="59" t="n">
        <x:v>35</x:v>
      </x:c>
      <x:c r="H2369" s="59" t="n">
        <x:v>13</x:v>
      </x:c>
      <x:c r="I2369" s="59" t="n">
        <x:v>85</x:v>
      </x:c>
      <x:c r="J2369" s="59" t="n">
        <x:v>95</x:v>
      </x:c>
      <x:c r="K2369" s="59" t="n">
        <x:v>10</x:v>
      </x:c>
      <x:c r="L2369" s="59" t="str">
        <x:v>S7</x:v>
      </x:c>
      <x:c r="M2369" s="59" t="n">
        <x:v>2</x:v>
      </x:c>
      <x:c r="N2369" t="str">
        <x:v>source_forward</x:v>
      </x:c>
    </x:row>
    <x:row r="2370">
      <x:c r="A2370" t="str">
        <x:v>Set2_200-10-2b</x:v>
      </x:c>
      <x:c r="B2370" t="str">
        <x:v>Set2</x:v>
      </x:c>
      <x:c r="C2370" t="str">
        <x:v>200-10-2b</x:v>
      </x:c>
      <x:c r="D2370" t="str">
        <x:v>C138</x:v>
      </x:c>
      <x:c r="E2370" t="str">
        <x:v>c</x:v>
      </x:c>
      <x:c r="F2370" s="59" t="n">
        <x:v>37</x:v>
      </x:c>
      <x:c r="G2370" s="59" t="n">
        <x:v>30</x:v>
      </x:c>
      <x:c r="H2370" s="59" t="n">
        <x:v>18</x:v>
      </x:c>
      <x:c r="I2370" s="59" t="n">
        <x:v>428</x:v>
      </x:c>
      <x:c r="J2370" s="59" t="n">
        <x:v>440</x:v>
      </x:c>
      <x:c r="K2370" s="59" t="n">
        <x:v>10</x:v>
      </x:c>
      <x:c r="L2370" s="59" t="str">
        <x:v>S8</x:v>
      </x:c>
      <x:c r="M2370" s="59" t="n">
        <x:v>13</x:v>
      </x:c>
      <x:c r="N2370" t="str">
        <x:v>source_forward</x:v>
      </x:c>
    </x:row>
    <x:row r="2371">
      <x:c r="A2371" t="str">
        <x:v>Set2_200-10-2b</x:v>
      </x:c>
      <x:c r="B2371" t="str">
        <x:v>Set2</x:v>
      </x:c>
      <x:c r="C2371" t="str">
        <x:v>200-10-2b</x:v>
      </x:c>
      <x:c r="D2371" t="str">
        <x:v>C139</x:v>
      </x:c>
      <x:c r="E2371" t="str">
        <x:v>c</x:v>
      </x:c>
      <x:c r="F2371" s="59" t="n">
        <x:v>36</x:v>
      </x:c>
      <x:c r="G2371" s="59" t="n">
        <x:v>44</x:v>
      </x:c>
      <x:c r="H2371" s="59" t="n">
        <x:v>14</x:v>
      </x:c>
      <x:c r="I2371" s="59" t="n">
        <x:v>323</x:v>
      </x:c>
      <x:c r="J2371" s="59" t="n">
        <x:v>359</x:v>
      </x:c>
      <x:c r="K2371" s="59" t="n">
        <x:v>10</x:v>
      </x:c>
      <x:c r="L2371" s="59" t="str">
        <x:v>S9</x:v>
      </x:c>
      <x:c r="M2371" s="59" t="n">
        <x:v>3</x:v>
      </x:c>
      <x:c r="N2371" t="str">
        <x:v>source_forward</x:v>
      </x:c>
    </x:row>
    <x:row r="2372">
      <x:c r="A2372" t="str">
        <x:v>Set2_200-10-2b</x:v>
      </x:c>
      <x:c r="B2372" t="str">
        <x:v>Set2</x:v>
      </x:c>
      <x:c r="C2372" t="str">
        <x:v>200-10-2b</x:v>
      </x:c>
      <x:c r="D2372" t="str">
        <x:v>C140</x:v>
      </x:c>
      <x:c r="E2372" t="str">
        <x:v>c</x:v>
      </x:c>
      <x:c r="F2372" s="59" t="n">
        <x:v>33</x:v>
      </x:c>
      <x:c r="G2372" s="59" t="n">
        <x:v>26</x:v>
      </x:c>
      <x:c r="H2372" s="59" t="n">
        <x:v>20</x:v>
      </x:c>
      <x:c r="I2372" s="59" t="n">
        <x:v>59</x:v>
      </x:c>
      <x:c r="J2372" s="59" t="n">
        <x:v>73</x:v>
      </x:c>
      <x:c r="K2372" s="59" t="n">
        <x:v>10</x:v>
      </x:c>
      <x:c r="L2372" s="59" t="str">
        <x:v>S3</x:v>
      </x:c>
      <x:c r="M2372" s="59" t="n">
        <x:v>1</x:v>
      </x:c>
      <x:c r="N2372" t="str">
        <x:v>source_forward</x:v>
      </x:c>
    </x:row>
    <x:row r="2373">
      <x:c r="A2373" t="str">
        <x:v>Set2_200-10-2b</x:v>
      </x:c>
      <x:c r="B2373" t="str">
        <x:v>Set2</x:v>
      </x:c>
      <x:c r="C2373" t="str">
        <x:v>200-10-2b</x:v>
      </x:c>
      <x:c r="D2373" t="str">
        <x:v>C141</x:v>
      </x:c>
      <x:c r="E2373" t="str">
        <x:v>c</x:v>
      </x:c>
      <x:c r="F2373" s="59" t="n">
        <x:v>32</x:v>
      </x:c>
      <x:c r="G2373" s="59" t="n">
        <x:v>47</x:v>
      </x:c>
      <x:c r="H2373" s="59" t="n">
        <x:v>13</x:v>
      </x:c>
      <x:c r="I2373" s="59" t="n">
        <x:v>182</x:v>
      </x:c>
      <x:c r="J2373" s="59" t="n">
        <x:v>206</x:v>
      </x:c>
      <x:c r="K2373" s="59" t="n">
        <x:v>10</x:v>
      </x:c>
      <x:c r="L2373" s="59" t="str">
        <x:v>S9</x:v>
      </x:c>
      <x:c r="M2373" s="59" t="n">
        <x:v>10</x:v>
      </x:c>
      <x:c r="N2373" t="str">
        <x:v>source_forward</x:v>
      </x:c>
    </x:row>
    <x:row r="2374">
      <x:c r="A2374" t="str">
        <x:v>Set2_200-10-2b</x:v>
      </x:c>
      <x:c r="B2374" t="str">
        <x:v>Set2</x:v>
      </x:c>
      <x:c r="C2374" t="str">
        <x:v>200-10-2b</x:v>
      </x:c>
      <x:c r="D2374" t="str">
        <x:v>C142</x:v>
      </x:c>
      <x:c r="E2374" t="str">
        <x:v>c</x:v>
      </x:c>
      <x:c r="F2374" s="59" t="n">
        <x:v>31</x:v>
      </x:c>
      <x:c r="G2374" s="59" t="n">
        <x:v>48</x:v>
      </x:c>
      <x:c r="H2374" s="59" t="n">
        <x:v>19</x:v>
      </x:c>
      <x:c r="I2374" s="59" t="n">
        <x:v>289</x:v>
      </x:c>
      <x:c r="J2374" s="59" t="n">
        <x:v>315</x:v>
      </x:c>
      <x:c r="K2374" s="59" t="n">
        <x:v>10</x:v>
      </x:c>
      <x:c r="L2374" s="59" t="str">
        <x:v>S9</x:v>
      </x:c>
      <x:c r="M2374" s="59" t="n">
        <x:v>9</x:v>
      </x:c>
      <x:c r="N2374" t="str">
        <x:v>source_forward</x:v>
      </x:c>
    </x:row>
    <x:row r="2375">
      <x:c r="A2375" t="str">
        <x:v>Set2_200-10-2b</x:v>
      </x:c>
      <x:c r="B2375" t="str">
        <x:v>Set2</x:v>
      </x:c>
      <x:c r="C2375" t="str">
        <x:v>200-10-2b</x:v>
      </x:c>
      <x:c r="D2375" t="str">
        <x:v>C143</x:v>
      </x:c>
      <x:c r="E2375" t="str">
        <x:v>c</x:v>
      </x:c>
      <x:c r="F2375" s="59" t="n">
        <x:v>49</x:v>
      </x:c>
      <x:c r="G2375" s="59" t="n">
        <x:v>25</x:v>
      </x:c>
      <x:c r="H2375" s="59" t="n">
        <x:v>19</x:v>
      </x:c>
      <x:c r="I2375" s="59" t="n">
        <x:v>505</x:v>
      </x:c>
      <x:c r="J2375" s="59" t="n">
        <x:v>519</x:v>
      </x:c>
      <x:c r="K2375" s="59" t="n">
        <x:v>10</x:v>
      </x:c>
      <x:c r="L2375" s="59" t="str">
        <x:v>S4</x:v>
      </x:c>
      <x:c r="M2375" s="59" t="n">
        <x:v>18</x:v>
      </x:c>
      <x:c r="N2375" t="str">
        <x:v>source_forward</x:v>
      </x:c>
    </x:row>
    <x:row r="2376">
      <x:c r="A2376" t="str">
        <x:v>Set2_200-10-2b</x:v>
      </x:c>
      <x:c r="B2376" t="str">
        <x:v>Set2</x:v>
      </x:c>
      <x:c r="C2376" t="str">
        <x:v>200-10-2b</x:v>
      </x:c>
      <x:c r="D2376" t="str">
        <x:v>C144</x:v>
      </x:c>
      <x:c r="E2376" t="str">
        <x:v>c</x:v>
      </x:c>
      <x:c r="F2376" s="59" t="n">
        <x:v>41</x:v>
      </x:c>
      <x:c r="G2376" s="59" t="n">
        <x:v>36</x:v>
      </x:c>
      <x:c r="H2376" s="59" t="n">
        <x:v>12</x:v>
      </x:c>
      <x:c r="I2376" s="59" t="n">
        <x:v>736</x:v>
      </x:c>
      <x:c r="J2376" s="59" t="n">
        <x:v>750</x:v>
      </x:c>
      <x:c r="K2376" s="59" t="n">
        <x:v>10</x:v>
      </x:c>
      <x:c r="L2376" s="59" t="str">
        <x:v>S7</x:v>
      </x:c>
      <x:c r="M2376" s="59" t="n">
        <x:v>10</x:v>
      </x:c>
      <x:c r="N2376" t="str">
        <x:v>source_forward</x:v>
      </x:c>
    </x:row>
    <x:row r="2377">
      <x:c r="A2377" t="str">
        <x:v>Set2_200-10-2b</x:v>
      </x:c>
      <x:c r="B2377" t="str">
        <x:v>Set2</x:v>
      </x:c>
      <x:c r="C2377" t="str">
        <x:v>200-10-2b</x:v>
      </x:c>
      <x:c r="D2377" t="str">
        <x:v>C145</x:v>
      </x:c>
      <x:c r="E2377" t="str">
        <x:v>c</x:v>
      </x:c>
      <x:c r="F2377" s="59" t="n">
        <x:v>47</x:v>
      </x:c>
      <x:c r="G2377" s="59" t="n">
        <x:v>37</x:v>
      </x:c>
      <x:c r="H2377" s="59" t="n">
        <x:v>20</x:v>
      </x:c>
      <x:c r="I2377" s="59" t="n">
        <x:v>619</x:v>
      </x:c>
      <x:c r="J2377" s="59" t="n">
        <x:v>651</x:v>
      </x:c>
      <x:c r="K2377" s="59" t="n">
        <x:v>10</x:v>
      </x:c>
      <x:c r="L2377" s="59" t="str">
        <x:v>S7</x:v>
      </x:c>
      <x:c r="M2377" s="59" t="n">
        <x:v>11</x:v>
      </x:c>
      <x:c r="N2377" t="str">
        <x:v>source_forward</x:v>
      </x:c>
    </x:row>
    <x:row r="2378">
      <x:c r="A2378" t="str">
        <x:v>Set2_200-10-2b</x:v>
      </x:c>
      <x:c r="B2378" t="str">
        <x:v>Set2</x:v>
      </x:c>
      <x:c r="C2378" t="str">
        <x:v>200-10-2b</x:v>
      </x:c>
      <x:c r="D2378" t="str">
        <x:v>C146</x:v>
      </x:c>
      <x:c r="E2378" t="str">
        <x:v>c</x:v>
      </x:c>
      <x:c r="F2378" s="59" t="n">
        <x:v>49</x:v>
      </x:c>
      <x:c r="G2378" s="59" t="n">
        <x:v>38</x:v>
      </x:c>
      <x:c r="H2378" s="59" t="n">
        <x:v>20</x:v>
      </x:c>
      <x:c r="I2378" s="59" t="n">
        <x:v>736</x:v>
      </x:c>
      <x:c r="J2378" s="59" t="n">
        <x:v>750</x:v>
      </x:c>
      <x:c r="K2378" s="59" t="n">
        <x:v>10</x:v>
      </x:c>
      <x:c r="L2378" s="59" t="str">
        <x:v>S7</x:v>
      </x:c>
      <x:c r="M2378" s="59" t="n">
        <x:v>11</x:v>
      </x:c>
      <x:c r="N2378" t="str">
        <x:v>source_forward</x:v>
      </x:c>
    </x:row>
    <x:row r="2379">
      <x:c r="A2379" t="str">
        <x:v>Set2_200-10-2b</x:v>
      </x:c>
      <x:c r="B2379" t="str">
        <x:v>Set2</x:v>
      </x:c>
      <x:c r="C2379" t="str">
        <x:v>200-10-2b</x:v>
      </x:c>
      <x:c r="D2379" t="str">
        <x:v>C147</x:v>
      </x:c>
      <x:c r="E2379" t="str">
        <x:v>c</x:v>
      </x:c>
      <x:c r="F2379" s="59" t="n">
        <x:v>41</x:v>
      </x:c>
      <x:c r="G2379" s="59" t="n">
        <x:v>47</x:v>
      </x:c>
      <x:c r="H2379" s="59" t="n">
        <x:v>11</x:v>
      </x:c>
      <x:c r="I2379" s="59" t="n">
        <x:v>634</x:v>
      </x:c>
      <x:c r="J2379" s="59" t="n">
        <x:v>664</x:v>
      </x:c>
      <x:c r="K2379" s="59" t="n">
        <x:v>10</x:v>
      </x:c>
      <x:c r="L2379" s="59" t="str">
        <x:v>S7</x:v>
      </x:c>
      <x:c r="M2379" s="59" t="n">
        <x:v>8</x:v>
      </x:c>
      <x:c r="N2379" t="str">
        <x:v>source_forward</x:v>
      </x:c>
    </x:row>
    <x:row r="2380">
      <x:c r="A2380" t="str">
        <x:v>Set2_200-10-2b</x:v>
      </x:c>
      <x:c r="B2380" t="str">
        <x:v>Set2</x:v>
      </x:c>
      <x:c r="C2380" t="str">
        <x:v>200-10-2b</x:v>
      </x:c>
      <x:c r="D2380" t="str">
        <x:v>C148</x:v>
      </x:c>
      <x:c r="E2380" t="str">
        <x:v>c</x:v>
      </x:c>
      <x:c r="F2380" s="59" t="n">
        <x:v>48</x:v>
      </x:c>
      <x:c r="G2380" s="59" t="n">
        <x:v>36</x:v>
      </x:c>
      <x:c r="H2380" s="59" t="n">
        <x:v>17</x:v>
      </x:c>
      <x:c r="I2380" s="59" t="n">
        <x:v>603</x:v>
      </x:c>
      <x:c r="J2380" s="59" t="n">
        <x:v>633</x:v>
      </x:c>
      <x:c r="K2380" s="59" t="n">
        <x:v>10</x:v>
      </x:c>
      <x:c r="L2380" s="59" t="str">
        <x:v>S7</x:v>
      </x:c>
      <x:c r="M2380" s="59" t="n">
        <x:v>6</x:v>
      </x:c>
      <x:c r="N2380" t="str">
        <x:v>source_forward</x:v>
      </x:c>
    </x:row>
    <x:row r="2381">
      <x:c r="A2381" t="str">
        <x:v>Set2_200-10-2b</x:v>
      </x:c>
      <x:c r="B2381" t="str">
        <x:v>Set2</x:v>
      </x:c>
      <x:c r="C2381" t="str">
        <x:v>200-10-2b</x:v>
      </x:c>
      <x:c r="D2381" t="str">
        <x:v>C149</x:v>
      </x:c>
      <x:c r="E2381" t="str">
        <x:v>c</x:v>
      </x:c>
      <x:c r="F2381" s="59" t="n">
        <x:v>39</x:v>
      </x:c>
      <x:c r="G2381" s="59" t="n">
        <x:v>49</x:v>
      </x:c>
      <x:c r="H2381" s="59" t="n">
        <x:v>11</x:v>
      </x:c>
      <x:c r="I2381" s="59" t="n">
        <x:v>218</x:v>
      </x:c>
      <x:c r="J2381" s="59" t="n">
        <x:v>244</x:v>
      </x:c>
      <x:c r="K2381" s="59" t="n">
        <x:v>10</x:v>
      </x:c>
      <x:c r="L2381" s="59" t="str">
        <x:v>S7</x:v>
      </x:c>
      <x:c r="M2381" s="59" t="n">
        <x:v>5</x:v>
      </x:c>
      <x:c r="N2381" t="str">
        <x:v>source_forward</x:v>
      </x:c>
    </x:row>
    <x:row r="2382">
      <x:c r="A2382" t="str">
        <x:v>Set2_200-10-2b</x:v>
      </x:c>
      <x:c r="B2382" t="str">
        <x:v>Set2</x:v>
      </x:c>
      <x:c r="C2382" t="str">
        <x:v>200-10-2b</x:v>
      </x:c>
      <x:c r="D2382" t="str">
        <x:v>C150</x:v>
      </x:c>
      <x:c r="E2382" t="str">
        <x:v>c</x:v>
      </x:c>
      <x:c r="F2382" s="59" t="n">
        <x:v>25</x:v>
      </x:c>
      <x:c r="G2382" s="59" t="n">
        <x:v>36</x:v>
      </x:c>
      <x:c r="H2382" s="59" t="n">
        <x:v>17</x:v>
      </x:c>
      <x:c r="I2382" s="59" t="n">
        <x:v>209</x:v>
      </x:c>
      <x:c r="J2382" s="59" t="n">
        <x:v>225</x:v>
      </x:c>
      <x:c r="K2382" s="59" t="n">
        <x:v>10</x:v>
      </x:c>
      <x:c r="L2382" s="59" t="str">
        <x:v>S9</x:v>
      </x:c>
      <x:c r="M2382" s="59" t="n">
        <x:v>6</x:v>
      </x:c>
      <x:c r="N2382" t="str">
        <x:v>source_forward</x:v>
      </x:c>
    </x:row>
    <x:row r="2383">
      <x:c r="A2383" t="str">
        <x:v>Set2_200-10-2b</x:v>
      </x:c>
      <x:c r="B2383" t="str">
        <x:v>Set2</x:v>
      </x:c>
      <x:c r="C2383" t="str">
        <x:v>200-10-2b</x:v>
      </x:c>
      <x:c r="D2383" t="str">
        <x:v>C151</x:v>
      </x:c>
      <x:c r="E2383" t="str">
        <x:v>c</x:v>
      </x:c>
      <x:c r="F2383" s="59" t="n">
        <x:v>48</x:v>
      </x:c>
      <x:c r="G2383" s="59" t="n">
        <x:v>44</x:v>
      </x:c>
      <x:c r="H2383" s="59" t="n">
        <x:v>17</x:v>
      </x:c>
      <x:c r="I2383" s="59" t="n">
        <x:v>535</x:v>
      </x:c>
      <x:c r="J2383" s="59" t="n">
        <x:v>555</x:v>
      </x:c>
      <x:c r="K2383" s="59" t="n">
        <x:v>10</x:v>
      </x:c>
      <x:c r="L2383" s="59" t="str">
        <x:v>S7</x:v>
      </x:c>
      <x:c r="M2383" s="59" t="n">
        <x:v>5</x:v>
      </x:c>
      <x:c r="N2383" t="str">
        <x:v>source_forward</x:v>
      </x:c>
    </x:row>
    <x:row r="2384">
      <x:c r="A2384" t="str">
        <x:v>Set2_200-10-2b</x:v>
      </x:c>
      <x:c r="B2384" t="str">
        <x:v>Set2</x:v>
      </x:c>
      <x:c r="C2384" t="str">
        <x:v>200-10-2b</x:v>
      </x:c>
      <x:c r="D2384" t="str">
        <x:v>C152</x:v>
      </x:c>
      <x:c r="E2384" t="str">
        <x:v>c</x:v>
      </x:c>
      <x:c r="F2384" s="59" t="n">
        <x:v>50</x:v>
      </x:c>
      <x:c r="G2384" s="59" t="n">
        <x:v>50</x:v>
      </x:c>
      <x:c r="H2384" s="59" t="n">
        <x:v>20</x:v>
      </x:c>
      <x:c r="I2384" s="59" t="n">
        <x:v>131</x:v>
      </x:c>
      <x:c r="J2384" s="59" t="n">
        <x:v>151</x:v>
      </x:c>
      <x:c r="K2384" s="59" t="n">
        <x:v>10</x:v>
      </x:c>
      <x:c r="L2384" s="59" t="str">
        <x:v>S7</x:v>
      </x:c>
      <x:c r="M2384" s="59" t="n">
        <x:v>9</x:v>
      </x:c>
      <x:c r="N2384" t="str">
        <x:v>source_forward</x:v>
      </x:c>
    </x:row>
    <x:row r="2385">
      <x:c r="A2385" t="str">
        <x:v>Set2_200-10-2b</x:v>
      </x:c>
      <x:c r="B2385" t="str">
        <x:v>Set2</x:v>
      </x:c>
      <x:c r="C2385" t="str">
        <x:v>200-10-2b</x:v>
      </x:c>
      <x:c r="D2385" t="str">
        <x:v>C153</x:v>
      </x:c>
      <x:c r="E2385" t="str">
        <x:v>c</x:v>
      </x:c>
      <x:c r="F2385" s="59" t="n">
        <x:v>41</x:v>
      </x:c>
      <x:c r="G2385" s="59" t="n">
        <x:v>44</x:v>
      </x:c>
      <x:c r="H2385" s="59" t="n">
        <x:v>14</x:v>
      </x:c>
      <x:c r="I2385" s="59" t="n">
        <x:v>643</x:v>
      </x:c>
      <x:c r="J2385" s="59" t="n">
        <x:v>681</x:v>
      </x:c>
      <x:c r="K2385" s="59" t="n">
        <x:v>10</x:v>
      </x:c>
      <x:c r="L2385" s="59" t="str">
        <x:v>S7</x:v>
      </x:c>
      <x:c r="M2385" s="59" t="n">
        <x:v>1</x:v>
      </x:c>
      <x:c r="N2385" t="str">
        <x:v>source_forward</x:v>
      </x:c>
    </x:row>
    <x:row r="2386">
      <x:c r="A2386" t="str">
        <x:v>Set2_200-10-2b</x:v>
      </x:c>
      <x:c r="B2386" t="str">
        <x:v>Set2</x:v>
      </x:c>
      <x:c r="C2386" t="str">
        <x:v>200-10-2b</x:v>
      </x:c>
      <x:c r="D2386" t="str">
        <x:v>C154</x:v>
      </x:c>
      <x:c r="E2386" t="str">
        <x:v>c</x:v>
      </x:c>
      <x:c r="F2386" s="59" t="n">
        <x:v>40</x:v>
      </x:c>
      <x:c r="G2386" s="59" t="n">
        <x:v>36</x:v>
      </x:c>
      <x:c r="H2386" s="59" t="n">
        <x:v>13</x:v>
      </x:c>
      <x:c r="I2386" s="59" t="n">
        <x:v>64</x:v>
      </x:c>
      <x:c r="J2386" s="59" t="n">
        <x:v>98</x:v>
      </x:c>
      <x:c r="K2386" s="59" t="n">
        <x:v>10</x:v>
      </x:c>
      <x:c r="L2386" s="59" t="str">
        <x:v>S7</x:v>
      </x:c>
      <x:c r="M2386" s="59" t="n">
        <x:v>2</x:v>
      </x:c>
      <x:c r="N2386" t="str">
        <x:v>source_forward</x:v>
      </x:c>
    </x:row>
    <x:row r="2387">
      <x:c r="A2387" t="str">
        <x:v>Set2_200-10-2b</x:v>
      </x:c>
      <x:c r="B2387" t="str">
        <x:v>Set2</x:v>
      </x:c>
      <x:c r="C2387" t="str">
        <x:v>200-10-2b</x:v>
      </x:c>
      <x:c r="D2387" t="str">
        <x:v>C155</x:v>
      </x:c>
      <x:c r="E2387" t="str">
        <x:v>c</x:v>
      </x:c>
      <x:c r="F2387" s="59" t="n">
        <x:v>45</x:v>
      </x:c>
      <x:c r="G2387" s="59" t="n">
        <x:v>27</x:v>
      </x:c>
      <x:c r="H2387" s="59" t="n">
        <x:v>15</x:v>
      </x:c>
      <x:c r="I2387" s="59" t="n">
        <x:v>560</x:v>
      </x:c>
      <x:c r="J2387" s="59" t="n">
        <x:v>588</x:v>
      </x:c>
      <x:c r="K2387" s="59" t="n">
        <x:v>10</x:v>
      </x:c>
      <x:c r="L2387" s="59" t="str">
        <x:v>S4</x:v>
      </x:c>
      <x:c r="M2387" s="59" t="n">
        <x:v>11</x:v>
      </x:c>
      <x:c r="N2387" t="str">
        <x:v>source_forward</x:v>
      </x:c>
    </x:row>
    <x:row r="2388">
      <x:c r="A2388" t="str">
        <x:v>Set2_200-10-2b</x:v>
      </x:c>
      <x:c r="B2388" t="str">
        <x:v>Set2</x:v>
      </x:c>
      <x:c r="C2388" t="str">
        <x:v>200-10-2b</x:v>
      </x:c>
      <x:c r="D2388" t="str">
        <x:v>C156</x:v>
      </x:c>
      <x:c r="E2388" t="str">
        <x:v>c</x:v>
      </x:c>
      <x:c r="F2388" s="59" t="n">
        <x:v>36</x:v>
      </x:c>
      <x:c r="G2388" s="59" t="n">
        <x:v>26</x:v>
      </x:c>
      <x:c r="H2388" s="59" t="n">
        <x:v>12</x:v>
      </x:c>
      <x:c r="I2388" s="59" t="n">
        <x:v>140</x:v>
      </x:c>
      <x:c r="J2388" s="59" t="n">
        <x:v>152</x:v>
      </x:c>
      <x:c r="K2388" s="59" t="n">
        <x:v>10</x:v>
      </x:c>
      <x:c r="L2388" s="59" t="str">
        <x:v>S8</x:v>
      </x:c>
      <x:c r="M2388" s="59" t="n">
        <x:v>4</x:v>
      </x:c>
      <x:c r="N2388" t="str">
        <x:v>source_forward</x:v>
      </x:c>
    </x:row>
    <x:row r="2389">
      <x:c r="A2389" t="str">
        <x:v>Set2_200-10-2b</x:v>
      </x:c>
      <x:c r="B2389" t="str">
        <x:v>Set2</x:v>
      </x:c>
      <x:c r="C2389" t="str">
        <x:v>200-10-2b</x:v>
      </x:c>
      <x:c r="D2389" t="str">
        <x:v>C157</x:v>
      </x:c>
      <x:c r="E2389" t="str">
        <x:v>c</x:v>
      </x:c>
      <x:c r="F2389" s="59" t="n">
        <x:v>46</x:v>
      </x:c>
      <x:c r="G2389" s="59" t="n">
        <x:v>28</x:v>
      </x:c>
      <x:c r="H2389" s="59" t="n">
        <x:v>11</x:v>
      </x:c>
      <x:c r="I2389" s="59" t="n">
        <x:v>595</x:v>
      </x:c>
      <x:c r="J2389" s="59" t="n">
        <x:v>605</x:v>
      </x:c>
      <x:c r="K2389" s="59" t="n">
        <x:v>10</x:v>
      </x:c>
      <x:c r="L2389" s="59" t="str">
        <x:v>S4</x:v>
      </x:c>
      <x:c r="M2389" s="59" t="n">
        <x:v>1</x:v>
      </x:c>
      <x:c r="N2389" t="str">
        <x:v>source_forward</x:v>
      </x:c>
    </x:row>
    <x:row r="2390">
      <x:c r="A2390" t="str">
        <x:v>Set2_200-10-2b</x:v>
      </x:c>
      <x:c r="B2390" t="str">
        <x:v>Set2</x:v>
      </x:c>
      <x:c r="C2390" t="str">
        <x:v>200-10-2b</x:v>
      </x:c>
      <x:c r="D2390" t="str">
        <x:v>C158</x:v>
      </x:c>
      <x:c r="E2390" t="str">
        <x:v>c</x:v>
      </x:c>
      <x:c r="F2390" s="59" t="n">
        <x:v>40</x:v>
      </x:c>
      <x:c r="G2390" s="59" t="n">
        <x:v>38</x:v>
      </x:c>
      <x:c r="H2390" s="59" t="n">
        <x:v>18</x:v>
      </x:c>
      <x:c r="I2390" s="59" t="n">
        <x:v>75</x:v>
      </x:c>
      <x:c r="J2390" s="59" t="n">
        <x:v>99</x:v>
      </x:c>
      <x:c r="K2390" s="59" t="n">
        <x:v>10</x:v>
      </x:c>
      <x:c r="L2390" s="59" t="str">
        <x:v>S7</x:v>
      </x:c>
      <x:c r="M2390" s="59" t="n">
        <x:v>7</x:v>
      </x:c>
      <x:c r="N2390" t="str">
        <x:v>source_forward</x:v>
      </x:c>
    </x:row>
    <x:row r="2391">
      <x:c r="A2391" t="str">
        <x:v>Set2_200-10-2b</x:v>
      </x:c>
      <x:c r="B2391" t="str">
        <x:v>Set2</x:v>
      </x:c>
      <x:c r="C2391" t="str">
        <x:v>200-10-2b</x:v>
      </x:c>
      <x:c r="D2391" t="str">
        <x:v>C159</x:v>
      </x:c>
      <x:c r="E2391" t="str">
        <x:v>c</x:v>
      </x:c>
      <x:c r="F2391" s="59" t="n">
        <x:v>27</x:v>
      </x:c>
      <x:c r="G2391" s="59" t="n">
        <x:v>38</x:v>
      </x:c>
      <x:c r="H2391" s="59" t="n">
        <x:v>15</x:v>
      </x:c>
      <x:c r="I2391" s="59" t="n">
        <x:v>114</x:v>
      </x:c>
      <x:c r="J2391" s="59" t="n">
        <x:v>124</x:v>
      </x:c>
      <x:c r="K2391" s="59" t="n">
        <x:v>10</x:v>
      </x:c>
      <x:c r="L2391" s="59" t="str">
        <x:v>S9</x:v>
      </x:c>
      <x:c r="M2391" s="59" t="n">
        <x:v>2</x:v>
      </x:c>
      <x:c r="N2391" t="str">
        <x:v>source_forward</x:v>
      </x:c>
    </x:row>
    <x:row r="2392">
      <x:c r="A2392" t="str">
        <x:v>Set2_200-10-2b</x:v>
      </x:c>
      <x:c r="B2392" t="str">
        <x:v>Set2</x:v>
      </x:c>
      <x:c r="C2392" t="str">
        <x:v>200-10-2b</x:v>
      </x:c>
      <x:c r="D2392" t="str">
        <x:v>C160</x:v>
      </x:c>
      <x:c r="E2392" t="str">
        <x:v>c</x:v>
      </x:c>
      <x:c r="F2392" s="59" t="n">
        <x:v>31</x:v>
      </x:c>
      <x:c r="G2392" s="59" t="n">
        <x:v>44</x:v>
      </x:c>
      <x:c r="H2392" s="59" t="n">
        <x:v>16</x:v>
      </x:c>
      <x:c r="I2392" s="59" t="n">
        <x:v>39</x:v>
      </x:c>
      <x:c r="J2392" s="59" t="n">
        <x:v>69</x:v>
      </x:c>
      <x:c r="K2392" s="59" t="n">
        <x:v>10</x:v>
      </x:c>
      <x:c r="L2392" s="59" t="str">
        <x:v>S9</x:v>
      </x:c>
      <x:c r="M2392" s="59" t="n">
        <x:v>14</x:v>
      </x:c>
      <x:c r="N2392" t="str">
        <x:v>source_forward</x:v>
      </x:c>
    </x:row>
    <x:row r="2393">
      <x:c r="A2393" t="str">
        <x:v>Set2_200-10-2b</x:v>
      </x:c>
      <x:c r="B2393" t="str">
        <x:v>Set2</x:v>
      </x:c>
      <x:c r="C2393" t="str">
        <x:v>200-10-2b</x:v>
      </x:c>
      <x:c r="D2393" t="str">
        <x:v>C161</x:v>
      </x:c>
      <x:c r="E2393" t="str">
        <x:v>c</x:v>
      </x:c>
      <x:c r="F2393" s="59" t="n">
        <x:v>41</x:v>
      </x:c>
      <x:c r="G2393" s="59" t="n">
        <x:v>31</x:v>
      </x:c>
      <x:c r="H2393" s="59" t="n">
        <x:v>15</x:v>
      </x:c>
      <x:c r="I2393" s="59" t="n">
        <x:v>65</x:v>
      </x:c>
      <x:c r="J2393" s="59" t="n">
        <x:v>93</x:v>
      </x:c>
      <x:c r="K2393" s="59" t="n">
        <x:v>10</x:v>
      </x:c>
      <x:c r="L2393" s="59" t="str">
        <x:v>S4</x:v>
      </x:c>
      <x:c r="M2393" s="59" t="n">
        <x:v>5</x:v>
      </x:c>
      <x:c r="N2393" t="str">
        <x:v>source_forward</x:v>
      </x:c>
    </x:row>
    <x:row r="2394">
      <x:c r="A2394" t="str">
        <x:v>Set2_200-10-2b</x:v>
      </x:c>
      <x:c r="B2394" t="str">
        <x:v>Set2</x:v>
      </x:c>
      <x:c r="C2394" t="str">
        <x:v>200-10-2b</x:v>
      </x:c>
      <x:c r="D2394" t="str">
        <x:v>C162</x:v>
      </x:c>
      <x:c r="E2394" t="str">
        <x:v>c</x:v>
      </x:c>
      <x:c r="F2394" s="59" t="n">
        <x:v>39</x:v>
      </x:c>
      <x:c r="G2394" s="59" t="n">
        <x:v>36</x:v>
      </x:c>
      <x:c r="H2394" s="59" t="n">
        <x:v>14</x:v>
      </x:c>
      <x:c r="I2394" s="59" t="n">
        <x:v>227</x:v>
      </x:c>
      <x:c r="J2394" s="59" t="n">
        <x:v>247</x:v>
      </x:c>
      <x:c r="K2394" s="59" t="n">
        <x:v>10</x:v>
      </x:c>
      <x:c r="L2394" s="59" t="str">
        <x:v>S9</x:v>
      </x:c>
      <x:c r="M2394" s="59" t="n">
        <x:v>2</x:v>
      </x:c>
      <x:c r="N2394" t="str">
        <x:v>source_forward</x:v>
      </x:c>
    </x:row>
    <x:row r="2395">
      <x:c r="A2395" t="str">
        <x:v>Set2_200-10-2b</x:v>
      </x:c>
      <x:c r="B2395" t="str">
        <x:v>Set2</x:v>
      </x:c>
      <x:c r="C2395" t="str">
        <x:v>200-10-2b</x:v>
      </x:c>
      <x:c r="D2395" t="str">
        <x:v>C163</x:v>
      </x:c>
      <x:c r="E2395" t="str">
        <x:v>c</x:v>
      </x:c>
      <x:c r="F2395" s="59" t="n">
        <x:v>30</x:v>
      </x:c>
      <x:c r="G2395" s="59" t="n">
        <x:v>40</x:v>
      </x:c>
      <x:c r="H2395" s="59" t="n">
        <x:v>19</x:v>
      </x:c>
      <x:c r="I2395" s="59" t="n">
        <x:v>727</x:v>
      </x:c>
      <x:c r="J2395" s="59" t="n">
        <x:v>737</x:v>
      </x:c>
      <x:c r="K2395" s="59" t="n">
        <x:v>10</x:v>
      </x:c>
      <x:c r="L2395" s="59" t="str">
        <x:v>S9</x:v>
      </x:c>
      <x:c r="M2395" s="59" t="n">
        <x:v>4</x:v>
      </x:c>
      <x:c r="N2395" t="str">
        <x:v>source_forward</x:v>
      </x:c>
    </x:row>
    <x:row r="2396">
      <x:c r="A2396" t="str">
        <x:v>Set2_200-10-2b</x:v>
      </x:c>
      <x:c r="B2396" t="str">
        <x:v>Set2</x:v>
      </x:c>
      <x:c r="C2396" t="str">
        <x:v>200-10-2b</x:v>
      </x:c>
      <x:c r="D2396" t="str">
        <x:v>C164</x:v>
      </x:c>
      <x:c r="E2396" t="str">
        <x:v>c</x:v>
      </x:c>
      <x:c r="F2396" s="59" t="n">
        <x:v>40</x:v>
      </x:c>
      <x:c r="G2396" s="59" t="n">
        <x:v>38</x:v>
      </x:c>
      <x:c r="H2396" s="59" t="n">
        <x:v>16</x:v>
      </x:c>
      <x:c r="I2396" s="59" t="n">
        <x:v>412</x:v>
      </x:c>
      <x:c r="J2396" s="59" t="n">
        <x:v>440</x:v>
      </x:c>
      <x:c r="K2396" s="59" t="n">
        <x:v>10</x:v>
      </x:c>
      <x:c r="L2396" s="59" t="str">
        <x:v>S7</x:v>
      </x:c>
      <x:c r="M2396" s="59" t="n">
        <x:v>15</x:v>
      </x:c>
      <x:c r="N2396" t="str">
        <x:v>source_forward</x:v>
      </x:c>
    </x:row>
    <x:row r="2397">
      <x:c r="A2397" t="str">
        <x:v>Set2_200-10-2b</x:v>
      </x:c>
      <x:c r="B2397" t="str">
        <x:v>Set2</x:v>
      </x:c>
      <x:c r="C2397" t="str">
        <x:v>200-10-2b</x:v>
      </x:c>
      <x:c r="D2397" t="str">
        <x:v>C165</x:v>
      </x:c>
      <x:c r="E2397" t="str">
        <x:v>c</x:v>
      </x:c>
      <x:c r="F2397" s="59" t="n">
        <x:v>42</x:v>
      </x:c>
      <x:c r="G2397" s="59" t="n">
        <x:v>32</x:v>
      </x:c>
      <x:c r="H2397" s="59" t="n">
        <x:v>17</x:v>
      </x:c>
      <x:c r="I2397" s="59" t="n">
        <x:v>679</x:v>
      </x:c>
      <x:c r="J2397" s="59" t="n">
        <x:v>703</x:v>
      </x:c>
      <x:c r="K2397" s="59" t="n">
        <x:v>10</x:v>
      </x:c>
      <x:c r="L2397" s="59" t="str">
        <x:v>S4</x:v>
      </x:c>
      <x:c r="M2397" s="59" t="n">
        <x:v>6</x:v>
      </x:c>
      <x:c r="N2397" t="str">
        <x:v>source_forward</x:v>
      </x:c>
    </x:row>
    <x:row r="2398">
      <x:c r="A2398" t="str">
        <x:v>Set2_200-10-2b</x:v>
      </x:c>
      <x:c r="B2398" t="str">
        <x:v>Set2</x:v>
      </x:c>
      <x:c r="C2398" t="str">
        <x:v>200-10-2b</x:v>
      </x:c>
      <x:c r="D2398" t="str">
        <x:v>C166</x:v>
      </x:c>
      <x:c r="E2398" t="str">
        <x:v>c</x:v>
      </x:c>
      <x:c r="F2398" s="59" t="n">
        <x:v>50</x:v>
      </x:c>
      <x:c r="G2398" s="59" t="n">
        <x:v>43</x:v>
      </x:c>
      <x:c r="H2398" s="59" t="n">
        <x:v>15</x:v>
      </x:c>
      <x:c r="I2398" s="59" t="n">
        <x:v>123</x:v>
      </x:c>
      <x:c r="J2398" s="59" t="n">
        <x:v>161</x:v>
      </x:c>
      <x:c r="K2398" s="59" t="n">
        <x:v>10</x:v>
      </x:c>
      <x:c r="L2398" s="59" t="str">
        <x:v>S7</x:v>
      </x:c>
      <x:c r="M2398" s="59" t="n">
        <x:v>7</x:v>
      </x:c>
      <x:c r="N2398" t="str">
        <x:v>source_forward</x:v>
      </x:c>
    </x:row>
    <x:row r="2399">
      <x:c r="A2399" t="str">
        <x:v>Set2_200-10-2b</x:v>
      </x:c>
      <x:c r="B2399" t="str">
        <x:v>Set2</x:v>
      </x:c>
      <x:c r="C2399" t="str">
        <x:v>200-10-2b</x:v>
      </x:c>
      <x:c r="D2399" t="str">
        <x:v>C167</x:v>
      </x:c>
      <x:c r="E2399" t="str">
        <x:v>c</x:v>
      </x:c>
      <x:c r="F2399" s="59" t="n">
        <x:v>37</x:v>
      </x:c>
      <x:c r="G2399" s="59" t="n">
        <x:v>40</x:v>
      </x:c>
      <x:c r="H2399" s="59" t="n">
        <x:v>19</x:v>
      </x:c>
      <x:c r="I2399" s="59" t="n">
        <x:v>122</x:v>
      </x:c>
      <x:c r="J2399" s="59" t="n">
        <x:v>146</x:v>
      </x:c>
      <x:c r="K2399" s="59" t="n">
        <x:v>10</x:v>
      </x:c>
      <x:c r="L2399" s="59" t="str">
        <x:v>S9</x:v>
      </x:c>
      <x:c r="M2399" s="59" t="n">
        <x:v>14</x:v>
      </x:c>
      <x:c r="N2399" t="str">
        <x:v>source_forward</x:v>
      </x:c>
    </x:row>
    <x:row r="2400">
      <x:c r="A2400" t="str">
        <x:v>Set2_200-10-2b</x:v>
      </x:c>
      <x:c r="B2400" t="str">
        <x:v>Set2</x:v>
      </x:c>
      <x:c r="C2400" t="str">
        <x:v>200-10-2b</x:v>
      </x:c>
      <x:c r="D2400" t="str">
        <x:v>C168</x:v>
      </x:c>
      <x:c r="E2400" t="str">
        <x:v>c</x:v>
      </x:c>
      <x:c r="F2400" s="59" t="n">
        <x:v>42</x:v>
      </x:c>
      <x:c r="G2400" s="59" t="n">
        <x:v>39</x:v>
      </x:c>
      <x:c r="H2400" s="59" t="n">
        <x:v>11</x:v>
      </x:c>
      <x:c r="I2400" s="59" t="n">
        <x:v>69</x:v>
      </x:c>
      <x:c r="J2400" s="59" t="n">
        <x:v>89</x:v>
      </x:c>
      <x:c r="K2400" s="59" t="n">
        <x:v>10</x:v>
      </x:c>
      <x:c r="L2400" s="59" t="str">
        <x:v>S7</x:v>
      </x:c>
      <x:c r="M2400" s="59" t="n">
        <x:v>10</x:v>
      </x:c>
      <x:c r="N2400" t="str">
        <x:v>source_forward</x:v>
      </x:c>
    </x:row>
    <x:row r="2401">
      <x:c r="A2401" t="str">
        <x:v>Set2_200-10-2b</x:v>
      </x:c>
      <x:c r="B2401" t="str">
        <x:v>Set2</x:v>
      </x:c>
      <x:c r="C2401" t="str">
        <x:v>200-10-2b</x:v>
      </x:c>
      <x:c r="D2401" t="str">
        <x:v>C169</x:v>
      </x:c>
      <x:c r="E2401" t="str">
        <x:v>c</x:v>
      </x:c>
      <x:c r="F2401" s="59" t="n">
        <x:v>48</x:v>
      </x:c>
      <x:c r="G2401" s="59" t="n">
        <x:v>43</x:v>
      </x:c>
      <x:c r="H2401" s="59" t="n">
        <x:v>18</x:v>
      </x:c>
      <x:c r="I2401" s="59" t="n">
        <x:v>202</x:v>
      </x:c>
      <x:c r="J2401" s="59" t="n">
        <x:v>234</x:v>
      </x:c>
      <x:c r="K2401" s="59" t="n">
        <x:v>10</x:v>
      </x:c>
      <x:c r="L2401" s="59" t="str">
        <x:v>S7</x:v>
      </x:c>
      <x:c r="M2401" s="59" t="n">
        <x:v>14</x:v>
      </x:c>
      <x:c r="N2401" t="str">
        <x:v>source_forward</x:v>
      </x:c>
    </x:row>
    <x:row r="2402">
      <x:c r="A2402" t="str">
        <x:v>Set2_200-10-2b</x:v>
      </x:c>
      <x:c r="B2402" t="str">
        <x:v>Set2</x:v>
      </x:c>
      <x:c r="C2402" t="str">
        <x:v>200-10-2b</x:v>
      </x:c>
      <x:c r="D2402" t="str">
        <x:v>C170</x:v>
      </x:c>
      <x:c r="E2402" t="str">
        <x:v>c</x:v>
      </x:c>
      <x:c r="F2402" s="59" t="n">
        <x:v>35</x:v>
      </x:c>
      <x:c r="G2402" s="59" t="n">
        <x:v>40</x:v>
      </x:c>
      <x:c r="H2402" s="59" t="n">
        <x:v>18</x:v>
      </x:c>
      <x:c r="I2402" s="59" t="n">
        <x:v>695</x:v>
      </x:c>
      <x:c r="J2402" s="59" t="n">
        <x:v>715</x:v>
      </x:c>
      <x:c r="K2402" s="59" t="n">
        <x:v>10</x:v>
      </x:c>
      <x:c r="L2402" s="59" t="str">
        <x:v>S9</x:v>
      </x:c>
      <x:c r="M2402" s="59" t="n">
        <x:v>12</x:v>
      </x:c>
      <x:c r="N2402" t="str">
        <x:v>source_forward</x:v>
      </x:c>
    </x:row>
    <x:row r="2403">
      <x:c r="A2403" t="str">
        <x:v>Set2_200-10-2b</x:v>
      </x:c>
      <x:c r="B2403" t="str">
        <x:v>Set2</x:v>
      </x:c>
      <x:c r="C2403" t="str">
        <x:v>200-10-2b</x:v>
      </x:c>
      <x:c r="D2403" t="str">
        <x:v>C171</x:v>
      </x:c>
      <x:c r="E2403" t="str">
        <x:v>c</x:v>
      </x:c>
      <x:c r="F2403" s="59" t="n">
        <x:v>31</x:v>
      </x:c>
      <x:c r="G2403" s="59" t="n">
        <x:v>35</x:v>
      </x:c>
      <x:c r="H2403" s="59" t="n">
        <x:v>13</x:v>
      </x:c>
      <x:c r="I2403" s="59" t="n">
        <x:v>186</x:v>
      </x:c>
      <x:c r="J2403" s="59" t="n">
        <x:v>204</x:v>
      </x:c>
      <x:c r="K2403" s="59" t="n">
        <x:v>10</x:v>
      </x:c>
      <x:c r="L2403" s="59" t="str">
        <x:v>S9</x:v>
      </x:c>
      <x:c r="M2403" s="59" t="n">
        <x:v>4</x:v>
      </x:c>
      <x:c r="N2403" t="str">
        <x:v>source_forward</x:v>
      </x:c>
    </x:row>
    <x:row r="2404">
      <x:c r="A2404" t="str">
        <x:v>Set2_200-10-2b</x:v>
      </x:c>
      <x:c r="B2404" t="str">
        <x:v>Set2</x:v>
      </x:c>
      <x:c r="C2404" t="str">
        <x:v>200-10-2b</x:v>
      </x:c>
      <x:c r="D2404" t="str">
        <x:v>C172</x:v>
      </x:c>
      <x:c r="E2404" t="str">
        <x:v>c</x:v>
      </x:c>
      <x:c r="F2404" s="59" t="n">
        <x:v>27</x:v>
      </x:c>
      <x:c r="G2404" s="59" t="n">
        <x:v>40</x:v>
      </x:c>
      <x:c r="H2404" s="59" t="n">
        <x:v>20</x:v>
      </x:c>
      <x:c r="I2404" s="59" t="n">
        <x:v>638</x:v>
      </x:c>
      <x:c r="J2404" s="59" t="n">
        <x:v>650</x:v>
      </x:c>
      <x:c r="K2404" s="59" t="n">
        <x:v>10</x:v>
      </x:c>
      <x:c r="L2404" s="59" t="str">
        <x:v>S9</x:v>
      </x:c>
      <x:c r="M2404" s="59" t="n">
        <x:v>19</x:v>
      </x:c>
      <x:c r="N2404" t="str">
        <x:v>source_forward</x:v>
      </x:c>
    </x:row>
    <x:row r="2405">
      <x:c r="A2405" t="str">
        <x:v>Set2_200-10-2b</x:v>
      </x:c>
      <x:c r="B2405" t="str">
        <x:v>Set2</x:v>
      </x:c>
      <x:c r="C2405" t="str">
        <x:v>200-10-2b</x:v>
      </x:c>
      <x:c r="D2405" t="str">
        <x:v>C173</x:v>
      </x:c>
      <x:c r="E2405" t="str">
        <x:v>c</x:v>
      </x:c>
      <x:c r="F2405" s="59" t="n">
        <x:v>43</x:v>
      </x:c>
      <x:c r="G2405" s="59" t="n">
        <x:v>50</x:v>
      </x:c>
      <x:c r="H2405" s="59" t="n">
        <x:v>15</x:v>
      </x:c>
      <x:c r="I2405" s="59" t="n">
        <x:v>361</x:v>
      </x:c>
      <x:c r="J2405" s="59" t="n">
        <x:v>379</x:v>
      </x:c>
      <x:c r="K2405" s="59" t="n">
        <x:v>10</x:v>
      </x:c>
      <x:c r="L2405" s="59" t="str">
        <x:v>S7</x:v>
      </x:c>
      <x:c r="M2405" s="59" t="n">
        <x:v>11</x:v>
      </x:c>
      <x:c r="N2405" t="str">
        <x:v>source_forward</x:v>
      </x:c>
    </x:row>
    <x:row r="2406">
      <x:c r="A2406" t="str">
        <x:v>Set2_200-10-2b</x:v>
      </x:c>
      <x:c r="B2406" t="str">
        <x:v>Set2</x:v>
      </x:c>
      <x:c r="C2406" t="str">
        <x:v>200-10-2b</x:v>
      </x:c>
      <x:c r="D2406" t="str">
        <x:v>C174</x:v>
      </x:c>
      <x:c r="E2406" t="str">
        <x:v>c</x:v>
      </x:c>
      <x:c r="F2406" s="59" t="n">
        <x:v>46</x:v>
      </x:c>
      <x:c r="G2406" s="59" t="n">
        <x:v>27</x:v>
      </x:c>
      <x:c r="H2406" s="59" t="n">
        <x:v>17</x:v>
      </x:c>
      <x:c r="I2406" s="59" t="n">
        <x:v>283</x:v>
      </x:c>
      <x:c r="J2406" s="59" t="n">
        <x:v>299</x:v>
      </x:c>
      <x:c r="K2406" s="59" t="n">
        <x:v>10</x:v>
      </x:c>
      <x:c r="L2406" s="59" t="str">
        <x:v>S4</x:v>
      </x:c>
      <x:c r="M2406" s="59" t="n">
        <x:v>1</x:v>
      </x:c>
      <x:c r="N2406" t="str">
        <x:v>source_forward</x:v>
      </x:c>
    </x:row>
    <x:row r="2407">
      <x:c r="A2407" t="str">
        <x:v>Set2_200-10-2b</x:v>
      </x:c>
      <x:c r="B2407" t="str">
        <x:v>Set2</x:v>
      </x:c>
      <x:c r="C2407" t="str">
        <x:v>200-10-2b</x:v>
      </x:c>
      <x:c r="D2407" t="str">
        <x:v>C175</x:v>
      </x:c>
      <x:c r="E2407" t="str">
        <x:v>c</x:v>
      </x:c>
      <x:c r="F2407" s="59" t="n">
        <x:v>39</x:v>
      </x:c>
      <x:c r="G2407" s="59" t="n">
        <x:v>37</x:v>
      </x:c>
      <x:c r="H2407" s="59" t="n">
        <x:v>20</x:v>
      </x:c>
      <x:c r="I2407" s="59" t="n">
        <x:v>610</x:v>
      </x:c>
      <x:c r="J2407" s="59" t="n">
        <x:v>624</x:v>
      </x:c>
      <x:c r="K2407" s="59" t="n">
        <x:v>10</x:v>
      </x:c>
      <x:c r="L2407" s="59" t="str">
        <x:v>S9</x:v>
      </x:c>
      <x:c r="M2407" s="59" t="n">
        <x:v>3</x:v>
      </x:c>
      <x:c r="N2407" t="str">
        <x:v>source_forward</x:v>
      </x:c>
    </x:row>
    <x:row r="2408">
      <x:c r="A2408" t="str">
        <x:v>Set2_200-10-2b</x:v>
      </x:c>
      <x:c r="B2408" t="str">
        <x:v>Set2</x:v>
      </x:c>
      <x:c r="C2408" t="str">
        <x:v>200-10-2b</x:v>
      </x:c>
      <x:c r="D2408" t="str">
        <x:v>C176</x:v>
      </x:c>
      <x:c r="E2408" t="str">
        <x:v>c</x:v>
      </x:c>
      <x:c r="F2408" s="59" t="n">
        <x:v>43</x:v>
      </x:c>
      <x:c r="G2408" s="59" t="n">
        <x:v>30</x:v>
      </x:c>
      <x:c r="H2408" s="59" t="n">
        <x:v>17</x:v>
      </x:c>
      <x:c r="I2408" s="59" t="n">
        <x:v>185</x:v>
      </x:c>
      <x:c r="J2408" s="59" t="n">
        <x:v>211</x:v>
      </x:c>
      <x:c r="K2408" s="59" t="n">
        <x:v>10</x:v>
      </x:c>
      <x:c r="L2408" s="59" t="str">
        <x:v>S4</x:v>
      </x:c>
      <x:c r="M2408" s="59" t="n">
        <x:v>1</x:v>
      </x:c>
      <x:c r="N2408" t="str">
        <x:v>source_forward</x:v>
      </x:c>
    </x:row>
    <x:row r="2409">
      <x:c r="A2409" t="str">
        <x:v>Set2_200-10-2b</x:v>
      </x:c>
      <x:c r="B2409" t="str">
        <x:v>Set2</x:v>
      </x:c>
      <x:c r="C2409" t="str">
        <x:v>200-10-2b</x:v>
      </x:c>
      <x:c r="D2409" t="str">
        <x:v>C177</x:v>
      </x:c>
      <x:c r="E2409" t="str">
        <x:v>c</x:v>
      </x:c>
      <x:c r="F2409" s="59" t="n">
        <x:v>25</x:v>
      </x:c>
      <x:c r="G2409" s="59" t="n">
        <x:v>46</x:v>
      </x:c>
      <x:c r="H2409" s="59" t="n">
        <x:v>13</x:v>
      </x:c>
      <x:c r="I2409" s="59" t="n">
        <x:v>428</x:v>
      </x:c>
      <x:c r="J2409" s="59" t="n">
        <x:v>448</x:v>
      </x:c>
      <x:c r="K2409" s="59" t="n">
        <x:v>10</x:v>
      </x:c>
      <x:c r="L2409" s="59" t="str">
        <x:v>S9</x:v>
      </x:c>
      <x:c r="M2409" s="59" t="n">
        <x:v>12</x:v>
      </x:c>
      <x:c r="N2409" t="str">
        <x:v>source_forward</x:v>
      </x:c>
    </x:row>
    <x:row r="2410">
      <x:c r="A2410" t="str">
        <x:v>Set2_200-10-2b</x:v>
      </x:c>
      <x:c r="B2410" t="str">
        <x:v>Set2</x:v>
      </x:c>
      <x:c r="C2410" t="str">
        <x:v>200-10-2b</x:v>
      </x:c>
      <x:c r="D2410" t="str">
        <x:v>C178</x:v>
      </x:c>
      <x:c r="E2410" t="str">
        <x:v>c</x:v>
      </x:c>
      <x:c r="F2410" s="59" t="n">
        <x:v>30</x:v>
      </x:c>
      <x:c r="G2410" s="59" t="n">
        <x:v>33</x:v>
      </x:c>
      <x:c r="H2410" s="59" t="n">
        <x:v>20</x:v>
      </x:c>
      <x:c r="I2410" s="59" t="n">
        <x:v>466</x:v>
      </x:c>
      <x:c r="J2410" s="59" t="n">
        <x:v>492</x:v>
      </x:c>
      <x:c r="K2410" s="59" t="n">
        <x:v>10</x:v>
      </x:c>
      <x:c r="L2410" s="59" t="str">
        <x:v>S9</x:v>
      </x:c>
      <x:c r="M2410" s="59" t="n">
        <x:v>11</x:v>
      </x:c>
      <x:c r="N2410" t="str">
        <x:v>source_forward</x:v>
      </x:c>
    </x:row>
    <x:row r="2411">
      <x:c r="A2411" t="str">
        <x:v>Set2_200-10-2b</x:v>
      </x:c>
      <x:c r="B2411" t="str">
        <x:v>Set2</x:v>
      </x:c>
      <x:c r="C2411" t="str">
        <x:v>200-10-2b</x:v>
      </x:c>
      <x:c r="D2411" t="str">
        <x:v>C179</x:v>
      </x:c>
      <x:c r="E2411" t="str">
        <x:v>c</x:v>
      </x:c>
      <x:c r="F2411" s="59" t="n">
        <x:v>34</x:v>
      </x:c>
      <x:c r="G2411" s="59" t="n">
        <x:v>25</x:v>
      </x:c>
      <x:c r="H2411" s="59" t="n">
        <x:v>20</x:v>
      </x:c>
      <x:c r="I2411" s="59" t="n">
        <x:v>137</x:v>
      </x:c>
      <x:c r="J2411" s="59" t="n">
        <x:v>165</x:v>
      </x:c>
      <x:c r="K2411" s="59" t="n">
        <x:v>10</x:v>
      </x:c>
      <x:c r="L2411" s="59" t="str">
        <x:v>S8</x:v>
      </x:c>
      <x:c r="M2411" s="59" t="n">
        <x:v>6</x:v>
      </x:c>
      <x:c r="N2411" t="str">
        <x:v>source_forward</x:v>
      </x:c>
    </x:row>
    <x:row r="2412">
      <x:c r="A2412" t="str">
        <x:v>Set2_200-10-2b</x:v>
      </x:c>
      <x:c r="B2412" t="str">
        <x:v>Set2</x:v>
      </x:c>
      <x:c r="C2412" t="str">
        <x:v>200-10-2b</x:v>
      </x:c>
      <x:c r="D2412" t="str">
        <x:v>C180</x:v>
      </x:c>
      <x:c r="E2412" t="str">
        <x:v>c</x:v>
      </x:c>
      <x:c r="F2412" s="59" t="n">
        <x:v>29</x:v>
      </x:c>
      <x:c r="G2412" s="59" t="n">
        <x:v>27</x:v>
      </x:c>
      <x:c r="H2412" s="59" t="n">
        <x:v>15</x:v>
      </x:c>
      <x:c r="I2412" s="59" t="n">
        <x:v>551</x:v>
      </x:c>
      <x:c r="J2412" s="59" t="n">
        <x:v>579</x:v>
      </x:c>
      <x:c r="K2412" s="59" t="n">
        <x:v>10</x:v>
      </x:c>
      <x:c r="L2412" s="59" t="str">
        <x:v>S3</x:v>
      </x:c>
      <x:c r="M2412" s="59" t="n">
        <x:v>11</x:v>
      </x:c>
      <x:c r="N2412" t="str">
        <x:v>source_forward</x:v>
      </x:c>
    </x:row>
    <x:row r="2413">
      <x:c r="A2413" t="str">
        <x:v>Set2_200-10-2b</x:v>
      </x:c>
      <x:c r="B2413" t="str">
        <x:v>Set2</x:v>
      </x:c>
      <x:c r="C2413" t="str">
        <x:v>200-10-2b</x:v>
      </x:c>
      <x:c r="D2413" t="str">
        <x:v>C181</x:v>
      </x:c>
      <x:c r="E2413" t="str">
        <x:v>c</x:v>
      </x:c>
      <x:c r="F2413" s="59" t="n">
        <x:v>44</x:v>
      </x:c>
      <x:c r="G2413" s="59" t="n">
        <x:v>31</x:v>
      </x:c>
      <x:c r="H2413" s="59" t="n">
        <x:v>17</x:v>
      </x:c>
      <x:c r="I2413" s="59" t="n">
        <x:v>603</x:v>
      </x:c>
      <x:c r="J2413" s="59" t="n">
        <x:v>613</x:v>
      </x:c>
      <x:c r="K2413" s="59" t="n">
        <x:v>10</x:v>
      </x:c>
      <x:c r="L2413" s="59" t="str">
        <x:v>S4</x:v>
      </x:c>
      <x:c r="M2413" s="59" t="n">
        <x:v>15</x:v>
      </x:c>
      <x:c r="N2413" t="str">
        <x:v>source_forward</x:v>
      </x:c>
    </x:row>
    <x:row r="2414">
      <x:c r="A2414" t="str">
        <x:v>Set2_200-10-2b</x:v>
      </x:c>
      <x:c r="B2414" t="str">
        <x:v>Set2</x:v>
      </x:c>
      <x:c r="C2414" t="str">
        <x:v>200-10-2b</x:v>
      </x:c>
      <x:c r="D2414" t="str">
        <x:v>C182</x:v>
      </x:c>
      <x:c r="E2414" t="str">
        <x:v>c</x:v>
      </x:c>
      <x:c r="F2414" s="59" t="n">
        <x:v>32</x:v>
      </x:c>
      <x:c r="G2414" s="59" t="n">
        <x:v>45</x:v>
      </x:c>
      <x:c r="H2414" s="59" t="n">
        <x:v>11</x:v>
      </x:c>
      <x:c r="I2414" s="59" t="n">
        <x:v>237</x:v>
      </x:c>
      <x:c r="J2414" s="59" t="n">
        <x:v>263</x:v>
      </x:c>
      <x:c r="K2414" s="59" t="n">
        <x:v>10</x:v>
      </x:c>
      <x:c r="L2414" s="59" t="str">
        <x:v>S9</x:v>
      </x:c>
      <x:c r="M2414" s="59" t="n">
        <x:v>2</x:v>
      </x:c>
      <x:c r="N2414" t="str">
        <x:v>source_forward</x:v>
      </x:c>
    </x:row>
    <x:row r="2415">
      <x:c r="A2415" t="str">
        <x:v>Set2_200-10-2b</x:v>
      </x:c>
      <x:c r="B2415" t="str">
        <x:v>Set2</x:v>
      </x:c>
      <x:c r="C2415" t="str">
        <x:v>200-10-2b</x:v>
      </x:c>
      <x:c r="D2415" t="str">
        <x:v>C183</x:v>
      </x:c>
      <x:c r="E2415" t="str">
        <x:v>c</x:v>
      </x:c>
      <x:c r="F2415" s="59" t="n">
        <x:v>39</x:v>
      </x:c>
      <x:c r="G2415" s="59" t="n">
        <x:v>36</x:v>
      </x:c>
      <x:c r="H2415" s="59" t="n">
        <x:v>11</x:v>
      </x:c>
      <x:c r="I2415" s="59" t="n">
        <x:v>548</x:v>
      </x:c>
      <x:c r="J2415" s="59" t="n">
        <x:v>580</x:v>
      </x:c>
      <x:c r="K2415" s="59" t="n">
        <x:v>10</x:v>
      </x:c>
      <x:c r="L2415" s="59" t="str">
        <x:v>S9</x:v>
      </x:c>
      <x:c r="M2415" s="59" t="n">
        <x:v>1</x:v>
      </x:c>
      <x:c r="N2415" t="str">
        <x:v>source_forward</x:v>
      </x:c>
    </x:row>
    <x:row r="2416">
      <x:c r="A2416" t="str">
        <x:v>Set2_200-10-2b</x:v>
      </x:c>
      <x:c r="B2416" t="str">
        <x:v>Set2</x:v>
      </x:c>
      <x:c r="C2416" t="str">
        <x:v>200-10-2b</x:v>
      </x:c>
      <x:c r="D2416" t="str">
        <x:v>C184</x:v>
      </x:c>
      <x:c r="E2416" t="str">
        <x:v>c</x:v>
      </x:c>
      <x:c r="F2416" s="59" t="n">
        <x:v>30</x:v>
      </x:c>
      <x:c r="G2416" s="59" t="n">
        <x:v>34</x:v>
      </x:c>
      <x:c r="H2416" s="59" t="n">
        <x:v>12</x:v>
      </x:c>
      <x:c r="I2416" s="59" t="n">
        <x:v>708</x:v>
      </x:c>
      <x:c r="J2416" s="59" t="n">
        <x:v>728</x:v>
      </x:c>
      <x:c r="K2416" s="59" t="n">
        <x:v>10</x:v>
      </x:c>
      <x:c r="L2416" s="59" t="str">
        <x:v>S9</x:v>
      </x:c>
      <x:c r="M2416" s="59" t="n">
        <x:v>6</x:v>
      </x:c>
      <x:c r="N2416" t="str">
        <x:v>source_forward</x:v>
      </x:c>
    </x:row>
    <x:row r="2417">
      <x:c r="A2417" t="str">
        <x:v>Set2_200-10-2b</x:v>
      </x:c>
      <x:c r="B2417" t="str">
        <x:v>Set2</x:v>
      </x:c>
      <x:c r="C2417" t="str">
        <x:v>200-10-2b</x:v>
      </x:c>
      <x:c r="D2417" t="str">
        <x:v>C185</x:v>
      </x:c>
      <x:c r="E2417" t="str">
        <x:v>c</x:v>
      </x:c>
      <x:c r="F2417" s="59" t="n">
        <x:v>32</x:v>
      </x:c>
      <x:c r="G2417" s="59" t="n">
        <x:v>27</x:v>
      </x:c>
      <x:c r="H2417" s="59" t="n">
        <x:v>13</x:v>
      </x:c>
      <x:c r="I2417" s="59" t="n">
        <x:v>507</x:v>
      </x:c>
      <x:c r="J2417" s="59" t="n">
        <x:v>535</x:v>
      </x:c>
      <x:c r="K2417" s="59" t="n">
        <x:v>10</x:v>
      </x:c>
      <x:c r="L2417" s="59" t="str">
        <x:v>S3</x:v>
      </x:c>
      <x:c r="M2417" s="59" t="n">
        <x:v>4</x:v>
      </x:c>
      <x:c r="N2417" t="str">
        <x:v>source_forward</x:v>
      </x:c>
    </x:row>
    <x:row r="2418">
      <x:c r="A2418" t="str">
        <x:v>Set2_200-10-2b</x:v>
      </x:c>
      <x:c r="B2418" t="str">
        <x:v>Set2</x:v>
      </x:c>
      <x:c r="C2418" t="str">
        <x:v>200-10-2b</x:v>
      </x:c>
      <x:c r="D2418" t="str">
        <x:v>C186</x:v>
      </x:c>
      <x:c r="E2418" t="str">
        <x:v>c</x:v>
      </x:c>
      <x:c r="F2418" s="59" t="n">
        <x:v>47</x:v>
      </x:c>
      <x:c r="G2418" s="59" t="n">
        <x:v>49</x:v>
      </x:c>
      <x:c r="H2418" s="59" t="n">
        <x:v>19</x:v>
      </x:c>
      <x:c r="I2418" s="59" t="n">
        <x:v>460</x:v>
      </x:c>
      <x:c r="J2418" s="59" t="n">
        <x:v>470</x:v>
      </x:c>
      <x:c r="K2418" s="59" t="n">
        <x:v>10</x:v>
      </x:c>
      <x:c r="L2418" s="59" t="str">
        <x:v>S7</x:v>
      </x:c>
      <x:c r="M2418" s="59" t="n">
        <x:v>15</x:v>
      </x:c>
      <x:c r="N2418" t="str">
        <x:v>source_forward</x:v>
      </x:c>
    </x:row>
    <x:row r="2419">
      <x:c r="A2419" t="str">
        <x:v>Set2_200-10-2b</x:v>
      </x:c>
      <x:c r="B2419" t="str">
        <x:v>Set2</x:v>
      </x:c>
      <x:c r="C2419" t="str">
        <x:v>200-10-2b</x:v>
      </x:c>
      <x:c r="D2419" t="str">
        <x:v>C187</x:v>
      </x:c>
      <x:c r="E2419" t="str">
        <x:v>c</x:v>
      </x:c>
      <x:c r="F2419" s="59" t="n">
        <x:v>33</x:v>
      </x:c>
      <x:c r="G2419" s="59" t="n">
        <x:v>33</x:v>
      </x:c>
      <x:c r="H2419" s="59" t="n">
        <x:v>15</x:v>
      </x:c>
      <x:c r="I2419" s="59" t="n">
        <x:v>722</x:v>
      </x:c>
      <x:c r="J2419" s="59" t="n">
        <x:v>752</x:v>
      </x:c>
      <x:c r="K2419" s="59" t="n">
        <x:v>10</x:v>
      </x:c>
      <x:c r="L2419" s="59" t="str">
        <x:v>S9</x:v>
      </x:c>
      <x:c r="M2419" s="59" t="n">
        <x:v>11</x:v>
      </x:c>
      <x:c r="N2419" t="str">
        <x:v>source_forward</x:v>
      </x:c>
    </x:row>
    <x:row r="2420">
      <x:c r="A2420" t="str">
        <x:v>Set2_200-10-2b</x:v>
      </x:c>
      <x:c r="B2420" t="str">
        <x:v>Set2</x:v>
      </x:c>
      <x:c r="C2420" t="str">
        <x:v>200-10-2b</x:v>
      </x:c>
      <x:c r="D2420" t="str">
        <x:v>C188</x:v>
      </x:c>
      <x:c r="E2420" t="str">
        <x:v>c</x:v>
      </x:c>
      <x:c r="F2420" s="59" t="n">
        <x:v>36</x:v>
      </x:c>
      <x:c r="G2420" s="59" t="n">
        <x:v>33</x:v>
      </x:c>
      <x:c r="H2420" s="59" t="n">
        <x:v>13</x:v>
      </x:c>
      <x:c r="I2420" s="59" t="n">
        <x:v>615</x:v>
      </x:c>
      <x:c r="J2420" s="59" t="n">
        <x:v>637</x:v>
      </x:c>
      <x:c r="K2420" s="59" t="n">
        <x:v>10</x:v>
      </x:c>
      <x:c r="L2420" s="59" t="str">
        <x:v>S9</x:v>
      </x:c>
      <x:c r="M2420" s="59" t="n">
        <x:v>11</x:v>
      </x:c>
      <x:c r="N2420" t="str">
        <x:v>source_forward</x:v>
      </x:c>
    </x:row>
    <x:row r="2421">
      <x:c r="A2421" t="str">
        <x:v>Set2_200-10-2b</x:v>
      </x:c>
      <x:c r="B2421" t="str">
        <x:v>Set2</x:v>
      </x:c>
      <x:c r="C2421" t="str">
        <x:v>200-10-2b</x:v>
      </x:c>
      <x:c r="D2421" t="str">
        <x:v>C189</x:v>
      </x:c>
      <x:c r="E2421" t="str">
        <x:v>c</x:v>
      </x:c>
      <x:c r="F2421" s="59" t="n">
        <x:v>50</x:v>
      </x:c>
      <x:c r="G2421" s="59" t="n">
        <x:v>31</x:v>
      </x:c>
      <x:c r="H2421" s="59" t="n">
        <x:v>14</x:v>
      </x:c>
      <x:c r="I2421" s="59" t="n">
        <x:v>553</x:v>
      </x:c>
      <x:c r="J2421" s="59" t="n">
        <x:v>571</x:v>
      </x:c>
      <x:c r="K2421" s="59" t="n">
        <x:v>10</x:v>
      </x:c>
      <x:c r="L2421" s="59" t="str">
        <x:v>S7</x:v>
      </x:c>
      <x:c r="M2421" s="59" t="n">
        <x:v>6</x:v>
      </x:c>
      <x:c r="N2421" t="str">
        <x:v>source_forward</x:v>
      </x:c>
    </x:row>
    <x:row r="2422">
      <x:c r="A2422" t="str">
        <x:v>Set2_200-10-2b</x:v>
      </x:c>
      <x:c r="B2422" t="str">
        <x:v>Set2</x:v>
      </x:c>
      <x:c r="C2422" t="str">
        <x:v>200-10-2b</x:v>
      </x:c>
      <x:c r="D2422" t="str">
        <x:v>C190</x:v>
      </x:c>
      <x:c r="E2422" t="str">
        <x:v>c</x:v>
      </x:c>
      <x:c r="F2422" s="59" t="n">
        <x:v>33</x:v>
      </x:c>
      <x:c r="G2422" s="59" t="n">
        <x:v>42</x:v>
      </x:c>
      <x:c r="H2422" s="59" t="n">
        <x:v>11</x:v>
      </x:c>
      <x:c r="I2422" s="59" t="n">
        <x:v>520</x:v>
      </x:c>
      <x:c r="J2422" s="59" t="n">
        <x:v>534</x:v>
      </x:c>
      <x:c r="K2422" s="59" t="n">
        <x:v>10</x:v>
      </x:c>
      <x:c r="L2422" s="59" t="str">
        <x:v>S9</x:v>
      </x:c>
      <x:c r="M2422" s="59" t="n">
        <x:v>0</x:v>
      </x:c>
      <x:c r="N2422" t="str">
        <x:v>source_forward</x:v>
      </x:c>
    </x:row>
    <x:row r="2423">
      <x:c r="A2423" t="str">
        <x:v>Set2_200-10-2b</x:v>
      </x:c>
      <x:c r="B2423" t="str">
        <x:v>Set2</x:v>
      </x:c>
      <x:c r="C2423" t="str">
        <x:v>200-10-2b</x:v>
      </x:c>
      <x:c r="D2423" t="str">
        <x:v>C191</x:v>
      </x:c>
      <x:c r="E2423" t="str">
        <x:v>c</x:v>
      </x:c>
      <x:c r="F2423" s="59" t="n">
        <x:v>39</x:v>
      </x:c>
      <x:c r="G2423" s="59" t="n">
        <x:v>34</x:v>
      </x:c>
      <x:c r="H2423" s="59" t="n">
        <x:v>14</x:v>
      </x:c>
      <x:c r="I2423" s="59" t="n">
        <x:v>466</x:v>
      </x:c>
      <x:c r="J2423" s="59" t="n">
        <x:v>504</x:v>
      </x:c>
      <x:c r="K2423" s="59" t="n">
        <x:v>10</x:v>
      </x:c>
      <x:c r="L2423" s="59" t="str">
        <x:v>S9</x:v>
      </x:c>
      <x:c r="M2423" s="59" t="n">
        <x:v>1</x:v>
      </x:c>
      <x:c r="N2423" t="str">
        <x:v>source_forward</x:v>
      </x:c>
    </x:row>
    <x:row r="2424">
      <x:c r="A2424" t="str">
        <x:v>Set2_200-10-2b</x:v>
      </x:c>
      <x:c r="B2424" t="str">
        <x:v>Set2</x:v>
      </x:c>
      <x:c r="C2424" t="str">
        <x:v>200-10-2b</x:v>
      </x:c>
      <x:c r="D2424" t="str">
        <x:v>C192</x:v>
      </x:c>
      <x:c r="E2424" t="str">
        <x:v>c</x:v>
      </x:c>
      <x:c r="F2424" s="59" t="n">
        <x:v>42</x:v>
      </x:c>
      <x:c r="G2424" s="59" t="n">
        <x:v>24</x:v>
      </x:c>
      <x:c r="H2424" s="59" t="n">
        <x:v>19</x:v>
      </x:c>
      <x:c r="I2424" s="59" t="n">
        <x:v>336</x:v>
      </x:c>
      <x:c r="J2424" s="59" t="n">
        <x:v>368</x:v>
      </x:c>
      <x:c r="K2424" s="59" t="n">
        <x:v>10</x:v>
      </x:c>
      <x:c r="L2424" s="59" t="str">
        <x:v>S4</x:v>
      </x:c>
      <x:c r="M2424" s="59" t="n">
        <x:v>6</x:v>
      </x:c>
      <x:c r="N2424" t="str">
        <x:v>source_forward</x:v>
      </x:c>
    </x:row>
    <x:row r="2425">
      <x:c r="A2425" t="str">
        <x:v>Set2_200-10-2b</x:v>
      </x:c>
      <x:c r="B2425" t="str">
        <x:v>Set2</x:v>
      </x:c>
      <x:c r="C2425" t="str">
        <x:v>200-10-2b</x:v>
      </x:c>
      <x:c r="D2425" t="str">
        <x:v>C193</x:v>
      </x:c>
      <x:c r="E2425" t="str">
        <x:v>c</x:v>
      </x:c>
      <x:c r="F2425" s="59" t="n">
        <x:v>50</x:v>
      </x:c>
      <x:c r="G2425" s="59" t="n">
        <x:v>38</x:v>
      </x:c>
      <x:c r="H2425" s="59" t="n">
        <x:v>12</x:v>
      </x:c>
      <x:c r="I2425" s="59" t="n">
        <x:v>543</x:v>
      </x:c>
      <x:c r="J2425" s="59" t="n">
        <x:v>559</x:v>
      </x:c>
      <x:c r="K2425" s="59" t="n">
        <x:v>10</x:v>
      </x:c>
      <x:c r="L2425" s="59" t="str">
        <x:v>S7</x:v>
      </x:c>
      <x:c r="M2425" s="59" t="n">
        <x:v>8</x:v>
      </x:c>
      <x:c r="N2425" t="str">
        <x:v>source_forward</x:v>
      </x:c>
    </x:row>
    <x:row r="2426">
      <x:c r="A2426" t="str">
        <x:v>Set2_200-10-2b</x:v>
      </x:c>
      <x:c r="B2426" t="str">
        <x:v>Set2</x:v>
      </x:c>
      <x:c r="C2426" t="str">
        <x:v>200-10-2b</x:v>
      </x:c>
      <x:c r="D2426" t="str">
        <x:v>C194</x:v>
      </x:c>
      <x:c r="E2426" t="str">
        <x:v>c</x:v>
      </x:c>
      <x:c r="F2426" s="59" t="n">
        <x:v>25</x:v>
      </x:c>
      <x:c r="G2426" s="59" t="n">
        <x:v>30</x:v>
      </x:c>
      <x:c r="H2426" s="59" t="n">
        <x:v>17</x:v>
      </x:c>
      <x:c r="I2426" s="59" t="n">
        <x:v>600</x:v>
      </x:c>
      <x:c r="J2426" s="59" t="n">
        <x:v>622</x:v>
      </x:c>
      <x:c r="K2426" s="59" t="n">
        <x:v>10</x:v>
      </x:c>
      <x:c r="L2426" s="59" t="str">
        <x:v>S3</x:v>
      </x:c>
      <x:c r="M2426" s="59" t="n">
        <x:v>14</x:v>
      </x:c>
      <x:c r="N2426" t="str">
        <x:v>source_forward</x:v>
      </x:c>
    </x:row>
    <x:row r="2427">
      <x:c r="A2427" t="str">
        <x:v>Set2_200-10-2b</x:v>
      </x:c>
      <x:c r="B2427" t="str">
        <x:v>Set2</x:v>
      </x:c>
      <x:c r="C2427" t="str">
        <x:v>200-10-2b</x:v>
      </x:c>
      <x:c r="D2427" t="str">
        <x:v>C195</x:v>
      </x:c>
      <x:c r="E2427" t="str">
        <x:v>c</x:v>
      </x:c>
      <x:c r="F2427" s="59" t="n">
        <x:v>33</x:v>
      </x:c>
      <x:c r="G2427" s="59" t="n">
        <x:v>45</x:v>
      </x:c>
      <x:c r="H2427" s="59" t="n">
        <x:v>20</x:v>
      </x:c>
      <x:c r="I2427" s="59" t="n">
        <x:v>572</x:v>
      </x:c>
      <x:c r="J2427" s="59" t="n">
        <x:v>588</x:v>
      </x:c>
      <x:c r="K2427" s="59" t="n">
        <x:v>10</x:v>
      </x:c>
      <x:c r="L2427" s="59" t="str">
        <x:v>S9</x:v>
      </x:c>
      <x:c r="M2427" s="59" t="n">
        <x:v>13</x:v>
      </x:c>
      <x:c r="N2427" t="str">
        <x:v>source_forward</x:v>
      </x:c>
    </x:row>
    <x:row r="2428">
      <x:c r="A2428" t="str">
        <x:v>Set2_200-10-2b</x:v>
      </x:c>
      <x:c r="B2428" t="str">
        <x:v>Set2</x:v>
      </x:c>
      <x:c r="C2428" t="str">
        <x:v>200-10-2b</x:v>
      </x:c>
      <x:c r="D2428" t="str">
        <x:v>C196</x:v>
      </x:c>
      <x:c r="E2428" t="str">
        <x:v>c</x:v>
      </x:c>
      <x:c r="F2428" s="59" t="n">
        <x:v>29</x:v>
      </x:c>
      <x:c r="G2428" s="59" t="n">
        <x:v>48</x:v>
      </x:c>
      <x:c r="H2428" s="59" t="n">
        <x:v>13</x:v>
      </x:c>
      <x:c r="I2428" s="59" t="n">
        <x:v>668</x:v>
      </x:c>
      <x:c r="J2428" s="59" t="n">
        <x:v>686</x:v>
      </x:c>
      <x:c r="K2428" s="59" t="n">
        <x:v>10</x:v>
      </x:c>
      <x:c r="L2428" s="59" t="str">
        <x:v>S9</x:v>
      </x:c>
      <x:c r="M2428" s="59" t="n">
        <x:v>4</x:v>
      </x:c>
      <x:c r="N2428" t="str">
        <x:v>source_forward</x:v>
      </x:c>
    </x:row>
    <x:row r="2429">
      <x:c r="A2429" t="str">
        <x:v>Set2_200-10-2b</x:v>
      </x:c>
      <x:c r="B2429" t="str">
        <x:v>Set2</x:v>
      </x:c>
      <x:c r="C2429" t="str">
        <x:v>200-10-2b</x:v>
      </x:c>
      <x:c r="D2429" t="str">
        <x:v>C197</x:v>
      </x:c>
      <x:c r="E2429" t="str">
        <x:v>c</x:v>
      </x:c>
      <x:c r="F2429" s="59" t="n">
        <x:v>49</x:v>
      </x:c>
      <x:c r="G2429" s="59" t="n">
        <x:v>48</x:v>
      </x:c>
      <x:c r="H2429" s="59" t="n">
        <x:v>12</x:v>
      </x:c>
      <x:c r="I2429" s="59" t="n">
        <x:v>664</x:v>
      </x:c>
      <x:c r="J2429" s="59" t="n">
        <x:v>694</x:v>
      </x:c>
      <x:c r="K2429" s="59" t="n">
        <x:v>10</x:v>
      </x:c>
      <x:c r="L2429" s="59" t="str">
        <x:v>S7</x:v>
      </x:c>
      <x:c r="M2429" s="59" t="n">
        <x:v>7</x:v>
      </x:c>
      <x:c r="N2429" t="str">
        <x:v>source_forward</x:v>
      </x:c>
    </x:row>
    <x:row r="2430">
      <x:c r="A2430" t="str">
        <x:v>Set2_200-10-2b</x:v>
      </x:c>
      <x:c r="B2430" t="str">
        <x:v>Set2</x:v>
      </x:c>
      <x:c r="C2430" t="str">
        <x:v>200-10-2b</x:v>
      </x:c>
      <x:c r="D2430" t="str">
        <x:v>C198</x:v>
      </x:c>
      <x:c r="E2430" t="str">
        <x:v>c</x:v>
      </x:c>
      <x:c r="F2430" s="59" t="n">
        <x:v>47</x:v>
      </x:c>
      <x:c r="G2430" s="59" t="n">
        <x:v>49</x:v>
      </x:c>
      <x:c r="H2430" s="59" t="n">
        <x:v>14</x:v>
      </x:c>
      <x:c r="I2430" s="59" t="n">
        <x:v>67</x:v>
      </x:c>
      <x:c r="J2430" s="59" t="n">
        <x:v>105</x:v>
      </x:c>
      <x:c r="K2430" s="59" t="n">
        <x:v>10</x:v>
      </x:c>
      <x:c r="L2430" s="59" t="str">
        <x:v>S7</x:v>
      </x:c>
      <x:c r="M2430" s="59" t="n">
        <x:v>13</x:v>
      </x:c>
      <x:c r="N2430" t="str">
        <x:v>source_forward</x:v>
      </x:c>
    </x:row>
    <x:row r="2431">
      <x:c r="A2431" t="str">
        <x:v>Set2_200-10-2b</x:v>
      </x:c>
      <x:c r="B2431" t="str">
        <x:v>Set2</x:v>
      </x:c>
      <x:c r="C2431" t="str">
        <x:v>200-10-2b</x:v>
      </x:c>
      <x:c r="D2431" t="str">
        <x:v>C199</x:v>
      </x:c>
      <x:c r="E2431" t="str">
        <x:v>c</x:v>
      </x:c>
      <x:c r="F2431" s="59" t="n">
        <x:v>39</x:v>
      </x:c>
      <x:c r="G2431" s="59" t="n">
        <x:v>28</x:v>
      </x:c>
      <x:c r="H2431" s="59" t="n">
        <x:v>20</x:v>
      </x:c>
      <x:c r="I2431" s="59" t="n">
        <x:v>72</x:v>
      </x:c>
      <x:c r="J2431" s="59" t="n">
        <x:v>110</x:v>
      </x:c>
      <x:c r="K2431" s="59" t="n">
        <x:v>10</x:v>
      </x:c>
      <x:c r="L2431" s="59" t="str">
        <x:v>S8</x:v>
      </x:c>
      <x:c r="M2431" s="59" t="n">
        <x:v>6</x:v>
      </x:c>
      <x:c r="N2431" t="str">
        <x:v>source_forward</x:v>
      </x:c>
    </x:row>
    <x:row r="2432">
      <x:c r="A2432" t="str">
        <x:v>Set2_200-10-3</x:v>
      </x:c>
      <x:c r="B2432" t="str">
        <x:v>Set2</x:v>
      </x:c>
      <x:c r="C2432" t="str">
        <x:v>200-10-3</x:v>
      </x:c>
      <x:c r="D2432" t="str">
        <x:v>D0</x:v>
      </x:c>
      <x:c r="E2432" t="str">
        <x:v>d</x:v>
      </x:c>
      <x:c r="F2432" s="59" t="n">
        <x:v>67</x:v>
      </x:c>
      <x:c r="G2432" s="59" t="n">
        <x:v>67</x:v>
      </x:c>
      <x:c r="H2432" s="59" t="n">
        <x:v>0</x:v>
      </x:c>
      <x:c r="I2432" s="59" t="n">
        <x:v>0</x:v>
      </x:c>
      <x:c r="J2432" s="59" t="n">
        <x:v>9999</x:v>
      </x:c>
      <x:c r="K2432" s="59" t="n">
        <x:v>0</x:v>
      </x:c>
      <x:c r="L2432" s="59" t="str"/>
      <x:c r="M2432" s="59" t="str"/>
      <x:c r="N2432" t="str">
        <x:v>source_forward</x:v>
      </x:c>
    </x:row>
    <x:row r="2433">
      <x:c r="A2433" t="str">
        <x:v>Set2_200-10-3</x:v>
      </x:c>
      <x:c r="B2433" t="str">
        <x:v>Set2</x:v>
      </x:c>
      <x:c r="C2433" t="str">
        <x:v>200-10-3</x:v>
      </x:c>
      <x:c r="D2433" t="str">
        <x:v>S0</x:v>
      </x:c>
      <x:c r="E2433" t="str">
        <x:v>s</x:v>
      </x:c>
      <x:c r="F2433" s="59" t="n">
        <x:v>14</x:v>
      </x:c>
      <x:c r="G2433" s="59" t="n">
        <x:v>28</x:v>
      </x:c>
      <x:c r="H2433" s="59" t="n">
        <x:v>0</x:v>
      </x:c>
      <x:c r="I2433" s="59" t="n">
        <x:v>0</x:v>
      </x:c>
      <x:c r="J2433" s="59" t="n">
        <x:v>9999</x:v>
      </x:c>
      <x:c r="K2433" s="59" t="n">
        <x:v>0</x:v>
      </x:c>
      <x:c r="L2433" s="59" t="str"/>
      <x:c r="M2433" s="59" t="str"/>
      <x:c r="N2433" t="str">
        <x:v>source_forward</x:v>
      </x:c>
    </x:row>
    <x:row r="2434">
      <x:c r="A2434" t="str">
        <x:v>Set2_200-10-3</x:v>
      </x:c>
      <x:c r="B2434" t="str">
        <x:v>Set2</x:v>
      </x:c>
      <x:c r="C2434" t="str">
        <x:v>200-10-3</x:v>
      </x:c>
      <x:c r="D2434" t="str">
        <x:v>S1</x:v>
      </x:c>
      <x:c r="E2434" t="str">
        <x:v>s</x:v>
      </x:c>
      <x:c r="F2434" s="59" t="n">
        <x:v>29</x:v>
      </x:c>
      <x:c r="G2434" s="59" t="n">
        <x:v>35</x:v>
      </x:c>
      <x:c r="H2434" s="59" t="n">
        <x:v>0</x:v>
      </x:c>
      <x:c r="I2434" s="59" t="n">
        <x:v>0</x:v>
      </x:c>
      <x:c r="J2434" s="59" t="n">
        <x:v>9999</x:v>
      </x:c>
      <x:c r="K2434" s="59" t="n">
        <x:v>0</x:v>
      </x:c>
      <x:c r="L2434" s="59" t="str"/>
      <x:c r="M2434" s="59" t="str"/>
      <x:c r="N2434" t="str">
        <x:v>source_forward</x:v>
      </x:c>
    </x:row>
    <x:row r="2435">
      <x:c r="A2435" t="str">
        <x:v>Set2_200-10-3</x:v>
      </x:c>
      <x:c r="B2435" t="str">
        <x:v>Set2</x:v>
      </x:c>
      <x:c r="C2435" t="str">
        <x:v>200-10-3</x:v>
      </x:c>
      <x:c r="D2435" t="str">
        <x:v>S2</x:v>
      </x:c>
      <x:c r="E2435" t="str">
        <x:v>s</x:v>
      </x:c>
      <x:c r="F2435" s="59" t="n">
        <x:v>1</x:v>
      </x:c>
      <x:c r="G2435" s="59" t="n">
        <x:v>28</x:v>
      </x:c>
      <x:c r="H2435" s="59" t="n">
        <x:v>0</x:v>
      </x:c>
      <x:c r="I2435" s="59" t="n">
        <x:v>0</x:v>
      </x:c>
      <x:c r="J2435" s="59" t="n">
        <x:v>9999</x:v>
      </x:c>
      <x:c r="K2435" s="59" t="n">
        <x:v>0</x:v>
      </x:c>
      <x:c r="L2435" s="59" t="str"/>
      <x:c r="M2435" s="59" t="str"/>
      <x:c r="N2435" t="str">
        <x:v>source_forward</x:v>
      </x:c>
    </x:row>
    <x:row r="2436">
      <x:c r="A2436" t="str">
        <x:v>Set2_200-10-3</x:v>
      </x:c>
      <x:c r="B2436" t="str">
        <x:v>Set2</x:v>
      </x:c>
      <x:c r="C2436" t="str">
        <x:v>200-10-3</x:v>
      </x:c>
      <x:c r="D2436" t="str">
        <x:v>S3</x:v>
      </x:c>
      <x:c r="E2436" t="str">
        <x:v>s</x:v>
      </x:c>
      <x:c r="F2436" s="59" t="n">
        <x:v>12</x:v>
      </x:c>
      <x:c r="G2436" s="59" t="n">
        <x:v>30</x:v>
      </x:c>
      <x:c r="H2436" s="59" t="n">
        <x:v>0</x:v>
      </x:c>
      <x:c r="I2436" s="59" t="n">
        <x:v>0</x:v>
      </x:c>
      <x:c r="J2436" s="59" t="n">
        <x:v>9999</x:v>
      </x:c>
      <x:c r="K2436" s="59" t="n">
        <x:v>0</x:v>
      </x:c>
      <x:c r="L2436" s="59" t="str"/>
      <x:c r="M2436" s="59" t="str"/>
      <x:c r="N2436" t="str">
        <x:v>source_forward</x:v>
      </x:c>
    </x:row>
    <x:row r="2437">
      <x:c r="A2437" t="str">
        <x:v>Set2_200-10-3</x:v>
      </x:c>
      <x:c r="B2437" t="str">
        <x:v>Set2</x:v>
      </x:c>
      <x:c r="C2437" t="str">
        <x:v>200-10-3</x:v>
      </x:c>
      <x:c r="D2437" t="str">
        <x:v>S4</x:v>
      </x:c>
      <x:c r="E2437" t="str">
        <x:v>s</x:v>
      </x:c>
      <x:c r="F2437" s="59" t="n">
        <x:v>43</x:v>
      </x:c>
      <x:c r="G2437" s="59" t="n">
        <x:v>34</x:v>
      </x:c>
      <x:c r="H2437" s="59" t="n">
        <x:v>0</x:v>
      </x:c>
      <x:c r="I2437" s="59" t="n">
        <x:v>0</x:v>
      </x:c>
      <x:c r="J2437" s="59" t="n">
        <x:v>9999</x:v>
      </x:c>
      <x:c r="K2437" s="59" t="n">
        <x:v>0</x:v>
      </x:c>
      <x:c r="L2437" s="59" t="str"/>
      <x:c r="M2437" s="59" t="str"/>
      <x:c r="N2437" t="str">
        <x:v>source_forward</x:v>
      </x:c>
    </x:row>
    <x:row r="2438">
      <x:c r="A2438" t="str">
        <x:v>Set2_200-10-3</x:v>
      </x:c>
      <x:c r="B2438" t="str">
        <x:v>Set2</x:v>
      </x:c>
      <x:c r="C2438" t="str">
        <x:v>200-10-3</x:v>
      </x:c>
      <x:c r="D2438" t="str">
        <x:v>S5</x:v>
      </x:c>
      <x:c r="E2438" t="str">
        <x:v>s</x:v>
      </x:c>
      <x:c r="F2438" s="59" t="n">
        <x:v>14</x:v>
      </x:c>
      <x:c r="G2438" s="59" t="n">
        <x:v>26</x:v>
      </x:c>
      <x:c r="H2438" s="59" t="n">
        <x:v>0</x:v>
      </x:c>
      <x:c r="I2438" s="59" t="n">
        <x:v>0</x:v>
      </x:c>
      <x:c r="J2438" s="59" t="n">
        <x:v>9999</x:v>
      </x:c>
      <x:c r="K2438" s="59" t="n">
        <x:v>0</x:v>
      </x:c>
      <x:c r="L2438" s="59" t="str"/>
      <x:c r="M2438" s="59" t="str"/>
      <x:c r="N2438" t="str">
        <x:v>source_forward</x:v>
      </x:c>
    </x:row>
    <x:row r="2439">
      <x:c r="A2439" t="str">
        <x:v>Set2_200-10-3</x:v>
      </x:c>
      <x:c r="B2439" t="str">
        <x:v>Set2</x:v>
      </x:c>
      <x:c r="C2439" t="str">
        <x:v>200-10-3</x:v>
      </x:c>
      <x:c r="D2439" t="str">
        <x:v>S6</x:v>
      </x:c>
      <x:c r="E2439" t="str">
        <x:v>s</x:v>
      </x:c>
      <x:c r="F2439" s="59" t="n">
        <x:v>30</x:v>
      </x:c>
      <x:c r="G2439" s="59" t="n">
        <x:v>43</x:v>
      </x:c>
      <x:c r="H2439" s="59" t="n">
        <x:v>0</x:v>
      </x:c>
      <x:c r="I2439" s="59" t="n">
        <x:v>0</x:v>
      </x:c>
      <x:c r="J2439" s="59" t="n">
        <x:v>9999</x:v>
      </x:c>
      <x:c r="K2439" s="59" t="n">
        <x:v>0</x:v>
      </x:c>
      <x:c r="L2439" s="59" t="str"/>
      <x:c r="M2439" s="59" t="str"/>
      <x:c r="N2439" t="str">
        <x:v>source_forward</x:v>
      </x:c>
    </x:row>
    <x:row r="2440">
      <x:c r="A2440" t="str">
        <x:v>Set2_200-10-3</x:v>
      </x:c>
      <x:c r="B2440" t="str">
        <x:v>Set2</x:v>
      </x:c>
      <x:c r="C2440" t="str">
        <x:v>200-10-3</x:v>
      </x:c>
      <x:c r="D2440" t="str">
        <x:v>S7</x:v>
      </x:c>
      <x:c r="E2440" t="str">
        <x:v>s</x:v>
      </x:c>
      <x:c r="F2440" s="59" t="n">
        <x:v>7</x:v>
      </x:c>
      <x:c r="G2440" s="59" t="n">
        <x:v>32</x:v>
      </x:c>
      <x:c r="H2440" s="59" t="n">
        <x:v>0</x:v>
      </x:c>
      <x:c r="I2440" s="59" t="n">
        <x:v>0</x:v>
      </x:c>
      <x:c r="J2440" s="59" t="n">
        <x:v>9999</x:v>
      </x:c>
      <x:c r="K2440" s="59" t="n">
        <x:v>0</x:v>
      </x:c>
      <x:c r="L2440" s="59" t="str"/>
      <x:c r="M2440" s="59" t="str"/>
      <x:c r="N2440" t="str">
        <x:v>source_forward</x:v>
      </x:c>
    </x:row>
    <x:row r="2441">
      <x:c r="A2441" t="str">
        <x:v>Set2_200-10-3</x:v>
      </x:c>
      <x:c r="B2441" t="str">
        <x:v>Set2</x:v>
      </x:c>
      <x:c r="C2441" t="str">
        <x:v>200-10-3</x:v>
      </x:c>
      <x:c r="D2441" t="str">
        <x:v>S8</x:v>
      </x:c>
      <x:c r="E2441" t="str">
        <x:v>s</x:v>
      </x:c>
      <x:c r="F2441" s="59" t="n">
        <x:v>4</x:v>
      </x:c>
      <x:c r="G2441" s="59" t="n">
        <x:v>28</x:v>
      </x:c>
      <x:c r="H2441" s="59" t="n">
        <x:v>0</x:v>
      </x:c>
      <x:c r="I2441" s="59" t="n">
        <x:v>0</x:v>
      </x:c>
      <x:c r="J2441" s="59" t="n">
        <x:v>9999</x:v>
      </x:c>
      <x:c r="K2441" s="59" t="n">
        <x:v>0</x:v>
      </x:c>
      <x:c r="L2441" s="59" t="str"/>
      <x:c r="M2441" s="59" t="str"/>
      <x:c r="N2441" t="str">
        <x:v>source_forward</x:v>
      </x:c>
    </x:row>
    <x:row r="2442">
      <x:c r="A2442" t="str">
        <x:v>Set2_200-10-3</x:v>
      </x:c>
      <x:c r="B2442" t="str">
        <x:v>Set2</x:v>
      </x:c>
      <x:c r="C2442" t="str">
        <x:v>200-10-3</x:v>
      </x:c>
      <x:c r="D2442" t="str">
        <x:v>S9</x:v>
      </x:c>
      <x:c r="E2442" t="str">
        <x:v>s</x:v>
      </x:c>
      <x:c r="F2442" s="59" t="n">
        <x:v>6</x:v>
      </x:c>
      <x:c r="G2442" s="59" t="n">
        <x:v>34</x:v>
      </x:c>
      <x:c r="H2442" s="59" t="n">
        <x:v>0</x:v>
      </x:c>
      <x:c r="I2442" s="59" t="n">
        <x:v>0</x:v>
      </x:c>
      <x:c r="J2442" s="59" t="n">
        <x:v>9999</x:v>
      </x:c>
      <x:c r="K2442" s="59" t="n">
        <x:v>0</x:v>
      </x:c>
      <x:c r="L2442" s="59" t="str"/>
      <x:c r="M2442" s="59" t="str"/>
      <x:c r="N2442" t="str">
        <x:v>source_forward</x:v>
      </x:c>
    </x:row>
    <x:row r="2443">
      <x:c r="A2443" t="str">
        <x:v>Set2_200-10-3</x:v>
      </x:c>
      <x:c r="B2443" t="str">
        <x:v>Set2</x:v>
      </x:c>
      <x:c r="C2443" t="str">
        <x:v>200-10-3</x:v>
      </x:c>
      <x:c r="D2443" t="str">
        <x:v>C0</x:v>
      </x:c>
      <x:c r="E2443" t="str">
        <x:v>c</x:v>
      </x:c>
      <x:c r="F2443" s="59" t="n">
        <x:v>7</x:v>
      </x:c>
      <x:c r="G2443" s="59" t="n">
        <x:v>11</x:v>
      </x:c>
      <x:c r="H2443" s="59" t="n">
        <x:v>11</x:v>
      </x:c>
      <x:c r="I2443" s="59" t="n">
        <x:v>588</x:v>
      </x:c>
      <x:c r="J2443" s="59" t="n">
        <x:v>604</x:v>
      </x:c>
      <x:c r="K2443" s="59" t="n">
        <x:v>10</x:v>
      </x:c>
      <x:c r="L2443" s="59" t="str">
        <x:v>S5</x:v>
      </x:c>
      <x:c r="M2443" s="59" t="n">
        <x:v>6</x:v>
      </x:c>
      <x:c r="N2443" t="str">
        <x:v>source_forward</x:v>
      </x:c>
    </x:row>
    <x:row r="2444">
      <x:c r="A2444" t="str">
        <x:v>Set2_200-10-3</x:v>
      </x:c>
      <x:c r="B2444" t="str">
        <x:v>Set2</x:v>
      </x:c>
      <x:c r="C2444" t="str">
        <x:v>200-10-3</x:v>
      </x:c>
      <x:c r="D2444" t="str">
        <x:v>C1</x:v>
      </x:c>
      <x:c r="E2444" t="str">
        <x:v>c</x:v>
      </x:c>
      <x:c r="F2444" s="59" t="n">
        <x:v>18</x:v>
      </x:c>
      <x:c r="G2444" s="59" t="n">
        <x:v>14</x:v>
      </x:c>
      <x:c r="H2444" s="59" t="n">
        <x:v>11</x:v>
      </x:c>
      <x:c r="I2444" s="59" t="n">
        <x:v>517</x:v>
      </x:c>
      <x:c r="J2444" s="59" t="n">
        <x:v>545</x:v>
      </x:c>
      <x:c r="K2444" s="59" t="n">
        <x:v>10</x:v>
      </x:c>
      <x:c r="L2444" s="59" t="str">
        <x:v>S5</x:v>
      </x:c>
      <x:c r="M2444" s="59" t="n">
        <x:v>6</x:v>
      </x:c>
      <x:c r="N2444" t="str">
        <x:v>source_forward</x:v>
      </x:c>
    </x:row>
    <x:row r="2445">
      <x:c r="A2445" t="str">
        <x:v>Set2_200-10-3</x:v>
      </x:c>
      <x:c r="B2445" t="str">
        <x:v>Set2</x:v>
      </x:c>
      <x:c r="C2445" t="str">
        <x:v>200-10-3</x:v>
      </x:c>
      <x:c r="D2445" t="str">
        <x:v>C2</x:v>
      </x:c>
      <x:c r="E2445" t="str">
        <x:v>c</x:v>
      </x:c>
      <x:c r="F2445" s="59" t="n">
        <x:v>24</x:v>
      </x:c>
      <x:c r="G2445" s="59" t="n">
        <x:v>15</x:v>
      </x:c>
      <x:c r="H2445" s="59" t="n">
        <x:v>13</x:v>
      </x:c>
      <x:c r="I2445" s="59" t="n">
        <x:v>649</x:v>
      </x:c>
      <x:c r="J2445" s="59" t="n">
        <x:v>661</x:v>
      </x:c>
      <x:c r="K2445" s="59" t="n">
        <x:v>10</x:v>
      </x:c>
      <x:c r="L2445" s="59" t="str">
        <x:v>S5</x:v>
      </x:c>
      <x:c r="M2445" s="59" t="n">
        <x:v>1</x:v>
      </x:c>
      <x:c r="N2445" t="str">
        <x:v>source_forward</x:v>
      </x:c>
    </x:row>
    <x:row r="2446">
      <x:c r="A2446" t="str">
        <x:v>Set2_200-10-3</x:v>
      </x:c>
      <x:c r="B2446" t="str">
        <x:v>Set2</x:v>
      </x:c>
      <x:c r="C2446" t="str">
        <x:v>200-10-3</x:v>
      </x:c>
      <x:c r="D2446" t="str">
        <x:v>C3</x:v>
      </x:c>
      <x:c r="E2446" t="str">
        <x:v>c</x:v>
      </x:c>
      <x:c r="F2446" s="59" t="n">
        <x:v>5</x:v>
      </x:c>
      <x:c r="G2446" s="59" t="n">
        <x:v>5</x:v>
      </x:c>
      <x:c r="H2446" s="59" t="n">
        <x:v>20</x:v>
      </x:c>
      <x:c r="I2446" s="59" t="n">
        <x:v>474</x:v>
      </x:c>
      <x:c r="J2446" s="59" t="n">
        <x:v>506</x:v>
      </x:c>
      <x:c r="K2446" s="59" t="n">
        <x:v>10</x:v>
      </x:c>
      <x:c r="L2446" s="59" t="str">
        <x:v>S5</x:v>
      </x:c>
      <x:c r="M2446" s="59" t="n">
        <x:v>13</x:v>
      </x:c>
      <x:c r="N2446" t="str">
        <x:v>source_forward</x:v>
      </x:c>
    </x:row>
    <x:row r="2447">
      <x:c r="A2447" t="str">
        <x:v>Set2_200-10-3</x:v>
      </x:c>
      <x:c r="B2447" t="str">
        <x:v>Set2</x:v>
      </x:c>
      <x:c r="C2447" t="str">
        <x:v>200-10-3</x:v>
      </x:c>
      <x:c r="D2447" t="str">
        <x:v>C4</x:v>
      </x:c>
      <x:c r="E2447" t="str">
        <x:v>c</x:v>
      </x:c>
      <x:c r="F2447" s="59" t="n">
        <x:v>4</x:v>
      </x:c>
      <x:c r="G2447" s="59" t="n">
        <x:v>11</x:v>
      </x:c>
      <x:c r="H2447" s="59" t="n">
        <x:v>16</x:v>
      </x:c>
      <x:c r="I2447" s="59" t="n">
        <x:v>274</x:v>
      </x:c>
      <x:c r="J2447" s="59" t="n">
        <x:v>300</x:v>
      </x:c>
      <x:c r="K2447" s="59" t="n">
        <x:v>10</x:v>
      </x:c>
      <x:c r="L2447" s="59" t="str">
        <x:v>S8</x:v>
      </x:c>
      <x:c r="M2447" s="59" t="n">
        <x:v>7</x:v>
      </x:c>
      <x:c r="N2447" t="str">
        <x:v>source_forward</x:v>
      </x:c>
    </x:row>
    <x:row r="2448">
      <x:c r="A2448" t="str">
        <x:v>Set2_200-10-3</x:v>
      </x:c>
      <x:c r="B2448" t="str">
        <x:v>Set2</x:v>
      </x:c>
      <x:c r="C2448" t="str">
        <x:v>200-10-3</x:v>
      </x:c>
      <x:c r="D2448" t="str">
        <x:v>C5</x:v>
      </x:c>
      <x:c r="E2448" t="str">
        <x:v>c</x:v>
      </x:c>
      <x:c r="F2448" s="59" t="n">
        <x:v>2</x:v>
      </x:c>
      <x:c r="G2448" s="59" t="n">
        <x:v>18</x:v>
      </x:c>
      <x:c r="H2448" s="59" t="n">
        <x:v>12</x:v>
      </x:c>
      <x:c r="I2448" s="59" t="n">
        <x:v>297</x:v>
      </x:c>
      <x:c r="J2448" s="59" t="n">
        <x:v>319</x:v>
      </x:c>
      <x:c r="K2448" s="59" t="n">
        <x:v>10</x:v>
      </x:c>
      <x:c r="L2448" s="59" t="str">
        <x:v>S2</x:v>
      </x:c>
      <x:c r="M2448" s="59" t="n">
        <x:v>6</x:v>
      </x:c>
      <x:c r="N2448" t="str">
        <x:v>source_forward</x:v>
      </x:c>
    </x:row>
    <x:row r="2449">
      <x:c r="A2449" t="str">
        <x:v>Set2_200-10-3</x:v>
      </x:c>
      <x:c r="B2449" t="str">
        <x:v>Set2</x:v>
      </x:c>
      <x:c r="C2449" t="str">
        <x:v>200-10-3</x:v>
      </x:c>
      <x:c r="D2449" t="str">
        <x:v>C6</x:v>
      </x:c>
      <x:c r="E2449" t="str">
        <x:v>c</x:v>
      </x:c>
      <x:c r="F2449" s="59" t="n">
        <x:v>11</x:v>
      </x:c>
      <x:c r="G2449" s="59" t="n">
        <x:v>8</x:v>
      </x:c>
      <x:c r="H2449" s="59" t="n">
        <x:v>11</x:v>
      </x:c>
      <x:c r="I2449" s="59" t="n">
        <x:v>119</x:v>
      </x:c>
      <x:c r="J2449" s="59" t="n">
        <x:v>135</x:v>
      </x:c>
      <x:c r="K2449" s="59" t="n">
        <x:v>10</x:v>
      </x:c>
      <x:c r="L2449" s="59" t="str">
        <x:v>S5</x:v>
      </x:c>
      <x:c r="M2449" s="59" t="n">
        <x:v>5</x:v>
      </x:c>
      <x:c r="N2449" t="str">
        <x:v>source_forward</x:v>
      </x:c>
    </x:row>
    <x:row r="2450">
      <x:c r="A2450" t="str">
        <x:v>Set2_200-10-3</x:v>
      </x:c>
      <x:c r="B2450" t="str">
        <x:v>Set2</x:v>
      </x:c>
      <x:c r="C2450" t="str">
        <x:v>200-10-3</x:v>
      </x:c>
      <x:c r="D2450" t="str">
        <x:v>C7</x:v>
      </x:c>
      <x:c r="E2450" t="str">
        <x:v>c</x:v>
      </x:c>
      <x:c r="F2450" s="59" t="n">
        <x:v>12</x:v>
      </x:c>
      <x:c r="G2450" s="59" t="n">
        <x:v>3</x:v>
      </x:c>
      <x:c r="H2450" s="59" t="n">
        <x:v>19</x:v>
      </x:c>
      <x:c r="I2450" s="59" t="n">
        <x:v>517</x:v>
      </x:c>
      <x:c r="J2450" s="59" t="n">
        <x:v>535</x:v>
      </x:c>
      <x:c r="K2450" s="59" t="n">
        <x:v>10</x:v>
      </x:c>
      <x:c r="L2450" s="59" t="str">
        <x:v>S5</x:v>
      </x:c>
      <x:c r="M2450" s="59" t="n">
        <x:v>3</x:v>
      </x:c>
      <x:c r="N2450" t="str">
        <x:v>source_forward</x:v>
      </x:c>
    </x:row>
    <x:row r="2451">
      <x:c r="A2451" t="str">
        <x:v>Set2_200-10-3</x:v>
      </x:c>
      <x:c r="B2451" t="str">
        <x:v>Set2</x:v>
      </x:c>
      <x:c r="C2451" t="str">
        <x:v>200-10-3</x:v>
      </x:c>
      <x:c r="D2451" t="str">
        <x:v>C8</x:v>
      </x:c>
      <x:c r="E2451" t="str">
        <x:v>c</x:v>
      </x:c>
      <x:c r="F2451" s="59" t="n">
        <x:v>21</x:v>
      </x:c>
      <x:c r="G2451" s="59" t="n">
        <x:v>19</x:v>
      </x:c>
      <x:c r="H2451" s="59" t="n">
        <x:v>12</x:v>
      </x:c>
      <x:c r="I2451" s="59" t="n">
        <x:v>681</x:v>
      </x:c>
      <x:c r="J2451" s="59" t="n">
        <x:v>693</x:v>
      </x:c>
      <x:c r="K2451" s="59" t="n">
        <x:v>10</x:v>
      </x:c>
      <x:c r="L2451" s="59" t="str">
        <x:v>S5</x:v>
      </x:c>
      <x:c r="M2451" s="59" t="n">
        <x:v>0</x:v>
      </x:c>
      <x:c r="N2451" t="str">
        <x:v>source_forward</x:v>
      </x:c>
    </x:row>
    <x:row r="2452">
      <x:c r="A2452" t="str">
        <x:v>Set2_200-10-3</x:v>
      </x:c>
      <x:c r="B2452" t="str">
        <x:v>Set2</x:v>
      </x:c>
      <x:c r="C2452" t="str">
        <x:v>200-10-3</x:v>
      </x:c>
      <x:c r="D2452" t="str">
        <x:v>C9</x:v>
      </x:c>
      <x:c r="E2452" t="str">
        <x:v>c</x:v>
      </x:c>
      <x:c r="F2452" s="59" t="n">
        <x:v>14</x:v>
      </x:c>
      <x:c r="G2452" s="59" t="n">
        <x:v>9</x:v>
      </x:c>
      <x:c r="H2452" s="59" t="n">
        <x:v>18</x:v>
      </x:c>
      <x:c r="I2452" s="59" t="n">
        <x:v>651</x:v>
      </x:c>
      <x:c r="J2452" s="59" t="n">
        <x:v>669</x:v>
      </x:c>
      <x:c r="K2452" s="59" t="n">
        <x:v>10</x:v>
      </x:c>
      <x:c r="L2452" s="59" t="str">
        <x:v>S5</x:v>
      </x:c>
      <x:c r="M2452" s="59" t="n">
        <x:v>3</x:v>
      </x:c>
      <x:c r="N2452" t="str">
        <x:v>source_forward</x:v>
      </x:c>
    </x:row>
    <x:row r="2453">
      <x:c r="A2453" t="str">
        <x:v>Set2_200-10-3</x:v>
      </x:c>
      <x:c r="B2453" t="str">
        <x:v>Set2</x:v>
      </x:c>
      <x:c r="C2453" t="str">
        <x:v>200-10-3</x:v>
      </x:c>
      <x:c r="D2453" t="str">
        <x:v>C10</x:v>
      </x:c>
      <x:c r="E2453" t="str">
        <x:v>c</x:v>
      </x:c>
      <x:c r="F2453" s="59" t="n">
        <x:v>25</x:v>
      </x:c>
      <x:c r="G2453" s="59" t="n">
        <x:v>17</x:v>
      </x:c>
      <x:c r="H2453" s="59" t="n">
        <x:v>12</x:v>
      </x:c>
      <x:c r="I2453" s="59" t="n">
        <x:v>546</x:v>
      </x:c>
      <x:c r="J2453" s="59" t="n">
        <x:v>564</x:v>
      </x:c>
      <x:c r="K2453" s="59" t="n">
        <x:v>10</x:v>
      </x:c>
      <x:c r="L2453" s="59" t="str">
        <x:v>S5</x:v>
      </x:c>
      <x:c r="M2453" s="59" t="n">
        <x:v>2</x:v>
      </x:c>
      <x:c r="N2453" t="str">
        <x:v>source_forward</x:v>
      </x:c>
    </x:row>
    <x:row r="2454">
      <x:c r="A2454" t="str">
        <x:v>Set2_200-10-3</x:v>
      </x:c>
      <x:c r="B2454" t="str">
        <x:v>Set2</x:v>
      </x:c>
      <x:c r="C2454" t="str">
        <x:v>200-10-3</x:v>
      </x:c>
      <x:c r="D2454" t="str">
        <x:v>C11</x:v>
      </x:c>
      <x:c r="E2454" t="str">
        <x:v>c</x:v>
      </x:c>
      <x:c r="F2454" s="59" t="n">
        <x:v>25</x:v>
      </x:c>
      <x:c r="G2454" s="59" t="n">
        <x:v>16</x:v>
      </x:c>
      <x:c r="H2454" s="59" t="n">
        <x:v>15</x:v>
      </x:c>
      <x:c r="I2454" s="59" t="n">
        <x:v>697</x:v>
      </x:c>
      <x:c r="J2454" s="59" t="n">
        <x:v>723</x:v>
      </x:c>
      <x:c r="K2454" s="59" t="n">
        <x:v>10</x:v>
      </x:c>
      <x:c r="L2454" s="59" t="str">
        <x:v>S5</x:v>
      </x:c>
      <x:c r="M2454" s="59" t="n">
        <x:v>3</x:v>
      </x:c>
      <x:c r="N2454" t="str">
        <x:v>source_forward</x:v>
      </x:c>
    </x:row>
    <x:row r="2455">
      <x:c r="A2455" t="str">
        <x:v>Set2_200-10-3</x:v>
      </x:c>
      <x:c r="B2455" t="str">
        <x:v>Set2</x:v>
      </x:c>
      <x:c r="C2455" t="str">
        <x:v>200-10-3</x:v>
      </x:c>
      <x:c r="D2455" t="str">
        <x:v>C12</x:v>
      </x:c>
      <x:c r="E2455" t="str">
        <x:v>c</x:v>
      </x:c>
      <x:c r="F2455" s="59" t="n">
        <x:v>11</x:v>
      </x:c>
      <x:c r="G2455" s="59" t="n">
        <x:v>19</x:v>
      </x:c>
      <x:c r="H2455" s="59" t="n">
        <x:v>19</x:v>
      </x:c>
      <x:c r="I2455" s="59" t="n">
        <x:v>629</x:v>
      </x:c>
      <x:c r="J2455" s="59" t="n">
        <x:v>643</x:v>
      </x:c>
      <x:c r="K2455" s="59" t="n">
        <x:v>10</x:v>
      </x:c>
      <x:c r="L2455" s="59" t="str">
        <x:v>S5</x:v>
      </x:c>
      <x:c r="M2455" s="59" t="n">
        <x:v>15</x:v>
      </x:c>
      <x:c r="N2455" t="str">
        <x:v>source_forward</x:v>
      </x:c>
    </x:row>
    <x:row r="2456">
      <x:c r="A2456" t="str">
        <x:v>Set2_200-10-3</x:v>
      </x:c>
      <x:c r="B2456" t="str">
        <x:v>Set2</x:v>
      </x:c>
      <x:c r="C2456" t="str">
        <x:v>200-10-3</x:v>
      </x:c>
      <x:c r="D2456" t="str">
        <x:v>C13</x:v>
      </x:c>
      <x:c r="E2456" t="str">
        <x:v>c</x:v>
      </x:c>
      <x:c r="F2456" s="59" t="n">
        <x:v>12</x:v>
      </x:c>
      <x:c r="G2456" s="59" t="n">
        <x:v>4</x:v>
      </x:c>
      <x:c r="H2456" s="59" t="n">
        <x:v>15</x:v>
      </x:c>
      <x:c r="I2456" s="59" t="n">
        <x:v>234</x:v>
      </x:c>
      <x:c r="J2456" s="59" t="n">
        <x:v>252</x:v>
      </x:c>
      <x:c r="K2456" s="59" t="n">
        <x:v>10</x:v>
      </x:c>
      <x:c r="L2456" s="59" t="str">
        <x:v>S5</x:v>
      </x:c>
      <x:c r="M2456" s="59" t="n">
        <x:v>12</x:v>
      </x:c>
      <x:c r="N2456" t="str">
        <x:v>source_forward</x:v>
      </x:c>
    </x:row>
    <x:row r="2457">
      <x:c r="A2457" t="str">
        <x:v>Set2_200-10-3</x:v>
      </x:c>
      <x:c r="B2457" t="str">
        <x:v>Set2</x:v>
      </x:c>
      <x:c r="C2457" t="str">
        <x:v>200-10-3</x:v>
      </x:c>
      <x:c r="D2457" t="str">
        <x:v>C14</x:v>
      </x:c>
      <x:c r="E2457" t="str">
        <x:v>c</x:v>
      </x:c>
      <x:c r="F2457" s="59" t="n">
        <x:v>21</x:v>
      </x:c>
      <x:c r="G2457" s="59" t="n">
        <x:v>16</x:v>
      </x:c>
      <x:c r="H2457" s="59" t="n">
        <x:v>15</x:v>
      </x:c>
      <x:c r="I2457" s="59" t="n">
        <x:v>631</x:v>
      </x:c>
      <x:c r="J2457" s="59" t="n">
        <x:v>657</x:v>
      </x:c>
      <x:c r="K2457" s="59" t="n">
        <x:v>10</x:v>
      </x:c>
      <x:c r="L2457" s="59" t="str">
        <x:v>S5</x:v>
      </x:c>
      <x:c r="M2457" s="59" t="n">
        <x:v>8</x:v>
      </x:c>
      <x:c r="N2457" t="str">
        <x:v>source_forward</x:v>
      </x:c>
    </x:row>
    <x:row r="2458">
      <x:c r="A2458" t="str">
        <x:v>Set2_200-10-3</x:v>
      </x:c>
      <x:c r="B2458" t="str">
        <x:v>Set2</x:v>
      </x:c>
      <x:c r="C2458" t="str">
        <x:v>200-10-3</x:v>
      </x:c>
      <x:c r="D2458" t="str">
        <x:v>C15</x:v>
      </x:c>
      <x:c r="E2458" t="str">
        <x:v>c</x:v>
      </x:c>
      <x:c r="F2458" s="59" t="n">
        <x:v>12</x:v>
      </x:c>
      <x:c r="G2458" s="59" t="n">
        <x:v>2</x:v>
      </x:c>
      <x:c r="H2458" s="59" t="n">
        <x:v>18</x:v>
      </x:c>
      <x:c r="I2458" s="59" t="n">
        <x:v>693</x:v>
      </x:c>
      <x:c r="J2458" s="59" t="n">
        <x:v>713</x:v>
      </x:c>
      <x:c r="K2458" s="59" t="n">
        <x:v>10</x:v>
      </x:c>
      <x:c r="L2458" s="59" t="str">
        <x:v>S5</x:v>
      </x:c>
      <x:c r="M2458" s="59" t="n">
        <x:v>14</x:v>
      </x:c>
      <x:c r="N2458" t="str">
        <x:v>source_forward</x:v>
      </x:c>
    </x:row>
    <x:row r="2459">
      <x:c r="A2459" t="str">
        <x:v>Set2_200-10-3</x:v>
      </x:c>
      <x:c r="B2459" t="str">
        <x:v>Set2</x:v>
      </x:c>
      <x:c r="C2459" t="str">
        <x:v>200-10-3</x:v>
      </x:c>
      <x:c r="D2459" t="str">
        <x:v>C16</x:v>
      </x:c>
      <x:c r="E2459" t="str">
        <x:v>c</x:v>
      </x:c>
      <x:c r="F2459" s="59" t="n">
        <x:v>23</x:v>
      </x:c>
      <x:c r="G2459" s="59" t="n">
        <x:v>17</x:v>
      </x:c>
      <x:c r="H2459" s="59" t="n">
        <x:v>19</x:v>
      </x:c>
      <x:c r="I2459" s="59" t="n">
        <x:v>617</x:v>
      </x:c>
      <x:c r="J2459" s="59" t="n">
        <x:v>635</x:v>
      </x:c>
      <x:c r="K2459" s="59" t="n">
        <x:v>10</x:v>
      </x:c>
      <x:c r="L2459" s="59" t="str">
        <x:v>S5</x:v>
      </x:c>
      <x:c r="M2459" s="59" t="n">
        <x:v>5</x:v>
      </x:c>
      <x:c r="N2459" t="str">
        <x:v>source_forward</x:v>
      </x:c>
    </x:row>
    <x:row r="2460">
      <x:c r="A2460" t="str">
        <x:v>Set2_200-10-3</x:v>
      </x:c>
      <x:c r="B2460" t="str">
        <x:v>Set2</x:v>
      </x:c>
      <x:c r="C2460" t="str">
        <x:v>200-10-3</x:v>
      </x:c>
      <x:c r="D2460" t="str">
        <x:v>C17</x:v>
      </x:c>
      <x:c r="E2460" t="str">
        <x:v>c</x:v>
      </x:c>
      <x:c r="F2460" s="59" t="n">
        <x:v>20</x:v>
      </x:c>
      <x:c r="G2460" s="59" t="n">
        <x:v>18</x:v>
      </x:c>
      <x:c r="H2460" s="59" t="n">
        <x:v>12</x:v>
      </x:c>
      <x:c r="I2460" s="59" t="n">
        <x:v>390</x:v>
      </x:c>
      <x:c r="J2460" s="59" t="n">
        <x:v>400</x:v>
      </x:c>
      <x:c r="K2460" s="59" t="n">
        <x:v>10</x:v>
      </x:c>
      <x:c r="L2460" s="59" t="str">
        <x:v>S5</x:v>
      </x:c>
      <x:c r="M2460" s="59" t="n">
        <x:v>8</x:v>
      </x:c>
      <x:c r="N2460" t="str">
        <x:v>source_forward</x:v>
      </x:c>
    </x:row>
    <x:row r="2461">
      <x:c r="A2461" t="str">
        <x:v>Set2_200-10-3</x:v>
      </x:c>
      <x:c r="B2461" t="str">
        <x:v>Set2</x:v>
      </x:c>
      <x:c r="C2461" t="str">
        <x:v>200-10-3</x:v>
      </x:c>
      <x:c r="D2461" t="str">
        <x:v>C18</x:v>
      </x:c>
      <x:c r="E2461" t="str">
        <x:v>c</x:v>
      </x:c>
      <x:c r="F2461" s="59" t="n">
        <x:v>18</x:v>
      </x:c>
      <x:c r="G2461" s="59" t="n">
        <x:v>20</x:v>
      </x:c>
      <x:c r="H2461" s="59" t="n">
        <x:v>19</x:v>
      </x:c>
      <x:c r="I2461" s="59" t="n">
        <x:v>362</x:v>
      </x:c>
      <x:c r="J2461" s="59" t="n">
        <x:v>376</x:v>
      </x:c>
      <x:c r="K2461" s="59" t="n">
        <x:v>10</x:v>
      </x:c>
      <x:c r="L2461" s="59" t="str">
        <x:v>S5</x:v>
      </x:c>
      <x:c r="M2461" s="59" t="n">
        <x:v>10</x:v>
      </x:c>
      <x:c r="N2461" t="str">
        <x:v>source_forward</x:v>
      </x:c>
    </x:row>
    <x:row r="2462">
      <x:c r="A2462" t="str">
        <x:v>Set2_200-10-3</x:v>
      </x:c>
      <x:c r="B2462" t="str">
        <x:v>Set2</x:v>
      </x:c>
      <x:c r="C2462" t="str">
        <x:v>200-10-3</x:v>
      </x:c>
      <x:c r="D2462" t="str">
        <x:v>C19</x:v>
      </x:c>
      <x:c r="E2462" t="str">
        <x:v>c</x:v>
      </x:c>
      <x:c r="F2462" s="59" t="n">
        <x:v>20</x:v>
      </x:c>
      <x:c r="G2462" s="59" t="n">
        <x:v>7</x:v>
      </x:c>
      <x:c r="H2462" s="59" t="n">
        <x:v>11</x:v>
      </x:c>
      <x:c r="I2462" s="59" t="n">
        <x:v>83</x:v>
      </x:c>
      <x:c r="J2462" s="59" t="n">
        <x:v>111</x:v>
      </x:c>
      <x:c r="K2462" s="59" t="n">
        <x:v>10</x:v>
      </x:c>
      <x:c r="L2462" s="59" t="str">
        <x:v>S5</x:v>
      </x:c>
      <x:c r="M2462" s="59" t="n">
        <x:v>2</x:v>
      </x:c>
      <x:c r="N2462" t="str">
        <x:v>source_forward</x:v>
      </x:c>
    </x:row>
    <x:row r="2463">
      <x:c r="A2463" t="str">
        <x:v>Set2_200-10-3</x:v>
      </x:c>
      <x:c r="B2463" t="str">
        <x:v>Set2</x:v>
      </x:c>
      <x:c r="C2463" t="str">
        <x:v>200-10-3</x:v>
      </x:c>
      <x:c r="D2463" t="str">
        <x:v>C20</x:v>
      </x:c>
      <x:c r="E2463" t="str">
        <x:v>c</x:v>
      </x:c>
      <x:c r="F2463" s="59" t="n">
        <x:v>8</x:v>
      </x:c>
      <x:c r="G2463" s="59" t="n">
        <x:v>6</x:v>
      </x:c>
      <x:c r="H2463" s="59" t="n">
        <x:v>18</x:v>
      </x:c>
      <x:c r="I2463" s="59" t="n">
        <x:v>186</x:v>
      </x:c>
      <x:c r="J2463" s="59" t="n">
        <x:v>196</x:v>
      </x:c>
      <x:c r="K2463" s="59" t="n">
        <x:v>10</x:v>
      </x:c>
      <x:c r="L2463" s="59" t="str">
        <x:v>S5</x:v>
      </x:c>
      <x:c r="M2463" s="59" t="n">
        <x:v>9</x:v>
      </x:c>
      <x:c r="N2463" t="str">
        <x:v>source_forward</x:v>
      </x:c>
    </x:row>
    <x:row r="2464">
      <x:c r="A2464" t="str">
        <x:v>Set2_200-10-3</x:v>
      </x:c>
      <x:c r="B2464" t="str">
        <x:v>Set2</x:v>
      </x:c>
      <x:c r="C2464" t="str">
        <x:v>200-10-3</x:v>
      </x:c>
      <x:c r="D2464" t="str">
        <x:v>C21</x:v>
      </x:c>
      <x:c r="E2464" t="str">
        <x:v>c</x:v>
      </x:c>
      <x:c r="F2464" s="59" t="n">
        <x:v>5</x:v>
      </x:c>
      <x:c r="G2464" s="59" t="n">
        <x:v>8</x:v>
      </x:c>
      <x:c r="H2464" s="59" t="n">
        <x:v>16</x:v>
      </x:c>
      <x:c r="I2464" s="59" t="n">
        <x:v>316</x:v>
      </x:c>
      <x:c r="J2464" s="59" t="n">
        <x:v>336</x:v>
      </x:c>
      <x:c r="K2464" s="59" t="n">
        <x:v>10</x:v>
      </x:c>
      <x:c r="L2464" s="59" t="str">
        <x:v>S8</x:v>
      </x:c>
      <x:c r="M2464" s="59" t="n">
        <x:v>10</x:v>
      </x:c>
      <x:c r="N2464" t="str">
        <x:v>source_forward</x:v>
      </x:c>
    </x:row>
    <x:row r="2465">
      <x:c r="A2465" t="str">
        <x:v>Set2_200-10-3</x:v>
      </x:c>
      <x:c r="B2465" t="str">
        <x:v>Set2</x:v>
      </x:c>
      <x:c r="C2465" t="str">
        <x:v>200-10-3</x:v>
      </x:c>
      <x:c r="D2465" t="str">
        <x:v>C22</x:v>
      </x:c>
      <x:c r="E2465" t="str">
        <x:v>c</x:v>
      </x:c>
      <x:c r="F2465" s="59" t="n">
        <x:v>9</x:v>
      </x:c>
      <x:c r="G2465" s="59" t="n">
        <x:v>18</x:v>
      </x:c>
      <x:c r="H2465" s="59" t="n">
        <x:v>13</x:v>
      </x:c>
      <x:c r="I2465" s="59" t="n">
        <x:v>475</x:v>
      </x:c>
      <x:c r="J2465" s="59" t="n">
        <x:v>501</x:v>
      </x:c>
      <x:c r="K2465" s="59" t="n">
        <x:v>10</x:v>
      </x:c>
      <x:c r="L2465" s="59" t="str">
        <x:v>S5</x:v>
      </x:c>
      <x:c r="M2465" s="59" t="n">
        <x:v>3</x:v>
      </x:c>
      <x:c r="N2465" t="str">
        <x:v>source_forward</x:v>
      </x:c>
    </x:row>
    <x:row r="2466">
      <x:c r="A2466" t="str">
        <x:v>Set2_200-10-3</x:v>
      </x:c>
      <x:c r="B2466" t="str">
        <x:v>Set2</x:v>
      </x:c>
      <x:c r="C2466" t="str">
        <x:v>200-10-3</x:v>
      </x:c>
      <x:c r="D2466" t="str">
        <x:v>C23</x:v>
      </x:c>
      <x:c r="E2466" t="str">
        <x:v>c</x:v>
      </x:c>
      <x:c r="F2466" s="59" t="n">
        <x:v>20</x:v>
      </x:c>
      <x:c r="G2466" s="59" t="n">
        <x:v>2</x:v>
      </x:c>
      <x:c r="H2466" s="59" t="n">
        <x:v>20</x:v>
      </x:c>
      <x:c r="I2466" s="59" t="n">
        <x:v>609</x:v>
      </x:c>
      <x:c r="J2466" s="59" t="n">
        <x:v>641</x:v>
      </x:c>
      <x:c r="K2466" s="59" t="n">
        <x:v>10</x:v>
      </x:c>
      <x:c r="L2466" s="59" t="str">
        <x:v>S5</x:v>
      </x:c>
      <x:c r="M2466" s="59" t="n">
        <x:v>8</x:v>
      </x:c>
      <x:c r="N2466" t="str">
        <x:v>source_forward</x:v>
      </x:c>
    </x:row>
    <x:row r="2467">
      <x:c r="A2467" t="str">
        <x:v>Set2_200-10-3</x:v>
      </x:c>
      <x:c r="B2467" t="str">
        <x:v>Set2</x:v>
      </x:c>
      <x:c r="C2467" t="str">
        <x:v>200-10-3</x:v>
      </x:c>
      <x:c r="D2467" t="str">
        <x:v>C24</x:v>
      </x:c>
      <x:c r="E2467" t="str">
        <x:v>c</x:v>
      </x:c>
      <x:c r="F2467" s="59" t="n">
        <x:v>12</x:v>
      </x:c>
      <x:c r="G2467" s="59" t="n">
        <x:v>3</x:v>
      </x:c>
      <x:c r="H2467" s="59" t="n">
        <x:v>13</x:v>
      </x:c>
      <x:c r="I2467" s="59" t="n">
        <x:v>375</x:v>
      </x:c>
      <x:c r="J2467" s="59" t="n">
        <x:v>389</x:v>
      </x:c>
      <x:c r="K2467" s="59" t="n">
        <x:v>10</x:v>
      </x:c>
      <x:c r="L2467" s="59" t="str">
        <x:v>S5</x:v>
      </x:c>
      <x:c r="M2467" s="59" t="n">
        <x:v>3</x:v>
      </x:c>
      <x:c r="N2467" t="str">
        <x:v>source_forward</x:v>
      </x:c>
    </x:row>
    <x:row r="2468">
      <x:c r="A2468" t="str">
        <x:v>Set2_200-10-3</x:v>
      </x:c>
      <x:c r="B2468" t="str">
        <x:v>Set2</x:v>
      </x:c>
      <x:c r="C2468" t="str">
        <x:v>200-10-3</x:v>
      </x:c>
      <x:c r="D2468" t="str">
        <x:v>C25</x:v>
      </x:c>
      <x:c r="E2468" t="str">
        <x:v>c</x:v>
      </x:c>
      <x:c r="F2468" s="59" t="n">
        <x:v>22</x:v>
      </x:c>
      <x:c r="G2468" s="59" t="n">
        <x:v>17</x:v>
      </x:c>
      <x:c r="H2468" s="59" t="n">
        <x:v>15</x:v>
      </x:c>
      <x:c r="I2468" s="59" t="n">
        <x:v>698</x:v>
      </x:c>
      <x:c r="J2468" s="59" t="n">
        <x:v>726</x:v>
      </x:c>
      <x:c r="K2468" s="59" t="n">
        <x:v>10</x:v>
      </x:c>
      <x:c r="L2468" s="59" t="str">
        <x:v>S5</x:v>
      </x:c>
      <x:c r="M2468" s="59" t="n">
        <x:v>8</x:v>
      </x:c>
      <x:c r="N2468" t="str">
        <x:v>source_forward</x:v>
      </x:c>
    </x:row>
    <x:row r="2469">
      <x:c r="A2469" t="str">
        <x:v>Set2_200-10-3</x:v>
      </x:c>
      <x:c r="B2469" t="str">
        <x:v>Set2</x:v>
      </x:c>
      <x:c r="C2469" t="str">
        <x:v>200-10-3</x:v>
      </x:c>
      <x:c r="D2469" t="str">
        <x:v>C26</x:v>
      </x:c>
      <x:c r="E2469" t="str">
        <x:v>c</x:v>
      </x:c>
      <x:c r="F2469" s="59" t="n">
        <x:v>12</x:v>
      </x:c>
      <x:c r="G2469" s="59" t="n">
        <x:v>8</x:v>
      </x:c>
      <x:c r="H2469" s="59" t="n">
        <x:v>16</x:v>
      </x:c>
      <x:c r="I2469" s="59" t="n">
        <x:v>337</x:v>
      </x:c>
      <x:c r="J2469" s="59" t="n">
        <x:v>355</x:v>
      </x:c>
      <x:c r="K2469" s="59" t="n">
        <x:v>10</x:v>
      </x:c>
      <x:c r="L2469" s="59" t="str">
        <x:v>S5</x:v>
      </x:c>
      <x:c r="M2469" s="59" t="n">
        <x:v>1</x:v>
      </x:c>
      <x:c r="N2469" t="str">
        <x:v>source_forward</x:v>
      </x:c>
    </x:row>
    <x:row r="2470">
      <x:c r="A2470" t="str">
        <x:v>Set2_200-10-3</x:v>
      </x:c>
      <x:c r="B2470" t="str">
        <x:v>Set2</x:v>
      </x:c>
      <x:c r="C2470" t="str">
        <x:v>200-10-3</x:v>
      </x:c>
      <x:c r="D2470" t="str">
        <x:v>C27</x:v>
      </x:c>
      <x:c r="E2470" t="str">
        <x:v>c</x:v>
      </x:c>
      <x:c r="F2470" s="59" t="n">
        <x:v>3</x:v>
      </x:c>
      <x:c r="G2470" s="59" t="n">
        <x:v>16</x:v>
      </x:c>
      <x:c r="H2470" s="59" t="n">
        <x:v>18</x:v>
      </x:c>
      <x:c r="I2470" s="59" t="n">
        <x:v>407</x:v>
      </x:c>
      <x:c r="J2470" s="59" t="n">
        <x:v>431</x:v>
      </x:c>
      <x:c r="K2470" s="59" t="n">
        <x:v>10</x:v>
      </x:c>
      <x:c r="L2470" s="59" t="str">
        <x:v>S8</x:v>
      </x:c>
      <x:c r="M2470" s="59" t="n">
        <x:v>1</x:v>
      </x:c>
      <x:c r="N2470" t="str">
        <x:v>source_forward</x:v>
      </x:c>
    </x:row>
    <x:row r="2471">
      <x:c r="A2471" t="str">
        <x:v>Set2_200-10-3</x:v>
      </x:c>
      <x:c r="B2471" t="str">
        <x:v>Set2</x:v>
      </x:c>
      <x:c r="C2471" t="str">
        <x:v>200-10-3</x:v>
      </x:c>
      <x:c r="D2471" t="str">
        <x:v>C28</x:v>
      </x:c>
      <x:c r="E2471" t="str">
        <x:v>c</x:v>
      </x:c>
      <x:c r="F2471" s="59" t="n">
        <x:v>12</x:v>
      </x:c>
      <x:c r="G2471" s="59" t="n">
        <x:v>6</x:v>
      </x:c>
      <x:c r="H2471" s="59" t="n">
        <x:v>16</x:v>
      </x:c>
      <x:c r="I2471" s="59" t="n">
        <x:v>174</x:v>
      </x:c>
      <x:c r="J2471" s="59" t="n">
        <x:v>198</x:v>
      </x:c>
      <x:c r="K2471" s="59" t="n">
        <x:v>10</x:v>
      </x:c>
      <x:c r="L2471" s="59" t="str">
        <x:v>S5</x:v>
      </x:c>
      <x:c r="M2471" s="59" t="n">
        <x:v>15</x:v>
      </x:c>
      <x:c r="N2471" t="str">
        <x:v>source_forward</x:v>
      </x:c>
    </x:row>
    <x:row r="2472">
      <x:c r="A2472" t="str">
        <x:v>Set2_200-10-3</x:v>
      </x:c>
      <x:c r="B2472" t="str">
        <x:v>Set2</x:v>
      </x:c>
      <x:c r="C2472" t="str">
        <x:v>200-10-3</x:v>
      </x:c>
      <x:c r="D2472" t="str">
        <x:v>C29</x:v>
      </x:c>
      <x:c r="E2472" t="str">
        <x:v>c</x:v>
      </x:c>
      <x:c r="F2472" s="59" t="n">
        <x:v>24</x:v>
      </x:c>
      <x:c r="G2472" s="59" t="n">
        <x:v>1</x:v>
      </x:c>
      <x:c r="H2472" s="59" t="n">
        <x:v>14</x:v>
      </x:c>
      <x:c r="I2472" s="59" t="n">
        <x:v>449</x:v>
      </x:c>
      <x:c r="J2472" s="59" t="n">
        <x:v>487</x:v>
      </x:c>
      <x:c r="K2472" s="59" t="n">
        <x:v>10</x:v>
      </x:c>
      <x:c r="L2472" s="59" t="str">
        <x:v>S5</x:v>
      </x:c>
      <x:c r="M2472" s="59" t="n">
        <x:v>0</x:v>
      </x:c>
      <x:c r="N2472" t="str">
        <x:v>source_forward</x:v>
      </x:c>
    </x:row>
    <x:row r="2473">
      <x:c r="A2473" t="str">
        <x:v>Set2_200-10-3</x:v>
      </x:c>
      <x:c r="B2473" t="str">
        <x:v>Set2</x:v>
      </x:c>
      <x:c r="C2473" t="str">
        <x:v>200-10-3</x:v>
      </x:c>
      <x:c r="D2473" t="str">
        <x:v>C30</x:v>
      </x:c>
      <x:c r="E2473" t="str">
        <x:v>c</x:v>
      </x:c>
      <x:c r="F2473" s="59" t="n">
        <x:v>16</x:v>
      </x:c>
      <x:c r="G2473" s="59" t="n">
        <x:v>18</x:v>
      </x:c>
      <x:c r="H2473" s="59" t="n">
        <x:v>11</x:v>
      </x:c>
      <x:c r="I2473" s="59" t="n">
        <x:v>342</x:v>
      </x:c>
      <x:c r="J2473" s="59" t="n">
        <x:v>380</x:v>
      </x:c>
      <x:c r="K2473" s="59" t="n">
        <x:v>10</x:v>
      </x:c>
      <x:c r="L2473" s="59" t="str">
        <x:v>S5</x:v>
      </x:c>
      <x:c r="M2473" s="59" t="n">
        <x:v>9</x:v>
      </x:c>
      <x:c r="N2473" t="str">
        <x:v>source_forward</x:v>
      </x:c>
    </x:row>
    <x:row r="2474">
      <x:c r="A2474" t="str">
        <x:v>Set2_200-10-3</x:v>
      </x:c>
      <x:c r="B2474" t="str">
        <x:v>Set2</x:v>
      </x:c>
      <x:c r="C2474" t="str">
        <x:v>200-10-3</x:v>
      </x:c>
      <x:c r="D2474" t="str">
        <x:v>C31</x:v>
      </x:c>
      <x:c r="E2474" t="str">
        <x:v>c</x:v>
      </x:c>
      <x:c r="F2474" s="59" t="n">
        <x:v>4</x:v>
      </x:c>
      <x:c r="G2474" s="59" t="n">
        <x:v>12</x:v>
      </x:c>
      <x:c r="H2474" s="59" t="n">
        <x:v>14</x:v>
      </x:c>
      <x:c r="I2474" s="59" t="n">
        <x:v>97</x:v>
      </x:c>
      <x:c r="J2474" s="59" t="n">
        <x:v>115</x:v>
      </x:c>
      <x:c r="K2474" s="59" t="n">
        <x:v>10</x:v>
      </x:c>
      <x:c r="L2474" s="59" t="str">
        <x:v>S8</x:v>
      </x:c>
      <x:c r="M2474" s="59" t="n">
        <x:v>12</x:v>
      </x:c>
      <x:c r="N2474" t="str">
        <x:v>source_forward</x:v>
      </x:c>
    </x:row>
    <x:row r="2475">
      <x:c r="A2475" t="str">
        <x:v>Set2_200-10-3</x:v>
      </x:c>
      <x:c r="B2475" t="str">
        <x:v>Set2</x:v>
      </x:c>
      <x:c r="C2475" t="str">
        <x:v>200-10-3</x:v>
      </x:c>
      <x:c r="D2475" t="str">
        <x:v>C32</x:v>
      </x:c>
      <x:c r="E2475" t="str">
        <x:v>c</x:v>
      </x:c>
      <x:c r="F2475" s="59" t="n">
        <x:v>13</x:v>
      </x:c>
      <x:c r="G2475" s="59" t="n">
        <x:v>15</x:v>
      </x:c>
      <x:c r="H2475" s="59" t="n">
        <x:v>11</x:v>
      </x:c>
      <x:c r="I2475" s="59" t="n">
        <x:v>101</x:v>
      </x:c>
      <x:c r="J2475" s="59" t="n">
        <x:v>127</x:v>
      </x:c>
      <x:c r="K2475" s="59" t="n">
        <x:v>10</x:v>
      </x:c>
      <x:c r="L2475" s="59" t="str">
        <x:v>S5</x:v>
      </x:c>
      <x:c r="M2475" s="59" t="n">
        <x:v>7</x:v>
      </x:c>
      <x:c r="N2475" t="str">
        <x:v>source_forward</x:v>
      </x:c>
    </x:row>
    <x:row r="2476">
      <x:c r="A2476" t="str">
        <x:v>Set2_200-10-3</x:v>
      </x:c>
      <x:c r="B2476" t="str">
        <x:v>Set2</x:v>
      </x:c>
      <x:c r="C2476" t="str">
        <x:v>200-10-3</x:v>
      </x:c>
      <x:c r="D2476" t="str">
        <x:v>C33</x:v>
      </x:c>
      <x:c r="E2476" t="str">
        <x:v>c</x:v>
      </x:c>
      <x:c r="F2476" s="59" t="n">
        <x:v>16</x:v>
      </x:c>
      <x:c r="G2476" s="59" t="n">
        <x:v>13</x:v>
      </x:c>
      <x:c r="H2476" s="59" t="n">
        <x:v>18</x:v>
      </x:c>
      <x:c r="I2476" s="59" t="n">
        <x:v>141</x:v>
      </x:c>
      <x:c r="J2476" s="59" t="n">
        <x:v>175</x:v>
      </x:c>
      <x:c r="K2476" s="59" t="n">
        <x:v>10</x:v>
      </x:c>
      <x:c r="L2476" s="59" t="str">
        <x:v>S5</x:v>
      </x:c>
      <x:c r="M2476" s="59" t="n">
        <x:v>12</x:v>
      </x:c>
      <x:c r="N2476" t="str">
        <x:v>source_forward</x:v>
      </x:c>
    </x:row>
    <x:row r="2477">
      <x:c r="A2477" t="str">
        <x:v>Set2_200-10-3</x:v>
      </x:c>
      <x:c r="B2477" t="str">
        <x:v>Set2</x:v>
      </x:c>
      <x:c r="C2477" t="str">
        <x:v>200-10-3</x:v>
      </x:c>
      <x:c r="D2477" t="str">
        <x:v>C34</x:v>
      </x:c>
      <x:c r="E2477" t="str">
        <x:v>c</x:v>
      </x:c>
      <x:c r="F2477" s="59" t="n">
        <x:v>9</x:v>
      </x:c>
      <x:c r="G2477" s="59" t="n">
        <x:v>2</x:v>
      </x:c>
      <x:c r="H2477" s="59" t="n">
        <x:v>11</x:v>
      </x:c>
      <x:c r="I2477" s="59" t="n">
        <x:v>621</x:v>
      </x:c>
      <x:c r="J2477" s="59" t="n">
        <x:v>659</x:v>
      </x:c>
      <x:c r="K2477" s="59" t="n">
        <x:v>10</x:v>
      </x:c>
      <x:c r="L2477" s="59" t="str">
        <x:v>S5</x:v>
      </x:c>
      <x:c r="M2477" s="59" t="n">
        <x:v>9</x:v>
      </x:c>
      <x:c r="N2477" t="str">
        <x:v>source_forward</x:v>
      </x:c>
    </x:row>
    <x:row r="2478">
      <x:c r="A2478" t="str">
        <x:v>Set2_200-10-3</x:v>
      </x:c>
      <x:c r="B2478" t="str">
        <x:v>Set2</x:v>
      </x:c>
      <x:c r="C2478" t="str">
        <x:v>200-10-3</x:v>
      </x:c>
      <x:c r="D2478" t="str">
        <x:v>C35</x:v>
      </x:c>
      <x:c r="E2478" t="str">
        <x:v>c</x:v>
      </x:c>
      <x:c r="F2478" s="59" t="n">
        <x:v>2</x:v>
      </x:c>
      <x:c r="G2478" s="59" t="n">
        <x:v>7</x:v>
      </x:c>
      <x:c r="H2478" s="59" t="n">
        <x:v>15</x:v>
      </x:c>
      <x:c r="I2478" s="59" t="n">
        <x:v>613</x:v>
      </x:c>
      <x:c r="J2478" s="59" t="n">
        <x:v>631</x:v>
      </x:c>
      <x:c r="K2478" s="59" t="n">
        <x:v>10</x:v>
      </x:c>
      <x:c r="L2478" s="59" t="str">
        <x:v>S2</x:v>
      </x:c>
      <x:c r="M2478" s="59" t="n">
        <x:v>4</x:v>
      </x:c>
      <x:c r="N2478" t="str">
        <x:v>source_forward</x:v>
      </x:c>
    </x:row>
    <x:row r="2479">
      <x:c r="A2479" t="str">
        <x:v>Set2_200-10-3</x:v>
      </x:c>
      <x:c r="B2479" t="str">
        <x:v>Set2</x:v>
      </x:c>
      <x:c r="C2479" t="str">
        <x:v>200-10-3</x:v>
      </x:c>
      <x:c r="D2479" t="str">
        <x:v>C36</x:v>
      </x:c>
      <x:c r="E2479" t="str">
        <x:v>c</x:v>
      </x:c>
      <x:c r="F2479" s="59" t="n">
        <x:v>17</x:v>
      </x:c>
      <x:c r="G2479" s="59" t="n">
        <x:v>11</x:v>
      </x:c>
      <x:c r="H2479" s="59" t="n">
        <x:v>17</x:v>
      </x:c>
      <x:c r="I2479" s="59" t="n">
        <x:v>398</x:v>
      </x:c>
      <x:c r="J2479" s="59" t="n">
        <x:v>408</x:v>
      </x:c>
      <x:c r="K2479" s="59" t="n">
        <x:v>10</x:v>
      </x:c>
      <x:c r="L2479" s="59" t="str">
        <x:v>S5</x:v>
      </x:c>
      <x:c r="M2479" s="59" t="n">
        <x:v>6</x:v>
      </x:c>
      <x:c r="N2479" t="str">
        <x:v>source_forward</x:v>
      </x:c>
    </x:row>
    <x:row r="2480">
      <x:c r="A2480" t="str">
        <x:v>Set2_200-10-3</x:v>
      </x:c>
      <x:c r="B2480" t="str">
        <x:v>Set2</x:v>
      </x:c>
      <x:c r="C2480" t="str">
        <x:v>200-10-3</x:v>
      </x:c>
      <x:c r="D2480" t="str">
        <x:v>C37</x:v>
      </x:c>
      <x:c r="E2480" t="str">
        <x:v>c</x:v>
      </x:c>
      <x:c r="F2480" s="59" t="n">
        <x:v>16</x:v>
      </x:c>
      <x:c r="G2480" s="59" t="n">
        <x:v>16</x:v>
      </x:c>
      <x:c r="H2480" s="59" t="n">
        <x:v>14</x:v>
      </x:c>
      <x:c r="I2480" s="59" t="n">
        <x:v>114</x:v>
      </x:c>
      <x:c r="J2480" s="59" t="n">
        <x:v>152</x:v>
      </x:c>
      <x:c r="K2480" s="59" t="n">
        <x:v>10</x:v>
      </x:c>
      <x:c r="L2480" s="59" t="str">
        <x:v>S5</x:v>
      </x:c>
      <x:c r="M2480" s="59" t="n">
        <x:v>0</x:v>
      </x:c>
      <x:c r="N2480" t="str">
        <x:v>source_forward</x:v>
      </x:c>
    </x:row>
    <x:row r="2481">
      <x:c r="A2481" t="str">
        <x:v>Set2_200-10-3</x:v>
      </x:c>
      <x:c r="B2481" t="str">
        <x:v>Set2</x:v>
      </x:c>
      <x:c r="C2481" t="str">
        <x:v>200-10-3</x:v>
      </x:c>
      <x:c r="D2481" t="str">
        <x:v>C38</x:v>
      </x:c>
      <x:c r="E2481" t="str">
        <x:v>c</x:v>
      </x:c>
      <x:c r="F2481" s="59" t="n">
        <x:v>6</x:v>
      </x:c>
      <x:c r="G2481" s="59" t="n">
        <x:v>11</x:v>
      </x:c>
      <x:c r="H2481" s="59" t="n">
        <x:v>20</x:v>
      </x:c>
      <x:c r="I2481" s="59" t="n">
        <x:v>192</x:v>
      </x:c>
      <x:c r="J2481" s="59" t="n">
        <x:v>214</x:v>
      </x:c>
      <x:c r="K2481" s="59" t="n">
        <x:v>10</x:v>
      </x:c>
      <x:c r="L2481" s="59" t="str">
        <x:v>S5</x:v>
      </x:c>
      <x:c r="M2481" s="59" t="n">
        <x:v>11</x:v>
      </x:c>
      <x:c r="N2481" t="str">
        <x:v>source_forward</x:v>
      </x:c>
    </x:row>
    <x:row r="2482">
      <x:c r="A2482" t="str">
        <x:v>Set2_200-10-3</x:v>
      </x:c>
      <x:c r="B2482" t="str">
        <x:v>Set2</x:v>
      </x:c>
      <x:c r="C2482" t="str">
        <x:v>200-10-3</x:v>
      </x:c>
      <x:c r="D2482" t="str">
        <x:v>C39</x:v>
      </x:c>
      <x:c r="E2482" t="str">
        <x:v>c</x:v>
      </x:c>
      <x:c r="F2482" s="59" t="n">
        <x:v>7</x:v>
      </x:c>
      <x:c r="G2482" s="59" t="n">
        <x:v>14</x:v>
      </x:c>
      <x:c r="H2482" s="59" t="n">
        <x:v>17</x:v>
      </x:c>
      <x:c r="I2482" s="59" t="n">
        <x:v>230</x:v>
      </x:c>
      <x:c r="J2482" s="59" t="n">
        <x:v>246</x:v>
      </x:c>
      <x:c r="K2482" s="59" t="n">
        <x:v>10</x:v>
      </x:c>
      <x:c r="L2482" s="59" t="str">
        <x:v>S5</x:v>
      </x:c>
      <x:c r="M2482" s="59" t="n">
        <x:v>15</x:v>
      </x:c>
      <x:c r="N2482" t="str">
        <x:v>source_forward</x:v>
      </x:c>
    </x:row>
    <x:row r="2483">
      <x:c r="A2483" t="str">
        <x:v>Set2_200-10-3</x:v>
      </x:c>
      <x:c r="B2483" t="str">
        <x:v>Set2</x:v>
      </x:c>
      <x:c r="C2483" t="str">
        <x:v>200-10-3</x:v>
      </x:c>
      <x:c r="D2483" t="str">
        <x:v>C40</x:v>
      </x:c>
      <x:c r="E2483" t="str">
        <x:v>c</x:v>
      </x:c>
      <x:c r="F2483" s="59" t="n">
        <x:v>1</x:v>
      </x:c>
      <x:c r="G2483" s="59" t="n">
        <x:v>5</x:v>
      </x:c>
      <x:c r="H2483" s="59" t="n">
        <x:v>17</x:v>
      </x:c>
      <x:c r="I2483" s="59" t="n">
        <x:v>404</x:v>
      </x:c>
      <x:c r="J2483" s="59" t="n">
        <x:v>442</x:v>
      </x:c>
      <x:c r="K2483" s="59" t="n">
        <x:v>10</x:v>
      </x:c>
      <x:c r="L2483" s="59" t="str">
        <x:v>S2</x:v>
      </x:c>
      <x:c r="M2483" s="59" t="n">
        <x:v>12</x:v>
      </x:c>
      <x:c r="N2483" t="str">
        <x:v>source_forward</x:v>
      </x:c>
    </x:row>
    <x:row r="2484">
      <x:c r="A2484" t="str">
        <x:v>Set2_200-10-3</x:v>
      </x:c>
      <x:c r="B2484" t="str">
        <x:v>Set2</x:v>
      </x:c>
      <x:c r="C2484" t="str">
        <x:v>200-10-3</x:v>
      </x:c>
      <x:c r="D2484" t="str">
        <x:v>C41</x:v>
      </x:c>
      <x:c r="E2484" t="str">
        <x:v>c</x:v>
      </x:c>
      <x:c r="F2484" s="59" t="n">
        <x:v>17</x:v>
      </x:c>
      <x:c r="G2484" s="59" t="n">
        <x:v>12</x:v>
      </x:c>
      <x:c r="H2484" s="59" t="n">
        <x:v>18</x:v>
      </x:c>
      <x:c r="I2484" s="59" t="n">
        <x:v>245</x:v>
      </x:c>
      <x:c r="J2484" s="59" t="n">
        <x:v>269</x:v>
      </x:c>
      <x:c r="K2484" s="59" t="n">
        <x:v>10</x:v>
      </x:c>
      <x:c r="L2484" s="59" t="str">
        <x:v>S5</x:v>
      </x:c>
      <x:c r="M2484" s="59" t="n">
        <x:v>5</x:v>
      </x:c>
      <x:c r="N2484" t="str">
        <x:v>source_forward</x:v>
      </x:c>
    </x:row>
    <x:row r="2485">
      <x:c r="A2485" t="str">
        <x:v>Set2_200-10-3</x:v>
      </x:c>
      <x:c r="B2485" t="str">
        <x:v>Set2</x:v>
      </x:c>
      <x:c r="C2485" t="str">
        <x:v>200-10-3</x:v>
      </x:c>
      <x:c r="D2485" t="str">
        <x:v>C42</x:v>
      </x:c>
      <x:c r="E2485" t="str">
        <x:v>c</x:v>
      </x:c>
      <x:c r="F2485" s="59" t="n">
        <x:v>8</x:v>
      </x:c>
      <x:c r="G2485" s="59" t="n">
        <x:v>11</x:v>
      </x:c>
      <x:c r="H2485" s="59" t="n">
        <x:v>17</x:v>
      </x:c>
      <x:c r="I2485" s="59" t="n">
        <x:v>601</x:v>
      </x:c>
      <x:c r="J2485" s="59" t="n">
        <x:v>627</x:v>
      </x:c>
      <x:c r="K2485" s="59" t="n">
        <x:v>10</x:v>
      </x:c>
      <x:c r="L2485" s="59" t="str">
        <x:v>S5</x:v>
      </x:c>
      <x:c r="M2485" s="59" t="n">
        <x:v>2</x:v>
      </x:c>
      <x:c r="N2485" t="str">
        <x:v>source_forward</x:v>
      </x:c>
    </x:row>
    <x:row r="2486">
      <x:c r="A2486" t="str">
        <x:v>Set2_200-10-3</x:v>
      </x:c>
      <x:c r="B2486" t="str">
        <x:v>Set2</x:v>
      </x:c>
      <x:c r="C2486" t="str">
        <x:v>200-10-3</x:v>
      </x:c>
      <x:c r="D2486" t="str">
        <x:v>C43</x:v>
      </x:c>
      <x:c r="E2486" t="str">
        <x:v>c</x:v>
      </x:c>
      <x:c r="F2486" s="59" t="n">
        <x:v>12</x:v>
      </x:c>
      <x:c r="G2486" s="59" t="n">
        <x:v>4</x:v>
      </x:c>
      <x:c r="H2486" s="59" t="n">
        <x:v>11</x:v>
      </x:c>
      <x:c r="I2486" s="59" t="n">
        <x:v>205</x:v>
      </x:c>
      <x:c r="J2486" s="59" t="n">
        <x:v>215</x:v>
      </x:c>
      <x:c r="K2486" s="59" t="n">
        <x:v>10</x:v>
      </x:c>
      <x:c r="L2486" s="59" t="str">
        <x:v>S5</x:v>
      </x:c>
      <x:c r="M2486" s="59" t="n">
        <x:v>7</x:v>
      </x:c>
      <x:c r="N2486" t="str">
        <x:v>source_forward</x:v>
      </x:c>
    </x:row>
    <x:row r="2487">
      <x:c r="A2487" t="str">
        <x:v>Set2_200-10-3</x:v>
      </x:c>
      <x:c r="B2487" t="str">
        <x:v>Set2</x:v>
      </x:c>
      <x:c r="C2487" t="str">
        <x:v>200-10-3</x:v>
      </x:c>
      <x:c r="D2487" t="str">
        <x:v>C44</x:v>
      </x:c>
      <x:c r="E2487" t="str">
        <x:v>c</x:v>
      </x:c>
      <x:c r="F2487" s="59" t="n">
        <x:v>19</x:v>
      </x:c>
      <x:c r="G2487" s="59" t="n">
        <x:v>3</x:v>
      </x:c>
      <x:c r="H2487" s="59" t="n">
        <x:v>13</x:v>
      </x:c>
      <x:c r="I2487" s="59" t="n">
        <x:v>549</x:v>
      </x:c>
      <x:c r="J2487" s="59" t="n">
        <x:v>583</x:v>
      </x:c>
      <x:c r="K2487" s="59" t="n">
        <x:v>10</x:v>
      </x:c>
      <x:c r="L2487" s="59" t="str">
        <x:v>S5</x:v>
      </x:c>
      <x:c r="M2487" s="59" t="n">
        <x:v>12</x:v>
      </x:c>
      <x:c r="N2487" t="str">
        <x:v>source_forward</x:v>
      </x:c>
    </x:row>
    <x:row r="2488">
      <x:c r="A2488" t="str">
        <x:v>Set2_200-10-3</x:v>
      </x:c>
      <x:c r="B2488" t="str">
        <x:v>Set2</x:v>
      </x:c>
      <x:c r="C2488" t="str">
        <x:v>200-10-3</x:v>
      </x:c>
      <x:c r="D2488" t="str">
        <x:v>C45</x:v>
      </x:c>
      <x:c r="E2488" t="str">
        <x:v>c</x:v>
      </x:c>
      <x:c r="F2488" s="59" t="n">
        <x:v>7</x:v>
      </x:c>
      <x:c r="G2488" s="59" t="n">
        <x:v>6</x:v>
      </x:c>
      <x:c r="H2488" s="59" t="n">
        <x:v>18</x:v>
      </x:c>
      <x:c r="I2488" s="59" t="n">
        <x:v>576</x:v>
      </x:c>
      <x:c r="J2488" s="59" t="n">
        <x:v>608</x:v>
      </x:c>
      <x:c r="K2488" s="59" t="n">
        <x:v>10</x:v>
      </x:c>
      <x:c r="L2488" s="59" t="str">
        <x:v>S5</x:v>
      </x:c>
      <x:c r="M2488" s="59" t="n">
        <x:v>1</x:v>
      </x:c>
      <x:c r="N2488" t="str">
        <x:v>source_forward</x:v>
      </x:c>
    </x:row>
    <x:row r="2489">
      <x:c r="A2489" t="str">
        <x:v>Set2_200-10-3</x:v>
      </x:c>
      <x:c r="B2489" t="str">
        <x:v>Set2</x:v>
      </x:c>
      <x:c r="C2489" t="str">
        <x:v>200-10-3</x:v>
      </x:c>
      <x:c r="D2489" t="str">
        <x:v>C46</x:v>
      </x:c>
      <x:c r="E2489" t="str">
        <x:v>c</x:v>
      </x:c>
      <x:c r="F2489" s="59" t="n">
        <x:v>13</x:v>
      </x:c>
      <x:c r="G2489" s="59" t="n">
        <x:v>18</x:v>
      </x:c>
      <x:c r="H2489" s="59" t="n">
        <x:v>11</x:v>
      </x:c>
      <x:c r="I2489" s="59" t="n">
        <x:v>628</x:v>
      </x:c>
      <x:c r="J2489" s="59" t="n">
        <x:v>652</x:v>
      </x:c>
      <x:c r="K2489" s="59" t="n">
        <x:v>10</x:v>
      </x:c>
      <x:c r="L2489" s="59" t="str">
        <x:v>S5</x:v>
      </x:c>
      <x:c r="M2489" s="59" t="n">
        <x:v>4</x:v>
      </x:c>
      <x:c r="N2489" t="str">
        <x:v>source_forward</x:v>
      </x:c>
    </x:row>
    <x:row r="2490">
      <x:c r="A2490" t="str">
        <x:v>Set2_200-10-3</x:v>
      </x:c>
      <x:c r="B2490" t="str">
        <x:v>Set2</x:v>
      </x:c>
      <x:c r="C2490" t="str">
        <x:v>200-10-3</x:v>
      </x:c>
      <x:c r="D2490" t="str">
        <x:v>C47</x:v>
      </x:c>
      <x:c r="E2490" t="str">
        <x:v>c</x:v>
      </x:c>
      <x:c r="F2490" s="59" t="n">
        <x:v>7</x:v>
      </x:c>
      <x:c r="G2490" s="59" t="n">
        <x:v>17</x:v>
      </x:c>
      <x:c r="H2490" s="59" t="n">
        <x:v>19</x:v>
      </x:c>
      <x:c r="I2490" s="59" t="n">
        <x:v>136</x:v>
      </x:c>
      <x:c r="J2490" s="59" t="n">
        <x:v>158</x:v>
      </x:c>
      <x:c r="K2490" s="59" t="n">
        <x:v>10</x:v>
      </x:c>
      <x:c r="L2490" s="59" t="str">
        <x:v>S5</x:v>
      </x:c>
      <x:c r="M2490" s="59" t="n">
        <x:v>5</x:v>
      </x:c>
      <x:c r="N2490" t="str">
        <x:v>source_forward</x:v>
      </x:c>
    </x:row>
    <x:row r="2491">
      <x:c r="A2491" t="str">
        <x:v>Set2_200-10-3</x:v>
      </x:c>
      <x:c r="B2491" t="str">
        <x:v>Set2</x:v>
      </x:c>
      <x:c r="C2491" t="str">
        <x:v>200-10-3</x:v>
      </x:c>
      <x:c r="D2491" t="str">
        <x:v>C48</x:v>
      </x:c>
      <x:c r="E2491" t="str">
        <x:v>c</x:v>
      </x:c>
      <x:c r="F2491" s="59" t="n">
        <x:v>8</x:v>
      </x:c>
      <x:c r="G2491" s="59" t="n">
        <x:v>17</x:v>
      </x:c>
      <x:c r="H2491" s="59" t="n">
        <x:v>20</x:v>
      </x:c>
      <x:c r="I2491" s="59" t="n">
        <x:v>253</x:v>
      </x:c>
      <x:c r="J2491" s="59" t="n">
        <x:v>267</x:v>
      </x:c>
      <x:c r="K2491" s="59" t="n">
        <x:v>10</x:v>
      </x:c>
      <x:c r="L2491" s="59" t="str">
        <x:v>S5</x:v>
      </x:c>
      <x:c r="M2491" s="59" t="n">
        <x:v>7</x:v>
      </x:c>
      <x:c r="N2491" t="str">
        <x:v>source_forward</x:v>
      </x:c>
    </x:row>
    <x:row r="2492">
      <x:c r="A2492" t="str">
        <x:v>Set2_200-10-3</x:v>
      </x:c>
      <x:c r="B2492" t="str">
        <x:v>Set2</x:v>
      </x:c>
      <x:c r="C2492" t="str">
        <x:v>200-10-3</x:v>
      </x:c>
      <x:c r="D2492" t="str">
        <x:v>C49</x:v>
      </x:c>
      <x:c r="E2492" t="str">
        <x:v>c</x:v>
      </x:c>
      <x:c r="F2492" s="59" t="n">
        <x:v>8</x:v>
      </x:c>
      <x:c r="G2492" s="59" t="n">
        <x:v>14</x:v>
      </x:c>
      <x:c r="H2492" s="59" t="n">
        <x:v>16</x:v>
      </x:c>
      <x:c r="I2492" s="59" t="n">
        <x:v>184</x:v>
      </x:c>
      <x:c r="J2492" s="59" t="n">
        <x:v>202</x:v>
      </x:c>
      <x:c r="K2492" s="59" t="n">
        <x:v>10</x:v>
      </x:c>
      <x:c r="L2492" s="59" t="str">
        <x:v>S5</x:v>
      </x:c>
      <x:c r="M2492" s="59" t="n">
        <x:v>13</x:v>
      </x:c>
      <x:c r="N2492" t="str">
        <x:v>source_forward</x:v>
      </x:c>
    </x:row>
    <x:row r="2493">
      <x:c r="A2493" t="str">
        <x:v>Set2_200-10-3</x:v>
      </x:c>
      <x:c r="B2493" t="str">
        <x:v>Set2</x:v>
      </x:c>
      <x:c r="C2493" t="str">
        <x:v>200-10-3</x:v>
      </x:c>
      <x:c r="D2493" t="str">
        <x:v>C50</x:v>
      </x:c>
      <x:c r="E2493" t="str">
        <x:v>c</x:v>
      </x:c>
      <x:c r="F2493" s="59" t="n">
        <x:v>7</x:v>
      </x:c>
      <x:c r="G2493" s="59" t="n">
        <x:v>5</x:v>
      </x:c>
      <x:c r="H2493" s="59" t="n">
        <x:v>19</x:v>
      </x:c>
      <x:c r="I2493" s="59" t="n">
        <x:v>645</x:v>
      </x:c>
      <x:c r="J2493" s="59" t="n">
        <x:v>683</x:v>
      </x:c>
      <x:c r="K2493" s="59" t="n">
        <x:v>10</x:v>
      </x:c>
      <x:c r="L2493" s="59" t="str">
        <x:v>S5</x:v>
      </x:c>
      <x:c r="M2493" s="59" t="n">
        <x:v>5</x:v>
      </x:c>
      <x:c r="N2493" t="str">
        <x:v>source_forward</x:v>
      </x:c>
    </x:row>
    <x:row r="2494">
      <x:c r="A2494" t="str">
        <x:v>Set2_200-10-3</x:v>
      </x:c>
      <x:c r="B2494" t="str">
        <x:v>Set2</x:v>
      </x:c>
      <x:c r="C2494" t="str">
        <x:v>200-10-3</x:v>
      </x:c>
      <x:c r="D2494" t="str">
        <x:v>C51</x:v>
      </x:c>
      <x:c r="E2494" t="str">
        <x:v>c</x:v>
      </x:c>
      <x:c r="F2494" s="59" t="n">
        <x:v>21</x:v>
      </x:c>
      <x:c r="G2494" s="59" t="n">
        <x:v>2</x:v>
      </x:c>
      <x:c r="H2494" s="59" t="n">
        <x:v>15</x:v>
      </x:c>
      <x:c r="I2494" s="59" t="n">
        <x:v>150</x:v>
      </x:c>
      <x:c r="J2494" s="59" t="n">
        <x:v>186</x:v>
      </x:c>
      <x:c r="K2494" s="59" t="n">
        <x:v>10</x:v>
      </x:c>
      <x:c r="L2494" s="59" t="str">
        <x:v>S5</x:v>
      </x:c>
      <x:c r="M2494" s="59" t="n">
        <x:v>5</x:v>
      </x:c>
      <x:c r="N2494" t="str">
        <x:v>source_forward</x:v>
      </x:c>
    </x:row>
    <x:row r="2495">
      <x:c r="A2495" t="str">
        <x:v>Set2_200-10-3</x:v>
      </x:c>
      <x:c r="B2495" t="str">
        <x:v>Set2</x:v>
      </x:c>
      <x:c r="C2495" t="str">
        <x:v>200-10-3</x:v>
      </x:c>
      <x:c r="D2495" t="str">
        <x:v>C52</x:v>
      </x:c>
      <x:c r="E2495" t="str">
        <x:v>c</x:v>
      </x:c>
      <x:c r="F2495" s="59" t="n">
        <x:v>21</x:v>
      </x:c>
      <x:c r="G2495" s="59" t="n">
        <x:v>14</x:v>
      </x:c>
      <x:c r="H2495" s="59" t="n">
        <x:v>13</x:v>
      </x:c>
      <x:c r="I2495" s="59" t="n">
        <x:v>375</x:v>
      </x:c>
      <x:c r="J2495" s="59" t="n">
        <x:v>391</x:v>
      </x:c>
      <x:c r="K2495" s="59" t="n">
        <x:v>10</x:v>
      </x:c>
      <x:c r="L2495" s="59" t="str">
        <x:v>S5</x:v>
      </x:c>
      <x:c r="M2495" s="59" t="n">
        <x:v>10</x:v>
      </x:c>
      <x:c r="N2495" t="str">
        <x:v>source_forward</x:v>
      </x:c>
    </x:row>
    <x:row r="2496">
      <x:c r="A2496" t="str">
        <x:v>Set2_200-10-3</x:v>
      </x:c>
      <x:c r="B2496" t="str">
        <x:v>Set2</x:v>
      </x:c>
      <x:c r="C2496" t="str">
        <x:v>200-10-3</x:v>
      </x:c>
      <x:c r="D2496" t="str">
        <x:v>C53</x:v>
      </x:c>
      <x:c r="E2496" t="str">
        <x:v>c</x:v>
      </x:c>
      <x:c r="F2496" s="59" t="n">
        <x:v>7</x:v>
      </x:c>
      <x:c r="G2496" s="59" t="n">
        <x:v>10</x:v>
      </x:c>
      <x:c r="H2496" s="59" t="n">
        <x:v>16</x:v>
      </x:c>
      <x:c r="I2496" s="59" t="n">
        <x:v>117</x:v>
      </x:c>
      <x:c r="J2496" s="59" t="n">
        <x:v>131</x:v>
      </x:c>
      <x:c r="K2496" s="59" t="n">
        <x:v>10</x:v>
      </x:c>
      <x:c r="L2496" s="59" t="str">
        <x:v>S5</x:v>
      </x:c>
      <x:c r="M2496" s="59" t="n">
        <x:v>7</x:v>
      </x:c>
      <x:c r="N2496" t="str">
        <x:v>source_forward</x:v>
      </x:c>
    </x:row>
    <x:row r="2497">
      <x:c r="A2497" t="str">
        <x:v>Set2_200-10-3</x:v>
      </x:c>
      <x:c r="B2497" t="str">
        <x:v>Set2</x:v>
      </x:c>
      <x:c r="C2497" t="str">
        <x:v>200-10-3</x:v>
      </x:c>
      <x:c r="D2497" t="str">
        <x:v>C54</x:v>
      </x:c>
      <x:c r="E2497" t="str">
        <x:v>c</x:v>
      </x:c>
      <x:c r="F2497" s="59" t="n">
        <x:v>25</x:v>
      </x:c>
      <x:c r="G2497" s="59" t="n">
        <x:v>18</x:v>
      </x:c>
      <x:c r="H2497" s="59" t="n">
        <x:v>16</x:v>
      </x:c>
      <x:c r="I2497" s="59" t="n">
        <x:v>408</x:v>
      </x:c>
      <x:c r="J2497" s="59" t="n">
        <x:v>418</x:v>
      </x:c>
      <x:c r="K2497" s="59" t="n">
        <x:v>10</x:v>
      </x:c>
      <x:c r="L2497" s="59" t="str">
        <x:v>S5</x:v>
      </x:c>
      <x:c r="M2497" s="59" t="n">
        <x:v>11</x:v>
      </x:c>
      <x:c r="N2497" t="str">
        <x:v>source_forward</x:v>
      </x:c>
    </x:row>
    <x:row r="2498">
      <x:c r="A2498" t="str">
        <x:v>Set2_200-10-3</x:v>
      </x:c>
      <x:c r="B2498" t="str">
        <x:v>Set2</x:v>
      </x:c>
      <x:c r="C2498" t="str">
        <x:v>200-10-3</x:v>
      </x:c>
      <x:c r="D2498" t="str">
        <x:v>C55</x:v>
      </x:c>
      <x:c r="E2498" t="str">
        <x:v>c</x:v>
      </x:c>
      <x:c r="F2498" s="59" t="n">
        <x:v>14</x:v>
      </x:c>
      <x:c r="G2498" s="59" t="n">
        <x:v>5</x:v>
      </x:c>
      <x:c r="H2498" s="59" t="n">
        <x:v>20</x:v>
      </x:c>
      <x:c r="I2498" s="59" t="n">
        <x:v>495</x:v>
      </x:c>
      <x:c r="J2498" s="59" t="n">
        <x:v>505</x:v>
      </x:c>
      <x:c r="K2498" s="59" t="n">
        <x:v>10</x:v>
      </x:c>
      <x:c r="L2498" s="59" t="str">
        <x:v>S5</x:v>
      </x:c>
      <x:c r="M2498" s="59" t="n">
        <x:v>15</x:v>
      </x:c>
      <x:c r="N2498" t="str">
        <x:v>source_forward</x:v>
      </x:c>
    </x:row>
    <x:row r="2499">
      <x:c r="A2499" t="str">
        <x:v>Set2_200-10-3</x:v>
      </x:c>
      <x:c r="B2499" t="str">
        <x:v>Set2</x:v>
      </x:c>
      <x:c r="C2499" t="str">
        <x:v>200-10-3</x:v>
      </x:c>
      <x:c r="D2499" t="str">
        <x:v>C56</x:v>
      </x:c>
      <x:c r="E2499" t="str">
        <x:v>c</x:v>
      </x:c>
      <x:c r="F2499" s="59" t="n">
        <x:v>21</x:v>
      </x:c>
      <x:c r="G2499" s="59" t="n">
        <x:v>13</x:v>
      </x:c>
      <x:c r="H2499" s="59" t="n">
        <x:v>13</x:v>
      </x:c>
      <x:c r="I2499" s="59" t="n">
        <x:v>337</x:v>
      </x:c>
      <x:c r="J2499" s="59" t="n">
        <x:v>353</x:v>
      </x:c>
      <x:c r="K2499" s="59" t="n">
        <x:v>10</x:v>
      </x:c>
      <x:c r="L2499" s="59" t="str">
        <x:v>S5</x:v>
      </x:c>
      <x:c r="M2499" s="59" t="n">
        <x:v>2</x:v>
      </x:c>
      <x:c r="N2499" t="str">
        <x:v>source_forward</x:v>
      </x:c>
    </x:row>
    <x:row r="2500">
      <x:c r="A2500" t="str">
        <x:v>Set2_200-10-3</x:v>
      </x:c>
      <x:c r="B2500" t="str">
        <x:v>Set2</x:v>
      </x:c>
      <x:c r="C2500" t="str">
        <x:v>200-10-3</x:v>
      </x:c>
      <x:c r="D2500" t="str">
        <x:v>C57</x:v>
      </x:c>
      <x:c r="E2500" t="str">
        <x:v>c</x:v>
      </x:c>
      <x:c r="F2500" s="59" t="n">
        <x:v>22</x:v>
      </x:c>
      <x:c r="G2500" s="59" t="n">
        <x:v>5</x:v>
      </x:c>
      <x:c r="H2500" s="59" t="n">
        <x:v>15</x:v>
      </x:c>
      <x:c r="I2500" s="59" t="n">
        <x:v>505</x:v>
      </x:c>
      <x:c r="J2500" s="59" t="n">
        <x:v>517</x:v>
      </x:c>
      <x:c r="K2500" s="59" t="n">
        <x:v>10</x:v>
      </x:c>
      <x:c r="L2500" s="59" t="str">
        <x:v>S5</x:v>
      </x:c>
      <x:c r="M2500" s="59" t="n">
        <x:v>4</x:v>
      </x:c>
      <x:c r="N2500" t="str">
        <x:v>source_forward</x:v>
      </x:c>
    </x:row>
    <x:row r="2501">
      <x:c r="A2501" t="str">
        <x:v>Set2_200-10-3</x:v>
      </x:c>
      <x:c r="B2501" t="str">
        <x:v>Set2</x:v>
      </x:c>
      <x:c r="C2501" t="str">
        <x:v>200-10-3</x:v>
      </x:c>
      <x:c r="D2501" t="str">
        <x:v>C58</x:v>
      </x:c>
      <x:c r="E2501" t="str">
        <x:v>c</x:v>
      </x:c>
      <x:c r="F2501" s="59" t="n">
        <x:v>6</x:v>
      </x:c>
      <x:c r="G2501" s="59" t="n">
        <x:v>8</x:v>
      </x:c>
      <x:c r="H2501" s="59" t="n">
        <x:v>16</x:v>
      </x:c>
      <x:c r="I2501" s="59" t="n">
        <x:v>584</x:v>
      </x:c>
      <x:c r="J2501" s="59" t="n">
        <x:v>620</x:v>
      </x:c>
      <x:c r="K2501" s="59" t="n">
        <x:v>10</x:v>
      </x:c>
      <x:c r="L2501" s="59" t="str">
        <x:v>S5</x:v>
      </x:c>
      <x:c r="M2501" s="59" t="n">
        <x:v>12</x:v>
      </x:c>
      <x:c r="N2501" t="str">
        <x:v>source_forward</x:v>
      </x:c>
    </x:row>
    <x:row r="2502">
      <x:c r="A2502" t="str">
        <x:v>Set2_200-10-3</x:v>
      </x:c>
      <x:c r="B2502" t="str">
        <x:v>Set2</x:v>
      </x:c>
      <x:c r="C2502" t="str">
        <x:v>200-10-3</x:v>
      </x:c>
      <x:c r="D2502" t="str">
        <x:v>C59</x:v>
      </x:c>
      <x:c r="E2502" t="str">
        <x:v>c</x:v>
      </x:c>
      <x:c r="F2502" s="59" t="n">
        <x:v>19</x:v>
      </x:c>
      <x:c r="G2502" s="59" t="n">
        <x:v>2</x:v>
      </x:c>
      <x:c r="H2502" s="59" t="n">
        <x:v>20</x:v>
      </x:c>
      <x:c r="I2502" s="59" t="n">
        <x:v>252</x:v>
      </x:c>
      <x:c r="J2502" s="59" t="n">
        <x:v>268</x:v>
      </x:c>
      <x:c r="K2502" s="59" t="n">
        <x:v>10</x:v>
      </x:c>
      <x:c r="L2502" s="59" t="str">
        <x:v>S5</x:v>
      </x:c>
      <x:c r="M2502" s="59" t="n">
        <x:v>9</x:v>
      </x:c>
      <x:c r="N2502" t="str">
        <x:v>source_forward</x:v>
      </x:c>
    </x:row>
    <x:row r="2503">
      <x:c r="A2503" t="str">
        <x:v>Set2_200-10-3</x:v>
      </x:c>
      <x:c r="B2503" t="str">
        <x:v>Set2</x:v>
      </x:c>
      <x:c r="C2503" t="str">
        <x:v>200-10-3</x:v>
      </x:c>
      <x:c r="D2503" t="str">
        <x:v>C60</x:v>
      </x:c>
      <x:c r="E2503" t="str">
        <x:v>c</x:v>
      </x:c>
      <x:c r="F2503" s="59" t="n">
        <x:v>11</x:v>
      </x:c>
      <x:c r="G2503" s="59" t="n">
        <x:v>5</x:v>
      </x:c>
      <x:c r="H2503" s="59" t="n">
        <x:v>17</x:v>
      </x:c>
      <x:c r="I2503" s="59" t="n">
        <x:v>150</x:v>
      </x:c>
      <x:c r="J2503" s="59" t="n">
        <x:v>162</x:v>
      </x:c>
      <x:c r="K2503" s="59" t="n">
        <x:v>10</x:v>
      </x:c>
      <x:c r="L2503" s="59" t="str">
        <x:v>S5</x:v>
      </x:c>
      <x:c r="M2503" s="59" t="n">
        <x:v>10</x:v>
      </x:c>
      <x:c r="N2503" t="str">
        <x:v>source_forward</x:v>
      </x:c>
    </x:row>
    <x:row r="2504">
      <x:c r="A2504" t="str">
        <x:v>Set2_200-10-3</x:v>
      </x:c>
      <x:c r="B2504" t="str">
        <x:v>Set2</x:v>
      </x:c>
      <x:c r="C2504" t="str">
        <x:v>200-10-3</x:v>
      </x:c>
      <x:c r="D2504" t="str">
        <x:v>C61</x:v>
      </x:c>
      <x:c r="E2504" t="str">
        <x:v>c</x:v>
      </x:c>
      <x:c r="F2504" s="59" t="n">
        <x:v>14</x:v>
      </x:c>
      <x:c r="G2504" s="59" t="n">
        <x:v>16</x:v>
      </x:c>
      <x:c r="H2504" s="59" t="n">
        <x:v>14</x:v>
      </x:c>
      <x:c r="I2504" s="59" t="n">
        <x:v>533</x:v>
      </x:c>
      <x:c r="J2504" s="59" t="n">
        <x:v>549</x:v>
      </x:c>
      <x:c r="K2504" s="59" t="n">
        <x:v>10</x:v>
      </x:c>
      <x:c r="L2504" s="59" t="str">
        <x:v>S5</x:v>
      </x:c>
      <x:c r="M2504" s="59" t="n">
        <x:v>1</x:v>
      </x:c>
      <x:c r="N2504" t="str">
        <x:v>source_forward</x:v>
      </x:c>
    </x:row>
    <x:row r="2505">
      <x:c r="A2505" t="str">
        <x:v>Set2_200-10-3</x:v>
      </x:c>
      <x:c r="B2505" t="str">
        <x:v>Set2</x:v>
      </x:c>
      <x:c r="C2505" t="str">
        <x:v>200-10-3</x:v>
      </x:c>
      <x:c r="D2505" t="str">
        <x:v>C62</x:v>
      </x:c>
      <x:c r="E2505" t="str">
        <x:v>c</x:v>
      </x:c>
      <x:c r="F2505" s="59" t="n">
        <x:v>7</x:v>
      </x:c>
      <x:c r="G2505" s="59" t="n">
        <x:v>18</x:v>
      </x:c>
      <x:c r="H2505" s="59" t="n">
        <x:v>11</x:v>
      </x:c>
      <x:c r="I2505" s="59" t="n">
        <x:v>287</x:v>
      </x:c>
      <x:c r="J2505" s="59" t="n">
        <x:v>297</x:v>
      </x:c>
      <x:c r="K2505" s="59" t="n">
        <x:v>10</x:v>
      </x:c>
      <x:c r="L2505" s="59" t="str">
        <x:v>S8</x:v>
      </x:c>
      <x:c r="M2505" s="59" t="n">
        <x:v>1</x:v>
      </x:c>
      <x:c r="N2505" t="str">
        <x:v>source_forward</x:v>
      </x:c>
    </x:row>
    <x:row r="2506">
      <x:c r="A2506" t="str">
        <x:v>Set2_200-10-3</x:v>
      </x:c>
      <x:c r="B2506" t="str">
        <x:v>Set2</x:v>
      </x:c>
      <x:c r="C2506" t="str">
        <x:v>200-10-3</x:v>
      </x:c>
      <x:c r="D2506" t="str">
        <x:v>C63</x:v>
      </x:c>
      <x:c r="E2506" t="str">
        <x:v>c</x:v>
      </x:c>
      <x:c r="F2506" s="59" t="n">
        <x:v>25</x:v>
      </x:c>
      <x:c r="G2506" s="59" t="n">
        <x:v>16</x:v>
      </x:c>
      <x:c r="H2506" s="59" t="n">
        <x:v>13</x:v>
      </x:c>
      <x:c r="I2506" s="59" t="n">
        <x:v>225</x:v>
      </x:c>
      <x:c r="J2506" s="59" t="n">
        <x:v>235</x:v>
      </x:c>
      <x:c r="K2506" s="59" t="n">
        <x:v>10</x:v>
      </x:c>
      <x:c r="L2506" s="59" t="str">
        <x:v>S5</x:v>
      </x:c>
      <x:c r="M2506" s="59" t="n">
        <x:v>3</x:v>
      </x:c>
      <x:c r="N2506" t="str">
        <x:v>source_forward</x:v>
      </x:c>
    </x:row>
    <x:row r="2507">
      <x:c r="A2507" t="str">
        <x:v>Set2_200-10-3</x:v>
      </x:c>
      <x:c r="B2507" t="str">
        <x:v>Set2</x:v>
      </x:c>
      <x:c r="C2507" t="str">
        <x:v>200-10-3</x:v>
      </x:c>
      <x:c r="D2507" t="str">
        <x:v>C64</x:v>
      </x:c>
      <x:c r="E2507" t="str">
        <x:v>c</x:v>
      </x:c>
      <x:c r="F2507" s="59" t="n">
        <x:v>15</x:v>
      </x:c>
      <x:c r="G2507" s="59" t="n">
        <x:v>9</x:v>
      </x:c>
      <x:c r="H2507" s="59" t="n">
        <x:v>14</x:v>
      </x:c>
      <x:c r="I2507" s="59" t="n">
        <x:v>159</x:v>
      </x:c>
      <x:c r="J2507" s="59" t="n">
        <x:v>189</x:v>
      </x:c>
      <x:c r="K2507" s="59" t="n">
        <x:v>10</x:v>
      </x:c>
      <x:c r="L2507" s="59" t="str">
        <x:v>S5</x:v>
      </x:c>
      <x:c r="M2507" s="59" t="n">
        <x:v>12</x:v>
      </x:c>
      <x:c r="N2507" t="str">
        <x:v>source_forward</x:v>
      </x:c>
    </x:row>
    <x:row r="2508">
      <x:c r="A2508" t="str">
        <x:v>Set2_200-10-3</x:v>
      </x:c>
      <x:c r="B2508" t="str">
        <x:v>Set2</x:v>
      </x:c>
      <x:c r="C2508" t="str">
        <x:v>200-10-3</x:v>
      </x:c>
      <x:c r="D2508" t="str">
        <x:v>C65</x:v>
      </x:c>
      <x:c r="E2508" t="str">
        <x:v>c</x:v>
      </x:c>
      <x:c r="F2508" s="59" t="n">
        <x:v>14</x:v>
      </x:c>
      <x:c r="G2508" s="59" t="n">
        <x:v>38</x:v>
      </x:c>
      <x:c r="H2508" s="59" t="n">
        <x:v>15</x:v>
      </x:c>
      <x:c r="I2508" s="59" t="n">
        <x:v>301</x:v>
      </x:c>
      <x:c r="J2508" s="59" t="n">
        <x:v>339</x:v>
      </x:c>
      <x:c r="K2508" s="59" t="n">
        <x:v>10</x:v>
      </x:c>
      <x:c r="L2508" s="59" t="str">
        <x:v>S3</x:v>
      </x:c>
      <x:c r="M2508" s="59" t="n">
        <x:v>4</x:v>
      </x:c>
      <x:c r="N2508" t="str">
        <x:v>source_forward</x:v>
      </x:c>
    </x:row>
    <x:row r="2509">
      <x:c r="A2509" t="str">
        <x:v>Set2_200-10-3</x:v>
      </x:c>
      <x:c r="B2509" t="str">
        <x:v>Set2</x:v>
      </x:c>
      <x:c r="C2509" t="str">
        <x:v>200-10-3</x:v>
      </x:c>
      <x:c r="D2509" t="str">
        <x:v>C66</x:v>
      </x:c>
      <x:c r="E2509" t="str">
        <x:v>c</x:v>
      </x:c>
      <x:c r="F2509" s="59" t="n">
        <x:v>12</x:v>
      </x:c>
      <x:c r="G2509" s="59" t="n">
        <x:v>41</x:v>
      </x:c>
      <x:c r="H2509" s="59" t="n">
        <x:v>11</x:v>
      </x:c>
      <x:c r="I2509" s="59" t="n">
        <x:v>96</x:v>
      </x:c>
      <x:c r="J2509" s="59" t="n">
        <x:v>122</x:v>
      </x:c>
      <x:c r="K2509" s="59" t="n">
        <x:v>10</x:v>
      </x:c>
      <x:c r="L2509" s="59" t="str">
        <x:v>S9</x:v>
      </x:c>
      <x:c r="M2509" s="59" t="n">
        <x:v>0</x:v>
      </x:c>
      <x:c r="N2509" t="str">
        <x:v>source_forward</x:v>
      </x:c>
    </x:row>
    <x:row r="2510">
      <x:c r="A2510" t="str">
        <x:v>Set2_200-10-3</x:v>
      </x:c>
      <x:c r="B2510" t="str">
        <x:v>Set2</x:v>
      </x:c>
      <x:c r="C2510" t="str">
        <x:v>200-10-3</x:v>
      </x:c>
      <x:c r="D2510" t="str">
        <x:v>C67</x:v>
      </x:c>
      <x:c r="E2510" t="str">
        <x:v>c</x:v>
      </x:c>
      <x:c r="F2510" s="59" t="n">
        <x:v>20</x:v>
      </x:c>
      <x:c r="G2510" s="59" t="n">
        <x:v>47</x:v>
      </x:c>
      <x:c r="H2510" s="59" t="n">
        <x:v>16</x:v>
      </x:c>
      <x:c r="I2510" s="59" t="n">
        <x:v>271</x:v>
      </x:c>
      <x:c r="J2510" s="59" t="n">
        <x:v>287</x:v>
      </x:c>
      <x:c r="K2510" s="59" t="n">
        <x:v>10</x:v>
      </x:c>
      <x:c r="L2510" s="59" t="str">
        <x:v>S6</x:v>
      </x:c>
      <x:c r="M2510" s="59" t="n">
        <x:v>0</x:v>
      </x:c>
      <x:c r="N2510" t="str">
        <x:v>source_forward</x:v>
      </x:c>
    </x:row>
    <x:row r="2511">
      <x:c r="A2511" t="str">
        <x:v>Set2_200-10-3</x:v>
      </x:c>
      <x:c r="B2511" t="str">
        <x:v>Set2</x:v>
      </x:c>
      <x:c r="C2511" t="str">
        <x:v>200-10-3</x:v>
      </x:c>
      <x:c r="D2511" t="str">
        <x:v>C68</x:v>
      </x:c>
      <x:c r="E2511" t="str">
        <x:v>c</x:v>
      </x:c>
      <x:c r="F2511" s="59" t="n">
        <x:v>14</x:v>
      </x:c>
      <x:c r="G2511" s="59" t="n">
        <x:v>43</x:v>
      </x:c>
      <x:c r="H2511" s="59" t="n">
        <x:v>11</x:v>
      </x:c>
      <x:c r="I2511" s="59" t="n">
        <x:v>712</x:v>
      </x:c>
      <x:c r="J2511" s="59" t="n">
        <x:v>722</x:v>
      </x:c>
      <x:c r="K2511" s="59" t="n">
        <x:v>10</x:v>
      </x:c>
      <x:c r="L2511" s="59" t="str">
        <x:v>S9</x:v>
      </x:c>
      <x:c r="M2511" s="59" t="n">
        <x:v>1</x:v>
      </x:c>
      <x:c r="N2511" t="str">
        <x:v>source_forward</x:v>
      </x:c>
    </x:row>
    <x:row r="2512">
      <x:c r="A2512" t="str">
        <x:v>Set2_200-10-3</x:v>
      </x:c>
      <x:c r="B2512" t="str">
        <x:v>Set2</x:v>
      </x:c>
      <x:c r="C2512" t="str">
        <x:v>200-10-3</x:v>
      </x:c>
      <x:c r="D2512" t="str">
        <x:v>C69</x:v>
      </x:c>
      <x:c r="E2512" t="str">
        <x:v>c</x:v>
      </x:c>
      <x:c r="F2512" s="59" t="n">
        <x:v>13</x:v>
      </x:c>
      <x:c r="G2512" s="59" t="n">
        <x:v>46</x:v>
      </x:c>
      <x:c r="H2512" s="59" t="n">
        <x:v>15</x:v>
      </x:c>
      <x:c r="I2512" s="59" t="n">
        <x:v>709</x:v>
      </x:c>
      <x:c r="J2512" s="59" t="n">
        <x:v>729</x:v>
      </x:c>
      <x:c r="K2512" s="59" t="n">
        <x:v>10</x:v>
      </x:c>
      <x:c r="L2512" s="59" t="str">
        <x:v>S9</x:v>
      </x:c>
      <x:c r="M2512" s="59" t="n">
        <x:v>6</x:v>
      </x:c>
      <x:c r="N2512" t="str">
        <x:v>source_forward</x:v>
      </x:c>
    </x:row>
    <x:row r="2513">
      <x:c r="A2513" t="str">
        <x:v>Set2_200-10-3</x:v>
      </x:c>
      <x:c r="B2513" t="str">
        <x:v>Set2</x:v>
      </x:c>
      <x:c r="C2513" t="str">
        <x:v>200-10-3</x:v>
      </x:c>
      <x:c r="D2513" t="str">
        <x:v>C70</x:v>
      </x:c>
      <x:c r="E2513" t="str">
        <x:v>c</x:v>
      </x:c>
      <x:c r="F2513" s="59" t="n">
        <x:v>6</x:v>
      </x:c>
      <x:c r="G2513" s="59" t="n">
        <x:v>38</x:v>
      </x:c>
      <x:c r="H2513" s="59" t="n">
        <x:v>15</x:v>
      </x:c>
      <x:c r="I2513" s="59" t="n">
        <x:v>598</x:v>
      </x:c>
      <x:c r="J2513" s="59" t="n">
        <x:v>616</x:v>
      </x:c>
      <x:c r="K2513" s="59" t="n">
        <x:v>10</x:v>
      </x:c>
      <x:c r="L2513" s="59" t="str">
        <x:v>S9</x:v>
      </x:c>
      <x:c r="M2513" s="59" t="n">
        <x:v>6</x:v>
      </x:c>
      <x:c r="N2513" t="str">
        <x:v>source_forward</x:v>
      </x:c>
    </x:row>
    <x:row r="2514">
      <x:c r="A2514" t="str">
        <x:v>Set2_200-10-3</x:v>
      </x:c>
      <x:c r="B2514" t="str">
        <x:v>Set2</x:v>
      </x:c>
      <x:c r="C2514" t="str">
        <x:v>200-10-3</x:v>
      </x:c>
      <x:c r="D2514" t="str">
        <x:v>C71</x:v>
      </x:c>
      <x:c r="E2514" t="str">
        <x:v>c</x:v>
      </x:c>
      <x:c r="F2514" s="59" t="n">
        <x:v>4</x:v>
      </x:c>
      <x:c r="G2514" s="59" t="n">
        <x:v>35</x:v>
      </x:c>
      <x:c r="H2514" s="59" t="n">
        <x:v>14</x:v>
      </x:c>
      <x:c r="I2514" s="59" t="n">
        <x:v>154</x:v>
      </x:c>
      <x:c r="J2514" s="59" t="n">
        <x:v>174</x:v>
      </x:c>
      <x:c r="K2514" s="59" t="n">
        <x:v>10</x:v>
      </x:c>
      <x:c r="L2514" s="59" t="str">
        <x:v>S9</x:v>
      </x:c>
      <x:c r="M2514" s="59" t="n">
        <x:v>4</x:v>
      </x:c>
      <x:c r="N2514" t="str">
        <x:v>source_forward</x:v>
      </x:c>
    </x:row>
    <x:row r="2515">
      <x:c r="A2515" t="str">
        <x:v>Set2_200-10-3</x:v>
      </x:c>
      <x:c r="B2515" t="str">
        <x:v>Set2</x:v>
      </x:c>
      <x:c r="C2515" t="str">
        <x:v>200-10-3</x:v>
      </x:c>
      <x:c r="D2515" t="str">
        <x:v>C72</x:v>
      </x:c>
      <x:c r="E2515" t="str">
        <x:v>c</x:v>
      </x:c>
      <x:c r="F2515" s="59" t="n">
        <x:v>6</x:v>
      </x:c>
      <x:c r="G2515" s="59" t="n">
        <x:v>35</x:v>
      </x:c>
      <x:c r="H2515" s="59" t="n">
        <x:v>13</x:v>
      </x:c>
      <x:c r="I2515" s="59" t="n">
        <x:v>288</x:v>
      </x:c>
      <x:c r="J2515" s="59" t="n">
        <x:v>308</x:v>
      </x:c>
      <x:c r="K2515" s="59" t="n">
        <x:v>10</x:v>
      </x:c>
      <x:c r="L2515" s="59" t="str">
        <x:v>S9</x:v>
      </x:c>
      <x:c r="M2515" s="59" t="n">
        <x:v>0</x:v>
      </x:c>
      <x:c r="N2515" t="str">
        <x:v>source_forward</x:v>
      </x:c>
    </x:row>
    <x:row r="2516">
      <x:c r="A2516" t="str">
        <x:v>Set2_200-10-3</x:v>
      </x:c>
      <x:c r="B2516" t="str">
        <x:v>Set2</x:v>
      </x:c>
      <x:c r="C2516" t="str">
        <x:v>200-10-3</x:v>
      </x:c>
      <x:c r="D2516" t="str">
        <x:v>C73</x:v>
      </x:c>
      <x:c r="E2516" t="str">
        <x:v>c</x:v>
      </x:c>
      <x:c r="F2516" s="59" t="n">
        <x:v>20</x:v>
      </x:c>
      <x:c r="G2516" s="59" t="n">
        <x:v>30</x:v>
      </x:c>
      <x:c r="H2516" s="59" t="n">
        <x:v>14</x:v>
      </x:c>
      <x:c r="I2516" s="59" t="n">
        <x:v>675</x:v>
      </x:c>
      <x:c r="J2516" s="59" t="n">
        <x:v>711</x:v>
      </x:c>
      <x:c r="K2516" s="59" t="n">
        <x:v>10</x:v>
      </x:c>
      <x:c r="L2516" s="59" t="str">
        <x:v>S0</x:v>
      </x:c>
      <x:c r="M2516" s="59" t="n">
        <x:v>6</x:v>
      </x:c>
      <x:c r="N2516" t="str">
        <x:v>source_forward</x:v>
      </x:c>
    </x:row>
    <x:row r="2517">
      <x:c r="A2517" t="str">
        <x:v>Set2_200-10-3</x:v>
      </x:c>
      <x:c r="B2517" t="str">
        <x:v>Set2</x:v>
      </x:c>
      <x:c r="C2517" t="str">
        <x:v>200-10-3</x:v>
      </x:c>
      <x:c r="D2517" t="str">
        <x:v>C74</x:v>
      </x:c>
      <x:c r="E2517" t="str">
        <x:v>c</x:v>
      </x:c>
      <x:c r="F2517" s="59" t="n">
        <x:v>14</x:v>
      </x:c>
      <x:c r="G2517" s="59" t="n">
        <x:v>34</x:v>
      </x:c>
      <x:c r="H2517" s="59" t="n">
        <x:v>11</x:v>
      </x:c>
      <x:c r="I2517" s="59" t="n">
        <x:v>210</x:v>
      </x:c>
      <x:c r="J2517" s="59" t="n">
        <x:v>240</x:v>
      </x:c>
      <x:c r="K2517" s="59" t="n">
        <x:v>10</x:v>
      </x:c>
      <x:c r="L2517" s="59" t="str">
        <x:v>S3</x:v>
      </x:c>
      <x:c r="M2517" s="59" t="n">
        <x:v>10</x:v>
      </x:c>
      <x:c r="N2517" t="str">
        <x:v>source_forward</x:v>
      </x:c>
    </x:row>
    <x:row r="2518">
      <x:c r="A2518" t="str">
        <x:v>Set2_200-10-3</x:v>
      </x:c>
      <x:c r="B2518" t="str">
        <x:v>Set2</x:v>
      </x:c>
      <x:c r="C2518" t="str">
        <x:v>200-10-3</x:v>
      </x:c>
      <x:c r="D2518" t="str">
        <x:v>C75</x:v>
      </x:c>
      <x:c r="E2518" t="str">
        <x:v>c</x:v>
      </x:c>
      <x:c r="F2518" s="59" t="n">
        <x:v>18</x:v>
      </x:c>
      <x:c r="G2518" s="59" t="n">
        <x:v>45</x:v>
      </x:c>
      <x:c r="H2518" s="59" t="n">
        <x:v>20</x:v>
      </x:c>
      <x:c r="I2518" s="59" t="n">
        <x:v>464</x:v>
      </x:c>
      <x:c r="J2518" s="59" t="n">
        <x:v>474</x:v>
      </x:c>
      <x:c r="K2518" s="59" t="n">
        <x:v>10</x:v>
      </x:c>
      <x:c r="L2518" s="59" t="str">
        <x:v>S6</x:v>
      </x:c>
      <x:c r="M2518" s="59" t="n">
        <x:v>8</x:v>
      </x:c>
      <x:c r="N2518" t="str">
        <x:v>source_forward</x:v>
      </x:c>
    </x:row>
    <x:row r="2519">
      <x:c r="A2519" t="str">
        <x:v>Set2_200-10-3</x:v>
      </x:c>
      <x:c r="B2519" t="str">
        <x:v>Set2</x:v>
      </x:c>
      <x:c r="C2519" t="str">
        <x:v>200-10-3</x:v>
      </x:c>
      <x:c r="D2519" t="str">
        <x:v>C76</x:v>
      </x:c>
      <x:c r="E2519" t="str">
        <x:v>c</x:v>
      </x:c>
      <x:c r="F2519" s="59" t="n">
        <x:v>22</x:v>
      </x:c>
      <x:c r="G2519" s="59" t="n">
        <x:v>45</x:v>
      </x:c>
      <x:c r="H2519" s="59" t="n">
        <x:v>13</x:v>
      </x:c>
      <x:c r="I2519" s="59" t="n">
        <x:v>528</x:v>
      </x:c>
      <x:c r="J2519" s="59" t="n">
        <x:v>562</x:v>
      </x:c>
      <x:c r="K2519" s="59" t="n">
        <x:v>10</x:v>
      </x:c>
      <x:c r="L2519" s="59" t="str">
        <x:v>S6</x:v>
      </x:c>
      <x:c r="M2519" s="59" t="n">
        <x:v>10</x:v>
      </x:c>
      <x:c r="N2519" t="str">
        <x:v>source_forward</x:v>
      </x:c>
    </x:row>
    <x:row r="2520">
      <x:c r="A2520" t="str">
        <x:v>Set2_200-10-3</x:v>
      </x:c>
      <x:c r="B2520" t="str">
        <x:v>Set2</x:v>
      </x:c>
      <x:c r="C2520" t="str">
        <x:v>200-10-3</x:v>
      </x:c>
      <x:c r="D2520" t="str">
        <x:v>C77</x:v>
      </x:c>
      <x:c r="E2520" t="str">
        <x:v>c</x:v>
      </x:c>
      <x:c r="F2520" s="59" t="n">
        <x:v>9</x:v>
      </x:c>
      <x:c r="G2520" s="59" t="n">
        <x:v>31</x:v>
      </x:c>
      <x:c r="H2520" s="59" t="n">
        <x:v>14</x:v>
      </x:c>
      <x:c r="I2520" s="59" t="n">
        <x:v>152</x:v>
      </x:c>
      <x:c r="J2520" s="59" t="n">
        <x:v>180</x:v>
      </x:c>
      <x:c r="K2520" s="59" t="n">
        <x:v>10</x:v>
      </x:c>
      <x:c r="L2520" s="59" t="str">
        <x:v>S7</x:v>
      </x:c>
      <x:c r="M2520" s="59" t="n">
        <x:v>12</x:v>
      </x:c>
      <x:c r="N2520" t="str">
        <x:v>source_forward</x:v>
      </x:c>
    </x:row>
    <x:row r="2521">
      <x:c r="A2521" t="str">
        <x:v>Set2_200-10-3</x:v>
      </x:c>
      <x:c r="B2521" t="str">
        <x:v>Set2</x:v>
      </x:c>
      <x:c r="C2521" t="str">
        <x:v>200-10-3</x:v>
      </x:c>
      <x:c r="D2521" t="str">
        <x:v>C78</x:v>
      </x:c>
      <x:c r="E2521" t="str">
        <x:v>c</x:v>
      </x:c>
      <x:c r="F2521" s="59" t="n">
        <x:v>6</x:v>
      </x:c>
      <x:c r="G2521" s="59" t="n">
        <x:v>48</x:v>
      </x:c>
      <x:c r="H2521" s="59" t="n">
        <x:v>19</x:v>
      </x:c>
      <x:c r="I2521" s="59" t="n">
        <x:v>547</x:v>
      </x:c>
      <x:c r="J2521" s="59" t="n">
        <x:v>561</x:v>
      </x:c>
      <x:c r="K2521" s="59" t="n">
        <x:v>10</x:v>
      </x:c>
      <x:c r="L2521" s="59" t="str">
        <x:v>S9</x:v>
      </x:c>
      <x:c r="M2521" s="59" t="n">
        <x:v>4</x:v>
      </x:c>
      <x:c r="N2521" t="str">
        <x:v>source_forward</x:v>
      </x:c>
    </x:row>
    <x:row r="2522">
      <x:c r="A2522" t="str">
        <x:v>Set2_200-10-3</x:v>
      </x:c>
      <x:c r="B2522" t="str">
        <x:v>Set2</x:v>
      </x:c>
      <x:c r="C2522" t="str">
        <x:v>200-10-3</x:v>
      </x:c>
      <x:c r="D2522" t="str">
        <x:v>C79</x:v>
      </x:c>
      <x:c r="E2522" t="str">
        <x:v>c</x:v>
      </x:c>
      <x:c r="F2522" s="59" t="n">
        <x:v>8</x:v>
      </x:c>
      <x:c r="G2522" s="59" t="n">
        <x:v>42</x:v>
      </x:c>
      <x:c r="H2522" s="59" t="n">
        <x:v>16</x:v>
      </x:c>
      <x:c r="I2522" s="59" t="n">
        <x:v>165</x:v>
      </x:c>
      <x:c r="J2522" s="59" t="n">
        <x:v>183</x:v>
      </x:c>
      <x:c r="K2522" s="59" t="n">
        <x:v>10</x:v>
      </x:c>
      <x:c r="L2522" s="59" t="str">
        <x:v>S9</x:v>
      </x:c>
      <x:c r="M2522" s="59" t="n">
        <x:v>9</x:v>
      </x:c>
      <x:c r="N2522" t="str">
        <x:v>source_forward</x:v>
      </x:c>
    </x:row>
    <x:row r="2523">
      <x:c r="A2523" t="str">
        <x:v>Set2_200-10-3</x:v>
      </x:c>
      <x:c r="B2523" t="str">
        <x:v>Set2</x:v>
      </x:c>
      <x:c r="C2523" t="str">
        <x:v>200-10-3</x:v>
      </x:c>
      <x:c r="D2523" t="str">
        <x:v>C80</x:v>
      </x:c>
      <x:c r="E2523" t="str">
        <x:v>c</x:v>
      </x:c>
      <x:c r="F2523" s="59" t="n">
        <x:v>23</x:v>
      </x:c>
      <x:c r="G2523" s="59" t="n">
        <x:v>34</x:v>
      </x:c>
      <x:c r="H2523" s="59" t="n">
        <x:v>12</x:v>
      </x:c>
      <x:c r="I2523" s="59" t="n">
        <x:v>313</x:v>
      </x:c>
      <x:c r="J2523" s="59" t="n">
        <x:v>323</x:v>
      </x:c>
      <x:c r="K2523" s="59" t="n">
        <x:v>10</x:v>
      </x:c>
      <x:c r="L2523" s="59" t="str">
        <x:v>S1</x:v>
      </x:c>
      <x:c r="M2523" s="59" t="n">
        <x:v>9</x:v>
      </x:c>
      <x:c r="N2523" t="str">
        <x:v>source_forward</x:v>
      </x:c>
    </x:row>
    <x:row r="2524">
      <x:c r="A2524" t="str">
        <x:v>Set2_200-10-3</x:v>
      </x:c>
      <x:c r="B2524" t="str">
        <x:v>Set2</x:v>
      </x:c>
      <x:c r="C2524" t="str">
        <x:v>200-10-3</x:v>
      </x:c>
      <x:c r="D2524" t="str">
        <x:v>C81</x:v>
      </x:c>
      <x:c r="E2524" t="str">
        <x:v>c</x:v>
      </x:c>
      <x:c r="F2524" s="59" t="n">
        <x:v>8</x:v>
      </x:c>
      <x:c r="G2524" s="59" t="n">
        <x:v>50</x:v>
      </x:c>
      <x:c r="H2524" s="59" t="n">
        <x:v>16</x:v>
      </x:c>
      <x:c r="I2524" s="59" t="n">
        <x:v>226</x:v>
      </x:c>
      <x:c r="J2524" s="59" t="n">
        <x:v>250</x:v>
      </x:c>
      <x:c r="K2524" s="59" t="n">
        <x:v>10</x:v>
      </x:c>
      <x:c r="L2524" s="59" t="str">
        <x:v>S9</x:v>
      </x:c>
      <x:c r="M2524" s="59" t="n">
        <x:v>14</x:v>
      </x:c>
      <x:c r="N2524" t="str">
        <x:v>source_forward</x:v>
      </x:c>
    </x:row>
    <x:row r="2525">
      <x:c r="A2525" t="str">
        <x:v>Set2_200-10-3</x:v>
      </x:c>
      <x:c r="B2525" t="str">
        <x:v>Set2</x:v>
      </x:c>
      <x:c r="C2525" t="str">
        <x:v>200-10-3</x:v>
      </x:c>
      <x:c r="D2525" t="str">
        <x:v>C82</x:v>
      </x:c>
      <x:c r="E2525" t="str">
        <x:v>c</x:v>
      </x:c>
      <x:c r="F2525" s="59" t="n">
        <x:v>15</x:v>
      </x:c>
      <x:c r="G2525" s="59" t="n">
        <x:v>37</x:v>
      </x:c>
      <x:c r="H2525" s="59" t="n">
        <x:v>17</x:v>
      </x:c>
      <x:c r="I2525" s="59" t="n">
        <x:v>561</x:v>
      </x:c>
      <x:c r="J2525" s="59" t="n">
        <x:v>583</x:v>
      </x:c>
      <x:c r="K2525" s="59" t="n">
        <x:v>10</x:v>
      </x:c>
      <x:c r="L2525" s="59" t="str">
        <x:v>S3</x:v>
      </x:c>
      <x:c r="M2525" s="59" t="n">
        <x:v>11</x:v>
      </x:c>
      <x:c r="N2525" t="str">
        <x:v>source_forward</x:v>
      </x:c>
    </x:row>
    <x:row r="2526">
      <x:c r="A2526" t="str">
        <x:v>Set2_200-10-3</x:v>
      </x:c>
      <x:c r="B2526" t="str">
        <x:v>Set2</x:v>
      </x:c>
      <x:c r="C2526" t="str">
        <x:v>200-10-3</x:v>
      </x:c>
      <x:c r="D2526" t="str">
        <x:v>C83</x:v>
      </x:c>
      <x:c r="E2526" t="str">
        <x:v>c</x:v>
      </x:c>
      <x:c r="F2526" s="59" t="n">
        <x:v>13</x:v>
      </x:c>
      <x:c r="G2526" s="59" t="n">
        <x:v>30</x:v>
      </x:c>
      <x:c r="H2526" s="59" t="n">
        <x:v>14</x:v>
      </x:c>
      <x:c r="I2526" s="59" t="n">
        <x:v>276</x:v>
      </x:c>
      <x:c r="J2526" s="59" t="n">
        <x:v>296</x:v>
      </x:c>
      <x:c r="K2526" s="59" t="n">
        <x:v>10</x:v>
      </x:c>
      <x:c r="L2526" s="59" t="str">
        <x:v>S3</x:v>
      </x:c>
      <x:c r="M2526" s="59" t="n">
        <x:v>7</x:v>
      </x:c>
      <x:c r="N2526" t="str">
        <x:v>source_forward</x:v>
      </x:c>
    </x:row>
    <x:row r="2527">
      <x:c r="A2527" t="str">
        <x:v>Set2_200-10-3</x:v>
      </x:c>
      <x:c r="B2527" t="str">
        <x:v>Set2</x:v>
      </x:c>
      <x:c r="C2527" t="str">
        <x:v>200-10-3</x:v>
      </x:c>
      <x:c r="D2527" t="str">
        <x:v>C84</x:v>
      </x:c>
      <x:c r="E2527" t="str">
        <x:v>c</x:v>
      </x:c>
      <x:c r="F2527" s="59" t="n">
        <x:v>20</x:v>
      </x:c>
      <x:c r="G2527" s="59" t="n">
        <x:v>31</x:v>
      </x:c>
      <x:c r="H2527" s="59" t="n">
        <x:v>20</x:v>
      </x:c>
      <x:c r="I2527" s="59" t="n">
        <x:v>584</x:v>
      </x:c>
      <x:c r="J2527" s="59" t="n">
        <x:v>620</x:v>
      </x:c>
      <x:c r="K2527" s="59" t="n">
        <x:v>10</x:v>
      </x:c>
      <x:c r="L2527" s="59" t="str">
        <x:v>S0</x:v>
      </x:c>
      <x:c r="M2527" s="59" t="n">
        <x:v>0</x:v>
      </x:c>
      <x:c r="N2527" t="str">
        <x:v>source_forward</x:v>
      </x:c>
    </x:row>
    <x:row r="2528">
      <x:c r="A2528" t="str">
        <x:v>Set2_200-10-3</x:v>
      </x:c>
      <x:c r="B2528" t="str">
        <x:v>Set2</x:v>
      </x:c>
      <x:c r="C2528" t="str">
        <x:v>200-10-3</x:v>
      </x:c>
      <x:c r="D2528" t="str">
        <x:v>C85</x:v>
      </x:c>
      <x:c r="E2528" t="str">
        <x:v>c</x:v>
      </x:c>
      <x:c r="F2528" s="59" t="n">
        <x:v>2</x:v>
      </x:c>
      <x:c r="G2528" s="59" t="n">
        <x:v>43</x:v>
      </x:c>
      <x:c r="H2528" s="59" t="n">
        <x:v>14</x:v>
      </x:c>
      <x:c r="I2528" s="59" t="n">
        <x:v>225</x:v>
      </x:c>
      <x:c r="J2528" s="59" t="n">
        <x:v>257</x:v>
      </x:c>
      <x:c r="K2528" s="59" t="n">
        <x:v>10</x:v>
      </x:c>
      <x:c r="L2528" s="59" t="str">
        <x:v>S9</x:v>
      </x:c>
      <x:c r="M2528" s="59" t="n">
        <x:v>8</x:v>
      </x:c>
      <x:c r="N2528" t="str">
        <x:v>source_forward</x:v>
      </x:c>
    </x:row>
    <x:row r="2529">
      <x:c r="A2529" t="str">
        <x:v>Set2_200-10-3</x:v>
      </x:c>
      <x:c r="B2529" t="str">
        <x:v>Set2</x:v>
      </x:c>
      <x:c r="C2529" t="str">
        <x:v>200-10-3</x:v>
      </x:c>
      <x:c r="D2529" t="str">
        <x:v>C86</x:v>
      </x:c>
      <x:c r="E2529" t="str">
        <x:v>c</x:v>
      </x:c>
      <x:c r="F2529" s="59" t="n">
        <x:v>3</x:v>
      </x:c>
      <x:c r="G2529" s="59" t="n">
        <x:v>48</x:v>
      </x:c>
      <x:c r="H2529" s="59" t="n">
        <x:v>16</x:v>
      </x:c>
      <x:c r="I2529" s="59" t="n">
        <x:v>542</x:v>
      </x:c>
      <x:c r="J2529" s="59" t="n">
        <x:v>576</x:v>
      </x:c>
      <x:c r="K2529" s="59" t="n">
        <x:v>10</x:v>
      </x:c>
      <x:c r="L2529" s="59" t="str">
        <x:v>S9</x:v>
      </x:c>
      <x:c r="M2529" s="59" t="n">
        <x:v>4</x:v>
      </x:c>
      <x:c r="N2529" t="str">
        <x:v>source_forward</x:v>
      </x:c>
    </x:row>
    <x:row r="2530">
      <x:c r="A2530" t="str">
        <x:v>Set2_200-10-3</x:v>
      </x:c>
      <x:c r="B2530" t="str">
        <x:v>Set2</x:v>
      </x:c>
      <x:c r="C2530" t="str">
        <x:v>200-10-3</x:v>
      </x:c>
      <x:c r="D2530" t="str">
        <x:v>C87</x:v>
      </x:c>
      <x:c r="E2530" t="str">
        <x:v>c</x:v>
      </x:c>
      <x:c r="F2530" s="59" t="n">
        <x:v>14</x:v>
      </x:c>
      <x:c r="G2530" s="59" t="n">
        <x:v>47</x:v>
      </x:c>
      <x:c r="H2530" s="59" t="n">
        <x:v>12</x:v>
      </x:c>
      <x:c r="I2530" s="59" t="n">
        <x:v>654</x:v>
      </x:c>
      <x:c r="J2530" s="59" t="n">
        <x:v>692</x:v>
      </x:c>
      <x:c r="K2530" s="59" t="n">
        <x:v>10</x:v>
      </x:c>
      <x:c r="L2530" s="59" t="str">
        <x:v>S9</x:v>
      </x:c>
      <x:c r="M2530" s="59" t="n">
        <x:v>2</x:v>
      </x:c>
      <x:c r="N2530" t="str">
        <x:v>source_forward</x:v>
      </x:c>
    </x:row>
    <x:row r="2531">
      <x:c r="A2531" t="str">
        <x:v>Set2_200-10-3</x:v>
      </x:c>
      <x:c r="B2531" t="str">
        <x:v>Set2</x:v>
      </x:c>
      <x:c r="C2531" t="str">
        <x:v>200-10-3</x:v>
      </x:c>
      <x:c r="D2531" t="str">
        <x:v>C88</x:v>
      </x:c>
      <x:c r="E2531" t="str">
        <x:v>c</x:v>
      </x:c>
      <x:c r="F2531" s="59" t="n">
        <x:v>21</x:v>
      </x:c>
      <x:c r="G2531" s="59" t="n">
        <x:v>45</x:v>
      </x:c>
      <x:c r="H2531" s="59" t="n">
        <x:v>13</x:v>
      </x:c>
      <x:c r="I2531" s="59" t="n">
        <x:v>211</x:v>
      </x:c>
      <x:c r="J2531" s="59" t="n">
        <x:v>225</x:v>
      </x:c>
      <x:c r="K2531" s="59" t="n">
        <x:v>10</x:v>
      </x:c>
      <x:c r="L2531" s="59" t="str">
        <x:v>S6</x:v>
      </x:c>
      <x:c r="M2531" s="59" t="n">
        <x:v>3</x:v>
      </x:c>
      <x:c r="N2531" t="str">
        <x:v>source_forward</x:v>
      </x:c>
    </x:row>
    <x:row r="2532">
      <x:c r="A2532" t="str">
        <x:v>Set2_200-10-3</x:v>
      </x:c>
      <x:c r="B2532" t="str">
        <x:v>Set2</x:v>
      </x:c>
      <x:c r="C2532" t="str">
        <x:v>200-10-3</x:v>
      </x:c>
      <x:c r="D2532" t="str">
        <x:v>C89</x:v>
      </x:c>
      <x:c r="E2532" t="str">
        <x:v>c</x:v>
      </x:c>
      <x:c r="F2532" s="59" t="n">
        <x:v>5</x:v>
      </x:c>
      <x:c r="G2532" s="59" t="n">
        <x:v>31</x:v>
      </x:c>
      <x:c r="H2532" s="59" t="n">
        <x:v>15</x:v>
      </x:c>
      <x:c r="I2532" s="59" t="n">
        <x:v>494</x:v>
      </x:c>
      <x:c r="J2532" s="59" t="n">
        <x:v>506</x:v>
      </x:c>
      <x:c r="K2532" s="59" t="n">
        <x:v>10</x:v>
      </x:c>
      <x:c r="L2532" s="59" t="str">
        <x:v>S7</x:v>
      </x:c>
      <x:c r="M2532" s="59" t="n">
        <x:v>7</x:v>
      </x:c>
      <x:c r="N2532" t="str">
        <x:v>source_forward</x:v>
      </x:c>
    </x:row>
    <x:row r="2533">
      <x:c r="A2533" t="str">
        <x:v>Set2_200-10-3</x:v>
      </x:c>
      <x:c r="B2533" t="str">
        <x:v>Set2</x:v>
      </x:c>
      <x:c r="C2533" t="str">
        <x:v>200-10-3</x:v>
      </x:c>
      <x:c r="D2533" t="str">
        <x:v>C90</x:v>
      </x:c>
      <x:c r="E2533" t="str">
        <x:v>c</x:v>
      </x:c>
      <x:c r="F2533" s="59" t="n">
        <x:v>7</x:v>
      </x:c>
      <x:c r="G2533" s="59" t="n">
        <x:v>34</x:v>
      </x:c>
      <x:c r="H2533" s="59" t="n">
        <x:v>13</x:v>
      </x:c>
      <x:c r="I2533" s="59" t="n">
        <x:v>703</x:v>
      </x:c>
      <x:c r="J2533" s="59" t="n">
        <x:v>727</x:v>
      </x:c>
      <x:c r="K2533" s="59" t="n">
        <x:v>10</x:v>
      </x:c>
      <x:c r="L2533" s="59" t="str">
        <x:v>S9</x:v>
      </x:c>
      <x:c r="M2533" s="59" t="n">
        <x:v>2</x:v>
      </x:c>
      <x:c r="N2533" t="str">
        <x:v>source_forward</x:v>
      </x:c>
    </x:row>
    <x:row r="2534">
      <x:c r="A2534" t="str">
        <x:v>Set2_200-10-3</x:v>
      </x:c>
      <x:c r="B2534" t="str">
        <x:v>Set2</x:v>
      </x:c>
      <x:c r="C2534" t="str">
        <x:v>200-10-3</x:v>
      </x:c>
      <x:c r="D2534" t="str">
        <x:v>C91</x:v>
      </x:c>
      <x:c r="E2534" t="str">
        <x:v>c</x:v>
      </x:c>
      <x:c r="F2534" s="59" t="n">
        <x:v>20</x:v>
      </x:c>
      <x:c r="G2534" s="59" t="n">
        <x:v>46</x:v>
      </x:c>
      <x:c r="H2534" s="59" t="n">
        <x:v>14</x:v>
      </x:c>
      <x:c r="I2534" s="59" t="n">
        <x:v>142</x:v>
      </x:c>
      <x:c r="J2534" s="59" t="n">
        <x:v>162</x:v>
      </x:c>
      <x:c r="K2534" s="59" t="n">
        <x:v>10</x:v>
      </x:c>
      <x:c r="L2534" s="59" t="str">
        <x:v>S6</x:v>
      </x:c>
      <x:c r="M2534" s="59" t="n">
        <x:v>1</x:v>
      </x:c>
      <x:c r="N2534" t="str">
        <x:v>source_forward</x:v>
      </x:c>
    </x:row>
    <x:row r="2535">
      <x:c r="A2535" t="str">
        <x:v>Set2_200-10-3</x:v>
      </x:c>
      <x:c r="B2535" t="str">
        <x:v>Set2</x:v>
      </x:c>
      <x:c r="C2535" t="str">
        <x:v>200-10-3</x:v>
      </x:c>
      <x:c r="D2535" t="str">
        <x:v>C92</x:v>
      </x:c>
      <x:c r="E2535" t="str">
        <x:v>c</x:v>
      </x:c>
      <x:c r="F2535" s="59" t="n">
        <x:v>15</x:v>
      </x:c>
      <x:c r="G2535" s="59" t="n">
        <x:v>40</x:v>
      </x:c>
      <x:c r="H2535" s="59" t="n">
        <x:v>14</x:v>
      </x:c>
      <x:c r="I2535" s="59" t="n">
        <x:v>112</x:v>
      </x:c>
      <x:c r="J2535" s="59" t="n">
        <x:v>150</x:v>
      </x:c>
      <x:c r="K2535" s="59" t="n">
        <x:v>10</x:v>
      </x:c>
      <x:c r="L2535" s="59" t="str">
        <x:v>S3</x:v>
      </x:c>
      <x:c r="M2535" s="59" t="n">
        <x:v>8</x:v>
      </x:c>
      <x:c r="N2535" t="str">
        <x:v>source_forward</x:v>
      </x:c>
    </x:row>
    <x:row r="2536">
      <x:c r="A2536" t="str">
        <x:v>Set2_200-10-3</x:v>
      </x:c>
      <x:c r="B2536" t="str">
        <x:v>Set2</x:v>
      </x:c>
      <x:c r="C2536" t="str">
        <x:v>200-10-3</x:v>
      </x:c>
      <x:c r="D2536" t="str">
        <x:v>C93</x:v>
      </x:c>
      <x:c r="E2536" t="str">
        <x:v>c</x:v>
      </x:c>
      <x:c r="F2536" s="59" t="n">
        <x:v>17</x:v>
      </x:c>
      <x:c r="G2536" s="59" t="n">
        <x:v>42</x:v>
      </x:c>
      <x:c r="H2536" s="59" t="n">
        <x:v>12</x:v>
      </x:c>
      <x:c r="I2536" s="59" t="n">
        <x:v>55</x:v>
      </x:c>
      <x:c r="J2536" s="59" t="n">
        <x:v>75</x:v>
      </x:c>
      <x:c r="K2536" s="59" t="n">
        <x:v>10</x:v>
      </x:c>
      <x:c r="L2536" s="59" t="str">
        <x:v>S3</x:v>
      </x:c>
      <x:c r="M2536" s="59" t="n">
        <x:v>9</x:v>
      </x:c>
      <x:c r="N2536" t="str">
        <x:v>source_forward</x:v>
      </x:c>
    </x:row>
    <x:row r="2537">
      <x:c r="A2537" t="str">
        <x:v>Set2_200-10-3</x:v>
      </x:c>
      <x:c r="B2537" t="str">
        <x:v>Set2</x:v>
      </x:c>
      <x:c r="C2537" t="str">
        <x:v>200-10-3</x:v>
      </x:c>
      <x:c r="D2537" t="str">
        <x:v>C94</x:v>
      </x:c>
      <x:c r="E2537" t="str">
        <x:v>c</x:v>
      </x:c>
      <x:c r="F2537" s="59" t="n">
        <x:v>11</x:v>
      </x:c>
      <x:c r="G2537" s="59" t="n">
        <x:v>32</x:v>
      </x:c>
      <x:c r="H2537" s="59" t="n">
        <x:v>18</x:v>
      </x:c>
      <x:c r="I2537" s="59" t="n">
        <x:v>545</x:v>
      </x:c>
      <x:c r="J2537" s="59" t="n">
        <x:v>555</x:v>
      </x:c>
      <x:c r="K2537" s="59" t="n">
        <x:v>10</x:v>
      </x:c>
      <x:c r="L2537" s="59" t="str">
        <x:v>S3</x:v>
      </x:c>
      <x:c r="M2537" s="59" t="n">
        <x:v>14</x:v>
      </x:c>
      <x:c r="N2537" t="str">
        <x:v>source_forward</x:v>
      </x:c>
    </x:row>
    <x:row r="2538">
      <x:c r="A2538" t="str">
        <x:v>Set2_200-10-3</x:v>
      </x:c>
      <x:c r="B2538" t="str">
        <x:v>Set2</x:v>
      </x:c>
      <x:c r="C2538" t="str">
        <x:v>200-10-3</x:v>
      </x:c>
      <x:c r="D2538" t="str">
        <x:v>C95</x:v>
      </x:c>
      <x:c r="E2538" t="str">
        <x:v>c</x:v>
      </x:c>
      <x:c r="F2538" s="59" t="n">
        <x:v>2</x:v>
      </x:c>
      <x:c r="G2538" s="59" t="n">
        <x:v>30</x:v>
      </x:c>
      <x:c r="H2538" s="59" t="n">
        <x:v>12</x:v>
      </x:c>
      <x:c r="I2538" s="59" t="n">
        <x:v>188</x:v>
      </x:c>
      <x:c r="J2538" s="59" t="n">
        <x:v>222</x:v>
      </x:c>
      <x:c r="K2538" s="59" t="n">
        <x:v>10</x:v>
      </x:c>
      <x:c r="L2538" s="59" t="str">
        <x:v>S2</x:v>
      </x:c>
      <x:c r="M2538" s="59" t="n">
        <x:v>3</x:v>
      </x:c>
      <x:c r="N2538" t="str">
        <x:v>source_forward</x:v>
      </x:c>
    </x:row>
    <x:row r="2539">
      <x:c r="A2539" t="str">
        <x:v>Set2_200-10-3</x:v>
      </x:c>
      <x:c r="B2539" t="str">
        <x:v>Set2</x:v>
      </x:c>
      <x:c r="C2539" t="str">
        <x:v>200-10-3</x:v>
      </x:c>
      <x:c r="D2539" t="str">
        <x:v>C96</x:v>
      </x:c>
      <x:c r="E2539" t="str">
        <x:v>c</x:v>
      </x:c>
      <x:c r="F2539" s="59" t="n">
        <x:v>23</x:v>
      </x:c>
      <x:c r="G2539" s="59" t="n">
        <x:v>40</x:v>
      </x:c>
      <x:c r="H2539" s="59" t="n">
        <x:v>20</x:v>
      </x:c>
      <x:c r="I2539" s="59" t="n">
        <x:v>119</x:v>
      </x:c>
      <x:c r="J2539" s="59" t="n">
        <x:v>141</x:v>
      </x:c>
      <x:c r="K2539" s="59" t="n">
        <x:v>10</x:v>
      </x:c>
      <x:c r="L2539" s="59" t="str">
        <x:v>S6</x:v>
      </x:c>
      <x:c r="M2539" s="59" t="n">
        <x:v>11</x:v>
      </x:c>
      <x:c r="N2539" t="str">
        <x:v>source_forward</x:v>
      </x:c>
    </x:row>
    <x:row r="2540">
      <x:c r="A2540" t="str">
        <x:v>Set2_200-10-3</x:v>
      </x:c>
      <x:c r="B2540" t="str">
        <x:v>Set2</x:v>
      </x:c>
      <x:c r="C2540" t="str">
        <x:v>200-10-3</x:v>
      </x:c>
      <x:c r="D2540" t="str">
        <x:v>C97</x:v>
      </x:c>
      <x:c r="E2540" t="str">
        <x:v>c</x:v>
      </x:c>
      <x:c r="F2540" s="59" t="n">
        <x:v>1</x:v>
      </x:c>
      <x:c r="G2540" s="59" t="n">
        <x:v>39</x:v>
      </x:c>
      <x:c r="H2540" s="59" t="n">
        <x:v>15</x:v>
      </x:c>
      <x:c r="I2540" s="59" t="n">
        <x:v>416</x:v>
      </x:c>
      <x:c r="J2540" s="59" t="n">
        <x:v>428</x:v>
      </x:c>
      <x:c r="K2540" s="59" t="n">
        <x:v>10</x:v>
      </x:c>
      <x:c r="L2540" s="59" t="str">
        <x:v>S9</x:v>
      </x:c>
      <x:c r="M2540" s="59" t="n">
        <x:v>7</x:v>
      </x:c>
      <x:c r="N2540" t="str">
        <x:v>source_forward</x:v>
      </x:c>
    </x:row>
    <x:row r="2541">
      <x:c r="A2541" t="str">
        <x:v>Set2_200-10-3</x:v>
      </x:c>
      <x:c r="B2541" t="str">
        <x:v>Set2</x:v>
      </x:c>
      <x:c r="C2541" t="str">
        <x:v>200-10-3</x:v>
      </x:c>
      <x:c r="D2541" t="str">
        <x:v>C98</x:v>
      </x:c>
      <x:c r="E2541" t="str">
        <x:v>c</x:v>
      </x:c>
      <x:c r="F2541" s="59" t="n">
        <x:v>1</x:v>
      </x:c>
      <x:c r="G2541" s="59" t="n">
        <x:v>47</x:v>
      </x:c>
      <x:c r="H2541" s="59" t="n">
        <x:v>19</x:v>
      </x:c>
      <x:c r="I2541" s="59" t="n">
        <x:v>386</x:v>
      </x:c>
      <x:c r="J2541" s="59" t="n">
        <x:v>418</x:v>
      </x:c>
      <x:c r="K2541" s="59" t="n">
        <x:v>10</x:v>
      </x:c>
      <x:c r="L2541" s="59" t="str">
        <x:v>S9</x:v>
      </x:c>
      <x:c r="M2541" s="59" t="n">
        <x:v>10</x:v>
      </x:c>
      <x:c r="N2541" t="str">
        <x:v>source_forward</x:v>
      </x:c>
    </x:row>
    <x:row r="2542">
      <x:c r="A2542" t="str">
        <x:v>Set2_200-10-3</x:v>
      </x:c>
      <x:c r="B2542" t="str">
        <x:v>Set2</x:v>
      </x:c>
      <x:c r="C2542" t="str">
        <x:v>200-10-3</x:v>
      </x:c>
      <x:c r="D2542" t="str">
        <x:v>C99</x:v>
      </x:c>
      <x:c r="E2542" t="str">
        <x:v>c</x:v>
      </x:c>
      <x:c r="F2542" s="59" t="n">
        <x:v>14</x:v>
      </x:c>
      <x:c r="G2542" s="59" t="n">
        <x:v>37</x:v>
      </x:c>
      <x:c r="H2542" s="59" t="n">
        <x:v>18</x:v>
      </x:c>
      <x:c r="I2542" s="59" t="n">
        <x:v>613</x:v>
      </x:c>
      <x:c r="J2542" s="59" t="n">
        <x:v>643</x:v>
      </x:c>
      <x:c r="K2542" s="59" t="n">
        <x:v>10</x:v>
      </x:c>
      <x:c r="L2542" s="59" t="str">
        <x:v>S3</x:v>
      </x:c>
      <x:c r="M2542" s="59" t="n">
        <x:v>9</x:v>
      </x:c>
      <x:c r="N2542" t="str">
        <x:v>source_forward</x:v>
      </x:c>
    </x:row>
    <x:row r="2543">
      <x:c r="A2543" t="str">
        <x:v>Set2_200-10-3</x:v>
      </x:c>
      <x:c r="B2543" t="str">
        <x:v>Set2</x:v>
      </x:c>
      <x:c r="C2543" t="str">
        <x:v>200-10-3</x:v>
      </x:c>
      <x:c r="D2543" t="str">
        <x:v>C100</x:v>
      </x:c>
      <x:c r="E2543" t="str">
        <x:v>c</x:v>
      </x:c>
      <x:c r="F2543" s="59" t="n">
        <x:v>14</x:v>
      </x:c>
      <x:c r="G2543" s="59" t="n">
        <x:v>48</x:v>
      </x:c>
      <x:c r="H2543" s="59" t="n">
        <x:v>20</x:v>
      </x:c>
      <x:c r="I2543" s="59" t="n">
        <x:v>538</x:v>
      </x:c>
      <x:c r="J2543" s="59" t="n">
        <x:v>558</x:v>
      </x:c>
      <x:c r="K2543" s="59" t="n">
        <x:v>10</x:v>
      </x:c>
      <x:c r="L2543" s="59" t="str">
        <x:v>S9</x:v>
      </x:c>
      <x:c r="M2543" s="59" t="n">
        <x:v>12</x:v>
      </x:c>
      <x:c r="N2543" t="str">
        <x:v>source_forward</x:v>
      </x:c>
    </x:row>
    <x:row r="2544">
      <x:c r="A2544" t="str">
        <x:v>Set2_200-10-3</x:v>
      </x:c>
      <x:c r="B2544" t="str">
        <x:v>Set2</x:v>
      </x:c>
      <x:c r="C2544" t="str">
        <x:v>200-10-3</x:v>
      </x:c>
      <x:c r="D2544" t="str">
        <x:v>C101</x:v>
      </x:c>
      <x:c r="E2544" t="str">
        <x:v>c</x:v>
      </x:c>
      <x:c r="F2544" s="59" t="n">
        <x:v>3</x:v>
      </x:c>
      <x:c r="G2544" s="59" t="n">
        <x:v>47</x:v>
      </x:c>
      <x:c r="H2544" s="59" t="n">
        <x:v>19</x:v>
      </x:c>
      <x:c r="I2544" s="59" t="n">
        <x:v>346</x:v>
      </x:c>
      <x:c r="J2544" s="59" t="n">
        <x:v>376</x:v>
      </x:c>
      <x:c r="K2544" s="59" t="n">
        <x:v>10</x:v>
      </x:c>
      <x:c r="L2544" s="59" t="str">
        <x:v>S9</x:v>
      </x:c>
      <x:c r="M2544" s="59" t="n">
        <x:v>18</x:v>
      </x:c>
      <x:c r="N2544" t="str">
        <x:v>source_forward</x:v>
      </x:c>
    </x:row>
    <x:row r="2545">
      <x:c r="A2545" t="str">
        <x:v>Set2_200-10-3</x:v>
      </x:c>
      <x:c r="B2545" t="str">
        <x:v>Set2</x:v>
      </x:c>
      <x:c r="C2545" t="str">
        <x:v>200-10-3</x:v>
      </x:c>
      <x:c r="D2545" t="str">
        <x:v>C102</x:v>
      </x:c>
      <x:c r="E2545" t="str">
        <x:v>c</x:v>
      </x:c>
      <x:c r="F2545" s="59" t="n">
        <x:v>14</x:v>
      </x:c>
      <x:c r="G2545" s="59" t="n">
        <x:v>48</x:v>
      </x:c>
      <x:c r="H2545" s="59" t="n">
        <x:v>19</x:v>
      </x:c>
      <x:c r="I2545" s="59" t="n">
        <x:v>122</x:v>
      </x:c>
      <x:c r="J2545" s="59" t="n">
        <x:v>158</x:v>
      </x:c>
      <x:c r="K2545" s="59" t="n">
        <x:v>10</x:v>
      </x:c>
      <x:c r="L2545" s="59" t="str">
        <x:v>S9</x:v>
      </x:c>
      <x:c r="M2545" s="59" t="n">
        <x:v>2</x:v>
      </x:c>
      <x:c r="N2545" t="str">
        <x:v>source_forward</x:v>
      </x:c>
    </x:row>
    <x:row r="2546">
      <x:c r="A2546" t="str">
        <x:v>Set2_200-10-3</x:v>
      </x:c>
      <x:c r="B2546" t="str">
        <x:v>Set2</x:v>
      </x:c>
      <x:c r="C2546" t="str">
        <x:v>200-10-3</x:v>
      </x:c>
      <x:c r="D2546" t="str">
        <x:v>C103</x:v>
      </x:c>
      <x:c r="E2546" t="str">
        <x:v>c</x:v>
      </x:c>
      <x:c r="F2546" s="59" t="n">
        <x:v>3</x:v>
      </x:c>
      <x:c r="G2546" s="59" t="n">
        <x:v>50</x:v>
      </x:c>
      <x:c r="H2546" s="59" t="n">
        <x:v>15</x:v>
      </x:c>
      <x:c r="I2546" s="59" t="n">
        <x:v>443</x:v>
      </x:c>
      <x:c r="J2546" s="59" t="n">
        <x:v>465</x:v>
      </x:c>
      <x:c r="K2546" s="59" t="n">
        <x:v>10</x:v>
      </x:c>
      <x:c r="L2546" s="59" t="str">
        <x:v>S9</x:v>
      </x:c>
      <x:c r="M2546" s="59" t="n">
        <x:v>7</x:v>
      </x:c>
      <x:c r="N2546" t="str">
        <x:v>source_forward</x:v>
      </x:c>
    </x:row>
    <x:row r="2547">
      <x:c r="A2547" t="str">
        <x:v>Set2_200-10-3</x:v>
      </x:c>
      <x:c r="B2547" t="str">
        <x:v>Set2</x:v>
      </x:c>
      <x:c r="C2547" t="str">
        <x:v>200-10-3</x:v>
      </x:c>
      <x:c r="D2547" t="str">
        <x:v>C104</x:v>
      </x:c>
      <x:c r="E2547" t="str">
        <x:v>c</x:v>
      </x:c>
      <x:c r="F2547" s="59" t="n">
        <x:v>9</x:v>
      </x:c>
      <x:c r="G2547" s="59" t="n">
        <x:v>50</x:v>
      </x:c>
      <x:c r="H2547" s="59" t="n">
        <x:v>15</x:v>
      </x:c>
      <x:c r="I2547" s="59" t="n">
        <x:v>126</x:v>
      </x:c>
      <x:c r="J2547" s="59" t="n">
        <x:v>158</x:v>
      </x:c>
      <x:c r="K2547" s="59" t="n">
        <x:v>10</x:v>
      </x:c>
      <x:c r="L2547" s="59" t="str">
        <x:v>S9</x:v>
      </x:c>
      <x:c r="M2547" s="59" t="n">
        <x:v>11</x:v>
      </x:c>
      <x:c r="N2547" t="str">
        <x:v>source_forward</x:v>
      </x:c>
    </x:row>
    <x:row r="2548">
      <x:c r="A2548" t="str">
        <x:v>Set2_200-10-3</x:v>
      </x:c>
      <x:c r="B2548" t="str">
        <x:v>Set2</x:v>
      </x:c>
      <x:c r="C2548" t="str">
        <x:v>200-10-3</x:v>
      </x:c>
      <x:c r="D2548" t="str">
        <x:v>C105</x:v>
      </x:c>
      <x:c r="E2548" t="str">
        <x:v>c</x:v>
      </x:c>
      <x:c r="F2548" s="59" t="n">
        <x:v>4</x:v>
      </x:c>
      <x:c r="G2548" s="59" t="n">
        <x:v>35</x:v>
      </x:c>
      <x:c r="H2548" s="59" t="n">
        <x:v>16</x:v>
      </x:c>
      <x:c r="I2548" s="59" t="n">
        <x:v>564</x:v>
      </x:c>
      <x:c r="J2548" s="59" t="n">
        <x:v>584</x:v>
      </x:c>
      <x:c r="K2548" s="59" t="n">
        <x:v>10</x:v>
      </x:c>
      <x:c r="L2548" s="59" t="str">
        <x:v>S9</x:v>
      </x:c>
      <x:c r="M2548" s="59" t="n">
        <x:v>7</x:v>
      </x:c>
      <x:c r="N2548" t="str">
        <x:v>source_forward</x:v>
      </x:c>
    </x:row>
    <x:row r="2549">
      <x:c r="A2549" t="str">
        <x:v>Set2_200-10-3</x:v>
      </x:c>
      <x:c r="B2549" t="str">
        <x:v>Set2</x:v>
      </x:c>
      <x:c r="C2549" t="str">
        <x:v>200-10-3</x:v>
      </x:c>
      <x:c r="D2549" t="str">
        <x:v>C106</x:v>
      </x:c>
      <x:c r="E2549" t="str">
        <x:v>c</x:v>
      </x:c>
      <x:c r="F2549" s="59" t="n">
        <x:v>3</x:v>
      </x:c>
      <x:c r="G2549" s="59" t="n">
        <x:v>43</x:v>
      </x:c>
      <x:c r="H2549" s="59" t="n">
        <x:v>12</x:v>
      </x:c>
      <x:c r="I2549" s="59" t="n">
        <x:v>149</x:v>
      </x:c>
      <x:c r="J2549" s="59" t="n">
        <x:v>173</x:v>
      </x:c>
      <x:c r="K2549" s="59" t="n">
        <x:v>10</x:v>
      </x:c>
      <x:c r="L2549" s="59" t="str">
        <x:v>S9</x:v>
      </x:c>
      <x:c r="M2549" s="59" t="n">
        <x:v>11</x:v>
      </x:c>
      <x:c r="N2549" t="str">
        <x:v>source_forward</x:v>
      </x:c>
    </x:row>
    <x:row r="2550">
      <x:c r="A2550" t="str">
        <x:v>Set2_200-10-3</x:v>
      </x:c>
      <x:c r="B2550" t="str">
        <x:v>Set2</x:v>
      </x:c>
      <x:c r="C2550" t="str">
        <x:v>200-10-3</x:v>
      </x:c>
      <x:c r="D2550" t="str">
        <x:v>C107</x:v>
      </x:c>
      <x:c r="E2550" t="str">
        <x:v>c</x:v>
      </x:c>
      <x:c r="F2550" s="59" t="n">
        <x:v>14</x:v>
      </x:c>
      <x:c r="G2550" s="59" t="n">
        <x:v>31</x:v>
      </x:c>
      <x:c r="H2550" s="59" t="n">
        <x:v>17</x:v>
      </x:c>
      <x:c r="I2550" s="59" t="n">
        <x:v>173</x:v>
      </x:c>
      <x:c r="J2550" s="59" t="n">
        <x:v>189</x:v>
      </x:c>
      <x:c r="K2550" s="59" t="n">
        <x:v>10</x:v>
      </x:c>
      <x:c r="L2550" s="59" t="str">
        <x:v>S3</x:v>
      </x:c>
      <x:c r="M2550" s="59" t="n">
        <x:v>4</x:v>
      </x:c>
      <x:c r="N2550" t="str">
        <x:v>source_forward</x:v>
      </x:c>
    </x:row>
    <x:row r="2551">
      <x:c r="A2551" t="str">
        <x:v>Set2_200-10-3</x:v>
      </x:c>
      <x:c r="B2551" t="str">
        <x:v>Set2</x:v>
      </x:c>
      <x:c r="C2551" t="str">
        <x:v>200-10-3</x:v>
      </x:c>
      <x:c r="D2551" t="str">
        <x:v>C108</x:v>
      </x:c>
      <x:c r="E2551" t="str">
        <x:v>c</x:v>
      </x:c>
      <x:c r="F2551" s="59" t="n">
        <x:v>5</x:v>
      </x:c>
      <x:c r="G2551" s="59" t="n">
        <x:v>45</x:v>
      </x:c>
      <x:c r="H2551" s="59" t="n">
        <x:v>16</x:v>
      </x:c>
      <x:c r="I2551" s="59" t="n">
        <x:v>534</x:v>
      </x:c>
      <x:c r="J2551" s="59" t="n">
        <x:v>566</x:v>
      </x:c>
      <x:c r="K2551" s="59" t="n">
        <x:v>10</x:v>
      </x:c>
      <x:c r="L2551" s="59" t="str">
        <x:v>S9</x:v>
      </x:c>
      <x:c r="M2551" s="59" t="n">
        <x:v>3</x:v>
      </x:c>
      <x:c r="N2551" t="str">
        <x:v>source_forward</x:v>
      </x:c>
    </x:row>
    <x:row r="2552">
      <x:c r="A2552" t="str">
        <x:v>Set2_200-10-3</x:v>
      </x:c>
      <x:c r="B2552" t="str">
        <x:v>Set2</x:v>
      </x:c>
      <x:c r="C2552" t="str">
        <x:v>200-10-3</x:v>
      </x:c>
      <x:c r="D2552" t="str">
        <x:v>C109</x:v>
      </x:c>
      <x:c r="E2552" t="str">
        <x:v>c</x:v>
      </x:c>
      <x:c r="F2552" s="59" t="n">
        <x:v>20</x:v>
      </x:c>
      <x:c r="G2552" s="59" t="n">
        <x:v>42</x:v>
      </x:c>
      <x:c r="H2552" s="59" t="n">
        <x:v>19</x:v>
      </x:c>
      <x:c r="I2552" s="59" t="n">
        <x:v>584</x:v>
      </x:c>
      <x:c r="J2552" s="59" t="n">
        <x:v>608</x:v>
      </x:c>
      <x:c r="K2552" s="59" t="n">
        <x:v>10</x:v>
      </x:c>
      <x:c r="L2552" s="59" t="str">
        <x:v>S6</x:v>
      </x:c>
      <x:c r="M2552" s="59" t="n">
        <x:v>13</x:v>
      </x:c>
      <x:c r="N2552" t="str">
        <x:v>source_forward</x:v>
      </x:c>
    </x:row>
    <x:row r="2553">
      <x:c r="A2553" t="str">
        <x:v>Set2_200-10-3</x:v>
      </x:c>
      <x:c r="B2553" t="str">
        <x:v>Set2</x:v>
      </x:c>
      <x:c r="C2553" t="str">
        <x:v>200-10-3</x:v>
      </x:c>
      <x:c r="D2553" t="str">
        <x:v>C110</x:v>
      </x:c>
      <x:c r="E2553" t="str">
        <x:v>c</x:v>
      </x:c>
      <x:c r="F2553" s="59" t="n">
        <x:v>16</x:v>
      </x:c>
      <x:c r="G2553" s="59" t="n">
        <x:v>44</x:v>
      </x:c>
      <x:c r="H2553" s="59" t="n">
        <x:v>16</x:v>
      </x:c>
      <x:c r="I2553" s="59" t="n">
        <x:v>539</x:v>
      </x:c>
      <x:c r="J2553" s="59" t="n">
        <x:v>557</x:v>
      </x:c>
      <x:c r="K2553" s="59" t="n">
        <x:v>10</x:v>
      </x:c>
      <x:c r="L2553" s="59" t="str">
        <x:v>S6</x:v>
      </x:c>
      <x:c r="M2553" s="59" t="n">
        <x:v>3</x:v>
      </x:c>
      <x:c r="N2553" t="str">
        <x:v>source_forward</x:v>
      </x:c>
    </x:row>
    <x:row r="2554">
      <x:c r="A2554" t="str">
        <x:v>Set2_200-10-3</x:v>
      </x:c>
      <x:c r="B2554" t="str">
        <x:v>Set2</x:v>
      </x:c>
      <x:c r="C2554" t="str">
        <x:v>200-10-3</x:v>
      </x:c>
      <x:c r="D2554" t="str">
        <x:v>C111</x:v>
      </x:c>
      <x:c r="E2554" t="str">
        <x:v>c</x:v>
      </x:c>
      <x:c r="F2554" s="59" t="n">
        <x:v>4</x:v>
      </x:c>
      <x:c r="G2554" s="59" t="n">
        <x:v>44</x:v>
      </x:c>
      <x:c r="H2554" s="59" t="n">
        <x:v>13</x:v>
      </x:c>
      <x:c r="I2554" s="59" t="n">
        <x:v>153</x:v>
      </x:c>
      <x:c r="J2554" s="59" t="n">
        <x:v>183</x:v>
      </x:c>
      <x:c r="K2554" s="59" t="n">
        <x:v>10</x:v>
      </x:c>
      <x:c r="L2554" s="59" t="str">
        <x:v>S9</x:v>
      </x:c>
      <x:c r="M2554" s="59" t="n">
        <x:v>2</x:v>
      </x:c>
      <x:c r="N2554" t="str">
        <x:v>source_forward</x:v>
      </x:c>
    </x:row>
    <x:row r="2555">
      <x:c r="A2555" t="str">
        <x:v>Set2_200-10-3</x:v>
      </x:c>
      <x:c r="B2555" t="str">
        <x:v>Set2</x:v>
      </x:c>
      <x:c r="C2555" t="str">
        <x:v>200-10-3</x:v>
      </x:c>
      <x:c r="D2555" t="str">
        <x:v>C112</x:v>
      </x:c>
      <x:c r="E2555" t="str">
        <x:v>c</x:v>
      </x:c>
      <x:c r="F2555" s="59" t="n">
        <x:v>11</x:v>
      </x:c>
      <x:c r="G2555" s="59" t="n">
        <x:v>31</x:v>
      </x:c>
      <x:c r="H2555" s="59" t="n">
        <x:v>18</x:v>
      </x:c>
      <x:c r="I2555" s="59" t="n">
        <x:v>666</x:v>
      </x:c>
      <x:c r="J2555" s="59" t="n">
        <x:v>680</x:v>
      </x:c>
      <x:c r="K2555" s="59" t="n">
        <x:v>10</x:v>
      </x:c>
      <x:c r="L2555" s="59" t="str">
        <x:v>S3</x:v>
      </x:c>
      <x:c r="M2555" s="59" t="n">
        <x:v>6</x:v>
      </x:c>
      <x:c r="N2555" t="str">
        <x:v>source_forward</x:v>
      </x:c>
    </x:row>
    <x:row r="2556">
      <x:c r="A2556" t="str">
        <x:v>Set2_200-10-3</x:v>
      </x:c>
      <x:c r="B2556" t="str">
        <x:v>Set2</x:v>
      </x:c>
      <x:c r="C2556" t="str">
        <x:v>200-10-3</x:v>
      </x:c>
      <x:c r="D2556" t="str">
        <x:v>C113</x:v>
      </x:c>
      <x:c r="E2556" t="str">
        <x:v>c</x:v>
      </x:c>
      <x:c r="F2556" s="59" t="n">
        <x:v>14</x:v>
      </x:c>
      <x:c r="G2556" s="59" t="n">
        <x:v>40</x:v>
      </x:c>
      <x:c r="H2556" s="59" t="n">
        <x:v>19</x:v>
      </x:c>
      <x:c r="I2556" s="59" t="n">
        <x:v>623</x:v>
      </x:c>
      <x:c r="J2556" s="59" t="n">
        <x:v>641</x:v>
      </x:c>
      <x:c r="K2556" s="59" t="n">
        <x:v>10</x:v>
      </x:c>
      <x:c r="L2556" s="59" t="str">
        <x:v>S9</x:v>
      </x:c>
      <x:c r="M2556" s="59" t="n">
        <x:v>10</x:v>
      </x:c>
      <x:c r="N2556" t="str">
        <x:v>source_forward</x:v>
      </x:c>
    </x:row>
    <x:row r="2557">
      <x:c r="A2557" t="str">
        <x:v>Set2_200-10-3</x:v>
      </x:c>
      <x:c r="B2557" t="str">
        <x:v>Set2</x:v>
      </x:c>
      <x:c r="C2557" t="str">
        <x:v>200-10-3</x:v>
      </x:c>
      <x:c r="D2557" t="str">
        <x:v>C114</x:v>
      </x:c>
      <x:c r="E2557" t="str">
        <x:v>c</x:v>
      </x:c>
      <x:c r="F2557" s="59" t="n">
        <x:v>19</x:v>
      </x:c>
      <x:c r="G2557" s="59" t="n">
        <x:v>35</x:v>
      </x:c>
      <x:c r="H2557" s="59" t="n">
        <x:v>20</x:v>
      </x:c>
      <x:c r="I2557" s="59" t="n">
        <x:v>148</x:v>
      </x:c>
      <x:c r="J2557" s="59" t="n">
        <x:v>174</x:v>
      </x:c>
      <x:c r="K2557" s="59" t="n">
        <x:v>10</x:v>
      </x:c>
      <x:c r="L2557" s="59" t="str">
        <x:v>S0</x:v>
      </x:c>
      <x:c r="M2557" s="59" t="n">
        <x:v>19</x:v>
      </x:c>
      <x:c r="N2557" t="str">
        <x:v>source_forward</x:v>
      </x:c>
    </x:row>
    <x:row r="2558">
      <x:c r="A2558" t="str">
        <x:v>Set2_200-10-3</x:v>
      </x:c>
      <x:c r="B2558" t="str">
        <x:v>Set2</x:v>
      </x:c>
      <x:c r="C2558" t="str">
        <x:v>200-10-3</x:v>
      </x:c>
      <x:c r="D2558" t="str">
        <x:v>C115</x:v>
      </x:c>
      <x:c r="E2558" t="str">
        <x:v>c</x:v>
      </x:c>
      <x:c r="F2558" s="59" t="n">
        <x:v>7</x:v>
      </x:c>
      <x:c r="G2558" s="59" t="n">
        <x:v>46</x:v>
      </x:c>
      <x:c r="H2558" s="59" t="n">
        <x:v>19</x:v>
      </x:c>
      <x:c r="I2558" s="59" t="n">
        <x:v>344</x:v>
      </x:c>
      <x:c r="J2558" s="59" t="n">
        <x:v>380</x:v>
      </x:c>
      <x:c r="K2558" s="59" t="n">
        <x:v>10</x:v>
      </x:c>
      <x:c r="L2558" s="59" t="str">
        <x:v>S9</x:v>
      </x:c>
      <x:c r="M2558" s="59" t="n">
        <x:v>5</x:v>
      </x:c>
      <x:c r="N2558" t="str">
        <x:v>source_forward</x:v>
      </x:c>
    </x:row>
    <x:row r="2559">
      <x:c r="A2559" t="str">
        <x:v>Set2_200-10-3</x:v>
      </x:c>
      <x:c r="B2559" t="str">
        <x:v>Set2</x:v>
      </x:c>
      <x:c r="C2559" t="str">
        <x:v>200-10-3</x:v>
      </x:c>
      <x:c r="D2559" t="str">
        <x:v>C116</x:v>
      </x:c>
      <x:c r="E2559" t="str">
        <x:v>c</x:v>
      </x:c>
      <x:c r="F2559" s="59" t="n">
        <x:v>3</x:v>
      </x:c>
      <x:c r="G2559" s="59" t="n">
        <x:v>44</x:v>
      </x:c>
      <x:c r="H2559" s="59" t="n">
        <x:v>12</x:v>
      </x:c>
      <x:c r="I2559" s="59" t="n">
        <x:v>578</x:v>
      </x:c>
      <x:c r="J2559" s="59" t="n">
        <x:v>600</x:v>
      </x:c>
      <x:c r="K2559" s="59" t="n">
        <x:v>10</x:v>
      </x:c>
      <x:c r="L2559" s="59" t="str">
        <x:v>S9</x:v>
      </x:c>
      <x:c r="M2559" s="59" t="n">
        <x:v>8</x:v>
      </x:c>
      <x:c r="N2559" t="str">
        <x:v>source_forward</x:v>
      </x:c>
    </x:row>
    <x:row r="2560">
      <x:c r="A2560" t="str">
        <x:v>Set2_200-10-3</x:v>
      </x:c>
      <x:c r="B2560" t="str">
        <x:v>Set2</x:v>
      </x:c>
      <x:c r="C2560" t="str">
        <x:v>200-10-3</x:v>
      </x:c>
      <x:c r="D2560" t="str">
        <x:v>C117</x:v>
      </x:c>
      <x:c r="E2560" t="str">
        <x:v>c</x:v>
      </x:c>
      <x:c r="F2560" s="59" t="n">
        <x:v>5</x:v>
      </x:c>
      <x:c r="G2560" s="59" t="n">
        <x:v>30</x:v>
      </x:c>
      <x:c r="H2560" s="59" t="n">
        <x:v>19</x:v>
      </x:c>
      <x:c r="I2560" s="59" t="n">
        <x:v>397</x:v>
      </x:c>
      <x:c r="J2560" s="59" t="n">
        <x:v>431</x:v>
      </x:c>
      <x:c r="K2560" s="59" t="n">
        <x:v>10</x:v>
      </x:c>
      <x:c r="L2560" s="59" t="str">
        <x:v>S8</x:v>
      </x:c>
      <x:c r="M2560" s="59" t="n">
        <x:v>15</x:v>
      </x:c>
      <x:c r="N2560" t="str">
        <x:v>source_forward</x:v>
      </x:c>
    </x:row>
    <x:row r="2561">
      <x:c r="A2561" t="str">
        <x:v>Set2_200-10-3</x:v>
      </x:c>
      <x:c r="B2561" t="str">
        <x:v>Set2</x:v>
      </x:c>
      <x:c r="C2561" t="str">
        <x:v>200-10-3</x:v>
      </x:c>
      <x:c r="D2561" t="str">
        <x:v>C118</x:v>
      </x:c>
      <x:c r="E2561" t="str">
        <x:v>c</x:v>
      </x:c>
      <x:c r="F2561" s="59" t="n">
        <x:v>1</x:v>
      </x:c>
      <x:c r="G2561" s="59" t="n">
        <x:v>50</x:v>
      </x:c>
      <x:c r="H2561" s="59" t="n">
        <x:v>14</x:v>
      </x:c>
      <x:c r="I2561" s="59" t="n">
        <x:v>680</x:v>
      </x:c>
      <x:c r="J2561" s="59" t="n">
        <x:v>706</x:v>
      </x:c>
      <x:c r="K2561" s="59" t="n">
        <x:v>10</x:v>
      </x:c>
      <x:c r="L2561" s="59" t="str">
        <x:v>S9</x:v>
      </x:c>
      <x:c r="M2561" s="59" t="n">
        <x:v>13</x:v>
      </x:c>
      <x:c r="N2561" t="str">
        <x:v>source_forward</x:v>
      </x:c>
    </x:row>
    <x:row r="2562">
      <x:c r="A2562" t="str">
        <x:v>Set2_200-10-3</x:v>
      </x:c>
      <x:c r="B2562" t="str">
        <x:v>Set2</x:v>
      </x:c>
      <x:c r="C2562" t="str">
        <x:v>200-10-3</x:v>
      </x:c>
      <x:c r="D2562" t="str">
        <x:v>C119</x:v>
      </x:c>
      <x:c r="E2562" t="str">
        <x:v>c</x:v>
      </x:c>
      <x:c r="F2562" s="59" t="n">
        <x:v>2</x:v>
      </x:c>
      <x:c r="G2562" s="59" t="n">
        <x:v>33</x:v>
      </x:c>
      <x:c r="H2562" s="59" t="n">
        <x:v>18</x:v>
      </x:c>
      <x:c r="I2562" s="59" t="n">
        <x:v>516</x:v>
      </x:c>
      <x:c r="J2562" s="59" t="n">
        <x:v>538</x:v>
      </x:c>
      <x:c r="K2562" s="59" t="n">
        <x:v>10</x:v>
      </x:c>
      <x:c r="L2562" s="59" t="str">
        <x:v>S9</x:v>
      </x:c>
      <x:c r="M2562" s="59" t="n">
        <x:v>0</x:v>
      </x:c>
      <x:c r="N2562" t="str">
        <x:v>source_forward</x:v>
      </x:c>
    </x:row>
    <x:row r="2563">
      <x:c r="A2563" t="str">
        <x:v>Set2_200-10-3</x:v>
      </x:c>
      <x:c r="B2563" t="str">
        <x:v>Set2</x:v>
      </x:c>
      <x:c r="C2563" t="str">
        <x:v>200-10-3</x:v>
      </x:c>
      <x:c r="D2563" t="str">
        <x:v>C120</x:v>
      </x:c>
      <x:c r="E2563" t="str">
        <x:v>c</x:v>
      </x:c>
      <x:c r="F2563" s="59" t="n">
        <x:v>19</x:v>
      </x:c>
      <x:c r="G2563" s="59" t="n">
        <x:v>43</x:v>
      </x:c>
      <x:c r="H2563" s="59" t="n">
        <x:v>15</x:v>
      </x:c>
      <x:c r="I2563" s="59" t="n">
        <x:v>308</x:v>
      </x:c>
      <x:c r="J2563" s="59" t="n">
        <x:v>324</x:v>
      </x:c>
      <x:c r="K2563" s="59" t="n">
        <x:v>10</x:v>
      </x:c>
      <x:c r="L2563" s="59" t="str">
        <x:v>S6</x:v>
      </x:c>
      <x:c r="M2563" s="59" t="n">
        <x:v>3</x:v>
      </x:c>
      <x:c r="N2563" t="str">
        <x:v>source_forward</x:v>
      </x:c>
    </x:row>
    <x:row r="2564">
      <x:c r="A2564" t="str">
        <x:v>Set2_200-10-3</x:v>
      </x:c>
      <x:c r="B2564" t="str">
        <x:v>Set2</x:v>
      </x:c>
      <x:c r="C2564" t="str">
        <x:v>200-10-3</x:v>
      </x:c>
      <x:c r="D2564" t="str">
        <x:v>C121</x:v>
      </x:c>
      <x:c r="E2564" t="str">
        <x:v>c</x:v>
      </x:c>
      <x:c r="F2564" s="59" t="n">
        <x:v>6</x:v>
      </x:c>
      <x:c r="G2564" s="59" t="n">
        <x:v>34</x:v>
      </x:c>
      <x:c r="H2564" s="59" t="n">
        <x:v>12</x:v>
      </x:c>
      <x:c r="I2564" s="59" t="n">
        <x:v>415</x:v>
      </x:c>
      <x:c r="J2564" s="59" t="n">
        <x:v>443</x:v>
      </x:c>
      <x:c r="K2564" s="59" t="n">
        <x:v>10</x:v>
      </x:c>
      <x:c r="L2564" s="59" t="str">
        <x:v>S9</x:v>
      </x:c>
      <x:c r="M2564" s="59" t="n">
        <x:v>9</x:v>
      </x:c>
      <x:c r="N2564" t="str">
        <x:v>source_forward</x:v>
      </x:c>
    </x:row>
    <x:row r="2565">
      <x:c r="A2565" t="str">
        <x:v>Set2_200-10-3</x:v>
      </x:c>
      <x:c r="B2565" t="str">
        <x:v>Set2</x:v>
      </x:c>
      <x:c r="C2565" t="str">
        <x:v>200-10-3</x:v>
      </x:c>
      <x:c r="D2565" t="str">
        <x:v>C122</x:v>
      </x:c>
      <x:c r="E2565" t="str">
        <x:v>c</x:v>
      </x:c>
      <x:c r="F2565" s="59" t="n">
        <x:v>8</x:v>
      </x:c>
      <x:c r="G2565" s="59" t="n">
        <x:v>47</x:v>
      </x:c>
      <x:c r="H2565" s="59" t="n">
        <x:v>17</x:v>
      </x:c>
      <x:c r="I2565" s="59" t="n">
        <x:v>586</x:v>
      </x:c>
      <x:c r="J2565" s="59" t="n">
        <x:v>606</x:v>
      </x:c>
      <x:c r="K2565" s="59" t="n">
        <x:v>10</x:v>
      </x:c>
      <x:c r="L2565" s="59" t="str">
        <x:v>S9</x:v>
      </x:c>
      <x:c r="M2565" s="59" t="n">
        <x:v>4</x:v>
      </x:c>
      <x:c r="N2565" t="str">
        <x:v>source_forward</x:v>
      </x:c>
    </x:row>
    <x:row r="2566">
      <x:c r="A2566" t="str">
        <x:v>Set2_200-10-3</x:v>
      </x:c>
      <x:c r="B2566" t="str">
        <x:v>Set2</x:v>
      </x:c>
      <x:c r="C2566" t="str">
        <x:v>200-10-3</x:v>
      </x:c>
      <x:c r="D2566" t="str">
        <x:v>C123</x:v>
      </x:c>
      <x:c r="E2566" t="str">
        <x:v>c</x:v>
      </x:c>
      <x:c r="F2566" s="59" t="n">
        <x:v>7</x:v>
      </x:c>
      <x:c r="G2566" s="59" t="n">
        <x:v>44</x:v>
      </x:c>
      <x:c r="H2566" s="59" t="n">
        <x:v>15</x:v>
      </x:c>
      <x:c r="I2566" s="59" t="n">
        <x:v>668</x:v>
      </x:c>
      <x:c r="J2566" s="59" t="n">
        <x:v>702</x:v>
      </x:c>
      <x:c r="K2566" s="59" t="n">
        <x:v>10</x:v>
      </x:c>
      <x:c r="L2566" s="59" t="str">
        <x:v>S9</x:v>
      </x:c>
      <x:c r="M2566" s="59" t="n">
        <x:v>2</x:v>
      </x:c>
      <x:c r="N2566" t="str">
        <x:v>source_forward</x:v>
      </x:c>
    </x:row>
    <x:row r="2567">
      <x:c r="A2567" t="str">
        <x:v>Set2_200-10-3</x:v>
      </x:c>
      <x:c r="B2567" t="str">
        <x:v>Set2</x:v>
      </x:c>
      <x:c r="C2567" t="str">
        <x:v>200-10-3</x:v>
      </x:c>
      <x:c r="D2567" t="str">
        <x:v>C124</x:v>
      </x:c>
      <x:c r="E2567" t="str">
        <x:v>c</x:v>
      </x:c>
      <x:c r="F2567" s="59" t="n">
        <x:v>12</x:v>
      </x:c>
      <x:c r="G2567" s="59" t="n">
        <x:v>36</x:v>
      </x:c>
      <x:c r="H2567" s="59" t="n">
        <x:v>13</x:v>
      </x:c>
      <x:c r="I2567" s="59" t="n">
        <x:v>312</x:v>
      </x:c>
      <x:c r="J2567" s="59" t="n">
        <x:v>334</x:v>
      </x:c>
      <x:c r="K2567" s="59" t="n">
        <x:v>10</x:v>
      </x:c>
      <x:c r="L2567" s="59" t="str">
        <x:v>S3</x:v>
      </x:c>
      <x:c r="M2567" s="59" t="n">
        <x:v>10</x:v>
      </x:c>
      <x:c r="N2567" t="str">
        <x:v>source_forward</x:v>
      </x:c>
    </x:row>
    <x:row r="2568">
      <x:c r="A2568" t="str">
        <x:v>Set2_200-10-3</x:v>
      </x:c>
      <x:c r="B2568" t="str">
        <x:v>Set2</x:v>
      </x:c>
      <x:c r="C2568" t="str">
        <x:v>200-10-3</x:v>
      </x:c>
      <x:c r="D2568" t="str">
        <x:v>C125</x:v>
      </x:c>
      <x:c r="E2568" t="str">
        <x:v>c</x:v>
      </x:c>
      <x:c r="F2568" s="59" t="n">
        <x:v>12</x:v>
      </x:c>
      <x:c r="G2568" s="59" t="n">
        <x:v>49</x:v>
      </x:c>
      <x:c r="H2568" s="59" t="n">
        <x:v>13</x:v>
      </x:c>
      <x:c r="I2568" s="59" t="n">
        <x:v>608</x:v>
      </x:c>
      <x:c r="J2568" s="59" t="n">
        <x:v>636</x:v>
      </x:c>
      <x:c r="K2568" s="59" t="n">
        <x:v>10</x:v>
      </x:c>
      <x:c r="L2568" s="59" t="str">
        <x:v>S9</x:v>
      </x:c>
      <x:c r="M2568" s="59" t="n">
        <x:v>6</x:v>
      </x:c>
      <x:c r="N2568" t="str">
        <x:v>source_forward</x:v>
      </x:c>
    </x:row>
    <x:row r="2569">
      <x:c r="A2569" t="str">
        <x:v>Set2_200-10-3</x:v>
      </x:c>
      <x:c r="B2569" t="str">
        <x:v>Set2</x:v>
      </x:c>
      <x:c r="C2569" t="str">
        <x:v>200-10-3</x:v>
      </x:c>
      <x:c r="D2569" t="str">
        <x:v>C126</x:v>
      </x:c>
      <x:c r="E2569" t="str">
        <x:v>c</x:v>
      </x:c>
      <x:c r="F2569" s="59" t="n">
        <x:v>5</x:v>
      </x:c>
      <x:c r="G2569" s="59" t="n">
        <x:v>45</x:v>
      </x:c>
      <x:c r="H2569" s="59" t="n">
        <x:v>16</x:v>
      </x:c>
      <x:c r="I2569" s="59" t="n">
        <x:v>328</x:v>
      </x:c>
      <x:c r="J2569" s="59" t="n">
        <x:v>364</x:v>
      </x:c>
      <x:c r="K2569" s="59" t="n">
        <x:v>10</x:v>
      </x:c>
      <x:c r="L2569" s="59" t="str">
        <x:v>S9</x:v>
      </x:c>
      <x:c r="M2569" s="59" t="n">
        <x:v>0</x:v>
      </x:c>
      <x:c r="N2569" t="str">
        <x:v>source_forward</x:v>
      </x:c>
    </x:row>
    <x:row r="2570">
      <x:c r="A2570" t="str">
        <x:v>Set2_200-10-3</x:v>
      </x:c>
      <x:c r="B2570" t="str">
        <x:v>Set2</x:v>
      </x:c>
      <x:c r="C2570" t="str">
        <x:v>200-10-3</x:v>
      </x:c>
      <x:c r="D2570" t="str">
        <x:v>C127</x:v>
      </x:c>
      <x:c r="E2570" t="str">
        <x:v>c</x:v>
      </x:c>
      <x:c r="F2570" s="59" t="n">
        <x:v>7</x:v>
      </x:c>
      <x:c r="G2570" s="59" t="n">
        <x:v>46</x:v>
      </x:c>
      <x:c r="H2570" s="59" t="n">
        <x:v>18</x:v>
      </x:c>
      <x:c r="I2570" s="59" t="n">
        <x:v>84</x:v>
      </x:c>
      <x:c r="J2570" s="59" t="n">
        <x:v>114</x:v>
      </x:c>
      <x:c r="K2570" s="59" t="n">
        <x:v>10</x:v>
      </x:c>
      <x:c r="L2570" s="59" t="str">
        <x:v>S9</x:v>
      </x:c>
      <x:c r="M2570" s="59" t="n">
        <x:v>8</x:v>
      </x:c>
      <x:c r="N2570" t="str">
        <x:v>source_forward</x:v>
      </x:c>
    </x:row>
    <x:row r="2571">
      <x:c r="A2571" t="str">
        <x:v>Set2_200-10-3</x:v>
      </x:c>
      <x:c r="B2571" t="str">
        <x:v>Set2</x:v>
      </x:c>
      <x:c r="C2571" t="str">
        <x:v>200-10-3</x:v>
      </x:c>
      <x:c r="D2571" t="str">
        <x:v>C128</x:v>
      </x:c>
      <x:c r="E2571" t="str">
        <x:v>c</x:v>
      </x:c>
      <x:c r="F2571" s="59" t="n">
        <x:v>10</x:v>
      </x:c>
      <x:c r="G2571" s="59" t="n">
        <x:v>36</x:v>
      </x:c>
      <x:c r="H2571" s="59" t="n">
        <x:v>14</x:v>
      </x:c>
      <x:c r="I2571" s="59" t="n">
        <x:v>185</x:v>
      </x:c>
      <x:c r="J2571" s="59" t="n">
        <x:v>213</x:v>
      </x:c>
      <x:c r="K2571" s="59" t="n">
        <x:v>10</x:v>
      </x:c>
      <x:c r="L2571" s="59" t="str">
        <x:v>S9</x:v>
      </x:c>
      <x:c r="M2571" s="59" t="n">
        <x:v>8</x:v>
      </x:c>
      <x:c r="N2571" t="str">
        <x:v>source_forward</x:v>
      </x:c>
    </x:row>
    <x:row r="2572">
      <x:c r="A2572" t="str">
        <x:v>Set2_200-10-3</x:v>
      </x:c>
      <x:c r="B2572" t="str">
        <x:v>Set2</x:v>
      </x:c>
      <x:c r="C2572" t="str">
        <x:v>200-10-3</x:v>
      </x:c>
      <x:c r="D2572" t="str">
        <x:v>C129</x:v>
      </x:c>
      <x:c r="E2572" t="str">
        <x:v>c</x:v>
      </x:c>
      <x:c r="F2572" s="59" t="n">
        <x:v>3</x:v>
      </x:c>
      <x:c r="G2572" s="59" t="n">
        <x:v>43</x:v>
      </x:c>
      <x:c r="H2572" s="59" t="n">
        <x:v>17</x:v>
      </x:c>
      <x:c r="I2572" s="59" t="n">
        <x:v>367</x:v>
      </x:c>
      <x:c r="J2572" s="59" t="n">
        <x:v>405</x:v>
      </x:c>
      <x:c r="K2572" s="59" t="n">
        <x:v>10</x:v>
      </x:c>
      <x:c r="L2572" s="59" t="str">
        <x:v>S9</x:v>
      </x:c>
      <x:c r="M2572" s="59" t="n">
        <x:v>4</x:v>
      </x:c>
      <x:c r="N2572" t="str">
        <x:v>source_forward</x:v>
      </x:c>
    </x:row>
    <x:row r="2573">
      <x:c r="A2573" t="str">
        <x:v>Set2_200-10-3</x:v>
      </x:c>
      <x:c r="B2573" t="str">
        <x:v>Set2</x:v>
      </x:c>
      <x:c r="C2573" t="str">
        <x:v>200-10-3</x:v>
      </x:c>
      <x:c r="D2573" t="str">
        <x:v>C130</x:v>
      </x:c>
      <x:c r="E2573" t="str">
        <x:v>c</x:v>
      </x:c>
      <x:c r="F2573" s="59" t="n">
        <x:v>35</x:v>
      </x:c>
      <x:c r="G2573" s="59" t="n">
        <x:v>39</x:v>
      </x:c>
      <x:c r="H2573" s="59" t="n">
        <x:v>18</x:v>
      </x:c>
      <x:c r="I2573" s="59" t="n">
        <x:v>287</x:v>
      </x:c>
      <x:c r="J2573" s="59" t="n">
        <x:v>321</x:v>
      </x:c>
      <x:c r="K2573" s="59" t="n">
        <x:v>10</x:v>
      </x:c>
      <x:c r="L2573" s="59" t="str">
        <x:v>S6</x:v>
      </x:c>
      <x:c r="M2573" s="59" t="n">
        <x:v>10</x:v>
      </x:c>
      <x:c r="N2573" t="str">
        <x:v>source_forward</x:v>
      </x:c>
    </x:row>
    <x:row r="2574">
      <x:c r="A2574" t="str">
        <x:v>Set2_200-10-3</x:v>
      </x:c>
      <x:c r="B2574" t="str">
        <x:v>Set2</x:v>
      </x:c>
      <x:c r="C2574" t="str">
        <x:v>200-10-3</x:v>
      </x:c>
      <x:c r="D2574" t="str">
        <x:v>C131</x:v>
      </x:c>
      <x:c r="E2574" t="str">
        <x:v>c</x:v>
      </x:c>
      <x:c r="F2574" s="59" t="n">
        <x:v>26</x:v>
      </x:c>
      <x:c r="G2574" s="59" t="n">
        <x:v>31</x:v>
      </x:c>
      <x:c r="H2574" s="59" t="n">
        <x:v>15</x:v>
      </x:c>
      <x:c r="I2574" s="59" t="n">
        <x:v>119</x:v>
      </x:c>
      <x:c r="J2574" s="59" t="n">
        <x:v>139</x:v>
      </x:c>
      <x:c r="K2574" s="59" t="n">
        <x:v>10</x:v>
      </x:c>
      <x:c r="L2574" s="59" t="str">
        <x:v>S1</x:v>
      </x:c>
      <x:c r="M2574" s="59" t="n">
        <x:v>10</x:v>
      </x:c>
      <x:c r="N2574" t="str">
        <x:v>source_forward</x:v>
      </x:c>
    </x:row>
    <x:row r="2575">
      <x:c r="A2575" t="str">
        <x:v>Set2_200-10-3</x:v>
      </x:c>
      <x:c r="B2575" t="str">
        <x:v>Set2</x:v>
      </x:c>
      <x:c r="C2575" t="str">
        <x:v>200-10-3</x:v>
      </x:c>
      <x:c r="D2575" t="str">
        <x:v>C132</x:v>
      </x:c>
      <x:c r="E2575" t="str">
        <x:v>c</x:v>
      </x:c>
      <x:c r="F2575" s="59" t="n">
        <x:v>47</x:v>
      </x:c>
      <x:c r="G2575" s="59" t="n">
        <x:v>28</x:v>
      </x:c>
      <x:c r="H2575" s="59" t="n">
        <x:v>11</x:v>
      </x:c>
      <x:c r="I2575" s="59" t="n">
        <x:v>353</x:v>
      </x:c>
      <x:c r="J2575" s="59" t="n">
        <x:v>365</x:v>
      </x:c>
      <x:c r="K2575" s="59" t="n">
        <x:v>10</x:v>
      </x:c>
      <x:c r="L2575" s="59" t="str">
        <x:v>S4</x:v>
      </x:c>
      <x:c r="M2575" s="59" t="n">
        <x:v>1</x:v>
      </x:c>
      <x:c r="N2575" t="str">
        <x:v>source_forward</x:v>
      </x:c>
    </x:row>
    <x:row r="2576">
      <x:c r="A2576" t="str">
        <x:v>Set2_200-10-3</x:v>
      </x:c>
      <x:c r="B2576" t="str">
        <x:v>Set2</x:v>
      </x:c>
      <x:c r="C2576" t="str">
        <x:v>200-10-3</x:v>
      </x:c>
      <x:c r="D2576" t="str">
        <x:v>C133</x:v>
      </x:c>
      <x:c r="E2576" t="str">
        <x:v>c</x:v>
      </x:c>
      <x:c r="F2576" s="59" t="n">
        <x:v>32</x:v>
      </x:c>
      <x:c r="G2576" s="59" t="n">
        <x:v>24</x:v>
      </x:c>
      <x:c r="H2576" s="59" t="n">
        <x:v>11</x:v>
      </x:c>
      <x:c r="I2576" s="59" t="n">
        <x:v>259</x:v>
      </x:c>
      <x:c r="J2576" s="59" t="n">
        <x:v>297</x:v>
      </x:c>
      <x:c r="K2576" s="59" t="n">
        <x:v>10</x:v>
      </x:c>
      <x:c r="L2576" s="59" t="str">
        <x:v>S1</x:v>
      </x:c>
      <x:c r="M2576" s="59" t="n">
        <x:v>9</x:v>
      </x:c>
      <x:c r="N2576" t="str">
        <x:v>source_forward</x:v>
      </x:c>
    </x:row>
    <x:row r="2577">
      <x:c r="A2577" t="str">
        <x:v>Set2_200-10-3</x:v>
      </x:c>
      <x:c r="B2577" t="str">
        <x:v>Set2</x:v>
      </x:c>
      <x:c r="C2577" t="str">
        <x:v>200-10-3</x:v>
      </x:c>
      <x:c r="D2577" t="str">
        <x:v>C134</x:v>
      </x:c>
      <x:c r="E2577" t="str">
        <x:v>c</x:v>
      </x:c>
      <x:c r="F2577" s="59" t="n">
        <x:v>45</x:v>
      </x:c>
      <x:c r="G2577" s="59" t="n">
        <x:v>40</x:v>
      </x:c>
      <x:c r="H2577" s="59" t="n">
        <x:v>16</x:v>
      </x:c>
      <x:c r="I2577" s="59" t="n">
        <x:v>628</x:v>
      </x:c>
      <x:c r="J2577" s="59" t="n">
        <x:v>662</x:v>
      </x:c>
      <x:c r="K2577" s="59" t="n">
        <x:v>10</x:v>
      </x:c>
      <x:c r="L2577" s="59" t="str">
        <x:v>S4</x:v>
      </x:c>
      <x:c r="M2577" s="59" t="n">
        <x:v>6</x:v>
      </x:c>
      <x:c r="N2577" t="str">
        <x:v>source_forward</x:v>
      </x:c>
    </x:row>
    <x:row r="2578">
      <x:c r="A2578" t="str">
        <x:v>Set2_200-10-3</x:v>
      </x:c>
      <x:c r="B2578" t="str">
        <x:v>Set2</x:v>
      </x:c>
      <x:c r="C2578" t="str">
        <x:v>200-10-3</x:v>
      </x:c>
      <x:c r="D2578" t="str">
        <x:v>C135</x:v>
      </x:c>
      <x:c r="E2578" t="str">
        <x:v>c</x:v>
      </x:c>
      <x:c r="F2578" s="59" t="n">
        <x:v>42</x:v>
      </x:c>
      <x:c r="G2578" s="59" t="n">
        <x:v>16</x:v>
      </x:c>
      <x:c r="H2578" s="59" t="n">
        <x:v>13</x:v>
      </x:c>
      <x:c r="I2578" s="59" t="n">
        <x:v>118</x:v>
      </x:c>
      <x:c r="J2578" s="59" t="n">
        <x:v>148</x:v>
      </x:c>
      <x:c r="K2578" s="59" t="n">
        <x:v>10</x:v>
      </x:c>
      <x:c r="L2578" s="59" t="str">
        <x:v>S4</x:v>
      </x:c>
      <x:c r="M2578" s="59" t="n">
        <x:v>10</x:v>
      </x:c>
      <x:c r="N2578" t="str">
        <x:v>source_forward</x:v>
      </x:c>
    </x:row>
    <x:row r="2579">
      <x:c r="A2579" t="str">
        <x:v>Set2_200-10-3</x:v>
      </x:c>
      <x:c r="B2579" t="str">
        <x:v>Set2</x:v>
      </x:c>
      <x:c r="C2579" t="str">
        <x:v>200-10-3</x:v>
      </x:c>
      <x:c r="D2579" t="str">
        <x:v>C136</x:v>
      </x:c>
      <x:c r="E2579" t="str">
        <x:v>c</x:v>
      </x:c>
      <x:c r="F2579" s="59" t="n">
        <x:v>50</x:v>
      </x:c>
      <x:c r="G2579" s="59" t="n">
        <x:v>36</x:v>
      </x:c>
      <x:c r="H2579" s="59" t="n">
        <x:v>11</x:v>
      </x:c>
      <x:c r="I2579" s="59" t="n">
        <x:v>186</x:v>
      </x:c>
      <x:c r="J2579" s="59" t="n">
        <x:v>206</x:v>
      </x:c>
      <x:c r="K2579" s="59" t="n">
        <x:v>10</x:v>
      </x:c>
      <x:c r="L2579" s="59" t="str">
        <x:v>S4</x:v>
      </x:c>
      <x:c r="M2579" s="59" t="n">
        <x:v>3</x:v>
      </x:c>
      <x:c r="N2579" t="str">
        <x:v>source_forward</x:v>
      </x:c>
    </x:row>
    <x:row r="2580">
      <x:c r="A2580" t="str">
        <x:v>Set2_200-10-3</x:v>
      </x:c>
      <x:c r="B2580" t="str">
        <x:v>Set2</x:v>
      </x:c>
      <x:c r="C2580" t="str">
        <x:v>200-10-3</x:v>
      </x:c>
      <x:c r="D2580" t="str">
        <x:v>C137</x:v>
      </x:c>
      <x:c r="E2580" t="str">
        <x:v>c</x:v>
      </x:c>
      <x:c r="F2580" s="59" t="n">
        <x:v>34</x:v>
      </x:c>
      <x:c r="G2580" s="59" t="n">
        <x:v>22</x:v>
      </x:c>
      <x:c r="H2580" s="59" t="n">
        <x:v>19</x:v>
      </x:c>
      <x:c r="I2580" s="59" t="n">
        <x:v>299</x:v>
      </x:c>
      <x:c r="J2580" s="59" t="n">
        <x:v>311</x:v>
      </x:c>
      <x:c r="K2580" s="59" t="n">
        <x:v>10</x:v>
      </x:c>
      <x:c r="L2580" s="59" t="str">
        <x:v>S1</x:v>
      </x:c>
      <x:c r="M2580" s="59" t="n">
        <x:v>9</x:v>
      </x:c>
      <x:c r="N2580" t="str">
        <x:v>source_forward</x:v>
      </x:c>
    </x:row>
    <x:row r="2581">
      <x:c r="A2581" t="str">
        <x:v>Set2_200-10-3</x:v>
      </x:c>
      <x:c r="B2581" t="str">
        <x:v>Set2</x:v>
      </x:c>
      <x:c r="C2581" t="str">
        <x:v>200-10-3</x:v>
      </x:c>
      <x:c r="D2581" t="str">
        <x:v>C138</x:v>
      </x:c>
      <x:c r="E2581" t="str">
        <x:v>c</x:v>
      </x:c>
      <x:c r="F2581" s="59" t="n">
        <x:v>48</x:v>
      </x:c>
      <x:c r="G2581" s="59" t="n">
        <x:v>13</x:v>
      </x:c>
      <x:c r="H2581" s="59" t="n">
        <x:v>16</x:v>
      </x:c>
      <x:c r="I2581" s="59" t="n">
        <x:v>541</x:v>
      </x:c>
      <x:c r="J2581" s="59" t="n">
        <x:v>577</x:v>
      </x:c>
      <x:c r="K2581" s="59" t="n">
        <x:v>10</x:v>
      </x:c>
      <x:c r="L2581" s="59" t="str">
        <x:v>S4</x:v>
      </x:c>
      <x:c r="M2581" s="59" t="n">
        <x:v>2</x:v>
      </x:c>
      <x:c r="N2581" t="str">
        <x:v>source_forward</x:v>
      </x:c>
    </x:row>
    <x:row r="2582">
      <x:c r="A2582" t="str">
        <x:v>Set2_200-10-3</x:v>
      </x:c>
      <x:c r="B2582" t="str">
        <x:v>Set2</x:v>
      </x:c>
      <x:c r="C2582" t="str">
        <x:v>200-10-3</x:v>
      </x:c>
      <x:c r="D2582" t="str">
        <x:v>C139</x:v>
      </x:c>
      <x:c r="E2582" t="str">
        <x:v>c</x:v>
      </x:c>
      <x:c r="F2582" s="59" t="n">
        <x:v>32</x:v>
      </x:c>
      <x:c r="G2582" s="59" t="n">
        <x:v>16</x:v>
      </x:c>
      <x:c r="H2582" s="59" t="n">
        <x:v>19</x:v>
      </x:c>
      <x:c r="I2582" s="59" t="n">
        <x:v>368</x:v>
      </x:c>
      <x:c r="J2582" s="59" t="n">
        <x:v>382</x:v>
      </x:c>
      <x:c r="K2582" s="59" t="n">
        <x:v>10</x:v>
      </x:c>
      <x:c r="L2582" s="59" t="str">
        <x:v>S1</x:v>
      </x:c>
      <x:c r="M2582" s="59" t="n">
        <x:v>9</x:v>
      </x:c>
      <x:c r="N2582" t="str">
        <x:v>source_forward</x:v>
      </x:c>
    </x:row>
    <x:row r="2583">
      <x:c r="A2583" t="str">
        <x:v>Set2_200-10-3</x:v>
      </x:c>
      <x:c r="B2583" t="str">
        <x:v>Set2</x:v>
      </x:c>
      <x:c r="C2583" t="str">
        <x:v>200-10-3</x:v>
      </x:c>
      <x:c r="D2583" t="str">
        <x:v>C140</x:v>
      </x:c>
      <x:c r="E2583" t="str">
        <x:v>c</x:v>
      </x:c>
      <x:c r="F2583" s="59" t="n">
        <x:v>37</x:v>
      </x:c>
      <x:c r="G2583" s="59" t="n">
        <x:v>29</x:v>
      </x:c>
      <x:c r="H2583" s="59" t="n">
        <x:v>15</x:v>
      </x:c>
      <x:c r="I2583" s="59" t="n">
        <x:v>191</x:v>
      </x:c>
      <x:c r="J2583" s="59" t="n">
        <x:v>201</x:v>
      </x:c>
      <x:c r="K2583" s="59" t="n">
        <x:v>10</x:v>
      </x:c>
      <x:c r="L2583" s="59" t="str">
        <x:v>S4</x:v>
      </x:c>
      <x:c r="M2583" s="59" t="n">
        <x:v>3</x:v>
      </x:c>
      <x:c r="N2583" t="str">
        <x:v>source_forward</x:v>
      </x:c>
    </x:row>
    <x:row r="2584">
      <x:c r="A2584" t="str">
        <x:v>Set2_200-10-3</x:v>
      </x:c>
      <x:c r="B2584" t="str">
        <x:v>Set2</x:v>
      </x:c>
      <x:c r="C2584" t="str">
        <x:v>200-10-3</x:v>
      </x:c>
      <x:c r="D2584" t="str">
        <x:v>C141</x:v>
      </x:c>
      <x:c r="E2584" t="str">
        <x:v>c</x:v>
      </x:c>
      <x:c r="F2584" s="59" t="n">
        <x:v>49</x:v>
      </x:c>
      <x:c r="G2584" s="59" t="n">
        <x:v>24</x:v>
      </x:c>
      <x:c r="H2584" s="59" t="n">
        <x:v>11</x:v>
      </x:c>
      <x:c r="I2584" s="59" t="n">
        <x:v>616</x:v>
      </x:c>
      <x:c r="J2584" s="59" t="n">
        <x:v>642</x:v>
      </x:c>
      <x:c r="K2584" s="59" t="n">
        <x:v>10</x:v>
      </x:c>
      <x:c r="L2584" s="59" t="str">
        <x:v>S4</x:v>
      </x:c>
      <x:c r="M2584" s="59" t="n">
        <x:v>10</x:v>
      </x:c>
      <x:c r="N2584" t="str">
        <x:v>source_forward</x:v>
      </x:c>
    </x:row>
    <x:row r="2585">
      <x:c r="A2585" t="str">
        <x:v>Set2_200-10-3</x:v>
      </x:c>
      <x:c r="B2585" t="str">
        <x:v>Set2</x:v>
      </x:c>
      <x:c r="C2585" t="str">
        <x:v>200-10-3</x:v>
      </x:c>
      <x:c r="D2585" t="str">
        <x:v>C142</x:v>
      </x:c>
      <x:c r="E2585" t="str">
        <x:v>c</x:v>
      </x:c>
      <x:c r="F2585" s="59" t="n">
        <x:v>27</x:v>
      </x:c>
      <x:c r="G2585" s="59" t="n">
        <x:v>26</x:v>
      </x:c>
      <x:c r="H2585" s="59" t="n">
        <x:v>20</x:v>
      </x:c>
      <x:c r="I2585" s="59" t="n">
        <x:v>218</x:v>
      </x:c>
      <x:c r="J2585" s="59" t="n">
        <x:v>242</x:v>
      </x:c>
      <x:c r="K2585" s="59" t="n">
        <x:v>10</x:v>
      </x:c>
      <x:c r="L2585" s="59" t="str">
        <x:v>S1</x:v>
      </x:c>
      <x:c r="M2585" s="59" t="n">
        <x:v>11</x:v>
      </x:c>
      <x:c r="N2585" t="str">
        <x:v>source_forward</x:v>
      </x:c>
    </x:row>
    <x:row r="2586">
      <x:c r="A2586" t="str">
        <x:v>Set2_200-10-3</x:v>
      </x:c>
      <x:c r="B2586" t="str">
        <x:v>Set2</x:v>
      </x:c>
      <x:c r="C2586" t="str">
        <x:v>200-10-3</x:v>
      </x:c>
      <x:c r="D2586" t="str">
        <x:v>C143</x:v>
      </x:c>
      <x:c r="E2586" t="str">
        <x:v>c</x:v>
      </x:c>
      <x:c r="F2586" s="59" t="n">
        <x:v>50</x:v>
      </x:c>
      <x:c r="G2586" s="59" t="n">
        <x:v>30</x:v>
      </x:c>
      <x:c r="H2586" s="59" t="n">
        <x:v>19</x:v>
      </x:c>
      <x:c r="I2586" s="59" t="n">
        <x:v>361</x:v>
      </x:c>
      <x:c r="J2586" s="59" t="n">
        <x:v>399</x:v>
      </x:c>
      <x:c r="K2586" s="59" t="n">
        <x:v>10</x:v>
      </x:c>
      <x:c r="L2586" s="59" t="str">
        <x:v>S4</x:v>
      </x:c>
      <x:c r="M2586" s="59" t="n">
        <x:v>13</x:v>
      </x:c>
      <x:c r="N2586" t="str">
        <x:v>source_forward</x:v>
      </x:c>
    </x:row>
    <x:row r="2587">
      <x:c r="A2587" t="str">
        <x:v>Set2_200-10-3</x:v>
      </x:c>
      <x:c r="B2587" t="str">
        <x:v>Set2</x:v>
      </x:c>
      <x:c r="C2587" t="str">
        <x:v>200-10-3</x:v>
      </x:c>
      <x:c r="D2587" t="str">
        <x:v>C144</x:v>
      </x:c>
      <x:c r="E2587" t="str">
        <x:v>c</x:v>
      </x:c>
      <x:c r="F2587" s="59" t="n">
        <x:v>49</x:v>
      </x:c>
      <x:c r="G2587" s="59" t="n">
        <x:v>11</x:v>
      </x:c>
      <x:c r="H2587" s="59" t="n">
        <x:v>13</x:v>
      </x:c>
      <x:c r="I2587" s="59" t="n">
        <x:v>242</x:v>
      </x:c>
      <x:c r="J2587" s="59" t="n">
        <x:v>278</x:v>
      </x:c>
      <x:c r="K2587" s="59" t="n">
        <x:v>10</x:v>
      </x:c>
      <x:c r="L2587" s="59" t="str">
        <x:v>S4</x:v>
      </x:c>
      <x:c r="M2587" s="59" t="n">
        <x:v>8</x:v>
      </x:c>
      <x:c r="N2587" t="str">
        <x:v>source_forward</x:v>
      </x:c>
    </x:row>
    <x:row r="2588">
      <x:c r="A2588" t="str">
        <x:v>Set2_200-10-3</x:v>
      </x:c>
      <x:c r="B2588" t="str">
        <x:v>Set2</x:v>
      </x:c>
      <x:c r="C2588" t="str">
        <x:v>200-10-3</x:v>
      </x:c>
      <x:c r="D2588" t="str">
        <x:v>C145</x:v>
      </x:c>
      <x:c r="E2588" t="str">
        <x:v>c</x:v>
      </x:c>
      <x:c r="F2588" s="59" t="n">
        <x:v>34</x:v>
      </x:c>
      <x:c r="G2588" s="59" t="n">
        <x:v>18</x:v>
      </x:c>
      <x:c r="H2588" s="59" t="n">
        <x:v>19</x:v>
      </x:c>
      <x:c r="I2588" s="59" t="n">
        <x:v>640</x:v>
      </x:c>
      <x:c r="J2588" s="59" t="n">
        <x:v>654</x:v>
      </x:c>
      <x:c r="K2588" s="59" t="n">
        <x:v>10</x:v>
      </x:c>
      <x:c r="L2588" s="59" t="str">
        <x:v>S1</x:v>
      </x:c>
      <x:c r="M2588" s="59" t="n">
        <x:v>4</x:v>
      </x:c>
      <x:c r="N2588" t="str">
        <x:v>source_forward</x:v>
      </x:c>
    </x:row>
    <x:row r="2589">
      <x:c r="A2589" t="str">
        <x:v>Set2_200-10-3</x:v>
      </x:c>
      <x:c r="B2589" t="str">
        <x:v>Set2</x:v>
      </x:c>
      <x:c r="C2589" t="str">
        <x:v>200-10-3</x:v>
      </x:c>
      <x:c r="D2589" t="str">
        <x:v>C146</x:v>
      </x:c>
      <x:c r="E2589" t="str">
        <x:v>c</x:v>
      </x:c>
      <x:c r="F2589" s="59" t="n">
        <x:v>32</x:v>
      </x:c>
      <x:c r="G2589" s="59" t="n">
        <x:v>18</x:v>
      </x:c>
      <x:c r="H2589" s="59" t="n">
        <x:v>17</x:v>
      </x:c>
      <x:c r="I2589" s="59" t="n">
        <x:v>325</x:v>
      </x:c>
      <x:c r="J2589" s="59" t="n">
        <x:v>347</x:v>
      </x:c>
      <x:c r="K2589" s="59" t="n">
        <x:v>10</x:v>
      </x:c>
      <x:c r="L2589" s="59" t="str">
        <x:v>S1</x:v>
      </x:c>
      <x:c r="M2589" s="59" t="n">
        <x:v>3</x:v>
      </x:c>
      <x:c r="N2589" t="str">
        <x:v>source_forward</x:v>
      </x:c>
    </x:row>
    <x:row r="2590">
      <x:c r="A2590" t="str">
        <x:v>Set2_200-10-3</x:v>
      </x:c>
      <x:c r="B2590" t="str">
        <x:v>Set2</x:v>
      </x:c>
      <x:c r="C2590" t="str">
        <x:v>200-10-3</x:v>
      </x:c>
      <x:c r="D2590" t="str">
        <x:v>C147</x:v>
      </x:c>
      <x:c r="E2590" t="str">
        <x:v>c</x:v>
      </x:c>
      <x:c r="F2590" s="59" t="n">
        <x:v>26</x:v>
      </x:c>
      <x:c r="G2590" s="59" t="n">
        <x:v>28</x:v>
      </x:c>
      <x:c r="H2590" s="59" t="n">
        <x:v>19</x:v>
      </x:c>
      <x:c r="I2590" s="59" t="n">
        <x:v>601</x:v>
      </x:c>
      <x:c r="J2590" s="59" t="n">
        <x:v>629</x:v>
      </x:c>
      <x:c r="K2590" s="59" t="n">
        <x:v>10</x:v>
      </x:c>
      <x:c r="L2590" s="59" t="str">
        <x:v>S1</x:v>
      </x:c>
      <x:c r="M2590" s="59" t="n">
        <x:v>15</x:v>
      </x:c>
      <x:c r="N2590" t="str">
        <x:v>source_forward</x:v>
      </x:c>
    </x:row>
    <x:row r="2591">
      <x:c r="A2591" t="str">
        <x:v>Set2_200-10-3</x:v>
      </x:c>
      <x:c r="B2591" t="str">
        <x:v>Set2</x:v>
      </x:c>
      <x:c r="C2591" t="str">
        <x:v>200-10-3</x:v>
      </x:c>
      <x:c r="D2591" t="str">
        <x:v>C148</x:v>
      </x:c>
      <x:c r="E2591" t="str">
        <x:v>c</x:v>
      </x:c>
      <x:c r="F2591" s="59" t="n">
        <x:v>33</x:v>
      </x:c>
      <x:c r="G2591" s="59" t="n">
        <x:v>16</x:v>
      </x:c>
      <x:c r="H2591" s="59" t="n">
        <x:v>13</x:v>
      </x:c>
      <x:c r="I2591" s="59" t="n">
        <x:v>344</x:v>
      </x:c>
      <x:c r="J2591" s="59" t="n">
        <x:v>370</x:v>
      </x:c>
      <x:c r="K2591" s="59" t="n">
        <x:v>10</x:v>
      </x:c>
      <x:c r="L2591" s="59" t="str">
        <x:v>S1</x:v>
      </x:c>
      <x:c r="M2591" s="59" t="n">
        <x:v>5</x:v>
      </x:c>
      <x:c r="N2591" t="str">
        <x:v>source_forward</x:v>
      </x:c>
    </x:row>
    <x:row r="2592">
      <x:c r="A2592" t="str">
        <x:v>Set2_200-10-3</x:v>
      </x:c>
      <x:c r="B2592" t="str">
        <x:v>Set2</x:v>
      </x:c>
      <x:c r="C2592" t="str">
        <x:v>200-10-3</x:v>
      </x:c>
      <x:c r="D2592" t="str">
        <x:v>C149</x:v>
      </x:c>
      <x:c r="E2592" t="str">
        <x:v>c</x:v>
      </x:c>
      <x:c r="F2592" s="59" t="n">
        <x:v>43</x:v>
      </x:c>
      <x:c r="G2592" s="59" t="n">
        <x:v>21</x:v>
      </x:c>
      <x:c r="H2592" s="59" t="n">
        <x:v>16</x:v>
      </x:c>
      <x:c r="I2592" s="59" t="n">
        <x:v>448</x:v>
      </x:c>
      <x:c r="J2592" s="59" t="n">
        <x:v>486</x:v>
      </x:c>
      <x:c r="K2592" s="59" t="n">
        <x:v>10</x:v>
      </x:c>
      <x:c r="L2592" s="59" t="str">
        <x:v>S4</x:v>
      </x:c>
      <x:c r="M2592" s="59" t="n">
        <x:v>12</x:v>
      </x:c>
      <x:c r="N2592" t="str">
        <x:v>source_forward</x:v>
      </x:c>
    </x:row>
    <x:row r="2593">
      <x:c r="A2593" t="str">
        <x:v>Set2_200-10-3</x:v>
      </x:c>
      <x:c r="B2593" t="str">
        <x:v>Set2</x:v>
      </x:c>
      <x:c r="C2593" t="str">
        <x:v>200-10-3</x:v>
      </x:c>
      <x:c r="D2593" t="str">
        <x:v>C150</x:v>
      </x:c>
      <x:c r="E2593" t="str">
        <x:v>c</x:v>
      </x:c>
      <x:c r="F2593" s="59" t="n">
        <x:v>42</x:v>
      </x:c>
      <x:c r="G2593" s="59" t="n">
        <x:v>26</x:v>
      </x:c>
      <x:c r="H2593" s="59" t="n">
        <x:v>16</x:v>
      </x:c>
      <x:c r="I2593" s="59" t="n">
        <x:v>178</x:v>
      </x:c>
      <x:c r="J2593" s="59" t="n">
        <x:v>194</x:v>
      </x:c>
      <x:c r="K2593" s="59" t="n">
        <x:v>10</x:v>
      </x:c>
      <x:c r="L2593" s="59" t="str">
        <x:v>S4</x:v>
      </x:c>
      <x:c r="M2593" s="59" t="n">
        <x:v>7</x:v>
      </x:c>
      <x:c r="N2593" t="str">
        <x:v>source_forward</x:v>
      </x:c>
    </x:row>
    <x:row r="2594">
      <x:c r="A2594" t="str">
        <x:v>Set2_200-10-3</x:v>
      </x:c>
      <x:c r="B2594" t="str">
        <x:v>Set2</x:v>
      </x:c>
      <x:c r="C2594" t="str">
        <x:v>200-10-3</x:v>
      </x:c>
      <x:c r="D2594" t="str">
        <x:v>C151</x:v>
      </x:c>
      <x:c r="E2594" t="str">
        <x:v>c</x:v>
      </x:c>
      <x:c r="F2594" s="59" t="n">
        <x:v>47</x:v>
      </x:c>
      <x:c r="G2594" s="59" t="n">
        <x:v>40</x:v>
      </x:c>
      <x:c r="H2594" s="59" t="n">
        <x:v>17</x:v>
      </x:c>
      <x:c r="I2594" s="59" t="n">
        <x:v>611</x:v>
      </x:c>
      <x:c r="J2594" s="59" t="n">
        <x:v>633</x:v>
      </x:c>
      <x:c r="K2594" s="59" t="n">
        <x:v>10</x:v>
      </x:c>
      <x:c r="L2594" s="59" t="str">
        <x:v>S4</x:v>
      </x:c>
      <x:c r="M2594" s="59" t="n">
        <x:v>1</x:v>
      </x:c>
      <x:c r="N2594" t="str">
        <x:v>source_forward</x:v>
      </x:c>
    </x:row>
    <x:row r="2595">
      <x:c r="A2595" t="str">
        <x:v>Set2_200-10-3</x:v>
      </x:c>
      <x:c r="B2595" t="str">
        <x:v>Set2</x:v>
      </x:c>
      <x:c r="C2595" t="str">
        <x:v>200-10-3</x:v>
      </x:c>
      <x:c r="D2595" t="str">
        <x:v>C152</x:v>
      </x:c>
      <x:c r="E2595" t="str">
        <x:v>c</x:v>
      </x:c>
      <x:c r="F2595" s="59" t="n">
        <x:v>34</x:v>
      </x:c>
      <x:c r="G2595" s="59" t="n">
        <x:v>15</x:v>
      </x:c>
      <x:c r="H2595" s="59" t="n">
        <x:v>15</x:v>
      </x:c>
      <x:c r="I2595" s="59" t="n">
        <x:v>92</x:v>
      </x:c>
      <x:c r="J2595" s="59" t="n">
        <x:v>118</x:v>
      </x:c>
      <x:c r="K2595" s="59" t="n">
        <x:v>10</x:v>
      </x:c>
      <x:c r="L2595" s="59" t="str">
        <x:v>S1</x:v>
      </x:c>
      <x:c r="M2595" s="59" t="n">
        <x:v>7</x:v>
      </x:c>
      <x:c r="N2595" t="str">
        <x:v>source_forward</x:v>
      </x:c>
    </x:row>
    <x:row r="2596">
      <x:c r="A2596" t="str">
        <x:v>Set2_200-10-3</x:v>
      </x:c>
      <x:c r="B2596" t="str">
        <x:v>Set2</x:v>
      </x:c>
      <x:c r="C2596" t="str">
        <x:v>200-10-3</x:v>
      </x:c>
      <x:c r="D2596" t="str">
        <x:v>C153</x:v>
      </x:c>
      <x:c r="E2596" t="str">
        <x:v>c</x:v>
      </x:c>
      <x:c r="F2596" s="59" t="n">
        <x:v>48</x:v>
      </x:c>
      <x:c r="G2596" s="59" t="n">
        <x:v>38</x:v>
      </x:c>
      <x:c r="H2596" s="59" t="n">
        <x:v>11</x:v>
      </x:c>
      <x:c r="I2596" s="59" t="n">
        <x:v>238</x:v>
      </x:c>
      <x:c r="J2596" s="59" t="n">
        <x:v>268</x:v>
      </x:c>
      <x:c r="K2596" s="59" t="n">
        <x:v>10</x:v>
      </x:c>
      <x:c r="L2596" s="59" t="str">
        <x:v>S4</x:v>
      </x:c>
      <x:c r="M2596" s="59" t="n">
        <x:v>10</x:v>
      </x:c>
      <x:c r="N2596" t="str">
        <x:v>source_forward</x:v>
      </x:c>
    </x:row>
    <x:row r="2597">
      <x:c r="A2597" t="str">
        <x:v>Set2_200-10-3</x:v>
      </x:c>
      <x:c r="B2597" t="str">
        <x:v>Set2</x:v>
      </x:c>
      <x:c r="C2597" t="str">
        <x:v>200-10-3</x:v>
      </x:c>
      <x:c r="D2597" t="str">
        <x:v>C154</x:v>
      </x:c>
      <x:c r="E2597" t="str">
        <x:v>c</x:v>
      </x:c>
      <x:c r="F2597" s="59" t="n">
        <x:v>38</x:v>
      </x:c>
      <x:c r="G2597" s="59" t="n">
        <x:v>32</x:v>
      </x:c>
      <x:c r="H2597" s="59" t="n">
        <x:v>18</x:v>
      </x:c>
      <x:c r="I2597" s="59" t="n">
        <x:v>45</x:v>
      </x:c>
      <x:c r="J2597" s="59" t="n">
        <x:v>75</x:v>
      </x:c>
      <x:c r="K2597" s="59" t="n">
        <x:v>10</x:v>
      </x:c>
      <x:c r="L2597" s="59" t="str">
        <x:v>S4</x:v>
      </x:c>
      <x:c r="M2597" s="59" t="n">
        <x:v>0</x:v>
      </x:c>
      <x:c r="N2597" t="str">
        <x:v>source_forward</x:v>
      </x:c>
    </x:row>
    <x:row r="2598">
      <x:c r="A2598" t="str">
        <x:v>Set2_200-10-3</x:v>
      </x:c>
      <x:c r="B2598" t="str">
        <x:v>Set2</x:v>
      </x:c>
      <x:c r="C2598" t="str">
        <x:v>200-10-3</x:v>
      </x:c>
      <x:c r="D2598" t="str">
        <x:v>C155</x:v>
      </x:c>
      <x:c r="E2598" t="str">
        <x:v>c</x:v>
      </x:c>
      <x:c r="F2598" s="59" t="n">
        <x:v>44</x:v>
      </x:c>
      <x:c r="G2598" s="59" t="n">
        <x:v>15</x:v>
      </x:c>
      <x:c r="H2598" s="59" t="n">
        <x:v>11</x:v>
      </x:c>
      <x:c r="I2598" s="59" t="n">
        <x:v>569</x:v>
      </x:c>
      <x:c r="J2598" s="59" t="n">
        <x:v>591</x:v>
      </x:c>
      <x:c r="K2598" s="59" t="n">
        <x:v>10</x:v>
      </x:c>
      <x:c r="L2598" s="59" t="str">
        <x:v>S4</x:v>
      </x:c>
      <x:c r="M2598" s="59" t="n">
        <x:v>7</x:v>
      </x:c>
      <x:c r="N2598" t="str">
        <x:v>source_forward</x:v>
      </x:c>
    </x:row>
    <x:row r="2599">
      <x:c r="A2599" t="str">
        <x:v>Set2_200-10-3</x:v>
      </x:c>
      <x:c r="B2599" t="str">
        <x:v>Set2</x:v>
      </x:c>
      <x:c r="C2599" t="str">
        <x:v>200-10-3</x:v>
      </x:c>
      <x:c r="D2599" t="str">
        <x:v>C156</x:v>
      </x:c>
      <x:c r="E2599" t="str">
        <x:v>c</x:v>
      </x:c>
      <x:c r="F2599" s="59" t="n">
        <x:v>31</x:v>
      </x:c>
      <x:c r="G2599" s="59" t="n">
        <x:v>25</x:v>
      </x:c>
      <x:c r="H2599" s="59" t="n">
        <x:v>16</x:v>
      </x:c>
      <x:c r="I2599" s="59" t="n">
        <x:v>494</x:v>
      </x:c>
      <x:c r="J2599" s="59" t="n">
        <x:v>516</x:v>
      </x:c>
      <x:c r="K2599" s="59" t="n">
        <x:v>10</x:v>
      </x:c>
      <x:c r="L2599" s="59" t="str">
        <x:v>S1</x:v>
      </x:c>
      <x:c r="M2599" s="59" t="n">
        <x:v>6</x:v>
      </x:c>
      <x:c r="N2599" t="str">
        <x:v>source_forward</x:v>
      </x:c>
    </x:row>
    <x:row r="2600">
      <x:c r="A2600" t="str">
        <x:v>Set2_200-10-3</x:v>
      </x:c>
      <x:c r="B2600" t="str">
        <x:v>Set2</x:v>
      </x:c>
      <x:c r="C2600" t="str">
        <x:v>200-10-3</x:v>
      </x:c>
      <x:c r="D2600" t="str">
        <x:v>C157</x:v>
      </x:c>
      <x:c r="E2600" t="str">
        <x:v>c</x:v>
      </x:c>
      <x:c r="F2600" s="59" t="n">
        <x:v>44</x:v>
      </x:c>
      <x:c r="G2600" s="59" t="n">
        <x:v>29</x:v>
      </x:c>
      <x:c r="H2600" s="59" t="n">
        <x:v>18</x:v>
      </x:c>
      <x:c r="I2600" s="59" t="n">
        <x:v>215</x:v>
      </x:c>
      <x:c r="J2600" s="59" t="n">
        <x:v>229</x:v>
      </x:c>
      <x:c r="K2600" s="59" t="n">
        <x:v>10</x:v>
      </x:c>
      <x:c r="L2600" s="59" t="str">
        <x:v>S4</x:v>
      </x:c>
      <x:c r="M2600" s="59" t="n">
        <x:v>2</x:v>
      </x:c>
      <x:c r="N2600" t="str">
        <x:v>source_forward</x:v>
      </x:c>
    </x:row>
    <x:row r="2601">
      <x:c r="A2601" t="str">
        <x:v>Set2_200-10-3</x:v>
      </x:c>
      <x:c r="B2601" t="str">
        <x:v>Set2</x:v>
      </x:c>
      <x:c r="C2601" t="str">
        <x:v>200-10-3</x:v>
      </x:c>
      <x:c r="D2601" t="str">
        <x:v>C158</x:v>
      </x:c>
      <x:c r="E2601" t="str">
        <x:v>c</x:v>
      </x:c>
      <x:c r="F2601" s="59" t="n">
        <x:v>49</x:v>
      </x:c>
      <x:c r="G2601" s="59" t="n">
        <x:v>17</x:v>
      </x:c>
      <x:c r="H2601" s="59" t="n">
        <x:v>17</x:v>
      </x:c>
      <x:c r="I2601" s="59" t="n">
        <x:v>462</x:v>
      </x:c>
      <x:c r="J2601" s="59" t="n">
        <x:v>472</x:v>
      </x:c>
      <x:c r="K2601" s="59" t="n">
        <x:v>10</x:v>
      </x:c>
      <x:c r="L2601" s="59" t="str">
        <x:v>S4</x:v>
      </x:c>
      <x:c r="M2601" s="59" t="n">
        <x:v>10</x:v>
      </x:c>
      <x:c r="N2601" t="str">
        <x:v>source_forward</x:v>
      </x:c>
    </x:row>
    <x:row r="2602">
      <x:c r="A2602" t="str">
        <x:v>Set2_200-10-3</x:v>
      </x:c>
      <x:c r="B2602" t="str">
        <x:v>Set2</x:v>
      </x:c>
      <x:c r="C2602" t="str">
        <x:v>200-10-3</x:v>
      </x:c>
      <x:c r="D2602" t="str">
        <x:v>C159</x:v>
      </x:c>
      <x:c r="E2602" t="str">
        <x:v>c</x:v>
      </x:c>
      <x:c r="F2602" s="59" t="n">
        <x:v>48</x:v>
      </x:c>
      <x:c r="G2602" s="59" t="n">
        <x:v>39</x:v>
      </x:c>
      <x:c r="H2602" s="59" t="n">
        <x:v>13</x:v>
      </x:c>
      <x:c r="I2602" s="59" t="n">
        <x:v>599</x:v>
      </x:c>
      <x:c r="J2602" s="59" t="n">
        <x:v>627</x:v>
      </x:c>
      <x:c r="K2602" s="59" t="n">
        <x:v>10</x:v>
      </x:c>
      <x:c r="L2602" s="59" t="str">
        <x:v>S4</x:v>
      </x:c>
      <x:c r="M2602" s="59" t="n">
        <x:v>7</x:v>
      </x:c>
      <x:c r="N2602" t="str">
        <x:v>source_forward</x:v>
      </x:c>
    </x:row>
    <x:row r="2603">
      <x:c r="A2603" t="str">
        <x:v>Set2_200-10-3</x:v>
      </x:c>
      <x:c r="B2603" t="str">
        <x:v>Set2</x:v>
      </x:c>
      <x:c r="C2603" t="str">
        <x:v>200-10-3</x:v>
      </x:c>
      <x:c r="D2603" t="str">
        <x:v>C160</x:v>
      </x:c>
      <x:c r="E2603" t="str">
        <x:v>c</x:v>
      </x:c>
      <x:c r="F2603" s="59" t="n">
        <x:v>34</x:v>
      </x:c>
      <x:c r="G2603" s="59" t="n">
        <x:v>29</x:v>
      </x:c>
      <x:c r="H2603" s="59" t="n">
        <x:v>13</x:v>
      </x:c>
      <x:c r="I2603" s="59" t="n">
        <x:v>542</x:v>
      </x:c>
      <x:c r="J2603" s="59" t="n">
        <x:v>574</x:v>
      </x:c>
      <x:c r="K2603" s="59" t="n">
        <x:v>10</x:v>
      </x:c>
      <x:c r="L2603" s="59" t="str">
        <x:v>S1</x:v>
      </x:c>
      <x:c r="M2603" s="59" t="n">
        <x:v>3</x:v>
      </x:c>
      <x:c r="N2603" t="str">
        <x:v>source_forward</x:v>
      </x:c>
    </x:row>
    <x:row r="2604">
      <x:c r="A2604" t="str">
        <x:v>Set2_200-10-3</x:v>
      </x:c>
      <x:c r="B2604" t="str">
        <x:v>Set2</x:v>
      </x:c>
      <x:c r="C2604" t="str">
        <x:v>200-10-3</x:v>
      </x:c>
      <x:c r="D2604" t="str">
        <x:v>C161</x:v>
      </x:c>
      <x:c r="E2604" t="str">
        <x:v>c</x:v>
      </x:c>
      <x:c r="F2604" s="59" t="n">
        <x:v>33</x:v>
      </x:c>
      <x:c r="G2604" s="59" t="n">
        <x:v>23</x:v>
      </x:c>
      <x:c r="H2604" s="59" t="n">
        <x:v>18</x:v>
      </x:c>
      <x:c r="I2604" s="59" t="n">
        <x:v>536</x:v>
      </x:c>
      <x:c r="J2604" s="59" t="n">
        <x:v>574</x:v>
      </x:c>
      <x:c r="K2604" s="59" t="n">
        <x:v>10</x:v>
      </x:c>
      <x:c r="L2604" s="59" t="str">
        <x:v>S1</x:v>
      </x:c>
      <x:c r="M2604" s="59" t="n">
        <x:v>14</x:v>
      </x:c>
      <x:c r="N2604" t="str">
        <x:v>source_forward</x:v>
      </x:c>
    </x:row>
    <x:row r="2605">
      <x:c r="A2605" t="str">
        <x:v>Set2_200-10-3</x:v>
      </x:c>
      <x:c r="B2605" t="str">
        <x:v>Set2</x:v>
      </x:c>
      <x:c r="C2605" t="str">
        <x:v>200-10-3</x:v>
      </x:c>
      <x:c r="D2605" t="str">
        <x:v>C162</x:v>
      </x:c>
      <x:c r="E2605" t="str">
        <x:v>c</x:v>
      </x:c>
      <x:c r="F2605" s="59" t="n">
        <x:v>34</x:v>
      </x:c>
      <x:c r="G2605" s="59" t="n">
        <x:v>27</x:v>
      </x:c>
      <x:c r="H2605" s="59" t="n">
        <x:v>17</x:v>
      </x:c>
      <x:c r="I2605" s="59" t="n">
        <x:v>343</x:v>
      </x:c>
      <x:c r="J2605" s="59" t="n">
        <x:v>379</x:v>
      </x:c>
      <x:c r="K2605" s="59" t="n">
        <x:v>10</x:v>
      </x:c>
      <x:c r="L2605" s="59" t="str">
        <x:v>S1</x:v>
      </x:c>
      <x:c r="M2605" s="59" t="n">
        <x:v>3</x:v>
      </x:c>
      <x:c r="N2605" t="str">
        <x:v>source_forward</x:v>
      </x:c>
    </x:row>
    <x:row r="2606">
      <x:c r="A2606" t="str">
        <x:v>Set2_200-10-3</x:v>
      </x:c>
      <x:c r="B2606" t="str">
        <x:v>Set2</x:v>
      </x:c>
      <x:c r="C2606" t="str">
        <x:v>200-10-3</x:v>
      </x:c>
      <x:c r="D2606" t="str">
        <x:v>C163</x:v>
      </x:c>
      <x:c r="E2606" t="str">
        <x:v>c</x:v>
      </x:c>
      <x:c r="F2606" s="59" t="n">
        <x:v>36</x:v>
      </x:c>
      <x:c r="G2606" s="59" t="n">
        <x:v>21</x:v>
      </x:c>
      <x:c r="H2606" s="59" t="n">
        <x:v>12</x:v>
      </x:c>
      <x:c r="I2606" s="59" t="n">
        <x:v>145</x:v>
      </x:c>
      <x:c r="J2606" s="59" t="n">
        <x:v>173</x:v>
      </x:c>
      <x:c r="K2606" s="59" t="n">
        <x:v>10</x:v>
      </x:c>
      <x:c r="L2606" s="59" t="str">
        <x:v>S4</x:v>
      </x:c>
      <x:c r="M2606" s="59" t="n">
        <x:v>8</x:v>
      </x:c>
      <x:c r="N2606" t="str">
        <x:v>source_forward</x:v>
      </x:c>
    </x:row>
    <x:row r="2607">
      <x:c r="A2607" t="str">
        <x:v>Set2_200-10-3</x:v>
      </x:c>
      <x:c r="B2607" t="str">
        <x:v>Set2</x:v>
      </x:c>
      <x:c r="C2607" t="str">
        <x:v>200-10-3</x:v>
      </x:c>
      <x:c r="D2607" t="str">
        <x:v>C164</x:v>
      </x:c>
      <x:c r="E2607" t="str">
        <x:v>c</x:v>
      </x:c>
      <x:c r="F2607" s="59" t="n">
        <x:v>29</x:v>
      </x:c>
      <x:c r="G2607" s="59" t="n">
        <x:v>30</x:v>
      </x:c>
      <x:c r="H2607" s="59" t="n">
        <x:v>13</x:v>
      </x:c>
      <x:c r="I2607" s="59" t="n">
        <x:v>624</x:v>
      </x:c>
      <x:c r="J2607" s="59" t="n">
        <x:v>660</x:v>
      </x:c>
      <x:c r="K2607" s="59" t="n">
        <x:v>10</x:v>
      </x:c>
      <x:c r="L2607" s="59" t="str">
        <x:v>S1</x:v>
      </x:c>
      <x:c r="M2607" s="59" t="n">
        <x:v>2</x:v>
      </x:c>
      <x:c r="N2607" t="str">
        <x:v>source_forward</x:v>
      </x:c>
    </x:row>
    <x:row r="2608">
      <x:c r="A2608" t="str">
        <x:v>Set2_200-10-3</x:v>
      </x:c>
      <x:c r="B2608" t="str">
        <x:v>Set2</x:v>
      </x:c>
      <x:c r="C2608" t="str">
        <x:v>200-10-3</x:v>
      </x:c>
      <x:c r="D2608" t="str">
        <x:v>C165</x:v>
      </x:c>
      <x:c r="E2608" t="str">
        <x:v>c</x:v>
      </x:c>
      <x:c r="F2608" s="59" t="n">
        <x:v>33</x:v>
      </x:c>
      <x:c r="G2608" s="59" t="n">
        <x:v>27</x:v>
      </x:c>
      <x:c r="H2608" s="59" t="n">
        <x:v>12</x:v>
      </x:c>
      <x:c r="I2608" s="59" t="n">
        <x:v>513</x:v>
      </x:c>
      <x:c r="J2608" s="59" t="n">
        <x:v>545</x:v>
      </x:c>
      <x:c r="K2608" s="59" t="n">
        <x:v>10</x:v>
      </x:c>
      <x:c r="L2608" s="59" t="str">
        <x:v>S1</x:v>
      </x:c>
      <x:c r="M2608" s="59" t="n">
        <x:v>6</x:v>
      </x:c>
      <x:c r="N2608" t="str">
        <x:v>source_forward</x:v>
      </x:c>
    </x:row>
    <x:row r="2609">
      <x:c r="A2609" t="str">
        <x:v>Set2_200-10-3</x:v>
      </x:c>
      <x:c r="B2609" t="str">
        <x:v>Set2</x:v>
      </x:c>
      <x:c r="C2609" t="str">
        <x:v>200-10-3</x:v>
      </x:c>
      <x:c r="D2609" t="str">
        <x:v>C166</x:v>
      </x:c>
      <x:c r="E2609" t="str">
        <x:v>c</x:v>
      </x:c>
      <x:c r="F2609" s="59" t="n">
        <x:v>28</x:v>
      </x:c>
      <x:c r="G2609" s="59" t="n">
        <x:v>23</x:v>
      </x:c>
      <x:c r="H2609" s="59" t="n">
        <x:v>19</x:v>
      </x:c>
      <x:c r="I2609" s="59" t="n">
        <x:v>618</x:v>
      </x:c>
      <x:c r="J2609" s="59" t="n">
        <x:v>634</x:v>
      </x:c>
      <x:c r="K2609" s="59" t="n">
        <x:v>10</x:v>
      </x:c>
      <x:c r="L2609" s="59" t="str">
        <x:v>S1</x:v>
      </x:c>
      <x:c r="M2609" s="59" t="n">
        <x:v>3</x:v>
      </x:c>
      <x:c r="N2609" t="str">
        <x:v>source_forward</x:v>
      </x:c>
    </x:row>
    <x:row r="2610">
      <x:c r="A2610" t="str">
        <x:v>Set2_200-10-3</x:v>
      </x:c>
      <x:c r="B2610" t="str">
        <x:v>Set2</x:v>
      </x:c>
      <x:c r="C2610" t="str">
        <x:v>200-10-3</x:v>
      </x:c>
      <x:c r="D2610" t="str">
        <x:v>C167</x:v>
      </x:c>
      <x:c r="E2610" t="str">
        <x:v>c</x:v>
      </x:c>
      <x:c r="F2610" s="59" t="n">
        <x:v>45</x:v>
      </x:c>
      <x:c r="G2610" s="59" t="n">
        <x:v>38</x:v>
      </x:c>
      <x:c r="H2610" s="59" t="n">
        <x:v>12</x:v>
      </x:c>
      <x:c r="I2610" s="59" t="n">
        <x:v>87</x:v>
      </x:c>
      <x:c r="J2610" s="59" t="n">
        <x:v>109</x:v>
      </x:c>
      <x:c r="K2610" s="59" t="n">
        <x:v>10</x:v>
      </x:c>
      <x:c r="L2610" s="59" t="str">
        <x:v>S4</x:v>
      </x:c>
      <x:c r="M2610" s="59" t="n">
        <x:v>11</x:v>
      </x:c>
      <x:c r="N2610" t="str">
        <x:v>source_forward</x:v>
      </x:c>
    </x:row>
    <x:row r="2611">
      <x:c r="A2611" t="str">
        <x:v>Set2_200-10-3</x:v>
      </x:c>
      <x:c r="B2611" t="str">
        <x:v>Set2</x:v>
      </x:c>
      <x:c r="C2611" t="str">
        <x:v>200-10-3</x:v>
      </x:c>
      <x:c r="D2611" t="str">
        <x:v>C168</x:v>
      </x:c>
      <x:c r="E2611" t="str">
        <x:v>c</x:v>
      </x:c>
      <x:c r="F2611" s="59" t="n">
        <x:v>29</x:v>
      </x:c>
      <x:c r="G2611" s="59" t="n">
        <x:v>32</x:v>
      </x:c>
      <x:c r="H2611" s="59" t="n">
        <x:v>15</x:v>
      </x:c>
      <x:c r="I2611" s="59" t="n">
        <x:v>113</x:v>
      </x:c>
      <x:c r="J2611" s="59" t="n">
        <x:v>137</x:v>
      </x:c>
      <x:c r="K2611" s="59" t="n">
        <x:v>10</x:v>
      </x:c>
      <x:c r="L2611" s="59" t="str">
        <x:v>S1</x:v>
      </x:c>
      <x:c r="M2611" s="59" t="n">
        <x:v>2</x:v>
      </x:c>
      <x:c r="N2611" t="str">
        <x:v>source_forward</x:v>
      </x:c>
    </x:row>
    <x:row r="2612">
      <x:c r="A2612" t="str">
        <x:v>Set2_200-10-3</x:v>
      </x:c>
      <x:c r="B2612" t="str">
        <x:v>Set2</x:v>
      </x:c>
      <x:c r="C2612" t="str">
        <x:v>200-10-3</x:v>
      </x:c>
      <x:c r="D2612" t="str">
        <x:v>C169</x:v>
      </x:c>
      <x:c r="E2612" t="str">
        <x:v>c</x:v>
      </x:c>
      <x:c r="F2612" s="59" t="n">
        <x:v>40</x:v>
      </x:c>
      <x:c r="G2612" s="59" t="n">
        <x:v>36</x:v>
      </x:c>
      <x:c r="H2612" s="59" t="n">
        <x:v>16</x:v>
      </x:c>
      <x:c r="I2612" s="59" t="n">
        <x:v>417</x:v>
      </x:c>
      <x:c r="J2612" s="59" t="n">
        <x:v>447</x:v>
      </x:c>
      <x:c r="K2612" s="59" t="n">
        <x:v>10</x:v>
      </x:c>
      <x:c r="L2612" s="59" t="str">
        <x:v>S4</x:v>
      </x:c>
      <x:c r="M2612" s="59" t="n">
        <x:v>12</x:v>
      </x:c>
      <x:c r="N2612" t="str">
        <x:v>source_forward</x:v>
      </x:c>
    </x:row>
    <x:row r="2613">
      <x:c r="A2613" t="str">
        <x:v>Set2_200-10-3</x:v>
      </x:c>
      <x:c r="B2613" t="str">
        <x:v>Set2</x:v>
      </x:c>
      <x:c r="C2613" t="str">
        <x:v>200-10-3</x:v>
      </x:c>
      <x:c r="D2613" t="str">
        <x:v>C170</x:v>
      </x:c>
      <x:c r="E2613" t="str">
        <x:v>c</x:v>
      </x:c>
      <x:c r="F2613" s="59" t="n">
        <x:v>35</x:v>
      </x:c>
      <x:c r="G2613" s="59" t="n">
        <x:v>16</x:v>
      </x:c>
      <x:c r="H2613" s="59" t="n">
        <x:v>15</x:v>
      </x:c>
      <x:c r="I2613" s="59" t="n">
        <x:v>384</x:v>
      </x:c>
      <x:c r="J2613" s="59" t="n">
        <x:v>418</x:v>
      </x:c>
      <x:c r="K2613" s="59" t="n">
        <x:v>10</x:v>
      </x:c>
      <x:c r="L2613" s="59" t="str">
        <x:v>S4</x:v>
      </x:c>
      <x:c r="M2613" s="59" t="n">
        <x:v>0</x:v>
      </x:c>
      <x:c r="N2613" t="str">
        <x:v>source_forward</x:v>
      </x:c>
    </x:row>
    <x:row r="2614">
      <x:c r="A2614" t="str">
        <x:v>Set2_200-10-3</x:v>
      </x:c>
      <x:c r="B2614" t="str">
        <x:v>Set2</x:v>
      </x:c>
      <x:c r="C2614" t="str">
        <x:v>200-10-3</x:v>
      </x:c>
      <x:c r="D2614" t="str">
        <x:v>C171</x:v>
      </x:c>
      <x:c r="E2614" t="str">
        <x:v>c</x:v>
      </x:c>
      <x:c r="F2614" s="59" t="n">
        <x:v>44</x:v>
      </x:c>
      <x:c r="G2614" s="59" t="n">
        <x:v>30</x:v>
      </x:c>
      <x:c r="H2614" s="59" t="n">
        <x:v>12</x:v>
      </x:c>
      <x:c r="I2614" s="59" t="n">
        <x:v>728</x:v>
      </x:c>
      <x:c r="J2614" s="59" t="n">
        <x:v>756</x:v>
      </x:c>
      <x:c r="K2614" s="59" t="n">
        <x:v>10</x:v>
      </x:c>
      <x:c r="L2614" s="59" t="str">
        <x:v>S4</x:v>
      </x:c>
      <x:c r="M2614" s="59" t="n">
        <x:v>11</x:v>
      </x:c>
      <x:c r="N2614" t="str">
        <x:v>source_forward</x:v>
      </x:c>
    </x:row>
    <x:row r="2615">
      <x:c r="A2615" t="str">
        <x:v>Set2_200-10-3</x:v>
      </x:c>
      <x:c r="B2615" t="str">
        <x:v>Set2</x:v>
      </x:c>
      <x:c r="C2615" t="str">
        <x:v>200-10-3</x:v>
      </x:c>
      <x:c r="D2615" t="str">
        <x:v>C172</x:v>
      </x:c>
      <x:c r="E2615" t="str">
        <x:v>c</x:v>
      </x:c>
      <x:c r="F2615" s="59" t="n">
        <x:v>27</x:v>
      </x:c>
      <x:c r="G2615" s="59" t="n">
        <x:v>22</x:v>
      </x:c>
      <x:c r="H2615" s="59" t="n">
        <x:v>15</x:v>
      </x:c>
      <x:c r="I2615" s="59" t="n">
        <x:v>357</x:v>
      </x:c>
      <x:c r="J2615" s="59" t="n">
        <x:v>395</x:v>
      </x:c>
      <x:c r="K2615" s="59" t="n">
        <x:v>10</x:v>
      </x:c>
      <x:c r="L2615" s="59" t="str">
        <x:v>S1</x:v>
      </x:c>
      <x:c r="M2615" s="59" t="n">
        <x:v>13</x:v>
      </x:c>
      <x:c r="N2615" t="str">
        <x:v>source_forward</x:v>
      </x:c>
    </x:row>
    <x:row r="2616">
      <x:c r="A2616" t="str">
        <x:v>Set2_200-10-3</x:v>
      </x:c>
      <x:c r="B2616" t="str">
        <x:v>Set2</x:v>
      </x:c>
      <x:c r="C2616" t="str">
        <x:v>200-10-3</x:v>
      </x:c>
      <x:c r="D2616" t="str">
        <x:v>C173</x:v>
      </x:c>
      <x:c r="E2616" t="str">
        <x:v>c</x:v>
      </x:c>
      <x:c r="F2616" s="59" t="n">
        <x:v>47</x:v>
      </x:c>
      <x:c r="G2616" s="59" t="n">
        <x:v>33</x:v>
      </x:c>
      <x:c r="H2616" s="59" t="n">
        <x:v>11</x:v>
      </x:c>
      <x:c r="I2616" s="59" t="n">
        <x:v>343</x:v>
      </x:c>
      <x:c r="J2616" s="59" t="n">
        <x:v>369</x:v>
      </x:c>
      <x:c r="K2616" s="59" t="n">
        <x:v>10</x:v>
      </x:c>
      <x:c r="L2616" s="59" t="str">
        <x:v>S4</x:v>
      </x:c>
      <x:c r="M2616" s="59" t="n">
        <x:v>0</x:v>
      </x:c>
      <x:c r="N2616" t="str">
        <x:v>source_forward</x:v>
      </x:c>
    </x:row>
    <x:row r="2617">
      <x:c r="A2617" t="str">
        <x:v>Set2_200-10-3</x:v>
      </x:c>
      <x:c r="B2617" t="str">
        <x:v>Set2</x:v>
      </x:c>
      <x:c r="C2617" t="str">
        <x:v>200-10-3</x:v>
      </x:c>
      <x:c r="D2617" t="str">
        <x:v>C174</x:v>
      </x:c>
      <x:c r="E2617" t="str">
        <x:v>c</x:v>
      </x:c>
      <x:c r="F2617" s="59" t="n">
        <x:v>30</x:v>
      </x:c>
      <x:c r="G2617" s="59" t="n">
        <x:v>15</x:v>
      </x:c>
      <x:c r="H2617" s="59" t="n">
        <x:v>20</x:v>
      </x:c>
      <x:c r="I2617" s="59" t="n">
        <x:v>637</x:v>
      </x:c>
      <x:c r="J2617" s="59" t="n">
        <x:v>651</x:v>
      </x:c>
      <x:c r="K2617" s="59" t="n">
        <x:v>10</x:v>
      </x:c>
      <x:c r="L2617" s="59" t="str">
        <x:v>S5</x:v>
      </x:c>
      <x:c r="M2617" s="59" t="n">
        <x:v>3</x:v>
      </x:c>
      <x:c r="N2617" t="str">
        <x:v>source_forward</x:v>
      </x:c>
    </x:row>
    <x:row r="2618">
      <x:c r="A2618" t="str">
        <x:v>Set2_200-10-3</x:v>
      </x:c>
      <x:c r="B2618" t="str">
        <x:v>Set2</x:v>
      </x:c>
      <x:c r="C2618" t="str">
        <x:v>200-10-3</x:v>
      </x:c>
      <x:c r="D2618" t="str">
        <x:v>C175</x:v>
      </x:c>
      <x:c r="E2618" t="str">
        <x:v>c</x:v>
      </x:c>
      <x:c r="F2618" s="59" t="n">
        <x:v>36</x:v>
      </x:c>
      <x:c r="G2618" s="59" t="n">
        <x:v>29</x:v>
      </x:c>
      <x:c r="H2618" s="59" t="n">
        <x:v>17</x:v>
      </x:c>
      <x:c r="I2618" s="59" t="n">
        <x:v>244</x:v>
      </x:c>
      <x:c r="J2618" s="59" t="n">
        <x:v>272</x:v>
      </x:c>
      <x:c r="K2618" s="59" t="n">
        <x:v>10</x:v>
      </x:c>
      <x:c r="L2618" s="59" t="str">
        <x:v>S4</x:v>
      </x:c>
      <x:c r="M2618" s="59" t="n">
        <x:v>5</x:v>
      </x:c>
      <x:c r="N2618" t="str">
        <x:v>source_forward</x:v>
      </x:c>
    </x:row>
    <x:row r="2619">
      <x:c r="A2619" t="str">
        <x:v>Set2_200-10-3</x:v>
      </x:c>
      <x:c r="B2619" t="str">
        <x:v>Set2</x:v>
      </x:c>
      <x:c r="C2619" t="str">
        <x:v>200-10-3</x:v>
      </x:c>
      <x:c r="D2619" t="str">
        <x:v>C176</x:v>
      </x:c>
      <x:c r="E2619" t="str">
        <x:v>c</x:v>
      </x:c>
      <x:c r="F2619" s="59" t="n">
        <x:v>28</x:v>
      </x:c>
      <x:c r="G2619" s="59" t="n">
        <x:v>13</x:v>
      </x:c>
      <x:c r="H2619" s="59" t="n">
        <x:v>19</x:v>
      </x:c>
      <x:c r="I2619" s="59" t="n">
        <x:v>272</x:v>
      </x:c>
      <x:c r="J2619" s="59" t="n">
        <x:v>300</x:v>
      </x:c>
      <x:c r="K2619" s="59" t="n">
        <x:v>10</x:v>
      </x:c>
      <x:c r="L2619" s="59" t="str">
        <x:v>S5</x:v>
      </x:c>
      <x:c r="M2619" s="59" t="n">
        <x:v>1</x:v>
      </x:c>
      <x:c r="N2619" t="str">
        <x:v>source_forward</x:v>
      </x:c>
    </x:row>
    <x:row r="2620">
      <x:c r="A2620" t="str">
        <x:v>Set2_200-10-3</x:v>
      </x:c>
      <x:c r="B2620" t="str">
        <x:v>Set2</x:v>
      </x:c>
      <x:c r="C2620" t="str">
        <x:v>200-10-3</x:v>
      </x:c>
      <x:c r="D2620" t="str">
        <x:v>C177</x:v>
      </x:c>
      <x:c r="E2620" t="str">
        <x:v>c</x:v>
      </x:c>
      <x:c r="F2620" s="59" t="n">
        <x:v>37</x:v>
      </x:c>
      <x:c r="G2620" s="59" t="n">
        <x:v>40</x:v>
      </x:c>
      <x:c r="H2620" s="59" t="n">
        <x:v>16</x:v>
      </x:c>
      <x:c r="I2620" s="59" t="n">
        <x:v>68</x:v>
      </x:c>
      <x:c r="J2620" s="59" t="n">
        <x:v>88</x:v>
      </x:c>
      <x:c r="K2620" s="59" t="n">
        <x:v>10</x:v>
      </x:c>
      <x:c r="L2620" s="59" t="str">
        <x:v>S6</x:v>
      </x:c>
      <x:c r="M2620" s="59" t="n">
        <x:v>6</x:v>
      </x:c>
      <x:c r="N2620" t="str">
        <x:v>source_forward</x:v>
      </x:c>
    </x:row>
    <x:row r="2621">
      <x:c r="A2621" t="str">
        <x:v>Set2_200-10-3</x:v>
      </x:c>
      <x:c r="B2621" t="str">
        <x:v>Set2</x:v>
      </x:c>
      <x:c r="C2621" t="str">
        <x:v>200-10-3</x:v>
      </x:c>
      <x:c r="D2621" t="str">
        <x:v>C178</x:v>
      </x:c>
      <x:c r="E2621" t="str">
        <x:v>c</x:v>
      </x:c>
      <x:c r="F2621" s="59" t="n">
        <x:v>31</x:v>
      </x:c>
      <x:c r="G2621" s="59" t="n">
        <x:v>17</x:v>
      </x:c>
      <x:c r="H2621" s="59" t="n">
        <x:v>16</x:v>
      </x:c>
      <x:c r="I2621" s="59" t="n">
        <x:v>48</x:v>
      </x:c>
      <x:c r="J2621" s="59" t="n">
        <x:v>80</x:v>
      </x:c>
      <x:c r="K2621" s="59" t="n">
        <x:v>10</x:v>
      </x:c>
      <x:c r="L2621" s="59" t="str">
        <x:v>S1</x:v>
      </x:c>
      <x:c r="M2621" s="59" t="n">
        <x:v>8</x:v>
      </x:c>
      <x:c r="N2621" t="str">
        <x:v>source_forward</x:v>
      </x:c>
    </x:row>
    <x:row r="2622">
      <x:c r="A2622" t="str">
        <x:v>Set2_200-10-3</x:v>
      </x:c>
      <x:c r="B2622" t="str">
        <x:v>Set2</x:v>
      </x:c>
      <x:c r="C2622" t="str">
        <x:v>200-10-3</x:v>
      </x:c>
      <x:c r="D2622" t="str">
        <x:v>C179</x:v>
      </x:c>
      <x:c r="E2622" t="str">
        <x:v>c</x:v>
      </x:c>
      <x:c r="F2622" s="59" t="n">
        <x:v>32</x:v>
      </x:c>
      <x:c r="G2622" s="59" t="n">
        <x:v>13</x:v>
      </x:c>
      <x:c r="H2622" s="59" t="n">
        <x:v>13</x:v>
      </x:c>
      <x:c r="I2622" s="59" t="n">
        <x:v>628</x:v>
      </x:c>
      <x:c r="J2622" s="59" t="n">
        <x:v>664</x:v>
      </x:c>
      <x:c r="K2622" s="59" t="n">
        <x:v>10</x:v>
      </x:c>
      <x:c r="L2622" s="59" t="str">
        <x:v>S1</x:v>
      </x:c>
      <x:c r="M2622" s="59" t="n">
        <x:v>8</x:v>
      </x:c>
      <x:c r="N2622" t="str">
        <x:v>source_forward</x:v>
      </x:c>
    </x:row>
    <x:row r="2623">
      <x:c r="A2623" t="str">
        <x:v>Set2_200-10-3</x:v>
      </x:c>
      <x:c r="B2623" t="str">
        <x:v>Set2</x:v>
      </x:c>
      <x:c r="C2623" t="str">
        <x:v>200-10-3</x:v>
      </x:c>
      <x:c r="D2623" t="str">
        <x:v>C180</x:v>
      </x:c>
      <x:c r="E2623" t="str">
        <x:v>c</x:v>
      </x:c>
      <x:c r="F2623" s="59" t="n">
        <x:v>32</x:v>
      </x:c>
      <x:c r="G2623" s="59" t="n">
        <x:v>31</x:v>
      </x:c>
      <x:c r="H2623" s="59" t="n">
        <x:v>17</x:v>
      </x:c>
      <x:c r="I2623" s="59" t="n">
        <x:v>415</x:v>
      </x:c>
      <x:c r="J2623" s="59" t="n">
        <x:v>453</x:v>
      </x:c>
      <x:c r="K2623" s="59" t="n">
        <x:v>10</x:v>
      </x:c>
      <x:c r="L2623" s="59" t="str">
        <x:v>S1</x:v>
      </x:c>
      <x:c r="M2623" s="59" t="n">
        <x:v>11</x:v>
      </x:c>
      <x:c r="N2623" t="str">
        <x:v>source_forward</x:v>
      </x:c>
    </x:row>
    <x:row r="2624">
      <x:c r="A2624" t="str">
        <x:v>Set2_200-10-3</x:v>
      </x:c>
      <x:c r="B2624" t="str">
        <x:v>Set2</x:v>
      </x:c>
      <x:c r="C2624" t="str">
        <x:v>200-10-3</x:v>
      </x:c>
      <x:c r="D2624" t="str">
        <x:v>C181</x:v>
      </x:c>
      <x:c r="E2624" t="str">
        <x:v>c</x:v>
      </x:c>
      <x:c r="F2624" s="59" t="n">
        <x:v>32</x:v>
      </x:c>
      <x:c r="G2624" s="59" t="n">
        <x:v>35</x:v>
      </x:c>
      <x:c r="H2624" s="59" t="n">
        <x:v>18</x:v>
      </x:c>
      <x:c r="I2624" s="59" t="n">
        <x:v>103</x:v>
      </x:c>
      <x:c r="J2624" s="59" t="n">
        <x:v>141</x:v>
      </x:c>
      <x:c r="K2624" s="59" t="n">
        <x:v>10</x:v>
      </x:c>
      <x:c r="L2624" s="59" t="str">
        <x:v>S1</x:v>
      </x:c>
      <x:c r="M2624" s="59" t="n">
        <x:v>17</x:v>
      </x:c>
      <x:c r="N2624" t="str">
        <x:v>source_forward</x:v>
      </x:c>
    </x:row>
    <x:row r="2625">
      <x:c r="A2625" t="str">
        <x:v>Set2_200-10-3</x:v>
      </x:c>
      <x:c r="B2625" t="str">
        <x:v>Set2</x:v>
      </x:c>
      <x:c r="C2625" t="str">
        <x:v>200-10-3</x:v>
      </x:c>
      <x:c r="D2625" t="str">
        <x:v>C182</x:v>
      </x:c>
      <x:c r="E2625" t="str">
        <x:v>c</x:v>
      </x:c>
      <x:c r="F2625" s="59" t="n">
        <x:v>33</x:v>
      </x:c>
      <x:c r="G2625" s="59" t="n">
        <x:v>23</x:v>
      </x:c>
      <x:c r="H2625" s="59" t="n">
        <x:v>18</x:v>
      </x:c>
      <x:c r="I2625" s="59" t="n">
        <x:v>416</x:v>
      </x:c>
      <x:c r="J2625" s="59" t="n">
        <x:v>446</x:v>
      </x:c>
      <x:c r="K2625" s="59" t="n">
        <x:v>10</x:v>
      </x:c>
      <x:c r="L2625" s="59" t="str">
        <x:v>S1</x:v>
      </x:c>
      <x:c r="M2625" s="59" t="n">
        <x:v>16</x:v>
      </x:c>
      <x:c r="N2625" t="str">
        <x:v>source_forward</x:v>
      </x:c>
    </x:row>
    <x:row r="2626">
      <x:c r="A2626" t="str">
        <x:v>Set2_200-10-3</x:v>
      </x:c>
      <x:c r="B2626" t="str">
        <x:v>Set2</x:v>
      </x:c>
      <x:c r="C2626" t="str">
        <x:v>200-10-3</x:v>
      </x:c>
      <x:c r="D2626" t="str">
        <x:v>C183</x:v>
      </x:c>
      <x:c r="E2626" t="str">
        <x:v>c</x:v>
      </x:c>
      <x:c r="F2626" s="59" t="n">
        <x:v>30</x:v>
      </x:c>
      <x:c r="G2626" s="59" t="n">
        <x:v>27</x:v>
      </x:c>
      <x:c r="H2626" s="59" t="n">
        <x:v>14</x:v>
      </x:c>
      <x:c r="I2626" s="59" t="n">
        <x:v>298</x:v>
      </x:c>
      <x:c r="J2626" s="59" t="n">
        <x:v>314</x:v>
      </x:c>
      <x:c r="K2626" s="59" t="n">
        <x:v>10</x:v>
      </x:c>
      <x:c r="L2626" s="59" t="str">
        <x:v>S1</x:v>
      </x:c>
      <x:c r="M2626" s="59" t="n">
        <x:v>8</x:v>
      </x:c>
      <x:c r="N2626" t="str">
        <x:v>source_forward</x:v>
      </x:c>
    </x:row>
    <x:row r="2627">
      <x:c r="A2627" t="str">
        <x:v>Set2_200-10-3</x:v>
      </x:c>
      <x:c r="B2627" t="str">
        <x:v>Set2</x:v>
      </x:c>
      <x:c r="C2627" t="str">
        <x:v>200-10-3</x:v>
      </x:c>
      <x:c r="D2627" t="str">
        <x:v>C184</x:v>
      </x:c>
      <x:c r="E2627" t="str">
        <x:v>c</x:v>
      </x:c>
      <x:c r="F2627" s="59" t="n">
        <x:v>49</x:v>
      </x:c>
      <x:c r="G2627" s="59" t="n">
        <x:v>20</x:v>
      </x:c>
      <x:c r="H2627" s="59" t="n">
        <x:v>14</x:v>
      </x:c>
      <x:c r="I2627" s="59" t="n">
        <x:v>395</x:v>
      </x:c>
      <x:c r="J2627" s="59" t="n">
        <x:v>405</x:v>
      </x:c>
      <x:c r="K2627" s="59" t="n">
        <x:v>10</x:v>
      </x:c>
      <x:c r="L2627" s="59" t="str">
        <x:v>S4</x:v>
      </x:c>
      <x:c r="M2627" s="59" t="n">
        <x:v>0</x:v>
      </x:c>
      <x:c r="N2627" t="str">
        <x:v>source_forward</x:v>
      </x:c>
    </x:row>
    <x:row r="2628">
      <x:c r="A2628" t="str">
        <x:v>Set2_200-10-3</x:v>
      </x:c>
      <x:c r="B2628" t="str">
        <x:v>Set2</x:v>
      </x:c>
      <x:c r="C2628" t="str">
        <x:v>200-10-3</x:v>
      </x:c>
      <x:c r="D2628" t="str">
        <x:v>C185</x:v>
      </x:c>
      <x:c r="E2628" t="str">
        <x:v>c</x:v>
      </x:c>
      <x:c r="F2628" s="59" t="n">
        <x:v>40</x:v>
      </x:c>
      <x:c r="G2628" s="59" t="n">
        <x:v>38</x:v>
      </x:c>
      <x:c r="H2628" s="59" t="n">
        <x:v>13</x:v>
      </x:c>
      <x:c r="I2628" s="59" t="n">
        <x:v>336</x:v>
      </x:c>
      <x:c r="J2628" s="59" t="n">
        <x:v>350</x:v>
      </x:c>
      <x:c r="K2628" s="59" t="n">
        <x:v>10</x:v>
      </x:c>
      <x:c r="L2628" s="59" t="str">
        <x:v>S4</x:v>
      </x:c>
      <x:c r="M2628" s="59" t="n">
        <x:v>8</x:v>
      </x:c>
      <x:c r="N2628" t="str">
        <x:v>source_forward</x:v>
      </x:c>
    </x:row>
    <x:row r="2629">
      <x:c r="A2629" t="str">
        <x:v>Set2_200-10-3</x:v>
      </x:c>
      <x:c r="B2629" t="str">
        <x:v>Set2</x:v>
      </x:c>
      <x:c r="C2629" t="str">
        <x:v>200-10-3</x:v>
      </x:c>
      <x:c r="D2629" t="str">
        <x:v>C186</x:v>
      </x:c>
      <x:c r="E2629" t="str">
        <x:v>c</x:v>
      </x:c>
      <x:c r="F2629" s="59" t="n">
        <x:v>38</x:v>
      </x:c>
      <x:c r="G2629" s="59" t="n">
        <x:v>36</x:v>
      </x:c>
      <x:c r="H2629" s="59" t="n">
        <x:v>11</x:v>
      </x:c>
      <x:c r="I2629" s="59" t="n">
        <x:v>704</x:v>
      </x:c>
      <x:c r="J2629" s="59" t="n">
        <x:v>728</x:v>
      </x:c>
      <x:c r="K2629" s="59" t="n">
        <x:v>10</x:v>
      </x:c>
      <x:c r="L2629" s="59" t="str">
        <x:v>S4</x:v>
      </x:c>
      <x:c r="M2629" s="59" t="n">
        <x:v>5</x:v>
      </x:c>
      <x:c r="N2629" t="str">
        <x:v>source_forward</x:v>
      </x:c>
    </x:row>
    <x:row r="2630">
      <x:c r="A2630" t="str">
        <x:v>Set2_200-10-3</x:v>
      </x:c>
      <x:c r="B2630" t="str">
        <x:v>Set2</x:v>
      </x:c>
      <x:c r="C2630" t="str">
        <x:v>200-10-3</x:v>
      </x:c>
      <x:c r="D2630" t="str">
        <x:v>C187</x:v>
      </x:c>
      <x:c r="E2630" t="str">
        <x:v>c</x:v>
      </x:c>
      <x:c r="F2630" s="59" t="n">
        <x:v>33</x:v>
      </x:c>
      <x:c r="G2630" s="59" t="n">
        <x:v>38</x:v>
      </x:c>
      <x:c r="H2630" s="59" t="n">
        <x:v>17</x:v>
      </x:c>
      <x:c r="I2630" s="59" t="n">
        <x:v>264</x:v>
      </x:c>
      <x:c r="J2630" s="59" t="n">
        <x:v>298</x:v>
      </x:c>
      <x:c r="K2630" s="59" t="n">
        <x:v>10</x:v>
      </x:c>
      <x:c r="L2630" s="59" t="str">
        <x:v>S1</x:v>
      </x:c>
      <x:c r="M2630" s="59" t="n">
        <x:v>5</x:v>
      </x:c>
      <x:c r="N2630" t="str">
        <x:v>source_forward</x:v>
      </x:c>
    </x:row>
    <x:row r="2631">
      <x:c r="A2631" t="str">
        <x:v>Set2_200-10-3</x:v>
      </x:c>
      <x:c r="B2631" t="str">
        <x:v>Set2</x:v>
      </x:c>
      <x:c r="C2631" t="str">
        <x:v>200-10-3</x:v>
      </x:c>
      <x:c r="D2631" t="str">
        <x:v>C188</x:v>
      </x:c>
      <x:c r="E2631" t="str">
        <x:v>c</x:v>
      </x:c>
      <x:c r="F2631" s="59" t="n">
        <x:v>35</x:v>
      </x:c>
      <x:c r="G2631" s="59" t="n">
        <x:v>18</x:v>
      </x:c>
      <x:c r="H2631" s="59" t="n">
        <x:v>18</x:v>
      </x:c>
      <x:c r="I2631" s="59" t="n">
        <x:v>207</x:v>
      </x:c>
      <x:c r="J2631" s="59" t="n">
        <x:v>231</x:v>
      </x:c>
      <x:c r="K2631" s="59" t="n">
        <x:v>10</x:v>
      </x:c>
      <x:c r="L2631" s="59" t="str">
        <x:v>S4</x:v>
      </x:c>
      <x:c r="M2631" s="59" t="n">
        <x:v>0</x:v>
      </x:c>
      <x:c r="N2631" t="str">
        <x:v>source_forward</x:v>
      </x:c>
    </x:row>
    <x:row r="2632">
      <x:c r="A2632" t="str">
        <x:v>Set2_200-10-3</x:v>
      </x:c>
      <x:c r="B2632" t="str">
        <x:v>Set2</x:v>
      </x:c>
      <x:c r="C2632" t="str">
        <x:v>200-10-3</x:v>
      </x:c>
      <x:c r="D2632" t="str">
        <x:v>C189</x:v>
      </x:c>
      <x:c r="E2632" t="str">
        <x:v>c</x:v>
      </x:c>
      <x:c r="F2632" s="59" t="n">
        <x:v>43</x:v>
      </x:c>
      <x:c r="G2632" s="59" t="n">
        <x:v>39</x:v>
      </x:c>
      <x:c r="H2632" s="59" t="n">
        <x:v>18</x:v>
      </x:c>
      <x:c r="I2632" s="59" t="n">
        <x:v>372</x:v>
      </x:c>
      <x:c r="J2632" s="59" t="n">
        <x:v>410</x:v>
      </x:c>
      <x:c r="K2632" s="59" t="n">
        <x:v>10</x:v>
      </x:c>
      <x:c r="L2632" s="59" t="str">
        <x:v>S4</x:v>
      </x:c>
      <x:c r="M2632" s="59" t="n">
        <x:v>3</x:v>
      </x:c>
      <x:c r="N2632" t="str">
        <x:v>source_forward</x:v>
      </x:c>
    </x:row>
    <x:row r="2633">
      <x:c r="A2633" t="str">
        <x:v>Set2_200-10-3</x:v>
      </x:c>
      <x:c r="B2633" t="str">
        <x:v>Set2</x:v>
      </x:c>
      <x:c r="C2633" t="str">
        <x:v>200-10-3</x:v>
      </x:c>
      <x:c r="D2633" t="str">
        <x:v>C190</x:v>
      </x:c>
      <x:c r="E2633" t="str">
        <x:v>c</x:v>
      </x:c>
      <x:c r="F2633" s="59" t="n">
        <x:v>44</x:v>
      </x:c>
      <x:c r="G2633" s="59" t="n">
        <x:v>29</x:v>
      </x:c>
      <x:c r="H2633" s="59" t="n">
        <x:v>18</x:v>
      </x:c>
      <x:c r="I2633" s="59" t="n">
        <x:v>142</x:v>
      </x:c>
      <x:c r="J2633" s="59" t="n">
        <x:v>180</x:v>
      </x:c>
      <x:c r="K2633" s="59" t="n">
        <x:v>10</x:v>
      </x:c>
      <x:c r="L2633" s="59" t="str">
        <x:v>S4</x:v>
      </x:c>
      <x:c r="M2633" s="59" t="n">
        <x:v>1</x:v>
      </x:c>
      <x:c r="N2633" t="str">
        <x:v>source_forward</x:v>
      </x:c>
    </x:row>
    <x:row r="2634">
      <x:c r="A2634" t="str">
        <x:v>Set2_200-10-3</x:v>
      </x:c>
      <x:c r="B2634" t="str">
        <x:v>Set2</x:v>
      </x:c>
      <x:c r="C2634" t="str">
        <x:v>200-10-3</x:v>
      </x:c>
      <x:c r="D2634" t="str">
        <x:v>C191</x:v>
      </x:c>
      <x:c r="E2634" t="str">
        <x:v>c</x:v>
      </x:c>
      <x:c r="F2634" s="59" t="n">
        <x:v>48</x:v>
      </x:c>
      <x:c r="G2634" s="59" t="n">
        <x:v>36</x:v>
      </x:c>
      <x:c r="H2634" s="59" t="n">
        <x:v>13</x:v>
      </x:c>
      <x:c r="I2634" s="59" t="n">
        <x:v>190</x:v>
      </x:c>
      <x:c r="J2634" s="59" t="n">
        <x:v>216</x:v>
      </x:c>
      <x:c r="K2634" s="59" t="n">
        <x:v>10</x:v>
      </x:c>
      <x:c r="L2634" s="59" t="str">
        <x:v>S4</x:v>
      </x:c>
      <x:c r="M2634" s="59" t="n">
        <x:v>1</x:v>
      </x:c>
      <x:c r="N2634" t="str">
        <x:v>source_forward</x:v>
      </x:c>
    </x:row>
    <x:row r="2635">
      <x:c r="A2635" t="str">
        <x:v>Set2_200-10-3</x:v>
      </x:c>
      <x:c r="B2635" t="str">
        <x:v>Set2</x:v>
      </x:c>
      <x:c r="C2635" t="str">
        <x:v>200-10-3</x:v>
      </x:c>
      <x:c r="D2635" t="str">
        <x:v>C192</x:v>
      </x:c>
      <x:c r="E2635" t="str">
        <x:v>c</x:v>
      </x:c>
      <x:c r="F2635" s="59" t="n">
        <x:v>44</x:v>
      </x:c>
      <x:c r="G2635" s="59" t="n">
        <x:v>35</x:v>
      </x:c>
      <x:c r="H2635" s="59" t="n">
        <x:v>20</x:v>
      </x:c>
      <x:c r="I2635" s="59" t="n">
        <x:v>663</x:v>
      </x:c>
      <x:c r="J2635" s="59" t="n">
        <x:v>675</x:v>
      </x:c>
      <x:c r="K2635" s="59" t="n">
        <x:v>10</x:v>
      </x:c>
      <x:c r="L2635" s="59" t="str">
        <x:v>S4</x:v>
      </x:c>
      <x:c r="M2635" s="59" t="n">
        <x:v>8</x:v>
      </x:c>
      <x:c r="N2635" t="str">
        <x:v>source_forward</x:v>
      </x:c>
    </x:row>
    <x:row r="2636">
      <x:c r="A2636" t="str">
        <x:v>Set2_200-10-3</x:v>
      </x:c>
      <x:c r="B2636" t="str">
        <x:v>Set2</x:v>
      </x:c>
      <x:c r="C2636" t="str">
        <x:v>200-10-3</x:v>
      </x:c>
      <x:c r="D2636" t="str">
        <x:v>C193</x:v>
      </x:c>
      <x:c r="E2636" t="str">
        <x:v>c</x:v>
      </x:c>
      <x:c r="F2636" s="59" t="n">
        <x:v>42</x:v>
      </x:c>
      <x:c r="G2636" s="59" t="n">
        <x:v>29</x:v>
      </x:c>
      <x:c r="H2636" s="59" t="n">
        <x:v>16</x:v>
      </x:c>
      <x:c r="I2636" s="59" t="n">
        <x:v>669</x:v>
      </x:c>
      <x:c r="J2636" s="59" t="n">
        <x:v>691</x:v>
      </x:c>
      <x:c r="K2636" s="59" t="n">
        <x:v>10</x:v>
      </x:c>
      <x:c r="L2636" s="59" t="str">
        <x:v>S4</x:v>
      </x:c>
      <x:c r="M2636" s="59" t="n">
        <x:v>11</x:v>
      </x:c>
      <x:c r="N2636" t="str">
        <x:v>source_forward</x:v>
      </x:c>
    </x:row>
    <x:row r="2637">
      <x:c r="A2637" t="str">
        <x:v>Set2_200-10-3</x:v>
      </x:c>
      <x:c r="B2637" t="str">
        <x:v>Set2</x:v>
      </x:c>
      <x:c r="C2637" t="str">
        <x:v>200-10-3</x:v>
      </x:c>
      <x:c r="D2637" t="str">
        <x:v>C194</x:v>
      </x:c>
      <x:c r="E2637" t="str">
        <x:v>c</x:v>
      </x:c>
      <x:c r="F2637" s="59" t="n">
        <x:v>30</x:v>
      </x:c>
      <x:c r="G2637" s="59" t="n">
        <x:v>32</x:v>
      </x:c>
      <x:c r="H2637" s="59" t="n">
        <x:v>12</x:v>
      </x:c>
      <x:c r="I2637" s="59" t="n">
        <x:v>648</x:v>
      </x:c>
      <x:c r="J2637" s="59" t="n">
        <x:v>678</x:v>
      </x:c>
      <x:c r="K2637" s="59" t="n">
        <x:v>10</x:v>
      </x:c>
      <x:c r="L2637" s="59" t="str">
        <x:v>S1</x:v>
      </x:c>
      <x:c r="M2637" s="59" t="n">
        <x:v>0</x:v>
      </x:c>
      <x:c r="N2637" t="str">
        <x:v>source_forward</x:v>
      </x:c>
    </x:row>
    <x:row r="2638">
      <x:c r="A2638" t="str">
        <x:v>Set2_200-10-3</x:v>
      </x:c>
      <x:c r="B2638" t="str">
        <x:v>Set2</x:v>
      </x:c>
      <x:c r="C2638" t="str">
        <x:v>200-10-3</x:v>
      </x:c>
      <x:c r="D2638" t="str">
        <x:v>C195</x:v>
      </x:c>
      <x:c r="E2638" t="str">
        <x:v>c</x:v>
      </x:c>
      <x:c r="F2638" s="59" t="n">
        <x:v>36</x:v>
      </x:c>
      <x:c r="G2638" s="59" t="n">
        <x:v>17</x:v>
      </x:c>
      <x:c r="H2638" s="59" t="n">
        <x:v>14</x:v>
      </x:c>
      <x:c r="I2638" s="59" t="n">
        <x:v>566</x:v>
      </x:c>
      <x:c r="J2638" s="59" t="n">
        <x:v>600</x:v>
      </x:c>
      <x:c r="K2638" s="59" t="n">
        <x:v>10</x:v>
      </x:c>
      <x:c r="L2638" s="59" t="str">
        <x:v>S4</x:v>
      </x:c>
      <x:c r="M2638" s="59" t="n">
        <x:v>8</x:v>
      </x:c>
      <x:c r="N2638" t="str">
        <x:v>source_forward</x:v>
      </x:c>
    </x:row>
    <x:row r="2639">
      <x:c r="A2639" t="str">
        <x:v>Set2_200-10-3</x:v>
      </x:c>
      <x:c r="B2639" t="str">
        <x:v>Set2</x:v>
      </x:c>
      <x:c r="C2639" t="str">
        <x:v>200-10-3</x:v>
      </x:c>
      <x:c r="D2639" t="str">
        <x:v>C196</x:v>
      </x:c>
      <x:c r="E2639" t="str">
        <x:v>c</x:v>
      </x:c>
      <x:c r="F2639" s="59" t="n">
        <x:v>41</x:v>
      </x:c>
      <x:c r="G2639" s="59" t="n">
        <x:v>24</x:v>
      </x:c>
      <x:c r="H2639" s="59" t="n">
        <x:v>12</x:v>
      </x:c>
      <x:c r="I2639" s="59" t="n">
        <x:v>346</x:v>
      </x:c>
      <x:c r="J2639" s="59" t="n">
        <x:v>370</x:v>
      </x:c>
      <x:c r="K2639" s="59" t="n">
        <x:v>10</x:v>
      </x:c>
      <x:c r="L2639" s="59" t="str">
        <x:v>S4</x:v>
      </x:c>
      <x:c r="M2639" s="59" t="n">
        <x:v>5</x:v>
      </x:c>
      <x:c r="N2639" t="str">
        <x:v>source_forward</x:v>
      </x:c>
    </x:row>
    <x:row r="2640">
      <x:c r="A2640" t="str">
        <x:v>Set2_200-10-3</x:v>
      </x:c>
      <x:c r="B2640" t="str">
        <x:v>Set2</x:v>
      </x:c>
      <x:c r="C2640" t="str">
        <x:v>200-10-3</x:v>
      </x:c>
      <x:c r="D2640" t="str">
        <x:v>C197</x:v>
      </x:c>
      <x:c r="E2640" t="str">
        <x:v>c</x:v>
      </x:c>
      <x:c r="F2640" s="59" t="n">
        <x:v>28</x:v>
      </x:c>
      <x:c r="G2640" s="59" t="n">
        <x:v>28</x:v>
      </x:c>
      <x:c r="H2640" s="59" t="n">
        <x:v>13</x:v>
      </x:c>
      <x:c r="I2640" s="59" t="n">
        <x:v>635</x:v>
      </x:c>
      <x:c r="J2640" s="59" t="n">
        <x:v>657</x:v>
      </x:c>
      <x:c r="K2640" s="59" t="n">
        <x:v>10</x:v>
      </x:c>
      <x:c r="L2640" s="59" t="str">
        <x:v>S1</x:v>
      </x:c>
      <x:c r="M2640" s="59" t="n">
        <x:v>0</x:v>
      </x:c>
      <x:c r="N2640" t="str">
        <x:v>source_forward</x:v>
      </x:c>
    </x:row>
    <x:row r="2641">
      <x:c r="A2641" t="str">
        <x:v>Set2_200-10-3</x:v>
      </x:c>
      <x:c r="B2641" t="str">
        <x:v>Set2</x:v>
      </x:c>
      <x:c r="C2641" t="str">
        <x:v>200-10-3</x:v>
      </x:c>
      <x:c r="D2641" t="str">
        <x:v>C198</x:v>
      </x:c>
      <x:c r="E2641" t="str">
        <x:v>c</x:v>
      </x:c>
      <x:c r="F2641" s="59" t="n">
        <x:v>27</x:v>
      </x:c>
      <x:c r="G2641" s="59" t="n">
        <x:v>21</x:v>
      </x:c>
      <x:c r="H2641" s="59" t="n">
        <x:v>18</x:v>
      </x:c>
      <x:c r="I2641" s="59" t="n">
        <x:v>166</x:v>
      </x:c>
      <x:c r="J2641" s="59" t="n">
        <x:v>182</x:v>
      </x:c>
      <x:c r="K2641" s="59" t="n">
        <x:v>10</x:v>
      </x:c>
      <x:c r="L2641" s="59" t="str">
        <x:v>S5</x:v>
      </x:c>
      <x:c r="M2641" s="59" t="n">
        <x:v>7</x:v>
      </x:c>
      <x:c r="N2641" t="str">
        <x:v>source_forward</x:v>
      </x:c>
    </x:row>
    <x:row r="2642">
      <x:c r="A2642" t="str">
        <x:v>Set2_200-10-3</x:v>
      </x:c>
      <x:c r="B2642" t="str">
        <x:v>Set2</x:v>
      </x:c>
      <x:c r="C2642" t="str">
        <x:v>200-10-3</x:v>
      </x:c>
      <x:c r="D2642" t="str">
        <x:v>C199</x:v>
      </x:c>
      <x:c r="E2642" t="str">
        <x:v>c</x:v>
      </x:c>
      <x:c r="F2642" s="59" t="n">
        <x:v>50</x:v>
      </x:c>
      <x:c r="G2642" s="59" t="n">
        <x:v>32</x:v>
      </x:c>
      <x:c r="H2642" s="59" t="n">
        <x:v>15</x:v>
      </x:c>
      <x:c r="I2642" s="59" t="n">
        <x:v>92</x:v>
      </x:c>
      <x:c r="J2642" s="59" t="n">
        <x:v>108</x:v>
      </x:c>
      <x:c r="K2642" s="59" t="n">
        <x:v>10</x:v>
      </x:c>
      <x:c r="L2642" s="59" t="str">
        <x:v>S4</x:v>
      </x:c>
      <x:c r="M2642" s="59" t="n">
        <x:v>4</x:v>
      </x:c>
      <x:c r="N2642" t="str">
        <x:v>source_forward</x:v>
      </x:c>
    </x:row>
    <x:row r="2643">
      <x:c r="A2643" t="str">
        <x:v>Set2_200-10-3b</x:v>
      </x:c>
      <x:c r="B2643" t="str">
        <x:v>Set2</x:v>
      </x:c>
      <x:c r="C2643" t="str">
        <x:v>200-10-3b</x:v>
      </x:c>
      <x:c r="D2643" t="str">
        <x:v>D0</x:v>
      </x:c>
      <x:c r="E2643" t="str">
        <x:v>d</x:v>
      </x:c>
      <x:c r="F2643" s="59" t="n">
        <x:v>67</x:v>
      </x:c>
      <x:c r="G2643" s="59" t="n">
        <x:v>67</x:v>
      </x:c>
      <x:c r="H2643" s="59" t="n">
        <x:v>0</x:v>
      </x:c>
      <x:c r="I2643" s="59" t="n">
        <x:v>0</x:v>
      </x:c>
      <x:c r="J2643" s="59" t="n">
        <x:v>9999</x:v>
      </x:c>
      <x:c r="K2643" s="59" t="n">
        <x:v>0</x:v>
      </x:c>
      <x:c r="L2643" s="59" t="str"/>
      <x:c r="M2643" s="59" t="str"/>
      <x:c r="N2643" t="str">
        <x:v>source_forward</x:v>
      </x:c>
    </x:row>
    <x:row r="2644">
      <x:c r="A2644" t="str">
        <x:v>Set2_200-10-3b</x:v>
      </x:c>
      <x:c r="B2644" t="str">
        <x:v>Set2</x:v>
      </x:c>
      <x:c r="C2644" t="str">
        <x:v>200-10-3b</x:v>
      </x:c>
      <x:c r="D2644" t="str">
        <x:v>S0</x:v>
      </x:c>
      <x:c r="E2644" t="str">
        <x:v>s</x:v>
      </x:c>
      <x:c r="F2644" s="59" t="n">
        <x:v>14</x:v>
      </x:c>
      <x:c r="G2644" s="59" t="n">
        <x:v>28</x:v>
      </x:c>
      <x:c r="H2644" s="59" t="n">
        <x:v>0</x:v>
      </x:c>
      <x:c r="I2644" s="59" t="n">
        <x:v>0</x:v>
      </x:c>
      <x:c r="J2644" s="59" t="n">
        <x:v>9999</x:v>
      </x:c>
      <x:c r="K2644" s="59" t="n">
        <x:v>0</x:v>
      </x:c>
      <x:c r="L2644" s="59" t="str"/>
      <x:c r="M2644" s="59" t="str"/>
      <x:c r="N2644" t="str">
        <x:v>source_forward</x:v>
      </x:c>
    </x:row>
    <x:row r="2645">
      <x:c r="A2645" t="str">
        <x:v>Set2_200-10-3b</x:v>
      </x:c>
      <x:c r="B2645" t="str">
        <x:v>Set2</x:v>
      </x:c>
      <x:c r="C2645" t="str">
        <x:v>200-10-3b</x:v>
      </x:c>
      <x:c r="D2645" t="str">
        <x:v>S1</x:v>
      </x:c>
      <x:c r="E2645" t="str">
        <x:v>s</x:v>
      </x:c>
      <x:c r="F2645" s="59" t="n">
        <x:v>29</x:v>
      </x:c>
      <x:c r="G2645" s="59" t="n">
        <x:v>35</x:v>
      </x:c>
      <x:c r="H2645" s="59" t="n">
        <x:v>0</x:v>
      </x:c>
      <x:c r="I2645" s="59" t="n">
        <x:v>0</x:v>
      </x:c>
      <x:c r="J2645" s="59" t="n">
        <x:v>9999</x:v>
      </x:c>
      <x:c r="K2645" s="59" t="n">
        <x:v>0</x:v>
      </x:c>
      <x:c r="L2645" s="59" t="str"/>
      <x:c r="M2645" s="59" t="str"/>
      <x:c r="N2645" t="str">
        <x:v>source_forward</x:v>
      </x:c>
    </x:row>
    <x:row r="2646">
      <x:c r="A2646" t="str">
        <x:v>Set2_200-10-3b</x:v>
      </x:c>
      <x:c r="B2646" t="str">
        <x:v>Set2</x:v>
      </x:c>
      <x:c r="C2646" t="str">
        <x:v>200-10-3b</x:v>
      </x:c>
      <x:c r="D2646" t="str">
        <x:v>S2</x:v>
      </x:c>
      <x:c r="E2646" t="str">
        <x:v>s</x:v>
      </x:c>
      <x:c r="F2646" s="59" t="n">
        <x:v>1</x:v>
      </x:c>
      <x:c r="G2646" s="59" t="n">
        <x:v>28</x:v>
      </x:c>
      <x:c r="H2646" s="59" t="n">
        <x:v>0</x:v>
      </x:c>
      <x:c r="I2646" s="59" t="n">
        <x:v>0</x:v>
      </x:c>
      <x:c r="J2646" s="59" t="n">
        <x:v>9999</x:v>
      </x:c>
      <x:c r="K2646" s="59" t="n">
        <x:v>0</x:v>
      </x:c>
      <x:c r="L2646" s="59" t="str"/>
      <x:c r="M2646" s="59" t="str"/>
      <x:c r="N2646" t="str">
        <x:v>source_forward</x:v>
      </x:c>
    </x:row>
    <x:row r="2647">
      <x:c r="A2647" t="str">
        <x:v>Set2_200-10-3b</x:v>
      </x:c>
      <x:c r="B2647" t="str">
        <x:v>Set2</x:v>
      </x:c>
      <x:c r="C2647" t="str">
        <x:v>200-10-3b</x:v>
      </x:c>
      <x:c r="D2647" t="str">
        <x:v>S3</x:v>
      </x:c>
      <x:c r="E2647" t="str">
        <x:v>s</x:v>
      </x:c>
      <x:c r="F2647" s="59" t="n">
        <x:v>12</x:v>
      </x:c>
      <x:c r="G2647" s="59" t="n">
        <x:v>30</x:v>
      </x:c>
      <x:c r="H2647" s="59" t="n">
        <x:v>0</x:v>
      </x:c>
      <x:c r="I2647" s="59" t="n">
        <x:v>0</x:v>
      </x:c>
      <x:c r="J2647" s="59" t="n">
        <x:v>9999</x:v>
      </x:c>
      <x:c r="K2647" s="59" t="n">
        <x:v>0</x:v>
      </x:c>
      <x:c r="L2647" s="59" t="str"/>
      <x:c r="M2647" s="59" t="str"/>
      <x:c r="N2647" t="str">
        <x:v>source_forward</x:v>
      </x:c>
    </x:row>
    <x:row r="2648">
      <x:c r="A2648" t="str">
        <x:v>Set2_200-10-3b</x:v>
      </x:c>
      <x:c r="B2648" t="str">
        <x:v>Set2</x:v>
      </x:c>
      <x:c r="C2648" t="str">
        <x:v>200-10-3b</x:v>
      </x:c>
      <x:c r="D2648" t="str">
        <x:v>S4</x:v>
      </x:c>
      <x:c r="E2648" t="str">
        <x:v>s</x:v>
      </x:c>
      <x:c r="F2648" s="59" t="n">
        <x:v>43</x:v>
      </x:c>
      <x:c r="G2648" s="59" t="n">
        <x:v>34</x:v>
      </x:c>
      <x:c r="H2648" s="59" t="n">
        <x:v>0</x:v>
      </x:c>
      <x:c r="I2648" s="59" t="n">
        <x:v>0</x:v>
      </x:c>
      <x:c r="J2648" s="59" t="n">
        <x:v>9999</x:v>
      </x:c>
      <x:c r="K2648" s="59" t="n">
        <x:v>0</x:v>
      </x:c>
      <x:c r="L2648" s="59" t="str"/>
      <x:c r="M2648" s="59" t="str"/>
      <x:c r="N2648" t="str">
        <x:v>source_forward</x:v>
      </x:c>
    </x:row>
    <x:row r="2649">
      <x:c r="A2649" t="str">
        <x:v>Set2_200-10-3b</x:v>
      </x:c>
      <x:c r="B2649" t="str">
        <x:v>Set2</x:v>
      </x:c>
      <x:c r="C2649" t="str">
        <x:v>200-10-3b</x:v>
      </x:c>
      <x:c r="D2649" t="str">
        <x:v>S5</x:v>
      </x:c>
      <x:c r="E2649" t="str">
        <x:v>s</x:v>
      </x:c>
      <x:c r="F2649" s="59" t="n">
        <x:v>14</x:v>
      </x:c>
      <x:c r="G2649" s="59" t="n">
        <x:v>26</x:v>
      </x:c>
      <x:c r="H2649" s="59" t="n">
        <x:v>0</x:v>
      </x:c>
      <x:c r="I2649" s="59" t="n">
        <x:v>0</x:v>
      </x:c>
      <x:c r="J2649" s="59" t="n">
        <x:v>9999</x:v>
      </x:c>
      <x:c r="K2649" s="59" t="n">
        <x:v>0</x:v>
      </x:c>
      <x:c r="L2649" s="59" t="str"/>
      <x:c r="M2649" s="59" t="str"/>
      <x:c r="N2649" t="str">
        <x:v>source_forward</x:v>
      </x:c>
    </x:row>
    <x:row r="2650">
      <x:c r="A2650" t="str">
        <x:v>Set2_200-10-3b</x:v>
      </x:c>
      <x:c r="B2650" t="str">
        <x:v>Set2</x:v>
      </x:c>
      <x:c r="C2650" t="str">
        <x:v>200-10-3b</x:v>
      </x:c>
      <x:c r="D2650" t="str">
        <x:v>S6</x:v>
      </x:c>
      <x:c r="E2650" t="str">
        <x:v>s</x:v>
      </x:c>
      <x:c r="F2650" s="59" t="n">
        <x:v>30</x:v>
      </x:c>
      <x:c r="G2650" s="59" t="n">
        <x:v>43</x:v>
      </x:c>
      <x:c r="H2650" s="59" t="n">
        <x:v>0</x:v>
      </x:c>
      <x:c r="I2650" s="59" t="n">
        <x:v>0</x:v>
      </x:c>
      <x:c r="J2650" s="59" t="n">
        <x:v>9999</x:v>
      </x:c>
      <x:c r="K2650" s="59" t="n">
        <x:v>0</x:v>
      </x:c>
      <x:c r="L2650" s="59" t="str"/>
      <x:c r="M2650" s="59" t="str"/>
      <x:c r="N2650" t="str">
        <x:v>source_forward</x:v>
      </x:c>
    </x:row>
    <x:row r="2651">
      <x:c r="A2651" t="str">
        <x:v>Set2_200-10-3b</x:v>
      </x:c>
      <x:c r="B2651" t="str">
        <x:v>Set2</x:v>
      </x:c>
      <x:c r="C2651" t="str">
        <x:v>200-10-3b</x:v>
      </x:c>
      <x:c r="D2651" t="str">
        <x:v>S7</x:v>
      </x:c>
      <x:c r="E2651" t="str">
        <x:v>s</x:v>
      </x:c>
      <x:c r="F2651" s="59" t="n">
        <x:v>7</x:v>
      </x:c>
      <x:c r="G2651" s="59" t="n">
        <x:v>32</x:v>
      </x:c>
      <x:c r="H2651" s="59" t="n">
        <x:v>0</x:v>
      </x:c>
      <x:c r="I2651" s="59" t="n">
        <x:v>0</x:v>
      </x:c>
      <x:c r="J2651" s="59" t="n">
        <x:v>9999</x:v>
      </x:c>
      <x:c r="K2651" s="59" t="n">
        <x:v>0</x:v>
      </x:c>
      <x:c r="L2651" s="59" t="str"/>
      <x:c r="M2651" s="59" t="str"/>
      <x:c r="N2651" t="str">
        <x:v>source_forward</x:v>
      </x:c>
    </x:row>
    <x:row r="2652">
      <x:c r="A2652" t="str">
        <x:v>Set2_200-10-3b</x:v>
      </x:c>
      <x:c r="B2652" t="str">
        <x:v>Set2</x:v>
      </x:c>
      <x:c r="C2652" t="str">
        <x:v>200-10-3b</x:v>
      </x:c>
      <x:c r="D2652" t="str">
        <x:v>S8</x:v>
      </x:c>
      <x:c r="E2652" t="str">
        <x:v>s</x:v>
      </x:c>
      <x:c r="F2652" s="59" t="n">
        <x:v>4</x:v>
      </x:c>
      <x:c r="G2652" s="59" t="n">
        <x:v>28</x:v>
      </x:c>
      <x:c r="H2652" s="59" t="n">
        <x:v>0</x:v>
      </x:c>
      <x:c r="I2652" s="59" t="n">
        <x:v>0</x:v>
      </x:c>
      <x:c r="J2652" s="59" t="n">
        <x:v>9999</x:v>
      </x:c>
      <x:c r="K2652" s="59" t="n">
        <x:v>0</x:v>
      </x:c>
      <x:c r="L2652" s="59" t="str"/>
      <x:c r="M2652" s="59" t="str"/>
      <x:c r="N2652" t="str">
        <x:v>source_forward</x:v>
      </x:c>
    </x:row>
    <x:row r="2653">
      <x:c r="A2653" t="str">
        <x:v>Set2_200-10-3b</x:v>
      </x:c>
      <x:c r="B2653" t="str">
        <x:v>Set2</x:v>
      </x:c>
      <x:c r="C2653" t="str">
        <x:v>200-10-3b</x:v>
      </x:c>
      <x:c r="D2653" t="str">
        <x:v>S9</x:v>
      </x:c>
      <x:c r="E2653" t="str">
        <x:v>s</x:v>
      </x:c>
      <x:c r="F2653" s="59" t="n">
        <x:v>6</x:v>
      </x:c>
      <x:c r="G2653" s="59" t="n">
        <x:v>34</x:v>
      </x:c>
      <x:c r="H2653" s="59" t="n">
        <x:v>0</x:v>
      </x:c>
      <x:c r="I2653" s="59" t="n">
        <x:v>0</x:v>
      </x:c>
      <x:c r="J2653" s="59" t="n">
        <x:v>9999</x:v>
      </x:c>
      <x:c r="K2653" s="59" t="n">
        <x:v>0</x:v>
      </x:c>
      <x:c r="L2653" s="59" t="str"/>
      <x:c r="M2653" s="59" t="str"/>
      <x:c r="N2653" t="str">
        <x:v>source_forward</x:v>
      </x:c>
    </x:row>
    <x:row r="2654">
      <x:c r="A2654" t="str">
        <x:v>Set2_200-10-3b</x:v>
      </x:c>
      <x:c r="B2654" t="str">
        <x:v>Set2</x:v>
      </x:c>
      <x:c r="C2654" t="str">
        <x:v>200-10-3b</x:v>
      </x:c>
      <x:c r="D2654" t="str">
        <x:v>C0</x:v>
      </x:c>
      <x:c r="E2654" t="str">
        <x:v>c</x:v>
      </x:c>
      <x:c r="F2654" s="59" t="n">
        <x:v>7</x:v>
      </x:c>
      <x:c r="G2654" s="59" t="n">
        <x:v>11</x:v>
      </x:c>
      <x:c r="H2654" s="59" t="n">
        <x:v>11</x:v>
      </x:c>
      <x:c r="I2654" s="59" t="n">
        <x:v>325</x:v>
      </x:c>
      <x:c r="J2654" s="59" t="n">
        <x:v>349</x:v>
      </x:c>
      <x:c r="K2654" s="59" t="n">
        <x:v>10</x:v>
      </x:c>
      <x:c r="L2654" s="59" t="str">
        <x:v>S5</x:v>
      </x:c>
      <x:c r="M2654" s="59" t="n">
        <x:v>4</x:v>
      </x:c>
      <x:c r="N2654" t="str">
        <x:v>source_forward</x:v>
      </x:c>
    </x:row>
    <x:row r="2655">
      <x:c r="A2655" t="str">
        <x:v>Set2_200-10-3b</x:v>
      </x:c>
      <x:c r="B2655" t="str">
        <x:v>Set2</x:v>
      </x:c>
      <x:c r="C2655" t="str">
        <x:v>200-10-3b</x:v>
      </x:c>
      <x:c r="D2655" t="str">
        <x:v>C1</x:v>
      </x:c>
      <x:c r="E2655" t="str">
        <x:v>c</x:v>
      </x:c>
      <x:c r="F2655" s="59" t="n">
        <x:v>18</x:v>
      </x:c>
      <x:c r="G2655" s="59" t="n">
        <x:v>14</x:v>
      </x:c>
      <x:c r="H2655" s="59" t="n">
        <x:v>11</x:v>
      </x:c>
      <x:c r="I2655" s="59" t="n">
        <x:v>131</x:v>
      </x:c>
      <x:c r="J2655" s="59" t="n">
        <x:v>159</x:v>
      </x:c>
      <x:c r="K2655" s="59" t="n">
        <x:v>10</x:v>
      </x:c>
      <x:c r="L2655" s="59" t="str">
        <x:v>S5</x:v>
      </x:c>
      <x:c r="M2655" s="59" t="n">
        <x:v>8</x:v>
      </x:c>
      <x:c r="N2655" t="str">
        <x:v>source_forward</x:v>
      </x:c>
    </x:row>
    <x:row r="2656">
      <x:c r="A2656" t="str">
        <x:v>Set2_200-10-3b</x:v>
      </x:c>
      <x:c r="B2656" t="str">
        <x:v>Set2</x:v>
      </x:c>
      <x:c r="C2656" t="str">
        <x:v>200-10-3b</x:v>
      </x:c>
      <x:c r="D2656" t="str">
        <x:v>C2</x:v>
      </x:c>
      <x:c r="E2656" t="str">
        <x:v>c</x:v>
      </x:c>
      <x:c r="F2656" s="59" t="n">
        <x:v>24</x:v>
      </x:c>
      <x:c r="G2656" s="59" t="n">
        <x:v>15</x:v>
      </x:c>
      <x:c r="H2656" s="59" t="n">
        <x:v>13</x:v>
      </x:c>
      <x:c r="I2656" s="59" t="n">
        <x:v>149</x:v>
      </x:c>
      <x:c r="J2656" s="59" t="n">
        <x:v>181</x:v>
      </x:c>
      <x:c r="K2656" s="59" t="n">
        <x:v>10</x:v>
      </x:c>
      <x:c r="L2656" s="59" t="str">
        <x:v>S5</x:v>
      </x:c>
      <x:c r="M2656" s="59" t="n">
        <x:v>3</x:v>
      </x:c>
      <x:c r="N2656" t="str">
        <x:v>source_forward</x:v>
      </x:c>
    </x:row>
    <x:row r="2657">
      <x:c r="A2657" t="str">
        <x:v>Set2_200-10-3b</x:v>
      </x:c>
      <x:c r="B2657" t="str">
        <x:v>Set2</x:v>
      </x:c>
      <x:c r="C2657" t="str">
        <x:v>200-10-3b</x:v>
      </x:c>
      <x:c r="D2657" t="str">
        <x:v>C3</x:v>
      </x:c>
      <x:c r="E2657" t="str">
        <x:v>c</x:v>
      </x:c>
      <x:c r="F2657" s="59" t="n">
        <x:v>5</x:v>
      </x:c>
      <x:c r="G2657" s="59" t="n">
        <x:v>5</x:v>
      </x:c>
      <x:c r="H2657" s="59" t="n">
        <x:v>20</x:v>
      </x:c>
      <x:c r="I2657" s="59" t="n">
        <x:v>436</x:v>
      </x:c>
      <x:c r="J2657" s="59" t="n">
        <x:v>470</x:v>
      </x:c>
      <x:c r="K2657" s="59" t="n">
        <x:v>10</x:v>
      </x:c>
      <x:c r="L2657" s="59" t="str">
        <x:v>S5</x:v>
      </x:c>
      <x:c r="M2657" s="59" t="n">
        <x:v>3</x:v>
      </x:c>
      <x:c r="N2657" t="str">
        <x:v>source_forward</x:v>
      </x:c>
    </x:row>
    <x:row r="2658">
      <x:c r="A2658" t="str">
        <x:v>Set2_200-10-3b</x:v>
      </x:c>
      <x:c r="B2658" t="str">
        <x:v>Set2</x:v>
      </x:c>
      <x:c r="C2658" t="str">
        <x:v>200-10-3b</x:v>
      </x:c>
      <x:c r="D2658" t="str">
        <x:v>C4</x:v>
      </x:c>
      <x:c r="E2658" t="str">
        <x:v>c</x:v>
      </x:c>
      <x:c r="F2658" s="59" t="n">
        <x:v>4</x:v>
      </x:c>
      <x:c r="G2658" s="59" t="n">
        <x:v>11</x:v>
      </x:c>
      <x:c r="H2658" s="59" t="n">
        <x:v>16</x:v>
      </x:c>
      <x:c r="I2658" s="59" t="n">
        <x:v>471</x:v>
      </x:c>
      <x:c r="J2658" s="59" t="n">
        <x:v>483</x:v>
      </x:c>
      <x:c r="K2658" s="59" t="n">
        <x:v>10</x:v>
      </x:c>
      <x:c r="L2658" s="59" t="str">
        <x:v>S8</x:v>
      </x:c>
      <x:c r="M2658" s="59" t="n">
        <x:v>4</x:v>
      </x:c>
      <x:c r="N2658" t="str">
        <x:v>source_forward</x:v>
      </x:c>
    </x:row>
    <x:row r="2659">
      <x:c r="A2659" t="str">
        <x:v>Set2_200-10-3b</x:v>
      </x:c>
      <x:c r="B2659" t="str">
        <x:v>Set2</x:v>
      </x:c>
      <x:c r="C2659" t="str">
        <x:v>200-10-3b</x:v>
      </x:c>
      <x:c r="D2659" t="str">
        <x:v>C5</x:v>
      </x:c>
      <x:c r="E2659" t="str">
        <x:v>c</x:v>
      </x:c>
      <x:c r="F2659" s="59" t="n">
        <x:v>2</x:v>
      </x:c>
      <x:c r="G2659" s="59" t="n">
        <x:v>18</x:v>
      </x:c>
      <x:c r="H2659" s="59" t="n">
        <x:v>12</x:v>
      </x:c>
      <x:c r="I2659" s="59" t="n">
        <x:v>439</x:v>
      </x:c>
      <x:c r="J2659" s="59" t="n">
        <x:v>457</x:v>
      </x:c>
      <x:c r="K2659" s="59" t="n">
        <x:v>10</x:v>
      </x:c>
      <x:c r="L2659" s="59" t="str">
        <x:v>S2</x:v>
      </x:c>
      <x:c r="M2659" s="59" t="n">
        <x:v>9</x:v>
      </x:c>
      <x:c r="N2659" t="str">
        <x:v>source_forward</x:v>
      </x:c>
    </x:row>
    <x:row r="2660">
      <x:c r="A2660" t="str">
        <x:v>Set2_200-10-3b</x:v>
      </x:c>
      <x:c r="B2660" t="str">
        <x:v>Set2</x:v>
      </x:c>
      <x:c r="C2660" t="str">
        <x:v>200-10-3b</x:v>
      </x:c>
      <x:c r="D2660" t="str">
        <x:v>C6</x:v>
      </x:c>
      <x:c r="E2660" t="str">
        <x:v>c</x:v>
      </x:c>
      <x:c r="F2660" s="59" t="n">
        <x:v>11</x:v>
      </x:c>
      <x:c r="G2660" s="59" t="n">
        <x:v>8</x:v>
      </x:c>
      <x:c r="H2660" s="59" t="n">
        <x:v>11</x:v>
      </x:c>
      <x:c r="I2660" s="59" t="n">
        <x:v>529</x:v>
      </x:c>
      <x:c r="J2660" s="59" t="n">
        <x:v>543</x:v>
      </x:c>
      <x:c r="K2660" s="59" t="n">
        <x:v>10</x:v>
      </x:c>
      <x:c r="L2660" s="59" t="str">
        <x:v>S5</x:v>
      </x:c>
      <x:c r="M2660" s="59" t="n">
        <x:v>1</x:v>
      </x:c>
      <x:c r="N2660" t="str">
        <x:v>source_forward</x:v>
      </x:c>
    </x:row>
    <x:row r="2661">
      <x:c r="A2661" t="str">
        <x:v>Set2_200-10-3b</x:v>
      </x:c>
      <x:c r="B2661" t="str">
        <x:v>Set2</x:v>
      </x:c>
      <x:c r="C2661" t="str">
        <x:v>200-10-3b</x:v>
      </x:c>
      <x:c r="D2661" t="str">
        <x:v>C7</x:v>
      </x:c>
      <x:c r="E2661" t="str">
        <x:v>c</x:v>
      </x:c>
      <x:c r="F2661" s="59" t="n">
        <x:v>12</x:v>
      </x:c>
      <x:c r="G2661" s="59" t="n">
        <x:v>3</x:v>
      </x:c>
      <x:c r="H2661" s="59" t="n">
        <x:v>19</x:v>
      </x:c>
      <x:c r="I2661" s="59" t="n">
        <x:v>447</x:v>
      </x:c>
      <x:c r="J2661" s="59" t="n">
        <x:v>471</x:v>
      </x:c>
      <x:c r="K2661" s="59" t="n">
        <x:v>10</x:v>
      </x:c>
      <x:c r="L2661" s="59" t="str">
        <x:v>S5</x:v>
      </x:c>
      <x:c r="M2661" s="59" t="n">
        <x:v>3</x:v>
      </x:c>
      <x:c r="N2661" t="str">
        <x:v>source_forward</x:v>
      </x:c>
    </x:row>
    <x:row r="2662">
      <x:c r="A2662" t="str">
        <x:v>Set2_200-10-3b</x:v>
      </x:c>
      <x:c r="B2662" t="str">
        <x:v>Set2</x:v>
      </x:c>
      <x:c r="C2662" t="str">
        <x:v>200-10-3b</x:v>
      </x:c>
      <x:c r="D2662" t="str">
        <x:v>C8</x:v>
      </x:c>
      <x:c r="E2662" t="str">
        <x:v>c</x:v>
      </x:c>
      <x:c r="F2662" s="59" t="n">
        <x:v>21</x:v>
      </x:c>
      <x:c r="G2662" s="59" t="n">
        <x:v>19</x:v>
      </x:c>
      <x:c r="H2662" s="59" t="n">
        <x:v>12</x:v>
      </x:c>
      <x:c r="I2662" s="59" t="n">
        <x:v>80</x:v>
      </x:c>
      <x:c r="J2662" s="59" t="n">
        <x:v>116</x:v>
      </x:c>
      <x:c r="K2662" s="59" t="n">
        <x:v>10</x:v>
      </x:c>
      <x:c r="L2662" s="59" t="str">
        <x:v>S5</x:v>
      </x:c>
      <x:c r="M2662" s="59" t="n">
        <x:v>5</x:v>
      </x:c>
      <x:c r="N2662" t="str">
        <x:v>source_forward</x:v>
      </x:c>
    </x:row>
    <x:row r="2663">
      <x:c r="A2663" t="str">
        <x:v>Set2_200-10-3b</x:v>
      </x:c>
      <x:c r="B2663" t="str">
        <x:v>Set2</x:v>
      </x:c>
      <x:c r="C2663" t="str">
        <x:v>200-10-3b</x:v>
      </x:c>
      <x:c r="D2663" t="str">
        <x:v>C9</x:v>
      </x:c>
      <x:c r="E2663" t="str">
        <x:v>c</x:v>
      </x:c>
      <x:c r="F2663" s="59" t="n">
        <x:v>14</x:v>
      </x:c>
      <x:c r="G2663" s="59" t="n">
        <x:v>9</x:v>
      </x:c>
      <x:c r="H2663" s="59" t="n">
        <x:v>18</x:v>
      </x:c>
      <x:c r="I2663" s="59" t="n">
        <x:v>196</x:v>
      </x:c>
      <x:c r="J2663" s="59" t="n">
        <x:v>224</x:v>
      </x:c>
      <x:c r="K2663" s="59" t="n">
        <x:v>10</x:v>
      </x:c>
      <x:c r="L2663" s="59" t="str">
        <x:v>S5</x:v>
      </x:c>
      <x:c r="M2663" s="59" t="n">
        <x:v>6</x:v>
      </x:c>
      <x:c r="N2663" t="str">
        <x:v>source_forward</x:v>
      </x:c>
    </x:row>
    <x:row r="2664">
      <x:c r="A2664" t="str">
        <x:v>Set2_200-10-3b</x:v>
      </x:c>
      <x:c r="B2664" t="str">
        <x:v>Set2</x:v>
      </x:c>
      <x:c r="C2664" t="str">
        <x:v>200-10-3b</x:v>
      </x:c>
      <x:c r="D2664" t="str">
        <x:v>C10</x:v>
      </x:c>
      <x:c r="E2664" t="str">
        <x:v>c</x:v>
      </x:c>
      <x:c r="F2664" s="59" t="n">
        <x:v>25</x:v>
      </x:c>
      <x:c r="G2664" s="59" t="n">
        <x:v>17</x:v>
      </x:c>
      <x:c r="H2664" s="59" t="n">
        <x:v>12</x:v>
      </x:c>
      <x:c r="I2664" s="59" t="n">
        <x:v>78</x:v>
      </x:c>
      <x:c r="J2664" s="59" t="n">
        <x:v>92</x:v>
      </x:c>
      <x:c r="K2664" s="59" t="n">
        <x:v>10</x:v>
      </x:c>
      <x:c r="L2664" s="59" t="str">
        <x:v>S5</x:v>
      </x:c>
      <x:c r="M2664" s="59" t="n">
        <x:v>10</x:v>
      </x:c>
      <x:c r="N2664" t="str">
        <x:v>source_forward</x:v>
      </x:c>
    </x:row>
    <x:row r="2665">
      <x:c r="A2665" t="str">
        <x:v>Set2_200-10-3b</x:v>
      </x:c>
      <x:c r="B2665" t="str">
        <x:v>Set2</x:v>
      </x:c>
      <x:c r="C2665" t="str">
        <x:v>200-10-3b</x:v>
      </x:c>
      <x:c r="D2665" t="str">
        <x:v>C11</x:v>
      </x:c>
      <x:c r="E2665" t="str">
        <x:v>c</x:v>
      </x:c>
      <x:c r="F2665" s="59" t="n">
        <x:v>25</x:v>
      </x:c>
      <x:c r="G2665" s="59" t="n">
        <x:v>16</x:v>
      </x:c>
      <x:c r="H2665" s="59" t="n">
        <x:v>15</x:v>
      </x:c>
      <x:c r="I2665" s="59" t="n">
        <x:v>271</x:v>
      </x:c>
      <x:c r="J2665" s="59" t="n">
        <x:v>307</x:v>
      </x:c>
      <x:c r="K2665" s="59" t="n">
        <x:v>10</x:v>
      </x:c>
      <x:c r="L2665" s="59" t="str">
        <x:v>S5</x:v>
      </x:c>
      <x:c r="M2665" s="59" t="n">
        <x:v>9</x:v>
      </x:c>
      <x:c r="N2665" t="str">
        <x:v>source_forward</x:v>
      </x:c>
    </x:row>
    <x:row r="2666">
      <x:c r="A2666" t="str">
        <x:v>Set2_200-10-3b</x:v>
      </x:c>
      <x:c r="B2666" t="str">
        <x:v>Set2</x:v>
      </x:c>
      <x:c r="C2666" t="str">
        <x:v>200-10-3b</x:v>
      </x:c>
      <x:c r="D2666" t="str">
        <x:v>C12</x:v>
      </x:c>
      <x:c r="E2666" t="str">
        <x:v>c</x:v>
      </x:c>
      <x:c r="F2666" s="59" t="n">
        <x:v>11</x:v>
      </x:c>
      <x:c r="G2666" s="59" t="n">
        <x:v>19</x:v>
      </x:c>
      <x:c r="H2666" s="59" t="n">
        <x:v>19</x:v>
      </x:c>
      <x:c r="I2666" s="59" t="n">
        <x:v>333</x:v>
      </x:c>
      <x:c r="J2666" s="59" t="n">
        <x:v>345</x:v>
      </x:c>
      <x:c r="K2666" s="59" t="n">
        <x:v>10</x:v>
      </x:c>
      <x:c r="L2666" s="59" t="str">
        <x:v>S5</x:v>
      </x:c>
      <x:c r="M2666" s="59" t="n">
        <x:v>4</x:v>
      </x:c>
      <x:c r="N2666" t="str">
        <x:v>source_forward</x:v>
      </x:c>
    </x:row>
    <x:row r="2667">
      <x:c r="A2667" t="str">
        <x:v>Set2_200-10-3b</x:v>
      </x:c>
      <x:c r="B2667" t="str">
        <x:v>Set2</x:v>
      </x:c>
      <x:c r="C2667" t="str">
        <x:v>200-10-3b</x:v>
      </x:c>
      <x:c r="D2667" t="str">
        <x:v>C13</x:v>
      </x:c>
      <x:c r="E2667" t="str">
        <x:v>c</x:v>
      </x:c>
      <x:c r="F2667" s="59" t="n">
        <x:v>12</x:v>
      </x:c>
      <x:c r="G2667" s="59" t="n">
        <x:v>4</x:v>
      </x:c>
      <x:c r="H2667" s="59" t="n">
        <x:v>15</x:v>
      </x:c>
      <x:c r="I2667" s="59" t="n">
        <x:v>95</x:v>
      </x:c>
      <x:c r="J2667" s="59" t="n">
        <x:v>129</x:v>
      </x:c>
      <x:c r="K2667" s="59" t="n">
        <x:v>10</x:v>
      </x:c>
      <x:c r="L2667" s="59" t="str">
        <x:v>S5</x:v>
      </x:c>
      <x:c r="M2667" s="59" t="n">
        <x:v>9</x:v>
      </x:c>
      <x:c r="N2667" t="str">
        <x:v>source_forward</x:v>
      </x:c>
    </x:row>
    <x:row r="2668">
      <x:c r="A2668" t="str">
        <x:v>Set2_200-10-3b</x:v>
      </x:c>
      <x:c r="B2668" t="str">
        <x:v>Set2</x:v>
      </x:c>
      <x:c r="C2668" t="str">
        <x:v>200-10-3b</x:v>
      </x:c>
      <x:c r="D2668" t="str">
        <x:v>C14</x:v>
      </x:c>
      <x:c r="E2668" t="str">
        <x:v>c</x:v>
      </x:c>
      <x:c r="F2668" s="59" t="n">
        <x:v>21</x:v>
      </x:c>
      <x:c r="G2668" s="59" t="n">
        <x:v>16</x:v>
      </x:c>
      <x:c r="H2668" s="59" t="n">
        <x:v>15</x:v>
      </x:c>
      <x:c r="I2668" s="59" t="n">
        <x:v>372</x:v>
      </x:c>
      <x:c r="J2668" s="59" t="n">
        <x:v>398</x:v>
      </x:c>
      <x:c r="K2668" s="59" t="n">
        <x:v>10</x:v>
      </x:c>
      <x:c r="L2668" s="59" t="str">
        <x:v>S5</x:v>
      </x:c>
      <x:c r="M2668" s="59" t="n">
        <x:v>1</x:v>
      </x:c>
      <x:c r="N2668" t="str">
        <x:v>source_forward</x:v>
      </x:c>
    </x:row>
    <x:row r="2669">
      <x:c r="A2669" t="str">
        <x:v>Set2_200-10-3b</x:v>
      </x:c>
      <x:c r="B2669" t="str">
        <x:v>Set2</x:v>
      </x:c>
      <x:c r="C2669" t="str">
        <x:v>200-10-3b</x:v>
      </x:c>
      <x:c r="D2669" t="str">
        <x:v>C15</x:v>
      </x:c>
      <x:c r="E2669" t="str">
        <x:v>c</x:v>
      </x:c>
      <x:c r="F2669" s="59" t="n">
        <x:v>12</x:v>
      </x:c>
      <x:c r="G2669" s="59" t="n">
        <x:v>2</x:v>
      </x:c>
      <x:c r="H2669" s="59" t="n">
        <x:v>18</x:v>
      </x:c>
      <x:c r="I2669" s="59" t="n">
        <x:v>543</x:v>
      </x:c>
      <x:c r="J2669" s="59" t="n">
        <x:v>561</x:v>
      </x:c>
      <x:c r="K2669" s="59" t="n">
        <x:v>10</x:v>
      </x:c>
      <x:c r="L2669" s="59" t="str">
        <x:v>S5</x:v>
      </x:c>
      <x:c r="M2669" s="59" t="n">
        <x:v>17</x:v>
      </x:c>
      <x:c r="N2669" t="str">
        <x:v>source_forward</x:v>
      </x:c>
    </x:row>
    <x:row r="2670">
      <x:c r="A2670" t="str">
        <x:v>Set2_200-10-3b</x:v>
      </x:c>
      <x:c r="B2670" t="str">
        <x:v>Set2</x:v>
      </x:c>
      <x:c r="C2670" t="str">
        <x:v>200-10-3b</x:v>
      </x:c>
      <x:c r="D2670" t="str">
        <x:v>C16</x:v>
      </x:c>
      <x:c r="E2670" t="str">
        <x:v>c</x:v>
      </x:c>
      <x:c r="F2670" s="59" t="n">
        <x:v>23</x:v>
      </x:c>
      <x:c r="G2670" s="59" t="n">
        <x:v>17</x:v>
      </x:c>
      <x:c r="H2670" s="59" t="n">
        <x:v>19</x:v>
      </x:c>
      <x:c r="I2670" s="59" t="n">
        <x:v>203</x:v>
      </x:c>
      <x:c r="J2670" s="59" t="n">
        <x:v>221</x:v>
      </x:c>
      <x:c r="K2670" s="59" t="n">
        <x:v>10</x:v>
      </x:c>
      <x:c r="L2670" s="59" t="str">
        <x:v>S5</x:v>
      </x:c>
      <x:c r="M2670" s="59" t="n">
        <x:v>1</x:v>
      </x:c>
      <x:c r="N2670" t="str">
        <x:v>source_forward</x:v>
      </x:c>
    </x:row>
    <x:row r="2671">
      <x:c r="A2671" t="str">
        <x:v>Set2_200-10-3b</x:v>
      </x:c>
      <x:c r="B2671" t="str">
        <x:v>Set2</x:v>
      </x:c>
      <x:c r="C2671" t="str">
        <x:v>200-10-3b</x:v>
      </x:c>
      <x:c r="D2671" t="str">
        <x:v>C17</x:v>
      </x:c>
      <x:c r="E2671" t="str">
        <x:v>c</x:v>
      </x:c>
      <x:c r="F2671" s="59" t="n">
        <x:v>20</x:v>
      </x:c>
      <x:c r="G2671" s="59" t="n">
        <x:v>18</x:v>
      </x:c>
      <x:c r="H2671" s="59" t="n">
        <x:v>12</x:v>
      </x:c>
      <x:c r="I2671" s="59" t="n">
        <x:v>548</x:v>
      </x:c>
      <x:c r="J2671" s="59" t="n">
        <x:v>570</x:v>
      </x:c>
      <x:c r="K2671" s="59" t="n">
        <x:v>10</x:v>
      </x:c>
      <x:c r="L2671" s="59" t="str">
        <x:v>S5</x:v>
      </x:c>
      <x:c r="M2671" s="59" t="n">
        <x:v>7</x:v>
      </x:c>
      <x:c r="N2671" t="str">
        <x:v>source_forward</x:v>
      </x:c>
    </x:row>
    <x:row r="2672">
      <x:c r="A2672" t="str">
        <x:v>Set2_200-10-3b</x:v>
      </x:c>
      <x:c r="B2672" t="str">
        <x:v>Set2</x:v>
      </x:c>
      <x:c r="C2672" t="str">
        <x:v>200-10-3b</x:v>
      </x:c>
      <x:c r="D2672" t="str">
        <x:v>C18</x:v>
      </x:c>
      <x:c r="E2672" t="str">
        <x:v>c</x:v>
      </x:c>
      <x:c r="F2672" s="59" t="n">
        <x:v>18</x:v>
      </x:c>
      <x:c r="G2672" s="59" t="n">
        <x:v>20</x:v>
      </x:c>
      <x:c r="H2672" s="59" t="n">
        <x:v>19</x:v>
      </x:c>
      <x:c r="I2672" s="59" t="n">
        <x:v>193</x:v>
      </x:c>
      <x:c r="J2672" s="59" t="n">
        <x:v>227</x:v>
      </x:c>
      <x:c r="K2672" s="59" t="n">
        <x:v>10</x:v>
      </x:c>
      <x:c r="L2672" s="59" t="str">
        <x:v>S5</x:v>
      </x:c>
      <x:c r="M2672" s="59" t="n">
        <x:v>13</x:v>
      </x:c>
      <x:c r="N2672" t="str">
        <x:v>source_forward</x:v>
      </x:c>
    </x:row>
    <x:row r="2673">
      <x:c r="A2673" t="str">
        <x:v>Set2_200-10-3b</x:v>
      </x:c>
      <x:c r="B2673" t="str">
        <x:v>Set2</x:v>
      </x:c>
      <x:c r="C2673" t="str">
        <x:v>200-10-3b</x:v>
      </x:c>
      <x:c r="D2673" t="str">
        <x:v>C19</x:v>
      </x:c>
      <x:c r="E2673" t="str">
        <x:v>c</x:v>
      </x:c>
      <x:c r="F2673" s="59" t="n">
        <x:v>20</x:v>
      </x:c>
      <x:c r="G2673" s="59" t="n">
        <x:v>7</x:v>
      </x:c>
      <x:c r="H2673" s="59" t="n">
        <x:v>11</x:v>
      </x:c>
      <x:c r="I2673" s="59" t="n">
        <x:v>132</x:v>
      </x:c>
      <x:c r="J2673" s="59" t="n">
        <x:v>166</x:v>
      </x:c>
      <x:c r="K2673" s="59" t="n">
        <x:v>10</x:v>
      </x:c>
      <x:c r="L2673" s="59" t="str">
        <x:v>S5</x:v>
      </x:c>
      <x:c r="M2673" s="59" t="n">
        <x:v>9</x:v>
      </x:c>
      <x:c r="N2673" t="str">
        <x:v>source_forward</x:v>
      </x:c>
    </x:row>
    <x:row r="2674">
      <x:c r="A2674" t="str">
        <x:v>Set2_200-10-3b</x:v>
      </x:c>
      <x:c r="B2674" t="str">
        <x:v>Set2</x:v>
      </x:c>
      <x:c r="C2674" t="str">
        <x:v>200-10-3b</x:v>
      </x:c>
      <x:c r="D2674" t="str">
        <x:v>C20</x:v>
      </x:c>
      <x:c r="E2674" t="str">
        <x:v>c</x:v>
      </x:c>
      <x:c r="F2674" s="59" t="n">
        <x:v>8</x:v>
      </x:c>
      <x:c r="G2674" s="59" t="n">
        <x:v>6</x:v>
      </x:c>
      <x:c r="H2674" s="59" t="n">
        <x:v>18</x:v>
      </x:c>
      <x:c r="I2674" s="59" t="n">
        <x:v>318</x:v>
      </x:c>
      <x:c r="J2674" s="59" t="n">
        <x:v>350</x:v>
      </x:c>
      <x:c r="K2674" s="59" t="n">
        <x:v>10</x:v>
      </x:c>
      <x:c r="L2674" s="59" t="str">
        <x:v>S5</x:v>
      </x:c>
      <x:c r="M2674" s="59" t="n">
        <x:v>2</x:v>
      </x:c>
      <x:c r="N2674" t="str">
        <x:v>source_forward</x:v>
      </x:c>
    </x:row>
    <x:row r="2675">
      <x:c r="A2675" t="str">
        <x:v>Set2_200-10-3b</x:v>
      </x:c>
      <x:c r="B2675" t="str">
        <x:v>Set2</x:v>
      </x:c>
      <x:c r="C2675" t="str">
        <x:v>200-10-3b</x:v>
      </x:c>
      <x:c r="D2675" t="str">
        <x:v>C21</x:v>
      </x:c>
      <x:c r="E2675" t="str">
        <x:v>c</x:v>
      </x:c>
      <x:c r="F2675" s="59" t="n">
        <x:v>5</x:v>
      </x:c>
      <x:c r="G2675" s="59" t="n">
        <x:v>8</x:v>
      </x:c>
      <x:c r="H2675" s="59" t="n">
        <x:v>16</x:v>
      </x:c>
      <x:c r="I2675" s="59" t="n">
        <x:v>169</x:v>
      </x:c>
      <x:c r="J2675" s="59" t="n">
        <x:v>201</x:v>
      </x:c>
      <x:c r="K2675" s="59" t="n">
        <x:v>10</x:v>
      </x:c>
      <x:c r="L2675" s="59" t="str">
        <x:v>S8</x:v>
      </x:c>
      <x:c r="M2675" s="59" t="n">
        <x:v>2</x:v>
      </x:c>
      <x:c r="N2675" t="str">
        <x:v>source_forward</x:v>
      </x:c>
    </x:row>
    <x:row r="2676">
      <x:c r="A2676" t="str">
        <x:v>Set2_200-10-3b</x:v>
      </x:c>
      <x:c r="B2676" t="str">
        <x:v>Set2</x:v>
      </x:c>
      <x:c r="C2676" t="str">
        <x:v>200-10-3b</x:v>
      </x:c>
      <x:c r="D2676" t="str">
        <x:v>C22</x:v>
      </x:c>
      <x:c r="E2676" t="str">
        <x:v>c</x:v>
      </x:c>
      <x:c r="F2676" s="59" t="n">
        <x:v>9</x:v>
      </x:c>
      <x:c r="G2676" s="59" t="n">
        <x:v>18</x:v>
      </x:c>
      <x:c r="H2676" s="59" t="n">
        <x:v>13</x:v>
      </x:c>
      <x:c r="I2676" s="59" t="n">
        <x:v>83</x:v>
      </x:c>
      <x:c r="J2676" s="59" t="n">
        <x:v>109</x:v>
      </x:c>
      <x:c r="K2676" s="59" t="n">
        <x:v>10</x:v>
      </x:c>
      <x:c r="L2676" s="59" t="str">
        <x:v>S5</x:v>
      </x:c>
      <x:c r="M2676" s="59" t="n">
        <x:v>12</x:v>
      </x:c>
      <x:c r="N2676" t="str">
        <x:v>source_forward</x:v>
      </x:c>
    </x:row>
    <x:row r="2677">
      <x:c r="A2677" t="str">
        <x:v>Set2_200-10-3b</x:v>
      </x:c>
      <x:c r="B2677" t="str">
        <x:v>Set2</x:v>
      </x:c>
      <x:c r="C2677" t="str">
        <x:v>200-10-3b</x:v>
      </x:c>
      <x:c r="D2677" t="str">
        <x:v>C23</x:v>
      </x:c>
      <x:c r="E2677" t="str">
        <x:v>c</x:v>
      </x:c>
      <x:c r="F2677" s="59" t="n">
        <x:v>20</x:v>
      </x:c>
      <x:c r="G2677" s="59" t="n">
        <x:v>2</x:v>
      </x:c>
      <x:c r="H2677" s="59" t="n">
        <x:v>20</x:v>
      </x:c>
      <x:c r="I2677" s="59" t="n">
        <x:v>501</x:v>
      </x:c>
      <x:c r="J2677" s="59" t="n">
        <x:v>527</x:v>
      </x:c>
      <x:c r="K2677" s="59" t="n">
        <x:v>10</x:v>
      </x:c>
      <x:c r="L2677" s="59" t="str">
        <x:v>S5</x:v>
      </x:c>
      <x:c r="M2677" s="59" t="n">
        <x:v>12</x:v>
      </x:c>
      <x:c r="N2677" t="str">
        <x:v>source_forward</x:v>
      </x:c>
    </x:row>
    <x:row r="2678">
      <x:c r="A2678" t="str">
        <x:v>Set2_200-10-3b</x:v>
      </x:c>
      <x:c r="B2678" t="str">
        <x:v>Set2</x:v>
      </x:c>
      <x:c r="C2678" t="str">
        <x:v>200-10-3b</x:v>
      </x:c>
      <x:c r="D2678" t="str">
        <x:v>C24</x:v>
      </x:c>
      <x:c r="E2678" t="str">
        <x:v>c</x:v>
      </x:c>
      <x:c r="F2678" s="59" t="n">
        <x:v>12</x:v>
      </x:c>
      <x:c r="G2678" s="59" t="n">
        <x:v>3</x:v>
      </x:c>
      <x:c r="H2678" s="59" t="n">
        <x:v>13</x:v>
      </x:c>
      <x:c r="I2678" s="59" t="n">
        <x:v>213</x:v>
      </x:c>
      <x:c r="J2678" s="59" t="n">
        <x:v>239</x:v>
      </x:c>
      <x:c r="K2678" s="59" t="n">
        <x:v>10</x:v>
      </x:c>
      <x:c r="L2678" s="59" t="str">
        <x:v>S5</x:v>
      </x:c>
      <x:c r="M2678" s="59" t="n">
        <x:v>10</x:v>
      </x:c>
      <x:c r="N2678" t="str">
        <x:v>source_forward</x:v>
      </x:c>
    </x:row>
    <x:row r="2679">
      <x:c r="A2679" t="str">
        <x:v>Set2_200-10-3b</x:v>
      </x:c>
      <x:c r="B2679" t="str">
        <x:v>Set2</x:v>
      </x:c>
      <x:c r="C2679" t="str">
        <x:v>200-10-3b</x:v>
      </x:c>
      <x:c r="D2679" t="str">
        <x:v>C25</x:v>
      </x:c>
      <x:c r="E2679" t="str">
        <x:v>c</x:v>
      </x:c>
      <x:c r="F2679" s="59" t="n">
        <x:v>22</x:v>
      </x:c>
      <x:c r="G2679" s="59" t="n">
        <x:v>17</x:v>
      </x:c>
      <x:c r="H2679" s="59" t="n">
        <x:v>15</x:v>
      </x:c>
      <x:c r="I2679" s="59" t="n">
        <x:v>375</x:v>
      </x:c>
      <x:c r="J2679" s="59" t="n">
        <x:v>399</x:v>
      </x:c>
      <x:c r="K2679" s="59" t="n">
        <x:v>10</x:v>
      </x:c>
      <x:c r="L2679" s="59" t="str">
        <x:v>S5</x:v>
      </x:c>
      <x:c r="M2679" s="59" t="n">
        <x:v>9</x:v>
      </x:c>
      <x:c r="N2679" t="str">
        <x:v>source_forward</x:v>
      </x:c>
    </x:row>
    <x:row r="2680">
      <x:c r="A2680" t="str">
        <x:v>Set2_200-10-3b</x:v>
      </x:c>
      <x:c r="B2680" t="str">
        <x:v>Set2</x:v>
      </x:c>
      <x:c r="C2680" t="str">
        <x:v>200-10-3b</x:v>
      </x:c>
      <x:c r="D2680" t="str">
        <x:v>C26</x:v>
      </x:c>
      <x:c r="E2680" t="str">
        <x:v>c</x:v>
      </x:c>
      <x:c r="F2680" s="59" t="n">
        <x:v>12</x:v>
      </x:c>
      <x:c r="G2680" s="59" t="n">
        <x:v>8</x:v>
      </x:c>
      <x:c r="H2680" s="59" t="n">
        <x:v>16</x:v>
      </x:c>
      <x:c r="I2680" s="59" t="n">
        <x:v>289</x:v>
      </x:c>
      <x:c r="J2680" s="59" t="n">
        <x:v>305</x:v>
      </x:c>
      <x:c r="K2680" s="59" t="n">
        <x:v>10</x:v>
      </x:c>
      <x:c r="L2680" s="59" t="str">
        <x:v>S5</x:v>
      </x:c>
      <x:c r="M2680" s="59" t="n">
        <x:v>1</x:v>
      </x:c>
      <x:c r="N2680" t="str">
        <x:v>source_forward</x:v>
      </x:c>
    </x:row>
    <x:row r="2681">
      <x:c r="A2681" t="str">
        <x:v>Set2_200-10-3b</x:v>
      </x:c>
      <x:c r="B2681" t="str">
        <x:v>Set2</x:v>
      </x:c>
      <x:c r="C2681" t="str">
        <x:v>200-10-3b</x:v>
      </x:c>
      <x:c r="D2681" t="str">
        <x:v>C27</x:v>
      </x:c>
      <x:c r="E2681" t="str">
        <x:v>c</x:v>
      </x:c>
      <x:c r="F2681" s="59" t="n">
        <x:v>3</x:v>
      </x:c>
      <x:c r="G2681" s="59" t="n">
        <x:v>16</x:v>
      </x:c>
      <x:c r="H2681" s="59" t="n">
        <x:v>18</x:v>
      </x:c>
      <x:c r="I2681" s="59" t="n">
        <x:v>148</x:v>
      </x:c>
      <x:c r="J2681" s="59" t="n">
        <x:v>164</x:v>
      </x:c>
      <x:c r="K2681" s="59" t="n">
        <x:v>10</x:v>
      </x:c>
      <x:c r="L2681" s="59" t="str">
        <x:v>S8</x:v>
      </x:c>
      <x:c r="M2681" s="59" t="n">
        <x:v>7</x:v>
      </x:c>
      <x:c r="N2681" t="str">
        <x:v>source_forward</x:v>
      </x:c>
    </x:row>
    <x:row r="2682">
      <x:c r="A2682" t="str">
        <x:v>Set2_200-10-3b</x:v>
      </x:c>
      <x:c r="B2682" t="str">
        <x:v>Set2</x:v>
      </x:c>
      <x:c r="C2682" t="str">
        <x:v>200-10-3b</x:v>
      </x:c>
      <x:c r="D2682" t="str">
        <x:v>C28</x:v>
      </x:c>
      <x:c r="E2682" t="str">
        <x:v>c</x:v>
      </x:c>
      <x:c r="F2682" s="59" t="n">
        <x:v>12</x:v>
      </x:c>
      <x:c r="G2682" s="59" t="n">
        <x:v>6</x:v>
      </x:c>
      <x:c r="H2682" s="59" t="n">
        <x:v>16</x:v>
      </x:c>
      <x:c r="I2682" s="59" t="n">
        <x:v>372</x:v>
      </x:c>
      <x:c r="J2682" s="59" t="n">
        <x:v>394</x:v>
      </x:c>
      <x:c r="K2682" s="59" t="n">
        <x:v>10</x:v>
      </x:c>
      <x:c r="L2682" s="59" t="str">
        <x:v>S5</x:v>
      </x:c>
      <x:c r="M2682" s="59" t="n">
        <x:v>8</x:v>
      </x:c>
      <x:c r="N2682" t="str">
        <x:v>source_forward</x:v>
      </x:c>
    </x:row>
    <x:row r="2683">
      <x:c r="A2683" t="str">
        <x:v>Set2_200-10-3b</x:v>
      </x:c>
      <x:c r="B2683" t="str">
        <x:v>Set2</x:v>
      </x:c>
      <x:c r="C2683" t="str">
        <x:v>200-10-3b</x:v>
      </x:c>
      <x:c r="D2683" t="str">
        <x:v>C29</x:v>
      </x:c>
      <x:c r="E2683" t="str">
        <x:v>c</x:v>
      </x:c>
      <x:c r="F2683" s="59" t="n">
        <x:v>24</x:v>
      </x:c>
      <x:c r="G2683" s="59" t="n">
        <x:v>1</x:v>
      </x:c>
      <x:c r="H2683" s="59" t="n">
        <x:v>14</x:v>
      </x:c>
      <x:c r="I2683" s="59" t="n">
        <x:v>146</x:v>
      </x:c>
      <x:c r="J2683" s="59" t="n">
        <x:v>166</x:v>
      </x:c>
      <x:c r="K2683" s="59" t="n">
        <x:v>10</x:v>
      </x:c>
      <x:c r="L2683" s="59" t="str">
        <x:v>S5</x:v>
      </x:c>
      <x:c r="M2683" s="59" t="n">
        <x:v>6</x:v>
      </x:c>
      <x:c r="N2683" t="str">
        <x:v>source_forward</x:v>
      </x:c>
    </x:row>
    <x:row r="2684">
      <x:c r="A2684" t="str">
        <x:v>Set2_200-10-3b</x:v>
      </x:c>
      <x:c r="B2684" t="str">
        <x:v>Set2</x:v>
      </x:c>
      <x:c r="C2684" t="str">
        <x:v>200-10-3b</x:v>
      </x:c>
      <x:c r="D2684" t="str">
        <x:v>C30</x:v>
      </x:c>
      <x:c r="E2684" t="str">
        <x:v>c</x:v>
      </x:c>
      <x:c r="F2684" s="59" t="n">
        <x:v>16</x:v>
      </x:c>
      <x:c r="G2684" s="59" t="n">
        <x:v>18</x:v>
      </x:c>
      <x:c r="H2684" s="59" t="n">
        <x:v>11</x:v>
      </x:c>
      <x:c r="I2684" s="59" t="n">
        <x:v>347</x:v>
      </x:c>
      <x:c r="J2684" s="59" t="n">
        <x:v>381</x:v>
      </x:c>
      <x:c r="K2684" s="59" t="n">
        <x:v>10</x:v>
      </x:c>
      <x:c r="L2684" s="59" t="str">
        <x:v>S5</x:v>
      </x:c>
      <x:c r="M2684" s="59" t="n">
        <x:v>7</x:v>
      </x:c>
      <x:c r="N2684" t="str">
        <x:v>source_forward</x:v>
      </x:c>
    </x:row>
    <x:row r="2685">
      <x:c r="A2685" t="str">
        <x:v>Set2_200-10-3b</x:v>
      </x:c>
      <x:c r="B2685" t="str">
        <x:v>Set2</x:v>
      </x:c>
      <x:c r="C2685" t="str">
        <x:v>200-10-3b</x:v>
      </x:c>
      <x:c r="D2685" t="str">
        <x:v>C31</x:v>
      </x:c>
      <x:c r="E2685" t="str">
        <x:v>c</x:v>
      </x:c>
      <x:c r="F2685" s="59" t="n">
        <x:v>4</x:v>
      </x:c>
      <x:c r="G2685" s="59" t="n">
        <x:v>12</x:v>
      </x:c>
      <x:c r="H2685" s="59" t="n">
        <x:v>14</x:v>
      </x:c>
      <x:c r="I2685" s="59" t="n">
        <x:v>218</x:v>
      </x:c>
      <x:c r="J2685" s="59" t="n">
        <x:v>256</x:v>
      </x:c>
      <x:c r="K2685" s="59" t="n">
        <x:v>10</x:v>
      </x:c>
      <x:c r="L2685" s="59" t="str">
        <x:v>S8</x:v>
      </x:c>
      <x:c r="M2685" s="59" t="n">
        <x:v>13</x:v>
      </x:c>
      <x:c r="N2685" t="str">
        <x:v>source_forward</x:v>
      </x:c>
    </x:row>
    <x:row r="2686">
      <x:c r="A2686" t="str">
        <x:v>Set2_200-10-3b</x:v>
      </x:c>
      <x:c r="B2686" t="str">
        <x:v>Set2</x:v>
      </x:c>
      <x:c r="C2686" t="str">
        <x:v>200-10-3b</x:v>
      </x:c>
      <x:c r="D2686" t="str">
        <x:v>C32</x:v>
      </x:c>
      <x:c r="E2686" t="str">
        <x:v>c</x:v>
      </x:c>
      <x:c r="F2686" s="59" t="n">
        <x:v>13</x:v>
      </x:c>
      <x:c r="G2686" s="59" t="n">
        <x:v>15</x:v>
      </x:c>
      <x:c r="H2686" s="59" t="n">
        <x:v>11</x:v>
      </x:c>
      <x:c r="I2686" s="59" t="n">
        <x:v>264</x:v>
      </x:c>
      <x:c r="J2686" s="59" t="n">
        <x:v>274</x:v>
      </x:c>
      <x:c r="K2686" s="59" t="n">
        <x:v>10</x:v>
      </x:c>
      <x:c r="L2686" s="59" t="str">
        <x:v>S5</x:v>
      </x:c>
      <x:c r="M2686" s="59" t="n">
        <x:v>5</x:v>
      </x:c>
      <x:c r="N2686" t="str">
        <x:v>source_forward</x:v>
      </x:c>
    </x:row>
    <x:row r="2687">
      <x:c r="A2687" t="str">
        <x:v>Set2_200-10-3b</x:v>
      </x:c>
      <x:c r="B2687" t="str">
        <x:v>Set2</x:v>
      </x:c>
      <x:c r="C2687" t="str">
        <x:v>200-10-3b</x:v>
      </x:c>
      <x:c r="D2687" t="str">
        <x:v>C33</x:v>
      </x:c>
      <x:c r="E2687" t="str">
        <x:v>c</x:v>
      </x:c>
      <x:c r="F2687" s="59" t="n">
        <x:v>16</x:v>
      </x:c>
      <x:c r="G2687" s="59" t="n">
        <x:v>13</x:v>
      </x:c>
      <x:c r="H2687" s="59" t="n">
        <x:v>18</x:v>
      </x:c>
      <x:c r="I2687" s="59" t="n">
        <x:v>469</x:v>
      </x:c>
      <x:c r="J2687" s="59" t="n">
        <x:v>487</x:v>
      </x:c>
      <x:c r="K2687" s="59" t="n">
        <x:v>10</x:v>
      </x:c>
      <x:c r="L2687" s="59" t="str">
        <x:v>S5</x:v>
      </x:c>
      <x:c r="M2687" s="59" t="n">
        <x:v>7</x:v>
      </x:c>
      <x:c r="N2687" t="str">
        <x:v>source_forward</x:v>
      </x:c>
    </x:row>
    <x:row r="2688">
      <x:c r="A2688" t="str">
        <x:v>Set2_200-10-3b</x:v>
      </x:c>
      <x:c r="B2688" t="str">
        <x:v>Set2</x:v>
      </x:c>
      <x:c r="C2688" t="str">
        <x:v>200-10-3b</x:v>
      </x:c>
      <x:c r="D2688" t="str">
        <x:v>C34</x:v>
      </x:c>
      <x:c r="E2688" t="str">
        <x:v>c</x:v>
      </x:c>
      <x:c r="F2688" s="59" t="n">
        <x:v>9</x:v>
      </x:c>
      <x:c r="G2688" s="59" t="n">
        <x:v>2</x:v>
      </x:c>
      <x:c r="H2688" s="59" t="n">
        <x:v>11</x:v>
      </x:c>
      <x:c r="I2688" s="59" t="n">
        <x:v>252</x:v>
      </x:c>
      <x:c r="J2688" s="59" t="n">
        <x:v>288</x:v>
      </x:c>
      <x:c r="K2688" s="59" t="n">
        <x:v>10</x:v>
      </x:c>
      <x:c r="L2688" s="59" t="str">
        <x:v>S5</x:v>
      </x:c>
      <x:c r="M2688" s="59" t="n">
        <x:v>2</x:v>
      </x:c>
      <x:c r="N2688" t="str">
        <x:v>source_forward</x:v>
      </x:c>
    </x:row>
    <x:row r="2689">
      <x:c r="A2689" t="str">
        <x:v>Set2_200-10-3b</x:v>
      </x:c>
      <x:c r="B2689" t="str">
        <x:v>Set2</x:v>
      </x:c>
      <x:c r="C2689" t="str">
        <x:v>200-10-3b</x:v>
      </x:c>
      <x:c r="D2689" t="str">
        <x:v>C35</x:v>
      </x:c>
      <x:c r="E2689" t="str">
        <x:v>c</x:v>
      </x:c>
      <x:c r="F2689" s="59" t="n">
        <x:v>2</x:v>
      </x:c>
      <x:c r="G2689" s="59" t="n">
        <x:v>7</x:v>
      </x:c>
      <x:c r="H2689" s="59" t="n">
        <x:v>15</x:v>
      </x:c>
      <x:c r="I2689" s="59" t="n">
        <x:v>391</x:v>
      </x:c>
      <x:c r="J2689" s="59" t="n">
        <x:v>419</x:v>
      </x:c>
      <x:c r="K2689" s="59" t="n">
        <x:v>10</x:v>
      </x:c>
      <x:c r="L2689" s="59" t="str">
        <x:v>S2</x:v>
      </x:c>
      <x:c r="M2689" s="59" t="n">
        <x:v>10</x:v>
      </x:c>
      <x:c r="N2689" t="str">
        <x:v>source_forward</x:v>
      </x:c>
    </x:row>
    <x:row r="2690">
      <x:c r="A2690" t="str">
        <x:v>Set2_200-10-3b</x:v>
      </x:c>
      <x:c r="B2690" t="str">
        <x:v>Set2</x:v>
      </x:c>
      <x:c r="C2690" t="str">
        <x:v>200-10-3b</x:v>
      </x:c>
      <x:c r="D2690" t="str">
        <x:v>C36</x:v>
      </x:c>
      <x:c r="E2690" t="str">
        <x:v>c</x:v>
      </x:c>
      <x:c r="F2690" s="59" t="n">
        <x:v>17</x:v>
      </x:c>
      <x:c r="G2690" s="59" t="n">
        <x:v>11</x:v>
      </x:c>
      <x:c r="H2690" s="59" t="n">
        <x:v>17</x:v>
      </x:c>
      <x:c r="I2690" s="59" t="n">
        <x:v>470</x:v>
      </x:c>
      <x:c r="J2690" s="59" t="n">
        <x:v>508</x:v>
      </x:c>
      <x:c r="K2690" s="59" t="n">
        <x:v>10</x:v>
      </x:c>
      <x:c r="L2690" s="59" t="str">
        <x:v>S5</x:v>
      </x:c>
      <x:c r="M2690" s="59" t="n">
        <x:v>6</x:v>
      </x:c>
      <x:c r="N2690" t="str">
        <x:v>source_forward</x:v>
      </x:c>
    </x:row>
    <x:row r="2691">
      <x:c r="A2691" t="str">
        <x:v>Set2_200-10-3b</x:v>
      </x:c>
      <x:c r="B2691" t="str">
        <x:v>Set2</x:v>
      </x:c>
      <x:c r="C2691" t="str">
        <x:v>200-10-3b</x:v>
      </x:c>
      <x:c r="D2691" t="str">
        <x:v>C37</x:v>
      </x:c>
      <x:c r="E2691" t="str">
        <x:v>c</x:v>
      </x:c>
      <x:c r="F2691" s="59" t="n">
        <x:v>16</x:v>
      </x:c>
      <x:c r="G2691" s="59" t="n">
        <x:v>16</x:v>
      </x:c>
      <x:c r="H2691" s="59" t="n">
        <x:v>14</x:v>
      </x:c>
      <x:c r="I2691" s="59" t="n">
        <x:v>390</x:v>
      </x:c>
      <x:c r="J2691" s="59" t="n">
        <x:v>416</x:v>
      </x:c>
      <x:c r="K2691" s="59" t="n">
        <x:v>10</x:v>
      </x:c>
      <x:c r="L2691" s="59" t="str">
        <x:v>S5</x:v>
      </x:c>
      <x:c r="M2691" s="59" t="n">
        <x:v>7</x:v>
      </x:c>
      <x:c r="N2691" t="str">
        <x:v>source_forward</x:v>
      </x:c>
    </x:row>
    <x:row r="2692">
      <x:c r="A2692" t="str">
        <x:v>Set2_200-10-3b</x:v>
      </x:c>
      <x:c r="B2692" t="str">
        <x:v>Set2</x:v>
      </x:c>
      <x:c r="C2692" t="str">
        <x:v>200-10-3b</x:v>
      </x:c>
      <x:c r="D2692" t="str">
        <x:v>C38</x:v>
      </x:c>
      <x:c r="E2692" t="str">
        <x:v>c</x:v>
      </x:c>
      <x:c r="F2692" s="59" t="n">
        <x:v>6</x:v>
      </x:c>
      <x:c r="G2692" s="59" t="n">
        <x:v>11</x:v>
      </x:c>
      <x:c r="H2692" s="59" t="n">
        <x:v>20</x:v>
      </x:c>
      <x:c r="I2692" s="59" t="n">
        <x:v>298</x:v>
      </x:c>
      <x:c r="J2692" s="59" t="n">
        <x:v>316</x:v>
      </x:c>
      <x:c r="K2692" s="59" t="n">
        <x:v>10</x:v>
      </x:c>
      <x:c r="L2692" s="59" t="str">
        <x:v>S5</x:v>
      </x:c>
      <x:c r="M2692" s="59" t="n">
        <x:v>2</x:v>
      </x:c>
      <x:c r="N2692" t="str">
        <x:v>source_forward</x:v>
      </x:c>
    </x:row>
    <x:row r="2693">
      <x:c r="A2693" t="str">
        <x:v>Set2_200-10-3b</x:v>
      </x:c>
      <x:c r="B2693" t="str">
        <x:v>Set2</x:v>
      </x:c>
      <x:c r="C2693" t="str">
        <x:v>200-10-3b</x:v>
      </x:c>
      <x:c r="D2693" t="str">
        <x:v>C39</x:v>
      </x:c>
      <x:c r="E2693" t="str">
        <x:v>c</x:v>
      </x:c>
      <x:c r="F2693" s="59" t="n">
        <x:v>7</x:v>
      </x:c>
      <x:c r="G2693" s="59" t="n">
        <x:v>14</x:v>
      </x:c>
      <x:c r="H2693" s="59" t="n">
        <x:v>17</x:v>
      </x:c>
      <x:c r="I2693" s="59" t="n">
        <x:v>591</x:v>
      </x:c>
      <x:c r="J2693" s="59" t="n">
        <x:v>609</x:v>
      </x:c>
      <x:c r="K2693" s="59" t="n">
        <x:v>10</x:v>
      </x:c>
      <x:c r="L2693" s="59" t="str">
        <x:v>S5</x:v>
      </x:c>
      <x:c r="M2693" s="59" t="n">
        <x:v>14</x:v>
      </x:c>
      <x:c r="N2693" t="str">
        <x:v>source_forward</x:v>
      </x:c>
    </x:row>
    <x:row r="2694">
      <x:c r="A2694" t="str">
        <x:v>Set2_200-10-3b</x:v>
      </x:c>
      <x:c r="B2694" t="str">
        <x:v>Set2</x:v>
      </x:c>
      <x:c r="C2694" t="str">
        <x:v>200-10-3b</x:v>
      </x:c>
      <x:c r="D2694" t="str">
        <x:v>C40</x:v>
      </x:c>
      <x:c r="E2694" t="str">
        <x:v>c</x:v>
      </x:c>
      <x:c r="F2694" s="59" t="n">
        <x:v>1</x:v>
      </x:c>
      <x:c r="G2694" s="59" t="n">
        <x:v>5</x:v>
      </x:c>
      <x:c r="H2694" s="59" t="n">
        <x:v>17</x:v>
      </x:c>
      <x:c r="I2694" s="59" t="n">
        <x:v>455</x:v>
      </x:c>
      <x:c r="J2694" s="59" t="n">
        <x:v>475</x:v>
      </x:c>
      <x:c r="K2694" s="59" t="n">
        <x:v>10</x:v>
      </x:c>
      <x:c r="L2694" s="59" t="str">
        <x:v>S2</x:v>
      </x:c>
      <x:c r="M2694" s="59" t="n">
        <x:v>16</x:v>
      </x:c>
      <x:c r="N2694" t="str">
        <x:v>source_forward</x:v>
      </x:c>
    </x:row>
    <x:row r="2695">
      <x:c r="A2695" t="str">
        <x:v>Set2_200-10-3b</x:v>
      </x:c>
      <x:c r="B2695" t="str">
        <x:v>Set2</x:v>
      </x:c>
      <x:c r="C2695" t="str">
        <x:v>200-10-3b</x:v>
      </x:c>
      <x:c r="D2695" t="str">
        <x:v>C41</x:v>
      </x:c>
      <x:c r="E2695" t="str">
        <x:v>c</x:v>
      </x:c>
      <x:c r="F2695" s="59" t="n">
        <x:v>17</x:v>
      </x:c>
      <x:c r="G2695" s="59" t="n">
        <x:v>12</x:v>
      </x:c>
      <x:c r="H2695" s="59" t="n">
        <x:v>18</x:v>
      </x:c>
      <x:c r="I2695" s="59" t="n">
        <x:v>197</x:v>
      </x:c>
      <x:c r="J2695" s="59" t="n">
        <x:v>215</x:v>
      </x:c>
      <x:c r="K2695" s="59" t="n">
        <x:v>10</x:v>
      </x:c>
      <x:c r="L2695" s="59" t="str">
        <x:v>S5</x:v>
      </x:c>
      <x:c r="M2695" s="59" t="n">
        <x:v>3</x:v>
      </x:c>
      <x:c r="N2695" t="str">
        <x:v>source_forward</x:v>
      </x:c>
    </x:row>
    <x:row r="2696">
      <x:c r="A2696" t="str">
        <x:v>Set2_200-10-3b</x:v>
      </x:c>
      <x:c r="B2696" t="str">
        <x:v>Set2</x:v>
      </x:c>
      <x:c r="C2696" t="str">
        <x:v>200-10-3b</x:v>
      </x:c>
      <x:c r="D2696" t="str">
        <x:v>C42</x:v>
      </x:c>
      <x:c r="E2696" t="str">
        <x:v>c</x:v>
      </x:c>
      <x:c r="F2696" s="59" t="n">
        <x:v>8</x:v>
      </x:c>
      <x:c r="G2696" s="59" t="n">
        <x:v>11</x:v>
      </x:c>
      <x:c r="H2696" s="59" t="n">
        <x:v>17</x:v>
      </x:c>
      <x:c r="I2696" s="59" t="n">
        <x:v>78</x:v>
      </x:c>
      <x:c r="J2696" s="59" t="n">
        <x:v>110</x:v>
      </x:c>
      <x:c r="K2696" s="59" t="n">
        <x:v>10</x:v>
      </x:c>
      <x:c r="L2696" s="59" t="str">
        <x:v>S5</x:v>
      </x:c>
      <x:c r="M2696" s="59" t="n">
        <x:v>3</x:v>
      </x:c>
      <x:c r="N2696" t="str">
        <x:v>source_forward</x:v>
      </x:c>
    </x:row>
    <x:row r="2697">
      <x:c r="A2697" t="str">
        <x:v>Set2_200-10-3b</x:v>
      </x:c>
      <x:c r="B2697" t="str">
        <x:v>Set2</x:v>
      </x:c>
      <x:c r="C2697" t="str">
        <x:v>200-10-3b</x:v>
      </x:c>
      <x:c r="D2697" t="str">
        <x:v>C43</x:v>
      </x:c>
      <x:c r="E2697" t="str">
        <x:v>c</x:v>
      </x:c>
      <x:c r="F2697" s="59" t="n">
        <x:v>12</x:v>
      </x:c>
      <x:c r="G2697" s="59" t="n">
        <x:v>4</x:v>
      </x:c>
      <x:c r="H2697" s="59" t="n">
        <x:v>11</x:v>
      </x:c>
      <x:c r="I2697" s="59" t="n">
        <x:v>399</x:v>
      </x:c>
      <x:c r="J2697" s="59" t="n">
        <x:v>433</x:v>
      </x:c>
      <x:c r="K2697" s="59" t="n">
        <x:v>10</x:v>
      </x:c>
      <x:c r="L2697" s="59" t="str">
        <x:v>S5</x:v>
      </x:c>
      <x:c r="M2697" s="59" t="n">
        <x:v>4</x:v>
      </x:c>
      <x:c r="N2697" t="str">
        <x:v>source_forward</x:v>
      </x:c>
    </x:row>
    <x:row r="2698">
      <x:c r="A2698" t="str">
        <x:v>Set2_200-10-3b</x:v>
      </x:c>
      <x:c r="B2698" t="str">
        <x:v>Set2</x:v>
      </x:c>
      <x:c r="C2698" t="str">
        <x:v>200-10-3b</x:v>
      </x:c>
      <x:c r="D2698" t="str">
        <x:v>C44</x:v>
      </x:c>
      <x:c r="E2698" t="str">
        <x:v>c</x:v>
      </x:c>
      <x:c r="F2698" s="59" t="n">
        <x:v>19</x:v>
      </x:c>
      <x:c r="G2698" s="59" t="n">
        <x:v>3</x:v>
      </x:c>
      <x:c r="H2698" s="59" t="n">
        <x:v>13</x:v>
      </x:c>
      <x:c r="I2698" s="59" t="n">
        <x:v>232</x:v>
      </x:c>
      <x:c r="J2698" s="59" t="n">
        <x:v>252</x:v>
      </x:c>
      <x:c r="K2698" s="59" t="n">
        <x:v>10</x:v>
      </x:c>
      <x:c r="L2698" s="59" t="str">
        <x:v>S5</x:v>
      </x:c>
      <x:c r="M2698" s="59" t="n">
        <x:v>0</x:v>
      </x:c>
      <x:c r="N2698" t="str">
        <x:v>source_forward</x:v>
      </x:c>
    </x:row>
    <x:row r="2699">
      <x:c r="A2699" t="str">
        <x:v>Set2_200-10-3b</x:v>
      </x:c>
      <x:c r="B2699" t="str">
        <x:v>Set2</x:v>
      </x:c>
      <x:c r="C2699" t="str">
        <x:v>200-10-3b</x:v>
      </x:c>
      <x:c r="D2699" t="str">
        <x:v>C45</x:v>
      </x:c>
      <x:c r="E2699" t="str">
        <x:v>c</x:v>
      </x:c>
      <x:c r="F2699" s="59" t="n">
        <x:v>7</x:v>
      </x:c>
      <x:c r="G2699" s="59" t="n">
        <x:v>6</x:v>
      </x:c>
      <x:c r="H2699" s="59" t="n">
        <x:v>18</x:v>
      </x:c>
      <x:c r="I2699" s="59" t="n">
        <x:v>169</x:v>
      </x:c>
      <x:c r="J2699" s="59" t="n">
        <x:v>205</x:v>
      </x:c>
      <x:c r="K2699" s="59" t="n">
        <x:v>10</x:v>
      </x:c>
      <x:c r="L2699" s="59" t="str">
        <x:v>S5</x:v>
      </x:c>
      <x:c r="M2699" s="59" t="n">
        <x:v>17</x:v>
      </x:c>
      <x:c r="N2699" t="str">
        <x:v>source_forward</x:v>
      </x:c>
    </x:row>
    <x:row r="2700">
      <x:c r="A2700" t="str">
        <x:v>Set2_200-10-3b</x:v>
      </x:c>
      <x:c r="B2700" t="str">
        <x:v>Set2</x:v>
      </x:c>
      <x:c r="C2700" t="str">
        <x:v>200-10-3b</x:v>
      </x:c>
      <x:c r="D2700" t="str">
        <x:v>C46</x:v>
      </x:c>
      <x:c r="E2700" t="str">
        <x:v>c</x:v>
      </x:c>
      <x:c r="F2700" s="59" t="n">
        <x:v>13</x:v>
      </x:c>
      <x:c r="G2700" s="59" t="n">
        <x:v>18</x:v>
      </x:c>
      <x:c r="H2700" s="59" t="n">
        <x:v>11</x:v>
      </x:c>
      <x:c r="I2700" s="59" t="n">
        <x:v>221</x:v>
      </x:c>
      <x:c r="J2700" s="59" t="n">
        <x:v>235</x:v>
      </x:c>
      <x:c r="K2700" s="59" t="n">
        <x:v>10</x:v>
      </x:c>
      <x:c r="L2700" s="59" t="str">
        <x:v>S5</x:v>
      </x:c>
      <x:c r="M2700" s="59" t="n">
        <x:v>9</x:v>
      </x:c>
      <x:c r="N2700" t="str">
        <x:v>source_forward</x:v>
      </x:c>
    </x:row>
    <x:row r="2701">
      <x:c r="A2701" t="str">
        <x:v>Set2_200-10-3b</x:v>
      </x:c>
      <x:c r="B2701" t="str">
        <x:v>Set2</x:v>
      </x:c>
      <x:c r="C2701" t="str">
        <x:v>200-10-3b</x:v>
      </x:c>
      <x:c r="D2701" t="str">
        <x:v>C47</x:v>
      </x:c>
      <x:c r="E2701" t="str">
        <x:v>c</x:v>
      </x:c>
      <x:c r="F2701" s="59" t="n">
        <x:v>7</x:v>
      </x:c>
      <x:c r="G2701" s="59" t="n">
        <x:v>17</x:v>
      </x:c>
      <x:c r="H2701" s="59" t="n">
        <x:v>19</x:v>
      </x:c>
      <x:c r="I2701" s="59" t="n">
        <x:v>411</x:v>
      </x:c>
      <x:c r="J2701" s="59" t="n">
        <x:v>425</x:v>
      </x:c>
      <x:c r="K2701" s="59" t="n">
        <x:v>10</x:v>
      </x:c>
      <x:c r="L2701" s="59" t="str">
        <x:v>S5</x:v>
      </x:c>
      <x:c r="M2701" s="59" t="n">
        <x:v>11</x:v>
      </x:c>
      <x:c r="N2701" t="str">
        <x:v>source_forward</x:v>
      </x:c>
    </x:row>
    <x:row r="2702">
      <x:c r="A2702" t="str">
        <x:v>Set2_200-10-3b</x:v>
      </x:c>
      <x:c r="B2702" t="str">
        <x:v>Set2</x:v>
      </x:c>
      <x:c r="C2702" t="str">
        <x:v>200-10-3b</x:v>
      </x:c>
      <x:c r="D2702" t="str">
        <x:v>C48</x:v>
      </x:c>
      <x:c r="E2702" t="str">
        <x:v>c</x:v>
      </x:c>
      <x:c r="F2702" s="59" t="n">
        <x:v>8</x:v>
      </x:c>
      <x:c r="G2702" s="59" t="n">
        <x:v>17</x:v>
      </x:c>
      <x:c r="H2702" s="59" t="n">
        <x:v>20</x:v>
      </x:c>
      <x:c r="I2702" s="59" t="n">
        <x:v>521</x:v>
      </x:c>
      <x:c r="J2702" s="59" t="n">
        <x:v>543</x:v>
      </x:c>
      <x:c r="K2702" s="59" t="n">
        <x:v>10</x:v>
      </x:c>
      <x:c r="L2702" s="59" t="str">
        <x:v>S5</x:v>
      </x:c>
      <x:c r="M2702" s="59" t="n">
        <x:v>0</x:v>
      </x:c>
      <x:c r="N2702" t="str">
        <x:v>source_forward</x:v>
      </x:c>
    </x:row>
    <x:row r="2703">
      <x:c r="A2703" t="str">
        <x:v>Set2_200-10-3b</x:v>
      </x:c>
      <x:c r="B2703" t="str">
        <x:v>Set2</x:v>
      </x:c>
      <x:c r="C2703" t="str">
        <x:v>200-10-3b</x:v>
      </x:c>
      <x:c r="D2703" t="str">
        <x:v>C49</x:v>
      </x:c>
      <x:c r="E2703" t="str">
        <x:v>c</x:v>
      </x:c>
      <x:c r="F2703" s="59" t="n">
        <x:v>8</x:v>
      </x:c>
      <x:c r="G2703" s="59" t="n">
        <x:v>14</x:v>
      </x:c>
      <x:c r="H2703" s="59" t="n">
        <x:v>16</x:v>
      </x:c>
      <x:c r="I2703" s="59" t="n">
        <x:v>524</x:v>
      </x:c>
      <x:c r="J2703" s="59" t="n">
        <x:v>562</x:v>
      </x:c>
      <x:c r="K2703" s="59" t="n">
        <x:v>10</x:v>
      </x:c>
      <x:c r="L2703" s="59" t="str">
        <x:v>S5</x:v>
      </x:c>
      <x:c r="M2703" s="59" t="n">
        <x:v>5</x:v>
      </x:c>
      <x:c r="N2703" t="str">
        <x:v>source_forward</x:v>
      </x:c>
    </x:row>
    <x:row r="2704">
      <x:c r="A2704" t="str">
        <x:v>Set2_200-10-3b</x:v>
      </x:c>
      <x:c r="B2704" t="str">
        <x:v>Set2</x:v>
      </x:c>
      <x:c r="C2704" t="str">
        <x:v>200-10-3b</x:v>
      </x:c>
      <x:c r="D2704" t="str">
        <x:v>C50</x:v>
      </x:c>
      <x:c r="E2704" t="str">
        <x:v>c</x:v>
      </x:c>
      <x:c r="F2704" s="59" t="n">
        <x:v>7</x:v>
      </x:c>
      <x:c r="G2704" s="59" t="n">
        <x:v>5</x:v>
      </x:c>
      <x:c r="H2704" s="59" t="n">
        <x:v>19</x:v>
      </x:c>
      <x:c r="I2704" s="59" t="n">
        <x:v>208</x:v>
      </x:c>
      <x:c r="J2704" s="59" t="n">
        <x:v>236</x:v>
      </x:c>
      <x:c r="K2704" s="59" t="n">
        <x:v>10</x:v>
      </x:c>
      <x:c r="L2704" s="59" t="str">
        <x:v>S5</x:v>
      </x:c>
      <x:c r="M2704" s="59" t="n">
        <x:v>2</x:v>
      </x:c>
      <x:c r="N2704" t="str">
        <x:v>source_forward</x:v>
      </x:c>
    </x:row>
    <x:row r="2705">
      <x:c r="A2705" t="str">
        <x:v>Set2_200-10-3b</x:v>
      </x:c>
      <x:c r="B2705" t="str">
        <x:v>Set2</x:v>
      </x:c>
      <x:c r="C2705" t="str">
        <x:v>200-10-3b</x:v>
      </x:c>
      <x:c r="D2705" t="str">
        <x:v>C51</x:v>
      </x:c>
      <x:c r="E2705" t="str">
        <x:v>c</x:v>
      </x:c>
      <x:c r="F2705" s="59" t="n">
        <x:v>21</x:v>
      </x:c>
      <x:c r="G2705" s="59" t="n">
        <x:v>2</x:v>
      </x:c>
      <x:c r="H2705" s="59" t="n">
        <x:v>15</x:v>
      </x:c>
      <x:c r="I2705" s="59" t="n">
        <x:v>593</x:v>
      </x:c>
      <x:c r="J2705" s="59" t="n">
        <x:v>609</x:v>
      </x:c>
      <x:c r="K2705" s="59" t="n">
        <x:v>10</x:v>
      </x:c>
      <x:c r="L2705" s="59" t="str">
        <x:v>S5</x:v>
      </x:c>
      <x:c r="M2705" s="59" t="n">
        <x:v>11</x:v>
      </x:c>
      <x:c r="N2705" t="str">
        <x:v>source_forward</x:v>
      </x:c>
    </x:row>
    <x:row r="2706">
      <x:c r="A2706" t="str">
        <x:v>Set2_200-10-3b</x:v>
      </x:c>
      <x:c r="B2706" t="str">
        <x:v>Set2</x:v>
      </x:c>
      <x:c r="C2706" t="str">
        <x:v>200-10-3b</x:v>
      </x:c>
      <x:c r="D2706" t="str">
        <x:v>C52</x:v>
      </x:c>
      <x:c r="E2706" t="str">
        <x:v>c</x:v>
      </x:c>
      <x:c r="F2706" s="59" t="n">
        <x:v>21</x:v>
      </x:c>
      <x:c r="G2706" s="59" t="n">
        <x:v>14</x:v>
      </x:c>
      <x:c r="H2706" s="59" t="n">
        <x:v>13</x:v>
      </x:c>
      <x:c r="I2706" s="59" t="n">
        <x:v>541</x:v>
      </x:c>
      <x:c r="J2706" s="59" t="n">
        <x:v>565</x:v>
      </x:c>
      <x:c r="K2706" s="59" t="n">
        <x:v>10</x:v>
      </x:c>
      <x:c r="L2706" s="59" t="str">
        <x:v>S5</x:v>
      </x:c>
      <x:c r="M2706" s="59" t="n">
        <x:v>4</x:v>
      </x:c>
      <x:c r="N2706" t="str">
        <x:v>source_forward</x:v>
      </x:c>
    </x:row>
    <x:row r="2707">
      <x:c r="A2707" t="str">
        <x:v>Set2_200-10-3b</x:v>
      </x:c>
      <x:c r="B2707" t="str">
        <x:v>Set2</x:v>
      </x:c>
      <x:c r="C2707" t="str">
        <x:v>200-10-3b</x:v>
      </x:c>
      <x:c r="D2707" t="str">
        <x:v>C53</x:v>
      </x:c>
      <x:c r="E2707" t="str">
        <x:v>c</x:v>
      </x:c>
      <x:c r="F2707" s="59" t="n">
        <x:v>7</x:v>
      </x:c>
      <x:c r="G2707" s="59" t="n">
        <x:v>10</x:v>
      </x:c>
      <x:c r="H2707" s="59" t="n">
        <x:v>16</x:v>
      </x:c>
      <x:c r="I2707" s="59" t="n">
        <x:v>101</x:v>
      </x:c>
      <x:c r="J2707" s="59" t="n">
        <x:v>119</x:v>
      </x:c>
      <x:c r="K2707" s="59" t="n">
        <x:v>10</x:v>
      </x:c>
      <x:c r="L2707" s="59" t="str">
        <x:v>S5</x:v>
      </x:c>
      <x:c r="M2707" s="59" t="n">
        <x:v>8</x:v>
      </x:c>
      <x:c r="N2707" t="str">
        <x:v>source_forward</x:v>
      </x:c>
    </x:row>
    <x:row r="2708">
      <x:c r="A2708" t="str">
        <x:v>Set2_200-10-3b</x:v>
      </x:c>
      <x:c r="B2708" t="str">
        <x:v>Set2</x:v>
      </x:c>
      <x:c r="C2708" t="str">
        <x:v>200-10-3b</x:v>
      </x:c>
      <x:c r="D2708" t="str">
        <x:v>C54</x:v>
      </x:c>
      <x:c r="E2708" t="str">
        <x:v>c</x:v>
      </x:c>
      <x:c r="F2708" s="59" t="n">
        <x:v>25</x:v>
      </x:c>
      <x:c r="G2708" s="59" t="n">
        <x:v>18</x:v>
      </x:c>
      <x:c r="H2708" s="59" t="n">
        <x:v>16</x:v>
      </x:c>
      <x:c r="I2708" s="59" t="n">
        <x:v>347</x:v>
      </x:c>
      <x:c r="J2708" s="59" t="n">
        <x:v>357</x:v>
      </x:c>
      <x:c r="K2708" s="59" t="n">
        <x:v>10</x:v>
      </x:c>
      <x:c r="L2708" s="59" t="str">
        <x:v>S5</x:v>
      </x:c>
      <x:c r="M2708" s="59" t="n">
        <x:v>0</x:v>
      </x:c>
      <x:c r="N2708" t="str">
        <x:v>source_forward</x:v>
      </x:c>
    </x:row>
    <x:row r="2709">
      <x:c r="A2709" t="str">
        <x:v>Set2_200-10-3b</x:v>
      </x:c>
      <x:c r="B2709" t="str">
        <x:v>Set2</x:v>
      </x:c>
      <x:c r="C2709" t="str">
        <x:v>200-10-3b</x:v>
      </x:c>
      <x:c r="D2709" t="str">
        <x:v>C55</x:v>
      </x:c>
      <x:c r="E2709" t="str">
        <x:v>c</x:v>
      </x:c>
      <x:c r="F2709" s="59" t="n">
        <x:v>14</x:v>
      </x:c>
      <x:c r="G2709" s="59" t="n">
        <x:v>5</x:v>
      </x:c>
      <x:c r="H2709" s="59" t="n">
        <x:v>20</x:v>
      </x:c>
      <x:c r="I2709" s="59" t="n">
        <x:v>324</x:v>
      </x:c>
      <x:c r="J2709" s="59" t="n">
        <x:v>334</x:v>
      </x:c>
      <x:c r="K2709" s="59" t="n">
        <x:v>10</x:v>
      </x:c>
      <x:c r="L2709" s="59" t="str">
        <x:v>S5</x:v>
      </x:c>
      <x:c r="M2709" s="59" t="n">
        <x:v>9</x:v>
      </x:c>
      <x:c r="N2709" t="str">
        <x:v>source_forward</x:v>
      </x:c>
    </x:row>
    <x:row r="2710">
      <x:c r="A2710" t="str">
        <x:v>Set2_200-10-3b</x:v>
      </x:c>
      <x:c r="B2710" t="str">
        <x:v>Set2</x:v>
      </x:c>
      <x:c r="C2710" t="str">
        <x:v>200-10-3b</x:v>
      </x:c>
      <x:c r="D2710" t="str">
        <x:v>C56</x:v>
      </x:c>
      <x:c r="E2710" t="str">
        <x:v>c</x:v>
      </x:c>
      <x:c r="F2710" s="59" t="n">
        <x:v>21</x:v>
      </x:c>
      <x:c r="G2710" s="59" t="n">
        <x:v>13</x:v>
      </x:c>
      <x:c r="H2710" s="59" t="n">
        <x:v>13</x:v>
      </x:c>
      <x:c r="I2710" s="59" t="n">
        <x:v>378</x:v>
      </x:c>
      <x:c r="J2710" s="59" t="n">
        <x:v>402</x:v>
      </x:c>
      <x:c r="K2710" s="59" t="n">
        <x:v>10</x:v>
      </x:c>
      <x:c r="L2710" s="59" t="str">
        <x:v>S5</x:v>
      </x:c>
      <x:c r="M2710" s="59" t="n">
        <x:v>11</x:v>
      </x:c>
      <x:c r="N2710" t="str">
        <x:v>source_forward</x:v>
      </x:c>
    </x:row>
    <x:row r="2711">
      <x:c r="A2711" t="str">
        <x:v>Set2_200-10-3b</x:v>
      </x:c>
      <x:c r="B2711" t="str">
        <x:v>Set2</x:v>
      </x:c>
      <x:c r="C2711" t="str">
        <x:v>200-10-3b</x:v>
      </x:c>
      <x:c r="D2711" t="str">
        <x:v>C57</x:v>
      </x:c>
      <x:c r="E2711" t="str">
        <x:v>c</x:v>
      </x:c>
      <x:c r="F2711" s="59" t="n">
        <x:v>22</x:v>
      </x:c>
      <x:c r="G2711" s="59" t="n">
        <x:v>5</x:v>
      </x:c>
      <x:c r="H2711" s="59" t="n">
        <x:v>15</x:v>
      </x:c>
      <x:c r="I2711" s="59" t="n">
        <x:v>587</x:v>
      </x:c>
      <x:c r="J2711" s="59" t="n">
        <x:v>601</x:v>
      </x:c>
      <x:c r="K2711" s="59" t="n">
        <x:v>10</x:v>
      </x:c>
      <x:c r="L2711" s="59" t="str">
        <x:v>S5</x:v>
      </x:c>
      <x:c r="M2711" s="59" t="n">
        <x:v>0</x:v>
      </x:c>
      <x:c r="N2711" t="str">
        <x:v>source_forward</x:v>
      </x:c>
    </x:row>
    <x:row r="2712">
      <x:c r="A2712" t="str">
        <x:v>Set2_200-10-3b</x:v>
      </x:c>
      <x:c r="B2712" t="str">
        <x:v>Set2</x:v>
      </x:c>
      <x:c r="C2712" t="str">
        <x:v>200-10-3b</x:v>
      </x:c>
      <x:c r="D2712" t="str">
        <x:v>C58</x:v>
      </x:c>
      <x:c r="E2712" t="str">
        <x:v>c</x:v>
      </x:c>
      <x:c r="F2712" s="59" t="n">
        <x:v>6</x:v>
      </x:c>
      <x:c r="G2712" s="59" t="n">
        <x:v>8</x:v>
      </x:c>
      <x:c r="H2712" s="59" t="n">
        <x:v>16</x:v>
      </x:c>
      <x:c r="I2712" s="59" t="n">
        <x:v>294</x:v>
      </x:c>
      <x:c r="J2712" s="59" t="n">
        <x:v>306</x:v>
      </x:c>
      <x:c r="K2712" s="59" t="n">
        <x:v>10</x:v>
      </x:c>
      <x:c r="L2712" s="59" t="str">
        <x:v>S5</x:v>
      </x:c>
      <x:c r="M2712" s="59" t="n">
        <x:v>10</x:v>
      </x:c>
      <x:c r="N2712" t="str">
        <x:v>source_forward</x:v>
      </x:c>
    </x:row>
    <x:row r="2713">
      <x:c r="A2713" t="str">
        <x:v>Set2_200-10-3b</x:v>
      </x:c>
      <x:c r="B2713" t="str">
        <x:v>Set2</x:v>
      </x:c>
      <x:c r="C2713" t="str">
        <x:v>200-10-3b</x:v>
      </x:c>
      <x:c r="D2713" t="str">
        <x:v>C59</x:v>
      </x:c>
      <x:c r="E2713" t="str">
        <x:v>c</x:v>
      </x:c>
      <x:c r="F2713" s="59" t="n">
        <x:v>19</x:v>
      </x:c>
      <x:c r="G2713" s="59" t="n">
        <x:v>2</x:v>
      </x:c>
      <x:c r="H2713" s="59" t="n">
        <x:v>20</x:v>
      </x:c>
      <x:c r="I2713" s="59" t="n">
        <x:v>441</x:v>
      </x:c>
      <x:c r="J2713" s="59" t="n">
        <x:v>479</x:v>
      </x:c>
      <x:c r="K2713" s="59" t="n">
        <x:v>10</x:v>
      </x:c>
      <x:c r="L2713" s="59" t="str">
        <x:v>S5</x:v>
      </x:c>
      <x:c r="M2713" s="59" t="n">
        <x:v>18</x:v>
      </x:c>
      <x:c r="N2713" t="str">
        <x:v>source_forward</x:v>
      </x:c>
    </x:row>
    <x:row r="2714">
      <x:c r="A2714" t="str">
        <x:v>Set2_200-10-3b</x:v>
      </x:c>
      <x:c r="B2714" t="str">
        <x:v>Set2</x:v>
      </x:c>
      <x:c r="C2714" t="str">
        <x:v>200-10-3b</x:v>
      </x:c>
      <x:c r="D2714" t="str">
        <x:v>C60</x:v>
      </x:c>
      <x:c r="E2714" t="str">
        <x:v>c</x:v>
      </x:c>
      <x:c r="F2714" s="59" t="n">
        <x:v>11</x:v>
      </x:c>
      <x:c r="G2714" s="59" t="n">
        <x:v>5</x:v>
      </x:c>
      <x:c r="H2714" s="59" t="n">
        <x:v>17</x:v>
      </x:c>
      <x:c r="I2714" s="59" t="n">
        <x:v>436</x:v>
      </x:c>
      <x:c r="J2714" s="59" t="n">
        <x:v>468</x:v>
      </x:c>
      <x:c r="K2714" s="59" t="n">
        <x:v>10</x:v>
      </x:c>
      <x:c r="L2714" s="59" t="str">
        <x:v>S5</x:v>
      </x:c>
      <x:c r="M2714" s="59" t="n">
        <x:v>4</x:v>
      </x:c>
      <x:c r="N2714" t="str">
        <x:v>source_forward</x:v>
      </x:c>
    </x:row>
    <x:row r="2715">
      <x:c r="A2715" t="str">
        <x:v>Set2_200-10-3b</x:v>
      </x:c>
      <x:c r="B2715" t="str">
        <x:v>Set2</x:v>
      </x:c>
      <x:c r="C2715" t="str">
        <x:v>200-10-3b</x:v>
      </x:c>
      <x:c r="D2715" t="str">
        <x:v>C61</x:v>
      </x:c>
      <x:c r="E2715" t="str">
        <x:v>c</x:v>
      </x:c>
      <x:c r="F2715" s="59" t="n">
        <x:v>14</x:v>
      </x:c>
      <x:c r="G2715" s="59" t="n">
        <x:v>16</x:v>
      </x:c>
      <x:c r="H2715" s="59" t="n">
        <x:v>14</x:v>
      </x:c>
      <x:c r="I2715" s="59" t="n">
        <x:v>288</x:v>
      </x:c>
      <x:c r="J2715" s="59" t="n">
        <x:v>324</x:v>
      </x:c>
      <x:c r="K2715" s="59" t="n">
        <x:v>10</x:v>
      </x:c>
      <x:c r="L2715" s="59" t="str">
        <x:v>S5</x:v>
      </x:c>
      <x:c r="M2715" s="59" t="n">
        <x:v>12</x:v>
      </x:c>
      <x:c r="N2715" t="str">
        <x:v>source_forward</x:v>
      </x:c>
    </x:row>
    <x:row r="2716">
      <x:c r="A2716" t="str">
        <x:v>Set2_200-10-3b</x:v>
      </x:c>
      <x:c r="B2716" t="str">
        <x:v>Set2</x:v>
      </x:c>
      <x:c r="C2716" t="str">
        <x:v>200-10-3b</x:v>
      </x:c>
      <x:c r="D2716" t="str">
        <x:v>C62</x:v>
      </x:c>
      <x:c r="E2716" t="str">
        <x:v>c</x:v>
      </x:c>
      <x:c r="F2716" s="59" t="n">
        <x:v>7</x:v>
      </x:c>
      <x:c r="G2716" s="59" t="n">
        <x:v>18</x:v>
      </x:c>
      <x:c r="H2716" s="59" t="n">
        <x:v>11</x:v>
      </x:c>
      <x:c r="I2716" s="59" t="n">
        <x:v>240</x:v>
      </x:c>
      <x:c r="J2716" s="59" t="n">
        <x:v>276</x:v>
      </x:c>
      <x:c r="K2716" s="59" t="n">
        <x:v>10</x:v>
      </x:c>
      <x:c r="L2716" s="59" t="str">
        <x:v>S8</x:v>
      </x:c>
      <x:c r="M2716" s="59" t="n">
        <x:v>9</x:v>
      </x:c>
      <x:c r="N2716" t="str">
        <x:v>source_forward</x:v>
      </x:c>
    </x:row>
    <x:row r="2717">
      <x:c r="A2717" t="str">
        <x:v>Set2_200-10-3b</x:v>
      </x:c>
      <x:c r="B2717" t="str">
        <x:v>Set2</x:v>
      </x:c>
      <x:c r="C2717" t="str">
        <x:v>200-10-3b</x:v>
      </x:c>
      <x:c r="D2717" t="str">
        <x:v>C63</x:v>
      </x:c>
      <x:c r="E2717" t="str">
        <x:v>c</x:v>
      </x:c>
      <x:c r="F2717" s="59" t="n">
        <x:v>25</x:v>
      </x:c>
      <x:c r="G2717" s="59" t="n">
        <x:v>16</x:v>
      </x:c>
      <x:c r="H2717" s="59" t="n">
        <x:v>13</x:v>
      </x:c>
      <x:c r="I2717" s="59" t="n">
        <x:v>416</x:v>
      </x:c>
      <x:c r="J2717" s="59" t="n">
        <x:v>430</x:v>
      </x:c>
      <x:c r="K2717" s="59" t="n">
        <x:v>10</x:v>
      </x:c>
      <x:c r="L2717" s="59" t="str">
        <x:v>S5</x:v>
      </x:c>
      <x:c r="M2717" s="59" t="n">
        <x:v>4</x:v>
      </x:c>
      <x:c r="N2717" t="str">
        <x:v>source_forward</x:v>
      </x:c>
    </x:row>
    <x:row r="2718">
      <x:c r="A2718" t="str">
        <x:v>Set2_200-10-3b</x:v>
      </x:c>
      <x:c r="B2718" t="str">
        <x:v>Set2</x:v>
      </x:c>
      <x:c r="C2718" t="str">
        <x:v>200-10-3b</x:v>
      </x:c>
      <x:c r="D2718" t="str">
        <x:v>C64</x:v>
      </x:c>
      <x:c r="E2718" t="str">
        <x:v>c</x:v>
      </x:c>
      <x:c r="F2718" s="59" t="n">
        <x:v>15</x:v>
      </x:c>
      <x:c r="G2718" s="59" t="n">
        <x:v>9</x:v>
      </x:c>
      <x:c r="H2718" s="59" t="n">
        <x:v>14</x:v>
      </x:c>
      <x:c r="I2718" s="59" t="n">
        <x:v>470</x:v>
      </x:c>
      <x:c r="J2718" s="59" t="n">
        <x:v>488</x:v>
      </x:c>
      <x:c r="K2718" s="59" t="n">
        <x:v>10</x:v>
      </x:c>
      <x:c r="L2718" s="59" t="str">
        <x:v>S5</x:v>
      </x:c>
      <x:c r="M2718" s="59" t="n">
        <x:v>6</x:v>
      </x:c>
      <x:c r="N2718" t="str">
        <x:v>source_forward</x:v>
      </x:c>
    </x:row>
    <x:row r="2719">
      <x:c r="A2719" t="str">
        <x:v>Set2_200-10-3b</x:v>
      </x:c>
      <x:c r="B2719" t="str">
        <x:v>Set2</x:v>
      </x:c>
      <x:c r="C2719" t="str">
        <x:v>200-10-3b</x:v>
      </x:c>
      <x:c r="D2719" t="str">
        <x:v>C65</x:v>
      </x:c>
      <x:c r="E2719" t="str">
        <x:v>c</x:v>
      </x:c>
      <x:c r="F2719" s="59" t="n">
        <x:v>14</x:v>
      </x:c>
      <x:c r="G2719" s="59" t="n">
        <x:v>38</x:v>
      </x:c>
      <x:c r="H2719" s="59" t="n">
        <x:v>15</x:v>
      </x:c>
      <x:c r="I2719" s="59" t="n">
        <x:v>520</x:v>
      </x:c>
      <x:c r="J2719" s="59" t="n">
        <x:v>550</x:v>
      </x:c>
      <x:c r="K2719" s="59" t="n">
        <x:v>10</x:v>
      </x:c>
      <x:c r="L2719" s="59" t="str">
        <x:v>S3</x:v>
      </x:c>
      <x:c r="M2719" s="59" t="n">
        <x:v>1</x:v>
      </x:c>
      <x:c r="N2719" t="str">
        <x:v>source_forward</x:v>
      </x:c>
    </x:row>
    <x:row r="2720">
      <x:c r="A2720" t="str">
        <x:v>Set2_200-10-3b</x:v>
      </x:c>
      <x:c r="B2720" t="str">
        <x:v>Set2</x:v>
      </x:c>
      <x:c r="C2720" t="str">
        <x:v>200-10-3b</x:v>
      </x:c>
      <x:c r="D2720" t="str">
        <x:v>C66</x:v>
      </x:c>
      <x:c r="E2720" t="str">
        <x:v>c</x:v>
      </x:c>
      <x:c r="F2720" s="59" t="n">
        <x:v>12</x:v>
      </x:c>
      <x:c r="G2720" s="59" t="n">
        <x:v>41</x:v>
      </x:c>
      <x:c r="H2720" s="59" t="n">
        <x:v>11</x:v>
      </x:c>
      <x:c r="I2720" s="59" t="n">
        <x:v>537</x:v>
      </x:c>
      <x:c r="J2720" s="59" t="n">
        <x:v>561</x:v>
      </x:c>
      <x:c r="K2720" s="59" t="n">
        <x:v>10</x:v>
      </x:c>
      <x:c r="L2720" s="59" t="str">
        <x:v>S9</x:v>
      </x:c>
      <x:c r="M2720" s="59" t="n">
        <x:v>4</x:v>
      </x:c>
      <x:c r="N2720" t="str">
        <x:v>source_forward</x:v>
      </x:c>
    </x:row>
    <x:row r="2721">
      <x:c r="A2721" t="str">
        <x:v>Set2_200-10-3b</x:v>
      </x:c>
      <x:c r="B2721" t="str">
        <x:v>Set2</x:v>
      </x:c>
      <x:c r="C2721" t="str">
        <x:v>200-10-3b</x:v>
      </x:c>
      <x:c r="D2721" t="str">
        <x:v>C67</x:v>
      </x:c>
      <x:c r="E2721" t="str">
        <x:v>c</x:v>
      </x:c>
      <x:c r="F2721" s="59" t="n">
        <x:v>20</x:v>
      </x:c>
      <x:c r="G2721" s="59" t="n">
        <x:v>47</x:v>
      </x:c>
      <x:c r="H2721" s="59" t="n">
        <x:v>16</x:v>
      </x:c>
      <x:c r="I2721" s="59" t="n">
        <x:v>130</x:v>
      </x:c>
      <x:c r="J2721" s="59" t="n">
        <x:v>160</x:v>
      </x:c>
      <x:c r="K2721" s="59" t="n">
        <x:v>10</x:v>
      </x:c>
      <x:c r="L2721" s="59" t="str">
        <x:v>S6</x:v>
      </x:c>
      <x:c r="M2721" s="59" t="n">
        <x:v>11</x:v>
      </x:c>
      <x:c r="N2721" t="str">
        <x:v>source_forward</x:v>
      </x:c>
    </x:row>
    <x:row r="2722">
      <x:c r="A2722" t="str">
        <x:v>Set2_200-10-3b</x:v>
      </x:c>
      <x:c r="B2722" t="str">
        <x:v>Set2</x:v>
      </x:c>
      <x:c r="C2722" t="str">
        <x:v>200-10-3b</x:v>
      </x:c>
      <x:c r="D2722" t="str">
        <x:v>C68</x:v>
      </x:c>
      <x:c r="E2722" t="str">
        <x:v>c</x:v>
      </x:c>
      <x:c r="F2722" s="59" t="n">
        <x:v>14</x:v>
      </x:c>
      <x:c r="G2722" s="59" t="n">
        <x:v>43</x:v>
      </x:c>
      <x:c r="H2722" s="59" t="n">
        <x:v>11</x:v>
      </x:c>
      <x:c r="I2722" s="59" t="n">
        <x:v>455</x:v>
      </x:c>
      <x:c r="J2722" s="59" t="n">
        <x:v>487</x:v>
      </x:c>
      <x:c r="K2722" s="59" t="n">
        <x:v>10</x:v>
      </x:c>
      <x:c r="L2722" s="59" t="str">
        <x:v>S9</x:v>
      </x:c>
      <x:c r="M2722" s="59" t="n">
        <x:v>10</x:v>
      </x:c>
      <x:c r="N2722" t="str">
        <x:v>source_forward</x:v>
      </x:c>
    </x:row>
    <x:row r="2723">
      <x:c r="A2723" t="str">
        <x:v>Set2_200-10-3b</x:v>
      </x:c>
      <x:c r="B2723" t="str">
        <x:v>Set2</x:v>
      </x:c>
      <x:c r="C2723" t="str">
        <x:v>200-10-3b</x:v>
      </x:c>
      <x:c r="D2723" t="str">
        <x:v>C69</x:v>
      </x:c>
      <x:c r="E2723" t="str">
        <x:v>c</x:v>
      </x:c>
      <x:c r="F2723" s="59" t="n">
        <x:v>13</x:v>
      </x:c>
      <x:c r="G2723" s="59" t="n">
        <x:v>46</x:v>
      </x:c>
      <x:c r="H2723" s="59" t="n">
        <x:v>15</x:v>
      </x:c>
      <x:c r="I2723" s="59" t="n">
        <x:v>559</x:v>
      </x:c>
      <x:c r="J2723" s="59" t="n">
        <x:v>579</x:v>
      </x:c>
      <x:c r="K2723" s="59" t="n">
        <x:v>10</x:v>
      </x:c>
      <x:c r="L2723" s="59" t="str">
        <x:v>S9</x:v>
      </x:c>
      <x:c r="M2723" s="59" t="n">
        <x:v>2</x:v>
      </x:c>
      <x:c r="N2723" t="str">
        <x:v>source_forward</x:v>
      </x:c>
    </x:row>
    <x:row r="2724">
      <x:c r="A2724" t="str">
        <x:v>Set2_200-10-3b</x:v>
      </x:c>
      <x:c r="B2724" t="str">
        <x:v>Set2</x:v>
      </x:c>
      <x:c r="C2724" t="str">
        <x:v>200-10-3b</x:v>
      </x:c>
      <x:c r="D2724" t="str">
        <x:v>C70</x:v>
      </x:c>
      <x:c r="E2724" t="str">
        <x:v>c</x:v>
      </x:c>
      <x:c r="F2724" s="59" t="n">
        <x:v>6</x:v>
      </x:c>
      <x:c r="G2724" s="59" t="n">
        <x:v>38</x:v>
      </x:c>
      <x:c r="H2724" s="59" t="n">
        <x:v>15</x:v>
      </x:c>
      <x:c r="I2724" s="59" t="n">
        <x:v>487</x:v>
      </x:c>
      <x:c r="J2724" s="59" t="n">
        <x:v>497</x:v>
      </x:c>
      <x:c r="K2724" s="59" t="n">
        <x:v>10</x:v>
      </x:c>
      <x:c r="L2724" s="59" t="str">
        <x:v>S9</x:v>
      </x:c>
      <x:c r="M2724" s="59" t="n">
        <x:v>0</x:v>
      </x:c>
      <x:c r="N2724" t="str">
        <x:v>source_forward</x:v>
      </x:c>
    </x:row>
    <x:row r="2725">
      <x:c r="A2725" t="str">
        <x:v>Set2_200-10-3b</x:v>
      </x:c>
      <x:c r="B2725" t="str">
        <x:v>Set2</x:v>
      </x:c>
      <x:c r="C2725" t="str">
        <x:v>200-10-3b</x:v>
      </x:c>
      <x:c r="D2725" t="str">
        <x:v>C71</x:v>
      </x:c>
      <x:c r="E2725" t="str">
        <x:v>c</x:v>
      </x:c>
      <x:c r="F2725" s="59" t="n">
        <x:v>4</x:v>
      </x:c>
      <x:c r="G2725" s="59" t="n">
        <x:v>35</x:v>
      </x:c>
      <x:c r="H2725" s="59" t="n">
        <x:v>14</x:v>
      </x:c>
      <x:c r="I2725" s="59" t="n">
        <x:v>419</x:v>
      </x:c>
      <x:c r="J2725" s="59" t="n">
        <x:v>449</x:v>
      </x:c>
      <x:c r="K2725" s="59" t="n">
        <x:v>10</x:v>
      </x:c>
      <x:c r="L2725" s="59" t="str">
        <x:v>S9</x:v>
      </x:c>
      <x:c r="M2725" s="59" t="n">
        <x:v>12</x:v>
      </x:c>
      <x:c r="N2725" t="str">
        <x:v>source_forward</x:v>
      </x:c>
    </x:row>
    <x:row r="2726">
      <x:c r="A2726" t="str">
        <x:v>Set2_200-10-3b</x:v>
      </x:c>
      <x:c r="B2726" t="str">
        <x:v>Set2</x:v>
      </x:c>
      <x:c r="C2726" t="str">
        <x:v>200-10-3b</x:v>
      </x:c>
      <x:c r="D2726" t="str">
        <x:v>C72</x:v>
      </x:c>
      <x:c r="E2726" t="str">
        <x:v>c</x:v>
      </x:c>
      <x:c r="F2726" s="59" t="n">
        <x:v>6</x:v>
      </x:c>
      <x:c r="G2726" s="59" t="n">
        <x:v>35</x:v>
      </x:c>
      <x:c r="H2726" s="59" t="n">
        <x:v>13</x:v>
      </x:c>
      <x:c r="I2726" s="59" t="n">
        <x:v>149</x:v>
      </x:c>
      <x:c r="J2726" s="59" t="n">
        <x:v>181</x:v>
      </x:c>
      <x:c r="K2726" s="59" t="n">
        <x:v>10</x:v>
      </x:c>
      <x:c r="L2726" s="59" t="str">
        <x:v>S9</x:v>
      </x:c>
      <x:c r="M2726" s="59" t="n">
        <x:v>1</x:v>
      </x:c>
      <x:c r="N2726" t="str">
        <x:v>source_forward</x:v>
      </x:c>
    </x:row>
    <x:row r="2727">
      <x:c r="A2727" t="str">
        <x:v>Set2_200-10-3b</x:v>
      </x:c>
      <x:c r="B2727" t="str">
        <x:v>Set2</x:v>
      </x:c>
      <x:c r="C2727" t="str">
        <x:v>200-10-3b</x:v>
      </x:c>
      <x:c r="D2727" t="str">
        <x:v>C73</x:v>
      </x:c>
      <x:c r="E2727" t="str">
        <x:v>c</x:v>
      </x:c>
      <x:c r="F2727" s="59" t="n">
        <x:v>20</x:v>
      </x:c>
      <x:c r="G2727" s="59" t="n">
        <x:v>30</x:v>
      </x:c>
      <x:c r="H2727" s="59" t="n">
        <x:v>14</x:v>
      </x:c>
      <x:c r="I2727" s="59" t="n">
        <x:v>342</x:v>
      </x:c>
      <x:c r="J2727" s="59" t="n">
        <x:v>380</x:v>
      </x:c>
      <x:c r="K2727" s="59" t="n">
        <x:v>10</x:v>
      </x:c>
      <x:c r="L2727" s="59" t="str">
        <x:v>S0</x:v>
      </x:c>
      <x:c r="M2727" s="59" t="n">
        <x:v>9</x:v>
      </x:c>
      <x:c r="N2727" t="str">
        <x:v>source_forward</x:v>
      </x:c>
    </x:row>
    <x:row r="2728">
      <x:c r="A2728" t="str">
        <x:v>Set2_200-10-3b</x:v>
      </x:c>
      <x:c r="B2728" t="str">
        <x:v>Set2</x:v>
      </x:c>
      <x:c r="C2728" t="str">
        <x:v>200-10-3b</x:v>
      </x:c>
      <x:c r="D2728" t="str">
        <x:v>C74</x:v>
      </x:c>
      <x:c r="E2728" t="str">
        <x:v>c</x:v>
      </x:c>
      <x:c r="F2728" s="59" t="n">
        <x:v>14</x:v>
      </x:c>
      <x:c r="G2728" s="59" t="n">
        <x:v>34</x:v>
      </x:c>
      <x:c r="H2728" s="59" t="n">
        <x:v>11</x:v>
      </x:c>
      <x:c r="I2728" s="59" t="n">
        <x:v>374</x:v>
      </x:c>
      <x:c r="J2728" s="59" t="n">
        <x:v>384</x:v>
      </x:c>
      <x:c r="K2728" s="59" t="n">
        <x:v>10</x:v>
      </x:c>
      <x:c r="L2728" s="59" t="str">
        <x:v>S3</x:v>
      </x:c>
      <x:c r="M2728" s="59" t="n">
        <x:v>2</x:v>
      </x:c>
      <x:c r="N2728" t="str">
        <x:v>source_forward</x:v>
      </x:c>
    </x:row>
    <x:row r="2729">
      <x:c r="A2729" t="str">
        <x:v>Set2_200-10-3b</x:v>
      </x:c>
      <x:c r="B2729" t="str">
        <x:v>Set2</x:v>
      </x:c>
      <x:c r="C2729" t="str">
        <x:v>200-10-3b</x:v>
      </x:c>
      <x:c r="D2729" t="str">
        <x:v>C75</x:v>
      </x:c>
      <x:c r="E2729" t="str">
        <x:v>c</x:v>
      </x:c>
      <x:c r="F2729" s="59" t="n">
        <x:v>18</x:v>
      </x:c>
      <x:c r="G2729" s="59" t="n">
        <x:v>45</x:v>
      </x:c>
      <x:c r="H2729" s="59" t="n">
        <x:v>20</x:v>
      </x:c>
      <x:c r="I2729" s="59" t="n">
        <x:v>258</x:v>
      </x:c>
      <x:c r="J2729" s="59" t="n">
        <x:v>290</x:v>
      </x:c>
      <x:c r="K2729" s="59" t="n">
        <x:v>10</x:v>
      </x:c>
      <x:c r="L2729" s="59" t="str">
        <x:v>S6</x:v>
      </x:c>
      <x:c r="M2729" s="59" t="n">
        <x:v>4</x:v>
      </x:c>
      <x:c r="N2729" t="str">
        <x:v>source_forward</x:v>
      </x:c>
    </x:row>
    <x:row r="2730">
      <x:c r="A2730" t="str">
        <x:v>Set2_200-10-3b</x:v>
      </x:c>
      <x:c r="B2730" t="str">
        <x:v>Set2</x:v>
      </x:c>
      <x:c r="C2730" t="str">
        <x:v>200-10-3b</x:v>
      </x:c>
      <x:c r="D2730" t="str">
        <x:v>C76</x:v>
      </x:c>
      <x:c r="E2730" t="str">
        <x:v>c</x:v>
      </x:c>
      <x:c r="F2730" s="59" t="n">
        <x:v>22</x:v>
      </x:c>
      <x:c r="G2730" s="59" t="n">
        <x:v>45</x:v>
      </x:c>
      <x:c r="H2730" s="59" t="n">
        <x:v>13</x:v>
      </x:c>
      <x:c r="I2730" s="59" t="n">
        <x:v>47</x:v>
      </x:c>
      <x:c r="J2730" s="59" t="n">
        <x:v>59</x:v>
      </x:c>
      <x:c r="K2730" s="59" t="n">
        <x:v>10</x:v>
      </x:c>
      <x:c r="L2730" s="59" t="str">
        <x:v>S6</x:v>
      </x:c>
      <x:c r="M2730" s="59" t="n">
        <x:v>3</x:v>
      </x:c>
      <x:c r="N2730" t="str">
        <x:v>source_forward</x:v>
      </x:c>
    </x:row>
    <x:row r="2731">
      <x:c r="A2731" t="str">
        <x:v>Set2_200-10-3b</x:v>
      </x:c>
      <x:c r="B2731" t="str">
        <x:v>Set2</x:v>
      </x:c>
      <x:c r="C2731" t="str">
        <x:v>200-10-3b</x:v>
      </x:c>
      <x:c r="D2731" t="str">
        <x:v>C77</x:v>
      </x:c>
      <x:c r="E2731" t="str">
        <x:v>c</x:v>
      </x:c>
      <x:c r="F2731" s="59" t="n">
        <x:v>9</x:v>
      </x:c>
      <x:c r="G2731" s="59" t="n">
        <x:v>31</x:v>
      </x:c>
      <x:c r="H2731" s="59" t="n">
        <x:v>14</x:v>
      </x:c>
      <x:c r="I2731" s="59" t="n">
        <x:v>587</x:v>
      </x:c>
      <x:c r="J2731" s="59" t="n">
        <x:v>609</x:v>
      </x:c>
      <x:c r="K2731" s="59" t="n">
        <x:v>10</x:v>
      </x:c>
      <x:c r="L2731" s="59" t="str">
        <x:v>S7</x:v>
      </x:c>
      <x:c r="M2731" s="59" t="n">
        <x:v>3</x:v>
      </x:c>
      <x:c r="N2731" t="str">
        <x:v>source_forward</x:v>
      </x:c>
    </x:row>
    <x:row r="2732">
      <x:c r="A2732" t="str">
        <x:v>Set2_200-10-3b</x:v>
      </x:c>
      <x:c r="B2732" t="str">
        <x:v>Set2</x:v>
      </x:c>
      <x:c r="C2732" t="str">
        <x:v>200-10-3b</x:v>
      </x:c>
      <x:c r="D2732" t="str">
        <x:v>C78</x:v>
      </x:c>
      <x:c r="E2732" t="str">
        <x:v>c</x:v>
      </x:c>
      <x:c r="F2732" s="59" t="n">
        <x:v>6</x:v>
      </x:c>
      <x:c r="G2732" s="59" t="n">
        <x:v>48</x:v>
      </x:c>
      <x:c r="H2732" s="59" t="n">
        <x:v>19</x:v>
      </x:c>
      <x:c r="I2732" s="59" t="n">
        <x:v>461</x:v>
      </x:c>
      <x:c r="J2732" s="59" t="n">
        <x:v>481</x:v>
      </x:c>
      <x:c r="K2732" s="59" t="n">
        <x:v>10</x:v>
      </x:c>
      <x:c r="L2732" s="59" t="str">
        <x:v>S9</x:v>
      </x:c>
      <x:c r="M2732" s="59" t="n">
        <x:v>6</x:v>
      </x:c>
      <x:c r="N2732" t="str">
        <x:v>source_forward</x:v>
      </x:c>
    </x:row>
    <x:row r="2733">
      <x:c r="A2733" t="str">
        <x:v>Set2_200-10-3b</x:v>
      </x:c>
      <x:c r="B2733" t="str">
        <x:v>Set2</x:v>
      </x:c>
      <x:c r="C2733" t="str">
        <x:v>200-10-3b</x:v>
      </x:c>
      <x:c r="D2733" t="str">
        <x:v>C79</x:v>
      </x:c>
      <x:c r="E2733" t="str">
        <x:v>c</x:v>
      </x:c>
      <x:c r="F2733" s="59" t="n">
        <x:v>8</x:v>
      </x:c>
      <x:c r="G2733" s="59" t="n">
        <x:v>42</x:v>
      </x:c>
      <x:c r="H2733" s="59" t="n">
        <x:v>16</x:v>
      </x:c>
      <x:c r="I2733" s="59" t="n">
        <x:v>347</x:v>
      </x:c>
      <x:c r="J2733" s="59" t="n">
        <x:v>373</x:v>
      </x:c>
      <x:c r="K2733" s="59" t="n">
        <x:v>10</x:v>
      </x:c>
      <x:c r="L2733" s="59" t="str">
        <x:v>S9</x:v>
      </x:c>
      <x:c r="M2733" s="59" t="n">
        <x:v>5</x:v>
      </x:c>
      <x:c r="N2733" t="str">
        <x:v>source_forward</x:v>
      </x:c>
    </x:row>
    <x:row r="2734">
      <x:c r="A2734" t="str">
        <x:v>Set2_200-10-3b</x:v>
      </x:c>
      <x:c r="B2734" t="str">
        <x:v>Set2</x:v>
      </x:c>
      <x:c r="C2734" t="str">
        <x:v>200-10-3b</x:v>
      </x:c>
      <x:c r="D2734" t="str">
        <x:v>C80</x:v>
      </x:c>
      <x:c r="E2734" t="str">
        <x:v>c</x:v>
      </x:c>
      <x:c r="F2734" s="59" t="n">
        <x:v>23</x:v>
      </x:c>
      <x:c r="G2734" s="59" t="n">
        <x:v>34</x:v>
      </x:c>
      <x:c r="H2734" s="59" t="n">
        <x:v>12</x:v>
      </x:c>
      <x:c r="I2734" s="59" t="n">
        <x:v>432</x:v>
      </x:c>
      <x:c r="J2734" s="59" t="n">
        <x:v>462</x:v>
      </x:c>
      <x:c r="K2734" s="59" t="n">
        <x:v>10</x:v>
      </x:c>
      <x:c r="L2734" s="59" t="str">
        <x:v>S1</x:v>
      </x:c>
      <x:c r="M2734" s="59" t="n">
        <x:v>0</x:v>
      </x:c>
      <x:c r="N2734" t="str">
        <x:v>source_forward</x:v>
      </x:c>
    </x:row>
    <x:row r="2735">
      <x:c r="A2735" t="str">
        <x:v>Set2_200-10-3b</x:v>
      </x:c>
      <x:c r="B2735" t="str">
        <x:v>Set2</x:v>
      </x:c>
      <x:c r="C2735" t="str">
        <x:v>200-10-3b</x:v>
      </x:c>
      <x:c r="D2735" t="str">
        <x:v>C81</x:v>
      </x:c>
      <x:c r="E2735" t="str">
        <x:v>c</x:v>
      </x:c>
      <x:c r="F2735" s="59" t="n">
        <x:v>8</x:v>
      </x:c>
      <x:c r="G2735" s="59" t="n">
        <x:v>50</x:v>
      </x:c>
      <x:c r="H2735" s="59" t="n">
        <x:v>16</x:v>
      </x:c>
      <x:c r="I2735" s="59" t="n">
        <x:v>239</x:v>
      </x:c>
      <x:c r="J2735" s="59" t="n">
        <x:v>255</x:v>
      </x:c>
      <x:c r="K2735" s="59" t="n">
        <x:v>10</x:v>
      </x:c>
      <x:c r="L2735" s="59" t="str">
        <x:v>S9</x:v>
      </x:c>
      <x:c r="M2735" s="59" t="n">
        <x:v>0</x:v>
      </x:c>
      <x:c r="N2735" t="str">
        <x:v>source_forward</x:v>
      </x:c>
    </x:row>
    <x:row r="2736">
      <x:c r="A2736" t="str">
        <x:v>Set2_200-10-3b</x:v>
      </x:c>
      <x:c r="B2736" t="str">
        <x:v>Set2</x:v>
      </x:c>
      <x:c r="C2736" t="str">
        <x:v>200-10-3b</x:v>
      </x:c>
      <x:c r="D2736" t="str">
        <x:v>C82</x:v>
      </x:c>
      <x:c r="E2736" t="str">
        <x:v>c</x:v>
      </x:c>
      <x:c r="F2736" s="59" t="n">
        <x:v>15</x:v>
      </x:c>
      <x:c r="G2736" s="59" t="n">
        <x:v>37</x:v>
      </x:c>
      <x:c r="H2736" s="59" t="n">
        <x:v>17</x:v>
      </x:c>
      <x:c r="I2736" s="59" t="n">
        <x:v>90</x:v>
      </x:c>
      <x:c r="J2736" s="59" t="n">
        <x:v>120</x:v>
      </x:c>
      <x:c r="K2736" s="59" t="n">
        <x:v>10</x:v>
      </x:c>
      <x:c r="L2736" s="59" t="str">
        <x:v>S3</x:v>
      </x:c>
      <x:c r="M2736" s="59" t="n">
        <x:v>5</x:v>
      </x:c>
      <x:c r="N2736" t="str">
        <x:v>source_forward</x:v>
      </x:c>
    </x:row>
    <x:row r="2737">
      <x:c r="A2737" t="str">
        <x:v>Set2_200-10-3b</x:v>
      </x:c>
      <x:c r="B2737" t="str">
        <x:v>Set2</x:v>
      </x:c>
      <x:c r="C2737" t="str">
        <x:v>200-10-3b</x:v>
      </x:c>
      <x:c r="D2737" t="str">
        <x:v>C83</x:v>
      </x:c>
      <x:c r="E2737" t="str">
        <x:v>c</x:v>
      </x:c>
      <x:c r="F2737" s="59" t="n">
        <x:v>13</x:v>
      </x:c>
      <x:c r="G2737" s="59" t="n">
        <x:v>30</x:v>
      </x:c>
      <x:c r="H2737" s="59" t="n">
        <x:v>14</x:v>
      </x:c>
      <x:c r="I2737" s="59" t="n">
        <x:v>378</x:v>
      </x:c>
      <x:c r="J2737" s="59" t="n">
        <x:v>388</x:v>
      </x:c>
      <x:c r="K2737" s="59" t="n">
        <x:v>10</x:v>
      </x:c>
      <x:c r="L2737" s="59" t="str">
        <x:v>S3</x:v>
      </x:c>
      <x:c r="M2737" s="59" t="n">
        <x:v>1</x:v>
      </x:c>
      <x:c r="N2737" t="str">
        <x:v>source_forward</x:v>
      </x:c>
    </x:row>
    <x:row r="2738">
      <x:c r="A2738" t="str">
        <x:v>Set2_200-10-3b</x:v>
      </x:c>
      <x:c r="B2738" t="str">
        <x:v>Set2</x:v>
      </x:c>
      <x:c r="C2738" t="str">
        <x:v>200-10-3b</x:v>
      </x:c>
      <x:c r="D2738" t="str">
        <x:v>C84</x:v>
      </x:c>
      <x:c r="E2738" t="str">
        <x:v>c</x:v>
      </x:c>
      <x:c r="F2738" s="59" t="n">
        <x:v>20</x:v>
      </x:c>
      <x:c r="G2738" s="59" t="n">
        <x:v>31</x:v>
      </x:c>
      <x:c r="H2738" s="59" t="n">
        <x:v>20</x:v>
      </x:c>
      <x:c r="I2738" s="59" t="n">
        <x:v>298</x:v>
      </x:c>
      <x:c r="J2738" s="59" t="n">
        <x:v>324</x:v>
      </x:c>
      <x:c r="K2738" s="59" t="n">
        <x:v>10</x:v>
      </x:c>
      <x:c r="L2738" s="59" t="str">
        <x:v>S0</x:v>
      </x:c>
      <x:c r="M2738" s="59" t="n">
        <x:v>18</x:v>
      </x:c>
      <x:c r="N2738" t="str">
        <x:v>source_forward</x:v>
      </x:c>
    </x:row>
    <x:row r="2739">
      <x:c r="A2739" t="str">
        <x:v>Set2_200-10-3b</x:v>
      </x:c>
      <x:c r="B2739" t="str">
        <x:v>Set2</x:v>
      </x:c>
      <x:c r="C2739" t="str">
        <x:v>200-10-3b</x:v>
      </x:c>
      <x:c r="D2739" t="str">
        <x:v>C85</x:v>
      </x:c>
      <x:c r="E2739" t="str">
        <x:v>c</x:v>
      </x:c>
      <x:c r="F2739" s="59" t="n">
        <x:v>2</x:v>
      </x:c>
      <x:c r="G2739" s="59" t="n">
        <x:v>43</x:v>
      </x:c>
      <x:c r="H2739" s="59" t="n">
        <x:v>14</x:v>
      </x:c>
      <x:c r="I2739" s="59" t="n">
        <x:v>79</x:v>
      </x:c>
      <x:c r="J2739" s="59" t="n">
        <x:v>99</x:v>
      </x:c>
      <x:c r="K2739" s="59" t="n">
        <x:v>10</x:v>
      </x:c>
      <x:c r="L2739" s="59" t="str">
        <x:v>S9</x:v>
      </x:c>
      <x:c r="M2739" s="59" t="n">
        <x:v>2</x:v>
      </x:c>
      <x:c r="N2739" t="str">
        <x:v>source_forward</x:v>
      </x:c>
    </x:row>
    <x:row r="2740">
      <x:c r="A2740" t="str">
        <x:v>Set2_200-10-3b</x:v>
      </x:c>
      <x:c r="B2740" t="str">
        <x:v>Set2</x:v>
      </x:c>
      <x:c r="C2740" t="str">
        <x:v>200-10-3b</x:v>
      </x:c>
      <x:c r="D2740" t="str">
        <x:v>C86</x:v>
      </x:c>
      <x:c r="E2740" t="str">
        <x:v>c</x:v>
      </x:c>
      <x:c r="F2740" s="59" t="n">
        <x:v>3</x:v>
      </x:c>
      <x:c r="G2740" s="59" t="n">
        <x:v>48</x:v>
      </x:c>
      <x:c r="H2740" s="59" t="n">
        <x:v>16</x:v>
      </x:c>
      <x:c r="I2740" s="59" t="n">
        <x:v>403</x:v>
      </x:c>
      <x:c r="J2740" s="59" t="n">
        <x:v>417</x:v>
      </x:c>
      <x:c r="K2740" s="59" t="n">
        <x:v>10</x:v>
      </x:c>
      <x:c r="L2740" s="59" t="str">
        <x:v>S9</x:v>
      </x:c>
      <x:c r="M2740" s="59" t="n">
        <x:v>10</x:v>
      </x:c>
      <x:c r="N2740" t="str">
        <x:v>source_forward</x:v>
      </x:c>
    </x:row>
    <x:row r="2741">
      <x:c r="A2741" t="str">
        <x:v>Set2_200-10-3b</x:v>
      </x:c>
      <x:c r="B2741" t="str">
        <x:v>Set2</x:v>
      </x:c>
      <x:c r="C2741" t="str">
        <x:v>200-10-3b</x:v>
      </x:c>
      <x:c r="D2741" t="str">
        <x:v>C87</x:v>
      </x:c>
      <x:c r="E2741" t="str">
        <x:v>c</x:v>
      </x:c>
      <x:c r="F2741" s="59" t="n">
        <x:v>14</x:v>
      </x:c>
      <x:c r="G2741" s="59" t="n">
        <x:v>47</x:v>
      </x:c>
      <x:c r="H2741" s="59" t="n">
        <x:v>12</x:v>
      </x:c>
      <x:c r="I2741" s="59" t="n">
        <x:v>122</x:v>
      </x:c>
      <x:c r="J2741" s="59" t="n">
        <x:v>152</x:v>
      </x:c>
      <x:c r="K2741" s="59" t="n">
        <x:v>10</x:v>
      </x:c>
      <x:c r="L2741" s="59" t="str">
        <x:v>S9</x:v>
      </x:c>
      <x:c r="M2741" s="59" t="n">
        <x:v>8</x:v>
      </x:c>
      <x:c r="N2741" t="str">
        <x:v>source_forward</x:v>
      </x:c>
    </x:row>
    <x:row r="2742">
      <x:c r="A2742" t="str">
        <x:v>Set2_200-10-3b</x:v>
      </x:c>
      <x:c r="B2742" t="str">
        <x:v>Set2</x:v>
      </x:c>
      <x:c r="C2742" t="str">
        <x:v>200-10-3b</x:v>
      </x:c>
      <x:c r="D2742" t="str">
        <x:v>C88</x:v>
      </x:c>
      <x:c r="E2742" t="str">
        <x:v>c</x:v>
      </x:c>
      <x:c r="F2742" s="59" t="n">
        <x:v>21</x:v>
      </x:c>
      <x:c r="G2742" s="59" t="n">
        <x:v>45</x:v>
      </x:c>
      <x:c r="H2742" s="59" t="n">
        <x:v>13</x:v>
      </x:c>
      <x:c r="I2742" s="59" t="n">
        <x:v>161</x:v>
      </x:c>
      <x:c r="J2742" s="59" t="n">
        <x:v>183</x:v>
      </x:c>
      <x:c r="K2742" s="59" t="n">
        <x:v>10</x:v>
      </x:c>
      <x:c r="L2742" s="59" t="str">
        <x:v>S6</x:v>
      </x:c>
      <x:c r="M2742" s="59" t="n">
        <x:v>10</x:v>
      </x:c>
      <x:c r="N2742" t="str">
        <x:v>source_forward</x:v>
      </x:c>
    </x:row>
    <x:row r="2743">
      <x:c r="A2743" t="str">
        <x:v>Set2_200-10-3b</x:v>
      </x:c>
      <x:c r="B2743" t="str">
        <x:v>Set2</x:v>
      </x:c>
      <x:c r="C2743" t="str">
        <x:v>200-10-3b</x:v>
      </x:c>
      <x:c r="D2743" t="str">
        <x:v>C89</x:v>
      </x:c>
      <x:c r="E2743" t="str">
        <x:v>c</x:v>
      </x:c>
      <x:c r="F2743" s="59" t="n">
        <x:v>5</x:v>
      </x:c>
      <x:c r="G2743" s="59" t="n">
        <x:v>31</x:v>
      </x:c>
      <x:c r="H2743" s="59" t="n">
        <x:v>15</x:v>
      </x:c>
      <x:c r="I2743" s="59" t="n">
        <x:v>120</x:v>
      </x:c>
      <x:c r="J2743" s="59" t="n">
        <x:v>154</x:v>
      </x:c>
      <x:c r="K2743" s="59" t="n">
        <x:v>10</x:v>
      </x:c>
      <x:c r="L2743" s="59" t="str">
        <x:v>S7</x:v>
      </x:c>
      <x:c r="M2743" s="59" t="n">
        <x:v>7</x:v>
      </x:c>
      <x:c r="N2743" t="str">
        <x:v>source_forward</x:v>
      </x:c>
    </x:row>
    <x:row r="2744">
      <x:c r="A2744" t="str">
        <x:v>Set2_200-10-3b</x:v>
      </x:c>
      <x:c r="B2744" t="str">
        <x:v>Set2</x:v>
      </x:c>
      <x:c r="C2744" t="str">
        <x:v>200-10-3b</x:v>
      </x:c>
      <x:c r="D2744" t="str">
        <x:v>C90</x:v>
      </x:c>
      <x:c r="E2744" t="str">
        <x:v>c</x:v>
      </x:c>
      <x:c r="F2744" s="59" t="n">
        <x:v>7</x:v>
      </x:c>
      <x:c r="G2744" s="59" t="n">
        <x:v>34</x:v>
      </x:c>
      <x:c r="H2744" s="59" t="n">
        <x:v>13</x:v>
      </x:c>
      <x:c r="I2744" s="59" t="n">
        <x:v>152</x:v>
      </x:c>
      <x:c r="J2744" s="59" t="n">
        <x:v>190</x:v>
      </x:c>
      <x:c r="K2744" s="59" t="n">
        <x:v>10</x:v>
      </x:c>
      <x:c r="L2744" s="59" t="str">
        <x:v>S9</x:v>
      </x:c>
      <x:c r="M2744" s="59" t="n">
        <x:v>2</x:v>
      </x:c>
      <x:c r="N2744" t="str">
        <x:v>source_forward</x:v>
      </x:c>
    </x:row>
    <x:row r="2745">
      <x:c r="A2745" t="str">
        <x:v>Set2_200-10-3b</x:v>
      </x:c>
      <x:c r="B2745" t="str">
        <x:v>Set2</x:v>
      </x:c>
      <x:c r="C2745" t="str">
        <x:v>200-10-3b</x:v>
      </x:c>
      <x:c r="D2745" t="str">
        <x:v>C91</x:v>
      </x:c>
      <x:c r="E2745" t="str">
        <x:v>c</x:v>
      </x:c>
      <x:c r="F2745" s="59" t="n">
        <x:v>20</x:v>
      </x:c>
      <x:c r="G2745" s="59" t="n">
        <x:v>46</x:v>
      </x:c>
      <x:c r="H2745" s="59" t="n">
        <x:v>14</x:v>
      </x:c>
      <x:c r="I2745" s="59" t="n">
        <x:v>481</x:v>
      </x:c>
      <x:c r="J2745" s="59" t="n">
        <x:v>503</x:v>
      </x:c>
      <x:c r="K2745" s="59" t="n">
        <x:v>10</x:v>
      </x:c>
      <x:c r="L2745" s="59" t="str">
        <x:v>S6</x:v>
      </x:c>
      <x:c r="M2745" s="59" t="n">
        <x:v>9</x:v>
      </x:c>
      <x:c r="N2745" t="str">
        <x:v>source_forward</x:v>
      </x:c>
    </x:row>
    <x:row r="2746">
      <x:c r="A2746" t="str">
        <x:v>Set2_200-10-3b</x:v>
      </x:c>
      <x:c r="B2746" t="str">
        <x:v>Set2</x:v>
      </x:c>
      <x:c r="C2746" t="str">
        <x:v>200-10-3b</x:v>
      </x:c>
      <x:c r="D2746" t="str">
        <x:v>C92</x:v>
      </x:c>
      <x:c r="E2746" t="str">
        <x:v>c</x:v>
      </x:c>
      <x:c r="F2746" s="59" t="n">
        <x:v>15</x:v>
      </x:c>
      <x:c r="G2746" s="59" t="n">
        <x:v>40</x:v>
      </x:c>
      <x:c r="H2746" s="59" t="n">
        <x:v>14</x:v>
      </x:c>
      <x:c r="I2746" s="59" t="n">
        <x:v>240</x:v>
      </x:c>
      <x:c r="J2746" s="59" t="n">
        <x:v>278</x:v>
      </x:c>
      <x:c r="K2746" s="59" t="n">
        <x:v>10</x:v>
      </x:c>
      <x:c r="L2746" s="59" t="str">
        <x:v>S3</x:v>
      </x:c>
      <x:c r="M2746" s="59" t="n">
        <x:v>4</x:v>
      </x:c>
      <x:c r="N2746" t="str">
        <x:v>source_forward</x:v>
      </x:c>
    </x:row>
    <x:row r="2747">
      <x:c r="A2747" t="str">
        <x:v>Set2_200-10-3b</x:v>
      </x:c>
      <x:c r="B2747" t="str">
        <x:v>Set2</x:v>
      </x:c>
      <x:c r="C2747" t="str">
        <x:v>200-10-3b</x:v>
      </x:c>
      <x:c r="D2747" t="str">
        <x:v>C93</x:v>
      </x:c>
      <x:c r="E2747" t="str">
        <x:v>c</x:v>
      </x:c>
      <x:c r="F2747" s="59" t="n">
        <x:v>17</x:v>
      </x:c>
      <x:c r="G2747" s="59" t="n">
        <x:v>42</x:v>
      </x:c>
      <x:c r="H2747" s="59" t="n">
        <x:v>12</x:v>
      </x:c>
      <x:c r="I2747" s="59" t="n">
        <x:v>421</x:v>
      </x:c>
      <x:c r="J2747" s="59" t="n">
        <x:v>455</x:v>
      </x:c>
      <x:c r="K2747" s="59" t="n">
        <x:v>10</x:v>
      </x:c>
      <x:c r="L2747" s="59" t="str">
        <x:v>S3</x:v>
      </x:c>
      <x:c r="M2747" s="59" t="n">
        <x:v>0</x:v>
      </x:c>
      <x:c r="N2747" t="str">
        <x:v>source_forward</x:v>
      </x:c>
    </x:row>
    <x:row r="2748">
      <x:c r="A2748" t="str">
        <x:v>Set2_200-10-3b</x:v>
      </x:c>
      <x:c r="B2748" t="str">
        <x:v>Set2</x:v>
      </x:c>
      <x:c r="C2748" t="str">
        <x:v>200-10-3b</x:v>
      </x:c>
      <x:c r="D2748" t="str">
        <x:v>C94</x:v>
      </x:c>
      <x:c r="E2748" t="str">
        <x:v>c</x:v>
      </x:c>
      <x:c r="F2748" s="59" t="n">
        <x:v>11</x:v>
      </x:c>
      <x:c r="G2748" s="59" t="n">
        <x:v>32</x:v>
      </x:c>
      <x:c r="H2748" s="59" t="n">
        <x:v>18</x:v>
      </x:c>
      <x:c r="I2748" s="59" t="n">
        <x:v>491</x:v>
      </x:c>
      <x:c r="J2748" s="59" t="n">
        <x:v>513</x:v>
      </x:c>
      <x:c r="K2748" s="59" t="n">
        <x:v>10</x:v>
      </x:c>
      <x:c r="L2748" s="59" t="str">
        <x:v>S3</x:v>
      </x:c>
      <x:c r="M2748" s="59" t="n">
        <x:v>7</x:v>
      </x:c>
      <x:c r="N2748" t="str">
        <x:v>source_forward</x:v>
      </x:c>
    </x:row>
    <x:row r="2749">
      <x:c r="A2749" t="str">
        <x:v>Set2_200-10-3b</x:v>
      </x:c>
      <x:c r="B2749" t="str">
        <x:v>Set2</x:v>
      </x:c>
      <x:c r="C2749" t="str">
        <x:v>200-10-3b</x:v>
      </x:c>
      <x:c r="D2749" t="str">
        <x:v>C95</x:v>
      </x:c>
      <x:c r="E2749" t="str">
        <x:v>c</x:v>
      </x:c>
      <x:c r="F2749" s="59" t="n">
        <x:v>2</x:v>
      </x:c>
      <x:c r="G2749" s="59" t="n">
        <x:v>30</x:v>
      </x:c>
      <x:c r="H2749" s="59" t="n">
        <x:v>12</x:v>
      </x:c>
      <x:c r="I2749" s="59" t="n">
        <x:v>413</x:v>
      </x:c>
      <x:c r="J2749" s="59" t="n">
        <x:v>425</x:v>
      </x:c>
      <x:c r="K2749" s="59" t="n">
        <x:v>10</x:v>
      </x:c>
      <x:c r="L2749" s="59" t="str">
        <x:v>S2</x:v>
      </x:c>
      <x:c r="M2749" s="59" t="n">
        <x:v>1</x:v>
      </x:c>
      <x:c r="N2749" t="str">
        <x:v>source_forward</x:v>
      </x:c>
    </x:row>
    <x:row r="2750">
      <x:c r="A2750" t="str">
        <x:v>Set2_200-10-3b</x:v>
      </x:c>
      <x:c r="B2750" t="str">
        <x:v>Set2</x:v>
      </x:c>
      <x:c r="C2750" t="str">
        <x:v>200-10-3b</x:v>
      </x:c>
      <x:c r="D2750" t="str">
        <x:v>C96</x:v>
      </x:c>
      <x:c r="E2750" t="str">
        <x:v>c</x:v>
      </x:c>
      <x:c r="F2750" s="59" t="n">
        <x:v>23</x:v>
      </x:c>
      <x:c r="G2750" s="59" t="n">
        <x:v>40</x:v>
      </x:c>
      <x:c r="H2750" s="59" t="n">
        <x:v>20</x:v>
      </x:c>
      <x:c r="I2750" s="59" t="n">
        <x:v>279</x:v>
      </x:c>
      <x:c r="J2750" s="59" t="n">
        <x:v>299</x:v>
      </x:c>
      <x:c r="K2750" s="59" t="n">
        <x:v>10</x:v>
      </x:c>
      <x:c r="L2750" s="59" t="str">
        <x:v>S6</x:v>
      </x:c>
      <x:c r="M2750" s="59" t="n">
        <x:v>10</x:v>
      </x:c>
      <x:c r="N2750" t="str">
        <x:v>source_forward</x:v>
      </x:c>
    </x:row>
    <x:row r="2751">
      <x:c r="A2751" t="str">
        <x:v>Set2_200-10-3b</x:v>
      </x:c>
      <x:c r="B2751" t="str">
        <x:v>Set2</x:v>
      </x:c>
      <x:c r="C2751" t="str">
        <x:v>200-10-3b</x:v>
      </x:c>
      <x:c r="D2751" t="str">
        <x:v>C97</x:v>
      </x:c>
      <x:c r="E2751" t="str">
        <x:v>c</x:v>
      </x:c>
      <x:c r="F2751" s="59" t="n">
        <x:v>1</x:v>
      </x:c>
      <x:c r="G2751" s="59" t="n">
        <x:v>39</x:v>
      </x:c>
      <x:c r="H2751" s="59" t="n">
        <x:v>15</x:v>
      </x:c>
      <x:c r="I2751" s="59" t="n">
        <x:v>415</x:v>
      </x:c>
      <x:c r="J2751" s="59" t="n">
        <x:v>453</x:v>
      </x:c>
      <x:c r="K2751" s="59" t="n">
        <x:v>10</x:v>
      </x:c>
      <x:c r="L2751" s="59" t="str">
        <x:v>S9</x:v>
      </x:c>
      <x:c r="M2751" s="59" t="n">
        <x:v>1</x:v>
      </x:c>
      <x:c r="N2751" t="str">
        <x:v>source_forward</x:v>
      </x:c>
    </x:row>
    <x:row r="2752">
      <x:c r="A2752" t="str">
        <x:v>Set2_200-10-3b</x:v>
      </x:c>
      <x:c r="B2752" t="str">
        <x:v>Set2</x:v>
      </x:c>
      <x:c r="C2752" t="str">
        <x:v>200-10-3b</x:v>
      </x:c>
      <x:c r="D2752" t="str">
        <x:v>C98</x:v>
      </x:c>
      <x:c r="E2752" t="str">
        <x:v>c</x:v>
      </x:c>
      <x:c r="F2752" s="59" t="n">
        <x:v>1</x:v>
      </x:c>
      <x:c r="G2752" s="59" t="n">
        <x:v>47</x:v>
      </x:c>
      <x:c r="H2752" s="59" t="n">
        <x:v>19</x:v>
      </x:c>
      <x:c r="I2752" s="59" t="n">
        <x:v>191</x:v>
      </x:c>
      <x:c r="J2752" s="59" t="n">
        <x:v>215</x:v>
      </x:c>
      <x:c r="K2752" s="59" t="n">
        <x:v>10</x:v>
      </x:c>
      <x:c r="L2752" s="59" t="str">
        <x:v>S9</x:v>
      </x:c>
      <x:c r="M2752" s="59" t="n">
        <x:v>9</x:v>
      </x:c>
      <x:c r="N2752" t="str">
        <x:v>source_forward</x:v>
      </x:c>
    </x:row>
    <x:row r="2753">
      <x:c r="A2753" t="str">
        <x:v>Set2_200-10-3b</x:v>
      </x:c>
      <x:c r="B2753" t="str">
        <x:v>Set2</x:v>
      </x:c>
      <x:c r="C2753" t="str">
        <x:v>200-10-3b</x:v>
      </x:c>
      <x:c r="D2753" t="str">
        <x:v>C99</x:v>
      </x:c>
      <x:c r="E2753" t="str">
        <x:v>c</x:v>
      </x:c>
      <x:c r="F2753" s="59" t="n">
        <x:v>14</x:v>
      </x:c>
      <x:c r="G2753" s="59" t="n">
        <x:v>37</x:v>
      </x:c>
      <x:c r="H2753" s="59" t="n">
        <x:v>18</x:v>
      </x:c>
      <x:c r="I2753" s="59" t="n">
        <x:v>438</x:v>
      </x:c>
      <x:c r="J2753" s="59" t="n">
        <x:v>456</x:v>
      </x:c>
      <x:c r="K2753" s="59" t="n">
        <x:v>10</x:v>
      </x:c>
      <x:c r="L2753" s="59" t="str">
        <x:v>S3</x:v>
      </x:c>
      <x:c r="M2753" s="59" t="n">
        <x:v>13</x:v>
      </x:c>
      <x:c r="N2753" t="str">
        <x:v>source_forward</x:v>
      </x:c>
    </x:row>
    <x:row r="2754">
      <x:c r="A2754" t="str">
        <x:v>Set2_200-10-3b</x:v>
      </x:c>
      <x:c r="B2754" t="str">
        <x:v>Set2</x:v>
      </x:c>
      <x:c r="C2754" t="str">
        <x:v>200-10-3b</x:v>
      </x:c>
      <x:c r="D2754" t="str">
        <x:v>C100</x:v>
      </x:c>
      <x:c r="E2754" t="str">
        <x:v>c</x:v>
      </x:c>
      <x:c r="F2754" s="59" t="n">
        <x:v>14</x:v>
      </x:c>
      <x:c r="G2754" s="59" t="n">
        <x:v>48</x:v>
      </x:c>
      <x:c r="H2754" s="59" t="n">
        <x:v>20</x:v>
      </x:c>
      <x:c r="I2754" s="59" t="n">
        <x:v>288</x:v>
      </x:c>
      <x:c r="J2754" s="59" t="n">
        <x:v>300</x:v>
      </x:c>
      <x:c r="K2754" s="59" t="n">
        <x:v>10</x:v>
      </x:c>
      <x:c r="L2754" s="59" t="str">
        <x:v>S9</x:v>
      </x:c>
      <x:c r="M2754" s="59" t="n">
        <x:v>17</x:v>
      </x:c>
      <x:c r="N2754" t="str">
        <x:v>source_forward</x:v>
      </x:c>
    </x:row>
    <x:row r="2755">
      <x:c r="A2755" t="str">
        <x:v>Set2_200-10-3b</x:v>
      </x:c>
      <x:c r="B2755" t="str">
        <x:v>Set2</x:v>
      </x:c>
      <x:c r="C2755" t="str">
        <x:v>200-10-3b</x:v>
      </x:c>
      <x:c r="D2755" t="str">
        <x:v>C101</x:v>
      </x:c>
      <x:c r="E2755" t="str">
        <x:v>c</x:v>
      </x:c>
      <x:c r="F2755" s="59" t="n">
        <x:v>3</x:v>
      </x:c>
      <x:c r="G2755" s="59" t="n">
        <x:v>47</x:v>
      </x:c>
      <x:c r="H2755" s="59" t="n">
        <x:v>19</x:v>
      </x:c>
      <x:c r="I2755" s="59" t="n">
        <x:v>78</x:v>
      </x:c>
      <x:c r="J2755" s="59" t="n">
        <x:v>96</x:v>
      </x:c>
      <x:c r="K2755" s="59" t="n">
        <x:v>10</x:v>
      </x:c>
      <x:c r="L2755" s="59" t="str">
        <x:v>S9</x:v>
      </x:c>
      <x:c r="M2755" s="59" t="n">
        <x:v>4</x:v>
      </x:c>
      <x:c r="N2755" t="str">
        <x:v>source_forward</x:v>
      </x:c>
    </x:row>
    <x:row r="2756">
      <x:c r="A2756" t="str">
        <x:v>Set2_200-10-3b</x:v>
      </x:c>
      <x:c r="B2756" t="str">
        <x:v>Set2</x:v>
      </x:c>
      <x:c r="C2756" t="str">
        <x:v>200-10-3b</x:v>
      </x:c>
      <x:c r="D2756" t="str">
        <x:v>C102</x:v>
      </x:c>
      <x:c r="E2756" t="str">
        <x:v>c</x:v>
      </x:c>
      <x:c r="F2756" s="59" t="n">
        <x:v>14</x:v>
      </x:c>
      <x:c r="G2756" s="59" t="n">
        <x:v>48</x:v>
      </x:c>
      <x:c r="H2756" s="59" t="n">
        <x:v>19</x:v>
      </x:c>
      <x:c r="I2756" s="59" t="n">
        <x:v>599</x:v>
      </x:c>
      <x:c r="J2756" s="59" t="n">
        <x:v>615</x:v>
      </x:c>
      <x:c r="K2756" s="59" t="n">
        <x:v>10</x:v>
      </x:c>
      <x:c r="L2756" s="59" t="str">
        <x:v>S9</x:v>
      </x:c>
      <x:c r="M2756" s="59" t="n">
        <x:v>4</x:v>
      </x:c>
      <x:c r="N2756" t="str">
        <x:v>source_forward</x:v>
      </x:c>
    </x:row>
    <x:row r="2757">
      <x:c r="A2757" t="str">
        <x:v>Set2_200-10-3b</x:v>
      </x:c>
      <x:c r="B2757" t="str">
        <x:v>Set2</x:v>
      </x:c>
      <x:c r="C2757" t="str">
        <x:v>200-10-3b</x:v>
      </x:c>
      <x:c r="D2757" t="str">
        <x:v>C103</x:v>
      </x:c>
      <x:c r="E2757" t="str">
        <x:v>c</x:v>
      </x:c>
      <x:c r="F2757" s="59" t="n">
        <x:v>3</x:v>
      </x:c>
      <x:c r="G2757" s="59" t="n">
        <x:v>50</x:v>
      </x:c>
      <x:c r="H2757" s="59" t="n">
        <x:v>15</x:v>
      </x:c>
      <x:c r="I2757" s="59" t="n">
        <x:v>394</x:v>
      </x:c>
      <x:c r="J2757" s="59" t="n">
        <x:v>404</x:v>
      </x:c>
      <x:c r="K2757" s="59" t="n">
        <x:v>10</x:v>
      </x:c>
      <x:c r="L2757" s="59" t="str">
        <x:v>S9</x:v>
      </x:c>
      <x:c r="M2757" s="59" t="n">
        <x:v>5</x:v>
      </x:c>
      <x:c r="N2757" t="str">
        <x:v>source_forward</x:v>
      </x:c>
    </x:row>
    <x:row r="2758">
      <x:c r="A2758" t="str">
        <x:v>Set2_200-10-3b</x:v>
      </x:c>
      <x:c r="B2758" t="str">
        <x:v>Set2</x:v>
      </x:c>
      <x:c r="C2758" t="str">
        <x:v>200-10-3b</x:v>
      </x:c>
      <x:c r="D2758" t="str">
        <x:v>C104</x:v>
      </x:c>
      <x:c r="E2758" t="str">
        <x:v>c</x:v>
      </x:c>
      <x:c r="F2758" s="59" t="n">
        <x:v>9</x:v>
      </x:c>
      <x:c r="G2758" s="59" t="n">
        <x:v>50</x:v>
      </x:c>
      <x:c r="H2758" s="59" t="n">
        <x:v>15</x:v>
      </x:c>
      <x:c r="I2758" s="59" t="n">
        <x:v>574</x:v>
      </x:c>
      <x:c r="J2758" s="59" t="n">
        <x:v>608</x:v>
      </x:c>
      <x:c r="K2758" s="59" t="n">
        <x:v>10</x:v>
      </x:c>
      <x:c r="L2758" s="59" t="str">
        <x:v>S9</x:v>
      </x:c>
      <x:c r="M2758" s="59" t="n">
        <x:v>9</x:v>
      </x:c>
      <x:c r="N2758" t="str">
        <x:v>source_forward</x:v>
      </x:c>
    </x:row>
    <x:row r="2759">
      <x:c r="A2759" t="str">
        <x:v>Set2_200-10-3b</x:v>
      </x:c>
      <x:c r="B2759" t="str">
        <x:v>Set2</x:v>
      </x:c>
      <x:c r="C2759" t="str">
        <x:v>200-10-3b</x:v>
      </x:c>
      <x:c r="D2759" t="str">
        <x:v>C105</x:v>
      </x:c>
      <x:c r="E2759" t="str">
        <x:v>c</x:v>
      </x:c>
      <x:c r="F2759" s="59" t="n">
        <x:v>4</x:v>
      </x:c>
      <x:c r="G2759" s="59" t="n">
        <x:v>35</x:v>
      </x:c>
      <x:c r="H2759" s="59" t="n">
        <x:v>16</x:v>
      </x:c>
      <x:c r="I2759" s="59" t="n">
        <x:v>336</x:v>
      </x:c>
      <x:c r="J2759" s="59" t="n">
        <x:v>352</x:v>
      </x:c>
      <x:c r="K2759" s="59" t="n">
        <x:v>10</x:v>
      </x:c>
      <x:c r="L2759" s="59" t="str">
        <x:v>S9</x:v>
      </x:c>
      <x:c r="M2759" s="59" t="n">
        <x:v>0</x:v>
      </x:c>
      <x:c r="N2759" t="str">
        <x:v>source_forward</x:v>
      </x:c>
    </x:row>
    <x:row r="2760">
      <x:c r="A2760" t="str">
        <x:v>Set2_200-10-3b</x:v>
      </x:c>
      <x:c r="B2760" t="str">
        <x:v>Set2</x:v>
      </x:c>
      <x:c r="C2760" t="str">
        <x:v>200-10-3b</x:v>
      </x:c>
      <x:c r="D2760" t="str">
        <x:v>C106</x:v>
      </x:c>
      <x:c r="E2760" t="str">
        <x:v>c</x:v>
      </x:c>
      <x:c r="F2760" s="59" t="n">
        <x:v>3</x:v>
      </x:c>
      <x:c r="G2760" s="59" t="n">
        <x:v>43</x:v>
      </x:c>
      <x:c r="H2760" s="59" t="n">
        <x:v>12</x:v>
      </x:c>
      <x:c r="I2760" s="59" t="n">
        <x:v>272</x:v>
      </x:c>
      <x:c r="J2760" s="59" t="n">
        <x:v>282</x:v>
      </x:c>
      <x:c r="K2760" s="59" t="n">
        <x:v>10</x:v>
      </x:c>
      <x:c r="L2760" s="59" t="str">
        <x:v>S9</x:v>
      </x:c>
      <x:c r="M2760" s="59" t="n">
        <x:v>11</x:v>
      </x:c>
      <x:c r="N2760" t="str">
        <x:v>source_forward</x:v>
      </x:c>
    </x:row>
    <x:row r="2761">
      <x:c r="A2761" t="str">
        <x:v>Set2_200-10-3b</x:v>
      </x:c>
      <x:c r="B2761" t="str">
        <x:v>Set2</x:v>
      </x:c>
      <x:c r="C2761" t="str">
        <x:v>200-10-3b</x:v>
      </x:c>
      <x:c r="D2761" t="str">
        <x:v>C107</x:v>
      </x:c>
      <x:c r="E2761" t="str">
        <x:v>c</x:v>
      </x:c>
      <x:c r="F2761" s="59" t="n">
        <x:v>14</x:v>
      </x:c>
      <x:c r="G2761" s="59" t="n">
        <x:v>31</x:v>
      </x:c>
      <x:c r="H2761" s="59" t="n">
        <x:v>17</x:v>
      </x:c>
      <x:c r="I2761" s="59" t="n">
        <x:v>306</x:v>
      </x:c>
      <x:c r="J2761" s="59" t="n">
        <x:v>326</x:v>
      </x:c>
      <x:c r="K2761" s="59" t="n">
        <x:v>10</x:v>
      </x:c>
      <x:c r="L2761" s="59" t="str">
        <x:v>S3</x:v>
      </x:c>
      <x:c r="M2761" s="59" t="n">
        <x:v>5</x:v>
      </x:c>
      <x:c r="N2761" t="str">
        <x:v>source_forward</x:v>
      </x:c>
    </x:row>
    <x:row r="2762">
      <x:c r="A2762" t="str">
        <x:v>Set2_200-10-3b</x:v>
      </x:c>
      <x:c r="B2762" t="str">
        <x:v>Set2</x:v>
      </x:c>
      <x:c r="C2762" t="str">
        <x:v>200-10-3b</x:v>
      </x:c>
      <x:c r="D2762" t="str">
        <x:v>C108</x:v>
      </x:c>
      <x:c r="E2762" t="str">
        <x:v>c</x:v>
      </x:c>
      <x:c r="F2762" s="59" t="n">
        <x:v>5</x:v>
      </x:c>
      <x:c r="G2762" s="59" t="n">
        <x:v>45</x:v>
      </x:c>
      <x:c r="H2762" s="59" t="n">
        <x:v>16</x:v>
      </x:c>
      <x:c r="I2762" s="59" t="n">
        <x:v>493</x:v>
      </x:c>
      <x:c r="J2762" s="59" t="n">
        <x:v>525</x:v>
      </x:c>
      <x:c r="K2762" s="59" t="n">
        <x:v>10</x:v>
      </x:c>
      <x:c r="L2762" s="59" t="str">
        <x:v>S9</x:v>
      </x:c>
      <x:c r="M2762" s="59" t="n">
        <x:v>0</x:v>
      </x:c>
      <x:c r="N2762" t="str">
        <x:v>source_forward</x:v>
      </x:c>
    </x:row>
    <x:row r="2763">
      <x:c r="A2763" t="str">
        <x:v>Set2_200-10-3b</x:v>
      </x:c>
      <x:c r="B2763" t="str">
        <x:v>Set2</x:v>
      </x:c>
      <x:c r="C2763" t="str">
        <x:v>200-10-3b</x:v>
      </x:c>
      <x:c r="D2763" t="str">
        <x:v>C109</x:v>
      </x:c>
      <x:c r="E2763" t="str">
        <x:v>c</x:v>
      </x:c>
      <x:c r="F2763" s="59" t="n">
        <x:v>20</x:v>
      </x:c>
      <x:c r="G2763" s="59" t="n">
        <x:v>42</x:v>
      </x:c>
      <x:c r="H2763" s="59" t="n">
        <x:v>19</x:v>
      </x:c>
      <x:c r="I2763" s="59" t="n">
        <x:v>346</x:v>
      </x:c>
      <x:c r="J2763" s="59" t="n">
        <x:v>376</x:v>
      </x:c>
      <x:c r="K2763" s="59" t="n">
        <x:v>10</x:v>
      </x:c>
      <x:c r="L2763" s="59" t="str">
        <x:v>S6</x:v>
      </x:c>
      <x:c r="M2763" s="59" t="n">
        <x:v>8</x:v>
      </x:c>
      <x:c r="N2763" t="str">
        <x:v>source_forward</x:v>
      </x:c>
    </x:row>
    <x:row r="2764">
      <x:c r="A2764" t="str">
        <x:v>Set2_200-10-3b</x:v>
      </x:c>
      <x:c r="B2764" t="str">
        <x:v>Set2</x:v>
      </x:c>
      <x:c r="C2764" t="str">
        <x:v>200-10-3b</x:v>
      </x:c>
      <x:c r="D2764" t="str">
        <x:v>C110</x:v>
      </x:c>
      <x:c r="E2764" t="str">
        <x:v>c</x:v>
      </x:c>
      <x:c r="F2764" s="59" t="n">
        <x:v>16</x:v>
      </x:c>
      <x:c r="G2764" s="59" t="n">
        <x:v>44</x:v>
      </x:c>
      <x:c r="H2764" s="59" t="n">
        <x:v>16</x:v>
      </x:c>
      <x:c r="I2764" s="59" t="n">
        <x:v>368</x:v>
      </x:c>
      <x:c r="J2764" s="59" t="n">
        <x:v>386</x:v>
      </x:c>
      <x:c r="K2764" s="59" t="n">
        <x:v>10</x:v>
      </x:c>
      <x:c r="L2764" s="59" t="str">
        <x:v>S6</x:v>
      </x:c>
      <x:c r="M2764" s="59" t="n">
        <x:v>8</x:v>
      </x:c>
      <x:c r="N2764" t="str">
        <x:v>source_forward</x:v>
      </x:c>
    </x:row>
    <x:row r="2765">
      <x:c r="A2765" t="str">
        <x:v>Set2_200-10-3b</x:v>
      </x:c>
      <x:c r="B2765" t="str">
        <x:v>Set2</x:v>
      </x:c>
      <x:c r="C2765" t="str">
        <x:v>200-10-3b</x:v>
      </x:c>
      <x:c r="D2765" t="str">
        <x:v>C111</x:v>
      </x:c>
      <x:c r="E2765" t="str">
        <x:v>c</x:v>
      </x:c>
      <x:c r="F2765" s="59" t="n">
        <x:v>4</x:v>
      </x:c>
      <x:c r="G2765" s="59" t="n">
        <x:v>44</x:v>
      </x:c>
      <x:c r="H2765" s="59" t="n">
        <x:v>13</x:v>
      </x:c>
      <x:c r="I2765" s="59" t="n">
        <x:v>181</x:v>
      </x:c>
      <x:c r="J2765" s="59" t="n">
        <x:v>209</x:v>
      </x:c>
      <x:c r="K2765" s="59" t="n">
        <x:v>10</x:v>
      </x:c>
      <x:c r="L2765" s="59" t="str">
        <x:v>S9</x:v>
      </x:c>
      <x:c r="M2765" s="59" t="n">
        <x:v>6</x:v>
      </x:c>
      <x:c r="N2765" t="str">
        <x:v>source_forward</x:v>
      </x:c>
    </x:row>
    <x:row r="2766">
      <x:c r="A2766" t="str">
        <x:v>Set2_200-10-3b</x:v>
      </x:c>
      <x:c r="B2766" t="str">
        <x:v>Set2</x:v>
      </x:c>
      <x:c r="C2766" t="str">
        <x:v>200-10-3b</x:v>
      </x:c>
      <x:c r="D2766" t="str">
        <x:v>C112</x:v>
      </x:c>
      <x:c r="E2766" t="str">
        <x:v>c</x:v>
      </x:c>
      <x:c r="F2766" s="59" t="n">
        <x:v>11</x:v>
      </x:c>
      <x:c r="G2766" s="59" t="n">
        <x:v>31</x:v>
      </x:c>
      <x:c r="H2766" s="59" t="n">
        <x:v>18</x:v>
      </x:c>
      <x:c r="I2766" s="59" t="n">
        <x:v>83</x:v>
      </x:c>
      <x:c r="J2766" s="59" t="n">
        <x:v>111</x:v>
      </x:c>
      <x:c r="K2766" s="59" t="n">
        <x:v>10</x:v>
      </x:c>
      <x:c r="L2766" s="59" t="str">
        <x:v>S3</x:v>
      </x:c>
      <x:c r="M2766" s="59" t="n">
        <x:v>9</x:v>
      </x:c>
      <x:c r="N2766" t="str">
        <x:v>source_forward</x:v>
      </x:c>
    </x:row>
    <x:row r="2767">
      <x:c r="A2767" t="str">
        <x:v>Set2_200-10-3b</x:v>
      </x:c>
      <x:c r="B2767" t="str">
        <x:v>Set2</x:v>
      </x:c>
      <x:c r="C2767" t="str">
        <x:v>200-10-3b</x:v>
      </x:c>
      <x:c r="D2767" t="str">
        <x:v>C113</x:v>
      </x:c>
      <x:c r="E2767" t="str">
        <x:v>c</x:v>
      </x:c>
      <x:c r="F2767" s="59" t="n">
        <x:v>14</x:v>
      </x:c>
      <x:c r="G2767" s="59" t="n">
        <x:v>40</x:v>
      </x:c>
      <x:c r="H2767" s="59" t="n">
        <x:v>19</x:v>
      </x:c>
      <x:c r="I2767" s="59" t="n">
        <x:v>531</x:v>
      </x:c>
      <x:c r="J2767" s="59" t="n">
        <x:v>543</x:v>
      </x:c>
      <x:c r="K2767" s="59" t="n">
        <x:v>10</x:v>
      </x:c>
      <x:c r="L2767" s="59" t="str">
        <x:v>S9</x:v>
      </x:c>
      <x:c r="M2767" s="59" t="n">
        <x:v>9</x:v>
      </x:c>
      <x:c r="N2767" t="str">
        <x:v>source_forward</x:v>
      </x:c>
    </x:row>
    <x:row r="2768">
      <x:c r="A2768" t="str">
        <x:v>Set2_200-10-3b</x:v>
      </x:c>
      <x:c r="B2768" t="str">
        <x:v>Set2</x:v>
      </x:c>
      <x:c r="C2768" t="str">
        <x:v>200-10-3b</x:v>
      </x:c>
      <x:c r="D2768" t="str">
        <x:v>C114</x:v>
      </x:c>
      <x:c r="E2768" t="str">
        <x:v>c</x:v>
      </x:c>
      <x:c r="F2768" s="59" t="n">
        <x:v>19</x:v>
      </x:c>
      <x:c r="G2768" s="59" t="n">
        <x:v>35</x:v>
      </x:c>
      <x:c r="H2768" s="59" t="n">
        <x:v>20</x:v>
      </x:c>
      <x:c r="I2768" s="59" t="n">
        <x:v>161</x:v>
      </x:c>
      <x:c r="J2768" s="59" t="n">
        <x:v>199</x:v>
      </x:c>
      <x:c r="K2768" s="59" t="n">
        <x:v>10</x:v>
      </x:c>
      <x:c r="L2768" s="59" t="str">
        <x:v>S0</x:v>
      </x:c>
      <x:c r="M2768" s="59" t="n">
        <x:v>2</x:v>
      </x:c>
      <x:c r="N2768" t="str">
        <x:v>source_forward</x:v>
      </x:c>
    </x:row>
    <x:row r="2769">
      <x:c r="A2769" t="str">
        <x:v>Set2_200-10-3b</x:v>
      </x:c>
      <x:c r="B2769" t="str">
        <x:v>Set2</x:v>
      </x:c>
      <x:c r="C2769" t="str">
        <x:v>200-10-3b</x:v>
      </x:c>
      <x:c r="D2769" t="str">
        <x:v>C115</x:v>
      </x:c>
      <x:c r="E2769" t="str">
        <x:v>c</x:v>
      </x:c>
      <x:c r="F2769" s="59" t="n">
        <x:v>7</x:v>
      </x:c>
      <x:c r="G2769" s="59" t="n">
        <x:v>46</x:v>
      </x:c>
      <x:c r="H2769" s="59" t="n">
        <x:v>19</x:v>
      </x:c>
      <x:c r="I2769" s="59" t="n">
        <x:v>579</x:v>
      </x:c>
      <x:c r="J2769" s="59" t="n">
        <x:v>611</x:v>
      </x:c>
      <x:c r="K2769" s="59" t="n">
        <x:v>10</x:v>
      </x:c>
      <x:c r="L2769" s="59" t="str">
        <x:v>S9</x:v>
      </x:c>
      <x:c r="M2769" s="59" t="n">
        <x:v>14</x:v>
      </x:c>
      <x:c r="N2769" t="str">
        <x:v>source_forward</x:v>
      </x:c>
    </x:row>
    <x:row r="2770">
      <x:c r="A2770" t="str">
        <x:v>Set2_200-10-3b</x:v>
      </x:c>
      <x:c r="B2770" t="str">
        <x:v>Set2</x:v>
      </x:c>
      <x:c r="C2770" t="str">
        <x:v>200-10-3b</x:v>
      </x:c>
      <x:c r="D2770" t="str">
        <x:v>C116</x:v>
      </x:c>
      <x:c r="E2770" t="str">
        <x:v>c</x:v>
      </x:c>
      <x:c r="F2770" s="59" t="n">
        <x:v>3</x:v>
      </x:c>
      <x:c r="G2770" s="59" t="n">
        <x:v>44</x:v>
      </x:c>
      <x:c r="H2770" s="59" t="n">
        <x:v>12</x:v>
      </x:c>
      <x:c r="I2770" s="59" t="n">
        <x:v>447</x:v>
      </x:c>
      <x:c r="J2770" s="59" t="n">
        <x:v>471</x:v>
      </x:c>
      <x:c r="K2770" s="59" t="n">
        <x:v>10</x:v>
      </x:c>
      <x:c r="L2770" s="59" t="str">
        <x:v>S9</x:v>
      </x:c>
      <x:c r="M2770" s="59" t="n">
        <x:v>2</x:v>
      </x:c>
      <x:c r="N2770" t="str">
        <x:v>source_forward</x:v>
      </x:c>
    </x:row>
    <x:row r="2771">
      <x:c r="A2771" t="str">
        <x:v>Set2_200-10-3b</x:v>
      </x:c>
      <x:c r="B2771" t="str">
        <x:v>Set2</x:v>
      </x:c>
      <x:c r="C2771" t="str">
        <x:v>200-10-3b</x:v>
      </x:c>
      <x:c r="D2771" t="str">
        <x:v>C117</x:v>
      </x:c>
      <x:c r="E2771" t="str">
        <x:v>c</x:v>
      </x:c>
      <x:c r="F2771" s="59" t="n">
        <x:v>5</x:v>
      </x:c>
      <x:c r="G2771" s="59" t="n">
        <x:v>30</x:v>
      </x:c>
      <x:c r="H2771" s="59" t="n">
        <x:v>19</x:v>
      </x:c>
      <x:c r="I2771" s="59" t="n">
        <x:v>117</x:v>
      </x:c>
      <x:c r="J2771" s="59" t="n">
        <x:v>135</x:v>
      </x:c>
      <x:c r="K2771" s="59" t="n">
        <x:v>10</x:v>
      </x:c>
      <x:c r="L2771" s="59" t="str">
        <x:v>S8</x:v>
      </x:c>
      <x:c r="M2771" s="59" t="n">
        <x:v>5</x:v>
      </x:c>
      <x:c r="N2771" t="str">
        <x:v>source_forward</x:v>
      </x:c>
    </x:row>
    <x:row r="2772">
      <x:c r="A2772" t="str">
        <x:v>Set2_200-10-3b</x:v>
      </x:c>
      <x:c r="B2772" t="str">
        <x:v>Set2</x:v>
      </x:c>
      <x:c r="C2772" t="str">
        <x:v>200-10-3b</x:v>
      </x:c>
      <x:c r="D2772" t="str">
        <x:v>C118</x:v>
      </x:c>
      <x:c r="E2772" t="str">
        <x:v>c</x:v>
      </x:c>
      <x:c r="F2772" s="59" t="n">
        <x:v>1</x:v>
      </x:c>
      <x:c r="G2772" s="59" t="n">
        <x:v>50</x:v>
      </x:c>
      <x:c r="H2772" s="59" t="n">
        <x:v>14</x:v>
      </x:c>
      <x:c r="I2772" s="59" t="n">
        <x:v>191</x:v>
      </x:c>
      <x:c r="J2772" s="59" t="n">
        <x:v>219</x:v>
      </x:c>
      <x:c r="K2772" s="59" t="n">
        <x:v>10</x:v>
      </x:c>
      <x:c r="L2772" s="59" t="str">
        <x:v>S9</x:v>
      </x:c>
      <x:c r="M2772" s="59" t="n">
        <x:v>3</x:v>
      </x:c>
      <x:c r="N2772" t="str">
        <x:v>source_forward</x:v>
      </x:c>
    </x:row>
    <x:row r="2773">
      <x:c r="A2773" t="str">
        <x:v>Set2_200-10-3b</x:v>
      </x:c>
      <x:c r="B2773" t="str">
        <x:v>Set2</x:v>
      </x:c>
      <x:c r="C2773" t="str">
        <x:v>200-10-3b</x:v>
      </x:c>
      <x:c r="D2773" t="str">
        <x:v>C119</x:v>
      </x:c>
      <x:c r="E2773" t="str">
        <x:v>c</x:v>
      </x:c>
      <x:c r="F2773" s="59" t="n">
        <x:v>2</x:v>
      </x:c>
      <x:c r="G2773" s="59" t="n">
        <x:v>33</x:v>
      </x:c>
      <x:c r="H2773" s="59" t="n">
        <x:v>18</x:v>
      </x:c>
      <x:c r="I2773" s="59" t="n">
        <x:v>272</x:v>
      </x:c>
      <x:c r="J2773" s="59" t="n">
        <x:v>288</x:v>
      </x:c>
      <x:c r="K2773" s="59" t="n">
        <x:v>10</x:v>
      </x:c>
      <x:c r="L2773" s="59" t="str">
        <x:v>S9</x:v>
      </x:c>
      <x:c r="M2773" s="59" t="n">
        <x:v>0</x:v>
      </x:c>
      <x:c r="N2773" t="str">
        <x:v>source_forward</x:v>
      </x:c>
    </x:row>
    <x:row r="2774">
      <x:c r="A2774" t="str">
        <x:v>Set2_200-10-3b</x:v>
      </x:c>
      <x:c r="B2774" t="str">
        <x:v>Set2</x:v>
      </x:c>
      <x:c r="C2774" t="str">
        <x:v>200-10-3b</x:v>
      </x:c>
      <x:c r="D2774" t="str">
        <x:v>C120</x:v>
      </x:c>
      <x:c r="E2774" t="str">
        <x:v>c</x:v>
      </x:c>
      <x:c r="F2774" s="59" t="n">
        <x:v>19</x:v>
      </x:c>
      <x:c r="G2774" s="59" t="n">
        <x:v>43</x:v>
      </x:c>
      <x:c r="H2774" s="59" t="n">
        <x:v>15</x:v>
      </x:c>
      <x:c r="I2774" s="59" t="n">
        <x:v>191</x:v>
      </x:c>
      <x:c r="J2774" s="59" t="n">
        <x:v>201</x:v>
      </x:c>
      <x:c r="K2774" s="59" t="n">
        <x:v>10</x:v>
      </x:c>
      <x:c r="L2774" s="59" t="str">
        <x:v>S6</x:v>
      </x:c>
      <x:c r="M2774" s="59" t="n">
        <x:v>8</x:v>
      </x:c>
      <x:c r="N2774" t="str">
        <x:v>source_forward</x:v>
      </x:c>
    </x:row>
    <x:row r="2775">
      <x:c r="A2775" t="str">
        <x:v>Set2_200-10-3b</x:v>
      </x:c>
      <x:c r="B2775" t="str">
        <x:v>Set2</x:v>
      </x:c>
      <x:c r="C2775" t="str">
        <x:v>200-10-3b</x:v>
      </x:c>
      <x:c r="D2775" t="str">
        <x:v>C121</x:v>
      </x:c>
      <x:c r="E2775" t="str">
        <x:v>c</x:v>
      </x:c>
      <x:c r="F2775" s="59" t="n">
        <x:v>6</x:v>
      </x:c>
      <x:c r="G2775" s="59" t="n">
        <x:v>34</x:v>
      </x:c>
      <x:c r="H2775" s="59" t="n">
        <x:v>12</x:v>
      </x:c>
      <x:c r="I2775" s="59" t="n">
        <x:v>381</x:v>
      </x:c>
      <x:c r="J2775" s="59" t="n">
        <x:v>391</x:v>
      </x:c>
      <x:c r="K2775" s="59" t="n">
        <x:v>10</x:v>
      </x:c>
      <x:c r="L2775" s="59" t="str">
        <x:v>S9</x:v>
      </x:c>
      <x:c r="M2775" s="59" t="n">
        <x:v>7</x:v>
      </x:c>
      <x:c r="N2775" t="str">
        <x:v>source_forward</x:v>
      </x:c>
    </x:row>
    <x:row r="2776">
      <x:c r="A2776" t="str">
        <x:v>Set2_200-10-3b</x:v>
      </x:c>
      <x:c r="B2776" t="str">
        <x:v>Set2</x:v>
      </x:c>
      <x:c r="C2776" t="str">
        <x:v>200-10-3b</x:v>
      </x:c>
      <x:c r="D2776" t="str">
        <x:v>C122</x:v>
      </x:c>
      <x:c r="E2776" t="str">
        <x:v>c</x:v>
      </x:c>
      <x:c r="F2776" s="59" t="n">
        <x:v>8</x:v>
      </x:c>
      <x:c r="G2776" s="59" t="n">
        <x:v>47</x:v>
      </x:c>
      <x:c r="H2776" s="59" t="n">
        <x:v>17</x:v>
      </x:c>
      <x:c r="I2776" s="59" t="n">
        <x:v>580</x:v>
      </x:c>
      <x:c r="J2776" s="59" t="n">
        <x:v>594</x:v>
      </x:c>
      <x:c r="K2776" s="59" t="n">
        <x:v>10</x:v>
      </x:c>
      <x:c r="L2776" s="59" t="str">
        <x:v>S9</x:v>
      </x:c>
      <x:c r="M2776" s="59" t="n">
        <x:v>1</x:v>
      </x:c>
      <x:c r="N2776" t="str">
        <x:v>source_forward</x:v>
      </x:c>
    </x:row>
    <x:row r="2777">
      <x:c r="A2777" t="str">
        <x:v>Set2_200-10-3b</x:v>
      </x:c>
      <x:c r="B2777" t="str">
        <x:v>Set2</x:v>
      </x:c>
      <x:c r="C2777" t="str">
        <x:v>200-10-3b</x:v>
      </x:c>
      <x:c r="D2777" t="str">
        <x:v>C123</x:v>
      </x:c>
      <x:c r="E2777" t="str">
        <x:v>c</x:v>
      </x:c>
      <x:c r="F2777" s="59" t="n">
        <x:v>7</x:v>
      </x:c>
      <x:c r="G2777" s="59" t="n">
        <x:v>44</x:v>
      </x:c>
      <x:c r="H2777" s="59" t="n">
        <x:v>15</x:v>
      </x:c>
      <x:c r="I2777" s="59" t="n">
        <x:v>448</x:v>
      </x:c>
      <x:c r="J2777" s="59" t="n">
        <x:v>478</x:v>
      </x:c>
      <x:c r="K2777" s="59" t="n">
        <x:v>10</x:v>
      </x:c>
      <x:c r="L2777" s="59" t="str">
        <x:v>S9</x:v>
      </x:c>
      <x:c r="M2777" s="59" t="n">
        <x:v>13</x:v>
      </x:c>
      <x:c r="N2777" t="str">
        <x:v>source_forward</x:v>
      </x:c>
    </x:row>
    <x:row r="2778">
      <x:c r="A2778" t="str">
        <x:v>Set2_200-10-3b</x:v>
      </x:c>
      <x:c r="B2778" t="str">
        <x:v>Set2</x:v>
      </x:c>
      <x:c r="C2778" t="str">
        <x:v>200-10-3b</x:v>
      </x:c>
      <x:c r="D2778" t="str">
        <x:v>C124</x:v>
      </x:c>
      <x:c r="E2778" t="str">
        <x:v>c</x:v>
      </x:c>
      <x:c r="F2778" s="59" t="n">
        <x:v>12</x:v>
      </x:c>
      <x:c r="G2778" s="59" t="n">
        <x:v>36</x:v>
      </x:c>
      <x:c r="H2778" s="59" t="n">
        <x:v>13</x:v>
      </x:c>
      <x:c r="I2778" s="59" t="n">
        <x:v>305</x:v>
      </x:c>
      <x:c r="J2778" s="59" t="n">
        <x:v>315</x:v>
      </x:c>
      <x:c r="K2778" s="59" t="n">
        <x:v>10</x:v>
      </x:c>
      <x:c r="L2778" s="59" t="str">
        <x:v>S3</x:v>
      </x:c>
      <x:c r="M2778" s="59" t="n">
        <x:v>2</x:v>
      </x:c>
      <x:c r="N2778" t="str">
        <x:v>source_forward</x:v>
      </x:c>
    </x:row>
    <x:row r="2779">
      <x:c r="A2779" t="str">
        <x:v>Set2_200-10-3b</x:v>
      </x:c>
      <x:c r="B2779" t="str">
        <x:v>Set2</x:v>
      </x:c>
      <x:c r="C2779" t="str">
        <x:v>200-10-3b</x:v>
      </x:c>
      <x:c r="D2779" t="str">
        <x:v>C125</x:v>
      </x:c>
      <x:c r="E2779" t="str">
        <x:v>c</x:v>
      </x:c>
      <x:c r="F2779" s="59" t="n">
        <x:v>12</x:v>
      </x:c>
      <x:c r="G2779" s="59" t="n">
        <x:v>49</x:v>
      </x:c>
      <x:c r="H2779" s="59" t="n">
        <x:v>13</x:v>
      </x:c>
      <x:c r="I2779" s="59" t="n">
        <x:v>564</x:v>
      </x:c>
      <x:c r="J2779" s="59" t="n">
        <x:v>574</x:v>
      </x:c>
      <x:c r="K2779" s="59" t="n">
        <x:v>10</x:v>
      </x:c>
      <x:c r="L2779" s="59" t="str">
        <x:v>S9</x:v>
      </x:c>
      <x:c r="M2779" s="59" t="n">
        <x:v>1</x:v>
      </x:c>
      <x:c r="N2779" t="str">
        <x:v>source_forward</x:v>
      </x:c>
    </x:row>
    <x:row r="2780">
      <x:c r="A2780" t="str">
        <x:v>Set2_200-10-3b</x:v>
      </x:c>
      <x:c r="B2780" t="str">
        <x:v>Set2</x:v>
      </x:c>
      <x:c r="C2780" t="str">
        <x:v>200-10-3b</x:v>
      </x:c>
      <x:c r="D2780" t="str">
        <x:v>C126</x:v>
      </x:c>
      <x:c r="E2780" t="str">
        <x:v>c</x:v>
      </x:c>
      <x:c r="F2780" s="59" t="n">
        <x:v>5</x:v>
      </x:c>
      <x:c r="G2780" s="59" t="n">
        <x:v>45</x:v>
      </x:c>
      <x:c r="H2780" s="59" t="n">
        <x:v>16</x:v>
      </x:c>
      <x:c r="I2780" s="59" t="n">
        <x:v>64</x:v>
      </x:c>
      <x:c r="J2780" s="59" t="n">
        <x:v>102</x:v>
      </x:c>
      <x:c r="K2780" s="59" t="n">
        <x:v>10</x:v>
      </x:c>
      <x:c r="L2780" s="59" t="str">
        <x:v>S9</x:v>
      </x:c>
      <x:c r="M2780" s="59" t="n">
        <x:v>14</x:v>
      </x:c>
      <x:c r="N2780" t="str">
        <x:v>source_forward</x:v>
      </x:c>
    </x:row>
    <x:row r="2781">
      <x:c r="A2781" t="str">
        <x:v>Set2_200-10-3b</x:v>
      </x:c>
      <x:c r="B2781" t="str">
        <x:v>Set2</x:v>
      </x:c>
      <x:c r="C2781" t="str">
        <x:v>200-10-3b</x:v>
      </x:c>
      <x:c r="D2781" t="str">
        <x:v>C127</x:v>
      </x:c>
      <x:c r="E2781" t="str">
        <x:v>c</x:v>
      </x:c>
      <x:c r="F2781" s="59" t="n">
        <x:v>7</x:v>
      </x:c>
      <x:c r="G2781" s="59" t="n">
        <x:v>46</x:v>
      </x:c>
      <x:c r="H2781" s="59" t="n">
        <x:v>18</x:v>
      </x:c>
      <x:c r="I2781" s="59" t="n">
        <x:v>408</x:v>
      </x:c>
      <x:c r="J2781" s="59" t="n">
        <x:v>432</x:v>
      </x:c>
      <x:c r="K2781" s="59" t="n">
        <x:v>10</x:v>
      </x:c>
      <x:c r="L2781" s="59" t="str">
        <x:v>S9</x:v>
      </x:c>
      <x:c r="M2781" s="59" t="n">
        <x:v>5</x:v>
      </x:c>
      <x:c r="N2781" t="str">
        <x:v>source_forward</x:v>
      </x:c>
    </x:row>
    <x:row r="2782">
      <x:c r="A2782" t="str">
        <x:v>Set2_200-10-3b</x:v>
      </x:c>
      <x:c r="B2782" t="str">
        <x:v>Set2</x:v>
      </x:c>
      <x:c r="C2782" t="str">
        <x:v>200-10-3b</x:v>
      </x:c>
      <x:c r="D2782" t="str">
        <x:v>C128</x:v>
      </x:c>
      <x:c r="E2782" t="str">
        <x:v>c</x:v>
      </x:c>
      <x:c r="F2782" s="59" t="n">
        <x:v>10</x:v>
      </x:c>
      <x:c r="G2782" s="59" t="n">
        <x:v>36</x:v>
      </x:c>
      <x:c r="H2782" s="59" t="n">
        <x:v>14</x:v>
      </x:c>
      <x:c r="I2782" s="59" t="n">
        <x:v>183</x:v>
      </x:c>
      <x:c r="J2782" s="59" t="n">
        <x:v>205</x:v>
      </x:c>
      <x:c r="K2782" s="59" t="n">
        <x:v>10</x:v>
      </x:c>
      <x:c r="L2782" s="59" t="str">
        <x:v>S9</x:v>
      </x:c>
      <x:c r="M2782" s="59" t="n">
        <x:v>10</x:v>
      </x:c>
      <x:c r="N2782" t="str">
        <x:v>source_forward</x:v>
      </x:c>
    </x:row>
    <x:row r="2783">
      <x:c r="A2783" t="str">
        <x:v>Set2_200-10-3b</x:v>
      </x:c>
      <x:c r="B2783" t="str">
        <x:v>Set2</x:v>
      </x:c>
      <x:c r="C2783" t="str">
        <x:v>200-10-3b</x:v>
      </x:c>
      <x:c r="D2783" t="str">
        <x:v>C129</x:v>
      </x:c>
      <x:c r="E2783" t="str">
        <x:v>c</x:v>
      </x:c>
      <x:c r="F2783" s="59" t="n">
        <x:v>3</x:v>
      </x:c>
      <x:c r="G2783" s="59" t="n">
        <x:v>43</x:v>
      </x:c>
      <x:c r="H2783" s="59" t="n">
        <x:v>17</x:v>
      </x:c>
      <x:c r="I2783" s="59" t="n">
        <x:v>454</x:v>
      </x:c>
      <x:c r="J2783" s="59" t="n">
        <x:v>480</x:v>
      </x:c>
      <x:c r="K2783" s="59" t="n">
        <x:v>10</x:v>
      </x:c>
      <x:c r="L2783" s="59" t="str">
        <x:v>S9</x:v>
      </x:c>
      <x:c r="M2783" s="59" t="n">
        <x:v>1</x:v>
      </x:c>
      <x:c r="N2783" t="str">
        <x:v>source_forward</x:v>
      </x:c>
    </x:row>
    <x:row r="2784">
      <x:c r="A2784" t="str">
        <x:v>Set2_200-10-3b</x:v>
      </x:c>
      <x:c r="B2784" t="str">
        <x:v>Set2</x:v>
      </x:c>
      <x:c r="C2784" t="str">
        <x:v>200-10-3b</x:v>
      </x:c>
      <x:c r="D2784" t="str">
        <x:v>C130</x:v>
      </x:c>
      <x:c r="E2784" t="str">
        <x:v>c</x:v>
      </x:c>
      <x:c r="F2784" s="59" t="n">
        <x:v>35</x:v>
      </x:c>
      <x:c r="G2784" s="59" t="n">
        <x:v>39</x:v>
      </x:c>
      <x:c r="H2784" s="59" t="n">
        <x:v>18</x:v>
      </x:c>
      <x:c r="I2784" s="59" t="n">
        <x:v>304</x:v>
      </x:c>
      <x:c r="J2784" s="59" t="n">
        <x:v>320</x:v>
      </x:c>
      <x:c r="K2784" s="59" t="n">
        <x:v>10</x:v>
      </x:c>
      <x:c r="L2784" s="59" t="str">
        <x:v>S6</x:v>
      </x:c>
      <x:c r="M2784" s="59" t="n">
        <x:v>7</x:v>
      </x:c>
      <x:c r="N2784" t="str">
        <x:v>source_forward</x:v>
      </x:c>
    </x:row>
    <x:row r="2785">
      <x:c r="A2785" t="str">
        <x:v>Set2_200-10-3b</x:v>
      </x:c>
      <x:c r="B2785" t="str">
        <x:v>Set2</x:v>
      </x:c>
      <x:c r="C2785" t="str">
        <x:v>200-10-3b</x:v>
      </x:c>
      <x:c r="D2785" t="str">
        <x:v>C131</x:v>
      </x:c>
      <x:c r="E2785" t="str">
        <x:v>c</x:v>
      </x:c>
      <x:c r="F2785" s="59" t="n">
        <x:v>26</x:v>
      </x:c>
      <x:c r="G2785" s="59" t="n">
        <x:v>31</x:v>
      </x:c>
      <x:c r="H2785" s="59" t="n">
        <x:v>15</x:v>
      </x:c>
      <x:c r="I2785" s="59" t="n">
        <x:v>452</x:v>
      </x:c>
      <x:c r="J2785" s="59" t="n">
        <x:v>474</x:v>
      </x:c>
      <x:c r="K2785" s="59" t="n">
        <x:v>10</x:v>
      </x:c>
      <x:c r="L2785" s="59" t="str">
        <x:v>S1</x:v>
      </x:c>
      <x:c r="M2785" s="59" t="n">
        <x:v>13</x:v>
      </x:c>
      <x:c r="N2785" t="str">
        <x:v>source_forward</x:v>
      </x:c>
    </x:row>
    <x:row r="2786">
      <x:c r="A2786" t="str">
        <x:v>Set2_200-10-3b</x:v>
      </x:c>
      <x:c r="B2786" t="str">
        <x:v>Set2</x:v>
      </x:c>
      <x:c r="C2786" t="str">
        <x:v>200-10-3b</x:v>
      </x:c>
      <x:c r="D2786" t="str">
        <x:v>C132</x:v>
      </x:c>
      <x:c r="E2786" t="str">
        <x:v>c</x:v>
      </x:c>
      <x:c r="F2786" s="59" t="n">
        <x:v>47</x:v>
      </x:c>
      <x:c r="G2786" s="59" t="n">
        <x:v>28</x:v>
      </x:c>
      <x:c r="H2786" s="59" t="n">
        <x:v>11</x:v>
      </x:c>
      <x:c r="I2786" s="59" t="n">
        <x:v>181</x:v>
      </x:c>
      <x:c r="J2786" s="59" t="n">
        <x:v>209</x:v>
      </x:c>
      <x:c r="K2786" s="59" t="n">
        <x:v>10</x:v>
      </x:c>
      <x:c r="L2786" s="59" t="str">
        <x:v>S4</x:v>
      </x:c>
      <x:c r="M2786" s="59" t="n">
        <x:v>1</x:v>
      </x:c>
      <x:c r="N2786" t="str">
        <x:v>source_forward</x:v>
      </x:c>
    </x:row>
    <x:row r="2787">
      <x:c r="A2787" t="str">
        <x:v>Set2_200-10-3b</x:v>
      </x:c>
      <x:c r="B2787" t="str">
        <x:v>Set2</x:v>
      </x:c>
      <x:c r="C2787" t="str">
        <x:v>200-10-3b</x:v>
      </x:c>
      <x:c r="D2787" t="str">
        <x:v>C133</x:v>
      </x:c>
      <x:c r="E2787" t="str">
        <x:v>c</x:v>
      </x:c>
      <x:c r="F2787" s="59" t="n">
        <x:v>32</x:v>
      </x:c>
      <x:c r="G2787" s="59" t="n">
        <x:v>24</x:v>
      </x:c>
      <x:c r="H2787" s="59" t="n">
        <x:v>11</x:v>
      </x:c>
      <x:c r="I2787" s="59" t="n">
        <x:v>322</x:v>
      </x:c>
      <x:c r="J2787" s="59" t="n">
        <x:v>346</x:v>
      </x:c>
      <x:c r="K2787" s="59" t="n">
        <x:v>10</x:v>
      </x:c>
      <x:c r="L2787" s="59" t="str">
        <x:v>S1</x:v>
      </x:c>
      <x:c r="M2787" s="59" t="n">
        <x:v>10</x:v>
      </x:c>
      <x:c r="N2787" t="str">
        <x:v>source_forward</x:v>
      </x:c>
    </x:row>
    <x:row r="2788">
      <x:c r="A2788" t="str">
        <x:v>Set2_200-10-3b</x:v>
      </x:c>
      <x:c r="B2788" t="str">
        <x:v>Set2</x:v>
      </x:c>
      <x:c r="C2788" t="str">
        <x:v>200-10-3b</x:v>
      </x:c>
      <x:c r="D2788" t="str">
        <x:v>C134</x:v>
      </x:c>
      <x:c r="E2788" t="str">
        <x:v>c</x:v>
      </x:c>
      <x:c r="F2788" s="59" t="n">
        <x:v>45</x:v>
      </x:c>
      <x:c r="G2788" s="59" t="n">
        <x:v>40</x:v>
      </x:c>
      <x:c r="H2788" s="59" t="n">
        <x:v>16</x:v>
      </x:c>
      <x:c r="I2788" s="59" t="n">
        <x:v>47</x:v>
      </x:c>
      <x:c r="J2788" s="59" t="n">
        <x:v>75</x:v>
      </x:c>
      <x:c r="K2788" s="59" t="n">
        <x:v>10</x:v>
      </x:c>
      <x:c r="L2788" s="59" t="str">
        <x:v>S4</x:v>
      </x:c>
      <x:c r="M2788" s="59" t="n">
        <x:v>14</x:v>
      </x:c>
      <x:c r="N2788" t="str">
        <x:v>source_forward</x:v>
      </x:c>
    </x:row>
    <x:row r="2789">
      <x:c r="A2789" t="str">
        <x:v>Set2_200-10-3b</x:v>
      </x:c>
      <x:c r="B2789" t="str">
        <x:v>Set2</x:v>
      </x:c>
      <x:c r="C2789" t="str">
        <x:v>200-10-3b</x:v>
      </x:c>
      <x:c r="D2789" t="str">
        <x:v>C135</x:v>
      </x:c>
      <x:c r="E2789" t="str">
        <x:v>c</x:v>
      </x:c>
      <x:c r="F2789" s="59" t="n">
        <x:v>42</x:v>
      </x:c>
      <x:c r="G2789" s="59" t="n">
        <x:v>16</x:v>
      </x:c>
      <x:c r="H2789" s="59" t="n">
        <x:v>13</x:v>
      </x:c>
      <x:c r="I2789" s="59" t="n">
        <x:v>383</x:v>
      </x:c>
      <x:c r="J2789" s="59" t="n">
        <x:v>417</x:v>
      </x:c>
      <x:c r="K2789" s="59" t="n">
        <x:v>10</x:v>
      </x:c>
      <x:c r="L2789" s="59" t="str">
        <x:v>S4</x:v>
      </x:c>
      <x:c r="M2789" s="59" t="n">
        <x:v>11</x:v>
      </x:c>
      <x:c r="N2789" t="str">
        <x:v>source_forward</x:v>
      </x:c>
    </x:row>
    <x:row r="2790">
      <x:c r="A2790" t="str">
        <x:v>Set2_200-10-3b</x:v>
      </x:c>
      <x:c r="B2790" t="str">
        <x:v>Set2</x:v>
      </x:c>
      <x:c r="C2790" t="str">
        <x:v>200-10-3b</x:v>
      </x:c>
      <x:c r="D2790" t="str">
        <x:v>C136</x:v>
      </x:c>
      <x:c r="E2790" t="str">
        <x:v>c</x:v>
      </x:c>
      <x:c r="F2790" s="59" t="n">
        <x:v>50</x:v>
      </x:c>
      <x:c r="G2790" s="59" t="n">
        <x:v>36</x:v>
      </x:c>
      <x:c r="H2790" s="59" t="n">
        <x:v>11</x:v>
      </x:c>
      <x:c r="I2790" s="59" t="n">
        <x:v>374</x:v>
      </x:c>
      <x:c r="J2790" s="59" t="n">
        <x:v>406</x:v>
      </x:c>
      <x:c r="K2790" s="59" t="n">
        <x:v>10</x:v>
      </x:c>
      <x:c r="L2790" s="59" t="str">
        <x:v>S4</x:v>
      </x:c>
      <x:c r="M2790" s="59" t="n">
        <x:v>6</x:v>
      </x:c>
      <x:c r="N2790" t="str">
        <x:v>source_forward</x:v>
      </x:c>
    </x:row>
    <x:row r="2791">
      <x:c r="A2791" t="str">
        <x:v>Set2_200-10-3b</x:v>
      </x:c>
      <x:c r="B2791" t="str">
        <x:v>Set2</x:v>
      </x:c>
      <x:c r="C2791" t="str">
        <x:v>200-10-3b</x:v>
      </x:c>
      <x:c r="D2791" t="str">
        <x:v>C137</x:v>
      </x:c>
      <x:c r="E2791" t="str">
        <x:v>c</x:v>
      </x:c>
      <x:c r="F2791" s="59" t="n">
        <x:v>34</x:v>
      </x:c>
      <x:c r="G2791" s="59" t="n">
        <x:v>22</x:v>
      </x:c>
      <x:c r="H2791" s="59" t="n">
        <x:v>19</x:v>
      </x:c>
      <x:c r="I2791" s="59" t="n">
        <x:v>583</x:v>
      </x:c>
      <x:c r="J2791" s="59" t="n">
        <x:v>607</x:v>
      </x:c>
      <x:c r="K2791" s="59" t="n">
        <x:v>10</x:v>
      </x:c>
      <x:c r="L2791" s="59" t="str">
        <x:v>S1</x:v>
      </x:c>
      <x:c r="M2791" s="59" t="n">
        <x:v>17</x:v>
      </x:c>
      <x:c r="N2791" t="str">
        <x:v>source_forward</x:v>
      </x:c>
    </x:row>
    <x:row r="2792">
      <x:c r="A2792" t="str">
        <x:v>Set2_200-10-3b</x:v>
      </x:c>
      <x:c r="B2792" t="str">
        <x:v>Set2</x:v>
      </x:c>
      <x:c r="C2792" t="str">
        <x:v>200-10-3b</x:v>
      </x:c>
      <x:c r="D2792" t="str">
        <x:v>C138</x:v>
      </x:c>
      <x:c r="E2792" t="str">
        <x:v>c</x:v>
      </x:c>
      <x:c r="F2792" s="59" t="n">
        <x:v>48</x:v>
      </x:c>
      <x:c r="G2792" s="59" t="n">
        <x:v>13</x:v>
      </x:c>
      <x:c r="H2792" s="59" t="n">
        <x:v>16</x:v>
      </x:c>
      <x:c r="I2792" s="59" t="n">
        <x:v>568</x:v>
      </x:c>
      <x:c r="J2792" s="59" t="n">
        <x:v>590</x:v>
      </x:c>
      <x:c r="K2792" s="59" t="n">
        <x:v>10</x:v>
      </x:c>
      <x:c r="L2792" s="59" t="str">
        <x:v>S4</x:v>
      </x:c>
      <x:c r="M2792" s="59" t="n">
        <x:v>0</x:v>
      </x:c>
      <x:c r="N2792" t="str">
        <x:v>source_forward</x:v>
      </x:c>
    </x:row>
    <x:row r="2793">
      <x:c r="A2793" t="str">
        <x:v>Set2_200-10-3b</x:v>
      </x:c>
      <x:c r="B2793" t="str">
        <x:v>Set2</x:v>
      </x:c>
      <x:c r="C2793" t="str">
        <x:v>200-10-3b</x:v>
      </x:c>
      <x:c r="D2793" t="str">
        <x:v>C139</x:v>
      </x:c>
      <x:c r="E2793" t="str">
        <x:v>c</x:v>
      </x:c>
      <x:c r="F2793" s="59" t="n">
        <x:v>32</x:v>
      </x:c>
      <x:c r="G2793" s="59" t="n">
        <x:v>16</x:v>
      </x:c>
      <x:c r="H2793" s="59" t="n">
        <x:v>19</x:v>
      </x:c>
      <x:c r="I2793" s="59" t="n">
        <x:v>473</x:v>
      </x:c>
      <x:c r="J2793" s="59" t="n">
        <x:v>507</x:v>
      </x:c>
      <x:c r="K2793" s="59" t="n">
        <x:v>10</x:v>
      </x:c>
      <x:c r="L2793" s="59" t="str">
        <x:v>S1</x:v>
      </x:c>
      <x:c r="M2793" s="59" t="n">
        <x:v>2</x:v>
      </x:c>
      <x:c r="N2793" t="str">
        <x:v>source_forward</x:v>
      </x:c>
    </x:row>
    <x:row r="2794">
      <x:c r="A2794" t="str">
        <x:v>Set2_200-10-3b</x:v>
      </x:c>
      <x:c r="B2794" t="str">
        <x:v>Set2</x:v>
      </x:c>
      <x:c r="C2794" t="str">
        <x:v>200-10-3b</x:v>
      </x:c>
      <x:c r="D2794" t="str">
        <x:v>C140</x:v>
      </x:c>
      <x:c r="E2794" t="str">
        <x:v>c</x:v>
      </x:c>
      <x:c r="F2794" s="59" t="n">
        <x:v>37</x:v>
      </x:c>
      <x:c r="G2794" s="59" t="n">
        <x:v>29</x:v>
      </x:c>
      <x:c r="H2794" s="59" t="n">
        <x:v>15</x:v>
      </x:c>
      <x:c r="I2794" s="59" t="n">
        <x:v>68</x:v>
      </x:c>
      <x:c r="J2794" s="59" t="n">
        <x:v>86</x:v>
      </x:c>
      <x:c r="K2794" s="59" t="n">
        <x:v>10</x:v>
      </x:c>
      <x:c r="L2794" s="59" t="str">
        <x:v>S4</x:v>
      </x:c>
      <x:c r="M2794" s="59" t="n">
        <x:v>10</x:v>
      </x:c>
      <x:c r="N2794" t="str">
        <x:v>source_forward</x:v>
      </x:c>
    </x:row>
    <x:row r="2795">
      <x:c r="A2795" t="str">
        <x:v>Set2_200-10-3b</x:v>
      </x:c>
      <x:c r="B2795" t="str">
        <x:v>Set2</x:v>
      </x:c>
      <x:c r="C2795" t="str">
        <x:v>200-10-3b</x:v>
      </x:c>
      <x:c r="D2795" t="str">
        <x:v>C141</x:v>
      </x:c>
      <x:c r="E2795" t="str">
        <x:v>c</x:v>
      </x:c>
      <x:c r="F2795" s="59" t="n">
        <x:v>49</x:v>
      </x:c>
      <x:c r="G2795" s="59" t="n">
        <x:v>24</x:v>
      </x:c>
      <x:c r="H2795" s="59" t="n">
        <x:v>11</x:v>
      </x:c>
      <x:c r="I2795" s="59" t="n">
        <x:v>198</x:v>
      </x:c>
      <x:c r="J2795" s="59" t="n">
        <x:v>234</x:v>
      </x:c>
      <x:c r="K2795" s="59" t="n">
        <x:v>10</x:v>
      </x:c>
      <x:c r="L2795" s="59" t="str">
        <x:v>S4</x:v>
      </x:c>
      <x:c r="M2795" s="59" t="n">
        <x:v>4</x:v>
      </x:c>
      <x:c r="N2795" t="str">
        <x:v>source_forward</x:v>
      </x:c>
    </x:row>
    <x:row r="2796">
      <x:c r="A2796" t="str">
        <x:v>Set2_200-10-3b</x:v>
      </x:c>
      <x:c r="B2796" t="str">
        <x:v>Set2</x:v>
      </x:c>
      <x:c r="C2796" t="str">
        <x:v>200-10-3b</x:v>
      </x:c>
      <x:c r="D2796" t="str">
        <x:v>C142</x:v>
      </x:c>
      <x:c r="E2796" t="str">
        <x:v>c</x:v>
      </x:c>
      <x:c r="F2796" s="59" t="n">
        <x:v>27</x:v>
      </x:c>
      <x:c r="G2796" s="59" t="n">
        <x:v>26</x:v>
      </x:c>
      <x:c r="H2796" s="59" t="n">
        <x:v>20</x:v>
      </x:c>
      <x:c r="I2796" s="59" t="n">
        <x:v>150</x:v>
      </x:c>
      <x:c r="J2796" s="59" t="n">
        <x:v>176</x:v>
      </x:c>
      <x:c r="K2796" s="59" t="n">
        <x:v>10</x:v>
      </x:c>
      <x:c r="L2796" s="59" t="str">
        <x:v>S1</x:v>
      </x:c>
      <x:c r="M2796" s="59" t="n">
        <x:v>1</x:v>
      </x:c>
      <x:c r="N2796" t="str">
        <x:v>source_forward</x:v>
      </x:c>
    </x:row>
    <x:row r="2797">
      <x:c r="A2797" t="str">
        <x:v>Set2_200-10-3b</x:v>
      </x:c>
      <x:c r="B2797" t="str">
        <x:v>Set2</x:v>
      </x:c>
      <x:c r="C2797" t="str">
        <x:v>200-10-3b</x:v>
      </x:c>
      <x:c r="D2797" t="str">
        <x:v>C143</x:v>
      </x:c>
      <x:c r="E2797" t="str">
        <x:v>c</x:v>
      </x:c>
      <x:c r="F2797" s="59" t="n">
        <x:v>50</x:v>
      </x:c>
      <x:c r="G2797" s="59" t="n">
        <x:v>30</x:v>
      </x:c>
      <x:c r="H2797" s="59" t="n">
        <x:v>19</x:v>
      </x:c>
      <x:c r="I2797" s="59" t="n">
        <x:v>486</x:v>
      </x:c>
      <x:c r="J2797" s="59" t="n">
        <x:v>504</x:v>
      </x:c>
      <x:c r="K2797" s="59" t="n">
        <x:v>10</x:v>
      </x:c>
      <x:c r="L2797" s="59" t="str">
        <x:v>S4</x:v>
      </x:c>
      <x:c r="M2797" s="59" t="n">
        <x:v>0</x:v>
      </x:c>
      <x:c r="N2797" t="str">
        <x:v>source_forward</x:v>
      </x:c>
    </x:row>
    <x:row r="2798">
      <x:c r="A2798" t="str">
        <x:v>Set2_200-10-3b</x:v>
      </x:c>
      <x:c r="B2798" t="str">
        <x:v>Set2</x:v>
      </x:c>
      <x:c r="C2798" t="str">
        <x:v>200-10-3b</x:v>
      </x:c>
      <x:c r="D2798" t="str">
        <x:v>C144</x:v>
      </x:c>
      <x:c r="E2798" t="str">
        <x:v>c</x:v>
      </x:c>
      <x:c r="F2798" s="59" t="n">
        <x:v>49</x:v>
      </x:c>
      <x:c r="G2798" s="59" t="n">
        <x:v>11</x:v>
      </x:c>
      <x:c r="H2798" s="59" t="n">
        <x:v>13</x:v>
      </x:c>
      <x:c r="I2798" s="59" t="n">
        <x:v>302</x:v>
      </x:c>
      <x:c r="J2798" s="59" t="n">
        <x:v>340</x:v>
      </x:c>
      <x:c r="K2798" s="59" t="n">
        <x:v>10</x:v>
      </x:c>
      <x:c r="L2798" s="59" t="str">
        <x:v>S4</x:v>
      </x:c>
      <x:c r="M2798" s="59" t="n">
        <x:v>10</x:v>
      </x:c>
      <x:c r="N2798" t="str">
        <x:v>source_forward</x:v>
      </x:c>
    </x:row>
    <x:row r="2799">
      <x:c r="A2799" t="str">
        <x:v>Set2_200-10-3b</x:v>
      </x:c>
      <x:c r="B2799" t="str">
        <x:v>Set2</x:v>
      </x:c>
      <x:c r="C2799" t="str">
        <x:v>200-10-3b</x:v>
      </x:c>
      <x:c r="D2799" t="str">
        <x:v>C145</x:v>
      </x:c>
      <x:c r="E2799" t="str">
        <x:v>c</x:v>
      </x:c>
      <x:c r="F2799" s="59" t="n">
        <x:v>34</x:v>
      </x:c>
      <x:c r="G2799" s="59" t="n">
        <x:v>18</x:v>
      </x:c>
      <x:c r="H2799" s="59" t="n">
        <x:v>19</x:v>
      </x:c>
      <x:c r="I2799" s="59" t="n">
        <x:v>259</x:v>
      </x:c>
      <x:c r="J2799" s="59" t="n">
        <x:v>285</x:v>
      </x:c>
      <x:c r="K2799" s="59" t="n">
        <x:v>10</x:v>
      </x:c>
      <x:c r="L2799" s="59" t="str">
        <x:v>S1</x:v>
      </x:c>
      <x:c r="M2799" s="59" t="n">
        <x:v>6</x:v>
      </x:c>
      <x:c r="N2799" t="str">
        <x:v>source_forward</x:v>
      </x:c>
    </x:row>
    <x:row r="2800">
      <x:c r="A2800" t="str">
        <x:v>Set2_200-10-3b</x:v>
      </x:c>
      <x:c r="B2800" t="str">
        <x:v>Set2</x:v>
      </x:c>
      <x:c r="C2800" t="str">
        <x:v>200-10-3b</x:v>
      </x:c>
      <x:c r="D2800" t="str">
        <x:v>C146</x:v>
      </x:c>
      <x:c r="E2800" t="str">
        <x:v>c</x:v>
      </x:c>
      <x:c r="F2800" s="59" t="n">
        <x:v>32</x:v>
      </x:c>
      <x:c r="G2800" s="59" t="n">
        <x:v>18</x:v>
      </x:c>
      <x:c r="H2800" s="59" t="n">
        <x:v>17</x:v>
      </x:c>
      <x:c r="I2800" s="59" t="n">
        <x:v>522</x:v>
      </x:c>
      <x:c r="J2800" s="59" t="n">
        <x:v>558</x:v>
      </x:c>
      <x:c r="K2800" s="59" t="n">
        <x:v>10</x:v>
      </x:c>
      <x:c r="L2800" s="59" t="str">
        <x:v>S1</x:v>
      </x:c>
      <x:c r="M2800" s="59" t="n">
        <x:v>12</x:v>
      </x:c>
      <x:c r="N2800" t="str">
        <x:v>source_forward</x:v>
      </x:c>
    </x:row>
    <x:row r="2801">
      <x:c r="A2801" t="str">
        <x:v>Set2_200-10-3b</x:v>
      </x:c>
      <x:c r="B2801" t="str">
        <x:v>Set2</x:v>
      </x:c>
      <x:c r="C2801" t="str">
        <x:v>200-10-3b</x:v>
      </x:c>
      <x:c r="D2801" t="str">
        <x:v>C147</x:v>
      </x:c>
      <x:c r="E2801" t="str">
        <x:v>c</x:v>
      </x:c>
      <x:c r="F2801" s="59" t="n">
        <x:v>26</x:v>
      </x:c>
      <x:c r="G2801" s="59" t="n">
        <x:v>28</x:v>
      </x:c>
      <x:c r="H2801" s="59" t="n">
        <x:v>19</x:v>
      </x:c>
      <x:c r="I2801" s="59" t="n">
        <x:v>480</x:v>
      </x:c>
      <x:c r="J2801" s="59" t="n">
        <x:v>492</x:v>
      </x:c>
      <x:c r="K2801" s="59" t="n">
        <x:v>10</x:v>
      </x:c>
      <x:c r="L2801" s="59" t="str">
        <x:v>S1</x:v>
      </x:c>
      <x:c r="M2801" s="59" t="n">
        <x:v>6</x:v>
      </x:c>
      <x:c r="N2801" t="str">
        <x:v>source_forward</x:v>
      </x:c>
    </x:row>
    <x:row r="2802">
      <x:c r="A2802" t="str">
        <x:v>Set2_200-10-3b</x:v>
      </x:c>
      <x:c r="B2802" t="str">
        <x:v>Set2</x:v>
      </x:c>
      <x:c r="C2802" t="str">
        <x:v>200-10-3b</x:v>
      </x:c>
      <x:c r="D2802" t="str">
        <x:v>C148</x:v>
      </x:c>
      <x:c r="E2802" t="str">
        <x:v>c</x:v>
      </x:c>
      <x:c r="F2802" s="59" t="n">
        <x:v>33</x:v>
      </x:c>
      <x:c r="G2802" s="59" t="n">
        <x:v>16</x:v>
      </x:c>
      <x:c r="H2802" s="59" t="n">
        <x:v>13</x:v>
      </x:c>
      <x:c r="I2802" s="59" t="n">
        <x:v>247</x:v>
      </x:c>
      <x:c r="J2802" s="59" t="n">
        <x:v>275</x:v>
      </x:c>
      <x:c r="K2802" s="59" t="n">
        <x:v>10</x:v>
      </x:c>
      <x:c r="L2802" s="59" t="str">
        <x:v>S1</x:v>
      </x:c>
      <x:c r="M2802" s="59" t="n">
        <x:v>0</x:v>
      </x:c>
      <x:c r="N2802" t="str">
        <x:v>source_forward</x:v>
      </x:c>
    </x:row>
    <x:row r="2803">
      <x:c r="A2803" t="str">
        <x:v>Set2_200-10-3b</x:v>
      </x:c>
      <x:c r="B2803" t="str">
        <x:v>Set2</x:v>
      </x:c>
      <x:c r="C2803" t="str">
        <x:v>200-10-3b</x:v>
      </x:c>
      <x:c r="D2803" t="str">
        <x:v>C149</x:v>
      </x:c>
      <x:c r="E2803" t="str">
        <x:v>c</x:v>
      </x:c>
      <x:c r="F2803" s="59" t="n">
        <x:v>43</x:v>
      </x:c>
      <x:c r="G2803" s="59" t="n">
        <x:v>21</x:v>
      </x:c>
      <x:c r="H2803" s="59" t="n">
        <x:v>16</x:v>
      </x:c>
      <x:c r="I2803" s="59" t="n">
        <x:v>276</x:v>
      </x:c>
      <x:c r="J2803" s="59" t="n">
        <x:v>300</x:v>
      </x:c>
      <x:c r="K2803" s="59" t="n">
        <x:v>10</x:v>
      </x:c>
      <x:c r="L2803" s="59" t="str">
        <x:v>S4</x:v>
      </x:c>
      <x:c r="M2803" s="59" t="n">
        <x:v>9</x:v>
      </x:c>
      <x:c r="N2803" t="str">
        <x:v>source_forward</x:v>
      </x:c>
    </x:row>
    <x:row r="2804">
      <x:c r="A2804" t="str">
        <x:v>Set2_200-10-3b</x:v>
      </x:c>
      <x:c r="B2804" t="str">
        <x:v>Set2</x:v>
      </x:c>
      <x:c r="C2804" t="str">
        <x:v>200-10-3b</x:v>
      </x:c>
      <x:c r="D2804" t="str">
        <x:v>C150</x:v>
      </x:c>
      <x:c r="E2804" t="str">
        <x:v>c</x:v>
      </x:c>
      <x:c r="F2804" s="59" t="n">
        <x:v>42</x:v>
      </x:c>
      <x:c r="G2804" s="59" t="n">
        <x:v>26</x:v>
      </x:c>
      <x:c r="H2804" s="59" t="n">
        <x:v>16</x:v>
      </x:c>
      <x:c r="I2804" s="59" t="n">
        <x:v>441</x:v>
      </x:c>
      <x:c r="J2804" s="59" t="n">
        <x:v>477</x:v>
      </x:c>
      <x:c r="K2804" s="59" t="n">
        <x:v>10</x:v>
      </x:c>
      <x:c r="L2804" s="59" t="str">
        <x:v>S4</x:v>
      </x:c>
      <x:c r="M2804" s="59" t="n">
        <x:v>8</x:v>
      </x:c>
      <x:c r="N2804" t="str">
        <x:v>source_forward</x:v>
      </x:c>
    </x:row>
    <x:row r="2805">
      <x:c r="A2805" t="str">
        <x:v>Set2_200-10-3b</x:v>
      </x:c>
      <x:c r="B2805" t="str">
        <x:v>Set2</x:v>
      </x:c>
      <x:c r="C2805" t="str">
        <x:v>200-10-3b</x:v>
      </x:c>
      <x:c r="D2805" t="str">
        <x:v>C151</x:v>
      </x:c>
      <x:c r="E2805" t="str">
        <x:v>c</x:v>
      </x:c>
      <x:c r="F2805" s="59" t="n">
        <x:v>47</x:v>
      </x:c>
      <x:c r="G2805" s="59" t="n">
        <x:v>40</x:v>
      </x:c>
      <x:c r="H2805" s="59" t="n">
        <x:v>17</x:v>
      </x:c>
      <x:c r="I2805" s="59" t="n">
        <x:v>508</x:v>
      </x:c>
      <x:c r="J2805" s="59" t="n">
        <x:v>522</x:v>
      </x:c>
      <x:c r="K2805" s="59" t="n">
        <x:v>10</x:v>
      </x:c>
      <x:c r="L2805" s="59" t="str">
        <x:v>S4</x:v>
      </x:c>
      <x:c r="M2805" s="59" t="n">
        <x:v>12</x:v>
      </x:c>
      <x:c r="N2805" t="str">
        <x:v>source_forward</x:v>
      </x:c>
    </x:row>
    <x:row r="2806">
      <x:c r="A2806" t="str">
        <x:v>Set2_200-10-3b</x:v>
      </x:c>
      <x:c r="B2806" t="str">
        <x:v>Set2</x:v>
      </x:c>
      <x:c r="C2806" t="str">
        <x:v>200-10-3b</x:v>
      </x:c>
      <x:c r="D2806" t="str">
        <x:v>C152</x:v>
      </x:c>
      <x:c r="E2806" t="str">
        <x:v>c</x:v>
      </x:c>
      <x:c r="F2806" s="59" t="n">
        <x:v>34</x:v>
      </x:c>
      <x:c r="G2806" s="59" t="n">
        <x:v>15</x:v>
      </x:c>
      <x:c r="H2806" s="59" t="n">
        <x:v>15</x:v>
      </x:c>
      <x:c r="I2806" s="59" t="n">
        <x:v>383</x:v>
      </x:c>
      <x:c r="J2806" s="59" t="n">
        <x:v>403</x:v>
      </x:c>
      <x:c r="K2806" s="59" t="n">
        <x:v>10</x:v>
      </x:c>
      <x:c r="L2806" s="59" t="str">
        <x:v>S1</x:v>
      </x:c>
      <x:c r="M2806" s="59" t="n">
        <x:v>10</x:v>
      </x:c>
      <x:c r="N2806" t="str">
        <x:v>source_forward</x:v>
      </x:c>
    </x:row>
    <x:row r="2807">
      <x:c r="A2807" t="str">
        <x:v>Set2_200-10-3b</x:v>
      </x:c>
      <x:c r="B2807" t="str">
        <x:v>Set2</x:v>
      </x:c>
      <x:c r="C2807" t="str">
        <x:v>200-10-3b</x:v>
      </x:c>
      <x:c r="D2807" t="str">
        <x:v>C153</x:v>
      </x:c>
      <x:c r="E2807" t="str">
        <x:v>c</x:v>
      </x:c>
      <x:c r="F2807" s="59" t="n">
        <x:v>48</x:v>
      </x:c>
      <x:c r="G2807" s="59" t="n">
        <x:v>38</x:v>
      </x:c>
      <x:c r="H2807" s="59" t="n">
        <x:v>11</x:v>
      </x:c>
      <x:c r="I2807" s="59" t="n">
        <x:v>65</x:v>
      </x:c>
      <x:c r="J2807" s="59" t="n">
        <x:v>77</x:v>
      </x:c>
      <x:c r="K2807" s="59" t="n">
        <x:v>10</x:v>
      </x:c>
      <x:c r="L2807" s="59" t="str">
        <x:v>S4</x:v>
      </x:c>
      <x:c r="M2807" s="59" t="n">
        <x:v>9</x:v>
      </x:c>
      <x:c r="N2807" t="str">
        <x:v>source_forward</x:v>
      </x:c>
    </x:row>
    <x:row r="2808">
      <x:c r="A2808" t="str">
        <x:v>Set2_200-10-3b</x:v>
      </x:c>
      <x:c r="B2808" t="str">
        <x:v>Set2</x:v>
      </x:c>
      <x:c r="C2808" t="str">
        <x:v>200-10-3b</x:v>
      </x:c>
      <x:c r="D2808" t="str">
        <x:v>C154</x:v>
      </x:c>
      <x:c r="E2808" t="str">
        <x:v>c</x:v>
      </x:c>
      <x:c r="F2808" s="59" t="n">
        <x:v>38</x:v>
      </x:c>
      <x:c r="G2808" s="59" t="n">
        <x:v>32</x:v>
      </x:c>
      <x:c r="H2808" s="59" t="n">
        <x:v>18</x:v>
      </x:c>
      <x:c r="I2808" s="59" t="n">
        <x:v>596</x:v>
      </x:c>
      <x:c r="J2808" s="59" t="n">
        <x:v>612</x:v>
      </x:c>
      <x:c r="K2808" s="59" t="n">
        <x:v>10</x:v>
      </x:c>
      <x:c r="L2808" s="59" t="str">
        <x:v>S4</x:v>
      </x:c>
      <x:c r="M2808" s="59" t="n">
        <x:v>11</x:v>
      </x:c>
      <x:c r="N2808" t="str">
        <x:v>source_forward</x:v>
      </x:c>
    </x:row>
    <x:row r="2809">
      <x:c r="A2809" t="str">
        <x:v>Set2_200-10-3b</x:v>
      </x:c>
      <x:c r="B2809" t="str">
        <x:v>Set2</x:v>
      </x:c>
      <x:c r="C2809" t="str">
        <x:v>200-10-3b</x:v>
      </x:c>
      <x:c r="D2809" t="str">
        <x:v>C155</x:v>
      </x:c>
      <x:c r="E2809" t="str">
        <x:v>c</x:v>
      </x:c>
      <x:c r="F2809" s="59" t="n">
        <x:v>44</x:v>
      </x:c>
      <x:c r="G2809" s="59" t="n">
        <x:v>15</x:v>
      </x:c>
      <x:c r="H2809" s="59" t="n">
        <x:v>11</x:v>
      </x:c>
      <x:c r="I2809" s="59" t="n">
        <x:v>358</x:v>
      </x:c>
      <x:c r="J2809" s="59" t="n">
        <x:v>384</x:v>
      </x:c>
      <x:c r="K2809" s="59" t="n">
        <x:v>10</x:v>
      </x:c>
      <x:c r="L2809" s="59" t="str">
        <x:v>S4</x:v>
      </x:c>
      <x:c r="M2809" s="59" t="n">
        <x:v>6</x:v>
      </x:c>
      <x:c r="N2809" t="str">
        <x:v>source_forward</x:v>
      </x:c>
    </x:row>
    <x:row r="2810">
      <x:c r="A2810" t="str">
        <x:v>Set2_200-10-3b</x:v>
      </x:c>
      <x:c r="B2810" t="str">
        <x:v>Set2</x:v>
      </x:c>
      <x:c r="C2810" t="str">
        <x:v>200-10-3b</x:v>
      </x:c>
      <x:c r="D2810" t="str">
        <x:v>C156</x:v>
      </x:c>
      <x:c r="E2810" t="str">
        <x:v>c</x:v>
      </x:c>
      <x:c r="F2810" s="59" t="n">
        <x:v>31</x:v>
      </x:c>
      <x:c r="G2810" s="59" t="n">
        <x:v>25</x:v>
      </x:c>
      <x:c r="H2810" s="59" t="n">
        <x:v>16</x:v>
      </x:c>
      <x:c r="I2810" s="59" t="n">
        <x:v>296</x:v>
      </x:c>
      <x:c r="J2810" s="59" t="n">
        <x:v>320</x:v>
      </x:c>
      <x:c r="K2810" s="59" t="n">
        <x:v>10</x:v>
      </x:c>
      <x:c r="L2810" s="59" t="str">
        <x:v>S1</x:v>
      </x:c>
      <x:c r="M2810" s="59" t="n">
        <x:v>5</x:v>
      </x:c>
      <x:c r="N2810" t="str">
        <x:v>source_forward</x:v>
      </x:c>
    </x:row>
    <x:row r="2811">
      <x:c r="A2811" t="str">
        <x:v>Set2_200-10-3b</x:v>
      </x:c>
      <x:c r="B2811" t="str">
        <x:v>Set2</x:v>
      </x:c>
      <x:c r="C2811" t="str">
        <x:v>200-10-3b</x:v>
      </x:c>
      <x:c r="D2811" t="str">
        <x:v>C157</x:v>
      </x:c>
      <x:c r="E2811" t="str">
        <x:v>c</x:v>
      </x:c>
      <x:c r="F2811" s="59" t="n">
        <x:v>44</x:v>
      </x:c>
      <x:c r="G2811" s="59" t="n">
        <x:v>29</x:v>
      </x:c>
      <x:c r="H2811" s="59" t="n">
        <x:v>18</x:v>
      </x:c>
      <x:c r="I2811" s="59" t="n">
        <x:v>305</x:v>
      </x:c>
      <x:c r="J2811" s="59" t="n">
        <x:v>329</x:v>
      </x:c>
      <x:c r="K2811" s="59" t="n">
        <x:v>10</x:v>
      </x:c>
      <x:c r="L2811" s="59" t="str">
        <x:v>S4</x:v>
      </x:c>
      <x:c r="M2811" s="59" t="n">
        <x:v>6</x:v>
      </x:c>
      <x:c r="N2811" t="str">
        <x:v>source_forward</x:v>
      </x:c>
    </x:row>
    <x:row r="2812">
      <x:c r="A2812" t="str">
        <x:v>Set2_200-10-3b</x:v>
      </x:c>
      <x:c r="B2812" t="str">
        <x:v>Set2</x:v>
      </x:c>
      <x:c r="C2812" t="str">
        <x:v>200-10-3b</x:v>
      </x:c>
      <x:c r="D2812" t="str">
        <x:v>C158</x:v>
      </x:c>
      <x:c r="E2812" t="str">
        <x:v>c</x:v>
      </x:c>
      <x:c r="F2812" s="59" t="n">
        <x:v>49</x:v>
      </x:c>
      <x:c r="G2812" s="59" t="n">
        <x:v>17</x:v>
      </x:c>
      <x:c r="H2812" s="59" t="n">
        <x:v>17</x:v>
      </x:c>
      <x:c r="I2812" s="59" t="n">
        <x:v>405</x:v>
      </x:c>
      <x:c r="J2812" s="59" t="n">
        <x:v>419</x:v>
      </x:c>
      <x:c r="K2812" s="59" t="n">
        <x:v>10</x:v>
      </x:c>
      <x:c r="L2812" s="59" t="str">
        <x:v>S4</x:v>
      </x:c>
      <x:c r="M2812" s="59" t="n">
        <x:v>5</x:v>
      </x:c>
      <x:c r="N2812" t="str">
        <x:v>source_forward</x:v>
      </x:c>
    </x:row>
    <x:row r="2813">
      <x:c r="A2813" t="str">
        <x:v>Set2_200-10-3b</x:v>
      </x:c>
      <x:c r="B2813" t="str">
        <x:v>Set2</x:v>
      </x:c>
      <x:c r="C2813" t="str">
        <x:v>200-10-3b</x:v>
      </x:c>
      <x:c r="D2813" t="str">
        <x:v>C159</x:v>
      </x:c>
      <x:c r="E2813" t="str">
        <x:v>c</x:v>
      </x:c>
      <x:c r="F2813" s="59" t="n">
        <x:v>48</x:v>
      </x:c>
      <x:c r="G2813" s="59" t="n">
        <x:v>39</x:v>
      </x:c>
      <x:c r="H2813" s="59" t="n">
        <x:v>13</x:v>
      </x:c>
      <x:c r="I2813" s="59" t="n">
        <x:v>216</x:v>
      </x:c>
      <x:c r="J2813" s="59" t="n">
        <x:v>226</x:v>
      </x:c>
      <x:c r="K2813" s="59" t="n">
        <x:v>10</x:v>
      </x:c>
      <x:c r="L2813" s="59" t="str">
        <x:v>S4</x:v>
      </x:c>
      <x:c r="M2813" s="59" t="n">
        <x:v>5</x:v>
      </x:c>
      <x:c r="N2813" t="str">
        <x:v>source_forward</x:v>
      </x:c>
    </x:row>
    <x:row r="2814">
      <x:c r="A2814" t="str">
        <x:v>Set2_200-10-3b</x:v>
      </x:c>
      <x:c r="B2814" t="str">
        <x:v>Set2</x:v>
      </x:c>
      <x:c r="C2814" t="str">
        <x:v>200-10-3b</x:v>
      </x:c>
      <x:c r="D2814" t="str">
        <x:v>C160</x:v>
      </x:c>
      <x:c r="E2814" t="str">
        <x:v>c</x:v>
      </x:c>
      <x:c r="F2814" s="59" t="n">
        <x:v>34</x:v>
      </x:c>
      <x:c r="G2814" s="59" t="n">
        <x:v>29</x:v>
      </x:c>
      <x:c r="H2814" s="59" t="n">
        <x:v>13</x:v>
      </x:c>
      <x:c r="I2814" s="59" t="n">
        <x:v>593</x:v>
      </x:c>
      <x:c r="J2814" s="59" t="n">
        <x:v>605</x:v>
      </x:c>
      <x:c r="K2814" s="59" t="n">
        <x:v>10</x:v>
      </x:c>
      <x:c r="L2814" s="59" t="str">
        <x:v>S1</x:v>
      </x:c>
      <x:c r="M2814" s="59" t="n">
        <x:v>11</x:v>
      </x:c>
      <x:c r="N2814" t="str">
        <x:v>source_forward</x:v>
      </x:c>
    </x:row>
    <x:row r="2815">
      <x:c r="A2815" t="str">
        <x:v>Set2_200-10-3b</x:v>
      </x:c>
      <x:c r="B2815" t="str">
        <x:v>Set2</x:v>
      </x:c>
      <x:c r="C2815" t="str">
        <x:v>200-10-3b</x:v>
      </x:c>
      <x:c r="D2815" t="str">
        <x:v>C161</x:v>
      </x:c>
      <x:c r="E2815" t="str">
        <x:v>c</x:v>
      </x:c>
      <x:c r="F2815" s="59" t="n">
        <x:v>33</x:v>
      </x:c>
      <x:c r="G2815" s="59" t="n">
        <x:v>23</x:v>
      </x:c>
      <x:c r="H2815" s="59" t="n">
        <x:v>18</x:v>
      </x:c>
      <x:c r="I2815" s="59" t="n">
        <x:v>218</x:v>
      </x:c>
      <x:c r="J2815" s="59" t="n">
        <x:v>246</x:v>
      </x:c>
      <x:c r="K2815" s="59" t="n">
        <x:v>10</x:v>
      </x:c>
      <x:c r="L2815" s="59" t="str">
        <x:v>S1</x:v>
      </x:c>
      <x:c r="M2815" s="59" t="n">
        <x:v>17</x:v>
      </x:c>
      <x:c r="N2815" t="str">
        <x:v>source_forward</x:v>
      </x:c>
    </x:row>
    <x:row r="2816">
      <x:c r="A2816" t="str">
        <x:v>Set2_200-10-3b</x:v>
      </x:c>
      <x:c r="B2816" t="str">
        <x:v>Set2</x:v>
      </x:c>
      <x:c r="C2816" t="str">
        <x:v>200-10-3b</x:v>
      </x:c>
      <x:c r="D2816" t="str">
        <x:v>C162</x:v>
      </x:c>
      <x:c r="E2816" t="str">
        <x:v>c</x:v>
      </x:c>
      <x:c r="F2816" s="59" t="n">
        <x:v>34</x:v>
      </x:c>
      <x:c r="G2816" s="59" t="n">
        <x:v>27</x:v>
      </x:c>
      <x:c r="H2816" s="59" t="n">
        <x:v>17</x:v>
      </x:c>
      <x:c r="I2816" s="59" t="n">
        <x:v>273</x:v>
      </x:c>
      <x:c r="J2816" s="59" t="n">
        <x:v>287</x:v>
      </x:c>
      <x:c r="K2816" s="59" t="n">
        <x:v>10</x:v>
      </x:c>
      <x:c r="L2816" s="59" t="str">
        <x:v>S1</x:v>
      </x:c>
      <x:c r="M2816" s="59" t="n">
        <x:v>7</x:v>
      </x:c>
      <x:c r="N2816" t="str">
        <x:v>source_forward</x:v>
      </x:c>
    </x:row>
    <x:row r="2817">
      <x:c r="A2817" t="str">
        <x:v>Set2_200-10-3b</x:v>
      </x:c>
      <x:c r="B2817" t="str">
        <x:v>Set2</x:v>
      </x:c>
      <x:c r="C2817" t="str">
        <x:v>200-10-3b</x:v>
      </x:c>
      <x:c r="D2817" t="str">
        <x:v>C163</x:v>
      </x:c>
      <x:c r="E2817" t="str">
        <x:v>c</x:v>
      </x:c>
      <x:c r="F2817" s="59" t="n">
        <x:v>36</x:v>
      </x:c>
      <x:c r="G2817" s="59" t="n">
        <x:v>21</x:v>
      </x:c>
      <x:c r="H2817" s="59" t="n">
        <x:v>12</x:v>
      </x:c>
      <x:c r="I2817" s="59" t="n">
        <x:v>340</x:v>
      </x:c>
      <x:c r="J2817" s="59" t="n">
        <x:v>358</x:v>
      </x:c>
      <x:c r="K2817" s="59" t="n">
        <x:v>10</x:v>
      </x:c>
      <x:c r="L2817" s="59" t="str">
        <x:v>S4</x:v>
      </x:c>
      <x:c r="M2817" s="59" t="n">
        <x:v>9</x:v>
      </x:c>
      <x:c r="N2817" t="str">
        <x:v>source_forward</x:v>
      </x:c>
    </x:row>
    <x:row r="2818">
      <x:c r="A2818" t="str">
        <x:v>Set2_200-10-3b</x:v>
      </x:c>
      <x:c r="B2818" t="str">
        <x:v>Set2</x:v>
      </x:c>
      <x:c r="C2818" t="str">
        <x:v>200-10-3b</x:v>
      </x:c>
      <x:c r="D2818" t="str">
        <x:v>C164</x:v>
      </x:c>
      <x:c r="E2818" t="str">
        <x:v>c</x:v>
      </x:c>
      <x:c r="F2818" s="59" t="n">
        <x:v>29</x:v>
      </x:c>
      <x:c r="G2818" s="59" t="n">
        <x:v>30</x:v>
      </x:c>
      <x:c r="H2818" s="59" t="n">
        <x:v>13</x:v>
      </x:c>
      <x:c r="I2818" s="59" t="n">
        <x:v>133</x:v>
      </x:c>
      <x:c r="J2818" s="59" t="n">
        <x:v>159</x:v>
      </x:c>
      <x:c r="K2818" s="59" t="n">
        <x:v>10</x:v>
      </x:c>
      <x:c r="L2818" s="59" t="str">
        <x:v>S1</x:v>
      </x:c>
      <x:c r="M2818" s="59" t="n">
        <x:v>1</x:v>
      </x:c>
      <x:c r="N2818" t="str">
        <x:v>source_forward</x:v>
      </x:c>
    </x:row>
    <x:row r="2819">
      <x:c r="A2819" t="str">
        <x:v>Set2_200-10-3b</x:v>
      </x:c>
      <x:c r="B2819" t="str">
        <x:v>Set2</x:v>
      </x:c>
      <x:c r="C2819" t="str">
        <x:v>200-10-3b</x:v>
      </x:c>
      <x:c r="D2819" t="str">
        <x:v>C165</x:v>
      </x:c>
      <x:c r="E2819" t="str">
        <x:v>c</x:v>
      </x:c>
      <x:c r="F2819" s="59" t="n">
        <x:v>33</x:v>
      </x:c>
      <x:c r="G2819" s="59" t="n">
        <x:v>27</x:v>
      </x:c>
      <x:c r="H2819" s="59" t="n">
        <x:v>12</x:v>
      </x:c>
      <x:c r="I2819" s="59" t="n">
        <x:v>350</x:v>
      </x:c>
      <x:c r="J2819" s="59" t="n">
        <x:v>378</x:v>
      </x:c>
      <x:c r="K2819" s="59" t="n">
        <x:v>10</x:v>
      </x:c>
      <x:c r="L2819" s="59" t="str">
        <x:v>S1</x:v>
      </x:c>
      <x:c r="M2819" s="59" t="n">
        <x:v>7</x:v>
      </x:c>
      <x:c r="N2819" t="str">
        <x:v>source_forward</x:v>
      </x:c>
    </x:row>
    <x:row r="2820">
      <x:c r="A2820" t="str">
        <x:v>Set2_200-10-3b</x:v>
      </x:c>
      <x:c r="B2820" t="str">
        <x:v>Set2</x:v>
      </x:c>
      <x:c r="C2820" t="str">
        <x:v>200-10-3b</x:v>
      </x:c>
      <x:c r="D2820" t="str">
        <x:v>C166</x:v>
      </x:c>
      <x:c r="E2820" t="str">
        <x:v>c</x:v>
      </x:c>
      <x:c r="F2820" s="59" t="n">
        <x:v>28</x:v>
      </x:c>
      <x:c r="G2820" s="59" t="n">
        <x:v>23</x:v>
      </x:c>
      <x:c r="H2820" s="59" t="n">
        <x:v>19</x:v>
      </x:c>
      <x:c r="I2820" s="59" t="n">
        <x:v>275</x:v>
      </x:c>
      <x:c r="J2820" s="59" t="n">
        <x:v>287</x:v>
      </x:c>
      <x:c r="K2820" s="59" t="n">
        <x:v>10</x:v>
      </x:c>
      <x:c r="L2820" s="59" t="str">
        <x:v>S1</x:v>
      </x:c>
      <x:c r="M2820" s="59" t="n">
        <x:v>13</x:v>
      </x:c>
      <x:c r="N2820" t="str">
        <x:v>source_forward</x:v>
      </x:c>
    </x:row>
    <x:row r="2821">
      <x:c r="A2821" t="str">
        <x:v>Set2_200-10-3b</x:v>
      </x:c>
      <x:c r="B2821" t="str">
        <x:v>Set2</x:v>
      </x:c>
      <x:c r="C2821" t="str">
        <x:v>200-10-3b</x:v>
      </x:c>
      <x:c r="D2821" t="str">
        <x:v>C167</x:v>
      </x:c>
      <x:c r="E2821" t="str">
        <x:v>c</x:v>
      </x:c>
      <x:c r="F2821" s="59" t="n">
        <x:v>45</x:v>
      </x:c>
      <x:c r="G2821" s="59" t="n">
        <x:v>38</x:v>
      </x:c>
      <x:c r="H2821" s="59" t="n">
        <x:v>12</x:v>
      </x:c>
      <x:c r="I2821" s="59" t="n">
        <x:v>434</x:v>
      </x:c>
      <x:c r="J2821" s="59" t="n">
        <x:v>448</x:v>
      </x:c>
      <x:c r="K2821" s="59" t="n">
        <x:v>10</x:v>
      </x:c>
      <x:c r="L2821" s="59" t="str">
        <x:v>S4</x:v>
      </x:c>
      <x:c r="M2821" s="59" t="n">
        <x:v>6</x:v>
      </x:c>
      <x:c r="N2821" t="str">
        <x:v>source_forward</x:v>
      </x:c>
    </x:row>
    <x:row r="2822">
      <x:c r="A2822" t="str">
        <x:v>Set2_200-10-3b</x:v>
      </x:c>
      <x:c r="B2822" t="str">
        <x:v>Set2</x:v>
      </x:c>
      <x:c r="C2822" t="str">
        <x:v>200-10-3b</x:v>
      </x:c>
      <x:c r="D2822" t="str">
        <x:v>C168</x:v>
      </x:c>
      <x:c r="E2822" t="str">
        <x:v>c</x:v>
      </x:c>
      <x:c r="F2822" s="59" t="n">
        <x:v>29</x:v>
      </x:c>
      <x:c r="G2822" s="59" t="n">
        <x:v>32</x:v>
      </x:c>
      <x:c r="H2822" s="59" t="n">
        <x:v>15</x:v>
      </x:c>
      <x:c r="I2822" s="59" t="n">
        <x:v>317</x:v>
      </x:c>
      <x:c r="J2822" s="59" t="n">
        <x:v>327</x:v>
      </x:c>
      <x:c r="K2822" s="59" t="n">
        <x:v>10</x:v>
      </x:c>
      <x:c r="L2822" s="59" t="str">
        <x:v>S1</x:v>
      </x:c>
      <x:c r="M2822" s="59" t="n">
        <x:v>7</x:v>
      </x:c>
      <x:c r="N2822" t="str">
        <x:v>source_forward</x:v>
      </x:c>
    </x:row>
    <x:row r="2823">
      <x:c r="A2823" t="str">
        <x:v>Set2_200-10-3b</x:v>
      </x:c>
      <x:c r="B2823" t="str">
        <x:v>Set2</x:v>
      </x:c>
      <x:c r="C2823" t="str">
        <x:v>200-10-3b</x:v>
      </x:c>
      <x:c r="D2823" t="str">
        <x:v>C169</x:v>
      </x:c>
      <x:c r="E2823" t="str">
        <x:v>c</x:v>
      </x:c>
      <x:c r="F2823" s="59" t="n">
        <x:v>40</x:v>
      </x:c>
      <x:c r="G2823" s="59" t="n">
        <x:v>36</x:v>
      </x:c>
      <x:c r="H2823" s="59" t="n">
        <x:v>16</x:v>
      </x:c>
      <x:c r="I2823" s="59" t="n">
        <x:v>94</x:v>
      </x:c>
      <x:c r="J2823" s="59" t="n">
        <x:v>120</x:v>
      </x:c>
      <x:c r="K2823" s="59" t="n">
        <x:v>10</x:v>
      </x:c>
      <x:c r="L2823" s="59" t="str">
        <x:v>S4</x:v>
      </x:c>
      <x:c r="M2823" s="59" t="n">
        <x:v>6</x:v>
      </x:c>
      <x:c r="N2823" t="str">
        <x:v>source_forward</x:v>
      </x:c>
    </x:row>
    <x:row r="2824">
      <x:c r="A2824" t="str">
        <x:v>Set2_200-10-3b</x:v>
      </x:c>
      <x:c r="B2824" t="str">
        <x:v>Set2</x:v>
      </x:c>
      <x:c r="C2824" t="str">
        <x:v>200-10-3b</x:v>
      </x:c>
      <x:c r="D2824" t="str">
        <x:v>C170</x:v>
      </x:c>
      <x:c r="E2824" t="str">
        <x:v>c</x:v>
      </x:c>
      <x:c r="F2824" s="59" t="n">
        <x:v>35</x:v>
      </x:c>
      <x:c r="G2824" s="59" t="n">
        <x:v>16</x:v>
      </x:c>
      <x:c r="H2824" s="59" t="n">
        <x:v>15</x:v>
      </x:c>
      <x:c r="I2824" s="59" t="n">
        <x:v>522</x:v>
      </x:c>
      <x:c r="J2824" s="59" t="n">
        <x:v>534</x:v>
      </x:c>
      <x:c r="K2824" s="59" t="n">
        <x:v>10</x:v>
      </x:c>
      <x:c r="L2824" s="59" t="str">
        <x:v>S4</x:v>
      </x:c>
      <x:c r="M2824" s="59" t="n">
        <x:v>5</x:v>
      </x:c>
      <x:c r="N2824" t="str">
        <x:v>source_forward</x:v>
      </x:c>
    </x:row>
    <x:row r="2825">
      <x:c r="A2825" t="str">
        <x:v>Set2_200-10-3b</x:v>
      </x:c>
      <x:c r="B2825" t="str">
        <x:v>Set2</x:v>
      </x:c>
      <x:c r="C2825" t="str">
        <x:v>200-10-3b</x:v>
      </x:c>
      <x:c r="D2825" t="str">
        <x:v>C171</x:v>
      </x:c>
      <x:c r="E2825" t="str">
        <x:v>c</x:v>
      </x:c>
      <x:c r="F2825" s="59" t="n">
        <x:v>44</x:v>
      </x:c>
      <x:c r="G2825" s="59" t="n">
        <x:v>30</x:v>
      </x:c>
      <x:c r="H2825" s="59" t="n">
        <x:v>12</x:v>
      </x:c>
      <x:c r="I2825" s="59" t="n">
        <x:v>434</x:v>
      </x:c>
      <x:c r="J2825" s="59" t="n">
        <x:v>470</x:v>
      </x:c>
      <x:c r="K2825" s="59" t="n">
        <x:v>10</x:v>
      </x:c>
      <x:c r="L2825" s="59" t="str">
        <x:v>S4</x:v>
      </x:c>
      <x:c r="M2825" s="59" t="n">
        <x:v>4</x:v>
      </x:c>
      <x:c r="N2825" t="str">
        <x:v>source_forward</x:v>
      </x:c>
    </x:row>
    <x:row r="2826">
      <x:c r="A2826" t="str">
        <x:v>Set2_200-10-3b</x:v>
      </x:c>
      <x:c r="B2826" t="str">
        <x:v>Set2</x:v>
      </x:c>
      <x:c r="C2826" t="str">
        <x:v>200-10-3b</x:v>
      </x:c>
      <x:c r="D2826" t="str">
        <x:v>C172</x:v>
      </x:c>
      <x:c r="E2826" t="str">
        <x:v>c</x:v>
      </x:c>
      <x:c r="F2826" s="59" t="n">
        <x:v>27</x:v>
      </x:c>
      <x:c r="G2826" s="59" t="n">
        <x:v>22</x:v>
      </x:c>
      <x:c r="H2826" s="59" t="n">
        <x:v>15</x:v>
      </x:c>
      <x:c r="I2826" s="59" t="n">
        <x:v>119</x:v>
      </x:c>
      <x:c r="J2826" s="59" t="n">
        <x:v>139</x:v>
      </x:c>
      <x:c r="K2826" s="59" t="n">
        <x:v>10</x:v>
      </x:c>
      <x:c r="L2826" s="59" t="str">
        <x:v>S1</x:v>
      </x:c>
      <x:c r="M2826" s="59" t="n">
        <x:v>4</x:v>
      </x:c>
      <x:c r="N2826" t="str">
        <x:v>source_forward</x:v>
      </x:c>
    </x:row>
    <x:row r="2827">
      <x:c r="A2827" t="str">
        <x:v>Set2_200-10-3b</x:v>
      </x:c>
      <x:c r="B2827" t="str">
        <x:v>Set2</x:v>
      </x:c>
      <x:c r="C2827" t="str">
        <x:v>200-10-3b</x:v>
      </x:c>
      <x:c r="D2827" t="str">
        <x:v>C173</x:v>
      </x:c>
      <x:c r="E2827" t="str">
        <x:v>c</x:v>
      </x:c>
      <x:c r="F2827" s="59" t="n">
        <x:v>47</x:v>
      </x:c>
      <x:c r="G2827" s="59" t="n">
        <x:v>33</x:v>
      </x:c>
      <x:c r="H2827" s="59" t="n">
        <x:v>11</x:v>
      </x:c>
      <x:c r="I2827" s="59" t="n">
        <x:v>330</x:v>
      </x:c>
      <x:c r="J2827" s="59" t="n">
        <x:v>340</x:v>
      </x:c>
      <x:c r="K2827" s="59" t="n">
        <x:v>10</x:v>
      </x:c>
      <x:c r="L2827" s="59" t="str">
        <x:v>S4</x:v>
      </x:c>
      <x:c r="M2827" s="59" t="n">
        <x:v>2</x:v>
      </x:c>
      <x:c r="N2827" t="str">
        <x:v>source_forward</x:v>
      </x:c>
    </x:row>
    <x:row r="2828">
      <x:c r="A2828" t="str">
        <x:v>Set2_200-10-3b</x:v>
      </x:c>
      <x:c r="B2828" t="str">
        <x:v>Set2</x:v>
      </x:c>
      <x:c r="C2828" t="str">
        <x:v>200-10-3b</x:v>
      </x:c>
      <x:c r="D2828" t="str">
        <x:v>C174</x:v>
      </x:c>
      <x:c r="E2828" t="str">
        <x:v>c</x:v>
      </x:c>
      <x:c r="F2828" s="59" t="n">
        <x:v>30</x:v>
      </x:c>
      <x:c r="G2828" s="59" t="n">
        <x:v>15</x:v>
      </x:c>
      <x:c r="H2828" s="59" t="n">
        <x:v>20</x:v>
      </x:c>
      <x:c r="I2828" s="59" t="n">
        <x:v>291</x:v>
      </x:c>
      <x:c r="J2828" s="59" t="n">
        <x:v>323</x:v>
      </x:c>
      <x:c r="K2828" s="59" t="n">
        <x:v>10</x:v>
      </x:c>
      <x:c r="L2828" s="59" t="str">
        <x:v>S5</x:v>
      </x:c>
      <x:c r="M2828" s="59" t="n">
        <x:v>16</x:v>
      </x:c>
      <x:c r="N2828" t="str">
        <x:v>source_forward</x:v>
      </x:c>
    </x:row>
    <x:row r="2829">
      <x:c r="A2829" t="str">
        <x:v>Set2_200-10-3b</x:v>
      </x:c>
      <x:c r="B2829" t="str">
        <x:v>Set2</x:v>
      </x:c>
      <x:c r="C2829" t="str">
        <x:v>200-10-3b</x:v>
      </x:c>
      <x:c r="D2829" t="str">
        <x:v>C175</x:v>
      </x:c>
      <x:c r="E2829" t="str">
        <x:v>c</x:v>
      </x:c>
      <x:c r="F2829" s="59" t="n">
        <x:v>36</x:v>
      </x:c>
      <x:c r="G2829" s="59" t="n">
        <x:v>29</x:v>
      </x:c>
      <x:c r="H2829" s="59" t="n">
        <x:v>17</x:v>
      </x:c>
      <x:c r="I2829" s="59" t="n">
        <x:v>66</x:v>
      </x:c>
      <x:c r="J2829" s="59" t="n">
        <x:v>102</x:v>
      </x:c>
      <x:c r="K2829" s="59" t="n">
        <x:v>10</x:v>
      </x:c>
      <x:c r="L2829" s="59" t="str">
        <x:v>S4</x:v>
      </x:c>
      <x:c r="M2829" s="59" t="n">
        <x:v>0</x:v>
      </x:c>
      <x:c r="N2829" t="str">
        <x:v>source_forward</x:v>
      </x:c>
    </x:row>
    <x:row r="2830">
      <x:c r="A2830" t="str">
        <x:v>Set2_200-10-3b</x:v>
      </x:c>
      <x:c r="B2830" t="str">
        <x:v>Set2</x:v>
      </x:c>
      <x:c r="C2830" t="str">
        <x:v>200-10-3b</x:v>
      </x:c>
      <x:c r="D2830" t="str">
        <x:v>C176</x:v>
      </x:c>
      <x:c r="E2830" t="str">
        <x:v>c</x:v>
      </x:c>
      <x:c r="F2830" s="59" t="n">
        <x:v>28</x:v>
      </x:c>
      <x:c r="G2830" s="59" t="n">
        <x:v>13</x:v>
      </x:c>
      <x:c r="H2830" s="59" t="n">
        <x:v>19</x:v>
      </x:c>
      <x:c r="I2830" s="59" t="n">
        <x:v>503</x:v>
      </x:c>
      <x:c r="J2830" s="59" t="n">
        <x:v>517</x:v>
      </x:c>
      <x:c r="K2830" s="59" t="n">
        <x:v>10</x:v>
      </x:c>
      <x:c r="L2830" s="59" t="str">
        <x:v>S5</x:v>
      </x:c>
      <x:c r="M2830" s="59" t="n">
        <x:v>5</x:v>
      </x:c>
      <x:c r="N2830" t="str">
        <x:v>source_forward</x:v>
      </x:c>
    </x:row>
    <x:row r="2831">
      <x:c r="A2831" t="str">
        <x:v>Set2_200-10-3b</x:v>
      </x:c>
      <x:c r="B2831" t="str">
        <x:v>Set2</x:v>
      </x:c>
      <x:c r="C2831" t="str">
        <x:v>200-10-3b</x:v>
      </x:c>
      <x:c r="D2831" t="str">
        <x:v>C177</x:v>
      </x:c>
      <x:c r="E2831" t="str">
        <x:v>c</x:v>
      </x:c>
      <x:c r="F2831" s="59" t="n">
        <x:v>37</x:v>
      </x:c>
      <x:c r="G2831" s="59" t="n">
        <x:v>40</x:v>
      </x:c>
      <x:c r="H2831" s="59" t="n">
        <x:v>16</x:v>
      </x:c>
      <x:c r="I2831" s="59" t="n">
        <x:v>243</x:v>
      </x:c>
      <x:c r="J2831" s="59" t="n">
        <x:v>277</x:v>
      </x:c>
      <x:c r="K2831" s="59" t="n">
        <x:v>10</x:v>
      </x:c>
      <x:c r="L2831" s="59" t="str">
        <x:v>S6</x:v>
      </x:c>
      <x:c r="M2831" s="59" t="n">
        <x:v>9</x:v>
      </x:c>
      <x:c r="N2831" t="str">
        <x:v>source_forward</x:v>
      </x:c>
    </x:row>
    <x:row r="2832">
      <x:c r="A2832" t="str">
        <x:v>Set2_200-10-3b</x:v>
      </x:c>
      <x:c r="B2832" t="str">
        <x:v>Set2</x:v>
      </x:c>
      <x:c r="C2832" t="str">
        <x:v>200-10-3b</x:v>
      </x:c>
      <x:c r="D2832" t="str">
        <x:v>C178</x:v>
      </x:c>
      <x:c r="E2832" t="str">
        <x:v>c</x:v>
      </x:c>
      <x:c r="F2832" s="59" t="n">
        <x:v>31</x:v>
      </x:c>
      <x:c r="G2832" s="59" t="n">
        <x:v>17</x:v>
      </x:c>
      <x:c r="H2832" s="59" t="n">
        <x:v>16</x:v>
      </x:c>
      <x:c r="I2832" s="59" t="n">
        <x:v>430</x:v>
      </x:c>
      <x:c r="J2832" s="59" t="n">
        <x:v>450</x:v>
      </x:c>
      <x:c r="K2832" s="59" t="n">
        <x:v>10</x:v>
      </x:c>
      <x:c r="L2832" s="59" t="str">
        <x:v>S1</x:v>
      </x:c>
      <x:c r="M2832" s="59" t="n">
        <x:v>13</x:v>
      </x:c>
      <x:c r="N2832" t="str">
        <x:v>source_forward</x:v>
      </x:c>
    </x:row>
    <x:row r="2833">
      <x:c r="A2833" t="str">
        <x:v>Set2_200-10-3b</x:v>
      </x:c>
      <x:c r="B2833" t="str">
        <x:v>Set2</x:v>
      </x:c>
      <x:c r="C2833" t="str">
        <x:v>200-10-3b</x:v>
      </x:c>
      <x:c r="D2833" t="str">
        <x:v>C179</x:v>
      </x:c>
      <x:c r="E2833" t="str">
        <x:v>c</x:v>
      </x:c>
      <x:c r="F2833" s="59" t="n">
        <x:v>32</x:v>
      </x:c>
      <x:c r="G2833" s="59" t="n">
        <x:v>13</x:v>
      </x:c>
      <x:c r="H2833" s="59" t="n">
        <x:v>13</x:v>
      </x:c>
      <x:c r="I2833" s="59" t="n">
        <x:v>484</x:v>
      </x:c>
      <x:c r="J2833" s="59" t="n">
        <x:v>512</x:v>
      </x:c>
      <x:c r="K2833" s="59" t="n">
        <x:v>10</x:v>
      </x:c>
      <x:c r="L2833" s="59" t="str">
        <x:v>S1</x:v>
      </x:c>
      <x:c r="M2833" s="59" t="n">
        <x:v>0</x:v>
      </x:c>
      <x:c r="N2833" t="str">
        <x:v>source_forward</x:v>
      </x:c>
    </x:row>
    <x:row r="2834">
      <x:c r="A2834" t="str">
        <x:v>Set2_200-10-3b</x:v>
      </x:c>
      <x:c r="B2834" t="str">
        <x:v>Set2</x:v>
      </x:c>
      <x:c r="C2834" t="str">
        <x:v>200-10-3b</x:v>
      </x:c>
      <x:c r="D2834" t="str">
        <x:v>C180</x:v>
      </x:c>
      <x:c r="E2834" t="str">
        <x:v>c</x:v>
      </x:c>
      <x:c r="F2834" s="59" t="n">
        <x:v>32</x:v>
      </x:c>
      <x:c r="G2834" s="59" t="n">
        <x:v>31</x:v>
      </x:c>
      <x:c r="H2834" s="59" t="n">
        <x:v>17</x:v>
      </x:c>
      <x:c r="I2834" s="59" t="n">
        <x:v>152</x:v>
      </x:c>
      <x:c r="J2834" s="59" t="n">
        <x:v>186</x:v>
      </x:c>
      <x:c r="K2834" s="59" t="n">
        <x:v>10</x:v>
      </x:c>
      <x:c r="L2834" s="59" t="str">
        <x:v>S1</x:v>
      </x:c>
      <x:c r="M2834" s="59" t="n">
        <x:v>9</x:v>
      </x:c>
      <x:c r="N2834" t="str">
        <x:v>source_forward</x:v>
      </x:c>
    </x:row>
    <x:row r="2835">
      <x:c r="A2835" t="str">
        <x:v>Set2_200-10-3b</x:v>
      </x:c>
      <x:c r="B2835" t="str">
        <x:v>Set2</x:v>
      </x:c>
      <x:c r="C2835" t="str">
        <x:v>200-10-3b</x:v>
      </x:c>
      <x:c r="D2835" t="str">
        <x:v>C181</x:v>
      </x:c>
      <x:c r="E2835" t="str">
        <x:v>c</x:v>
      </x:c>
      <x:c r="F2835" s="59" t="n">
        <x:v>32</x:v>
      </x:c>
      <x:c r="G2835" s="59" t="n">
        <x:v>35</x:v>
      </x:c>
      <x:c r="H2835" s="59" t="n">
        <x:v>18</x:v>
      </x:c>
      <x:c r="I2835" s="59" t="n">
        <x:v>570</x:v>
      </x:c>
      <x:c r="J2835" s="59" t="n">
        <x:v>604</x:v>
      </x:c>
      <x:c r="K2835" s="59" t="n">
        <x:v>10</x:v>
      </x:c>
      <x:c r="L2835" s="59" t="str">
        <x:v>S1</x:v>
      </x:c>
      <x:c r="M2835" s="59" t="n">
        <x:v>13</x:v>
      </x:c>
      <x:c r="N2835" t="str">
        <x:v>source_forward</x:v>
      </x:c>
    </x:row>
    <x:row r="2836">
      <x:c r="A2836" t="str">
        <x:v>Set2_200-10-3b</x:v>
      </x:c>
      <x:c r="B2836" t="str">
        <x:v>Set2</x:v>
      </x:c>
      <x:c r="C2836" t="str">
        <x:v>200-10-3b</x:v>
      </x:c>
      <x:c r="D2836" t="str">
        <x:v>C182</x:v>
      </x:c>
      <x:c r="E2836" t="str">
        <x:v>c</x:v>
      </x:c>
      <x:c r="F2836" s="59" t="n">
        <x:v>33</x:v>
      </x:c>
      <x:c r="G2836" s="59" t="n">
        <x:v>23</x:v>
      </x:c>
      <x:c r="H2836" s="59" t="n">
        <x:v>18</x:v>
      </x:c>
      <x:c r="I2836" s="59" t="n">
        <x:v>323</x:v>
      </x:c>
      <x:c r="J2836" s="59" t="n">
        <x:v>359</x:v>
      </x:c>
      <x:c r="K2836" s="59" t="n">
        <x:v>10</x:v>
      </x:c>
      <x:c r="L2836" s="59" t="str">
        <x:v>S1</x:v>
      </x:c>
      <x:c r="M2836" s="59" t="n">
        <x:v>16</x:v>
      </x:c>
      <x:c r="N2836" t="str">
        <x:v>source_forward</x:v>
      </x:c>
    </x:row>
    <x:row r="2837">
      <x:c r="A2837" t="str">
        <x:v>Set2_200-10-3b</x:v>
      </x:c>
      <x:c r="B2837" t="str">
        <x:v>Set2</x:v>
      </x:c>
      <x:c r="C2837" t="str">
        <x:v>200-10-3b</x:v>
      </x:c>
      <x:c r="D2837" t="str">
        <x:v>C183</x:v>
      </x:c>
      <x:c r="E2837" t="str">
        <x:v>c</x:v>
      </x:c>
      <x:c r="F2837" s="59" t="n">
        <x:v>30</x:v>
      </x:c>
      <x:c r="G2837" s="59" t="n">
        <x:v>27</x:v>
      </x:c>
      <x:c r="H2837" s="59" t="n">
        <x:v>14</x:v>
      </x:c>
      <x:c r="I2837" s="59" t="n">
        <x:v>122</x:v>
      </x:c>
      <x:c r="J2837" s="59" t="n">
        <x:v>158</x:v>
      </x:c>
      <x:c r="K2837" s="59" t="n">
        <x:v>10</x:v>
      </x:c>
      <x:c r="L2837" s="59" t="str">
        <x:v>S1</x:v>
      </x:c>
      <x:c r="M2837" s="59" t="n">
        <x:v>0</x:v>
      </x:c>
      <x:c r="N2837" t="str">
        <x:v>source_forward</x:v>
      </x:c>
    </x:row>
    <x:row r="2838">
      <x:c r="A2838" t="str">
        <x:v>Set2_200-10-3b</x:v>
      </x:c>
      <x:c r="B2838" t="str">
        <x:v>Set2</x:v>
      </x:c>
      <x:c r="C2838" t="str">
        <x:v>200-10-3b</x:v>
      </x:c>
      <x:c r="D2838" t="str">
        <x:v>C184</x:v>
      </x:c>
      <x:c r="E2838" t="str">
        <x:v>c</x:v>
      </x:c>
      <x:c r="F2838" s="59" t="n">
        <x:v>49</x:v>
      </x:c>
      <x:c r="G2838" s="59" t="n">
        <x:v>20</x:v>
      </x:c>
      <x:c r="H2838" s="59" t="n">
        <x:v>14</x:v>
      </x:c>
      <x:c r="I2838" s="59" t="n">
        <x:v>103</x:v>
      </x:c>
      <x:c r="J2838" s="59" t="n">
        <x:v>115</x:v>
      </x:c>
      <x:c r="K2838" s="59" t="n">
        <x:v>10</x:v>
      </x:c>
      <x:c r="L2838" s="59" t="str">
        <x:v>S4</x:v>
      </x:c>
      <x:c r="M2838" s="59" t="n">
        <x:v>5</x:v>
      </x:c>
      <x:c r="N2838" t="str">
        <x:v>source_forward</x:v>
      </x:c>
    </x:row>
    <x:row r="2839">
      <x:c r="A2839" t="str">
        <x:v>Set2_200-10-3b</x:v>
      </x:c>
      <x:c r="B2839" t="str">
        <x:v>Set2</x:v>
      </x:c>
      <x:c r="C2839" t="str">
        <x:v>200-10-3b</x:v>
      </x:c>
      <x:c r="D2839" t="str">
        <x:v>C185</x:v>
      </x:c>
      <x:c r="E2839" t="str">
        <x:v>c</x:v>
      </x:c>
      <x:c r="F2839" s="59" t="n">
        <x:v>40</x:v>
      </x:c>
      <x:c r="G2839" s="59" t="n">
        <x:v>38</x:v>
      </x:c>
      <x:c r="H2839" s="59" t="n">
        <x:v>13</x:v>
      </x:c>
      <x:c r="I2839" s="59" t="n">
        <x:v>436</x:v>
      </x:c>
      <x:c r="J2839" s="59" t="n">
        <x:v>474</x:v>
      </x:c>
      <x:c r="K2839" s="59" t="n">
        <x:v>10</x:v>
      </x:c>
      <x:c r="L2839" s="59" t="str">
        <x:v>S4</x:v>
      </x:c>
      <x:c r="M2839" s="59" t="n">
        <x:v>11</x:v>
      </x:c>
      <x:c r="N2839" t="str">
        <x:v>source_forward</x:v>
      </x:c>
    </x:row>
    <x:row r="2840">
      <x:c r="A2840" t="str">
        <x:v>Set2_200-10-3b</x:v>
      </x:c>
      <x:c r="B2840" t="str">
        <x:v>Set2</x:v>
      </x:c>
      <x:c r="C2840" t="str">
        <x:v>200-10-3b</x:v>
      </x:c>
      <x:c r="D2840" t="str">
        <x:v>C186</x:v>
      </x:c>
      <x:c r="E2840" t="str">
        <x:v>c</x:v>
      </x:c>
      <x:c r="F2840" s="59" t="n">
        <x:v>38</x:v>
      </x:c>
      <x:c r="G2840" s="59" t="n">
        <x:v>36</x:v>
      </x:c>
      <x:c r="H2840" s="59" t="n">
        <x:v>11</x:v>
      </x:c>
      <x:c r="I2840" s="59" t="n">
        <x:v>254</x:v>
      </x:c>
      <x:c r="J2840" s="59" t="n">
        <x:v>282</x:v>
      </x:c>
      <x:c r="K2840" s="59" t="n">
        <x:v>10</x:v>
      </x:c>
      <x:c r="L2840" s="59" t="str">
        <x:v>S4</x:v>
      </x:c>
      <x:c r="M2840" s="59" t="n">
        <x:v>4</x:v>
      </x:c>
      <x:c r="N2840" t="str">
        <x:v>source_forward</x:v>
      </x:c>
    </x:row>
    <x:row r="2841">
      <x:c r="A2841" t="str">
        <x:v>Set2_200-10-3b</x:v>
      </x:c>
      <x:c r="B2841" t="str">
        <x:v>Set2</x:v>
      </x:c>
      <x:c r="C2841" t="str">
        <x:v>200-10-3b</x:v>
      </x:c>
      <x:c r="D2841" t="str">
        <x:v>C187</x:v>
      </x:c>
      <x:c r="E2841" t="str">
        <x:v>c</x:v>
      </x:c>
      <x:c r="F2841" s="59" t="n">
        <x:v>33</x:v>
      </x:c>
      <x:c r="G2841" s="59" t="n">
        <x:v>38</x:v>
      </x:c>
      <x:c r="H2841" s="59" t="n">
        <x:v>17</x:v>
      </x:c>
      <x:c r="I2841" s="59" t="n">
        <x:v>430</x:v>
      </x:c>
      <x:c r="J2841" s="59" t="n">
        <x:v>462</x:v>
      </x:c>
      <x:c r="K2841" s="59" t="n">
        <x:v>10</x:v>
      </x:c>
      <x:c r="L2841" s="59" t="str">
        <x:v>S1</x:v>
      </x:c>
      <x:c r="M2841" s="59" t="n">
        <x:v>6</x:v>
      </x:c>
      <x:c r="N2841" t="str">
        <x:v>source_forward</x:v>
      </x:c>
    </x:row>
    <x:row r="2842">
      <x:c r="A2842" t="str">
        <x:v>Set2_200-10-3b</x:v>
      </x:c>
      <x:c r="B2842" t="str">
        <x:v>Set2</x:v>
      </x:c>
      <x:c r="C2842" t="str">
        <x:v>200-10-3b</x:v>
      </x:c>
      <x:c r="D2842" t="str">
        <x:v>C188</x:v>
      </x:c>
      <x:c r="E2842" t="str">
        <x:v>c</x:v>
      </x:c>
      <x:c r="F2842" s="59" t="n">
        <x:v>35</x:v>
      </x:c>
      <x:c r="G2842" s="59" t="n">
        <x:v>18</x:v>
      </x:c>
      <x:c r="H2842" s="59" t="n">
        <x:v>18</x:v>
      </x:c>
      <x:c r="I2842" s="59" t="n">
        <x:v>421</x:v>
      </x:c>
      <x:c r="J2842" s="59" t="n">
        <x:v>431</x:v>
      </x:c>
      <x:c r="K2842" s="59" t="n">
        <x:v>10</x:v>
      </x:c>
      <x:c r="L2842" s="59" t="str">
        <x:v>S4</x:v>
      </x:c>
      <x:c r="M2842" s="59" t="n">
        <x:v>4</x:v>
      </x:c>
      <x:c r="N2842" t="str">
        <x:v>source_forward</x:v>
      </x:c>
    </x:row>
    <x:row r="2843">
      <x:c r="A2843" t="str">
        <x:v>Set2_200-10-3b</x:v>
      </x:c>
      <x:c r="B2843" t="str">
        <x:v>Set2</x:v>
      </x:c>
      <x:c r="C2843" t="str">
        <x:v>200-10-3b</x:v>
      </x:c>
      <x:c r="D2843" t="str">
        <x:v>C189</x:v>
      </x:c>
      <x:c r="E2843" t="str">
        <x:v>c</x:v>
      </x:c>
      <x:c r="F2843" s="59" t="n">
        <x:v>43</x:v>
      </x:c>
      <x:c r="G2843" s="59" t="n">
        <x:v>39</x:v>
      </x:c>
      <x:c r="H2843" s="59" t="n">
        <x:v>18</x:v>
      </x:c>
      <x:c r="I2843" s="59" t="n">
        <x:v>416</x:v>
      </x:c>
      <x:c r="J2843" s="59" t="n">
        <x:v>438</x:v>
      </x:c>
      <x:c r="K2843" s="59" t="n">
        <x:v>10</x:v>
      </x:c>
      <x:c r="L2843" s="59" t="str">
        <x:v>S4</x:v>
      </x:c>
      <x:c r="M2843" s="59" t="n">
        <x:v>6</x:v>
      </x:c>
      <x:c r="N2843" t="str">
        <x:v>source_forward</x:v>
      </x:c>
    </x:row>
    <x:row r="2844">
      <x:c r="A2844" t="str">
        <x:v>Set2_200-10-3b</x:v>
      </x:c>
      <x:c r="B2844" t="str">
        <x:v>Set2</x:v>
      </x:c>
      <x:c r="C2844" t="str">
        <x:v>200-10-3b</x:v>
      </x:c>
      <x:c r="D2844" t="str">
        <x:v>C190</x:v>
      </x:c>
      <x:c r="E2844" t="str">
        <x:v>c</x:v>
      </x:c>
      <x:c r="F2844" s="59" t="n">
        <x:v>44</x:v>
      </x:c>
      <x:c r="G2844" s="59" t="n">
        <x:v>29</x:v>
      </x:c>
      <x:c r="H2844" s="59" t="n">
        <x:v>18</x:v>
      </x:c>
      <x:c r="I2844" s="59" t="n">
        <x:v>374</x:v>
      </x:c>
      <x:c r="J2844" s="59" t="n">
        <x:v>402</x:v>
      </x:c>
      <x:c r="K2844" s="59" t="n">
        <x:v>10</x:v>
      </x:c>
      <x:c r="L2844" s="59" t="str">
        <x:v>S4</x:v>
      </x:c>
      <x:c r="M2844" s="59" t="n">
        <x:v>17</x:v>
      </x:c>
      <x:c r="N2844" t="str">
        <x:v>source_forward</x:v>
      </x:c>
    </x:row>
    <x:row r="2845">
      <x:c r="A2845" t="str">
        <x:v>Set2_200-10-3b</x:v>
      </x:c>
      <x:c r="B2845" t="str">
        <x:v>Set2</x:v>
      </x:c>
      <x:c r="C2845" t="str">
        <x:v>200-10-3b</x:v>
      </x:c>
      <x:c r="D2845" t="str">
        <x:v>C191</x:v>
      </x:c>
      <x:c r="E2845" t="str">
        <x:v>c</x:v>
      </x:c>
      <x:c r="F2845" s="59" t="n">
        <x:v>48</x:v>
      </x:c>
      <x:c r="G2845" s="59" t="n">
        <x:v>36</x:v>
      </x:c>
      <x:c r="H2845" s="59" t="n">
        <x:v>13</x:v>
      </x:c>
      <x:c r="I2845" s="59" t="n">
        <x:v>265</x:v>
      </x:c>
      <x:c r="J2845" s="59" t="n">
        <x:v>293</x:v>
      </x:c>
      <x:c r="K2845" s="59" t="n">
        <x:v>10</x:v>
      </x:c>
      <x:c r="L2845" s="59" t="str">
        <x:v>S4</x:v>
      </x:c>
      <x:c r="M2845" s="59" t="n">
        <x:v>1</x:v>
      </x:c>
      <x:c r="N2845" t="str">
        <x:v>source_forward</x:v>
      </x:c>
    </x:row>
    <x:row r="2846">
      <x:c r="A2846" t="str">
        <x:v>Set2_200-10-3b</x:v>
      </x:c>
      <x:c r="B2846" t="str">
        <x:v>Set2</x:v>
      </x:c>
      <x:c r="C2846" t="str">
        <x:v>200-10-3b</x:v>
      </x:c>
      <x:c r="D2846" t="str">
        <x:v>C192</x:v>
      </x:c>
      <x:c r="E2846" t="str">
        <x:v>c</x:v>
      </x:c>
      <x:c r="F2846" s="59" t="n">
        <x:v>44</x:v>
      </x:c>
      <x:c r="G2846" s="59" t="n">
        <x:v>35</x:v>
      </x:c>
      <x:c r="H2846" s="59" t="n">
        <x:v>20</x:v>
      </x:c>
      <x:c r="I2846" s="59" t="n">
        <x:v>417</x:v>
      </x:c>
      <x:c r="J2846" s="59" t="n">
        <x:v>445</x:v>
      </x:c>
      <x:c r="K2846" s="59" t="n">
        <x:v>10</x:v>
      </x:c>
      <x:c r="L2846" s="59" t="str">
        <x:v>S4</x:v>
      </x:c>
      <x:c r="M2846" s="59" t="n">
        <x:v>18</x:v>
      </x:c>
      <x:c r="N2846" t="str">
        <x:v>source_forward</x:v>
      </x:c>
    </x:row>
    <x:row r="2847">
      <x:c r="A2847" t="str">
        <x:v>Set2_200-10-3b</x:v>
      </x:c>
      <x:c r="B2847" t="str">
        <x:v>Set2</x:v>
      </x:c>
      <x:c r="C2847" t="str">
        <x:v>200-10-3b</x:v>
      </x:c>
      <x:c r="D2847" t="str">
        <x:v>C193</x:v>
      </x:c>
      <x:c r="E2847" t="str">
        <x:v>c</x:v>
      </x:c>
      <x:c r="F2847" s="59" t="n">
        <x:v>42</x:v>
      </x:c>
      <x:c r="G2847" s="59" t="n">
        <x:v>29</x:v>
      </x:c>
      <x:c r="H2847" s="59" t="n">
        <x:v>16</x:v>
      </x:c>
      <x:c r="I2847" s="59" t="n">
        <x:v>444</x:v>
      </x:c>
      <x:c r="J2847" s="59" t="n">
        <x:v>454</x:v>
      </x:c>
      <x:c r="K2847" s="59" t="n">
        <x:v>10</x:v>
      </x:c>
      <x:c r="L2847" s="59" t="str">
        <x:v>S4</x:v>
      </x:c>
      <x:c r="M2847" s="59" t="n">
        <x:v>14</x:v>
      </x:c>
      <x:c r="N2847" t="str">
        <x:v>source_forward</x:v>
      </x:c>
    </x:row>
    <x:row r="2848">
      <x:c r="A2848" t="str">
        <x:v>Set2_200-10-3b</x:v>
      </x:c>
      <x:c r="B2848" t="str">
        <x:v>Set2</x:v>
      </x:c>
      <x:c r="C2848" t="str">
        <x:v>200-10-3b</x:v>
      </x:c>
      <x:c r="D2848" t="str">
        <x:v>C194</x:v>
      </x:c>
      <x:c r="E2848" t="str">
        <x:v>c</x:v>
      </x:c>
      <x:c r="F2848" s="59" t="n">
        <x:v>30</x:v>
      </x:c>
      <x:c r="G2848" s="59" t="n">
        <x:v>32</x:v>
      </x:c>
      <x:c r="H2848" s="59" t="n">
        <x:v>12</x:v>
      </x:c>
      <x:c r="I2848" s="59" t="n">
        <x:v>574</x:v>
      </x:c>
      <x:c r="J2848" s="59" t="n">
        <x:v>600</x:v>
      </x:c>
      <x:c r="K2848" s="59" t="n">
        <x:v>10</x:v>
      </x:c>
      <x:c r="L2848" s="59" t="str">
        <x:v>S1</x:v>
      </x:c>
      <x:c r="M2848" s="59" t="n">
        <x:v>2</x:v>
      </x:c>
      <x:c r="N2848" t="str">
        <x:v>source_forward</x:v>
      </x:c>
    </x:row>
    <x:row r="2849">
      <x:c r="A2849" t="str">
        <x:v>Set2_200-10-3b</x:v>
      </x:c>
      <x:c r="B2849" t="str">
        <x:v>Set2</x:v>
      </x:c>
      <x:c r="C2849" t="str">
        <x:v>200-10-3b</x:v>
      </x:c>
      <x:c r="D2849" t="str">
        <x:v>C195</x:v>
      </x:c>
      <x:c r="E2849" t="str">
        <x:v>c</x:v>
      </x:c>
      <x:c r="F2849" s="59" t="n">
        <x:v>36</x:v>
      </x:c>
      <x:c r="G2849" s="59" t="n">
        <x:v>17</x:v>
      </x:c>
      <x:c r="H2849" s="59" t="n">
        <x:v>14</x:v>
      </x:c>
      <x:c r="I2849" s="59" t="n">
        <x:v>455</x:v>
      </x:c>
      <x:c r="J2849" s="59" t="n">
        <x:v>477</x:v>
      </x:c>
      <x:c r="K2849" s="59" t="n">
        <x:v>10</x:v>
      </x:c>
      <x:c r="L2849" s="59" t="str">
        <x:v>S4</x:v>
      </x:c>
      <x:c r="M2849" s="59" t="n">
        <x:v>7</x:v>
      </x:c>
      <x:c r="N2849" t="str">
        <x:v>source_forward</x:v>
      </x:c>
    </x:row>
    <x:row r="2850">
      <x:c r="A2850" t="str">
        <x:v>Set2_200-10-3b</x:v>
      </x:c>
      <x:c r="B2850" t="str">
        <x:v>Set2</x:v>
      </x:c>
      <x:c r="C2850" t="str">
        <x:v>200-10-3b</x:v>
      </x:c>
      <x:c r="D2850" t="str">
        <x:v>C196</x:v>
      </x:c>
      <x:c r="E2850" t="str">
        <x:v>c</x:v>
      </x:c>
      <x:c r="F2850" s="59" t="n">
        <x:v>41</x:v>
      </x:c>
      <x:c r="G2850" s="59" t="n">
        <x:v>24</x:v>
      </x:c>
      <x:c r="H2850" s="59" t="n">
        <x:v>12</x:v>
      </x:c>
      <x:c r="I2850" s="59" t="n">
        <x:v>471</x:v>
      </x:c>
      <x:c r="J2850" s="59" t="n">
        <x:v>491</x:v>
      </x:c>
      <x:c r="K2850" s="59" t="n">
        <x:v>10</x:v>
      </x:c>
      <x:c r="L2850" s="59" t="str">
        <x:v>S4</x:v>
      </x:c>
      <x:c r="M2850" s="59" t="n">
        <x:v>4</x:v>
      </x:c>
      <x:c r="N2850" t="str">
        <x:v>source_forward</x:v>
      </x:c>
    </x:row>
    <x:row r="2851">
      <x:c r="A2851" t="str">
        <x:v>Set2_200-10-3b</x:v>
      </x:c>
      <x:c r="B2851" t="str">
        <x:v>Set2</x:v>
      </x:c>
      <x:c r="C2851" t="str">
        <x:v>200-10-3b</x:v>
      </x:c>
      <x:c r="D2851" t="str">
        <x:v>C197</x:v>
      </x:c>
      <x:c r="E2851" t="str">
        <x:v>c</x:v>
      </x:c>
      <x:c r="F2851" s="59" t="n">
        <x:v>28</x:v>
      </x:c>
      <x:c r="G2851" s="59" t="n">
        <x:v>28</x:v>
      </x:c>
      <x:c r="H2851" s="59" t="n">
        <x:v>13</x:v>
      </x:c>
      <x:c r="I2851" s="59" t="n">
        <x:v>383</x:v>
      </x:c>
      <x:c r="J2851" s="59" t="n">
        <x:v>395</x:v>
      </x:c>
      <x:c r="K2851" s="59" t="n">
        <x:v>10</x:v>
      </x:c>
      <x:c r="L2851" s="59" t="str">
        <x:v>S1</x:v>
      </x:c>
      <x:c r="M2851" s="59" t="n">
        <x:v>10</x:v>
      </x:c>
      <x:c r="N2851" t="str">
        <x:v>source_forward</x:v>
      </x:c>
    </x:row>
    <x:row r="2852">
      <x:c r="A2852" t="str">
        <x:v>Set2_200-10-3b</x:v>
      </x:c>
      <x:c r="B2852" t="str">
        <x:v>Set2</x:v>
      </x:c>
      <x:c r="C2852" t="str">
        <x:v>200-10-3b</x:v>
      </x:c>
      <x:c r="D2852" t="str">
        <x:v>C198</x:v>
      </x:c>
      <x:c r="E2852" t="str">
        <x:v>c</x:v>
      </x:c>
      <x:c r="F2852" s="59" t="n">
        <x:v>27</x:v>
      </x:c>
      <x:c r="G2852" s="59" t="n">
        <x:v>21</x:v>
      </x:c>
      <x:c r="H2852" s="59" t="n">
        <x:v>18</x:v>
      </x:c>
      <x:c r="I2852" s="59" t="n">
        <x:v>351</x:v>
      </x:c>
      <x:c r="J2852" s="59" t="n">
        <x:v>373</x:v>
      </x:c>
      <x:c r="K2852" s="59" t="n">
        <x:v>10</x:v>
      </x:c>
      <x:c r="L2852" s="59" t="str">
        <x:v>S5</x:v>
      </x:c>
      <x:c r="M2852" s="59" t="n">
        <x:v>16</x:v>
      </x:c>
      <x:c r="N2852" t="str">
        <x:v>source_forward</x:v>
      </x:c>
    </x:row>
    <x:row r="2853">
      <x:c r="A2853" t="str">
        <x:v>Set2_200-10-3b</x:v>
      </x:c>
      <x:c r="B2853" t="str">
        <x:v>Set2</x:v>
      </x:c>
      <x:c r="C2853" t="str">
        <x:v>200-10-3b</x:v>
      </x:c>
      <x:c r="D2853" t="str">
        <x:v>C199</x:v>
      </x:c>
      <x:c r="E2853" t="str">
        <x:v>c</x:v>
      </x:c>
      <x:c r="F2853" s="59" t="n">
        <x:v>50</x:v>
      </x:c>
      <x:c r="G2853" s="59" t="n">
        <x:v>32</x:v>
      </x:c>
      <x:c r="H2853" s="59" t="n">
        <x:v>15</x:v>
      </x:c>
      <x:c r="I2853" s="59" t="n">
        <x:v>488</x:v>
      </x:c>
      <x:c r="J2853" s="59" t="n">
        <x:v>502</x:v>
      </x:c>
      <x:c r="K2853" s="59" t="n">
        <x:v>10</x:v>
      </x:c>
      <x:c r="L2853" s="59" t="str">
        <x:v>S4</x:v>
      </x:c>
      <x:c r="M2853" s="59" t="n">
        <x:v>3</x:v>
      </x:c>
      <x:c r="N2853" t="str">
        <x:v>source_forward</x:v>
      </x:c>
    </x:row>
  </x:sheetData>
  <x:pageMargins left="0.7" right="0.7" top="0.75" bottom="0.75" header="0.3" footer="0.3"/>
  <x:tableParts count="1">
    <x:tablePart xmlns:r="http://schemas.openxmlformats.org/officeDocument/2006/relationships" r:id="Rca12aac63c30406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3" hidden="0" customWidth="1"/>
    <x:col min="3" max="3" width="13" hidden="0" customWidth="1"/>
    <x:col min="4" max="4" width="9" hidden="0" customWidth="1"/>
    <x:col min="5" max="5" width="9" hidden="0" customWidth="1"/>
    <x:col min="6" max="6" width="14" hidden="0" customWidth="1"/>
    <x:col min="7" max="7" width="16" hidden="0" customWidth="1"/>
    <x:col min="8" max="8" width="14" hidden="0" customWidth="1"/>
    <x:col min="9" max="9" width="13" hidden="0" customWidth="1"/>
    <x:col min="10" max="10" width="13" hidden="0" customWidth="1"/>
    <x:col min="11" max="11" width="22" hidden="0" customWidth="1"/>
    <x:col min="12" max="12" width="14" hidden="0" customWidth="1"/>
    <x:col min="13" max="13" width="13" hidden="0" customWidth="1"/>
    <x:col min="14" max="14" width="16" hidden="0" customWidth="1"/>
    <x:col min="15" max="15" width="14" hidden="0" customWidth="1"/>
    <x:col min="16" max="16" width="14" hidden="0" customWidth="1"/>
    <x:col min="17" max="17" width="18" hidden="0" customWidth="1"/>
    <x:col min="18" max="18" width="16" hidden="0" customWidth="1"/>
    <x:col min="19" max="19" width="18" hidden="0" customWidth="1"/>
    <x:col min="20" max="20" width="22" hidden="0" customWidth="1"/>
    <x:col min="21" max="21" width="48" hidden="0" customWidth="1"/>
  </x:cols>
  <x:sheetData>
    <x:row r="1" ht="32" customHeight="1">
      <x:c r="A1" s="35" t="str">
        <x:v>instance_id</x:v>
      </x:c>
      <x:c r="B1" s="35" t="str">
        <x:v>scenario_id</x:v>
      </x:c>
      <x:c r="C1" s="35" t="str">
        <x:v>customer_id</x:v>
      </x:c>
      <x:c r="D1" s="35" t="str">
        <x:v>x</x:v>
      </x:c>
      <x:c r="E1" s="35" t="str">
        <x:v>y</x:v>
      </x:c>
      <x:c r="F1" s="35" t="str">
        <x:v>assigned_sat</x:v>
      </x:c>
      <x:c r="G1" s="35" t="str">
        <x:v>delivery_ready</x:v>
      </x:c>
      <x:c r="H1" s="35" t="str">
        <x:v>delivery_due</x:v>
      </x:c>
      <x:c r="I1" s="35" t="str">
        <x:v>service_time</x:v>
      </x:c>
      <x:c r="J1" s="35" t="str">
        <x:v>usage_lag</x:v>
      </x:c>
      <x:c r="K1" s="35" t="str">
        <x:v>pickup_window_width</x:v>
      </x:c>
      <x:c r="L1" s="35" t="str">
        <x:v>pickup_ready</x:v>
      </x:c>
      <x:c r="M1" s="35" t="str">
        <x:v>pickup_due</x:v>
      </x:c>
      <x:c r="N1" s="35" t="str">
        <x:v>container_count</x:v>
      </x:c>
      <x:c r="O1" s="35" t="str">
        <x:v>pickup_weight</x:v>
      </x:c>
      <x:c r="P1" s="35" t="str">
        <x:v>pickup_volume</x:v>
      </x:c>
      <x:c r="Q1" s="35" t="str">
        <x:v>delivery_task_id</x:v>
      </x:c>
      <x:c r="R1" s="35" t="str">
        <x:v>pickup_task_id</x:v>
      </x:c>
      <x:c r="S1" s="35" t="str">
        <x:v>precedence_check</x:v>
      </x:c>
      <x:c r="T1" s="35" t="str">
        <x:v>source_pickup_ignored</x:v>
      </x:c>
      <x:c r="U1" s="35" t="str">
        <x:v>precedence_rule</x:v>
      </x:c>
    </x:row>
    <x:row r="2">
      <x:c r="A2" t="str">
        <x:v>Set1_10-2-1</x:v>
      </x:c>
      <x:c r="B2" t="str">
        <x:v>short_same_day</x:v>
      </x:c>
      <x:c r="C2" t="str">
        <x:v>C0</x:v>
      </x:c>
      <x:c r="D2" s="59" t="n">
        <x:v>-2</x:v>
      </x:c>
      <x:c r="E2" s="59" t="n">
        <x:v>-3</x:v>
      </x:c>
      <x:c r="F2" s="59" t="str">
        <x:v>S1</x:v>
      </x:c>
      <x:c r="G2" s="59" t="n">
        <x:v>79</x:v>
      </x:c>
      <x:c r="H2" s="59" t="n">
        <x:v>169</x:v>
      </x:c>
      <x:c r="I2" s="59" t="n">
        <x:v>10</x:v>
      </x:c>
      <x:c r="J2" s="60" t="n">
        <x:f>'参数'!$C$4</x:f>
        <x:v>120</x:v>
      </x:c>
      <x:c r="K2" s="60" t="n">
        <x:f>'参数'!$D$4</x:f>
        <x:v>180</x:v>
      </x:c>
      <x:c r="L2" s="60" t="n">
        <x:f>H2+I2+J2</x:f>
        <x:v>299</x:v>
      </x:c>
      <x:c r="M2" s="60" t="n">
        <x:f>L2+K2</x:f>
        <x:v>479</x:v>
      </x:c>
      <x:c r="N2" s="60" t="n">
        <x:f>'参数'!$B$10</x:f>
        <x:v>1</x:v>
      </x:c>
      <x:c r="O2" s="60" t="n">
        <x:f>N2*'参数'!$B$11</x:f>
        <x:v>2</x:v>
      </x:c>
      <x:c r="P2" s="60" t="n">
        <x:f>N2*'参数'!$B$12</x:f>
        <x:v>1</x:v>
      </x:c>
      <x:c r="Q2" t="str">
        <x:f>C2&amp;"d"</x:f>
        <x:v>C0d</x:v>
      </x:c>
      <x:c r="R2" t="str">
        <x:f>C2&amp;"p"</x:f>
        <x:v>C0p</x:v>
      </x:c>
      <x:c r="S2" t="str">
        <x:f>IF(AND(L2&gt;=H2+I2+J2,M2&gt;L2,F2&lt;&gt;""),"PASS","FAIL")</x:f>
        <x:v>PASS</x:v>
      </x:c>
      <x:c r="T2" t="n">
        <x:v>5</x:v>
      </x:c>
      <x:c r="U2" t="str">
        <x:v>pickup_after_delivery_completion_plus_usage_lag</x:v>
      </x:c>
    </x:row>
    <x:row r="3">
      <x:c r="A3" t="str">
        <x:v>Set1_10-2-1</x:v>
      </x:c>
      <x:c r="B3" t="str">
        <x:v>short_same_day</x:v>
      </x:c>
      <x:c r="C3" t="str">
        <x:v>C1</x:v>
      </x:c>
      <x:c r="D3" s="59" t="n">
        <x:v>0</x:v>
      </x:c>
      <x:c r="E3" s="59" t="n">
        <x:v>-1</x:v>
      </x:c>
      <x:c r="F3" s="59" t="str">
        <x:v>S1</x:v>
      </x:c>
      <x:c r="G3" s="59" t="n">
        <x:v>271</x:v>
      </x:c>
      <x:c r="H3" s="59" t="n">
        <x:v>361</x:v>
      </x:c>
      <x:c r="I3" s="59" t="n">
        <x:v>10</x:v>
      </x:c>
      <x:c r="J3" s="60" t="n">
        <x:f>'参数'!$C$4</x:f>
        <x:v>120</x:v>
      </x:c>
      <x:c r="K3" s="60" t="n">
        <x:f>'参数'!$D$4</x:f>
        <x:v>180</x:v>
      </x:c>
      <x:c r="L3" s="60" t="n">
        <x:f>H3+I3+J3</x:f>
        <x:v>491</x:v>
      </x:c>
      <x:c r="M3" s="60" t="n">
        <x:f>L3+K3</x:f>
        <x:v>671</x:v>
      </x:c>
      <x:c r="N3" s="60" t="n">
        <x:f>'参数'!$B$10</x:f>
        <x:v>1</x:v>
      </x:c>
      <x:c r="O3" s="60" t="n">
        <x:f>N3*'参数'!$B$11</x:f>
        <x:v>2</x:v>
      </x:c>
      <x:c r="P3" s="60" t="n">
        <x:f>N3*'参数'!$B$12</x:f>
        <x:v>1</x:v>
      </x:c>
      <x:c r="Q3" t="str">
        <x:f>C3&amp;"d"</x:f>
        <x:v>C1d</x:v>
      </x:c>
      <x:c r="R3" t="str">
        <x:f>C3&amp;"p"</x:f>
        <x:v>C1p</x:v>
      </x:c>
      <x:c r="S3" t="str">
        <x:f>IF(AND(L3&gt;=H3+I3+J3,M3&gt;L3,F3&lt;&gt;""),"PASS","FAIL")</x:f>
        <x:v>PASS</x:v>
      </x:c>
      <x:c r="T3" t="n">
        <x:v>10</x:v>
      </x:c>
      <x:c r="U3" t="str">
        <x:v>pickup_after_delivery_completion_plus_usage_lag</x:v>
      </x:c>
    </x:row>
    <x:row r="4">
      <x:c r="A4" t="str">
        <x:v>Set1_10-2-1</x:v>
      </x:c>
      <x:c r="B4" t="str">
        <x:v>short_same_day</x:v>
      </x:c>
      <x:c r="C4" t="str">
        <x:v>C2</x:v>
      </x:c>
      <x:c r="D4" s="59" t="n">
        <x:v>19</x:v>
      </x:c>
      <x:c r="E4" s="59" t="n">
        <x:v>2</x:v>
      </x:c>
      <x:c r="F4" s="59" t="str">
        <x:v>S0</x:v>
      </x:c>
      <x:c r="G4" s="59" t="n">
        <x:v>72</x:v>
      </x:c>
      <x:c r="H4" s="59" t="n">
        <x:v>162</x:v>
      </x:c>
      <x:c r="I4" s="59" t="n">
        <x:v>10</x:v>
      </x:c>
      <x:c r="J4" s="60" t="n">
        <x:f>'参数'!$C$4</x:f>
        <x:v>120</x:v>
      </x:c>
      <x:c r="K4" s="60" t="n">
        <x:f>'参数'!$D$4</x:f>
        <x:v>180</x:v>
      </x:c>
      <x:c r="L4" s="60" t="n">
        <x:f>H4+I4+J4</x:f>
        <x:v>292</x:v>
      </x:c>
      <x:c r="M4" s="60" t="n">
        <x:f>L4+K4</x:f>
        <x:v>472</x:v>
      </x:c>
      <x:c r="N4" s="60" t="n">
        <x:f>'参数'!$B$10</x:f>
        <x:v>1</x:v>
      </x:c>
      <x:c r="O4" s="60" t="n">
        <x:f>N4*'参数'!$B$11</x:f>
        <x:v>2</x:v>
      </x:c>
      <x:c r="P4" s="60" t="n">
        <x:f>N4*'参数'!$B$12</x:f>
        <x:v>1</x:v>
      </x:c>
      <x:c r="Q4" t="str">
        <x:f>C4&amp;"d"</x:f>
        <x:v>C2d</x:v>
      </x:c>
      <x:c r="R4" t="str">
        <x:f>C4&amp;"p"</x:f>
        <x:v>C2p</x:v>
      </x:c>
      <x:c r="S4" t="str">
        <x:f>IF(AND(L4&gt;=H4+I4+J4,M4&gt;L4,F4&lt;&gt;""),"PASS","FAIL")</x:f>
        <x:v>PASS</x:v>
      </x:c>
      <x:c r="T4" t="n">
        <x:v>5</x:v>
      </x:c>
      <x:c r="U4" t="str">
        <x:v>pickup_after_delivery_completion_plus_usage_lag</x:v>
      </x:c>
    </x:row>
    <x:row r="5">
      <x:c r="A5" t="str">
        <x:v>Set1_10-2-1</x:v>
      </x:c>
      <x:c r="B5" t="str">
        <x:v>short_same_day</x:v>
      </x:c>
      <x:c r="C5" t="str">
        <x:v>C3</x:v>
      </x:c>
      <x:c r="D5" s="59" t="n">
        <x:v>8</x:v>
      </x:c>
      <x:c r="E5" s="59" t="n">
        <x:v>-3</x:v>
      </x:c>
      <x:c r="F5" s="59" t="str">
        <x:v>S0</x:v>
      </x:c>
      <x:c r="G5" s="59" t="n">
        <x:v>188</x:v>
      </x:c>
      <x:c r="H5" s="59" t="n">
        <x:v>278</x:v>
      </x:c>
      <x:c r="I5" s="59" t="n">
        <x:v>10</x:v>
      </x:c>
      <x:c r="J5" s="60" t="n">
        <x:f>'参数'!$C$4</x:f>
        <x:v>120</x:v>
      </x:c>
      <x:c r="K5" s="60" t="n">
        <x:f>'参数'!$D$4</x:f>
        <x:v>180</x:v>
      </x:c>
      <x:c r="L5" s="60" t="n">
        <x:f>H5+I5+J5</x:f>
        <x:v>408</x:v>
      </x:c>
      <x:c r="M5" s="60" t="n">
        <x:f>L5+K5</x:f>
        <x:v>588</x:v>
      </x:c>
      <x:c r="N5" s="60" t="n">
        <x:f>'参数'!$B$10</x:f>
        <x:v>1</x:v>
      </x:c>
      <x:c r="O5" s="60" t="n">
        <x:f>N5*'参数'!$B$11</x:f>
        <x:v>2</x:v>
      </x:c>
      <x:c r="P5" s="60" t="n">
        <x:f>N5*'参数'!$B$12</x:f>
        <x:v>1</x:v>
      </x:c>
      <x:c r="Q5" t="str">
        <x:f>C5&amp;"d"</x:f>
        <x:v>C3d</x:v>
      </x:c>
      <x:c r="R5" t="str">
        <x:f>C5&amp;"p"</x:f>
        <x:v>C3p</x:v>
      </x:c>
      <x:c r="S5" t="str">
        <x:f>IF(AND(L5&gt;=H5+I5+J5,M5&gt;L5,F5&lt;&gt;""),"PASS","FAIL")</x:f>
        <x:v>PASS</x:v>
      </x:c>
      <x:c r="T5" t="n">
        <x:v>10</x:v>
      </x:c>
      <x:c r="U5" t="str">
        <x:v>pickup_after_delivery_completion_plus_usage_lag</x:v>
      </x:c>
    </x:row>
    <x:row r="6">
      <x:c r="A6" t="str">
        <x:v>Set1_10-2-1</x:v>
      </x:c>
      <x:c r="B6" t="str">
        <x:v>short_same_day</x:v>
      </x:c>
      <x:c r="C6" t="str">
        <x:v>C4</x:v>
      </x:c>
      <x:c r="D6" s="59" t="n">
        <x:v>1</x:v>
      </x:c>
      <x:c r="E6" s="59" t="n">
        <x:v>13</x:v>
      </x:c>
      <x:c r="F6" s="59" t="str">
        <x:v>S1</x:v>
      </x:c>
      <x:c r="G6" s="59" t="n">
        <x:v>344</x:v>
      </x:c>
      <x:c r="H6" s="59" t="n">
        <x:v>434</x:v>
      </x:c>
      <x:c r="I6" s="59" t="n">
        <x:v>10</x:v>
      </x:c>
      <x:c r="J6" s="60" t="n">
        <x:f>'参数'!$C$4</x:f>
        <x:v>120</x:v>
      </x:c>
      <x:c r="K6" s="60" t="n">
        <x:f>'参数'!$D$4</x:f>
        <x:v>180</x:v>
      </x:c>
      <x:c r="L6" s="60" t="n">
        <x:f>H6+I6+J6</x:f>
        <x:v>564</x:v>
      </x:c>
      <x:c r="M6" s="60" t="n">
        <x:f>L6+K6</x:f>
        <x:v>744</x:v>
      </x:c>
      <x:c r="N6" s="60" t="n">
        <x:f>'参数'!$B$10</x:f>
        <x:v>1</x:v>
      </x:c>
      <x:c r="O6" s="60" t="n">
        <x:f>N6*'参数'!$B$11</x:f>
        <x:v>2</x:v>
      </x:c>
      <x:c r="P6" s="60" t="n">
        <x:f>N6*'参数'!$B$12</x:f>
        <x:v>1</x:v>
      </x:c>
      <x:c r="Q6" t="str">
        <x:f>C6&amp;"d"</x:f>
        <x:v>C4d</x:v>
      </x:c>
      <x:c r="R6" t="str">
        <x:f>C6&amp;"p"</x:f>
        <x:v>C4p</x:v>
      </x:c>
      <x:c r="S6" t="str">
        <x:f>IF(AND(L6&gt;=H6+I6+J6,M6&gt;L6,F6&lt;&gt;""),"PASS","FAIL")</x:f>
        <x:v>PASS</x:v>
      </x:c>
      <x:c r="T6" t="n">
        <x:v>10</x:v>
      </x:c>
      <x:c r="U6" t="str">
        <x:v>pickup_after_delivery_completion_plus_usage_lag</x:v>
      </x:c>
    </x:row>
    <x:row r="7">
      <x:c r="A7" t="str">
        <x:v>Set1_10-2-1</x:v>
      </x:c>
      <x:c r="B7" t="str">
        <x:v>short_same_day</x:v>
      </x:c>
      <x:c r="C7" t="str">
        <x:v>C5</x:v>
      </x:c>
      <x:c r="D7" s="59" t="n">
        <x:v>14</x:v>
      </x:c>
      <x:c r="E7" s="59" t="n">
        <x:v>-7</x:v>
      </x:c>
      <x:c r="F7" s="59" t="str">
        <x:v>S0</x:v>
      </x:c>
      <x:c r="G7" s="59" t="n">
        <x:v>355</x:v>
      </x:c>
      <x:c r="H7" s="59" t="n">
        <x:v>445</x:v>
      </x:c>
      <x:c r="I7" s="59" t="n">
        <x:v>10</x:v>
      </x:c>
      <x:c r="J7" s="60" t="n">
        <x:f>'参数'!$C$4</x:f>
        <x:v>120</x:v>
      </x:c>
      <x:c r="K7" s="60" t="n">
        <x:f>'参数'!$D$4</x:f>
        <x:v>180</x:v>
      </x:c>
      <x:c r="L7" s="60" t="n">
        <x:f>H7+I7+J7</x:f>
        <x:v>575</x:v>
      </x:c>
      <x:c r="M7" s="60" t="n">
        <x:f>L7+K7</x:f>
        <x:v>755</x:v>
      </x:c>
      <x:c r="N7" s="60" t="n">
        <x:f>'参数'!$B$10</x:f>
        <x:v>1</x:v>
      </x:c>
      <x:c r="O7" s="60" t="n">
        <x:f>N7*'参数'!$B$11</x:f>
        <x:v>2</x:v>
      </x:c>
      <x:c r="P7" s="60" t="n">
        <x:f>N7*'参数'!$B$12</x:f>
        <x:v>1</x:v>
      </x:c>
      <x:c r="Q7" t="str">
        <x:f>C7&amp;"d"</x:f>
        <x:v>C5d</x:v>
      </x:c>
      <x:c r="R7" t="str">
        <x:f>C7&amp;"p"</x:f>
        <x:v>C5p</x:v>
      </x:c>
      <x:c r="S7" t="str">
        <x:f>IF(AND(L7&gt;=H7+I7+J7,M7&gt;L7,F7&lt;&gt;""),"PASS","FAIL")</x:f>
        <x:v>PASS</x:v>
      </x:c>
      <x:c r="T7" t="n">
        <x:v>5</x:v>
      </x:c>
      <x:c r="U7" t="str">
        <x:v>pickup_after_delivery_completion_plus_usage_lag</x:v>
      </x:c>
    </x:row>
    <x:row r="8">
      <x:c r="A8" t="str">
        <x:v>Set1_10-2-1</x:v>
      </x:c>
      <x:c r="B8" t="str">
        <x:v>short_same_day</x:v>
      </x:c>
      <x:c r="C8" t="str">
        <x:v>C6</x:v>
      </x:c>
      <x:c r="D8" s="59" t="n">
        <x:v>-4</x:v>
      </x:c>
      <x:c r="E8" s="59" t="n">
        <x:v>-1</x:v>
      </x:c>
      <x:c r="F8" s="59" t="str">
        <x:v>S1</x:v>
      </x:c>
      <x:c r="G8" s="59" t="n">
        <x:v>100</x:v>
      </x:c>
      <x:c r="H8" s="59" t="n">
        <x:v>190</x:v>
      </x:c>
      <x:c r="I8" s="59" t="n">
        <x:v>10</x:v>
      </x:c>
      <x:c r="J8" s="60" t="n">
        <x:f>'参数'!$C$4</x:f>
        <x:v>120</x:v>
      </x:c>
      <x:c r="K8" s="60" t="n">
        <x:f>'参数'!$D$4</x:f>
        <x:v>180</x:v>
      </x:c>
      <x:c r="L8" s="60" t="n">
        <x:f>H8+I8+J8</x:f>
        <x:v>320</x:v>
      </x:c>
      <x:c r="M8" s="60" t="n">
        <x:f>L8+K8</x:f>
        <x:v>500</x:v>
      </x:c>
      <x:c r="N8" s="60" t="n">
        <x:f>'参数'!$B$10</x:f>
        <x:v>1</x:v>
      </x:c>
      <x:c r="O8" s="60" t="n">
        <x:f>N8*'参数'!$B$11</x:f>
        <x:v>2</x:v>
      </x:c>
      <x:c r="P8" s="60" t="n">
        <x:f>N8*'参数'!$B$12</x:f>
        <x:v>1</x:v>
      </x:c>
      <x:c r="Q8" t="str">
        <x:f>C8&amp;"d"</x:f>
        <x:v>C6d</x:v>
      </x:c>
      <x:c r="R8" t="str">
        <x:f>C8&amp;"p"</x:f>
        <x:v>C6p</x:v>
      </x:c>
      <x:c r="S8" t="str">
        <x:f>IF(AND(L8&gt;=H8+I8+J8,M8&gt;L8,F8&lt;&gt;""),"PASS","FAIL")</x:f>
        <x:v>PASS</x:v>
      </x:c>
      <x:c r="T8" t="n">
        <x:v>10</x:v>
      </x:c>
      <x:c r="U8" t="str">
        <x:v>pickup_after_delivery_completion_plus_usage_lag</x:v>
      </x:c>
    </x:row>
    <x:row r="9">
      <x:c r="A9" t="str">
        <x:v>Set1_10-2-1</x:v>
      </x:c>
      <x:c r="B9" t="str">
        <x:v>short_same_day</x:v>
      </x:c>
      <x:c r="C9" t="str">
        <x:v>C7</x:v>
      </x:c>
      <x:c r="D9" s="59" t="n">
        <x:v>24</x:v>
      </x:c>
      <x:c r="E9" s="59" t="n">
        <x:v>-2</x:v>
      </x:c>
      <x:c r="F9" s="59" t="str">
        <x:v>S0</x:v>
      </x:c>
      <x:c r="G9" s="59" t="n">
        <x:v>64</x:v>
      </x:c>
      <x:c r="H9" s="59" t="n">
        <x:v>154</x:v>
      </x:c>
      <x:c r="I9" s="59" t="n">
        <x:v>10</x:v>
      </x:c>
      <x:c r="J9" s="60" t="n">
        <x:f>'参数'!$C$4</x:f>
        <x:v>120</x:v>
      </x:c>
      <x:c r="K9" s="60" t="n">
        <x:f>'参数'!$D$4</x:f>
        <x:v>180</x:v>
      </x:c>
      <x:c r="L9" s="60" t="n">
        <x:f>H9+I9+J9</x:f>
        <x:v>284</x:v>
      </x:c>
      <x:c r="M9" s="60" t="n">
        <x:f>L9+K9</x:f>
        <x:v>464</x:v>
      </x:c>
      <x:c r="N9" s="60" t="n">
        <x:f>'参数'!$B$10</x:f>
        <x:v>1</x:v>
      </x:c>
      <x:c r="O9" s="60" t="n">
        <x:f>N9*'参数'!$B$11</x:f>
        <x:v>2</x:v>
      </x:c>
      <x:c r="P9" s="60" t="n">
        <x:f>N9*'参数'!$B$12</x:f>
        <x:v>1</x:v>
      </x:c>
      <x:c r="Q9" t="str">
        <x:f>C9&amp;"d"</x:f>
        <x:v>C7d</x:v>
      </x:c>
      <x:c r="R9" t="str">
        <x:f>C9&amp;"p"</x:f>
        <x:v>C7p</x:v>
      </x:c>
      <x:c r="S9" t="str">
        <x:f>IF(AND(L9&gt;=H9+I9+J9,M9&gt;L9,F9&lt;&gt;""),"PASS","FAIL")</x:f>
        <x:v>PASS</x:v>
      </x:c>
      <x:c r="T9" t="n">
        <x:v>10</x:v>
      </x:c>
      <x:c r="U9" t="str">
        <x:v>pickup_after_delivery_completion_plus_usage_lag</x:v>
      </x:c>
    </x:row>
    <x:row r="10">
      <x:c r="A10" t="str">
        <x:v>Set1_10-2-1</x:v>
      </x:c>
      <x:c r="B10" t="str">
        <x:v>short_same_day</x:v>
      </x:c>
      <x:c r="C10" t="str">
        <x:v>C8</x:v>
      </x:c>
      <x:c r="D10" s="59" t="n">
        <x:v>-8</x:v>
      </x:c>
      <x:c r="E10" s="59" t="n">
        <x:v>18</x:v>
      </x:c>
      <x:c r="F10" s="59" t="str">
        <x:v>S1</x:v>
      </x:c>
      <x:c r="G10" s="59" t="n">
        <x:v>88</x:v>
      </x:c>
      <x:c r="H10" s="59" t="n">
        <x:v>178</x:v>
      </x:c>
      <x:c r="I10" s="59" t="n">
        <x:v>10</x:v>
      </x:c>
      <x:c r="J10" s="60" t="n">
        <x:f>'参数'!$C$4</x:f>
        <x:v>120</x:v>
      </x:c>
      <x:c r="K10" s="60" t="n">
        <x:f>'参数'!$D$4</x:f>
        <x:v>180</x:v>
      </x:c>
      <x:c r="L10" s="60" t="n">
        <x:f>H10+I10+J10</x:f>
        <x:v>308</x:v>
      </x:c>
      <x:c r="M10" s="60" t="n">
        <x:f>L10+K10</x:f>
        <x:v>488</x:v>
      </x:c>
      <x:c r="N10" s="60" t="n">
        <x:f>'参数'!$B$10</x:f>
        <x:v>1</x:v>
      </x:c>
      <x:c r="O10" s="60" t="n">
        <x:f>N10*'参数'!$B$11</x:f>
        <x:v>2</x:v>
      </x:c>
      <x:c r="P10" s="60" t="n">
        <x:f>N10*'参数'!$B$12</x:f>
        <x:v>1</x:v>
      </x:c>
      <x:c r="Q10" t="str">
        <x:f>C10&amp;"d"</x:f>
        <x:v>C8d</x:v>
      </x:c>
      <x:c r="R10" t="str">
        <x:f>C10&amp;"p"</x:f>
        <x:v>C8p</x:v>
      </x:c>
      <x:c r="S10" t="str">
        <x:f>IF(AND(L10&gt;=H10+I10+J10,M10&gt;L10,F10&lt;&gt;""),"PASS","FAIL")</x:f>
        <x:v>PASS</x:v>
      </x:c>
      <x:c r="T10" t="n">
        <x:v>5</x:v>
      </x:c>
      <x:c r="U10" t="str">
        <x:v>pickup_after_delivery_completion_plus_usage_lag</x:v>
      </x:c>
    </x:row>
    <x:row r="11">
      <x:c r="A11" t="str">
        <x:v>Set1_10-2-1</x:v>
      </x:c>
      <x:c r="B11" t="str">
        <x:v>short_same_day</x:v>
      </x:c>
      <x:c r="C11" t="str">
        <x:v>C9</x:v>
      </x:c>
      <x:c r="D11" s="59" t="n">
        <x:v>-4</x:v>
      </x:c>
      <x:c r="E11" s="59" t="n">
        <x:v>1</x:v>
      </x:c>
      <x:c r="F11" s="59" t="str">
        <x:v>S1</x:v>
      </x:c>
      <x:c r="G11" s="59" t="n">
        <x:v>67</x:v>
      </x:c>
      <x:c r="H11" s="59" t="n">
        <x:v>157</x:v>
      </x:c>
      <x:c r="I11" s="59" t="n">
        <x:v>10</x:v>
      </x:c>
      <x:c r="J11" s="60" t="n">
        <x:f>'参数'!$C$4</x:f>
        <x:v>120</x:v>
      </x:c>
      <x:c r="K11" s="60" t="n">
        <x:f>'参数'!$D$4</x:f>
        <x:v>180</x:v>
      </x:c>
      <x:c r="L11" s="60" t="n">
        <x:f>H11+I11+J11</x:f>
        <x:v>287</x:v>
      </x:c>
      <x:c r="M11" s="60" t="n">
        <x:f>L11+K11</x:f>
        <x:v>467</x:v>
      </x:c>
      <x:c r="N11" s="60" t="n">
        <x:f>'参数'!$B$10</x:f>
        <x:v>1</x:v>
      </x:c>
      <x:c r="O11" s="60" t="n">
        <x:f>N11*'参数'!$B$11</x:f>
        <x:v>2</x:v>
      </x:c>
      <x:c r="P11" s="60" t="n">
        <x:f>N11*'参数'!$B$12</x:f>
        <x:v>1</x:v>
      </x:c>
      <x:c r="Q11" t="str">
        <x:f>C11&amp;"d"</x:f>
        <x:v>C9d</x:v>
      </x:c>
      <x:c r="R11" t="str">
        <x:f>C11&amp;"p"</x:f>
        <x:v>C9p</x:v>
      </x:c>
      <x:c r="S11" t="str">
        <x:f>IF(AND(L11&gt;=H11+I11+J11,M11&gt;L11,F11&lt;&gt;""),"PASS","FAIL")</x:f>
        <x:v>PASS</x:v>
      </x:c>
      <x:c r="T11" t="n">
        <x:v>5</x:v>
      </x:c>
      <x:c r="U11" t="str">
        <x:v>pickup_after_delivery_completion_plus_usage_lag</x:v>
      </x:c>
    </x:row>
    <x:row r="12">
      <x:c r="A12" t="str">
        <x:v>Set1_10-2-1b</x:v>
      </x:c>
      <x:c r="B12" t="str">
        <x:v>short_same_day</x:v>
      </x:c>
      <x:c r="C12" t="str">
        <x:v>C0</x:v>
      </x:c>
      <x:c r="D12" s="59" t="n">
        <x:v>-16</x:v>
      </x:c>
      <x:c r="E12" s="59" t="n">
        <x:v>2</x:v>
      </x:c>
      <x:c r="F12" s="59" t="str">
        <x:v>S1</x:v>
      </x:c>
      <x:c r="G12" s="59" t="n">
        <x:v>92</x:v>
      </x:c>
      <x:c r="H12" s="59" t="n">
        <x:v>112</x:v>
      </x:c>
      <x:c r="I12" s="59" t="n">
        <x:v>10</x:v>
      </x:c>
      <x:c r="J12" s="60" t="n">
        <x:f>'参数'!$C$4</x:f>
        <x:v>120</x:v>
      </x:c>
      <x:c r="K12" s="60" t="n">
        <x:f>'参数'!$D$4</x:f>
        <x:v>180</x:v>
      </x:c>
      <x:c r="L12" s="60" t="n">
        <x:f>H12+I12+J12</x:f>
        <x:v>242</x:v>
      </x:c>
      <x:c r="M12" s="60" t="n">
        <x:f>L12+K12</x:f>
        <x:v>422</x:v>
      </x:c>
      <x:c r="N12" s="60" t="n">
        <x:f>'参数'!$B$10</x:f>
        <x:v>1</x:v>
      </x:c>
      <x:c r="O12" s="60" t="n">
        <x:f>N12*'参数'!$B$11</x:f>
        <x:v>2</x:v>
      </x:c>
      <x:c r="P12" s="60" t="n">
        <x:f>N12*'参数'!$B$12</x:f>
        <x:v>1</x:v>
      </x:c>
      <x:c r="Q12" t="str">
        <x:f>C12&amp;"d"</x:f>
        <x:v>C0d</x:v>
      </x:c>
      <x:c r="R12" t="str">
        <x:f>C12&amp;"p"</x:f>
        <x:v>C0p</x:v>
      </x:c>
      <x:c r="S12" t="str">
        <x:f>IF(AND(L12&gt;=H12+I12+J12,M12&gt;L12,F12&lt;&gt;""),"PASS","FAIL")</x:f>
        <x:v>PASS</x:v>
      </x:c>
      <x:c r="T12" t="n">
        <x:v>10</x:v>
      </x:c>
      <x:c r="U12" t="str">
        <x:v>pickup_after_delivery_completion_plus_usage_lag</x:v>
      </x:c>
    </x:row>
    <x:row r="13">
      <x:c r="A13" t="str">
        <x:v>Set1_10-2-1b</x:v>
      </x:c>
      <x:c r="B13" t="str">
        <x:v>short_same_day</x:v>
      </x:c>
      <x:c r="C13" t="str">
        <x:v>C1</x:v>
      </x:c>
      <x:c r="D13" s="59" t="n">
        <x:v>2</x:v>
      </x:c>
      <x:c r="E13" s="59" t="n">
        <x:v>-7</x:v>
      </x:c>
      <x:c r="F13" s="59" t="str">
        <x:v>S0</x:v>
      </x:c>
      <x:c r="G13" s="59" t="n">
        <x:v>243</x:v>
      </x:c>
      <x:c r="H13" s="59" t="n">
        <x:v>263</x:v>
      </x:c>
      <x:c r="I13" s="59" t="n">
        <x:v>10</x:v>
      </x:c>
      <x:c r="J13" s="60" t="n">
        <x:f>'参数'!$C$4</x:f>
        <x:v>120</x:v>
      </x:c>
      <x:c r="K13" s="60" t="n">
        <x:f>'参数'!$D$4</x:f>
        <x:v>180</x:v>
      </x:c>
      <x:c r="L13" s="60" t="n">
        <x:f>H13+I13+J13</x:f>
        <x:v>393</x:v>
      </x:c>
      <x:c r="M13" s="60" t="n">
        <x:f>L13+K13</x:f>
        <x:v>573</x:v>
      </x:c>
      <x:c r="N13" s="60" t="n">
        <x:f>'参数'!$B$10</x:f>
        <x:v>1</x:v>
      </x:c>
      <x:c r="O13" s="60" t="n">
        <x:f>N13*'参数'!$B$11</x:f>
        <x:v>2</x:v>
      </x:c>
      <x:c r="P13" s="60" t="n">
        <x:f>N13*'参数'!$B$12</x:f>
        <x:v>1</x:v>
      </x:c>
      <x:c r="Q13" t="str">
        <x:f>C13&amp;"d"</x:f>
        <x:v>C1d</x:v>
      </x:c>
      <x:c r="R13" t="str">
        <x:f>C13&amp;"p"</x:f>
        <x:v>C1p</x:v>
      </x:c>
      <x:c r="S13" t="str">
        <x:f>IF(AND(L13&gt;=H13+I13+J13,M13&gt;L13,F13&lt;&gt;""),"PASS","FAIL")</x:f>
        <x:v>PASS</x:v>
      </x:c>
      <x:c r="T13" t="n">
        <x:v>5</x:v>
      </x:c>
      <x:c r="U13" t="str">
        <x:v>pickup_after_delivery_completion_plus_usage_lag</x:v>
      </x:c>
    </x:row>
    <x:row r="14">
      <x:c r="A14" t="str">
        <x:v>Set1_10-2-1b</x:v>
      </x:c>
      <x:c r="B14" t="str">
        <x:v>short_same_day</x:v>
      </x:c>
      <x:c r="C14" t="str">
        <x:v>C2</x:v>
      </x:c>
      <x:c r="D14" s="59" t="n">
        <x:v>-18</x:v>
      </x:c>
      <x:c r="E14" s="59" t="n">
        <x:v>24</x:v>
      </x:c>
      <x:c r="F14" s="59" t="str">
        <x:v>S1</x:v>
      </x:c>
      <x:c r="G14" s="59" t="n">
        <x:v>125</x:v>
      </x:c>
      <x:c r="H14" s="59" t="n">
        <x:v>145</x:v>
      </x:c>
      <x:c r="I14" s="59" t="n">
        <x:v>10</x:v>
      </x:c>
      <x:c r="J14" s="60" t="n">
        <x:f>'参数'!$C$4</x:f>
        <x:v>120</x:v>
      </x:c>
      <x:c r="K14" s="60" t="n">
        <x:f>'参数'!$D$4</x:f>
        <x:v>180</x:v>
      </x:c>
      <x:c r="L14" s="60" t="n">
        <x:f>H14+I14+J14</x:f>
        <x:v>275</x:v>
      </x:c>
      <x:c r="M14" s="60" t="n">
        <x:f>L14+K14</x:f>
        <x:v>455</x:v>
      </x:c>
      <x:c r="N14" s="60" t="n">
        <x:f>'参数'!$B$10</x:f>
        <x:v>1</x:v>
      </x:c>
      <x:c r="O14" s="60" t="n">
        <x:f>N14*'参数'!$B$11</x:f>
        <x:v>2</x:v>
      </x:c>
      <x:c r="P14" s="60" t="n">
        <x:f>N14*'参数'!$B$12</x:f>
        <x:v>1</x:v>
      </x:c>
      <x:c r="Q14" t="str">
        <x:f>C14&amp;"d"</x:f>
        <x:v>C2d</x:v>
      </x:c>
      <x:c r="R14" t="str">
        <x:f>C14&amp;"p"</x:f>
        <x:v>C2p</x:v>
      </x:c>
      <x:c r="S14" t="str">
        <x:f>IF(AND(L14&gt;=H14+I14+J14,M14&gt;L14,F14&lt;&gt;""),"PASS","FAIL")</x:f>
        <x:v>PASS</x:v>
      </x:c>
      <x:c r="T14" t="n">
        <x:v>10</x:v>
      </x:c>
      <x:c r="U14" t="str">
        <x:v>pickup_after_delivery_completion_plus_usage_lag</x:v>
      </x:c>
    </x:row>
    <x:row r="15">
      <x:c r="A15" t="str">
        <x:v>Set1_10-2-1b</x:v>
      </x:c>
      <x:c r="B15" t="str">
        <x:v>short_same_day</x:v>
      </x:c>
      <x:c r="C15" t="str">
        <x:v>C3</x:v>
      </x:c>
      <x:c r="D15" s="59" t="n">
        <x:v>15</x:v>
      </x:c>
      <x:c r="E15" s="59" t="n">
        <x:v>-4</x:v>
      </x:c>
      <x:c r="F15" s="59" t="str">
        <x:v>S0</x:v>
      </x:c>
      <x:c r="G15" s="59" t="n">
        <x:v>58</x:v>
      </x:c>
      <x:c r="H15" s="59" t="n">
        <x:v>78</x:v>
      </x:c>
      <x:c r="I15" s="59" t="n">
        <x:v>10</x:v>
      </x:c>
      <x:c r="J15" s="60" t="n">
        <x:f>'参数'!$C$4</x:f>
        <x:v>120</x:v>
      </x:c>
      <x:c r="K15" s="60" t="n">
        <x:f>'参数'!$D$4</x:f>
        <x:v>180</x:v>
      </x:c>
      <x:c r="L15" s="60" t="n">
        <x:f>H15+I15+J15</x:f>
        <x:v>208</x:v>
      </x:c>
      <x:c r="M15" s="60" t="n">
        <x:f>L15+K15</x:f>
        <x:v>388</x:v>
      </x:c>
      <x:c r="N15" s="60" t="n">
        <x:f>'参数'!$B$10</x:f>
        <x:v>1</x:v>
      </x:c>
      <x:c r="O15" s="60" t="n">
        <x:f>N15*'参数'!$B$11</x:f>
        <x:v>2</x:v>
      </x:c>
      <x:c r="P15" s="60" t="n">
        <x:f>N15*'参数'!$B$12</x:f>
        <x:v>1</x:v>
      </x:c>
      <x:c r="Q15" t="str">
        <x:f>C15&amp;"d"</x:f>
        <x:v>C3d</x:v>
      </x:c>
      <x:c r="R15" t="str">
        <x:f>C15&amp;"p"</x:f>
        <x:v>C3p</x:v>
      </x:c>
      <x:c r="S15" t="str">
        <x:f>IF(AND(L15&gt;=H15+I15+J15,M15&gt;L15,F15&lt;&gt;""),"PASS","FAIL")</x:f>
        <x:v>PASS</x:v>
      </x:c>
      <x:c r="T15" t="n">
        <x:v>5</x:v>
      </x:c>
      <x:c r="U15" t="str">
        <x:v>pickup_after_delivery_completion_plus_usage_lag</x:v>
      </x:c>
    </x:row>
    <x:row r="16">
      <x:c r="A16" t="str">
        <x:v>Set1_10-2-1b</x:v>
      </x:c>
      <x:c r="B16" t="str">
        <x:v>short_same_day</x:v>
      </x:c>
      <x:c r="C16" t="str">
        <x:v>C4</x:v>
      </x:c>
      <x:c r="D16" s="59" t="n">
        <x:v>-10</x:v>
      </x:c>
      <x:c r="E16" s="59" t="n">
        <x:v>-16</x:v>
      </x:c>
      <x:c r="F16" s="59" t="str">
        <x:v>S1</x:v>
      </x:c>
      <x:c r="G16" s="59" t="n">
        <x:v>109</x:v>
      </x:c>
      <x:c r="H16" s="59" t="n">
        <x:v>129</x:v>
      </x:c>
      <x:c r="I16" s="59" t="n">
        <x:v>10</x:v>
      </x:c>
      <x:c r="J16" s="60" t="n">
        <x:f>'参数'!$C$4</x:f>
        <x:v>120</x:v>
      </x:c>
      <x:c r="K16" s="60" t="n">
        <x:f>'参数'!$D$4</x:f>
        <x:v>180</x:v>
      </x:c>
      <x:c r="L16" s="60" t="n">
        <x:f>H16+I16+J16</x:f>
        <x:v>259</x:v>
      </x:c>
      <x:c r="M16" s="60" t="n">
        <x:f>L16+K16</x:f>
        <x:v>439</x:v>
      </x:c>
      <x:c r="N16" s="60" t="n">
        <x:f>'参数'!$B$10</x:f>
        <x:v>1</x:v>
      </x:c>
      <x:c r="O16" s="60" t="n">
        <x:f>N16*'参数'!$B$11</x:f>
        <x:v>2</x:v>
      </x:c>
      <x:c r="P16" s="60" t="n">
        <x:f>N16*'参数'!$B$12</x:f>
        <x:v>1</x:v>
      </x:c>
      <x:c r="Q16" t="str">
        <x:f>C16&amp;"d"</x:f>
        <x:v>C4d</x:v>
      </x:c>
      <x:c r="R16" t="str">
        <x:f>C16&amp;"p"</x:f>
        <x:v>C4p</x:v>
      </x:c>
      <x:c r="S16" t="str">
        <x:f>IF(AND(L16&gt;=H16+I16+J16,M16&gt;L16,F16&lt;&gt;""),"PASS","FAIL")</x:f>
        <x:v>PASS</x:v>
      </x:c>
      <x:c r="T16" t="n">
        <x:v>10</x:v>
      </x:c>
      <x:c r="U16" t="str">
        <x:v>pickup_after_delivery_completion_plus_usage_lag</x:v>
      </x:c>
    </x:row>
    <x:row r="17">
      <x:c r="A17" t="str">
        <x:v>Set1_10-2-1b</x:v>
      </x:c>
      <x:c r="B17" t="str">
        <x:v>short_same_day</x:v>
      </x:c>
      <x:c r="C17" t="str">
        <x:v>C5</x:v>
      </x:c>
      <x:c r="D17" s="59" t="n">
        <x:v>5</x:v>
      </x:c>
      <x:c r="E17" s="59" t="n">
        <x:v>-16</x:v>
      </x:c>
      <x:c r="F17" s="59" t="str">
        <x:v>S1</x:v>
      </x:c>
      <x:c r="G17" s="59" t="n">
        <x:v>230</x:v>
      </x:c>
      <x:c r="H17" s="59" t="n">
        <x:v>250</x:v>
      </x:c>
      <x:c r="I17" s="59" t="n">
        <x:v>10</x:v>
      </x:c>
      <x:c r="J17" s="60" t="n">
        <x:f>'参数'!$C$4</x:f>
        <x:v>120</x:v>
      </x:c>
      <x:c r="K17" s="60" t="n">
        <x:f>'参数'!$D$4</x:f>
        <x:v>180</x:v>
      </x:c>
      <x:c r="L17" s="60" t="n">
        <x:f>H17+I17+J17</x:f>
        <x:v>380</x:v>
      </x:c>
      <x:c r="M17" s="60" t="n">
        <x:f>L17+K17</x:f>
        <x:v>560</x:v>
      </x:c>
      <x:c r="N17" s="60" t="n">
        <x:f>'参数'!$B$10</x:f>
        <x:v>1</x:v>
      </x:c>
      <x:c r="O17" s="60" t="n">
        <x:f>N17*'参数'!$B$11</x:f>
        <x:v>2</x:v>
      </x:c>
      <x:c r="P17" s="60" t="n">
        <x:f>N17*'参数'!$B$12</x:f>
        <x:v>1</x:v>
      </x:c>
      <x:c r="Q17" t="str">
        <x:f>C17&amp;"d"</x:f>
        <x:v>C5d</x:v>
      </x:c>
      <x:c r="R17" t="str">
        <x:f>C17&amp;"p"</x:f>
        <x:v>C5p</x:v>
      </x:c>
      <x:c r="S17" t="str">
        <x:f>IF(AND(L17&gt;=H17+I17+J17,M17&gt;L17,F17&lt;&gt;""),"PASS","FAIL")</x:f>
        <x:v>PASS</x:v>
      </x:c>
      <x:c r="T17" t="n">
        <x:v>5</x:v>
      </x:c>
      <x:c r="U17" t="str">
        <x:v>pickup_after_delivery_completion_plus_usage_lag</x:v>
      </x:c>
    </x:row>
    <x:row r="18">
      <x:c r="A18" t="str">
        <x:v>Set1_10-2-1b</x:v>
      </x:c>
      <x:c r="B18" t="str">
        <x:v>short_same_day</x:v>
      </x:c>
      <x:c r="C18" t="str">
        <x:v>C6</x:v>
      </x:c>
      <x:c r="D18" s="59" t="n">
        <x:v>-8</x:v>
      </x:c>
      <x:c r="E18" s="59" t="n">
        <x:v>16</x:v>
      </x:c>
      <x:c r="F18" s="59" t="str">
        <x:v>S0</x:v>
      </x:c>
      <x:c r="G18" s="59" t="n">
        <x:v>192</x:v>
      </x:c>
      <x:c r="H18" s="59" t="n">
        <x:v>212</x:v>
      </x:c>
      <x:c r="I18" s="59" t="n">
        <x:v>10</x:v>
      </x:c>
      <x:c r="J18" s="60" t="n">
        <x:f>'参数'!$C$4</x:f>
        <x:v>120</x:v>
      </x:c>
      <x:c r="K18" s="60" t="n">
        <x:f>'参数'!$D$4</x:f>
        <x:v>180</x:v>
      </x:c>
      <x:c r="L18" s="60" t="n">
        <x:f>H18+I18+J18</x:f>
        <x:v>342</x:v>
      </x:c>
      <x:c r="M18" s="60" t="n">
        <x:f>L18+K18</x:f>
        <x:v>522</x:v>
      </x:c>
      <x:c r="N18" s="60" t="n">
        <x:f>'参数'!$B$10</x:f>
        <x:v>1</x:v>
      </x:c>
      <x:c r="O18" s="60" t="n">
        <x:f>N18*'参数'!$B$11</x:f>
        <x:v>2</x:v>
      </x:c>
      <x:c r="P18" s="60" t="n">
        <x:f>N18*'参数'!$B$12</x:f>
        <x:v>1</x:v>
      </x:c>
      <x:c r="Q18" t="str">
        <x:f>C18&amp;"d"</x:f>
        <x:v>C6d</x:v>
      </x:c>
      <x:c r="R18" t="str">
        <x:f>C18&amp;"p"</x:f>
        <x:v>C6p</x:v>
      </x:c>
      <x:c r="S18" t="str">
        <x:f>IF(AND(L18&gt;=H18+I18+J18,M18&gt;L18,F18&lt;&gt;""),"PASS","FAIL")</x:f>
        <x:v>PASS</x:v>
      </x:c>
      <x:c r="T18" t="n">
        <x:v>10</x:v>
      </x:c>
      <x:c r="U18" t="str">
        <x:v>pickup_after_delivery_completion_plus_usage_lag</x:v>
      </x:c>
    </x:row>
    <x:row r="19">
      <x:c r="A19" t="str">
        <x:v>Set1_10-2-1b</x:v>
      </x:c>
      <x:c r="B19" t="str">
        <x:v>short_same_day</x:v>
      </x:c>
      <x:c r="C19" t="str">
        <x:v>C7</x:v>
      </x:c>
      <x:c r="D19" s="59" t="n">
        <x:v>7</x:v>
      </x:c>
      <x:c r="E19" s="59" t="n">
        <x:v>-7</x:v>
      </x:c>
      <x:c r="F19" s="59" t="str">
        <x:v>S0</x:v>
      </x:c>
      <x:c r="G19" s="59" t="n">
        <x:v>193</x:v>
      </x:c>
      <x:c r="H19" s="59" t="n">
        <x:v>213</x:v>
      </x:c>
      <x:c r="I19" s="59" t="n">
        <x:v>10</x:v>
      </x:c>
      <x:c r="J19" s="60" t="n">
        <x:f>'参数'!$C$4</x:f>
        <x:v>120</x:v>
      </x:c>
      <x:c r="K19" s="60" t="n">
        <x:f>'参数'!$D$4</x:f>
        <x:v>180</x:v>
      </x:c>
      <x:c r="L19" s="60" t="n">
        <x:f>H19+I19+J19</x:f>
        <x:v>343</x:v>
      </x:c>
      <x:c r="M19" s="60" t="n">
        <x:f>L19+K19</x:f>
        <x:v>523</x:v>
      </x:c>
      <x:c r="N19" s="60" t="n">
        <x:f>'参数'!$B$10</x:f>
        <x:v>1</x:v>
      </x:c>
      <x:c r="O19" s="60" t="n">
        <x:f>N19*'参数'!$B$11</x:f>
        <x:v>2</x:v>
      </x:c>
      <x:c r="P19" s="60" t="n">
        <x:f>N19*'参数'!$B$12</x:f>
        <x:v>1</x:v>
      </x:c>
      <x:c r="Q19" t="str">
        <x:f>C19&amp;"d"</x:f>
        <x:v>C7d</x:v>
      </x:c>
      <x:c r="R19" t="str">
        <x:f>C19&amp;"p"</x:f>
        <x:v>C7p</x:v>
      </x:c>
      <x:c r="S19" t="str">
        <x:f>IF(AND(L19&gt;=H19+I19+J19,M19&gt;L19,F19&lt;&gt;""),"PASS","FAIL")</x:f>
        <x:v>PASS</x:v>
      </x:c>
      <x:c r="T19" t="n">
        <x:v>10</x:v>
      </x:c>
      <x:c r="U19" t="str">
        <x:v>pickup_after_delivery_completion_plus_usage_lag</x:v>
      </x:c>
    </x:row>
    <x:row r="20">
      <x:c r="A20" t="str">
        <x:v>Set1_10-2-1b</x:v>
      </x:c>
      <x:c r="B20" t="str">
        <x:v>short_same_day</x:v>
      </x:c>
      <x:c r="C20" t="str">
        <x:v>C8</x:v>
      </x:c>
      <x:c r="D20" s="59" t="n">
        <x:v>-16</x:v>
      </x:c>
      <x:c r="E20" s="59" t="n">
        <x:v>13</x:v>
      </x:c>
      <x:c r="F20" s="59" t="str">
        <x:v>S1</x:v>
      </x:c>
      <x:c r="G20" s="59" t="n">
        <x:v>233</x:v>
      </x:c>
      <x:c r="H20" s="59" t="n">
        <x:v>253</x:v>
      </x:c>
      <x:c r="I20" s="59" t="n">
        <x:v>10</x:v>
      </x:c>
      <x:c r="J20" s="60" t="n">
        <x:f>'参数'!$C$4</x:f>
        <x:v>120</x:v>
      </x:c>
      <x:c r="K20" s="60" t="n">
        <x:f>'参数'!$D$4</x:f>
        <x:v>180</x:v>
      </x:c>
      <x:c r="L20" s="60" t="n">
        <x:f>H20+I20+J20</x:f>
        <x:v>383</x:v>
      </x:c>
      <x:c r="M20" s="60" t="n">
        <x:f>L20+K20</x:f>
        <x:v>563</x:v>
      </x:c>
      <x:c r="N20" s="60" t="n">
        <x:f>'参数'!$B$10</x:f>
        <x:v>1</x:v>
      </x:c>
      <x:c r="O20" s="60" t="n">
        <x:f>N20*'参数'!$B$11</x:f>
        <x:v>2</x:v>
      </x:c>
      <x:c r="P20" s="60" t="n">
        <x:f>N20*'参数'!$B$12</x:f>
        <x:v>1</x:v>
      </x:c>
      <x:c r="Q20" t="str">
        <x:f>C20&amp;"d"</x:f>
        <x:v>C8d</x:v>
      </x:c>
      <x:c r="R20" t="str">
        <x:f>C20&amp;"p"</x:f>
        <x:v>C8p</x:v>
      </x:c>
      <x:c r="S20" t="str">
        <x:f>IF(AND(L20&gt;=H20+I20+J20,M20&gt;L20,F20&lt;&gt;""),"PASS","FAIL")</x:f>
        <x:v>PASS</x:v>
      </x:c>
      <x:c r="T20" t="n">
        <x:v>5</x:v>
      </x:c>
      <x:c r="U20" t="str">
        <x:v>pickup_after_delivery_completion_plus_usage_lag</x:v>
      </x:c>
    </x:row>
    <x:row r="21">
      <x:c r="A21" t="str">
        <x:v>Set1_10-2-1b</x:v>
      </x:c>
      <x:c r="B21" t="str">
        <x:v>short_same_day</x:v>
      </x:c>
      <x:c r="C21" t="str">
        <x:v>C9</x:v>
      </x:c>
      <x:c r="D21" s="59" t="n">
        <x:v>-3</x:v>
      </x:c>
      <x:c r="E21" s="59" t="n">
        <x:v>2</x:v>
      </x:c>
      <x:c r="F21" s="59" t="str">
        <x:v>S1</x:v>
      </x:c>
      <x:c r="G21" s="59" t="n">
        <x:v>229</x:v>
      </x:c>
      <x:c r="H21" s="59" t="n">
        <x:v>249</x:v>
      </x:c>
      <x:c r="I21" s="59" t="n">
        <x:v>10</x:v>
      </x:c>
      <x:c r="J21" s="60" t="n">
        <x:f>'参数'!$C$4</x:f>
        <x:v>120</x:v>
      </x:c>
      <x:c r="K21" s="60" t="n">
        <x:f>'参数'!$D$4</x:f>
        <x:v>180</x:v>
      </x:c>
      <x:c r="L21" s="60" t="n">
        <x:f>H21+I21+J21</x:f>
        <x:v>379</x:v>
      </x:c>
      <x:c r="M21" s="60" t="n">
        <x:f>L21+K21</x:f>
        <x:v>559</x:v>
      </x:c>
      <x:c r="N21" s="60" t="n">
        <x:f>'参数'!$B$10</x:f>
        <x:v>1</x:v>
      </x:c>
      <x:c r="O21" s="60" t="n">
        <x:f>N21*'参数'!$B$11</x:f>
        <x:v>2</x:v>
      </x:c>
      <x:c r="P21" s="60" t="n">
        <x:f>N21*'参数'!$B$12</x:f>
        <x:v>1</x:v>
      </x:c>
      <x:c r="Q21" t="str">
        <x:f>C21&amp;"d"</x:f>
        <x:v>C9d</x:v>
      </x:c>
      <x:c r="R21" t="str">
        <x:f>C21&amp;"p"</x:f>
        <x:v>C9p</x:v>
      </x:c>
      <x:c r="S21" t="str">
        <x:f>IF(AND(L21&gt;=H21+I21+J21,M21&gt;L21,F21&lt;&gt;""),"PASS","FAIL")</x:f>
        <x:v>PASS</x:v>
      </x:c>
      <x:c r="T21" t="n">
        <x:v>10</x:v>
      </x:c>
      <x:c r="U21" t="str">
        <x:v>pickup_after_delivery_completion_plus_usage_lag</x:v>
      </x:c>
    </x:row>
    <x:row r="22">
      <x:c r="A22" t="str">
        <x:v>Set1_10-2-2</x:v>
      </x:c>
      <x:c r="B22" t="str">
        <x:v>short_same_day</x:v>
      </x:c>
      <x:c r="C22" t="str">
        <x:v>C0</x:v>
      </x:c>
      <x:c r="D22" s="59" t="n">
        <x:v>0</x:v>
      </x:c>
      <x:c r="E22" s="59" t="n">
        <x:v>0</x:v>
      </x:c>
      <x:c r="F22" s="59" t="str">
        <x:v>S1</x:v>
      </x:c>
      <x:c r="G22" s="59" t="n">
        <x:v>282</x:v>
      </x:c>
      <x:c r="H22" s="59" t="n">
        <x:v>302</x:v>
      </x:c>
      <x:c r="I22" s="59" t="n">
        <x:v>10</x:v>
      </x:c>
      <x:c r="J22" s="60" t="n">
        <x:f>'参数'!$C$4</x:f>
        <x:v>120</x:v>
      </x:c>
      <x:c r="K22" s="60" t="n">
        <x:f>'参数'!$D$4</x:f>
        <x:v>180</x:v>
      </x:c>
      <x:c r="L22" s="60" t="n">
        <x:f>H22+I22+J22</x:f>
        <x:v>432</x:v>
      </x:c>
      <x:c r="M22" s="60" t="n">
        <x:f>L22+K22</x:f>
        <x:v>612</x:v>
      </x:c>
      <x:c r="N22" s="60" t="n">
        <x:f>'参数'!$B$10</x:f>
        <x:v>1</x:v>
      </x:c>
      <x:c r="O22" s="60" t="n">
        <x:f>N22*'参数'!$B$11</x:f>
        <x:v>2</x:v>
      </x:c>
      <x:c r="P22" s="60" t="n">
        <x:f>N22*'参数'!$B$12</x:f>
        <x:v>1</x:v>
      </x:c>
      <x:c r="Q22" t="str">
        <x:f>C22&amp;"d"</x:f>
        <x:v>C0d</x:v>
      </x:c>
      <x:c r="R22" t="str">
        <x:f>C22&amp;"p"</x:f>
        <x:v>C0p</x:v>
      </x:c>
      <x:c r="S22" t="str">
        <x:f>IF(AND(L22&gt;=H22+I22+J22,M22&gt;L22,F22&lt;&gt;""),"PASS","FAIL")</x:f>
        <x:v>PASS</x:v>
      </x:c>
      <x:c r="T22" t="n">
        <x:v>10</x:v>
      </x:c>
      <x:c r="U22" t="str">
        <x:v>pickup_after_delivery_completion_plus_usage_lag</x:v>
      </x:c>
    </x:row>
    <x:row r="23">
      <x:c r="A23" t="str">
        <x:v>Set1_10-2-2</x:v>
      </x:c>
      <x:c r="B23" t="str">
        <x:v>short_same_day</x:v>
      </x:c>
      <x:c r="C23" t="str">
        <x:v>C1</x:v>
      </x:c>
      <x:c r="D23" s="59" t="n">
        <x:v>-5</x:v>
      </x:c>
      <x:c r="E23" s="59" t="n">
        <x:v>11</x:v>
      </x:c>
      <x:c r="F23" s="59" t="str">
        <x:v>S1</x:v>
      </x:c>
      <x:c r="G23" s="59" t="n">
        <x:v>71</x:v>
      </x:c>
      <x:c r="H23" s="59" t="n">
        <x:v>91</x:v>
      </x:c>
      <x:c r="I23" s="59" t="n">
        <x:v>10</x:v>
      </x:c>
      <x:c r="J23" s="60" t="n">
        <x:f>'参数'!$C$4</x:f>
        <x:v>120</x:v>
      </x:c>
      <x:c r="K23" s="60" t="n">
        <x:f>'参数'!$D$4</x:f>
        <x:v>180</x:v>
      </x:c>
      <x:c r="L23" s="60" t="n">
        <x:f>H23+I23+J23</x:f>
        <x:v>221</x:v>
      </x:c>
      <x:c r="M23" s="60" t="n">
        <x:f>L23+K23</x:f>
        <x:v>401</x:v>
      </x:c>
      <x:c r="N23" s="60" t="n">
        <x:f>'参数'!$B$10</x:f>
        <x:v>1</x:v>
      </x:c>
      <x:c r="O23" s="60" t="n">
        <x:f>N23*'参数'!$B$11</x:f>
        <x:v>2</x:v>
      </x:c>
      <x:c r="P23" s="60" t="n">
        <x:f>N23*'参数'!$B$12</x:f>
        <x:v>1</x:v>
      </x:c>
      <x:c r="Q23" t="str">
        <x:f>C23&amp;"d"</x:f>
        <x:v>C1d</x:v>
      </x:c>
      <x:c r="R23" t="str">
        <x:f>C23&amp;"p"</x:f>
        <x:v>C1p</x:v>
      </x:c>
      <x:c r="S23" t="str">
        <x:f>IF(AND(L23&gt;=H23+I23+J23,M23&gt;L23,F23&lt;&gt;""),"PASS","FAIL")</x:f>
        <x:v>PASS</x:v>
      </x:c>
      <x:c r="T23" t="n">
        <x:v>10</x:v>
      </x:c>
      <x:c r="U23" t="str">
        <x:v>pickup_after_delivery_completion_plus_usage_lag</x:v>
      </x:c>
    </x:row>
    <x:row r="24">
      <x:c r="A24" t="str">
        <x:v>Set1_10-2-2</x:v>
      </x:c>
      <x:c r="B24" t="str">
        <x:v>short_same_day</x:v>
      </x:c>
      <x:c r="C24" t="str">
        <x:v>C2</x:v>
      </x:c>
      <x:c r="D24" s="59" t="n">
        <x:v>-7</x:v>
      </x:c>
      <x:c r="E24" s="59" t="n">
        <x:v>4</x:v>
      </x:c>
      <x:c r="F24" s="59" t="str">
        <x:v>S1</x:v>
      </x:c>
      <x:c r="G24" s="59" t="n">
        <x:v>124</x:v>
      </x:c>
      <x:c r="H24" s="59" t="n">
        <x:v>144</x:v>
      </x:c>
      <x:c r="I24" s="59" t="n">
        <x:v>10</x:v>
      </x:c>
      <x:c r="J24" s="60" t="n">
        <x:f>'参数'!$C$4</x:f>
        <x:v>120</x:v>
      </x:c>
      <x:c r="K24" s="60" t="n">
        <x:f>'参数'!$D$4</x:f>
        <x:v>180</x:v>
      </x:c>
      <x:c r="L24" s="60" t="n">
        <x:f>H24+I24+J24</x:f>
        <x:v>274</x:v>
      </x:c>
      <x:c r="M24" s="60" t="n">
        <x:f>L24+K24</x:f>
        <x:v>454</x:v>
      </x:c>
      <x:c r="N24" s="60" t="n">
        <x:f>'参数'!$B$10</x:f>
        <x:v>1</x:v>
      </x:c>
      <x:c r="O24" s="60" t="n">
        <x:f>N24*'参数'!$B$11</x:f>
        <x:v>2</x:v>
      </x:c>
      <x:c r="P24" s="60" t="n">
        <x:f>N24*'参数'!$B$12</x:f>
        <x:v>1</x:v>
      </x:c>
      <x:c r="Q24" t="str">
        <x:f>C24&amp;"d"</x:f>
        <x:v>C2d</x:v>
      </x:c>
      <x:c r="R24" t="str">
        <x:f>C24&amp;"p"</x:f>
        <x:v>C2p</x:v>
      </x:c>
      <x:c r="S24" t="str">
        <x:f>IF(AND(L24&gt;=H24+I24+J24,M24&gt;L24,F24&lt;&gt;""),"PASS","FAIL")</x:f>
        <x:v>PASS</x:v>
      </x:c>
      <x:c r="T24" t="n">
        <x:v>10</x:v>
      </x:c>
      <x:c r="U24" t="str">
        <x:v>pickup_after_delivery_completion_plus_usage_lag</x:v>
      </x:c>
    </x:row>
    <x:row r="25">
      <x:c r="A25" t="str">
        <x:v>Set1_10-2-2</x:v>
      </x:c>
      <x:c r="B25" t="str">
        <x:v>short_same_day</x:v>
      </x:c>
      <x:c r="C25" t="str">
        <x:v>C3</x:v>
      </x:c>
      <x:c r="D25" s="59" t="n">
        <x:v>13</x:v>
      </x:c>
      <x:c r="E25" s="59" t="n">
        <x:v>-17</x:v>
      </x:c>
      <x:c r="F25" s="59" t="str">
        <x:v>S0</x:v>
      </x:c>
      <x:c r="G25" s="59" t="n">
        <x:v>354</x:v>
      </x:c>
      <x:c r="H25" s="59" t="n">
        <x:v>374</x:v>
      </x:c>
      <x:c r="I25" s="59" t="n">
        <x:v>10</x:v>
      </x:c>
      <x:c r="J25" s="60" t="n">
        <x:f>'参数'!$C$4</x:f>
        <x:v>120</x:v>
      </x:c>
      <x:c r="K25" s="60" t="n">
        <x:f>'参数'!$D$4</x:f>
        <x:v>180</x:v>
      </x:c>
      <x:c r="L25" s="60" t="n">
        <x:f>H25+I25+J25</x:f>
        <x:v>504</x:v>
      </x:c>
      <x:c r="M25" s="60" t="n">
        <x:f>L25+K25</x:f>
        <x:v>684</x:v>
      </x:c>
      <x:c r="N25" s="60" t="n">
        <x:f>'参数'!$B$10</x:f>
        <x:v>1</x:v>
      </x:c>
      <x:c r="O25" s="60" t="n">
        <x:f>N25*'参数'!$B$11</x:f>
        <x:v>2</x:v>
      </x:c>
      <x:c r="P25" s="60" t="n">
        <x:f>N25*'参数'!$B$12</x:f>
        <x:v>1</x:v>
      </x:c>
      <x:c r="Q25" t="str">
        <x:f>C25&amp;"d"</x:f>
        <x:v>C3d</x:v>
      </x:c>
      <x:c r="R25" t="str">
        <x:f>C25&amp;"p"</x:f>
        <x:v>C3p</x:v>
      </x:c>
      <x:c r="S25" t="str">
        <x:f>IF(AND(L25&gt;=H25+I25+J25,M25&gt;L25,F25&lt;&gt;""),"PASS","FAIL")</x:f>
        <x:v>PASS</x:v>
      </x:c>
      <x:c r="T25" t="n">
        <x:v>5</x:v>
      </x:c>
      <x:c r="U25" t="str">
        <x:v>pickup_after_delivery_completion_plus_usage_lag</x:v>
      </x:c>
    </x:row>
    <x:row r="26">
      <x:c r="A26" t="str">
        <x:v>Set1_10-2-2</x:v>
      </x:c>
      <x:c r="B26" t="str">
        <x:v>short_same_day</x:v>
      </x:c>
      <x:c r="C26" t="str">
        <x:v>C4</x:v>
      </x:c>
      <x:c r="D26" s="59" t="n">
        <x:v>3</x:v>
      </x:c>
      <x:c r="E26" s="59" t="n">
        <x:v>1</x:v>
      </x:c>
      <x:c r="F26" s="59" t="str">
        <x:v>S0</x:v>
      </x:c>
      <x:c r="G26" s="59" t="n">
        <x:v>343</x:v>
      </x:c>
      <x:c r="H26" s="59" t="n">
        <x:v>363</x:v>
      </x:c>
      <x:c r="I26" s="59" t="n">
        <x:v>10</x:v>
      </x:c>
      <x:c r="J26" s="60" t="n">
        <x:f>'参数'!$C$4</x:f>
        <x:v>120</x:v>
      </x:c>
      <x:c r="K26" s="60" t="n">
        <x:f>'参数'!$D$4</x:f>
        <x:v>180</x:v>
      </x:c>
      <x:c r="L26" s="60" t="n">
        <x:f>H26+I26+J26</x:f>
        <x:v>493</x:v>
      </x:c>
      <x:c r="M26" s="60" t="n">
        <x:f>L26+K26</x:f>
        <x:v>673</x:v>
      </x:c>
      <x:c r="N26" s="60" t="n">
        <x:f>'参数'!$B$10</x:f>
        <x:v>1</x:v>
      </x:c>
      <x:c r="O26" s="60" t="n">
        <x:f>N26*'参数'!$B$11</x:f>
        <x:v>2</x:v>
      </x:c>
      <x:c r="P26" s="60" t="n">
        <x:f>N26*'参数'!$B$12</x:f>
        <x:v>1</x:v>
      </x:c>
      <x:c r="Q26" t="str">
        <x:f>C26&amp;"d"</x:f>
        <x:v>C4d</x:v>
      </x:c>
      <x:c r="R26" t="str">
        <x:f>C26&amp;"p"</x:f>
        <x:v>C4p</x:v>
      </x:c>
      <x:c r="S26" t="str">
        <x:f>IF(AND(L26&gt;=H26+I26+J26,M26&gt;L26,F26&lt;&gt;""),"PASS","FAIL")</x:f>
        <x:v>PASS</x:v>
      </x:c>
      <x:c r="T26" t="n">
        <x:v>10</x:v>
      </x:c>
      <x:c r="U26" t="str">
        <x:v>pickup_after_delivery_completion_plus_usage_lag</x:v>
      </x:c>
    </x:row>
    <x:row r="27">
      <x:c r="A27" t="str">
        <x:v>Set1_10-2-2</x:v>
      </x:c>
      <x:c r="B27" t="str">
        <x:v>short_same_day</x:v>
      </x:c>
      <x:c r="C27" t="str">
        <x:v>C5</x:v>
      </x:c>
      <x:c r="D27" s="59" t="n">
        <x:v>1</x:v>
      </x:c>
      <x:c r="E27" s="59" t="n">
        <x:v>1</x:v>
      </x:c>
      <x:c r="F27" s="59" t="str">
        <x:v>S1</x:v>
      </x:c>
      <x:c r="G27" s="59" t="n">
        <x:v>86</x:v>
      </x:c>
      <x:c r="H27" s="59" t="n">
        <x:v>106</x:v>
      </x:c>
      <x:c r="I27" s="59" t="n">
        <x:v>10</x:v>
      </x:c>
      <x:c r="J27" s="60" t="n">
        <x:f>'参数'!$C$4</x:f>
        <x:v>120</x:v>
      </x:c>
      <x:c r="K27" s="60" t="n">
        <x:f>'参数'!$D$4</x:f>
        <x:v>180</x:v>
      </x:c>
      <x:c r="L27" s="60" t="n">
        <x:f>H27+I27+J27</x:f>
        <x:v>236</x:v>
      </x:c>
      <x:c r="M27" s="60" t="n">
        <x:f>L27+K27</x:f>
        <x:v>416</x:v>
      </x:c>
      <x:c r="N27" s="60" t="n">
        <x:f>'参数'!$B$10</x:f>
        <x:v>1</x:v>
      </x:c>
      <x:c r="O27" s="60" t="n">
        <x:f>N27*'参数'!$B$11</x:f>
        <x:v>2</x:v>
      </x:c>
      <x:c r="P27" s="60" t="n">
        <x:f>N27*'参数'!$B$12</x:f>
        <x:v>1</x:v>
      </x:c>
      <x:c r="Q27" t="str">
        <x:f>C27&amp;"d"</x:f>
        <x:v>C5d</x:v>
      </x:c>
      <x:c r="R27" t="str">
        <x:f>C27&amp;"p"</x:f>
        <x:v>C5p</x:v>
      </x:c>
      <x:c r="S27" t="str">
        <x:f>IF(AND(L27&gt;=H27+I27+J27,M27&gt;L27,F27&lt;&gt;""),"PASS","FAIL")</x:f>
        <x:v>PASS</x:v>
      </x:c>
      <x:c r="T27" t="n">
        <x:v>10</x:v>
      </x:c>
      <x:c r="U27" t="str">
        <x:v>pickup_after_delivery_completion_plus_usage_lag</x:v>
      </x:c>
    </x:row>
    <x:row r="28">
      <x:c r="A28" t="str">
        <x:v>Set1_10-2-2</x:v>
      </x:c>
      <x:c r="B28" t="str">
        <x:v>short_same_day</x:v>
      </x:c>
      <x:c r="C28" t="str">
        <x:v>C6</x:v>
      </x:c>
      <x:c r="D28" s="59" t="n">
        <x:v>-26</x:v>
      </x:c>
      <x:c r="E28" s="59" t="n">
        <x:v>12</x:v>
      </x:c>
      <x:c r="F28" s="59" t="str">
        <x:v>S1</x:v>
      </x:c>
      <x:c r="G28" s="59" t="n">
        <x:v>69</x:v>
      </x:c>
      <x:c r="H28" s="59" t="n">
        <x:v>89</x:v>
      </x:c>
      <x:c r="I28" s="59" t="n">
        <x:v>10</x:v>
      </x:c>
      <x:c r="J28" s="60" t="n">
        <x:f>'参数'!$C$4</x:f>
        <x:v>120</x:v>
      </x:c>
      <x:c r="K28" s="60" t="n">
        <x:f>'参数'!$D$4</x:f>
        <x:v>180</x:v>
      </x:c>
      <x:c r="L28" s="60" t="n">
        <x:f>H28+I28+J28</x:f>
        <x:v>219</x:v>
      </x:c>
      <x:c r="M28" s="60" t="n">
        <x:f>L28+K28</x:f>
        <x:v>399</x:v>
      </x:c>
      <x:c r="N28" s="60" t="n">
        <x:f>'参数'!$B$10</x:f>
        <x:v>1</x:v>
      </x:c>
      <x:c r="O28" s="60" t="n">
        <x:f>N28*'参数'!$B$11</x:f>
        <x:v>2</x:v>
      </x:c>
      <x:c r="P28" s="60" t="n">
        <x:f>N28*'参数'!$B$12</x:f>
        <x:v>1</x:v>
      </x:c>
      <x:c r="Q28" t="str">
        <x:f>C28&amp;"d"</x:f>
        <x:v>C6d</x:v>
      </x:c>
      <x:c r="R28" t="str">
        <x:f>C28&amp;"p"</x:f>
        <x:v>C6p</x:v>
      </x:c>
      <x:c r="S28" t="str">
        <x:f>IF(AND(L28&gt;=H28+I28+J28,M28&gt;L28,F28&lt;&gt;""),"PASS","FAIL")</x:f>
        <x:v>PASS</x:v>
      </x:c>
      <x:c r="T28" t="n">
        <x:v>10</x:v>
      </x:c>
      <x:c r="U28" t="str">
        <x:v>pickup_after_delivery_completion_plus_usage_lag</x:v>
      </x:c>
    </x:row>
    <x:row r="29">
      <x:c r="A29" t="str">
        <x:v>Set1_10-2-2</x:v>
      </x:c>
      <x:c r="B29" t="str">
        <x:v>short_same_day</x:v>
      </x:c>
      <x:c r="C29" t="str">
        <x:v>C7</x:v>
      </x:c>
      <x:c r="D29" s="59" t="n">
        <x:v>14</x:v>
      </x:c>
      <x:c r="E29" s="59" t="n">
        <x:v>-15</x:v>
      </x:c>
      <x:c r="F29" s="59" t="str">
        <x:v>S0</x:v>
      </x:c>
      <x:c r="G29" s="59" t="n">
        <x:v>246</x:v>
      </x:c>
      <x:c r="H29" s="59" t="n">
        <x:v>266</x:v>
      </x:c>
      <x:c r="I29" s="59" t="n">
        <x:v>10</x:v>
      </x:c>
      <x:c r="J29" s="60" t="n">
        <x:f>'参数'!$C$4</x:f>
        <x:v>120</x:v>
      </x:c>
      <x:c r="K29" s="60" t="n">
        <x:f>'参数'!$D$4</x:f>
        <x:v>180</x:v>
      </x:c>
      <x:c r="L29" s="60" t="n">
        <x:f>H29+I29+J29</x:f>
        <x:v>396</x:v>
      </x:c>
      <x:c r="M29" s="60" t="n">
        <x:f>L29+K29</x:f>
        <x:v>576</x:v>
      </x:c>
      <x:c r="N29" s="60" t="n">
        <x:f>'参数'!$B$10</x:f>
        <x:v>1</x:v>
      </x:c>
      <x:c r="O29" s="60" t="n">
        <x:f>N29*'参数'!$B$11</x:f>
        <x:v>2</x:v>
      </x:c>
      <x:c r="P29" s="60" t="n">
        <x:f>N29*'参数'!$B$12</x:f>
        <x:v>1</x:v>
      </x:c>
      <x:c r="Q29" t="str">
        <x:f>C29&amp;"d"</x:f>
        <x:v>C7d</x:v>
      </x:c>
      <x:c r="R29" t="str">
        <x:f>C29&amp;"p"</x:f>
        <x:v>C7p</x:v>
      </x:c>
      <x:c r="S29" t="str">
        <x:f>IF(AND(L29&gt;=H29+I29+J29,M29&gt;L29,F29&lt;&gt;""),"PASS","FAIL")</x:f>
        <x:v>PASS</x:v>
      </x:c>
      <x:c r="T29" t="n">
        <x:v>10</x:v>
      </x:c>
      <x:c r="U29" t="str">
        <x:v>pickup_after_delivery_completion_plus_usage_lag</x:v>
      </x:c>
    </x:row>
    <x:row r="30">
      <x:c r="A30" t="str">
        <x:v>Set1_10-2-2</x:v>
      </x:c>
      <x:c r="B30" t="str">
        <x:v>short_same_day</x:v>
      </x:c>
      <x:c r="C30" t="str">
        <x:v>C8</x:v>
      </x:c>
      <x:c r="D30" s="59" t="n">
        <x:v>-20</x:v>
      </x:c>
      <x:c r="E30" s="59" t="n">
        <x:v>21</x:v>
      </x:c>
      <x:c r="F30" s="59" t="str">
        <x:v>S1</x:v>
      </x:c>
      <x:c r="G30" s="59" t="n">
        <x:v>291</x:v>
      </x:c>
      <x:c r="H30" s="59" t="n">
        <x:v>311</x:v>
      </x:c>
      <x:c r="I30" s="59" t="n">
        <x:v>10</x:v>
      </x:c>
      <x:c r="J30" s="60" t="n">
        <x:f>'参数'!$C$4</x:f>
        <x:v>120</x:v>
      </x:c>
      <x:c r="K30" s="60" t="n">
        <x:f>'参数'!$D$4</x:f>
        <x:v>180</x:v>
      </x:c>
      <x:c r="L30" s="60" t="n">
        <x:f>H30+I30+J30</x:f>
        <x:v>441</x:v>
      </x:c>
      <x:c r="M30" s="60" t="n">
        <x:f>L30+K30</x:f>
        <x:v>621</x:v>
      </x:c>
      <x:c r="N30" s="60" t="n">
        <x:f>'参数'!$B$10</x:f>
        <x:v>1</x:v>
      </x:c>
      <x:c r="O30" s="60" t="n">
        <x:f>N30*'参数'!$B$11</x:f>
        <x:v>2</x:v>
      </x:c>
      <x:c r="P30" s="60" t="n">
        <x:f>N30*'参数'!$B$12</x:f>
        <x:v>1</x:v>
      </x:c>
      <x:c r="Q30" t="str">
        <x:f>C30&amp;"d"</x:f>
        <x:v>C8d</x:v>
      </x:c>
      <x:c r="R30" t="str">
        <x:f>C30&amp;"p"</x:f>
        <x:v>C8p</x:v>
      </x:c>
      <x:c r="S30" t="str">
        <x:f>IF(AND(L30&gt;=H30+I30+J30,M30&gt;L30,F30&lt;&gt;""),"PASS","FAIL")</x:f>
        <x:v>PASS</x:v>
      </x:c>
      <x:c r="T30" t="n">
        <x:v>5</x:v>
      </x:c>
      <x:c r="U30" t="str">
        <x:v>pickup_after_delivery_completion_plus_usage_lag</x:v>
      </x:c>
    </x:row>
    <x:row r="31">
      <x:c r="A31" t="str">
        <x:v>Set1_10-2-2</x:v>
      </x:c>
      <x:c r="B31" t="str">
        <x:v>short_same_day</x:v>
      </x:c>
      <x:c r="C31" t="str">
        <x:v>C9</x:v>
      </x:c>
      <x:c r="D31" s="59" t="n">
        <x:v>2</x:v>
      </x:c>
      <x:c r="E31" s="59" t="n">
        <x:v>-12</x:v>
      </x:c>
      <x:c r="F31" s="59" t="str">
        <x:v>S0</x:v>
      </x:c>
      <x:c r="G31" s="59" t="n">
        <x:v>239</x:v>
      </x:c>
      <x:c r="H31" s="59" t="n">
        <x:v>259</x:v>
      </x:c>
      <x:c r="I31" s="59" t="n">
        <x:v>10</x:v>
      </x:c>
      <x:c r="J31" s="60" t="n">
        <x:f>'参数'!$C$4</x:f>
        <x:v>120</x:v>
      </x:c>
      <x:c r="K31" s="60" t="n">
        <x:f>'参数'!$D$4</x:f>
        <x:v>180</x:v>
      </x:c>
      <x:c r="L31" s="60" t="n">
        <x:f>H31+I31+J31</x:f>
        <x:v>389</x:v>
      </x:c>
      <x:c r="M31" s="60" t="n">
        <x:f>L31+K31</x:f>
        <x:v>569</x:v>
      </x:c>
      <x:c r="N31" s="60" t="n">
        <x:f>'参数'!$B$10</x:f>
        <x:v>1</x:v>
      </x:c>
      <x:c r="O31" s="60" t="n">
        <x:f>N31*'参数'!$B$11</x:f>
        <x:v>2</x:v>
      </x:c>
      <x:c r="P31" s="60" t="n">
        <x:f>N31*'参数'!$B$12</x:f>
        <x:v>1</x:v>
      </x:c>
      <x:c r="Q31" t="str">
        <x:f>C31&amp;"d"</x:f>
        <x:v>C9d</x:v>
      </x:c>
      <x:c r="R31" t="str">
        <x:f>C31&amp;"p"</x:f>
        <x:v>C9p</x:v>
      </x:c>
      <x:c r="S31" t="str">
        <x:f>IF(AND(L31&gt;=H31+I31+J31,M31&gt;L31,F31&lt;&gt;""),"PASS","FAIL")</x:f>
        <x:v>PASS</x:v>
      </x:c>
      <x:c r="T31" t="n">
        <x:v>5</x:v>
      </x:c>
      <x:c r="U31" t="str">
        <x:v>pickup_after_delivery_completion_plus_usage_lag</x:v>
      </x:c>
    </x:row>
    <x:row r="32">
      <x:c r="A32" t="str">
        <x:v>Set1_10-2-2b</x:v>
      </x:c>
      <x:c r="B32" t="str">
        <x:v>short_same_day</x:v>
      </x:c>
      <x:c r="C32" t="str">
        <x:v>C0</x:v>
      </x:c>
      <x:c r="D32" s="59" t="n">
        <x:v>1</x:v>
      </x:c>
      <x:c r="E32" s="59" t="n">
        <x:v>-2</x:v>
      </x:c>
      <x:c r="F32" s="59" t="str">
        <x:v>S0</x:v>
      </x:c>
      <x:c r="G32" s="59" t="n">
        <x:v>126</x:v>
      </x:c>
      <x:c r="H32" s="59" t="n">
        <x:v>146</x:v>
      </x:c>
      <x:c r="I32" s="59" t="n">
        <x:v>10</x:v>
      </x:c>
      <x:c r="J32" s="60" t="n">
        <x:f>'参数'!$C$4</x:f>
        <x:v>120</x:v>
      </x:c>
      <x:c r="K32" s="60" t="n">
        <x:f>'参数'!$D$4</x:f>
        <x:v>180</x:v>
      </x:c>
      <x:c r="L32" s="60" t="n">
        <x:f>H32+I32+J32</x:f>
        <x:v>276</x:v>
      </x:c>
      <x:c r="M32" s="60" t="n">
        <x:f>L32+K32</x:f>
        <x:v>456</x:v>
      </x:c>
      <x:c r="N32" s="60" t="n">
        <x:f>'参数'!$B$10</x:f>
        <x:v>1</x:v>
      </x:c>
      <x:c r="O32" s="60" t="n">
        <x:f>N32*'参数'!$B$11</x:f>
        <x:v>2</x:v>
      </x:c>
      <x:c r="P32" s="60" t="n">
        <x:f>N32*'参数'!$B$12</x:f>
        <x:v>1</x:v>
      </x:c>
      <x:c r="Q32" t="str">
        <x:f>C32&amp;"d"</x:f>
        <x:v>C0d</x:v>
      </x:c>
      <x:c r="R32" t="str">
        <x:f>C32&amp;"p"</x:f>
        <x:v>C0p</x:v>
      </x:c>
      <x:c r="S32" t="str">
        <x:f>IF(AND(L32&gt;=H32+I32+J32,M32&gt;L32,F32&lt;&gt;""),"PASS","FAIL")</x:f>
        <x:v>PASS</x:v>
      </x:c>
      <x:c r="T32" t="n">
        <x:v>10</x:v>
      </x:c>
      <x:c r="U32" t="str">
        <x:v>pickup_after_delivery_completion_plus_usage_lag</x:v>
      </x:c>
    </x:row>
    <x:row r="33">
      <x:c r="A33" t="str">
        <x:v>Set1_10-2-2b</x:v>
      </x:c>
      <x:c r="B33" t="str">
        <x:v>short_same_day</x:v>
      </x:c>
      <x:c r="C33" t="str">
        <x:v>C1</x:v>
      </x:c>
      <x:c r="D33" s="59" t="n">
        <x:v>0</x:v>
      </x:c>
      <x:c r="E33" s="59" t="n">
        <x:v>-8</x:v>
      </x:c>
      <x:c r="F33" s="59" t="str">
        <x:v>S0</x:v>
      </x:c>
      <x:c r="G33" s="59" t="n">
        <x:v>154</x:v>
      </x:c>
      <x:c r="H33" s="59" t="n">
        <x:v>174</x:v>
      </x:c>
      <x:c r="I33" s="59" t="n">
        <x:v>10</x:v>
      </x:c>
      <x:c r="J33" s="60" t="n">
        <x:f>'参数'!$C$4</x:f>
        <x:v>120</x:v>
      </x:c>
      <x:c r="K33" s="60" t="n">
        <x:f>'参数'!$D$4</x:f>
        <x:v>180</x:v>
      </x:c>
      <x:c r="L33" s="60" t="n">
        <x:f>H33+I33+J33</x:f>
        <x:v>304</x:v>
      </x:c>
      <x:c r="M33" s="60" t="n">
        <x:f>L33+K33</x:f>
        <x:v>484</x:v>
      </x:c>
      <x:c r="N33" s="60" t="n">
        <x:f>'参数'!$B$10</x:f>
        <x:v>1</x:v>
      </x:c>
      <x:c r="O33" s="60" t="n">
        <x:f>N33*'参数'!$B$11</x:f>
        <x:v>2</x:v>
      </x:c>
      <x:c r="P33" s="60" t="n">
        <x:f>N33*'参数'!$B$12</x:f>
        <x:v>1</x:v>
      </x:c>
      <x:c r="Q33" t="str">
        <x:f>C33&amp;"d"</x:f>
        <x:v>C1d</x:v>
      </x:c>
      <x:c r="R33" t="str">
        <x:f>C33&amp;"p"</x:f>
        <x:v>C1p</x:v>
      </x:c>
      <x:c r="S33" t="str">
        <x:f>IF(AND(L33&gt;=H33+I33+J33,M33&gt;L33,F33&lt;&gt;""),"PASS","FAIL")</x:f>
        <x:v>PASS</x:v>
      </x:c>
      <x:c r="T33" t="n">
        <x:v>10</x:v>
      </x:c>
      <x:c r="U33" t="str">
        <x:v>pickup_after_delivery_completion_plus_usage_lag</x:v>
      </x:c>
    </x:row>
    <x:row r="34">
      <x:c r="A34" t="str">
        <x:v>Set1_10-2-2b</x:v>
      </x:c>
      <x:c r="B34" t="str">
        <x:v>short_same_day</x:v>
      </x:c>
      <x:c r="C34" t="str">
        <x:v>C2</x:v>
      </x:c>
      <x:c r="D34" s="59" t="n">
        <x:v>4</x:v>
      </x:c>
      <x:c r="E34" s="59" t="n">
        <x:v>-3</x:v>
      </x:c>
      <x:c r="F34" s="59" t="str">
        <x:v>S0</x:v>
      </x:c>
      <x:c r="G34" s="59" t="n">
        <x:v>217</x:v>
      </x:c>
      <x:c r="H34" s="59" t="n">
        <x:v>237</x:v>
      </x:c>
      <x:c r="I34" s="59" t="n">
        <x:v>10</x:v>
      </x:c>
      <x:c r="J34" s="60" t="n">
        <x:f>'参数'!$C$4</x:f>
        <x:v>120</x:v>
      </x:c>
      <x:c r="K34" s="60" t="n">
        <x:f>'参数'!$D$4</x:f>
        <x:v>180</x:v>
      </x:c>
      <x:c r="L34" s="60" t="n">
        <x:f>H34+I34+J34</x:f>
        <x:v>367</x:v>
      </x:c>
      <x:c r="M34" s="60" t="n">
        <x:f>L34+K34</x:f>
        <x:v>547</x:v>
      </x:c>
      <x:c r="N34" s="60" t="n">
        <x:f>'参数'!$B$10</x:f>
        <x:v>1</x:v>
      </x:c>
      <x:c r="O34" s="60" t="n">
        <x:f>N34*'参数'!$B$11</x:f>
        <x:v>2</x:v>
      </x:c>
      <x:c r="P34" s="60" t="n">
        <x:f>N34*'参数'!$B$12</x:f>
        <x:v>1</x:v>
      </x:c>
      <x:c r="Q34" t="str">
        <x:f>C34&amp;"d"</x:f>
        <x:v>C2d</x:v>
      </x:c>
      <x:c r="R34" t="str">
        <x:f>C34&amp;"p"</x:f>
        <x:v>C2p</x:v>
      </x:c>
      <x:c r="S34" t="str">
        <x:f>IF(AND(L34&gt;=H34+I34+J34,M34&gt;L34,F34&lt;&gt;""),"PASS","FAIL")</x:f>
        <x:v>PASS</x:v>
      </x:c>
      <x:c r="T34" t="n">
        <x:v>10</x:v>
      </x:c>
      <x:c r="U34" t="str">
        <x:v>pickup_after_delivery_completion_plus_usage_lag</x:v>
      </x:c>
    </x:row>
    <x:row r="35">
      <x:c r="A35" t="str">
        <x:v>Set1_10-2-2b</x:v>
      </x:c>
      <x:c r="B35" t="str">
        <x:v>short_same_day</x:v>
      </x:c>
      <x:c r="C35" t="str">
        <x:v>C3</x:v>
      </x:c>
      <x:c r="D35" s="59" t="n">
        <x:v>26</x:v>
      </x:c>
      <x:c r="E35" s="59" t="n">
        <x:v>12</x:v>
      </x:c>
      <x:c r="F35" s="59" t="str">
        <x:v>S0</x:v>
      </x:c>
      <x:c r="G35" s="59" t="n">
        <x:v>36</x:v>
      </x:c>
      <x:c r="H35" s="59" t="n">
        <x:v>56</x:v>
      </x:c>
      <x:c r="I35" s="59" t="n">
        <x:v>10</x:v>
      </x:c>
      <x:c r="J35" s="60" t="n">
        <x:f>'参数'!$C$4</x:f>
        <x:v>120</x:v>
      </x:c>
      <x:c r="K35" s="60" t="n">
        <x:f>'参数'!$D$4</x:f>
        <x:v>180</x:v>
      </x:c>
      <x:c r="L35" s="60" t="n">
        <x:f>H35+I35+J35</x:f>
        <x:v>186</x:v>
      </x:c>
      <x:c r="M35" s="60" t="n">
        <x:f>L35+K35</x:f>
        <x:v>366</x:v>
      </x:c>
      <x:c r="N35" s="60" t="n">
        <x:f>'参数'!$B$10</x:f>
        <x:v>1</x:v>
      </x:c>
      <x:c r="O35" s="60" t="n">
        <x:f>N35*'参数'!$B$11</x:f>
        <x:v>2</x:v>
      </x:c>
      <x:c r="P35" s="60" t="n">
        <x:f>N35*'参数'!$B$12</x:f>
        <x:v>1</x:v>
      </x:c>
      <x:c r="Q35" t="str">
        <x:f>C35&amp;"d"</x:f>
        <x:v>C3d</x:v>
      </x:c>
      <x:c r="R35" t="str">
        <x:f>C35&amp;"p"</x:f>
        <x:v>C3p</x:v>
      </x:c>
      <x:c r="S35" t="str">
        <x:f>IF(AND(L35&gt;=H35+I35+J35,M35&gt;L35,F35&lt;&gt;""),"PASS","FAIL")</x:f>
        <x:v>PASS</x:v>
      </x:c>
      <x:c r="T35" t="n">
        <x:v>5</x:v>
      </x:c>
      <x:c r="U35" t="str">
        <x:v>pickup_after_delivery_completion_plus_usage_lag</x:v>
      </x:c>
    </x:row>
    <x:row r="36">
      <x:c r="A36" t="str">
        <x:v>Set1_10-2-2b</x:v>
      </x:c>
      <x:c r="B36" t="str">
        <x:v>short_same_day</x:v>
      </x:c>
      <x:c r="C36" t="str">
        <x:v>C4</x:v>
      </x:c>
      <x:c r="D36" s="59" t="n">
        <x:v>0</x:v>
      </x:c>
      <x:c r="E36" s="59" t="n">
        <x:v>-8</x:v>
      </x:c>
      <x:c r="F36" s="59" t="str">
        <x:v>S0</x:v>
      </x:c>
      <x:c r="G36" s="59" t="n">
        <x:v>101</x:v>
      </x:c>
      <x:c r="H36" s="59" t="n">
        <x:v>121</x:v>
      </x:c>
      <x:c r="I36" s="59" t="n">
        <x:v>10</x:v>
      </x:c>
      <x:c r="J36" s="60" t="n">
        <x:f>'参数'!$C$4</x:f>
        <x:v>120</x:v>
      </x:c>
      <x:c r="K36" s="60" t="n">
        <x:f>'参数'!$D$4</x:f>
        <x:v>180</x:v>
      </x:c>
      <x:c r="L36" s="60" t="n">
        <x:f>H36+I36+J36</x:f>
        <x:v>251</x:v>
      </x:c>
      <x:c r="M36" s="60" t="n">
        <x:f>L36+K36</x:f>
        <x:v>431</x:v>
      </x:c>
      <x:c r="N36" s="60" t="n">
        <x:f>'参数'!$B$10</x:f>
        <x:v>1</x:v>
      </x:c>
      <x:c r="O36" s="60" t="n">
        <x:f>N36*'参数'!$B$11</x:f>
        <x:v>2</x:v>
      </x:c>
      <x:c r="P36" s="60" t="n">
        <x:f>N36*'参数'!$B$12</x:f>
        <x:v>1</x:v>
      </x:c>
      <x:c r="Q36" t="str">
        <x:f>C36&amp;"d"</x:f>
        <x:v>C4d</x:v>
      </x:c>
      <x:c r="R36" t="str">
        <x:f>C36&amp;"p"</x:f>
        <x:v>C4p</x:v>
      </x:c>
      <x:c r="S36" t="str">
        <x:f>IF(AND(L36&gt;=H36+I36+J36,M36&gt;L36,F36&lt;&gt;""),"PASS","FAIL")</x:f>
        <x:v>PASS</x:v>
      </x:c>
      <x:c r="T36" t="n">
        <x:v>10</x:v>
      </x:c>
      <x:c r="U36" t="str">
        <x:v>pickup_after_delivery_completion_plus_usage_lag</x:v>
      </x:c>
    </x:row>
    <x:row r="37">
      <x:c r="A37" t="str">
        <x:v>Set1_10-2-2b</x:v>
      </x:c>
      <x:c r="B37" t="str">
        <x:v>short_same_day</x:v>
      </x:c>
      <x:c r="C37" t="str">
        <x:v>C5</x:v>
      </x:c>
      <x:c r="D37" s="59" t="n">
        <x:v>-4</x:v>
      </x:c>
      <x:c r="E37" s="59" t="n">
        <x:v>-1</x:v>
      </x:c>
      <x:c r="F37" s="59" t="str">
        <x:v>S1</x:v>
      </x:c>
      <x:c r="G37" s="59" t="n">
        <x:v>185</x:v>
      </x:c>
      <x:c r="H37" s="59" t="n">
        <x:v>205</x:v>
      </x:c>
      <x:c r="I37" s="59" t="n">
        <x:v>10</x:v>
      </x:c>
      <x:c r="J37" s="60" t="n">
        <x:f>'参数'!$C$4</x:f>
        <x:v>120</x:v>
      </x:c>
      <x:c r="K37" s="60" t="n">
        <x:f>'参数'!$D$4</x:f>
        <x:v>180</x:v>
      </x:c>
      <x:c r="L37" s="60" t="n">
        <x:f>H37+I37+J37</x:f>
        <x:v>335</x:v>
      </x:c>
      <x:c r="M37" s="60" t="n">
        <x:f>L37+K37</x:f>
        <x:v>515</x:v>
      </x:c>
      <x:c r="N37" s="60" t="n">
        <x:f>'参数'!$B$10</x:f>
        <x:v>1</x:v>
      </x:c>
      <x:c r="O37" s="60" t="n">
        <x:f>N37*'参数'!$B$11</x:f>
        <x:v>2</x:v>
      </x:c>
      <x:c r="P37" s="60" t="n">
        <x:f>N37*'参数'!$B$12</x:f>
        <x:v>1</x:v>
      </x:c>
      <x:c r="Q37" t="str">
        <x:f>C37&amp;"d"</x:f>
        <x:v>C5d</x:v>
      </x:c>
      <x:c r="R37" t="str">
        <x:f>C37&amp;"p"</x:f>
        <x:v>C5p</x:v>
      </x:c>
      <x:c r="S37" t="str">
        <x:f>IF(AND(L37&gt;=H37+I37+J37,M37&gt;L37,F37&lt;&gt;""),"PASS","FAIL")</x:f>
        <x:v>PASS</x:v>
      </x:c>
      <x:c r="T37" t="n">
        <x:v>10</x:v>
      </x:c>
      <x:c r="U37" t="str">
        <x:v>pickup_after_delivery_completion_plus_usage_lag</x:v>
      </x:c>
    </x:row>
    <x:row r="38">
      <x:c r="A38" t="str">
        <x:v>Set1_10-2-2b</x:v>
      </x:c>
      <x:c r="B38" t="str">
        <x:v>short_same_day</x:v>
      </x:c>
      <x:c r="C38" t="str">
        <x:v>C6</x:v>
      </x:c>
      <x:c r="D38" s="59" t="n">
        <x:v>10</x:v>
      </x:c>
      <x:c r="E38" s="59" t="n">
        <x:v>9</x:v>
      </x:c>
      <x:c r="F38" s="59" t="str">
        <x:v>S0</x:v>
      </x:c>
      <x:c r="G38" s="59" t="n">
        <x:v>50</x:v>
      </x:c>
      <x:c r="H38" s="59" t="n">
        <x:v>70</x:v>
      </x:c>
      <x:c r="I38" s="59" t="n">
        <x:v>10</x:v>
      </x:c>
      <x:c r="J38" s="60" t="n">
        <x:f>'参数'!$C$4</x:f>
        <x:v>120</x:v>
      </x:c>
      <x:c r="K38" s="60" t="n">
        <x:f>'参数'!$D$4</x:f>
        <x:v>180</x:v>
      </x:c>
      <x:c r="L38" s="60" t="n">
        <x:f>H38+I38+J38</x:f>
        <x:v>200</x:v>
      </x:c>
      <x:c r="M38" s="60" t="n">
        <x:f>L38+K38</x:f>
        <x:v>380</x:v>
      </x:c>
      <x:c r="N38" s="60" t="n">
        <x:f>'参数'!$B$10</x:f>
        <x:v>1</x:v>
      </x:c>
      <x:c r="O38" s="60" t="n">
        <x:f>N38*'参数'!$B$11</x:f>
        <x:v>2</x:v>
      </x:c>
      <x:c r="P38" s="60" t="n">
        <x:f>N38*'参数'!$B$12</x:f>
        <x:v>1</x:v>
      </x:c>
      <x:c r="Q38" t="str">
        <x:f>C38&amp;"d"</x:f>
        <x:v>C6d</x:v>
      </x:c>
      <x:c r="R38" t="str">
        <x:f>C38&amp;"p"</x:f>
        <x:v>C6p</x:v>
      </x:c>
      <x:c r="S38" t="str">
        <x:f>IF(AND(L38&gt;=H38+I38+J38,M38&gt;L38,F38&lt;&gt;""),"PASS","FAIL")</x:f>
        <x:v>PASS</x:v>
      </x:c>
      <x:c r="T38" t="n">
        <x:v>5</x:v>
      </x:c>
      <x:c r="U38" t="str">
        <x:v>pickup_after_delivery_completion_plus_usage_lag</x:v>
      </x:c>
    </x:row>
    <x:row r="39">
      <x:c r="A39" t="str">
        <x:v>Set1_10-2-2b</x:v>
      </x:c>
      <x:c r="B39" t="str">
        <x:v>short_same_day</x:v>
      </x:c>
      <x:c r="C39" t="str">
        <x:v>C7</x:v>
      </x:c>
      <x:c r="D39" s="59" t="n">
        <x:v>20</x:v>
      </x:c>
      <x:c r="E39" s="59" t="n">
        <x:v>3</x:v>
      </x:c>
      <x:c r="F39" s="59" t="str">
        <x:v>S0</x:v>
      </x:c>
      <x:c r="G39" s="59" t="n">
        <x:v>259</x:v>
      </x:c>
      <x:c r="H39" s="59" t="n">
        <x:v>279</x:v>
      </x:c>
      <x:c r="I39" s="59" t="n">
        <x:v>10</x:v>
      </x:c>
      <x:c r="J39" s="60" t="n">
        <x:f>'参数'!$C$4</x:f>
        <x:v>120</x:v>
      </x:c>
      <x:c r="K39" s="60" t="n">
        <x:f>'参数'!$D$4</x:f>
        <x:v>180</x:v>
      </x:c>
      <x:c r="L39" s="60" t="n">
        <x:f>H39+I39+J39</x:f>
        <x:v>409</x:v>
      </x:c>
      <x:c r="M39" s="60" t="n">
        <x:f>L39+K39</x:f>
        <x:v>589</x:v>
      </x:c>
      <x:c r="N39" s="60" t="n">
        <x:f>'参数'!$B$10</x:f>
        <x:v>1</x:v>
      </x:c>
      <x:c r="O39" s="60" t="n">
        <x:f>N39*'参数'!$B$11</x:f>
        <x:v>2</x:v>
      </x:c>
      <x:c r="P39" s="60" t="n">
        <x:f>N39*'参数'!$B$12</x:f>
        <x:v>1</x:v>
      </x:c>
      <x:c r="Q39" t="str">
        <x:f>C39&amp;"d"</x:f>
        <x:v>C7d</x:v>
      </x:c>
      <x:c r="R39" t="str">
        <x:f>C39&amp;"p"</x:f>
        <x:v>C7p</x:v>
      </x:c>
      <x:c r="S39" t="str">
        <x:f>IF(AND(L39&gt;=H39+I39+J39,M39&gt;L39,F39&lt;&gt;""),"PASS","FAIL")</x:f>
        <x:v>PASS</x:v>
      </x:c>
      <x:c r="T39" t="n">
        <x:v>10</x:v>
      </x:c>
      <x:c r="U39" t="str">
        <x:v>pickup_after_delivery_completion_plus_usage_lag</x:v>
      </x:c>
    </x:row>
    <x:row r="40">
      <x:c r="A40" t="str">
        <x:v>Set1_10-2-2b</x:v>
      </x:c>
      <x:c r="B40" t="str">
        <x:v>short_same_day</x:v>
      </x:c>
      <x:c r="C40" t="str">
        <x:v>C8</x:v>
      </x:c>
      <x:c r="D40" s="59" t="n">
        <x:v>3</x:v>
      </x:c>
      <x:c r="E40" s="59" t="n">
        <x:v>24</x:v>
      </x:c>
      <x:c r="F40" s="59" t="str">
        <x:v>S0</x:v>
      </x:c>
      <x:c r="G40" s="59" t="n">
        <x:v>98</x:v>
      </x:c>
      <x:c r="H40" s="59" t="n">
        <x:v>118</x:v>
      </x:c>
      <x:c r="I40" s="59" t="n">
        <x:v>10</x:v>
      </x:c>
      <x:c r="J40" s="60" t="n">
        <x:f>'参数'!$C$4</x:f>
        <x:v>120</x:v>
      </x:c>
      <x:c r="K40" s="60" t="n">
        <x:f>'参数'!$D$4</x:f>
        <x:v>180</x:v>
      </x:c>
      <x:c r="L40" s="60" t="n">
        <x:f>H40+I40+J40</x:f>
        <x:v>248</x:v>
      </x:c>
      <x:c r="M40" s="60" t="n">
        <x:f>L40+K40</x:f>
        <x:v>428</x:v>
      </x:c>
      <x:c r="N40" s="60" t="n">
        <x:f>'参数'!$B$10</x:f>
        <x:v>1</x:v>
      </x:c>
      <x:c r="O40" s="60" t="n">
        <x:f>N40*'参数'!$B$11</x:f>
        <x:v>2</x:v>
      </x:c>
      <x:c r="P40" s="60" t="n">
        <x:f>N40*'参数'!$B$12</x:f>
        <x:v>1</x:v>
      </x:c>
      <x:c r="Q40" t="str">
        <x:f>C40&amp;"d"</x:f>
        <x:v>C8d</x:v>
      </x:c>
      <x:c r="R40" t="str">
        <x:f>C40&amp;"p"</x:f>
        <x:v>C8p</x:v>
      </x:c>
      <x:c r="S40" t="str">
        <x:f>IF(AND(L40&gt;=H40+I40+J40,M40&gt;L40,F40&lt;&gt;""),"PASS","FAIL")</x:f>
        <x:v>PASS</x:v>
      </x:c>
      <x:c r="T40" t="n">
        <x:v>10</x:v>
      </x:c>
      <x:c r="U40" t="str">
        <x:v>pickup_after_delivery_completion_plus_usage_lag</x:v>
      </x:c>
    </x:row>
    <x:row r="41">
      <x:c r="A41" t="str">
        <x:v>Set1_10-2-2b</x:v>
      </x:c>
      <x:c r="B41" t="str">
        <x:v>short_same_day</x:v>
      </x:c>
      <x:c r="C41" t="str">
        <x:v>C9</x:v>
      </x:c>
      <x:c r="D41" s="59" t="n">
        <x:v>-16</x:v>
      </x:c>
      <x:c r="E41" s="59" t="n">
        <x:v>3</x:v>
      </x:c>
      <x:c r="F41" s="59" t="str">
        <x:v>S1</x:v>
      </x:c>
      <x:c r="G41" s="59" t="n">
        <x:v>195</x:v>
      </x:c>
      <x:c r="H41" s="59" t="n">
        <x:v>215</x:v>
      </x:c>
      <x:c r="I41" s="59" t="n">
        <x:v>10</x:v>
      </x:c>
      <x:c r="J41" s="60" t="n">
        <x:f>'参数'!$C$4</x:f>
        <x:v>120</x:v>
      </x:c>
      <x:c r="K41" s="60" t="n">
        <x:f>'参数'!$D$4</x:f>
        <x:v>180</x:v>
      </x:c>
      <x:c r="L41" s="60" t="n">
        <x:f>H41+I41+J41</x:f>
        <x:v>345</x:v>
      </x:c>
      <x:c r="M41" s="60" t="n">
        <x:f>L41+K41</x:f>
        <x:v>525</x:v>
      </x:c>
      <x:c r="N41" s="60" t="n">
        <x:f>'参数'!$B$10</x:f>
        <x:v>1</x:v>
      </x:c>
      <x:c r="O41" s="60" t="n">
        <x:f>N41*'参数'!$B$11</x:f>
        <x:v>2</x:v>
      </x:c>
      <x:c r="P41" s="60" t="n">
        <x:f>N41*'参数'!$B$12</x:f>
        <x:v>1</x:v>
      </x:c>
      <x:c r="Q41" t="str">
        <x:f>C41&amp;"d"</x:f>
        <x:v>C9d</x:v>
      </x:c>
      <x:c r="R41" t="str">
        <x:f>C41&amp;"p"</x:f>
        <x:v>C9p</x:v>
      </x:c>
      <x:c r="S41" t="str">
        <x:f>IF(AND(L41&gt;=H41+I41+J41,M41&gt;L41,F41&lt;&gt;""),"PASS","FAIL")</x:f>
        <x:v>PASS</x:v>
      </x:c>
      <x:c r="T41" t="n">
        <x:v>5</x:v>
      </x:c>
      <x:c r="U41" t="str">
        <x:v>pickup_after_delivery_completion_plus_usage_lag</x:v>
      </x:c>
    </x:row>
    <x:row r="42">
      <x:c r="A42" t="str">
        <x:v>Set1_10-2-3</x:v>
      </x:c>
      <x:c r="B42" t="str">
        <x:v>short_same_day</x:v>
      </x:c>
      <x:c r="C42" t="str">
        <x:v>C0</x:v>
      </x:c>
      <x:c r="D42" s="59" t="n">
        <x:v>0</x:v>
      </x:c>
      <x:c r="E42" s="59" t="n">
        <x:v>9</x:v>
      </x:c>
      <x:c r="F42" s="59" t="str">
        <x:v>S1</x:v>
      </x:c>
      <x:c r="G42" s="59" t="n">
        <x:v>251</x:v>
      </x:c>
      <x:c r="H42" s="59" t="n">
        <x:v>271</x:v>
      </x:c>
      <x:c r="I42" s="59" t="n">
        <x:v>10</x:v>
      </x:c>
      <x:c r="J42" s="60" t="n">
        <x:f>'参数'!$C$4</x:f>
        <x:v>120</x:v>
      </x:c>
      <x:c r="K42" s="60" t="n">
        <x:f>'参数'!$D$4</x:f>
        <x:v>180</x:v>
      </x:c>
      <x:c r="L42" s="60" t="n">
        <x:f>H42+I42+J42</x:f>
        <x:v>401</x:v>
      </x:c>
      <x:c r="M42" s="60" t="n">
        <x:f>L42+K42</x:f>
        <x:v>581</x:v>
      </x:c>
      <x:c r="N42" s="60" t="n">
        <x:f>'参数'!$B$10</x:f>
        <x:v>1</x:v>
      </x:c>
      <x:c r="O42" s="60" t="n">
        <x:f>N42*'参数'!$B$11</x:f>
        <x:v>2</x:v>
      </x:c>
      <x:c r="P42" s="60" t="n">
        <x:f>N42*'参数'!$B$12</x:f>
        <x:v>1</x:v>
      </x:c>
      <x:c r="Q42" t="str">
        <x:f>C42&amp;"d"</x:f>
        <x:v>C0d</x:v>
      </x:c>
      <x:c r="R42" t="str">
        <x:f>C42&amp;"p"</x:f>
        <x:v>C0p</x:v>
      </x:c>
      <x:c r="S42" t="str">
        <x:f>IF(AND(L42&gt;=H42+I42+J42,M42&gt;L42,F42&lt;&gt;""),"PASS","FAIL")</x:f>
        <x:v>PASS</x:v>
      </x:c>
      <x:c r="T42" t="n">
        <x:v>10</x:v>
      </x:c>
      <x:c r="U42" t="str">
        <x:v>pickup_after_delivery_completion_plus_usage_lag</x:v>
      </x:c>
    </x:row>
    <x:row r="43">
      <x:c r="A43" t="str">
        <x:v>Set1_10-2-3</x:v>
      </x:c>
      <x:c r="B43" t="str">
        <x:v>short_same_day</x:v>
      </x:c>
      <x:c r="C43" t="str">
        <x:v>C1</x:v>
      </x:c>
      <x:c r="D43" s="59" t="n">
        <x:v>21</x:v>
      </x:c>
      <x:c r="E43" s="59" t="n">
        <x:v>-9</x:v>
      </x:c>
      <x:c r="F43" s="59" t="str">
        <x:v>S0</x:v>
      </x:c>
      <x:c r="G43" s="59" t="n">
        <x:v>224</x:v>
      </x:c>
      <x:c r="H43" s="59" t="n">
        <x:v>244</x:v>
      </x:c>
      <x:c r="I43" s="59" t="n">
        <x:v>10</x:v>
      </x:c>
      <x:c r="J43" s="60" t="n">
        <x:f>'参数'!$C$4</x:f>
        <x:v>120</x:v>
      </x:c>
      <x:c r="K43" s="60" t="n">
        <x:f>'参数'!$D$4</x:f>
        <x:v>180</x:v>
      </x:c>
      <x:c r="L43" s="60" t="n">
        <x:f>H43+I43+J43</x:f>
        <x:v>374</x:v>
      </x:c>
      <x:c r="M43" s="60" t="n">
        <x:f>L43+K43</x:f>
        <x:v>554</x:v>
      </x:c>
      <x:c r="N43" s="60" t="n">
        <x:f>'参数'!$B$10</x:f>
        <x:v>1</x:v>
      </x:c>
      <x:c r="O43" s="60" t="n">
        <x:f>N43*'参数'!$B$11</x:f>
        <x:v>2</x:v>
      </x:c>
      <x:c r="P43" s="60" t="n">
        <x:f>N43*'参数'!$B$12</x:f>
        <x:v>1</x:v>
      </x:c>
      <x:c r="Q43" t="str">
        <x:f>C43&amp;"d"</x:f>
        <x:v>C1d</x:v>
      </x:c>
      <x:c r="R43" t="str">
        <x:f>C43&amp;"p"</x:f>
        <x:v>C1p</x:v>
      </x:c>
      <x:c r="S43" t="str">
        <x:f>IF(AND(L43&gt;=H43+I43+J43,M43&gt;L43,F43&lt;&gt;""),"PASS","FAIL")</x:f>
        <x:v>PASS</x:v>
      </x:c>
      <x:c r="T43" t="n">
        <x:v>5</x:v>
      </x:c>
      <x:c r="U43" t="str">
        <x:v>pickup_after_delivery_completion_plus_usage_lag</x:v>
      </x:c>
    </x:row>
    <x:row r="44">
      <x:c r="A44" t="str">
        <x:v>Set1_10-2-3</x:v>
      </x:c>
      <x:c r="B44" t="str">
        <x:v>short_same_day</x:v>
      </x:c>
      <x:c r="C44" t="str">
        <x:v>C2</x:v>
      </x:c>
      <x:c r="D44" s="59" t="n">
        <x:v>0</x:v>
      </x:c>
      <x:c r="E44" s="59" t="n">
        <x:v>7</x:v>
      </x:c>
      <x:c r="F44" s="59" t="str">
        <x:v>S1</x:v>
      </x:c>
      <x:c r="G44" s="59" t="n">
        <x:v>200</x:v>
      </x:c>
      <x:c r="H44" s="59" t="n">
        <x:v>220</x:v>
      </x:c>
      <x:c r="I44" s="59" t="n">
        <x:v>10</x:v>
      </x:c>
      <x:c r="J44" s="60" t="n">
        <x:f>'参数'!$C$4</x:f>
        <x:v>120</x:v>
      </x:c>
      <x:c r="K44" s="60" t="n">
        <x:f>'参数'!$D$4</x:f>
        <x:v>180</x:v>
      </x:c>
      <x:c r="L44" s="60" t="n">
        <x:f>H44+I44+J44</x:f>
        <x:v>350</x:v>
      </x:c>
      <x:c r="M44" s="60" t="n">
        <x:f>L44+K44</x:f>
        <x:v>530</x:v>
      </x:c>
      <x:c r="N44" s="60" t="n">
        <x:f>'参数'!$B$10</x:f>
        <x:v>1</x:v>
      </x:c>
      <x:c r="O44" s="60" t="n">
        <x:f>N44*'参数'!$B$11</x:f>
        <x:v>2</x:v>
      </x:c>
      <x:c r="P44" s="60" t="n">
        <x:f>N44*'参数'!$B$12</x:f>
        <x:v>1</x:v>
      </x:c>
      <x:c r="Q44" t="str">
        <x:f>C44&amp;"d"</x:f>
        <x:v>C2d</x:v>
      </x:c>
      <x:c r="R44" t="str">
        <x:f>C44&amp;"p"</x:f>
        <x:v>C2p</x:v>
      </x:c>
      <x:c r="S44" t="str">
        <x:f>IF(AND(L44&gt;=H44+I44+J44,M44&gt;L44,F44&lt;&gt;""),"PASS","FAIL")</x:f>
        <x:v>PASS</x:v>
      </x:c>
      <x:c r="T44" t="n">
        <x:v>5</x:v>
      </x:c>
      <x:c r="U44" t="str">
        <x:v>pickup_after_delivery_completion_plus_usage_lag</x:v>
      </x:c>
    </x:row>
    <x:row r="45">
      <x:c r="A45" t="str">
        <x:v>Set1_10-2-3</x:v>
      </x:c>
      <x:c r="B45" t="str">
        <x:v>short_same_day</x:v>
      </x:c>
      <x:c r="C45" t="str">
        <x:v>C3</x:v>
      </x:c>
      <x:c r="D45" s="59" t="n">
        <x:v>-25</x:v>
      </x:c>
      <x:c r="E45" s="59" t="n">
        <x:v>-2</x:v>
      </x:c>
      <x:c r="F45" s="59" t="str">
        <x:v>S1</x:v>
      </x:c>
      <x:c r="G45" s="59" t="n">
        <x:v>260</x:v>
      </x:c>
      <x:c r="H45" s="59" t="n">
        <x:v>280</x:v>
      </x:c>
      <x:c r="I45" s="59" t="n">
        <x:v>10</x:v>
      </x:c>
      <x:c r="J45" s="60" t="n">
        <x:f>'参数'!$C$4</x:f>
        <x:v>120</x:v>
      </x:c>
      <x:c r="K45" s="60" t="n">
        <x:f>'参数'!$D$4</x:f>
        <x:v>180</x:v>
      </x:c>
      <x:c r="L45" s="60" t="n">
        <x:f>H45+I45+J45</x:f>
        <x:v>410</x:v>
      </x:c>
      <x:c r="M45" s="60" t="n">
        <x:f>L45+K45</x:f>
        <x:v>590</x:v>
      </x:c>
      <x:c r="N45" s="60" t="n">
        <x:f>'参数'!$B$10</x:f>
        <x:v>1</x:v>
      </x:c>
      <x:c r="O45" s="60" t="n">
        <x:f>N45*'参数'!$B$11</x:f>
        <x:v>2</x:v>
      </x:c>
      <x:c r="P45" s="60" t="n">
        <x:f>N45*'参数'!$B$12</x:f>
        <x:v>1</x:v>
      </x:c>
      <x:c r="Q45" t="str">
        <x:f>C45&amp;"d"</x:f>
        <x:v>C3d</x:v>
      </x:c>
      <x:c r="R45" t="str">
        <x:f>C45&amp;"p"</x:f>
        <x:v>C3p</x:v>
      </x:c>
      <x:c r="S45" t="str">
        <x:f>IF(AND(L45&gt;=H45+I45+J45,M45&gt;L45,F45&lt;&gt;""),"PASS","FAIL")</x:f>
        <x:v>PASS</x:v>
      </x:c>
      <x:c r="T45" t="n">
        <x:v>5</x:v>
      </x:c>
      <x:c r="U45" t="str">
        <x:v>pickup_after_delivery_completion_plus_usage_lag</x:v>
      </x:c>
    </x:row>
    <x:row r="46">
      <x:c r="A46" t="str">
        <x:v>Set1_10-2-3</x:v>
      </x:c>
      <x:c r="B46" t="str">
        <x:v>short_same_day</x:v>
      </x:c>
      <x:c r="C46" t="str">
        <x:v>C4</x:v>
      </x:c>
      <x:c r="D46" s="59" t="n">
        <x:v>-8</x:v>
      </x:c>
      <x:c r="E46" s="59" t="n">
        <x:v>15</x:v>
      </x:c>
      <x:c r="F46" s="59" t="str">
        <x:v>S1</x:v>
      </x:c>
      <x:c r="G46" s="59" t="n">
        <x:v>241</x:v>
      </x:c>
      <x:c r="H46" s="59" t="n">
        <x:v>261</x:v>
      </x:c>
      <x:c r="I46" s="59" t="n">
        <x:v>10</x:v>
      </x:c>
      <x:c r="J46" s="60" t="n">
        <x:f>'参数'!$C$4</x:f>
        <x:v>120</x:v>
      </x:c>
      <x:c r="K46" s="60" t="n">
        <x:f>'参数'!$D$4</x:f>
        <x:v>180</x:v>
      </x:c>
      <x:c r="L46" s="60" t="n">
        <x:f>H46+I46+J46</x:f>
        <x:v>391</x:v>
      </x:c>
      <x:c r="M46" s="60" t="n">
        <x:f>L46+K46</x:f>
        <x:v>571</x:v>
      </x:c>
      <x:c r="N46" s="60" t="n">
        <x:f>'参数'!$B$10</x:f>
        <x:v>1</x:v>
      </x:c>
      <x:c r="O46" s="60" t="n">
        <x:f>N46*'参数'!$B$11</x:f>
        <x:v>2</x:v>
      </x:c>
      <x:c r="P46" s="60" t="n">
        <x:f>N46*'参数'!$B$12</x:f>
        <x:v>1</x:v>
      </x:c>
      <x:c r="Q46" t="str">
        <x:f>C46&amp;"d"</x:f>
        <x:v>C4d</x:v>
      </x:c>
      <x:c r="R46" t="str">
        <x:f>C46&amp;"p"</x:f>
        <x:v>C4p</x:v>
      </x:c>
      <x:c r="S46" t="str">
        <x:f>IF(AND(L46&gt;=H46+I46+J46,M46&gt;L46,F46&lt;&gt;""),"PASS","FAIL")</x:f>
        <x:v>PASS</x:v>
      </x:c>
      <x:c r="T46" t="n">
        <x:v>5</x:v>
      </x:c>
      <x:c r="U46" t="str">
        <x:v>pickup_after_delivery_completion_plus_usage_lag</x:v>
      </x:c>
    </x:row>
    <x:row r="47">
      <x:c r="A47" t="str">
        <x:v>Set1_10-2-3</x:v>
      </x:c>
      <x:c r="B47" t="str">
        <x:v>short_same_day</x:v>
      </x:c>
      <x:c r="C47" t="str">
        <x:v>C5</x:v>
      </x:c>
      <x:c r="D47" s="59" t="n">
        <x:v>-1</x:v>
      </x:c>
      <x:c r="E47" s="59" t="n">
        <x:v>-6</x:v>
      </x:c>
      <x:c r="F47" s="59" t="str">
        <x:v>S1</x:v>
      </x:c>
      <x:c r="G47" s="59" t="n">
        <x:v>150</x:v>
      </x:c>
      <x:c r="H47" s="59" t="n">
        <x:v>170</x:v>
      </x:c>
      <x:c r="I47" s="59" t="n">
        <x:v>10</x:v>
      </x:c>
      <x:c r="J47" s="60" t="n">
        <x:f>'参数'!$C$4</x:f>
        <x:v>120</x:v>
      </x:c>
      <x:c r="K47" s="60" t="n">
        <x:f>'参数'!$D$4</x:f>
        <x:v>180</x:v>
      </x:c>
      <x:c r="L47" s="60" t="n">
        <x:f>H47+I47+J47</x:f>
        <x:v>300</x:v>
      </x:c>
      <x:c r="M47" s="60" t="n">
        <x:f>L47+K47</x:f>
        <x:v>480</x:v>
      </x:c>
      <x:c r="N47" s="60" t="n">
        <x:f>'参数'!$B$10</x:f>
        <x:v>1</x:v>
      </x:c>
      <x:c r="O47" s="60" t="n">
        <x:f>N47*'参数'!$B$11</x:f>
        <x:v>2</x:v>
      </x:c>
      <x:c r="P47" s="60" t="n">
        <x:f>N47*'参数'!$B$12</x:f>
        <x:v>1</x:v>
      </x:c>
      <x:c r="Q47" t="str">
        <x:f>C47&amp;"d"</x:f>
        <x:v>C5d</x:v>
      </x:c>
      <x:c r="R47" t="str">
        <x:f>C47&amp;"p"</x:f>
        <x:v>C5p</x:v>
      </x:c>
      <x:c r="S47" t="str">
        <x:f>IF(AND(L47&gt;=H47+I47+J47,M47&gt;L47,F47&lt;&gt;""),"PASS","FAIL")</x:f>
        <x:v>PASS</x:v>
      </x:c>
      <x:c r="T47" t="n">
        <x:v>5</x:v>
      </x:c>
      <x:c r="U47" t="str">
        <x:v>pickup_after_delivery_completion_plus_usage_lag</x:v>
      </x:c>
    </x:row>
    <x:row r="48">
      <x:c r="A48" t="str">
        <x:v>Set1_10-2-3</x:v>
      </x:c>
      <x:c r="B48" t="str">
        <x:v>short_same_day</x:v>
      </x:c>
      <x:c r="C48" t="str">
        <x:v>C6</x:v>
      </x:c>
      <x:c r="D48" s="59" t="n">
        <x:v>-3</x:v>
      </x:c>
      <x:c r="E48" s="59" t="n">
        <x:v>26</x:v>
      </x:c>
      <x:c r="F48" s="59" t="str">
        <x:v>S1</x:v>
      </x:c>
      <x:c r="G48" s="59" t="n">
        <x:v>81</x:v>
      </x:c>
      <x:c r="H48" s="59" t="n">
        <x:v>101</x:v>
      </x:c>
      <x:c r="I48" s="59" t="n">
        <x:v>10</x:v>
      </x:c>
      <x:c r="J48" s="60" t="n">
        <x:f>'参数'!$C$4</x:f>
        <x:v>120</x:v>
      </x:c>
      <x:c r="K48" s="60" t="n">
        <x:f>'参数'!$D$4</x:f>
        <x:v>180</x:v>
      </x:c>
      <x:c r="L48" s="60" t="n">
        <x:f>H48+I48+J48</x:f>
        <x:v>231</x:v>
      </x:c>
      <x:c r="M48" s="60" t="n">
        <x:f>L48+K48</x:f>
        <x:v>411</x:v>
      </x:c>
      <x:c r="N48" s="60" t="n">
        <x:f>'参数'!$B$10</x:f>
        <x:v>1</x:v>
      </x:c>
      <x:c r="O48" s="60" t="n">
        <x:f>N48*'参数'!$B$11</x:f>
        <x:v>2</x:v>
      </x:c>
      <x:c r="P48" s="60" t="n">
        <x:f>N48*'参数'!$B$12</x:f>
        <x:v>1</x:v>
      </x:c>
      <x:c r="Q48" t="str">
        <x:f>C48&amp;"d"</x:f>
        <x:v>C6d</x:v>
      </x:c>
      <x:c r="R48" t="str">
        <x:f>C48&amp;"p"</x:f>
        <x:v>C6p</x:v>
      </x:c>
      <x:c r="S48" t="str">
        <x:f>IF(AND(L48&gt;=H48+I48+J48,M48&gt;L48,F48&lt;&gt;""),"PASS","FAIL")</x:f>
        <x:v>PASS</x:v>
      </x:c>
      <x:c r="T48" t="n">
        <x:v>10</x:v>
      </x:c>
      <x:c r="U48" t="str">
        <x:v>pickup_after_delivery_completion_plus_usage_lag</x:v>
      </x:c>
    </x:row>
    <x:row r="49">
      <x:c r="A49" t="str">
        <x:v>Set1_10-2-3</x:v>
      </x:c>
      <x:c r="B49" t="str">
        <x:v>short_same_day</x:v>
      </x:c>
      <x:c r="C49" t="str">
        <x:v>C7</x:v>
      </x:c>
      <x:c r="D49" s="59" t="n">
        <x:v>24</x:v>
      </x:c>
      <x:c r="E49" s="59" t="n">
        <x:v>0</x:v>
      </x:c>
      <x:c r="F49" s="59" t="str">
        <x:v>S0</x:v>
      </x:c>
      <x:c r="G49" s="59" t="n">
        <x:v>55</x:v>
      </x:c>
      <x:c r="H49" s="59" t="n">
        <x:v>75</x:v>
      </x:c>
      <x:c r="I49" s="59" t="n">
        <x:v>10</x:v>
      </x:c>
      <x:c r="J49" s="60" t="n">
        <x:f>'参数'!$C$4</x:f>
        <x:v>120</x:v>
      </x:c>
      <x:c r="K49" s="60" t="n">
        <x:f>'参数'!$D$4</x:f>
        <x:v>180</x:v>
      </x:c>
      <x:c r="L49" s="60" t="n">
        <x:f>H49+I49+J49</x:f>
        <x:v>205</x:v>
      </x:c>
      <x:c r="M49" s="60" t="n">
        <x:f>L49+K49</x:f>
        <x:v>385</x:v>
      </x:c>
      <x:c r="N49" s="60" t="n">
        <x:f>'参数'!$B$10</x:f>
        <x:v>1</x:v>
      </x:c>
      <x:c r="O49" s="60" t="n">
        <x:f>N49*'参数'!$B$11</x:f>
        <x:v>2</x:v>
      </x:c>
      <x:c r="P49" s="60" t="n">
        <x:f>N49*'参数'!$B$12</x:f>
        <x:v>1</x:v>
      </x:c>
      <x:c r="Q49" t="str">
        <x:f>C49&amp;"d"</x:f>
        <x:v>C7d</x:v>
      </x:c>
      <x:c r="R49" t="str">
        <x:f>C49&amp;"p"</x:f>
        <x:v>C7p</x:v>
      </x:c>
      <x:c r="S49" t="str">
        <x:f>IF(AND(L49&gt;=H49+I49+J49,M49&gt;L49,F49&lt;&gt;""),"PASS","FAIL")</x:f>
        <x:v>PASS</x:v>
      </x:c>
      <x:c r="T49" t="n">
        <x:v>10</x:v>
      </x:c>
      <x:c r="U49" t="str">
        <x:v>pickup_after_delivery_completion_plus_usage_lag</x:v>
      </x:c>
    </x:row>
    <x:row r="50">
      <x:c r="A50" t="str">
        <x:v>Set1_10-2-3</x:v>
      </x:c>
      <x:c r="B50" t="str">
        <x:v>short_same_day</x:v>
      </x:c>
      <x:c r="C50" t="str">
        <x:v>C8</x:v>
      </x:c>
      <x:c r="D50" s="59" t="n">
        <x:v>1</x:v>
      </x:c>
      <x:c r="E50" s="59" t="n">
        <x:v>0</x:v>
      </x:c>
      <x:c r="F50" s="59" t="str">
        <x:v>S1</x:v>
      </x:c>
      <x:c r="G50" s="59" t="n">
        <x:v>226</x:v>
      </x:c>
      <x:c r="H50" s="59" t="n">
        <x:v>246</x:v>
      </x:c>
      <x:c r="I50" s="59" t="n">
        <x:v>10</x:v>
      </x:c>
      <x:c r="J50" s="60" t="n">
        <x:f>'参数'!$C$4</x:f>
        <x:v>120</x:v>
      </x:c>
      <x:c r="K50" s="60" t="n">
        <x:f>'参数'!$D$4</x:f>
        <x:v>180</x:v>
      </x:c>
      <x:c r="L50" s="60" t="n">
        <x:f>H50+I50+J50</x:f>
        <x:v>376</x:v>
      </x:c>
      <x:c r="M50" s="60" t="n">
        <x:f>L50+K50</x:f>
        <x:v>556</x:v>
      </x:c>
      <x:c r="N50" s="60" t="n">
        <x:f>'参数'!$B$10</x:f>
        <x:v>1</x:v>
      </x:c>
      <x:c r="O50" s="60" t="n">
        <x:f>N50*'参数'!$B$11</x:f>
        <x:v>2</x:v>
      </x:c>
      <x:c r="P50" s="60" t="n">
        <x:f>N50*'参数'!$B$12</x:f>
        <x:v>1</x:v>
      </x:c>
      <x:c r="Q50" t="str">
        <x:f>C50&amp;"d"</x:f>
        <x:v>C8d</x:v>
      </x:c>
      <x:c r="R50" t="str">
        <x:f>C50&amp;"p"</x:f>
        <x:v>C8p</x:v>
      </x:c>
      <x:c r="S50" t="str">
        <x:f>IF(AND(L50&gt;=H50+I50+J50,M50&gt;L50,F50&lt;&gt;""),"PASS","FAIL")</x:f>
        <x:v>PASS</x:v>
      </x:c>
      <x:c r="T50" t="n">
        <x:v>5</x:v>
      </x:c>
      <x:c r="U50" t="str">
        <x:v>pickup_after_delivery_completion_plus_usage_lag</x:v>
      </x:c>
    </x:row>
    <x:row r="51">
      <x:c r="A51" t="str">
        <x:v>Set1_10-2-3</x:v>
      </x:c>
      <x:c r="B51" t="str">
        <x:v>short_same_day</x:v>
      </x:c>
      <x:c r="C51" t="str">
        <x:v>C9</x:v>
      </x:c>
      <x:c r="D51" s="59" t="n">
        <x:v>0</x:v>
      </x:c>
      <x:c r="E51" s="59" t="n">
        <x:v>0</x:v>
      </x:c>
      <x:c r="F51" s="59" t="str">
        <x:v>S1</x:v>
      </x:c>
      <x:c r="G51" s="59" t="n">
        <x:v>68</x:v>
      </x:c>
      <x:c r="H51" s="59" t="n">
        <x:v>88</x:v>
      </x:c>
      <x:c r="I51" s="59" t="n">
        <x:v>10</x:v>
      </x:c>
      <x:c r="J51" s="60" t="n">
        <x:f>'参数'!$C$4</x:f>
        <x:v>120</x:v>
      </x:c>
      <x:c r="K51" s="60" t="n">
        <x:f>'参数'!$D$4</x:f>
        <x:v>180</x:v>
      </x:c>
      <x:c r="L51" s="60" t="n">
        <x:f>H51+I51+J51</x:f>
        <x:v>218</x:v>
      </x:c>
      <x:c r="M51" s="60" t="n">
        <x:f>L51+K51</x:f>
        <x:v>398</x:v>
      </x:c>
      <x:c r="N51" s="60" t="n">
        <x:f>'参数'!$B$10</x:f>
        <x:v>1</x:v>
      </x:c>
      <x:c r="O51" s="60" t="n">
        <x:f>N51*'参数'!$B$11</x:f>
        <x:v>2</x:v>
      </x:c>
      <x:c r="P51" s="60" t="n">
        <x:f>N51*'参数'!$B$12</x:f>
        <x:v>1</x:v>
      </x:c>
      <x:c r="Q51" t="str">
        <x:f>C51&amp;"d"</x:f>
        <x:v>C9d</x:v>
      </x:c>
      <x:c r="R51" t="str">
        <x:f>C51&amp;"p"</x:f>
        <x:v>C9p</x:v>
      </x:c>
      <x:c r="S51" t="str">
        <x:f>IF(AND(L51&gt;=H51+I51+J51,M51&gt;L51,F51&lt;&gt;""),"PASS","FAIL")</x:f>
        <x:v>PASS</x:v>
      </x:c>
      <x:c r="T51" t="n">
        <x:v>10</x:v>
      </x:c>
      <x:c r="U51" t="str">
        <x:v>pickup_after_delivery_completion_plus_usage_lag</x:v>
      </x:c>
    </x:row>
    <x:row r="52">
      <x:c r="A52" t="str">
        <x:v>Set1_10-2-3b</x:v>
      </x:c>
      <x:c r="B52" t="str">
        <x:v>short_same_day</x:v>
      </x:c>
      <x:c r="C52" t="str">
        <x:v>C0</x:v>
      </x:c>
      <x:c r="D52" s="59" t="n">
        <x:v>-1</x:v>
      </x:c>
      <x:c r="E52" s="59" t="n">
        <x:v>5</x:v>
      </x:c>
      <x:c r="F52" s="59" t="str">
        <x:v>S0</x:v>
      </x:c>
      <x:c r="G52" s="59" t="n">
        <x:v>64</x:v>
      </x:c>
      <x:c r="H52" s="59" t="n">
        <x:v>84</x:v>
      </x:c>
      <x:c r="I52" s="59" t="n">
        <x:v>10</x:v>
      </x:c>
      <x:c r="J52" s="60" t="n">
        <x:f>'参数'!$C$4</x:f>
        <x:v>120</x:v>
      </x:c>
      <x:c r="K52" s="60" t="n">
        <x:f>'参数'!$D$4</x:f>
        <x:v>180</x:v>
      </x:c>
      <x:c r="L52" s="60" t="n">
        <x:f>H52+I52+J52</x:f>
        <x:v>214</x:v>
      </x:c>
      <x:c r="M52" s="60" t="n">
        <x:f>L52+K52</x:f>
        <x:v>394</x:v>
      </x:c>
      <x:c r="N52" s="60" t="n">
        <x:f>'参数'!$B$10</x:f>
        <x:v>1</x:v>
      </x:c>
      <x:c r="O52" s="60" t="n">
        <x:f>N52*'参数'!$B$11</x:f>
        <x:v>2</x:v>
      </x:c>
      <x:c r="P52" s="60" t="n">
        <x:f>N52*'参数'!$B$12</x:f>
        <x:v>1</x:v>
      </x:c>
      <x:c r="Q52" t="str">
        <x:f>C52&amp;"d"</x:f>
        <x:v>C0d</x:v>
      </x:c>
      <x:c r="R52" t="str">
        <x:f>C52&amp;"p"</x:f>
        <x:v>C0p</x:v>
      </x:c>
      <x:c r="S52" t="str">
        <x:f>IF(AND(L52&gt;=H52+I52+J52,M52&gt;L52,F52&lt;&gt;""),"PASS","FAIL")</x:f>
        <x:v>PASS</x:v>
      </x:c>
      <x:c r="T52" t="n">
        <x:v>10</x:v>
      </x:c>
      <x:c r="U52" t="str">
        <x:v>pickup_after_delivery_completion_plus_usage_lag</x:v>
      </x:c>
    </x:row>
    <x:row r="53">
      <x:c r="A53" t="str">
        <x:v>Set1_10-2-3b</x:v>
      </x:c>
      <x:c r="B53" t="str">
        <x:v>short_same_day</x:v>
      </x:c>
      <x:c r="C53" t="str">
        <x:v>C1</x:v>
      </x:c>
      <x:c r="D53" s="59" t="n">
        <x:v>-6</x:v>
      </x:c>
      <x:c r="E53" s="59" t="n">
        <x:v>-3</x:v>
      </x:c>
      <x:c r="F53" s="59" t="str">
        <x:v>S1</x:v>
      </x:c>
      <x:c r="G53" s="59" t="n">
        <x:v>136</x:v>
      </x:c>
      <x:c r="H53" s="59" t="n">
        <x:v>156</x:v>
      </x:c>
      <x:c r="I53" s="59" t="n">
        <x:v>10</x:v>
      </x:c>
      <x:c r="J53" s="60" t="n">
        <x:f>'参数'!$C$4</x:f>
        <x:v>120</x:v>
      </x:c>
      <x:c r="K53" s="60" t="n">
        <x:f>'参数'!$D$4</x:f>
        <x:v>180</x:v>
      </x:c>
      <x:c r="L53" s="60" t="n">
        <x:f>H53+I53+J53</x:f>
        <x:v>286</x:v>
      </x:c>
      <x:c r="M53" s="60" t="n">
        <x:f>L53+K53</x:f>
        <x:v>466</x:v>
      </x:c>
      <x:c r="N53" s="60" t="n">
        <x:f>'参数'!$B$10</x:f>
        <x:v>1</x:v>
      </x:c>
      <x:c r="O53" s="60" t="n">
        <x:f>N53*'参数'!$B$11</x:f>
        <x:v>2</x:v>
      </x:c>
      <x:c r="P53" s="60" t="n">
        <x:f>N53*'参数'!$B$12</x:f>
        <x:v>1</x:v>
      </x:c>
      <x:c r="Q53" t="str">
        <x:f>C53&amp;"d"</x:f>
        <x:v>C1d</x:v>
      </x:c>
      <x:c r="R53" t="str">
        <x:f>C53&amp;"p"</x:f>
        <x:v>C1p</x:v>
      </x:c>
      <x:c r="S53" t="str">
        <x:f>IF(AND(L53&gt;=H53+I53+J53,M53&gt;L53,F53&lt;&gt;""),"PASS","FAIL")</x:f>
        <x:v>PASS</x:v>
      </x:c>
      <x:c r="T53" t="n">
        <x:v>5</x:v>
      </x:c>
      <x:c r="U53" t="str">
        <x:v>pickup_after_delivery_completion_plus_usage_lag</x:v>
      </x:c>
    </x:row>
    <x:row r="54">
      <x:c r="A54" t="str">
        <x:v>Set1_10-2-3b</x:v>
      </x:c>
      <x:c r="B54" t="str">
        <x:v>short_same_day</x:v>
      </x:c>
      <x:c r="C54" t="str">
        <x:v>C2</x:v>
      </x:c>
      <x:c r="D54" s="59" t="n">
        <x:v>-7</x:v>
      </x:c>
      <x:c r="E54" s="59" t="n">
        <x:v>7</x:v>
      </x:c>
      <x:c r="F54" s="59" t="str">
        <x:v>S1</x:v>
      </x:c>
      <x:c r="G54" s="59" t="n">
        <x:v>196</x:v>
      </x:c>
      <x:c r="H54" s="59" t="n">
        <x:v>216</x:v>
      </x:c>
      <x:c r="I54" s="59" t="n">
        <x:v>10</x:v>
      </x:c>
      <x:c r="J54" s="60" t="n">
        <x:f>'参数'!$C$4</x:f>
        <x:v>120</x:v>
      </x:c>
      <x:c r="K54" s="60" t="n">
        <x:f>'参数'!$D$4</x:f>
        <x:v>180</x:v>
      </x:c>
      <x:c r="L54" s="60" t="n">
        <x:f>H54+I54+J54</x:f>
        <x:v>346</x:v>
      </x:c>
      <x:c r="M54" s="60" t="n">
        <x:f>L54+K54</x:f>
        <x:v>526</x:v>
      </x:c>
      <x:c r="N54" s="60" t="n">
        <x:f>'参数'!$B$10</x:f>
        <x:v>1</x:v>
      </x:c>
      <x:c r="O54" s="60" t="n">
        <x:f>N54*'参数'!$B$11</x:f>
        <x:v>2</x:v>
      </x:c>
      <x:c r="P54" s="60" t="n">
        <x:f>N54*'参数'!$B$12</x:f>
        <x:v>1</x:v>
      </x:c>
      <x:c r="Q54" t="str">
        <x:f>C54&amp;"d"</x:f>
        <x:v>C2d</x:v>
      </x:c>
      <x:c r="R54" t="str">
        <x:f>C54&amp;"p"</x:f>
        <x:v>C2p</x:v>
      </x:c>
      <x:c r="S54" t="str">
        <x:f>IF(AND(L54&gt;=H54+I54+J54,M54&gt;L54,F54&lt;&gt;""),"PASS","FAIL")</x:f>
        <x:v>PASS</x:v>
      </x:c>
      <x:c r="T54" t="n">
        <x:v>10</x:v>
      </x:c>
      <x:c r="U54" t="str">
        <x:v>pickup_after_delivery_completion_plus_usage_lag</x:v>
      </x:c>
    </x:row>
    <x:row r="55">
      <x:c r="A55" t="str">
        <x:v>Set1_10-2-3b</x:v>
      </x:c>
      <x:c r="B55" t="str">
        <x:v>short_same_day</x:v>
      </x:c>
      <x:c r="C55" t="str">
        <x:v>C3</x:v>
      </x:c>
      <x:c r="D55" s="59" t="n">
        <x:v>-3</x:v>
      </x:c>
      <x:c r="E55" s="59" t="n">
        <x:v>13</x:v>
      </x:c>
      <x:c r="F55" s="59" t="str">
        <x:v>S1</x:v>
      </x:c>
      <x:c r="G55" s="59" t="n">
        <x:v>231</x:v>
      </x:c>
      <x:c r="H55" s="59" t="n">
        <x:v>251</x:v>
      </x:c>
      <x:c r="I55" s="59" t="n">
        <x:v>10</x:v>
      </x:c>
      <x:c r="J55" s="60" t="n">
        <x:f>'参数'!$C$4</x:f>
        <x:v>120</x:v>
      </x:c>
      <x:c r="K55" s="60" t="n">
        <x:f>'参数'!$D$4</x:f>
        <x:v>180</x:v>
      </x:c>
      <x:c r="L55" s="60" t="n">
        <x:f>H55+I55+J55</x:f>
        <x:v>381</x:v>
      </x:c>
      <x:c r="M55" s="60" t="n">
        <x:f>L55+K55</x:f>
        <x:v>561</x:v>
      </x:c>
      <x:c r="N55" s="60" t="n">
        <x:f>'参数'!$B$10</x:f>
        <x:v>1</x:v>
      </x:c>
      <x:c r="O55" s="60" t="n">
        <x:f>N55*'参数'!$B$11</x:f>
        <x:v>2</x:v>
      </x:c>
      <x:c r="P55" s="60" t="n">
        <x:f>N55*'参数'!$B$12</x:f>
        <x:v>1</x:v>
      </x:c>
      <x:c r="Q55" t="str">
        <x:f>C55&amp;"d"</x:f>
        <x:v>C3d</x:v>
      </x:c>
      <x:c r="R55" t="str">
        <x:f>C55&amp;"p"</x:f>
        <x:v>C3p</x:v>
      </x:c>
      <x:c r="S55" t="str">
        <x:f>IF(AND(L55&gt;=H55+I55+J55,M55&gt;L55,F55&lt;&gt;""),"PASS","FAIL")</x:f>
        <x:v>PASS</x:v>
      </x:c>
      <x:c r="T55" t="n">
        <x:v>5</x:v>
      </x:c>
      <x:c r="U55" t="str">
        <x:v>pickup_after_delivery_completion_plus_usage_lag</x:v>
      </x:c>
    </x:row>
    <x:row r="56">
      <x:c r="A56" t="str">
        <x:v>Set1_10-2-3b</x:v>
      </x:c>
      <x:c r="B56" t="str">
        <x:v>short_same_day</x:v>
      </x:c>
      <x:c r="C56" t="str">
        <x:v>C4</x:v>
      </x:c>
      <x:c r="D56" s="59" t="n">
        <x:v>5</x:v>
      </x:c>
      <x:c r="E56" s="59" t="n">
        <x:v>-7</x:v>
      </x:c>
      <x:c r="F56" s="59" t="str">
        <x:v>S0</x:v>
      </x:c>
      <x:c r="G56" s="59" t="n">
        <x:v>125</x:v>
      </x:c>
      <x:c r="H56" s="59" t="n">
        <x:v>145</x:v>
      </x:c>
      <x:c r="I56" s="59" t="n">
        <x:v>10</x:v>
      </x:c>
      <x:c r="J56" s="60" t="n">
        <x:f>'参数'!$C$4</x:f>
        <x:v>120</x:v>
      </x:c>
      <x:c r="K56" s="60" t="n">
        <x:f>'参数'!$D$4</x:f>
        <x:v>180</x:v>
      </x:c>
      <x:c r="L56" s="60" t="n">
        <x:f>H56+I56+J56</x:f>
        <x:v>275</x:v>
      </x:c>
      <x:c r="M56" s="60" t="n">
        <x:f>L56+K56</x:f>
        <x:v>455</x:v>
      </x:c>
      <x:c r="N56" s="60" t="n">
        <x:f>'参数'!$B$10</x:f>
        <x:v>1</x:v>
      </x:c>
      <x:c r="O56" s="60" t="n">
        <x:f>N56*'参数'!$B$11</x:f>
        <x:v>2</x:v>
      </x:c>
      <x:c r="P56" s="60" t="n">
        <x:f>N56*'参数'!$B$12</x:f>
        <x:v>1</x:v>
      </x:c>
      <x:c r="Q56" t="str">
        <x:f>C56&amp;"d"</x:f>
        <x:v>C4d</x:v>
      </x:c>
      <x:c r="R56" t="str">
        <x:f>C56&amp;"p"</x:f>
        <x:v>C4p</x:v>
      </x:c>
      <x:c r="S56" t="str">
        <x:f>IF(AND(L56&gt;=H56+I56+J56,M56&gt;L56,F56&lt;&gt;""),"PASS","FAIL")</x:f>
        <x:v>PASS</x:v>
      </x:c>
      <x:c r="T56" t="n">
        <x:v>5</x:v>
      </x:c>
      <x:c r="U56" t="str">
        <x:v>pickup_after_delivery_completion_plus_usage_lag</x:v>
      </x:c>
    </x:row>
    <x:row r="57">
      <x:c r="A57" t="str">
        <x:v>Set1_10-2-3b</x:v>
      </x:c>
      <x:c r="B57" t="str">
        <x:v>short_same_day</x:v>
      </x:c>
      <x:c r="C57" t="str">
        <x:v>C5</x:v>
      </x:c>
      <x:c r="D57" s="59" t="n">
        <x:v>3</x:v>
      </x:c>
      <x:c r="E57" s="59" t="n">
        <x:v>5</x:v>
      </x:c>
      <x:c r="F57" s="59" t="str">
        <x:v>S0</x:v>
      </x:c>
      <x:c r="G57" s="59" t="n">
        <x:v>196</x:v>
      </x:c>
      <x:c r="H57" s="59" t="n">
        <x:v>216</x:v>
      </x:c>
      <x:c r="I57" s="59" t="n">
        <x:v>10</x:v>
      </x:c>
      <x:c r="J57" s="60" t="n">
        <x:f>'参数'!$C$4</x:f>
        <x:v>120</x:v>
      </x:c>
      <x:c r="K57" s="60" t="n">
        <x:f>'参数'!$D$4</x:f>
        <x:v>180</x:v>
      </x:c>
      <x:c r="L57" s="60" t="n">
        <x:f>H57+I57+J57</x:f>
        <x:v>346</x:v>
      </x:c>
      <x:c r="M57" s="60" t="n">
        <x:f>L57+K57</x:f>
        <x:v>526</x:v>
      </x:c>
      <x:c r="N57" s="60" t="n">
        <x:f>'参数'!$B$10</x:f>
        <x:v>1</x:v>
      </x:c>
      <x:c r="O57" s="60" t="n">
        <x:f>N57*'参数'!$B$11</x:f>
        <x:v>2</x:v>
      </x:c>
      <x:c r="P57" s="60" t="n">
        <x:f>N57*'参数'!$B$12</x:f>
        <x:v>1</x:v>
      </x:c>
      <x:c r="Q57" t="str">
        <x:f>C57&amp;"d"</x:f>
        <x:v>C5d</x:v>
      </x:c>
      <x:c r="R57" t="str">
        <x:f>C57&amp;"p"</x:f>
        <x:v>C5p</x:v>
      </x:c>
      <x:c r="S57" t="str">
        <x:f>IF(AND(L57&gt;=H57+I57+J57,M57&gt;L57,F57&lt;&gt;""),"PASS","FAIL")</x:f>
        <x:v>PASS</x:v>
      </x:c>
      <x:c r="T57" t="n">
        <x:v>10</x:v>
      </x:c>
      <x:c r="U57" t="str">
        <x:v>pickup_after_delivery_completion_plus_usage_lag</x:v>
      </x:c>
    </x:row>
    <x:row r="58">
      <x:c r="A58" t="str">
        <x:v>Set1_10-2-3b</x:v>
      </x:c>
      <x:c r="B58" t="str">
        <x:v>short_same_day</x:v>
      </x:c>
      <x:c r="C58" t="str">
        <x:v>C6</x:v>
      </x:c>
      <x:c r="D58" s="59" t="n">
        <x:v>-22</x:v>
      </x:c>
      <x:c r="E58" s="59" t="n">
        <x:v>19</x:v>
      </x:c>
      <x:c r="F58" s="59" t="str">
        <x:v>S1</x:v>
      </x:c>
      <x:c r="G58" s="59" t="n">
        <x:v>134</x:v>
      </x:c>
      <x:c r="H58" s="59" t="n">
        <x:v>154</x:v>
      </x:c>
      <x:c r="I58" s="59" t="n">
        <x:v>10</x:v>
      </x:c>
      <x:c r="J58" s="60" t="n">
        <x:f>'参数'!$C$4</x:f>
        <x:v>120</x:v>
      </x:c>
      <x:c r="K58" s="60" t="n">
        <x:f>'参数'!$D$4</x:f>
        <x:v>180</x:v>
      </x:c>
      <x:c r="L58" s="60" t="n">
        <x:f>H58+I58+J58</x:f>
        <x:v>284</x:v>
      </x:c>
      <x:c r="M58" s="60" t="n">
        <x:f>L58+K58</x:f>
        <x:v>464</x:v>
      </x:c>
      <x:c r="N58" s="60" t="n">
        <x:f>'参数'!$B$10</x:f>
        <x:v>1</x:v>
      </x:c>
      <x:c r="O58" s="60" t="n">
        <x:f>N58*'参数'!$B$11</x:f>
        <x:v>2</x:v>
      </x:c>
      <x:c r="P58" s="60" t="n">
        <x:f>N58*'参数'!$B$12</x:f>
        <x:v>1</x:v>
      </x:c>
      <x:c r="Q58" t="str">
        <x:f>C58&amp;"d"</x:f>
        <x:v>C6d</x:v>
      </x:c>
      <x:c r="R58" t="str">
        <x:f>C58&amp;"p"</x:f>
        <x:v>C6p</x:v>
      </x:c>
      <x:c r="S58" t="str">
        <x:f>IF(AND(L58&gt;=H58+I58+J58,M58&gt;L58,F58&lt;&gt;""),"PASS","FAIL")</x:f>
        <x:v>PASS</x:v>
      </x:c>
      <x:c r="T58" t="n">
        <x:v>10</x:v>
      </x:c>
      <x:c r="U58" t="str">
        <x:v>pickup_after_delivery_completion_plus_usage_lag</x:v>
      </x:c>
    </x:row>
    <x:row r="59">
      <x:c r="A59" t="str">
        <x:v>Set1_10-2-3b</x:v>
      </x:c>
      <x:c r="B59" t="str">
        <x:v>short_same_day</x:v>
      </x:c>
      <x:c r="C59" t="str">
        <x:v>C7</x:v>
      </x:c>
      <x:c r="D59" s="59" t="n">
        <x:v>1</x:v>
      </x:c>
      <x:c r="E59" s="59" t="n">
        <x:v>2</x:v>
      </x:c>
      <x:c r="F59" s="59" t="str">
        <x:v>S0</x:v>
      </x:c>
      <x:c r="G59" s="59" t="n">
        <x:v>196</x:v>
      </x:c>
      <x:c r="H59" s="59" t="n">
        <x:v>216</x:v>
      </x:c>
      <x:c r="I59" s="59" t="n">
        <x:v>10</x:v>
      </x:c>
      <x:c r="J59" s="60" t="n">
        <x:f>'参数'!$C$4</x:f>
        <x:v>120</x:v>
      </x:c>
      <x:c r="K59" s="60" t="n">
        <x:f>'参数'!$D$4</x:f>
        <x:v>180</x:v>
      </x:c>
      <x:c r="L59" s="60" t="n">
        <x:f>H59+I59+J59</x:f>
        <x:v>346</x:v>
      </x:c>
      <x:c r="M59" s="60" t="n">
        <x:f>L59+K59</x:f>
        <x:v>526</x:v>
      </x:c>
      <x:c r="N59" s="60" t="n">
        <x:f>'参数'!$B$10</x:f>
        <x:v>1</x:v>
      </x:c>
      <x:c r="O59" s="60" t="n">
        <x:f>N59*'参数'!$B$11</x:f>
        <x:v>2</x:v>
      </x:c>
      <x:c r="P59" s="60" t="n">
        <x:f>N59*'参数'!$B$12</x:f>
        <x:v>1</x:v>
      </x:c>
      <x:c r="Q59" t="str">
        <x:f>C59&amp;"d"</x:f>
        <x:v>C7d</x:v>
      </x:c>
      <x:c r="R59" t="str">
        <x:f>C59&amp;"p"</x:f>
        <x:v>C7p</x:v>
      </x:c>
      <x:c r="S59" t="str">
        <x:f>IF(AND(L59&gt;=H59+I59+J59,M59&gt;L59,F59&lt;&gt;""),"PASS","FAIL")</x:f>
        <x:v>PASS</x:v>
      </x:c>
      <x:c r="T59" t="n">
        <x:v>10</x:v>
      </x:c>
      <x:c r="U59" t="str">
        <x:v>pickup_after_delivery_completion_plus_usage_lag</x:v>
      </x:c>
    </x:row>
    <x:row r="60">
      <x:c r="A60" t="str">
        <x:v>Set1_10-2-3b</x:v>
      </x:c>
      <x:c r="B60" t="str">
        <x:v>short_same_day</x:v>
      </x:c>
      <x:c r="C60" t="str">
        <x:v>C8</x:v>
      </x:c>
      <x:c r="D60" s="59" t="n">
        <x:v>-2</x:v>
      </x:c>
      <x:c r="E60" s="59" t="n">
        <x:v>-18</x:v>
      </x:c>
      <x:c r="F60" s="59" t="str">
        <x:v>S1</x:v>
      </x:c>
      <x:c r="G60" s="59" t="n">
        <x:v>99</x:v>
      </x:c>
      <x:c r="H60" s="59" t="n">
        <x:v>119</x:v>
      </x:c>
      <x:c r="I60" s="59" t="n">
        <x:v>10</x:v>
      </x:c>
      <x:c r="J60" s="60" t="n">
        <x:f>'参数'!$C$4</x:f>
        <x:v>120</x:v>
      </x:c>
      <x:c r="K60" s="60" t="n">
        <x:f>'参数'!$D$4</x:f>
        <x:v>180</x:v>
      </x:c>
      <x:c r="L60" s="60" t="n">
        <x:f>H60+I60+J60</x:f>
        <x:v>249</x:v>
      </x:c>
      <x:c r="M60" s="60" t="n">
        <x:f>L60+K60</x:f>
        <x:v>429</x:v>
      </x:c>
      <x:c r="N60" s="60" t="n">
        <x:f>'参数'!$B$10</x:f>
        <x:v>1</x:v>
      </x:c>
      <x:c r="O60" s="60" t="n">
        <x:f>N60*'参数'!$B$11</x:f>
        <x:v>2</x:v>
      </x:c>
      <x:c r="P60" s="60" t="n">
        <x:f>N60*'参数'!$B$12</x:f>
        <x:v>1</x:v>
      </x:c>
      <x:c r="Q60" t="str">
        <x:f>C60&amp;"d"</x:f>
        <x:v>C8d</x:v>
      </x:c>
      <x:c r="R60" t="str">
        <x:f>C60&amp;"p"</x:f>
        <x:v>C8p</x:v>
      </x:c>
      <x:c r="S60" t="str">
        <x:f>IF(AND(L60&gt;=H60+I60+J60,M60&gt;L60,F60&lt;&gt;""),"PASS","FAIL")</x:f>
        <x:v>PASS</x:v>
      </x:c>
      <x:c r="T60" t="n">
        <x:v>10</x:v>
      </x:c>
      <x:c r="U60" t="str">
        <x:v>pickup_after_delivery_completion_plus_usage_lag</x:v>
      </x:c>
    </x:row>
    <x:row r="61">
      <x:c r="A61" t="str">
        <x:v>Set1_10-2-3b</x:v>
      </x:c>
      <x:c r="B61" t="str">
        <x:v>short_same_day</x:v>
      </x:c>
      <x:c r="C61" t="str">
        <x:v>C9</x:v>
      </x:c>
      <x:c r="D61" s="59" t="n">
        <x:v>-17</x:v>
      </x:c>
      <x:c r="E61" s="59" t="n">
        <x:v>-10</x:v>
      </x:c>
      <x:c r="F61" s="59" t="str">
        <x:v>S1</x:v>
      </x:c>
      <x:c r="G61" s="59" t="n">
        <x:v>148</x:v>
      </x:c>
      <x:c r="H61" s="59" t="n">
        <x:v>168</x:v>
      </x:c>
      <x:c r="I61" s="59" t="n">
        <x:v>10</x:v>
      </x:c>
      <x:c r="J61" s="60" t="n">
        <x:f>'参数'!$C$4</x:f>
        <x:v>120</x:v>
      </x:c>
      <x:c r="K61" s="60" t="n">
        <x:f>'参数'!$D$4</x:f>
        <x:v>180</x:v>
      </x:c>
      <x:c r="L61" s="60" t="n">
        <x:f>H61+I61+J61</x:f>
        <x:v>298</x:v>
      </x:c>
      <x:c r="M61" s="60" t="n">
        <x:f>L61+K61</x:f>
        <x:v>478</x:v>
      </x:c>
      <x:c r="N61" s="60" t="n">
        <x:f>'参数'!$B$10</x:f>
        <x:v>1</x:v>
      </x:c>
      <x:c r="O61" s="60" t="n">
        <x:f>N61*'参数'!$B$11</x:f>
        <x:v>2</x:v>
      </x:c>
      <x:c r="P61" s="60" t="n">
        <x:f>N61*'参数'!$B$12</x:f>
        <x:v>1</x:v>
      </x:c>
      <x:c r="Q61" t="str">
        <x:f>C61&amp;"d"</x:f>
        <x:v>C9d</x:v>
      </x:c>
      <x:c r="R61" t="str">
        <x:f>C61&amp;"p"</x:f>
        <x:v>C9p</x:v>
      </x:c>
      <x:c r="S61" t="str">
        <x:f>IF(AND(L61&gt;=H61+I61+J61,M61&gt;L61,F61&lt;&gt;""),"PASS","FAIL")</x:f>
        <x:v>PASS</x:v>
      </x:c>
      <x:c r="T61" t="n">
        <x:v>10</x:v>
      </x:c>
      <x:c r="U61" t="str">
        <x:v>pickup_after_delivery_completion_plus_usage_lag</x:v>
      </x:c>
    </x:row>
    <x:row r="62">
      <x:c r="A62" t="str">
        <x:v>Set1_10-2-4</x:v>
      </x:c>
      <x:c r="B62" t="str">
        <x:v>short_same_day</x:v>
      </x:c>
      <x:c r="C62" t="str">
        <x:v>C0</x:v>
      </x:c>
      <x:c r="D62" s="59" t="n">
        <x:v>1</x:v>
      </x:c>
      <x:c r="E62" s="59" t="n">
        <x:v>0</x:v>
      </x:c>
      <x:c r="F62" s="59" t="str">
        <x:v>S0</x:v>
      </x:c>
      <x:c r="G62" s="59" t="n">
        <x:v>306</x:v>
      </x:c>
      <x:c r="H62" s="59" t="n">
        <x:v>396</x:v>
      </x:c>
      <x:c r="I62" s="59" t="n">
        <x:v>10</x:v>
      </x:c>
      <x:c r="J62" s="60" t="n">
        <x:f>'参数'!$C$4</x:f>
        <x:v>120</x:v>
      </x:c>
      <x:c r="K62" s="60" t="n">
        <x:f>'参数'!$D$4</x:f>
        <x:v>180</x:v>
      </x:c>
      <x:c r="L62" s="60" t="n">
        <x:f>H62+I62+J62</x:f>
        <x:v>526</x:v>
      </x:c>
      <x:c r="M62" s="60" t="n">
        <x:f>L62+K62</x:f>
        <x:v>706</x:v>
      </x:c>
      <x:c r="N62" s="60" t="n">
        <x:f>'参数'!$B$10</x:f>
        <x:v>1</x:v>
      </x:c>
      <x:c r="O62" s="60" t="n">
        <x:f>N62*'参数'!$B$11</x:f>
        <x:v>2</x:v>
      </x:c>
      <x:c r="P62" s="60" t="n">
        <x:f>N62*'参数'!$B$12</x:f>
        <x:v>1</x:v>
      </x:c>
      <x:c r="Q62" t="str">
        <x:f>C62&amp;"d"</x:f>
        <x:v>C0d</x:v>
      </x:c>
      <x:c r="R62" t="str">
        <x:f>C62&amp;"p"</x:f>
        <x:v>C0p</x:v>
      </x:c>
      <x:c r="S62" t="str">
        <x:f>IF(AND(L62&gt;=H62+I62+J62,M62&gt;L62,F62&lt;&gt;""),"PASS","FAIL")</x:f>
        <x:v>PASS</x:v>
      </x:c>
      <x:c r="T62" t="n">
        <x:v>5</x:v>
      </x:c>
      <x:c r="U62" t="str">
        <x:v>pickup_after_delivery_completion_plus_usage_lag</x:v>
      </x:c>
    </x:row>
    <x:row r="63">
      <x:c r="A63" t="str">
        <x:v>Set1_10-2-4</x:v>
      </x:c>
      <x:c r="B63" t="str">
        <x:v>short_same_day</x:v>
      </x:c>
      <x:c r="C63" t="str">
        <x:v>C1</x:v>
      </x:c>
      <x:c r="D63" s="59" t="n">
        <x:v>20</x:v>
      </x:c>
      <x:c r="E63" s="59" t="n">
        <x:v>17</x:v>
      </x:c>
      <x:c r="F63" s="59" t="str">
        <x:v>S0</x:v>
      </x:c>
      <x:c r="G63" s="59" t="n">
        <x:v>93</x:v>
      </x:c>
      <x:c r="H63" s="59" t="n">
        <x:v>183</x:v>
      </x:c>
      <x:c r="I63" s="59" t="n">
        <x:v>10</x:v>
      </x:c>
      <x:c r="J63" s="60" t="n">
        <x:f>'参数'!$C$4</x:f>
        <x:v>120</x:v>
      </x:c>
      <x:c r="K63" s="60" t="n">
        <x:f>'参数'!$D$4</x:f>
        <x:v>180</x:v>
      </x:c>
      <x:c r="L63" s="60" t="n">
        <x:f>H63+I63+J63</x:f>
        <x:v>313</x:v>
      </x:c>
      <x:c r="M63" s="60" t="n">
        <x:f>L63+K63</x:f>
        <x:v>493</x:v>
      </x:c>
      <x:c r="N63" s="60" t="n">
        <x:f>'参数'!$B$10</x:f>
        <x:v>1</x:v>
      </x:c>
      <x:c r="O63" s="60" t="n">
        <x:f>N63*'参数'!$B$11</x:f>
        <x:v>2</x:v>
      </x:c>
      <x:c r="P63" s="60" t="n">
        <x:f>N63*'参数'!$B$12</x:f>
        <x:v>1</x:v>
      </x:c>
      <x:c r="Q63" t="str">
        <x:f>C63&amp;"d"</x:f>
        <x:v>C1d</x:v>
      </x:c>
      <x:c r="R63" t="str">
        <x:f>C63&amp;"p"</x:f>
        <x:v>C1p</x:v>
      </x:c>
      <x:c r="S63" t="str">
        <x:f>IF(AND(L63&gt;=H63+I63+J63,M63&gt;L63,F63&lt;&gt;""),"PASS","FAIL")</x:f>
        <x:v>PASS</x:v>
      </x:c>
      <x:c r="T63" t="n">
        <x:v>10</x:v>
      </x:c>
      <x:c r="U63" t="str">
        <x:v>pickup_after_delivery_completion_plus_usage_lag</x:v>
      </x:c>
    </x:row>
    <x:row r="64">
      <x:c r="A64" t="str">
        <x:v>Set1_10-2-4</x:v>
      </x:c>
      <x:c r="B64" t="str">
        <x:v>short_same_day</x:v>
      </x:c>
      <x:c r="C64" t="str">
        <x:v>C2</x:v>
      </x:c>
      <x:c r="D64" s="59" t="n">
        <x:v>0</x:v>
      </x:c>
      <x:c r="E64" s="59" t="n">
        <x:v>3</x:v>
      </x:c>
      <x:c r="F64" s="59" t="str">
        <x:v>S1</x:v>
      </x:c>
      <x:c r="G64" s="59" t="n">
        <x:v>102</x:v>
      </x:c>
      <x:c r="H64" s="59" t="n">
        <x:v>192</x:v>
      </x:c>
      <x:c r="I64" s="59" t="n">
        <x:v>10</x:v>
      </x:c>
      <x:c r="J64" s="60" t="n">
        <x:f>'参数'!$C$4</x:f>
        <x:v>120</x:v>
      </x:c>
      <x:c r="K64" s="60" t="n">
        <x:f>'参数'!$D$4</x:f>
        <x:v>180</x:v>
      </x:c>
      <x:c r="L64" s="60" t="n">
        <x:f>H64+I64+J64</x:f>
        <x:v>322</x:v>
      </x:c>
      <x:c r="M64" s="60" t="n">
        <x:f>L64+K64</x:f>
        <x:v>502</x:v>
      </x:c>
      <x:c r="N64" s="60" t="n">
        <x:f>'参数'!$B$10</x:f>
        <x:v>1</x:v>
      </x:c>
      <x:c r="O64" s="60" t="n">
        <x:f>N64*'参数'!$B$11</x:f>
        <x:v>2</x:v>
      </x:c>
      <x:c r="P64" s="60" t="n">
        <x:f>N64*'参数'!$B$12</x:f>
        <x:v>1</x:v>
      </x:c>
      <x:c r="Q64" t="str">
        <x:f>C64&amp;"d"</x:f>
        <x:v>C2d</x:v>
      </x:c>
      <x:c r="R64" t="str">
        <x:f>C64&amp;"p"</x:f>
        <x:v>C2p</x:v>
      </x:c>
      <x:c r="S64" t="str">
        <x:f>IF(AND(L64&gt;=H64+I64+J64,M64&gt;L64,F64&lt;&gt;""),"PASS","FAIL")</x:f>
        <x:v>PASS</x:v>
      </x:c>
      <x:c r="T64" t="n">
        <x:v>5</x:v>
      </x:c>
      <x:c r="U64" t="str">
        <x:v>pickup_after_delivery_completion_plus_usage_lag</x:v>
      </x:c>
    </x:row>
    <x:row r="65">
      <x:c r="A65" t="str">
        <x:v>Set1_10-2-4</x:v>
      </x:c>
      <x:c r="B65" t="str">
        <x:v>short_same_day</x:v>
      </x:c>
      <x:c r="C65" t="str">
        <x:v>C3</x:v>
      </x:c>
      <x:c r="D65" s="59" t="n">
        <x:v>3</x:v>
      </x:c>
      <x:c r="E65" s="59" t="n">
        <x:v>-5</x:v>
      </x:c>
      <x:c r="F65" s="59" t="str">
        <x:v>S0</x:v>
      </x:c>
      <x:c r="G65" s="59" t="n">
        <x:v>266</x:v>
      </x:c>
      <x:c r="H65" s="59" t="n">
        <x:v>356</x:v>
      </x:c>
      <x:c r="I65" s="59" t="n">
        <x:v>10</x:v>
      </x:c>
      <x:c r="J65" s="60" t="n">
        <x:f>'参数'!$C$4</x:f>
        <x:v>120</x:v>
      </x:c>
      <x:c r="K65" s="60" t="n">
        <x:f>'参数'!$D$4</x:f>
        <x:v>180</x:v>
      </x:c>
      <x:c r="L65" s="60" t="n">
        <x:f>H65+I65+J65</x:f>
        <x:v>486</x:v>
      </x:c>
      <x:c r="M65" s="60" t="n">
        <x:f>L65+K65</x:f>
        <x:v>666</x:v>
      </x:c>
      <x:c r="N65" s="60" t="n">
        <x:f>'参数'!$B$10</x:f>
        <x:v>1</x:v>
      </x:c>
      <x:c r="O65" s="60" t="n">
        <x:f>N65*'参数'!$B$11</x:f>
        <x:v>2</x:v>
      </x:c>
      <x:c r="P65" s="60" t="n">
        <x:f>N65*'参数'!$B$12</x:f>
        <x:v>1</x:v>
      </x:c>
      <x:c r="Q65" t="str">
        <x:f>C65&amp;"d"</x:f>
        <x:v>C3d</x:v>
      </x:c>
      <x:c r="R65" t="str">
        <x:f>C65&amp;"p"</x:f>
        <x:v>C3p</x:v>
      </x:c>
      <x:c r="S65" t="str">
        <x:f>IF(AND(L65&gt;=H65+I65+J65,M65&gt;L65,F65&lt;&gt;""),"PASS","FAIL")</x:f>
        <x:v>PASS</x:v>
      </x:c>
      <x:c r="T65" t="n">
        <x:v>10</x:v>
      </x:c>
      <x:c r="U65" t="str">
        <x:v>pickup_after_delivery_completion_plus_usage_lag</x:v>
      </x:c>
    </x:row>
    <x:row r="66">
      <x:c r="A66" t="str">
        <x:v>Set1_10-2-4</x:v>
      </x:c>
      <x:c r="B66" t="str">
        <x:v>short_same_day</x:v>
      </x:c>
      <x:c r="C66" t="str">
        <x:v>C4</x:v>
      </x:c>
      <x:c r="D66" s="59" t="n">
        <x:v>8</x:v>
      </x:c>
      <x:c r="E66" s="59" t="n">
        <x:v>-1</x:v>
      </x:c>
      <x:c r="F66" s="59" t="str">
        <x:v>S0</x:v>
      </x:c>
      <x:c r="G66" s="59" t="n">
        <x:v>69</x:v>
      </x:c>
      <x:c r="H66" s="59" t="n">
        <x:v>159</x:v>
      </x:c>
      <x:c r="I66" s="59" t="n">
        <x:v>10</x:v>
      </x:c>
      <x:c r="J66" s="60" t="n">
        <x:f>'参数'!$C$4</x:f>
        <x:v>120</x:v>
      </x:c>
      <x:c r="K66" s="60" t="n">
        <x:f>'参数'!$D$4</x:f>
        <x:v>180</x:v>
      </x:c>
      <x:c r="L66" s="60" t="n">
        <x:f>H66+I66+J66</x:f>
        <x:v>289</x:v>
      </x:c>
      <x:c r="M66" s="60" t="n">
        <x:f>L66+K66</x:f>
        <x:v>469</x:v>
      </x:c>
      <x:c r="N66" s="60" t="n">
        <x:f>'参数'!$B$10</x:f>
        <x:v>1</x:v>
      </x:c>
      <x:c r="O66" s="60" t="n">
        <x:f>N66*'参数'!$B$11</x:f>
        <x:v>2</x:v>
      </x:c>
      <x:c r="P66" s="60" t="n">
        <x:f>N66*'参数'!$B$12</x:f>
        <x:v>1</x:v>
      </x:c>
      <x:c r="Q66" t="str">
        <x:f>C66&amp;"d"</x:f>
        <x:v>C4d</x:v>
      </x:c>
      <x:c r="R66" t="str">
        <x:f>C66&amp;"p"</x:f>
        <x:v>C4p</x:v>
      </x:c>
      <x:c r="S66" t="str">
        <x:f>IF(AND(L66&gt;=H66+I66+J66,M66&gt;L66,F66&lt;&gt;""),"PASS","FAIL")</x:f>
        <x:v>PASS</x:v>
      </x:c>
      <x:c r="T66" t="n">
        <x:v>5</x:v>
      </x:c>
      <x:c r="U66" t="str">
        <x:v>pickup_after_delivery_completion_plus_usage_lag</x:v>
      </x:c>
    </x:row>
    <x:row r="67">
      <x:c r="A67" t="str">
        <x:v>Set1_10-2-4</x:v>
      </x:c>
      <x:c r="B67" t="str">
        <x:v>short_same_day</x:v>
      </x:c>
      <x:c r="C67" t="str">
        <x:v>C5</x:v>
      </x:c>
      <x:c r="D67" s="59" t="n">
        <x:v>3</x:v>
      </x:c>
      <x:c r="E67" s="59" t="n">
        <x:v>-6</x:v>
      </x:c>
      <x:c r="F67" s="59" t="str">
        <x:v>S0</x:v>
      </x:c>
      <x:c r="G67" s="59" t="n">
        <x:v>201</x:v>
      </x:c>
      <x:c r="H67" s="59" t="n">
        <x:v>291</x:v>
      </x:c>
      <x:c r="I67" s="59" t="n">
        <x:v>10</x:v>
      </x:c>
      <x:c r="J67" s="60" t="n">
        <x:f>'参数'!$C$4</x:f>
        <x:v>120</x:v>
      </x:c>
      <x:c r="K67" s="60" t="n">
        <x:f>'参数'!$D$4</x:f>
        <x:v>180</x:v>
      </x:c>
      <x:c r="L67" s="60" t="n">
        <x:f>H67+I67+J67</x:f>
        <x:v>421</x:v>
      </x:c>
      <x:c r="M67" s="60" t="n">
        <x:f>L67+K67</x:f>
        <x:v>601</x:v>
      </x:c>
      <x:c r="N67" s="60" t="n">
        <x:f>'参数'!$B$10</x:f>
        <x:v>1</x:v>
      </x:c>
      <x:c r="O67" s="60" t="n">
        <x:f>N67*'参数'!$B$11</x:f>
        <x:v>2</x:v>
      </x:c>
      <x:c r="P67" s="60" t="n">
        <x:f>N67*'参数'!$B$12</x:f>
        <x:v>1</x:v>
      </x:c>
      <x:c r="Q67" t="str">
        <x:f>C67&amp;"d"</x:f>
        <x:v>C5d</x:v>
      </x:c>
      <x:c r="R67" t="str">
        <x:f>C67&amp;"p"</x:f>
        <x:v>C5p</x:v>
      </x:c>
      <x:c r="S67" t="str">
        <x:f>IF(AND(L67&gt;=H67+I67+J67,M67&gt;L67,F67&lt;&gt;""),"PASS","FAIL")</x:f>
        <x:v>PASS</x:v>
      </x:c>
      <x:c r="T67" t="n">
        <x:v>10</x:v>
      </x:c>
      <x:c r="U67" t="str">
        <x:v>pickup_after_delivery_completion_plus_usage_lag</x:v>
      </x:c>
    </x:row>
    <x:row r="68">
      <x:c r="A68" t="str">
        <x:v>Set1_10-2-4</x:v>
      </x:c>
      <x:c r="B68" t="str">
        <x:v>short_same_day</x:v>
      </x:c>
      <x:c r="C68" t="str">
        <x:v>C6</x:v>
      </x:c>
      <x:c r="D68" s="59" t="n">
        <x:v>0</x:v>
      </x:c>
      <x:c r="E68" s="59" t="n">
        <x:v>-11</x:v>
      </x:c>
      <x:c r="F68" s="59" t="str">
        <x:v>S0</x:v>
      </x:c>
      <x:c r="G68" s="59" t="n">
        <x:v>271</x:v>
      </x:c>
      <x:c r="H68" s="59" t="n">
        <x:v>361</x:v>
      </x:c>
      <x:c r="I68" s="59" t="n">
        <x:v>10</x:v>
      </x:c>
      <x:c r="J68" s="60" t="n">
        <x:f>'参数'!$C$4</x:f>
        <x:v>120</x:v>
      </x:c>
      <x:c r="K68" s="60" t="n">
        <x:f>'参数'!$D$4</x:f>
        <x:v>180</x:v>
      </x:c>
      <x:c r="L68" s="60" t="n">
        <x:f>H68+I68+J68</x:f>
        <x:v>491</x:v>
      </x:c>
      <x:c r="M68" s="60" t="n">
        <x:f>L68+K68</x:f>
        <x:v>671</x:v>
      </x:c>
      <x:c r="N68" s="60" t="n">
        <x:f>'参数'!$B$10</x:f>
        <x:v>1</x:v>
      </x:c>
      <x:c r="O68" s="60" t="n">
        <x:f>N68*'参数'!$B$11</x:f>
        <x:v>2</x:v>
      </x:c>
      <x:c r="P68" s="60" t="n">
        <x:f>N68*'参数'!$B$12</x:f>
        <x:v>1</x:v>
      </x:c>
      <x:c r="Q68" t="str">
        <x:f>C68&amp;"d"</x:f>
        <x:v>C6d</x:v>
      </x:c>
      <x:c r="R68" t="str">
        <x:f>C68&amp;"p"</x:f>
        <x:v>C6p</x:v>
      </x:c>
      <x:c r="S68" t="str">
        <x:f>IF(AND(L68&gt;=H68+I68+J68,M68&gt;L68,F68&lt;&gt;""),"PASS","FAIL")</x:f>
        <x:v>PASS</x:v>
      </x:c>
      <x:c r="T68" t="n">
        <x:v>10</x:v>
      </x:c>
      <x:c r="U68" t="str">
        <x:v>pickup_after_delivery_completion_plus_usage_lag</x:v>
      </x:c>
    </x:row>
    <x:row r="69">
      <x:c r="A69" t="str">
        <x:v>Set1_10-2-4</x:v>
      </x:c>
      <x:c r="B69" t="str">
        <x:v>short_same_day</x:v>
      </x:c>
      <x:c r="C69" t="str">
        <x:v>C7</x:v>
      </x:c>
      <x:c r="D69" s="59" t="n">
        <x:v>-4</x:v>
      </x:c>
      <x:c r="E69" s="59" t="n">
        <x:v>-1</x:v>
      </x:c>
      <x:c r="F69" s="59" t="str">
        <x:v>S1</x:v>
      </x:c>
      <x:c r="G69" s="59" t="n">
        <x:v>174</x:v>
      </x:c>
      <x:c r="H69" s="59" t="n">
        <x:v>264</x:v>
      </x:c>
      <x:c r="I69" s="59" t="n">
        <x:v>10</x:v>
      </x:c>
      <x:c r="J69" s="60" t="n">
        <x:f>'参数'!$C$4</x:f>
        <x:v>120</x:v>
      </x:c>
      <x:c r="K69" s="60" t="n">
        <x:f>'参数'!$D$4</x:f>
        <x:v>180</x:v>
      </x:c>
      <x:c r="L69" s="60" t="n">
        <x:f>H69+I69+J69</x:f>
        <x:v>394</x:v>
      </x:c>
      <x:c r="M69" s="60" t="n">
        <x:f>L69+K69</x:f>
        <x:v>574</x:v>
      </x:c>
      <x:c r="N69" s="60" t="n">
        <x:f>'参数'!$B$10</x:f>
        <x:v>1</x:v>
      </x:c>
      <x:c r="O69" s="60" t="n">
        <x:f>N69*'参数'!$B$11</x:f>
        <x:v>2</x:v>
      </x:c>
      <x:c r="P69" s="60" t="n">
        <x:f>N69*'参数'!$B$12</x:f>
        <x:v>1</x:v>
      </x:c>
      <x:c r="Q69" t="str">
        <x:f>C69&amp;"d"</x:f>
        <x:v>C7d</x:v>
      </x:c>
      <x:c r="R69" t="str">
        <x:f>C69&amp;"p"</x:f>
        <x:v>C7p</x:v>
      </x:c>
      <x:c r="S69" t="str">
        <x:f>IF(AND(L69&gt;=H69+I69+J69,M69&gt;L69,F69&lt;&gt;""),"PASS","FAIL")</x:f>
        <x:v>PASS</x:v>
      </x:c>
      <x:c r="T69" t="n">
        <x:v>10</x:v>
      </x:c>
      <x:c r="U69" t="str">
        <x:v>pickup_after_delivery_completion_plus_usage_lag</x:v>
      </x:c>
    </x:row>
    <x:row r="70">
      <x:c r="A70" t="str">
        <x:v>Set1_10-2-4</x:v>
      </x:c>
      <x:c r="B70" t="str">
        <x:v>short_same_day</x:v>
      </x:c>
      <x:c r="C70" t="str">
        <x:v>C8</x:v>
      </x:c>
      <x:c r="D70" s="59" t="n">
        <x:v>-15</x:v>
      </x:c>
      <x:c r="E70" s="59" t="n">
        <x:v>-15</x:v>
      </x:c>
      <x:c r="F70" s="59" t="str">
        <x:v>S1</x:v>
      </x:c>
      <x:c r="G70" s="59" t="n">
        <x:v>241</x:v>
      </x:c>
      <x:c r="H70" s="59" t="n">
        <x:v>331</x:v>
      </x:c>
      <x:c r="I70" s="59" t="n">
        <x:v>10</x:v>
      </x:c>
      <x:c r="J70" s="60" t="n">
        <x:f>'参数'!$C$4</x:f>
        <x:v>120</x:v>
      </x:c>
      <x:c r="K70" s="60" t="n">
        <x:f>'参数'!$D$4</x:f>
        <x:v>180</x:v>
      </x:c>
      <x:c r="L70" s="60" t="n">
        <x:f>H70+I70+J70</x:f>
        <x:v>461</x:v>
      </x:c>
      <x:c r="M70" s="60" t="n">
        <x:f>L70+K70</x:f>
        <x:v>641</x:v>
      </x:c>
      <x:c r="N70" s="60" t="n">
        <x:f>'参数'!$B$10</x:f>
        <x:v>1</x:v>
      </x:c>
      <x:c r="O70" s="60" t="n">
        <x:f>N70*'参数'!$B$11</x:f>
        <x:v>2</x:v>
      </x:c>
      <x:c r="P70" s="60" t="n">
        <x:f>N70*'参数'!$B$12</x:f>
        <x:v>1</x:v>
      </x:c>
      <x:c r="Q70" t="str">
        <x:f>C70&amp;"d"</x:f>
        <x:v>C8d</x:v>
      </x:c>
      <x:c r="R70" t="str">
        <x:f>C70&amp;"p"</x:f>
        <x:v>C8p</x:v>
      </x:c>
      <x:c r="S70" t="str">
        <x:f>IF(AND(L70&gt;=H70+I70+J70,M70&gt;L70,F70&lt;&gt;""),"PASS","FAIL")</x:f>
        <x:v>PASS</x:v>
      </x:c>
      <x:c r="T70" t="n">
        <x:v>10</x:v>
      </x:c>
      <x:c r="U70" t="str">
        <x:v>pickup_after_delivery_completion_plus_usage_lag</x:v>
      </x:c>
    </x:row>
    <x:row r="71">
      <x:c r="A71" t="str">
        <x:v>Set1_10-2-4</x:v>
      </x:c>
      <x:c r="B71" t="str">
        <x:v>short_same_day</x:v>
      </x:c>
      <x:c r="C71" t="str">
        <x:v>C9</x:v>
      </x:c>
      <x:c r="D71" s="59" t="n">
        <x:v>27</x:v>
      </x:c>
      <x:c r="E71" s="59" t="n">
        <x:v>6</x:v>
      </x:c>
      <x:c r="F71" s="59" t="str">
        <x:v>S0</x:v>
      </x:c>
      <x:c r="G71" s="59" t="n">
        <x:v>65</x:v>
      </x:c>
      <x:c r="H71" s="59" t="n">
        <x:v>155</x:v>
      </x:c>
      <x:c r="I71" s="59" t="n">
        <x:v>10</x:v>
      </x:c>
      <x:c r="J71" s="60" t="n">
        <x:f>'参数'!$C$4</x:f>
        <x:v>120</x:v>
      </x:c>
      <x:c r="K71" s="60" t="n">
        <x:f>'参数'!$D$4</x:f>
        <x:v>180</x:v>
      </x:c>
      <x:c r="L71" s="60" t="n">
        <x:f>H71+I71+J71</x:f>
        <x:v>285</x:v>
      </x:c>
      <x:c r="M71" s="60" t="n">
        <x:f>L71+K71</x:f>
        <x:v>465</x:v>
      </x:c>
      <x:c r="N71" s="60" t="n">
        <x:f>'参数'!$B$10</x:f>
        <x:v>1</x:v>
      </x:c>
      <x:c r="O71" s="60" t="n">
        <x:f>N71*'参数'!$B$11</x:f>
        <x:v>2</x:v>
      </x:c>
      <x:c r="P71" s="60" t="n">
        <x:f>N71*'参数'!$B$12</x:f>
        <x:v>1</x:v>
      </x:c>
      <x:c r="Q71" t="str">
        <x:f>C71&amp;"d"</x:f>
        <x:v>C9d</x:v>
      </x:c>
      <x:c r="R71" t="str">
        <x:f>C71&amp;"p"</x:f>
        <x:v>C9p</x:v>
      </x:c>
      <x:c r="S71" t="str">
        <x:f>IF(AND(L71&gt;=H71+I71+J71,M71&gt;L71,F71&lt;&gt;""),"PASS","FAIL")</x:f>
        <x:v>PASS</x:v>
      </x:c>
      <x:c r="T71" t="n">
        <x:v>5</x:v>
      </x:c>
      <x:c r="U71" t="str">
        <x:v>pickup_after_delivery_completion_plus_usage_lag</x:v>
      </x:c>
    </x:row>
    <x:row r="72">
      <x:c r="A72" t="str">
        <x:v>Set1_10-2-5</x:v>
      </x:c>
      <x:c r="B72" t="str">
        <x:v>short_same_day</x:v>
      </x:c>
      <x:c r="C72" t="str">
        <x:v>C0</x:v>
      </x:c>
      <x:c r="D72" s="59" t="n">
        <x:v>11</x:v>
      </x:c>
      <x:c r="E72" s="59" t="n">
        <x:v>0</x:v>
      </x:c>
      <x:c r="F72" s="59" t="str">
        <x:v>S0</x:v>
      </x:c>
      <x:c r="G72" s="59" t="n">
        <x:v>350</x:v>
      </x:c>
      <x:c r="H72" s="59" t="n">
        <x:v>440</x:v>
      </x:c>
      <x:c r="I72" s="59" t="n">
        <x:v>10</x:v>
      </x:c>
      <x:c r="J72" s="60" t="n">
        <x:f>'参数'!$C$4</x:f>
        <x:v>120</x:v>
      </x:c>
      <x:c r="K72" s="60" t="n">
        <x:f>'参数'!$D$4</x:f>
        <x:v>180</x:v>
      </x:c>
      <x:c r="L72" s="60" t="n">
        <x:f>H72+I72+J72</x:f>
        <x:v>570</x:v>
      </x:c>
      <x:c r="M72" s="60" t="n">
        <x:f>L72+K72</x:f>
        <x:v>750</x:v>
      </x:c>
      <x:c r="N72" s="60" t="n">
        <x:f>'参数'!$B$10</x:f>
        <x:v>1</x:v>
      </x:c>
      <x:c r="O72" s="60" t="n">
        <x:f>N72*'参数'!$B$11</x:f>
        <x:v>2</x:v>
      </x:c>
      <x:c r="P72" s="60" t="n">
        <x:f>N72*'参数'!$B$12</x:f>
        <x:v>1</x:v>
      </x:c>
      <x:c r="Q72" t="str">
        <x:f>C72&amp;"d"</x:f>
        <x:v>C0d</x:v>
      </x:c>
      <x:c r="R72" t="str">
        <x:f>C72&amp;"p"</x:f>
        <x:v>C0p</x:v>
      </x:c>
      <x:c r="S72" t="str">
        <x:f>IF(AND(L72&gt;=H72+I72+J72,M72&gt;L72,F72&lt;&gt;""),"PASS","FAIL")</x:f>
        <x:v>PASS</x:v>
      </x:c>
      <x:c r="T72" t="n">
        <x:v>5</x:v>
      </x:c>
      <x:c r="U72" t="str">
        <x:v>pickup_after_delivery_completion_plus_usage_lag</x:v>
      </x:c>
    </x:row>
    <x:row r="73">
      <x:c r="A73" t="str">
        <x:v>Set1_10-2-5</x:v>
      </x:c>
      <x:c r="B73" t="str">
        <x:v>short_same_day</x:v>
      </x:c>
      <x:c r="C73" t="str">
        <x:v>C1</x:v>
      </x:c>
      <x:c r="D73" s="59" t="n">
        <x:v>18</x:v>
      </x:c>
      <x:c r="E73" s="59" t="n">
        <x:v>21</x:v>
      </x:c>
      <x:c r="F73" s="59" t="str">
        <x:v>S0</x:v>
      </x:c>
      <x:c r="G73" s="59" t="n">
        <x:v>112</x:v>
      </x:c>
      <x:c r="H73" s="59" t="n">
        <x:v>202</x:v>
      </x:c>
      <x:c r="I73" s="59" t="n">
        <x:v>10</x:v>
      </x:c>
      <x:c r="J73" s="60" t="n">
        <x:f>'参数'!$C$4</x:f>
        <x:v>120</x:v>
      </x:c>
      <x:c r="K73" s="60" t="n">
        <x:f>'参数'!$D$4</x:f>
        <x:v>180</x:v>
      </x:c>
      <x:c r="L73" s="60" t="n">
        <x:f>H73+I73+J73</x:f>
        <x:v>332</x:v>
      </x:c>
      <x:c r="M73" s="60" t="n">
        <x:f>L73+K73</x:f>
        <x:v>512</x:v>
      </x:c>
      <x:c r="N73" s="60" t="n">
        <x:f>'参数'!$B$10</x:f>
        <x:v>1</x:v>
      </x:c>
      <x:c r="O73" s="60" t="n">
        <x:f>N73*'参数'!$B$11</x:f>
        <x:v>2</x:v>
      </x:c>
      <x:c r="P73" s="60" t="n">
        <x:f>N73*'参数'!$B$12</x:f>
        <x:v>1</x:v>
      </x:c>
      <x:c r="Q73" t="str">
        <x:f>C73&amp;"d"</x:f>
        <x:v>C1d</x:v>
      </x:c>
      <x:c r="R73" t="str">
        <x:f>C73&amp;"p"</x:f>
        <x:v>C1p</x:v>
      </x:c>
      <x:c r="S73" t="str">
        <x:f>IF(AND(L73&gt;=H73+I73+J73,M73&gt;L73,F73&lt;&gt;""),"PASS","FAIL")</x:f>
        <x:v>PASS</x:v>
      </x:c>
      <x:c r="T73" t="n">
        <x:v>10</x:v>
      </x:c>
      <x:c r="U73" t="str">
        <x:v>pickup_after_delivery_completion_plus_usage_lag</x:v>
      </x:c>
    </x:row>
    <x:row r="74">
      <x:c r="A74" t="str">
        <x:v>Set1_10-2-5</x:v>
      </x:c>
      <x:c r="B74" t="str">
        <x:v>short_same_day</x:v>
      </x:c>
      <x:c r="C74" t="str">
        <x:v>C2</x:v>
      </x:c>
      <x:c r="D74" s="59" t="n">
        <x:v>-1</x:v>
      </x:c>
      <x:c r="E74" s="59" t="n">
        <x:v>-3</x:v>
      </x:c>
      <x:c r="F74" s="59" t="str">
        <x:v>S1</x:v>
      </x:c>
      <x:c r="G74" s="59" t="n">
        <x:v>174</x:v>
      </x:c>
      <x:c r="H74" s="59" t="n">
        <x:v>264</x:v>
      </x:c>
      <x:c r="I74" s="59" t="n">
        <x:v>10</x:v>
      </x:c>
      <x:c r="J74" s="60" t="n">
        <x:f>'参数'!$C$4</x:f>
        <x:v>120</x:v>
      </x:c>
      <x:c r="K74" s="60" t="n">
        <x:f>'参数'!$D$4</x:f>
        <x:v>180</x:v>
      </x:c>
      <x:c r="L74" s="60" t="n">
        <x:f>H74+I74+J74</x:f>
        <x:v>394</x:v>
      </x:c>
      <x:c r="M74" s="60" t="n">
        <x:f>L74+K74</x:f>
        <x:v>574</x:v>
      </x:c>
      <x:c r="N74" s="60" t="n">
        <x:f>'参数'!$B$10</x:f>
        <x:v>1</x:v>
      </x:c>
      <x:c r="O74" s="60" t="n">
        <x:f>N74*'参数'!$B$11</x:f>
        <x:v>2</x:v>
      </x:c>
      <x:c r="P74" s="60" t="n">
        <x:f>N74*'参数'!$B$12</x:f>
        <x:v>1</x:v>
      </x:c>
      <x:c r="Q74" t="str">
        <x:f>C74&amp;"d"</x:f>
        <x:v>C2d</x:v>
      </x:c>
      <x:c r="R74" t="str">
        <x:f>C74&amp;"p"</x:f>
        <x:v>C2p</x:v>
      </x:c>
      <x:c r="S74" t="str">
        <x:f>IF(AND(L74&gt;=H74+I74+J74,M74&gt;L74,F74&lt;&gt;""),"PASS","FAIL")</x:f>
        <x:v>PASS</x:v>
      </x:c>
      <x:c r="T74" t="n">
        <x:v>10</x:v>
      </x:c>
      <x:c r="U74" t="str">
        <x:v>pickup_after_delivery_completion_plus_usage_lag</x:v>
      </x:c>
    </x:row>
    <x:row r="75">
      <x:c r="A75" t="str">
        <x:v>Set1_10-2-5</x:v>
      </x:c>
      <x:c r="B75" t="str">
        <x:v>short_same_day</x:v>
      </x:c>
      <x:c r="C75" t="str">
        <x:v>C3</x:v>
      </x:c>
      <x:c r="D75" s="59" t="n">
        <x:v>-23</x:v>
      </x:c>
      <x:c r="E75" s="59" t="n">
        <x:v>-7</x:v>
      </x:c>
      <x:c r="F75" s="59" t="str">
        <x:v>S1</x:v>
      </x:c>
      <x:c r="G75" s="59" t="n">
        <x:v>138</x:v>
      </x:c>
      <x:c r="H75" s="59" t="n">
        <x:v>228</x:v>
      </x:c>
      <x:c r="I75" s="59" t="n">
        <x:v>10</x:v>
      </x:c>
      <x:c r="J75" s="60" t="n">
        <x:f>'参数'!$C$4</x:f>
        <x:v>120</x:v>
      </x:c>
      <x:c r="K75" s="60" t="n">
        <x:f>'参数'!$D$4</x:f>
        <x:v>180</x:v>
      </x:c>
      <x:c r="L75" s="60" t="n">
        <x:f>H75+I75+J75</x:f>
        <x:v>358</x:v>
      </x:c>
      <x:c r="M75" s="60" t="n">
        <x:f>L75+K75</x:f>
        <x:v>538</x:v>
      </x:c>
      <x:c r="N75" s="60" t="n">
        <x:f>'参数'!$B$10</x:f>
        <x:v>1</x:v>
      </x:c>
      <x:c r="O75" s="60" t="n">
        <x:f>N75*'参数'!$B$11</x:f>
        <x:v>2</x:v>
      </x:c>
      <x:c r="P75" s="60" t="n">
        <x:f>N75*'参数'!$B$12</x:f>
        <x:v>1</x:v>
      </x:c>
      <x:c r="Q75" t="str">
        <x:f>C75&amp;"d"</x:f>
        <x:v>C3d</x:v>
      </x:c>
      <x:c r="R75" t="str">
        <x:f>C75&amp;"p"</x:f>
        <x:v>C3p</x:v>
      </x:c>
      <x:c r="S75" t="str">
        <x:f>IF(AND(L75&gt;=H75+I75+J75,M75&gt;L75,F75&lt;&gt;""),"PASS","FAIL")</x:f>
        <x:v>PASS</x:v>
      </x:c>
      <x:c r="T75" t="n">
        <x:v>10</x:v>
      </x:c>
      <x:c r="U75" t="str">
        <x:v>pickup_after_delivery_completion_plus_usage_lag</x:v>
      </x:c>
    </x:row>
    <x:row r="76">
      <x:c r="A76" t="str">
        <x:v>Set1_10-2-5</x:v>
      </x:c>
      <x:c r="B76" t="str">
        <x:v>short_same_day</x:v>
      </x:c>
      <x:c r="C76" t="str">
        <x:v>C4</x:v>
      </x:c>
      <x:c r="D76" s="59" t="n">
        <x:v>-22</x:v>
      </x:c>
      <x:c r="E76" s="59" t="n">
        <x:v>9</x:v>
      </x:c>
      <x:c r="F76" s="59" t="str">
        <x:v>S1</x:v>
      </x:c>
      <x:c r="G76" s="59" t="n">
        <x:v>102</x:v>
      </x:c>
      <x:c r="H76" s="59" t="n">
        <x:v>192</x:v>
      </x:c>
      <x:c r="I76" s="59" t="n">
        <x:v>10</x:v>
      </x:c>
      <x:c r="J76" s="60" t="n">
        <x:f>'参数'!$C$4</x:f>
        <x:v>120</x:v>
      </x:c>
      <x:c r="K76" s="60" t="n">
        <x:f>'参数'!$D$4</x:f>
        <x:v>180</x:v>
      </x:c>
      <x:c r="L76" s="60" t="n">
        <x:f>H76+I76+J76</x:f>
        <x:v>322</x:v>
      </x:c>
      <x:c r="M76" s="60" t="n">
        <x:f>L76+K76</x:f>
        <x:v>502</x:v>
      </x:c>
      <x:c r="N76" s="60" t="n">
        <x:f>'参数'!$B$10</x:f>
        <x:v>1</x:v>
      </x:c>
      <x:c r="O76" s="60" t="n">
        <x:f>N76*'参数'!$B$11</x:f>
        <x:v>2</x:v>
      </x:c>
      <x:c r="P76" s="60" t="n">
        <x:f>N76*'参数'!$B$12</x:f>
        <x:v>1</x:v>
      </x:c>
      <x:c r="Q76" t="str">
        <x:f>C76&amp;"d"</x:f>
        <x:v>C4d</x:v>
      </x:c>
      <x:c r="R76" t="str">
        <x:f>C76&amp;"p"</x:f>
        <x:v>C4p</x:v>
      </x:c>
      <x:c r="S76" t="str">
        <x:f>IF(AND(L76&gt;=H76+I76+J76,M76&gt;L76,F76&lt;&gt;""),"PASS","FAIL")</x:f>
        <x:v>PASS</x:v>
      </x:c>
      <x:c r="T76" t="n">
        <x:v>5</x:v>
      </x:c>
      <x:c r="U76" t="str">
        <x:v>pickup_after_delivery_completion_plus_usage_lag</x:v>
      </x:c>
    </x:row>
    <x:row r="77">
      <x:c r="A77" t="str">
        <x:v>Set1_10-2-5</x:v>
      </x:c>
      <x:c r="B77" t="str">
        <x:v>short_same_day</x:v>
      </x:c>
      <x:c r="C77" t="str">
        <x:v>C5</x:v>
      </x:c>
      <x:c r="D77" s="59" t="n">
        <x:v>-1</x:v>
      </x:c>
      <x:c r="E77" s="59" t="n">
        <x:v>24</x:v>
      </x:c>
      <x:c r="F77" s="59" t="str">
        <x:v>S1</x:v>
      </x:c>
      <x:c r="G77" s="59" t="n">
        <x:v>259</x:v>
      </x:c>
      <x:c r="H77" s="59" t="n">
        <x:v>349</x:v>
      </x:c>
      <x:c r="I77" s="59" t="n">
        <x:v>10</x:v>
      </x:c>
      <x:c r="J77" s="60" t="n">
        <x:f>'参数'!$C$4</x:f>
        <x:v>120</x:v>
      </x:c>
      <x:c r="K77" s="60" t="n">
        <x:f>'参数'!$D$4</x:f>
        <x:v>180</x:v>
      </x:c>
      <x:c r="L77" s="60" t="n">
        <x:f>H77+I77+J77</x:f>
        <x:v>479</x:v>
      </x:c>
      <x:c r="M77" s="60" t="n">
        <x:f>L77+K77</x:f>
        <x:v>659</x:v>
      </x:c>
      <x:c r="N77" s="60" t="n">
        <x:f>'参数'!$B$10</x:f>
        <x:v>1</x:v>
      </x:c>
      <x:c r="O77" s="60" t="n">
        <x:f>N77*'参数'!$B$11</x:f>
        <x:v>2</x:v>
      </x:c>
      <x:c r="P77" s="60" t="n">
        <x:f>N77*'参数'!$B$12</x:f>
        <x:v>1</x:v>
      </x:c>
      <x:c r="Q77" t="str">
        <x:f>C77&amp;"d"</x:f>
        <x:v>C5d</x:v>
      </x:c>
      <x:c r="R77" t="str">
        <x:f>C77&amp;"p"</x:f>
        <x:v>C5p</x:v>
      </x:c>
      <x:c r="S77" t="str">
        <x:f>IF(AND(L77&gt;=H77+I77+J77,M77&gt;L77,F77&lt;&gt;""),"PASS","FAIL")</x:f>
        <x:v>PASS</x:v>
      </x:c>
      <x:c r="T77" t="n">
        <x:v>10</x:v>
      </x:c>
      <x:c r="U77" t="str">
        <x:v>pickup_after_delivery_completion_plus_usage_lag</x:v>
      </x:c>
    </x:row>
    <x:row r="78">
      <x:c r="A78" t="str">
        <x:v>Set1_10-2-5</x:v>
      </x:c>
      <x:c r="B78" t="str">
        <x:v>short_same_day</x:v>
      </x:c>
      <x:c r="C78" t="str">
        <x:v>C6</x:v>
      </x:c>
      <x:c r="D78" s="59" t="n">
        <x:v>-20</x:v>
      </x:c>
      <x:c r="E78" s="59" t="n">
        <x:v>-3</x:v>
      </x:c>
      <x:c r="F78" s="59" t="str">
        <x:v>S1</x:v>
      </x:c>
      <x:c r="G78" s="59" t="n">
        <x:v>179</x:v>
      </x:c>
      <x:c r="H78" s="59" t="n">
        <x:v>269</x:v>
      </x:c>
      <x:c r="I78" s="59" t="n">
        <x:v>10</x:v>
      </x:c>
      <x:c r="J78" s="60" t="n">
        <x:f>'参数'!$C$4</x:f>
        <x:v>120</x:v>
      </x:c>
      <x:c r="K78" s="60" t="n">
        <x:f>'参数'!$D$4</x:f>
        <x:v>180</x:v>
      </x:c>
      <x:c r="L78" s="60" t="n">
        <x:f>H78+I78+J78</x:f>
        <x:v>399</x:v>
      </x:c>
      <x:c r="M78" s="60" t="n">
        <x:f>L78+K78</x:f>
        <x:v>579</x:v>
      </x:c>
      <x:c r="N78" s="60" t="n">
        <x:f>'参数'!$B$10</x:f>
        <x:v>1</x:v>
      </x:c>
      <x:c r="O78" s="60" t="n">
        <x:f>N78*'参数'!$B$11</x:f>
        <x:v>2</x:v>
      </x:c>
      <x:c r="P78" s="60" t="n">
        <x:f>N78*'参数'!$B$12</x:f>
        <x:v>1</x:v>
      </x:c>
      <x:c r="Q78" t="str">
        <x:f>C78&amp;"d"</x:f>
        <x:v>C6d</x:v>
      </x:c>
      <x:c r="R78" t="str">
        <x:f>C78&amp;"p"</x:f>
        <x:v>C6p</x:v>
      </x:c>
      <x:c r="S78" t="str">
        <x:f>IF(AND(L78&gt;=H78+I78+J78,M78&gt;L78,F78&lt;&gt;""),"PASS","FAIL")</x:f>
        <x:v>PASS</x:v>
      </x:c>
      <x:c r="T78" t="n">
        <x:v>10</x:v>
      </x:c>
      <x:c r="U78" t="str">
        <x:v>pickup_after_delivery_completion_plus_usage_lag</x:v>
      </x:c>
    </x:row>
    <x:row r="79">
      <x:c r="A79" t="str">
        <x:v>Set1_10-2-5</x:v>
      </x:c>
      <x:c r="B79" t="str">
        <x:v>short_same_day</x:v>
      </x:c>
      <x:c r="C79" t="str">
        <x:v>C7</x:v>
      </x:c>
      <x:c r="D79" s="59" t="n">
        <x:v>1</x:v>
      </x:c>
      <x:c r="E79" s="59" t="n">
        <x:v>10</x:v>
      </x:c>
      <x:c r="F79" s="59" t="str">
        <x:v>S1</x:v>
      </x:c>
      <x:c r="G79" s="59" t="n">
        <x:v>271</x:v>
      </x:c>
      <x:c r="H79" s="59" t="n">
        <x:v>361</x:v>
      </x:c>
      <x:c r="I79" s="59" t="n">
        <x:v>10</x:v>
      </x:c>
      <x:c r="J79" s="60" t="n">
        <x:f>'参数'!$C$4</x:f>
        <x:v>120</x:v>
      </x:c>
      <x:c r="K79" s="60" t="n">
        <x:f>'参数'!$D$4</x:f>
        <x:v>180</x:v>
      </x:c>
      <x:c r="L79" s="60" t="n">
        <x:f>H79+I79+J79</x:f>
        <x:v>491</x:v>
      </x:c>
      <x:c r="M79" s="60" t="n">
        <x:f>L79+K79</x:f>
        <x:v>671</x:v>
      </x:c>
      <x:c r="N79" s="60" t="n">
        <x:f>'参数'!$B$10</x:f>
        <x:v>1</x:v>
      </x:c>
      <x:c r="O79" s="60" t="n">
        <x:f>N79*'参数'!$B$11</x:f>
        <x:v>2</x:v>
      </x:c>
      <x:c r="P79" s="60" t="n">
        <x:f>N79*'参数'!$B$12</x:f>
        <x:v>1</x:v>
      </x:c>
      <x:c r="Q79" t="str">
        <x:f>C79&amp;"d"</x:f>
        <x:v>C7d</x:v>
      </x:c>
      <x:c r="R79" t="str">
        <x:f>C79&amp;"p"</x:f>
        <x:v>C7p</x:v>
      </x:c>
      <x:c r="S79" t="str">
        <x:f>IF(AND(L79&gt;=H79+I79+J79,M79&gt;L79,F79&lt;&gt;""),"PASS","FAIL")</x:f>
        <x:v>PASS</x:v>
      </x:c>
      <x:c r="T79" t="n">
        <x:v>5</x:v>
      </x:c>
      <x:c r="U79" t="str">
        <x:v>pickup_after_delivery_completion_plus_usage_lag</x:v>
      </x:c>
    </x:row>
    <x:row r="80">
      <x:c r="A80" t="str">
        <x:v>Set1_10-2-5</x:v>
      </x:c>
      <x:c r="B80" t="str">
        <x:v>short_same_day</x:v>
      </x:c>
      <x:c r="C80" t="str">
        <x:v>C8</x:v>
      </x:c>
      <x:c r="D80" s="59" t="n">
        <x:v>6</x:v>
      </x:c>
      <x:c r="E80" s="59" t="n">
        <x:v>25</x:v>
      </x:c>
      <x:c r="F80" s="59" t="str">
        <x:v>S1</x:v>
      </x:c>
      <x:c r="G80" s="59" t="n">
        <x:v>203</x:v>
      </x:c>
      <x:c r="H80" s="59" t="n">
        <x:v>293</x:v>
      </x:c>
      <x:c r="I80" s="59" t="n">
        <x:v>10</x:v>
      </x:c>
      <x:c r="J80" s="60" t="n">
        <x:f>'参数'!$C$4</x:f>
        <x:v>120</x:v>
      </x:c>
      <x:c r="K80" s="60" t="n">
        <x:f>'参数'!$D$4</x:f>
        <x:v>180</x:v>
      </x:c>
      <x:c r="L80" s="60" t="n">
        <x:f>H80+I80+J80</x:f>
        <x:v>423</x:v>
      </x:c>
      <x:c r="M80" s="60" t="n">
        <x:f>L80+K80</x:f>
        <x:v>603</x:v>
      </x:c>
      <x:c r="N80" s="60" t="n">
        <x:f>'参数'!$B$10</x:f>
        <x:v>1</x:v>
      </x:c>
      <x:c r="O80" s="60" t="n">
        <x:f>N80*'参数'!$B$11</x:f>
        <x:v>2</x:v>
      </x:c>
      <x:c r="P80" s="60" t="n">
        <x:f>N80*'参数'!$B$12</x:f>
        <x:v>1</x:v>
      </x:c>
      <x:c r="Q80" t="str">
        <x:f>C80&amp;"d"</x:f>
        <x:v>C8d</x:v>
      </x:c>
      <x:c r="R80" t="str">
        <x:f>C80&amp;"p"</x:f>
        <x:v>C8p</x:v>
      </x:c>
      <x:c r="S80" t="str">
        <x:f>IF(AND(L80&gt;=H80+I80+J80,M80&gt;L80,F80&lt;&gt;""),"PASS","FAIL")</x:f>
        <x:v>PASS</x:v>
      </x:c>
      <x:c r="T80" t="n">
        <x:v>5</x:v>
      </x:c>
      <x:c r="U80" t="str">
        <x:v>pickup_after_delivery_completion_plus_usage_lag</x:v>
      </x:c>
    </x:row>
    <x:row r="81">
      <x:c r="A81" t="str">
        <x:v>Set1_10-2-5</x:v>
      </x:c>
      <x:c r="B81" t="str">
        <x:v>short_same_day</x:v>
      </x:c>
      <x:c r="C81" t="str">
        <x:v>C9</x:v>
      </x:c>
      <x:c r="D81" s="59" t="n">
        <x:v>-8</x:v>
      </x:c>
      <x:c r="E81" s="59" t="n">
        <x:v>-22</x:v>
      </x:c>
      <x:c r="F81" s="59" t="str">
        <x:v>S1</x:v>
      </x:c>
      <x:c r="G81" s="59" t="n">
        <x:v>72</x:v>
      </x:c>
      <x:c r="H81" s="59" t="n">
        <x:v>162</x:v>
      </x:c>
      <x:c r="I81" s="59" t="n">
        <x:v>10</x:v>
      </x:c>
      <x:c r="J81" s="60" t="n">
        <x:f>'参数'!$C$4</x:f>
        <x:v>120</x:v>
      </x:c>
      <x:c r="K81" s="60" t="n">
        <x:f>'参数'!$D$4</x:f>
        <x:v>180</x:v>
      </x:c>
      <x:c r="L81" s="60" t="n">
        <x:f>H81+I81+J81</x:f>
        <x:v>292</x:v>
      </x:c>
      <x:c r="M81" s="60" t="n">
        <x:f>L81+K81</x:f>
        <x:v>472</x:v>
      </x:c>
      <x:c r="N81" s="60" t="n">
        <x:f>'参数'!$B$10</x:f>
        <x:v>1</x:v>
      </x:c>
      <x:c r="O81" s="60" t="n">
        <x:f>N81*'参数'!$B$11</x:f>
        <x:v>2</x:v>
      </x:c>
      <x:c r="P81" s="60" t="n">
        <x:f>N81*'参数'!$B$12</x:f>
        <x:v>1</x:v>
      </x:c>
      <x:c r="Q81" t="str">
        <x:f>C81&amp;"d"</x:f>
        <x:v>C9d</x:v>
      </x:c>
      <x:c r="R81" t="str">
        <x:f>C81&amp;"p"</x:f>
        <x:v>C9p</x:v>
      </x:c>
      <x:c r="S81" t="str">
        <x:f>IF(AND(L81&gt;=H81+I81+J81,M81&gt;L81,F81&lt;&gt;""),"PASS","FAIL")</x:f>
        <x:v>PASS</x:v>
      </x:c>
      <x:c r="T81" t="n">
        <x:v>5</x:v>
      </x:c>
      <x:c r="U81" t="str">
        <x:v>pickup_after_delivery_completion_plus_usage_lag</x:v>
      </x:c>
    </x:row>
    <x:row r="82">
      <x:c r="A82" t="str">
        <x:v>Set1_12-2-1</x:v>
      </x:c>
      <x:c r="B82" t="str">
        <x:v>short_same_day</x:v>
      </x:c>
      <x:c r="C82" t="str">
        <x:v>C0</x:v>
      </x:c>
      <x:c r="D82" s="59" t="n">
        <x:v>-2</x:v>
      </x:c>
      <x:c r="E82" s="59" t="n">
        <x:v>-7</x:v>
      </x:c>
      <x:c r="F82" s="59" t="str">
        <x:v>S0</x:v>
      </x:c>
      <x:c r="G82" s="59" t="n">
        <x:v>156</x:v>
      </x:c>
      <x:c r="H82" s="59" t="n">
        <x:v>176</x:v>
      </x:c>
      <x:c r="I82" s="59" t="n">
        <x:v>10</x:v>
      </x:c>
      <x:c r="J82" s="60" t="n">
        <x:f>'参数'!$C$4</x:f>
        <x:v>120</x:v>
      </x:c>
      <x:c r="K82" s="60" t="n">
        <x:f>'参数'!$D$4</x:f>
        <x:v>180</x:v>
      </x:c>
      <x:c r="L82" s="60" t="n">
        <x:f>H82+I82+J82</x:f>
        <x:v>306</x:v>
      </x:c>
      <x:c r="M82" s="60" t="n">
        <x:f>L82+K82</x:f>
        <x:v>486</x:v>
      </x:c>
      <x:c r="N82" s="60" t="n">
        <x:f>'参数'!$B$10</x:f>
        <x:v>1</x:v>
      </x:c>
      <x:c r="O82" s="60" t="n">
        <x:f>N82*'参数'!$B$11</x:f>
        <x:v>2</x:v>
      </x:c>
      <x:c r="P82" s="60" t="n">
        <x:f>N82*'参数'!$B$12</x:f>
        <x:v>1</x:v>
      </x:c>
      <x:c r="Q82" t="str">
        <x:f>C82&amp;"d"</x:f>
        <x:v>C0d</x:v>
      </x:c>
      <x:c r="R82" t="str">
        <x:f>C82&amp;"p"</x:f>
        <x:v>C0p</x:v>
      </x:c>
      <x:c r="S82" t="str">
        <x:f>IF(AND(L82&gt;=H82+I82+J82,M82&gt;L82,F82&lt;&gt;""),"PASS","FAIL")</x:f>
        <x:v>PASS</x:v>
      </x:c>
      <x:c r="T82" t="n">
        <x:v>5</x:v>
      </x:c>
      <x:c r="U82" t="str">
        <x:v>pickup_after_delivery_completion_plus_usage_lag</x:v>
      </x:c>
    </x:row>
    <x:row r="83">
      <x:c r="A83" t="str">
        <x:v>Set1_12-2-1</x:v>
      </x:c>
      <x:c r="B83" t="str">
        <x:v>short_same_day</x:v>
      </x:c>
      <x:c r="C83" t="str">
        <x:v>C1</x:v>
      </x:c>
      <x:c r="D83" s="59" t="n">
        <x:v>-18</x:v>
      </x:c>
      <x:c r="E83" s="59" t="n">
        <x:v>-2</x:v>
      </x:c>
      <x:c r="F83" s="59" t="str">
        <x:v>S1</x:v>
      </x:c>
      <x:c r="G83" s="59" t="n">
        <x:v>66</x:v>
      </x:c>
      <x:c r="H83" s="59" t="n">
        <x:v>86</x:v>
      </x:c>
      <x:c r="I83" s="59" t="n">
        <x:v>10</x:v>
      </x:c>
      <x:c r="J83" s="60" t="n">
        <x:f>'参数'!$C$4</x:f>
        <x:v>120</x:v>
      </x:c>
      <x:c r="K83" s="60" t="n">
        <x:f>'参数'!$D$4</x:f>
        <x:v>180</x:v>
      </x:c>
      <x:c r="L83" s="60" t="n">
        <x:f>H83+I83+J83</x:f>
        <x:v>216</x:v>
      </x:c>
      <x:c r="M83" s="60" t="n">
        <x:f>L83+K83</x:f>
        <x:v>396</x:v>
      </x:c>
      <x:c r="N83" s="60" t="n">
        <x:f>'参数'!$B$10</x:f>
        <x:v>1</x:v>
      </x:c>
      <x:c r="O83" s="60" t="n">
        <x:f>N83*'参数'!$B$11</x:f>
        <x:v>2</x:v>
      </x:c>
      <x:c r="P83" s="60" t="n">
        <x:f>N83*'参数'!$B$12</x:f>
        <x:v>1</x:v>
      </x:c>
      <x:c r="Q83" t="str">
        <x:f>C83&amp;"d"</x:f>
        <x:v>C1d</x:v>
      </x:c>
      <x:c r="R83" t="str">
        <x:f>C83&amp;"p"</x:f>
        <x:v>C1p</x:v>
      </x:c>
      <x:c r="S83" t="str">
        <x:f>IF(AND(L83&gt;=H83+I83+J83,M83&gt;L83,F83&lt;&gt;""),"PASS","FAIL")</x:f>
        <x:v>PASS</x:v>
      </x:c>
      <x:c r="T83" t="n">
        <x:v>10</x:v>
      </x:c>
      <x:c r="U83" t="str">
        <x:v>pickup_after_delivery_completion_plus_usage_lag</x:v>
      </x:c>
    </x:row>
    <x:row r="84">
      <x:c r="A84" t="str">
        <x:v>Set1_12-2-1</x:v>
      </x:c>
      <x:c r="B84" t="str">
        <x:v>short_same_day</x:v>
      </x:c>
      <x:c r="C84" t="str">
        <x:v>C2</x:v>
      </x:c>
      <x:c r="D84" s="59" t="n">
        <x:v>16</x:v>
      </x:c>
      <x:c r="E84" s="59" t="n">
        <x:v>-13</x:v>
      </x:c>
      <x:c r="F84" s="59" t="str">
        <x:v>S0</x:v>
      </x:c>
      <x:c r="G84" s="59" t="n">
        <x:v>65</x:v>
      </x:c>
      <x:c r="H84" s="59" t="n">
        <x:v>85</x:v>
      </x:c>
      <x:c r="I84" s="59" t="n">
        <x:v>10</x:v>
      </x:c>
      <x:c r="J84" s="60" t="n">
        <x:f>'参数'!$C$4</x:f>
        <x:v>120</x:v>
      </x:c>
      <x:c r="K84" s="60" t="n">
        <x:f>'参数'!$D$4</x:f>
        <x:v>180</x:v>
      </x:c>
      <x:c r="L84" s="60" t="n">
        <x:f>H84+I84+J84</x:f>
        <x:v>215</x:v>
      </x:c>
      <x:c r="M84" s="60" t="n">
        <x:f>L84+K84</x:f>
        <x:v>395</x:v>
      </x:c>
      <x:c r="N84" s="60" t="n">
        <x:f>'参数'!$B$10</x:f>
        <x:v>1</x:v>
      </x:c>
      <x:c r="O84" s="60" t="n">
        <x:f>N84*'参数'!$B$11</x:f>
        <x:v>2</x:v>
      </x:c>
      <x:c r="P84" s="60" t="n">
        <x:f>N84*'参数'!$B$12</x:f>
        <x:v>1</x:v>
      </x:c>
      <x:c r="Q84" t="str">
        <x:f>C84&amp;"d"</x:f>
        <x:v>C2d</x:v>
      </x:c>
      <x:c r="R84" t="str">
        <x:f>C84&amp;"p"</x:f>
        <x:v>C2p</x:v>
      </x:c>
      <x:c r="S84" t="str">
        <x:f>IF(AND(L84&gt;=H84+I84+J84,M84&gt;L84,F84&lt;&gt;""),"PASS","FAIL")</x:f>
        <x:v>PASS</x:v>
      </x:c>
      <x:c r="T84" t="n">
        <x:v>10</x:v>
      </x:c>
      <x:c r="U84" t="str">
        <x:v>pickup_after_delivery_completion_plus_usage_lag</x:v>
      </x:c>
    </x:row>
    <x:row r="85">
      <x:c r="A85" t="str">
        <x:v>Set1_12-2-1</x:v>
      </x:c>
      <x:c r="B85" t="str">
        <x:v>short_same_day</x:v>
      </x:c>
      <x:c r="C85" t="str">
        <x:v>C3</x:v>
      </x:c>
      <x:c r="D85" s="59" t="n">
        <x:v>2</x:v>
      </x:c>
      <x:c r="E85" s="59" t="n">
        <x:v>7</x:v>
      </x:c>
      <x:c r="F85" s="59" t="str">
        <x:v>S0</x:v>
      </x:c>
      <x:c r="G85" s="59" t="n">
        <x:v>135</x:v>
      </x:c>
      <x:c r="H85" s="59" t="n">
        <x:v>155</x:v>
      </x:c>
      <x:c r="I85" s="59" t="n">
        <x:v>10</x:v>
      </x:c>
      <x:c r="J85" s="60" t="n">
        <x:f>'参数'!$C$4</x:f>
        <x:v>120</x:v>
      </x:c>
      <x:c r="K85" s="60" t="n">
        <x:f>'参数'!$D$4</x:f>
        <x:v>180</x:v>
      </x:c>
      <x:c r="L85" s="60" t="n">
        <x:f>H85+I85+J85</x:f>
        <x:v>285</x:v>
      </x:c>
      <x:c r="M85" s="60" t="n">
        <x:f>L85+K85</x:f>
        <x:v>465</x:v>
      </x:c>
      <x:c r="N85" s="60" t="n">
        <x:f>'参数'!$B$10</x:f>
        <x:v>1</x:v>
      </x:c>
      <x:c r="O85" s="60" t="n">
        <x:f>N85*'参数'!$B$11</x:f>
        <x:v>2</x:v>
      </x:c>
      <x:c r="P85" s="60" t="n">
        <x:f>N85*'参数'!$B$12</x:f>
        <x:v>1</x:v>
      </x:c>
      <x:c r="Q85" t="str">
        <x:f>C85&amp;"d"</x:f>
        <x:v>C3d</x:v>
      </x:c>
      <x:c r="R85" t="str">
        <x:f>C85&amp;"p"</x:f>
        <x:v>C3p</x:v>
      </x:c>
      <x:c r="S85" t="str">
        <x:f>IF(AND(L85&gt;=H85+I85+J85,M85&gt;L85,F85&lt;&gt;""),"PASS","FAIL")</x:f>
        <x:v>PASS</x:v>
      </x:c>
      <x:c r="T85" t="n">
        <x:v>10</x:v>
      </x:c>
      <x:c r="U85" t="str">
        <x:v>pickup_after_delivery_completion_plus_usage_lag</x:v>
      </x:c>
    </x:row>
    <x:row r="86">
      <x:c r="A86" t="str">
        <x:v>Set1_12-2-1</x:v>
      </x:c>
      <x:c r="B86" t="str">
        <x:v>short_same_day</x:v>
      </x:c>
      <x:c r="C86" t="str">
        <x:v>C4</x:v>
      </x:c>
      <x:c r="D86" s="59" t="n">
        <x:v>-7</x:v>
      </x:c>
      <x:c r="E86" s="59" t="n">
        <x:v>-3</x:v>
      </x:c>
      <x:c r="F86" s="59" t="str">
        <x:v>S1</x:v>
      </x:c>
      <x:c r="G86" s="59" t="n">
        <x:v>221</x:v>
      </x:c>
      <x:c r="H86" s="59" t="n">
        <x:v>241</x:v>
      </x:c>
      <x:c r="I86" s="59" t="n">
        <x:v>10</x:v>
      </x:c>
      <x:c r="J86" s="60" t="n">
        <x:f>'参数'!$C$4</x:f>
        <x:v>120</x:v>
      </x:c>
      <x:c r="K86" s="60" t="n">
        <x:f>'参数'!$D$4</x:f>
        <x:v>180</x:v>
      </x:c>
      <x:c r="L86" s="60" t="n">
        <x:f>H86+I86+J86</x:f>
        <x:v>371</x:v>
      </x:c>
      <x:c r="M86" s="60" t="n">
        <x:f>L86+K86</x:f>
        <x:v>551</x:v>
      </x:c>
      <x:c r="N86" s="60" t="n">
        <x:f>'参数'!$B$10</x:f>
        <x:v>1</x:v>
      </x:c>
      <x:c r="O86" s="60" t="n">
        <x:f>N86*'参数'!$B$11</x:f>
        <x:v>2</x:v>
      </x:c>
      <x:c r="P86" s="60" t="n">
        <x:f>N86*'参数'!$B$12</x:f>
        <x:v>1</x:v>
      </x:c>
      <x:c r="Q86" t="str">
        <x:f>C86&amp;"d"</x:f>
        <x:v>C4d</x:v>
      </x:c>
      <x:c r="R86" t="str">
        <x:f>C86&amp;"p"</x:f>
        <x:v>C4p</x:v>
      </x:c>
      <x:c r="S86" t="str">
        <x:f>IF(AND(L86&gt;=H86+I86+J86,M86&gt;L86,F86&lt;&gt;""),"PASS","FAIL")</x:f>
        <x:v>PASS</x:v>
      </x:c>
      <x:c r="T86" t="n">
        <x:v>5</x:v>
      </x:c>
      <x:c r="U86" t="str">
        <x:v>pickup_after_delivery_completion_plus_usage_lag</x:v>
      </x:c>
    </x:row>
    <x:row r="87">
      <x:c r="A87" t="str">
        <x:v>Set1_12-2-1</x:v>
      </x:c>
      <x:c r="B87" t="str">
        <x:v>short_same_day</x:v>
      </x:c>
      <x:c r="C87" t="str">
        <x:v>C5</x:v>
      </x:c>
      <x:c r="D87" s="59" t="n">
        <x:v>21</x:v>
      </x:c>
      <x:c r="E87" s="59" t="n">
        <x:v>13</x:v>
      </x:c>
      <x:c r="F87" s="59" t="str">
        <x:v>S0</x:v>
      </x:c>
      <x:c r="G87" s="59" t="n">
        <x:v>99</x:v>
      </x:c>
      <x:c r="H87" s="59" t="n">
        <x:v>119</x:v>
      </x:c>
      <x:c r="I87" s="59" t="n">
        <x:v>10</x:v>
      </x:c>
      <x:c r="J87" s="60" t="n">
        <x:f>'参数'!$C$4</x:f>
        <x:v>120</x:v>
      </x:c>
      <x:c r="K87" s="60" t="n">
        <x:f>'参数'!$D$4</x:f>
        <x:v>180</x:v>
      </x:c>
      <x:c r="L87" s="60" t="n">
        <x:f>H87+I87+J87</x:f>
        <x:v>249</x:v>
      </x:c>
      <x:c r="M87" s="60" t="n">
        <x:f>L87+K87</x:f>
        <x:v>429</x:v>
      </x:c>
      <x:c r="N87" s="60" t="n">
        <x:f>'参数'!$B$10</x:f>
        <x:v>1</x:v>
      </x:c>
      <x:c r="O87" s="60" t="n">
        <x:f>N87*'参数'!$B$11</x:f>
        <x:v>2</x:v>
      </x:c>
      <x:c r="P87" s="60" t="n">
        <x:f>N87*'参数'!$B$12</x:f>
        <x:v>1</x:v>
      </x:c>
      <x:c r="Q87" t="str">
        <x:f>C87&amp;"d"</x:f>
        <x:v>C5d</x:v>
      </x:c>
      <x:c r="R87" t="str">
        <x:f>C87&amp;"p"</x:f>
        <x:v>C5p</x:v>
      </x:c>
      <x:c r="S87" t="str">
        <x:f>IF(AND(L87&gt;=H87+I87+J87,M87&gt;L87,F87&lt;&gt;""),"PASS","FAIL")</x:f>
        <x:v>PASS</x:v>
      </x:c>
      <x:c r="T87" t="n">
        <x:v>5</x:v>
      </x:c>
      <x:c r="U87" t="str">
        <x:v>pickup_after_delivery_completion_plus_usage_lag</x:v>
      </x:c>
    </x:row>
    <x:row r="88">
      <x:c r="A88" t="str">
        <x:v>Set1_12-2-1</x:v>
      </x:c>
      <x:c r="B88" t="str">
        <x:v>short_same_day</x:v>
      </x:c>
      <x:c r="C88" t="str">
        <x:v>C6</x:v>
      </x:c>
      <x:c r="D88" s="59" t="n">
        <x:v>-3</x:v>
      </x:c>
      <x:c r="E88" s="59" t="n">
        <x:v>9</x:v>
      </x:c>
      <x:c r="F88" s="59" t="str">
        <x:v>S1</x:v>
      </x:c>
      <x:c r="G88" s="59" t="n">
        <x:v>192</x:v>
      </x:c>
      <x:c r="H88" s="59" t="n">
        <x:v>212</x:v>
      </x:c>
      <x:c r="I88" s="59" t="n">
        <x:v>10</x:v>
      </x:c>
      <x:c r="J88" s="60" t="n">
        <x:f>'参数'!$C$4</x:f>
        <x:v>120</x:v>
      </x:c>
      <x:c r="K88" s="60" t="n">
        <x:f>'参数'!$D$4</x:f>
        <x:v>180</x:v>
      </x:c>
      <x:c r="L88" s="60" t="n">
        <x:f>H88+I88+J88</x:f>
        <x:v>342</x:v>
      </x:c>
      <x:c r="M88" s="60" t="n">
        <x:f>L88+K88</x:f>
        <x:v>522</x:v>
      </x:c>
      <x:c r="N88" s="60" t="n">
        <x:f>'参数'!$B$10</x:f>
        <x:v>1</x:v>
      </x:c>
      <x:c r="O88" s="60" t="n">
        <x:f>N88*'参数'!$B$11</x:f>
        <x:v>2</x:v>
      </x:c>
      <x:c r="P88" s="60" t="n">
        <x:f>N88*'参数'!$B$12</x:f>
        <x:v>1</x:v>
      </x:c>
      <x:c r="Q88" t="str">
        <x:f>C88&amp;"d"</x:f>
        <x:v>C6d</x:v>
      </x:c>
      <x:c r="R88" t="str">
        <x:f>C88&amp;"p"</x:f>
        <x:v>C6p</x:v>
      </x:c>
      <x:c r="S88" t="str">
        <x:f>IF(AND(L88&gt;=H88+I88+J88,M88&gt;L88,F88&lt;&gt;""),"PASS","FAIL")</x:f>
        <x:v>PASS</x:v>
      </x:c>
      <x:c r="T88" t="n">
        <x:v>10</x:v>
      </x:c>
      <x:c r="U88" t="str">
        <x:v>pickup_after_delivery_completion_plus_usage_lag</x:v>
      </x:c>
    </x:row>
    <x:row r="89">
      <x:c r="A89" t="str">
        <x:v>Set1_12-2-1</x:v>
      </x:c>
      <x:c r="B89" t="str">
        <x:v>short_same_day</x:v>
      </x:c>
      <x:c r="C89" t="str">
        <x:v>C7</x:v>
      </x:c>
      <x:c r="D89" s="59" t="n">
        <x:v>0</x:v>
      </x:c>
      <x:c r="E89" s="59" t="n">
        <x:v>0</x:v>
      </x:c>
      <x:c r="F89" s="59" t="str">
        <x:v>S0</x:v>
      </x:c>
      <x:c r="G89" s="59" t="n">
        <x:v>218</x:v>
      </x:c>
      <x:c r="H89" s="59" t="n">
        <x:v>238</x:v>
      </x:c>
      <x:c r="I89" s="59" t="n">
        <x:v>10</x:v>
      </x:c>
      <x:c r="J89" s="60" t="n">
        <x:f>'参数'!$C$4</x:f>
        <x:v>120</x:v>
      </x:c>
      <x:c r="K89" s="60" t="n">
        <x:f>'参数'!$D$4</x:f>
        <x:v>180</x:v>
      </x:c>
      <x:c r="L89" s="60" t="n">
        <x:f>H89+I89+J89</x:f>
        <x:v>368</x:v>
      </x:c>
      <x:c r="M89" s="60" t="n">
        <x:f>L89+K89</x:f>
        <x:v>548</x:v>
      </x:c>
      <x:c r="N89" s="60" t="n">
        <x:f>'参数'!$B$10</x:f>
        <x:v>1</x:v>
      </x:c>
      <x:c r="O89" s="60" t="n">
        <x:f>N89*'参数'!$B$11</x:f>
        <x:v>2</x:v>
      </x:c>
      <x:c r="P89" s="60" t="n">
        <x:f>N89*'参数'!$B$12</x:f>
        <x:v>1</x:v>
      </x:c>
      <x:c r="Q89" t="str">
        <x:f>C89&amp;"d"</x:f>
        <x:v>C7d</x:v>
      </x:c>
      <x:c r="R89" t="str">
        <x:f>C89&amp;"p"</x:f>
        <x:v>C7p</x:v>
      </x:c>
      <x:c r="S89" t="str">
        <x:f>IF(AND(L89&gt;=H89+I89+J89,M89&gt;L89,F89&lt;&gt;""),"PASS","FAIL")</x:f>
        <x:v>PASS</x:v>
      </x:c>
      <x:c r="T89" t="n">
        <x:v>5</x:v>
      </x:c>
      <x:c r="U89" t="str">
        <x:v>pickup_after_delivery_completion_plus_usage_lag</x:v>
      </x:c>
    </x:row>
    <x:row r="90">
      <x:c r="A90" t="str">
        <x:v>Set1_12-2-1</x:v>
      </x:c>
      <x:c r="B90" t="str">
        <x:v>short_same_day</x:v>
      </x:c>
      <x:c r="C90" t="str">
        <x:v>C8</x:v>
      </x:c>
      <x:c r="D90" s="59" t="n">
        <x:v>-5</x:v>
      </x:c>
      <x:c r="E90" s="59" t="n">
        <x:v>9</x:v>
      </x:c>
      <x:c r="F90" s="59" t="str">
        <x:v>S1</x:v>
      </x:c>
      <x:c r="G90" s="59" t="n">
        <x:v>99</x:v>
      </x:c>
      <x:c r="H90" s="59" t="n">
        <x:v>119</x:v>
      </x:c>
      <x:c r="I90" s="59" t="n">
        <x:v>10</x:v>
      </x:c>
      <x:c r="J90" s="60" t="n">
        <x:f>'参数'!$C$4</x:f>
        <x:v>120</x:v>
      </x:c>
      <x:c r="K90" s="60" t="n">
        <x:f>'参数'!$D$4</x:f>
        <x:v>180</x:v>
      </x:c>
      <x:c r="L90" s="60" t="n">
        <x:f>H90+I90+J90</x:f>
        <x:v>249</x:v>
      </x:c>
      <x:c r="M90" s="60" t="n">
        <x:f>L90+K90</x:f>
        <x:v>429</x:v>
      </x:c>
      <x:c r="N90" s="60" t="n">
        <x:f>'参数'!$B$10</x:f>
        <x:v>1</x:v>
      </x:c>
      <x:c r="O90" s="60" t="n">
        <x:f>N90*'参数'!$B$11</x:f>
        <x:v>2</x:v>
      </x:c>
      <x:c r="P90" s="60" t="n">
        <x:f>N90*'参数'!$B$12</x:f>
        <x:v>1</x:v>
      </x:c>
      <x:c r="Q90" t="str">
        <x:f>C90&amp;"d"</x:f>
        <x:v>C8d</x:v>
      </x:c>
      <x:c r="R90" t="str">
        <x:f>C90&amp;"p"</x:f>
        <x:v>C8p</x:v>
      </x:c>
      <x:c r="S90" t="str">
        <x:f>IF(AND(L90&gt;=H90+I90+J90,M90&gt;L90,F90&lt;&gt;""),"PASS","FAIL")</x:f>
        <x:v>PASS</x:v>
      </x:c>
      <x:c r="T90" t="n">
        <x:v>10</x:v>
      </x:c>
      <x:c r="U90" t="str">
        <x:v>pickup_after_delivery_completion_plus_usage_lag</x:v>
      </x:c>
    </x:row>
    <x:row r="91">
      <x:c r="A91" t="str">
        <x:v>Set1_12-2-1</x:v>
      </x:c>
      <x:c r="B91" t="str">
        <x:v>short_same_day</x:v>
      </x:c>
      <x:c r="C91" t="str">
        <x:v>C9</x:v>
      </x:c>
      <x:c r="D91" s="59" t="n">
        <x:v>12</x:v>
      </x:c>
      <x:c r="E91" s="59" t="n">
        <x:v>9</x:v>
      </x:c>
      <x:c r="F91" s="59" t="str">
        <x:v>S0</x:v>
      </x:c>
      <x:c r="G91" s="59" t="n">
        <x:v>139</x:v>
      </x:c>
      <x:c r="H91" s="59" t="n">
        <x:v>159</x:v>
      </x:c>
      <x:c r="I91" s="59" t="n">
        <x:v>10</x:v>
      </x:c>
      <x:c r="J91" s="60" t="n">
        <x:f>'参数'!$C$4</x:f>
        <x:v>120</x:v>
      </x:c>
      <x:c r="K91" s="60" t="n">
        <x:f>'参数'!$D$4</x:f>
        <x:v>180</x:v>
      </x:c>
      <x:c r="L91" s="60" t="n">
        <x:f>H91+I91+J91</x:f>
        <x:v>289</x:v>
      </x:c>
      <x:c r="M91" s="60" t="n">
        <x:f>L91+K91</x:f>
        <x:v>469</x:v>
      </x:c>
      <x:c r="N91" s="60" t="n">
        <x:f>'参数'!$B$10</x:f>
        <x:v>1</x:v>
      </x:c>
      <x:c r="O91" s="60" t="n">
        <x:f>N91*'参数'!$B$11</x:f>
        <x:v>2</x:v>
      </x:c>
      <x:c r="P91" s="60" t="n">
        <x:f>N91*'参数'!$B$12</x:f>
        <x:v>1</x:v>
      </x:c>
      <x:c r="Q91" t="str">
        <x:f>C91&amp;"d"</x:f>
        <x:v>C9d</x:v>
      </x:c>
      <x:c r="R91" t="str">
        <x:f>C91&amp;"p"</x:f>
        <x:v>C9p</x:v>
      </x:c>
      <x:c r="S91" t="str">
        <x:f>IF(AND(L91&gt;=H91+I91+J91,M91&gt;L91,F91&lt;&gt;""),"PASS","FAIL")</x:f>
        <x:v>PASS</x:v>
      </x:c>
      <x:c r="T91" t="n">
        <x:v>5</x:v>
      </x:c>
      <x:c r="U91" t="str">
        <x:v>pickup_after_delivery_completion_plus_usage_lag</x:v>
      </x:c>
    </x:row>
    <x:row r="92">
      <x:c r="A92" t="str">
        <x:v>Set1_12-2-1</x:v>
      </x:c>
      <x:c r="B92" t="str">
        <x:v>short_same_day</x:v>
      </x:c>
      <x:c r="C92" t="str">
        <x:v>C10</x:v>
      </x:c>
      <x:c r="D92" s="59" t="n">
        <x:v>-2</x:v>
      </x:c>
      <x:c r="E92" s="59" t="n">
        <x:v>16</x:v>
      </x:c>
      <x:c r="F92" s="59" t="str">
        <x:v>S1</x:v>
      </x:c>
      <x:c r="G92" s="59" t="n">
        <x:v>208</x:v>
      </x:c>
      <x:c r="H92" s="59" t="n">
        <x:v>228</x:v>
      </x:c>
      <x:c r="I92" s="59" t="n">
        <x:v>10</x:v>
      </x:c>
      <x:c r="J92" s="60" t="n">
        <x:f>'参数'!$C$4</x:f>
        <x:v>120</x:v>
      </x:c>
      <x:c r="K92" s="60" t="n">
        <x:f>'参数'!$D$4</x:f>
        <x:v>180</x:v>
      </x:c>
      <x:c r="L92" s="60" t="n">
        <x:f>H92+I92+J92</x:f>
        <x:v>358</x:v>
      </x:c>
      <x:c r="M92" s="60" t="n">
        <x:f>L92+K92</x:f>
        <x:v>538</x:v>
      </x:c>
      <x:c r="N92" s="60" t="n">
        <x:f>'参数'!$B$10</x:f>
        <x:v>1</x:v>
      </x:c>
      <x:c r="O92" s="60" t="n">
        <x:f>N92*'参数'!$B$11</x:f>
        <x:v>2</x:v>
      </x:c>
      <x:c r="P92" s="60" t="n">
        <x:f>N92*'参数'!$B$12</x:f>
        <x:v>1</x:v>
      </x:c>
      <x:c r="Q92" t="str">
        <x:f>C92&amp;"d"</x:f>
        <x:v>C10d</x:v>
      </x:c>
      <x:c r="R92" t="str">
        <x:f>C92&amp;"p"</x:f>
        <x:v>C10p</x:v>
      </x:c>
      <x:c r="S92" t="str">
        <x:f>IF(AND(L92&gt;=H92+I92+J92,M92&gt;L92,F92&lt;&gt;""),"PASS","FAIL")</x:f>
        <x:v>PASS</x:v>
      </x:c>
      <x:c r="T92" t="n">
        <x:v>10</x:v>
      </x:c>
      <x:c r="U92" t="str">
        <x:v>pickup_after_delivery_completion_plus_usage_lag</x:v>
      </x:c>
    </x:row>
    <x:row r="93">
      <x:c r="A93" t="str">
        <x:v>Set1_12-2-1</x:v>
      </x:c>
      <x:c r="B93" t="str">
        <x:v>short_same_day</x:v>
      </x:c>
      <x:c r="C93" t="str">
        <x:v>C11</x:v>
      </x:c>
      <x:c r="D93" s="59" t="n">
        <x:v>1</x:v>
      </x:c>
      <x:c r="E93" s="59" t="n">
        <x:v>24</x:v>
      </x:c>
      <x:c r="F93" s="59" t="str">
        <x:v>S1</x:v>
      </x:c>
      <x:c r="G93" s="59" t="n">
        <x:v>116</x:v>
      </x:c>
      <x:c r="H93" s="59" t="n">
        <x:v>136</x:v>
      </x:c>
      <x:c r="I93" s="59" t="n">
        <x:v>10</x:v>
      </x:c>
      <x:c r="J93" s="60" t="n">
        <x:f>'参数'!$C$4</x:f>
        <x:v>120</x:v>
      </x:c>
      <x:c r="K93" s="60" t="n">
        <x:f>'参数'!$D$4</x:f>
        <x:v>180</x:v>
      </x:c>
      <x:c r="L93" s="60" t="n">
        <x:f>H93+I93+J93</x:f>
        <x:v>266</x:v>
      </x:c>
      <x:c r="M93" s="60" t="n">
        <x:f>L93+K93</x:f>
        <x:v>446</x:v>
      </x:c>
      <x:c r="N93" s="60" t="n">
        <x:f>'参数'!$B$10</x:f>
        <x:v>1</x:v>
      </x:c>
      <x:c r="O93" s="60" t="n">
        <x:f>N93*'参数'!$B$11</x:f>
        <x:v>2</x:v>
      </x:c>
      <x:c r="P93" s="60" t="n">
        <x:f>N93*'参数'!$B$12</x:f>
        <x:v>1</x:v>
      </x:c>
      <x:c r="Q93" t="str">
        <x:f>C93&amp;"d"</x:f>
        <x:v>C11d</x:v>
      </x:c>
      <x:c r="R93" t="str">
        <x:f>C93&amp;"p"</x:f>
        <x:v>C11p</x:v>
      </x:c>
      <x:c r="S93" t="str">
        <x:f>IF(AND(L93&gt;=H93+I93+J93,M93&gt;L93,F93&lt;&gt;""),"PASS","FAIL")</x:f>
        <x:v>PASS</x:v>
      </x:c>
      <x:c r="T93" t="n">
        <x:v>5</x:v>
      </x:c>
      <x:c r="U93" t="str">
        <x:v>pickup_after_delivery_completion_plus_usage_lag</x:v>
      </x:c>
    </x:row>
    <x:row r="94">
      <x:c r="A94" t="str">
        <x:v>Set1_12-2-1b</x:v>
      </x:c>
      <x:c r="B94" t="str">
        <x:v>short_same_day</x:v>
      </x:c>
      <x:c r="C94" t="str">
        <x:v>C0</x:v>
      </x:c>
      <x:c r="D94" s="59" t="n">
        <x:v>0</x:v>
      </x:c>
      <x:c r="E94" s="59" t="n">
        <x:v>-19</x:v>
      </x:c>
      <x:c r="F94" s="59" t="str">
        <x:v>S0</x:v>
      </x:c>
      <x:c r="G94" s="59" t="n">
        <x:v>82</x:v>
      </x:c>
      <x:c r="H94" s="59" t="n">
        <x:v>102</x:v>
      </x:c>
      <x:c r="I94" s="59" t="n">
        <x:v>10</x:v>
      </x:c>
      <x:c r="J94" s="60" t="n">
        <x:f>'参数'!$C$4</x:f>
        <x:v>120</x:v>
      </x:c>
      <x:c r="K94" s="60" t="n">
        <x:f>'参数'!$D$4</x:f>
        <x:v>180</x:v>
      </x:c>
      <x:c r="L94" s="60" t="n">
        <x:f>H94+I94+J94</x:f>
        <x:v>232</x:v>
      </x:c>
      <x:c r="M94" s="60" t="n">
        <x:f>L94+K94</x:f>
        <x:v>412</x:v>
      </x:c>
      <x:c r="N94" s="60" t="n">
        <x:f>'参数'!$B$10</x:f>
        <x:v>1</x:v>
      </x:c>
      <x:c r="O94" s="60" t="n">
        <x:f>N94*'参数'!$B$11</x:f>
        <x:v>2</x:v>
      </x:c>
      <x:c r="P94" s="60" t="n">
        <x:f>N94*'参数'!$B$12</x:f>
        <x:v>1</x:v>
      </x:c>
      <x:c r="Q94" t="str">
        <x:f>C94&amp;"d"</x:f>
        <x:v>C0d</x:v>
      </x:c>
      <x:c r="R94" t="str">
        <x:f>C94&amp;"p"</x:f>
        <x:v>C0p</x:v>
      </x:c>
      <x:c r="S94" t="str">
        <x:f>IF(AND(L94&gt;=H94+I94+J94,M94&gt;L94,F94&lt;&gt;""),"PASS","FAIL")</x:f>
        <x:v>PASS</x:v>
      </x:c>
      <x:c r="T94" t="n">
        <x:v>5</x:v>
      </x:c>
      <x:c r="U94" t="str">
        <x:v>pickup_after_delivery_completion_plus_usage_lag</x:v>
      </x:c>
    </x:row>
    <x:row r="95">
      <x:c r="A95" t="str">
        <x:v>Set1_12-2-1b</x:v>
      </x:c>
      <x:c r="B95" t="str">
        <x:v>short_same_day</x:v>
      </x:c>
      <x:c r="C95" t="str">
        <x:v>C1</x:v>
      </x:c>
      <x:c r="D95" s="59" t="n">
        <x:v>-12</x:v>
      </x:c>
      <x:c r="E95" s="59" t="n">
        <x:v>-6</x:v>
      </x:c>
      <x:c r="F95" s="59" t="str">
        <x:v>S1</x:v>
      </x:c>
      <x:c r="G95" s="59" t="n">
        <x:v>116</x:v>
      </x:c>
      <x:c r="H95" s="59" t="n">
        <x:v>136</x:v>
      </x:c>
      <x:c r="I95" s="59" t="n">
        <x:v>10</x:v>
      </x:c>
      <x:c r="J95" s="60" t="n">
        <x:f>'参数'!$C$4</x:f>
        <x:v>120</x:v>
      </x:c>
      <x:c r="K95" s="60" t="n">
        <x:f>'参数'!$D$4</x:f>
        <x:v>180</x:v>
      </x:c>
      <x:c r="L95" s="60" t="n">
        <x:f>H95+I95+J95</x:f>
        <x:v>266</x:v>
      </x:c>
      <x:c r="M95" s="60" t="n">
        <x:f>L95+K95</x:f>
        <x:v>446</x:v>
      </x:c>
      <x:c r="N95" s="60" t="n">
        <x:f>'参数'!$B$10</x:f>
        <x:v>1</x:v>
      </x:c>
      <x:c r="O95" s="60" t="n">
        <x:f>N95*'参数'!$B$11</x:f>
        <x:v>2</x:v>
      </x:c>
      <x:c r="P95" s="60" t="n">
        <x:f>N95*'参数'!$B$12</x:f>
        <x:v>1</x:v>
      </x:c>
      <x:c r="Q95" t="str">
        <x:f>C95&amp;"d"</x:f>
        <x:v>C1d</x:v>
      </x:c>
      <x:c r="R95" t="str">
        <x:f>C95&amp;"p"</x:f>
        <x:v>C1p</x:v>
      </x:c>
      <x:c r="S95" t="str">
        <x:f>IF(AND(L95&gt;=H95+I95+J95,M95&gt;L95,F95&lt;&gt;""),"PASS","FAIL")</x:f>
        <x:v>PASS</x:v>
      </x:c>
      <x:c r="T95" t="n">
        <x:v>5</x:v>
      </x:c>
      <x:c r="U95" t="str">
        <x:v>pickup_after_delivery_completion_plus_usage_lag</x:v>
      </x:c>
    </x:row>
    <x:row r="96">
      <x:c r="A96" t="str">
        <x:v>Set1_12-2-1b</x:v>
      </x:c>
      <x:c r="B96" t="str">
        <x:v>short_same_day</x:v>
      </x:c>
      <x:c r="C96" t="str">
        <x:v>C2</x:v>
      </x:c>
      <x:c r="D96" s="59" t="n">
        <x:v>-5</x:v>
      </x:c>
      <x:c r="E96" s="59" t="n">
        <x:v>-18</x:v>
      </x:c>
      <x:c r="F96" s="59" t="str">
        <x:v>S0</x:v>
      </x:c>
      <x:c r="G96" s="59" t="n">
        <x:v>131</x:v>
      </x:c>
      <x:c r="H96" s="59" t="n">
        <x:v>151</x:v>
      </x:c>
      <x:c r="I96" s="59" t="n">
        <x:v>10</x:v>
      </x:c>
      <x:c r="J96" s="60" t="n">
        <x:f>'参数'!$C$4</x:f>
        <x:v>120</x:v>
      </x:c>
      <x:c r="K96" s="60" t="n">
        <x:f>'参数'!$D$4</x:f>
        <x:v>180</x:v>
      </x:c>
      <x:c r="L96" s="60" t="n">
        <x:f>H96+I96+J96</x:f>
        <x:v>281</x:v>
      </x:c>
      <x:c r="M96" s="60" t="n">
        <x:f>L96+K96</x:f>
        <x:v>461</x:v>
      </x:c>
      <x:c r="N96" s="60" t="n">
        <x:f>'参数'!$B$10</x:f>
        <x:v>1</x:v>
      </x:c>
      <x:c r="O96" s="60" t="n">
        <x:f>N96*'参数'!$B$11</x:f>
        <x:v>2</x:v>
      </x:c>
      <x:c r="P96" s="60" t="n">
        <x:f>N96*'参数'!$B$12</x:f>
        <x:v>1</x:v>
      </x:c>
      <x:c r="Q96" t="str">
        <x:f>C96&amp;"d"</x:f>
        <x:v>C2d</x:v>
      </x:c>
      <x:c r="R96" t="str">
        <x:f>C96&amp;"p"</x:f>
        <x:v>C2p</x:v>
      </x:c>
      <x:c r="S96" t="str">
        <x:f>IF(AND(L96&gt;=H96+I96+J96,M96&gt;L96,F96&lt;&gt;""),"PASS","FAIL")</x:f>
        <x:v>PASS</x:v>
      </x:c>
      <x:c r="T96" t="n">
        <x:v>5</x:v>
      </x:c>
      <x:c r="U96" t="str">
        <x:v>pickup_after_delivery_completion_plus_usage_lag</x:v>
      </x:c>
    </x:row>
    <x:row r="97">
      <x:c r="A97" t="str">
        <x:v>Set1_12-2-1b</x:v>
      </x:c>
      <x:c r="B97" t="str">
        <x:v>short_same_day</x:v>
      </x:c>
      <x:c r="C97" t="str">
        <x:v>C3</x:v>
      </x:c>
      <x:c r="D97" s="59" t="n">
        <x:v>1</x:v>
      </x:c>
      <x:c r="E97" s="59" t="n">
        <x:v>-1</x:v>
      </x:c>
      <x:c r="F97" s="59" t="str">
        <x:v>S0</x:v>
      </x:c>
      <x:c r="G97" s="59" t="n">
        <x:v>186</x:v>
      </x:c>
      <x:c r="H97" s="59" t="n">
        <x:v>206</x:v>
      </x:c>
      <x:c r="I97" s="59" t="n">
        <x:v>10</x:v>
      </x:c>
      <x:c r="J97" s="60" t="n">
        <x:f>'参数'!$C$4</x:f>
        <x:v>120</x:v>
      </x:c>
      <x:c r="K97" s="60" t="n">
        <x:f>'参数'!$D$4</x:f>
        <x:v>180</x:v>
      </x:c>
      <x:c r="L97" s="60" t="n">
        <x:f>H97+I97+J97</x:f>
        <x:v>336</x:v>
      </x:c>
      <x:c r="M97" s="60" t="n">
        <x:f>L97+K97</x:f>
        <x:v>516</x:v>
      </x:c>
      <x:c r="N97" s="60" t="n">
        <x:f>'参数'!$B$10</x:f>
        <x:v>1</x:v>
      </x:c>
      <x:c r="O97" s="60" t="n">
        <x:f>N97*'参数'!$B$11</x:f>
        <x:v>2</x:v>
      </x:c>
      <x:c r="P97" s="60" t="n">
        <x:f>N97*'参数'!$B$12</x:f>
        <x:v>1</x:v>
      </x:c>
      <x:c r="Q97" t="str">
        <x:f>C97&amp;"d"</x:f>
        <x:v>C3d</x:v>
      </x:c>
      <x:c r="R97" t="str">
        <x:f>C97&amp;"p"</x:f>
        <x:v>C3p</x:v>
      </x:c>
      <x:c r="S97" t="str">
        <x:f>IF(AND(L97&gt;=H97+I97+J97,M97&gt;L97,F97&lt;&gt;""),"PASS","FAIL")</x:f>
        <x:v>PASS</x:v>
      </x:c>
      <x:c r="T97" t="n">
        <x:v>10</x:v>
      </x:c>
      <x:c r="U97" t="str">
        <x:v>pickup_after_delivery_completion_plus_usage_lag</x:v>
      </x:c>
    </x:row>
    <x:row r="98">
      <x:c r="A98" t="str">
        <x:v>Set1_12-2-1b</x:v>
      </x:c>
      <x:c r="B98" t="str">
        <x:v>short_same_day</x:v>
      </x:c>
      <x:c r="C98" t="str">
        <x:v>C4</x:v>
      </x:c>
      <x:c r="D98" s="59" t="n">
        <x:v>9</x:v>
      </x:c>
      <x:c r="E98" s="59" t="n">
        <x:v>9</x:v>
      </x:c>
      <x:c r="F98" s="59" t="str">
        <x:v>S0</x:v>
      </x:c>
      <x:c r="G98" s="59" t="n">
        <x:v>72</x:v>
      </x:c>
      <x:c r="H98" s="59" t="n">
        <x:v>92</x:v>
      </x:c>
      <x:c r="I98" s="59" t="n">
        <x:v>10</x:v>
      </x:c>
      <x:c r="J98" s="60" t="n">
        <x:f>'参数'!$C$4</x:f>
        <x:v>120</x:v>
      </x:c>
      <x:c r="K98" s="60" t="n">
        <x:f>'参数'!$D$4</x:f>
        <x:v>180</x:v>
      </x:c>
      <x:c r="L98" s="60" t="n">
        <x:f>H98+I98+J98</x:f>
        <x:v>222</x:v>
      </x:c>
      <x:c r="M98" s="60" t="n">
        <x:f>L98+K98</x:f>
        <x:v>402</x:v>
      </x:c>
      <x:c r="N98" s="60" t="n">
        <x:f>'参数'!$B$10</x:f>
        <x:v>1</x:v>
      </x:c>
      <x:c r="O98" s="60" t="n">
        <x:f>N98*'参数'!$B$11</x:f>
        <x:v>2</x:v>
      </x:c>
      <x:c r="P98" s="60" t="n">
        <x:f>N98*'参数'!$B$12</x:f>
        <x:v>1</x:v>
      </x:c>
      <x:c r="Q98" t="str">
        <x:f>C98&amp;"d"</x:f>
        <x:v>C4d</x:v>
      </x:c>
      <x:c r="R98" t="str">
        <x:f>C98&amp;"p"</x:f>
        <x:v>C4p</x:v>
      </x:c>
      <x:c r="S98" t="str">
        <x:f>IF(AND(L98&gt;=H98+I98+J98,M98&gt;L98,F98&lt;&gt;""),"PASS","FAIL")</x:f>
        <x:v>PASS</x:v>
      </x:c>
      <x:c r="T98" t="n">
        <x:v>10</x:v>
      </x:c>
      <x:c r="U98" t="str">
        <x:v>pickup_after_delivery_completion_plus_usage_lag</x:v>
      </x:c>
    </x:row>
    <x:row r="99">
      <x:c r="A99" t="str">
        <x:v>Set1_12-2-1b</x:v>
      </x:c>
      <x:c r="B99" t="str">
        <x:v>short_same_day</x:v>
      </x:c>
      <x:c r="C99" t="str">
        <x:v>C5</x:v>
      </x:c>
      <x:c r="D99" s="59" t="n">
        <x:v>2</x:v>
      </x:c>
      <x:c r="E99" s="59" t="n">
        <x:v>1</x:v>
      </x:c>
      <x:c r="F99" s="59" t="str">
        <x:v>S0</x:v>
      </x:c>
      <x:c r="G99" s="59" t="n">
        <x:v>155</x:v>
      </x:c>
      <x:c r="H99" s="59" t="n">
        <x:v>175</x:v>
      </x:c>
      <x:c r="I99" s="59" t="n">
        <x:v>10</x:v>
      </x:c>
      <x:c r="J99" s="60" t="n">
        <x:f>'参数'!$C$4</x:f>
        <x:v>120</x:v>
      </x:c>
      <x:c r="K99" s="60" t="n">
        <x:f>'参数'!$D$4</x:f>
        <x:v>180</x:v>
      </x:c>
      <x:c r="L99" s="60" t="n">
        <x:f>H99+I99+J99</x:f>
        <x:v>305</x:v>
      </x:c>
      <x:c r="M99" s="60" t="n">
        <x:f>L99+K99</x:f>
        <x:v>485</x:v>
      </x:c>
      <x:c r="N99" s="60" t="n">
        <x:f>'参数'!$B$10</x:f>
        <x:v>1</x:v>
      </x:c>
      <x:c r="O99" s="60" t="n">
        <x:f>N99*'参数'!$B$11</x:f>
        <x:v>2</x:v>
      </x:c>
      <x:c r="P99" s="60" t="n">
        <x:f>N99*'参数'!$B$12</x:f>
        <x:v>1</x:v>
      </x:c>
      <x:c r="Q99" t="str">
        <x:f>C99&amp;"d"</x:f>
        <x:v>C5d</x:v>
      </x:c>
      <x:c r="R99" t="str">
        <x:f>C99&amp;"p"</x:f>
        <x:v>C5p</x:v>
      </x:c>
      <x:c r="S99" t="str">
        <x:f>IF(AND(L99&gt;=H99+I99+J99,M99&gt;L99,F99&lt;&gt;""),"PASS","FAIL")</x:f>
        <x:v>PASS</x:v>
      </x:c>
      <x:c r="T99" t="n">
        <x:v>5</x:v>
      </x:c>
      <x:c r="U99" t="str">
        <x:v>pickup_after_delivery_completion_plus_usage_lag</x:v>
      </x:c>
    </x:row>
    <x:row r="100">
      <x:c r="A100" t="str">
        <x:v>Set1_12-2-1b</x:v>
      </x:c>
      <x:c r="B100" t="str">
        <x:v>short_same_day</x:v>
      </x:c>
      <x:c r="C100" t="str">
        <x:v>C6</x:v>
      </x:c>
      <x:c r="D100" s="59" t="n">
        <x:v>-1</x:v>
      </x:c>
      <x:c r="E100" s="59" t="n">
        <x:v>7</x:v>
      </x:c>
      <x:c r="F100" s="59" t="str">
        <x:v>S1</x:v>
      </x:c>
      <x:c r="G100" s="59" t="n">
        <x:v>246</x:v>
      </x:c>
      <x:c r="H100" s="59" t="n">
        <x:v>266</x:v>
      </x:c>
      <x:c r="I100" s="59" t="n">
        <x:v>10</x:v>
      </x:c>
      <x:c r="J100" s="60" t="n">
        <x:f>'参数'!$C$4</x:f>
        <x:v>120</x:v>
      </x:c>
      <x:c r="K100" s="60" t="n">
        <x:f>'参数'!$D$4</x:f>
        <x:v>180</x:v>
      </x:c>
      <x:c r="L100" s="60" t="n">
        <x:f>H100+I100+J100</x:f>
        <x:v>396</x:v>
      </x:c>
      <x:c r="M100" s="60" t="n">
        <x:f>L100+K100</x:f>
        <x:v>576</x:v>
      </x:c>
      <x:c r="N100" s="60" t="n">
        <x:f>'参数'!$B$10</x:f>
        <x:v>1</x:v>
      </x:c>
      <x:c r="O100" s="60" t="n">
        <x:f>N100*'参数'!$B$11</x:f>
        <x:v>2</x:v>
      </x:c>
      <x:c r="P100" s="60" t="n">
        <x:f>N100*'参数'!$B$12</x:f>
        <x:v>1</x:v>
      </x:c>
      <x:c r="Q100" t="str">
        <x:f>C100&amp;"d"</x:f>
        <x:v>C6d</x:v>
      </x:c>
      <x:c r="R100" t="str">
        <x:f>C100&amp;"p"</x:f>
        <x:v>C6p</x:v>
      </x:c>
      <x:c r="S100" t="str">
        <x:f>IF(AND(L100&gt;=H100+I100+J100,M100&gt;L100,F100&lt;&gt;""),"PASS","FAIL")</x:f>
        <x:v>PASS</x:v>
      </x:c>
      <x:c r="T100" t="n">
        <x:v>10</x:v>
      </x:c>
      <x:c r="U100" t="str">
        <x:v>pickup_after_delivery_completion_plus_usage_lag</x:v>
      </x:c>
    </x:row>
    <x:row r="101">
      <x:c r="A101" t="str">
        <x:v>Set1_12-2-1b</x:v>
      </x:c>
      <x:c r="B101" t="str">
        <x:v>short_same_day</x:v>
      </x:c>
      <x:c r="C101" t="str">
        <x:v>C7</x:v>
      </x:c>
      <x:c r="D101" s="59" t="n">
        <x:v>13</x:v>
      </x:c>
      <x:c r="E101" s="59" t="n">
        <x:v>10</x:v>
      </x:c>
      <x:c r="F101" s="59" t="str">
        <x:v>S0</x:v>
      </x:c>
      <x:c r="G101" s="59" t="n">
        <x:v>177</x:v>
      </x:c>
      <x:c r="H101" s="59" t="n">
        <x:v>197</x:v>
      </x:c>
      <x:c r="I101" s="59" t="n">
        <x:v>10</x:v>
      </x:c>
      <x:c r="J101" s="60" t="n">
        <x:f>'参数'!$C$4</x:f>
        <x:v>120</x:v>
      </x:c>
      <x:c r="K101" s="60" t="n">
        <x:f>'参数'!$D$4</x:f>
        <x:v>180</x:v>
      </x:c>
      <x:c r="L101" s="60" t="n">
        <x:f>H101+I101+J101</x:f>
        <x:v>327</x:v>
      </x:c>
      <x:c r="M101" s="60" t="n">
        <x:f>L101+K101</x:f>
        <x:v>507</x:v>
      </x:c>
      <x:c r="N101" s="60" t="n">
        <x:f>'参数'!$B$10</x:f>
        <x:v>1</x:v>
      </x:c>
      <x:c r="O101" s="60" t="n">
        <x:f>N101*'参数'!$B$11</x:f>
        <x:v>2</x:v>
      </x:c>
      <x:c r="P101" s="60" t="n">
        <x:f>N101*'参数'!$B$12</x:f>
        <x:v>1</x:v>
      </x:c>
      <x:c r="Q101" t="str">
        <x:f>C101&amp;"d"</x:f>
        <x:v>C7d</x:v>
      </x:c>
      <x:c r="R101" t="str">
        <x:f>C101&amp;"p"</x:f>
        <x:v>C7p</x:v>
      </x:c>
      <x:c r="S101" t="str">
        <x:f>IF(AND(L101&gt;=H101+I101+J101,M101&gt;L101,F101&lt;&gt;""),"PASS","FAIL")</x:f>
        <x:v>PASS</x:v>
      </x:c>
      <x:c r="T101" t="n">
        <x:v>10</x:v>
      </x:c>
      <x:c r="U101" t="str">
        <x:v>pickup_after_delivery_completion_plus_usage_lag</x:v>
      </x:c>
    </x:row>
    <x:row r="102">
      <x:c r="A102" t="str">
        <x:v>Set1_12-2-1b</x:v>
      </x:c>
      <x:c r="B102" t="str">
        <x:v>short_same_day</x:v>
      </x:c>
      <x:c r="C102" t="str">
        <x:v>C8</x:v>
      </x:c>
      <x:c r="D102" s="59" t="n">
        <x:v>14</x:v>
      </x:c>
      <x:c r="E102" s="59" t="n">
        <x:v>-8</x:v>
      </x:c>
      <x:c r="F102" s="59" t="str">
        <x:v>S0</x:v>
      </x:c>
      <x:c r="G102" s="59" t="n">
        <x:v>78</x:v>
      </x:c>
      <x:c r="H102" s="59" t="n">
        <x:v>98</x:v>
      </x:c>
      <x:c r="I102" s="59" t="n">
        <x:v>10</x:v>
      </x:c>
      <x:c r="J102" s="60" t="n">
        <x:f>'参数'!$C$4</x:f>
        <x:v>120</x:v>
      </x:c>
      <x:c r="K102" s="60" t="n">
        <x:f>'参数'!$D$4</x:f>
        <x:v>180</x:v>
      </x:c>
      <x:c r="L102" s="60" t="n">
        <x:f>H102+I102+J102</x:f>
        <x:v>228</x:v>
      </x:c>
      <x:c r="M102" s="60" t="n">
        <x:f>L102+K102</x:f>
        <x:v>408</x:v>
      </x:c>
      <x:c r="N102" s="60" t="n">
        <x:f>'参数'!$B$10</x:f>
        <x:v>1</x:v>
      </x:c>
      <x:c r="O102" s="60" t="n">
        <x:f>N102*'参数'!$B$11</x:f>
        <x:v>2</x:v>
      </x:c>
      <x:c r="P102" s="60" t="n">
        <x:f>N102*'参数'!$B$12</x:f>
        <x:v>1</x:v>
      </x:c>
      <x:c r="Q102" t="str">
        <x:f>C102&amp;"d"</x:f>
        <x:v>C8d</x:v>
      </x:c>
      <x:c r="R102" t="str">
        <x:f>C102&amp;"p"</x:f>
        <x:v>C8p</x:v>
      </x:c>
      <x:c r="S102" t="str">
        <x:f>IF(AND(L102&gt;=H102+I102+J102,M102&gt;L102,F102&lt;&gt;""),"PASS","FAIL")</x:f>
        <x:v>PASS</x:v>
      </x:c>
      <x:c r="T102" t="n">
        <x:v>5</x:v>
      </x:c>
      <x:c r="U102" t="str">
        <x:v>pickup_after_delivery_completion_plus_usage_lag</x:v>
      </x:c>
    </x:row>
    <x:row r="103">
      <x:c r="A103" t="str">
        <x:v>Set1_12-2-1b</x:v>
      </x:c>
      <x:c r="B103" t="str">
        <x:v>short_same_day</x:v>
      </x:c>
      <x:c r="C103" t="str">
        <x:v>C9</x:v>
      </x:c>
      <x:c r="D103" s="59" t="n">
        <x:v>3</x:v>
      </x:c>
      <x:c r="E103" s="59" t="n">
        <x:v>-20</x:v>
      </x:c>
      <x:c r="F103" s="59" t="str">
        <x:v>S0</x:v>
      </x:c>
      <x:c r="G103" s="59" t="n">
        <x:v>71</x:v>
      </x:c>
      <x:c r="H103" s="59" t="n">
        <x:v>91</x:v>
      </x:c>
      <x:c r="I103" s="59" t="n">
        <x:v>10</x:v>
      </x:c>
      <x:c r="J103" s="60" t="n">
        <x:f>'参数'!$C$4</x:f>
        <x:v>120</x:v>
      </x:c>
      <x:c r="K103" s="60" t="n">
        <x:f>'参数'!$D$4</x:f>
        <x:v>180</x:v>
      </x:c>
      <x:c r="L103" s="60" t="n">
        <x:f>H103+I103+J103</x:f>
        <x:v>221</x:v>
      </x:c>
      <x:c r="M103" s="60" t="n">
        <x:f>L103+K103</x:f>
        <x:v>401</x:v>
      </x:c>
      <x:c r="N103" s="60" t="n">
        <x:f>'参数'!$B$10</x:f>
        <x:v>1</x:v>
      </x:c>
      <x:c r="O103" s="60" t="n">
        <x:f>N103*'参数'!$B$11</x:f>
        <x:v>2</x:v>
      </x:c>
      <x:c r="P103" s="60" t="n">
        <x:f>N103*'参数'!$B$12</x:f>
        <x:v>1</x:v>
      </x:c>
      <x:c r="Q103" t="str">
        <x:f>C103&amp;"d"</x:f>
        <x:v>C9d</x:v>
      </x:c>
      <x:c r="R103" t="str">
        <x:f>C103&amp;"p"</x:f>
        <x:v>C9p</x:v>
      </x:c>
      <x:c r="S103" t="str">
        <x:f>IF(AND(L103&gt;=H103+I103+J103,M103&gt;L103,F103&lt;&gt;""),"PASS","FAIL")</x:f>
        <x:v>PASS</x:v>
      </x:c>
      <x:c r="T103" t="n">
        <x:v>5</x:v>
      </x:c>
      <x:c r="U103" t="str">
        <x:v>pickup_after_delivery_completion_plus_usage_lag</x:v>
      </x:c>
    </x:row>
    <x:row r="104">
      <x:c r="A104" t="str">
        <x:v>Set1_12-2-1b</x:v>
      </x:c>
      <x:c r="B104" t="str">
        <x:v>short_same_day</x:v>
      </x:c>
      <x:c r="C104" t="str">
        <x:v>C10</x:v>
      </x:c>
      <x:c r="D104" s="59" t="n">
        <x:v>-5</x:v>
      </x:c>
      <x:c r="E104" s="59" t="n">
        <x:v>-2</x:v>
      </x:c>
      <x:c r="F104" s="59" t="str">
        <x:v>S1</x:v>
      </x:c>
      <x:c r="G104" s="59" t="n">
        <x:v>139</x:v>
      </x:c>
      <x:c r="H104" s="59" t="n">
        <x:v>159</x:v>
      </x:c>
      <x:c r="I104" s="59" t="n">
        <x:v>10</x:v>
      </x:c>
      <x:c r="J104" s="60" t="n">
        <x:f>'参数'!$C$4</x:f>
        <x:v>120</x:v>
      </x:c>
      <x:c r="K104" s="60" t="n">
        <x:f>'参数'!$D$4</x:f>
        <x:v>180</x:v>
      </x:c>
      <x:c r="L104" s="60" t="n">
        <x:f>H104+I104+J104</x:f>
        <x:v>289</x:v>
      </x:c>
      <x:c r="M104" s="60" t="n">
        <x:f>L104+K104</x:f>
        <x:v>469</x:v>
      </x:c>
      <x:c r="N104" s="60" t="n">
        <x:f>'参数'!$B$10</x:f>
        <x:v>1</x:v>
      </x:c>
      <x:c r="O104" s="60" t="n">
        <x:f>N104*'参数'!$B$11</x:f>
        <x:v>2</x:v>
      </x:c>
      <x:c r="P104" s="60" t="n">
        <x:f>N104*'参数'!$B$12</x:f>
        <x:v>1</x:v>
      </x:c>
      <x:c r="Q104" t="str">
        <x:f>C104&amp;"d"</x:f>
        <x:v>C10d</x:v>
      </x:c>
      <x:c r="R104" t="str">
        <x:f>C104&amp;"p"</x:f>
        <x:v>C10p</x:v>
      </x:c>
      <x:c r="S104" t="str">
        <x:f>IF(AND(L104&gt;=H104+I104+J104,M104&gt;L104,F104&lt;&gt;""),"PASS","FAIL")</x:f>
        <x:v>PASS</x:v>
      </x:c>
      <x:c r="T104" t="n">
        <x:v>5</x:v>
      </x:c>
      <x:c r="U104" t="str">
        <x:v>pickup_after_delivery_completion_plus_usage_lag</x:v>
      </x:c>
    </x:row>
    <x:row r="105">
      <x:c r="A105" t="str">
        <x:v>Set1_12-2-1b</x:v>
      </x:c>
      <x:c r="B105" t="str">
        <x:v>short_same_day</x:v>
      </x:c>
      <x:c r="C105" t="str">
        <x:v>C11</x:v>
      </x:c>
      <x:c r="D105" s="59" t="n">
        <x:v>-14</x:v>
      </x:c>
      <x:c r="E105" s="59" t="n">
        <x:v>15</x:v>
      </x:c>
      <x:c r="F105" s="59" t="str">
        <x:v>S1</x:v>
      </x:c>
      <x:c r="G105" s="59" t="n">
        <x:v>236</x:v>
      </x:c>
      <x:c r="H105" s="59" t="n">
        <x:v>256</x:v>
      </x:c>
      <x:c r="I105" s="59" t="n">
        <x:v>10</x:v>
      </x:c>
      <x:c r="J105" s="60" t="n">
        <x:f>'参数'!$C$4</x:f>
        <x:v>120</x:v>
      </x:c>
      <x:c r="K105" s="60" t="n">
        <x:f>'参数'!$D$4</x:f>
        <x:v>180</x:v>
      </x:c>
      <x:c r="L105" s="60" t="n">
        <x:f>H105+I105+J105</x:f>
        <x:v>386</x:v>
      </x:c>
      <x:c r="M105" s="60" t="n">
        <x:f>L105+K105</x:f>
        <x:v>566</x:v>
      </x:c>
      <x:c r="N105" s="60" t="n">
        <x:f>'参数'!$B$10</x:f>
        <x:v>1</x:v>
      </x:c>
      <x:c r="O105" s="60" t="n">
        <x:f>N105*'参数'!$B$11</x:f>
        <x:v>2</x:v>
      </x:c>
      <x:c r="P105" s="60" t="n">
        <x:f>N105*'参数'!$B$12</x:f>
        <x:v>1</x:v>
      </x:c>
      <x:c r="Q105" t="str">
        <x:f>C105&amp;"d"</x:f>
        <x:v>C11d</x:v>
      </x:c>
      <x:c r="R105" t="str">
        <x:f>C105&amp;"p"</x:f>
        <x:v>C11p</x:v>
      </x:c>
      <x:c r="S105" t="str">
        <x:f>IF(AND(L105&gt;=H105+I105+J105,M105&gt;L105,F105&lt;&gt;""),"PASS","FAIL")</x:f>
        <x:v>PASS</x:v>
      </x:c>
      <x:c r="T105" t="n">
        <x:v>10</x:v>
      </x:c>
      <x:c r="U105" t="str">
        <x:v>pickup_after_delivery_completion_plus_usage_lag</x:v>
      </x:c>
    </x:row>
    <x:row r="106">
      <x:c r="A106" t="str">
        <x:v>Set1_12-2-2</x:v>
      </x:c>
      <x:c r="B106" t="str">
        <x:v>short_same_day</x:v>
      </x:c>
      <x:c r="C106" t="str">
        <x:v>C0</x:v>
      </x:c>
      <x:c r="D106" s="59" t="n">
        <x:v>0</x:v>
      </x:c>
      <x:c r="E106" s="59" t="n">
        <x:v>9</x:v>
      </x:c>
      <x:c r="F106" s="59" t="str">
        <x:v>S0</x:v>
      </x:c>
      <x:c r="G106" s="59" t="n">
        <x:v>251</x:v>
      </x:c>
      <x:c r="H106" s="59" t="n">
        <x:v>271</x:v>
      </x:c>
      <x:c r="I106" s="59" t="n">
        <x:v>10</x:v>
      </x:c>
      <x:c r="J106" s="60" t="n">
        <x:f>'参数'!$C$4</x:f>
        <x:v>120</x:v>
      </x:c>
      <x:c r="K106" s="60" t="n">
        <x:f>'参数'!$D$4</x:f>
        <x:v>180</x:v>
      </x:c>
      <x:c r="L106" s="60" t="n">
        <x:f>H106+I106+J106</x:f>
        <x:v>401</x:v>
      </x:c>
      <x:c r="M106" s="60" t="n">
        <x:f>L106+K106</x:f>
        <x:v>581</x:v>
      </x:c>
      <x:c r="N106" s="60" t="n">
        <x:f>'参数'!$B$10</x:f>
        <x:v>1</x:v>
      </x:c>
      <x:c r="O106" s="60" t="n">
        <x:f>N106*'参数'!$B$11</x:f>
        <x:v>2</x:v>
      </x:c>
      <x:c r="P106" s="60" t="n">
        <x:f>N106*'参数'!$B$12</x:f>
        <x:v>1</x:v>
      </x:c>
      <x:c r="Q106" t="str">
        <x:f>C106&amp;"d"</x:f>
        <x:v>C0d</x:v>
      </x:c>
      <x:c r="R106" t="str">
        <x:f>C106&amp;"p"</x:f>
        <x:v>C0p</x:v>
      </x:c>
      <x:c r="S106" t="str">
        <x:f>IF(AND(L106&gt;=H106+I106+J106,M106&gt;L106,F106&lt;&gt;""),"PASS","FAIL")</x:f>
        <x:v>PASS</x:v>
      </x:c>
      <x:c r="T106" t="n">
        <x:v>10</x:v>
      </x:c>
      <x:c r="U106" t="str">
        <x:v>pickup_after_delivery_completion_plus_usage_lag</x:v>
      </x:c>
    </x:row>
    <x:row r="107">
      <x:c r="A107" t="str">
        <x:v>Set1_12-2-2</x:v>
      </x:c>
      <x:c r="B107" t="str">
        <x:v>short_same_day</x:v>
      </x:c>
      <x:c r="C107" t="str">
        <x:v>C1</x:v>
      </x:c>
      <x:c r="D107" s="59" t="n">
        <x:v>21</x:v>
      </x:c>
      <x:c r="E107" s="59" t="n">
        <x:v>-9</x:v>
      </x:c>
      <x:c r="F107" s="59" t="str">
        <x:v>S1</x:v>
      </x:c>
      <x:c r="G107" s="59" t="n">
        <x:v>224</x:v>
      </x:c>
      <x:c r="H107" s="59" t="n">
        <x:v>244</x:v>
      </x:c>
      <x:c r="I107" s="59" t="n">
        <x:v>10</x:v>
      </x:c>
      <x:c r="J107" s="60" t="n">
        <x:f>'参数'!$C$4</x:f>
        <x:v>120</x:v>
      </x:c>
      <x:c r="K107" s="60" t="n">
        <x:f>'参数'!$D$4</x:f>
        <x:v>180</x:v>
      </x:c>
      <x:c r="L107" s="60" t="n">
        <x:f>H107+I107+J107</x:f>
        <x:v>374</x:v>
      </x:c>
      <x:c r="M107" s="60" t="n">
        <x:f>L107+K107</x:f>
        <x:v>554</x:v>
      </x:c>
      <x:c r="N107" s="60" t="n">
        <x:f>'参数'!$B$10</x:f>
        <x:v>1</x:v>
      </x:c>
      <x:c r="O107" s="60" t="n">
        <x:f>N107*'参数'!$B$11</x:f>
        <x:v>2</x:v>
      </x:c>
      <x:c r="P107" s="60" t="n">
        <x:f>N107*'参数'!$B$12</x:f>
        <x:v>1</x:v>
      </x:c>
      <x:c r="Q107" t="str">
        <x:f>C107&amp;"d"</x:f>
        <x:v>C1d</x:v>
      </x:c>
      <x:c r="R107" t="str">
        <x:f>C107&amp;"p"</x:f>
        <x:v>C1p</x:v>
      </x:c>
      <x:c r="S107" t="str">
        <x:f>IF(AND(L107&gt;=H107+I107+J107,M107&gt;L107,F107&lt;&gt;""),"PASS","FAIL")</x:f>
        <x:v>PASS</x:v>
      </x:c>
      <x:c r="T107" t="n">
        <x:v>5</x:v>
      </x:c>
      <x:c r="U107" t="str">
        <x:v>pickup_after_delivery_completion_plus_usage_lag</x:v>
      </x:c>
    </x:row>
    <x:row r="108">
      <x:c r="A108" t="str">
        <x:v>Set1_12-2-2</x:v>
      </x:c>
      <x:c r="B108" t="str">
        <x:v>short_same_day</x:v>
      </x:c>
      <x:c r="C108" t="str">
        <x:v>C2</x:v>
      </x:c>
      <x:c r="D108" s="59" t="n">
        <x:v>0</x:v>
      </x:c>
      <x:c r="E108" s="59" t="n">
        <x:v>7</x:v>
      </x:c>
      <x:c r="F108" s="59" t="str">
        <x:v>S0</x:v>
      </x:c>
      <x:c r="G108" s="59" t="n">
        <x:v>200</x:v>
      </x:c>
      <x:c r="H108" s="59" t="n">
        <x:v>220</x:v>
      </x:c>
      <x:c r="I108" s="59" t="n">
        <x:v>10</x:v>
      </x:c>
      <x:c r="J108" s="60" t="n">
        <x:f>'参数'!$C$4</x:f>
        <x:v>120</x:v>
      </x:c>
      <x:c r="K108" s="60" t="n">
        <x:f>'参数'!$D$4</x:f>
        <x:v>180</x:v>
      </x:c>
      <x:c r="L108" s="60" t="n">
        <x:f>H108+I108+J108</x:f>
        <x:v>350</x:v>
      </x:c>
      <x:c r="M108" s="60" t="n">
        <x:f>L108+K108</x:f>
        <x:v>530</x:v>
      </x:c>
      <x:c r="N108" s="60" t="n">
        <x:f>'参数'!$B$10</x:f>
        <x:v>1</x:v>
      </x:c>
      <x:c r="O108" s="60" t="n">
        <x:f>N108*'参数'!$B$11</x:f>
        <x:v>2</x:v>
      </x:c>
      <x:c r="P108" s="60" t="n">
        <x:f>N108*'参数'!$B$12</x:f>
        <x:v>1</x:v>
      </x:c>
      <x:c r="Q108" t="str">
        <x:f>C108&amp;"d"</x:f>
        <x:v>C2d</x:v>
      </x:c>
      <x:c r="R108" t="str">
        <x:f>C108&amp;"p"</x:f>
        <x:v>C2p</x:v>
      </x:c>
      <x:c r="S108" t="str">
        <x:f>IF(AND(L108&gt;=H108+I108+J108,M108&gt;L108,F108&lt;&gt;""),"PASS","FAIL")</x:f>
        <x:v>PASS</x:v>
      </x:c>
      <x:c r="T108" t="n">
        <x:v>5</x:v>
      </x:c>
      <x:c r="U108" t="str">
        <x:v>pickup_after_delivery_completion_plus_usage_lag</x:v>
      </x:c>
    </x:row>
    <x:row r="109">
      <x:c r="A109" t="str">
        <x:v>Set1_12-2-2</x:v>
      </x:c>
      <x:c r="B109" t="str">
        <x:v>short_same_day</x:v>
      </x:c>
      <x:c r="C109" t="str">
        <x:v>C3</x:v>
      </x:c>
      <x:c r="D109" s="59" t="n">
        <x:v>-25</x:v>
      </x:c>
      <x:c r="E109" s="59" t="n">
        <x:v>-2</x:v>
      </x:c>
      <x:c r="F109" s="59" t="str">
        <x:v>S0</x:v>
      </x:c>
      <x:c r="G109" s="59" t="n">
        <x:v>260</x:v>
      </x:c>
      <x:c r="H109" s="59" t="n">
        <x:v>280</x:v>
      </x:c>
      <x:c r="I109" s="59" t="n">
        <x:v>10</x:v>
      </x:c>
      <x:c r="J109" s="60" t="n">
        <x:f>'参数'!$C$4</x:f>
        <x:v>120</x:v>
      </x:c>
      <x:c r="K109" s="60" t="n">
        <x:f>'参数'!$D$4</x:f>
        <x:v>180</x:v>
      </x:c>
      <x:c r="L109" s="60" t="n">
        <x:f>H109+I109+J109</x:f>
        <x:v>410</x:v>
      </x:c>
      <x:c r="M109" s="60" t="n">
        <x:f>L109+K109</x:f>
        <x:v>590</x:v>
      </x:c>
      <x:c r="N109" s="60" t="n">
        <x:f>'参数'!$B$10</x:f>
        <x:v>1</x:v>
      </x:c>
      <x:c r="O109" s="60" t="n">
        <x:f>N109*'参数'!$B$11</x:f>
        <x:v>2</x:v>
      </x:c>
      <x:c r="P109" s="60" t="n">
        <x:f>N109*'参数'!$B$12</x:f>
        <x:v>1</x:v>
      </x:c>
      <x:c r="Q109" t="str">
        <x:f>C109&amp;"d"</x:f>
        <x:v>C3d</x:v>
      </x:c>
      <x:c r="R109" t="str">
        <x:f>C109&amp;"p"</x:f>
        <x:v>C3p</x:v>
      </x:c>
      <x:c r="S109" t="str">
        <x:f>IF(AND(L109&gt;=H109+I109+J109,M109&gt;L109,F109&lt;&gt;""),"PASS","FAIL")</x:f>
        <x:v>PASS</x:v>
      </x:c>
      <x:c r="T109" t="n">
        <x:v>5</x:v>
      </x:c>
      <x:c r="U109" t="str">
        <x:v>pickup_after_delivery_completion_plus_usage_lag</x:v>
      </x:c>
    </x:row>
    <x:row r="110">
      <x:c r="A110" t="str">
        <x:v>Set1_12-2-2</x:v>
      </x:c>
      <x:c r="B110" t="str">
        <x:v>short_same_day</x:v>
      </x:c>
      <x:c r="C110" t="str">
        <x:v>C4</x:v>
      </x:c>
      <x:c r="D110" s="59" t="n">
        <x:v>-8</x:v>
      </x:c>
      <x:c r="E110" s="59" t="n">
        <x:v>15</x:v>
      </x:c>
      <x:c r="F110" s="59" t="str">
        <x:v>S0</x:v>
      </x:c>
      <x:c r="G110" s="59" t="n">
        <x:v>241</x:v>
      </x:c>
      <x:c r="H110" s="59" t="n">
        <x:v>261</x:v>
      </x:c>
      <x:c r="I110" s="59" t="n">
        <x:v>10</x:v>
      </x:c>
      <x:c r="J110" s="60" t="n">
        <x:f>'参数'!$C$4</x:f>
        <x:v>120</x:v>
      </x:c>
      <x:c r="K110" s="60" t="n">
        <x:f>'参数'!$D$4</x:f>
        <x:v>180</x:v>
      </x:c>
      <x:c r="L110" s="60" t="n">
        <x:f>H110+I110+J110</x:f>
        <x:v>391</x:v>
      </x:c>
      <x:c r="M110" s="60" t="n">
        <x:f>L110+K110</x:f>
        <x:v>571</x:v>
      </x:c>
      <x:c r="N110" s="60" t="n">
        <x:f>'参数'!$B$10</x:f>
        <x:v>1</x:v>
      </x:c>
      <x:c r="O110" s="60" t="n">
        <x:f>N110*'参数'!$B$11</x:f>
        <x:v>2</x:v>
      </x:c>
      <x:c r="P110" s="60" t="n">
        <x:f>N110*'参数'!$B$12</x:f>
        <x:v>1</x:v>
      </x:c>
      <x:c r="Q110" t="str">
        <x:f>C110&amp;"d"</x:f>
        <x:v>C4d</x:v>
      </x:c>
      <x:c r="R110" t="str">
        <x:f>C110&amp;"p"</x:f>
        <x:v>C4p</x:v>
      </x:c>
      <x:c r="S110" t="str">
        <x:f>IF(AND(L110&gt;=H110+I110+J110,M110&gt;L110,F110&lt;&gt;""),"PASS","FAIL")</x:f>
        <x:v>PASS</x:v>
      </x:c>
      <x:c r="T110" t="n">
        <x:v>5</x:v>
      </x:c>
      <x:c r="U110" t="str">
        <x:v>pickup_after_delivery_completion_plus_usage_lag</x:v>
      </x:c>
    </x:row>
    <x:row r="111">
      <x:c r="A111" t="str">
        <x:v>Set1_12-2-2</x:v>
      </x:c>
      <x:c r="B111" t="str">
        <x:v>short_same_day</x:v>
      </x:c>
      <x:c r="C111" t="str">
        <x:v>C5</x:v>
      </x:c>
      <x:c r="D111" s="59" t="n">
        <x:v>-1</x:v>
      </x:c>
      <x:c r="E111" s="59" t="n">
        <x:v>-6</x:v>
      </x:c>
      <x:c r="F111" s="59" t="str">
        <x:v>S0</x:v>
      </x:c>
      <x:c r="G111" s="59" t="n">
        <x:v>150</x:v>
      </x:c>
      <x:c r="H111" s="59" t="n">
        <x:v>170</x:v>
      </x:c>
      <x:c r="I111" s="59" t="n">
        <x:v>10</x:v>
      </x:c>
      <x:c r="J111" s="60" t="n">
        <x:f>'参数'!$C$4</x:f>
        <x:v>120</x:v>
      </x:c>
      <x:c r="K111" s="60" t="n">
        <x:f>'参数'!$D$4</x:f>
        <x:v>180</x:v>
      </x:c>
      <x:c r="L111" s="60" t="n">
        <x:f>H111+I111+J111</x:f>
        <x:v>300</x:v>
      </x:c>
      <x:c r="M111" s="60" t="n">
        <x:f>L111+K111</x:f>
        <x:v>480</x:v>
      </x:c>
      <x:c r="N111" s="60" t="n">
        <x:f>'参数'!$B$10</x:f>
        <x:v>1</x:v>
      </x:c>
      <x:c r="O111" s="60" t="n">
        <x:f>N111*'参数'!$B$11</x:f>
        <x:v>2</x:v>
      </x:c>
      <x:c r="P111" s="60" t="n">
        <x:f>N111*'参数'!$B$12</x:f>
        <x:v>1</x:v>
      </x:c>
      <x:c r="Q111" t="str">
        <x:f>C111&amp;"d"</x:f>
        <x:v>C5d</x:v>
      </x:c>
      <x:c r="R111" t="str">
        <x:f>C111&amp;"p"</x:f>
        <x:v>C5p</x:v>
      </x:c>
      <x:c r="S111" t="str">
        <x:f>IF(AND(L111&gt;=H111+I111+J111,M111&gt;L111,F111&lt;&gt;""),"PASS","FAIL")</x:f>
        <x:v>PASS</x:v>
      </x:c>
      <x:c r="T111" t="n">
        <x:v>5</x:v>
      </x:c>
      <x:c r="U111" t="str">
        <x:v>pickup_after_delivery_completion_plus_usage_lag</x:v>
      </x:c>
    </x:row>
    <x:row r="112">
      <x:c r="A112" t="str">
        <x:v>Set1_12-2-2</x:v>
      </x:c>
      <x:c r="B112" t="str">
        <x:v>short_same_day</x:v>
      </x:c>
      <x:c r="C112" t="str">
        <x:v>C6</x:v>
      </x:c>
      <x:c r="D112" s="59" t="n">
        <x:v>-3</x:v>
      </x:c>
      <x:c r="E112" s="59" t="n">
        <x:v>26</x:v>
      </x:c>
      <x:c r="F112" s="59" t="str">
        <x:v>S0</x:v>
      </x:c>
      <x:c r="G112" s="59" t="n">
        <x:v>81</x:v>
      </x:c>
      <x:c r="H112" s="59" t="n">
        <x:v>101</x:v>
      </x:c>
      <x:c r="I112" s="59" t="n">
        <x:v>10</x:v>
      </x:c>
      <x:c r="J112" s="60" t="n">
        <x:f>'参数'!$C$4</x:f>
        <x:v>120</x:v>
      </x:c>
      <x:c r="K112" s="60" t="n">
        <x:f>'参数'!$D$4</x:f>
        <x:v>180</x:v>
      </x:c>
      <x:c r="L112" s="60" t="n">
        <x:f>H112+I112+J112</x:f>
        <x:v>231</x:v>
      </x:c>
      <x:c r="M112" s="60" t="n">
        <x:f>L112+K112</x:f>
        <x:v>411</x:v>
      </x:c>
      <x:c r="N112" s="60" t="n">
        <x:f>'参数'!$B$10</x:f>
        <x:v>1</x:v>
      </x:c>
      <x:c r="O112" s="60" t="n">
        <x:f>N112*'参数'!$B$11</x:f>
        <x:v>2</x:v>
      </x:c>
      <x:c r="P112" s="60" t="n">
        <x:f>N112*'参数'!$B$12</x:f>
        <x:v>1</x:v>
      </x:c>
      <x:c r="Q112" t="str">
        <x:f>C112&amp;"d"</x:f>
        <x:v>C6d</x:v>
      </x:c>
      <x:c r="R112" t="str">
        <x:f>C112&amp;"p"</x:f>
        <x:v>C6p</x:v>
      </x:c>
      <x:c r="S112" t="str">
        <x:f>IF(AND(L112&gt;=H112+I112+J112,M112&gt;L112,F112&lt;&gt;""),"PASS","FAIL")</x:f>
        <x:v>PASS</x:v>
      </x:c>
      <x:c r="T112" t="n">
        <x:v>10</x:v>
      </x:c>
      <x:c r="U112" t="str">
        <x:v>pickup_after_delivery_completion_plus_usage_lag</x:v>
      </x:c>
    </x:row>
    <x:row r="113">
      <x:c r="A113" t="str">
        <x:v>Set1_12-2-2</x:v>
      </x:c>
      <x:c r="B113" t="str">
        <x:v>short_same_day</x:v>
      </x:c>
      <x:c r="C113" t="str">
        <x:v>C7</x:v>
      </x:c>
      <x:c r="D113" s="59" t="n">
        <x:v>24</x:v>
      </x:c>
      <x:c r="E113" s="59" t="n">
        <x:v>0</x:v>
      </x:c>
      <x:c r="F113" s="59" t="str">
        <x:v>S0</x:v>
      </x:c>
      <x:c r="G113" s="59" t="n">
        <x:v>55</x:v>
      </x:c>
      <x:c r="H113" s="59" t="n">
        <x:v>75</x:v>
      </x:c>
      <x:c r="I113" s="59" t="n">
        <x:v>10</x:v>
      </x:c>
      <x:c r="J113" s="60" t="n">
        <x:f>'参数'!$C$4</x:f>
        <x:v>120</x:v>
      </x:c>
      <x:c r="K113" s="60" t="n">
        <x:f>'参数'!$D$4</x:f>
        <x:v>180</x:v>
      </x:c>
      <x:c r="L113" s="60" t="n">
        <x:f>H113+I113+J113</x:f>
        <x:v>205</x:v>
      </x:c>
      <x:c r="M113" s="60" t="n">
        <x:f>L113+K113</x:f>
        <x:v>385</x:v>
      </x:c>
      <x:c r="N113" s="60" t="n">
        <x:f>'参数'!$B$10</x:f>
        <x:v>1</x:v>
      </x:c>
      <x:c r="O113" s="60" t="n">
        <x:f>N113*'参数'!$B$11</x:f>
        <x:v>2</x:v>
      </x:c>
      <x:c r="P113" s="60" t="n">
        <x:f>N113*'参数'!$B$12</x:f>
        <x:v>1</x:v>
      </x:c>
      <x:c r="Q113" t="str">
        <x:f>C113&amp;"d"</x:f>
        <x:v>C7d</x:v>
      </x:c>
      <x:c r="R113" t="str">
        <x:f>C113&amp;"p"</x:f>
        <x:v>C7p</x:v>
      </x:c>
      <x:c r="S113" t="str">
        <x:f>IF(AND(L113&gt;=H113+I113+J113,M113&gt;L113,F113&lt;&gt;""),"PASS","FAIL")</x:f>
        <x:v>PASS</x:v>
      </x:c>
      <x:c r="T113" t="n">
        <x:v>10</x:v>
      </x:c>
      <x:c r="U113" t="str">
        <x:v>pickup_after_delivery_completion_plus_usage_lag</x:v>
      </x:c>
    </x:row>
    <x:row r="114">
      <x:c r="A114" t="str">
        <x:v>Set1_12-2-2</x:v>
      </x:c>
      <x:c r="B114" t="str">
        <x:v>short_same_day</x:v>
      </x:c>
      <x:c r="C114" t="str">
        <x:v>C8</x:v>
      </x:c>
      <x:c r="D114" s="59" t="n">
        <x:v>1</x:v>
      </x:c>
      <x:c r="E114" s="59" t="n">
        <x:v>0</x:v>
      </x:c>
      <x:c r="F114" s="59" t="str">
        <x:v>S0</x:v>
      </x:c>
      <x:c r="G114" s="59" t="n">
        <x:v>226</x:v>
      </x:c>
      <x:c r="H114" s="59" t="n">
        <x:v>246</x:v>
      </x:c>
      <x:c r="I114" s="59" t="n">
        <x:v>10</x:v>
      </x:c>
      <x:c r="J114" s="60" t="n">
        <x:f>'参数'!$C$4</x:f>
        <x:v>120</x:v>
      </x:c>
      <x:c r="K114" s="60" t="n">
        <x:f>'参数'!$D$4</x:f>
        <x:v>180</x:v>
      </x:c>
      <x:c r="L114" s="60" t="n">
        <x:f>H114+I114+J114</x:f>
        <x:v>376</x:v>
      </x:c>
      <x:c r="M114" s="60" t="n">
        <x:f>L114+K114</x:f>
        <x:v>556</x:v>
      </x:c>
      <x:c r="N114" s="60" t="n">
        <x:f>'参数'!$B$10</x:f>
        <x:v>1</x:v>
      </x:c>
      <x:c r="O114" s="60" t="n">
        <x:f>N114*'参数'!$B$11</x:f>
        <x:v>2</x:v>
      </x:c>
      <x:c r="P114" s="60" t="n">
        <x:f>N114*'参数'!$B$12</x:f>
        <x:v>1</x:v>
      </x:c>
      <x:c r="Q114" t="str">
        <x:f>C114&amp;"d"</x:f>
        <x:v>C8d</x:v>
      </x:c>
      <x:c r="R114" t="str">
        <x:f>C114&amp;"p"</x:f>
        <x:v>C8p</x:v>
      </x:c>
      <x:c r="S114" t="str">
        <x:f>IF(AND(L114&gt;=H114+I114+J114,M114&gt;L114,F114&lt;&gt;""),"PASS","FAIL")</x:f>
        <x:v>PASS</x:v>
      </x:c>
      <x:c r="T114" t="n">
        <x:v>5</x:v>
      </x:c>
      <x:c r="U114" t="str">
        <x:v>pickup_after_delivery_completion_plus_usage_lag</x:v>
      </x:c>
    </x:row>
    <x:row r="115">
      <x:c r="A115" t="str">
        <x:v>Set1_12-2-2</x:v>
      </x:c>
      <x:c r="B115" t="str">
        <x:v>short_same_day</x:v>
      </x:c>
      <x:c r="C115" t="str">
        <x:v>C9</x:v>
      </x:c>
      <x:c r="D115" s="59" t="n">
        <x:v>0</x:v>
      </x:c>
      <x:c r="E115" s="59" t="n">
        <x:v>0</x:v>
      </x:c>
      <x:c r="F115" s="59" t="str">
        <x:v>S0</x:v>
      </x:c>
      <x:c r="G115" s="59" t="n">
        <x:v>68</x:v>
      </x:c>
      <x:c r="H115" s="59" t="n">
        <x:v>88</x:v>
      </x:c>
      <x:c r="I115" s="59" t="n">
        <x:v>10</x:v>
      </x:c>
      <x:c r="J115" s="60" t="n">
        <x:f>'参数'!$C$4</x:f>
        <x:v>120</x:v>
      </x:c>
      <x:c r="K115" s="60" t="n">
        <x:f>'参数'!$D$4</x:f>
        <x:v>180</x:v>
      </x:c>
      <x:c r="L115" s="60" t="n">
        <x:f>H115+I115+J115</x:f>
        <x:v>218</x:v>
      </x:c>
      <x:c r="M115" s="60" t="n">
        <x:f>L115+K115</x:f>
        <x:v>398</x:v>
      </x:c>
      <x:c r="N115" s="60" t="n">
        <x:f>'参数'!$B$10</x:f>
        <x:v>1</x:v>
      </x:c>
      <x:c r="O115" s="60" t="n">
        <x:f>N115*'参数'!$B$11</x:f>
        <x:v>2</x:v>
      </x:c>
      <x:c r="P115" s="60" t="n">
        <x:f>N115*'参数'!$B$12</x:f>
        <x:v>1</x:v>
      </x:c>
      <x:c r="Q115" t="str">
        <x:f>C115&amp;"d"</x:f>
        <x:v>C9d</x:v>
      </x:c>
      <x:c r="R115" t="str">
        <x:f>C115&amp;"p"</x:f>
        <x:v>C9p</x:v>
      </x:c>
      <x:c r="S115" t="str">
        <x:f>IF(AND(L115&gt;=H115+I115+J115,M115&gt;L115,F115&lt;&gt;""),"PASS","FAIL")</x:f>
        <x:v>PASS</x:v>
      </x:c>
      <x:c r="T115" t="n">
        <x:v>10</x:v>
      </x:c>
      <x:c r="U115" t="str">
        <x:v>pickup_after_delivery_completion_plus_usage_lag</x:v>
      </x:c>
    </x:row>
    <x:row r="116">
      <x:c r="A116" t="str">
        <x:v>Set1_12-2-2</x:v>
      </x:c>
      <x:c r="B116" t="str">
        <x:v>short_same_day</x:v>
      </x:c>
      <x:c r="C116" t="str">
        <x:v>C10</x:v>
      </x:c>
      <x:c r="D116" s="59" t="n">
        <x:v>-4</x:v>
      </x:c>
      <x:c r="E116" s="59" t="n">
        <x:v>-20</x:v>
      </x:c>
      <x:c r="F116" s="59" t="str">
        <x:v>S0</x:v>
      </x:c>
      <x:c r="G116" s="59" t="n">
        <x:v>233</x:v>
      </x:c>
      <x:c r="H116" s="59" t="n">
        <x:v>253</x:v>
      </x:c>
      <x:c r="I116" s="59" t="n">
        <x:v>10</x:v>
      </x:c>
      <x:c r="J116" s="60" t="n">
        <x:f>'参数'!$C$4</x:f>
        <x:v>120</x:v>
      </x:c>
      <x:c r="K116" s="60" t="n">
        <x:f>'参数'!$D$4</x:f>
        <x:v>180</x:v>
      </x:c>
      <x:c r="L116" s="60" t="n">
        <x:f>H116+I116+J116</x:f>
        <x:v>383</x:v>
      </x:c>
      <x:c r="M116" s="60" t="n">
        <x:f>L116+K116</x:f>
        <x:v>563</x:v>
      </x:c>
      <x:c r="N116" s="60" t="n">
        <x:f>'参数'!$B$10</x:f>
        <x:v>1</x:v>
      </x:c>
      <x:c r="O116" s="60" t="n">
        <x:f>N116*'参数'!$B$11</x:f>
        <x:v>2</x:v>
      </x:c>
      <x:c r="P116" s="60" t="n">
        <x:f>N116*'参数'!$B$12</x:f>
        <x:v>1</x:v>
      </x:c>
      <x:c r="Q116" t="str">
        <x:f>C116&amp;"d"</x:f>
        <x:v>C10d</x:v>
      </x:c>
      <x:c r="R116" t="str">
        <x:f>C116&amp;"p"</x:f>
        <x:v>C10p</x:v>
      </x:c>
      <x:c r="S116" t="str">
        <x:f>IF(AND(L116&gt;=H116+I116+J116,M116&gt;L116,F116&lt;&gt;""),"PASS","FAIL")</x:f>
        <x:v>PASS</x:v>
      </x:c>
      <x:c r="T116" t="n">
        <x:v>10</x:v>
      </x:c>
      <x:c r="U116" t="str">
        <x:v>pickup_after_delivery_completion_plus_usage_lag</x:v>
      </x:c>
    </x:row>
    <x:row r="117">
      <x:c r="A117" t="str">
        <x:v>Set1_12-2-2</x:v>
      </x:c>
      <x:c r="B117" t="str">
        <x:v>short_same_day</x:v>
      </x:c>
      <x:c r="C117" t="str">
        <x:v>C11</x:v>
      </x:c>
      <x:c r="D117" s="59" t="n">
        <x:v>-3</x:v>
      </x:c>
      <x:c r="E117" s="59" t="n">
        <x:v>2</x:v>
      </x:c>
      <x:c r="F117" s="59" t="str">
        <x:v>S0</x:v>
      </x:c>
      <x:c r="G117" s="59" t="n">
        <x:v>54</x:v>
      </x:c>
      <x:c r="H117" s="59" t="n">
        <x:v>74</x:v>
      </x:c>
      <x:c r="I117" s="59" t="n">
        <x:v>10</x:v>
      </x:c>
      <x:c r="J117" s="60" t="n">
        <x:f>'参数'!$C$4</x:f>
        <x:v>120</x:v>
      </x:c>
      <x:c r="K117" s="60" t="n">
        <x:f>'参数'!$D$4</x:f>
        <x:v>180</x:v>
      </x:c>
      <x:c r="L117" s="60" t="n">
        <x:f>H117+I117+J117</x:f>
        <x:v>204</x:v>
      </x:c>
      <x:c r="M117" s="60" t="n">
        <x:f>L117+K117</x:f>
        <x:v>384</x:v>
      </x:c>
      <x:c r="N117" s="60" t="n">
        <x:f>'参数'!$B$10</x:f>
        <x:v>1</x:v>
      </x:c>
      <x:c r="O117" s="60" t="n">
        <x:f>N117*'参数'!$B$11</x:f>
        <x:v>2</x:v>
      </x:c>
      <x:c r="P117" s="60" t="n">
        <x:f>N117*'参数'!$B$12</x:f>
        <x:v>1</x:v>
      </x:c>
      <x:c r="Q117" t="str">
        <x:f>C117&amp;"d"</x:f>
        <x:v>C11d</x:v>
      </x:c>
      <x:c r="R117" t="str">
        <x:f>C117&amp;"p"</x:f>
        <x:v>C11p</x:v>
      </x:c>
      <x:c r="S117" t="str">
        <x:f>IF(AND(L117&gt;=H117+I117+J117,M117&gt;L117,F117&lt;&gt;""),"PASS","FAIL")</x:f>
        <x:v>PASS</x:v>
      </x:c>
      <x:c r="T117" t="n">
        <x:v>5</x:v>
      </x:c>
      <x:c r="U117" t="str">
        <x:v>pickup_after_delivery_completion_plus_usage_lag</x:v>
      </x:c>
    </x:row>
    <x:row r="118">
      <x:c r="A118" t="str">
        <x:v>Set1_12-2-2b</x:v>
      </x:c>
      <x:c r="B118" t="str">
        <x:v>short_same_day</x:v>
      </x:c>
      <x:c r="C118" t="str">
        <x:v>C0</x:v>
      </x:c>
      <x:c r="D118" s="59" t="n">
        <x:v>-16</x:v>
      </x:c>
      <x:c r="E118" s="59" t="n">
        <x:v>2</x:v>
      </x:c>
      <x:c r="F118" s="59" t="str">
        <x:v>S1</x:v>
      </x:c>
      <x:c r="G118" s="59" t="n">
        <x:v>92</x:v>
      </x:c>
      <x:c r="H118" s="59" t="n">
        <x:v>112</x:v>
      </x:c>
      <x:c r="I118" s="59" t="n">
        <x:v>10</x:v>
      </x:c>
      <x:c r="J118" s="60" t="n">
        <x:f>'参数'!$C$4</x:f>
        <x:v>120</x:v>
      </x:c>
      <x:c r="K118" s="60" t="n">
        <x:f>'参数'!$D$4</x:f>
        <x:v>180</x:v>
      </x:c>
      <x:c r="L118" s="60" t="n">
        <x:f>H118+I118+J118</x:f>
        <x:v>242</x:v>
      </x:c>
      <x:c r="M118" s="60" t="n">
        <x:f>L118+K118</x:f>
        <x:v>422</x:v>
      </x:c>
      <x:c r="N118" s="60" t="n">
        <x:f>'参数'!$B$10</x:f>
        <x:v>1</x:v>
      </x:c>
      <x:c r="O118" s="60" t="n">
        <x:f>N118*'参数'!$B$11</x:f>
        <x:v>2</x:v>
      </x:c>
      <x:c r="P118" s="60" t="n">
        <x:f>N118*'参数'!$B$12</x:f>
        <x:v>1</x:v>
      </x:c>
      <x:c r="Q118" t="str">
        <x:f>C118&amp;"d"</x:f>
        <x:v>C0d</x:v>
      </x:c>
      <x:c r="R118" t="str">
        <x:f>C118&amp;"p"</x:f>
        <x:v>C0p</x:v>
      </x:c>
      <x:c r="S118" t="str">
        <x:f>IF(AND(L118&gt;=H118+I118+J118,M118&gt;L118,F118&lt;&gt;""),"PASS","FAIL")</x:f>
        <x:v>PASS</x:v>
      </x:c>
      <x:c r="T118" t="n">
        <x:v>10</x:v>
      </x:c>
      <x:c r="U118" t="str">
        <x:v>pickup_after_delivery_completion_plus_usage_lag</x:v>
      </x:c>
    </x:row>
    <x:row r="119">
      <x:c r="A119" t="str">
        <x:v>Set1_12-2-2b</x:v>
      </x:c>
      <x:c r="B119" t="str">
        <x:v>short_same_day</x:v>
      </x:c>
      <x:c r="C119" t="str">
        <x:v>C1</x:v>
      </x:c>
      <x:c r="D119" s="59" t="n">
        <x:v>2</x:v>
      </x:c>
      <x:c r="E119" s="59" t="n">
        <x:v>-7</x:v>
      </x:c>
      <x:c r="F119" s="59" t="str">
        <x:v>S0</x:v>
      </x:c>
      <x:c r="G119" s="59" t="n">
        <x:v>243</x:v>
      </x:c>
      <x:c r="H119" s="59" t="n">
        <x:v>263</x:v>
      </x:c>
      <x:c r="I119" s="59" t="n">
        <x:v>10</x:v>
      </x:c>
      <x:c r="J119" s="60" t="n">
        <x:f>'参数'!$C$4</x:f>
        <x:v>120</x:v>
      </x:c>
      <x:c r="K119" s="60" t="n">
        <x:f>'参数'!$D$4</x:f>
        <x:v>180</x:v>
      </x:c>
      <x:c r="L119" s="60" t="n">
        <x:f>H119+I119+J119</x:f>
        <x:v>393</x:v>
      </x:c>
      <x:c r="M119" s="60" t="n">
        <x:f>L119+K119</x:f>
        <x:v>573</x:v>
      </x:c>
      <x:c r="N119" s="60" t="n">
        <x:f>'参数'!$B$10</x:f>
        <x:v>1</x:v>
      </x:c>
      <x:c r="O119" s="60" t="n">
        <x:f>N119*'参数'!$B$11</x:f>
        <x:v>2</x:v>
      </x:c>
      <x:c r="P119" s="60" t="n">
        <x:f>N119*'参数'!$B$12</x:f>
        <x:v>1</x:v>
      </x:c>
      <x:c r="Q119" t="str">
        <x:f>C119&amp;"d"</x:f>
        <x:v>C1d</x:v>
      </x:c>
      <x:c r="R119" t="str">
        <x:f>C119&amp;"p"</x:f>
        <x:v>C1p</x:v>
      </x:c>
      <x:c r="S119" t="str">
        <x:f>IF(AND(L119&gt;=H119+I119+J119,M119&gt;L119,F119&lt;&gt;""),"PASS","FAIL")</x:f>
        <x:v>PASS</x:v>
      </x:c>
      <x:c r="T119" t="n">
        <x:v>5</x:v>
      </x:c>
      <x:c r="U119" t="str">
        <x:v>pickup_after_delivery_completion_plus_usage_lag</x:v>
      </x:c>
    </x:row>
    <x:row r="120">
      <x:c r="A120" t="str">
        <x:v>Set1_12-2-2b</x:v>
      </x:c>
      <x:c r="B120" t="str">
        <x:v>short_same_day</x:v>
      </x:c>
      <x:c r="C120" t="str">
        <x:v>C2</x:v>
      </x:c>
      <x:c r="D120" s="59" t="n">
        <x:v>-18</x:v>
      </x:c>
      <x:c r="E120" s="59" t="n">
        <x:v>24</x:v>
      </x:c>
      <x:c r="F120" s="59" t="str">
        <x:v>S1</x:v>
      </x:c>
      <x:c r="G120" s="59" t="n">
        <x:v>125</x:v>
      </x:c>
      <x:c r="H120" s="59" t="n">
        <x:v>145</x:v>
      </x:c>
      <x:c r="I120" s="59" t="n">
        <x:v>10</x:v>
      </x:c>
      <x:c r="J120" s="60" t="n">
        <x:f>'参数'!$C$4</x:f>
        <x:v>120</x:v>
      </x:c>
      <x:c r="K120" s="60" t="n">
        <x:f>'参数'!$D$4</x:f>
        <x:v>180</x:v>
      </x:c>
      <x:c r="L120" s="60" t="n">
        <x:f>H120+I120+J120</x:f>
        <x:v>275</x:v>
      </x:c>
      <x:c r="M120" s="60" t="n">
        <x:f>L120+K120</x:f>
        <x:v>455</x:v>
      </x:c>
      <x:c r="N120" s="60" t="n">
        <x:f>'参数'!$B$10</x:f>
        <x:v>1</x:v>
      </x:c>
      <x:c r="O120" s="60" t="n">
        <x:f>N120*'参数'!$B$11</x:f>
        <x:v>2</x:v>
      </x:c>
      <x:c r="P120" s="60" t="n">
        <x:f>N120*'参数'!$B$12</x:f>
        <x:v>1</x:v>
      </x:c>
      <x:c r="Q120" t="str">
        <x:f>C120&amp;"d"</x:f>
        <x:v>C2d</x:v>
      </x:c>
      <x:c r="R120" t="str">
        <x:f>C120&amp;"p"</x:f>
        <x:v>C2p</x:v>
      </x:c>
      <x:c r="S120" t="str">
        <x:f>IF(AND(L120&gt;=H120+I120+J120,M120&gt;L120,F120&lt;&gt;""),"PASS","FAIL")</x:f>
        <x:v>PASS</x:v>
      </x:c>
      <x:c r="T120" t="n">
        <x:v>10</x:v>
      </x:c>
      <x:c r="U120" t="str">
        <x:v>pickup_after_delivery_completion_plus_usage_lag</x:v>
      </x:c>
    </x:row>
    <x:row r="121">
      <x:c r="A121" t="str">
        <x:v>Set1_12-2-2b</x:v>
      </x:c>
      <x:c r="B121" t="str">
        <x:v>short_same_day</x:v>
      </x:c>
      <x:c r="C121" t="str">
        <x:v>C3</x:v>
      </x:c>
      <x:c r="D121" s="59" t="n">
        <x:v>15</x:v>
      </x:c>
      <x:c r="E121" s="59" t="n">
        <x:v>-4</x:v>
      </x:c>
      <x:c r="F121" s="59" t="str">
        <x:v>S0</x:v>
      </x:c>
      <x:c r="G121" s="59" t="n">
        <x:v>58</x:v>
      </x:c>
      <x:c r="H121" s="59" t="n">
        <x:v>78</x:v>
      </x:c>
      <x:c r="I121" s="59" t="n">
        <x:v>10</x:v>
      </x:c>
      <x:c r="J121" s="60" t="n">
        <x:f>'参数'!$C$4</x:f>
        <x:v>120</x:v>
      </x:c>
      <x:c r="K121" s="60" t="n">
        <x:f>'参数'!$D$4</x:f>
        <x:v>180</x:v>
      </x:c>
      <x:c r="L121" s="60" t="n">
        <x:f>H121+I121+J121</x:f>
        <x:v>208</x:v>
      </x:c>
      <x:c r="M121" s="60" t="n">
        <x:f>L121+K121</x:f>
        <x:v>388</x:v>
      </x:c>
      <x:c r="N121" s="60" t="n">
        <x:f>'参数'!$B$10</x:f>
        <x:v>1</x:v>
      </x:c>
      <x:c r="O121" s="60" t="n">
        <x:f>N121*'参数'!$B$11</x:f>
        <x:v>2</x:v>
      </x:c>
      <x:c r="P121" s="60" t="n">
        <x:f>N121*'参数'!$B$12</x:f>
        <x:v>1</x:v>
      </x:c>
      <x:c r="Q121" t="str">
        <x:f>C121&amp;"d"</x:f>
        <x:v>C3d</x:v>
      </x:c>
      <x:c r="R121" t="str">
        <x:f>C121&amp;"p"</x:f>
        <x:v>C3p</x:v>
      </x:c>
      <x:c r="S121" t="str">
        <x:f>IF(AND(L121&gt;=H121+I121+J121,M121&gt;L121,F121&lt;&gt;""),"PASS","FAIL")</x:f>
        <x:v>PASS</x:v>
      </x:c>
      <x:c r="T121" t="n">
        <x:v>5</x:v>
      </x:c>
      <x:c r="U121" t="str">
        <x:v>pickup_after_delivery_completion_plus_usage_lag</x:v>
      </x:c>
    </x:row>
    <x:row r="122">
      <x:c r="A122" t="str">
        <x:v>Set1_12-2-2b</x:v>
      </x:c>
      <x:c r="B122" t="str">
        <x:v>short_same_day</x:v>
      </x:c>
      <x:c r="C122" t="str">
        <x:v>C4</x:v>
      </x:c>
      <x:c r="D122" s="59" t="n">
        <x:v>-10</x:v>
      </x:c>
      <x:c r="E122" s="59" t="n">
        <x:v>-16</x:v>
      </x:c>
      <x:c r="F122" s="59" t="str">
        <x:v>S1</x:v>
      </x:c>
      <x:c r="G122" s="59" t="n">
        <x:v>109</x:v>
      </x:c>
      <x:c r="H122" s="59" t="n">
        <x:v>129</x:v>
      </x:c>
      <x:c r="I122" s="59" t="n">
        <x:v>10</x:v>
      </x:c>
      <x:c r="J122" s="60" t="n">
        <x:f>'参数'!$C$4</x:f>
        <x:v>120</x:v>
      </x:c>
      <x:c r="K122" s="60" t="n">
        <x:f>'参数'!$D$4</x:f>
        <x:v>180</x:v>
      </x:c>
      <x:c r="L122" s="60" t="n">
        <x:f>H122+I122+J122</x:f>
        <x:v>259</x:v>
      </x:c>
      <x:c r="M122" s="60" t="n">
        <x:f>L122+K122</x:f>
        <x:v>439</x:v>
      </x:c>
      <x:c r="N122" s="60" t="n">
        <x:f>'参数'!$B$10</x:f>
        <x:v>1</x:v>
      </x:c>
      <x:c r="O122" s="60" t="n">
        <x:f>N122*'参数'!$B$11</x:f>
        <x:v>2</x:v>
      </x:c>
      <x:c r="P122" s="60" t="n">
        <x:f>N122*'参数'!$B$12</x:f>
        <x:v>1</x:v>
      </x:c>
      <x:c r="Q122" t="str">
        <x:f>C122&amp;"d"</x:f>
        <x:v>C4d</x:v>
      </x:c>
      <x:c r="R122" t="str">
        <x:f>C122&amp;"p"</x:f>
        <x:v>C4p</x:v>
      </x:c>
      <x:c r="S122" t="str">
        <x:f>IF(AND(L122&gt;=H122+I122+J122,M122&gt;L122,F122&lt;&gt;""),"PASS","FAIL")</x:f>
        <x:v>PASS</x:v>
      </x:c>
      <x:c r="T122" t="n">
        <x:v>10</x:v>
      </x:c>
      <x:c r="U122" t="str">
        <x:v>pickup_after_delivery_completion_plus_usage_lag</x:v>
      </x:c>
    </x:row>
    <x:row r="123">
      <x:c r="A123" t="str">
        <x:v>Set1_12-2-2b</x:v>
      </x:c>
      <x:c r="B123" t="str">
        <x:v>short_same_day</x:v>
      </x:c>
      <x:c r="C123" t="str">
        <x:v>C5</x:v>
      </x:c>
      <x:c r="D123" s="59" t="n">
        <x:v>5</x:v>
      </x:c>
      <x:c r="E123" s="59" t="n">
        <x:v>-16</x:v>
      </x:c>
      <x:c r="F123" s="59" t="str">
        <x:v>S1</x:v>
      </x:c>
      <x:c r="G123" s="59" t="n">
        <x:v>230</x:v>
      </x:c>
      <x:c r="H123" s="59" t="n">
        <x:v>250</x:v>
      </x:c>
      <x:c r="I123" s="59" t="n">
        <x:v>10</x:v>
      </x:c>
      <x:c r="J123" s="60" t="n">
        <x:f>'参数'!$C$4</x:f>
        <x:v>120</x:v>
      </x:c>
      <x:c r="K123" s="60" t="n">
        <x:f>'参数'!$D$4</x:f>
        <x:v>180</x:v>
      </x:c>
      <x:c r="L123" s="60" t="n">
        <x:f>H123+I123+J123</x:f>
        <x:v>380</x:v>
      </x:c>
      <x:c r="M123" s="60" t="n">
        <x:f>L123+K123</x:f>
        <x:v>560</x:v>
      </x:c>
      <x:c r="N123" s="60" t="n">
        <x:f>'参数'!$B$10</x:f>
        <x:v>1</x:v>
      </x:c>
      <x:c r="O123" s="60" t="n">
        <x:f>N123*'参数'!$B$11</x:f>
        <x:v>2</x:v>
      </x:c>
      <x:c r="P123" s="60" t="n">
        <x:f>N123*'参数'!$B$12</x:f>
        <x:v>1</x:v>
      </x:c>
      <x:c r="Q123" t="str">
        <x:f>C123&amp;"d"</x:f>
        <x:v>C5d</x:v>
      </x:c>
      <x:c r="R123" t="str">
        <x:f>C123&amp;"p"</x:f>
        <x:v>C5p</x:v>
      </x:c>
      <x:c r="S123" t="str">
        <x:f>IF(AND(L123&gt;=H123+I123+J123,M123&gt;L123,F123&lt;&gt;""),"PASS","FAIL")</x:f>
        <x:v>PASS</x:v>
      </x:c>
      <x:c r="T123" t="n">
        <x:v>5</x:v>
      </x:c>
      <x:c r="U123" t="str">
        <x:v>pickup_after_delivery_completion_plus_usage_lag</x:v>
      </x:c>
    </x:row>
    <x:row r="124">
      <x:c r="A124" t="str">
        <x:v>Set1_12-2-2b</x:v>
      </x:c>
      <x:c r="B124" t="str">
        <x:v>short_same_day</x:v>
      </x:c>
      <x:c r="C124" t="str">
        <x:v>C6</x:v>
      </x:c>
      <x:c r="D124" s="59" t="n">
        <x:v>-8</x:v>
      </x:c>
      <x:c r="E124" s="59" t="n">
        <x:v>16</x:v>
      </x:c>
      <x:c r="F124" s="59" t="str">
        <x:v>S0</x:v>
      </x:c>
      <x:c r="G124" s="59" t="n">
        <x:v>192</x:v>
      </x:c>
      <x:c r="H124" s="59" t="n">
        <x:v>212</x:v>
      </x:c>
      <x:c r="I124" s="59" t="n">
        <x:v>10</x:v>
      </x:c>
      <x:c r="J124" s="60" t="n">
        <x:f>'参数'!$C$4</x:f>
        <x:v>120</x:v>
      </x:c>
      <x:c r="K124" s="60" t="n">
        <x:f>'参数'!$D$4</x:f>
        <x:v>180</x:v>
      </x:c>
      <x:c r="L124" s="60" t="n">
        <x:f>H124+I124+J124</x:f>
        <x:v>342</x:v>
      </x:c>
      <x:c r="M124" s="60" t="n">
        <x:f>L124+K124</x:f>
        <x:v>522</x:v>
      </x:c>
      <x:c r="N124" s="60" t="n">
        <x:f>'参数'!$B$10</x:f>
        <x:v>1</x:v>
      </x:c>
      <x:c r="O124" s="60" t="n">
        <x:f>N124*'参数'!$B$11</x:f>
        <x:v>2</x:v>
      </x:c>
      <x:c r="P124" s="60" t="n">
        <x:f>N124*'参数'!$B$12</x:f>
        <x:v>1</x:v>
      </x:c>
      <x:c r="Q124" t="str">
        <x:f>C124&amp;"d"</x:f>
        <x:v>C6d</x:v>
      </x:c>
      <x:c r="R124" t="str">
        <x:f>C124&amp;"p"</x:f>
        <x:v>C6p</x:v>
      </x:c>
      <x:c r="S124" t="str">
        <x:f>IF(AND(L124&gt;=H124+I124+J124,M124&gt;L124,F124&lt;&gt;""),"PASS","FAIL")</x:f>
        <x:v>PASS</x:v>
      </x:c>
      <x:c r="T124" t="n">
        <x:v>10</x:v>
      </x:c>
      <x:c r="U124" t="str">
        <x:v>pickup_after_delivery_completion_plus_usage_lag</x:v>
      </x:c>
    </x:row>
    <x:row r="125">
      <x:c r="A125" t="str">
        <x:v>Set1_12-2-2b</x:v>
      </x:c>
      <x:c r="B125" t="str">
        <x:v>short_same_day</x:v>
      </x:c>
      <x:c r="C125" t="str">
        <x:v>C7</x:v>
      </x:c>
      <x:c r="D125" s="59" t="n">
        <x:v>7</x:v>
      </x:c>
      <x:c r="E125" s="59" t="n">
        <x:v>-7</x:v>
      </x:c>
      <x:c r="F125" s="59" t="str">
        <x:v>S0</x:v>
      </x:c>
      <x:c r="G125" s="59" t="n">
        <x:v>193</x:v>
      </x:c>
      <x:c r="H125" s="59" t="n">
        <x:v>213</x:v>
      </x:c>
      <x:c r="I125" s="59" t="n">
        <x:v>10</x:v>
      </x:c>
      <x:c r="J125" s="60" t="n">
        <x:f>'参数'!$C$4</x:f>
        <x:v>120</x:v>
      </x:c>
      <x:c r="K125" s="60" t="n">
        <x:f>'参数'!$D$4</x:f>
        <x:v>180</x:v>
      </x:c>
      <x:c r="L125" s="60" t="n">
        <x:f>H125+I125+J125</x:f>
        <x:v>343</x:v>
      </x:c>
      <x:c r="M125" s="60" t="n">
        <x:f>L125+K125</x:f>
        <x:v>523</x:v>
      </x:c>
      <x:c r="N125" s="60" t="n">
        <x:f>'参数'!$B$10</x:f>
        <x:v>1</x:v>
      </x:c>
      <x:c r="O125" s="60" t="n">
        <x:f>N125*'参数'!$B$11</x:f>
        <x:v>2</x:v>
      </x:c>
      <x:c r="P125" s="60" t="n">
        <x:f>N125*'参数'!$B$12</x:f>
        <x:v>1</x:v>
      </x:c>
      <x:c r="Q125" t="str">
        <x:f>C125&amp;"d"</x:f>
        <x:v>C7d</x:v>
      </x:c>
      <x:c r="R125" t="str">
        <x:f>C125&amp;"p"</x:f>
        <x:v>C7p</x:v>
      </x:c>
      <x:c r="S125" t="str">
        <x:f>IF(AND(L125&gt;=H125+I125+J125,M125&gt;L125,F125&lt;&gt;""),"PASS","FAIL")</x:f>
        <x:v>PASS</x:v>
      </x:c>
      <x:c r="T125" t="n">
        <x:v>10</x:v>
      </x:c>
      <x:c r="U125" t="str">
        <x:v>pickup_after_delivery_completion_plus_usage_lag</x:v>
      </x:c>
    </x:row>
    <x:row r="126">
      <x:c r="A126" t="str">
        <x:v>Set1_12-2-2b</x:v>
      </x:c>
      <x:c r="B126" t="str">
        <x:v>short_same_day</x:v>
      </x:c>
      <x:c r="C126" t="str">
        <x:v>C8</x:v>
      </x:c>
      <x:c r="D126" s="59" t="n">
        <x:v>-16</x:v>
      </x:c>
      <x:c r="E126" s="59" t="n">
        <x:v>13</x:v>
      </x:c>
      <x:c r="F126" s="59" t="str">
        <x:v>S1</x:v>
      </x:c>
      <x:c r="G126" s="59" t="n">
        <x:v>233</x:v>
      </x:c>
      <x:c r="H126" s="59" t="n">
        <x:v>253</x:v>
      </x:c>
      <x:c r="I126" s="59" t="n">
        <x:v>10</x:v>
      </x:c>
      <x:c r="J126" s="60" t="n">
        <x:f>'参数'!$C$4</x:f>
        <x:v>120</x:v>
      </x:c>
      <x:c r="K126" s="60" t="n">
        <x:f>'参数'!$D$4</x:f>
        <x:v>180</x:v>
      </x:c>
      <x:c r="L126" s="60" t="n">
        <x:f>H126+I126+J126</x:f>
        <x:v>383</x:v>
      </x:c>
      <x:c r="M126" s="60" t="n">
        <x:f>L126+K126</x:f>
        <x:v>563</x:v>
      </x:c>
      <x:c r="N126" s="60" t="n">
        <x:f>'参数'!$B$10</x:f>
        <x:v>1</x:v>
      </x:c>
      <x:c r="O126" s="60" t="n">
        <x:f>N126*'参数'!$B$11</x:f>
        <x:v>2</x:v>
      </x:c>
      <x:c r="P126" s="60" t="n">
        <x:f>N126*'参数'!$B$12</x:f>
        <x:v>1</x:v>
      </x:c>
      <x:c r="Q126" t="str">
        <x:f>C126&amp;"d"</x:f>
        <x:v>C8d</x:v>
      </x:c>
      <x:c r="R126" t="str">
        <x:f>C126&amp;"p"</x:f>
        <x:v>C8p</x:v>
      </x:c>
      <x:c r="S126" t="str">
        <x:f>IF(AND(L126&gt;=H126+I126+J126,M126&gt;L126,F126&lt;&gt;""),"PASS","FAIL")</x:f>
        <x:v>PASS</x:v>
      </x:c>
      <x:c r="T126" t="n">
        <x:v>5</x:v>
      </x:c>
      <x:c r="U126" t="str">
        <x:v>pickup_after_delivery_completion_plus_usage_lag</x:v>
      </x:c>
    </x:row>
    <x:row r="127">
      <x:c r="A127" t="str">
        <x:v>Set1_12-2-2b</x:v>
      </x:c>
      <x:c r="B127" t="str">
        <x:v>short_same_day</x:v>
      </x:c>
      <x:c r="C127" t="str">
        <x:v>C9</x:v>
      </x:c>
      <x:c r="D127" s="59" t="n">
        <x:v>-3</x:v>
      </x:c>
      <x:c r="E127" s="59" t="n">
        <x:v>2</x:v>
      </x:c>
      <x:c r="F127" s="59" t="str">
        <x:v>S1</x:v>
      </x:c>
      <x:c r="G127" s="59" t="n">
        <x:v>229</x:v>
      </x:c>
      <x:c r="H127" s="59" t="n">
        <x:v>249</x:v>
      </x:c>
      <x:c r="I127" s="59" t="n">
        <x:v>10</x:v>
      </x:c>
      <x:c r="J127" s="60" t="n">
        <x:f>'参数'!$C$4</x:f>
        <x:v>120</x:v>
      </x:c>
      <x:c r="K127" s="60" t="n">
        <x:f>'参数'!$D$4</x:f>
        <x:v>180</x:v>
      </x:c>
      <x:c r="L127" s="60" t="n">
        <x:f>H127+I127+J127</x:f>
        <x:v>379</x:v>
      </x:c>
      <x:c r="M127" s="60" t="n">
        <x:f>L127+K127</x:f>
        <x:v>559</x:v>
      </x:c>
      <x:c r="N127" s="60" t="n">
        <x:f>'参数'!$B$10</x:f>
        <x:v>1</x:v>
      </x:c>
      <x:c r="O127" s="60" t="n">
        <x:f>N127*'参数'!$B$11</x:f>
        <x:v>2</x:v>
      </x:c>
      <x:c r="P127" s="60" t="n">
        <x:f>N127*'参数'!$B$12</x:f>
        <x:v>1</x:v>
      </x:c>
      <x:c r="Q127" t="str">
        <x:f>C127&amp;"d"</x:f>
        <x:v>C9d</x:v>
      </x:c>
      <x:c r="R127" t="str">
        <x:f>C127&amp;"p"</x:f>
        <x:v>C9p</x:v>
      </x:c>
      <x:c r="S127" t="str">
        <x:f>IF(AND(L127&gt;=H127+I127+J127,M127&gt;L127,F127&lt;&gt;""),"PASS","FAIL")</x:f>
        <x:v>PASS</x:v>
      </x:c>
      <x:c r="T127" t="n">
        <x:v>10</x:v>
      </x:c>
      <x:c r="U127" t="str">
        <x:v>pickup_after_delivery_completion_plus_usage_lag</x:v>
      </x:c>
    </x:row>
    <x:row r="128">
      <x:c r="A128" t="str">
        <x:v>Set1_12-2-2b</x:v>
      </x:c>
      <x:c r="B128" t="str">
        <x:v>short_same_day</x:v>
      </x:c>
      <x:c r="C128" t="str">
        <x:v>C10</x:v>
      </x:c>
      <x:c r="D128" s="59" t="n">
        <x:v>10</x:v>
      </x:c>
      <x:c r="E128" s="59" t="n">
        <x:v>16</x:v>
      </x:c>
      <x:c r="F128" s="59" t="str">
        <x:v>S0</x:v>
      </x:c>
      <x:c r="G128" s="59" t="n">
        <x:v>253</x:v>
      </x:c>
      <x:c r="H128" s="59" t="n">
        <x:v>273</x:v>
      </x:c>
      <x:c r="I128" s="59" t="n">
        <x:v>10</x:v>
      </x:c>
      <x:c r="J128" s="60" t="n">
        <x:f>'参数'!$C$4</x:f>
        <x:v>120</x:v>
      </x:c>
      <x:c r="K128" s="60" t="n">
        <x:f>'参数'!$D$4</x:f>
        <x:v>180</x:v>
      </x:c>
      <x:c r="L128" s="60" t="n">
        <x:f>H128+I128+J128</x:f>
        <x:v>403</x:v>
      </x:c>
      <x:c r="M128" s="60" t="n">
        <x:f>L128+K128</x:f>
        <x:v>583</x:v>
      </x:c>
      <x:c r="N128" s="60" t="n">
        <x:f>'参数'!$B$10</x:f>
        <x:v>1</x:v>
      </x:c>
      <x:c r="O128" s="60" t="n">
        <x:f>N128*'参数'!$B$11</x:f>
        <x:v>2</x:v>
      </x:c>
      <x:c r="P128" s="60" t="n">
        <x:f>N128*'参数'!$B$12</x:f>
        <x:v>1</x:v>
      </x:c>
      <x:c r="Q128" t="str">
        <x:f>C128&amp;"d"</x:f>
        <x:v>C10d</x:v>
      </x:c>
      <x:c r="R128" t="str">
        <x:f>C128&amp;"p"</x:f>
        <x:v>C10p</x:v>
      </x:c>
      <x:c r="S128" t="str">
        <x:f>IF(AND(L128&gt;=H128+I128+J128,M128&gt;L128,F128&lt;&gt;""),"PASS","FAIL")</x:f>
        <x:v>PASS</x:v>
      </x:c>
      <x:c r="T128" t="n">
        <x:v>10</x:v>
      </x:c>
      <x:c r="U128" t="str">
        <x:v>pickup_after_delivery_completion_plus_usage_lag</x:v>
      </x:c>
    </x:row>
    <x:row r="129">
      <x:c r="A129" t="str">
        <x:v>Set1_12-2-2b</x:v>
      </x:c>
      <x:c r="B129" t="str">
        <x:v>short_same_day</x:v>
      </x:c>
      <x:c r="C129" t="str">
        <x:v>C11</x:v>
      </x:c>
      <x:c r="D129" s="59" t="n">
        <x:v>-6</x:v>
      </x:c>
      <x:c r="E129" s="59" t="n">
        <x:v>17</x:v>
      </x:c>
      <x:c r="F129" s="59" t="str">
        <x:v>S0</x:v>
      </x:c>
      <x:c r="G129" s="59" t="n">
        <x:v>131</x:v>
      </x:c>
      <x:c r="H129" s="59" t="n">
        <x:v>151</x:v>
      </x:c>
      <x:c r="I129" s="59" t="n">
        <x:v>10</x:v>
      </x:c>
      <x:c r="J129" s="60" t="n">
        <x:f>'参数'!$C$4</x:f>
        <x:v>120</x:v>
      </x:c>
      <x:c r="K129" s="60" t="n">
        <x:f>'参数'!$D$4</x:f>
        <x:v>180</x:v>
      </x:c>
      <x:c r="L129" s="60" t="n">
        <x:f>H129+I129+J129</x:f>
        <x:v>281</x:v>
      </x:c>
      <x:c r="M129" s="60" t="n">
        <x:f>L129+K129</x:f>
        <x:v>461</x:v>
      </x:c>
      <x:c r="N129" s="60" t="n">
        <x:f>'参数'!$B$10</x:f>
        <x:v>1</x:v>
      </x:c>
      <x:c r="O129" s="60" t="n">
        <x:f>N129*'参数'!$B$11</x:f>
        <x:v>2</x:v>
      </x:c>
      <x:c r="P129" s="60" t="n">
        <x:f>N129*'参数'!$B$12</x:f>
        <x:v>1</x:v>
      </x:c>
      <x:c r="Q129" t="str">
        <x:f>C129&amp;"d"</x:f>
        <x:v>C11d</x:v>
      </x:c>
      <x:c r="R129" t="str">
        <x:f>C129&amp;"p"</x:f>
        <x:v>C11p</x:v>
      </x:c>
      <x:c r="S129" t="str">
        <x:f>IF(AND(L129&gt;=H129+I129+J129,M129&gt;L129,F129&lt;&gt;""),"PASS","FAIL")</x:f>
        <x:v>PASS</x:v>
      </x:c>
      <x:c r="T129" t="n">
        <x:v>10</x:v>
      </x:c>
      <x:c r="U129" t="str">
        <x:v>pickup_after_delivery_completion_plus_usage_lag</x:v>
      </x:c>
    </x:row>
    <x:row r="130">
      <x:c r="A130" t="str">
        <x:v>Set1_12-2-3</x:v>
      </x:c>
      <x:c r="B130" t="str">
        <x:v>short_same_day</x:v>
      </x:c>
      <x:c r="C130" t="str">
        <x:v>C0</x:v>
      </x:c>
      <x:c r="D130" s="59" t="n">
        <x:v>9</x:v>
      </x:c>
      <x:c r="E130" s="59" t="n">
        <x:v>11</x:v>
      </x:c>
      <x:c r="F130" s="59" t="str">
        <x:v>S1</x:v>
      </x:c>
      <x:c r="G130" s="59" t="n">
        <x:v>114</x:v>
      </x:c>
      <x:c r="H130" s="59" t="n">
        <x:v>134</x:v>
      </x:c>
      <x:c r="I130" s="59" t="n">
        <x:v>10</x:v>
      </x:c>
      <x:c r="J130" s="60" t="n">
        <x:f>'参数'!$C$4</x:f>
        <x:v>120</x:v>
      </x:c>
      <x:c r="K130" s="60" t="n">
        <x:f>'参数'!$D$4</x:f>
        <x:v>180</x:v>
      </x:c>
      <x:c r="L130" s="60" t="n">
        <x:f>H130+I130+J130</x:f>
        <x:v>264</x:v>
      </x:c>
      <x:c r="M130" s="60" t="n">
        <x:f>L130+K130</x:f>
        <x:v>444</x:v>
      </x:c>
      <x:c r="N130" s="60" t="n">
        <x:f>'参数'!$B$10</x:f>
        <x:v>1</x:v>
      </x:c>
      <x:c r="O130" s="60" t="n">
        <x:f>N130*'参数'!$B$11</x:f>
        <x:v>2</x:v>
      </x:c>
      <x:c r="P130" s="60" t="n">
        <x:f>N130*'参数'!$B$12</x:f>
        <x:v>1</x:v>
      </x:c>
      <x:c r="Q130" t="str">
        <x:f>C130&amp;"d"</x:f>
        <x:v>C0d</x:v>
      </x:c>
      <x:c r="R130" t="str">
        <x:f>C130&amp;"p"</x:f>
        <x:v>C0p</x:v>
      </x:c>
      <x:c r="S130" t="str">
        <x:f>IF(AND(L130&gt;=H130+I130+J130,M130&gt;L130,F130&lt;&gt;""),"PASS","FAIL")</x:f>
        <x:v>PASS</x:v>
      </x:c>
      <x:c r="T130" t="n">
        <x:v>10</x:v>
      </x:c>
      <x:c r="U130" t="str">
        <x:v>pickup_after_delivery_completion_plus_usage_lag</x:v>
      </x:c>
    </x:row>
    <x:row r="131">
      <x:c r="A131" t="str">
        <x:v>Set1_12-2-3</x:v>
      </x:c>
      <x:c r="B131" t="str">
        <x:v>short_same_day</x:v>
      </x:c>
      <x:c r="C131" t="str">
        <x:v>C1</x:v>
      </x:c>
      <x:c r="D131" s="59" t="n">
        <x:v>-3</x:v>
      </x:c>
      <x:c r="E131" s="59" t="n">
        <x:v>11</x:v>
      </x:c>
      <x:c r="F131" s="59" t="str">
        <x:v>S1</x:v>
      </x:c>
      <x:c r="G131" s="59" t="n">
        <x:v>219</x:v>
      </x:c>
      <x:c r="H131" s="59" t="n">
        <x:v>239</x:v>
      </x:c>
      <x:c r="I131" s="59" t="n">
        <x:v>10</x:v>
      </x:c>
      <x:c r="J131" s="60" t="n">
        <x:f>'参数'!$C$4</x:f>
        <x:v>120</x:v>
      </x:c>
      <x:c r="K131" s="60" t="n">
        <x:f>'参数'!$D$4</x:f>
        <x:v>180</x:v>
      </x:c>
      <x:c r="L131" s="60" t="n">
        <x:f>H131+I131+J131</x:f>
        <x:v>369</x:v>
      </x:c>
      <x:c r="M131" s="60" t="n">
        <x:f>L131+K131</x:f>
        <x:v>549</x:v>
      </x:c>
      <x:c r="N131" s="60" t="n">
        <x:f>'参数'!$B$10</x:f>
        <x:v>1</x:v>
      </x:c>
      <x:c r="O131" s="60" t="n">
        <x:f>N131*'参数'!$B$11</x:f>
        <x:v>2</x:v>
      </x:c>
      <x:c r="P131" s="60" t="n">
        <x:f>N131*'参数'!$B$12</x:f>
        <x:v>1</x:v>
      </x:c>
      <x:c r="Q131" t="str">
        <x:f>C131&amp;"d"</x:f>
        <x:v>C1d</x:v>
      </x:c>
      <x:c r="R131" t="str">
        <x:f>C131&amp;"p"</x:f>
        <x:v>C1p</x:v>
      </x:c>
      <x:c r="S131" t="str">
        <x:f>IF(AND(L131&gt;=H131+I131+J131,M131&gt;L131,F131&lt;&gt;""),"PASS","FAIL")</x:f>
        <x:v>PASS</x:v>
      </x:c>
      <x:c r="T131" t="n">
        <x:v>5</x:v>
      </x:c>
      <x:c r="U131" t="str">
        <x:v>pickup_after_delivery_completion_plus_usage_lag</x:v>
      </x:c>
    </x:row>
    <x:row r="132">
      <x:c r="A132" t="str">
        <x:v>Set1_12-2-3</x:v>
      </x:c>
      <x:c r="B132" t="str">
        <x:v>short_same_day</x:v>
      </x:c>
      <x:c r="C132" t="str">
        <x:v>C2</x:v>
      </x:c>
      <x:c r="D132" s="59" t="n">
        <x:v>-7</x:v>
      </x:c>
      <x:c r="E132" s="59" t="n">
        <x:v>-21</x:v>
      </x:c>
      <x:c r="F132" s="59" t="str">
        <x:v>S0</x:v>
      </x:c>
      <x:c r="G132" s="59" t="n">
        <x:v>121</x:v>
      </x:c>
      <x:c r="H132" s="59" t="n">
        <x:v>141</x:v>
      </x:c>
      <x:c r="I132" s="59" t="n">
        <x:v>10</x:v>
      </x:c>
      <x:c r="J132" s="60" t="n">
        <x:f>'参数'!$C$4</x:f>
        <x:v>120</x:v>
      </x:c>
      <x:c r="K132" s="60" t="n">
        <x:f>'参数'!$D$4</x:f>
        <x:v>180</x:v>
      </x:c>
      <x:c r="L132" s="60" t="n">
        <x:f>H132+I132+J132</x:f>
        <x:v>271</x:v>
      </x:c>
      <x:c r="M132" s="60" t="n">
        <x:f>L132+K132</x:f>
        <x:v>451</x:v>
      </x:c>
      <x:c r="N132" s="60" t="n">
        <x:f>'参数'!$B$10</x:f>
        <x:v>1</x:v>
      </x:c>
      <x:c r="O132" s="60" t="n">
        <x:f>N132*'参数'!$B$11</x:f>
        <x:v>2</x:v>
      </x:c>
      <x:c r="P132" s="60" t="n">
        <x:f>N132*'参数'!$B$12</x:f>
        <x:v>1</x:v>
      </x:c>
      <x:c r="Q132" t="str">
        <x:f>C132&amp;"d"</x:f>
        <x:v>C2d</x:v>
      </x:c>
      <x:c r="R132" t="str">
        <x:f>C132&amp;"p"</x:f>
        <x:v>C2p</x:v>
      </x:c>
      <x:c r="S132" t="str">
        <x:f>IF(AND(L132&gt;=H132+I132+J132,M132&gt;L132,F132&lt;&gt;""),"PASS","FAIL")</x:f>
        <x:v>PASS</x:v>
      </x:c>
      <x:c r="T132" t="n">
        <x:v>10</x:v>
      </x:c>
      <x:c r="U132" t="str">
        <x:v>pickup_after_delivery_completion_plus_usage_lag</x:v>
      </x:c>
    </x:row>
    <x:row r="133">
      <x:c r="A133" t="str">
        <x:v>Set1_12-2-3</x:v>
      </x:c>
      <x:c r="B133" t="str">
        <x:v>short_same_day</x:v>
      </x:c>
      <x:c r="C133" t="str">
        <x:v>C3</x:v>
      </x:c>
      <x:c r="D133" s="59" t="n">
        <x:v>-1</x:v>
      </x:c>
      <x:c r="E133" s="59" t="n">
        <x:v>2</x:v>
      </x:c>
      <x:c r="F133" s="59" t="str">
        <x:v>S1</x:v>
      </x:c>
      <x:c r="G133" s="59" t="n">
        <x:v>121</x:v>
      </x:c>
      <x:c r="H133" s="59" t="n">
        <x:v>141</x:v>
      </x:c>
      <x:c r="I133" s="59" t="n">
        <x:v>10</x:v>
      </x:c>
      <x:c r="J133" s="60" t="n">
        <x:f>'参数'!$C$4</x:f>
        <x:v>120</x:v>
      </x:c>
      <x:c r="K133" s="60" t="n">
        <x:f>'参数'!$D$4</x:f>
        <x:v>180</x:v>
      </x:c>
      <x:c r="L133" s="60" t="n">
        <x:f>H133+I133+J133</x:f>
        <x:v>271</x:v>
      </x:c>
      <x:c r="M133" s="60" t="n">
        <x:f>L133+K133</x:f>
        <x:v>451</x:v>
      </x:c>
      <x:c r="N133" s="60" t="n">
        <x:f>'参数'!$B$10</x:f>
        <x:v>1</x:v>
      </x:c>
      <x:c r="O133" s="60" t="n">
        <x:f>N133*'参数'!$B$11</x:f>
        <x:v>2</x:v>
      </x:c>
      <x:c r="P133" s="60" t="n">
        <x:f>N133*'参数'!$B$12</x:f>
        <x:v>1</x:v>
      </x:c>
      <x:c r="Q133" t="str">
        <x:f>C133&amp;"d"</x:f>
        <x:v>C3d</x:v>
      </x:c>
      <x:c r="R133" t="str">
        <x:f>C133&amp;"p"</x:f>
        <x:v>C3p</x:v>
      </x:c>
      <x:c r="S133" t="str">
        <x:f>IF(AND(L133&gt;=H133+I133+J133,M133&gt;L133,F133&lt;&gt;""),"PASS","FAIL")</x:f>
        <x:v>PASS</x:v>
      </x:c>
      <x:c r="T133" t="n">
        <x:v>5</x:v>
      </x:c>
      <x:c r="U133" t="str">
        <x:v>pickup_after_delivery_completion_plus_usage_lag</x:v>
      </x:c>
    </x:row>
    <x:row r="134">
      <x:c r="A134" t="str">
        <x:v>Set1_12-2-3</x:v>
      </x:c>
      <x:c r="B134" t="str">
        <x:v>short_same_day</x:v>
      </x:c>
      <x:c r="C134" t="str">
        <x:v>C4</x:v>
      </x:c>
      <x:c r="D134" s="59" t="n">
        <x:v>-10</x:v>
      </x:c>
      <x:c r="E134" s="59" t="n">
        <x:v>-13</x:v>
      </x:c>
      <x:c r="F134" s="59" t="str">
        <x:v>S1</x:v>
      </x:c>
      <x:c r="G134" s="59" t="n">
        <x:v>92</x:v>
      </x:c>
      <x:c r="H134" s="59" t="n">
        <x:v>112</x:v>
      </x:c>
      <x:c r="I134" s="59" t="n">
        <x:v>10</x:v>
      </x:c>
      <x:c r="J134" s="60" t="n">
        <x:f>'参数'!$C$4</x:f>
        <x:v>120</x:v>
      </x:c>
      <x:c r="K134" s="60" t="n">
        <x:f>'参数'!$D$4</x:f>
        <x:v>180</x:v>
      </x:c>
      <x:c r="L134" s="60" t="n">
        <x:f>H134+I134+J134</x:f>
        <x:v>242</x:v>
      </x:c>
      <x:c r="M134" s="60" t="n">
        <x:f>L134+K134</x:f>
        <x:v>422</x:v>
      </x:c>
      <x:c r="N134" s="60" t="n">
        <x:f>'参数'!$B$10</x:f>
        <x:v>1</x:v>
      </x:c>
      <x:c r="O134" s="60" t="n">
        <x:f>N134*'参数'!$B$11</x:f>
        <x:v>2</x:v>
      </x:c>
      <x:c r="P134" s="60" t="n">
        <x:f>N134*'参数'!$B$12</x:f>
        <x:v>1</x:v>
      </x:c>
      <x:c r="Q134" t="str">
        <x:f>C134&amp;"d"</x:f>
        <x:v>C4d</x:v>
      </x:c>
      <x:c r="R134" t="str">
        <x:f>C134&amp;"p"</x:f>
        <x:v>C4p</x:v>
      </x:c>
      <x:c r="S134" t="str">
        <x:f>IF(AND(L134&gt;=H134+I134+J134,M134&gt;L134,F134&lt;&gt;""),"PASS","FAIL")</x:f>
        <x:v>PASS</x:v>
      </x:c>
      <x:c r="T134" t="n">
        <x:v>5</x:v>
      </x:c>
      <x:c r="U134" t="str">
        <x:v>pickup_after_delivery_completion_plus_usage_lag</x:v>
      </x:c>
    </x:row>
    <x:row r="135">
      <x:c r="A135" t="str">
        <x:v>Set1_12-2-3</x:v>
      </x:c>
      <x:c r="B135" t="str">
        <x:v>short_same_day</x:v>
      </x:c>
      <x:c r="C135" t="str">
        <x:v>C5</x:v>
      </x:c>
      <x:c r="D135" s="59" t="n">
        <x:v>7</x:v>
      </x:c>
      <x:c r="E135" s="59" t="n">
        <x:v>9</x:v>
      </x:c>
      <x:c r="F135" s="59" t="str">
        <x:v>S1</x:v>
      </x:c>
      <x:c r="G135" s="59" t="n">
        <x:v>59</x:v>
      </x:c>
      <x:c r="H135" s="59" t="n">
        <x:v>79</x:v>
      </x:c>
      <x:c r="I135" s="59" t="n">
        <x:v>10</x:v>
      </x:c>
      <x:c r="J135" s="60" t="n">
        <x:f>'参数'!$C$4</x:f>
        <x:v>120</x:v>
      </x:c>
      <x:c r="K135" s="60" t="n">
        <x:f>'参数'!$D$4</x:f>
        <x:v>180</x:v>
      </x:c>
      <x:c r="L135" s="60" t="n">
        <x:f>H135+I135+J135</x:f>
        <x:v>209</x:v>
      </x:c>
      <x:c r="M135" s="60" t="n">
        <x:f>L135+K135</x:f>
        <x:v>389</x:v>
      </x:c>
      <x:c r="N135" s="60" t="n">
        <x:f>'参数'!$B$10</x:f>
        <x:v>1</x:v>
      </x:c>
      <x:c r="O135" s="60" t="n">
        <x:f>N135*'参数'!$B$11</x:f>
        <x:v>2</x:v>
      </x:c>
      <x:c r="P135" s="60" t="n">
        <x:f>N135*'参数'!$B$12</x:f>
        <x:v>1</x:v>
      </x:c>
      <x:c r="Q135" t="str">
        <x:f>C135&amp;"d"</x:f>
        <x:v>C5d</x:v>
      </x:c>
      <x:c r="R135" t="str">
        <x:f>C135&amp;"p"</x:f>
        <x:v>C5p</x:v>
      </x:c>
      <x:c r="S135" t="str">
        <x:f>IF(AND(L135&gt;=H135+I135+J135,M135&gt;L135,F135&lt;&gt;""),"PASS","FAIL")</x:f>
        <x:v>PASS</x:v>
      </x:c>
      <x:c r="T135" t="n">
        <x:v>5</x:v>
      </x:c>
      <x:c r="U135" t="str">
        <x:v>pickup_after_delivery_completion_plus_usage_lag</x:v>
      </x:c>
    </x:row>
    <x:row r="136">
      <x:c r="A136" t="str">
        <x:v>Set1_12-2-3</x:v>
      </x:c>
      <x:c r="B136" t="str">
        <x:v>short_same_day</x:v>
      </x:c>
      <x:c r="C136" t="str">
        <x:v>C6</x:v>
      </x:c>
      <x:c r="D136" s="59" t="n">
        <x:v>-11</x:v>
      </x:c>
      <x:c r="E136" s="59" t="n">
        <x:v>11</x:v>
      </x:c>
      <x:c r="F136" s="59" t="str">
        <x:v>S1</x:v>
      </x:c>
      <x:c r="G136" s="59" t="n">
        <x:v>187</x:v>
      </x:c>
      <x:c r="H136" s="59" t="n">
        <x:v>207</x:v>
      </x:c>
      <x:c r="I136" s="59" t="n">
        <x:v>10</x:v>
      </x:c>
      <x:c r="J136" s="60" t="n">
        <x:f>'参数'!$C$4</x:f>
        <x:v>120</x:v>
      </x:c>
      <x:c r="K136" s="60" t="n">
        <x:f>'参数'!$D$4</x:f>
        <x:v>180</x:v>
      </x:c>
      <x:c r="L136" s="60" t="n">
        <x:f>H136+I136+J136</x:f>
        <x:v>337</x:v>
      </x:c>
      <x:c r="M136" s="60" t="n">
        <x:f>L136+K136</x:f>
        <x:v>517</x:v>
      </x:c>
      <x:c r="N136" s="60" t="n">
        <x:f>'参数'!$B$10</x:f>
        <x:v>1</x:v>
      </x:c>
      <x:c r="O136" s="60" t="n">
        <x:f>N136*'参数'!$B$11</x:f>
        <x:v>2</x:v>
      </x:c>
      <x:c r="P136" s="60" t="n">
        <x:f>N136*'参数'!$B$12</x:f>
        <x:v>1</x:v>
      </x:c>
      <x:c r="Q136" t="str">
        <x:f>C136&amp;"d"</x:f>
        <x:v>C6d</x:v>
      </x:c>
      <x:c r="R136" t="str">
        <x:f>C136&amp;"p"</x:f>
        <x:v>C6p</x:v>
      </x:c>
      <x:c r="S136" t="str">
        <x:f>IF(AND(L136&gt;=H136+I136+J136,M136&gt;L136,F136&lt;&gt;""),"PASS","FAIL")</x:f>
        <x:v>PASS</x:v>
      </x:c>
      <x:c r="T136" t="n">
        <x:v>5</x:v>
      </x:c>
      <x:c r="U136" t="str">
        <x:v>pickup_after_delivery_completion_plus_usage_lag</x:v>
      </x:c>
    </x:row>
    <x:row r="137">
      <x:c r="A137" t="str">
        <x:v>Set1_12-2-3</x:v>
      </x:c>
      <x:c r="B137" t="str">
        <x:v>short_same_day</x:v>
      </x:c>
      <x:c r="C137" t="str">
        <x:v>C7</x:v>
      </x:c>
      <x:c r="D137" s="59" t="n">
        <x:v>-4</x:v>
      </x:c>
      <x:c r="E137" s="59" t="n">
        <x:v>-26</x:v>
      </x:c>
      <x:c r="F137" s="59" t="str">
        <x:v>S0</x:v>
      </x:c>
      <x:c r="G137" s="59" t="n">
        <x:v>177</x:v>
      </x:c>
      <x:c r="H137" s="59" t="n">
        <x:v>197</x:v>
      </x:c>
      <x:c r="I137" s="59" t="n">
        <x:v>10</x:v>
      </x:c>
      <x:c r="J137" s="60" t="n">
        <x:f>'参数'!$C$4</x:f>
        <x:v>120</x:v>
      </x:c>
      <x:c r="K137" s="60" t="n">
        <x:f>'参数'!$D$4</x:f>
        <x:v>180</x:v>
      </x:c>
      <x:c r="L137" s="60" t="n">
        <x:f>H137+I137+J137</x:f>
        <x:v>327</x:v>
      </x:c>
      <x:c r="M137" s="60" t="n">
        <x:f>L137+K137</x:f>
        <x:v>507</x:v>
      </x:c>
      <x:c r="N137" s="60" t="n">
        <x:f>'参数'!$B$10</x:f>
        <x:v>1</x:v>
      </x:c>
      <x:c r="O137" s="60" t="n">
        <x:f>N137*'参数'!$B$11</x:f>
        <x:v>2</x:v>
      </x:c>
      <x:c r="P137" s="60" t="n">
        <x:f>N137*'参数'!$B$12</x:f>
        <x:v>1</x:v>
      </x:c>
      <x:c r="Q137" t="str">
        <x:f>C137&amp;"d"</x:f>
        <x:v>C7d</x:v>
      </x:c>
      <x:c r="R137" t="str">
        <x:f>C137&amp;"p"</x:f>
        <x:v>C7p</x:v>
      </x:c>
      <x:c r="S137" t="str">
        <x:f>IF(AND(L137&gt;=H137+I137+J137,M137&gt;L137,F137&lt;&gt;""),"PASS","FAIL")</x:f>
        <x:v>PASS</x:v>
      </x:c>
      <x:c r="T137" t="n">
        <x:v>10</x:v>
      </x:c>
      <x:c r="U137" t="str">
        <x:v>pickup_after_delivery_completion_plus_usage_lag</x:v>
      </x:c>
    </x:row>
    <x:row r="138">
      <x:c r="A138" t="str">
        <x:v>Set1_12-2-3</x:v>
      </x:c>
      <x:c r="B138" t="str">
        <x:v>short_same_day</x:v>
      </x:c>
      <x:c r="C138" t="str">
        <x:v>C8</x:v>
      </x:c>
      <x:c r="D138" s="59" t="n">
        <x:v>-5</x:v>
      </x:c>
      <x:c r="E138" s="59" t="n">
        <x:v>-2</x:v>
      </x:c>
      <x:c r="F138" s="59" t="str">
        <x:v>S1</x:v>
      </x:c>
      <x:c r="G138" s="59" t="n">
        <x:v>155</x:v>
      </x:c>
      <x:c r="H138" s="59" t="n">
        <x:v>175</x:v>
      </x:c>
      <x:c r="I138" s="59" t="n">
        <x:v>10</x:v>
      </x:c>
      <x:c r="J138" s="60" t="n">
        <x:f>'参数'!$C$4</x:f>
        <x:v>120</x:v>
      </x:c>
      <x:c r="K138" s="60" t="n">
        <x:f>'参数'!$D$4</x:f>
        <x:v>180</x:v>
      </x:c>
      <x:c r="L138" s="60" t="n">
        <x:f>H138+I138+J138</x:f>
        <x:v>305</x:v>
      </x:c>
      <x:c r="M138" s="60" t="n">
        <x:f>L138+K138</x:f>
        <x:v>485</x:v>
      </x:c>
      <x:c r="N138" s="60" t="n">
        <x:f>'参数'!$B$10</x:f>
        <x:v>1</x:v>
      </x:c>
      <x:c r="O138" s="60" t="n">
        <x:f>N138*'参数'!$B$11</x:f>
        <x:v>2</x:v>
      </x:c>
      <x:c r="P138" s="60" t="n">
        <x:f>N138*'参数'!$B$12</x:f>
        <x:v>1</x:v>
      </x:c>
      <x:c r="Q138" t="str">
        <x:f>C138&amp;"d"</x:f>
        <x:v>C8d</x:v>
      </x:c>
      <x:c r="R138" t="str">
        <x:f>C138&amp;"p"</x:f>
        <x:v>C8p</x:v>
      </x:c>
      <x:c r="S138" t="str">
        <x:f>IF(AND(L138&gt;=H138+I138+J138,M138&gt;L138,F138&lt;&gt;""),"PASS","FAIL")</x:f>
        <x:v>PASS</x:v>
      </x:c>
      <x:c r="T138" t="n">
        <x:v>10</x:v>
      </x:c>
      <x:c r="U138" t="str">
        <x:v>pickup_after_delivery_completion_plus_usage_lag</x:v>
      </x:c>
    </x:row>
    <x:row r="139">
      <x:c r="A139" t="str">
        <x:v>Set1_12-2-3</x:v>
      </x:c>
      <x:c r="B139" t="str">
        <x:v>short_same_day</x:v>
      </x:c>
      <x:c r="C139" t="str">
        <x:v>C9</x:v>
      </x:c>
      <x:c r="D139" s="59" t="n">
        <x:v>9</x:v>
      </x:c>
      <x:c r="E139" s="59" t="n">
        <x:v>-28</x:v>
      </x:c>
      <x:c r="F139" s="59" t="str">
        <x:v>S0</x:v>
      </x:c>
      <x:c r="G139" s="59" t="n">
        <x:v>183</x:v>
      </x:c>
      <x:c r="H139" s="59" t="n">
        <x:v>203</x:v>
      </x:c>
      <x:c r="I139" s="59" t="n">
        <x:v>10</x:v>
      </x:c>
      <x:c r="J139" s="60" t="n">
        <x:f>'参数'!$C$4</x:f>
        <x:v>120</x:v>
      </x:c>
      <x:c r="K139" s="60" t="n">
        <x:f>'参数'!$D$4</x:f>
        <x:v>180</x:v>
      </x:c>
      <x:c r="L139" s="60" t="n">
        <x:f>H139+I139+J139</x:f>
        <x:v>333</x:v>
      </x:c>
      <x:c r="M139" s="60" t="n">
        <x:f>L139+K139</x:f>
        <x:v>513</x:v>
      </x:c>
      <x:c r="N139" s="60" t="n">
        <x:f>'参数'!$B$10</x:f>
        <x:v>1</x:v>
      </x:c>
      <x:c r="O139" s="60" t="n">
        <x:f>N139*'参数'!$B$11</x:f>
        <x:v>2</x:v>
      </x:c>
      <x:c r="P139" s="60" t="n">
        <x:f>N139*'参数'!$B$12</x:f>
        <x:v>1</x:v>
      </x:c>
      <x:c r="Q139" t="str">
        <x:f>C139&amp;"d"</x:f>
        <x:v>C9d</x:v>
      </x:c>
      <x:c r="R139" t="str">
        <x:f>C139&amp;"p"</x:f>
        <x:v>C9p</x:v>
      </x:c>
      <x:c r="S139" t="str">
        <x:f>IF(AND(L139&gt;=H139+I139+J139,M139&gt;L139,F139&lt;&gt;""),"PASS","FAIL")</x:f>
        <x:v>PASS</x:v>
      </x:c>
      <x:c r="T139" t="n">
        <x:v>10</x:v>
      </x:c>
      <x:c r="U139" t="str">
        <x:v>pickup_after_delivery_completion_plus_usage_lag</x:v>
      </x:c>
    </x:row>
    <x:row r="140">
      <x:c r="A140" t="str">
        <x:v>Set1_12-2-3</x:v>
      </x:c>
      <x:c r="B140" t="str">
        <x:v>short_same_day</x:v>
      </x:c>
      <x:c r="C140" t="str">
        <x:v>C10</x:v>
      </x:c>
      <x:c r="D140" s="59" t="n">
        <x:v>-6</x:v>
      </x:c>
      <x:c r="E140" s="59" t="n">
        <x:v>-21</x:v>
      </x:c>
      <x:c r="F140" s="59" t="str">
        <x:v>S0</x:v>
      </x:c>
      <x:c r="G140" s="59" t="n">
        <x:v>249</x:v>
      </x:c>
      <x:c r="H140" s="59" t="n">
        <x:v>269</x:v>
      </x:c>
      <x:c r="I140" s="59" t="n">
        <x:v>10</x:v>
      </x:c>
      <x:c r="J140" s="60" t="n">
        <x:f>'参数'!$C$4</x:f>
        <x:v>120</x:v>
      </x:c>
      <x:c r="K140" s="60" t="n">
        <x:f>'参数'!$D$4</x:f>
        <x:v>180</x:v>
      </x:c>
      <x:c r="L140" s="60" t="n">
        <x:f>H140+I140+J140</x:f>
        <x:v>399</x:v>
      </x:c>
      <x:c r="M140" s="60" t="n">
        <x:f>L140+K140</x:f>
        <x:v>579</x:v>
      </x:c>
      <x:c r="N140" s="60" t="n">
        <x:f>'参数'!$B$10</x:f>
        <x:v>1</x:v>
      </x:c>
      <x:c r="O140" s="60" t="n">
        <x:f>N140*'参数'!$B$11</x:f>
        <x:v>2</x:v>
      </x:c>
      <x:c r="P140" s="60" t="n">
        <x:f>N140*'参数'!$B$12</x:f>
        <x:v>1</x:v>
      </x:c>
      <x:c r="Q140" t="str">
        <x:f>C140&amp;"d"</x:f>
        <x:v>C10d</x:v>
      </x:c>
      <x:c r="R140" t="str">
        <x:f>C140&amp;"p"</x:f>
        <x:v>C10p</x:v>
      </x:c>
      <x:c r="S140" t="str">
        <x:f>IF(AND(L140&gt;=H140+I140+J140,M140&gt;L140,F140&lt;&gt;""),"PASS","FAIL")</x:f>
        <x:v>PASS</x:v>
      </x:c>
      <x:c r="T140" t="n">
        <x:v>5</x:v>
      </x:c>
      <x:c r="U140" t="str">
        <x:v>pickup_after_delivery_completion_plus_usage_lag</x:v>
      </x:c>
    </x:row>
    <x:row r="141">
      <x:c r="A141" t="str">
        <x:v>Set1_12-2-3</x:v>
      </x:c>
      <x:c r="B141" t="str">
        <x:v>short_same_day</x:v>
      </x:c>
      <x:c r="C141" t="str">
        <x:v>C11</x:v>
      </x:c>
      <x:c r="D141" s="59" t="n">
        <x:v>6</x:v>
      </x:c>
      <x:c r="E141" s="59" t="n">
        <x:v>4</x:v>
      </x:c>
      <x:c r="F141" s="59" t="str">
        <x:v>S0</x:v>
      </x:c>
      <x:c r="G141" s="59" t="n">
        <x:v>175</x:v>
      </x:c>
      <x:c r="H141" s="59" t="n">
        <x:v>195</x:v>
      </x:c>
      <x:c r="I141" s="59" t="n">
        <x:v>10</x:v>
      </x:c>
      <x:c r="J141" s="60" t="n">
        <x:f>'参数'!$C$4</x:f>
        <x:v>120</x:v>
      </x:c>
      <x:c r="K141" s="60" t="n">
        <x:f>'参数'!$D$4</x:f>
        <x:v>180</x:v>
      </x:c>
      <x:c r="L141" s="60" t="n">
        <x:f>H141+I141+J141</x:f>
        <x:v>325</x:v>
      </x:c>
      <x:c r="M141" s="60" t="n">
        <x:f>L141+K141</x:f>
        <x:v>505</x:v>
      </x:c>
      <x:c r="N141" s="60" t="n">
        <x:f>'参数'!$B$10</x:f>
        <x:v>1</x:v>
      </x:c>
      <x:c r="O141" s="60" t="n">
        <x:f>N141*'参数'!$B$11</x:f>
        <x:v>2</x:v>
      </x:c>
      <x:c r="P141" s="60" t="n">
        <x:f>N141*'参数'!$B$12</x:f>
        <x:v>1</x:v>
      </x:c>
      <x:c r="Q141" t="str">
        <x:f>C141&amp;"d"</x:f>
        <x:v>C11d</x:v>
      </x:c>
      <x:c r="R141" t="str">
        <x:f>C141&amp;"p"</x:f>
        <x:v>C11p</x:v>
      </x:c>
      <x:c r="S141" t="str">
        <x:f>IF(AND(L141&gt;=H141+I141+J141,M141&gt;L141,F141&lt;&gt;""),"PASS","FAIL")</x:f>
        <x:v>PASS</x:v>
      </x:c>
      <x:c r="T141" t="n">
        <x:v>5</x:v>
      </x:c>
      <x:c r="U141" t="str">
        <x:v>pickup_after_delivery_completion_plus_usage_lag</x:v>
      </x:c>
    </x:row>
    <x:row r="142">
      <x:c r="A142" t="str">
        <x:v>Set1_12-2-3b</x:v>
      </x:c>
      <x:c r="B142" t="str">
        <x:v>short_same_day</x:v>
      </x:c>
      <x:c r="C142" t="str">
        <x:v>C0</x:v>
      </x:c>
      <x:c r="D142" s="59" t="n">
        <x:v>-2</x:v>
      </x:c>
      <x:c r="E142" s="59" t="n">
        <x:v>-7</x:v>
      </x:c>
      <x:c r="F142" s="59" t="str">
        <x:v>S0</x:v>
      </x:c>
      <x:c r="G142" s="59" t="n">
        <x:v>156</x:v>
      </x:c>
      <x:c r="H142" s="59" t="n">
        <x:v>176</x:v>
      </x:c>
      <x:c r="I142" s="59" t="n">
        <x:v>10</x:v>
      </x:c>
      <x:c r="J142" s="60" t="n">
        <x:f>'参数'!$C$4</x:f>
        <x:v>120</x:v>
      </x:c>
      <x:c r="K142" s="60" t="n">
        <x:f>'参数'!$D$4</x:f>
        <x:v>180</x:v>
      </x:c>
      <x:c r="L142" s="60" t="n">
        <x:f>H142+I142+J142</x:f>
        <x:v>306</x:v>
      </x:c>
      <x:c r="M142" s="60" t="n">
        <x:f>L142+K142</x:f>
        <x:v>486</x:v>
      </x:c>
      <x:c r="N142" s="60" t="n">
        <x:f>'参数'!$B$10</x:f>
        <x:v>1</x:v>
      </x:c>
      <x:c r="O142" s="60" t="n">
        <x:f>N142*'参数'!$B$11</x:f>
        <x:v>2</x:v>
      </x:c>
      <x:c r="P142" s="60" t="n">
        <x:f>N142*'参数'!$B$12</x:f>
        <x:v>1</x:v>
      </x:c>
      <x:c r="Q142" t="str">
        <x:f>C142&amp;"d"</x:f>
        <x:v>C0d</x:v>
      </x:c>
      <x:c r="R142" t="str">
        <x:f>C142&amp;"p"</x:f>
        <x:v>C0p</x:v>
      </x:c>
      <x:c r="S142" t="str">
        <x:f>IF(AND(L142&gt;=H142+I142+J142,M142&gt;L142,F142&lt;&gt;""),"PASS","FAIL")</x:f>
        <x:v>PASS</x:v>
      </x:c>
      <x:c r="T142" t="n">
        <x:v>5</x:v>
      </x:c>
      <x:c r="U142" t="str">
        <x:v>pickup_after_delivery_completion_plus_usage_lag</x:v>
      </x:c>
    </x:row>
    <x:row r="143">
      <x:c r="A143" t="str">
        <x:v>Set1_12-2-3b</x:v>
      </x:c>
      <x:c r="B143" t="str">
        <x:v>short_same_day</x:v>
      </x:c>
      <x:c r="C143" t="str">
        <x:v>C1</x:v>
      </x:c>
      <x:c r="D143" s="59" t="n">
        <x:v>-18</x:v>
      </x:c>
      <x:c r="E143" s="59" t="n">
        <x:v>-2</x:v>
      </x:c>
      <x:c r="F143" s="59" t="str">
        <x:v>S1</x:v>
      </x:c>
      <x:c r="G143" s="59" t="n">
        <x:v>66</x:v>
      </x:c>
      <x:c r="H143" s="59" t="n">
        <x:v>86</x:v>
      </x:c>
      <x:c r="I143" s="59" t="n">
        <x:v>10</x:v>
      </x:c>
      <x:c r="J143" s="60" t="n">
        <x:f>'参数'!$C$4</x:f>
        <x:v>120</x:v>
      </x:c>
      <x:c r="K143" s="60" t="n">
        <x:f>'参数'!$D$4</x:f>
        <x:v>180</x:v>
      </x:c>
      <x:c r="L143" s="60" t="n">
        <x:f>H143+I143+J143</x:f>
        <x:v>216</x:v>
      </x:c>
      <x:c r="M143" s="60" t="n">
        <x:f>L143+K143</x:f>
        <x:v>396</x:v>
      </x:c>
      <x:c r="N143" s="60" t="n">
        <x:f>'参数'!$B$10</x:f>
        <x:v>1</x:v>
      </x:c>
      <x:c r="O143" s="60" t="n">
        <x:f>N143*'参数'!$B$11</x:f>
        <x:v>2</x:v>
      </x:c>
      <x:c r="P143" s="60" t="n">
        <x:f>N143*'参数'!$B$12</x:f>
        <x:v>1</x:v>
      </x:c>
      <x:c r="Q143" t="str">
        <x:f>C143&amp;"d"</x:f>
        <x:v>C1d</x:v>
      </x:c>
      <x:c r="R143" t="str">
        <x:f>C143&amp;"p"</x:f>
        <x:v>C1p</x:v>
      </x:c>
      <x:c r="S143" t="str">
        <x:f>IF(AND(L143&gt;=H143+I143+J143,M143&gt;L143,F143&lt;&gt;""),"PASS","FAIL")</x:f>
        <x:v>PASS</x:v>
      </x:c>
      <x:c r="T143" t="n">
        <x:v>10</x:v>
      </x:c>
      <x:c r="U143" t="str">
        <x:v>pickup_after_delivery_completion_plus_usage_lag</x:v>
      </x:c>
    </x:row>
    <x:row r="144">
      <x:c r="A144" t="str">
        <x:v>Set1_12-2-3b</x:v>
      </x:c>
      <x:c r="B144" t="str">
        <x:v>short_same_day</x:v>
      </x:c>
      <x:c r="C144" t="str">
        <x:v>C2</x:v>
      </x:c>
      <x:c r="D144" s="59" t="n">
        <x:v>16</x:v>
      </x:c>
      <x:c r="E144" s="59" t="n">
        <x:v>-13</x:v>
      </x:c>
      <x:c r="F144" s="59" t="str">
        <x:v>S0</x:v>
      </x:c>
      <x:c r="G144" s="59" t="n">
        <x:v>65</x:v>
      </x:c>
      <x:c r="H144" s="59" t="n">
        <x:v>85</x:v>
      </x:c>
      <x:c r="I144" s="59" t="n">
        <x:v>10</x:v>
      </x:c>
      <x:c r="J144" s="60" t="n">
        <x:f>'参数'!$C$4</x:f>
        <x:v>120</x:v>
      </x:c>
      <x:c r="K144" s="60" t="n">
        <x:f>'参数'!$D$4</x:f>
        <x:v>180</x:v>
      </x:c>
      <x:c r="L144" s="60" t="n">
        <x:f>H144+I144+J144</x:f>
        <x:v>215</x:v>
      </x:c>
      <x:c r="M144" s="60" t="n">
        <x:f>L144+K144</x:f>
        <x:v>395</x:v>
      </x:c>
      <x:c r="N144" s="60" t="n">
        <x:f>'参数'!$B$10</x:f>
        <x:v>1</x:v>
      </x:c>
      <x:c r="O144" s="60" t="n">
        <x:f>N144*'参数'!$B$11</x:f>
        <x:v>2</x:v>
      </x:c>
      <x:c r="P144" s="60" t="n">
        <x:f>N144*'参数'!$B$12</x:f>
        <x:v>1</x:v>
      </x:c>
      <x:c r="Q144" t="str">
        <x:f>C144&amp;"d"</x:f>
        <x:v>C2d</x:v>
      </x:c>
      <x:c r="R144" t="str">
        <x:f>C144&amp;"p"</x:f>
        <x:v>C2p</x:v>
      </x:c>
      <x:c r="S144" t="str">
        <x:f>IF(AND(L144&gt;=H144+I144+J144,M144&gt;L144,F144&lt;&gt;""),"PASS","FAIL")</x:f>
        <x:v>PASS</x:v>
      </x:c>
      <x:c r="T144" t="n">
        <x:v>10</x:v>
      </x:c>
      <x:c r="U144" t="str">
        <x:v>pickup_after_delivery_completion_plus_usage_lag</x:v>
      </x:c>
    </x:row>
    <x:row r="145">
      <x:c r="A145" t="str">
        <x:v>Set1_12-2-3b</x:v>
      </x:c>
      <x:c r="B145" t="str">
        <x:v>short_same_day</x:v>
      </x:c>
      <x:c r="C145" t="str">
        <x:v>C3</x:v>
      </x:c>
      <x:c r="D145" s="59" t="n">
        <x:v>2</x:v>
      </x:c>
      <x:c r="E145" s="59" t="n">
        <x:v>7</x:v>
      </x:c>
      <x:c r="F145" s="59" t="str">
        <x:v>S0</x:v>
      </x:c>
      <x:c r="G145" s="59" t="n">
        <x:v>135</x:v>
      </x:c>
      <x:c r="H145" s="59" t="n">
        <x:v>155</x:v>
      </x:c>
      <x:c r="I145" s="59" t="n">
        <x:v>10</x:v>
      </x:c>
      <x:c r="J145" s="60" t="n">
        <x:f>'参数'!$C$4</x:f>
        <x:v>120</x:v>
      </x:c>
      <x:c r="K145" s="60" t="n">
        <x:f>'参数'!$D$4</x:f>
        <x:v>180</x:v>
      </x:c>
      <x:c r="L145" s="60" t="n">
        <x:f>H145+I145+J145</x:f>
        <x:v>285</x:v>
      </x:c>
      <x:c r="M145" s="60" t="n">
        <x:f>L145+K145</x:f>
        <x:v>465</x:v>
      </x:c>
      <x:c r="N145" s="60" t="n">
        <x:f>'参数'!$B$10</x:f>
        <x:v>1</x:v>
      </x:c>
      <x:c r="O145" s="60" t="n">
        <x:f>N145*'参数'!$B$11</x:f>
        <x:v>2</x:v>
      </x:c>
      <x:c r="P145" s="60" t="n">
        <x:f>N145*'参数'!$B$12</x:f>
        <x:v>1</x:v>
      </x:c>
      <x:c r="Q145" t="str">
        <x:f>C145&amp;"d"</x:f>
        <x:v>C3d</x:v>
      </x:c>
      <x:c r="R145" t="str">
        <x:f>C145&amp;"p"</x:f>
        <x:v>C3p</x:v>
      </x:c>
      <x:c r="S145" t="str">
        <x:f>IF(AND(L145&gt;=H145+I145+J145,M145&gt;L145,F145&lt;&gt;""),"PASS","FAIL")</x:f>
        <x:v>PASS</x:v>
      </x:c>
      <x:c r="T145" t="n">
        <x:v>10</x:v>
      </x:c>
      <x:c r="U145" t="str">
        <x:v>pickup_after_delivery_completion_plus_usage_lag</x:v>
      </x:c>
    </x:row>
    <x:row r="146">
      <x:c r="A146" t="str">
        <x:v>Set1_12-2-3b</x:v>
      </x:c>
      <x:c r="B146" t="str">
        <x:v>short_same_day</x:v>
      </x:c>
      <x:c r="C146" t="str">
        <x:v>C4</x:v>
      </x:c>
      <x:c r="D146" s="59" t="n">
        <x:v>-7</x:v>
      </x:c>
      <x:c r="E146" s="59" t="n">
        <x:v>-3</x:v>
      </x:c>
      <x:c r="F146" s="59" t="str">
        <x:v>S1</x:v>
      </x:c>
      <x:c r="G146" s="59" t="n">
        <x:v>221</x:v>
      </x:c>
      <x:c r="H146" s="59" t="n">
        <x:v>241</x:v>
      </x:c>
      <x:c r="I146" s="59" t="n">
        <x:v>10</x:v>
      </x:c>
      <x:c r="J146" s="60" t="n">
        <x:f>'参数'!$C$4</x:f>
        <x:v>120</x:v>
      </x:c>
      <x:c r="K146" s="60" t="n">
        <x:f>'参数'!$D$4</x:f>
        <x:v>180</x:v>
      </x:c>
      <x:c r="L146" s="60" t="n">
        <x:f>H146+I146+J146</x:f>
        <x:v>371</x:v>
      </x:c>
      <x:c r="M146" s="60" t="n">
        <x:f>L146+K146</x:f>
        <x:v>551</x:v>
      </x:c>
      <x:c r="N146" s="60" t="n">
        <x:f>'参数'!$B$10</x:f>
        <x:v>1</x:v>
      </x:c>
      <x:c r="O146" s="60" t="n">
        <x:f>N146*'参数'!$B$11</x:f>
        <x:v>2</x:v>
      </x:c>
      <x:c r="P146" s="60" t="n">
        <x:f>N146*'参数'!$B$12</x:f>
        <x:v>1</x:v>
      </x:c>
      <x:c r="Q146" t="str">
        <x:f>C146&amp;"d"</x:f>
        <x:v>C4d</x:v>
      </x:c>
      <x:c r="R146" t="str">
        <x:f>C146&amp;"p"</x:f>
        <x:v>C4p</x:v>
      </x:c>
      <x:c r="S146" t="str">
        <x:f>IF(AND(L146&gt;=H146+I146+J146,M146&gt;L146,F146&lt;&gt;""),"PASS","FAIL")</x:f>
        <x:v>PASS</x:v>
      </x:c>
      <x:c r="T146" t="n">
        <x:v>5</x:v>
      </x:c>
      <x:c r="U146" t="str">
        <x:v>pickup_after_delivery_completion_plus_usage_lag</x:v>
      </x:c>
    </x:row>
    <x:row r="147">
      <x:c r="A147" t="str">
        <x:v>Set1_12-2-3b</x:v>
      </x:c>
      <x:c r="B147" t="str">
        <x:v>short_same_day</x:v>
      </x:c>
      <x:c r="C147" t="str">
        <x:v>C5</x:v>
      </x:c>
      <x:c r="D147" s="59" t="n">
        <x:v>21</x:v>
      </x:c>
      <x:c r="E147" s="59" t="n">
        <x:v>13</x:v>
      </x:c>
      <x:c r="F147" s="59" t="str">
        <x:v>S0</x:v>
      </x:c>
      <x:c r="G147" s="59" t="n">
        <x:v>99</x:v>
      </x:c>
      <x:c r="H147" s="59" t="n">
        <x:v>119</x:v>
      </x:c>
      <x:c r="I147" s="59" t="n">
        <x:v>10</x:v>
      </x:c>
      <x:c r="J147" s="60" t="n">
        <x:f>'参数'!$C$4</x:f>
        <x:v>120</x:v>
      </x:c>
      <x:c r="K147" s="60" t="n">
        <x:f>'参数'!$D$4</x:f>
        <x:v>180</x:v>
      </x:c>
      <x:c r="L147" s="60" t="n">
        <x:f>H147+I147+J147</x:f>
        <x:v>249</x:v>
      </x:c>
      <x:c r="M147" s="60" t="n">
        <x:f>L147+K147</x:f>
        <x:v>429</x:v>
      </x:c>
      <x:c r="N147" s="60" t="n">
        <x:f>'参数'!$B$10</x:f>
        <x:v>1</x:v>
      </x:c>
      <x:c r="O147" s="60" t="n">
        <x:f>N147*'参数'!$B$11</x:f>
        <x:v>2</x:v>
      </x:c>
      <x:c r="P147" s="60" t="n">
        <x:f>N147*'参数'!$B$12</x:f>
        <x:v>1</x:v>
      </x:c>
      <x:c r="Q147" t="str">
        <x:f>C147&amp;"d"</x:f>
        <x:v>C5d</x:v>
      </x:c>
      <x:c r="R147" t="str">
        <x:f>C147&amp;"p"</x:f>
        <x:v>C5p</x:v>
      </x:c>
      <x:c r="S147" t="str">
        <x:f>IF(AND(L147&gt;=H147+I147+J147,M147&gt;L147,F147&lt;&gt;""),"PASS","FAIL")</x:f>
        <x:v>PASS</x:v>
      </x:c>
      <x:c r="T147" t="n">
        <x:v>5</x:v>
      </x:c>
      <x:c r="U147" t="str">
        <x:v>pickup_after_delivery_completion_plus_usage_lag</x:v>
      </x:c>
    </x:row>
    <x:row r="148">
      <x:c r="A148" t="str">
        <x:v>Set1_12-2-3b</x:v>
      </x:c>
      <x:c r="B148" t="str">
        <x:v>short_same_day</x:v>
      </x:c>
      <x:c r="C148" t="str">
        <x:v>C6</x:v>
      </x:c>
      <x:c r="D148" s="59" t="n">
        <x:v>-3</x:v>
      </x:c>
      <x:c r="E148" s="59" t="n">
        <x:v>9</x:v>
      </x:c>
      <x:c r="F148" s="59" t="str">
        <x:v>S1</x:v>
      </x:c>
      <x:c r="G148" s="59" t="n">
        <x:v>192</x:v>
      </x:c>
      <x:c r="H148" s="59" t="n">
        <x:v>212</x:v>
      </x:c>
      <x:c r="I148" s="59" t="n">
        <x:v>10</x:v>
      </x:c>
      <x:c r="J148" s="60" t="n">
        <x:f>'参数'!$C$4</x:f>
        <x:v>120</x:v>
      </x:c>
      <x:c r="K148" s="60" t="n">
        <x:f>'参数'!$D$4</x:f>
        <x:v>180</x:v>
      </x:c>
      <x:c r="L148" s="60" t="n">
        <x:f>H148+I148+J148</x:f>
        <x:v>342</x:v>
      </x:c>
      <x:c r="M148" s="60" t="n">
        <x:f>L148+K148</x:f>
        <x:v>522</x:v>
      </x:c>
      <x:c r="N148" s="60" t="n">
        <x:f>'参数'!$B$10</x:f>
        <x:v>1</x:v>
      </x:c>
      <x:c r="O148" s="60" t="n">
        <x:f>N148*'参数'!$B$11</x:f>
        <x:v>2</x:v>
      </x:c>
      <x:c r="P148" s="60" t="n">
        <x:f>N148*'参数'!$B$12</x:f>
        <x:v>1</x:v>
      </x:c>
      <x:c r="Q148" t="str">
        <x:f>C148&amp;"d"</x:f>
        <x:v>C6d</x:v>
      </x:c>
      <x:c r="R148" t="str">
        <x:f>C148&amp;"p"</x:f>
        <x:v>C6p</x:v>
      </x:c>
      <x:c r="S148" t="str">
        <x:f>IF(AND(L148&gt;=H148+I148+J148,M148&gt;L148,F148&lt;&gt;""),"PASS","FAIL")</x:f>
        <x:v>PASS</x:v>
      </x:c>
      <x:c r="T148" t="n">
        <x:v>10</x:v>
      </x:c>
      <x:c r="U148" t="str">
        <x:v>pickup_after_delivery_completion_plus_usage_lag</x:v>
      </x:c>
    </x:row>
    <x:row r="149">
      <x:c r="A149" t="str">
        <x:v>Set1_12-2-3b</x:v>
      </x:c>
      <x:c r="B149" t="str">
        <x:v>short_same_day</x:v>
      </x:c>
      <x:c r="C149" t="str">
        <x:v>C7</x:v>
      </x:c>
      <x:c r="D149" s="59" t="n">
        <x:v>0</x:v>
      </x:c>
      <x:c r="E149" s="59" t="n">
        <x:v>0</x:v>
      </x:c>
      <x:c r="F149" s="59" t="str">
        <x:v>S0</x:v>
      </x:c>
      <x:c r="G149" s="59" t="n">
        <x:v>218</x:v>
      </x:c>
      <x:c r="H149" s="59" t="n">
        <x:v>238</x:v>
      </x:c>
      <x:c r="I149" s="59" t="n">
        <x:v>10</x:v>
      </x:c>
      <x:c r="J149" s="60" t="n">
        <x:f>'参数'!$C$4</x:f>
        <x:v>120</x:v>
      </x:c>
      <x:c r="K149" s="60" t="n">
        <x:f>'参数'!$D$4</x:f>
        <x:v>180</x:v>
      </x:c>
      <x:c r="L149" s="60" t="n">
        <x:f>H149+I149+J149</x:f>
        <x:v>368</x:v>
      </x:c>
      <x:c r="M149" s="60" t="n">
        <x:f>L149+K149</x:f>
        <x:v>548</x:v>
      </x:c>
      <x:c r="N149" s="60" t="n">
        <x:f>'参数'!$B$10</x:f>
        <x:v>1</x:v>
      </x:c>
      <x:c r="O149" s="60" t="n">
        <x:f>N149*'参数'!$B$11</x:f>
        <x:v>2</x:v>
      </x:c>
      <x:c r="P149" s="60" t="n">
        <x:f>N149*'参数'!$B$12</x:f>
        <x:v>1</x:v>
      </x:c>
      <x:c r="Q149" t="str">
        <x:f>C149&amp;"d"</x:f>
        <x:v>C7d</x:v>
      </x:c>
      <x:c r="R149" t="str">
        <x:f>C149&amp;"p"</x:f>
        <x:v>C7p</x:v>
      </x:c>
      <x:c r="S149" t="str">
        <x:f>IF(AND(L149&gt;=H149+I149+J149,M149&gt;L149,F149&lt;&gt;""),"PASS","FAIL")</x:f>
        <x:v>PASS</x:v>
      </x:c>
      <x:c r="T149" t="n">
        <x:v>5</x:v>
      </x:c>
      <x:c r="U149" t="str">
        <x:v>pickup_after_delivery_completion_plus_usage_lag</x:v>
      </x:c>
    </x:row>
    <x:row r="150">
      <x:c r="A150" t="str">
        <x:v>Set1_12-2-3b</x:v>
      </x:c>
      <x:c r="B150" t="str">
        <x:v>short_same_day</x:v>
      </x:c>
      <x:c r="C150" t="str">
        <x:v>C8</x:v>
      </x:c>
      <x:c r="D150" s="59" t="n">
        <x:v>-5</x:v>
      </x:c>
      <x:c r="E150" s="59" t="n">
        <x:v>9</x:v>
      </x:c>
      <x:c r="F150" s="59" t="str">
        <x:v>S1</x:v>
      </x:c>
      <x:c r="G150" s="59" t="n">
        <x:v>99</x:v>
      </x:c>
      <x:c r="H150" s="59" t="n">
        <x:v>119</x:v>
      </x:c>
      <x:c r="I150" s="59" t="n">
        <x:v>10</x:v>
      </x:c>
      <x:c r="J150" s="60" t="n">
        <x:f>'参数'!$C$4</x:f>
        <x:v>120</x:v>
      </x:c>
      <x:c r="K150" s="60" t="n">
        <x:f>'参数'!$D$4</x:f>
        <x:v>180</x:v>
      </x:c>
      <x:c r="L150" s="60" t="n">
        <x:f>H150+I150+J150</x:f>
        <x:v>249</x:v>
      </x:c>
      <x:c r="M150" s="60" t="n">
        <x:f>L150+K150</x:f>
        <x:v>429</x:v>
      </x:c>
      <x:c r="N150" s="60" t="n">
        <x:f>'参数'!$B$10</x:f>
        <x:v>1</x:v>
      </x:c>
      <x:c r="O150" s="60" t="n">
        <x:f>N150*'参数'!$B$11</x:f>
        <x:v>2</x:v>
      </x:c>
      <x:c r="P150" s="60" t="n">
        <x:f>N150*'参数'!$B$12</x:f>
        <x:v>1</x:v>
      </x:c>
      <x:c r="Q150" t="str">
        <x:f>C150&amp;"d"</x:f>
        <x:v>C8d</x:v>
      </x:c>
      <x:c r="R150" t="str">
        <x:f>C150&amp;"p"</x:f>
        <x:v>C8p</x:v>
      </x:c>
      <x:c r="S150" t="str">
        <x:f>IF(AND(L150&gt;=H150+I150+J150,M150&gt;L150,F150&lt;&gt;""),"PASS","FAIL")</x:f>
        <x:v>PASS</x:v>
      </x:c>
      <x:c r="T150" t="n">
        <x:v>10</x:v>
      </x:c>
      <x:c r="U150" t="str">
        <x:v>pickup_after_delivery_completion_plus_usage_lag</x:v>
      </x:c>
    </x:row>
    <x:row r="151">
      <x:c r="A151" t="str">
        <x:v>Set1_12-2-3b</x:v>
      </x:c>
      <x:c r="B151" t="str">
        <x:v>short_same_day</x:v>
      </x:c>
      <x:c r="C151" t="str">
        <x:v>C9</x:v>
      </x:c>
      <x:c r="D151" s="59" t="n">
        <x:v>12</x:v>
      </x:c>
      <x:c r="E151" s="59" t="n">
        <x:v>9</x:v>
      </x:c>
      <x:c r="F151" s="59" t="str">
        <x:v>S0</x:v>
      </x:c>
      <x:c r="G151" s="59" t="n">
        <x:v>139</x:v>
      </x:c>
      <x:c r="H151" s="59" t="n">
        <x:v>159</x:v>
      </x:c>
      <x:c r="I151" s="59" t="n">
        <x:v>10</x:v>
      </x:c>
      <x:c r="J151" s="60" t="n">
        <x:f>'参数'!$C$4</x:f>
        <x:v>120</x:v>
      </x:c>
      <x:c r="K151" s="60" t="n">
        <x:f>'参数'!$D$4</x:f>
        <x:v>180</x:v>
      </x:c>
      <x:c r="L151" s="60" t="n">
        <x:f>H151+I151+J151</x:f>
        <x:v>289</x:v>
      </x:c>
      <x:c r="M151" s="60" t="n">
        <x:f>L151+K151</x:f>
        <x:v>469</x:v>
      </x:c>
      <x:c r="N151" s="60" t="n">
        <x:f>'参数'!$B$10</x:f>
        <x:v>1</x:v>
      </x:c>
      <x:c r="O151" s="60" t="n">
        <x:f>N151*'参数'!$B$11</x:f>
        <x:v>2</x:v>
      </x:c>
      <x:c r="P151" s="60" t="n">
        <x:f>N151*'参数'!$B$12</x:f>
        <x:v>1</x:v>
      </x:c>
      <x:c r="Q151" t="str">
        <x:f>C151&amp;"d"</x:f>
        <x:v>C9d</x:v>
      </x:c>
      <x:c r="R151" t="str">
        <x:f>C151&amp;"p"</x:f>
        <x:v>C9p</x:v>
      </x:c>
      <x:c r="S151" t="str">
        <x:f>IF(AND(L151&gt;=H151+I151+J151,M151&gt;L151,F151&lt;&gt;""),"PASS","FAIL")</x:f>
        <x:v>PASS</x:v>
      </x:c>
      <x:c r="T151" t="n">
        <x:v>5</x:v>
      </x:c>
      <x:c r="U151" t="str">
        <x:v>pickup_after_delivery_completion_plus_usage_lag</x:v>
      </x:c>
    </x:row>
    <x:row r="152">
      <x:c r="A152" t="str">
        <x:v>Set1_12-2-3b</x:v>
      </x:c>
      <x:c r="B152" t="str">
        <x:v>short_same_day</x:v>
      </x:c>
      <x:c r="C152" t="str">
        <x:v>C10</x:v>
      </x:c>
      <x:c r="D152" s="59" t="n">
        <x:v>-2</x:v>
      </x:c>
      <x:c r="E152" s="59" t="n">
        <x:v>16</x:v>
      </x:c>
      <x:c r="F152" s="59" t="str">
        <x:v>S1</x:v>
      </x:c>
      <x:c r="G152" s="59" t="n">
        <x:v>208</x:v>
      </x:c>
      <x:c r="H152" s="59" t="n">
        <x:v>228</x:v>
      </x:c>
      <x:c r="I152" s="59" t="n">
        <x:v>10</x:v>
      </x:c>
      <x:c r="J152" s="60" t="n">
        <x:f>'参数'!$C$4</x:f>
        <x:v>120</x:v>
      </x:c>
      <x:c r="K152" s="60" t="n">
        <x:f>'参数'!$D$4</x:f>
        <x:v>180</x:v>
      </x:c>
      <x:c r="L152" s="60" t="n">
        <x:f>H152+I152+J152</x:f>
        <x:v>358</x:v>
      </x:c>
      <x:c r="M152" s="60" t="n">
        <x:f>L152+K152</x:f>
        <x:v>538</x:v>
      </x:c>
      <x:c r="N152" s="60" t="n">
        <x:f>'参数'!$B$10</x:f>
        <x:v>1</x:v>
      </x:c>
      <x:c r="O152" s="60" t="n">
        <x:f>N152*'参数'!$B$11</x:f>
        <x:v>2</x:v>
      </x:c>
      <x:c r="P152" s="60" t="n">
        <x:f>N152*'参数'!$B$12</x:f>
        <x:v>1</x:v>
      </x:c>
      <x:c r="Q152" t="str">
        <x:f>C152&amp;"d"</x:f>
        <x:v>C10d</x:v>
      </x:c>
      <x:c r="R152" t="str">
        <x:f>C152&amp;"p"</x:f>
        <x:v>C10p</x:v>
      </x:c>
      <x:c r="S152" t="str">
        <x:f>IF(AND(L152&gt;=H152+I152+J152,M152&gt;L152,F152&lt;&gt;""),"PASS","FAIL")</x:f>
        <x:v>PASS</x:v>
      </x:c>
      <x:c r="T152" t="n">
        <x:v>10</x:v>
      </x:c>
      <x:c r="U152" t="str">
        <x:v>pickup_after_delivery_completion_plus_usage_lag</x:v>
      </x:c>
    </x:row>
    <x:row r="153">
      <x:c r="A153" t="str">
        <x:v>Set1_12-2-3b</x:v>
      </x:c>
      <x:c r="B153" t="str">
        <x:v>short_same_day</x:v>
      </x:c>
      <x:c r="C153" t="str">
        <x:v>C11</x:v>
      </x:c>
      <x:c r="D153" s="59" t="n">
        <x:v>1</x:v>
      </x:c>
      <x:c r="E153" s="59" t="n">
        <x:v>24</x:v>
      </x:c>
      <x:c r="F153" s="59" t="str">
        <x:v>S1</x:v>
      </x:c>
      <x:c r="G153" s="59" t="n">
        <x:v>116</x:v>
      </x:c>
      <x:c r="H153" s="59" t="n">
        <x:v>136</x:v>
      </x:c>
      <x:c r="I153" s="59" t="n">
        <x:v>10</x:v>
      </x:c>
      <x:c r="J153" s="60" t="n">
        <x:f>'参数'!$C$4</x:f>
        <x:v>120</x:v>
      </x:c>
      <x:c r="K153" s="60" t="n">
        <x:f>'参数'!$D$4</x:f>
        <x:v>180</x:v>
      </x:c>
      <x:c r="L153" s="60" t="n">
        <x:f>H153+I153+J153</x:f>
        <x:v>266</x:v>
      </x:c>
      <x:c r="M153" s="60" t="n">
        <x:f>L153+K153</x:f>
        <x:v>446</x:v>
      </x:c>
      <x:c r="N153" s="60" t="n">
        <x:f>'参数'!$B$10</x:f>
        <x:v>1</x:v>
      </x:c>
      <x:c r="O153" s="60" t="n">
        <x:f>N153*'参数'!$B$11</x:f>
        <x:v>2</x:v>
      </x:c>
      <x:c r="P153" s="60" t="n">
        <x:f>N153*'参数'!$B$12</x:f>
        <x:v>1</x:v>
      </x:c>
      <x:c r="Q153" t="str">
        <x:f>C153&amp;"d"</x:f>
        <x:v>C11d</x:v>
      </x:c>
      <x:c r="R153" t="str">
        <x:f>C153&amp;"p"</x:f>
        <x:v>C11p</x:v>
      </x:c>
      <x:c r="S153" t="str">
        <x:f>IF(AND(L153&gt;=H153+I153+J153,M153&gt;L153,F153&lt;&gt;""),"PASS","FAIL")</x:f>
        <x:v>PASS</x:v>
      </x:c>
      <x:c r="T153" t="n">
        <x:v>5</x:v>
      </x:c>
      <x:c r="U153" t="str">
        <x:v>pickup_after_delivery_completion_plus_usage_lag</x:v>
      </x:c>
    </x:row>
    <x:row r="154">
      <x:c r="A154" t="str">
        <x:v>Set1_12-2-4</x:v>
      </x:c>
      <x:c r="B154" t="str">
        <x:v>short_same_day</x:v>
      </x:c>
      <x:c r="C154" t="str">
        <x:v>C0</x:v>
      </x:c>
      <x:c r="D154" s="59" t="n">
        <x:v>11</x:v>
      </x:c>
      <x:c r="E154" s="59" t="n">
        <x:v>0</x:v>
      </x:c>
      <x:c r="F154" s="59" t="str">
        <x:v>S0</x:v>
      </x:c>
      <x:c r="G154" s="59" t="n">
        <x:v>126</x:v>
      </x:c>
      <x:c r="H154" s="59" t="n">
        <x:v>216</x:v>
      </x:c>
      <x:c r="I154" s="59" t="n">
        <x:v>10</x:v>
      </x:c>
      <x:c r="J154" s="60" t="n">
        <x:f>'参数'!$C$4</x:f>
        <x:v>120</x:v>
      </x:c>
      <x:c r="K154" s="60" t="n">
        <x:f>'参数'!$D$4</x:f>
        <x:v>180</x:v>
      </x:c>
      <x:c r="L154" s="60" t="n">
        <x:f>H154+I154+J154</x:f>
        <x:v>346</x:v>
      </x:c>
      <x:c r="M154" s="60" t="n">
        <x:f>L154+K154</x:f>
        <x:v>526</x:v>
      </x:c>
      <x:c r="N154" s="60" t="n">
        <x:f>'参数'!$B$10</x:f>
        <x:v>1</x:v>
      </x:c>
      <x:c r="O154" s="60" t="n">
        <x:f>N154*'参数'!$B$11</x:f>
        <x:v>2</x:v>
      </x:c>
      <x:c r="P154" s="60" t="n">
        <x:f>N154*'参数'!$B$12</x:f>
        <x:v>1</x:v>
      </x:c>
      <x:c r="Q154" t="str">
        <x:f>C154&amp;"d"</x:f>
        <x:v>C0d</x:v>
      </x:c>
      <x:c r="R154" t="str">
        <x:f>C154&amp;"p"</x:f>
        <x:v>C0p</x:v>
      </x:c>
      <x:c r="S154" t="str">
        <x:f>IF(AND(L154&gt;=H154+I154+J154,M154&gt;L154,F154&lt;&gt;""),"PASS","FAIL")</x:f>
        <x:v>PASS</x:v>
      </x:c>
      <x:c r="T154" t="n">
        <x:v>10</x:v>
      </x:c>
      <x:c r="U154" t="str">
        <x:v>pickup_after_delivery_completion_plus_usage_lag</x:v>
      </x:c>
    </x:row>
    <x:row r="155">
      <x:c r="A155" t="str">
        <x:v>Set1_12-2-4</x:v>
      </x:c>
      <x:c r="B155" t="str">
        <x:v>short_same_day</x:v>
      </x:c>
      <x:c r="C155" t="str">
        <x:v>C1</x:v>
      </x:c>
      <x:c r="D155" s="59" t="n">
        <x:v>18</x:v>
      </x:c>
      <x:c r="E155" s="59" t="n">
        <x:v>21</x:v>
      </x:c>
      <x:c r="F155" s="59" t="str">
        <x:v>S0</x:v>
      </x:c>
      <x:c r="G155" s="59" t="n">
        <x:v>290</x:v>
      </x:c>
      <x:c r="H155" s="59" t="n">
        <x:v>380</x:v>
      </x:c>
      <x:c r="I155" s="59" t="n">
        <x:v>10</x:v>
      </x:c>
      <x:c r="J155" s="60" t="n">
        <x:f>'参数'!$C$4</x:f>
        <x:v>120</x:v>
      </x:c>
      <x:c r="K155" s="60" t="n">
        <x:f>'参数'!$D$4</x:f>
        <x:v>180</x:v>
      </x:c>
      <x:c r="L155" s="60" t="n">
        <x:f>H155+I155+J155</x:f>
        <x:v>510</x:v>
      </x:c>
      <x:c r="M155" s="60" t="n">
        <x:f>L155+K155</x:f>
        <x:v>690</x:v>
      </x:c>
      <x:c r="N155" s="60" t="n">
        <x:f>'参数'!$B$10</x:f>
        <x:v>1</x:v>
      </x:c>
      <x:c r="O155" s="60" t="n">
        <x:f>N155*'参数'!$B$11</x:f>
        <x:v>2</x:v>
      </x:c>
      <x:c r="P155" s="60" t="n">
        <x:f>N155*'参数'!$B$12</x:f>
        <x:v>1</x:v>
      </x:c>
      <x:c r="Q155" t="str">
        <x:f>C155&amp;"d"</x:f>
        <x:v>C1d</x:v>
      </x:c>
      <x:c r="R155" t="str">
        <x:f>C155&amp;"p"</x:f>
        <x:v>C1p</x:v>
      </x:c>
      <x:c r="S155" t="str">
        <x:f>IF(AND(L155&gt;=H155+I155+J155,M155&gt;L155,F155&lt;&gt;""),"PASS","FAIL")</x:f>
        <x:v>PASS</x:v>
      </x:c>
      <x:c r="T155" t="n">
        <x:v>10</x:v>
      </x:c>
      <x:c r="U155" t="str">
        <x:v>pickup_after_delivery_completion_plus_usage_lag</x:v>
      </x:c>
    </x:row>
    <x:row r="156">
      <x:c r="A156" t="str">
        <x:v>Set1_12-2-4</x:v>
      </x:c>
      <x:c r="B156" t="str">
        <x:v>short_same_day</x:v>
      </x:c>
      <x:c r="C156" t="str">
        <x:v>C2</x:v>
      </x:c>
      <x:c r="D156" s="59" t="n">
        <x:v>-1</x:v>
      </x:c>
      <x:c r="E156" s="59" t="n">
        <x:v>-3</x:v>
      </x:c>
      <x:c r="F156" s="59" t="str">
        <x:v>S1</x:v>
      </x:c>
      <x:c r="G156" s="59" t="n">
        <x:v>96</x:v>
      </x:c>
      <x:c r="H156" s="59" t="n">
        <x:v>186</x:v>
      </x:c>
      <x:c r="I156" s="59" t="n">
        <x:v>10</x:v>
      </x:c>
      <x:c r="J156" s="60" t="n">
        <x:f>'参数'!$C$4</x:f>
        <x:v>120</x:v>
      </x:c>
      <x:c r="K156" s="60" t="n">
        <x:f>'参数'!$D$4</x:f>
        <x:v>180</x:v>
      </x:c>
      <x:c r="L156" s="60" t="n">
        <x:f>H156+I156+J156</x:f>
        <x:v>316</x:v>
      </x:c>
      <x:c r="M156" s="60" t="n">
        <x:f>L156+K156</x:f>
        <x:v>496</x:v>
      </x:c>
      <x:c r="N156" s="60" t="n">
        <x:f>'参数'!$B$10</x:f>
        <x:v>1</x:v>
      </x:c>
      <x:c r="O156" s="60" t="n">
        <x:f>N156*'参数'!$B$11</x:f>
        <x:v>2</x:v>
      </x:c>
      <x:c r="P156" s="60" t="n">
        <x:f>N156*'参数'!$B$12</x:f>
        <x:v>1</x:v>
      </x:c>
      <x:c r="Q156" t="str">
        <x:f>C156&amp;"d"</x:f>
        <x:v>C2d</x:v>
      </x:c>
      <x:c r="R156" t="str">
        <x:f>C156&amp;"p"</x:f>
        <x:v>C2p</x:v>
      </x:c>
      <x:c r="S156" t="str">
        <x:f>IF(AND(L156&gt;=H156+I156+J156,M156&gt;L156,F156&lt;&gt;""),"PASS","FAIL")</x:f>
        <x:v>PASS</x:v>
      </x:c>
      <x:c r="T156" t="n">
        <x:v>10</x:v>
      </x:c>
      <x:c r="U156" t="str">
        <x:v>pickup_after_delivery_completion_plus_usage_lag</x:v>
      </x:c>
    </x:row>
    <x:row r="157">
      <x:c r="A157" t="str">
        <x:v>Set1_12-2-4</x:v>
      </x:c>
      <x:c r="B157" t="str">
        <x:v>short_same_day</x:v>
      </x:c>
      <x:c r="C157" t="str">
        <x:v>C3</x:v>
      </x:c>
      <x:c r="D157" s="59" t="n">
        <x:v>-23</x:v>
      </x:c>
      <x:c r="E157" s="59" t="n">
        <x:v>-7</x:v>
      </x:c>
      <x:c r="F157" s="59" t="str">
        <x:v>S1</x:v>
      </x:c>
      <x:c r="G157" s="59" t="n">
        <x:v>253</x:v>
      </x:c>
      <x:c r="H157" s="59" t="n">
        <x:v>343</x:v>
      </x:c>
      <x:c r="I157" s="59" t="n">
        <x:v>10</x:v>
      </x:c>
      <x:c r="J157" s="60" t="n">
        <x:f>'参数'!$C$4</x:f>
        <x:v>120</x:v>
      </x:c>
      <x:c r="K157" s="60" t="n">
        <x:f>'参数'!$D$4</x:f>
        <x:v>180</x:v>
      </x:c>
      <x:c r="L157" s="60" t="n">
        <x:f>H157+I157+J157</x:f>
        <x:v>473</x:v>
      </x:c>
      <x:c r="M157" s="60" t="n">
        <x:f>L157+K157</x:f>
        <x:v>653</x:v>
      </x:c>
      <x:c r="N157" s="60" t="n">
        <x:f>'参数'!$B$10</x:f>
        <x:v>1</x:v>
      </x:c>
      <x:c r="O157" s="60" t="n">
        <x:f>N157*'参数'!$B$11</x:f>
        <x:v>2</x:v>
      </x:c>
      <x:c r="P157" s="60" t="n">
        <x:f>N157*'参数'!$B$12</x:f>
        <x:v>1</x:v>
      </x:c>
      <x:c r="Q157" t="str">
        <x:f>C157&amp;"d"</x:f>
        <x:v>C3d</x:v>
      </x:c>
      <x:c r="R157" t="str">
        <x:f>C157&amp;"p"</x:f>
        <x:v>C3p</x:v>
      </x:c>
      <x:c r="S157" t="str">
        <x:f>IF(AND(L157&gt;=H157+I157+J157,M157&gt;L157,F157&lt;&gt;""),"PASS","FAIL")</x:f>
        <x:v>PASS</x:v>
      </x:c>
      <x:c r="T157" t="n">
        <x:v>10</x:v>
      </x:c>
      <x:c r="U157" t="str">
        <x:v>pickup_after_delivery_completion_plus_usage_lag</x:v>
      </x:c>
    </x:row>
    <x:row r="158">
      <x:c r="A158" t="str">
        <x:v>Set1_12-2-4</x:v>
      </x:c>
      <x:c r="B158" t="str">
        <x:v>short_same_day</x:v>
      </x:c>
      <x:c r="C158" t="str">
        <x:v>C4</x:v>
      </x:c>
      <x:c r="D158" s="59" t="n">
        <x:v>-22</x:v>
      </x:c>
      <x:c r="E158" s="59" t="n">
        <x:v>9</x:v>
      </x:c>
      <x:c r="F158" s="59" t="str">
        <x:v>S1</x:v>
      </x:c>
      <x:c r="G158" s="59" t="n">
        <x:v>326</x:v>
      </x:c>
      <x:c r="H158" s="59" t="n">
        <x:v>416</x:v>
      </x:c>
      <x:c r="I158" s="59" t="n">
        <x:v>10</x:v>
      </x:c>
      <x:c r="J158" s="60" t="n">
        <x:f>'参数'!$C$4</x:f>
        <x:v>120</x:v>
      </x:c>
      <x:c r="K158" s="60" t="n">
        <x:f>'参数'!$D$4</x:f>
        <x:v>180</x:v>
      </x:c>
      <x:c r="L158" s="60" t="n">
        <x:f>H158+I158+J158</x:f>
        <x:v>546</x:v>
      </x:c>
      <x:c r="M158" s="60" t="n">
        <x:f>L158+K158</x:f>
        <x:v>726</x:v>
      </x:c>
      <x:c r="N158" s="60" t="n">
        <x:f>'参数'!$B$10</x:f>
        <x:v>1</x:v>
      </x:c>
      <x:c r="O158" s="60" t="n">
        <x:f>N158*'参数'!$B$11</x:f>
        <x:v>2</x:v>
      </x:c>
      <x:c r="P158" s="60" t="n">
        <x:f>N158*'参数'!$B$12</x:f>
        <x:v>1</x:v>
      </x:c>
      <x:c r="Q158" t="str">
        <x:f>C158&amp;"d"</x:f>
        <x:v>C4d</x:v>
      </x:c>
      <x:c r="R158" t="str">
        <x:f>C158&amp;"p"</x:f>
        <x:v>C4p</x:v>
      </x:c>
      <x:c r="S158" t="str">
        <x:f>IF(AND(L158&gt;=H158+I158+J158,M158&gt;L158,F158&lt;&gt;""),"PASS","FAIL")</x:f>
        <x:v>PASS</x:v>
      </x:c>
      <x:c r="T158" t="n">
        <x:v>10</x:v>
      </x:c>
      <x:c r="U158" t="str">
        <x:v>pickup_after_delivery_completion_plus_usage_lag</x:v>
      </x:c>
    </x:row>
    <x:row r="159">
      <x:c r="A159" t="str">
        <x:v>Set1_12-2-4</x:v>
      </x:c>
      <x:c r="B159" t="str">
        <x:v>short_same_day</x:v>
      </x:c>
      <x:c r="C159" t="str">
        <x:v>C5</x:v>
      </x:c>
      <x:c r="D159" s="59" t="n">
        <x:v>-1</x:v>
      </x:c>
      <x:c r="E159" s="59" t="n">
        <x:v>24</x:v>
      </x:c>
      <x:c r="F159" s="59" t="str">
        <x:v>S1</x:v>
      </x:c>
      <x:c r="G159" s="59" t="n">
        <x:v>63</x:v>
      </x:c>
      <x:c r="H159" s="59" t="n">
        <x:v>153</x:v>
      </x:c>
      <x:c r="I159" s="59" t="n">
        <x:v>10</x:v>
      </x:c>
      <x:c r="J159" s="60" t="n">
        <x:f>'参数'!$C$4</x:f>
        <x:v>120</x:v>
      </x:c>
      <x:c r="K159" s="60" t="n">
        <x:f>'参数'!$D$4</x:f>
        <x:v>180</x:v>
      </x:c>
      <x:c r="L159" s="60" t="n">
        <x:f>H159+I159+J159</x:f>
        <x:v>283</x:v>
      </x:c>
      <x:c r="M159" s="60" t="n">
        <x:f>L159+K159</x:f>
        <x:v>463</x:v>
      </x:c>
      <x:c r="N159" s="60" t="n">
        <x:f>'参数'!$B$10</x:f>
        <x:v>1</x:v>
      </x:c>
      <x:c r="O159" s="60" t="n">
        <x:f>N159*'参数'!$B$11</x:f>
        <x:v>2</x:v>
      </x:c>
      <x:c r="P159" s="60" t="n">
        <x:f>N159*'参数'!$B$12</x:f>
        <x:v>1</x:v>
      </x:c>
      <x:c r="Q159" t="str">
        <x:f>C159&amp;"d"</x:f>
        <x:v>C5d</x:v>
      </x:c>
      <x:c r="R159" t="str">
        <x:f>C159&amp;"p"</x:f>
        <x:v>C5p</x:v>
      </x:c>
      <x:c r="S159" t="str">
        <x:f>IF(AND(L159&gt;=H159+I159+J159,M159&gt;L159,F159&lt;&gt;""),"PASS","FAIL")</x:f>
        <x:v>PASS</x:v>
      </x:c>
      <x:c r="T159" t="n">
        <x:v>5</x:v>
      </x:c>
      <x:c r="U159" t="str">
        <x:v>pickup_after_delivery_completion_plus_usage_lag</x:v>
      </x:c>
    </x:row>
    <x:row r="160">
      <x:c r="A160" t="str">
        <x:v>Set1_12-2-4</x:v>
      </x:c>
      <x:c r="B160" t="str">
        <x:v>short_same_day</x:v>
      </x:c>
      <x:c r="C160" t="str">
        <x:v>C6</x:v>
      </x:c>
      <x:c r="D160" s="59" t="n">
        <x:v>-20</x:v>
      </x:c>
      <x:c r="E160" s="59" t="n">
        <x:v>-3</x:v>
      </x:c>
      <x:c r="F160" s="59" t="str">
        <x:v>S1</x:v>
      </x:c>
      <x:c r="G160" s="59" t="n">
        <x:v>271</x:v>
      </x:c>
      <x:c r="H160" s="59" t="n">
        <x:v>361</x:v>
      </x:c>
      <x:c r="I160" s="59" t="n">
        <x:v>10</x:v>
      </x:c>
      <x:c r="J160" s="60" t="n">
        <x:f>'参数'!$C$4</x:f>
        <x:v>120</x:v>
      </x:c>
      <x:c r="K160" s="60" t="n">
        <x:f>'参数'!$D$4</x:f>
        <x:v>180</x:v>
      </x:c>
      <x:c r="L160" s="60" t="n">
        <x:f>H160+I160+J160</x:f>
        <x:v>491</x:v>
      </x:c>
      <x:c r="M160" s="60" t="n">
        <x:f>L160+K160</x:f>
        <x:v>671</x:v>
      </x:c>
      <x:c r="N160" s="60" t="n">
        <x:f>'参数'!$B$10</x:f>
        <x:v>1</x:v>
      </x:c>
      <x:c r="O160" s="60" t="n">
        <x:f>N160*'参数'!$B$11</x:f>
        <x:v>2</x:v>
      </x:c>
      <x:c r="P160" s="60" t="n">
        <x:f>N160*'参数'!$B$12</x:f>
        <x:v>1</x:v>
      </x:c>
      <x:c r="Q160" t="str">
        <x:f>C160&amp;"d"</x:f>
        <x:v>C6d</x:v>
      </x:c>
      <x:c r="R160" t="str">
        <x:f>C160&amp;"p"</x:f>
        <x:v>C6p</x:v>
      </x:c>
      <x:c r="S160" t="str">
        <x:f>IF(AND(L160&gt;=H160+I160+J160,M160&gt;L160,F160&lt;&gt;""),"PASS","FAIL")</x:f>
        <x:v>PASS</x:v>
      </x:c>
      <x:c r="T160" t="n">
        <x:v>10</x:v>
      </x:c>
      <x:c r="U160" t="str">
        <x:v>pickup_after_delivery_completion_plus_usage_lag</x:v>
      </x:c>
    </x:row>
    <x:row r="161">
      <x:c r="A161" t="str">
        <x:v>Set1_12-2-4</x:v>
      </x:c>
      <x:c r="B161" t="str">
        <x:v>short_same_day</x:v>
      </x:c>
      <x:c r="C161" t="str">
        <x:v>C7</x:v>
      </x:c>
      <x:c r="D161" s="59" t="n">
        <x:v>1</x:v>
      </x:c>
      <x:c r="E161" s="59" t="n">
        <x:v>10</x:v>
      </x:c>
      <x:c r="F161" s="59" t="str">
        <x:v>S1</x:v>
      </x:c>
      <x:c r="G161" s="59" t="n">
        <x:v>297</x:v>
      </x:c>
      <x:c r="H161" s="59" t="n">
        <x:v>387</x:v>
      </x:c>
      <x:c r="I161" s="59" t="n">
        <x:v>10</x:v>
      </x:c>
      <x:c r="J161" s="60" t="n">
        <x:f>'参数'!$C$4</x:f>
        <x:v>120</x:v>
      </x:c>
      <x:c r="K161" s="60" t="n">
        <x:f>'参数'!$D$4</x:f>
        <x:v>180</x:v>
      </x:c>
      <x:c r="L161" s="60" t="n">
        <x:f>H161+I161+J161</x:f>
        <x:v>517</x:v>
      </x:c>
      <x:c r="M161" s="60" t="n">
        <x:f>L161+K161</x:f>
        <x:v>697</x:v>
      </x:c>
      <x:c r="N161" s="60" t="n">
        <x:f>'参数'!$B$10</x:f>
        <x:v>1</x:v>
      </x:c>
      <x:c r="O161" s="60" t="n">
        <x:f>N161*'参数'!$B$11</x:f>
        <x:v>2</x:v>
      </x:c>
      <x:c r="P161" s="60" t="n">
        <x:f>N161*'参数'!$B$12</x:f>
        <x:v>1</x:v>
      </x:c>
      <x:c r="Q161" t="str">
        <x:f>C161&amp;"d"</x:f>
        <x:v>C7d</x:v>
      </x:c>
      <x:c r="R161" t="str">
        <x:f>C161&amp;"p"</x:f>
        <x:v>C7p</x:v>
      </x:c>
      <x:c r="S161" t="str">
        <x:f>IF(AND(L161&gt;=H161+I161+J161,M161&gt;L161,F161&lt;&gt;""),"PASS","FAIL")</x:f>
        <x:v>PASS</x:v>
      </x:c>
      <x:c r="T161" t="n">
        <x:v>5</x:v>
      </x:c>
      <x:c r="U161" t="str">
        <x:v>pickup_after_delivery_completion_plus_usage_lag</x:v>
      </x:c>
    </x:row>
    <x:row r="162">
      <x:c r="A162" t="str">
        <x:v>Set1_12-2-4</x:v>
      </x:c>
      <x:c r="B162" t="str">
        <x:v>short_same_day</x:v>
      </x:c>
      <x:c r="C162" t="str">
        <x:v>C8</x:v>
      </x:c>
      <x:c r="D162" s="59" t="n">
        <x:v>6</x:v>
      </x:c>
      <x:c r="E162" s="59" t="n">
        <x:v>25</x:v>
      </x:c>
      <x:c r="F162" s="59" t="str">
        <x:v>S1</x:v>
      </x:c>
      <x:c r="G162" s="59" t="n">
        <x:v>94</x:v>
      </x:c>
      <x:c r="H162" s="59" t="n">
        <x:v>184</x:v>
      </x:c>
      <x:c r="I162" s="59" t="n">
        <x:v>10</x:v>
      </x:c>
      <x:c r="J162" s="60" t="n">
        <x:f>'参数'!$C$4</x:f>
        <x:v>120</x:v>
      </x:c>
      <x:c r="K162" s="60" t="n">
        <x:f>'参数'!$D$4</x:f>
        <x:v>180</x:v>
      </x:c>
      <x:c r="L162" s="60" t="n">
        <x:f>H162+I162+J162</x:f>
        <x:v>314</x:v>
      </x:c>
      <x:c r="M162" s="60" t="n">
        <x:f>L162+K162</x:f>
        <x:v>494</x:v>
      </x:c>
      <x:c r="N162" s="60" t="n">
        <x:f>'参数'!$B$10</x:f>
        <x:v>1</x:v>
      </x:c>
      <x:c r="O162" s="60" t="n">
        <x:f>N162*'参数'!$B$11</x:f>
        <x:v>2</x:v>
      </x:c>
      <x:c r="P162" s="60" t="n">
        <x:f>N162*'参数'!$B$12</x:f>
        <x:v>1</x:v>
      </x:c>
      <x:c r="Q162" t="str">
        <x:f>C162&amp;"d"</x:f>
        <x:v>C8d</x:v>
      </x:c>
      <x:c r="R162" t="str">
        <x:f>C162&amp;"p"</x:f>
        <x:v>C8p</x:v>
      </x:c>
      <x:c r="S162" t="str">
        <x:f>IF(AND(L162&gt;=H162+I162+J162,M162&gt;L162,F162&lt;&gt;""),"PASS","FAIL")</x:f>
        <x:v>PASS</x:v>
      </x:c>
      <x:c r="T162" t="n">
        <x:v>10</x:v>
      </x:c>
      <x:c r="U162" t="str">
        <x:v>pickup_after_delivery_completion_plus_usage_lag</x:v>
      </x:c>
    </x:row>
    <x:row r="163">
      <x:c r="A163" t="str">
        <x:v>Set1_12-2-4</x:v>
      </x:c>
      <x:c r="B163" t="str">
        <x:v>short_same_day</x:v>
      </x:c>
      <x:c r="C163" t="str">
        <x:v>C9</x:v>
      </x:c>
      <x:c r="D163" s="59" t="n">
        <x:v>-8</x:v>
      </x:c>
      <x:c r="E163" s="59" t="n">
        <x:v>-22</x:v>
      </x:c>
      <x:c r="F163" s="59" t="str">
        <x:v>S0</x:v>
      </x:c>
      <x:c r="G163" s="59" t="n">
        <x:v>111</x:v>
      </x:c>
      <x:c r="H163" s="59" t="n">
        <x:v>201</x:v>
      </x:c>
      <x:c r="I163" s="59" t="n">
        <x:v>10</x:v>
      </x:c>
      <x:c r="J163" s="60" t="n">
        <x:f>'参数'!$C$4</x:f>
        <x:v>120</x:v>
      </x:c>
      <x:c r="K163" s="60" t="n">
        <x:f>'参数'!$D$4</x:f>
        <x:v>180</x:v>
      </x:c>
      <x:c r="L163" s="60" t="n">
        <x:f>H163+I163+J163</x:f>
        <x:v>331</x:v>
      </x:c>
      <x:c r="M163" s="60" t="n">
        <x:f>L163+K163</x:f>
        <x:v>511</x:v>
      </x:c>
      <x:c r="N163" s="60" t="n">
        <x:f>'参数'!$B$10</x:f>
        <x:v>1</x:v>
      </x:c>
      <x:c r="O163" s="60" t="n">
        <x:f>N163*'参数'!$B$11</x:f>
        <x:v>2</x:v>
      </x:c>
      <x:c r="P163" s="60" t="n">
        <x:f>N163*'参数'!$B$12</x:f>
        <x:v>1</x:v>
      </x:c>
      <x:c r="Q163" t="str">
        <x:f>C163&amp;"d"</x:f>
        <x:v>C9d</x:v>
      </x:c>
      <x:c r="R163" t="str">
        <x:f>C163&amp;"p"</x:f>
        <x:v>C9p</x:v>
      </x:c>
      <x:c r="S163" t="str">
        <x:f>IF(AND(L163&gt;=H163+I163+J163,M163&gt;L163,F163&lt;&gt;""),"PASS","FAIL")</x:f>
        <x:v>PASS</x:v>
      </x:c>
      <x:c r="T163" t="n">
        <x:v>5</x:v>
      </x:c>
      <x:c r="U163" t="str">
        <x:v>pickup_after_delivery_completion_plus_usage_lag</x:v>
      </x:c>
    </x:row>
    <x:row r="164">
      <x:c r="A164" t="str">
        <x:v>Set1_12-2-4</x:v>
      </x:c>
      <x:c r="B164" t="str">
        <x:v>short_same_day</x:v>
      </x:c>
      <x:c r="C164" t="str">
        <x:v>C10</x:v>
      </x:c>
      <x:c r="D164" s="59" t="n">
        <x:v>2</x:v>
      </x:c>
      <x:c r="E164" s="59" t="n">
        <x:v>-4</x:v>
      </x:c>
      <x:c r="F164" s="59" t="str">
        <x:v>S0</x:v>
      </x:c>
      <x:c r="G164" s="59" t="n">
        <x:v>299</x:v>
      </x:c>
      <x:c r="H164" s="59" t="n">
        <x:v>389</x:v>
      </x:c>
      <x:c r="I164" s="59" t="n">
        <x:v>10</x:v>
      </x:c>
      <x:c r="J164" s="60" t="n">
        <x:f>'参数'!$C$4</x:f>
        <x:v>120</x:v>
      </x:c>
      <x:c r="K164" s="60" t="n">
        <x:f>'参数'!$D$4</x:f>
        <x:v>180</x:v>
      </x:c>
      <x:c r="L164" s="60" t="n">
        <x:f>H164+I164+J164</x:f>
        <x:v>519</x:v>
      </x:c>
      <x:c r="M164" s="60" t="n">
        <x:f>L164+K164</x:f>
        <x:v>699</x:v>
      </x:c>
      <x:c r="N164" s="60" t="n">
        <x:f>'参数'!$B$10</x:f>
        <x:v>1</x:v>
      </x:c>
      <x:c r="O164" s="60" t="n">
        <x:f>N164*'参数'!$B$11</x:f>
        <x:v>2</x:v>
      </x:c>
      <x:c r="P164" s="60" t="n">
        <x:f>N164*'参数'!$B$12</x:f>
        <x:v>1</x:v>
      </x:c>
      <x:c r="Q164" t="str">
        <x:f>C164&amp;"d"</x:f>
        <x:v>C10d</x:v>
      </x:c>
      <x:c r="R164" t="str">
        <x:f>C164&amp;"p"</x:f>
        <x:v>C10p</x:v>
      </x:c>
      <x:c r="S164" t="str">
        <x:f>IF(AND(L164&gt;=H164+I164+J164,M164&gt;L164,F164&lt;&gt;""),"PASS","FAIL")</x:f>
        <x:v>PASS</x:v>
      </x:c>
      <x:c r="T164" t="n">
        <x:v>10</x:v>
      </x:c>
      <x:c r="U164" t="str">
        <x:v>pickup_after_delivery_completion_plus_usage_lag</x:v>
      </x:c>
    </x:row>
    <x:row r="165">
      <x:c r="A165" t="str">
        <x:v>Set1_12-2-4</x:v>
      </x:c>
      <x:c r="B165" t="str">
        <x:v>short_same_day</x:v>
      </x:c>
      <x:c r="C165" t="str">
        <x:v>C11</x:v>
      </x:c>
      <x:c r="D165" s="59" t="n">
        <x:v>27</x:v>
      </x:c>
      <x:c r="E165" s="59" t="n">
        <x:v>10</x:v>
      </x:c>
      <x:c r="F165" s="59" t="str">
        <x:v>S0</x:v>
      </x:c>
      <x:c r="G165" s="59" t="n">
        <x:v>110</x:v>
      </x:c>
      <x:c r="H165" s="59" t="n">
        <x:v>200</x:v>
      </x:c>
      <x:c r="I165" s="59" t="n">
        <x:v>10</x:v>
      </x:c>
      <x:c r="J165" s="60" t="n">
        <x:f>'参数'!$C$4</x:f>
        <x:v>120</x:v>
      </x:c>
      <x:c r="K165" s="60" t="n">
        <x:f>'参数'!$D$4</x:f>
        <x:v>180</x:v>
      </x:c>
      <x:c r="L165" s="60" t="n">
        <x:f>H165+I165+J165</x:f>
        <x:v>330</x:v>
      </x:c>
      <x:c r="M165" s="60" t="n">
        <x:f>L165+K165</x:f>
        <x:v>510</x:v>
      </x:c>
      <x:c r="N165" s="60" t="n">
        <x:f>'参数'!$B$10</x:f>
        <x:v>1</x:v>
      </x:c>
      <x:c r="O165" s="60" t="n">
        <x:f>N165*'参数'!$B$11</x:f>
        <x:v>2</x:v>
      </x:c>
      <x:c r="P165" s="60" t="n">
        <x:f>N165*'参数'!$B$12</x:f>
        <x:v>1</x:v>
      </x:c>
      <x:c r="Q165" t="str">
        <x:f>C165&amp;"d"</x:f>
        <x:v>C11d</x:v>
      </x:c>
      <x:c r="R165" t="str">
        <x:f>C165&amp;"p"</x:f>
        <x:v>C11p</x:v>
      </x:c>
      <x:c r="S165" t="str">
        <x:f>IF(AND(L165&gt;=H165+I165+J165,M165&gt;L165,F165&lt;&gt;""),"PASS","FAIL")</x:f>
        <x:v>PASS</x:v>
      </x:c>
      <x:c r="T165" t="n">
        <x:v>10</x:v>
      </x:c>
      <x:c r="U165" t="str">
        <x:v>pickup_after_delivery_completion_plus_usage_lag</x:v>
      </x:c>
    </x:row>
    <x:row r="166">
      <x:c r="A166" t="str">
        <x:v>Set1_12-2-5</x:v>
      </x:c>
      <x:c r="B166" t="str">
        <x:v>short_same_day</x:v>
      </x:c>
      <x:c r="C166" t="str">
        <x:v>C0</x:v>
      </x:c>
      <x:c r="D166" s="59" t="n">
        <x:v>6</x:v>
      </x:c>
      <x:c r="E166" s="59" t="n">
        <x:v>-8</x:v>
      </x:c>
      <x:c r="F166" s="59" t="str">
        <x:v>S0</x:v>
      </x:c>
      <x:c r="G166" s="59" t="n">
        <x:v>61</x:v>
      </x:c>
      <x:c r="H166" s="59" t="n">
        <x:v>151</x:v>
      </x:c>
      <x:c r="I166" s="59" t="n">
        <x:v>10</x:v>
      </x:c>
      <x:c r="J166" s="60" t="n">
        <x:f>'参数'!$C$4</x:f>
        <x:v>120</x:v>
      </x:c>
      <x:c r="K166" s="60" t="n">
        <x:f>'参数'!$D$4</x:f>
        <x:v>180</x:v>
      </x:c>
      <x:c r="L166" s="60" t="n">
        <x:f>H166+I166+J166</x:f>
        <x:v>281</x:v>
      </x:c>
      <x:c r="M166" s="60" t="n">
        <x:f>L166+K166</x:f>
        <x:v>461</x:v>
      </x:c>
      <x:c r="N166" s="60" t="n">
        <x:f>'参数'!$B$10</x:f>
        <x:v>1</x:v>
      </x:c>
      <x:c r="O166" s="60" t="n">
        <x:f>N166*'参数'!$B$11</x:f>
        <x:v>2</x:v>
      </x:c>
      <x:c r="P166" s="60" t="n">
        <x:f>N166*'参数'!$B$12</x:f>
        <x:v>1</x:v>
      </x:c>
      <x:c r="Q166" t="str">
        <x:f>C166&amp;"d"</x:f>
        <x:v>C0d</x:v>
      </x:c>
      <x:c r="R166" t="str">
        <x:f>C166&amp;"p"</x:f>
        <x:v>C0p</x:v>
      </x:c>
      <x:c r="S166" t="str">
        <x:f>IF(AND(L166&gt;=H166+I166+J166,M166&gt;L166,F166&lt;&gt;""),"PASS","FAIL")</x:f>
        <x:v>PASS</x:v>
      </x:c>
      <x:c r="T166" t="n">
        <x:v>10</x:v>
      </x:c>
      <x:c r="U166" t="str">
        <x:v>pickup_after_delivery_completion_plus_usage_lag</x:v>
      </x:c>
    </x:row>
    <x:row r="167">
      <x:c r="A167" t="str">
        <x:v>Set1_12-2-5</x:v>
      </x:c>
      <x:c r="B167" t="str">
        <x:v>short_same_day</x:v>
      </x:c>
      <x:c r="C167" t="str">
        <x:v>C1</x:v>
      </x:c>
      <x:c r="D167" s="59" t="n">
        <x:v>-11</x:v>
      </x:c>
      <x:c r="E167" s="59" t="n">
        <x:v>26</x:v>
      </x:c>
      <x:c r="F167" s="59" t="str">
        <x:v>S1</x:v>
      </x:c>
      <x:c r="G167" s="59" t="n">
        <x:v>164</x:v>
      </x:c>
      <x:c r="H167" s="59" t="n">
        <x:v>254</x:v>
      </x:c>
      <x:c r="I167" s="59" t="n">
        <x:v>10</x:v>
      </x:c>
      <x:c r="J167" s="60" t="n">
        <x:f>'参数'!$C$4</x:f>
        <x:v>120</x:v>
      </x:c>
      <x:c r="K167" s="60" t="n">
        <x:f>'参数'!$D$4</x:f>
        <x:v>180</x:v>
      </x:c>
      <x:c r="L167" s="60" t="n">
        <x:f>H167+I167+J167</x:f>
        <x:v>384</x:v>
      </x:c>
      <x:c r="M167" s="60" t="n">
        <x:f>L167+K167</x:f>
        <x:v>564</x:v>
      </x:c>
      <x:c r="N167" s="60" t="n">
        <x:f>'参数'!$B$10</x:f>
        <x:v>1</x:v>
      </x:c>
      <x:c r="O167" s="60" t="n">
        <x:f>N167*'参数'!$B$11</x:f>
        <x:v>2</x:v>
      </x:c>
      <x:c r="P167" s="60" t="n">
        <x:f>N167*'参数'!$B$12</x:f>
        <x:v>1</x:v>
      </x:c>
      <x:c r="Q167" t="str">
        <x:f>C167&amp;"d"</x:f>
        <x:v>C1d</x:v>
      </x:c>
      <x:c r="R167" t="str">
        <x:f>C167&amp;"p"</x:f>
        <x:v>C1p</x:v>
      </x:c>
      <x:c r="S167" t="str">
        <x:f>IF(AND(L167&gt;=H167+I167+J167,M167&gt;L167,F167&lt;&gt;""),"PASS","FAIL")</x:f>
        <x:v>PASS</x:v>
      </x:c>
      <x:c r="T167" t="n">
        <x:v>5</x:v>
      </x:c>
      <x:c r="U167" t="str">
        <x:v>pickup_after_delivery_completion_plus_usage_lag</x:v>
      </x:c>
    </x:row>
    <x:row r="168">
      <x:c r="A168" t="str">
        <x:v>Set1_12-2-5</x:v>
      </x:c>
      <x:c r="B168" t="str">
        <x:v>short_same_day</x:v>
      </x:c>
      <x:c r="C168" t="str">
        <x:v>C2</x:v>
      </x:c>
      <x:c r="D168" s="59" t="n">
        <x:v>-6</x:v>
      </x:c>
      <x:c r="E168" s="59" t="n">
        <x:v>20</x:v>
      </x:c>
      <x:c r="F168" s="59" t="str">
        <x:v>S1</x:v>
      </x:c>
      <x:c r="G168" s="59" t="n">
        <x:v>333</x:v>
      </x:c>
      <x:c r="H168" s="59" t="n">
        <x:v>423</x:v>
      </x:c>
      <x:c r="I168" s="59" t="n">
        <x:v>10</x:v>
      </x:c>
      <x:c r="J168" s="60" t="n">
        <x:f>'参数'!$C$4</x:f>
        <x:v>120</x:v>
      </x:c>
      <x:c r="K168" s="60" t="n">
        <x:f>'参数'!$D$4</x:f>
        <x:v>180</x:v>
      </x:c>
      <x:c r="L168" s="60" t="n">
        <x:f>H168+I168+J168</x:f>
        <x:v>553</x:v>
      </x:c>
      <x:c r="M168" s="60" t="n">
        <x:f>L168+K168</x:f>
        <x:v>733</x:v>
      </x:c>
      <x:c r="N168" s="60" t="n">
        <x:f>'参数'!$B$10</x:f>
        <x:v>1</x:v>
      </x:c>
      <x:c r="O168" s="60" t="n">
        <x:f>N168*'参数'!$B$11</x:f>
        <x:v>2</x:v>
      </x:c>
      <x:c r="P168" s="60" t="n">
        <x:f>N168*'参数'!$B$12</x:f>
        <x:v>1</x:v>
      </x:c>
      <x:c r="Q168" t="str">
        <x:f>C168&amp;"d"</x:f>
        <x:v>C2d</x:v>
      </x:c>
      <x:c r="R168" t="str">
        <x:f>C168&amp;"p"</x:f>
        <x:v>C2p</x:v>
      </x:c>
      <x:c r="S168" t="str">
        <x:f>IF(AND(L168&gt;=H168+I168+J168,M168&gt;L168,F168&lt;&gt;""),"PASS","FAIL")</x:f>
        <x:v>PASS</x:v>
      </x:c>
      <x:c r="T168" t="n">
        <x:v>5</x:v>
      </x:c>
      <x:c r="U168" t="str">
        <x:v>pickup_after_delivery_completion_plus_usage_lag</x:v>
      </x:c>
    </x:row>
    <x:row r="169">
      <x:c r="A169" t="str">
        <x:v>Set1_12-2-5</x:v>
      </x:c>
      <x:c r="B169" t="str">
        <x:v>short_same_day</x:v>
      </x:c>
      <x:c r="C169" t="str">
        <x:v>C3</x:v>
      </x:c>
      <x:c r="D169" s="59" t="n">
        <x:v>2</x:v>
      </x:c>
      <x:c r="E169" s="59" t="n">
        <x:v>19</x:v>
      </x:c>
      <x:c r="F169" s="59" t="str">
        <x:v>S0</x:v>
      </x:c>
      <x:c r="G169" s="59" t="n">
        <x:v>125</x:v>
      </x:c>
      <x:c r="H169" s="59" t="n">
        <x:v>215</x:v>
      </x:c>
      <x:c r="I169" s="59" t="n">
        <x:v>10</x:v>
      </x:c>
      <x:c r="J169" s="60" t="n">
        <x:f>'参数'!$C$4</x:f>
        <x:v>120</x:v>
      </x:c>
      <x:c r="K169" s="60" t="n">
        <x:f>'参数'!$D$4</x:f>
        <x:v>180</x:v>
      </x:c>
      <x:c r="L169" s="60" t="n">
        <x:f>H169+I169+J169</x:f>
        <x:v>345</x:v>
      </x:c>
      <x:c r="M169" s="60" t="n">
        <x:f>L169+K169</x:f>
        <x:v>525</x:v>
      </x:c>
      <x:c r="N169" s="60" t="n">
        <x:f>'参数'!$B$10</x:f>
        <x:v>1</x:v>
      </x:c>
      <x:c r="O169" s="60" t="n">
        <x:f>N169*'参数'!$B$11</x:f>
        <x:v>2</x:v>
      </x:c>
      <x:c r="P169" s="60" t="n">
        <x:f>N169*'参数'!$B$12</x:f>
        <x:v>1</x:v>
      </x:c>
      <x:c r="Q169" t="str">
        <x:f>C169&amp;"d"</x:f>
        <x:v>C3d</x:v>
      </x:c>
      <x:c r="R169" t="str">
        <x:f>C169&amp;"p"</x:f>
        <x:v>C3p</x:v>
      </x:c>
      <x:c r="S169" t="str">
        <x:f>IF(AND(L169&gt;=H169+I169+J169,M169&gt;L169,F169&lt;&gt;""),"PASS","FAIL")</x:f>
        <x:v>PASS</x:v>
      </x:c>
      <x:c r="T169" t="n">
        <x:v>5</x:v>
      </x:c>
      <x:c r="U169" t="str">
        <x:v>pickup_after_delivery_completion_plus_usage_lag</x:v>
      </x:c>
    </x:row>
    <x:row r="170">
      <x:c r="A170" t="str">
        <x:v>Set1_12-2-5</x:v>
      </x:c>
      <x:c r="B170" t="str">
        <x:v>short_same_day</x:v>
      </x:c>
      <x:c r="C170" t="str">
        <x:v>C4</x:v>
      </x:c>
      <x:c r="D170" s="59" t="n">
        <x:v>-2</x:v>
      </x:c>
      <x:c r="E170" s="59" t="n">
        <x:v>20</x:v>
      </x:c>
      <x:c r="F170" s="59" t="str">
        <x:v>S1</x:v>
      </x:c>
      <x:c r="G170" s="59" t="n">
        <x:v>122</x:v>
      </x:c>
      <x:c r="H170" s="59" t="n">
        <x:v>212</x:v>
      </x:c>
      <x:c r="I170" s="59" t="n">
        <x:v>10</x:v>
      </x:c>
      <x:c r="J170" s="60" t="n">
        <x:f>'参数'!$C$4</x:f>
        <x:v>120</x:v>
      </x:c>
      <x:c r="K170" s="60" t="n">
        <x:f>'参数'!$D$4</x:f>
        <x:v>180</x:v>
      </x:c>
      <x:c r="L170" s="60" t="n">
        <x:f>H170+I170+J170</x:f>
        <x:v>342</x:v>
      </x:c>
      <x:c r="M170" s="60" t="n">
        <x:f>L170+K170</x:f>
        <x:v>522</x:v>
      </x:c>
      <x:c r="N170" s="60" t="n">
        <x:f>'参数'!$B$10</x:f>
        <x:v>1</x:v>
      </x:c>
      <x:c r="O170" s="60" t="n">
        <x:f>N170*'参数'!$B$11</x:f>
        <x:v>2</x:v>
      </x:c>
      <x:c r="P170" s="60" t="n">
        <x:f>N170*'参数'!$B$12</x:f>
        <x:v>1</x:v>
      </x:c>
      <x:c r="Q170" t="str">
        <x:f>C170&amp;"d"</x:f>
        <x:v>C4d</x:v>
      </x:c>
      <x:c r="R170" t="str">
        <x:f>C170&amp;"p"</x:f>
        <x:v>C4p</x:v>
      </x:c>
      <x:c r="S170" t="str">
        <x:f>IF(AND(L170&gt;=H170+I170+J170,M170&gt;L170,F170&lt;&gt;""),"PASS","FAIL")</x:f>
        <x:v>PASS</x:v>
      </x:c>
      <x:c r="T170" t="n">
        <x:v>5</x:v>
      </x:c>
      <x:c r="U170" t="str">
        <x:v>pickup_after_delivery_completion_plus_usage_lag</x:v>
      </x:c>
    </x:row>
    <x:row r="171">
      <x:c r="A171" t="str">
        <x:v>Set1_12-2-5</x:v>
      </x:c>
      <x:c r="B171" t="str">
        <x:v>short_same_day</x:v>
      </x:c>
      <x:c r="C171" t="str">
        <x:v>C5</x:v>
      </x:c>
      <x:c r="D171" s="59" t="n">
        <x:v>11</x:v>
      </x:c>
      <x:c r="E171" s="59" t="n">
        <x:v>2</x:v>
      </x:c>
      <x:c r="F171" s="59" t="str">
        <x:v>S0</x:v>
      </x:c>
      <x:c r="G171" s="59" t="n">
        <x:v>265</x:v>
      </x:c>
      <x:c r="H171" s="59" t="n">
        <x:v>355</x:v>
      </x:c>
      <x:c r="I171" s="59" t="n">
        <x:v>10</x:v>
      </x:c>
      <x:c r="J171" s="60" t="n">
        <x:f>'参数'!$C$4</x:f>
        <x:v>120</x:v>
      </x:c>
      <x:c r="K171" s="60" t="n">
        <x:f>'参数'!$D$4</x:f>
        <x:v>180</x:v>
      </x:c>
      <x:c r="L171" s="60" t="n">
        <x:f>H171+I171+J171</x:f>
        <x:v>485</x:v>
      </x:c>
      <x:c r="M171" s="60" t="n">
        <x:f>L171+K171</x:f>
        <x:v>665</x:v>
      </x:c>
      <x:c r="N171" s="60" t="n">
        <x:f>'参数'!$B$10</x:f>
        <x:v>1</x:v>
      </x:c>
      <x:c r="O171" s="60" t="n">
        <x:f>N171*'参数'!$B$11</x:f>
        <x:v>2</x:v>
      </x:c>
      <x:c r="P171" s="60" t="n">
        <x:f>N171*'参数'!$B$12</x:f>
        <x:v>1</x:v>
      </x:c>
      <x:c r="Q171" t="str">
        <x:f>C171&amp;"d"</x:f>
        <x:v>C5d</x:v>
      </x:c>
      <x:c r="R171" t="str">
        <x:f>C171&amp;"p"</x:f>
        <x:v>C5p</x:v>
      </x:c>
      <x:c r="S171" t="str">
        <x:f>IF(AND(L171&gt;=H171+I171+J171,M171&gt;L171,F171&lt;&gt;""),"PASS","FAIL")</x:f>
        <x:v>PASS</x:v>
      </x:c>
      <x:c r="T171" t="n">
        <x:v>5</x:v>
      </x:c>
      <x:c r="U171" t="str">
        <x:v>pickup_after_delivery_completion_plus_usage_lag</x:v>
      </x:c>
    </x:row>
    <x:row r="172">
      <x:c r="A172" t="str">
        <x:v>Set1_12-2-5</x:v>
      </x:c>
      <x:c r="B172" t="str">
        <x:v>short_same_day</x:v>
      </x:c>
      <x:c r="C172" t="str">
        <x:v>C6</x:v>
      </x:c>
      <x:c r="D172" s="59" t="n">
        <x:v>19</x:v>
      </x:c>
      <x:c r="E172" s="59" t="n">
        <x:v>-6</x:v>
      </x:c>
      <x:c r="F172" s="59" t="str">
        <x:v>S0</x:v>
      </x:c>
      <x:c r="G172" s="59" t="n">
        <x:v>116</x:v>
      </x:c>
      <x:c r="H172" s="59" t="n">
        <x:v>206</x:v>
      </x:c>
      <x:c r="I172" s="59" t="n">
        <x:v>10</x:v>
      </x:c>
      <x:c r="J172" s="60" t="n">
        <x:f>'参数'!$C$4</x:f>
        <x:v>120</x:v>
      </x:c>
      <x:c r="K172" s="60" t="n">
        <x:f>'参数'!$D$4</x:f>
        <x:v>180</x:v>
      </x:c>
      <x:c r="L172" s="60" t="n">
        <x:f>H172+I172+J172</x:f>
        <x:v>336</x:v>
      </x:c>
      <x:c r="M172" s="60" t="n">
        <x:f>L172+K172</x:f>
        <x:v>516</x:v>
      </x:c>
      <x:c r="N172" s="60" t="n">
        <x:f>'参数'!$B$10</x:f>
        <x:v>1</x:v>
      </x:c>
      <x:c r="O172" s="60" t="n">
        <x:f>N172*'参数'!$B$11</x:f>
        <x:v>2</x:v>
      </x:c>
      <x:c r="P172" s="60" t="n">
        <x:f>N172*'参数'!$B$12</x:f>
        <x:v>1</x:v>
      </x:c>
      <x:c r="Q172" t="str">
        <x:f>C172&amp;"d"</x:f>
        <x:v>C6d</x:v>
      </x:c>
      <x:c r="R172" t="str">
        <x:f>C172&amp;"p"</x:f>
        <x:v>C6p</x:v>
      </x:c>
      <x:c r="S172" t="str">
        <x:f>IF(AND(L172&gt;=H172+I172+J172,M172&gt;L172,F172&lt;&gt;""),"PASS","FAIL")</x:f>
        <x:v>PASS</x:v>
      </x:c>
      <x:c r="T172" t="n">
        <x:v>5</x:v>
      </x:c>
      <x:c r="U172" t="str">
        <x:v>pickup_after_delivery_completion_plus_usage_lag</x:v>
      </x:c>
    </x:row>
    <x:row r="173">
      <x:c r="A173" t="str">
        <x:v>Set1_12-2-5</x:v>
      </x:c>
      <x:c r="B173" t="str">
        <x:v>short_same_day</x:v>
      </x:c>
      <x:c r="C173" t="str">
        <x:v>C7</x:v>
      </x:c>
      <x:c r="D173" s="59" t="n">
        <x:v>8</x:v>
      </x:c>
      <x:c r="E173" s="59" t="n">
        <x:v>13</x:v>
      </x:c>
      <x:c r="F173" s="59" t="str">
        <x:v>S0</x:v>
      </x:c>
      <x:c r="G173" s="59" t="n">
        <x:v>154</x:v>
      </x:c>
      <x:c r="H173" s="59" t="n">
        <x:v>244</x:v>
      </x:c>
      <x:c r="I173" s="59" t="n">
        <x:v>10</x:v>
      </x:c>
      <x:c r="J173" s="60" t="n">
        <x:f>'参数'!$C$4</x:f>
        <x:v>120</x:v>
      </x:c>
      <x:c r="K173" s="60" t="n">
        <x:f>'参数'!$D$4</x:f>
        <x:v>180</x:v>
      </x:c>
      <x:c r="L173" s="60" t="n">
        <x:f>H173+I173+J173</x:f>
        <x:v>374</x:v>
      </x:c>
      <x:c r="M173" s="60" t="n">
        <x:f>L173+K173</x:f>
        <x:v>554</x:v>
      </x:c>
      <x:c r="N173" s="60" t="n">
        <x:f>'参数'!$B$10</x:f>
        <x:v>1</x:v>
      </x:c>
      <x:c r="O173" s="60" t="n">
        <x:f>N173*'参数'!$B$11</x:f>
        <x:v>2</x:v>
      </x:c>
      <x:c r="P173" s="60" t="n">
        <x:f>N173*'参数'!$B$12</x:f>
        <x:v>1</x:v>
      </x:c>
      <x:c r="Q173" t="str">
        <x:f>C173&amp;"d"</x:f>
        <x:v>C7d</x:v>
      </x:c>
      <x:c r="R173" t="str">
        <x:f>C173&amp;"p"</x:f>
        <x:v>C7p</x:v>
      </x:c>
      <x:c r="S173" t="str">
        <x:f>IF(AND(L173&gt;=H173+I173+J173,M173&gt;L173,F173&lt;&gt;""),"PASS","FAIL")</x:f>
        <x:v>PASS</x:v>
      </x:c>
      <x:c r="T173" t="n">
        <x:v>10</x:v>
      </x:c>
      <x:c r="U173" t="str">
        <x:v>pickup_after_delivery_completion_plus_usage_lag</x:v>
      </x:c>
    </x:row>
    <x:row r="174">
      <x:c r="A174" t="str">
        <x:v>Set1_12-2-5</x:v>
      </x:c>
      <x:c r="B174" t="str">
        <x:v>short_same_day</x:v>
      </x:c>
      <x:c r="C174" t="str">
        <x:v>C8</x:v>
      </x:c>
      <x:c r="D174" s="59" t="n">
        <x:v>-15</x:v>
      </x:c>
      <x:c r="E174" s="59" t="n">
        <x:v>-8</x:v>
      </x:c>
      <x:c r="F174" s="59" t="str">
        <x:v>S1</x:v>
      </x:c>
      <x:c r="G174" s="59" t="n">
        <x:v>289</x:v>
      </x:c>
      <x:c r="H174" s="59" t="n">
        <x:v>379</x:v>
      </x:c>
      <x:c r="I174" s="59" t="n">
        <x:v>10</x:v>
      </x:c>
      <x:c r="J174" s="60" t="n">
        <x:f>'参数'!$C$4</x:f>
        <x:v>120</x:v>
      </x:c>
      <x:c r="K174" s="60" t="n">
        <x:f>'参数'!$D$4</x:f>
        <x:v>180</x:v>
      </x:c>
      <x:c r="L174" s="60" t="n">
        <x:f>H174+I174+J174</x:f>
        <x:v>509</x:v>
      </x:c>
      <x:c r="M174" s="60" t="n">
        <x:f>L174+K174</x:f>
        <x:v>689</x:v>
      </x:c>
      <x:c r="N174" s="60" t="n">
        <x:f>'参数'!$B$10</x:f>
        <x:v>1</x:v>
      </x:c>
      <x:c r="O174" s="60" t="n">
        <x:f>N174*'参数'!$B$11</x:f>
        <x:v>2</x:v>
      </x:c>
      <x:c r="P174" s="60" t="n">
        <x:f>N174*'参数'!$B$12</x:f>
        <x:v>1</x:v>
      </x:c>
      <x:c r="Q174" t="str">
        <x:f>C174&amp;"d"</x:f>
        <x:v>C8d</x:v>
      </x:c>
      <x:c r="R174" t="str">
        <x:f>C174&amp;"p"</x:f>
        <x:v>C8p</x:v>
      </x:c>
      <x:c r="S174" t="str">
        <x:f>IF(AND(L174&gt;=H174+I174+J174,M174&gt;L174,F174&lt;&gt;""),"PASS","FAIL")</x:f>
        <x:v>PASS</x:v>
      </x:c>
      <x:c r="T174" t="n">
        <x:v>10</x:v>
      </x:c>
      <x:c r="U174" t="str">
        <x:v>pickup_after_delivery_completion_plus_usage_lag</x:v>
      </x:c>
    </x:row>
    <x:row r="175">
      <x:c r="A175" t="str">
        <x:v>Set1_12-2-5</x:v>
      </x:c>
      <x:c r="B175" t="str">
        <x:v>short_same_day</x:v>
      </x:c>
      <x:c r="C175" t="str">
        <x:v>C9</x:v>
      </x:c>
      <x:c r="D175" s="59" t="n">
        <x:v>-8</x:v>
      </x:c>
      <x:c r="E175" s="59" t="n">
        <x:v>-18</x:v>
      </x:c>
      <x:c r="F175" s="59" t="str">
        <x:v>S1</x:v>
      </x:c>
      <x:c r="G175" s="59" t="n">
        <x:v>180</x:v>
      </x:c>
      <x:c r="H175" s="59" t="n">
        <x:v>270</x:v>
      </x:c>
      <x:c r="I175" s="59" t="n">
        <x:v>10</x:v>
      </x:c>
      <x:c r="J175" s="60" t="n">
        <x:f>'参数'!$C$4</x:f>
        <x:v>120</x:v>
      </x:c>
      <x:c r="K175" s="60" t="n">
        <x:f>'参数'!$D$4</x:f>
        <x:v>180</x:v>
      </x:c>
      <x:c r="L175" s="60" t="n">
        <x:f>H175+I175+J175</x:f>
        <x:v>400</x:v>
      </x:c>
      <x:c r="M175" s="60" t="n">
        <x:f>L175+K175</x:f>
        <x:v>580</x:v>
      </x:c>
      <x:c r="N175" s="60" t="n">
        <x:f>'参数'!$B$10</x:f>
        <x:v>1</x:v>
      </x:c>
      <x:c r="O175" s="60" t="n">
        <x:f>N175*'参数'!$B$11</x:f>
        <x:v>2</x:v>
      </x:c>
      <x:c r="P175" s="60" t="n">
        <x:f>N175*'参数'!$B$12</x:f>
        <x:v>1</x:v>
      </x:c>
      <x:c r="Q175" t="str">
        <x:f>C175&amp;"d"</x:f>
        <x:v>C9d</x:v>
      </x:c>
      <x:c r="R175" t="str">
        <x:f>C175&amp;"p"</x:f>
        <x:v>C9p</x:v>
      </x:c>
      <x:c r="S175" t="str">
        <x:f>IF(AND(L175&gt;=H175+I175+J175,M175&gt;L175,F175&lt;&gt;""),"PASS","FAIL")</x:f>
        <x:v>PASS</x:v>
      </x:c>
      <x:c r="T175" t="n">
        <x:v>5</x:v>
      </x:c>
      <x:c r="U175" t="str">
        <x:v>pickup_after_delivery_completion_plus_usage_lag</x:v>
      </x:c>
    </x:row>
    <x:row r="176">
      <x:c r="A176" t="str">
        <x:v>Set1_12-2-5</x:v>
      </x:c>
      <x:c r="B176" t="str">
        <x:v>short_same_day</x:v>
      </x:c>
      <x:c r="C176" t="str">
        <x:v>C10</x:v>
      </x:c>
      <x:c r="D176" s="59" t="n">
        <x:v>4</x:v>
      </x:c>
      <x:c r="E176" s="59" t="n">
        <x:v>1</x:v>
      </x:c>
      <x:c r="F176" s="59" t="str">
        <x:v>S0</x:v>
      </x:c>
      <x:c r="G176" s="59" t="n">
        <x:v>326</x:v>
      </x:c>
      <x:c r="H176" s="59" t="n">
        <x:v>416</x:v>
      </x:c>
      <x:c r="I176" s="59" t="n">
        <x:v>10</x:v>
      </x:c>
      <x:c r="J176" s="60" t="n">
        <x:f>'参数'!$C$4</x:f>
        <x:v>120</x:v>
      </x:c>
      <x:c r="K176" s="60" t="n">
        <x:f>'参数'!$D$4</x:f>
        <x:v>180</x:v>
      </x:c>
      <x:c r="L176" s="60" t="n">
        <x:f>H176+I176+J176</x:f>
        <x:v>546</x:v>
      </x:c>
      <x:c r="M176" s="60" t="n">
        <x:f>L176+K176</x:f>
        <x:v>726</x:v>
      </x:c>
      <x:c r="N176" s="60" t="n">
        <x:f>'参数'!$B$10</x:f>
        <x:v>1</x:v>
      </x:c>
      <x:c r="O176" s="60" t="n">
        <x:f>N176*'参数'!$B$11</x:f>
        <x:v>2</x:v>
      </x:c>
      <x:c r="P176" s="60" t="n">
        <x:f>N176*'参数'!$B$12</x:f>
        <x:v>1</x:v>
      </x:c>
      <x:c r="Q176" t="str">
        <x:f>C176&amp;"d"</x:f>
        <x:v>C10d</x:v>
      </x:c>
      <x:c r="R176" t="str">
        <x:f>C176&amp;"p"</x:f>
        <x:v>C10p</x:v>
      </x:c>
      <x:c r="S176" t="str">
        <x:f>IF(AND(L176&gt;=H176+I176+J176,M176&gt;L176,F176&lt;&gt;""),"PASS","FAIL")</x:f>
        <x:v>PASS</x:v>
      </x:c>
      <x:c r="T176" t="n">
        <x:v>10</x:v>
      </x:c>
      <x:c r="U176" t="str">
        <x:v>pickup_after_delivery_completion_plus_usage_lag</x:v>
      </x:c>
    </x:row>
    <x:row r="177">
      <x:c r="A177" t="str">
        <x:v>Set1_12-2-5</x:v>
      </x:c>
      <x:c r="B177" t="str">
        <x:v>short_same_day</x:v>
      </x:c>
      <x:c r="C177" t="str">
        <x:v>C11</x:v>
      </x:c>
      <x:c r="D177" s="59" t="n">
        <x:v>-12</x:v>
      </x:c>
      <x:c r="E177" s="59" t="n">
        <x:v>-5</x:v>
      </x:c>
      <x:c r="F177" s="59" t="str">
        <x:v>S1</x:v>
      </x:c>
      <x:c r="G177" s="59" t="n">
        <x:v>83</x:v>
      </x:c>
      <x:c r="H177" s="59" t="n">
        <x:v>173</x:v>
      </x:c>
      <x:c r="I177" s="59" t="n">
        <x:v>10</x:v>
      </x:c>
      <x:c r="J177" s="60" t="n">
        <x:f>'参数'!$C$4</x:f>
        <x:v>120</x:v>
      </x:c>
      <x:c r="K177" s="60" t="n">
        <x:f>'参数'!$D$4</x:f>
        <x:v>180</x:v>
      </x:c>
      <x:c r="L177" s="60" t="n">
        <x:f>H177+I177+J177</x:f>
        <x:v>303</x:v>
      </x:c>
      <x:c r="M177" s="60" t="n">
        <x:f>L177+K177</x:f>
        <x:v>483</x:v>
      </x:c>
      <x:c r="N177" s="60" t="n">
        <x:f>'参数'!$B$10</x:f>
        <x:v>1</x:v>
      </x:c>
      <x:c r="O177" s="60" t="n">
        <x:f>N177*'参数'!$B$11</x:f>
        <x:v>2</x:v>
      </x:c>
      <x:c r="P177" s="60" t="n">
        <x:f>N177*'参数'!$B$12</x:f>
        <x:v>1</x:v>
      </x:c>
      <x:c r="Q177" t="str">
        <x:f>C177&amp;"d"</x:f>
        <x:v>C11d</x:v>
      </x:c>
      <x:c r="R177" t="str">
        <x:f>C177&amp;"p"</x:f>
        <x:v>C11p</x:v>
      </x:c>
      <x:c r="S177" t="str">
        <x:f>IF(AND(L177&gt;=H177+I177+J177,M177&gt;L177,F177&lt;&gt;""),"PASS","FAIL")</x:f>
        <x:v>PASS</x:v>
      </x:c>
      <x:c r="T177" t="n">
        <x:v>5</x:v>
      </x:c>
      <x:c r="U177" t="str">
        <x:v>pickup_after_delivery_completion_plus_usage_lag</x:v>
      </x:c>
    </x:row>
    <x:row r="178">
      <x:c r="A178" t="str">
        <x:v>Set1_7-2-1</x:v>
      </x:c>
      <x:c r="B178" t="str">
        <x:v>short_same_day</x:v>
      </x:c>
      <x:c r="C178" t="str">
        <x:v>C0</x:v>
      </x:c>
      <x:c r="D178" s="59" t="n">
        <x:v>-5</x:v>
      </x:c>
      <x:c r="E178" s="59" t="n">
        <x:v>-6</x:v>
      </x:c>
      <x:c r="F178" s="59" t="str">
        <x:v>S1</x:v>
      </x:c>
      <x:c r="G178" s="59" t="n">
        <x:v>183</x:v>
      </x:c>
      <x:c r="H178" s="59" t="n">
        <x:v>203</x:v>
      </x:c>
      <x:c r="I178" s="59" t="n">
        <x:v>10</x:v>
      </x:c>
      <x:c r="J178" s="60" t="n">
        <x:f>'参数'!$C$4</x:f>
        <x:v>120</x:v>
      </x:c>
      <x:c r="K178" s="60" t="n">
        <x:f>'参数'!$D$4</x:f>
        <x:v>180</x:v>
      </x:c>
      <x:c r="L178" s="60" t="n">
        <x:f>H178+I178+J178</x:f>
        <x:v>333</x:v>
      </x:c>
      <x:c r="M178" s="60" t="n">
        <x:f>L178+K178</x:f>
        <x:v>513</x:v>
      </x:c>
      <x:c r="N178" s="60" t="n">
        <x:f>'参数'!$B$10</x:f>
        <x:v>1</x:v>
      </x:c>
      <x:c r="O178" s="60" t="n">
        <x:f>N178*'参数'!$B$11</x:f>
        <x:v>2</x:v>
      </x:c>
      <x:c r="P178" s="60" t="n">
        <x:f>N178*'参数'!$B$12</x:f>
        <x:v>1</x:v>
      </x:c>
      <x:c r="Q178" t="str">
        <x:f>C178&amp;"d"</x:f>
        <x:v>C0d</x:v>
      </x:c>
      <x:c r="R178" t="str">
        <x:f>C178&amp;"p"</x:f>
        <x:v>C0p</x:v>
      </x:c>
      <x:c r="S178" t="str">
        <x:f>IF(AND(L178&gt;=H178+I178+J178,M178&gt;L178,F178&lt;&gt;""),"PASS","FAIL")</x:f>
        <x:v>PASS</x:v>
      </x:c>
      <x:c r="T178" t="n">
        <x:v>10</x:v>
      </x:c>
      <x:c r="U178" t="str">
        <x:v>pickup_after_delivery_completion_plus_usage_lag</x:v>
      </x:c>
    </x:row>
    <x:row r="179">
      <x:c r="A179" t="str">
        <x:v>Set1_7-2-1</x:v>
      </x:c>
      <x:c r="B179" t="str">
        <x:v>short_same_day</x:v>
      </x:c>
      <x:c r="C179" t="str">
        <x:v>C1</x:v>
      </x:c>
      <x:c r="D179" s="59" t="n">
        <x:v>2</x:v>
      </x:c>
      <x:c r="E179" s="59" t="n">
        <x:v>-4</x:v>
      </x:c>
      <x:c r="F179" s="59" t="str">
        <x:v>S0</x:v>
      </x:c>
      <x:c r="G179" s="59" t="n">
        <x:v>174</x:v>
      </x:c>
      <x:c r="H179" s="59" t="n">
        <x:v>194</x:v>
      </x:c>
      <x:c r="I179" s="59" t="n">
        <x:v>10</x:v>
      </x:c>
      <x:c r="J179" s="60" t="n">
        <x:f>'参数'!$C$4</x:f>
        <x:v>120</x:v>
      </x:c>
      <x:c r="K179" s="60" t="n">
        <x:f>'参数'!$D$4</x:f>
        <x:v>180</x:v>
      </x:c>
      <x:c r="L179" s="60" t="n">
        <x:f>H179+I179+J179</x:f>
        <x:v>324</x:v>
      </x:c>
      <x:c r="M179" s="60" t="n">
        <x:f>L179+K179</x:f>
        <x:v>504</x:v>
      </x:c>
      <x:c r="N179" s="60" t="n">
        <x:f>'参数'!$B$10</x:f>
        <x:v>1</x:v>
      </x:c>
      <x:c r="O179" s="60" t="n">
        <x:f>N179*'参数'!$B$11</x:f>
        <x:v>2</x:v>
      </x:c>
      <x:c r="P179" s="60" t="n">
        <x:f>N179*'参数'!$B$12</x:f>
        <x:v>1</x:v>
      </x:c>
      <x:c r="Q179" t="str">
        <x:f>C179&amp;"d"</x:f>
        <x:v>C1d</x:v>
      </x:c>
      <x:c r="R179" t="str">
        <x:f>C179&amp;"p"</x:f>
        <x:v>C1p</x:v>
      </x:c>
      <x:c r="S179" t="str">
        <x:f>IF(AND(L179&gt;=H179+I179+J179,M179&gt;L179,F179&lt;&gt;""),"PASS","FAIL")</x:f>
        <x:v>PASS</x:v>
      </x:c>
      <x:c r="T179" t="n">
        <x:v>10</x:v>
      </x:c>
      <x:c r="U179" t="str">
        <x:v>pickup_after_delivery_completion_plus_usage_lag</x:v>
      </x:c>
    </x:row>
    <x:row r="180">
      <x:c r="A180" t="str">
        <x:v>Set1_7-2-1</x:v>
      </x:c>
      <x:c r="B180" t="str">
        <x:v>short_same_day</x:v>
      </x:c>
      <x:c r="C180" t="str">
        <x:v>C2</x:v>
      </x:c>
      <x:c r="D180" s="59" t="n">
        <x:v>23</x:v>
      </x:c>
      <x:c r="E180" s="59" t="n">
        <x:v>-4</x:v>
      </x:c>
      <x:c r="F180" s="59" t="str">
        <x:v>S0</x:v>
      </x:c>
      <x:c r="G180" s="59" t="n">
        <x:v>51</x:v>
      </x:c>
      <x:c r="H180" s="59" t="n">
        <x:v>71</x:v>
      </x:c>
      <x:c r="I180" s="59" t="n">
        <x:v>10</x:v>
      </x:c>
      <x:c r="J180" s="60" t="n">
        <x:f>'参数'!$C$4</x:f>
        <x:v>120</x:v>
      </x:c>
      <x:c r="K180" s="60" t="n">
        <x:f>'参数'!$D$4</x:f>
        <x:v>180</x:v>
      </x:c>
      <x:c r="L180" s="60" t="n">
        <x:f>H180+I180+J180</x:f>
        <x:v>201</x:v>
      </x:c>
      <x:c r="M180" s="60" t="n">
        <x:f>L180+K180</x:f>
        <x:v>381</x:v>
      </x:c>
      <x:c r="N180" s="60" t="n">
        <x:f>'参数'!$B$10</x:f>
        <x:v>1</x:v>
      </x:c>
      <x:c r="O180" s="60" t="n">
        <x:f>N180*'参数'!$B$11</x:f>
        <x:v>2</x:v>
      </x:c>
      <x:c r="P180" s="60" t="n">
        <x:f>N180*'参数'!$B$12</x:f>
        <x:v>1</x:v>
      </x:c>
      <x:c r="Q180" t="str">
        <x:f>C180&amp;"d"</x:f>
        <x:v>C2d</x:v>
      </x:c>
      <x:c r="R180" t="str">
        <x:f>C180&amp;"p"</x:f>
        <x:v>C2p</x:v>
      </x:c>
      <x:c r="S180" t="str">
        <x:f>IF(AND(L180&gt;=H180+I180+J180,M180&gt;L180,F180&lt;&gt;""),"PASS","FAIL")</x:f>
        <x:v>PASS</x:v>
      </x:c>
      <x:c r="T180" t="n">
        <x:v>10</x:v>
      </x:c>
      <x:c r="U180" t="str">
        <x:v>pickup_after_delivery_completion_plus_usage_lag</x:v>
      </x:c>
    </x:row>
    <x:row r="181">
      <x:c r="A181" t="str">
        <x:v>Set1_7-2-1</x:v>
      </x:c>
      <x:c r="B181" t="str">
        <x:v>short_same_day</x:v>
      </x:c>
      <x:c r="C181" t="str">
        <x:v>C3</x:v>
      </x:c>
      <x:c r="D181" s="59" t="n">
        <x:v>-6</x:v>
      </x:c>
      <x:c r="E181" s="59" t="n">
        <x:v>-21</x:v>
      </x:c>
      <x:c r="F181" s="59" t="str">
        <x:v>S1</x:v>
      </x:c>
      <x:c r="G181" s="59" t="n">
        <x:v>244</x:v>
      </x:c>
      <x:c r="H181" s="59" t="n">
        <x:v>264</x:v>
      </x:c>
      <x:c r="I181" s="59" t="n">
        <x:v>10</x:v>
      </x:c>
      <x:c r="J181" s="60" t="n">
        <x:f>'参数'!$C$4</x:f>
        <x:v>120</x:v>
      </x:c>
      <x:c r="K181" s="60" t="n">
        <x:f>'参数'!$D$4</x:f>
        <x:v>180</x:v>
      </x:c>
      <x:c r="L181" s="60" t="n">
        <x:f>H181+I181+J181</x:f>
        <x:v>394</x:v>
      </x:c>
      <x:c r="M181" s="60" t="n">
        <x:f>L181+K181</x:f>
        <x:v>574</x:v>
      </x:c>
      <x:c r="N181" s="60" t="n">
        <x:f>'参数'!$B$10</x:f>
        <x:v>1</x:v>
      </x:c>
      <x:c r="O181" s="60" t="n">
        <x:f>N181*'参数'!$B$11</x:f>
        <x:v>2</x:v>
      </x:c>
      <x:c r="P181" s="60" t="n">
        <x:f>N181*'参数'!$B$12</x:f>
        <x:v>1</x:v>
      </x:c>
      <x:c r="Q181" t="str">
        <x:f>C181&amp;"d"</x:f>
        <x:v>C3d</x:v>
      </x:c>
      <x:c r="R181" t="str">
        <x:f>C181&amp;"p"</x:f>
        <x:v>C3p</x:v>
      </x:c>
      <x:c r="S181" t="str">
        <x:f>IF(AND(L181&gt;=H181+I181+J181,M181&gt;L181,F181&lt;&gt;""),"PASS","FAIL")</x:f>
        <x:v>PASS</x:v>
      </x:c>
      <x:c r="T181" t="n">
        <x:v>10</x:v>
      </x:c>
      <x:c r="U181" t="str">
        <x:v>pickup_after_delivery_completion_plus_usage_lag</x:v>
      </x:c>
    </x:row>
    <x:row r="182">
      <x:c r="A182" t="str">
        <x:v>Set1_7-2-1</x:v>
      </x:c>
      <x:c r="B182" t="str">
        <x:v>short_same_day</x:v>
      </x:c>
      <x:c r="C182" t="str">
        <x:v>C4</x:v>
      </x:c>
      <x:c r="D182" s="59" t="n">
        <x:v>15</x:v>
      </x:c>
      <x:c r="E182" s="59" t="n">
        <x:v>21</x:v>
      </x:c>
      <x:c r="F182" s="59" t="str">
        <x:v>S0</x:v>
      </x:c>
      <x:c r="G182" s="59" t="n">
        <x:v>244</x:v>
      </x:c>
      <x:c r="H182" s="59" t="n">
        <x:v>264</x:v>
      </x:c>
      <x:c r="I182" s="59" t="n">
        <x:v>10</x:v>
      </x:c>
      <x:c r="J182" s="60" t="n">
        <x:f>'参数'!$C$4</x:f>
        <x:v>120</x:v>
      </x:c>
      <x:c r="K182" s="60" t="n">
        <x:f>'参数'!$D$4</x:f>
        <x:v>180</x:v>
      </x:c>
      <x:c r="L182" s="60" t="n">
        <x:f>H182+I182+J182</x:f>
        <x:v>394</x:v>
      </x:c>
      <x:c r="M182" s="60" t="n">
        <x:f>L182+K182</x:f>
        <x:v>574</x:v>
      </x:c>
      <x:c r="N182" s="60" t="n">
        <x:f>'参数'!$B$10</x:f>
        <x:v>1</x:v>
      </x:c>
      <x:c r="O182" s="60" t="n">
        <x:f>N182*'参数'!$B$11</x:f>
        <x:v>2</x:v>
      </x:c>
      <x:c r="P182" s="60" t="n">
        <x:f>N182*'参数'!$B$12</x:f>
        <x:v>1</x:v>
      </x:c>
      <x:c r="Q182" t="str">
        <x:f>C182&amp;"d"</x:f>
        <x:v>C4d</x:v>
      </x:c>
      <x:c r="R182" t="str">
        <x:f>C182&amp;"p"</x:f>
        <x:v>C4p</x:v>
      </x:c>
      <x:c r="S182" t="str">
        <x:f>IF(AND(L182&gt;=H182+I182+J182,M182&gt;L182,F182&lt;&gt;""),"PASS","FAIL")</x:f>
        <x:v>PASS</x:v>
      </x:c>
      <x:c r="T182" t="n">
        <x:v>5</x:v>
      </x:c>
      <x:c r="U182" t="str">
        <x:v>pickup_after_delivery_completion_plus_usage_lag</x:v>
      </x:c>
    </x:row>
    <x:row r="183">
      <x:c r="A183" t="str">
        <x:v>Set1_7-2-1</x:v>
      </x:c>
      <x:c r="B183" t="str">
        <x:v>short_same_day</x:v>
      </x:c>
      <x:c r="C183" t="str">
        <x:v>C5</x:v>
      </x:c>
      <x:c r="D183" s="59" t="n">
        <x:v>1</x:v>
      </x:c>
      <x:c r="E183" s="59" t="n">
        <x:v>-26</x:v>
      </x:c>
      <x:c r="F183" s="59" t="str">
        <x:v>S1</x:v>
      </x:c>
      <x:c r="G183" s="59" t="n">
        <x:v>181</x:v>
      </x:c>
      <x:c r="H183" s="59" t="n">
        <x:v>201</x:v>
      </x:c>
      <x:c r="I183" s="59" t="n">
        <x:v>10</x:v>
      </x:c>
      <x:c r="J183" s="60" t="n">
        <x:f>'参数'!$C$4</x:f>
        <x:v>120</x:v>
      </x:c>
      <x:c r="K183" s="60" t="n">
        <x:f>'参数'!$D$4</x:f>
        <x:v>180</x:v>
      </x:c>
      <x:c r="L183" s="60" t="n">
        <x:f>H183+I183+J183</x:f>
        <x:v>331</x:v>
      </x:c>
      <x:c r="M183" s="60" t="n">
        <x:f>L183+K183</x:f>
        <x:v>511</x:v>
      </x:c>
      <x:c r="N183" s="60" t="n">
        <x:f>'参数'!$B$10</x:f>
        <x:v>1</x:v>
      </x:c>
      <x:c r="O183" s="60" t="n">
        <x:f>N183*'参数'!$B$11</x:f>
        <x:v>2</x:v>
      </x:c>
      <x:c r="P183" s="60" t="n">
        <x:f>N183*'参数'!$B$12</x:f>
        <x:v>1</x:v>
      </x:c>
      <x:c r="Q183" t="str">
        <x:f>C183&amp;"d"</x:f>
        <x:v>C5d</x:v>
      </x:c>
      <x:c r="R183" t="str">
        <x:f>C183&amp;"p"</x:f>
        <x:v>C5p</x:v>
      </x:c>
      <x:c r="S183" t="str">
        <x:f>IF(AND(L183&gt;=H183+I183+J183,M183&gt;L183,F183&lt;&gt;""),"PASS","FAIL")</x:f>
        <x:v>PASS</x:v>
      </x:c>
      <x:c r="T183" t="n">
        <x:v>10</x:v>
      </x:c>
      <x:c r="U183" t="str">
        <x:v>pickup_after_delivery_completion_plus_usage_lag</x:v>
      </x:c>
    </x:row>
    <x:row r="184">
      <x:c r="A184" t="str">
        <x:v>Set1_7-2-1</x:v>
      </x:c>
      <x:c r="B184" t="str">
        <x:v>short_same_day</x:v>
      </x:c>
      <x:c r="C184" t="str">
        <x:v>C6</x:v>
      </x:c>
      <x:c r="D184" s="59" t="n">
        <x:v>-2</x:v>
      </x:c>
      <x:c r="E184" s="59" t="n">
        <x:v>-3</x:v>
      </x:c>
      <x:c r="F184" s="59" t="str">
        <x:v>S1</x:v>
      </x:c>
      <x:c r="G184" s="59" t="n">
        <x:v>111</x:v>
      </x:c>
      <x:c r="H184" s="59" t="n">
        <x:v>131</x:v>
      </x:c>
      <x:c r="I184" s="59" t="n">
        <x:v>10</x:v>
      </x:c>
      <x:c r="J184" s="60" t="n">
        <x:f>'参数'!$C$4</x:f>
        <x:v>120</x:v>
      </x:c>
      <x:c r="K184" s="60" t="n">
        <x:f>'参数'!$D$4</x:f>
        <x:v>180</x:v>
      </x:c>
      <x:c r="L184" s="60" t="n">
        <x:f>H184+I184+J184</x:f>
        <x:v>261</x:v>
      </x:c>
      <x:c r="M184" s="60" t="n">
        <x:f>L184+K184</x:f>
        <x:v>441</x:v>
      </x:c>
      <x:c r="N184" s="60" t="n">
        <x:f>'参数'!$B$10</x:f>
        <x:v>1</x:v>
      </x:c>
      <x:c r="O184" s="60" t="n">
        <x:f>N184*'参数'!$B$11</x:f>
        <x:v>2</x:v>
      </x:c>
      <x:c r="P184" s="60" t="n">
        <x:f>N184*'参数'!$B$12</x:f>
        <x:v>1</x:v>
      </x:c>
      <x:c r="Q184" t="str">
        <x:f>C184&amp;"d"</x:f>
        <x:v>C6d</x:v>
      </x:c>
      <x:c r="R184" t="str">
        <x:f>C184&amp;"p"</x:f>
        <x:v>C6p</x:v>
      </x:c>
      <x:c r="S184" t="str">
        <x:f>IF(AND(L184&gt;=H184+I184+J184,M184&gt;L184,F184&lt;&gt;""),"PASS","FAIL")</x:f>
        <x:v>PASS</x:v>
      </x:c>
      <x:c r="T184" t="n">
        <x:v>5</x:v>
      </x:c>
      <x:c r="U184" t="str">
        <x:v>pickup_after_delivery_completion_plus_usage_lag</x:v>
      </x:c>
    </x:row>
    <x:row r="185">
      <x:c r="A185" t="str">
        <x:v>Set1_7-2-1b</x:v>
      </x:c>
      <x:c r="B185" t="str">
        <x:v>short_same_day</x:v>
      </x:c>
      <x:c r="C185" t="str">
        <x:v>C0</x:v>
      </x:c>
      <x:c r="D185" s="59" t="n">
        <x:v>6</x:v>
      </x:c>
      <x:c r="E185" s="59" t="n">
        <x:v>-13</x:v>
      </x:c>
      <x:c r="F185" s="59" t="str">
        <x:v>S1</x:v>
      </x:c>
      <x:c r="G185" s="59" t="n">
        <x:v>170</x:v>
      </x:c>
      <x:c r="H185" s="59" t="n">
        <x:v>190</x:v>
      </x:c>
      <x:c r="I185" s="59" t="n">
        <x:v>10</x:v>
      </x:c>
      <x:c r="J185" s="60" t="n">
        <x:f>'参数'!$C$4</x:f>
        <x:v>120</x:v>
      </x:c>
      <x:c r="K185" s="60" t="n">
        <x:f>'参数'!$D$4</x:f>
        <x:v>180</x:v>
      </x:c>
      <x:c r="L185" s="60" t="n">
        <x:f>H185+I185+J185</x:f>
        <x:v>320</x:v>
      </x:c>
      <x:c r="M185" s="60" t="n">
        <x:f>L185+K185</x:f>
        <x:v>500</x:v>
      </x:c>
      <x:c r="N185" s="60" t="n">
        <x:f>'参数'!$B$10</x:f>
        <x:v>1</x:v>
      </x:c>
      <x:c r="O185" s="60" t="n">
        <x:f>N185*'参数'!$B$11</x:f>
        <x:v>2</x:v>
      </x:c>
      <x:c r="P185" s="60" t="n">
        <x:f>N185*'参数'!$B$12</x:f>
        <x:v>1</x:v>
      </x:c>
      <x:c r="Q185" t="str">
        <x:f>C185&amp;"d"</x:f>
        <x:v>C0d</x:v>
      </x:c>
      <x:c r="R185" t="str">
        <x:f>C185&amp;"p"</x:f>
        <x:v>C0p</x:v>
      </x:c>
      <x:c r="S185" t="str">
        <x:f>IF(AND(L185&gt;=H185+I185+J185,M185&gt;L185,F185&lt;&gt;""),"PASS","FAIL")</x:f>
        <x:v>PASS</x:v>
      </x:c>
      <x:c r="T185" t="n">
        <x:v>8</x:v>
      </x:c>
      <x:c r="U185" t="str">
        <x:v>pickup_after_delivery_completion_plus_usage_lag</x:v>
      </x:c>
    </x:row>
    <x:row r="186">
      <x:c r="A186" t="str">
        <x:v>Set1_7-2-1b</x:v>
      </x:c>
      <x:c r="B186" t="str">
        <x:v>short_same_day</x:v>
      </x:c>
      <x:c r="C186" t="str">
        <x:v>C1</x:v>
      </x:c>
      <x:c r="D186" s="59" t="n">
        <x:v>-14</x:v>
      </x:c>
      <x:c r="E186" s="59" t="n">
        <x:v>-1</x:v>
      </x:c>
      <x:c r="F186" s="59" t="str">
        <x:v>S1</x:v>
      </x:c>
      <x:c r="G186" s="59" t="n">
        <x:v>191</x:v>
      </x:c>
      <x:c r="H186" s="59" t="n">
        <x:v>211</x:v>
      </x:c>
      <x:c r="I186" s="59" t="n">
        <x:v>10</x:v>
      </x:c>
      <x:c r="J186" s="60" t="n">
        <x:f>'参数'!$C$4</x:f>
        <x:v>120</x:v>
      </x:c>
      <x:c r="K186" s="60" t="n">
        <x:f>'参数'!$D$4</x:f>
        <x:v>180</x:v>
      </x:c>
      <x:c r="L186" s="60" t="n">
        <x:f>H186+I186+J186</x:f>
        <x:v>341</x:v>
      </x:c>
      <x:c r="M186" s="60" t="n">
        <x:f>L186+K186</x:f>
        <x:v>521</x:v>
      </x:c>
      <x:c r="N186" s="60" t="n">
        <x:f>'参数'!$B$10</x:f>
        <x:v>1</x:v>
      </x:c>
      <x:c r="O186" s="60" t="n">
        <x:f>N186*'参数'!$B$11</x:f>
        <x:v>2</x:v>
      </x:c>
      <x:c r="P186" s="60" t="n">
        <x:f>N186*'参数'!$B$12</x:f>
        <x:v>1</x:v>
      </x:c>
      <x:c r="Q186" t="str">
        <x:f>C186&amp;"d"</x:f>
        <x:v>C1d</x:v>
      </x:c>
      <x:c r="R186" t="str">
        <x:f>C186&amp;"p"</x:f>
        <x:v>C1p</x:v>
      </x:c>
      <x:c r="S186" t="str">
        <x:f>IF(AND(L186&gt;=H186+I186+J186,M186&gt;L186,F186&lt;&gt;""),"PASS","FAIL")</x:f>
        <x:v>PASS</x:v>
      </x:c>
      <x:c r="T186" t="n">
        <x:v>12</x:v>
      </x:c>
      <x:c r="U186" t="str">
        <x:v>pickup_after_delivery_completion_plus_usage_lag</x:v>
      </x:c>
    </x:row>
    <x:row r="187">
      <x:c r="A187" t="str">
        <x:v>Set1_7-2-1b</x:v>
      </x:c>
      <x:c r="B187" t="str">
        <x:v>short_same_day</x:v>
      </x:c>
      <x:c r="C187" t="str">
        <x:v>C2</x:v>
      </x:c>
      <x:c r="D187" s="59" t="n">
        <x:v>26</x:v>
      </x:c>
      <x:c r="E187" s="59" t="n">
        <x:v>7</x:v>
      </x:c>
      <x:c r="F187" s="59" t="str">
        <x:v>S0</x:v>
      </x:c>
      <x:c r="G187" s="59" t="n">
        <x:v>58</x:v>
      </x:c>
      <x:c r="H187" s="59" t="n">
        <x:v>78</x:v>
      </x:c>
      <x:c r="I187" s="59" t="n">
        <x:v>10</x:v>
      </x:c>
      <x:c r="J187" s="60" t="n">
        <x:f>'参数'!$C$4</x:f>
        <x:v>120</x:v>
      </x:c>
      <x:c r="K187" s="60" t="n">
        <x:f>'参数'!$D$4</x:f>
        <x:v>180</x:v>
      </x:c>
      <x:c r="L187" s="60" t="n">
        <x:f>H187+I187+J187</x:f>
        <x:v>208</x:v>
      </x:c>
      <x:c r="M187" s="60" t="n">
        <x:f>L187+K187</x:f>
        <x:v>388</x:v>
      </x:c>
      <x:c r="N187" s="60" t="n">
        <x:f>'参数'!$B$10</x:f>
        <x:v>1</x:v>
      </x:c>
      <x:c r="O187" s="60" t="n">
        <x:f>N187*'参数'!$B$11</x:f>
        <x:v>2</x:v>
      </x:c>
      <x:c r="P187" s="60" t="n">
        <x:f>N187*'参数'!$B$12</x:f>
        <x:v>1</x:v>
      </x:c>
      <x:c r="Q187" t="str">
        <x:f>C187&amp;"d"</x:f>
        <x:v>C2d</x:v>
      </x:c>
      <x:c r="R187" t="str">
        <x:f>C187&amp;"p"</x:f>
        <x:v>C2p</x:v>
      </x:c>
      <x:c r="S187" t="str">
        <x:f>IF(AND(L187&gt;=H187+I187+J187,M187&gt;L187,F187&lt;&gt;""),"PASS","FAIL")</x:f>
        <x:v>PASS</x:v>
      </x:c>
      <x:c r="T187" t="n">
        <x:v>5.5</x:v>
      </x:c>
      <x:c r="U187" t="str">
        <x:v>pickup_after_delivery_completion_plus_usage_lag</x:v>
      </x:c>
    </x:row>
    <x:row r="188">
      <x:c r="A188" t="str">
        <x:v>Set1_7-2-1b</x:v>
      </x:c>
      <x:c r="B188" t="str">
        <x:v>short_same_day</x:v>
      </x:c>
      <x:c r="C188" t="str">
        <x:v>C3</x:v>
      </x:c>
      <x:c r="D188" s="59" t="n">
        <x:v>-28</x:v>
      </x:c>
      <x:c r="E188" s="59" t="n">
        <x:v>-4</x:v>
      </x:c>
      <x:c r="F188" s="59" t="str">
        <x:v>S1</x:v>
      </x:c>
      <x:c r="G188" s="59" t="n">
        <x:v>63</x:v>
      </x:c>
      <x:c r="H188" s="59" t="n">
        <x:v>83</x:v>
      </x:c>
      <x:c r="I188" s="59" t="n">
        <x:v>10</x:v>
      </x:c>
      <x:c r="J188" s="60" t="n">
        <x:f>'参数'!$C$4</x:f>
        <x:v>120</x:v>
      </x:c>
      <x:c r="K188" s="60" t="n">
        <x:f>'参数'!$D$4</x:f>
        <x:v>180</x:v>
      </x:c>
      <x:c r="L188" s="60" t="n">
        <x:f>H188+I188+J188</x:f>
        <x:v>213</x:v>
      </x:c>
      <x:c r="M188" s="60" t="n">
        <x:f>L188+K188</x:f>
        <x:v>393</x:v>
      </x:c>
      <x:c r="N188" s="60" t="n">
        <x:f>'参数'!$B$10</x:f>
        <x:v>1</x:v>
      </x:c>
      <x:c r="O188" s="60" t="n">
        <x:f>N188*'参数'!$B$11</x:f>
        <x:v>2</x:v>
      </x:c>
      <x:c r="P188" s="60" t="n">
        <x:f>N188*'参数'!$B$12</x:f>
        <x:v>1</x:v>
      </x:c>
      <x:c r="Q188" t="str">
        <x:f>C188&amp;"d"</x:f>
        <x:v>C3d</x:v>
      </x:c>
      <x:c r="R188" t="str">
        <x:f>C188&amp;"p"</x:f>
        <x:v>C3p</x:v>
      </x:c>
      <x:c r="S188" t="str">
        <x:f>IF(AND(L188&gt;=H188+I188+J188,M188&gt;L188,F188&lt;&gt;""),"PASS","FAIL")</x:f>
        <x:v>PASS</x:v>
      </x:c>
      <x:c r="T188" t="n">
        <x:v>11</x:v>
      </x:c>
      <x:c r="U188" t="str">
        <x:v>pickup_after_delivery_completion_plus_usage_lag</x:v>
      </x:c>
    </x:row>
    <x:row r="189">
      <x:c r="A189" t="str">
        <x:v>Set1_7-2-1b</x:v>
      </x:c>
      <x:c r="B189" t="str">
        <x:v>short_same_day</x:v>
      </x:c>
      <x:c r="C189" t="str">
        <x:v>C4</x:v>
      </x:c>
      <x:c r="D189" s="59" t="n">
        <x:v>12</x:v>
      </x:c>
      <x:c r="E189" s="59" t="n">
        <x:v>-18</x:v>
      </x:c>
      <x:c r="F189" s="59" t="str">
        <x:v>S1</x:v>
      </x:c>
      <x:c r="G189" s="59" t="n">
        <x:v>58</x:v>
      </x:c>
      <x:c r="H189" s="59" t="n">
        <x:v>78</x:v>
      </x:c>
      <x:c r="I189" s="59" t="n">
        <x:v>10</x:v>
      </x:c>
      <x:c r="J189" s="60" t="n">
        <x:f>'参数'!$C$4</x:f>
        <x:v>120</x:v>
      </x:c>
      <x:c r="K189" s="60" t="n">
        <x:f>'参数'!$D$4</x:f>
        <x:v>180</x:v>
      </x:c>
      <x:c r="L189" s="60" t="n">
        <x:f>H189+I189+J189</x:f>
        <x:v>208</x:v>
      </x:c>
      <x:c r="M189" s="60" t="n">
        <x:f>L189+K189</x:f>
        <x:v>388</x:v>
      </x:c>
      <x:c r="N189" s="60" t="n">
        <x:f>'参数'!$B$10</x:f>
        <x:v>1</x:v>
      </x:c>
      <x:c r="O189" s="60" t="n">
        <x:f>N189*'参数'!$B$11</x:f>
        <x:v>2</x:v>
      </x:c>
      <x:c r="P189" s="60" t="n">
        <x:f>N189*'参数'!$B$12</x:f>
        <x:v>1</x:v>
      </x:c>
      <x:c r="Q189" t="str">
        <x:f>C189&amp;"d"</x:f>
        <x:v>C4d</x:v>
      </x:c>
      <x:c r="R189" t="str">
        <x:f>C189&amp;"p"</x:f>
        <x:v>C4p</x:v>
      </x:c>
      <x:c r="S189" t="str">
        <x:f>IF(AND(L189&gt;=H189+I189+J189,M189&gt;L189,F189&lt;&gt;""),"PASS","FAIL")</x:f>
        <x:v>PASS</x:v>
      </x:c>
      <x:c r="T189" t="n">
        <x:v>6.5</x:v>
      </x:c>
      <x:c r="U189" t="str">
        <x:v>pickup_after_delivery_completion_plus_usage_lag</x:v>
      </x:c>
    </x:row>
    <x:row r="190">
      <x:c r="A190" t="str">
        <x:v>Set1_7-2-1b</x:v>
      </x:c>
      <x:c r="B190" t="str">
        <x:v>short_same_day</x:v>
      </x:c>
      <x:c r="C190" t="str">
        <x:v>C5</x:v>
      </x:c>
      <x:c r="D190" s="59" t="n">
        <x:v>8</x:v>
      </x:c>
      <x:c r="E190" s="59" t="n">
        <x:v>2</x:v>
      </x:c>
      <x:c r="F190" s="59" t="str">
        <x:v>S0</x:v>
      </x:c>
      <x:c r="G190" s="59" t="n">
        <x:v>212</x:v>
      </x:c>
      <x:c r="H190" s="59" t="n">
        <x:v>232</x:v>
      </x:c>
      <x:c r="I190" s="59" t="n">
        <x:v>10</x:v>
      </x:c>
      <x:c r="J190" s="60" t="n">
        <x:f>'参数'!$C$4</x:f>
        <x:v>120</x:v>
      </x:c>
      <x:c r="K190" s="60" t="n">
        <x:f>'参数'!$D$4</x:f>
        <x:v>180</x:v>
      </x:c>
      <x:c r="L190" s="60" t="n">
        <x:f>H190+I190+J190</x:f>
        <x:v>362</x:v>
      </x:c>
      <x:c r="M190" s="60" t="n">
        <x:f>L190+K190</x:f>
        <x:v>542</x:v>
      </x:c>
      <x:c r="N190" s="60" t="n">
        <x:f>'参数'!$B$10</x:f>
        <x:v>1</x:v>
      </x:c>
      <x:c r="O190" s="60" t="n">
        <x:f>N190*'参数'!$B$11</x:f>
        <x:v>2</x:v>
      </x:c>
      <x:c r="P190" s="60" t="n">
        <x:f>N190*'参数'!$B$12</x:f>
        <x:v>1</x:v>
      </x:c>
      <x:c r="Q190" t="str">
        <x:f>C190&amp;"d"</x:f>
        <x:v>C5d</x:v>
      </x:c>
      <x:c r="R190" t="str">
        <x:f>C190&amp;"p"</x:f>
        <x:v>C5p</x:v>
      </x:c>
      <x:c r="S190" t="str">
        <x:f>IF(AND(L190&gt;=H190+I190+J190,M190&gt;L190,F190&lt;&gt;""),"PASS","FAIL")</x:f>
        <x:v>PASS</x:v>
      </x:c>
      <x:c r="T190" t="n">
        <x:v>3.5</x:v>
      </x:c>
      <x:c r="U190" t="str">
        <x:v>pickup_after_delivery_completion_plus_usage_lag</x:v>
      </x:c>
    </x:row>
    <x:row r="191">
      <x:c r="A191" t="str">
        <x:v>Set1_7-2-1b</x:v>
      </x:c>
      <x:c r="B191" t="str">
        <x:v>short_same_day</x:v>
      </x:c>
      <x:c r="C191" t="str">
        <x:v>C6</x:v>
      </x:c>
      <x:c r="D191" s="59" t="n">
        <x:v>8</x:v>
      </x:c>
      <x:c r="E191" s="59" t="n">
        <x:v>3</x:v>
      </x:c>
      <x:c r="F191" s="59" t="str">
        <x:v>S0</x:v>
      </x:c>
      <x:c r="G191" s="59" t="n">
        <x:v>112</x:v>
      </x:c>
      <x:c r="H191" s="59" t="n">
        <x:v>132</x:v>
      </x:c>
      <x:c r="I191" s="59" t="n">
        <x:v>10</x:v>
      </x:c>
      <x:c r="J191" s="60" t="n">
        <x:f>'参数'!$C$4</x:f>
        <x:v>120</x:v>
      </x:c>
      <x:c r="K191" s="60" t="n">
        <x:f>'参数'!$D$4</x:f>
        <x:v>180</x:v>
      </x:c>
      <x:c r="L191" s="60" t="n">
        <x:f>H191+I191+J191</x:f>
        <x:v>262</x:v>
      </x:c>
      <x:c r="M191" s="60" t="n">
        <x:f>L191+K191</x:f>
        <x:v>442</x:v>
      </x:c>
      <x:c r="N191" s="60" t="n">
        <x:f>'参数'!$B$10</x:f>
        <x:v>1</x:v>
      </x:c>
      <x:c r="O191" s="60" t="n">
        <x:f>N191*'参数'!$B$11</x:f>
        <x:v>2</x:v>
      </x:c>
      <x:c r="P191" s="60" t="n">
        <x:f>N191*'参数'!$B$12</x:f>
        <x:v>1</x:v>
      </x:c>
      <x:c r="Q191" t="str">
        <x:f>C191&amp;"d"</x:f>
        <x:v>C6d</x:v>
      </x:c>
      <x:c r="R191" t="str">
        <x:f>C191&amp;"p"</x:f>
        <x:v>C6p</x:v>
      </x:c>
      <x:c r="S191" t="str">
        <x:f>IF(AND(L191&gt;=H191+I191+J191,M191&gt;L191,F191&lt;&gt;""),"PASS","FAIL")</x:f>
        <x:v>PASS</x:v>
      </x:c>
      <x:c r="T191" t="n">
        <x:v>12</x:v>
      </x:c>
      <x:c r="U191" t="str">
        <x:v>pickup_after_delivery_completion_plus_usage_lag</x:v>
      </x:c>
    </x:row>
    <x:row r="192">
      <x:c r="A192" t="str">
        <x:v>Set1_7-2-2</x:v>
      </x:c>
      <x:c r="B192" t="str">
        <x:v>short_same_day</x:v>
      </x:c>
      <x:c r="C192" t="str">
        <x:v>C0</x:v>
      </x:c>
      <x:c r="D192" s="59" t="n">
        <x:v>6</x:v>
      </x:c>
      <x:c r="E192" s="59" t="n">
        <x:v>-13</x:v>
      </x:c>
      <x:c r="F192" s="59" t="str">
        <x:v>S0</x:v>
      </x:c>
      <x:c r="G192" s="59" t="n">
        <x:v>170</x:v>
      </x:c>
      <x:c r="H192" s="59" t="n">
        <x:v>190</x:v>
      </x:c>
      <x:c r="I192" s="59" t="n">
        <x:v>10</x:v>
      </x:c>
      <x:c r="J192" s="60" t="n">
        <x:f>'参数'!$C$4</x:f>
        <x:v>120</x:v>
      </x:c>
      <x:c r="K192" s="60" t="n">
        <x:f>'参数'!$D$4</x:f>
        <x:v>180</x:v>
      </x:c>
      <x:c r="L192" s="60" t="n">
        <x:f>H192+I192+J192</x:f>
        <x:v>320</x:v>
      </x:c>
      <x:c r="M192" s="60" t="n">
        <x:f>L192+K192</x:f>
        <x:v>500</x:v>
      </x:c>
      <x:c r="N192" s="60" t="n">
        <x:f>'参数'!$B$10</x:f>
        <x:v>1</x:v>
      </x:c>
      <x:c r="O192" s="60" t="n">
        <x:f>N192*'参数'!$B$11</x:f>
        <x:v>2</x:v>
      </x:c>
      <x:c r="P192" s="60" t="n">
        <x:f>N192*'参数'!$B$12</x:f>
        <x:v>1</x:v>
      </x:c>
      <x:c r="Q192" t="str">
        <x:f>C192&amp;"d"</x:f>
        <x:v>C0d</x:v>
      </x:c>
      <x:c r="R192" t="str">
        <x:f>C192&amp;"p"</x:f>
        <x:v>C0p</x:v>
      </x:c>
      <x:c r="S192" t="str">
        <x:f>IF(AND(L192&gt;=H192+I192+J192,M192&gt;L192,F192&lt;&gt;""),"PASS","FAIL")</x:f>
        <x:v>PASS</x:v>
      </x:c>
      <x:c r="T192" t="n">
        <x:v>8</x:v>
      </x:c>
      <x:c r="U192" t="str">
        <x:v>pickup_after_delivery_completion_plus_usage_lag</x:v>
      </x:c>
    </x:row>
    <x:row r="193">
      <x:c r="A193" t="str">
        <x:v>Set1_7-2-2</x:v>
      </x:c>
      <x:c r="B193" t="str">
        <x:v>short_same_day</x:v>
      </x:c>
      <x:c r="C193" t="str">
        <x:v>C1</x:v>
      </x:c>
      <x:c r="D193" s="59" t="n">
        <x:v>-14</x:v>
      </x:c>
      <x:c r="E193" s="59" t="n">
        <x:v>-1</x:v>
      </x:c>
      <x:c r="F193" s="59" t="str">
        <x:v>S0</x:v>
      </x:c>
      <x:c r="G193" s="59" t="n">
        <x:v>191</x:v>
      </x:c>
      <x:c r="H193" s="59" t="n">
        <x:v>211</x:v>
      </x:c>
      <x:c r="I193" s="59" t="n">
        <x:v>10</x:v>
      </x:c>
      <x:c r="J193" s="60" t="n">
        <x:f>'参数'!$C$4</x:f>
        <x:v>120</x:v>
      </x:c>
      <x:c r="K193" s="60" t="n">
        <x:f>'参数'!$D$4</x:f>
        <x:v>180</x:v>
      </x:c>
      <x:c r="L193" s="60" t="n">
        <x:f>H193+I193+J193</x:f>
        <x:v>341</x:v>
      </x:c>
      <x:c r="M193" s="60" t="n">
        <x:f>L193+K193</x:f>
        <x:v>521</x:v>
      </x:c>
      <x:c r="N193" s="60" t="n">
        <x:f>'参数'!$B$10</x:f>
        <x:v>1</x:v>
      </x:c>
      <x:c r="O193" s="60" t="n">
        <x:f>N193*'参数'!$B$11</x:f>
        <x:v>2</x:v>
      </x:c>
      <x:c r="P193" s="60" t="n">
        <x:f>N193*'参数'!$B$12</x:f>
        <x:v>1</x:v>
      </x:c>
      <x:c r="Q193" t="str">
        <x:f>C193&amp;"d"</x:f>
        <x:v>C1d</x:v>
      </x:c>
      <x:c r="R193" t="str">
        <x:f>C193&amp;"p"</x:f>
        <x:v>C1p</x:v>
      </x:c>
      <x:c r="S193" t="str">
        <x:f>IF(AND(L193&gt;=H193+I193+J193,M193&gt;L193,F193&lt;&gt;""),"PASS","FAIL")</x:f>
        <x:v>PASS</x:v>
      </x:c>
      <x:c r="T193" t="n">
        <x:v>12</x:v>
      </x:c>
      <x:c r="U193" t="str">
        <x:v>pickup_after_delivery_completion_plus_usage_lag</x:v>
      </x:c>
    </x:row>
    <x:row r="194">
      <x:c r="A194" t="str">
        <x:v>Set1_7-2-2</x:v>
      </x:c>
      <x:c r="B194" t="str">
        <x:v>short_same_day</x:v>
      </x:c>
      <x:c r="C194" t="str">
        <x:v>C2</x:v>
      </x:c>
      <x:c r="D194" s="59" t="n">
        <x:v>26</x:v>
      </x:c>
      <x:c r="E194" s="59" t="n">
        <x:v>7</x:v>
      </x:c>
      <x:c r="F194" s="59" t="str">
        <x:v>S1</x:v>
      </x:c>
      <x:c r="G194" s="59" t="n">
        <x:v>58</x:v>
      </x:c>
      <x:c r="H194" s="59" t="n">
        <x:v>78</x:v>
      </x:c>
      <x:c r="I194" s="59" t="n">
        <x:v>10</x:v>
      </x:c>
      <x:c r="J194" s="60" t="n">
        <x:f>'参数'!$C$4</x:f>
        <x:v>120</x:v>
      </x:c>
      <x:c r="K194" s="60" t="n">
        <x:f>'参数'!$D$4</x:f>
        <x:v>180</x:v>
      </x:c>
      <x:c r="L194" s="60" t="n">
        <x:f>H194+I194+J194</x:f>
        <x:v>208</x:v>
      </x:c>
      <x:c r="M194" s="60" t="n">
        <x:f>L194+K194</x:f>
        <x:v>388</x:v>
      </x:c>
      <x:c r="N194" s="60" t="n">
        <x:f>'参数'!$B$10</x:f>
        <x:v>1</x:v>
      </x:c>
      <x:c r="O194" s="60" t="n">
        <x:f>N194*'参数'!$B$11</x:f>
        <x:v>2</x:v>
      </x:c>
      <x:c r="P194" s="60" t="n">
        <x:f>N194*'参数'!$B$12</x:f>
        <x:v>1</x:v>
      </x:c>
      <x:c r="Q194" t="str">
        <x:f>C194&amp;"d"</x:f>
        <x:v>C2d</x:v>
      </x:c>
      <x:c r="R194" t="str">
        <x:f>C194&amp;"p"</x:f>
        <x:v>C2p</x:v>
      </x:c>
      <x:c r="S194" t="str">
        <x:f>IF(AND(L194&gt;=H194+I194+J194,M194&gt;L194,F194&lt;&gt;""),"PASS","FAIL")</x:f>
        <x:v>PASS</x:v>
      </x:c>
      <x:c r="T194" t="n">
        <x:v>5.5</x:v>
      </x:c>
      <x:c r="U194" t="str">
        <x:v>pickup_after_delivery_completion_plus_usage_lag</x:v>
      </x:c>
    </x:row>
    <x:row r="195">
      <x:c r="A195" t="str">
        <x:v>Set1_7-2-2</x:v>
      </x:c>
      <x:c r="B195" t="str">
        <x:v>short_same_day</x:v>
      </x:c>
      <x:c r="C195" t="str">
        <x:v>C3</x:v>
      </x:c>
      <x:c r="D195" s="59" t="n">
        <x:v>-28</x:v>
      </x:c>
      <x:c r="E195" s="59" t="n">
        <x:v>-4</x:v>
      </x:c>
      <x:c r="F195" s="59" t="str">
        <x:v>S0</x:v>
      </x:c>
      <x:c r="G195" s="59" t="n">
        <x:v>63</x:v>
      </x:c>
      <x:c r="H195" s="59" t="n">
        <x:v>83</x:v>
      </x:c>
      <x:c r="I195" s="59" t="n">
        <x:v>10</x:v>
      </x:c>
      <x:c r="J195" s="60" t="n">
        <x:f>'参数'!$C$4</x:f>
        <x:v>120</x:v>
      </x:c>
      <x:c r="K195" s="60" t="n">
        <x:f>'参数'!$D$4</x:f>
        <x:v>180</x:v>
      </x:c>
      <x:c r="L195" s="60" t="n">
        <x:f>H195+I195+J195</x:f>
        <x:v>213</x:v>
      </x:c>
      <x:c r="M195" s="60" t="n">
        <x:f>L195+K195</x:f>
        <x:v>393</x:v>
      </x:c>
      <x:c r="N195" s="60" t="n">
        <x:f>'参数'!$B$10</x:f>
        <x:v>1</x:v>
      </x:c>
      <x:c r="O195" s="60" t="n">
        <x:f>N195*'参数'!$B$11</x:f>
        <x:v>2</x:v>
      </x:c>
      <x:c r="P195" s="60" t="n">
        <x:f>N195*'参数'!$B$12</x:f>
        <x:v>1</x:v>
      </x:c>
      <x:c r="Q195" t="str">
        <x:f>C195&amp;"d"</x:f>
        <x:v>C3d</x:v>
      </x:c>
      <x:c r="R195" t="str">
        <x:f>C195&amp;"p"</x:f>
        <x:v>C3p</x:v>
      </x:c>
      <x:c r="S195" t="str">
        <x:f>IF(AND(L195&gt;=H195+I195+J195,M195&gt;L195,F195&lt;&gt;""),"PASS","FAIL")</x:f>
        <x:v>PASS</x:v>
      </x:c>
      <x:c r="T195" t="n">
        <x:v>11</x:v>
      </x:c>
      <x:c r="U195" t="str">
        <x:v>pickup_after_delivery_completion_plus_usage_lag</x:v>
      </x:c>
    </x:row>
    <x:row r="196">
      <x:c r="A196" t="str">
        <x:v>Set1_7-2-2</x:v>
      </x:c>
      <x:c r="B196" t="str">
        <x:v>short_same_day</x:v>
      </x:c>
      <x:c r="C196" t="str">
        <x:v>C4</x:v>
      </x:c>
      <x:c r="D196" s="59" t="n">
        <x:v>12</x:v>
      </x:c>
      <x:c r="E196" s="59" t="n">
        <x:v>-18</x:v>
      </x:c>
      <x:c r="F196" s="59" t="str">
        <x:v>S0</x:v>
      </x:c>
      <x:c r="G196" s="59" t="n">
        <x:v>58</x:v>
      </x:c>
      <x:c r="H196" s="59" t="n">
        <x:v>78</x:v>
      </x:c>
      <x:c r="I196" s="59" t="n">
        <x:v>10</x:v>
      </x:c>
      <x:c r="J196" s="60" t="n">
        <x:f>'参数'!$C$4</x:f>
        <x:v>120</x:v>
      </x:c>
      <x:c r="K196" s="60" t="n">
        <x:f>'参数'!$D$4</x:f>
        <x:v>180</x:v>
      </x:c>
      <x:c r="L196" s="60" t="n">
        <x:f>H196+I196+J196</x:f>
        <x:v>208</x:v>
      </x:c>
      <x:c r="M196" s="60" t="n">
        <x:f>L196+K196</x:f>
        <x:v>388</x:v>
      </x:c>
      <x:c r="N196" s="60" t="n">
        <x:f>'参数'!$B$10</x:f>
        <x:v>1</x:v>
      </x:c>
      <x:c r="O196" s="60" t="n">
        <x:f>N196*'参数'!$B$11</x:f>
        <x:v>2</x:v>
      </x:c>
      <x:c r="P196" s="60" t="n">
        <x:f>N196*'参数'!$B$12</x:f>
        <x:v>1</x:v>
      </x:c>
      <x:c r="Q196" t="str">
        <x:f>C196&amp;"d"</x:f>
        <x:v>C4d</x:v>
      </x:c>
      <x:c r="R196" t="str">
        <x:f>C196&amp;"p"</x:f>
        <x:v>C4p</x:v>
      </x:c>
      <x:c r="S196" t="str">
        <x:f>IF(AND(L196&gt;=H196+I196+J196,M196&gt;L196,F196&lt;&gt;""),"PASS","FAIL")</x:f>
        <x:v>PASS</x:v>
      </x:c>
      <x:c r="T196" t="n">
        <x:v>6.5</x:v>
      </x:c>
      <x:c r="U196" t="str">
        <x:v>pickup_after_delivery_completion_plus_usage_lag</x:v>
      </x:c>
    </x:row>
    <x:row r="197">
      <x:c r="A197" t="str">
        <x:v>Set1_7-2-2</x:v>
      </x:c>
      <x:c r="B197" t="str">
        <x:v>short_same_day</x:v>
      </x:c>
      <x:c r="C197" t="str">
        <x:v>C5</x:v>
      </x:c>
      <x:c r="D197" s="59" t="n">
        <x:v>8</x:v>
      </x:c>
      <x:c r="E197" s="59" t="n">
        <x:v>2</x:v>
      </x:c>
      <x:c r="F197" s="59" t="str">
        <x:v>S0</x:v>
      </x:c>
      <x:c r="G197" s="59" t="n">
        <x:v>212</x:v>
      </x:c>
      <x:c r="H197" s="59" t="n">
        <x:v>232</x:v>
      </x:c>
      <x:c r="I197" s="59" t="n">
        <x:v>10</x:v>
      </x:c>
      <x:c r="J197" s="60" t="n">
        <x:f>'参数'!$C$4</x:f>
        <x:v>120</x:v>
      </x:c>
      <x:c r="K197" s="60" t="n">
        <x:f>'参数'!$D$4</x:f>
        <x:v>180</x:v>
      </x:c>
      <x:c r="L197" s="60" t="n">
        <x:f>H197+I197+J197</x:f>
        <x:v>362</x:v>
      </x:c>
      <x:c r="M197" s="60" t="n">
        <x:f>L197+K197</x:f>
        <x:v>542</x:v>
      </x:c>
      <x:c r="N197" s="60" t="n">
        <x:f>'参数'!$B$10</x:f>
        <x:v>1</x:v>
      </x:c>
      <x:c r="O197" s="60" t="n">
        <x:f>N197*'参数'!$B$11</x:f>
        <x:v>2</x:v>
      </x:c>
      <x:c r="P197" s="60" t="n">
        <x:f>N197*'参数'!$B$12</x:f>
        <x:v>1</x:v>
      </x:c>
      <x:c r="Q197" t="str">
        <x:f>C197&amp;"d"</x:f>
        <x:v>C5d</x:v>
      </x:c>
      <x:c r="R197" t="str">
        <x:f>C197&amp;"p"</x:f>
        <x:v>C5p</x:v>
      </x:c>
      <x:c r="S197" t="str">
        <x:f>IF(AND(L197&gt;=H197+I197+J197,M197&gt;L197,F197&lt;&gt;""),"PASS","FAIL")</x:f>
        <x:v>PASS</x:v>
      </x:c>
      <x:c r="T197" t="n">
        <x:v>3.5</x:v>
      </x:c>
      <x:c r="U197" t="str">
        <x:v>pickup_after_delivery_completion_plus_usage_lag</x:v>
      </x:c>
    </x:row>
    <x:row r="198">
      <x:c r="A198" t="str">
        <x:v>Set1_7-2-2</x:v>
      </x:c>
      <x:c r="B198" t="str">
        <x:v>short_same_day</x:v>
      </x:c>
      <x:c r="C198" t="str">
        <x:v>C6</x:v>
      </x:c>
      <x:c r="D198" s="59" t="n">
        <x:v>8</x:v>
      </x:c>
      <x:c r="E198" s="59" t="n">
        <x:v>3</x:v>
      </x:c>
      <x:c r="F198" s="59" t="str">
        <x:v>S0</x:v>
      </x:c>
      <x:c r="G198" s="59" t="n">
        <x:v>112</x:v>
      </x:c>
      <x:c r="H198" s="59" t="n">
        <x:v>132</x:v>
      </x:c>
      <x:c r="I198" s="59" t="n">
        <x:v>10</x:v>
      </x:c>
      <x:c r="J198" s="60" t="n">
        <x:f>'参数'!$C$4</x:f>
        <x:v>120</x:v>
      </x:c>
      <x:c r="K198" s="60" t="n">
        <x:f>'参数'!$D$4</x:f>
        <x:v>180</x:v>
      </x:c>
      <x:c r="L198" s="60" t="n">
        <x:f>H198+I198+J198</x:f>
        <x:v>262</x:v>
      </x:c>
      <x:c r="M198" s="60" t="n">
        <x:f>L198+K198</x:f>
        <x:v>442</x:v>
      </x:c>
      <x:c r="N198" s="60" t="n">
        <x:f>'参数'!$B$10</x:f>
        <x:v>1</x:v>
      </x:c>
      <x:c r="O198" s="60" t="n">
        <x:f>N198*'参数'!$B$11</x:f>
        <x:v>2</x:v>
      </x:c>
      <x:c r="P198" s="60" t="n">
        <x:f>N198*'参数'!$B$12</x:f>
        <x:v>1</x:v>
      </x:c>
      <x:c r="Q198" t="str">
        <x:f>C198&amp;"d"</x:f>
        <x:v>C6d</x:v>
      </x:c>
      <x:c r="R198" t="str">
        <x:f>C198&amp;"p"</x:f>
        <x:v>C6p</x:v>
      </x:c>
      <x:c r="S198" t="str">
        <x:f>IF(AND(L198&gt;=H198+I198+J198,M198&gt;L198,F198&lt;&gt;""),"PASS","FAIL")</x:f>
        <x:v>PASS</x:v>
      </x:c>
      <x:c r="T198" t="n">
        <x:v>12</x:v>
      </x:c>
      <x:c r="U198" t="str">
        <x:v>pickup_after_delivery_completion_plus_usage_lag</x:v>
      </x:c>
    </x:row>
    <x:row r="199">
      <x:c r="A199" t="str">
        <x:v>Set1_7-2-2b</x:v>
      </x:c>
      <x:c r="B199" t="str">
        <x:v>short_same_day</x:v>
      </x:c>
      <x:c r="C199" t="str">
        <x:v>C0</x:v>
      </x:c>
      <x:c r="D199" s="59" t="n">
        <x:v>3</x:v>
      </x:c>
      <x:c r="E199" s="59" t="n">
        <x:v>-2</x:v>
      </x:c>
      <x:c r="F199" s="59" t="str">
        <x:v>S0</x:v>
      </x:c>
      <x:c r="G199" s="59" t="n">
        <x:v>221</x:v>
      </x:c>
      <x:c r="H199" s="59" t="n">
        <x:v>311</x:v>
      </x:c>
      <x:c r="I199" s="59" t="n">
        <x:v>10</x:v>
      </x:c>
      <x:c r="J199" s="60" t="n">
        <x:f>'参数'!$C$4</x:f>
        <x:v>120</x:v>
      </x:c>
      <x:c r="K199" s="60" t="n">
        <x:f>'参数'!$D$4</x:f>
        <x:v>180</x:v>
      </x:c>
      <x:c r="L199" s="60" t="n">
        <x:f>H199+I199+J199</x:f>
        <x:v>441</x:v>
      </x:c>
      <x:c r="M199" s="60" t="n">
        <x:f>L199+K199</x:f>
        <x:v>621</x:v>
      </x:c>
      <x:c r="N199" s="60" t="n">
        <x:f>'参数'!$B$10</x:f>
        <x:v>1</x:v>
      </x:c>
      <x:c r="O199" s="60" t="n">
        <x:f>N199*'参数'!$B$11</x:f>
        <x:v>2</x:v>
      </x:c>
      <x:c r="P199" s="60" t="n">
        <x:f>N199*'参数'!$B$12</x:f>
        <x:v>1</x:v>
      </x:c>
      <x:c r="Q199" t="str">
        <x:f>C199&amp;"d"</x:f>
        <x:v>C0d</x:v>
      </x:c>
      <x:c r="R199" t="str">
        <x:f>C199&amp;"p"</x:f>
        <x:v>C0p</x:v>
      </x:c>
      <x:c r="S199" t="str">
        <x:f>IF(AND(L199&gt;=H199+I199+J199,M199&gt;L199,F199&lt;&gt;""),"PASS","FAIL")</x:f>
        <x:v>PASS</x:v>
      </x:c>
      <x:c r="T199" t="n">
        <x:v>10</x:v>
      </x:c>
      <x:c r="U199" t="str">
        <x:v>pickup_after_delivery_completion_plus_usage_lag</x:v>
      </x:c>
    </x:row>
    <x:row r="200">
      <x:c r="A200" t="str">
        <x:v>Set1_7-2-2b</x:v>
      </x:c>
      <x:c r="B200" t="str">
        <x:v>short_same_day</x:v>
      </x:c>
      <x:c r="C200" t="str">
        <x:v>C1</x:v>
      </x:c>
      <x:c r="D200" s="59" t="n">
        <x:v>-3</x:v>
      </x:c>
      <x:c r="E200" s="59" t="n">
        <x:v>-17</x:v>
      </x:c>
      <x:c r="F200" s="59" t="str">
        <x:v>S1</x:v>
      </x:c>
      <x:c r="G200" s="59" t="n">
        <x:v>314</x:v>
      </x:c>
      <x:c r="H200" s="59" t="n">
        <x:v>404</x:v>
      </x:c>
      <x:c r="I200" s="59" t="n">
        <x:v>10</x:v>
      </x:c>
      <x:c r="J200" s="60" t="n">
        <x:f>'参数'!$C$4</x:f>
        <x:v>120</x:v>
      </x:c>
      <x:c r="K200" s="60" t="n">
        <x:f>'参数'!$D$4</x:f>
        <x:v>180</x:v>
      </x:c>
      <x:c r="L200" s="60" t="n">
        <x:f>H200+I200+J200</x:f>
        <x:v>534</x:v>
      </x:c>
      <x:c r="M200" s="60" t="n">
        <x:f>L200+K200</x:f>
        <x:v>714</x:v>
      </x:c>
      <x:c r="N200" s="60" t="n">
        <x:f>'参数'!$B$10</x:f>
        <x:v>1</x:v>
      </x:c>
      <x:c r="O200" s="60" t="n">
        <x:f>N200*'参数'!$B$11</x:f>
        <x:v>2</x:v>
      </x:c>
      <x:c r="P200" s="60" t="n">
        <x:f>N200*'参数'!$B$12</x:f>
        <x:v>1</x:v>
      </x:c>
      <x:c r="Q200" t="str">
        <x:f>C200&amp;"d"</x:f>
        <x:v>C1d</x:v>
      </x:c>
      <x:c r="R200" t="str">
        <x:f>C200&amp;"p"</x:f>
        <x:v>C1p</x:v>
      </x:c>
      <x:c r="S200" t="str">
        <x:f>IF(AND(L200&gt;=H200+I200+J200,M200&gt;L200,F200&lt;&gt;""),"PASS","FAIL")</x:f>
        <x:v>PASS</x:v>
      </x:c>
      <x:c r="T200" t="n">
        <x:v>10</x:v>
      </x:c>
      <x:c r="U200" t="str">
        <x:v>pickup_after_delivery_completion_plus_usage_lag</x:v>
      </x:c>
    </x:row>
    <x:row r="201">
      <x:c r="A201" t="str">
        <x:v>Set1_7-2-2b</x:v>
      </x:c>
      <x:c r="B201" t="str">
        <x:v>short_same_day</x:v>
      </x:c>
      <x:c r="C201" t="str">
        <x:v>C2</x:v>
      </x:c>
      <x:c r="D201" s="59" t="n">
        <x:v>5</x:v>
      </x:c>
      <x:c r="E201" s="59" t="n">
        <x:v>2</x:v>
      </x:c>
      <x:c r="F201" s="59" t="str">
        <x:v>S0</x:v>
      </x:c>
      <x:c r="G201" s="59" t="n">
        <x:v>115</x:v>
      </x:c>
      <x:c r="H201" s="59" t="n">
        <x:v>205</x:v>
      </x:c>
      <x:c r="I201" s="59" t="n">
        <x:v>10</x:v>
      </x:c>
      <x:c r="J201" s="60" t="n">
        <x:f>'参数'!$C$4</x:f>
        <x:v>120</x:v>
      </x:c>
      <x:c r="K201" s="60" t="n">
        <x:f>'参数'!$D$4</x:f>
        <x:v>180</x:v>
      </x:c>
      <x:c r="L201" s="60" t="n">
        <x:f>H201+I201+J201</x:f>
        <x:v>335</x:v>
      </x:c>
      <x:c r="M201" s="60" t="n">
        <x:f>L201+K201</x:f>
        <x:v>515</x:v>
      </x:c>
      <x:c r="N201" s="60" t="n">
        <x:f>'参数'!$B$10</x:f>
        <x:v>1</x:v>
      </x:c>
      <x:c r="O201" s="60" t="n">
        <x:f>N201*'参数'!$B$11</x:f>
        <x:v>2</x:v>
      </x:c>
      <x:c r="P201" s="60" t="n">
        <x:f>N201*'参数'!$B$12</x:f>
        <x:v>1</x:v>
      </x:c>
      <x:c r="Q201" t="str">
        <x:f>C201&amp;"d"</x:f>
        <x:v>C2d</x:v>
      </x:c>
      <x:c r="R201" t="str">
        <x:f>C201&amp;"p"</x:f>
        <x:v>C2p</x:v>
      </x:c>
      <x:c r="S201" t="str">
        <x:f>IF(AND(L201&gt;=H201+I201+J201,M201&gt;L201,F201&lt;&gt;""),"PASS","FAIL")</x:f>
        <x:v>PASS</x:v>
      </x:c>
      <x:c r="T201" t="n">
        <x:v>10</x:v>
      </x:c>
      <x:c r="U201" t="str">
        <x:v>pickup_after_delivery_completion_plus_usage_lag</x:v>
      </x:c>
    </x:row>
    <x:row r="202">
      <x:c r="A202" t="str">
        <x:v>Set1_7-2-2b</x:v>
      </x:c>
      <x:c r="B202" t="str">
        <x:v>short_same_day</x:v>
      </x:c>
      <x:c r="C202" t="str">
        <x:v>C3</x:v>
      </x:c>
      <x:c r="D202" s="59" t="n">
        <x:v>-10</x:v>
      </x:c>
      <x:c r="E202" s="59" t="n">
        <x:v>2</x:v>
      </x:c>
      <x:c r="F202" s="59" t="str">
        <x:v>S1</x:v>
      </x:c>
      <x:c r="G202" s="59" t="n">
        <x:v>185</x:v>
      </x:c>
      <x:c r="H202" s="59" t="n">
        <x:v>275</x:v>
      </x:c>
      <x:c r="I202" s="59" t="n">
        <x:v>10</x:v>
      </x:c>
      <x:c r="J202" s="60" t="n">
        <x:f>'参数'!$C$4</x:f>
        <x:v>120</x:v>
      </x:c>
      <x:c r="K202" s="60" t="n">
        <x:f>'参数'!$D$4</x:f>
        <x:v>180</x:v>
      </x:c>
      <x:c r="L202" s="60" t="n">
        <x:f>H202+I202+J202</x:f>
        <x:v>405</x:v>
      </x:c>
      <x:c r="M202" s="60" t="n">
        <x:f>L202+K202</x:f>
        <x:v>585</x:v>
      </x:c>
      <x:c r="N202" s="60" t="n">
        <x:f>'参数'!$B$10</x:f>
        <x:v>1</x:v>
      </x:c>
      <x:c r="O202" s="60" t="n">
        <x:f>N202*'参数'!$B$11</x:f>
        <x:v>2</x:v>
      </x:c>
      <x:c r="P202" s="60" t="n">
        <x:f>N202*'参数'!$B$12</x:f>
        <x:v>1</x:v>
      </x:c>
      <x:c r="Q202" t="str">
        <x:f>C202&amp;"d"</x:f>
        <x:v>C3d</x:v>
      </x:c>
      <x:c r="R202" t="str">
        <x:f>C202&amp;"p"</x:f>
        <x:v>C3p</x:v>
      </x:c>
      <x:c r="S202" t="str">
        <x:f>IF(AND(L202&gt;=H202+I202+J202,M202&gt;L202,F202&lt;&gt;""),"PASS","FAIL")</x:f>
        <x:v>PASS</x:v>
      </x:c>
      <x:c r="T202" t="n">
        <x:v>5</x:v>
      </x:c>
      <x:c r="U202" t="str">
        <x:v>pickup_after_delivery_completion_plus_usage_lag</x:v>
      </x:c>
    </x:row>
    <x:row r="203">
      <x:c r="A203" t="str">
        <x:v>Set1_7-2-2b</x:v>
      </x:c>
      <x:c r="B203" t="str">
        <x:v>short_same_day</x:v>
      </x:c>
      <x:c r="C203" t="str">
        <x:v>C4</x:v>
      </x:c>
      <x:c r="D203" s="59" t="n">
        <x:v>-1</x:v>
      </x:c>
      <x:c r="E203" s="59" t="n">
        <x:v>-1</x:v>
      </x:c>
      <x:c r="F203" s="59" t="str">
        <x:v>S1</x:v>
      </x:c>
      <x:c r="G203" s="59" t="n">
        <x:v>217</x:v>
      </x:c>
      <x:c r="H203" s="59" t="n">
        <x:v>307</x:v>
      </x:c>
      <x:c r="I203" s="59" t="n">
        <x:v>10</x:v>
      </x:c>
      <x:c r="J203" s="60" t="n">
        <x:f>'参数'!$C$4</x:f>
        <x:v>120</x:v>
      </x:c>
      <x:c r="K203" s="60" t="n">
        <x:f>'参数'!$D$4</x:f>
        <x:v>180</x:v>
      </x:c>
      <x:c r="L203" s="60" t="n">
        <x:f>H203+I203+J203</x:f>
        <x:v>437</x:v>
      </x:c>
      <x:c r="M203" s="60" t="n">
        <x:f>L203+K203</x:f>
        <x:v>617</x:v>
      </x:c>
      <x:c r="N203" s="60" t="n">
        <x:f>'参数'!$B$10</x:f>
        <x:v>1</x:v>
      </x:c>
      <x:c r="O203" s="60" t="n">
        <x:f>N203*'参数'!$B$11</x:f>
        <x:v>2</x:v>
      </x:c>
      <x:c r="P203" s="60" t="n">
        <x:f>N203*'参数'!$B$12</x:f>
        <x:v>1</x:v>
      </x:c>
      <x:c r="Q203" t="str">
        <x:f>C203&amp;"d"</x:f>
        <x:v>C4d</x:v>
      </x:c>
      <x:c r="R203" t="str">
        <x:f>C203&amp;"p"</x:f>
        <x:v>C4p</x:v>
      </x:c>
      <x:c r="S203" t="str">
        <x:f>IF(AND(L203&gt;=H203+I203+J203,M203&gt;L203,F203&lt;&gt;""),"PASS","FAIL")</x:f>
        <x:v>PASS</x:v>
      </x:c>
      <x:c r="T203" t="n">
        <x:v>10</x:v>
      </x:c>
      <x:c r="U203" t="str">
        <x:v>pickup_after_delivery_completion_plus_usage_lag</x:v>
      </x:c>
    </x:row>
    <x:row r="204">
      <x:c r="A204" t="str">
        <x:v>Set1_7-2-2b</x:v>
      </x:c>
      <x:c r="B204" t="str">
        <x:v>short_same_day</x:v>
      </x:c>
      <x:c r="C204" t="str">
        <x:v>C5</x:v>
      </x:c>
      <x:c r="D204" s="59" t="n">
        <x:v>-9</x:v>
      </x:c>
      <x:c r="E204" s="59" t="n">
        <x:v>21</x:v>
      </x:c>
      <x:c r="F204" s="59" t="str">
        <x:v>S1</x:v>
      </x:c>
      <x:c r="G204" s="59" t="n">
        <x:v>348</x:v>
      </x:c>
      <x:c r="H204" s="59" t="n">
        <x:v>438</x:v>
      </x:c>
      <x:c r="I204" s="59" t="n">
        <x:v>10</x:v>
      </x:c>
      <x:c r="J204" s="60" t="n">
        <x:f>'参数'!$C$4</x:f>
        <x:v>120</x:v>
      </x:c>
      <x:c r="K204" s="60" t="n">
        <x:f>'参数'!$D$4</x:f>
        <x:v>180</x:v>
      </x:c>
      <x:c r="L204" s="60" t="n">
        <x:f>H204+I204+J204</x:f>
        <x:v>568</x:v>
      </x:c>
      <x:c r="M204" s="60" t="n">
        <x:f>L204+K204</x:f>
        <x:v>748</x:v>
      </x:c>
      <x:c r="N204" s="60" t="n">
        <x:f>'参数'!$B$10</x:f>
        <x:v>1</x:v>
      </x:c>
      <x:c r="O204" s="60" t="n">
        <x:f>N204*'参数'!$B$11</x:f>
        <x:v>2</x:v>
      </x:c>
      <x:c r="P204" s="60" t="n">
        <x:f>N204*'参数'!$B$12</x:f>
        <x:v>1</x:v>
      </x:c>
      <x:c r="Q204" t="str">
        <x:f>C204&amp;"d"</x:f>
        <x:v>C5d</x:v>
      </x:c>
      <x:c r="R204" t="str">
        <x:f>C204&amp;"p"</x:f>
        <x:v>C5p</x:v>
      </x:c>
      <x:c r="S204" t="str">
        <x:f>IF(AND(L204&gt;=H204+I204+J204,M204&gt;L204,F204&lt;&gt;""),"PASS","FAIL")</x:f>
        <x:v>PASS</x:v>
      </x:c>
      <x:c r="T204" t="n">
        <x:v>10</x:v>
      </x:c>
      <x:c r="U204" t="str">
        <x:v>pickup_after_delivery_completion_plus_usage_lag</x:v>
      </x:c>
    </x:row>
    <x:row r="205">
      <x:c r="A205" t="str">
        <x:v>Set1_7-2-2b</x:v>
      </x:c>
      <x:c r="B205" t="str">
        <x:v>short_same_day</x:v>
      </x:c>
      <x:c r="C205" t="str">
        <x:v>C6</x:v>
      </x:c>
      <x:c r="D205" s="59" t="n">
        <x:v>-7</x:v>
      </x:c>
      <x:c r="E205" s="59" t="n">
        <x:v>0</x:v>
      </x:c>
      <x:c r="F205" s="59" t="str">
        <x:v>S1</x:v>
      </x:c>
      <x:c r="G205" s="59" t="n">
        <x:v>278</x:v>
      </x:c>
      <x:c r="H205" s="59" t="n">
        <x:v>368</x:v>
      </x:c>
      <x:c r="I205" s="59" t="n">
        <x:v>10</x:v>
      </x:c>
      <x:c r="J205" s="60" t="n">
        <x:f>'参数'!$C$4</x:f>
        <x:v>120</x:v>
      </x:c>
      <x:c r="K205" s="60" t="n">
        <x:f>'参数'!$D$4</x:f>
        <x:v>180</x:v>
      </x:c>
      <x:c r="L205" s="60" t="n">
        <x:f>H205+I205+J205</x:f>
        <x:v>498</x:v>
      </x:c>
      <x:c r="M205" s="60" t="n">
        <x:f>L205+K205</x:f>
        <x:v>678</x:v>
      </x:c>
      <x:c r="N205" s="60" t="n">
        <x:f>'参数'!$B$10</x:f>
        <x:v>1</x:v>
      </x:c>
      <x:c r="O205" s="60" t="n">
        <x:f>N205*'参数'!$B$11</x:f>
        <x:v>2</x:v>
      </x:c>
      <x:c r="P205" s="60" t="n">
        <x:f>N205*'参数'!$B$12</x:f>
        <x:v>1</x:v>
      </x:c>
      <x:c r="Q205" t="str">
        <x:f>C205&amp;"d"</x:f>
        <x:v>C6d</x:v>
      </x:c>
      <x:c r="R205" t="str">
        <x:f>C205&amp;"p"</x:f>
        <x:v>C6p</x:v>
      </x:c>
      <x:c r="S205" t="str">
        <x:f>IF(AND(L205&gt;=H205+I205+J205,M205&gt;L205,F205&lt;&gt;""),"PASS","FAIL")</x:f>
        <x:v>PASS</x:v>
      </x:c>
      <x:c r="T205" t="n">
        <x:v>10</x:v>
      </x:c>
      <x:c r="U205" t="str">
        <x:v>pickup_after_delivery_completion_plus_usage_lag</x:v>
      </x:c>
    </x:row>
    <x:row r="206">
      <x:c r="A206" t="str">
        <x:v>Set1_7-2-3</x:v>
      </x:c>
      <x:c r="B206" t="str">
        <x:v>short_same_day</x:v>
      </x:c>
      <x:c r="C206" t="str">
        <x:v>C0</x:v>
      </x:c>
      <x:c r="D206" s="59" t="n">
        <x:v>6</x:v>
      </x:c>
      <x:c r="E206" s="59" t="n">
        <x:v>12</x:v>
      </x:c>
      <x:c r="F206" s="59" t="str">
        <x:v>S0</x:v>
      </x:c>
      <x:c r="G206" s="59" t="n">
        <x:v>341</x:v>
      </x:c>
      <x:c r="H206" s="59" t="n">
        <x:v>431</x:v>
      </x:c>
      <x:c r="I206" s="59" t="n">
        <x:v>10</x:v>
      </x:c>
      <x:c r="J206" s="60" t="n">
        <x:f>'参数'!$C$4</x:f>
        <x:v>120</x:v>
      </x:c>
      <x:c r="K206" s="60" t="n">
        <x:f>'参数'!$D$4</x:f>
        <x:v>180</x:v>
      </x:c>
      <x:c r="L206" s="60" t="n">
        <x:f>H206+I206+J206</x:f>
        <x:v>561</x:v>
      </x:c>
      <x:c r="M206" s="60" t="n">
        <x:f>L206+K206</x:f>
        <x:v>741</x:v>
      </x:c>
      <x:c r="N206" s="60" t="n">
        <x:f>'参数'!$B$10</x:f>
        <x:v>1</x:v>
      </x:c>
      <x:c r="O206" s="60" t="n">
        <x:f>N206*'参数'!$B$11</x:f>
        <x:v>2</x:v>
      </x:c>
      <x:c r="P206" s="60" t="n">
        <x:f>N206*'参数'!$B$12</x:f>
        <x:v>1</x:v>
      </x:c>
      <x:c r="Q206" t="str">
        <x:f>C206&amp;"d"</x:f>
        <x:v>C0d</x:v>
      </x:c>
      <x:c r="R206" t="str">
        <x:f>C206&amp;"p"</x:f>
        <x:v>C0p</x:v>
      </x:c>
      <x:c r="S206" t="str">
        <x:f>IF(AND(L206&gt;=H206+I206+J206,M206&gt;L206,F206&lt;&gt;""),"PASS","FAIL")</x:f>
        <x:v>PASS</x:v>
      </x:c>
      <x:c r="T206" t="n">
        <x:v>10</x:v>
      </x:c>
      <x:c r="U206" t="str">
        <x:v>pickup_after_delivery_completion_plus_usage_lag</x:v>
      </x:c>
    </x:row>
    <x:row r="207">
      <x:c r="A207" t="str">
        <x:v>Set1_7-2-3</x:v>
      </x:c>
      <x:c r="B207" t="str">
        <x:v>short_same_day</x:v>
      </x:c>
      <x:c r="C207" t="str">
        <x:v>C1</x:v>
      </x:c>
      <x:c r="D207" s="59" t="n">
        <x:v>-5</x:v>
      </x:c>
      <x:c r="E207" s="59" t="n">
        <x:v>11</x:v>
      </x:c>
      <x:c r="F207" s="59" t="str">
        <x:v>S0</x:v>
      </x:c>
      <x:c r="G207" s="59" t="n">
        <x:v>310</x:v>
      </x:c>
      <x:c r="H207" s="59" t="n">
        <x:v>400</x:v>
      </x:c>
      <x:c r="I207" s="59" t="n">
        <x:v>10</x:v>
      </x:c>
      <x:c r="J207" s="60" t="n">
        <x:f>'参数'!$C$4</x:f>
        <x:v>120</x:v>
      </x:c>
      <x:c r="K207" s="60" t="n">
        <x:f>'参数'!$D$4</x:f>
        <x:v>180</x:v>
      </x:c>
      <x:c r="L207" s="60" t="n">
        <x:f>H207+I207+J207</x:f>
        <x:v>530</x:v>
      </x:c>
      <x:c r="M207" s="60" t="n">
        <x:f>L207+K207</x:f>
        <x:v>710</x:v>
      </x:c>
      <x:c r="N207" s="60" t="n">
        <x:f>'参数'!$B$10</x:f>
        <x:v>1</x:v>
      </x:c>
      <x:c r="O207" s="60" t="n">
        <x:f>N207*'参数'!$B$11</x:f>
        <x:v>2</x:v>
      </x:c>
      <x:c r="P207" s="60" t="n">
        <x:f>N207*'参数'!$B$12</x:f>
        <x:v>1</x:v>
      </x:c>
      <x:c r="Q207" t="str">
        <x:f>C207&amp;"d"</x:f>
        <x:v>C1d</x:v>
      </x:c>
      <x:c r="R207" t="str">
        <x:f>C207&amp;"p"</x:f>
        <x:v>C1p</x:v>
      </x:c>
      <x:c r="S207" t="str">
        <x:f>IF(AND(L207&gt;=H207+I207+J207,M207&gt;L207,F207&lt;&gt;""),"PASS","FAIL")</x:f>
        <x:v>PASS</x:v>
      </x:c>
      <x:c r="T207" t="n">
        <x:v>10</x:v>
      </x:c>
      <x:c r="U207" t="str">
        <x:v>pickup_after_delivery_completion_plus_usage_lag</x:v>
      </x:c>
    </x:row>
    <x:row r="208">
      <x:c r="A208" t="str">
        <x:v>Set1_7-2-3</x:v>
      </x:c>
      <x:c r="B208" t="str">
        <x:v>short_same_day</x:v>
      </x:c>
      <x:c r="C208" t="str">
        <x:v>C2</x:v>
      </x:c>
      <x:c r="D208" s="59" t="n">
        <x:v>-3</x:v>
      </x:c>
      <x:c r="E208" s="59" t="n">
        <x:v>-7</x:v>
      </x:c>
      <x:c r="F208" s="59" t="str">
        <x:v>S1</x:v>
      </x:c>
      <x:c r="G208" s="59" t="n">
        <x:v>355</x:v>
      </x:c>
      <x:c r="H208" s="59" t="n">
        <x:v>445</x:v>
      </x:c>
      <x:c r="I208" s="59" t="n">
        <x:v>10</x:v>
      </x:c>
      <x:c r="J208" s="60" t="n">
        <x:f>'参数'!$C$4</x:f>
        <x:v>120</x:v>
      </x:c>
      <x:c r="K208" s="60" t="n">
        <x:f>'参数'!$D$4</x:f>
        <x:v>180</x:v>
      </x:c>
      <x:c r="L208" s="60" t="n">
        <x:f>H208+I208+J208</x:f>
        <x:v>575</x:v>
      </x:c>
      <x:c r="M208" s="60" t="n">
        <x:f>L208+K208</x:f>
        <x:v>755</x:v>
      </x:c>
      <x:c r="N208" s="60" t="n">
        <x:f>'参数'!$B$10</x:f>
        <x:v>1</x:v>
      </x:c>
      <x:c r="O208" s="60" t="n">
        <x:f>N208*'参数'!$B$11</x:f>
        <x:v>2</x:v>
      </x:c>
      <x:c r="P208" s="60" t="n">
        <x:f>N208*'参数'!$B$12</x:f>
        <x:v>1</x:v>
      </x:c>
      <x:c r="Q208" t="str">
        <x:f>C208&amp;"d"</x:f>
        <x:v>C2d</x:v>
      </x:c>
      <x:c r="R208" t="str">
        <x:f>C208&amp;"p"</x:f>
        <x:v>C2p</x:v>
      </x:c>
      <x:c r="S208" t="str">
        <x:f>IF(AND(L208&gt;=H208+I208+J208,M208&gt;L208,F208&lt;&gt;""),"PASS","FAIL")</x:f>
        <x:v>PASS</x:v>
      </x:c>
      <x:c r="T208" t="n">
        <x:v>5</x:v>
      </x:c>
      <x:c r="U208" t="str">
        <x:v>pickup_after_delivery_completion_plus_usage_lag</x:v>
      </x:c>
    </x:row>
    <x:row r="209">
      <x:c r="A209" t="str">
        <x:v>Set1_7-2-3</x:v>
      </x:c>
      <x:c r="B209" t="str">
        <x:v>short_same_day</x:v>
      </x:c>
      <x:c r="C209" t="str">
        <x:v>C3</x:v>
      </x:c>
      <x:c r="D209" s="59" t="n">
        <x:v>7</x:v>
      </x:c>
      <x:c r="E209" s="59" t="n">
        <x:v>-7</x:v>
      </x:c>
      <x:c r="F209" s="59" t="str">
        <x:v>S1</x:v>
      </x:c>
      <x:c r="G209" s="59" t="n">
        <x:v>185</x:v>
      </x:c>
      <x:c r="H209" s="59" t="n">
        <x:v>275</x:v>
      </x:c>
      <x:c r="I209" s="59" t="n">
        <x:v>10</x:v>
      </x:c>
      <x:c r="J209" s="60" t="n">
        <x:f>'参数'!$C$4</x:f>
        <x:v>120</x:v>
      </x:c>
      <x:c r="K209" s="60" t="n">
        <x:f>'参数'!$D$4</x:f>
        <x:v>180</x:v>
      </x:c>
      <x:c r="L209" s="60" t="n">
        <x:f>H209+I209+J209</x:f>
        <x:v>405</x:v>
      </x:c>
      <x:c r="M209" s="60" t="n">
        <x:f>L209+K209</x:f>
        <x:v>585</x:v>
      </x:c>
      <x:c r="N209" s="60" t="n">
        <x:f>'参数'!$B$10</x:f>
        <x:v>1</x:v>
      </x:c>
      <x:c r="O209" s="60" t="n">
        <x:f>N209*'参数'!$B$11</x:f>
        <x:v>2</x:v>
      </x:c>
      <x:c r="P209" s="60" t="n">
        <x:f>N209*'参数'!$B$12</x:f>
        <x:v>1</x:v>
      </x:c>
      <x:c r="Q209" t="str">
        <x:f>C209&amp;"d"</x:f>
        <x:v>C3d</x:v>
      </x:c>
      <x:c r="R209" t="str">
        <x:f>C209&amp;"p"</x:f>
        <x:v>C3p</x:v>
      </x:c>
      <x:c r="S209" t="str">
        <x:f>IF(AND(L209&gt;=H209+I209+J209,M209&gt;L209,F209&lt;&gt;""),"PASS","FAIL")</x:f>
        <x:v>PASS</x:v>
      </x:c>
      <x:c r="T209" t="n">
        <x:v>10</x:v>
      </x:c>
      <x:c r="U209" t="str">
        <x:v>pickup_after_delivery_completion_plus_usage_lag</x:v>
      </x:c>
    </x:row>
    <x:row r="210">
      <x:c r="A210" t="str">
        <x:v>Set1_7-2-3</x:v>
      </x:c>
      <x:c r="B210" t="str">
        <x:v>short_same_day</x:v>
      </x:c>
      <x:c r="C210" t="str">
        <x:v>C4</x:v>
      </x:c>
      <x:c r="D210" s="59" t="n">
        <x:v>-22</x:v>
      </x:c>
      <x:c r="E210" s="59" t="n">
        <x:v>-19</x:v>
      </x:c>
      <x:c r="F210" s="59" t="str">
        <x:v>S1</x:v>
      </x:c>
      <x:c r="G210" s="59" t="n">
        <x:v>86</x:v>
      </x:c>
      <x:c r="H210" s="59" t="n">
        <x:v>176</x:v>
      </x:c>
      <x:c r="I210" s="59" t="n">
        <x:v>10</x:v>
      </x:c>
      <x:c r="J210" s="60" t="n">
        <x:f>'参数'!$C$4</x:f>
        <x:v>120</x:v>
      </x:c>
      <x:c r="K210" s="60" t="n">
        <x:f>'参数'!$D$4</x:f>
        <x:v>180</x:v>
      </x:c>
      <x:c r="L210" s="60" t="n">
        <x:f>H210+I210+J210</x:f>
        <x:v>306</x:v>
      </x:c>
      <x:c r="M210" s="60" t="n">
        <x:f>L210+K210</x:f>
        <x:v>486</x:v>
      </x:c>
      <x:c r="N210" s="60" t="n">
        <x:f>'参数'!$B$10</x:f>
        <x:v>1</x:v>
      </x:c>
      <x:c r="O210" s="60" t="n">
        <x:f>N210*'参数'!$B$11</x:f>
        <x:v>2</x:v>
      </x:c>
      <x:c r="P210" s="60" t="n">
        <x:f>N210*'参数'!$B$12</x:f>
        <x:v>1</x:v>
      </x:c>
      <x:c r="Q210" t="str">
        <x:f>C210&amp;"d"</x:f>
        <x:v>C4d</x:v>
      </x:c>
      <x:c r="R210" t="str">
        <x:f>C210&amp;"p"</x:f>
        <x:v>C4p</x:v>
      </x:c>
      <x:c r="S210" t="str">
        <x:f>IF(AND(L210&gt;=H210+I210+J210,M210&gt;L210,F210&lt;&gt;""),"PASS","FAIL")</x:f>
        <x:v>PASS</x:v>
      </x:c>
      <x:c r="T210" t="n">
        <x:v>10</x:v>
      </x:c>
      <x:c r="U210" t="str">
        <x:v>pickup_after_delivery_completion_plus_usage_lag</x:v>
      </x:c>
    </x:row>
    <x:row r="211">
      <x:c r="A211" t="str">
        <x:v>Set1_7-2-3</x:v>
      </x:c>
      <x:c r="B211" t="str">
        <x:v>short_same_day</x:v>
      </x:c>
      <x:c r="C211" t="str">
        <x:v>C5</x:v>
      </x:c>
      <x:c r="D211" s="59" t="n">
        <x:v>-6</x:v>
      </x:c>
      <x:c r="E211" s="59" t="n">
        <x:v>-3</x:v>
      </x:c>
      <x:c r="F211" s="59" t="str">
        <x:v>S1</x:v>
      </x:c>
      <x:c r="G211" s="59" t="n">
        <x:v>248</x:v>
      </x:c>
      <x:c r="H211" s="59" t="n">
        <x:v>338</x:v>
      </x:c>
      <x:c r="I211" s="59" t="n">
        <x:v>10</x:v>
      </x:c>
      <x:c r="J211" s="60" t="n">
        <x:f>'参数'!$C$4</x:f>
        <x:v>120</x:v>
      </x:c>
      <x:c r="K211" s="60" t="n">
        <x:f>'参数'!$D$4</x:f>
        <x:v>180</x:v>
      </x:c>
      <x:c r="L211" s="60" t="n">
        <x:f>H211+I211+J211</x:f>
        <x:v>468</x:v>
      </x:c>
      <x:c r="M211" s="60" t="n">
        <x:f>L211+K211</x:f>
        <x:v>648</x:v>
      </x:c>
      <x:c r="N211" s="60" t="n">
        <x:f>'参数'!$B$10</x:f>
        <x:v>1</x:v>
      </x:c>
      <x:c r="O211" s="60" t="n">
        <x:f>N211*'参数'!$B$11</x:f>
        <x:v>2</x:v>
      </x:c>
      <x:c r="P211" s="60" t="n">
        <x:f>N211*'参数'!$B$12</x:f>
        <x:v>1</x:v>
      </x:c>
      <x:c r="Q211" t="str">
        <x:f>C211&amp;"d"</x:f>
        <x:v>C5d</x:v>
      </x:c>
      <x:c r="R211" t="str">
        <x:f>C211&amp;"p"</x:f>
        <x:v>C5p</x:v>
      </x:c>
      <x:c r="S211" t="str">
        <x:f>IF(AND(L211&gt;=H211+I211+J211,M211&gt;L211,F211&lt;&gt;""),"PASS","FAIL")</x:f>
        <x:v>PASS</x:v>
      </x:c>
      <x:c r="T211" t="n">
        <x:v>10</x:v>
      </x:c>
      <x:c r="U211" t="str">
        <x:v>pickup_after_delivery_completion_plus_usage_lag</x:v>
      </x:c>
    </x:row>
    <x:row r="212">
      <x:c r="A212" t="str">
        <x:v>Set1_7-2-3</x:v>
      </x:c>
      <x:c r="B212" t="str">
        <x:v>short_same_day</x:v>
      </x:c>
      <x:c r="C212" t="str">
        <x:v>C6</x:v>
      </x:c>
      <x:c r="D212" s="59" t="n">
        <x:v>1</x:v>
      </x:c>
      <x:c r="E212" s="59" t="n">
        <x:v>-8</x:v>
      </x:c>
      <x:c r="F212" s="59" t="str">
        <x:v>S1</x:v>
      </x:c>
      <x:c r="G212" s="59" t="n">
        <x:v>201</x:v>
      </x:c>
      <x:c r="H212" s="59" t="n">
        <x:v>291</x:v>
      </x:c>
      <x:c r="I212" s="59" t="n">
        <x:v>10</x:v>
      </x:c>
      <x:c r="J212" s="60" t="n">
        <x:f>'参数'!$C$4</x:f>
        <x:v>120</x:v>
      </x:c>
      <x:c r="K212" s="60" t="n">
        <x:f>'参数'!$D$4</x:f>
        <x:v>180</x:v>
      </x:c>
      <x:c r="L212" s="60" t="n">
        <x:f>H212+I212+J212</x:f>
        <x:v>421</x:v>
      </x:c>
      <x:c r="M212" s="60" t="n">
        <x:f>L212+K212</x:f>
        <x:v>601</x:v>
      </x:c>
      <x:c r="N212" s="60" t="n">
        <x:f>'参数'!$B$10</x:f>
        <x:v>1</x:v>
      </x:c>
      <x:c r="O212" s="60" t="n">
        <x:f>N212*'参数'!$B$11</x:f>
        <x:v>2</x:v>
      </x:c>
      <x:c r="P212" s="60" t="n">
        <x:f>N212*'参数'!$B$12</x:f>
        <x:v>1</x:v>
      </x:c>
      <x:c r="Q212" t="str">
        <x:f>C212&amp;"d"</x:f>
        <x:v>C6d</x:v>
      </x:c>
      <x:c r="R212" t="str">
        <x:f>C212&amp;"p"</x:f>
        <x:v>C6p</x:v>
      </x:c>
      <x:c r="S212" t="str">
        <x:f>IF(AND(L212&gt;=H212+I212+J212,M212&gt;L212,F212&lt;&gt;""),"PASS","FAIL")</x:f>
        <x:v>PASS</x:v>
      </x:c>
      <x:c r="T212" t="n">
        <x:v>10</x:v>
      </x:c>
      <x:c r="U212" t="str">
        <x:v>pickup_after_delivery_completion_plus_usage_lag</x:v>
      </x:c>
    </x:row>
    <x:row r="213">
      <x:c r="A213" t="str">
        <x:v>Set1_7-2-3b</x:v>
      </x:c>
      <x:c r="B213" t="str">
        <x:v>short_same_day</x:v>
      </x:c>
      <x:c r="C213" t="str">
        <x:v>C0</x:v>
      </x:c>
      <x:c r="D213" s="59" t="n">
        <x:v>10</x:v>
      </x:c>
      <x:c r="E213" s="59" t="n">
        <x:v>-1</x:v>
      </x:c>
      <x:c r="F213" s="59" t="str">
        <x:v>S0</x:v>
      </x:c>
      <x:c r="G213" s="59" t="n">
        <x:v>63</x:v>
      </x:c>
      <x:c r="H213" s="59" t="n">
        <x:v>83</x:v>
      </x:c>
      <x:c r="I213" s="59" t="n">
        <x:v>10</x:v>
      </x:c>
      <x:c r="J213" s="60" t="n">
        <x:f>'参数'!$C$4</x:f>
        <x:v>120</x:v>
      </x:c>
      <x:c r="K213" s="60" t="n">
        <x:f>'参数'!$D$4</x:f>
        <x:v>180</x:v>
      </x:c>
      <x:c r="L213" s="60" t="n">
        <x:f>H213+I213+J213</x:f>
        <x:v>213</x:v>
      </x:c>
      <x:c r="M213" s="60" t="n">
        <x:f>L213+K213</x:f>
        <x:v>393</x:v>
      </x:c>
      <x:c r="N213" s="60" t="n">
        <x:f>'参数'!$B$10</x:f>
        <x:v>1</x:v>
      </x:c>
      <x:c r="O213" s="60" t="n">
        <x:f>N213*'参数'!$B$11</x:f>
        <x:v>2</x:v>
      </x:c>
      <x:c r="P213" s="60" t="n">
        <x:f>N213*'参数'!$B$12</x:f>
        <x:v>1</x:v>
      </x:c>
      <x:c r="Q213" t="str">
        <x:f>C213&amp;"d"</x:f>
        <x:v>C0d</x:v>
      </x:c>
      <x:c r="R213" t="str">
        <x:f>C213&amp;"p"</x:f>
        <x:v>C0p</x:v>
      </x:c>
      <x:c r="S213" t="str">
        <x:f>IF(AND(L213&gt;=H213+I213+J213,M213&gt;L213,F213&lt;&gt;""),"PASS","FAIL")</x:f>
        <x:v>PASS</x:v>
      </x:c>
      <x:c r="T213" t="n">
        <x:v>10</x:v>
      </x:c>
      <x:c r="U213" t="str">
        <x:v>pickup_after_delivery_completion_plus_usage_lag</x:v>
      </x:c>
    </x:row>
    <x:row r="214">
      <x:c r="A214" t="str">
        <x:v>Set1_7-2-3b</x:v>
      </x:c>
      <x:c r="B214" t="str">
        <x:v>short_same_day</x:v>
      </x:c>
      <x:c r="C214" t="str">
        <x:v>C1</x:v>
      </x:c>
      <x:c r="D214" s="59" t="n">
        <x:v>0</x:v>
      </x:c>
      <x:c r="E214" s="59" t="n">
        <x:v>21</x:v>
      </x:c>
      <x:c r="F214" s="59" t="str">
        <x:v>S0</x:v>
      </x:c>
      <x:c r="G214" s="59" t="n">
        <x:v>236</x:v>
      </x:c>
      <x:c r="H214" s="59" t="n">
        <x:v>256</x:v>
      </x:c>
      <x:c r="I214" s="59" t="n">
        <x:v>10</x:v>
      </x:c>
      <x:c r="J214" s="60" t="n">
        <x:f>'参数'!$C$4</x:f>
        <x:v>120</x:v>
      </x:c>
      <x:c r="K214" s="60" t="n">
        <x:f>'参数'!$D$4</x:f>
        <x:v>180</x:v>
      </x:c>
      <x:c r="L214" s="60" t="n">
        <x:f>H214+I214+J214</x:f>
        <x:v>386</x:v>
      </x:c>
      <x:c r="M214" s="60" t="n">
        <x:f>L214+K214</x:f>
        <x:v>566</x:v>
      </x:c>
      <x:c r="N214" s="60" t="n">
        <x:f>'参数'!$B$10</x:f>
        <x:v>1</x:v>
      </x:c>
      <x:c r="O214" s="60" t="n">
        <x:f>N214*'参数'!$B$11</x:f>
        <x:v>2</x:v>
      </x:c>
      <x:c r="P214" s="60" t="n">
        <x:f>N214*'参数'!$B$12</x:f>
        <x:v>1</x:v>
      </x:c>
      <x:c r="Q214" t="str">
        <x:f>C214&amp;"d"</x:f>
        <x:v>C1d</x:v>
      </x:c>
      <x:c r="R214" t="str">
        <x:f>C214&amp;"p"</x:f>
        <x:v>C1p</x:v>
      </x:c>
      <x:c r="S214" t="str">
        <x:f>IF(AND(L214&gt;=H214+I214+J214,M214&gt;L214,F214&lt;&gt;""),"PASS","FAIL")</x:f>
        <x:v>PASS</x:v>
      </x:c>
      <x:c r="T214" t="n">
        <x:v>10</x:v>
      </x:c>
      <x:c r="U214" t="str">
        <x:v>pickup_after_delivery_completion_plus_usage_lag</x:v>
      </x:c>
    </x:row>
    <x:row r="215">
      <x:c r="A215" t="str">
        <x:v>Set1_7-2-3b</x:v>
      </x:c>
      <x:c r="B215" t="str">
        <x:v>short_same_day</x:v>
      </x:c>
      <x:c r="C215" t="str">
        <x:v>C2</x:v>
      </x:c>
      <x:c r="D215" s="59" t="n">
        <x:v>3</x:v>
      </x:c>
      <x:c r="E215" s="59" t="n">
        <x:v>0</x:v>
      </x:c>
      <x:c r="F215" s="59" t="str">
        <x:v>S0</x:v>
      </x:c>
      <x:c r="G215" s="59" t="n">
        <x:v>284</x:v>
      </x:c>
      <x:c r="H215" s="59" t="n">
        <x:v>304</x:v>
      </x:c>
      <x:c r="I215" s="59" t="n">
        <x:v>10</x:v>
      </x:c>
      <x:c r="J215" s="60" t="n">
        <x:f>'参数'!$C$4</x:f>
        <x:v>120</x:v>
      </x:c>
      <x:c r="K215" s="60" t="n">
        <x:f>'参数'!$D$4</x:f>
        <x:v>180</x:v>
      </x:c>
      <x:c r="L215" s="60" t="n">
        <x:f>H215+I215+J215</x:f>
        <x:v>434</x:v>
      </x:c>
      <x:c r="M215" s="60" t="n">
        <x:f>L215+K215</x:f>
        <x:v>614</x:v>
      </x:c>
      <x:c r="N215" s="60" t="n">
        <x:f>'参数'!$B$10</x:f>
        <x:v>1</x:v>
      </x:c>
      <x:c r="O215" s="60" t="n">
        <x:f>N215*'参数'!$B$11</x:f>
        <x:v>2</x:v>
      </x:c>
      <x:c r="P215" s="60" t="n">
        <x:f>N215*'参数'!$B$12</x:f>
        <x:v>1</x:v>
      </x:c>
      <x:c r="Q215" t="str">
        <x:f>C215&amp;"d"</x:f>
        <x:v>C2d</x:v>
      </x:c>
      <x:c r="R215" t="str">
        <x:f>C215&amp;"p"</x:f>
        <x:v>C2p</x:v>
      </x:c>
      <x:c r="S215" t="str">
        <x:f>IF(AND(L215&gt;=H215+I215+J215,M215&gt;L215,F215&lt;&gt;""),"PASS","FAIL")</x:f>
        <x:v>PASS</x:v>
      </x:c>
      <x:c r="T215" t="n">
        <x:v>10</x:v>
      </x:c>
      <x:c r="U215" t="str">
        <x:v>pickup_after_delivery_completion_plus_usage_lag</x:v>
      </x:c>
    </x:row>
    <x:row r="216">
      <x:c r="A216" t="str">
        <x:v>Set1_7-2-3b</x:v>
      </x:c>
      <x:c r="B216" t="str">
        <x:v>short_same_day</x:v>
      </x:c>
      <x:c r="C216" t="str">
        <x:v>C3</x:v>
      </x:c>
      <x:c r="D216" s="59" t="n">
        <x:v>4</x:v>
      </x:c>
      <x:c r="E216" s="59" t="n">
        <x:v>-13</x:v>
      </x:c>
      <x:c r="F216" s="59" t="str">
        <x:v>S0</x:v>
      </x:c>
      <x:c r="G216" s="59" t="n">
        <x:v>73</x:v>
      </x:c>
      <x:c r="H216" s="59" t="n">
        <x:v>93</x:v>
      </x:c>
      <x:c r="I216" s="59" t="n">
        <x:v>10</x:v>
      </x:c>
      <x:c r="J216" s="60" t="n">
        <x:f>'参数'!$C$4</x:f>
        <x:v>120</x:v>
      </x:c>
      <x:c r="K216" s="60" t="n">
        <x:f>'参数'!$D$4</x:f>
        <x:v>180</x:v>
      </x:c>
      <x:c r="L216" s="60" t="n">
        <x:f>H216+I216+J216</x:f>
        <x:v>223</x:v>
      </x:c>
      <x:c r="M216" s="60" t="n">
        <x:f>L216+K216</x:f>
        <x:v>403</x:v>
      </x:c>
      <x:c r="N216" s="60" t="n">
        <x:f>'参数'!$B$10</x:f>
        <x:v>1</x:v>
      </x:c>
      <x:c r="O216" s="60" t="n">
        <x:f>N216*'参数'!$B$11</x:f>
        <x:v>2</x:v>
      </x:c>
      <x:c r="P216" s="60" t="n">
        <x:f>N216*'参数'!$B$12</x:f>
        <x:v>1</x:v>
      </x:c>
      <x:c r="Q216" t="str">
        <x:f>C216&amp;"d"</x:f>
        <x:v>C3d</x:v>
      </x:c>
      <x:c r="R216" t="str">
        <x:f>C216&amp;"p"</x:f>
        <x:v>C3p</x:v>
      </x:c>
      <x:c r="S216" t="str">
        <x:f>IF(AND(L216&gt;=H216+I216+J216,M216&gt;L216,F216&lt;&gt;""),"PASS","FAIL")</x:f>
        <x:v>PASS</x:v>
      </x:c>
      <x:c r="T216" t="n">
        <x:v>10</x:v>
      </x:c>
      <x:c r="U216" t="str">
        <x:v>pickup_after_delivery_completion_plus_usage_lag</x:v>
      </x:c>
    </x:row>
    <x:row r="217">
      <x:c r="A217" t="str">
        <x:v>Set1_7-2-3b</x:v>
      </x:c>
      <x:c r="B217" t="str">
        <x:v>short_same_day</x:v>
      </x:c>
      <x:c r="C217" t="str">
        <x:v>C4</x:v>
      </x:c>
      <x:c r="D217" s="59" t="n">
        <x:v>13</x:v>
      </x:c>
      <x:c r="E217" s="59" t="n">
        <x:v>3</x:v>
      </x:c>
      <x:c r="F217" s="59" t="str">
        <x:v>S0</x:v>
      </x:c>
      <x:c r="G217" s="59" t="n">
        <x:v>174</x:v>
      </x:c>
      <x:c r="H217" s="59" t="n">
        <x:v>194</x:v>
      </x:c>
      <x:c r="I217" s="59" t="n">
        <x:v>10</x:v>
      </x:c>
      <x:c r="J217" s="60" t="n">
        <x:f>'参数'!$C$4</x:f>
        <x:v>120</x:v>
      </x:c>
      <x:c r="K217" s="60" t="n">
        <x:f>'参数'!$D$4</x:f>
        <x:v>180</x:v>
      </x:c>
      <x:c r="L217" s="60" t="n">
        <x:f>H217+I217+J217</x:f>
        <x:v>324</x:v>
      </x:c>
      <x:c r="M217" s="60" t="n">
        <x:f>L217+K217</x:f>
        <x:v>504</x:v>
      </x:c>
      <x:c r="N217" s="60" t="n">
        <x:f>'参数'!$B$10</x:f>
        <x:v>1</x:v>
      </x:c>
      <x:c r="O217" s="60" t="n">
        <x:f>N217*'参数'!$B$11</x:f>
        <x:v>2</x:v>
      </x:c>
      <x:c r="P217" s="60" t="n">
        <x:f>N217*'参数'!$B$12</x:f>
        <x:v>1</x:v>
      </x:c>
      <x:c r="Q217" t="str">
        <x:f>C217&amp;"d"</x:f>
        <x:v>C4d</x:v>
      </x:c>
      <x:c r="R217" t="str">
        <x:f>C217&amp;"p"</x:f>
        <x:v>C4p</x:v>
      </x:c>
      <x:c r="S217" t="str">
        <x:f>IF(AND(L217&gt;=H217+I217+J217,M217&gt;L217,F217&lt;&gt;""),"PASS","FAIL")</x:f>
        <x:v>PASS</x:v>
      </x:c>
      <x:c r="T217" t="n">
        <x:v>5</x:v>
      </x:c>
      <x:c r="U217" t="str">
        <x:v>pickup_after_delivery_completion_plus_usage_lag</x:v>
      </x:c>
    </x:row>
    <x:row r="218">
      <x:c r="A218" t="str">
        <x:v>Set1_7-2-3b</x:v>
      </x:c>
      <x:c r="B218" t="str">
        <x:v>short_same_day</x:v>
      </x:c>
      <x:c r="C218" t="str">
        <x:v>C5</x:v>
      </x:c>
      <x:c r="D218" s="59" t="n">
        <x:v>20</x:v>
      </x:c>
      <x:c r="E218" s="59" t="n">
        <x:v>-7</x:v>
      </x:c>
      <x:c r="F218" s="59" t="str">
        <x:v>S0</x:v>
      </x:c>
      <x:c r="G218" s="59" t="n">
        <x:v>206</x:v>
      </x:c>
      <x:c r="H218" s="59" t="n">
        <x:v>226</x:v>
      </x:c>
      <x:c r="I218" s="59" t="n">
        <x:v>10</x:v>
      </x:c>
      <x:c r="J218" s="60" t="n">
        <x:f>'参数'!$C$4</x:f>
        <x:v>120</x:v>
      </x:c>
      <x:c r="K218" s="60" t="n">
        <x:f>'参数'!$D$4</x:f>
        <x:v>180</x:v>
      </x:c>
      <x:c r="L218" s="60" t="n">
        <x:f>H218+I218+J218</x:f>
        <x:v>356</x:v>
      </x:c>
      <x:c r="M218" s="60" t="n">
        <x:f>L218+K218</x:f>
        <x:v>536</x:v>
      </x:c>
      <x:c r="N218" s="60" t="n">
        <x:f>'参数'!$B$10</x:f>
        <x:v>1</x:v>
      </x:c>
      <x:c r="O218" s="60" t="n">
        <x:f>N218*'参数'!$B$11</x:f>
        <x:v>2</x:v>
      </x:c>
      <x:c r="P218" s="60" t="n">
        <x:f>N218*'参数'!$B$12</x:f>
        <x:v>1</x:v>
      </x:c>
      <x:c r="Q218" t="str">
        <x:f>C218&amp;"d"</x:f>
        <x:v>C5d</x:v>
      </x:c>
      <x:c r="R218" t="str">
        <x:f>C218&amp;"p"</x:f>
        <x:v>C5p</x:v>
      </x:c>
      <x:c r="S218" t="str">
        <x:f>IF(AND(L218&gt;=H218+I218+J218,M218&gt;L218,F218&lt;&gt;""),"PASS","FAIL")</x:f>
        <x:v>PASS</x:v>
      </x:c>
      <x:c r="T218" t="n">
        <x:v>10</x:v>
      </x:c>
      <x:c r="U218" t="str">
        <x:v>pickup_after_delivery_completion_plus_usage_lag</x:v>
      </x:c>
    </x:row>
    <x:row r="219">
      <x:c r="A219" t="str">
        <x:v>Set1_7-2-3b</x:v>
      </x:c>
      <x:c r="B219" t="str">
        <x:v>short_same_day</x:v>
      </x:c>
      <x:c r="C219" t="str">
        <x:v>C6</x:v>
      </x:c>
      <x:c r="D219" s="59" t="n">
        <x:v>6</x:v>
      </x:c>
      <x:c r="E219" s="59" t="n">
        <x:v>5</x:v>
      </x:c>
      <x:c r="F219" s="59" t="str">
        <x:v>S0</x:v>
      </x:c>
      <x:c r="G219" s="59" t="n">
        <x:v>105</x:v>
      </x:c>
      <x:c r="H219" s="59" t="n">
        <x:v>125</x:v>
      </x:c>
      <x:c r="I219" s="59" t="n">
        <x:v>10</x:v>
      </x:c>
      <x:c r="J219" s="60" t="n">
        <x:f>'参数'!$C$4</x:f>
        <x:v>120</x:v>
      </x:c>
      <x:c r="K219" s="60" t="n">
        <x:f>'参数'!$D$4</x:f>
        <x:v>180</x:v>
      </x:c>
      <x:c r="L219" s="60" t="n">
        <x:f>H219+I219+J219</x:f>
        <x:v>255</x:v>
      </x:c>
      <x:c r="M219" s="60" t="n">
        <x:f>L219+K219</x:f>
        <x:v>435</x:v>
      </x:c>
      <x:c r="N219" s="60" t="n">
        <x:f>'参数'!$B$10</x:f>
        <x:v>1</x:v>
      </x:c>
      <x:c r="O219" s="60" t="n">
        <x:f>N219*'参数'!$B$11</x:f>
        <x:v>2</x:v>
      </x:c>
      <x:c r="P219" s="60" t="n">
        <x:f>N219*'参数'!$B$12</x:f>
        <x:v>1</x:v>
      </x:c>
      <x:c r="Q219" t="str">
        <x:f>C219&amp;"d"</x:f>
        <x:v>C6d</x:v>
      </x:c>
      <x:c r="R219" t="str">
        <x:f>C219&amp;"p"</x:f>
        <x:v>C6p</x:v>
      </x:c>
      <x:c r="S219" t="str">
        <x:f>IF(AND(L219&gt;=H219+I219+J219,M219&gt;L219,F219&lt;&gt;""),"PASS","FAIL")</x:f>
        <x:v>PASS</x:v>
      </x:c>
      <x:c r="T219" t="n">
        <x:v>10</x:v>
      </x:c>
      <x:c r="U219" t="str">
        <x:v>pickup_after_delivery_completion_plus_usage_lag</x:v>
      </x:c>
    </x:row>
    <x:row r="220">
      <x:c r="A220" t="str">
        <x:v>Set2_100-10-1</x:v>
      </x:c>
      <x:c r="B220" t="str">
        <x:v>short_same_day</x:v>
      </x:c>
      <x:c r="C220" t="str">
        <x:v>C0</x:v>
      </x:c>
      <x:c r="D220" s="59" t="n">
        <x:v>12</x:v>
      </x:c>
      <x:c r="E220" s="59" t="n">
        <x:v>38</x:v>
      </x:c>
      <x:c r="F220" s="59" t="str">
        <x:v>S6</x:v>
      </x:c>
      <x:c r="G220" s="59" t="n">
        <x:v>312</x:v>
      </x:c>
      <x:c r="H220" s="59" t="n">
        <x:v>350</x:v>
      </x:c>
      <x:c r="I220" s="59" t="n">
        <x:v>10</x:v>
      </x:c>
      <x:c r="J220" s="60" t="n">
        <x:f>'参数'!$C$4</x:f>
        <x:v>120</x:v>
      </x:c>
      <x:c r="K220" s="60" t="n">
        <x:f>'参数'!$D$4</x:f>
        <x:v>180</x:v>
      </x:c>
      <x:c r="L220" s="60" t="n">
        <x:f>H220+I220+J220</x:f>
        <x:v>480</x:v>
      </x:c>
      <x:c r="M220" s="60" t="n">
        <x:f>L220+K220</x:f>
        <x:v>660</x:v>
      </x:c>
      <x:c r="N220" s="60" t="n">
        <x:f>'参数'!$B$10</x:f>
        <x:v>1</x:v>
      </x:c>
      <x:c r="O220" s="60" t="n">
        <x:f>N220*'参数'!$B$11</x:f>
        <x:v>2</x:v>
      </x:c>
      <x:c r="P220" s="60" t="n">
        <x:f>N220*'参数'!$B$12</x:f>
        <x:v>1</x:v>
      </x:c>
      <x:c r="Q220" t="str">
        <x:f>C220&amp;"d"</x:f>
        <x:v>C0d</x:v>
      </x:c>
      <x:c r="R220" t="str">
        <x:f>C220&amp;"p"</x:f>
        <x:v>C0p</x:v>
      </x:c>
      <x:c r="S220" t="str">
        <x:f>IF(AND(L220&gt;=H220+I220+J220,M220&gt;L220,F220&lt;&gt;""),"PASS","FAIL")</x:f>
        <x:v>PASS</x:v>
      </x:c>
      <x:c r="T220" t="n">
        <x:v>11</x:v>
      </x:c>
      <x:c r="U220" t="str">
        <x:v>pickup_after_delivery_completion_plus_usage_lag</x:v>
      </x:c>
    </x:row>
    <x:row r="221">
      <x:c r="A221" t="str">
        <x:v>Set2_100-10-1</x:v>
      </x:c>
      <x:c r="B221" t="str">
        <x:v>short_same_day</x:v>
      </x:c>
      <x:c r="C221" t="str">
        <x:v>C1</x:v>
      </x:c>
      <x:c r="D221" s="59" t="n">
        <x:v>32</x:v>
      </x:c>
      <x:c r="E221" s="59" t="n">
        <x:v>17</x:v>
      </x:c>
      <x:c r="F221" s="59" t="str">
        <x:v>S7</x:v>
      </x:c>
      <x:c r="G221" s="59" t="n">
        <x:v>117</x:v>
      </x:c>
      <x:c r="H221" s="59" t="n">
        <x:v>129</x:v>
      </x:c>
      <x:c r="I221" s="59" t="n">
        <x:v>10</x:v>
      </x:c>
      <x:c r="J221" s="60" t="n">
        <x:f>'参数'!$C$4</x:f>
        <x:v>120</x:v>
      </x:c>
      <x:c r="K221" s="60" t="n">
        <x:f>'参数'!$D$4</x:f>
        <x:v>180</x:v>
      </x:c>
      <x:c r="L221" s="60" t="n">
        <x:f>H221+I221+J221</x:f>
        <x:v>259</x:v>
      </x:c>
      <x:c r="M221" s="60" t="n">
        <x:f>L221+K221</x:f>
        <x:v>439</x:v>
      </x:c>
      <x:c r="N221" s="60" t="n">
        <x:f>'参数'!$B$10</x:f>
        <x:v>1</x:v>
      </x:c>
      <x:c r="O221" s="60" t="n">
        <x:f>N221*'参数'!$B$11</x:f>
        <x:v>2</x:v>
      </x:c>
      <x:c r="P221" s="60" t="n">
        <x:f>N221*'参数'!$B$12</x:f>
        <x:v>1</x:v>
      </x:c>
      <x:c r="Q221" t="str">
        <x:f>C221&amp;"d"</x:f>
        <x:v>C1d</x:v>
      </x:c>
      <x:c r="R221" t="str">
        <x:f>C221&amp;"p"</x:f>
        <x:v>C1p</x:v>
      </x:c>
      <x:c r="S221" t="str">
        <x:f>IF(AND(L221&gt;=H221+I221+J221,M221&gt;L221,F221&lt;&gt;""),"PASS","FAIL")</x:f>
        <x:v>PASS</x:v>
      </x:c>
      <x:c r="T221" t="n">
        <x:v>4</x:v>
      </x:c>
      <x:c r="U221" t="str">
        <x:v>pickup_after_delivery_completion_plus_usage_lag</x:v>
      </x:c>
    </x:row>
    <x:row r="222">
      <x:c r="A222" t="str">
        <x:v>Set2_100-10-1</x:v>
      </x:c>
      <x:c r="B222" t="str">
        <x:v>short_same_day</x:v>
      </x:c>
      <x:c r="C222" t="str">
        <x:v>C2</x:v>
      </x:c>
      <x:c r="D222" s="59" t="n">
        <x:v>29</x:v>
      </x:c>
      <x:c r="E222" s="59" t="n">
        <x:v>12</x:v>
      </x:c>
      <x:c r="F222" s="59" t="str">
        <x:v>S5</x:v>
      </x:c>
      <x:c r="G222" s="59" t="n">
        <x:v>336</x:v>
      </x:c>
      <x:c r="H222" s="59" t="n">
        <x:v>358</x:v>
      </x:c>
      <x:c r="I222" s="59" t="n">
        <x:v>10</x:v>
      </x:c>
      <x:c r="J222" s="60" t="n">
        <x:f>'参数'!$C$4</x:f>
        <x:v>120</x:v>
      </x:c>
      <x:c r="K222" s="60" t="n">
        <x:f>'参数'!$D$4</x:f>
        <x:v>180</x:v>
      </x:c>
      <x:c r="L222" s="60" t="n">
        <x:f>H222+I222+J222</x:f>
        <x:v>488</x:v>
      </x:c>
      <x:c r="M222" s="60" t="n">
        <x:f>L222+K222</x:f>
        <x:v>668</x:v>
      </x:c>
      <x:c r="N222" s="60" t="n">
        <x:f>'参数'!$B$10</x:f>
        <x:v>1</x:v>
      </x:c>
      <x:c r="O222" s="60" t="n">
        <x:f>N222*'参数'!$B$11</x:f>
        <x:v>2</x:v>
      </x:c>
      <x:c r="P222" s="60" t="n">
        <x:f>N222*'参数'!$B$12</x:f>
        <x:v>1</x:v>
      </x:c>
      <x:c r="Q222" t="str">
        <x:f>C222&amp;"d"</x:f>
        <x:v>C2d</x:v>
      </x:c>
      <x:c r="R222" t="str">
        <x:f>C222&amp;"p"</x:f>
        <x:v>C2p</x:v>
      </x:c>
      <x:c r="S222" t="str">
        <x:f>IF(AND(L222&gt;=H222+I222+J222,M222&gt;L222,F222&lt;&gt;""),"PASS","FAIL")</x:f>
        <x:v>PASS</x:v>
      </x:c>
      <x:c r="T222" t="n">
        <x:v>11</x:v>
      </x:c>
      <x:c r="U222" t="str">
        <x:v>pickup_after_delivery_completion_plus_usage_lag</x:v>
      </x:c>
    </x:row>
    <x:row r="223">
      <x:c r="A223" t="str">
        <x:v>Set2_100-10-1</x:v>
      </x:c>
      <x:c r="B223" t="str">
        <x:v>short_same_day</x:v>
      </x:c>
      <x:c r="C223" t="str">
        <x:v>C3</x:v>
      </x:c>
      <x:c r="D223" s="59" t="n">
        <x:v>25</x:v>
      </x:c>
      <x:c r="E223" s="59" t="n">
        <x:v>20</x:v>
      </x:c>
      <x:c r="F223" s="59" t="str">
        <x:v>S4</x:v>
      </x:c>
      <x:c r="G223" s="59" t="n">
        <x:v>60</x:v>
      </x:c>
      <x:c r="H223" s="59" t="n">
        <x:v>88</x:v>
      </x:c>
      <x:c r="I223" s="59" t="n">
        <x:v>10</x:v>
      </x:c>
      <x:c r="J223" s="60" t="n">
        <x:f>'参数'!$C$4</x:f>
        <x:v>120</x:v>
      </x:c>
      <x:c r="K223" s="60" t="n">
        <x:f>'参数'!$D$4</x:f>
        <x:v>180</x:v>
      </x:c>
      <x:c r="L223" s="60" t="n">
        <x:f>H223+I223+J223</x:f>
        <x:v>218</x:v>
      </x:c>
      <x:c r="M223" s="60" t="n">
        <x:f>L223+K223</x:f>
        <x:v>398</x:v>
      </x:c>
      <x:c r="N223" s="60" t="n">
        <x:f>'参数'!$B$10</x:f>
        <x:v>1</x:v>
      </x:c>
      <x:c r="O223" s="60" t="n">
        <x:f>N223*'参数'!$B$11</x:f>
        <x:v>2</x:v>
      </x:c>
      <x:c r="P223" s="60" t="n">
        <x:f>N223*'参数'!$B$12</x:f>
        <x:v>1</x:v>
      </x:c>
      <x:c r="Q223" t="str">
        <x:f>C223&amp;"d"</x:f>
        <x:v>C3d</x:v>
      </x:c>
      <x:c r="R223" t="str">
        <x:f>C223&amp;"p"</x:f>
        <x:v>C3p</x:v>
      </x:c>
      <x:c r="S223" t="str">
        <x:f>IF(AND(L223&gt;=H223+I223+J223,M223&gt;L223,F223&lt;&gt;""),"PASS","FAIL")</x:f>
        <x:v>PASS</x:v>
      </x:c>
      <x:c r="T223" t="n">
        <x:v>4</x:v>
      </x:c>
      <x:c r="U223" t="str">
        <x:v>pickup_after_delivery_completion_plus_usage_lag</x:v>
      </x:c>
    </x:row>
    <x:row r="224">
      <x:c r="A224" t="str">
        <x:v>Set2_100-10-1</x:v>
      </x:c>
      <x:c r="B224" t="str">
        <x:v>short_same_day</x:v>
      </x:c>
      <x:c r="C224" t="str">
        <x:v>C4</x:v>
      </x:c>
      <x:c r="D224" s="59" t="n">
        <x:v>2</x:v>
      </x:c>
      <x:c r="E224" s="59" t="n">
        <x:v>30</x:v>
      </x:c>
      <x:c r="F224" s="59" t="str">
        <x:v>S8</x:v>
      </x:c>
      <x:c r="G224" s="59" t="n">
        <x:v>339</x:v>
      </x:c>
      <x:c r="H224" s="59" t="n">
        <x:v>361</x:v>
      </x:c>
      <x:c r="I224" s="59" t="n">
        <x:v>10</x:v>
      </x:c>
      <x:c r="J224" s="60" t="n">
        <x:f>'参数'!$C$4</x:f>
        <x:v>120</x:v>
      </x:c>
      <x:c r="K224" s="60" t="n">
        <x:f>'参数'!$D$4</x:f>
        <x:v>180</x:v>
      </x:c>
      <x:c r="L224" s="60" t="n">
        <x:f>H224+I224+J224</x:f>
        <x:v>491</x:v>
      </x:c>
      <x:c r="M224" s="60" t="n">
        <x:f>L224+K224</x:f>
        <x:v>671</x:v>
      </x:c>
      <x:c r="N224" s="60" t="n">
        <x:f>'参数'!$B$10</x:f>
        <x:v>1</x:v>
      </x:c>
      <x:c r="O224" s="60" t="n">
        <x:f>N224*'参数'!$B$11</x:f>
        <x:v>2</x:v>
      </x:c>
      <x:c r="P224" s="60" t="n">
        <x:f>N224*'参数'!$B$12</x:f>
        <x:v>1</x:v>
      </x:c>
      <x:c r="Q224" t="str">
        <x:f>C224&amp;"d"</x:f>
        <x:v>C4d</x:v>
      </x:c>
      <x:c r="R224" t="str">
        <x:f>C224&amp;"p"</x:f>
        <x:v>C4p</x:v>
      </x:c>
      <x:c r="S224" t="str">
        <x:f>IF(AND(L224&gt;=H224+I224+J224,M224&gt;L224,F224&lt;&gt;""),"PASS","FAIL")</x:f>
        <x:v>PASS</x:v>
      </x:c>
      <x:c r="T224" t="n">
        <x:v>4</x:v>
      </x:c>
      <x:c r="U224" t="str">
        <x:v>pickup_after_delivery_completion_plus_usage_lag</x:v>
      </x:c>
    </x:row>
    <x:row r="225">
      <x:c r="A225" t="str">
        <x:v>Set2_100-10-1</x:v>
      </x:c>
      <x:c r="B225" t="str">
        <x:v>short_same_day</x:v>
      </x:c>
      <x:c r="C225" t="str">
        <x:v>C5</x:v>
      </x:c>
      <x:c r="D225" s="59" t="n">
        <x:v>31</x:v>
      </x:c>
      <x:c r="E225" s="59" t="n">
        <x:v>46</x:v>
      </x:c>
      <x:c r="F225" s="59" t="str">
        <x:v>S9</x:v>
      </x:c>
      <x:c r="G225" s="59" t="n">
        <x:v>424</x:v>
      </x:c>
      <x:c r="H225" s="59" t="n">
        <x:v>440</x:v>
      </x:c>
      <x:c r="I225" s="59" t="n">
        <x:v>10</x:v>
      </x:c>
      <x:c r="J225" s="60" t="n">
        <x:f>'参数'!$C$4</x:f>
        <x:v>120</x:v>
      </x:c>
      <x:c r="K225" s="60" t="n">
        <x:f>'参数'!$D$4</x:f>
        <x:v>180</x:v>
      </x:c>
      <x:c r="L225" s="60" t="n">
        <x:f>H225+I225+J225</x:f>
        <x:v>570</x:v>
      </x:c>
      <x:c r="M225" s="60" t="n">
        <x:f>L225+K225</x:f>
        <x:v>750</x:v>
      </x:c>
      <x:c r="N225" s="60" t="n">
        <x:f>'参数'!$B$10</x:f>
        <x:v>1</x:v>
      </x:c>
      <x:c r="O225" s="60" t="n">
        <x:f>N225*'参数'!$B$11</x:f>
        <x:v>2</x:v>
      </x:c>
      <x:c r="P225" s="60" t="n">
        <x:f>N225*'参数'!$B$12</x:f>
        <x:v>1</x:v>
      </x:c>
      <x:c r="Q225" t="str">
        <x:f>C225&amp;"d"</x:f>
        <x:v>C5d</x:v>
      </x:c>
      <x:c r="R225" t="str">
        <x:f>C225&amp;"p"</x:f>
        <x:v>C5p</x:v>
      </x:c>
      <x:c r="S225" t="str">
        <x:f>IF(AND(L225&gt;=H225+I225+J225,M225&gt;L225,F225&lt;&gt;""),"PASS","FAIL")</x:f>
        <x:v>PASS</x:v>
      </x:c>
      <x:c r="T225" t="n">
        <x:v>6</x:v>
      </x:c>
      <x:c r="U225" t="str">
        <x:v>pickup_after_delivery_completion_plus_usage_lag</x:v>
      </x:c>
    </x:row>
    <x:row r="226">
      <x:c r="A226" t="str">
        <x:v>Set2_100-10-1</x:v>
      </x:c>
      <x:c r="B226" t="str">
        <x:v>short_same_day</x:v>
      </x:c>
      <x:c r="C226" t="str">
        <x:v>C6</x:v>
      </x:c>
      <x:c r="D226" s="59" t="n">
        <x:v>5</x:v>
      </x:c>
      <x:c r="E226" s="59" t="n">
        <x:v>13</x:v>
      </x:c>
      <x:c r="F226" s="59" t="str">
        <x:v>S0</x:v>
      </x:c>
      <x:c r="G226" s="59" t="n">
        <x:v>198</x:v>
      </x:c>
      <x:c r="H226" s="59" t="n">
        <x:v>224</x:v>
      </x:c>
      <x:c r="I226" s="59" t="n">
        <x:v>10</x:v>
      </x:c>
      <x:c r="J226" s="60" t="n">
        <x:f>'参数'!$C$4</x:f>
        <x:v>120</x:v>
      </x:c>
      <x:c r="K226" s="60" t="n">
        <x:f>'参数'!$D$4</x:f>
        <x:v>180</x:v>
      </x:c>
      <x:c r="L226" s="60" t="n">
        <x:f>H226+I226+J226</x:f>
        <x:v>354</x:v>
      </x:c>
      <x:c r="M226" s="60" t="n">
        <x:f>L226+K226</x:f>
        <x:v>534</x:v>
      </x:c>
      <x:c r="N226" s="60" t="n">
        <x:f>'参数'!$B$10</x:f>
        <x:v>1</x:v>
      </x:c>
      <x:c r="O226" s="60" t="n">
        <x:f>N226*'参数'!$B$11</x:f>
        <x:v>2</x:v>
      </x:c>
      <x:c r="P226" s="60" t="n">
        <x:f>N226*'参数'!$B$12</x:f>
        <x:v>1</x:v>
      </x:c>
      <x:c r="Q226" t="str">
        <x:f>C226&amp;"d"</x:f>
        <x:v>C6d</x:v>
      </x:c>
      <x:c r="R226" t="str">
        <x:f>C226&amp;"p"</x:f>
        <x:v>C6p</x:v>
      </x:c>
      <x:c r="S226" t="str">
        <x:f>IF(AND(L226&gt;=H226+I226+J226,M226&gt;L226,F226&lt;&gt;""),"PASS","FAIL")</x:f>
        <x:v>PASS</x:v>
      </x:c>
      <x:c r="T226" t="n">
        <x:v>6</x:v>
      </x:c>
      <x:c r="U226" t="str">
        <x:v>pickup_after_delivery_completion_plus_usage_lag</x:v>
      </x:c>
    </x:row>
    <x:row r="227">
      <x:c r="A227" t="str">
        <x:v>Set2_100-10-1</x:v>
      </x:c>
      <x:c r="B227" t="str">
        <x:v>short_same_day</x:v>
      </x:c>
      <x:c r="C227" t="str">
        <x:v>C7</x:v>
      </x:c>
      <x:c r="D227" s="59" t="n">
        <x:v>13</x:v>
      </x:c>
      <x:c r="E227" s="59" t="n">
        <x:v>36</x:v>
      </x:c>
      <x:c r="F227" s="59" t="str">
        <x:v>S8</x:v>
      </x:c>
      <x:c r="G227" s="59" t="n">
        <x:v>249</x:v>
      </x:c>
      <x:c r="H227" s="59" t="n">
        <x:v>287</x:v>
      </x:c>
      <x:c r="I227" s="59" t="n">
        <x:v>10</x:v>
      </x:c>
      <x:c r="J227" s="60" t="n">
        <x:f>'参数'!$C$4</x:f>
        <x:v>120</x:v>
      </x:c>
      <x:c r="K227" s="60" t="n">
        <x:f>'参数'!$D$4</x:f>
        <x:v>180</x:v>
      </x:c>
      <x:c r="L227" s="60" t="n">
        <x:f>H227+I227+J227</x:f>
        <x:v>417</x:v>
      </x:c>
      <x:c r="M227" s="60" t="n">
        <x:f>L227+K227</x:f>
        <x:v>597</x:v>
      </x:c>
      <x:c r="N227" s="60" t="n">
        <x:f>'参数'!$B$10</x:f>
        <x:v>1</x:v>
      </x:c>
      <x:c r="O227" s="60" t="n">
        <x:f>N227*'参数'!$B$11</x:f>
        <x:v>2</x:v>
      </x:c>
      <x:c r="P227" s="60" t="n">
        <x:f>N227*'参数'!$B$12</x:f>
        <x:v>1</x:v>
      </x:c>
      <x:c r="Q227" t="str">
        <x:f>C227&amp;"d"</x:f>
        <x:v>C7d</x:v>
      </x:c>
      <x:c r="R227" t="str">
        <x:f>C227&amp;"p"</x:f>
        <x:v>C7p</x:v>
      </x:c>
      <x:c r="S227" t="str">
        <x:f>IF(AND(L227&gt;=H227+I227+J227,M227&gt;L227,F227&lt;&gt;""),"PASS","FAIL")</x:f>
        <x:v>PASS</x:v>
      </x:c>
      <x:c r="T227" t="n">
        <x:v>4</x:v>
      </x:c>
      <x:c r="U227" t="str">
        <x:v>pickup_after_delivery_completion_plus_usage_lag</x:v>
      </x:c>
    </x:row>
    <x:row r="228">
      <x:c r="A228" t="str">
        <x:v>Set2_100-10-1</x:v>
      </x:c>
      <x:c r="B228" t="str">
        <x:v>short_same_day</x:v>
      </x:c>
      <x:c r="C228" t="str">
        <x:v>C8</x:v>
      </x:c>
      <x:c r="D228" s="59" t="n">
        <x:v>38</x:v>
      </x:c>
      <x:c r="E228" s="59" t="n">
        <x:v>6</x:v>
      </x:c>
      <x:c r="F228" s="59" t="str">
        <x:v>S2</x:v>
      </x:c>
      <x:c r="G228" s="59" t="n">
        <x:v>580</x:v>
      </x:c>
      <x:c r="H228" s="59" t="n">
        <x:v>618</x:v>
      </x:c>
      <x:c r="I228" s="59" t="n">
        <x:v>10</x:v>
      </x:c>
      <x:c r="J228" s="60" t="n">
        <x:f>'参数'!$C$4</x:f>
        <x:v>120</x:v>
      </x:c>
      <x:c r="K228" s="60" t="n">
        <x:f>'参数'!$D$4</x:f>
        <x:v>180</x:v>
      </x:c>
      <x:c r="L228" s="60" t="n">
        <x:f>H228+I228+J228</x:f>
        <x:v>748</x:v>
      </x:c>
      <x:c r="M228" s="60" t="n">
        <x:f>L228+K228</x:f>
        <x:v>928</x:v>
      </x:c>
      <x:c r="N228" s="60" t="n">
        <x:f>'参数'!$B$10</x:f>
        <x:v>1</x:v>
      </x:c>
      <x:c r="O228" s="60" t="n">
        <x:f>N228*'参数'!$B$11</x:f>
        <x:v>2</x:v>
      </x:c>
      <x:c r="P228" s="60" t="n">
        <x:f>N228*'参数'!$B$12</x:f>
        <x:v>1</x:v>
      </x:c>
      <x:c r="Q228" t="str">
        <x:f>C228&amp;"d"</x:f>
        <x:v>C8d</x:v>
      </x:c>
      <x:c r="R228" t="str">
        <x:f>C228&amp;"p"</x:f>
        <x:v>C8p</x:v>
      </x:c>
      <x:c r="S228" t="str">
        <x:f>IF(AND(L228&gt;=H228+I228+J228,M228&gt;L228,F228&lt;&gt;""),"PASS","FAIL")</x:f>
        <x:v>PASS</x:v>
      </x:c>
      <x:c r="T228" t="n">
        <x:v>1</x:v>
      </x:c>
      <x:c r="U228" t="str">
        <x:v>pickup_after_delivery_completion_plus_usage_lag</x:v>
      </x:c>
    </x:row>
    <x:row r="229">
      <x:c r="A229" t="str">
        <x:v>Set2_100-10-1</x:v>
      </x:c>
      <x:c r="B229" t="str">
        <x:v>short_same_day</x:v>
      </x:c>
      <x:c r="C229" t="str">
        <x:v>C9</x:v>
      </x:c>
      <x:c r="D229" s="59" t="n">
        <x:v>29</x:v>
      </x:c>
      <x:c r="E229" s="59" t="n">
        <x:v>11</x:v>
      </x:c>
      <x:c r="F229" s="59" t="str">
        <x:v>S5</x:v>
      </x:c>
      <x:c r="G229" s="59" t="n">
        <x:v>573</x:v>
      </x:c>
      <x:c r="H229" s="59" t="n">
        <x:v>607</x:v>
      </x:c>
      <x:c r="I229" s="59" t="n">
        <x:v>10</x:v>
      </x:c>
      <x:c r="J229" s="60" t="n">
        <x:f>'参数'!$C$4</x:f>
        <x:v>120</x:v>
      </x:c>
      <x:c r="K229" s="60" t="n">
        <x:f>'参数'!$D$4</x:f>
        <x:v>180</x:v>
      </x:c>
      <x:c r="L229" s="60" t="n">
        <x:f>H229+I229+J229</x:f>
        <x:v>737</x:v>
      </x:c>
      <x:c r="M229" s="60" t="n">
        <x:f>L229+K229</x:f>
        <x:v>917</x:v>
      </x:c>
      <x:c r="N229" s="60" t="n">
        <x:f>'参数'!$B$10</x:f>
        <x:v>1</x:v>
      </x:c>
      <x:c r="O229" s="60" t="n">
        <x:f>N229*'参数'!$B$11</x:f>
        <x:v>2</x:v>
      </x:c>
      <x:c r="P229" s="60" t="n">
        <x:f>N229*'参数'!$B$12</x:f>
        <x:v>1</x:v>
      </x:c>
      <x:c r="Q229" t="str">
        <x:f>C229&amp;"d"</x:f>
        <x:v>C9d</x:v>
      </x:c>
      <x:c r="R229" t="str">
        <x:f>C229&amp;"p"</x:f>
        <x:v>C9p</x:v>
      </x:c>
      <x:c r="S229" t="str">
        <x:f>IF(AND(L229&gt;=H229+I229+J229,M229&gt;L229,F229&lt;&gt;""),"PASS","FAIL")</x:f>
        <x:v>PASS</x:v>
      </x:c>
      <x:c r="T229" t="n">
        <x:v>7</x:v>
      </x:c>
      <x:c r="U229" t="str">
        <x:v>pickup_after_delivery_completion_plus_usage_lag</x:v>
      </x:c>
    </x:row>
    <x:row r="230">
      <x:c r="A230" t="str">
        <x:v>Set2_100-10-1</x:v>
      </x:c>
      <x:c r="B230" t="str">
        <x:v>short_same_day</x:v>
      </x:c>
      <x:c r="C230" t="str">
        <x:v>C10</x:v>
      </x:c>
      <x:c r="D230" s="59" t="n">
        <x:v>38</x:v>
      </x:c>
      <x:c r="E230" s="59" t="n">
        <x:v>47</x:v>
      </x:c>
      <x:c r="F230" s="59" t="str">
        <x:v>S9</x:v>
      </x:c>
      <x:c r="G230" s="59" t="n">
        <x:v>496</x:v>
      </x:c>
      <x:c r="H230" s="59" t="n">
        <x:v>522</x:v>
      </x:c>
      <x:c r="I230" s="59" t="n">
        <x:v>10</x:v>
      </x:c>
      <x:c r="J230" s="60" t="n">
        <x:f>'参数'!$C$4</x:f>
        <x:v>120</x:v>
      </x:c>
      <x:c r="K230" s="60" t="n">
        <x:f>'参数'!$D$4</x:f>
        <x:v>180</x:v>
      </x:c>
      <x:c r="L230" s="60" t="n">
        <x:f>H230+I230+J230</x:f>
        <x:v>652</x:v>
      </x:c>
      <x:c r="M230" s="60" t="n">
        <x:f>L230+K230</x:f>
        <x:v>832</x:v>
      </x:c>
      <x:c r="N230" s="60" t="n">
        <x:f>'参数'!$B$10</x:f>
        <x:v>1</x:v>
      </x:c>
      <x:c r="O230" s="60" t="n">
        <x:f>N230*'参数'!$B$11</x:f>
        <x:v>2</x:v>
      </x:c>
      <x:c r="P230" s="60" t="n">
        <x:f>N230*'参数'!$B$12</x:f>
        <x:v>1</x:v>
      </x:c>
      <x:c r="Q230" t="str">
        <x:f>C230&amp;"d"</x:f>
        <x:v>C10d</x:v>
      </x:c>
      <x:c r="R230" t="str">
        <x:f>C230&amp;"p"</x:f>
        <x:v>C10p</x:v>
      </x:c>
      <x:c r="S230" t="str">
        <x:f>IF(AND(L230&gt;=H230+I230+J230,M230&gt;L230,F230&lt;&gt;""),"PASS","FAIL")</x:f>
        <x:v>PASS</x:v>
      </x:c>
      <x:c r="T230" t="n">
        <x:v>1</x:v>
      </x:c>
      <x:c r="U230" t="str">
        <x:v>pickup_after_delivery_completion_plus_usage_lag</x:v>
      </x:c>
    </x:row>
    <x:row r="231">
      <x:c r="A231" t="str">
        <x:v>Set2_100-10-1</x:v>
      </x:c>
      <x:c r="B231" t="str">
        <x:v>short_same_day</x:v>
      </x:c>
      <x:c r="C231" t="str">
        <x:v>C11</x:v>
      </x:c>
      <x:c r="D231" s="59" t="n">
        <x:v>9</x:v>
      </x:c>
      <x:c r="E231" s="59" t="n">
        <x:v>47</x:v>
      </x:c>
      <x:c r="F231" s="59" t="str">
        <x:v>S6</x:v>
      </x:c>
      <x:c r="G231" s="59" t="n">
        <x:v>440</x:v>
      </x:c>
      <x:c r="H231" s="59" t="n">
        <x:v>462</x:v>
      </x:c>
      <x:c r="I231" s="59" t="n">
        <x:v>10</x:v>
      </x:c>
      <x:c r="J231" s="60" t="n">
        <x:f>'参数'!$C$4</x:f>
        <x:v>120</x:v>
      </x:c>
      <x:c r="K231" s="60" t="n">
        <x:f>'参数'!$D$4</x:f>
        <x:v>180</x:v>
      </x:c>
      <x:c r="L231" s="60" t="n">
        <x:f>H231+I231+J231</x:f>
        <x:v>592</x:v>
      </x:c>
      <x:c r="M231" s="60" t="n">
        <x:f>L231+K231</x:f>
        <x:v>772</x:v>
      </x:c>
      <x:c r="N231" s="60" t="n">
        <x:f>'参数'!$B$10</x:f>
        <x:v>1</x:v>
      </x:c>
      <x:c r="O231" s="60" t="n">
        <x:f>N231*'参数'!$B$11</x:f>
        <x:v>2</x:v>
      </x:c>
      <x:c r="P231" s="60" t="n">
        <x:f>N231*'参数'!$B$12</x:f>
        <x:v>1</x:v>
      </x:c>
      <x:c r="Q231" t="str">
        <x:f>C231&amp;"d"</x:f>
        <x:v>C11d</x:v>
      </x:c>
      <x:c r="R231" t="str">
        <x:f>C231&amp;"p"</x:f>
        <x:v>C11p</x:v>
      </x:c>
      <x:c r="S231" t="str">
        <x:f>IF(AND(L231&gt;=H231+I231+J231,M231&gt;L231,F231&lt;&gt;""),"PASS","FAIL")</x:f>
        <x:v>PASS</x:v>
      </x:c>
      <x:c r="T231" t="n">
        <x:v>1</x:v>
      </x:c>
      <x:c r="U231" t="str">
        <x:v>pickup_after_delivery_completion_plus_usage_lag</x:v>
      </x:c>
    </x:row>
    <x:row r="232">
      <x:c r="A232" t="str">
        <x:v>Set2_100-10-1</x:v>
      </x:c>
      <x:c r="B232" t="str">
        <x:v>short_same_day</x:v>
      </x:c>
      <x:c r="C232" t="str">
        <x:v>C12</x:v>
      </x:c>
      <x:c r="D232" s="59" t="n">
        <x:v>11</x:v>
      </x:c>
      <x:c r="E232" s="59" t="n">
        <x:v>18</x:v>
      </x:c>
      <x:c r="F232" s="59" t="str">
        <x:v>S5</x:v>
      </x:c>
      <x:c r="G232" s="59" t="n">
        <x:v>458</x:v>
      </x:c>
      <x:c r="H232" s="59" t="n">
        <x:v>474</x:v>
      </x:c>
      <x:c r="I232" s="59" t="n">
        <x:v>10</x:v>
      </x:c>
      <x:c r="J232" s="60" t="n">
        <x:f>'参数'!$C$4</x:f>
        <x:v>120</x:v>
      </x:c>
      <x:c r="K232" s="60" t="n">
        <x:f>'参数'!$D$4</x:f>
        <x:v>180</x:v>
      </x:c>
      <x:c r="L232" s="60" t="n">
        <x:f>H232+I232+J232</x:f>
        <x:v>604</x:v>
      </x:c>
      <x:c r="M232" s="60" t="n">
        <x:f>L232+K232</x:f>
        <x:v>784</x:v>
      </x:c>
      <x:c r="N232" s="60" t="n">
        <x:f>'参数'!$B$10</x:f>
        <x:v>1</x:v>
      </x:c>
      <x:c r="O232" s="60" t="n">
        <x:f>N232*'参数'!$B$11</x:f>
        <x:v>2</x:v>
      </x:c>
      <x:c r="P232" s="60" t="n">
        <x:f>N232*'参数'!$B$12</x:f>
        <x:v>1</x:v>
      </x:c>
      <x:c r="Q232" t="str">
        <x:f>C232&amp;"d"</x:f>
        <x:v>C12d</x:v>
      </x:c>
      <x:c r="R232" t="str">
        <x:f>C232&amp;"p"</x:f>
        <x:v>C12p</x:v>
      </x:c>
      <x:c r="S232" t="str">
        <x:f>IF(AND(L232&gt;=H232+I232+J232,M232&gt;L232,F232&lt;&gt;""),"PASS","FAIL")</x:f>
        <x:v>PASS</x:v>
      </x:c>
      <x:c r="T232" t="n">
        <x:v>5</x:v>
      </x:c>
      <x:c r="U232" t="str">
        <x:v>pickup_after_delivery_completion_plus_usage_lag</x:v>
      </x:c>
    </x:row>
    <x:row r="233">
      <x:c r="A233" t="str">
        <x:v>Set2_100-10-1</x:v>
      </x:c>
      <x:c r="B233" t="str">
        <x:v>short_same_day</x:v>
      </x:c>
      <x:c r="C233" t="str">
        <x:v>C13</x:v>
      </x:c>
      <x:c r="D233" s="59" t="n">
        <x:v>17</x:v>
      </x:c>
      <x:c r="E233" s="59" t="n">
        <x:v>31</x:v>
      </x:c>
      <x:c r="F233" s="59" t="str">
        <x:v>S4</x:v>
      </x:c>
      <x:c r="G233" s="59" t="n">
        <x:v>299</x:v>
      </x:c>
      <x:c r="H233" s="59" t="n">
        <x:v>313</x:v>
      </x:c>
      <x:c r="I233" s="59" t="n">
        <x:v>10</x:v>
      </x:c>
      <x:c r="J233" s="60" t="n">
        <x:f>'参数'!$C$4</x:f>
        <x:v>120</x:v>
      </x:c>
      <x:c r="K233" s="60" t="n">
        <x:f>'参数'!$D$4</x:f>
        <x:v>180</x:v>
      </x:c>
      <x:c r="L233" s="60" t="n">
        <x:f>H233+I233+J233</x:f>
        <x:v>443</x:v>
      </x:c>
      <x:c r="M233" s="60" t="n">
        <x:f>L233+K233</x:f>
        <x:v>623</x:v>
      </x:c>
      <x:c r="N233" s="60" t="n">
        <x:f>'参数'!$B$10</x:f>
        <x:v>1</x:v>
      </x:c>
      <x:c r="O233" s="60" t="n">
        <x:f>N233*'参数'!$B$11</x:f>
        <x:v>2</x:v>
      </x:c>
      <x:c r="P233" s="60" t="n">
        <x:f>N233*'参数'!$B$12</x:f>
        <x:v>1</x:v>
      </x:c>
      <x:c r="Q233" t="str">
        <x:f>C233&amp;"d"</x:f>
        <x:v>C13d</x:v>
      </x:c>
      <x:c r="R233" t="str">
        <x:f>C233&amp;"p"</x:f>
        <x:v>C13p</x:v>
      </x:c>
      <x:c r="S233" t="str">
        <x:f>IF(AND(L233&gt;=H233+I233+J233,M233&gt;L233,F233&lt;&gt;""),"PASS","FAIL")</x:f>
        <x:v>PASS</x:v>
      </x:c>
      <x:c r="T233" t="n">
        <x:v>5</x:v>
      </x:c>
      <x:c r="U233" t="str">
        <x:v>pickup_after_delivery_completion_plus_usage_lag</x:v>
      </x:c>
    </x:row>
    <x:row r="234">
      <x:c r="A234" t="str">
        <x:v>Set2_100-10-1</x:v>
      </x:c>
      <x:c r="B234" t="str">
        <x:v>short_same_day</x:v>
      </x:c>
      <x:c r="C234" t="str">
        <x:v>C14</x:v>
      </x:c>
      <x:c r="D234" s="59" t="n">
        <x:v>19</x:v>
      </x:c>
      <x:c r="E234" s="59" t="n">
        <x:v>6</x:v>
      </x:c>
      <x:c r="F234" s="59" t="str">
        <x:v>S5</x:v>
      </x:c>
      <x:c r="G234" s="59" t="n">
        <x:v>344</x:v>
      </x:c>
      <x:c r="H234" s="59" t="n">
        <x:v>368</x:v>
      </x:c>
      <x:c r="I234" s="59" t="n">
        <x:v>10</x:v>
      </x:c>
      <x:c r="J234" s="60" t="n">
        <x:f>'参数'!$C$4</x:f>
        <x:v>120</x:v>
      </x:c>
      <x:c r="K234" s="60" t="n">
        <x:f>'参数'!$D$4</x:f>
        <x:v>180</x:v>
      </x:c>
      <x:c r="L234" s="60" t="n">
        <x:f>H234+I234+J234</x:f>
        <x:v>498</x:v>
      </x:c>
      <x:c r="M234" s="60" t="n">
        <x:f>L234+K234</x:f>
        <x:v>678</x:v>
      </x:c>
      <x:c r="N234" s="60" t="n">
        <x:f>'参数'!$B$10</x:f>
        <x:v>1</x:v>
      </x:c>
      <x:c r="O234" s="60" t="n">
        <x:f>N234*'参数'!$B$11</x:f>
        <x:v>2</x:v>
      </x:c>
      <x:c r="P234" s="60" t="n">
        <x:f>N234*'参数'!$B$12</x:f>
        <x:v>1</x:v>
      </x:c>
      <x:c r="Q234" t="str">
        <x:f>C234&amp;"d"</x:f>
        <x:v>C14d</x:v>
      </x:c>
      <x:c r="R234" t="str">
        <x:f>C234&amp;"p"</x:f>
        <x:v>C14p</x:v>
      </x:c>
      <x:c r="S234" t="str">
        <x:f>IF(AND(L234&gt;=H234+I234+J234,M234&gt;L234,F234&lt;&gt;""),"PASS","FAIL")</x:f>
        <x:v>PASS</x:v>
      </x:c>
      <x:c r="T234" t="n">
        <x:v>12</x:v>
      </x:c>
      <x:c r="U234" t="str">
        <x:v>pickup_after_delivery_completion_plus_usage_lag</x:v>
      </x:c>
    </x:row>
    <x:row r="235">
      <x:c r="A235" t="str">
        <x:v>Set2_100-10-1</x:v>
      </x:c>
      <x:c r="B235" t="str">
        <x:v>short_same_day</x:v>
      </x:c>
      <x:c r="C235" t="str">
        <x:v>C15</x:v>
      </x:c>
      <x:c r="D235" s="59" t="n">
        <x:v>12</x:v>
      </x:c>
      <x:c r="E235" s="59" t="n">
        <x:v>7</x:v>
      </x:c>
      <x:c r="F235" s="59" t="str">
        <x:v>S5</x:v>
      </x:c>
      <x:c r="G235" s="59" t="n">
        <x:v>538</x:v>
      </x:c>
      <x:c r="H235" s="59" t="n">
        <x:v>576</x:v>
      </x:c>
      <x:c r="I235" s="59" t="n">
        <x:v>10</x:v>
      </x:c>
      <x:c r="J235" s="60" t="n">
        <x:f>'参数'!$C$4</x:f>
        <x:v>120</x:v>
      </x:c>
      <x:c r="K235" s="60" t="n">
        <x:f>'参数'!$D$4</x:f>
        <x:v>180</x:v>
      </x:c>
      <x:c r="L235" s="60" t="n">
        <x:f>H235+I235+J235</x:f>
        <x:v>706</x:v>
      </x:c>
      <x:c r="M235" s="60" t="n">
        <x:f>L235+K235</x:f>
        <x:v>886</x:v>
      </x:c>
      <x:c r="N235" s="60" t="n">
        <x:f>'参数'!$B$10</x:f>
        <x:v>1</x:v>
      </x:c>
      <x:c r="O235" s="60" t="n">
        <x:f>N235*'参数'!$B$11</x:f>
        <x:v>2</x:v>
      </x:c>
      <x:c r="P235" s="60" t="n">
        <x:f>N235*'参数'!$B$12</x:f>
        <x:v>1</x:v>
      </x:c>
      <x:c r="Q235" t="str">
        <x:f>C235&amp;"d"</x:f>
        <x:v>C15d</x:v>
      </x:c>
      <x:c r="R235" t="str">
        <x:f>C235&amp;"p"</x:f>
        <x:v>C15p</x:v>
      </x:c>
      <x:c r="S235" t="str">
        <x:f>IF(AND(L235&gt;=H235+I235+J235,M235&gt;L235,F235&lt;&gt;""),"PASS","FAIL")</x:f>
        <x:v>PASS</x:v>
      </x:c>
      <x:c r="T235" t="n">
        <x:v>8</x:v>
      </x:c>
      <x:c r="U235" t="str">
        <x:v>pickup_after_delivery_completion_plus_usage_lag</x:v>
      </x:c>
    </x:row>
    <x:row r="236">
      <x:c r="A236" t="str">
        <x:v>Set2_100-10-1</x:v>
      </x:c>
      <x:c r="B236" t="str">
        <x:v>short_same_day</x:v>
      </x:c>
      <x:c r="C236" t="str">
        <x:v>C16</x:v>
      </x:c>
      <x:c r="D236" s="59" t="n">
        <x:v>5</x:v>
      </x:c>
      <x:c r="E236" s="59" t="n">
        <x:v>14</x:v>
      </x:c>
      <x:c r="F236" s="59" t="str">
        <x:v>S0</x:v>
      </x:c>
      <x:c r="G236" s="59" t="n">
        <x:v>147</x:v>
      </x:c>
      <x:c r="H236" s="59" t="n">
        <x:v>171</x:v>
      </x:c>
      <x:c r="I236" s="59" t="n">
        <x:v>10</x:v>
      </x:c>
      <x:c r="J236" s="60" t="n">
        <x:f>'参数'!$C$4</x:f>
        <x:v>120</x:v>
      </x:c>
      <x:c r="K236" s="60" t="n">
        <x:f>'参数'!$D$4</x:f>
        <x:v>180</x:v>
      </x:c>
      <x:c r="L236" s="60" t="n">
        <x:f>H236+I236+J236</x:f>
        <x:v>301</x:v>
      </x:c>
      <x:c r="M236" s="60" t="n">
        <x:f>L236+K236</x:f>
        <x:v>481</x:v>
      </x:c>
      <x:c r="N236" s="60" t="n">
        <x:f>'参数'!$B$10</x:f>
        <x:v>1</x:v>
      </x:c>
      <x:c r="O236" s="60" t="n">
        <x:f>N236*'参数'!$B$11</x:f>
        <x:v>2</x:v>
      </x:c>
      <x:c r="P236" s="60" t="n">
        <x:f>N236*'参数'!$B$12</x:f>
        <x:v>1</x:v>
      </x:c>
      <x:c r="Q236" t="str">
        <x:f>C236&amp;"d"</x:f>
        <x:v>C16d</x:v>
      </x:c>
      <x:c r="R236" t="str">
        <x:f>C236&amp;"p"</x:f>
        <x:v>C16p</x:v>
      </x:c>
      <x:c r="S236" t="str">
        <x:f>IF(AND(L236&gt;=H236+I236+J236,M236&gt;L236,F236&lt;&gt;""),"PASS","FAIL")</x:f>
        <x:v>PASS</x:v>
      </x:c>
      <x:c r="T236" t="n">
        <x:v>18</x:v>
      </x:c>
      <x:c r="U236" t="str">
        <x:v>pickup_after_delivery_completion_plus_usage_lag</x:v>
      </x:c>
    </x:row>
    <x:row r="237">
      <x:c r="A237" t="str">
        <x:v>Set2_100-10-1</x:v>
      </x:c>
      <x:c r="B237" t="str">
        <x:v>short_same_day</x:v>
      </x:c>
      <x:c r="C237" t="str">
        <x:v>C17</x:v>
      </x:c>
      <x:c r="D237" s="59" t="n">
        <x:v>40</x:v>
      </x:c>
      <x:c r="E237" s="59" t="n">
        <x:v>36</x:v>
      </x:c>
      <x:c r="F237" s="59" t="str">
        <x:v>S7</x:v>
      </x:c>
      <x:c r="G237" s="59" t="n">
        <x:v>140</x:v>
      </x:c>
      <x:c r="H237" s="59" t="n">
        <x:v>158</x:v>
      </x:c>
      <x:c r="I237" s="59" t="n">
        <x:v>10</x:v>
      </x:c>
      <x:c r="J237" s="60" t="n">
        <x:f>'参数'!$C$4</x:f>
        <x:v>120</x:v>
      </x:c>
      <x:c r="K237" s="60" t="n">
        <x:f>'参数'!$D$4</x:f>
        <x:v>180</x:v>
      </x:c>
      <x:c r="L237" s="60" t="n">
        <x:f>H237+I237+J237</x:f>
        <x:v>288</x:v>
      </x:c>
      <x:c r="M237" s="60" t="n">
        <x:f>L237+K237</x:f>
        <x:v>468</x:v>
      </x:c>
      <x:c r="N237" s="60" t="n">
        <x:f>'参数'!$B$10</x:f>
        <x:v>1</x:v>
      </x:c>
      <x:c r="O237" s="60" t="n">
        <x:f>N237*'参数'!$B$11</x:f>
        <x:v>2</x:v>
      </x:c>
      <x:c r="P237" s="60" t="n">
        <x:f>N237*'参数'!$B$12</x:f>
        <x:v>1</x:v>
      </x:c>
      <x:c r="Q237" t="str">
        <x:f>C237&amp;"d"</x:f>
        <x:v>C17d</x:v>
      </x:c>
      <x:c r="R237" t="str">
        <x:f>C237&amp;"p"</x:f>
        <x:v>C17p</x:v>
      </x:c>
      <x:c r="S237" t="str">
        <x:f>IF(AND(L237&gt;=H237+I237+J237,M237&gt;L237,F237&lt;&gt;""),"PASS","FAIL")</x:f>
        <x:v>PASS</x:v>
      </x:c>
      <x:c r="T237" t="n">
        <x:v>6</x:v>
      </x:c>
      <x:c r="U237" t="str">
        <x:v>pickup_after_delivery_completion_plus_usage_lag</x:v>
      </x:c>
    </x:row>
    <x:row r="238">
      <x:c r="A238" t="str">
        <x:v>Set2_100-10-1</x:v>
      </x:c>
      <x:c r="B238" t="str">
        <x:v>short_same_day</x:v>
      </x:c>
      <x:c r="C238" t="str">
        <x:v>C18</x:v>
      </x:c>
      <x:c r="D238" s="59" t="n">
        <x:v>9</x:v>
      </x:c>
      <x:c r="E238" s="59" t="n">
        <x:v>45</x:v>
      </x:c>
      <x:c r="F238" s="59" t="str">
        <x:v>S6</x:v>
      </x:c>
      <x:c r="G238" s="59" t="n">
        <x:v>88</x:v>
      </x:c>
      <x:c r="H238" s="59" t="n">
        <x:v>116</x:v>
      </x:c>
      <x:c r="I238" s="59" t="n">
        <x:v>10</x:v>
      </x:c>
      <x:c r="J238" s="60" t="n">
        <x:f>'参数'!$C$4</x:f>
        <x:v>120</x:v>
      </x:c>
      <x:c r="K238" s="60" t="n">
        <x:f>'参数'!$D$4</x:f>
        <x:v>180</x:v>
      </x:c>
      <x:c r="L238" s="60" t="n">
        <x:f>H238+I238+J238</x:f>
        <x:v>246</x:v>
      </x:c>
      <x:c r="M238" s="60" t="n">
        <x:f>L238+K238</x:f>
        <x:v>426</x:v>
      </x:c>
      <x:c r="N238" s="60" t="n">
        <x:f>'参数'!$B$10</x:f>
        <x:v>1</x:v>
      </x:c>
      <x:c r="O238" s="60" t="n">
        <x:f>N238*'参数'!$B$11</x:f>
        <x:v>2</x:v>
      </x:c>
      <x:c r="P238" s="60" t="n">
        <x:f>N238*'参数'!$B$12</x:f>
        <x:v>1</x:v>
      </x:c>
      <x:c r="Q238" t="str">
        <x:f>C238&amp;"d"</x:f>
        <x:v>C18d</x:v>
      </x:c>
      <x:c r="R238" t="str">
        <x:f>C238&amp;"p"</x:f>
        <x:v>C18p</x:v>
      </x:c>
      <x:c r="S238" t="str">
        <x:f>IF(AND(L238&gt;=H238+I238+J238,M238&gt;L238,F238&lt;&gt;""),"PASS","FAIL")</x:f>
        <x:v>PASS</x:v>
      </x:c>
      <x:c r="T238" t="n">
        <x:v>7</x:v>
      </x:c>
      <x:c r="U238" t="str">
        <x:v>pickup_after_delivery_completion_plus_usage_lag</x:v>
      </x:c>
    </x:row>
    <x:row r="239">
      <x:c r="A239" t="str">
        <x:v>Set2_100-10-1</x:v>
      </x:c>
      <x:c r="B239" t="str">
        <x:v>short_same_day</x:v>
      </x:c>
      <x:c r="C239" t="str">
        <x:v>C19</x:v>
      </x:c>
      <x:c r="D239" s="59" t="n">
        <x:v>24</x:v>
      </x:c>
      <x:c r="E239" s="59" t="n">
        <x:v>43</x:v>
      </x:c>
      <x:c r="F239" s="59" t="str">
        <x:v>S1</x:v>
      </x:c>
      <x:c r="G239" s="59" t="n">
        <x:v>611</x:v>
      </x:c>
      <x:c r="H239" s="59" t="n">
        <x:v>649</x:v>
      </x:c>
      <x:c r="I239" s="59" t="n">
        <x:v>10</x:v>
      </x:c>
      <x:c r="J239" s="60" t="n">
        <x:f>'参数'!$C$4</x:f>
        <x:v>120</x:v>
      </x:c>
      <x:c r="K239" s="60" t="n">
        <x:f>'参数'!$D$4</x:f>
        <x:v>180</x:v>
      </x:c>
      <x:c r="L239" s="60" t="n">
        <x:f>H239+I239+J239</x:f>
        <x:v>779</x:v>
      </x:c>
      <x:c r="M239" s="60" t="n">
        <x:f>L239+K239</x:f>
        <x:v>959</x:v>
      </x:c>
      <x:c r="N239" s="60" t="n">
        <x:f>'参数'!$B$10</x:f>
        <x:v>1</x:v>
      </x:c>
      <x:c r="O239" s="60" t="n">
        <x:f>N239*'参数'!$B$11</x:f>
        <x:v>2</x:v>
      </x:c>
      <x:c r="P239" s="60" t="n">
        <x:f>N239*'参数'!$B$12</x:f>
        <x:v>1</x:v>
      </x:c>
      <x:c r="Q239" t="str">
        <x:f>C239&amp;"d"</x:f>
        <x:v>C19d</x:v>
      </x:c>
      <x:c r="R239" t="str">
        <x:f>C239&amp;"p"</x:f>
        <x:v>C19p</x:v>
      </x:c>
      <x:c r="S239" t="str">
        <x:f>IF(AND(L239&gt;=H239+I239+J239,M239&gt;L239,F239&lt;&gt;""),"PASS","FAIL")</x:f>
        <x:v>PASS</x:v>
      </x:c>
      <x:c r="T239" t="n">
        <x:v>3</x:v>
      </x:c>
      <x:c r="U239" t="str">
        <x:v>pickup_after_delivery_completion_plus_usage_lag</x:v>
      </x:c>
    </x:row>
    <x:row r="240">
      <x:c r="A240" t="str">
        <x:v>Set2_100-10-1</x:v>
      </x:c>
      <x:c r="B240" t="str">
        <x:v>short_same_day</x:v>
      </x:c>
      <x:c r="C240" t="str">
        <x:v>C20</x:v>
      </x:c>
      <x:c r="D240" s="59" t="n">
        <x:v>48</x:v>
      </x:c>
      <x:c r="E240" s="59" t="n">
        <x:v>45</x:v>
      </x:c>
      <x:c r="F240" s="59" t="str">
        <x:v>S9</x:v>
      </x:c>
      <x:c r="G240" s="59" t="n">
        <x:v>108</x:v>
      </x:c>
      <x:c r="H240" s="59" t="n">
        <x:v>140</x:v>
      </x:c>
      <x:c r="I240" s="59" t="n">
        <x:v>10</x:v>
      </x:c>
      <x:c r="J240" s="60" t="n">
        <x:f>'参数'!$C$4</x:f>
        <x:v>120</x:v>
      </x:c>
      <x:c r="K240" s="60" t="n">
        <x:f>'参数'!$D$4</x:f>
        <x:v>180</x:v>
      </x:c>
      <x:c r="L240" s="60" t="n">
        <x:f>H240+I240+J240</x:f>
        <x:v>270</x:v>
      </x:c>
      <x:c r="M240" s="60" t="n">
        <x:f>L240+K240</x:f>
        <x:v>450</x:v>
      </x:c>
      <x:c r="N240" s="60" t="n">
        <x:f>'参数'!$B$10</x:f>
        <x:v>1</x:v>
      </x:c>
      <x:c r="O240" s="60" t="n">
        <x:f>N240*'参数'!$B$11</x:f>
        <x:v>2</x:v>
      </x:c>
      <x:c r="P240" s="60" t="n">
        <x:f>N240*'参数'!$B$12</x:f>
        <x:v>1</x:v>
      </x:c>
      <x:c r="Q240" t="str">
        <x:f>C240&amp;"d"</x:f>
        <x:v>C20d</x:v>
      </x:c>
      <x:c r="R240" t="str">
        <x:f>C240&amp;"p"</x:f>
        <x:v>C20p</x:v>
      </x:c>
      <x:c r="S240" t="str">
        <x:f>IF(AND(L240&gt;=H240+I240+J240,M240&gt;L240,F240&lt;&gt;""),"PASS","FAIL")</x:f>
        <x:v>PASS</x:v>
      </x:c>
      <x:c r="T240" t="n">
        <x:v>3</x:v>
      </x:c>
      <x:c r="U240" t="str">
        <x:v>pickup_after_delivery_completion_plus_usage_lag</x:v>
      </x:c>
    </x:row>
    <x:row r="241">
      <x:c r="A241" t="str">
        <x:v>Set2_100-10-1</x:v>
      </x:c>
      <x:c r="B241" t="str">
        <x:v>short_same_day</x:v>
      </x:c>
      <x:c r="C241" t="str">
        <x:v>C21</x:v>
      </x:c>
      <x:c r="D241" s="59" t="n">
        <x:v>50</x:v>
      </x:c>
      <x:c r="E241" s="59" t="n">
        <x:v>13</x:v>
      </x:c>
      <x:c r="F241" s="59" t="str">
        <x:v>S2</x:v>
      </x:c>
      <x:c r="G241" s="59" t="n">
        <x:v>256</x:v>
      </x:c>
      <x:c r="H241" s="59" t="n">
        <x:v>272</x:v>
      </x:c>
      <x:c r="I241" s="59" t="n">
        <x:v>10</x:v>
      </x:c>
      <x:c r="J241" s="60" t="n">
        <x:f>'参数'!$C$4</x:f>
        <x:v>120</x:v>
      </x:c>
      <x:c r="K241" s="60" t="n">
        <x:f>'参数'!$D$4</x:f>
        <x:v>180</x:v>
      </x:c>
      <x:c r="L241" s="60" t="n">
        <x:f>H241+I241+J241</x:f>
        <x:v>402</x:v>
      </x:c>
      <x:c r="M241" s="60" t="n">
        <x:f>L241+K241</x:f>
        <x:v>582</x:v>
      </x:c>
      <x:c r="N241" s="60" t="n">
        <x:f>'参数'!$B$10</x:f>
        <x:v>1</x:v>
      </x:c>
      <x:c r="O241" s="60" t="n">
        <x:f>N241*'参数'!$B$11</x:f>
        <x:v>2</x:v>
      </x:c>
      <x:c r="P241" s="60" t="n">
        <x:f>N241*'参数'!$B$12</x:f>
        <x:v>1</x:v>
      </x:c>
      <x:c r="Q241" t="str">
        <x:f>C241&amp;"d"</x:f>
        <x:v>C21d</x:v>
      </x:c>
      <x:c r="R241" t="str">
        <x:f>C241&amp;"p"</x:f>
        <x:v>C21p</x:v>
      </x:c>
      <x:c r="S241" t="str">
        <x:f>IF(AND(L241&gt;=H241+I241+J241,M241&gt;L241,F241&lt;&gt;""),"PASS","FAIL")</x:f>
        <x:v>PASS</x:v>
      </x:c>
      <x:c r="T241" t="n">
        <x:v>14</x:v>
      </x:c>
      <x:c r="U241" t="str">
        <x:v>pickup_after_delivery_completion_plus_usage_lag</x:v>
      </x:c>
    </x:row>
    <x:row r="242">
      <x:c r="A242" t="str">
        <x:v>Set2_100-10-1</x:v>
      </x:c>
      <x:c r="B242" t="str">
        <x:v>short_same_day</x:v>
      </x:c>
      <x:c r="C242" t="str">
        <x:v>C22</x:v>
      </x:c>
      <x:c r="D242" s="59" t="n">
        <x:v>8</x:v>
      </x:c>
      <x:c r="E242" s="59" t="n">
        <x:v>43</x:v>
      </x:c>
      <x:c r="F242" s="59" t="str">
        <x:v>S6</x:v>
      </x:c>
      <x:c r="G242" s="59" t="n">
        <x:v>546</x:v>
      </x:c>
      <x:c r="H242" s="59" t="n">
        <x:v>574</x:v>
      </x:c>
      <x:c r="I242" s="59" t="n">
        <x:v>10</x:v>
      </x:c>
      <x:c r="J242" s="60" t="n">
        <x:f>'参数'!$C$4</x:f>
        <x:v>120</x:v>
      </x:c>
      <x:c r="K242" s="60" t="n">
        <x:f>'参数'!$D$4</x:f>
        <x:v>180</x:v>
      </x:c>
      <x:c r="L242" s="60" t="n">
        <x:f>H242+I242+J242</x:f>
        <x:v>704</x:v>
      </x:c>
      <x:c r="M242" s="60" t="n">
        <x:f>L242+K242</x:f>
        <x:v>884</x:v>
      </x:c>
      <x:c r="N242" s="60" t="n">
        <x:f>'参数'!$B$10</x:f>
        <x:v>1</x:v>
      </x:c>
      <x:c r="O242" s="60" t="n">
        <x:f>N242*'参数'!$B$11</x:f>
        <x:v>2</x:v>
      </x:c>
      <x:c r="P242" s="60" t="n">
        <x:f>N242*'参数'!$B$12</x:f>
        <x:v>1</x:v>
      </x:c>
      <x:c r="Q242" t="str">
        <x:f>C242&amp;"d"</x:f>
        <x:v>C22d</x:v>
      </x:c>
      <x:c r="R242" t="str">
        <x:f>C242&amp;"p"</x:f>
        <x:v>C22p</x:v>
      </x:c>
      <x:c r="S242" t="str">
        <x:f>IF(AND(L242&gt;=H242+I242+J242,M242&gt;L242,F242&lt;&gt;""),"PASS","FAIL")</x:f>
        <x:v>PASS</x:v>
      </x:c>
      <x:c r="T242" t="n">
        <x:v>2</x:v>
      </x:c>
      <x:c r="U242" t="str">
        <x:v>pickup_after_delivery_completion_plus_usage_lag</x:v>
      </x:c>
    </x:row>
    <x:row r="243">
      <x:c r="A243" t="str">
        <x:v>Set2_100-10-1</x:v>
      </x:c>
      <x:c r="B243" t="str">
        <x:v>short_same_day</x:v>
      </x:c>
      <x:c r="C243" t="str">
        <x:v>C23</x:v>
      </x:c>
      <x:c r="D243" s="59" t="n">
        <x:v>42</x:v>
      </x:c>
      <x:c r="E243" s="59" t="n">
        <x:v>23</x:v>
      </x:c>
      <x:c r="F243" s="59" t="str">
        <x:v>S7</x:v>
      </x:c>
      <x:c r="G243" s="59" t="n">
        <x:v>399</x:v>
      </x:c>
      <x:c r="H243" s="59" t="n">
        <x:v>429</x:v>
      </x:c>
      <x:c r="I243" s="59" t="n">
        <x:v>10</x:v>
      </x:c>
      <x:c r="J243" s="60" t="n">
        <x:f>'参数'!$C$4</x:f>
        <x:v>120</x:v>
      </x:c>
      <x:c r="K243" s="60" t="n">
        <x:f>'参数'!$D$4</x:f>
        <x:v>180</x:v>
      </x:c>
      <x:c r="L243" s="60" t="n">
        <x:f>H243+I243+J243</x:f>
        <x:v>559</x:v>
      </x:c>
      <x:c r="M243" s="60" t="n">
        <x:f>L243+K243</x:f>
        <x:v>739</x:v>
      </x:c>
      <x:c r="N243" s="60" t="n">
        <x:f>'参数'!$B$10</x:f>
        <x:v>1</x:v>
      </x:c>
      <x:c r="O243" s="60" t="n">
        <x:f>N243*'参数'!$B$11</x:f>
        <x:v>2</x:v>
      </x:c>
      <x:c r="P243" s="60" t="n">
        <x:f>N243*'参数'!$B$12</x:f>
        <x:v>1</x:v>
      </x:c>
      <x:c r="Q243" t="str">
        <x:f>C243&amp;"d"</x:f>
        <x:v>C23d</x:v>
      </x:c>
      <x:c r="R243" t="str">
        <x:f>C243&amp;"p"</x:f>
        <x:v>C23p</x:v>
      </x:c>
      <x:c r="S243" t="str">
        <x:f>IF(AND(L243&gt;=H243+I243+J243,M243&gt;L243,F243&lt;&gt;""),"PASS","FAIL")</x:f>
        <x:v>PASS</x:v>
      </x:c>
      <x:c r="T243" t="n">
        <x:v>16</x:v>
      </x:c>
      <x:c r="U243" t="str">
        <x:v>pickup_after_delivery_completion_plus_usage_lag</x:v>
      </x:c>
    </x:row>
    <x:row r="244">
      <x:c r="A244" t="str">
        <x:v>Set2_100-10-1</x:v>
      </x:c>
      <x:c r="B244" t="str">
        <x:v>short_same_day</x:v>
      </x:c>
      <x:c r="C244" t="str">
        <x:v>C24</x:v>
      </x:c>
      <x:c r="D244" s="59" t="n">
        <x:v>43</x:v>
      </x:c>
      <x:c r="E244" s="59" t="n">
        <x:v>14</x:v>
      </x:c>
      <x:c r="F244" s="59" t="str">
        <x:v>S2</x:v>
      </x:c>
      <x:c r="G244" s="59" t="n">
        <x:v>111</x:v>
      </x:c>
      <x:c r="H244" s="59" t="n">
        <x:v>127</x:v>
      </x:c>
      <x:c r="I244" s="59" t="n">
        <x:v>10</x:v>
      </x:c>
      <x:c r="J244" s="60" t="n">
        <x:f>'参数'!$C$4</x:f>
        <x:v>120</x:v>
      </x:c>
      <x:c r="K244" s="60" t="n">
        <x:f>'参数'!$D$4</x:f>
        <x:v>180</x:v>
      </x:c>
      <x:c r="L244" s="60" t="n">
        <x:f>H244+I244+J244</x:f>
        <x:v>257</x:v>
      </x:c>
      <x:c r="M244" s="60" t="n">
        <x:f>L244+K244</x:f>
        <x:v>437</x:v>
      </x:c>
      <x:c r="N244" s="60" t="n">
        <x:f>'参数'!$B$10</x:f>
        <x:v>1</x:v>
      </x:c>
      <x:c r="O244" s="60" t="n">
        <x:f>N244*'参数'!$B$11</x:f>
        <x:v>2</x:v>
      </x:c>
      <x:c r="P244" s="60" t="n">
        <x:f>N244*'参数'!$B$12</x:f>
        <x:v>1</x:v>
      </x:c>
      <x:c r="Q244" t="str">
        <x:f>C244&amp;"d"</x:f>
        <x:v>C24d</x:v>
      </x:c>
      <x:c r="R244" t="str">
        <x:f>C244&amp;"p"</x:f>
        <x:v>C24p</x:v>
      </x:c>
      <x:c r="S244" t="str">
        <x:f>IF(AND(L244&gt;=H244+I244+J244,M244&gt;L244,F244&lt;&gt;""),"PASS","FAIL")</x:f>
        <x:v>PASS</x:v>
      </x:c>
      <x:c r="T244" t="n">
        <x:v>10</x:v>
      </x:c>
      <x:c r="U244" t="str">
        <x:v>pickup_after_delivery_completion_plus_usage_lag</x:v>
      </x:c>
    </x:row>
    <x:row r="245">
      <x:c r="A245" t="str">
        <x:v>Set2_100-10-1</x:v>
      </x:c>
      <x:c r="B245" t="str">
        <x:v>short_same_day</x:v>
      </x:c>
      <x:c r="C245" t="str">
        <x:v>C25</x:v>
      </x:c>
      <x:c r="D245" s="59" t="n">
        <x:v>43</x:v>
      </x:c>
      <x:c r="E245" s="59" t="n">
        <x:v>6</x:v>
      </x:c>
      <x:c r="F245" s="59" t="str">
        <x:v>S2</x:v>
      </x:c>
      <x:c r="G245" s="59" t="n">
        <x:v>418</x:v>
      </x:c>
      <x:c r="H245" s="59" t="n">
        <x:v>454</x:v>
      </x:c>
      <x:c r="I245" s="59" t="n">
        <x:v>10</x:v>
      </x:c>
      <x:c r="J245" s="60" t="n">
        <x:f>'参数'!$C$4</x:f>
        <x:v>120</x:v>
      </x:c>
      <x:c r="K245" s="60" t="n">
        <x:f>'参数'!$D$4</x:f>
        <x:v>180</x:v>
      </x:c>
      <x:c r="L245" s="60" t="n">
        <x:f>H245+I245+J245</x:f>
        <x:v>584</x:v>
      </x:c>
      <x:c r="M245" s="60" t="n">
        <x:f>L245+K245</x:f>
        <x:v>764</x:v>
      </x:c>
      <x:c r="N245" s="60" t="n">
        <x:f>'参数'!$B$10</x:f>
        <x:v>1</x:v>
      </x:c>
      <x:c r="O245" s="60" t="n">
        <x:f>N245*'参数'!$B$11</x:f>
        <x:v>2</x:v>
      </x:c>
      <x:c r="P245" s="60" t="n">
        <x:f>N245*'参数'!$B$12</x:f>
        <x:v>1</x:v>
      </x:c>
      <x:c r="Q245" t="str">
        <x:f>C245&amp;"d"</x:f>
        <x:v>C25d</x:v>
      </x:c>
      <x:c r="R245" t="str">
        <x:f>C245&amp;"p"</x:f>
        <x:v>C25p</x:v>
      </x:c>
      <x:c r="S245" t="str">
        <x:f>IF(AND(L245&gt;=H245+I245+J245,M245&gt;L245,F245&lt;&gt;""),"PASS","FAIL")</x:f>
        <x:v>PASS</x:v>
      </x:c>
      <x:c r="T245" t="n">
        <x:v>5</x:v>
      </x:c>
      <x:c r="U245" t="str">
        <x:v>pickup_after_delivery_completion_plus_usage_lag</x:v>
      </x:c>
    </x:row>
    <x:row r="246">
      <x:c r="A246" t="str">
        <x:v>Set2_100-10-1</x:v>
      </x:c>
      <x:c r="B246" t="str">
        <x:v>short_same_day</x:v>
      </x:c>
      <x:c r="C246" t="str">
        <x:v>C26</x:v>
      </x:c>
      <x:c r="D246" s="59" t="n">
        <x:v>49</x:v>
      </x:c>
      <x:c r="E246" s="59" t="n">
        <x:v>4</x:v>
      </x:c>
      <x:c r="F246" s="59" t="str">
        <x:v>S2</x:v>
      </x:c>
      <x:c r="G246" s="59" t="n">
        <x:v>139</x:v>
      </x:c>
      <x:c r="H246" s="59" t="n">
        <x:v>169</x:v>
      </x:c>
      <x:c r="I246" s="59" t="n">
        <x:v>10</x:v>
      </x:c>
      <x:c r="J246" s="60" t="n">
        <x:f>'参数'!$C$4</x:f>
        <x:v>120</x:v>
      </x:c>
      <x:c r="K246" s="60" t="n">
        <x:f>'参数'!$D$4</x:f>
        <x:v>180</x:v>
      </x:c>
      <x:c r="L246" s="60" t="n">
        <x:f>H246+I246+J246</x:f>
        <x:v>299</x:v>
      </x:c>
      <x:c r="M246" s="60" t="n">
        <x:f>L246+K246</x:f>
        <x:v>479</x:v>
      </x:c>
      <x:c r="N246" s="60" t="n">
        <x:f>'参数'!$B$10</x:f>
        <x:v>1</x:v>
      </x:c>
      <x:c r="O246" s="60" t="n">
        <x:f>N246*'参数'!$B$11</x:f>
        <x:v>2</x:v>
      </x:c>
      <x:c r="P246" s="60" t="n">
        <x:f>N246*'参数'!$B$12</x:f>
        <x:v>1</x:v>
      </x:c>
      <x:c r="Q246" t="str">
        <x:f>C246&amp;"d"</x:f>
        <x:v>C26d</x:v>
      </x:c>
      <x:c r="R246" t="str">
        <x:f>C246&amp;"p"</x:f>
        <x:v>C26p</x:v>
      </x:c>
      <x:c r="S246" t="str">
        <x:f>IF(AND(L246&gt;=H246+I246+J246,M246&gt;L246,F246&lt;&gt;""),"PASS","FAIL")</x:f>
        <x:v>PASS</x:v>
      </x:c>
      <x:c r="T246" t="n">
        <x:v>0</x:v>
      </x:c>
      <x:c r="U246" t="str">
        <x:v>pickup_after_delivery_completion_plus_usage_lag</x:v>
      </x:c>
    </x:row>
    <x:row r="247">
      <x:c r="A247" t="str">
        <x:v>Set2_100-10-1</x:v>
      </x:c>
      <x:c r="B247" t="str">
        <x:v>short_same_day</x:v>
      </x:c>
      <x:c r="C247" t="str">
        <x:v>C27</x:v>
      </x:c>
      <x:c r="D247" s="59" t="n">
        <x:v>35</x:v>
      </x:c>
      <x:c r="E247" s="59" t="n">
        <x:v>41</x:v>
      </x:c>
      <x:c r="F247" s="59" t="str">
        <x:v>S9</x:v>
      </x:c>
      <x:c r="G247" s="59" t="n">
        <x:v>381</x:v>
      </x:c>
      <x:c r="H247" s="59" t="n">
        <x:v>393</x:v>
      </x:c>
      <x:c r="I247" s="59" t="n">
        <x:v>10</x:v>
      </x:c>
      <x:c r="J247" s="60" t="n">
        <x:f>'参数'!$C$4</x:f>
        <x:v>120</x:v>
      </x:c>
      <x:c r="K247" s="60" t="n">
        <x:f>'参数'!$D$4</x:f>
        <x:v>180</x:v>
      </x:c>
      <x:c r="L247" s="60" t="n">
        <x:f>H247+I247+J247</x:f>
        <x:v>523</x:v>
      </x:c>
      <x:c r="M247" s="60" t="n">
        <x:f>L247+K247</x:f>
        <x:v>703</x:v>
      </x:c>
      <x:c r="N247" s="60" t="n">
        <x:f>'参数'!$B$10</x:f>
        <x:v>1</x:v>
      </x:c>
      <x:c r="O247" s="60" t="n">
        <x:f>N247*'参数'!$B$11</x:f>
        <x:v>2</x:v>
      </x:c>
      <x:c r="P247" s="60" t="n">
        <x:f>N247*'参数'!$B$12</x:f>
        <x:v>1</x:v>
      </x:c>
      <x:c r="Q247" t="str">
        <x:f>C247&amp;"d"</x:f>
        <x:v>C27d</x:v>
      </x:c>
      <x:c r="R247" t="str">
        <x:f>C247&amp;"p"</x:f>
        <x:v>C27p</x:v>
      </x:c>
      <x:c r="S247" t="str">
        <x:f>IF(AND(L247&gt;=H247+I247+J247,M247&gt;L247,F247&lt;&gt;""),"PASS","FAIL")</x:f>
        <x:v>PASS</x:v>
      </x:c>
      <x:c r="T247" t="n">
        <x:v>6</x:v>
      </x:c>
      <x:c r="U247" t="str">
        <x:v>pickup_after_delivery_completion_plus_usage_lag</x:v>
      </x:c>
    </x:row>
    <x:row r="248">
      <x:c r="A248" t="str">
        <x:v>Set2_100-10-1</x:v>
      </x:c>
      <x:c r="B248" t="str">
        <x:v>short_same_day</x:v>
      </x:c>
      <x:c r="C248" t="str">
        <x:v>C28</x:v>
      </x:c>
      <x:c r="D248" s="59" t="n">
        <x:v>31</x:v>
      </x:c>
      <x:c r="E248" s="59" t="n">
        <x:v>42</x:v>
      </x:c>
      <x:c r="F248" s="59" t="str">
        <x:v>S9</x:v>
      </x:c>
      <x:c r="G248" s="59" t="n">
        <x:v>390</x:v>
      </x:c>
      <x:c r="H248" s="59" t="n">
        <x:v>402</x:v>
      </x:c>
      <x:c r="I248" s="59" t="n">
        <x:v>10</x:v>
      </x:c>
      <x:c r="J248" s="60" t="n">
        <x:f>'参数'!$C$4</x:f>
        <x:v>120</x:v>
      </x:c>
      <x:c r="K248" s="60" t="n">
        <x:f>'参数'!$D$4</x:f>
        <x:v>180</x:v>
      </x:c>
      <x:c r="L248" s="60" t="n">
        <x:f>H248+I248+J248</x:f>
        <x:v>532</x:v>
      </x:c>
      <x:c r="M248" s="60" t="n">
        <x:f>L248+K248</x:f>
        <x:v>712</x:v>
      </x:c>
      <x:c r="N248" s="60" t="n">
        <x:f>'参数'!$B$10</x:f>
        <x:v>1</x:v>
      </x:c>
      <x:c r="O248" s="60" t="n">
        <x:f>N248*'参数'!$B$11</x:f>
        <x:v>2</x:v>
      </x:c>
      <x:c r="P248" s="60" t="n">
        <x:f>N248*'参数'!$B$12</x:f>
        <x:v>1</x:v>
      </x:c>
      <x:c r="Q248" t="str">
        <x:f>C248&amp;"d"</x:f>
        <x:v>C28d</x:v>
      </x:c>
      <x:c r="R248" t="str">
        <x:f>C248&amp;"p"</x:f>
        <x:v>C28p</x:v>
      </x:c>
      <x:c r="S248" t="str">
        <x:f>IF(AND(L248&gt;=H248+I248+J248,M248&gt;L248,F248&lt;&gt;""),"PASS","FAIL")</x:f>
        <x:v>PASS</x:v>
      </x:c>
      <x:c r="T248" t="n">
        <x:v>19</x:v>
      </x:c>
      <x:c r="U248" t="str">
        <x:v>pickup_after_delivery_completion_plus_usage_lag</x:v>
      </x:c>
    </x:row>
    <x:row r="249">
      <x:c r="A249" t="str">
        <x:v>Set2_100-10-1</x:v>
      </x:c>
      <x:c r="B249" t="str">
        <x:v>short_same_day</x:v>
      </x:c>
      <x:c r="C249" t="str">
        <x:v>C29</x:v>
      </x:c>
      <x:c r="D249" s="59" t="n">
        <x:v>19</x:v>
      </x:c>
      <x:c r="E249" s="59" t="n">
        <x:v>24</x:v>
      </x:c>
      <x:c r="F249" s="59" t="str">
        <x:v>S4</x:v>
      </x:c>
      <x:c r="G249" s="59" t="n">
        <x:v>568</x:v>
      </x:c>
      <x:c r="H249" s="59" t="n">
        <x:v>590</x:v>
      </x:c>
      <x:c r="I249" s="59" t="n">
        <x:v>10</x:v>
      </x:c>
      <x:c r="J249" s="60" t="n">
        <x:f>'参数'!$C$4</x:f>
        <x:v>120</x:v>
      </x:c>
      <x:c r="K249" s="60" t="n">
        <x:f>'参数'!$D$4</x:f>
        <x:v>180</x:v>
      </x:c>
      <x:c r="L249" s="60" t="n">
        <x:f>H249+I249+J249</x:f>
        <x:v>720</x:v>
      </x:c>
      <x:c r="M249" s="60" t="n">
        <x:f>L249+K249</x:f>
        <x:v>900</x:v>
      </x:c>
      <x:c r="N249" s="60" t="n">
        <x:f>'参数'!$B$10</x:f>
        <x:v>1</x:v>
      </x:c>
      <x:c r="O249" s="60" t="n">
        <x:f>N249*'参数'!$B$11</x:f>
        <x:v>2</x:v>
      </x:c>
      <x:c r="P249" s="60" t="n">
        <x:f>N249*'参数'!$B$12</x:f>
        <x:v>1</x:v>
      </x:c>
      <x:c r="Q249" t="str">
        <x:f>C249&amp;"d"</x:f>
        <x:v>C29d</x:v>
      </x:c>
      <x:c r="R249" t="str">
        <x:f>C249&amp;"p"</x:f>
        <x:v>C29p</x:v>
      </x:c>
      <x:c r="S249" t="str">
        <x:f>IF(AND(L249&gt;=H249+I249+J249,M249&gt;L249,F249&lt;&gt;""),"PASS","FAIL")</x:f>
        <x:v>PASS</x:v>
      </x:c>
      <x:c r="T249" t="n">
        <x:v>3</x:v>
      </x:c>
      <x:c r="U249" t="str">
        <x:v>pickup_after_delivery_completion_plus_usage_lag</x:v>
      </x:c>
    </x:row>
    <x:row r="250">
      <x:c r="A250" t="str">
        <x:v>Set2_100-10-1</x:v>
      </x:c>
      <x:c r="B250" t="str">
        <x:v>short_same_day</x:v>
      </x:c>
      <x:c r="C250" t="str">
        <x:v>C30</x:v>
      </x:c>
      <x:c r="D250" s="59" t="n">
        <x:v>26</x:v>
      </x:c>
      <x:c r="E250" s="59" t="n">
        <x:v>29</x:v>
      </x:c>
      <x:c r="F250" s="59" t="str">
        <x:v>S3</x:v>
      </x:c>
      <x:c r="G250" s="59" t="n">
        <x:v>173</x:v>
      </x:c>
      <x:c r="H250" s="59" t="n">
        <x:v>207</x:v>
      </x:c>
      <x:c r="I250" s="59" t="n">
        <x:v>10</x:v>
      </x:c>
      <x:c r="J250" s="60" t="n">
        <x:f>'参数'!$C$4</x:f>
        <x:v>120</x:v>
      </x:c>
      <x:c r="K250" s="60" t="n">
        <x:f>'参数'!$D$4</x:f>
        <x:v>180</x:v>
      </x:c>
      <x:c r="L250" s="60" t="n">
        <x:f>H250+I250+J250</x:f>
        <x:v>337</x:v>
      </x:c>
      <x:c r="M250" s="60" t="n">
        <x:f>L250+K250</x:f>
        <x:v>517</x:v>
      </x:c>
      <x:c r="N250" s="60" t="n">
        <x:f>'参数'!$B$10</x:f>
        <x:v>1</x:v>
      </x:c>
      <x:c r="O250" s="60" t="n">
        <x:f>N250*'参数'!$B$11</x:f>
        <x:v>2</x:v>
      </x:c>
      <x:c r="P250" s="60" t="n">
        <x:f>N250*'参数'!$B$12</x:f>
        <x:v>1</x:v>
      </x:c>
      <x:c r="Q250" t="str">
        <x:f>C250&amp;"d"</x:f>
        <x:v>C30d</x:v>
      </x:c>
      <x:c r="R250" t="str">
        <x:f>C250&amp;"p"</x:f>
        <x:v>C30p</x:v>
      </x:c>
      <x:c r="S250" t="str">
        <x:f>IF(AND(L250&gt;=H250+I250+J250,M250&gt;L250,F250&lt;&gt;""),"PASS","FAIL")</x:f>
        <x:v>PASS</x:v>
      </x:c>
      <x:c r="T250" t="n">
        <x:v>11</x:v>
      </x:c>
      <x:c r="U250" t="str">
        <x:v>pickup_after_delivery_completion_plus_usage_lag</x:v>
      </x:c>
    </x:row>
    <x:row r="251">
      <x:c r="A251" t="str">
        <x:v>Set2_100-10-1</x:v>
      </x:c>
      <x:c r="B251" t="str">
        <x:v>short_same_day</x:v>
      </x:c>
      <x:c r="C251" t="str">
        <x:v>C31</x:v>
      </x:c>
      <x:c r="D251" s="59" t="n">
        <x:v>43</x:v>
      </x:c>
      <x:c r="E251" s="59" t="n">
        <x:v>47</x:v>
      </x:c>
      <x:c r="F251" s="59" t="str">
        <x:v>S9</x:v>
      </x:c>
      <x:c r="G251" s="59" t="n">
        <x:v>472</x:v>
      </x:c>
      <x:c r="H251" s="59" t="n">
        <x:v>500</x:v>
      </x:c>
      <x:c r="I251" s="59" t="n">
        <x:v>10</x:v>
      </x:c>
      <x:c r="J251" s="60" t="n">
        <x:f>'参数'!$C$4</x:f>
        <x:v>120</x:v>
      </x:c>
      <x:c r="K251" s="60" t="n">
        <x:f>'参数'!$D$4</x:f>
        <x:v>180</x:v>
      </x:c>
      <x:c r="L251" s="60" t="n">
        <x:f>H251+I251+J251</x:f>
        <x:v>630</x:v>
      </x:c>
      <x:c r="M251" s="60" t="n">
        <x:f>L251+K251</x:f>
        <x:v>810</x:v>
      </x:c>
      <x:c r="N251" s="60" t="n">
        <x:f>'参数'!$B$10</x:f>
        <x:v>1</x:v>
      </x:c>
      <x:c r="O251" s="60" t="n">
        <x:f>N251*'参数'!$B$11</x:f>
        <x:v>2</x:v>
      </x:c>
      <x:c r="P251" s="60" t="n">
        <x:f>N251*'参数'!$B$12</x:f>
        <x:v>1</x:v>
      </x:c>
      <x:c r="Q251" t="str">
        <x:f>C251&amp;"d"</x:f>
        <x:v>C31d</x:v>
      </x:c>
      <x:c r="R251" t="str">
        <x:f>C251&amp;"p"</x:f>
        <x:v>C31p</x:v>
      </x:c>
      <x:c r="S251" t="str">
        <x:f>IF(AND(L251&gt;=H251+I251+J251,M251&gt;L251,F251&lt;&gt;""),"PASS","FAIL")</x:f>
        <x:v>PASS</x:v>
      </x:c>
      <x:c r="T251" t="n">
        <x:v>1</x:v>
      </x:c>
      <x:c r="U251" t="str">
        <x:v>pickup_after_delivery_completion_plus_usage_lag</x:v>
      </x:c>
    </x:row>
    <x:row r="252">
      <x:c r="A252" t="str">
        <x:v>Set2_100-10-1</x:v>
      </x:c>
      <x:c r="B252" t="str">
        <x:v>short_same_day</x:v>
      </x:c>
      <x:c r="C252" t="str">
        <x:v>C32</x:v>
      </x:c>
      <x:c r="D252" s="59" t="n">
        <x:v>37</x:v>
      </x:c>
      <x:c r="E252" s="59" t="n">
        <x:v>36</x:v>
      </x:c>
      <x:c r="F252" s="59" t="str">
        <x:v>S7</x:v>
      </x:c>
      <x:c r="G252" s="59" t="n">
        <x:v>98</x:v>
      </x:c>
      <x:c r="H252" s="59" t="n">
        <x:v>112</x:v>
      </x:c>
      <x:c r="I252" s="59" t="n">
        <x:v>10</x:v>
      </x:c>
      <x:c r="J252" s="60" t="n">
        <x:f>'参数'!$C$4</x:f>
        <x:v>120</x:v>
      </x:c>
      <x:c r="K252" s="60" t="n">
        <x:f>'参数'!$D$4</x:f>
        <x:v>180</x:v>
      </x:c>
      <x:c r="L252" s="60" t="n">
        <x:f>H252+I252+J252</x:f>
        <x:v>242</x:v>
      </x:c>
      <x:c r="M252" s="60" t="n">
        <x:f>L252+K252</x:f>
        <x:v>422</x:v>
      </x:c>
      <x:c r="N252" s="60" t="n">
        <x:f>'参数'!$B$10</x:f>
        <x:v>1</x:v>
      </x:c>
      <x:c r="O252" s="60" t="n">
        <x:f>N252*'参数'!$B$11</x:f>
        <x:v>2</x:v>
      </x:c>
      <x:c r="P252" s="60" t="n">
        <x:f>N252*'参数'!$B$12</x:f>
        <x:v>1</x:v>
      </x:c>
      <x:c r="Q252" t="str">
        <x:f>C252&amp;"d"</x:f>
        <x:v>C32d</x:v>
      </x:c>
      <x:c r="R252" t="str">
        <x:f>C252&amp;"p"</x:f>
        <x:v>C32p</x:v>
      </x:c>
      <x:c r="S252" t="str">
        <x:f>IF(AND(L252&gt;=H252+I252+J252,M252&gt;L252,F252&lt;&gt;""),"PASS","FAIL")</x:f>
        <x:v>PASS</x:v>
      </x:c>
      <x:c r="T252" t="n">
        <x:v>2</x:v>
      </x:c>
      <x:c r="U252" t="str">
        <x:v>pickup_after_delivery_completion_plus_usage_lag</x:v>
      </x:c>
    </x:row>
    <x:row r="253">
      <x:c r="A253" t="str">
        <x:v>Set2_100-10-1</x:v>
      </x:c>
      <x:c r="B253" t="str">
        <x:v>short_same_day</x:v>
      </x:c>
      <x:c r="C253" t="str">
        <x:v>C33</x:v>
      </x:c>
      <x:c r="D253" s="59" t="n">
        <x:v>30</x:v>
      </x:c>
      <x:c r="E253" s="59" t="n">
        <x:v>3</x:v>
      </x:c>
      <x:c r="F253" s="59" t="str">
        <x:v>S5</x:v>
      </x:c>
      <x:c r="G253" s="59" t="n">
        <x:v>160</x:v>
      </x:c>
      <x:c r="H253" s="59" t="n">
        <x:v>194</x:v>
      </x:c>
      <x:c r="I253" s="59" t="n">
        <x:v>10</x:v>
      </x:c>
      <x:c r="J253" s="60" t="n">
        <x:f>'参数'!$C$4</x:f>
        <x:v>120</x:v>
      </x:c>
      <x:c r="K253" s="60" t="n">
        <x:f>'参数'!$D$4</x:f>
        <x:v>180</x:v>
      </x:c>
      <x:c r="L253" s="60" t="n">
        <x:f>H253+I253+J253</x:f>
        <x:v>324</x:v>
      </x:c>
      <x:c r="M253" s="60" t="n">
        <x:f>L253+K253</x:f>
        <x:v>504</x:v>
      </x:c>
      <x:c r="N253" s="60" t="n">
        <x:f>'参数'!$B$10</x:f>
        <x:v>1</x:v>
      </x:c>
      <x:c r="O253" s="60" t="n">
        <x:f>N253*'参数'!$B$11</x:f>
        <x:v>2</x:v>
      </x:c>
      <x:c r="P253" s="60" t="n">
        <x:f>N253*'参数'!$B$12</x:f>
        <x:v>1</x:v>
      </x:c>
      <x:c r="Q253" t="str">
        <x:f>C253&amp;"d"</x:f>
        <x:v>C33d</x:v>
      </x:c>
      <x:c r="R253" t="str">
        <x:f>C253&amp;"p"</x:f>
        <x:v>C33p</x:v>
      </x:c>
      <x:c r="S253" t="str">
        <x:f>IF(AND(L253&gt;=H253+I253+J253,M253&gt;L253,F253&lt;&gt;""),"PASS","FAIL")</x:f>
        <x:v>PASS</x:v>
      </x:c>
      <x:c r="T253" t="n">
        <x:v>5</x:v>
      </x:c>
      <x:c r="U253" t="str">
        <x:v>pickup_after_delivery_completion_plus_usage_lag</x:v>
      </x:c>
    </x:row>
    <x:row r="254">
      <x:c r="A254" t="str">
        <x:v>Set2_100-10-1</x:v>
      </x:c>
      <x:c r="B254" t="str">
        <x:v>short_same_day</x:v>
      </x:c>
      <x:c r="C254" t="str">
        <x:v>C34</x:v>
      </x:c>
      <x:c r="D254" s="59" t="n">
        <x:v>8</x:v>
      </x:c>
      <x:c r="E254" s="59" t="n">
        <x:v>34</x:v>
      </x:c>
      <x:c r="F254" s="59" t="str">
        <x:v>S8</x:v>
      </x:c>
      <x:c r="G254" s="59" t="n">
        <x:v>123</x:v>
      </x:c>
      <x:c r="H254" s="59" t="n">
        <x:v>141</x:v>
      </x:c>
      <x:c r="I254" s="59" t="n">
        <x:v>10</x:v>
      </x:c>
      <x:c r="J254" s="60" t="n">
        <x:f>'参数'!$C$4</x:f>
        <x:v>120</x:v>
      </x:c>
      <x:c r="K254" s="60" t="n">
        <x:f>'参数'!$D$4</x:f>
        <x:v>180</x:v>
      </x:c>
      <x:c r="L254" s="60" t="n">
        <x:f>H254+I254+J254</x:f>
        <x:v>271</x:v>
      </x:c>
      <x:c r="M254" s="60" t="n">
        <x:f>L254+K254</x:f>
        <x:v>451</x:v>
      </x:c>
      <x:c r="N254" s="60" t="n">
        <x:f>'参数'!$B$10</x:f>
        <x:v>1</x:v>
      </x:c>
      <x:c r="O254" s="60" t="n">
        <x:f>N254*'参数'!$B$11</x:f>
        <x:v>2</x:v>
      </x:c>
      <x:c r="P254" s="60" t="n">
        <x:f>N254*'参数'!$B$12</x:f>
        <x:v>1</x:v>
      </x:c>
      <x:c r="Q254" t="str">
        <x:f>C254&amp;"d"</x:f>
        <x:v>C34d</x:v>
      </x:c>
      <x:c r="R254" t="str">
        <x:f>C254&amp;"p"</x:f>
        <x:v>C34p</x:v>
      </x:c>
      <x:c r="S254" t="str">
        <x:f>IF(AND(L254&gt;=H254+I254+J254,M254&gt;L254,F254&lt;&gt;""),"PASS","FAIL")</x:f>
        <x:v>PASS</x:v>
      </x:c>
      <x:c r="T254" t="n">
        <x:v>4</x:v>
      </x:c>
      <x:c r="U254" t="str">
        <x:v>pickup_after_delivery_completion_plus_usage_lag</x:v>
      </x:c>
    </x:row>
    <x:row r="255">
      <x:c r="A255" t="str">
        <x:v>Set2_100-10-1</x:v>
      </x:c>
      <x:c r="B255" t="str">
        <x:v>short_same_day</x:v>
      </x:c>
      <x:c r="C255" t="str">
        <x:v>C35</x:v>
      </x:c>
      <x:c r="D255" s="59" t="n">
        <x:v>18</x:v>
      </x:c>
      <x:c r="E255" s="59" t="n">
        <x:v>40</x:v>
      </x:c>
      <x:c r="F255" s="59" t="str">
        <x:v>S1</x:v>
      </x:c>
      <x:c r="G255" s="59" t="n">
        <x:v>480</x:v>
      </x:c>
      <x:c r="H255" s="59" t="n">
        <x:v>492</x:v>
      </x:c>
      <x:c r="I255" s="59" t="n">
        <x:v>10</x:v>
      </x:c>
      <x:c r="J255" s="60" t="n">
        <x:f>'参数'!$C$4</x:f>
        <x:v>120</x:v>
      </x:c>
      <x:c r="K255" s="60" t="n">
        <x:f>'参数'!$D$4</x:f>
        <x:v>180</x:v>
      </x:c>
      <x:c r="L255" s="60" t="n">
        <x:f>H255+I255+J255</x:f>
        <x:v>622</x:v>
      </x:c>
      <x:c r="M255" s="60" t="n">
        <x:f>L255+K255</x:f>
        <x:v>802</x:v>
      </x:c>
      <x:c r="N255" s="60" t="n">
        <x:f>'参数'!$B$10</x:f>
        <x:v>1</x:v>
      </x:c>
      <x:c r="O255" s="60" t="n">
        <x:f>N255*'参数'!$B$11</x:f>
        <x:v>2</x:v>
      </x:c>
      <x:c r="P255" s="60" t="n">
        <x:f>N255*'参数'!$B$12</x:f>
        <x:v>1</x:v>
      </x:c>
      <x:c r="Q255" t="str">
        <x:f>C255&amp;"d"</x:f>
        <x:v>C35d</x:v>
      </x:c>
      <x:c r="R255" t="str">
        <x:f>C255&amp;"p"</x:f>
        <x:v>C35p</x:v>
      </x:c>
      <x:c r="S255" t="str">
        <x:f>IF(AND(L255&gt;=H255+I255+J255,M255&gt;L255,F255&lt;&gt;""),"PASS","FAIL")</x:f>
        <x:v>PASS</x:v>
      </x:c>
      <x:c r="T255" t="n">
        <x:v>8</x:v>
      </x:c>
      <x:c r="U255" t="str">
        <x:v>pickup_after_delivery_completion_plus_usage_lag</x:v>
      </x:c>
    </x:row>
    <x:row r="256">
      <x:c r="A256" t="str">
        <x:v>Set2_100-10-1</x:v>
      </x:c>
      <x:c r="B256" t="str">
        <x:v>short_same_day</x:v>
      </x:c>
      <x:c r="C256" t="str">
        <x:v>C36</x:v>
      </x:c>
      <x:c r="D256" s="59" t="n">
        <x:v>40</x:v>
      </x:c>
      <x:c r="E256" s="59" t="n">
        <x:v>10</x:v>
      </x:c>
      <x:c r="F256" s="59" t="str">
        <x:v>S2</x:v>
      </x:c>
      <x:c r="G256" s="59" t="n">
        <x:v>69</x:v>
      </x:c>
      <x:c r="H256" s="59" t="n">
        <x:v>79</x:v>
      </x:c>
      <x:c r="I256" s="59" t="n">
        <x:v>10</x:v>
      </x:c>
      <x:c r="J256" s="60" t="n">
        <x:f>'参数'!$C$4</x:f>
        <x:v>120</x:v>
      </x:c>
      <x:c r="K256" s="60" t="n">
        <x:f>'参数'!$D$4</x:f>
        <x:v>180</x:v>
      </x:c>
      <x:c r="L256" s="60" t="n">
        <x:f>H256+I256+J256</x:f>
        <x:v>209</x:v>
      </x:c>
      <x:c r="M256" s="60" t="n">
        <x:f>L256+K256</x:f>
        <x:v>389</x:v>
      </x:c>
      <x:c r="N256" s="60" t="n">
        <x:f>'参数'!$B$10</x:f>
        <x:v>1</x:v>
      </x:c>
      <x:c r="O256" s="60" t="n">
        <x:f>N256*'参数'!$B$11</x:f>
        <x:v>2</x:v>
      </x:c>
      <x:c r="P256" s="60" t="n">
        <x:f>N256*'参数'!$B$12</x:f>
        <x:v>1</x:v>
      </x:c>
      <x:c r="Q256" t="str">
        <x:f>C256&amp;"d"</x:f>
        <x:v>C36d</x:v>
      </x:c>
      <x:c r="R256" t="str">
        <x:f>C256&amp;"p"</x:f>
        <x:v>C36p</x:v>
      </x:c>
      <x:c r="S256" t="str">
        <x:f>IF(AND(L256&gt;=H256+I256+J256,M256&gt;L256,F256&lt;&gt;""),"PASS","FAIL")</x:f>
        <x:v>PASS</x:v>
      </x:c>
      <x:c r="T256" t="n">
        <x:v>11</x:v>
      </x:c>
      <x:c r="U256" t="str">
        <x:v>pickup_after_delivery_completion_plus_usage_lag</x:v>
      </x:c>
    </x:row>
    <x:row r="257">
      <x:c r="A257" t="str">
        <x:v>Set2_100-10-1</x:v>
      </x:c>
      <x:c r="B257" t="str">
        <x:v>short_same_day</x:v>
      </x:c>
      <x:c r="C257" t="str">
        <x:v>C37</x:v>
      </x:c>
      <x:c r="D257" s="59" t="n">
        <x:v>4</x:v>
      </x:c>
      <x:c r="E257" s="59" t="n">
        <x:v>27</x:v>
      </x:c>
      <x:c r="F257" s="59" t="str">
        <x:v>S8</x:v>
      </x:c>
      <x:c r="G257" s="59" t="n">
        <x:v>129</x:v>
      </x:c>
      <x:c r="H257" s="59" t="n">
        <x:v>157</x:v>
      </x:c>
      <x:c r="I257" s="59" t="n">
        <x:v>10</x:v>
      </x:c>
      <x:c r="J257" s="60" t="n">
        <x:f>'参数'!$C$4</x:f>
        <x:v>120</x:v>
      </x:c>
      <x:c r="K257" s="60" t="n">
        <x:f>'参数'!$D$4</x:f>
        <x:v>180</x:v>
      </x:c>
      <x:c r="L257" s="60" t="n">
        <x:f>H257+I257+J257</x:f>
        <x:v>287</x:v>
      </x:c>
      <x:c r="M257" s="60" t="n">
        <x:f>L257+K257</x:f>
        <x:v>467</x:v>
      </x:c>
      <x:c r="N257" s="60" t="n">
        <x:f>'参数'!$B$10</x:f>
        <x:v>1</x:v>
      </x:c>
      <x:c r="O257" s="60" t="n">
        <x:f>N257*'参数'!$B$11</x:f>
        <x:v>2</x:v>
      </x:c>
      <x:c r="P257" s="60" t="n">
        <x:f>N257*'参数'!$B$12</x:f>
        <x:v>1</x:v>
      </x:c>
      <x:c r="Q257" t="str">
        <x:f>C257&amp;"d"</x:f>
        <x:v>C37d</x:v>
      </x:c>
      <x:c r="R257" t="str">
        <x:f>C257&amp;"p"</x:f>
        <x:v>C37p</x:v>
      </x:c>
      <x:c r="S257" t="str">
        <x:f>IF(AND(L257&gt;=H257+I257+J257,M257&gt;L257,F257&lt;&gt;""),"PASS","FAIL")</x:f>
        <x:v>PASS</x:v>
      </x:c>
      <x:c r="T257" t="n">
        <x:v>10</x:v>
      </x:c>
      <x:c r="U257" t="str">
        <x:v>pickup_after_delivery_completion_plus_usage_lag</x:v>
      </x:c>
    </x:row>
    <x:row r="258">
      <x:c r="A258" t="str">
        <x:v>Set2_100-10-1</x:v>
      </x:c>
      <x:c r="B258" t="str">
        <x:v>short_same_day</x:v>
      </x:c>
      <x:c r="C258" t="str">
        <x:v>C38</x:v>
      </x:c>
      <x:c r="D258" s="59" t="n">
        <x:v>24</x:v>
      </x:c>
      <x:c r="E258" s="59" t="n">
        <x:v>26</x:v>
      </x:c>
      <x:c r="F258" s="59" t="str">
        <x:v>S3</x:v>
      </x:c>
      <x:c r="G258" s="59" t="n">
        <x:v>492</x:v>
      </x:c>
      <x:c r="H258" s="59" t="n">
        <x:v>516</x:v>
      </x:c>
      <x:c r="I258" s="59" t="n">
        <x:v>10</x:v>
      </x:c>
      <x:c r="J258" s="60" t="n">
        <x:f>'参数'!$C$4</x:f>
        <x:v>120</x:v>
      </x:c>
      <x:c r="K258" s="60" t="n">
        <x:f>'参数'!$D$4</x:f>
        <x:v>180</x:v>
      </x:c>
      <x:c r="L258" s="60" t="n">
        <x:f>H258+I258+J258</x:f>
        <x:v>646</x:v>
      </x:c>
      <x:c r="M258" s="60" t="n">
        <x:f>L258+K258</x:f>
        <x:v>826</x:v>
      </x:c>
      <x:c r="N258" s="60" t="n">
        <x:f>'参数'!$B$10</x:f>
        <x:v>1</x:v>
      </x:c>
      <x:c r="O258" s="60" t="n">
        <x:f>N258*'参数'!$B$11</x:f>
        <x:v>2</x:v>
      </x:c>
      <x:c r="P258" s="60" t="n">
        <x:f>N258*'参数'!$B$12</x:f>
        <x:v>1</x:v>
      </x:c>
      <x:c r="Q258" t="str">
        <x:f>C258&amp;"d"</x:f>
        <x:v>C38d</x:v>
      </x:c>
      <x:c r="R258" t="str">
        <x:f>C258&amp;"p"</x:f>
        <x:v>C38p</x:v>
      </x:c>
      <x:c r="S258" t="str">
        <x:f>IF(AND(L258&gt;=H258+I258+J258,M258&gt;L258,F258&lt;&gt;""),"PASS","FAIL")</x:f>
        <x:v>PASS</x:v>
      </x:c>
      <x:c r="T258" t="n">
        <x:v>2</x:v>
      </x:c>
      <x:c r="U258" t="str">
        <x:v>pickup_after_delivery_completion_plus_usage_lag</x:v>
      </x:c>
    </x:row>
    <x:row r="259">
      <x:c r="A259" t="str">
        <x:v>Set2_100-10-1</x:v>
      </x:c>
      <x:c r="B259" t="str">
        <x:v>short_same_day</x:v>
      </x:c>
      <x:c r="C259" t="str">
        <x:v>C39</x:v>
      </x:c>
      <x:c r="D259" s="59" t="n">
        <x:v>41</x:v>
      </x:c>
      <x:c r="E259" s="59" t="n">
        <x:v>17</x:v>
      </x:c>
      <x:c r="F259" s="59" t="str">
        <x:v>S2</x:v>
      </x:c>
      <x:c r="G259" s="59" t="n">
        <x:v>359</x:v>
      </x:c>
      <x:c r="H259" s="59" t="n">
        <x:v>369</x:v>
      </x:c>
      <x:c r="I259" s="59" t="n">
        <x:v>10</x:v>
      </x:c>
      <x:c r="J259" s="60" t="n">
        <x:f>'参数'!$C$4</x:f>
        <x:v>120</x:v>
      </x:c>
      <x:c r="K259" s="60" t="n">
        <x:f>'参数'!$D$4</x:f>
        <x:v>180</x:v>
      </x:c>
      <x:c r="L259" s="60" t="n">
        <x:f>H259+I259+J259</x:f>
        <x:v>499</x:v>
      </x:c>
      <x:c r="M259" s="60" t="n">
        <x:f>L259+K259</x:f>
        <x:v>679</x:v>
      </x:c>
      <x:c r="N259" s="60" t="n">
        <x:f>'参数'!$B$10</x:f>
        <x:v>1</x:v>
      </x:c>
      <x:c r="O259" s="60" t="n">
        <x:f>N259*'参数'!$B$11</x:f>
        <x:v>2</x:v>
      </x:c>
      <x:c r="P259" s="60" t="n">
        <x:f>N259*'参数'!$B$12</x:f>
        <x:v>1</x:v>
      </x:c>
      <x:c r="Q259" t="str">
        <x:f>C259&amp;"d"</x:f>
        <x:v>C39d</x:v>
      </x:c>
      <x:c r="R259" t="str">
        <x:f>C259&amp;"p"</x:f>
        <x:v>C39p</x:v>
      </x:c>
      <x:c r="S259" t="str">
        <x:f>IF(AND(L259&gt;=H259+I259+J259,M259&gt;L259,F259&lt;&gt;""),"PASS","FAIL")</x:f>
        <x:v>PASS</x:v>
      </x:c>
      <x:c r="T259" t="n">
        <x:v>9</x:v>
      </x:c>
      <x:c r="U259" t="str">
        <x:v>pickup_after_delivery_completion_plus_usage_lag</x:v>
      </x:c>
    </x:row>
    <x:row r="260">
      <x:c r="A260" t="str">
        <x:v>Set2_100-10-1</x:v>
      </x:c>
      <x:c r="B260" t="str">
        <x:v>short_same_day</x:v>
      </x:c>
      <x:c r="C260" t="str">
        <x:v>C40</x:v>
      </x:c>
      <x:c r="D260" s="59" t="n">
        <x:v>36</x:v>
      </x:c>
      <x:c r="E260" s="59" t="n">
        <x:v>22</x:v>
      </x:c>
      <x:c r="F260" s="59" t="str">
        <x:v>S7</x:v>
      </x:c>
      <x:c r="G260" s="59" t="n">
        <x:v>594</x:v>
      </x:c>
      <x:c r="H260" s="59" t="n">
        <x:v>608</x:v>
      </x:c>
      <x:c r="I260" s="59" t="n">
        <x:v>10</x:v>
      </x:c>
      <x:c r="J260" s="60" t="n">
        <x:f>'参数'!$C$4</x:f>
        <x:v>120</x:v>
      </x:c>
      <x:c r="K260" s="60" t="n">
        <x:f>'参数'!$D$4</x:f>
        <x:v>180</x:v>
      </x:c>
      <x:c r="L260" s="60" t="n">
        <x:f>H260+I260+J260</x:f>
        <x:v>738</x:v>
      </x:c>
      <x:c r="M260" s="60" t="n">
        <x:f>L260+K260</x:f>
        <x:v>918</x:v>
      </x:c>
      <x:c r="N260" s="60" t="n">
        <x:f>'参数'!$B$10</x:f>
        <x:v>1</x:v>
      </x:c>
      <x:c r="O260" s="60" t="n">
        <x:f>N260*'参数'!$B$11</x:f>
        <x:v>2</x:v>
      </x:c>
      <x:c r="P260" s="60" t="n">
        <x:f>N260*'参数'!$B$12</x:f>
        <x:v>1</x:v>
      </x:c>
      <x:c r="Q260" t="str">
        <x:f>C260&amp;"d"</x:f>
        <x:v>C40d</x:v>
      </x:c>
      <x:c r="R260" t="str">
        <x:f>C260&amp;"p"</x:f>
        <x:v>C40p</x:v>
      </x:c>
      <x:c r="S260" t="str">
        <x:f>IF(AND(L260&gt;=H260+I260+J260,M260&gt;L260,F260&lt;&gt;""),"PASS","FAIL")</x:f>
        <x:v>PASS</x:v>
      </x:c>
      <x:c r="T260" t="n">
        <x:v>0</x:v>
      </x:c>
      <x:c r="U260" t="str">
        <x:v>pickup_after_delivery_completion_plus_usage_lag</x:v>
      </x:c>
    </x:row>
    <x:row r="261">
      <x:c r="A261" t="str">
        <x:v>Set2_100-10-1</x:v>
      </x:c>
      <x:c r="B261" t="str">
        <x:v>short_same_day</x:v>
      </x:c>
      <x:c r="C261" t="str">
        <x:v>C41</x:v>
      </x:c>
      <x:c r="D261" s="59" t="n">
        <x:v>6</x:v>
      </x:c>
      <x:c r="E261" s="59" t="n">
        <x:v>6</x:v>
      </x:c>
      <x:c r="F261" s="59" t="str">
        <x:v>S0</x:v>
      </x:c>
      <x:c r="G261" s="59" t="n">
        <x:v>188</x:v>
      </x:c>
      <x:c r="H261" s="59" t="n">
        <x:v>214</x:v>
      </x:c>
      <x:c r="I261" s="59" t="n">
        <x:v>10</x:v>
      </x:c>
      <x:c r="J261" s="60" t="n">
        <x:f>'参数'!$C$4</x:f>
        <x:v>120</x:v>
      </x:c>
      <x:c r="K261" s="60" t="n">
        <x:f>'参数'!$D$4</x:f>
        <x:v>180</x:v>
      </x:c>
      <x:c r="L261" s="60" t="n">
        <x:f>H261+I261+J261</x:f>
        <x:v>344</x:v>
      </x:c>
      <x:c r="M261" s="60" t="n">
        <x:f>L261+K261</x:f>
        <x:v>524</x:v>
      </x:c>
      <x:c r="N261" s="60" t="n">
        <x:f>'参数'!$B$10</x:f>
        <x:v>1</x:v>
      </x:c>
      <x:c r="O261" s="60" t="n">
        <x:f>N261*'参数'!$B$11</x:f>
        <x:v>2</x:v>
      </x:c>
      <x:c r="P261" s="60" t="n">
        <x:f>N261*'参数'!$B$12</x:f>
        <x:v>1</x:v>
      </x:c>
      <x:c r="Q261" t="str">
        <x:f>C261&amp;"d"</x:f>
        <x:v>C41d</x:v>
      </x:c>
      <x:c r="R261" t="str">
        <x:f>C261&amp;"p"</x:f>
        <x:v>C41p</x:v>
      </x:c>
      <x:c r="S261" t="str">
        <x:f>IF(AND(L261&gt;=H261+I261+J261,M261&gt;L261,F261&lt;&gt;""),"PASS","FAIL")</x:f>
        <x:v>PASS</x:v>
      </x:c>
      <x:c r="T261" t="n">
        <x:v>11</x:v>
      </x:c>
      <x:c r="U261" t="str">
        <x:v>pickup_after_delivery_completion_plus_usage_lag</x:v>
      </x:c>
    </x:row>
    <x:row r="262">
      <x:c r="A262" t="str">
        <x:v>Set2_100-10-1</x:v>
      </x:c>
      <x:c r="B262" t="str">
        <x:v>short_same_day</x:v>
      </x:c>
      <x:c r="C262" t="str">
        <x:v>C42</x:v>
      </x:c>
      <x:c r="D262" s="59" t="n">
        <x:v>39</x:v>
      </x:c>
      <x:c r="E262" s="59" t="n">
        <x:v>40</x:v>
      </x:c>
      <x:c r="F262" s="59" t="str">
        <x:v>S9</x:v>
      </x:c>
      <x:c r="G262" s="59" t="n">
        <x:v>60</x:v>
      </x:c>
      <x:c r="H262" s="59" t="n">
        <x:v>90</x:v>
      </x:c>
      <x:c r="I262" s="59" t="n">
        <x:v>10</x:v>
      </x:c>
      <x:c r="J262" s="60" t="n">
        <x:f>'参数'!$C$4</x:f>
        <x:v>120</x:v>
      </x:c>
      <x:c r="K262" s="60" t="n">
        <x:f>'参数'!$D$4</x:f>
        <x:v>180</x:v>
      </x:c>
      <x:c r="L262" s="60" t="n">
        <x:f>H262+I262+J262</x:f>
        <x:v>220</x:v>
      </x:c>
      <x:c r="M262" s="60" t="n">
        <x:f>L262+K262</x:f>
        <x:v>400</x:v>
      </x:c>
      <x:c r="N262" s="60" t="n">
        <x:f>'参数'!$B$10</x:f>
        <x:v>1</x:v>
      </x:c>
      <x:c r="O262" s="60" t="n">
        <x:f>N262*'参数'!$B$11</x:f>
        <x:v>2</x:v>
      </x:c>
      <x:c r="P262" s="60" t="n">
        <x:f>N262*'参数'!$B$12</x:f>
        <x:v>1</x:v>
      </x:c>
      <x:c r="Q262" t="str">
        <x:f>C262&amp;"d"</x:f>
        <x:v>C42d</x:v>
      </x:c>
      <x:c r="R262" t="str">
        <x:f>C262&amp;"p"</x:f>
        <x:v>C42p</x:v>
      </x:c>
      <x:c r="S262" t="str">
        <x:f>IF(AND(L262&gt;=H262+I262+J262,M262&gt;L262,F262&lt;&gt;""),"PASS","FAIL")</x:f>
        <x:v>PASS</x:v>
      </x:c>
      <x:c r="T262" t="n">
        <x:v>12</x:v>
      </x:c>
      <x:c r="U262" t="str">
        <x:v>pickup_after_delivery_completion_plus_usage_lag</x:v>
      </x:c>
    </x:row>
    <x:row r="263">
      <x:c r="A263" t="str">
        <x:v>Set2_100-10-1</x:v>
      </x:c>
      <x:c r="B263" t="str">
        <x:v>short_same_day</x:v>
      </x:c>
      <x:c r="C263" t="str">
        <x:v>C43</x:v>
      </x:c>
      <x:c r="D263" s="59" t="n">
        <x:v>18</x:v>
      </x:c>
      <x:c r="E263" s="59" t="n">
        <x:v>29</x:v>
      </x:c>
      <x:c r="F263" s="59" t="str">
        <x:v>S4</x:v>
      </x:c>
      <x:c r="G263" s="59" t="n">
        <x:v>291</x:v>
      </x:c>
      <x:c r="H263" s="59" t="n">
        <x:v>325</x:v>
      </x:c>
      <x:c r="I263" s="59" t="n">
        <x:v>10</x:v>
      </x:c>
      <x:c r="J263" s="60" t="n">
        <x:f>'参数'!$C$4</x:f>
        <x:v>120</x:v>
      </x:c>
      <x:c r="K263" s="60" t="n">
        <x:f>'参数'!$D$4</x:f>
        <x:v>180</x:v>
      </x:c>
      <x:c r="L263" s="60" t="n">
        <x:f>H263+I263+J263</x:f>
        <x:v>455</x:v>
      </x:c>
      <x:c r="M263" s="60" t="n">
        <x:f>L263+K263</x:f>
        <x:v>635</x:v>
      </x:c>
      <x:c r="N263" s="60" t="n">
        <x:f>'参数'!$B$10</x:f>
        <x:v>1</x:v>
      </x:c>
      <x:c r="O263" s="60" t="n">
        <x:f>N263*'参数'!$B$11</x:f>
        <x:v>2</x:v>
      </x:c>
      <x:c r="P263" s="60" t="n">
        <x:f>N263*'参数'!$B$12</x:f>
        <x:v>1</x:v>
      </x:c>
      <x:c r="Q263" t="str">
        <x:f>C263&amp;"d"</x:f>
        <x:v>C43d</x:v>
      </x:c>
      <x:c r="R263" t="str">
        <x:f>C263&amp;"p"</x:f>
        <x:v>C43p</x:v>
      </x:c>
      <x:c r="S263" t="str">
        <x:f>IF(AND(L263&gt;=H263+I263+J263,M263&gt;L263,F263&lt;&gt;""),"PASS","FAIL")</x:f>
        <x:v>PASS</x:v>
      </x:c>
      <x:c r="T263" t="n">
        <x:v>4</x:v>
      </x:c>
      <x:c r="U263" t="str">
        <x:v>pickup_after_delivery_completion_plus_usage_lag</x:v>
      </x:c>
    </x:row>
    <x:row r="264">
      <x:c r="A264" t="str">
        <x:v>Set2_100-10-1</x:v>
      </x:c>
      <x:c r="B264" t="str">
        <x:v>short_same_day</x:v>
      </x:c>
      <x:c r="C264" t="str">
        <x:v>C44</x:v>
      </x:c>
      <x:c r="D264" s="59" t="n">
        <x:v>20</x:v>
      </x:c>
      <x:c r="E264" s="59" t="n">
        <x:v>3</x:v>
      </x:c>
      <x:c r="F264" s="59" t="str">
        <x:v>S5</x:v>
      </x:c>
      <x:c r="G264" s="59" t="n">
        <x:v>388</x:v>
      </x:c>
      <x:c r="H264" s="59" t="n">
        <x:v>420</x:v>
      </x:c>
      <x:c r="I264" s="59" t="n">
        <x:v>10</x:v>
      </x:c>
      <x:c r="J264" s="60" t="n">
        <x:f>'参数'!$C$4</x:f>
        <x:v>120</x:v>
      </x:c>
      <x:c r="K264" s="60" t="n">
        <x:f>'参数'!$D$4</x:f>
        <x:v>180</x:v>
      </x:c>
      <x:c r="L264" s="60" t="n">
        <x:f>H264+I264+J264</x:f>
        <x:v>550</x:v>
      </x:c>
      <x:c r="M264" s="60" t="n">
        <x:f>L264+K264</x:f>
        <x:v>730</x:v>
      </x:c>
      <x:c r="N264" s="60" t="n">
        <x:f>'参数'!$B$10</x:f>
        <x:v>1</x:v>
      </x:c>
      <x:c r="O264" s="60" t="n">
        <x:f>N264*'参数'!$B$11</x:f>
        <x:v>2</x:v>
      </x:c>
      <x:c r="P264" s="60" t="n">
        <x:f>N264*'参数'!$B$12</x:f>
        <x:v>1</x:v>
      </x:c>
      <x:c r="Q264" t="str">
        <x:f>C264&amp;"d"</x:f>
        <x:v>C44d</x:v>
      </x:c>
      <x:c r="R264" t="str">
        <x:f>C264&amp;"p"</x:f>
        <x:v>C44p</x:v>
      </x:c>
      <x:c r="S264" t="str">
        <x:f>IF(AND(L264&gt;=H264+I264+J264,M264&gt;L264,F264&lt;&gt;""),"PASS","FAIL")</x:f>
        <x:v>PASS</x:v>
      </x:c>
      <x:c r="T264" t="n">
        <x:v>0</x:v>
      </x:c>
      <x:c r="U264" t="str">
        <x:v>pickup_after_delivery_completion_plus_usage_lag</x:v>
      </x:c>
    </x:row>
    <x:row r="265">
      <x:c r="A265" t="str">
        <x:v>Set2_100-10-1</x:v>
      </x:c>
      <x:c r="B265" t="str">
        <x:v>short_same_day</x:v>
      </x:c>
      <x:c r="C265" t="str">
        <x:v>C45</x:v>
      </x:c>
      <x:c r="D265" s="59" t="n">
        <x:v>27</x:v>
      </x:c>
      <x:c r="E265" s="59" t="n">
        <x:v>3</x:v>
      </x:c>
      <x:c r="F265" s="59" t="str">
        <x:v>S5</x:v>
      </x:c>
      <x:c r="G265" s="59" t="n">
        <x:v>492</x:v>
      </x:c>
      <x:c r="H265" s="59" t="n">
        <x:v>524</x:v>
      </x:c>
      <x:c r="I265" s="59" t="n">
        <x:v>10</x:v>
      </x:c>
      <x:c r="J265" s="60" t="n">
        <x:f>'参数'!$C$4</x:f>
        <x:v>120</x:v>
      </x:c>
      <x:c r="K265" s="60" t="n">
        <x:f>'参数'!$D$4</x:f>
        <x:v>180</x:v>
      </x:c>
      <x:c r="L265" s="60" t="n">
        <x:f>H265+I265+J265</x:f>
        <x:v>654</x:v>
      </x:c>
      <x:c r="M265" s="60" t="n">
        <x:f>L265+K265</x:f>
        <x:v>834</x:v>
      </x:c>
      <x:c r="N265" s="60" t="n">
        <x:f>'参数'!$B$10</x:f>
        <x:v>1</x:v>
      </x:c>
      <x:c r="O265" s="60" t="n">
        <x:f>N265*'参数'!$B$11</x:f>
        <x:v>2</x:v>
      </x:c>
      <x:c r="P265" s="60" t="n">
        <x:f>N265*'参数'!$B$12</x:f>
        <x:v>1</x:v>
      </x:c>
      <x:c r="Q265" t="str">
        <x:f>C265&amp;"d"</x:f>
        <x:v>C45d</x:v>
      </x:c>
      <x:c r="R265" t="str">
        <x:f>C265&amp;"p"</x:f>
        <x:v>C45p</x:v>
      </x:c>
      <x:c r="S265" t="str">
        <x:f>IF(AND(L265&gt;=H265+I265+J265,M265&gt;L265,F265&lt;&gt;""),"PASS","FAIL")</x:f>
        <x:v>PASS</x:v>
      </x:c>
      <x:c r="T265" t="n">
        <x:v>1</x:v>
      </x:c>
      <x:c r="U265" t="str">
        <x:v>pickup_after_delivery_completion_plus_usage_lag</x:v>
      </x:c>
    </x:row>
    <x:row r="266">
      <x:c r="A266" t="str">
        <x:v>Set2_100-10-1</x:v>
      </x:c>
      <x:c r="B266" t="str">
        <x:v>short_same_day</x:v>
      </x:c>
      <x:c r="C266" t="str">
        <x:v>C46</x:v>
      </x:c>
      <x:c r="D266" s="59" t="n">
        <x:v>8</x:v>
      </x:c>
      <x:c r="E266" s="59" t="n">
        <x:v>26</x:v>
      </x:c>
      <x:c r="F266" s="59" t="str">
        <x:v>S8</x:v>
      </x:c>
      <x:c r="G266" s="59" t="n">
        <x:v>281</x:v>
      </x:c>
      <x:c r="H266" s="59" t="n">
        <x:v>291</x:v>
      </x:c>
      <x:c r="I266" s="59" t="n">
        <x:v>10</x:v>
      </x:c>
      <x:c r="J266" s="60" t="n">
        <x:f>'参数'!$C$4</x:f>
        <x:v>120</x:v>
      </x:c>
      <x:c r="K266" s="60" t="n">
        <x:f>'参数'!$D$4</x:f>
        <x:v>180</x:v>
      </x:c>
      <x:c r="L266" s="60" t="n">
        <x:f>H266+I266+J266</x:f>
        <x:v>421</x:v>
      </x:c>
      <x:c r="M266" s="60" t="n">
        <x:f>L266+K266</x:f>
        <x:v>601</x:v>
      </x:c>
      <x:c r="N266" s="60" t="n">
        <x:f>'参数'!$B$10</x:f>
        <x:v>1</x:v>
      </x:c>
      <x:c r="O266" s="60" t="n">
        <x:f>N266*'参数'!$B$11</x:f>
        <x:v>2</x:v>
      </x:c>
      <x:c r="P266" s="60" t="n">
        <x:f>N266*'参数'!$B$12</x:f>
        <x:v>1</x:v>
      </x:c>
      <x:c r="Q266" t="str">
        <x:f>C266&amp;"d"</x:f>
        <x:v>C46d</x:v>
      </x:c>
      <x:c r="R266" t="str">
        <x:f>C266&amp;"p"</x:f>
        <x:v>C46p</x:v>
      </x:c>
      <x:c r="S266" t="str">
        <x:f>IF(AND(L266&gt;=H266+I266+J266,M266&gt;L266,F266&lt;&gt;""),"PASS","FAIL")</x:f>
        <x:v>PASS</x:v>
      </x:c>
      <x:c r="T266" t="n">
        <x:v>3</x:v>
      </x:c>
      <x:c r="U266" t="str">
        <x:v>pickup_after_delivery_completion_plus_usage_lag</x:v>
      </x:c>
    </x:row>
    <x:row r="267">
      <x:c r="A267" t="str">
        <x:v>Set2_100-10-1</x:v>
      </x:c>
      <x:c r="B267" t="str">
        <x:v>short_same_day</x:v>
      </x:c>
      <x:c r="C267" t="str">
        <x:v>C47</x:v>
      </x:c>
      <x:c r="D267" s="59" t="n">
        <x:v>13</x:v>
      </x:c>
      <x:c r="E267" s="59" t="n">
        <x:v>37</x:v>
      </x:c>
      <x:c r="F267" s="59" t="str">
        <x:v>S1</x:v>
      </x:c>
      <x:c r="G267" s="59" t="n">
        <x:v>560</x:v>
      </x:c>
      <x:c r="H267" s="59" t="n">
        <x:v>580</x:v>
      </x:c>
      <x:c r="I267" s="59" t="n">
        <x:v>10</x:v>
      </x:c>
      <x:c r="J267" s="60" t="n">
        <x:f>'参数'!$C$4</x:f>
        <x:v>120</x:v>
      </x:c>
      <x:c r="K267" s="60" t="n">
        <x:f>'参数'!$D$4</x:f>
        <x:v>180</x:v>
      </x:c>
      <x:c r="L267" s="60" t="n">
        <x:f>H267+I267+J267</x:f>
        <x:v>710</x:v>
      </x:c>
      <x:c r="M267" s="60" t="n">
        <x:f>L267+K267</x:f>
        <x:v>890</x:v>
      </x:c>
      <x:c r="N267" s="60" t="n">
        <x:f>'参数'!$B$10</x:f>
        <x:v>1</x:v>
      </x:c>
      <x:c r="O267" s="60" t="n">
        <x:f>N267*'参数'!$B$11</x:f>
        <x:v>2</x:v>
      </x:c>
      <x:c r="P267" s="60" t="n">
        <x:f>N267*'参数'!$B$12</x:f>
        <x:v>1</x:v>
      </x:c>
      <x:c r="Q267" t="str">
        <x:f>C267&amp;"d"</x:f>
        <x:v>C47d</x:v>
      </x:c>
      <x:c r="R267" t="str">
        <x:f>C267&amp;"p"</x:f>
        <x:v>C47p</x:v>
      </x:c>
      <x:c r="S267" t="str">
        <x:f>IF(AND(L267&gt;=H267+I267+J267,M267&gt;L267,F267&lt;&gt;""),"PASS","FAIL")</x:f>
        <x:v>PASS</x:v>
      </x:c>
      <x:c r="T267" t="n">
        <x:v>3</x:v>
      </x:c>
      <x:c r="U267" t="str">
        <x:v>pickup_after_delivery_completion_plus_usage_lag</x:v>
      </x:c>
    </x:row>
    <x:row r="268">
      <x:c r="A268" t="str">
        <x:v>Set2_100-10-1</x:v>
      </x:c>
      <x:c r="B268" t="str">
        <x:v>short_same_day</x:v>
      </x:c>
      <x:c r="C268" t="str">
        <x:v>C48</x:v>
      </x:c>
      <x:c r="D268" s="59" t="n">
        <x:v>9</x:v>
      </x:c>
      <x:c r="E268" s="59" t="n">
        <x:v>6</x:v>
      </x:c>
      <x:c r="F268" s="59" t="str">
        <x:v>S5</x:v>
      </x:c>
      <x:c r="G268" s="59" t="n">
        <x:v>518</x:v>
      </x:c>
      <x:c r="H268" s="59" t="n">
        <x:v>548</x:v>
      </x:c>
      <x:c r="I268" s="59" t="n">
        <x:v>10</x:v>
      </x:c>
      <x:c r="J268" s="60" t="n">
        <x:f>'参数'!$C$4</x:f>
        <x:v>120</x:v>
      </x:c>
      <x:c r="K268" s="60" t="n">
        <x:f>'参数'!$D$4</x:f>
        <x:v>180</x:v>
      </x:c>
      <x:c r="L268" s="60" t="n">
        <x:f>H268+I268+J268</x:f>
        <x:v>678</x:v>
      </x:c>
      <x:c r="M268" s="60" t="n">
        <x:f>L268+K268</x:f>
        <x:v>858</x:v>
      </x:c>
      <x:c r="N268" s="60" t="n">
        <x:f>'参数'!$B$10</x:f>
        <x:v>1</x:v>
      </x:c>
      <x:c r="O268" s="60" t="n">
        <x:f>N268*'参数'!$B$11</x:f>
        <x:v>2</x:v>
      </x:c>
      <x:c r="P268" s="60" t="n">
        <x:f>N268*'参数'!$B$12</x:f>
        <x:v>1</x:v>
      </x:c>
      <x:c r="Q268" t="str">
        <x:f>C268&amp;"d"</x:f>
        <x:v>C48d</x:v>
      </x:c>
      <x:c r="R268" t="str">
        <x:f>C268&amp;"p"</x:f>
        <x:v>C48p</x:v>
      </x:c>
      <x:c r="S268" t="str">
        <x:f>IF(AND(L268&gt;=H268+I268+J268,M268&gt;L268,F268&lt;&gt;""),"PASS","FAIL")</x:f>
        <x:v>PASS</x:v>
      </x:c>
      <x:c r="T268" t="n">
        <x:v>9</x:v>
      </x:c>
      <x:c r="U268" t="str">
        <x:v>pickup_after_delivery_completion_plus_usage_lag</x:v>
      </x:c>
    </x:row>
    <x:row r="269">
      <x:c r="A269" t="str">
        <x:v>Set2_100-10-1</x:v>
      </x:c>
      <x:c r="B269" t="str">
        <x:v>short_same_day</x:v>
      </x:c>
      <x:c r="C269" t="str">
        <x:v>C49</x:v>
      </x:c>
      <x:c r="D269" s="59" t="n">
        <x:v>3</x:v>
      </x:c>
      <x:c r="E269" s="59" t="n">
        <x:v>28</x:v>
      </x:c>
      <x:c r="F269" s="59" t="str">
        <x:v>S8</x:v>
      </x:c>
      <x:c r="G269" s="59" t="n">
        <x:v>149</x:v>
      </x:c>
      <x:c r="H269" s="59" t="n">
        <x:v>175</x:v>
      </x:c>
      <x:c r="I269" s="59" t="n">
        <x:v>10</x:v>
      </x:c>
      <x:c r="J269" s="60" t="n">
        <x:f>'参数'!$C$4</x:f>
        <x:v>120</x:v>
      </x:c>
      <x:c r="K269" s="60" t="n">
        <x:f>'参数'!$D$4</x:f>
        <x:v>180</x:v>
      </x:c>
      <x:c r="L269" s="60" t="n">
        <x:f>H269+I269+J269</x:f>
        <x:v>305</x:v>
      </x:c>
      <x:c r="M269" s="60" t="n">
        <x:f>L269+K269</x:f>
        <x:v>485</x:v>
      </x:c>
      <x:c r="N269" s="60" t="n">
        <x:f>'参数'!$B$10</x:f>
        <x:v>1</x:v>
      </x:c>
      <x:c r="O269" s="60" t="n">
        <x:f>N269*'参数'!$B$11</x:f>
        <x:v>2</x:v>
      </x:c>
      <x:c r="P269" s="60" t="n">
        <x:f>N269*'参数'!$B$12</x:f>
        <x:v>1</x:v>
      </x:c>
      <x:c r="Q269" t="str">
        <x:f>C269&amp;"d"</x:f>
        <x:v>C49d</x:v>
      </x:c>
      <x:c r="R269" t="str">
        <x:f>C269&amp;"p"</x:f>
        <x:v>C49p</x:v>
      </x:c>
      <x:c r="S269" t="str">
        <x:f>IF(AND(L269&gt;=H269+I269+J269,M269&gt;L269,F269&lt;&gt;""),"PASS","FAIL")</x:f>
        <x:v>PASS</x:v>
      </x:c>
      <x:c r="T269" t="n">
        <x:v>0</x:v>
      </x:c>
      <x:c r="U269" t="str">
        <x:v>pickup_after_delivery_completion_plus_usage_lag</x:v>
      </x:c>
    </x:row>
    <x:row r="270">
      <x:c r="A270" t="str">
        <x:v>Set2_100-10-1</x:v>
      </x:c>
      <x:c r="B270" t="str">
        <x:v>short_same_day</x:v>
      </x:c>
      <x:c r="C270" t="str">
        <x:v>C50</x:v>
      </x:c>
      <x:c r="D270" s="59" t="n">
        <x:v>5</x:v>
      </x:c>
      <x:c r="E270" s="59" t="n">
        <x:v>50</x:v>
      </x:c>
      <x:c r="F270" s="59" t="str">
        <x:v>S6</x:v>
      </x:c>
      <x:c r="G270" s="59" t="n">
        <x:v>529</x:v>
      </x:c>
      <x:c r="H270" s="59" t="n">
        <x:v>555</x:v>
      </x:c>
      <x:c r="I270" s="59" t="n">
        <x:v>10</x:v>
      </x:c>
      <x:c r="J270" s="60" t="n">
        <x:f>'参数'!$C$4</x:f>
        <x:v>120</x:v>
      </x:c>
      <x:c r="K270" s="60" t="n">
        <x:f>'参数'!$D$4</x:f>
        <x:v>180</x:v>
      </x:c>
      <x:c r="L270" s="60" t="n">
        <x:f>H270+I270+J270</x:f>
        <x:v>685</x:v>
      </x:c>
      <x:c r="M270" s="60" t="n">
        <x:f>L270+K270</x:f>
        <x:v>865</x:v>
      </x:c>
      <x:c r="N270" s="60" t="n">
        <x:f>'参数'!$B$10</x:f>
        <x:v>1</x:v>
      </x:c>
      <x:c r="O270" s="60" t="n">
        <x:f>N270*'参数'!$B$11</x:f>
        <x:v>2</x:v>
      </x:c>
      <x:c r="P270" s="60" t="n">
        <x:f>N270*'参数'!$B$12</x:f>
        <x:v>1</x:v>
      </x:c>
      <x:c r="Q270" t="str">
        <x:f>C270&amp;"d"</x:f>
        <x:v>C50d</x:v>
      </x:c>
      <x:c r="R270" t="str">
        <x:f>C270&amp;"p"</x:f>
        <x:v>C50p</x:v>
      </x:c>
      <x:c r="S270" t="str">
        <x:f>IF(AND(L270&gt;=H270+I270+J270,M270&gt;L270,F270&lt;&gt;""),"PASS","FAIL")</x:f>
        <x:v>PASS</x:v>
      </x:c>
      <x:c r="T270" t="n">
        <x:v>16</x:v>
      </x:c>
      <x:c r="U270" t="str">
        <x:v>pickup_after_delivery_completion_plus_usage_lag</x:v>
      </x:c>
    </x:row>
    <x:row r="271">
      <x:c r="A271" t="str">
        <x:v>Set2_100-10-1</x:v>
      </x:c>
      <x:c r="B271" t="str">
        <x:v>short_same_day</x:v>
      </x:c>
      <x:c r="C271" t="str">
        <x:v>C51</x:v>
      </x:c>
      <x:c r="D271" s="59" t="n">
        <x:v>5</x:v>
      </x:c>
      <x:c r="E271" s="59" t="n">
        <x:v>28</x:v>
      </x:c>
      <x:c r="F271" s="59" t="str">
        <x:v>S8</x:v>
      </x:c>
      <x:c r="G271" s="59" t="n">
        <x:v>166</x:v>
      </x:c>
      <x:c r="H271" s="59" t="n">
        <x:v>202</x:v>
      </x:c>
      <x:c r="I271" s="59" t="n">
        <x:v>10</x:v>
      </x:c>
      <x:c r="J271" s="60" t="n">
        <x:f>'参数'!$C$4</x:f>
        <x:v>120</x:v>
      </x:c>
      <x:c r="K271" s="60" t="n">
        <x:f>'参数'!$D$4</x:f>
        <x:v>180</x:v>
      </x:c>
      <x:c r="L271" s="60" t="n">
        <x:f>H271+I271+J271</x:f>
        <x:v>332</x:v>
      </x:c>
      <x:c r="M271" s="60" t="n">
        <x:f>L271+K271</x:f>
        <x:v>512</x:v>
      </x:c>
      <x:c r="N271" s="60" t="n">
        <x:f>'参数'!$B$10</x:f>
        <x:v>1</x:v>
      </x:c>
      <x:c r="O271" s="60" t="n">
        <x:f>N271*'参数'!$B$11</x:f>
        <x:v>2</x:v>
      </x:c>
      <x:c r="P271" s="60" t="n">
        <x:f>N271*'参数'!$B$12</x:f>
        <x:v>1</x:v>
      </x:c>
      <x:c r="Q271" t="str">
        <x:f>C271&amp;"d"</x:f>
        <x:v>C51d</x:v>
      </x:c>
      <x:c r="R271" t="str">
        <x:f>C271&amp;"p"</x:f>
        <x:v>C51p</x:v>
      </x:c>
      <x:c r="S271" t="str">
        <x:f>IF(AND(L271&gt;=H271+I271+J271,M271&gt;L271,F271&lt;&gt;""),"PASS","FAIL")</x:f>
        <x:v>PASS</x:v>
      </x:c>
      <x:c r="T271" t="n">
        <x:v>9</x:v>
      </x:c>
      <x:c r="U271" t="str">
        <x:v>pickup_after_delivery_completion_plus_usage_lag</x:v>
      </x:c>
    </x:row>
    <x:row r="272">
      <x:c r="A272" t="str">
        <x:v>Set2_100-10-1</x:v>
      </x:c>
      <x:c r="B272" t="str">
        <x:v>short_same_day</x:v>
      </x:c>
      <x:c r="C272" t="str">
        <x:v>C52</x:v>
      </x:c>
      <x:c r="D272" s="59" t="n">
        <x:v>40</x:v>
      </x:c>
      <x:c r="E272" s="59" t="n">
        <x:v>5</x:v>
      </x:c>
      <x:c r="F272" s="59" t="str">
        <x:v>S2</x:v>
      </x:c>
      <x:c r="G272" s="59" t="n">
        <x:v>102</x:v>
      </x:c>
      <x:c r="H272" s="59" t="n">
        <x:v>120</x:v>
      </x:c>
      <x:c r="I272" s="59" t="n">
        <x:v>10</x:v>
      </x:c>
      <x:c r="J272" s="60" t="n">
        <x:f>'参数'!$C$4</x:f>
        <x:v>120</x:v>
      </x:c>
      <x:c r="K272" s="60" t="n">
        <x:f>'参数'!$D$4</x:f>
        <x:v>180</x:v>
      </x:c>
      <x:c r="L272" s="60" t="n">
        <x:f>H272+I272+J272</x:f>
        <x:v>250</x:v>
      </x:c>
      <x:c r="M272" s="60" t="n">
        <x:f>L272+K272</x:f>
        <x:v>430</x:v>
      </x:c>
      <x:c r="N272" s="60" t="n">
        <x:f>'参数'!$B$10</x:f>
        <x:v>1</x:v>
      </x:c>
      <x:c r="O272" s="60" t="n">
        <x:f>N272*'参数'!$B$11</x:f>
        <x:v>2</x:v>
      </x:c>
      <x:c r="P272" s="60" t="n">
        <x:f>N272*'参数'!$B$12</x:f>
        <x:v>1</x:v>
      </x:c>
      <x:c r="Q272" t="str">
        <x:f>C272&amp;"d"</x:f>
        <x:v>C52d</x:v>
      </x:c>
      <x:c r="R272" t="str">
        <x:f>C272&amp;"p"</x:f>
        <x:v>C52p</x:v>
      </x:c>
      <x:c r="S272" t="str">
        <x:f>IF(AND(L272&gt;=H272+I272+J272,M272&gt;L272,F272&lt;&gt;""),"PASS","FAIL")</x:f>
        <x:v>PASS</x:v>
      </x:c>
      <x:c r="T272" t="n">
        <x:v>5</x:v>
      </x:c>
      <x:c r="U272" t="str">
        <x:v>pickup_after_delivery_completion_plus_usage_lag</x:v>
      </x:c>
    </x:row>
    <x:row r="273">
      <x:c r="A273" t="str">
        <x:v>Set2_100-10-1</x:v>
      </x:c>
      <x:c r="B273" t="str">
        <x:v>short_same_day</x:v>
      </x:c>
      <x:c r="C273" t="str">
        <x:v>C53</x:v>
      </x:c>
      <x:c r="D273" s="59" t="n">
        <x:v>16</x:v>
      </x:c>
      <x:c r="E273" s="59" t="n">
        <x:v>28</x:v>
      </x:c>
      <x:c r="F273" s="59" t="str">
        <x:v>S4</x:v>
      </x:c>
      <x:c r="G273" s="59" t="n">
        <x:v>382</x:v>
      </x:c>
      <x:c r="H273" s="59" t="n">
        <x:v>406</x:v>
      </x:c>
      <x:c r="I273" s="59" t="n">
        <x:v>10</x:v>
      </x:c>
      <x:c r="J273" s="60" t="n">
        <x:f>'参数'!$C$4</x:f>
        <x:v>120</x:v>
      </x:c>
      <x:c r="K273" s="60" t="n">
        <x:f>'参数'!$D$4</x:f>
        <x:v>180</x:v>
      </x:c>
      <x:c r="L273" s="60" t="n">
        <x:f>H273+I273+J273</x:f>
        <x:v>536</x:v>
      </x:c>
      <x:c r="M273" s="60" t="n">
        <x:f>L273+K273</x:f>
        <x:v>716</x:v>
      </x:c>
      <x:c r="N273" s="60" t="n">
        <x:f>'参数'!$B$10</x:f>
        <x:v>1</x:v>
      </x:c>
      <x:c r="O273" s="60" t="n">
        <x:f>N273*'参数'!$B$11</x:f>
        <x:v>2</x:v>
      </x:c>
      <x:c r="P273" s="60" t="n">
        <x:f>N273*'参数'!$B$12</x:f>
        <x:v>1</x:v>
      </x:c>
      <x:c r="Q273" t="str">
        <x:f>C273&amp;"d"</x:f>
        <x:v>C53d</x:v>
      </x:c>
      <x:c r="R273" t="str">
        <x:f>C273&amp;"p"</x:f>
        <x:v>C53p</x:v>
      </x:c>
      <x:c r="S273" t="str">
        <x:f>IF(AND(L273&gt;=H273+I273+J273,M273&gt;L273,F273&lt;&gt;""),"PASS","FAIL")</x:f>
        <x:v>PASS</x:v>
      </x:c>
      <x:c r="T273" t="n">
        <x:v>7</x:v>
      </x:c>
      <x:c r="U273" t="str">
        <x:v>pickup_after_delivery_completion_plus_usage_lag</x:v>
      </x:c>
    </x:row>
    <x:row r="274">
      <x:c r="A274" t="str">
        <x:v>Set2_100-10-1</x:v>
      </x:c>
      <x:c r="B274" t="str">
        <x:v>short_same_day</x:v>
      </x:c>
      <x:c r="C274" t="str">
        <x:v>C54</x:v>
      </x:c>
      <x:c r="D274" s="59" t="n">
        <x:v>46</x:v>
      </x:c>
      <x:c r="E274" s="59" t="n">
        <x:v>41</x:v>
      </x:c>
      <x:c r="F274" s="59" t="str">
        <x:v>S9</x:v>
      </x:c>
      <x:c r="G274" s="59" t="n">
        <x:v>607</x:v>
      </x:c>
      <x:c r="H274" s="59" t="n">
        <x:v>639</x:v>
      </x:c>
      <x:c r="I274" s="59" t="n">
        <x:v>10</x:v>
      </x:c>
      <x:c r="J274" s="60" t="n">
        <x:f>'参数'!$C$4</x:f>
        <x:v>120</x:v>
      </x:c>
      <x:c r="K274" s="60" t="n">
        <x:f>'参数'!$D$4</x:f>
        <x:v>180</x:v>
      </x:c>
      <x:c r="L274" s="60" t="n">
        <x:f>H274+I274+J274</x:f>
        <x:v>769</x:v>
      </x:c>
      <x:c r="M274" s="60" t="n">
        <x:f>L274+K274</x:f>
        <x:v>949</x:v>
      </x:c>
      <x:c r="N274" s="60" t="n">
        <x:f>'参数'!$B$10</x:f>
        <x:v>1</x:v>
      </x:c>
      <x:c r="O274" s="60" t="n">
        <x:f>N274*'参数'!$B$11</x:f>
        <x:v>2</x:v>
      </x:c>
      <x:c r="P274" s="60" t="n">
        <x:f>N274*'参数'!$B$12</x:f>
        <x:v>1</x:v>
      </x:c>
      <x:c r="Q274" t="str">
        <x:f>C274&amp;"d"</x:f>
        <x:v>C54d</x:v>
      </x:c>
      <x:c r="R274" t="str">
        <x:f>C274&amp;"p"</x:f>
        <x:v>C54p</x:v>
      </x:c>
      <x:c r="S274" t="str">
        <x:f>IF(AND(L274&gt;=H274+I274+J274,M274&gt;L274,F274&lt;&gt;""),"PASS","FAIL")</x:f>
        <x:v>PASS</x:v>
      </x:c>
      <x:c r="T274" t="n">
        <x:v>15</x:v>
      </x:c>
      <x:c r="U274" t="str">
        <x:v>pickup_after_delivery_completion_plus_usage_lag</x:v>
      </x:c>
    </x:row>
    <x:row r="275">
      <x:c r="A275" t="str">
        <x:v>Set2_100-10-1</x:v>
      </x:c>
      <x:c r="B275" t="str">
        <x:v>short_same_day</x:v>
      </x:c>
      <x:c r="C275" t="str">
        <x:v>C55</x:v>
      </x:c>
      <x:c r="D275" s="59" t="n">
        <x:v>36</x:v>
      </x:c>
      <x:c r="E275" s="59" t="n">
        <x:v>46</x:v>
      </x:c>
      <x:c r="F275" s="59" t="str">
        <x:v>S9</x:v>
      </x:c>
      <x:c r="G275" s="59" t="n">
        <x:v>298</x:v>
      </x:c>
      <x:c r="H275" s="59" t="n">
        <x:v>322</x:v>
      </x:c>
      <x:c r="I275" s="59" t="n">
        <x:v>10</x:v>
      </x:c>
      <x:c r="J275" s="60" t="n">
        <x:f>'参数'!$C$4</x:f>
        <x:v>120</x:v>
      </x:c>
      <x:c r="K275" s="60" t="n">
        <x:f>'参数'!$D$4</x:f>
        <x:v>180</x:v>
      </x:c>
      <x:c r="L275" s="60" t="n">
        <x:f>H275+I275+J275</x:f>
        <x:v>452</x:v>
      </x:c>
      <x:c r="M275" s="60" t="n">
        <x:f>L275+K275</x:f>
        <x:v>632</x:v>
      </x:c>
      <x:c r="N275" s="60" t="n">
        <x:f>'参数'!$B$10</x:f>
        <x:v>1</x:v>
      </x:c>
      <x:c r="O275" s="60" t="n">
        <x:f>N275*'参数'!$B$11</x:f>
        <x:v>2</x:v>
      </x:c>
      <x:c r="P275" s="60" t="n">
        <x:f>N275*'参数'!$B$12</x:f>
        <x:v>1</x:v>
      </x:c>
      <x:c r="Q275" t="str">
        <x:f>C275&amp;"d"</x:f>
        <x:v>C55d</x:v>
      </x:c>
      <x:c r="R275" t="str">
        <x:f>C275&amp;"p"</x:f>
        <x:v>C55p</x:v>
      </x:c>
      <x:c r="S275" t="str">
        <x:f>IF(AND(L275&gt;=H275+I275+J275,M275&gt;L275,F275&lt;&gt;""),"PASS","FAIL")</x:f>
        <x:v>PASS</x:v>
      </x:c>
      <x:c r="T275" t="n">
        <x:v>1</x:v>
      </x:c>
      <x:c r="U275" t="str">
        <x:v>pickup_after_delivery_completion_plus_usage_lag</x:v>
      </x:c>
    </x:row>
    <x:row r="276">
      <x:c r="A276" t="str">
        <x:v>Set2_100-10-1</x:v>
      </x:c>
      <x:c r="B276" t="str">
        <x:v>short_same_day</x:v>
      </x:c>
      <x:c r="C276" t="str">
        <x:v>C56</x:v>
      </x:c>
      <x:c r="D276" s="59" t="n">
        <x:v>50</x:v>
      </x:c>
      <x:c r="E276" s="59" t="n">
        <x:v>47</x:v>
      </x:c>
      <x:c r="F276" s="59" t="str">
        <x:v>S9</x:v>
      </x:c>
      <x:c r="G276" s="59" t="n">
        <x:v>74</x:v>
      </x:c>
      <x:c r="H276" s="59" t="n">
        <x:v>110</x:v>
      </x:c>
      <x:c r="I276" s="59" t="n">
        <x:v>10</x:v>
      </x:c>
      <x:c r="J276" s="60" t="n">
        <x:f>'参数'!$C$4</x:f>
        <x:v>120</x:v>
      </x:c>
      <x:c r="K276" s="60" t="n">
        <x:f>'参数'!$D$4</x:f>
        <x:v>180</x:v>
      </x:c>
      <x:c r="L276" s="60" t="n">
        <x:f>H276+I276+J276</x:f>
        <x:v>240</x:v>
      </x:c>
      <x:c r="M276" s="60" t="n">
        <x:f>L276+K276</x:f>
        <x:v>420</x:v>
      </x:c>
      <x:c r="N276" s="60" t="n">
        <x:f>'参数'!$B$10</x:f>
        <x:v>1</x:v>
      </x:c>
      <x:c r="O276" s="60" t="n">
        <x:f>N276*'参数'!$B$11</x:f>
        <x:v>2</x:v>
      </x:c>
      <x:c r="P276" s="60" t="n">
        <x:f>N276*'参数'!$B$12</x:f>
        <x:v>1</x:v>
      </x:c>
      <x:c r="Q276" t="str">
        <x:f>C276&amp;"d"</x:f>
        <x:v>C56d</x:v>
      </x:c>
      <x:c r="R276" t="str">
        <x:f>C276&amp;"p"</x:f>
        <x:v>C56p</x:v>
      </x:c>
      <x:c r="S276" t="str">
        <x:f>IF(AND(L276&gt;=H276+I276+J276,M276&gt;L276,F276&lt;&gt;""),"PASS","FAIL")</x:f>
        <x:v>PASS</x:v>
      </x:c>
      <x:c r="T276" t="n">
        <x:v>6</x:v>
      </x:c>
      <x:c r="U276" t="str">
        <x:v>pickup_after_delivery_completion_plus_usage_lag</x:v>
      </x:c>
    </x:row>
    <x:row r="277">
      <x:c r="A277" t="str">
        <x:v>Set2_100-10-1</x:v>
      </x:c>
      <x:c r="B277" t="str">
        <x:v>short_same_day</x:v>
      </x:c>
      <x:c r="C277" t="str">
        <x:v>C57</x:v>
      </x:c>
      <x:c r="D277" s="59" t="n">
        <x:v>29</x:v>
      </x:c>
      <x:c r="E277" s="59" t="n">
        <x:v>41</x:v>
      </x:c>
      <x:c r="F277" s="59" t="str">
        <x:v>S1</x:v>
      </x:c>
      <x:c r="G277" s="59" t="n">
        <x:v>196</x:v>
      </x:c>
      <x:c r="H277" s="59" t="n">
        <x:v>214</x:v>
      </x:c>
      <x:c r="I277" s="59" t="n">
        <x:v>10</x:v>
      </x:c>
      <x:c r="J277" s="60" t="n">
        <x:f>'参数'!$C$4</x:f>
        <x:v>120</x:v>
      </x:c>
      <x:c r="K277" s="60" t="n">
        <x:f>'参数'!$D$4</x:f>
        <x:v>180</x:v>
      </x:c>
      <x:c r="L277" s="60" t="n">
        <x:f>H277+I277+J277</x:f>
        <x:v>344</x:v>
      </x:c>
      <x:c r="M277" s="60" t="n">
        <x:f>L277+K277</x:f>
        <x:v>524</x:v>
      </x:c>
      <x:c r="N277" s="60" t="n">
        <x:f>'参数'!$B$10</x:f>
        <x:v>1</x:v>
      </x:c>
      <x:c r="O277" s="60" t="n">
        <x:f>N277*'参数'!$B$11</x:f>
        <x:v>2</x:v>
      </x:c>
      <x:c r="P277" s="60" t="n">
        <x:f>N277*'参数'!$B$12</x:f>
        <x:v>1</x:v>
      </x:c>
      <x:c r="Q277" t="str">
        <x:f>C277&amp;"d"</x:f>
        <x:v>C57d</x:v>
      </x:c>
      <x:c r="R277" t="str">
        <x:f>C277&amp;"p"</x:f>
        <x:v>C57p</x:v>
      </x:c>
      <x:c r="S277" t="str">
        <x:f>IF(AND(L277&gt;=H277+I277+J277,M277&gt;L277,F277&lt;&gt;""),"PASS","FAIL")</x:f>
        <x:v>PASS</x:v>
      </x:c>
      <x:c r="T277" t="n">
        <x:v>4</x:v>
      </x:c>
      <x:c r="U277" t="str">
        <x:v>pickup_after_delivery_completion_plus_usage_lag</x:v>
      </x:c>
    </x:row>
    <x:row r="278">
      <x:c r="A278" t="str">
        <x:v>Set2_100-10-1</x:v>
      </x:c>
      <x:c r="B278" t="str">
        <x:v>short_same_day</x:v>
      </x:c>
      <x:c r="C278" t="str">
        <x:v>C58</x:v>
      </x:c>
      <x:c r="D278" s="59" t="n">
        <x:v>31</x:v>
      </x:c>
      <x:c r="E278" s="59" t="n">
        <x:v>2</x:v>
      </x:c>
      <x:c r="F278" s="59" t="str">
        <x:v>S2</x:v>
      </x:c>
      <x:c r="G278" s="59" t="n">
        <x:v>84</x:v>
      </x:c>
      <x:c r="H278" s="59" t="n">
        <x:v>116</x:v>
      </x:c>
      <x:c r="I278" s="59" t="n">
        <x:v>10</x:v>
      </x:c>
      <x:c r="J278" s="60" t="n">
        <x:f>'参数'!$C$4</x:f>
        <x:v>120</x:v>
      </x:c>
      <x:c r="K278" s="60" t="n">
        <x:f>'参数'!$D$4</x:f>
        <x:v>180</x:v>
      </x:c>
      <x:c r="L278" s="60" t="n">
        <x:f>H278+I278+J278</x:f>
        <x:v>246</x:v>
      </x:c>
      <x:c r="M278" s="60" t="n">
        <x:f>L278+K278</x:f>
        <x:v>426</x:v>
      </x:c>
      <x:c r="N278" s="60" t="n">
        <x:f>'参数'!$B$10</x:f>
        <x:v>1</x:v>
      </x:c>
      <x:c r="O278" s="60" t="n">
        <x:f>N278*'参数'!$B$11</x:f>
        <x:v>2</x:v>
      </x:c>
      <x:c r="P278" s="60" t="n">
        <x:f>N278*'参数'!$B$12</x:f>
        <x:v>1</x:v>
      </x:c>
      <x:c r="Q278" t="str">
        <x:f>C278&amp;"d"</x:f>
        <x:v>C58d</x:v>
      </x:c>
      <x:c r="R278" t="str">
        <x:f>C278&amp;"p"</x:f>
        <x:v>C58p</x:v>
      </x:c>
      <x:c r="S278" t="str">
        <x:f>IF(AND(L278&gt;=H278+I278+J278,M278&gt;L278,F278&lt;&gt;""),"PASS","FAIL")</x:f>
        <x:v>PASS</x:v>
      </x:c>
      <x:c r="T278" t="n">
        <x:v>7</x:v>
      </x:c>
      <x:c r="U278" t="str">
        <x:v>pickup_after_delivery_completion_plus_usage_lag</x:v>
      </x:c>
    </x:row>
    <x:row r="279">
      <x:c r="A279" t="str">
        <x:v>Set2_100-10-1</x:v>
      </x:c>
      <x:c r="B279" t="str">
        <x:v>short_same_day</x:v>
      </x:c>
      <x:c r="C279" t="str">
        <x:v>C59</x:v>
      </x:c>
      <x:c r="D279" s="59" t="n">
        <x:v>30</x:v>
      </x:c>
      <x:c r="E279" s="59" t="n">
        <x:v>11</x:v>
      </x:c>
      <x:c r="F279" s="59" t="str">
        <x:v>S5</x:v>
      </x:c>
      <x:c r="G279" s="59" t="n">
        <x:v>128</x:v>
      </x:c>
      <x:c r="H279" s="59" t="n">
        <x:v>154</x:v>
      </x:c>
      <x:c r="I279" s="59" t="n">
        <x:v>10</x:v>
      </x:c>
      <x:c r="J279" s="60" t="n">
        <x:f>'参数'!$C$4</x:f>
        <x:v>120</x:v>
      </x:c>
      <x:c r="K279" s="60" t="n">
        <x:f>'参数'!$D$4</x:f>
        <x:v>180</x:v>
      </x:c>
      <x:c r="L279" s="60" t="n">
        <x:f>H279+I279+J279</x:f>
        <x:v>284</x:v>
      </x:c>
      <x:c r="M279" s="60" t="n">
        <x:f>L279+K279</x:f>
        <x:v>464</x:v>
      </x:c>
      <x:c r="N279" s="60" t="n">
        <x:f>'参数'!$B$10</x:f>
        <x:v>1</x:v>
      </x:c>
      <x:c r="O279" s="60" t="n">
        <x:f>N279*'参数'!$B$11</x:f>
        <x:v>2</x:v>
      </x:c>
      <x:c r="P279" s="60" t="n">
        <x:f>N279*'参数'!$B$12</x:f>
        <x:v>1</x:v>
      </x:c>
      <x:c r="Q279" t="str">
        <x:f>C279&amp;"d"</x:f>
        <x:v>C59d</x:v>
      </x:c>
      <x:c r="R279" t="str">
        <x:f>C279&amp;"p"</x:f>
        <x:v>C59p</x:v>
      </x:c>
      <x:c r="S279" t="str">
        <x:f>IF(AND(L279&gt;=H279+I279+J279,M279&gt;L279,F279&lt;&gt;""),"PASS","FAIL")</x:f>
        <x:v>PASS</x:v>
      </x:c>
      <x:c r="T279" t="n">
        <x:v>9</x:v>
      </x:c>
      <x:c r="U279" t="str">
        <x:v>pickup_after_delivery_completion_plus_usage_lag</x:v>
      </x:c>
    </x:row>
    <x:row r="280">
      <x:c r="A280" t="str">
        <x:v>Set2_100-10-1</x:v>
      </x:c>
      <x:c r="B280" t="str">
        <x:v>short_same_day</x:v>
      </x:c>
      <x:c r="C280" t="str">
        <x:v>C60</x:v>
      </x:c>
      <x:c r="D280" s="59" t="n">
        <x:v>44</x:v>
      </x:c>
      <x:c r="E280" s="59" t="n">
        <x:v>17</x:v>
      </x:c>
      <x:c r="F280" s="59" t="str">
        <x:v>S2</x:v>
      </x:c>
      <x:c r="G280" s="59" t="n">
        <x:v>229</x:v>
      </x:c>
      <x:c r="H280" s="59" t="n">
        <x:v>243</x:v>
      </x:c>
      <x:c r="I280" s="59" t="n">
        <x:v>10</x:v>
      </x:c>
      <x:c r="J280" s="60" t="n">
        <x:f>'参数'!$C$4</x:f>
        <x:v>120</x:v>
      </x:c>
      <x:c r="K280" s="60" t="n">
        <x:f>'参数'!$D$4</x:f>
        <x:v>180</x:v>
      </x:c>
      <x:c r="L280" s="60" t="n">
        <x:f>H280+I280+J280</x:f>
        <x:v>373</x:v>
      </x:c>
      <x:c r="M280" s="60" t="n">
        <x:f>L280+K280</x:f>
        <x:v>553</x:v>
      </x:c>
      <x:c r="N280" s="60" t="n">
        <x:f>'参数'!$B$10</x:f>
        <x:v>1</x:v>
      </x:c>
      <x:c r="O280" s="60" t="n">
        <x:f>N280*'参数'!$B$11</x:f>
        <x:v>2</x:v>
      </x:c>
      <x:c r="P280" s="60" t="n">
        <x:f>N280*'参数'!$B$12</x:f>
        <x:v>1</x:v>
      </x:c>
      <x:c r="Q280" t="str">
        <x:f>C280&amp;"d"</x:f>
        <x:v>C60d</x:v>
      </x:c>
      <x:c r="R280" t="str">
        <x:f>C280&amp;"p"</x:f>
        <x:v>C60p</x:v>
      </x:c>
      <x:c r="S280" t="str">
        <x:f>IF(AND(L280&gt;=H280+I280+J280,M280&gt;L280,F280&lt;&gt;""),"PASS","FAIL")</x:f>
        <x:v>PASS</x:v>
      </x:c>
      <x:c r="T280" t="n">
        <x:v>5</x:v>
      </x:c>
      <x:c r="U280" t="str">
        <x:v>pickup_after_delivery_completion_plus_usage_lag</x:v>
      </x:c>
    </x:row>
    <x:row r="281">
      <x:c r="A281" t="str">
        <x:v>Set2_100-10-1</x:v>
      </x:c>
      <x:c r="B281" t="str">
        <x:v>short_same_day</x:v>
      </x:c>
      <x:c r="C281" t="str">
        <x:v>C61</x:v>
      </x:c>
      <x:c r="D281" s="59" t="n">
        <x:v>1</x:v>
      </x:c>
      <x:c r="E281" s="59" t="n">
        <x:v>3</x:v>
      </x:c>
      <x:c r="F281" s="59" t="str">
        <x:v>S0</x:v>
      </x:c>
      <x:c r="G281" s="59" t="n">
        <x:v>555</x:v>
      </x:c>
      <x:c r="H281" s="59" t="n">
        <x:v>573</x:v>
      </x:c>
      <x:c r="I281" s="59" t="n">
        <x:v>10</x:v>
      </x:c>
      <x:c r="J281" s="60" t="n">
        <x:f>'参数'!$C$4</x:f>
        <x:v>120</x:v>
      </x:c>
      <x:c r="K281" s="60" t="n">
        <x:f>'参数'!$D$4</x:f>
        <x:v>180</x:v>
      </x:c>
      <x:c r="L281" s="60" t="n">
        <x:f>H281+I281+J281</x:f>
        <x:v>703</x:v>
      </x:c>
      <x:c r="M281" s="60" t="n">
        <x:f>L281+K281</x:f>
        <x:v>883</x:v>
      </x:c>
      <x:c r="N281" s="60" t="n">
        <x:f>'参数'!$B$10</x:f>
        <x:v>1</x:v>
      </x:c>
      <x:c r="O281" s="60" t="n">
        <x:f>N281*'参数'!$B$11</x:f>
        <x:v>2</x:v>
      </x:c>
      <x:c r="P281" s="60" t="n">
        <x:f>N281*'参数'!$B$12</x:f>
        <x:v>1</x:v>
      </x:c>
      <x:c r="Q281" t="str">
        <x:f>C281&amp;"d"</x:f>
        <x:v>C61d</x:v>
      </x:c>
      <x:c r="R281" t="str">
        <x:f>C281&amp;"p"</x:f>
        <x:v>C61p</x:v>
      </x:c>
      <x:c r="S281" t="str">
        <x:f>IF(AND(L281&gt;=H281+I281+J281,M281&gt;L281,F281&lt;&gt;""),"PASS","FAIL")</x:f>
        <x:v>PASS</x:v>
      </x:c>
      <x:c r="T281" t="n">
        <x:v>7</x:v>
      </x:c>
      <x:c r="U281" t="str">
        <x:v>pickup_after_delivery_completion_plus_usage_lag</x:v>
      </x:c>
    </x:row>
    <x:row r="282">
      <x:c r="A282" t="str">
        <x:v>Set2_100-10-1</x:v>
      </x:c>
      <x:c r="B282" t="str">
        <x:v>short_same_day</x:v>
      </x:c>
      <x:c r="C282" t="str">
        <x:v>C62</x:v>
      </x:c>
      <x:c r="D282" s="59" t="n">
        <x:v>25</x:v>
      </x:c>
      <x:c r="E282" s="59" t="n">
        <x:v>26</x:v>
      </x:c>
      <x:c r="F282" s="59" t="str">
        <x:v>S3</x:v>
      </x:c>
      <x:c r="G282" s="59" t="n">
        <x:v>264</x:v>
      </x:c>
      <x:c r="H282" s="59" t="n">
        <x:v>278</x:v>
      </x:c>
      <x:c r="I282" s="59" t="n">
        <x:v>10</x:v>
      </x:c>
      <x:c r="J282" s="60" t="n">
        <x:f>'参数'!$C$4</x:f>
        <x:v>120</x:v>
      </x:c>
      <x:c r="K282" s="60" t="n">
        <x:f>'参数'!$D$4</x:f>
        <x:v>180</x:v>
      </x:c>
      <x:c r="L282" s="60" t="n">
        <x:f>H282+I282+J282</x:f>
        <x:v>408</x:v>
      </x:c>
      <x:c r="M282" s="60" t="n">
        <x:f>L282+K282</x:f>
        <x:v>588</x:v>
      </x:c>
      <x:c r="N282" s="60" t="n">
        <x:f>'参数'!$B$10</x:f>
        <x:v>1</x:v>
      </x:c>
      <x:c r="O282" s="60" t="n">
        <x:f>N282*'参数'!$B$11</x:f>
        <x:v>2</x:v>
      </x:c>
      <x:c r="P282" s="60" t="n">
        <x:f>N282*'参数'!$B$12</x:f>
        <x:v>1</x:v>
      </x:c>
      <x:c r="Q282" t="str">
        <x:f>C282&amp;"d"</x:f>
        <x:v>C62d</x:v>
      </x:c>
      <x:c r="R282" t="str">
        <x:f>C282&amp;"p"</x:f>
        <x:v>C62p</x:v>
      </x:c>
      <x:c r="S282" t="str">
        <x:f>IF(AND(L282&gt;=H282+I282+J282,M282&gt;L282,F282&lt;&gt;""),"PASS","FAIL")</x:f>
        <x:v>PASS</x:v>
      </x:c>
      <x:c r="T282" t="n">
        <x:v>1</x:v>
      </x:c>
      <x:c r="U282" t="str">
        <x:v>pickup_after_delivery_completion_plus_usage_lag</x:v>
      </x:c>
    </x:row>
    <x:row r="283">
      <x:c r="A283" t="str">
        <x:v>Set2_100-10-1</x:v>
      </x:c>
      <x:c r="B283" t="str">
        <x:v>short_same_day</x:v>
      </x:c>
      <x:c r="C283" t="str">
        <x:v>C63</x:v>
      </x:c>
      <x:c r="D283" s="59" t="n">
        <x:v>49</x:v>
      </x:c>
      <x:c r="E283" s="59" t="n">
        <x:v>11</x:v>
      </x:c>
      <x:c r="F283" s="59" t="str">
        <x:v>S2</x:v>
      </x:c>
      <x:c r="G283" s="59" t="n">
        <x:v>278</x:v>
      </x:c>
      <x:c r="H283" s="59" t="n">
        <x:v>304</x:v>
      </x:c>
      <x:c r="I283" s="59" t="n">
        <x:v>10</x:v>
      </x:c>
      <x:c r="J283" s="60" t="n">
        <x:f>'参数'!$C$4</x:f>
        <x:v>120</x:v>
      </x:c>
      <x:c r="K283" s="60" t="n">
        <x:f>'参数'!$D$4</x:f>
        <x:v>180</x:v>
      </x:c>
      <x:c r="L283" s="60" t="n">
        <x:f>H283+I283+J283</x:f>
        <x:v>434</x:v>
      </x:c>
      <x:c r="M283" s="60" t="n">
        <x:f>L283+K283</x:f>
        <x:v>614</x:v>
      </x:c>
      <x:c r="N283" s="60" t="n">
        <x:f>'参数'!$B$10</x:f>
        <x:v>1</x:v>
      </x:c>
      <x:c r="O283" s="60" t="n">
        <x:f>N283*'参数'!$B$11</x:f>
        <x:v>2</x:v>
      </x:c>
      <x:c r="P283" s="60" t="n">
        <x:f>N283*'参数'!$B$12</x:f>
        <x:v>1</x:v>
      </x:c>
      <x:c r="Q283" t="str">
        <x:f>C283&amp;"d"</x:f>
        <x:v>C63d</x:v>
      </x:c>
      <x:c r="R283" t="str">
        <x:f>C283&amp;"p"</x:f>
        <x:v>C63p</x:v>
      </x:c>
      <x:c r="S283" t="str">
        <x:f>IF(AND(L283&gt;=H283+I283+J283,M283&gt;L283,F283&lt;&gt;""),"PASS","FAIL")</x:f>
        <x:v>PASS</x:v>
      </x:c>
      <x:c r="T283" t="n">
        <x:v>9</x:v>
      </x:c>
      <x:c r="U283" t="str">
        <x:v>pickup_after_delivery_completion_plus_usage_lag</x:v>
      </x:c>
    </x:row>
    <x:row r="284">
      <x:c r="A284" t="str">
        <x:v>Set2_100-10-1</x:v>
      </x:c>
      <x:c r="B284" t="str">
        <x:v>short_same_day</x:v>
      </x:c>
      <x:c r="C284" t="str">
        <x:v>C64</x:v>
      </x:c>
      <x:c r="D284" s="59" t="n">
        <x:v>34</x:v>
      </x:c>
      <x:c r="E284" s="59" t="n">
        <x:v>6</x:v>
      </x:c>
      <x:c r="F284" s="59" t="str">
        <x:v>S2</x:v>
      </x:c>
      <x:c r="G284" s="59" t="n">
        <x:v>256</x:v>
      </x:c>
      <x:c r="H284" s="59" t="n">
        <x:v>270</x:v>
      </x:c>
      <x:c r="I284" s="59" t="n">
        <x:v>10</x:v>
      </x:c>
      <x:c r="J284" s="60" t="n">
        <x:f>'参数'!$C$4</x:f>
        <x:v>120</x:v>
      </x:c>
      <x:c r="K284" s="60" t="n">
        <x:f>'参数'!$D$4</x:f>
        <x:v>180</x:v>
      </x:c>
      <x:c r="L284" s="60" t="n">
        <x:f>H284+I284+J284</x:f>
        <x:v>400</x:v>
      </x:c>
      <x:c r="M284" s="60" t="n">
        <x:f>L284+K284</x:f>
        <x:v>580</x:v>
      </x:c>
      <x:c r="N284" s="60" t="n">
        <x:f>'参数'!$B$10</x:f>
        <x:v>1</x:v>
      </x:c>
      <x:c r="O284" s="60" t="n">
        <x:f>N284*'参数'!$B$11</x:f>
        <x:v>2</x:v>
      </x:c>
      <x:c r="P284" s="60" t="n">
        <x:f>N284*'参数'!$B$12</x:f>
        <x:v>1</x:v>
      </x:c>
      <x:c r="Q284" t="str">
        <x:f>C284&amp;"d"</x:f>
        <x:v>C64d</x:v>
      </x:c>
      <x:c r="R284" t="str">
        <x:f>C284&amp;"p"</x:f>
        <x:v>C64p</x:v>
      </x:c>
      <x:c r="S284" t="str">
        <x:f>IF(AND(L284&gt;=H284+I284+J284,M284&gt;L284,F284&lt;&gt;""),"PASS","FAIL")</x:f>
        <x:v>PASS</x:v>
      </x:c>
      <x:c r="T284" t="n">
        <x:v>11</x:v>
      </x:c>
      <x:c r="U284" t="str">
        <x:v>pickup_after_delivery_completion_plus_usage_lag</x:v>
      </x:c>
    </x:row>
    <x:row r="285">
      <x:c r="A285" t="str">
        <x:v>Set2_100-10-1</x:v>
      </x:c>
      <x:c r="B285" t="str">
        <x:v>short_same_day</x:v>
      </x:c>
      <x:c r="C285" t="str">
        <x:v>C65</x:v>
      </x:c>
      <x:c r="D285" s="59" t="n">
        <x:v>30</x:v>
      </x:c>
      <x:c r="E285" s="59" t="n">
        <x:v>12</x:v>
      </x:c>
      <x:c r="F285" s="59" t="str">
        <x:v>S5</x:v>
      </x:c>
      <x:c r="G285" s="59" t="n">
        <x:v>455</x:v>
      </x:c>
      <x:c r="H285" s="59" t="n">
        <x:v>475</x:v>
      </x:c>
      <x:c r="I285" s="59" t="n">
        <x:v>10</x:v>
      </x:c>
      <x:c r="J285" s="60" t="n">
        <x:f>'参数'!$C$4</x:f>
        <x:v>120</x:v>
      </x:c>
      <x:c r="K285" s="60" t="n">
        <x:f>'参数'!$D$4</x:f>
        <x:v>180</x:v>
      </x:c>
      <x:c r="L285" s="60" t="n">
        <x:f>H285+I285+J285</x:f>
        <x:v>605</x:v>
      </x:c>
      <x:c r="M285" s="60" t="n">
        <x:f>L285+K285</x:f>
        <x:v>785</x:v>
      </x:c>
      <x:c r="N285" s="60" t="n">
        <x:f>'参数'!$B$10</x:f>
        <x:v>1</x:v>
      </x:c>
      <x:c r="O285" s="60" t="n">
        <x:f>N285*'参数'!$B$11</x:f>
        <x:v>2</x:v>
      </x:c>
      <x:c r="P285" s="60" t="n">
        <x:f>N285*'参数'!$B$12</x:f>
        <x:v>1</x:v>
      </x:c>
      <x:c r="Q285" t="str">
        <x:f>C285&amp;"d"</x:f>
        <x:v>C65d</x:v>
      </x:c>
      <x:c r="R285" t="str">
        <x:f>C285&amp;"p"</x:f>
        <x:v>C65p</x:v>
      </x:c>
      <x:c r="S285" t="str">
        <x:f>IF(AND(L285&gt;=H285+I285+J285,M285&gt;L285,F285&lt;&gt;""),"PASS","FAIL")</x:f>
        <x:v>PASS</x:v>
      </x:c>
      <x:c r="T285" t="n">
        <x:v>5</x:v>
      </x:c>
      <x:c r="U285" t="str">
        <x:v>pickup_after_delivery_completion_plus_usage_lag</x:v>
      </x:c>
    </x:row>
    <x:row r="286">
      <x:c r="A286" t="str">
        <x:v>Set2_100-10-1</x:v>
      </x:c>
      <x:c r="B286" t="str">
        <x:v>short_same_day</x:v>
      </x:c>
      <x:c r="C286" t="str">
        <x:v>C66</x:v>
      </x:c>
      <x:c r="D286" s="59" t="n">
        <x:v>15</x:v>
      </x:c>
      <x:c r="E286" s="59" t="n">
        <x:v>17</x:v>
      </x:c>
      <x:c r="F286" s="59" t="str">
        <x:v>S5</x:v>
      </x:c>
      <x:c r="G286" s="59" t="n">
        <x:v>584</x:v>
      </x:c>
      <x:c r="H286" s="59" t="n">
        <x:v>620</x:v>
      </x:c>
      <x:c r="I286" s="59" t="n">
        <x:v>10</x:v>
      </x:c>
      <x:c r="J286" s="60" t="n">
        <x:f>'参数'!$C$4</x:f>
        <x:v>120</x:v>
      </x:c>
      <x:c r="K286" s="60" t="n">
        <x:f>'参数'!$D$4</x:f>
        <x:v>180</x:v>
      </x:c>
      <x:c r="L286" s="60" t="n">
        <x:f>H286+I286+J286</x:f>
        <x:v>750</x:v>
      </x:c>
      <x:c r="M286" s="60" t="n">
        <x:f>L286+K286</x:f>
        <x:v>930</x:v>
      </x:c>
      <x:c r="N286" s="60" t="n">
        <x:f>'参数'!$B$10</x:f>
        <x:v>1</x:v>
      </x:c>
      <x:c r="O286" s="60" t="n">
        <x:f>N286*'参数'!$B$11</x:f>
        <x:v>2</x:v>
      </x:c>
      <x:c r="P286" s="60" t="n">
        <x:f>N286*'参数'!$B$12</x:f>
        <x:v>1</x:v>
      </x:c>
      <x:c r="Q286" t="str">
        <x:f>C286&amp;"d"</x:f>
        <x:v>C66d</x:v>
      </x:c>
      <x:c r="R286" t="str">
        <x:f>C286&amp;"p"</x:f>
        <x:v>C66p</x:v>
      </x:c>
      <x:c r="S286" t="str">
        <x:f>IF(AND(L286&gt;=H286+I286+J286,M286&gt;L286,F286&lt;&gt;""),"PASS","FAIL")</x:f>
        <x:v>PASS</x:v>
      </x:c>
      <x:c r="T286" t="n">
        <x:v>1</x:v>
      </x:c>
      <x:c r="U286" t="str">
        <x:v>pickup_after_delivery_completion_plus_usage_lag</x:v>
      </x:c>
    </x:row>
    <x:row r="287">
      <x:c r="A287" t="str">
        <x:v>Set2_100-10-1</x:v>
      </x:c>
      <x:c r="B287" t="str">
        <x:v>short_same_day</x:v>
      </x:c>
      <x:c r="C287" t="str">
        <x:v>C67</x:v>
      </x:c>
      <x:c r="D287" s="59" t="n">
        <x:v>30</x:v>
      </x:c>
      <x:c r="E287" s="59" t="n">
        <x:v>40</x:v>
      </x:c>
      <x:c r="F287" s="59" t="str">
        <x:v>S7</x:v>
      </x:c>
      <x:c r="G287" s="59" t="n">
        <x:v>133</x:v>
      </x:c>
      <x:c r="H287" s="59" t="n">
        <x:v>171</x:v>
      </x:c>
      <x:c r="I287" s="59" t="n">
        <x:v>10</x:v>
      </x:c>
      <x:c r="J287" s="60" t="n">
        <x:f>'参数'!$C$4</x:f>
        <x:v>120</x:v>
      </x:c>
      <x:c r="K287" s="60" t="n">
        <x:f>'参数'!$D$4</x:f>
        <x:v>180</x:v>
      </x:c>
      <x:c r="L287" s="60" t="n">
        <x:f>H287+I287+J287</x:f>
        <x:v>301</x:v>
      </x:c>
      <x:c r="M287" s="60" t="n">
        <x:f>L287+K287</x:f>
        <x:v>481</x:v>
      </x:c>
      <x:c r="N287" s="60" t="n">
        <x:f>'参数'!$B$10</x:f>
        <x:v>1</x:v>
      </x:c>
      <x:c r="O287" s="60" t="n">
        <x:f>N287*'参数'!$B$11</x:f>
        <x:v>2</x:v>
      </x:c>
      <x:c r="P287" s="60" t="n">
        <x:f>N287*'参数'!$B$12</x:f>
        <x:v>1</x:v>
      </x:c>
      <x:c r="Q287" t="str">
        <x:f>C287&amp;"d"</x:f>
        <x:v>C67d</x:v>
      </x:c>
      <x:c r="R287" t="str">
        <x:f>C287&amp;"p"</x:f>
        <x:v>C67p</x:v>
      </x:c>
      <x:c r="S287" t="str">
        <x:f>IF(AND(L287&gt;=H287+I287+J287,M287&gt;L287,F287&lt;&gt;""),"PASS","FAIL")</x:f>
        <x:v>PASS</x:v>
      </x:c>
      <x:c r="T287" t="n">
        <x:v>5</x:v>
      </x:c>
      <x:c r="U287" t="str">
        <x:v>pickup_after_delivery_completion_plus_usage_lag</x:v>
      </x:c>
    </x:row>
    <x:row r="288">
      <x:c r="A288" t="str">
        <x:v>Set2_100-10-1</x:v>
      </x:c>
      <x:c r="B288" t="str">
        <x:v>short_same_day</x:v>
      </x:c>
      <x:c r="C288" t="str">
        <x:v>C68</x:v>
      </x:c>
      <x:c r="D288" s="59" t="n">
        <x:v>16</x:v>
      </x:c>
      <x:c r="E288" s="59" t="n">
        <x:v>35</x:v>
      </x:c>
      <x:c r="F288" s="59" t="str">
        <x:v>S1</x:v>
      </x:c>
      <x:c r="G288" s="59" t="n">
        <x:v>395</x:v>
      </x:c>
      <x:c r="H288" s="59" t="n">
        <x:v>427</x:v>
      </x:c>
      <x:c r="I288" s="59" t="n">
        <x:v>10</x:v>
      </x:c>
      <x:c r="J288" s="60" t="n">
        <x:f>'参数'!$C$4</x:f>
        <x:v>120</x:v>
      </x:c>
      <x:c r="K288" s="60" t="n">
        <x:f>'参数'!$D$4</x:f>
        <x:v>180</x:v>
      </x:c>
      <x:c r="L288" s="60" t="n">
        <x:f>H288+I288+J288</x:f>
        <x:v>557</x:v>
      </x:c>
      <x:c r="M288" s="60" t="n">
        <x:f>L288+K288</x:f>
        <x:v>737</x:v>
      </x:c>
      <x:c r="N288" s="60" t="n">
        <x:f>'参数'!$B$10</x:f>
        <x:v>1</x:v>
      </x:c>
      <x:c r="O288" s="60" t="n">
        <x:f>N288*'参数'!$B$11</x:f>
        <x:v>2</x:v>
      </x:c>
      <x:c r="P288" s="60" t="n">
        <x:f>N288*'参数'!$B$12</x:f>
        <x:v>1</x:v>
      </x:c>
      <x:c r="Q288" t="str">
        <x:f>C288&amp;"d"</x:f>
        <x:v>C68d</x:v>
      </x:c>
      <x:c r="R288" t="str">
        <x:f>C288&amp;"p"</x:f>
        <x:v>C68p</x:v>
      </x:c>
      <x:c r="S288" t="str">
        <x:f>IF(AND(L288&gt;=H288+I288+J288,M288&gt;L288,F288&lt;&gt;""),"PASS","FAIL")</x:f>
        <x:v>PASS</x:v>
      </x:c>
      <x:c r="T288" t="n">
        <x:v>2</x:v>
      </x:c>
      <x:c r="U288" t="str">
        <x:v>pickup_after_delivery_completion_plus_usage_lag</x:v>
      </x:c>
    </x:row>
    <x:row r="289">
      <x:c r="A289" t="str">
        <x:v>Set2_100-10-1</x:v>
      </x:c>
      <x:c r="B289" t="str">
        <x:v>short_same_day</x:v>
      </x:c>
      <x:c r="C289" t="str">
        <x:v>C69</x:v>
      </x:c>
      <x:c r="D289" s="59" t="n">
        <x:v>31</x:v>
      </x:c>
      <x:c r="E289" s="59" t="n">
        <x:v>42</x:v>
      </x:c>
      <x:c r="F289" s="59" t="str">
        <x:v>S9</x:v>
      </x:c>
      <x:c r="G289" s="59" t="n">
        <x:v>224</x:v>
      </x:c>
      <x:c r="H289" s="59" t="n">
        <x:v>242</x:v>
      </x:c>
      <x:c r="I289" s="59" t="n">
        <x:v>10</x:v>
      </x:c>
      <x:c r="J289" s="60" t="n">
        <x:f>'参数'!$C$4</x:f>
        <x:v>120</x:v>
      </x:c>
      <x:c r="K289" s="60" t="n">
        <x:f>'参数'!$D$4</x:f>
        <x:v>180</x:v>
      </x:c>
      <x:c r="L289" s="60" t="n">
        <x:f>H289+I289+J289</x:f>
        <x:v>372</x:v>
      </x:c>
      <x:c r="M289" s="60" t="n">
        <x:f>L289+K289</x:f>
        <x:v>552</x:v>
      </x:c>
      <x:c r="N289" s="60" t="n">
        <x:f>'参数'!$B$10</x:f>
        <x:v>1</x:v>
      </x:c>
      <x:c r="O289" s="60" t="n">
        <x:f>N289*'参数'!$B$11</x:f>
        <x:v>2</x:v>
      </x:c>
      <x:c r="P289" s="60" t="n">
        <x:f>N289*'参数'!$B$12</x:f>
        <x:v>1</x:v>
      </x:c>
      <x:c r="Q289" t="str">
        <x:f>C289&amp;"d"</x:f>
        <x:v>C69d</x:v>
      </x:c>
      <x:c r="R289" t="str">
        <x:f>C289&amp;"p"</x:f>
        <x:v>C69p</x:v>
      </x:c>
      <x:c r="S289" t="str">
        <x:f>IF(AND(L289&gt;=H289+I289+J289,M289&gt;L289,F289&lt;&gt;""),"PASS","FAIL")</x:f>
        <x:v>PASS</x:v>
      </x:c>
      <x:c r="T289" t="n">
        <x:v>9</x:v>
      </x:c>
      <x:c r="U289" t="str">
        <x:v>pickup_after_delivery_completion_plus_usage_lag</x:v>
      </x:c>
    </x:row>
    <x:row r="290">
      <x:c r="A290" t="str">
        <x:v>Set2_100-10-1</x:v>
      </x:c>
      <x:c r="B290" t="str">
        <x:v>short_same_day</x:v>
      </x:c>
      <x:c r="C290" t="str">
        <x:v>C70</x:v>
      </x:c>
      <x:c r="D290" s="59" t="n">
        <x:v>4</x:v>
      </x:c>
      <x:c r="E290" s="59" t="n">
        <x:v>17</x:v>
      </x:c>
      <x:c r="F290" s="59" t="str">
        <x:v>S0</x:v>
      </x:c>
      <x:c r="G290" s="59" t="n">
        <x:v>489</x:v>
      </x:c>
      <x:c r="H290" s="59" t="n">
        <x:v>511</x:v>
      </x:c>
      <x:c r="I290" s="59" t="n">
        <x:v>10</x:v>
      </x:c>
      <x:c r="J290" s="60" t="n">
        <x:f>'参数'!$C$4</x:f>
        <x:v>120</x:v>
      </x:c>
      <x:c r="K290" s="60" t="n">
        <x:f>'参数'!$D$4</x:f>
        <x:v>180</x:v>
      </x:c>
      <x:c r="L290" s="60" t="n">
        <x:f>H290+I290+J290</x:f>
        <x:v>641</x:v>
      </x:c>
      <x:c r="M290" s="60" t="n">
        <x:f>L290+K290</x:f>
        <x:v>821</x:v>
      </x:c>
      <x:c r="N290" s="60" t="n">
        <x:f>'参数'!$B$10</x:f>
        <x:v>1</x:v>
      </x:c>
      <x:c r="O290" s="60" t="n">
        <x:f>N290*'参数'!$B$11</x:f>
        <x:v>2</x:v>
      </x:c>
      <x:c r="P290" s="60" t="n">
        <x:f>N290*'参数'!$B$12</x:f>
        <x:v>1</x:v>
      </x:c>
      <x:c r="Q290" t="str">
        <x:f>C290&amp;"d"</x:f>
        <x:v>C70d</x:v>
      </x:c>
      <x:c r="R290" t="str">
        <x:f>C290&amp;"p"</x:f>
        <x:v>C70p</x:v>
      </x:c>
      <x:c r="S290" t="str">
        <x:f>IF(AND(L290&gt;=H290+I290+J290,M290&gt;L290,F290&lt;&gt;""),"PASS","FAIL")</x:f>
        <x:v>PASS</x:v>
      </x:c>
      <x:c r="T290" t="n">
        <x:v>9</x:v>
      </x:c>
      <x:c r="U290" t="str">
        <x:v>pickup_after_delivery_completion_plus_usage_lag</x:v>
      </x:c>
    </x:row>
    <x:row r="291">
      <x:c r="A291" t="str">
        <x:v>Set2_100-10-1</x:v>
      </x:c>
      <x:c r="B291" t="str">
        <x:v>short_same_day</x:v>
      </x:c>
      <x:c r="C291" t="str">
        <x:v>C71</x:v>
      </x:c>
      <x:c r="D291" s="59" t="n">
        <x:v>3</x:v>
      </x:c>
      <x:c r="E291" s="59" t="n">
        <x:v>50</x:v>
      </x:c>
      <x:c r="F291" s="59" t="str">
        <x:v>S6</x:v>
      </x:c>
      <x:c r="G291" s="59" t="n">
        <x:v>119</x:v>
      </x:c>
      <x:c r="H291" s="59" t="n">
        <x:v>141</x:v>
      </x:c>
      <x:c r="I291" s="59" t="n">
        <x:v>10</x:v>
      </x:c>
      <x:c r="J291" s="60" t="n">
        <x:f>'参数'!$C$4</x:f>
        <x:v>120</x:v>
      </x:c>
      <x:c r="K291" s="60" t="n">
        <x:f>'参数'!$D$4</x:f>
        <x:v>180</x:v>
      </x:c>
      <x:c r="L291" s="60" t="n">
        <x:f>H291+I291+J291</x:f>
        <x:v>271</x:v>
      </x:c>
      <x:c r="M291" s="60" t="n">
        <x:f>L291+K291</x:f>
        <x:v>451</x:v>
      </x:c>
      <x:c r="N291" s="60" t="n">
        <x:f>'参数'!$B$10</x:f>
        <x:v>1</x:v>
      </x:c>
      <x:c r="O291" s="60" t="n">
        <x:f>N291*'参数'!$B$11</x:f>
        <x:v>2</x:v>
      </x:c>
      <x:c r="P291" s="60" t="n">
        <x:f>N291*'参数'!$B$12</x:f>
        <x:v>1</x:v>
      </x:c>
      <x:c r="Q291" t="str">
        <x:f>C291&amp;"d"</x:f>
        <x:v>C71d</x:v>
      </x:c>
      <x:c r="R291" t="str">
        <x:f>C291&amp;"p"</x:f>
        <x:v>C71p</x:v>
      </x:c>
      <x:c r="S291" t="str">
        <x:f>IF(AND(L291&gt;=H291+I291+J291,M291&gt;L291,F291&lt;&gt;""),"PASS","FAIL")</x:f>
        <x:v>PASS</x:v>
      </x:c>
      <x:c r="T291" t="n">
        <x:v>1</x:v>
      </x:c>
      <x:c r="U291" t="str">
        <x:v>pickup_after_delivery_completion_plus_usage_lag</x:v>
      </x:c>
    </x:row>
    <x:row r="292">
      <x:c r="A292" t="str">
        <x:v>Set2_100-10-1</x:v>
      </x:c>
      <x:c r="B292" t="str">
        <x:v>short_same_day</x:v>
      </x:c>
      <x:c r="C292" t="str">
        <x:v>C72</x:v>
      </x:c>
      <x:c r="D292" s="59" t="n">
        <x:v>25</x:v>
      </x:c>
      <x:c r="E292" s="59" t="n">
        <x:v>33</x:v>
      </x:c>
      <x:c r="F292" s="59" t="str">
        <x:v>S3</x:v>
      </x:c>
      <x:c r="G292" s="59" t="n">
        <x:v>253</x:v>
      </x:c>
      <x:c r="H292" s="59" t="n">
        <x:v>263</x:v>
      </x:c>
      <x:c r="I292" s="59" t="n">
        <x:v>10</x:v>
      </x:c>
      <x:c r="J292" s="60" t="n">
        <x:f>'参数'!$C$4</x:f>
        <x:v>120</x:v>
      </x:c>
      <x:c r="K292" s="60" t="n">
        <x:f>'参数'!$D$4</x:f>
        <x:v>180</x:v>
      </x:c>
      <x:c r="L292" s="60" t="n">
        <x:f>H292+I292+J292</x:f>
        <x:v>393</x:v>
      </x:c>
      <x:c r="M292" s="60" t="n">
        <x:f>L292+K292</x:f>
        <x:v>573</x:v>
      </x:c>
      <x:c r="N292" s="60" t="n">
        <x:f>'参数'!$B$10</x:f>
        <x:v>1</x:v>
      </x:c>
      <x:c r="O292" s="60" t="n">
        <x:f>N292*'参数'!$B$11</x:f>
        <x:v>2</x:v>
      </x:c>
      <x:c r="P292" s="60" t="n">
        <x:f>N292*'参数'!$B$12</x:f>
        <x:v>1</x:v>
      </x:c>
      <x:c r="Q292" t="str">
        <x:f>C292&amp;"d"</x:f>
        <x:v>C72d</x:v>
      </x:c>
      <x:c r="R292" t="str">
        <x:f>C292&amp;"p"</x:f>
        <x:v>C72p</x:v>
      </x:c>
      <x:c r="S292" t="str">
        <x:f>IF(AND(L292&gt;=H292+I292+J292,M292&gt;L292,F292&lt;&gt;""),"PASS","FAIL")</x:f>
        <x:v>PASS</x:v>
      </x:c>
      <x:c r="T292" t="n">
        <x:v>7</x:v>
      </x:c>
      <x:c r="U292" t="str">
        <x:v>pickup_after_delivery_completion_plus_usage_lag</x:v>
      </x:c>
    </x:row>
    <x:row r="293">
      <x:c r="A293" t="str">
        <x:v>Set2_100-10-1</x:v>
      </x:c>
      <x:c r="B293" t="str">
        <x:v>short_same_day</x:v>
      </x:c>
      <x:c r="C293" t="str">
        <x:v>C73</x:v>
      </x:c>
      <x:c r="D293" s="59" t="n">
        <x:v>43</x:v>
      </x:c>
      <x:c r="E293" s="59" t="n">
        <x:v>30</x:v>
      </x:c>
      <x:c r="F293" s="59" t="str">
        <x:v>S7</x:v>
      </x:c>
      <x:c r="G293" s="59" t="n">
        <x:v>81</x:v>
      </x:c>
      <x:c r="H293" s="59" t="n">
        <x:v>115</x:v>
      </x:c>
      <x:c r="I293" s="59" t="n">
        <x:v>10</x:v>
      </x:c>
      <x:c r="J293" s="60" t="n">
        <x:f>'参数'!$C$4</x:f>
        <x:v>120</x:v>
      </x:c>
      <x:c r="K293" s="60" t="n">
        <x:f>'参数'!$D$4</x:f>
        <x:v>180</x:v>
      </x:c>
      <x:c r="L293" s="60" t="n">
        <x:f>H293+I293+J293</x:f>
        <x:v>245</x:v>
      </x:c>
      <x:c r="M293" s="60" t="n">
        <x:f>L293+K293</x:f>
        <x:v>425</x:v>
      </x:c>
      <x:c r="N293" s="60" t="n">
        <x:f>'参数'!$B$10</x:f>
        <x:v>1</x:v>
      </x:c>
      <x:c r="O293" s="60" t="n">
        <x:f>N293*'参数'!$B$11</x:f>
        <x:v>2</x:v>
      </x:c>
      <x:c r="P293" s="60" t="n">
        <x:f>N293*'参数'!$B$12</x:f>
        <x:v>1</x:v>
      </x:c>
      <x:c r="Q293" t="str">
        <x:f>C293&amp;"d"</x:f>
        <x:v>C73d</x:v>
      </x:c>
      <x:c r="R293" t="str">
        <x:f>C293&amp;"p"</x:f>
        <x:v>C73p</x:v>
      </x:c>
      <x:c r="S293" t="str">
        <x:f>IF(AND(L293&gt;=H293+I293+J293,M293&gt;L293,F293&lt;&gt;""),"PASS","FAIL")</x:f>
        <x:v>PASS</x:v>
      </x:c>
      <x:c r="T293" t="n">
        <x:v>6</x:v>
      </x:c>
      <x:c r="U293" t="str">
        <x:v>pickup_after_delivery_completion_plus_usage_lag</x:v>
      </x:c>
    </x:row>
    <x:row r="294">
      <x:c r="A294" t="str">
        <x:v>Set2_100-10-1</x:v>
      </x:c>
      <x:c r="B294" t="str">
        <x:v>short_same_day</x:v>
      </x:c>
      <x:c r="C294" t="str">
        <x:v>C74</x:v>
      </x:c>
      <x:c r="D294" s="59" t="n">
        <x:v>30</x:v>
      </x:c>
      <x:c r="E294" s="59" t="n">
        <x:v>38</x:v>
      </x:c>
      <x:c r="F294" s="59" t="str">
        <x:v>S7</x:v>
      </x:c>
      <x:c r="G294" s="59" t="n">
        <x:v>268</x:v>
      </x:c>
      <x:c r="H294" s="59" t="n">
        <x:v>302</x:v>
      </x:c>
      <x:c r="I294" s="59" t="n">
        <x:v>10</x:v>
      </x:c>
      <x:c r="J294" s="60" t="n">
        <x:f>'参数'!$C$4</x:f>
        <x:v>120</x:v>
      </x:c>
      <x:c r="K294" s="60" t="n">
        <x:f>'参数'!$D$4</x:f>
        <x:v>180</x:v>
      </x:c>
      <x:c r="L294" s="60" t="n">
        <x:f>H294+I294+J294</x:f>
        <x:v>432</x:v>
      </x:c>
      <x:c r="M294" s="60" t="n">
        <x:f>L294+K294</x:f>
        <x:v>612</x:v>
      </x:c>
      <x:c r="N294" s="60" t="n">
        <x:f>'参数'!$B$10</x:f>
        <x:v>1</x:v>
      </x:c>
      <x:c r="O294" s="60" t="n">
        <x:f>N294*'参数'!$B$11</x:f>
        <x:v>2</x:v>
      </x:c>
      <x:c r="P294" s="60" t="n">
        <x:f>N294*'参数'!$B$12</x:f>
        <x:v>1</x:v>
      </x:c>
      <x:c r="Q294" t="str">
        <x:f>C294&amp;"d"</x:f>
        <x:v>C74d</x:v>
      </x:c>
      <x:c r="R294" t="str">
        <x:f>C294&amp;"p"</x:f>
        <x:v>C74p</x:v>
      </x:c>
      <x:c r="S294" t="str">
        <x:f>IF(AND(L294&gt;=H294+I294+J294,M294&gt;L294,F294&lt;&gt;""),"PASS","FAIL")</x:f>
        <x:v>PASS</x:v>
      </x:c>
      <x:c r="T294" t="n">
        <x:v>17</x:v>
      </x:c>
      <x:c r="U294" t="str">
        <x:v>pickup_after_delivery_completion_plus_usage_lag</x:v>
      </x:c>
    </x:row>
    <x:row r="295">
      <x:c r="A295" t="str">
        <x:v>Set2_100-10-1</x:v>
      </x:c>
      <x:c r="B295" t="str">
        <x:v>short_same_day</x:v>
      </x:c>
      <x:c r="C295" t="str">
        <x:v>C75</x:v>
      </x:c>
      <x:c r="D295" s="59" t="n">
        <x:v>37</x:v>
      </x:c>
      <x:c r="E295" s="59" t="n">
        <x:v>49</x:v>
      </x:c>
      <x:c r="F295" s="59" t="str">
        <x:v>S9</x:v>
      </x:c>
      <x:c r="G295" s="59" t="n">
        <x:v>102</x:v>
      </x:c>
      <x:c r="H295" s="59" t="n">
        <x:v>122</x:v>
      </x:c>
      <x:c r="I295" s="59" t="n">
        <x:v>10</x:v>
      </x:c>
      <x:c r="J295" s="60" t="n">
        <x:f>'参数'!$C$4</x:f>
        <x:v>120</x:v>
      </x:c>
      <x:c r="K295" s="60" t="n">
        <x:f>'参数'!$D$4</x:f>
        <x:v>180</x:v>
      </x:c>
      <x:c r="L295" s="60" t="n">
        <x:f>H295+I295+J295</x:f>
        <x:v>252</x:v>
      </x:c>
      <x:c r="M295" s="60" t="n">
        <x:f>L295+K295</x:f>
        <x:v>432</x:v>
      </x:c>
      <x:c r="N295" s="60" t="n">
        <x:f>'参数'!$B$10</x:f>
        <x:v>1</x:v>
      </x:c>
      <x:c r="O295" s="60" t="n">
        <x:f>N295*'参数'!$B$11</x:f>
        <x:v>2</x:v>
      </x:c>
      <x:c r="P295" s="60" t="n">
        <x:f>N295*'参数'!$B$12</x:f>
        <x:v>1</x:v>
      </x:c>
      <x:c r="Q295" t="str">
        <x:f>C295&amp;"d"</x:f>
        <x:v>C75d</x:v>
      </x:c>
      <x:c r="R295" t="str">
        <x:f>C295&amp;"p"</x:f>
        <x:v>C75p</x:v>
      </x:c>
      <x:c r="S295" t="str">
        <x:f>IF(AND(L295&gt;=H295+I295+J295,M295&gt;L295,F295&lt;&gt;""),"PASS","FAIL")</x:f>
        <x:v>PASS</x:v>
      </x:c>
      <x:c r="T295" t="n">
        <x:v>5</x:v>
      </x:c>
      <x:c r="U295" t="str">
        <x:v>pickup_after_delivery_completion_plus_usage_lag</x:v>
      </x:c>
    </x:row>
    <x:row r="296">
      <x:c r="A296" t="str">
        <x:v>Set2_100-10-1</x:v>
      </x:c>
      <x:c r="B296" t="str">
        <x:v>short_same_day</x:v>
      </x:c>
      <x:c r="C296" t="str">
        <x:v>C76</x:v>
      </x:c>
      <x:c r="D296" s="59" t="n">
        <x:v>26</x:v>
      </x:c>
      <x:c r="E296" s="59" t="n">
        <x:v>30</x:v>
      </x:c>
      <x:c r="F296" s="59" t="str">
        <x:v>S3</x:v>
      </x:c>
      <x:c r="G296" s="59" t="n">
        <x:v>185</x:v>
      </x:c>
      <x:c r="H296" s="59" t="n">
        <x:v>209</x:v>
      </x:c>
      <x:c r="I296" s="59" t="n">
        <x:v>10</x:v>
      </x:c>
      <x:c r="J296" s="60" t="n">
        <x:f>'参数'!$C$4</x:f>
        <x:v>120</x:v>
      </x:c>
      <x:c r="K296" s="60" t="n">
        <x:f>'参数'!$D$4</x:f>
        <x:v>180</x:v>
      </x:c>
      <x:c r="L296" s="60" t="n">
        <x:f>H296+I296+J296</x:f>
        <x:v>339</x:v>
      </x:c>
      <x:c r="M296" s="60" t="n">
        <x:f>L296+K296</x:f>
        <x:v>519</x:v>
      </x:c>
      <x:c r="N296" s="60" t="n">
        <x:f>'参数'!$B$10</x:f>
        <x:v>1</x:v>
      </x:c>
      <x:c r="O296" s="60" t="n">
        <x:f>N296*'参数'!$B$11</x:f>
        <x:v>2</x:v>
      </x:c>
      <x:c r="P296" s="60" t="n">
        <x:f>N296*'参数'!$B$12</x:f>
        <x:v>1</x:v>
      </x:c>
      <x:c r="Q296" t="str">
        <x:f>C296&amp;"d"</x:f>
        <x:v>C76d</x:v>
      </x:c>
      <x:c r="R296" t="str">
        <x:f>C296&amp;"p"</x:f>
        <x:v>C76p</x:v>
      </x:c>
      <x:c r="S296" t="str">
        <x:f>IF(AND(L296&gt;=H296+I296+J296,M296&gt;L296,F296&lt;&gt;""),"PASS","FAIL")</x:f>
        <x:v>PASS</x:v>
      </x:c>
      <x:c r="T296" t="n">
        <x:v>10</x:v>
      </x:c>
      <x:c r="U296" t="str">
        <x:v>pickup_after_delivery_completion_plus_usage_lag</x:v>
      </x:c>
    </x:row>
    <x:row r="297">
      <x:c r="A297" t="str">
        <x:v>Set2_100-10-1</x:v>
      </x:c>
      <x:c r="B297" t="str">
        <x:v>short_same_day</x:v>
      </x:c>
      <x:c r="C297" t="str">
        <x:v>C77</x:v>
      </x:c>
      <x:c r="D297" s="59" t="n">
        <x:v>21</x:v>
      </x:c>
      <x:c r="E297" s="59" t="n">
        <x:v>47</x:v>
      </x:c>
      <x:c r="F297" s="59" t="str">
        <x:v>S1</x:v>
      </x:c>
      <x:c r="G297" s="59" t="n">
        <x:v>294</x:v>
      </x:c>
      <x:c r="H297" s="59" t="n">
        <x:v>330</x:v>
      </x:c>
      <x:c r="I297" s="59" t="n">
        <x:v>10</x:v>
      </x:c>
      <x:c r="J297" s="60" t="n">
        <x:f>'参数'!$C$4</x:f>
        <x:v>120</x:v>
      </x:c>
      <x:c r="K297" s="60" t="n">
        <x:f>'参数'!$D$4</x:f>
        <x:v>180</x:v>
      </x:c>
      <x:c r="L297" s="60" t="n">
        <x:f>H297+I297+J297</x:f>
        <x:v>460</x:v>
      </x:c>
      <x:c r="M297" s="60" t="n">
        <x:f>L297+K297</x:f>
        <x:v>640</x:v>
      </x:c>
      <x:c r="N297" s="60" t="n">
        <x:f>'参数'!$B$10</x:f>
        <x:v>1</x:v>
      </x:c>
      <x:c r="O297" s="60" t="n">
        <x:f>N297*'参数'!$B$11</x:f>
        <x:v>2</x:v>
      </x:c>
      <x:c r="P297" s="60" t="n">
        <x:f>N297*'参数'!$B$12</x:f>
        <x:v>1</x:v>
      </x:c>
      <x:c r="Q297" t="str">
        <x:f>C297&amp;"d"</x:f>
        <x:v>C77d</x:v>
      </x:c>
      <x:c r="R297" t="str">
        <x:f>C297&amp;"p"</x:f>
        <x:v>C77p</x:v>
      </x:c>
      <x:c r="S297" t="str">
        <x:f>IF(AND(L297&gt;=H297+I297+J297,M297&gt;L297,F297&lt;&gt;""),"PASS","FAIL")</x:f>
        <x:v>PASS</x:v>
      </x:c>
      <x:c r="T297" t="n">
        <x:v>13</x:v>
      </x:c>
      <x:c r="U297" t="str">
        <x:v>pickup_after_delivery_completion_plus_usage_lag</x:v>
      </x:c>
    </x:row>
    <x:row r="298">
      <x:c r="A298" t="str">
        <x:v>Set2_100-10-1</x:v>
      </x:c>
      <x:c r="B298" t="str">
        <x:v>short_same_day</x:v>
      </x:c>
      <x:c r="C298" t="str">
        <x:v>C78</x:v>
      </x:c>
      <x:c r="D298" s="59" t="n">
        <x:v>22</x:v>
      </x:c>
      <x:c r="E298" s="59" t="n">
        <x:v>8</x:v>
      </x:c>
      <x:c r="F298" s="59" t="str">
        <x:v>S5</x:v>
      </x:c>
      <x:c r="G298" s="59" t="n">
        <x:v>562</x:v>
      </x:c>
      <x:c r="H298" s="59" t="n">
        <x:v>580</x:v>
      </x:c>
      <x:c r="I298" s="59" t="n">
        <x:v>10</x:v>
      </x:c>
      <x:c r="J298" s="60" t="n">
        <x:f>'参数'!$C$4</x:f>
        <x:v>120</x:v>
      </x:c>
      <x:c r="K298" s="60" t="n">
        <x:f>'参数'!$D$4</x:f>
        <x:v>180</x:v>
      </x:c>
      <x:c r="L298" s="60" t="n">
        <x:f>H298+I298+J298</x:f>
        <x:v>710</x:v>
      </x:c>
      <x:c r="M298" s="60" t="n">
        <x:f>L298+K298</x:f>
        <x:v>890</x:v>
      </x:c>
      <x:c r="N298" s="60" t="n">
        <x:f>'参数'!$B$10</x:f>
        <x:v>1</x:v>
      </x:c>
      <x:c r="O298" s="60" t="n">
        <x:f>N298*'参数'!$B$11</x:f>
        <x:v>2</x:v>
      </x:c>
      <x:c r="P298" s="60" t="n">
        <x:f>N298*'参数'!$B$12</x:f>
        <x:v>1</x:v>
      </x:c>
      <x:c r="Q298" t="str">
        <x:f>C298&amp;"d"</x:f>
        <x:v>C78d</x:v>
      </x:c>
      <x:c r="R298" t="str">
        <x:f>C298&amp;"p"</x:f>
        <x:v>C78p</x:v>
      </x:c>
      <x:c r="S298" t="str">
        <x:f>IF(AND(L298&gt;=H298+I298+J298,M298&gt;L298,F298&lt;&gt;""),"PASS","FAIL")</x:f>
        <x:v>PASS</x:v>
      </x:c>
      <x:c r="T298" t="n">
        <x:v>1</x:v>
      </x:c>
      <x:c r="U298" t="str">
        <x:v>pickup_after_delivery_completion_plus_usage_lag</x:v>
      </x:c>
    </x:row>
    <x:row r="299">
      <x:c r="A299" t="str">
        <x:v>Set2_100-10-1</x:v>
      </x:c>
      <x:c r="B299" t="str">
        <x:v>short_same_day</x:v>
      </x:c>
      <x:c r="C299" t="str">
        <x:v>C79</x:v>
      </x:c>
      <x:c r="D299" s="59" t="n">
        <x:v>22</x:v>
      </x:c>
      <x:c r="E299" s="59" t="n">
        <x:v>17</x:v>
      </x:c>
      <x:c r="F299" s="59" t="str">
        <x:v>S4</x:v>
      </x:c>
      <x:c r="G299" s="59" t="n">
        <x:v>212</x:v>
      </x:c>
      <x:c r="H299" s="59" t="n">
        <x:v>242</x:v>
      </x:c>
      <x:c r="I299" s="59" t="n">
        <x:v>10</x:v>
      </x:c>
      <x:c r="J299" s="60" t="n">
        <x:f>'参数'!$C$4</x:f>
        <x:v>120</x:v>
      </x:c>
      <x:c r="K299" s="60" t="n">
        <x:f>'参数'!$D$4</x:f>
        <x:v>180</x:v>
      </x:c>
      <x:c r="L299" s="60" t="n">
        <x:f>H299+I299+J299</x:f>
        <x:v>372</x:v>
      </x:c>
      <x:c r="M299" s="60" t="n">
        <x:f>L299+K299</x:f>
        <x:v>552</x:v>
      </x:c>
      <x:c r="N299" s="60" t="n">
        <x:f>'参数'!$B$10</x:f>
        <x:v>1</x:v>
      </x:c>
      <x:c r="O299" s="60" t="n">
        <x:f>N299*'参数'!$B$11</x:f>
        <x:v>2</x:v>
      </x:c>
      <x:c r="P299" s="60" t="n">
        <x:f>N299*'参数'!$B$12</x:f>
        <x:v>1</x:v>
      </x:c>
      <x:c r="Q299" t="str">
        <x:f>C299&amp;"d"</x:f>
        <x:v>C79d</x:v>
      </x:c>
      <x:c r="R299" t="str">
        <x:f>C299&amp;"p"</x:f>
        <x:v>C79p</x:v>
      </x:c>
      <x:c r="S299" t="str">
        <x:f>IF(AND(L299&gt;=H299+I299+J299,M299&gt;L299,F299&lt;&gt;""),"PASS","FAIL")</x:f>
        <x:v>PASS</x:v>
      </x:c>
      <x:c r="T299" t="n">
        <x:v>0</x:v>
      </x:c>
      <x:c r="U299" t="str">
        <x:v>pickup_after_delivery_completion_plus_usage_lag</x:v>
      </x:c>
    </x:row>
    <x:row r="300">
      <x:c r="A300" t="str">
        <x:v>Set2_100-10-1</x:v>
      </x:c>
      <x:c r="B300" t="str">
        <x:v>short_same_day</x:v>
      </x:c>
      <x:c r="C300" t="str">
        <x:v>C80</x:v>
      </x:c>
      <x:c r="D300" s="59" t="n">
        <x:v>29</x:v>
      </x:c>
      <x:c r="E300" s="59" t="n">
        <x:v>43</x:v>
      </x:c>
      <x:c r="F300" s="59" t="str">
        <x:v>S1</x:v>
      </x:c>
      <x:c r="G300" s="59" t="n">
        <x:v>428</x:v>
      </x:c>
      <x:c r="H300" s="59" t="n">
        <x:v>454</x:v>
      </x:c>
      <x:c r="I300" s="59" t="n">
        <x:v>10</x:v>
      </x:c>
      <x:c r="J300" s="60" t="n">
        <x:f>'参数'!$C$4</x:f>
        <x:v>120</x:v>
      </x:c>
      <x:c r="K300" s="60" t="n">
        <x:f>'参数'!$D$4</x:f>
        <x:v>180</x:v>
      </x:c>
      <x:c r="L300" s="60" t="n">
        <x:f>H300+I300+J300</x:f>
        <x:v>584</x:v>
      </x:c>
      <x:c r="M300" s="60" t="n">
        <x:f>L300+K300</x:f>
        <x:v>764</x:v>
      </x:c>
      <x:c r="N300" s="60" t="n">
        <x:f>'参数'!$B$10</x:f>
        <x:v>1</x:v>
      </x:c>
      <x:c r="O300" s="60" t="n">
        <x:f>N300*'参数'!$B$11</x:f>
        <x:v>2</x:v>
      </x:c>
      <x:c r="P300" s="60" t="n">
        <x:f>N300*'参数'!$B$12</x:f>
        <x:v>1</x:v>
      </x:c>
      <x:c r="Q300" t="str">
        <x:f>C300&amp;"d"</x:f>
        <x:v>C80d</x:v>
      </x:c>
      <x:c r="R300" t="str">
        <x:f>C300&amp;"p"</x:f>
        <x:v>C80p</x:v>
      </x:c>
      <x:c r="S300" t="str">
        <x:f>IF(AND(L300&gt;=H300+I300+J300,M300&gt;L300,F300&lt;&gt;""),"PASS","FAIL")</x:f>
        <x:v>PASS</x:v>
      </x:c>
      <x:c r="T300" t="n">
        <x:v>2</x:v>
      </x:c>
      <x:c r="U300" t="str">
        <x:v>pickup_after_delivery_completion_plus_usage_lag</x:v>
      </x:c>
    </x:row>
    <x:row r="301">
      <x:c r="A301" t="str">
        <x:v>Set2_100-10-1</x:v>
      </x:c>
      <x:c r="B301" t="str">
        <x:v>short_same_day</x:v>
      </x:c>
      <x:c r="C301" t="str">
        <x:v>C81</x:v>
      </x:c>
      <x:c r="D301" s="59" t="n">
        <x:v>3</x:v>
      </x:c>
      <x:c r="E301" s="59" t="n">
        <x:v>42</x:v>
      </x:c>
      <x:c r="F301" s="59" t="str">
        <x:v>S6</x:v>
      </x:c>
      <x:c r="G301" s="59" t="n">
        <x:v>335</x:v>
      </x:c>
      <x:c r="H301" s="59" t="n">
        <x:v>355</x:v>
      </x:c>
      <x:c r="I301" s="59" t="n">
        <x:v>10</x:v>
      </x:c>
      <x:c r="J301" s="60" t="n">
        <x:f>'参数'!$C$4</x:f>
        <x:v>120</x:v>
      </x:c>
      <x:c r="K301" s="60" t="n">
        <x:f>'参数'!$D$4</x:f>
        <x:v>180</x:v>
      </x:c>
      <x:c r="L301" s="60" t="n">
        <x:f>H301+I301+J301</x:f>
        <x:v>485</x:v>
      </x:c>
      <x:c r="M301" s="60" t="n">
        <x:f>L301+K301</x:f>
        <x:v>665</x:v>
      </x:c>
      <x:c r="N301" s="60" t="n">
        <x:f>'参数'!$B$10</x:f>
        <x:v>1</x:v>
      </x:c>
      <x:c r="O301" s="60" t="n">
        <x:f>N301*'参数'!$B$11</x:f>
        <x:v>2</x:v>
      </x:c>
      <x:c r="P301" s="60" t="n">
        <x:f>N301*'参数'!$B$12</x:f>
        <x:v>1</x:v>
      </x:c>
      <x:c r="Q301" t="str">
        <x:f>C301&amp;"d"</x:f>
        <x:v>C81d</x:v>
      </x:c>
      <x:c r="R301" t="str">
        <x:f>C301&amp;"p"</x:f>
        <x:v>C81p</x:v>
      </x:c>
      <x:c r="S301" t="str">
        <x:f>IF(AND(L301&gt;=H301+I301+J301,M301&gt;L301,F301&lt;&gt;""),"PASS","FAIL")</x:f>
        <x:v>PASS</x:v>
      </x:c>
      <x:c r="T301" t="n">
        <x:v>3</x:v>
      </x:c>
      <x:c r="U301" t="str">
        <x:v>pickup_after_delivery_completion_plus_usage_lag</x:v>
      </x:c>
    </x:row>
    <x:row r="302">
      <x:c r="A302" t="str">
        <x:v>Set2_100-10-1</x:v>
      </x:c>
      <x:c r="B302" t="str">
        <x:v>short_same_day</x:v>
      </x:c>
      <x:c r="C302" t="str">
        <x:v>C82</x:v>
      </x:c>
      <x:c r="D302" s="59" t="n">
        <x:v>33</x:v>
      </x:c>
      <x:c r="E302" s="59" t="n">
        <x:v>8</x:v>
      </x:c>
      <x:c r="F302" s="59" t="str">
        <x:v>S2</x:v>
      </x:c>
      <x:c r="G302" s="59" t="n">
        <x:v>296</x:v>
      </x:c>
      <x:c r="H302" s="59" t="n">
        <x:v>318</x:v>
      </x:c>
      <x:c r="I302" s="59" t="n">
        <x:v>10</x:v>
      </x:c>
      <x:c r="J302" s="60" t="n">
        <x:f>'参数'!$C$4</x:f>
        <x:v>120</x:v>
      </x:c>
      <x:c r="K302" s="60" t="n">
        <x:f>'参数'!$D$4</x:f>
        <x:v>180</x:v>
      </x:c>
      <x:c r="L302" s="60" t="n">
        <x:f>H302+I302+J302</x:f>
        <x:v>448</x:v>
      </x:c>
      <x:c r="M302" s="60" t="n">
        <x:f>L302+K302</x:f>
        <x:v>628</x:v>
      </x:c>
      <x:c r="N302" s="60" t="n">
        <x:f>'参数'!$B$10</x:f>
        <x:v>1</x:v>
      </x:c>
      <x:c r="O302" s="60" t="n">
        <x:f>N302*'参数'!$B$11</x:f>
        <x:v>2</x:v>
      </x:c>
      <x:c r="P302" s="60" t="n">
        <x:f>N302*'参数'!$B$12</x:f>
        <x:v>1</x:v>
      </x:c>
      <x:c r="Q302" t="str">
        <x:f>C302&amp;"d"</x:f>
        <x:v>C82d</x:v>
      </x:c>
      <x:c r="R302" t="str">
        <x:f>C302&amp;"p"</x:f>
        <x:v>C82p</x:v>
      </x:c>
      <x:c r="S302" t="str">
        <x:f>IF(AND(L302&gt;=H302+I302+J302,M302&gt;L302,F302&lt;&gt;""),"PASS","FAIL")</x:f>
        <x:v>PASS</x:v>
      </x:c>
      <x:c r="T302" t="n">
        <x:v>9</x:v>
      </x:c>
      <x:c r="U302" t="str">
        <x:v>pickup_after_delivery_completion_plus_usage_lag</x:v>
      </x:c>
    </x:row>
    <x:row r="303">
      <x:c r="A303" t="str">
        <x:v>Set2_100-10-1</x:v>
      </x:c>
      <x:c r="B303" t="str">
        <x:v>short_same_day</x:v>
      </x:c>
      <x:c r="C303" t="str">
        <x:v>C83</x:v>
      </x:c>
      <x:c r="D303" s="59" t="n">
        <x:v>31</x:v>
      </x:c>
      <x:c r="E303" s="59" t="n">
        <x:v>20</x:v>
      </x:c>
      <x:c r="F303" s="59" t="str">
        <x:v>S7</x:v>
      </x:c>
      <x:c r="G303" s="59" t="n">
        <x:v>432</x:v>
      </x:c>
      <x:c r="H303" s="59" t="n">
        <x:v>462</x:v>
      </x:c>
      <x:c r="I303" s="59" t="n">
        <x:v>10</x:v>
      </x:c>
      <x:c r="J303" s="60" t="n">
        <x:f>'参数'!$C$4</x:f>
        <x:v>120</x:v>
      </x:c>
      <x:c r="K303" s="60" t="n">
        <x:f>'参数'!$D$4</x:f>
        <x:v>180</x:v>
      </x:c>
      <x:c r="L303" s="60" t="n">
        <x:f>H303+I303+J303</x:f>
        <x:v>592</x:v>
      </x:c>
      <x:c r="M303" s="60" t="n">
        <x:f>L303+K303</x:f>
        <x:v>772</x:v>
      </x:c>
      <x:c r="N303" s="60" t="n">
        <x:f>'参数'!$B$10</x:f>
        <x:v>1</x:v>
      </x:c>
      <x:c r="O303" s="60" t="n">
        <x:f>N303*'参数'!$B$11</x:f>
        <x:v>2</x:v>
      </x:c>
      <x:c r="P303" s="60" t="n">
        <x:f>N303*'参数'!$B$12</x:f>
        <x:v>1</x:v>
      </x:c>
      <x:c r="Q303" t="str">
        <x:f>C303&amp;"d"</x:f>
        <x:v>C83d</x:v>
      </x:c>
      <x:c r="R303" t="str">
        <x:f>C303&amp;"p"</x:f>
        <x:v>C83p</x:v>
      </x:c>
      <x:c r="S303" t="str">
        <x:f>IF(AND(L303&gt;=H303+I303+J303,M303&gt;L303,F303&lt;&gt;""),"PASS","FAIL")</x:f>
        <x:v>PASS</x:v>
      </x:c>
      <x:c r="T303" t="n">
        <x:v>4</x:v>
      </x:c>
      <x:c r="U303" t="str">
        <x:v>pickup_after_delivery_completion_plus_usage_lag</x:v>
      </x:c>
    </x:row>
    <x:row r="304">
      <x:c r="A304" t="str">
        <x:v>Set2_100-10-1</x:v>
      </x:c>
      <x:c r="B304" t="str">
        <x:v>short_same_day</x:v>
      </x:c>
      <x:c r="C304" t="str">
        <x:v>C84</x:v>
      </x:c>
      <x:c r="D304" s="59" t="n">
        <x:v>44</x:v>
      </x:c>
      <x:c r="E304" s="59" t="n">
        <x:v>32</x:v>
      </x:c>
      <x:c r="F304" s="59" t="str">
        <x:v>S7</x:v>
      </x:c>
      <x:c r="G304" s="59" t="n">
        <x:v>511</x:v>
      </x:c>
      <x:c r="H304" s="59" t="n">
        <x:v>523</x:v>
      </x:c>
      <x:c r="I304" s="59" t="n">
        <x:v>10</x:v>
      </x:c>
      <x:c r="J304" s="60" t="n">
        <x:f>'参数'!$C$4</x:f>
        <x:v>120</x:v>
      </x:c>
      <x:c r="K304" s="60" t="n">
        <x:f>'参数'!$D$4</x:f>
        <x:v>180</x:v>
      </x:c>
      <x:c r="L304" s="60" t="n">
        <x:f>H304+I304+J304</x:f>
        <x:v>653</x:v>
      </x:c>
      <x:c r="M304" s="60" t="n">
        <x:f>L304+K304</x:f>
        <x:v>833</x:v>
      </x:c>
      <x:c r="N304" s="60" t="n">
        <x:f>'参数'!$B$10</x:f>
        <x:v>1</x:v>
      </x:c>
      <x:c r="O304" s="60" t="n">
        <x:f>N304*'参数'!$B$11</x:f>
        <x:v>2</x:v>
      </x:c>
      <x:c r="P304" s="60" t="n">
        <x:f>N304*'参数'!$B$12</x:f>
        <x:v>1</x:v>
      </x:c>
      <x:c r="Q304" t="str">
        <x:f>C304&amp;"d"</x:f>
        <x:v>C84d</x:v>
      </x:c>
      <x:c r="R304" t="str">
        <x:f>C304&amp;"p"</x:f>
        <x:v>C84p</x:v>
      </x:c>
      <x:c r="S304" t="str">
        <x:f>IF(AND(L304&gt;=H304+I304+J304,M304&gt;L304,F304&lt;&gt;""),"PASS","FAIL")</x:f>
        <x:v>PASS</x:v>
      </x:c>
      <x:c r="T304" t="n">
        <x:v>13</x:v>
      </x:c>
      <x:c r="U304" t="str">
        <x:v>pickup_after_delivery_completion_plus_usage_lag</x:v>
      </x:c>
    </x:row>
    <x:row r="305">
      <x:c r="A305" t="str">
        <x:v>Set2_100-10-1</x:v>
      </x:c>
      <x:c r="B305" t="str">
        <x:v>short_same_day</x:v>
      </x:c>
      <x:c r="C305" t="str">
        <x:v>C85</x:v>
      </x:c>
      <x:c r="D305" s="59" t="n">
        <x:v>14</x:v>
      </x:c>
      <x:c r="E305" s="59" t="n">
        <x:v>39</x:v>
      </x:c>
      <x:c r="F305" s="59" t="str">
        <x:v>S1</x:v>
      </x:c>
      <x:c r="G305" s="59" t="n">
        <x:v>553</x:v>
      </x:c>
      <x:c r="H305" s="59" t="n">
        <x:v>569</x:v>
      </x:c>
      <x:c r="I305" s="59" t="n">
        <x:v>10</x:v>
      </x:c>
      <x:c r="J305" s="60" t="n">
        <x:f>'参数'!$C$4</x:f>
        <x:v>120</x:v>
      </x:c>
      <x:c r="K305" s="60" t="n">
        <x:f>'参数'!$D$4</x:f>
        <x:v>180</x:v>
      </x:c>
      <x:c r="L305" s="60" t="n">
        <x:f>H305+I305+J305</x:f>
        <x:v>699</x:v>
      </x:c>
      <x:c r="M305" s="60" t="n">
        <x:f>L305+K305</x:f>
        <x:v>879</x:v>
      </x:c>
      <x:c r="N305" s="60" t="n">
        <x:f>'参数'!$B$10</x:f>
        <x:v>1</x:v>
      </x:c>
      <x:c r="O305" s="60" t="n">
        <x:f>N305*'参数'!$B$11</x:f>
        <x:v>2</x:v>
      </x:c>
      <x:c r="P305" s="60" t="n">
        <x:f>N305*'参数'!$B$12</x:f>
        <x:v>1</x:v>
      </x:c>
      <x:c r="Q305" t="str">
        <x:f>C305&amp;"d"</x:f>
        <x:v>C85d</x:v>
      </x:c>
      <x:c r="R305" t="str">
        <x:f>C305&amp;"p"</x:f>
        <x:v>C85p</x:v>
      </x:c>
      <x:c r="S305" t="str">
        <x:f>IF(AND(L305&gt;=H305+I305+J305,M305&gt;L305,F305&lt;&gt;""),"PASS","FAIL")</x:f>
        <x:v>PASS</x:v>
      </x:c>
      <x:c r="T305" t="n">
        <x:v>6</x:v>
      </x:c>
      <x:c r="U305" t="str">
        <x:v>pickup_after_delivery_completion_plus_usage_lag</x:v>
      </x:c>
    </x:row>
    <x:row r="306">
      <x:c r="A306" t="str">
        <x:v>Set2_100-10-1</x:v>
      </x:c>
      <x:c r="B306" t="str">
        <x:v>short_same_day</x:v>
      </x:c>
      <x:c r="C306" t="str">
        <x:v>C86</x:v>
      </x:c>
      <x:c r="D306" s="59" t="n">
        <x:v>6</x:v>
      </x:c>
      <x:c r="E306" s="59" t="n">
        <x:v>35</x:v>
      </x:c>
      <x:c r="F306" s="59" t="str">
        <x:v>S6</x:v>
      </x:c>
      <x:c r="G306" s="59" t="n">
        <x:v>511</x:v>
      </x:c>
      <x:c r="H306" s="59" t="n">
        <x:v>527</x:v>
      </x:c>
      <x:c r="I306" s="59" t="n">
        <x:v>10</x:v>
      </x:c>
      <x:c r="J306" s="60" t="n">
        <x:f>'参数'!$C$4</x:f>
        <x:v>120</x:v>
      </x:c>
      <x:c r="K306" s="60" t="n">
        <x:f>'参数'!$D$4</x:f>
        <x:v>180</x:v>
      </x:c>
      <x:c r="L306" s="60" t="n">
        <x:f>H306+I306+J306</x:f>
        <x:v>657</x:v>
      </x:c>
      <x:c r="M306" s="60" t="n">
        <x:f>L306+K306</x:f>
        <x:v>837</x:v>
      </x:c>
      <x:c r="N306" s="60" t="n">
        <x:f>'参数'!$B$10</x:f>
        <x:v>1</x:v>
      </x:c>
      <x:c r="O306" s="60" t="n">
        <x:f>N306*'参数'!$B$11</x:f>
        <x:v>2</x:v>
      </x:c>
      <x:c r="P306" s="60" t="n">
        <x:f>N306*'参数'!$B$12</x:f>
        <x:v>1</x:v>
      </x:c>
      <x:c r="Q306" t="str">
        <x:f>C306&amp;"d"</x:f>
        <x:v>C86d</x:v>
      </x:c>
      <x:c r="R306" t="str">
        <x:f>C306&amp;"p"</x:f>
        <x:v>C86p</x:v>
      </x:c>
      <x:c r="S306" t="str">
        <x:f>IF(AND(L306&gt;=H306+I306+J306,M306&gt;L306,F306&lt;&gt;""),"PASS","FAIL")</x:f>
        <x:v>PASS</x:v>
      </x:c>
      <x:c r="T306" t="n">
        <x:v>8</x:v>
      </x:c>
      <x:c r="U306" t="str">
        <x:v>pickup_after_delivery_completion_plus_usage_lag</x:v>
      </x:c>
    </x:row>
    <x:row r="307">
      <x:c r="A307" t="str">
        <x:v>Set2_100-10-1</x:v>
      </x:c>
      <x:c r="B307" t="str">
        <x:v>short_same_day</x:v>
      </x:c>
      <x:c r="C307" t="str">
        <x:v>C87</x:v>
      </x:c>
      <x:c r="D307" s="59" t="n">
        <x:v>9</x:v>
      </x:c>
      <x:c r="E307" s="59" t="n">
        <x:v>34</x:v>
      </x:c>
      <x:c r="F307" s="59" t="str">
        <x:v>S8</x:v>
      </x:c>
      <x:c r="G307" s="59" t="n">
        <x:v>475</x:v>
      </x:c>
      <x:c r="H307" s="59" t="n">
        <x:v>487</x:v>
      </x:c>
      <x:c r="I307" s="59" t="n">
        <x:v>10</x:v>
      </x:c>
      <x:c r="J307" s="60" t="n">
        <x:f>'参数'!$C$4</x:f>
        <x:v>120</x:v>
      </x:c>
      <x:c r="K307" s="60" t="n">
        <x:f>'参数'!$D$4</x:f>
        <x:v>180</x:v>
      </x:c>
      <x:c r="L307" s="60" t="n">
        <x:f>H307+I307+J307</x:f>
        <x:v>617</x:v>
      </x:c>
      <x:c r="M307" s="60" t="n">
        <x:f>L307+K307</x:f>
        <x:v>797</x:v>
      </x:c>
      <x:c r="N307" s="60" t="n">
        <x:f>'参数'!$B$10</x:f>
        <x:v>1</x:v>
      </x:c>
      <x:c r="O307" s="60" t="n">
        <x:f>N307*'参数'!$B$11</x:f>
        <x:v>2</x:v>
      </x:c>
      <x:c r="P307" s="60" t="n">
        <x:f>N307*'参数'!$B$12</x:f>
        <x:v>1</x:v>
      </x:c>
      <x:c r="Q307" t="str">
        <x:f>C307&amp;"d"</x:f>
        <x:v>C87d</x:v>
      </x:c>
      <x:c r="R307" t="str">
        <x:f>C307&amp;"p"</x:f>
        <x:v>C87p</x:v>
      </x:c>
      <x:c r="S307" t="str">
        <x:f>IF(AND(L307&gt;=H307+I307+J307,M307&gt;L307,F307&lt;&gt;""),"PASS","FAIL")</x:f>
        <x:v>PASS</x:v>
      </x:c>
      <x:c r="T307" t="n">
        <x:v>13</x:v>
      </x:c>
      <x:c r="U307" t="str">
        <x:v>pickup_after_delivery_completion_plus_usage_lag</x:v>
      </x:c>
    </x:row>
    <x:row r="308">
      <x:c r="A308" t="str">
        <x:v>Set2_100-10-1</x:v>
      </x:c>
      <x:c r="B308" t="str">
        <x:v>short_same_day</x:v>
      </x:c>
      <x:c r="C308" t="str">
        <x:v>C88</x:v>
      </x:c>
      <x:c r="D308" s="59" t="n">
        <x:v>7</x:v>
      </x:c>
      <x:c r="E308" s="59" t="n">
        <x:v>1</x:v>
      </x:c>
      <x:c r="F308" s="59" t="str">
        <x:v>S0</x:v>
      </x:c>
      <x:c r="G308" s="59" t="n">
        <x:v>463</x:v>
      </x:c>
      <x:c r="H308" s="59" t="n">
        <x:v>489</x:v>
      </x:c>
      <x:c r="I308" s="59" t="n">
        <x:v>10</x:v>
      </x:c>
      <x:c r="J308" s="60" t="n">
        <x:f>'参数'!$C$4</x:f>
        <x:v>120</x:v>
      </x:c>
      <x:c r="K308" s="60" t="n">
        <x:f>'参数'!$D$4</x:f>
        <x:v>180</x:v>
      </x:c>
      <x:c r="L308" s="60" t="n">
        <x:f>H308+I308+J308</x:f>
        <x:v>619</x:v>
      </x:c>
      <x:c r="M308" s="60" t="n">
        <x:f>L308+K308</x:f>
        <x:v>799</x:v>
      </x:c>
      <x:c r="N308" s="60" t="n">
        <x:f>'参数'!$B$10</x:f>
        <x:v>1</x:v>
      </x:c>
      <x:c r="O308" s="60" t="n">
        <x:f>N308*'参数'!$B$11</x:f>
        <x:v>2</x:v>
      </x:c>
      <x:c r="P308" s="60" t="n">
        <x:f>N308*'参数'!$B$12</x:f>
        <x:v>1</x:v>
      </x:c>
      <x:c r="Q308" t="str">
        <x:f>C308&amp;"d"</x:f>
        <x:v>C88d</x:v>
      </x:c>
      <x:c r="R308" t="str">
        <x:f>C308&amp;"p"</x:f>
        <x:v>C88p</x:v>
      </x:c>
      <x:c r="S308" t="str">
        <x:f>IF(AND(L308&gt;=H308+I308+J308,M308&gt;L308,F308&lt;&gt;""),"PASS","FAIL")</x:f>
        <x:v>PASS</x:v>
      </x:c>
      <x:c r="T308" t="n">
        <x:v>11</x:v>
      </x:c>
      <x:c r="U308" t="str">
        <x:v>pickup_after_delivery_completion_plus_usage_lag</x:v>
      </x:c>
    </x:row>
    <x:row r="309">
      <x:c r="A309" t="str">
        <x:v>Set2_100-10-1</x:v>
      </x:c>
      <x:c r="B309" t="str">
        <x:v>short_same_day</x:v>
      </x:c>
      <x:c r="C309" t="str">
        <x:v>C89</x:v>
      </x:c>
      <x:c r="D309" s="59" t="n">
        <x:v>49</x:v>
      </x:c>
      <x:c r="E309" s="59" t="n">
        <x:v>32</x:v>
      </x:c>
      <x:c r="F309" s="59" t="str">
        <x:v>S7</x:v>
      </x:c>
      <x:c r="G309" s="59" t="n">
        <x:v>168</x:v>
      </x:c>
      <x:c r="H309" s="59" t="n">
        <x:v>178</x:v>
      </x:c>
      <x:c r="I309" s="59" t="n">
        <x:v>10</x:v>
      </x:c>
      <x:c r="J309" s="60" t="n">
        <x:f>'参数'!$C$4</x:f>
        <x:v>120</x:v>
      </x:c>
      <x:c r="K309" s="60" t="n">
        <x:f>'参数'!$D$4</x:f>
        <x:v>180</x:v>
      </x:c>
      <x:c r="L309" s="60" t="n">
        <x:f>H309+I309+J309</x:f>
        <x:v>308</x:v>
      </x:c>
      <x:c r="M309" s="60" t="n">
        <x:f>L309+K309</x:f>
        <x:v>488</x:v>
      </x:c>
      <x:c r="N309" s="60" t="n">
        <x:f>'参数'!$B$10</x:f>
        <x:v>1</x:v>
      </x:c>
      <x:c r="O309" s="60" t="n">
        <x:f>N309*'参数'!$B$11</x:f>
        <x:v>2</x:v>
      </x:c>
      <x:c r="P309" s="60" t="n">
        <x:f>N309*'参数'!$B$12</x:f>
        <x:v>1</x:v>
      </x:c>
      <x:c r="Q309" t="str">
        <x:f>C309&amp;"d"</x:f>
        <x:v>C89d</x:v>
      </x:c>
      <x:c r="R309" t="str">
        <x:f>C309&amp;"p"</x:f>
        <x:v>C89p</x:v>
      </x:c>
      <x:c r="S309" t="str">
        <x:f>IF(AND(L309&gt;=H309+I309+J309,M309&gt;L309,F309&lt;&gt;""),"PASS","FAIL")</x:f>
        <x:v>PASS</x:v>
      </x:c>
      <x:c r="T309" t="n">
        <x:v>0</x:v>
      </x:c>
      <x:c r="U309" t="str">
        <x:v>pickup_after_delivery_completion_plus_usage_lag</x:v>
      </x:c>
    </x:row>
    <x:row r="310">
      <x:c r="A310" t="str">
        <x:v>Set2_100-10-1</x:v>
      </x:c>
      <x:c r="B310" t="str">
        <x:v>short_same_day</x:v>
      </x:c>
      <x:c r="C310" t="str">
        <x:v>C90</x:v>
      </x:c>
      <x:c r="D310" s="59" t="n">
        <x:v>22</x:v>
      </x:c>
      <x:c r="E310" s="59" t="n">
        <x:v>1</x:v>
      </x:c>
      <x:c r="F310" s="59" t="str">
        <x:v>S5</x:v>
      </x:c>
      <x:c r="G310" s="59" t="n">
        <x:v>497</x:v>
      </x:c>
      <x:c r="H310" s="59" t="n">
        <x:v>525</x:v>
      </x:c>
      <x:c r="I310" s="59" t="n">
        <x:v>10</x:v>
      </x:c>
      <x:c r="J310" s="60" t="n">
        <x:f>'参数'!$C$4</x:f>
        <x:v>120</x:v>
      </x:c>
      <x:c r="K310" s="60" t="n">
        <x:f>'参数'!$D$4</x:f>
        <x:v>180</x:v>
      </x:c>
      <x:c r="L310" s="60" t="n">
        <x:f>H310+I310+J310</x:f>
        <x:v>655</x:v>
      </x:c>
      <x:c r="M310" s="60" t="n">
        <x:f>L310+K310</x:f>
        <x:v>835</x:v>
      </x:c>
      <x:c r="N310" s="60" t="n">
        <x:f>'参数'!$B$10</x:f>
        <x:v>1</x:v>
      </x:c>
      <x:c r="O310" s="60" t="n">
        <x:f>N310*'参数'!$B$11</x:f>
        <x:v>2</x:v>
      </x:c>
      <x:c r="P310" s="60" t="n">
        <x:f>N310*'参数'!$B$12</x:f>
        <x:v>1</x:v>
      </x:c>
      <x:c r="Q310" t="str">
        <x:f>C310&amp;"d"</x:f>
        <x:v>C90d</x:v>
      </x:c>
      <x:c r="R310" t="str">
        <x:f>C310&amp;"p"</x:f>
        <x:v>C90p</x:v>
      </x:c>
      <x:c r="S310" t="str">
        <x:f>IF(AND(L310&gt;=H310+I310+J310,M310&gt;L310,F310&lt;&gt;""),"PASS","FAIL")</x:f>
        <x:v>PASS</x:v>
      </x:c>
      <x:c r="T310" t="n">
        <x:v>10</x:v>
      </x:c>
      <x:c r="U310" t="str">
        <x:v>pickup_after_delivery_completion_plus_usage_lag</x:v>
      </x:c>
    </x:row>
    <x:row r="311">
      <x:c r="A311" t="str">
        <x:v>Set2_100-10-1</x:v>
      </x:c>
      <x:c r="B311" t="str">
        <x:v>short_same_day</x:v>
      </x:c>
      <x:c r="C311" t="str">
        <x:v>C91</x:v>
      </x:c>
      <x:c r="D311" s="59" t="n">
        <x:v>50</x:v>
      </x:c>
      <x:c r="E311" s="59" t="n">
        <x:v>21</x:v>
      </x:c>
      <x:c r="F311" s="59" t="str">
        <x:v>S2</x:v>
      </x:c>
      <x:c r="G311" s="59" t="n">
        <x:v>230</x:v>
      </x:c>
      <x:c r="H311" s="59" t="n">
        <x:v>254</x:v>
      </x:c>
      <x:c r="I311" s="59" t="n">
        <x:v>10</x:v>
      </x:c>
      <x:c r="J311" s="60" t="n">
        <x:f>'参数'!$C$4</x:f>
        <x:v>120</x:v>
      </x:c>
      <x:c r="K311" s="60" t="n">
        <x:f>'参数'!$D$4</x:f>
        <x:v>180</x:v>
      </x:c>
      <x:c r="L311" s="60" t="n">
        <x:f>H311+I311+J311</x:f>
        <x:v>384</x:v>
      </x:c>
      <x:c r="M311" s="60" t="n">
        <x:f>L311+K311</x:f>
        <x:v>564</x:v>
      </x:c>
      <x:c r="N311" s="60" t="n">
        <x:f>'参数'!$B$10</x:f>
        <x:v>1</x:v>
      </x:c>
      <x:c r="O311" s="60" t="n">
        <x:f>N311*'参数'!$B$11</x:f>
        <x:v>2</x:v>
      </x:c>
      <x:c r="P311" s="60" t="n">
        <x:f>N311*'参数'!$B$12</x:f>
        <x:v>1</x:v>
      </x:c>
      <x:c r="Q311" t="str">
        <x:f>C311&amp;"d"</x:f>
        <x:v>C91d</x:v>
      </x:c>
      <x:c r="R311" t="str">
        <x:f>C311&amp;"p"</x:f>
        <x:v>C91p</x:v>
      </x:c>
      <x:c r="S311" t="str">
        <x:f>IF(AND(L311&gt;=H311+I311+J311,M311&gt;L311,F311&lt;&gt;""),"PASS","FAIL")</x:f>
        <x:v>PASS</x:v>
      </x:c>
      <x:c r="T311" t="n">
        <x:v>9</x:v>
      </x:c>
      <x:c r="U311" t="str">
        <x:v>pickup_after_delivery_completion_plus_usage_lag</x:v>
      </x:c>
    </x:row>
    <x:row r="312">
      <x:c r="A312" t="str">
        <x:v>Set2_100-10-1</x:v>
      </x:c>
      <x:c r="B312" t="str">
        <x:v>short_same_day</x:v>
      </x:c>
      <x:c r="C312" t="str">
        <x:v>C92</x:v>
      </x:c>
      <x:c r="D312" s="59" t="n">
        <x:v>45</x:v>
      </x:c>
      <x:c r="E312" s="59" t="n">
        <x:v>11</x:v>
      </x:c>
      <x:c r="F312" s="59" t="str">
        <x:v>S2</x:v>
      </x:c>
      <x:c r="G312" s="59" t="n">
        <x:v>264</x:v>
      </x:c>
      <x:c r="H312" s="59" t="n">
        <x:v>284</x:v>
      </x:c>
      <x:c r="I312" s="59" t="n">
        <x:v>10</x:v>
      </x:c>
      <x:c r="J312" s="60" t="n">
        <x:f>'参数'!$C$4</x:f>
        <x:v>120</x:v>
      </x:c>
      <x:c r="K312" s="60" t="n">
        <x:f>'参数'!$D$4</x:f>
        <x:v>180</x:v>
      </x:c>
      <x:c r="L312" s="60" t="n">
        <x:f>H312+I312+J312</x:f>
        <x:v>414</x:v>
      </x:c>
      <x:c r="M312" s="60" t="n">
        <x:f>L312+K312</x:f>
        <x:v>594</x:v>
      </x:c>
      <x:c r="N312" s="60" t="n">
        <x:f>'参数'!$B$10</x:f>
        <x:v>1</x:v>
      </x:c>
      <x:c r="O312" s="60" t="n">
        <x:f>N312*'参数'!$B$11</x:f>
        <x:v>2</x:v>
      </x:c>
      <x:c r="P312" s="60" t="n">
        <x:f>N312*'参数'!$B$12</x:f>
        <x:v>1</x:v>
      </x:c>
      <x:c r="Q312" t="str">
        <x:f>C312&amp;"d"</x:f>
        <x:v>C92d</x:v>
      </x:c>
      <x:c r="R312" t="str">
        <x:f>C312&amp;"p"</x:f>
        <x:v>C92p</x:v>
      </x:c>
      <x:c r="S312" t="str">
        <x:f>IF(AND(L312&gt;=H312+I312+J312,M312&gt;L312,F312&lt;&gt;""),"PASS","FAIL")</x:f>
        <x:v>PASS</x:v>
      </x:c>
      <x:c r="T312" t="n">
        <x:v>0</x:v>
      </x:c>
      <x:c r="U312" t="str">
        <x:v>pickup_after_delivery_completion_plus_usage_lag</x:v>
      </x:c>
    </x:row>
    <x:row r="313">
      <x:c r="A313" t="str">
        <x:v>Set2_100-10-1</x:v>
      </x:c>
      <x:c r="B313" t="str">
        <x:v>short_same_day</x:v>
      </x:c>
      <x:c r="C313" t="str">
        <x:v>C93</x:v>
      </x:c>
      <x:c r="D313" s="59" t="n">
        <x:v>36</x:v>
      </x:c>
      <x:c r="E313" s="59" t="n">
        <x:v>45</x:v>
      </x:c>
      <x:c r="F313" s="59" t="str">
        <x:v>S9</x:v>
      </x:c>
      <x:c r="G313" s="59" t="n">
        <x:v>496</x:v>
      </x:c>
      <x:c r="H313" s="59" t="n">
        <x:v>524</x:v>
      </x:c>
      <x:c r="I313" s="59" t="n">
        <x:v>10</x:v>
      </x:c>
      <x:c r="J313" s="60" t="n">
        <x:f>'参数'!$C$4</x:f>
        <x:v>120</x:v>
      </x:c>
      <x:c r="K313" s="60" t="n">
        <x:f>'参数'!$D$4</x:f>
        <x:v>180</x:v>
      </x:c>
      <x:c r="L313" s="60" t="n">
        <x:f>H313+I313+J313</x:f>
        <x:v>654</x:v>
      </x:c>
      <x:c r="M313" s="60" t="n">
        <x:f>L313+K313</x:f>
        <x:v>834</x:v>
      </x:c>
      <x:c r="N313" s="60" t="n">
        <x:f>'参数'!$B$10</x:f>
        <x:v>1</x:v>
      </x:c>
      <x:c r="O313" s="60" t="n">
        <x:f>N313*'参数'!$B$11</x:f>
        <x:v>2</x:v>
      </x:c>
      <x:c r="P313" s="60" t="n">
        <x:f>N313*'参数'!$B$12</x:f>
        <x:v>1</x:v>
      </x:c>
      <x:c r="Q313" t="str">
        <x:f>C313&amp;"d"</x:f>
        <x:v>C93d</x:v>
      </x:c>
      <x:c r="R313" t="str">
        <x:f>C313&amp;"p"</x:f>
        <x:v>C93p</x:v>
      </x:c>
      <x:c r="S313" t="str">
        <x:f>IF(AND(L313&gt;=H313+I313+J313,M313&gt;L313,F313&lt;&gt;""),"PASS","FAIL")</x:f>
        <x:v>PASS</x:v>
      </x:c>
      <x:c r="T313" t="n">
        <x:v>5</x:v>
      </x:c>
      <x:c r="U313" t="str">
        <x:v>pickup_after_delivery_completion_plus_usage_lag</x:v>
      </x:c>
    </x:row>
    <x:row r="314">
      <x:c r="A314" t="str">
        <x:v>Set2_100-10-1</x:v>
      </x:c>
      <x:c r="B314" t="str">
        <x:v>short_same_day</x:v>
      </x:c>
      <x:c r="C314" t="str">
        <x:v>C94</x:v>
      </x:c>
      <x:c r="D314" s="59" t="n">
        <x:v>25</x:v>
      </x:c>
      <x:c r="E314" s="59" t="n">
        <x:v>4</x:v>
      </x:c>
      <x:c r="F314" s="59" t="str">
        <x:v>S5</x:v>
      </x:c>
      <x:c r="G314" s="59" t="n">
        <x:v>422</x:v>
      </x:c>
      <x:c r="H314" s="59" t="n">
        <x:v>440</x:v>
      </x:c>
      <x:c r="I314" s="59" t="n">
        <x:v>10</x:v>
      </x:c>
      <x:c r="J314" s="60" t="n">
        <x:f>'参数'!$C$4</x:f>
        <x:v>120</x:v>
      </x:c>
      <x:c r="K314" s="60" t="n">
        <x:f>'参数'!$D$4</x:f>
        <x:v>180</x:v>
      </x:c>
      <x:c r="L314" s="60" t="n">
        <x:f>H314+I314+J314</x:f>
        <x:v>570</x:v>
      </x:c>
      <x:c r="M314" s="60" t="n">
        <x:f>L314+K314</x:f>
        <x:v>750</x:v>
      </x:c>
      <x:c r="N314" s="60" t="n">
        <x:f>'参数'!$B$10</x:f>
        <x:v>1</x:v>
      </x:c>
      <x:c r="O314" s="60" t="n">
        <x:f>N314*'参数'!$B$11</x:f>
        <x:v>2</x:v>
      </x:c>
      <x:c r="P314" s="60" t="n">
        <x:f>N314*'参数'!$B$12</x:f>
        <x:v>1</x:v>
      </x:c>
      <x:c r="Q314" t="str">
        <x:f>C314&amp;"d"</x:f>
        <x:v>C94d</x:v>
      </x:c>
      <x:c r="R314" t="str">
        <x:f>C314&amp;"p"</x:f>
        <x:v>C94p</x:v>
      </x:c>
      <x:c r="S314" t="str">
        <x:f>IF(AND(L314&gt;=H314+I314+J314,M314&gt;L314,F314&lt;&gt;""),"PASS","FAIL")</x:f>
        <x:v>PASS</x:v>
      </x:c>
      <x:c r="T314" t="n">
        <x:v>7</x:v>
      </x:c>
      <x:c r="U314" t="str">
        <x:v>pickup_after_delivery_completion_plus_usage_lag</x:v>
      </x:c>
    </x:row>
    <x:row r="315">
      <x:c r="A315" t="str">
        <x:v>Set2_100-10-1</x:v>
      </x:c>
      <x:c r="B315" t="str">
        <x:v>short_same_day</x:v>
      </x:c>
      <x:c r="C315" t="str">
        <x:v>C95</x:v>
      </x:c>
      <x:c r="D315" s="59" t="n">
        <x:v>50</x:v>
      </x:c>
      <x:c r="E315" s="59" t="n">
        <x:v>18</x:v>
      </x:c>
      <x:c r="F315" s="59" t="str">
        <x:v>S2</x:v>
      </x:c>
      <x:c r="G315" s="59" t="n">
        <x:v>552</x:v>
      </x:c>
      <x:c r="H315" s="59" t="n">
        <x:v>576</x:v>
      </x:c>
      <x:c r="I315" s="59" t="n">
        <x:v>10</x:v>
      </x:c>
      <x:c r="J315" s="60" t="n">
        <x:f>'参数'!$C$4</x:f>
        <x:v>120</x:v>
      </x:c>
      <x:c r="K315" s="60" t="n">
        <x:f>'参数'!$D$4</x:f>
        <x:v>180</x:v>
      </x:c>
      <x:c r="L315" s="60" t="n">
        <x:f>H315+I315+J315</x:f>
        <x:v>706</x:v>
      </x:c>
      <x:c r="M315" s="60" t="n">
        <x:f>L315+K315</x:f>
        <x:v>886</x:v>
      </x:c>
      <x:c r="N315" s="60" t="n">
        <x:f>'参数'!$B$10</x:f>
        <x:v>1</x:v>
      </x:c>
      <x:c r="O315" s="60" t="n">
        <x:f>N315*'参数'!$B$11</x:f>
        <x:v>2</x:v>
      </x:c>
      <x:c r="P315" s="60" t="n">
        <x:f>N315*'参数'!$B$12</x:f>
        <x:v>1</x:v>
      </x:c>
      <x:c r="Q315" t="str">
        <x:f>C315&amp;"d"</x:f>
        <x:v>C95d</x:v>
      </x:c>
      <x:c r="R315" t="str">
        <x:f>C315&amp;"p"</x:f>
        <x:v>C95p</x:v>
      </x:c>
      <x:c r="S315" t="str">
        <x:f>IF(AND(L315&gt;=H315+I315+J315,M315&gt;L315,F315&lt;&gt;""),"PASS","FAIL")</x:f>
        <x:v>PASS</x:v>
      </x:c>
      <x:c r="T315" t="n">
        <x:v>11</x:v>
      </x:c>
      <x:c r="U315" t="str">
        <x:v>pickup_after_delivery_completion_plus_usage_lag</x:v>
      </x:c>
    </x:row>
    <x:row r="316">
      <x:c r="A316" t="str">
        <x:v>Set2_100-10-1</x:v>
      </x:c>
      <x:c r="B316" t="str">
        <x:v>short_same_day</x:v>
      </x:c>
      <x:c r="C316" t="str">
        <x:v>C96</x:v>
      </x:c>
      <x:c r="D316" s="59" t="n">
        <x:v>21</x:v>
      </x:c>
      <x:c r="E316" s="59" t="n">
        <x:v>50</x:v>
      </x:c>
      <x:c r="F316" s="59" t="str">
        <x:v>S1</x:v>
      </x:c>
      <x:c r="G316" s="59" t="n">
        <x:v>112</x:v>
      </x:c>
      <x:c r="H316" s="59" t="n">
        <x:v>122</x:v>
      </x:c>
      <x:c r="I316" s="59" t="n">
        <x:v>10</x:v>
      </x:c>
      <x:c r="J316" s="60" t="n">
        <x:f>'参数'!$C$4</x:f>
        <x:v>120</x:v>
      </x:c>
      <x:c r="K316" s="60" t="n">
        <x:f>'参数'!$D$4</x:f>
        <x:v>180</x:v>
      </x:c>
      <x:c r="L316" s="60" t="n">
        <x:f>H316+I316+J316</x:f>
        <x:v>252</x:v>
      </x:c>
      <x:c r="M316" s="60" t="n">
        <x:f>L316+K316</x:f>
        <x:v>432</x:v>
      </x:c>
      <x:c r="N316" s="60" t="n">
        <x:f>'参数'!$B$10</x:f>
        <x:v>1</x:v>
      </x:c>
      <x:c r="O316" s="60" t="n">
        <x:f>N316*'参数'!$B$11</x:f>
        <x:v>2</x:v>
      </x:c>
      <x:c r="P316" s="60" t="n">
        <x:f>N316*'参数'!$B$12</x:f>
        <x:v>1</x:v>
      </x:c>
      <x:c r="Q316" t="str">
        <x:f>C316&amp;"d"</x:f>
        <x:v>C96d</x:v>
      </x:c>
      <x:c r="R316" t="str">
        <x:f>C316&amp;"p"</x:f>
        <x:v>C96p</x:v>
      </x:c>
      <x:c r="S316" t="str">
        <x:f>IF(AND(L316&gt;=H316+I316+J316,M316&gt;L316,F316&lt;&gt;""),"PASS","FAIL")</x:f>
        <x:v>PASS</x:v>
      </x:c>
      <x:c r="T316" t="n">
        <x:v>4</x:v>
      </x:c>
      <x:c r="U316" t="str">
        <x:v>pickup_after_delivery_completion_plus_usage_lag</x:v>
      </x:c>
    </x:row>
    <x:row r="317">
      <x:c r="A317" t="str">
        <x:v>Set2_100-10-1</x:v>
      </x:c>
      <x:c r="B317" t="str">
        <x:v>short_same_day</x:v>
      </x:c>
      <x:c r="C317" t="str">
        <x:v>C97</x:v>
      </x:c>
      <x:c r="D317" s="59" t="n">
        <x:v>32</x:v>
      </x:c>
      <x:c r="E317" s="59" t="n">
        <x:v>49</x:v>
      </x:c>
      <x:c r="F317" s="59" t="str">
        <x:v>S9</x:v>
      </x:c>
      <x:c r="G317" s="59" t="n">
        <x:v>223</x:v>
      </x:c>
      <x:c r="H317" s="59" t="n">
        <x:v>241</x:v>
      </x:c>
      <x:c r="I317" s="59" t="n">
        <x:v>10</x:v>
      </x:c>
      <x:c r="J317" s="60" t="n">
        <x:f>'参数'!$C$4</x:f>
        <x:v>120</x:v>
      </x:c>
      <x:c r="K317" s="60" t="n">
        <x:f>'参数'!$D$4</x:f>
        <x:v>180</x:v>
      </x:c>
      <x:c r="L317" s="60" t="n">
        <x:f>H317+I317+J317</x:f>
        <x:v>371</x:v>
      </x:c>
      <x:c r="M317" s="60" t="n">
        <x:f>L317+K317</x:f>
        <x:v>551</x:v>
      </x:c>
      <x:c r="N317" s="60" t="n">
        <x:f>'参数'!$B$10</x:f>
        <x:v>1</x:v>
      </x:c>
      <x:c r="O317" s="60" t="n">
        <x:f>N317*'参数'!$B$11</x:f>
        <x:v>2</x:v>
      </x:c>
      <x:c r="P317" s="60" t="n">
        <x:f>N317*'参数'!$B$12</x:f>
        <x:v>1</x:v>
      </x:c>
      <x:c r="Q317" t="str">
        <x:f>C317&amp;"d"</x:f>
        <x:v>C97d</x:v>
      </x:c>
      <x:c r="R317" t="str">
        <x:f>C317&amp;"p"</x:f>
        <x:v>C97p</x:v>
      </x:c>
      <x:c r="S317" t="str">
        <x:f>IF(AND(L317&gt;=H317+I317+J317,M317&gt;L317,F317&lt;&gt;""),"PASS","FAIL")</x:f>
        <x:v>PASS</x:v>
      </x:c>
      <x:c r="T317" t="n">
        <x:v>3</x:v>
      </x:c>
      <x:c r="U317" t="str">
        <x:v>pickup_after_delivery_completion_plus_usage_lag</x:v>
      </x:c>
    </x:row>
    <x:row r="318">
      <x:c r="A318" t="str">
        <x:v>Set2_100-10-1</x:v>
      </x:c>
      <x:c r="B318" t="str">
        <x:v>short_same_day</x:v>
      </x:c>
      <x:c r="C318" t="str">
        <x:v>C98</x:v>
      </x:c>
      <x:c r="D318" s="59" t="n">
        <x:v>38</x:v>
      </x:c>
      <x:c r="E318" s="59" t="n">
        <x:v>1</x:v>
      </x:c>
      <x:c r="F318" s="59" t="str">
        <x:v>S2</x:v>
      </x:c>
      <x:c r="G318" s="59" t="n">
        <x:v>398</x:v>
      </x:c>
      <x:c r="H318" s="59" t="n">
        <x:v>410</x:v>
      </x:c>
      <x:c r="I318" s="59" t="n">
        <x:v>10</x:v>
      </x:c>
      <x:c r="J318" s="60" t="n">
        <x:f>'参数'!$C$4</x:f>
        <x:v>120</x:v>
      </x:c>
      <x:c r="K318" s="60" t="n">
        <x:f>'参数'!$D$4</x:f>
        <x:v>180</x:v>
      </x:c>
      <x:c r="L318" s="60" t="n">
        <x:f>H318+I318+J318</x:f>
        <x:v>540</x:v>
      </x:c>
      <x:c r="M318" s="60" t="n">
        <x:f>L318+K318</x:f>
        <x:v>720</x:v>
      </x:c>
      <x:c r="N318" s="60" t="n">
        <x:f>'参数'!$B$10</x:f>
        <x:v>1</x:v>
      </x:c>
      <x:c r="O318" s="60" t="n">
        <x:f>N318*'参数'!$B$11</x:f>
        <x:v>2</x:v>
      </x:c>
      <x:c r="P318" s="60" t="n">
        <x:f>N318*'参数'!$B$12</x:f>
        <x:v>1</x:v>
      </x:c>
      <x:c r="Q318" t="str">
        <x:f>C318&amp;"d"</x:f>
        <x:v>C98d</x:v>
      </x:c>
      <x:c r="R318" t="str">
        <x:f>C318&amp;"p"</x:f>
        <x:v>C98p</x:v>
      </x:c>
      <x:c r="S318" t="str">
        <x:f>IF(AND(L318&gt;=H318+I318+J318,M318&gt;L318,F318&lt;&gt;""),"PASS","FAIL")</x:f>
        <x:v>PASS</x:v>
      </x:c>
      <x:c r="T318" t="n">
        <x:v>0</x:v>
      </x:c>
      <x:c r="U318" t="str">
        <x:v>pickup_after_delivery_completion_plus_usage_lag</x:v>
      </x:c>
    </x:row>
    <x:row r="319">
      <x:c r="A319" t="str">
        <x:v>Set2_100-10-1</x:v>
      </x:c>
      <x:c r="B319" t="str">
        <x:v>short_same_day</x:v>
      </x:c>
      <x:c r="C319" t="str">
        <x:v>C99</x:v>
      </x:c>
      <x:c r="D319" s="59" t="n">
        <x:v>43</x:v>
      </x:c>
      <x:c r="E319" s="59" t="n">
        <x:v>28</x:v>
      </x:c>
      <x:c r="F319" s="59" t="str">
        <x:v>S7</x:v>
      </x:c>
      <x:c r="G319" s="59" t="n">
        <x:v>245</x:v>
      </x:c>
      <x:c r="H319" s="59" t="n">
        <x:v>259</x:v>
      </x:c>
      <x:c r="I319" s="59" t="n">
        <x:v>10</x:v>
      </x:c>
      <x:c r="J319" s="60" t="n">
        <x:f>'参数'!$C$4</x:f>
        <x:v>120</x:v>
      </x:c>
      <x:c r="K319" s="60" t="n">
        <x:f>'参数'!$D$4</x:f>
        <x:v>180</x:v>
      </x:c>
      <x:c r="L319" s="60" t="n">
        <x:f>H319+I319+J319</x:f>
        <x:v>389</x:v>
      </x:c>
      <x:c r="M319" s="60" t="n">
        <x:f>L319+K319</x:f>
        <x:v>569</x:v>
      </x:c>
      <x:c r="N319" s="60" t="n">
        <x:f>'参数'!$B$10</x:f>
        <x:v>1</x:v>
      </x:c>
      <x:c r="O319" s="60" t="n">
        <x:f>N319*'参数'!$B$11</x:f>
        <x:v>2</x:v>
      </x:c>
      <x:c r="P319" s="60" t="n">
        <x:f>N319*'参数'!$B$12</x:f>
        <x:v>1</x:v>
      </x:c>
      <x:c r="Q319" t="str">
        <x:f>C319&amp;"d"</x:f>
        <x:v>C99d</x:v>
      </x:c>
      <x:c r="R319" t="str">
        <x:f>C319&amp;"p"</x:f>
        <x:v>C99p</x:v>
      </x:c>
      <x:c r="S319" t="str">
        <x:f>IF(AND(L319&gt;=H319+I319+J319,M319&gt;L319,F319&lt;&gt;""),"PASS","FAIL")</x:f>
        <x:v>PASS</x:v>
      </x:c>
      <x:c r="T319" t="n">
        <x:v>3</x:v>
      </x:c>
      <x:c r="U319" t="str">
        <x:v>pickup_after_delivery_completion_plus_usage_lag</x:v>
      </x:c>
    </x:row>
    <x:row r="320">
      <x:c r="A320" t="str">
        <x:v>Set2_100-10-1b</x:v>
      </x:c>
      <x:c r="B320" t="str">
        <x:v>short_same_day</x:v>
      </x:c>
      <x:c r="C320" t="str">
        <x:v>C0</x:v>
      </x:c>
      <x:c r="D320" s="59" t="n">
        <x:v>12</x:v>
      </x:c>
      <x:c r="E320" s="59" t="n">
        <x:v>38</x:v>
      </x:c>
      <x:c r="F320" s="59" t="str">
        <x:v>S6</x:v>
      </x:c>
      <x:c r="G320" s="59" t="n">
        <x:v>329</x:v>
      </x:c>
      <x:c r="H320" s="59" t="n">
        <x:v>343</x:v>
      </x:c>
      <x:c r="I320" s="59" t="n">
        <x:v>10</x:v>
      </x:c>
      <x:c r="J320" s="60" t="n">
        <x:f>'参数'!$C$4</x:f>
        <x:v>120</x:v>
      </x:c>
      <x:c r="K320" s="60" t="n">
        <x:f>'参数'!$D$4</x:f>
        <x:v>180</x:v>
      </x:c>
      <x:c r="L320" s="60" t="n">
        <x:f>H320+I320+J320</x:f>
        <x:v>473</x:v>
      </x:c>
      <x:c r="M320" s="60" t="n">
        <x:f>L320+K320</x:f>
        <x:v>653</x:v>
      </x:c>
      <x:c r="N320" s="60" t="n">
        <x:f>'参数'!$B$10</x:f>
        <x:v>1</x:v>
      </x:c>
      <x:c r="O320" s="60" t="n">
        <x:f>N320*'参数'!$B$11</x:f>
        <x:v>2</x:v>
      </x:c>
      <x:c r="P320" s="60" t="n">
        <x:f>N320*'参数'!$B$12</x:f>
        <x:v>1</x:v>
      </x:c>
      <x:c r="Q320" t="str">
        <x:f>C320&amp;"d"</x:f>
        <x:v>C0d</x:v>
      </x:c>
      <x:c r="R320" t="str">
        <x:f>C320&amp;"p"</x:f>
        <x:v>C0p</x:v>
      </x:c>
      <x:c r="S320" t="str">
        <x:f>IF(AND(L320&gt;=H320+I320+J320,M320&gt;L320,F320&lt;&gt;""),"PASS","FAIL")</x:f>
        <x:v>PASS</x:v>
      </x:c>
      <x:c r="T320" t="n">
        <x:v>6</x:v>
      </x:c>
      <x:c r="U320" t="str">
        <x:v>pickup_after_delivery_completion_plus_usage_lag</x:v>
      </x:c>
    </x:row>
    <x:row r="321">
      <x:c r="A321" t="str">
        <x:v>Set2_100-10-1b</x:v>
      </x:c>
      <x:c r="B321" t="str">
        <x:v>short_same_day</x:v>
      </x:c>
      <x:c r="C321" t="str">
        <x:v>C1</x:v>
      </x:c>
      <x:c r="D321" s="59" t="n">
        <x:v>32</x:v>
      </x:c>
      <x:c r="E321" s="59" t="n">
        <x:v>17</x:v>
      </x:c>
      <x:c r="F321" s="59" t="str">
        <x:v>S7</x:v>
      </x:c>
      <x:c r="G321" s="59" t="n">
        <x:v>125</x:v>
      </x:c>
      <x:c r="H321" s="59" t="n">
        <x:v>141</x:v>
      </x:c>
      <x:c r="I321" s="59" t="n">
        <x:v>10</x:v>
      </x:c>
      <x:c r="J321" s="60" t="n">
        <x:f>'参数'!$C$4</x:f>
        <x:v>120</x:v>
      </x:c>
      <x:c r="K321" s="60" t="n">
        <x:f>'参数'!$D$4</x:f>
        <x:v>180</x:v>
      </x:c>
      <x:c r="L321" s="60" t="n">
        <x:f>H321+I321+J321</x:f>
        <x:v>271</x:v>
      </x:c>
      <x:c r="M321" s="60" t="n">
        <x:f>L321+K321</x:f>
        <x:v>451</x:v>
      </x:c>
      <x:c r="N321" s="60" t="n">
        <x:f>'参数'!$B$10</x:f>
        <x:v>1</x:v>
      </x:c>
      <x:c r="O321" s="60" t="n">
        <x:f>N321*'参数'!$B$11</x:f>
        <x:v>2</x:v>
      </x:c>
      <x:c r="P321" s="60" t="n">
        <x:f>N321*'参数'!$B$12</x:f>
        <x:v>1</x:v>
      </x:c>
      <x:c r="Q321" t="str">
        <x:f>C321&amp;"d"</x:f>
        <x:v>C1d</x:v>
      </x:c>
      <x:c r="R321" t="str">
        <x:f>C321&amp;"p"</x:f>
        <x:v>C1p</x:v>
      </x:c>
      <x:c r="S321" t="str">
        <x:f>IF(AND(L321&gt;=H321+I321+J321,M321&gt;L321,F321&lt;&gt;""),"PASS","FAIL")</x:f>
        <x:v>PASS</x:v>
      </x:c>
      <x:c r="T321" t="n">
        <x:v>3</x:v>
      </x:c>
      <x:c r="U321" t="str">
        <x:v>pickup_after_delivery_completion_plus_usage_lag</x:v>
      </x:c>
    </x:row>
    <x:row r="322">
      <x:c r="A322" t="str">
        <x:v>Set2_100-10-1b</x:v>
      </x:c>
      <x:c r="B322" t="str">
        <x:v>short_same_day</x:v>
      </x:c>
      <x:c r="C322" t="str">
        <x:v>C2</x:v>
      </x:c>
      <x:c r="D322" s="59" t="n">
        <x:v>29</x:v>
      </x:c>
      <x:c r="E322" s="59" t="n">
        <x:v>12</x:v>
      </x:c>
      <x:c r="F322" s="59" t="str">
        <x:v>S5</x:v>
      </x:c>
      <x:c r="G322" s="59" t="n">
        <x:v>134</x:v>
      </x:c>
      <x:c r="H322" s="59" t="n">
        <x:v>166</x:v>
      </x:c>
      <x:c r="I322" s="59" t="n">
        <x:v>10</x:v>
      </x:c>
      <x:c r="J322" s="60" t="n">
        <x:f>'参数'!$C$4</x:f>
        <x:v>120</x:v>
      </x:c>
      <x:c r="K322" s="60" t="n">
        <x:f>'参数'!$D$4</x:f>
        <x:v>180</x:v>
      </x:c>
      <x:c r="L322" s="60" t="n">
        <x:f>H322+I322+J322</x:f>
        <x:v>296</x:v>
      </x:c>
      <x:c r="M322" s="60" t="n">
        <x:f>L322+K322</x:f>
        <x:v>476</x:v>
      </x:c>
      <x:c r="N322" s="60" t="n">
        <x:f>'参数'!$B$10</x:f>
        <x:v>1</x:v>
      </x:c>
      <x:c r="O322" s="60" t="n">
        <x:f>N322*'参数'!$B$11</x:f>
        <x:v>2</x:v>
      </x:c>
      <x:c r="P322" s="60" t="n">
        <x:f>N322*'参数'!$B$12</x:f>
        <x:v>1</x:v>
      </x:c>
      <x:c r="Q322" t="str">
        <x:f>C322&amp;"d"</x:f>
        <x:v>C2d</x:v>
      </x:c>
      <x:c r="R322" t="str">
        <x:f>C322&amp;"p"</x:f>
        <x:v>C2p</x:v>
      </x:c>
      <x:c r="S322" t="str">
        <x:f>IF(AND(L322&gt;=H322+I322+J322,M322&gt;L322,F322&lt;&gt;""),"PASS","FAIL")</x:f>
        <x:v>PASS</x:v>
      </x:c>
      <x:c r="T322" t="n">
        <x:v>4</x:v>
      </x:c>
      <x:c r="U322" t="str">
        <x:v>pickup_after_delivery_completion_plus_usage_lag</x:v>
      </x:c>
    </x:row>
    <x:row r="323">
      <x:c r="A323" t="str">
        <x:v>Set2_100-10-1b</x:v>
      </x:c>
      <x:c r="B323" t="str">
        <x:v>short_same_day</x:v>
      </x:c>
      <x:c r="C323" t="str">
        <x:v>C3</x:v>
      </x:c>
      <x:c r="D323" s="59" t="n">
        <x:v>25</x:v>
      </x:c>
      <x:c r="E323" s="59" t="n">
        <x:v>20</x:v>
      </x:c>
      <x:c r="F323" s="59" t="str">
        <x:v>S4</x:v>
      </x:c>
      <x:c r="G323" s="59" t="n">
        <x:v>271</x:v>
      </x:c>
      <x:c r="H323" s="59" t="n">
        <x:v>293</x:v>
      </x:c>
      <x:c r="I323" s="59" t="n">
        <x:v>10</x:v>
      </x:c>
      <x:c r="J323" s="60" t="n">
        <x:f>'参数'!$C$4</x:f>
        <x:v>120</x:v>
      </x:c>
      <x:c r="K323" s="60" t="n">
        <x:f>'参数'!$D$4</x:f>
        <x:v>180</x:v>
      </x:c>
      <x:c r="L323" s="60" t="n">
        <x:f>H323+I323+J323</x:f>
        <x:v>423</x:v>
      </x:c>
      <x:c r="M323" s="60" t="n">
        <x:f>L323+K323</x:f>
        <x:v>603</x:v>
      </x:c>
      <x:c r="N323" s="60" t="n">
        <x:f>'参数'!$B$10</x:f>
        <x:v>1</x:v>
      </x:c>
      <x:c r="O323" s="60" t="n">
        <x:f>N323*'参数'!$B$11</x:f>
        <x:v>2</x:v>
      </x:c>
      <x:c r="P323" s="60" t="n">
        <x:f>N323*'参数'!$B$12</x:f>
        <x:v>1</x:v>
      </x:c>
      <x:c r="Q323" t="str">
        <x:f>C323&amp;"d"</x:f>
        <x:v>C3d</x:v>
      </x:c>
      <x:c r="R323" t="str">
        <x:f>C323&amp;"p"</x:f>
        <x:v>C3p</x:v>
      </x:c>
      <x:c r="S323" t="str">
        <x:f>IF(AND(L323&gt;=H323+I323+J323,M323&gt;L323,F323&lt;&gt;""),"PASS","FAIL")</x:f>
        <x:v>PASS</x:v>
      </x:c>
      <x:c r="T323" t="n">
        <x:v>6</x:v>
      </x:c>
      <x:c r="U323" t="str">
        <x:v>pickup_after_delivery_completion_plus_usage_lag</x:v>
      </x:c>
    </x:row>
    <x:row r="324">
      <x:c r="A324" t="str">
        <x:v>Set2_100-10-1b</x:v>
      </x:c>
      <x:c r="B324" t="str">
        <x:v>short_same_day</x:v>
      </x:c>
      <x:c r="C324" t="str">
        <x:v>C4</x:v>
      </x:c>
      <x:c r="D324" s="59" t="n">
        <x:v>2</x:v>
      </x:c>
      <x:c r="E324" s="59" t="n">
        <x:v>30</x:v>
      </x:c>
      <x:c r="F324" s="59" t="str">
        <x:v>S8</x:v>
      </x:c>
      <x:c r="G324" s="59" t="n">
        <x:v>312</x:v>
      </x:c>
      <x:c r="H324" s="59" t="n">
        <x:v>322</x:v>
      </x:c>
      <x:c r="I324" s="59" t="n">
        <x:v>10</x:v>
      </x:c>
      <x:c r="J324" s="60" t="n">
        <x:f>'参数'!$C$4</x:f>
        <x:v>120</x:v>
      </x:c>
      <x:c r="K324" s="60" t="n">
        <x:f>'参数'!$D$4</x:f>
        <x:v>180</x:v>
      </x:c>
      <x:c r="L324" s="60" t="n">
        <x:f>H324+I324+J324</x:f>
        <x:v>452</x:v>
      </x:c>
      <x:c r="M324" s="60" t="n">
        <x:f>L324+K324</x:f>
        <x:v>632</x:v>
      </x:c>
      <x:c r="N324" s="60" t="n">
        <x:f>'参数'!$B$10</x:f>
        <x:v>1</x:v>
      </x:c>
      <x:c r="O324" s="60" t="n">
        <x:f>N324*'参数'!$B$11</x:f>
        <x:v>2</x:v>
      </x:c>
      <x:c r="P324" s="60" t="n">
        <x:f>N324*'参数'!$B$12</x:f>
        <x:v>1</x:v>
      </x:c>
      <x:c r="Q324" t="str">
        <x:f>C324&amp;"d"</x:f>
        <x:v>C4d</x:v>
      </x:c>
      <x:c r="R324" t="str">
        <x:f>C324&amp;"p"</x:f>
        <x:v>C4p</x:v>
      </x:c>
      <x:c r="S324" t="str">
        <x:f>IF(AND(L324&gt;=H324+I324+J324,M324&gt;L324,F324&lt;&gt;""),"PASS","FAIL")</x:f>
        <x:v>PASS</x:v>
      </x:c>
      <x:c r="T324" t="n">
        <x:v>6</x:v>
      </x:c>
      <x:c r="U324" t="str">
        <x:v>pickup_after_delivery_completion_plus_usage_lag</x:v>
      </x:c>
    </x:row>
    <x:row r="325">
      <x:c r="A325" t="str">
        <x:v>Set2_100-10-1b</x:v>
      </x:c>
      <x:c r="B325" t="str">
        <x:v>short_same_day</x:v>
      </x:c>
      <x:c r="C325" t="str">
        <x:v>C5</x:v>
      </x:c>
      <x:c r="D325" s="59" t="n">
        <x:v>31</x:v>
      </x:c>
      <x:c r="E325" s="59" t="n">
        <x:v>46</x:v>
      </x:c>
      <x:c r="F325" s="59" t="str">
        <x:v>S9</x:v>
      </x:c>
      <x:c r="G325" s="59" t="n">
        <x:v>150</x:v>
      </x:c>
      <x:c r="H325" s="59" t="n">
        <x:v>172</x:v>
      </x:c>
      <x:c r="I325" s="59" t="n">
        <x:v>10</x:v>
      </x:c>
      <x:c r="J325" s="60" t="n">
        <x:f>'参数'!$C$4</x:f>
        <x:v>120</x:v>
      </x:c>
      <x:c r="K325" s="60" t="n">
        <x:f>'参数'!$D$4</x:f>
        <x:v>180</x:v>
      </x:c>
      <x:c r="L325" s="60" t="n">
        <x:f>H325+I325+J325</x:f>
        <x:v>302</x:v>
      </x:c>
      <x:c r="M325" s="60" t="n">
        <x:f>L325+K325</x:f>
        <x:v>482</x:v>
      </x:c>
      <x:c r="N325" s="60" t="n">
        <x:f>'参数'!$B$10</x:f>
        <x:v>1</x:v>
      </x:c>
      <x:c r="O325" s="60" t="n">
        <x:f>N325*'参数'!$B$11</x:f>
        <x:v>2</x:v>
      </x:c>
      <x:c r="P325" s="60" t="n">
        <x:f>N325*'参数'!$B$12</x:f>
        <x:v>1</x:v>
      </x:c>
      <x:c r="Q325" t="str">
        <x:f>C325&amp;"d"</x:f>
        <x:v>C5d</x:v>
      </x:c>
      <x:c r="R325" t="str">
        <x:f>C325&amp;"p"</x:f>
        <x:v>C5p</x:v>
      </x:c>
      <x:c r="S325" t="str">
        <x:f>IF(AND(L325&gt;=H325+I325+J325,M325&gt;L325,F325&lt;&gt;""),"PASS","FAIL")</x:f>
        <x:v>PASS</x:v>
      </x:c>
      <x:c r="T325" t="n">
        <x:v>11</x:v>
      </x:c>
      <x:c r="U325" t="str">
        <x:v>pickup_after_delivery_completion_plus_usage_lag</x:v>
      </x:c>
    </x:row>
    <x:row r="326">
      <x:c r="A326" t="str">
        <x:v>Set2_100-10-1b</x:v>
      </x:c>
      <x:c r="B326" t="str">
        <x:v>short_same_day</x:v>
      </x:c>
      <x:c r="C326" t="str">
        <x:v>C6</x:v>
      </x:c>
      <x:c r="D326" s="59" t="n">
        <x:v>5</x:v>
      </x:c>
      <x:c r="E326" s="59" t="n">
        <x:v>13</x:v>
      </x:c>
      <x:c r="F326" s="59" t="str">
        <x:v>S0</x:v>
      </x:c>
      <x:c r="G326" s="59" t="n">
        <x:v>532</x:v>
      </x:c>
      <x:c r="H326" s="59" t="n">
        <x:v>558</x:v>
      </x:c>
      <x:c r="I326" s="59" t="n">
        <x:v>10</x:v>
      </x:c>
      <x:c r="J326" s="60" t="n">
        <x:f>'参数'!$C$4</x:f>
        <x:v>120</x:v>
      </x:c>
      <x:c r="K326" s="60" t="n">
        <x:f>'参数'!$D$4</x:f>
        <x:v>180</x:v>
      </x:c>
      <x:c r="L326" s="60" t="n">
        <x:f>H326+I326+J326</x:f>
        <x:v>688</x:v>
      </x:c>
      <x:c r="M326" s="60" t="n">
        <x:f>L326+K326</x:f>
        <x:v>868</x:v>
      </x:c>
      <x:c r="N326" s="60" t="n">
        <x:f>'参数'!$B$10</x:f>
        <x:v>1</x:v>
      </x:c>
      <x:c r="O326" s="60" t="n">
        <x:f>N326*'参数'!$B$11</x:f>
        <x:v>2</x:v>
      </x:c>
      <x:c r="P326" s="60" t="n">
        <x:f>N326*'参数'!$B$12</x:f>
        <x:v>1</x:v>
      </x:c>
      <x:c r="Q326" t="str">
        <x:f>C326&amp;"d"</x:f>
        <x:v>C6d</x:v>
      </x:c>
      <x:c r="R326" t="str">
        <x:f>C326&amp;"p"</x:f>
        <x:v>C6p</x:v>
      </x:c>
      <x:c r="S326" t="str">
        <x:f>IF(AND(L326&gt;=H326+I326+J326,M326&gt;L326,F326&lt;&gt;""),"PASS","FAIL")</x:f>
        <x:v>PASS</x:v>
      </x:c>
      <x:c r="T326" t="n">
        <x:v>11</x:v>
      </x:c>
      <x:c r="U326" t="str">
        <x:v>pickup_after_delivery_completion_plus_usage_lag</x:v>
      </x:c>
    </x:row>
    <x:row r="327">
      <x:c r="A327" t="str">
        <x:v>Set2_100-10-1b</x:v>
      </x:c>
      <x:c r="B327" t="str">
        <x:v>short_same_day</x:v>
      </x:c>
      <x:c r="C327" t="str">
        <x:v>C7</x:v>
      </x:c>
      <x:c r="D327" s="59" t="n">
        <x:v>13</x:v>
      </x:c>
      <x:c r="E327" s="59" t="n">
        <x:v>36</x:v>
      </x:c>
      <x:c r="F327" s="59" t="str">
        <x:v>S8</x:v>
      </x:c>
      <x:c r="G327" s="59" t="n">
        <x:v>486</x:v>
      </x:c>
      <x:c r="H327" s="59" t="n">
        <x:v>518</x:v>
      </x:c>
      <x:c r="I327" s="59" t="n">
        <x:v>10</x:v>
      </x:c>
      <x:c r="J327" s="60" t="n">
        <x:f>'参数'!$C$4</x:f>
        <x:v>120</x:v>
      </x:c>
      <x:c r="K327" s="60" t="n">
        <x:f>'参数'!$D$4</x:f>
        <x:v>180</x:v>
      </x:c>
      <x:c r="L327" s="60" t="n">
        <x:f>H327+I327+J327</x:f>
        <x:v>648</x:v>
      </x:c>
      <x:c r="M327" s="60" t="n">
        <x:f>L327+K327</x:f>
        <x:v>828</x:v>
      </x:c>
      <x:c r="N327" s="60" t="n">
        <x:f>'参数'!$B$10</x:f>
        <x:v>1</x:v>
      </x:c>
      <x:c r="O327" s="60" t="n">
        <x:f>N327*'参数'!$B$11</x:f>
        <x:v>2</x:v>
      </x:c>
      <x:c r="P327" s="60" t="n">
        <x:f>N327*'参数'!$B$12</x:f>
        <x:v>1</x:v>
      </x:c>
      <x:c r="Q327" t="str">
        <x:f>C327&amp;"d"</x:f>
        <x:v>C7d</x:v>
      </x:c>
      <x:c r="R327" t="str">
        <x:f>C327&amp;"p"</x:f>
        <x:v>C7p</x:v>
      </x:c>
      <x:c r="S327" t="str">
        <x:f>IF(AND(L327&gt;=H327+I327+J327,M327&gt;L327,F327&lt;&gt;""),"PASS","FAIL")</x:f>
        <x:v>PASS</x:v>
      </x:c>
      <x:c r="T327" t="n">
        <x:v>2</x:v>
      </x:c>
      <x:c r="U327" t="str">
        <x:v>pickup_after_delivery_completion_plus_usage_lag</x:v>
      </x:c>
    </x:row>
    <x:row r="328">
      <x:c r="A328" t="str">
        <x:v>Set2_100-10-1b</x:v>
      </x:c>
      <x:c r="B328" t="str">
        <x:v>short_same_day</x:v>
      </x:c>
      <x:c r="C328" t="str">
        <x:v>C8</x:v>
      </x:c>
      <x:c r="D328" s="59" t="n">
        <x:v>38</x:v>
      </x:c>
      <x:c r="E328" s="59" t="n">
        <x:v>6</x:v>
      </x:c>
      <x:c r="F328" s="59" t="str">
        <x:v>S2</x:v>
      </x:c>
      <x:c r="G328" s="59" t="n">
        <x:v>544</x:v>
      </x:c>
      <x:c r="H328" s="59" t="n">
        <x:v>578</x:v>
      </x:c>
      <x:c r="I328" s="59" t="n">
        <x:v>10</x:v>
      </x:c>
      <x:c r="J328" s="60" t="n">
        <x:f>'参数'!$C$4</x:f>
        <x:v>120</x:v>
      </x:c>
      <x:c r="K328" s="60" t="n">
        <x:f>'参数'!$D$4</x:f>
        <x:v>180</x:v>
      </x:c>
      <x:c r="L328" s="60" t="n">
        <x:f>H328+I328+J328</x:f>
        <x:v>708</x:v>
      </x:c>
      <x:c r="M328" s="60" t="n">
        <x:f>L328+K328</x:f>
        <x:v>888</x:v>
      </x:c>
      <x:c r="N328" s="60" t="n">
        <x:f>'参数'!$B$10</x:f>
        <x:v>1</x:v>
      </x:c>
      <x:c r="O328" s="60" t="n">
        <x:f>N328*'参数'!$B$11</x:f>
        <x:v>2</x:v>
      </x:c>
      <x:c r="P328" s="60" t="n">
        <x:f>N328*'参数'!$B$12</x:f>
        <x:v>1</x:v>
      </x:c>
      <x:c r="Q328" t="str">
        <x:f>C328&amp;"d"</x:f>
        <x:v>C8d</x:v>
      </x:c>
      <x:c r="R328" t="str">
        <x:f>C328&amp;"p"</x:f>
        <x:v>C8p</x:v>
      </x:c>
      <x:c r="S328" t="str">
        <x:f>IF(AND(L328&gt;=H328+I328+J328,M328&gt;L328,F328&lt;&gt;""),"PASS","FAIL")</x:f>
        <x:v>PASS</x:v>
      </x:c>
      <x:c r="T328" t="n">
        <x:v>3</x:v>
      </x:c>
      <x:c r="U328" t="str">
        <x:v>pickup_after_delivery_completion_plus_usage_lag</x:v>
      </x:c>
    </x:row>
    <x:row r="329">
      <x:c r="A329" t="str">
        <x:v>Set2_100-10-1b</x:v>
      </x:c>
      <x:c r="B329" t="str">
        <x:v>short_same_day</x:v>
      </x:c>
      <x:c r="C329" t="str">
        <x:v>C9</x:v>
      </x:c>
      <x:c r="D329" s="59" t="n">
        <x:v>29</x:v>
      </x:c>
      <x:c r="E329" s="59" t="n">
        <x:v>11</x:v>
      </x:c>
      <x:c r="F329" s="59" t="str">
        <x:v>S5</x:v>
      </x:c>
      <x:c r="G329" s="59" t="n">
        <x:v>101</x:v>
      </x:c>
      <x:c r="H329" s="59" t="n">
        <x:v>137</x:v>
      </x:c>
      <x:c r="I329" s="59" t="n">
        <x:v>10</x:v>
      </x:c>
      <x:c r="J329" s="60" t="n">
        <x:f>'参数'!$C$4</x:f>
        <x:v>120</x:v>
      </x:c>
      <x:c r="K329" s="60" t="n">
        <x:f>'参数'!$D$4</x:f>
        <x:v>180</x:v>
      </x:c>
      <x:c r="L329" s="60" t="n">
        <x:f>H329+I329+J329</x:f>
        <x:v>267</x:v>
      </x:c>
      <x:c r="M329" s="60" t="n">
        <x:f>L329+K329</x:f>
        <x:v>447</x:v>
      </x:c>
      <x:c r="N329" s="60" t="n">
        <x:f>'参数'!$B$10</x:f>
        <x:v>1</x:v>
      </x:c>
      <x:c r="O329" s="60" t="n">
        <x:f>N329*'参数'!$B$11</x:f>
        <x:v>2</x:v>
      </x:c>
      <x:c r="P329" s="60" t="n">
        <x:f>N329*'参数'!$B$12</x:f>
        <x:v>1</x:v>
      </x:c>
      <x:c r="Q329" t="str">
        <x:f>C329&amp;"d"</x:f>
        <x:v>C9d</x:v>
      </x:c>
      <x:c r="R329" t="str">
        <x:f>C329&amp;"p"</x:f>
        <x:v>C9p</x:v>
      </x:c>
      <x:c r="S329" t="str">
        <x:f>IF(AND(L329&gt;=H329+I329+J329,M329&gt;L329,F329&lt;&gt;""),"PASS","FAIL")</x:f>
        <x:v>PASS</x:v>
      </x:c>
      <x:c r="T329" t="n">
        <x:v>17</x:v>
      </x:c>
      <x:c r="U329" t="str">
        <x:v>pickup_after_delivery_completion_plus_usage_lag</x:v>
      </x:c>
    </x:row>
    <x:row r="330">
      <x:c r="A330" t="str">
        <x:v>Set2_100-10-1b</x:v>
      </x:c>
      <x:c r="B330" t="str">
        <x:v>short_same_day</x:v>
      </x:c>
      <x:c r="C330" t="str">
        <x:v>C10</x:v>
      </x:c>
      <x:c r="D330" s="59" t="n">
        <x:v>38</x:v>
      </x:c>
      <x:c r="E330" s="59" t="n">
        <x:v>47</x:v>
      </x:c>
      <x:c r="F330" s="59" t="str">
        <x:v>S9</x:v>
      </x:c>
      <x:c r="G330" s="59" t="n">
        <x:v>584</x:v>
      </x:c>
      <x:c r="H330" s="59" t="n">
        <x:v>622</x:v>
      </x:c>
      <x:c r="I330" s="59" t="n">
        <x:v>10</x:v>
      </x:c>
      <x:c r="J330" s="60" t="n">
        <x:f>'参数'!$C$4</x:f>
        <x:v>120</x:v>
      </x:c>
      <x:c r="K330" s="60" t="n">
        <x:f>'参数'!$D$4</x:f>
        <x:v>180</x:v>
      </x:c>
      <x:c r="L330" s="60" t="n">
        <x:f>H330+I330+J330</x:f>
        <x:v>752</x:v>
      </x:c>
      <x:c r="M330" s="60" t="n">
        <x:f>L330+K330</x:f>
        <x:v>932</x:v>
      </x:c>
      <x:c r="N330" s="60" t="n">
        <x:f>'参数'!$B$10</x:f>
        <x:v>1</x:v>
      </x:c>
      <x:c r="O330" s="60" t="n">
        <x:f>N330*'参数'!$B$11</x:f>
        <x:v>2</x:v>
      </x:c>
      <x:c r="P330" s="60" t="n">
        <x:f>N330*'参数'!$B$12</x:f>
        <x:v>1</x:v>
      </x:c>
      <x:c r="Q330" t="str">
        <x:f>C330&amp;"d"</x:f>
        <x:v>C10d</x:v>
      </x:c>
      <x:c r="R330" t="str">
        <x:f>C330&amp;"p"</x:f>
        <x:v>C10p</x:v>
      </x:c>
      <x:c r="S330" t="str">
        <x:f>IF(AND(L330&gt;=H330+I330+J330,M330&gt;L330,F330&lt;&gt;""),"PASS","FAIL")</x:f>
        <x:v>PASS</x:v>
      </x:c>
      <x:c r="T330" t="n">
        <x:v>9</x:v>
      </x:c>
      <x:c r="U330" t="str">
        <x:v>pickup_after_delivery_completion_plus_usage_lag</x:v>
      </x:c>
    </x:row>
    <x:row r="331">
      <x:c r="A331" t="str">
        <x:v>Set2_100-10-1b</x:v>
      </x:c>
      <x:c r="B331" t="str">
        <x:v>short_same_day</x:v>
      </x:c>
      <x:c r="C331" t="str">
        <x:v>C11</x:v>
      </x:c>
      <x:c r="D331" s="59" t="n">
        <x:v>9</x:v>
      </x:c>
      <x:c r="E331" s="59" t="n">
        <x:v>47</x:v>
      </x:c>
      <x:c r="F331" s="59" t="str">
        <x:v>S6</x:v>
      </x:c>
      <x:c r="G331" s="59" t="n">
        <x:v>71</x:v>
      </x:c>
      <x:c r="H331" s="59" t="n">
        <x:v>109</x:v>
      </x:c>
      <x:c r="I331" s="59" t="n">
        <x:v>10</x:v>
      </x:c>
      <x:c r="J331" s="60" t="n">
        <x:f>'参数'!$C$4</x:f>
        <x:v>120</x:v>
      </x:c>
      <x:c r="K331" s="60" t="n">
        <x:f>'参数'!$D$4</x:f>
        <x:v>180</x:v>
      </x:c>
      <x:c r="L331" s="60" t="n">
        <x:f>H331+I331+J331</x:f>
        <x:v>239</x:v>
      </x:c>
      <x:c r="M331" s="60" t="n">
        <x:f>L331+K331</x:f>
        <x:v>419</x:v>
      </x:c>
      <x:c r="N331" s="60" t="n">
        <x:f>'参数'!$B$10</x:f>
        <x:v>1</x:v>
      </x:c>
      <x:c r="O331" s="60" t="n">
        <x:f>N331*'参数'!$B$11</x:f>
        <x:v>2</x:v>
      </x:c>
      <x:c r="P331" s="60" t="n">
        <x:f>N331*'参数'!$B$12</x:f>
        <x:v>1</x:v>
      </x:c>
      <x:c r="Q331" t="str">
        <x:f>C331&amp;"d"</x:f>
        <x:v>C11d</x:v>
      </x:c>
      <x:c r="R331" t="str">
        <x:f>C331&amp;"p"</x:f>
        <x:v>C11p</x:v>
      </x:c>
      <x:c r="S331" t="str">
        <x:f>IF(AND(L331&gt;=H331+I331+J331,M331&gt;L331,F331&lt;&gt;""),"PASS","FAIL")</x:f>
        <x:v>PASS</x:v>
      </x:c>
      <x:c r="T331" t="n">
        <x:v>11</x:v>
      </x:c>
      <x:c r="U331" t="str">
        <x:v>pickup_after_delivery_completion_plus_usage_lag</x:v>
      </x:c>
    </x:row>
    <x:row r="332">
      <x:c r="A332" t="str">
        <x:v>Set2_100-10-1b</x:v>
      </x:c>
      <x:c r="B332" t="str">
        <x:v>short_same_day</x:v>
      </x:c>
      <x:c r="C332" t="str">
        <x:v>C12</x:v>
      </x:c>
      <x:c r="D332" s="59" t="n">
        <x:v>11</x:v>
      </x:c>
      <x:c r="E332" s="59" t="n">
        <x:v>18</x:v>
      </x:c>
      <x:c r="F332" s="59" t="str">
        <x:v>S5</x:v>
      </x:c>
      <x:c r="G332" s="59" t="n">
        <x:v>328</x:v>
      </x:c>
      <x:c r="H332" s="59" t="n">
        <x:v>356</x:v>
      </x:c>
      <x:c r="I332" s="59" t="n">
        <x:v>10</x:v>
      </x:c>
      <x:c r="J332" s="60" t="n">
        <x:f>'参数'!$C$4</x:f>
        <x:v>120</x:v>
      </x:c>
      <x:c r="K332" s="60" t="n">
        <x:f>'参数'!$D$4</x:f>
        <x:v>180</x:v>
      </x:c>
      <x:c r="L332" s="60" t="n">
        <x:f>H332+I332+J332</x:f>
        <x:v>486</x:v>
      </x:c>
      <x:c r="M332" s="60" t="n">
        <x:f>L332+K332</x:f>
        <x:v>666</x:v>
      </x:c>
      <x:c r="N332" s="60" t="n">
        <x:f>'参数'!$B$10</x:f>
        <x:v>1</x:v>
      </x:c>
      <x:c r="O332" s="60" t="n">
        <x:f>N332*'参数'!$B$11</x:f>
        <x:v>2</x:v>
      </x:c>
      <x:c r="P332" s="60" t="n">
        <x:f>N332*'参数'!$B$12</x:f>
        <x:v>1</x:v>
      </x:c>
      <x:c r="Q332" t="str">
        <x:f>C332&amp;"d"</x:f>
        <x:v>C12d</x:v>
      </x:c>
      <x:c r="R332" t="str">
        <x:f>C332&amp;"p"</x:f>
        <x:v>C12p</x:v>
      </x:c>
      <x:c r="S332" t="str">
        <x:f>IF(AND(L332&gt;=H332+I332+J332,M332&gt;L332,F332&lt;&gt;""),"PASS","FAIL")</x:f>
        <x:v>PASS</x:v>
      </x:c>
      <x:c r="T332" t="n">
        <x:v>17</x:v>
      </x:c>
      <x:c r="U332" t="str">
        <x:v>pickup_after_delivery_completion_plus_usage_lag</x:v>
      </x:c>
    </x:row>
    <x:row r="333">
      <x:c r="A333" t="str">
        <x:v>Set2_100-10-1b</x:v>
      </x:c>
      <x:c r="B333" t="str">
        <x:v>short_same_day</x:v>
      </x:c>
      <x:c r="C333" t="str">
        <x:v>C13</x:v>
      </x:c>
      <x:c r="D333" s="59" t="n">
        <x:v>17</x:v>
      </x:c>
      <x:c r="E333" s="59" t="n">
        <x:v>31</x:v>
      </x:c>
      <x:c r="F333" s="59" t="str">
        <x:v>S4</x:v>
      </x:c>
      <x:c r="G333" s="59" t="n">
        <x:v>190</x:v>
      </x:c>
      <x:c r="H333" s="59" t="n">
        <x:v>212</x:v>
      </x:c>
      <x:c r="I333" s="59" t="n">
        <x:v>10</x:v>
      </x:c>
      <x:c r="J333" s="60" t="n">
        <x:f>'参数'!$C$4</x:f>
        <x:v>120</x:v>
      </x:c>
      <x:c r="K333" s="60" t="n">
        <x:f>'参数'!$D$4</x:f>
        <x:v>180</x:v>
      </x:c>
      <x:c r="L333" s="60" t="n">
        <x:f>H333+I333+J333</x:f>
        <x:v>342</x:v>
      </x:c>
      <x:c r="M333" s="60" t="n">
        <x:f>L333+K333</x:f>
        <x:v>522</x:v>
      </x:c>
      <x:c r="N333" s="60" t="n">
        <x:f>'参数'!$B$10</x:f>
        <x:v>1</x:v>
      </x:c>
      <x:c r="O333" s="60" t="n">
        <x:f>N333*'参数'!$B$11</x:f>
        <x:v>2</x:v>
      </x:c>
      <x:c r="P333" s="60" t="n">
        <x:f>N333*'参数'!$B$12</x:f>
        <x:v>1</x:v>
      </x:c>
      <x:c r="Q333" t="str">
        <x:f>C333&amp;"d"</x:f>
        <x:v>C13d</x:v>
      </x:c>
      <x:c r="R333" t="str">
        <x:f>C333&amp;"p"</x:f>
        <x:v>C13p</x:v>
      </x:c>
      <x:c r="S333" t="str">
        <x:f>IF(AND(L333&gt;=H333+I333+J333,M333&gt;L333,F333&lt;&gt;""),"PASS","FAIL")</x:f>
        <x:v>PASS</x:v>
      </x:c>
      <x:c r="T333" t="n">
        <x:v>11</x:v>
      </x:c>
      <x:c r="U333" t="str">
        <x:v>pickup_after_delivery_completion_plus_usage_lag</x:v>
      </x:c>
    </x:row>
    <x:row r="334">
      <x:c r="A334" t="str">
        <x:v>Set2_100-10-1b</x:v>
      </x:c>
      <x:c r="B334" t="str">
        <x:v>short_same_day</x:v>
      </x:c>
      <x:c r="C334" t="str">
        <x:v>C14</x:v>
      </x:c>
      <x:c r="D334" s="59" t="n">
        <x:v>19</x:v>
      </x:c>
      <x:c r="E334" s="59" t="n">
        <x:v>6</x:v>
      </x:c>
      <x:c r="F334" s="59" t="str">
        <x:v>S5</x:v>
      </x:c>
      <x:c r="G334" s="59" t="n">
        <x:v>117</x:v>
      </x:c>
      <x:c r="H334" s="59" t="n">
        <x:v>135</x:v>
      </x:c>
      <x:c r="I334" s="59" t="n">
        <x:v>10</x:v>
      </x:c>
      <x:c r="J334" s="60" t="n">
        <x:f>'参数'!$C$4</x:f>
        <x:v>120</x:v>
      </x:c>
      <x:c r="K334" s="60" t="n">
        <x:f>'参数'!$D$4</x:f>
        <x:v>180</x:v>
      </x:c>
      <x:c r="L334" s="60" t="n">
        <x:f>H334+I334+J334</x:f>
        <x:v>265</x:v>
      </x:c>
      <x:c r="M334" s="60" t="n">
        <x:f>L334+K334</x:f>
        <x:v>445</x:v>
      </x:c>
      <x:c r="N334" s="60" t="n">
        <x:f>'参数'!$B$10</x:f>
        <x:v>1</x:v>
      </x:c>
      <x:c r="O334" s="60" t="n">
        <x:f>N334*'参数'!$B$11</x:f>
        <x:v>2</x:v>
      </x:c>
      <x:c r="P334" s="60" t="n">
        <x:f>N334*'参数'!$B$12</x:f>
        <x:v>1</x:v>
      </x:c>
      <x:c r="Q334" t="str">
        <x:f>C334&amp;"d"</x:f>
        <x:v>C14d</x:v>
      </x:c>
      <x:c r="R334" t="str">
        <x:f>C334&amp;"p"</x:f>
        <x:v>C14p</x:v>
      </x:c>
      <x:c r="S334" t="str">
        <x:f>IF(AND(L334&gt;=H334+I334+J334,M334&gt;L334,F334&lt;&gt;""),"PASS","FAIL")</x:f>
        <x:v>PASS</x:v>
      </x:c>
      <x:c r="T334" t="n">
        <x:v>8</x:v>
      </x:c>
      <x:c r="U334" t="str">
        <x:v>pickup_after_delivery_completion_plus_usage_lag</x:v>
      </x:c>
    </x:row>
    <x:row r="335">
      <x:c r="A335" t="str">
        <x:v>Set2_100-10-1b</x:v>
      </x:c>
      <x:c r="B335" t="str">
        <x:v>short_same_day</x:v>
      </x:c>
      <x:c r="C335" t="str">
        <x:v>C15</x:v>
      </x:c>
      <x:c r="D335" s="59" t="n">
        <x:v>12</x:v>
      </x:c>
      <x:c r="E335" s="59" t="n">
        <x:v>7</x:v>
      </x:c>
      <x:c r="F335" s="59" t="str">
        <x:v>S5</x:v>
      </x:c>
      <x:c r="G335" s="59" t="n">
        <x:v>148</x:v>
      </x:c>
      <x:c r="H335" s="59" t="n">
        <x:v>162</x:v>
      </x:c>
      <x:c r="I335" s="59" t="n">
        <x:v>10</x:v>
      </x:c>
      <x:c r="J335" s="60" t="n">
        <x:f>'参数'!$C$4</x:f>
        <x:v>120</x:v>
      </x:c>
      <x:c r="K335" s="60" t="n">
        <x:f>'参数'!$D$4</x:f>
        <x:v>180</x:v>
      </x:c>
      <x:c r="L335" s="60" t="n">
        <x:f>H335+I335+J335</x:f>
        <x:v>292</x:v>
      </x:c>
      <x:c r="M335" s="60" t="n">
        <x:f>L335+K335</x:f>
        <x:v>472</x:v>
      </x:c>
      <x:c r="N335" s="60" t="n">
        <x:f>'参数'!$B$10</x:f>
        <x:v>1</x:v>
      </x:c>
      <x:c r="O335" s="60" t="n">
        <x:f>N335*'参数'!$B$11</x:f>
        <x:v>2</x:v>
      </x:c>
      <x:c r="P335" s="60" t="n">
        <x:f>N335*'参数'!$B$12</x:f>
        <x:v>1</x:v>
      </x:c>
      <x:c r="Q335" t="str">
        <x:f>C335&amp;"d"</x:f>
        <x:v>C15d</x:v>
      </x:c>
      <x:c r="R335" t="str">
        <x:f>C335&amp;"p"</x:f>
        <x:v>C15p</x:v>
      </x:c>
      <x:c r="S335" t="str">
        <x:f>IF(AND(L335&gt;=H335+I335+J335,M335&gt;L335,F335&lt;&gt;""),"PASS","FAIL")</x:f>
        <x:v>PASS</x:v>
      </x:c>
      <x:c r="T335" t="n">
        <x:v>2</x:v>
      </x:c>
      <x:c r="U335" t="str">
        <x:v>pickup_after_delivery_completion_plus_usage_lag</x:v>
      </x:c>
    </x:row>
    <x:row r="336">
      <x:c r="A336" t="str">
        <x:v>Set2_100-10-1b</x:v>
      </x:c>
      <x:c r="B336" t="str">
        <x:v>short_same_day</x:v>
      </x:c>
      <x:c r="C336" t="str">
        <x:v>C16</x:v>
      </x:c>
      <x:c r="D336" s="59" t="n">
        <x:v>5</x:v>
      </x:c>
      <x:c r="E336" s="59" t="n">
        <x:v>14</x:v>
      </x:c>
      <x:c r="F336" s="59" t="str">
        <x:v>S0</x:v>
      </x:c>
      <x:c r="G336" s="59" t="n">
        <x:v>541</x:v>
      </x:c>
      <x:c r="H336" s="59" t="n">
        <x:v>557</x:v>
      </x:c>
      <x:c r="I336" s="59" t="n">
        <x:v>10</x:v>
      </x:c>
      <x:c r="J336" s="60" t="n">
        <x:f>'参数'!$C$4</x:f>
        <x:v>120</x:v>
      </x:c>
      <x:c r="K336" s="60" t="n">
        <x:f>'参数'!$D$4</x:f>
        <x:v>180</x:v>
      </x:c>
      <x:c r="L336" s="60" t="n">
        <x:f>H336+I336+J336</x:f>
        <x:v>687</x:v>
      </x:c>
      <x:c r="M336" s="60" t="n">
        <x:f>L336+K336</x:f>
        <x:v>867</x:v>
      </x:c>
      <x:c r="N336" s="60" t="n">
        <x:f>'参数'!$B$10</x:f>
        <x:v>1</x:v>
      </x:c>
      <x:c r="O336" s="60" t="n">
        <x:f>N336*'参数'!$B$11</x:f>
        <x:v>2</x:v>
      </x:c>
      <x:c r="P336" s="60" t="n">
        <x:f>N336*'参数'!$B$12</x:f>
        <x:v>1</x:v>
      </x:c>
      <x:c r="Q336" t="str">
        <x:f>C336&amp;"d"</x:f>
        <x:v>C16d</x:v>
      </x:c>
      <x:c r="R336" t="str">
        <x:f>C336&amp;"p"</x:f>
        <x:v>C16p</x:v>
      </x:c>
      <x:c r="S336" t="str">
        <x:f>IF(AND(L336&gt;=H336+I336+J336,M336&gt;L336,F336&lt;&gt;""),"PASS","FAIL")</x:f>
        <x:v>PASS</x:v>
      </x:c>
      <x:c r="T336" t="n">
        <x:v>6</x:v>
      </x:c>
      <x:c r="U336" t="str">
        <x:v>pickup_after_delivery_completion_plus_usage_lag</x:v>
      </x:c>
    </x:row>
    <x:row r="337">
      <x:c r="A337" t="str">
        <x:v>Set2_100-10-1b</x:v>
      </x:c>
      <x:c r="B337" t="str">
        <x:v>short_same_day</x:v>
      </x:c>
      <x:c r="C337" t="str">
        <x:v>C17</x:v>
      </x:c>
      <x:c r="D337" s="59" t="n">
        <x:v>40</x:v>
      </x:c>
      <x:c r="E337" s="59" t="n">
        <x:v>36</x:v>
      </x:c>
      <x:c r="F337" s="59" t="str">
        <x:v>S7</x:v>
      </x:c>
      <x:c r="G337" s="59" t="n">
        <x:v>102</x:v>
      </x:c>
      <x:c r="H337" s="59" t="n">
        <x:v>114</x:v>
      </x:c>
      <x:c r="I337" s="59" t="n">
        <x:v>10</x:v>
      </x:c>
      <x:c r="J337" s="60" t="n">
        <x:f>'参数'!$C$4</x:f>
        <x:v>120</x:v>
      </x:c>
      <x:c r="K337" s="60" t="n">
        <x:f>'参数'!$D$4</x:f>
        <x:v>180</x:v>
      </x:c>
      <x:c r="L337" s="60" t="n">
        <x:f>H337+I337+J337</x:f>
        <x:v>244</x:v>
      </x:c>
      <x:c r="M337" s="60" t="n">
        <x:f>L337+K337</x:f>
        <x:v>424</x:v>
      </x:c>
      <x:c r="N337" s="60" t="n">
        <x:f>'参数'!$B$10</x:f>
        <x:v>1</x:v>
      </x:c>
      <x:c r="O337" s="60" t="n">
        <x:f>N337*'参数'!$B$11</x:f>
        <x:v>2</x:v>
      </x:c>
      <x:c r="P337" s="60" t="n">
        <x:f>N337*'参数'!$B$12</x:f>
        <x:v>1</x:v>
      </x:c>
      <x:c r="Q337" t="str">
        <x:f>C337&amp;"d"</x:f>
        <x:v>C17d</x:v>
      </x:c>
      <x:c r="R337" t="str">
        <x:f>C337&amp;"p"</x:f>
        <x:v>C17p</x:v>
      </x:c>
      <x:c r="S337" t="str">
        <x:f>IF(AND(L337&gt;=H337+I337+J337,M337&gt;L337,F337&lt;&gt;""),"PASS","FAIL")</x:f>
        <x:v>PASS</x:v>
      </x:c>
      <x:c r="T337" t="n">
        <x:v>14</x:v>
      </x:c>
      <x:c r="U337" t="str">
        <x:v>pickup_after_delivery_completion_plus_usage_lag</x:v>
      </x:c>
    </x:row>
    <x:row r="338">
      <x:c r="A338" t="str">
        <x:v>Set2_100-10-1b</x:v>
      </x:c>
      <x:c r="B338" t="str">
        <x:v>short_same_day</x:v>
      </x:c>
      <x:c r="C338" t="str">
        <x:v>C18</x:v>
      </x:c>
      <x:c r="D338" s="59" t="n">
        <x:v>9</x:v>
      </x:c>
      <x:c r="E338" s="59" t="n">
        <x:v>45</x:v>
      </x:c>
      <x:c r="F338" s="59" t="str">
        <x:v>S6</x:v>
      </x:c>
      <x:c r="G338" s="59" t="n">
        <x:v>413</x:v>
      </x:c>
      <x:c r="H338" s="59" t="n">
        <x:v>435</x:v>
      </x:c>
      <x:c r="I338" s="59" t="n">
        <x:v>10</x:v>
      </x:c>
      <x:c r="J338" s="60" t="n">
        <x:f>'参数'!$C$4</x:f>
        <x:v>120</x:v>
      </x:c>
      <x:c r="K338" s="60" t="n">
        <x:f>'参数'!$D$4</x:f>
        <x:v>180</x:v>
      </x:c>
      <x:c r="L338" s="60" t="n">
        <x:f>H338+I338+J338</x:f>
        <x:v>565</x:v>
      </x:c>
      <x:c r="M338" s="60" t="n">
        <x:f>L338+K338</x:f>
        <x:v>745</x:v>
      </x:c>
      <x:c r="N338" s="60" t="n">
        <x:f>'参数'!$B$10</x:f>
        <x:v>1</x:v>
      </x:c>
      <x:c r="O338" s="60" t="n">
        <x:f>N338*'参数'!$B$11</x:f>
        <x:v>2</x:v>
      </x:c>
      <x:c r="P338" s="60" t="n">
        <x:f>N338*'参数'!$B$12</x:f>
        <x:v>1</x:v>
      </x:c>
      <x:c r="Q338" t="str">
        <x:f>C338&amp;"d"</x:f>
        <x:v>C18d</x:v>
      </x:c>
      <x:c r="R338" t="str">
        <x:f>C338&amp;"p"</x:f>
        <x:v>C18p</x:v>
      </x:c>
      <x:c r="S338" t="str">
        <x:f>IF(AND(L338&gt;=H338+I338+J338,M338&gt;L338,F338&lt;&gt;""),"PASS","FAIL")</x:f>
        <x:v>PASS</x:v>
      </x:c>
      <x:c r="T338" t="n">
        <x:v>15</x:v>
      </x:c>
      <x:c r="U338" t="str">
        <x:v>pickup_after_delivery_completion_plus_usage_lag</x:v>
      </x:c>
    </x:row>
    <x:row r="339">
      <x:c r="A339" t="str">
        <x:v>Set2_100-10-1b</x:v>
      </x:c>
      <x:c r="B339" t="str">
        <x:v>short_same_day</x:v>
      </x:c>
      <x:c r="C339" t="str">
        <x:v>C19</x:v>
      </x:c>
      <x:c r="D339" s="59" t="n">
        <x:v>24</x:v>
      </x:c>
      <x:c r="E339" s="59" t="n">
        <x:v>43</x:v>
      </x:c>
      <x:c r="F339" s="59" t="str">
        <x:v>S1</x:v>
      </x:c>
      <x:c r="G339" s="59" t="n">
        <x:v>149</x:v>
      </x:c>
      <x:c r="H339" s="59" t="n">
        <x:v>185</x:v>
      </x:c>
      <x:c r="I339" s="59" t="n">
        <x:v>10</x:v>
      </x:c>
      <x:c r="J339" s="60" t="n">
        <x:f>'参数'!$C$4</x:f>
        <x:v>120</x:v>
      </x:c>
      <x:c r="K339" s="60" t="n">
        <x:f>'参数'!$D$4</x:f>
        <x:v>180</x:v>
      </x:c>
      <x:c r="L339" s="60" t="n">
        <x:f>H339+I339+J339</x:f>
        <x:v>315</x:v>
      </x:c>
      <x:c r="M339" s="60" t="n">
        <x:f>L339+K339</x:f>
        <x:v>495</x:v>
      </x:c>
      <x:c r="N339" s="60" t="n">
        <x:f>'参数'!$B$10</x:f>
        <x:v>1</x:v>
      </x:c>
      <x:c r="O339" s="60" t="n">
        <x:f>N339*'参数'!$B$11</x:f>
        <x:v>2</x:v>
      </x:c>
      <x:c r="P339" s="60" t="n">
        <x:f>N339*'参数'!$B$12</x:f>
        <x:v>1</x:v>
      </x:c>
      <x:c r="Q339" t="str">
        <x:f>C339&amp;"d"</x:f>
        <x:v>C19d</x:v>
      </x:c>
      <x:c r="R339" t="str">
        <x:f>C339&amp;"p"</x:f>
        <x:v>C19p</x:v>
      </x:c>
      <x:c r="S339" t="str">
        <x:f>IF(AND(L339&gt;=H339+I339+J339,M339&gt;L339,F339&lt;&gt;""),"PASS","FAIL")</x:f>
        <x:v>PASS</x:v>
      </x:c>
      <x:c r="T339" t="n">
        <x:v>11</x:v>
      </x:c>
      <x:c r="U339" t="str">
        <x:v>pickup_after_delivery_completion_plus_usage_lag</x:v>
      </x:c>
    </x:row>
    <x:row r="340">
      <x:c r="A340" t="str">
        <x:v>Set2_100-10-1b</x:v>
      </x:c>
      <x:c r="B340" t="str">
        <x:v>short_same_day</x:v>
      </x:c>
      <x:c r="C340" t="str">
        <x:v>C20</x:v>
      </x:c>
      <x:c r="D340" s="59" t="n">
        <x:v>48</x:v>
      </x:c>
      <x:c r="E340" s="59" t="n">
        <x:v>45</x:v>
      </x:c>
      <x:c r="F340" s="59" t="str">
        <x:v>S9</x:v>
      </x:c>
      <x:c r="G340" s="59" t="n">
        <x:v>278</x:v>
      </x:c>
      <x:c r="H340" s="59" t="n">
        <x:v>290</x:v>
      </x:c>
      <x:c r="I340" s="59" t="n">
        <x:v>10</x:v>
      </x:c>
      <x:c r="J340" s="60" t="n">
        <x:f>'参数'!$C$4</x:f>
        <x:v>120</x:v>
      </x:c>
      <x:c r="K340" s="60" t="n">
        <x:f>'参数'!$D$4</x:f>
        <x:v>180</x:v>
      </x:c>
      <x:c r="L340" s="60" t="n">
        <x:f>H340+I340+J340</x:f>
        <x:v>420</x:v>
      </x:c>
      <x:c r="M340" s="60" t="n">
        <x:f>L340+K340</x:f>
        <x:v>600</x:v>
      </x:c>
      <x:c r="N340" s="60" t="n">
        <x:f>'参数'!$B$10</x:f>
        <x:v>1</x:v>
      </x:c>
      <x:c r="O340" s="60" t="n">
        <x:f>N340*'参数'!$B$11</x:f>
        <x:v>2</x:v>
      </x:c>
      <x:c r="P340" s="60" t="n">
        <x:f>N340*'参数'!$B$12</x:f>
        <x:v>1</x:v>
      </x:c>
      <x:c r="Q340" t="str">
        <x:f>C340&amp;"d"</x:f>
        <x:v>C20d</x:v>
      </x:c>
      <x:c r="R340" t="str">
        <x:f>C340&amp;"p"</x:f>
        <x:v>C20p</x:v>
      </x:c>
      <x:c r="S340" t="str">
        <x:f>IF(AND(L340&gt;=H340+I340+J340,M340&gt;L340,F340&lt;&gt;""),"PASS","FAIL")</x:f>
        <x:v>PASS</x:v>
      </x:c>
      <x:c r="T340" t="n">
        <x:v>16</x:v>
      </x:c>
      <x:c r="U340" t="str">
        <x:v>pickup_after_delivery_completion_plus_usage_lag</x:v>
      </x:c>
    </x:row>
    <x:row r="341">
      <x:c r="A341" t="str">
        <x:v>Set2_100-10-1b</x:v>
      </x:c>
      <x:c r="B341" t="str">
        <x:v>short_same_day</x:v>
      </x:c>
      <x:c r="C341" t="str">
        <x:v>C21</x:v>
      </x:c>
      <x:c r="D341" s="59" t="n">
        <x:v>50</x:v>
      </x:c>
      <x:c r="E341" s="59" t="n">
        <x:v>13</x:v>
      </x:c>
      <x:c r="F341" s="59" t="str">
        <x:v>S2</x:v>
      </x:c>
      <x:c r="G341" s="59" t="n">
        <x:v>464</x:v>
      </x:c>
      <x:c r="H341" s="59" t="n">
        <x:v>474</x:v>
      </x:c>
      <x:c r="I341" s="59" t="n">
        <x:v>10</x:v>
      </x:c>
      <x:c r="J341" s="60" t="n">
        <x:f>'参数'!$C$4</x:f>
        <x:v>120</x:v>
      </x:c>
      <x:c r="K341" s="60" t="n">
        <x:f>'参数'!$D$4</x:f>
        <x:v>180</x:v>
      </x:c>
      <x:c r="L341" s="60" t="n">
        <x:f>H341+I341+J341</x:f>
        <x:v>604</x:v>
      </x:c>
      <x:c r="M341" s="60" t="n">
        <x:f>L341+K341</x:f>
        <x:v>784</x:v>
      </x:c>
      <x:c r="N341" s="60" t="n">
        <x:f>'参数'!$B$10</x:f>
        <x:v>1</x:v>
      </x:c>
      <x:c r="O341" s="60" t="n">
        <x:f>N341*'参数'!$B$11</x:f>
        <x:v>2</x:v>
      </x:c>
      <x:c r="P341" s="60" t="n">
        <x:f>N341*'参数'!$B$12</x:f>
        <x:v>1</x:v>
      </x:c>
      <x:c r="Q341" t="str">
        <x:f>C341&amp;"d"</x:f>
        <x:v>C21d</x:v>
      </x:c>
      <x:c r="R341" t="str">
        <x:f>C341&amp;"p"</x:f>
        <x:v>C21p</x:v>
      </x:c>
      <x:c r="S341" t="str">
        <x:f>IF(AND(L341&gt;=H341+I341+J341,M341&gt;L341,F341&lt;&gt;""),"PASS","FAIL")</x:f>
        <x:v>PASS</x:v>
      </x:c>
      <x:c r="T341" t="n">
        <x:v>1</x:v>
      </x:c>
      <x:c r="U341" t="str">
        <x:v>pickup_after_delivery_completion_plus_usage_lag</x:v>
      </x:c>
    </x:row>
    <x:row r="342">
      <x:c r="A342" t="str">
        <x:v>Set2_100-10-1b</x:v>
      </x:c>
      <x:c r="B342" t="str">
        <x:v>short_same_day</x:v>
      </x:c>
      <x:c r="C342" t="str">
        <x:v>C22</x:v>
      </x:c>
      <x:c r="D342" s="59" t="n">
        <x:v>8</x:v>
      </x:c>
      <x:c r="E342" s="59" t="n">
        <x:v>43</x:v>
      </x:c>
      <x:c r="F342" s="59" t="str">
        <x:v>S6</x:v>
      </x:c>
      <x:c r="G342" s="59" t="n">
        <x:v>398</x:v>
      </x:c>
      <x:c r="H342" s="59" t="n">
        <x:v>420</x:v>
      </x:c>
      <x:c r="I342" s="59" t="n">
        <x:v>10</x:v>
      </x:c>
      <x:c r="J342" s="60" t="n">
        <x:f>'参数'!$C$4</x:f>
        <x:v>120</x:v>
      </x:c>
      <x:c r="K342" s="60" t="n">
        <x:f>'参数'!$D$4</x:f>
        <x:v>180</x:v>
      </x:c>
      <x:c r="L342" s="60" t="n">
        <x:f>H342+I342+J342</x:f>
        <x:v>550</x:v>
      </x:c>
      <x:c r="M342" s="60" t="n">
        <x:f>L342+K342</x:f>
        <x:v>730</x:v>
      </x:c>
      <x:c r="N342" s="60" t="n">
        <x:f>'参数'!$B$10</x:f>
        <x:v>1</x:v>
      </x:c>
      <x:c r="O342" s="60" t="n">
        <x:f>N342*'参数'!$B$11</x:f>
        <x:v>2</x:v>
      </x:c>
      <x:c r="P342" s="60" t="n">
        <x:f>N342*'参数'!$B$12</x:f>
        <x:v>1</x:v>
      </x:c>
      <x:c r="Q342" t="str">
        <x:f>C342&amp;"d"</x:f>
        <x:v>C22d</x:v>
      </x:c>
      <x:c r="R342" t="str">
        <x:f>C342&amp;"p"</x:f>
        <x:v>C22p</x:v>
      </x:c>
      <x:c r="S342" t="str">
        <x:f>IF(AND(L342&gt;=H342+I342+J342,M342&gt;L342,F342&lt;&gt;""),"PASS","FAIL")</x:f>
        <x:v>PASS</x:v>
      </x:c>
      <x:c r="T342" t="n">
        <x:v>7</x:v>
      </x:c>
      <x:c r="U342" t="str">
        <x:v>pickup_after_delivery_completion_plus_usage_lag</x:v>
      </x:c>
    </x:row>
    <x:row r="343">
      <x:c r="A343" t="str">
        <x:v>Set2_100-10-1b</x:v>
      </x:c>
      <x:c r="B343" t="str">
        <x:v>short_same_day</x:v>
      </x:c>
      <x:c r="C343" t="str">
        <x:v>C23</x:v>
      </x:c>
      <x:c r="D343" s="59" t="n">
        <x:v>42</x:v>
      </x:c>
      <x:c r="E343" s="59" t="n">
        <x:v>23</x:v>
      </x:c>
      <x:c r="F343" s="59" t="str">
        <x:v>S7</x:v>
      </x:c>
      <x:c r="G343" s="59" t="n">
        <x:v>395</x:v>
      </x:c>
      <x:c r="H343" s="59" t="n">
        <x:v>411</x:v>
      </x:c>
      <x:c r="I343" s="59" t="n">
        <x:v>10</x:v>
      </x:c>
      <x:c r="J343" s="60" t="n">
        <x:f>'参数'!$C$4</x:f>
        <x:v>120</x:v>
      </x:c>
      <x:c r="K343" s="60" t="n">
        <x:f>'参数'!$D$4</x:f>
        <x:v>180</x:v>
      </x:c>
      <x:c r="L343" s="60" t="n">
        <x:f>H343+I343+J343</x:f>
        <x:v>541</x:v>
      </x:c>
      <x:c r="M343" s="60" t="n">
        <x:f>L343+K343</x:f>
        <x:v>721</x:v>
      </x:c>
      <x:c r="N343" s="60" t="n">
        <x:f>'参数'!$B$10</x:f>
        <x:v>1</x:v>
      </x:c>
      <x:c r="O343" s="60" t="n">
        <x:f>N343*'参数'!$B$11</x:f>
        <x:v>2</x:v>
      </x:c>
      <x:c r="P343" s="60" t="n">
        <x:f>N343*'参数'!$B$12</x:f>
        <x:v>1</x:v>
      </x:c>
      <x:c r="Q343" t="str">
        <x:f>C343&amp;"d"</x:f>
        <x:v>C23d</x:v>
      </x:c>
      <x:c r="R343" t="str">
        <x:f>C343&amp;"p"</x:f>
        <x:v>C23p</x:v>
      </x:c>
      <x:c r="S343" t="str">
        <x:f>IF(AND(L343&gt;=H343+I343+J343,M343&gt;L343,F343&lt;&gt;""),"PASS","FAIL")</x:f>
        <x:v>PASS</x:v>
      </x:c>
      <x:c r="T343" t="n">
        <x:v>17</x:v>
      </x:c>
      <x:c r="U343" t="str">
        <x:v>pickup_after_delivery_completion_plus_usage_lag</x:v>
      </x:c>
    </x:row>
    <x:row r="344">
      <x:c r="A344" t="str">
        <x:v>Set2_100-10-1b</x:v>
      </x:c>
      <x:c r="B344" t="str">
        <x:v>short_same_day</x:v>
      </x:c>
      <x:c r="C344" t="str">
        <x:v>C24</x:v>
      </x:c>
      <x:c r="D344" s="59" t="n">
        <x:v>43</x:v>
      </x:c>
      <x:c r="E344" s="59" t="n">
        <x:v>14</x:v>
      </x:c>
      <x:c r="F344" s="59" t="str">
        <x:v>S2</x:v>
      </x:c>
      <x:c r="G344" s="59" t="n">
        <x:v>404</x:v>
      </x:c>
      <x:c r="H344" s="59" t="n">
        <x:v>426</x:v>
      </x:c>
      <x:c r="I344" s="59" t="n">
        <x:v>10</x:v>
      </x:c>
      <x:c r="J344" s="60" t="n">
        <x:f>'参数'!$C$4</x:f>
        <x:v>120</x:v>
      </x:c>
      <x:c r="K344" s="60" t="n">
        <x:f>'参数'!$D$4</x:f>
        <x:v>180</x:v>
      </x:c>
      <x:c r="L344" s="60" t="n">
        <x:f>H344+I344+J344</x:f>
        <x:v>556</x:v>
      </x:c>
      <x:c r="M344" s="60" t="n">
        <x:f>L344+K344</x:f>
        <x:v>736</x:v>
      </x:c>
      <x:c r="N344" s="60" t="n">
        <x:f>'参数'!$B$10</x:f>
        <x:v>1</x:v>
      </x:c>
      <x:c r="O344" s="60" t="n">
        <x:f>N344*'参数'!$B$11</x:f>
        <x:v>2</x:v>
      </x:c>
      <x:c r="P344" s="60" t="n">
        <x:f>N344*'参数'!$B$12</x:f>
        <x:v>1</x:v>
      </x:c>
      <x:c r="Q344" t="str">
        <x:f>C344&amp;"d"</x:f>
        <x:v>C24d</x:v>
      </x:c>
      <x:c r="R344" t="str">
        <x:f>C344&amp;"p"</x:f>
        <x:v>C24p</x:v>
      </x:c>
      <x:c r="S344" t="str">
        <x:f>IF(AND(L344&gt;=H344+I344+J344,M344&gt;L344,F344&lt;&gt;""),"PASS","FAIL")</x:f>
        <x:v>PASS</x:v>
      </x:c>
      <x:c r="T344" t="n">
        <x:v>9</x:v>
      </x:c>
      <x:c r="U344" t="str">
        <x:v>pickup_after_delivery_completion_plus_usage_lag</x:v>
      </x:c>
    </x:row>
    <x:row r="345">
      <x:c r="A345" t="str">
        <x:v>Set2_100-10-1b</x:v>
      </x:c>
      <x:c r="B345" t="str">
        <x:v>short_same_day</x:v>
      </x:c>
      <x:c r="C345" t="str">
        <x:v>C25</x:v>
      </x:c>
      <x:c r="D345" s="59" t="n">
        <x:v>43</x:v>
      </x:c>
      <x:c r="E345" s="59" t="n">
        <x:v>6</x:v>
      </x:c>
      <x:c r="F345" s="59" t="str">
        <x:v>S2</x:v>
      </x:c>
      <x:c r="G345" s="59" t="n">
        <x:v>322</x:v>
      </x:c>
      <x:c r="H345" s="59" t="n">
        <x:v>338</x:v>
      </x:c>
      <x:c r="I345" s="59" t="n">
        <x:v>10</x:v>
      </x:c>
      <x:c r="J345" s="60" t="n">
        <x:f>'参数'!$C$4</x:f>
        <x:v>120</x:v>
      </x:c>
      <x:c r="K345" s="60" t="n">
        <x:f>'参数'!$D$4</x:f>
        <x:v>180</x:v>
      </x:c>
      <x:c r="L345" s="60" t="n">
        <x:f>H345+I345+J345</x:f>
        <x:v>468</x:v>
      </x:c>
      <x:c r="M345" s="60" t="n">
        <x:f>L345+K345</x:f>
        <x:v>648</x:v>
      </x:c>
      <x:c r="N345" s="60" t="n">
        <x:f>'参数'!$B$10</x:f>
        <x:v>1</x:v>
      </x:c>
      <x:c r="O345" s="60" t="n">
        <x:f>N345*'参数'!$B$11</x:f>
        <x:v>2</x:v>
      </x:c>
      <x:c r="P345" s="60" t="n">
        <x:f>N345*'参数'!$B$12</x:f>
        <x:v>1</x:v>
      </x:c>
      <x:c r="Q345" t="str">
        <x:f>C345&amp;"d"</x:f>
        <x:v>C25d</x:v>
      </x:c>
      <x:c r="R345" t="str">
        <x:f>C345&amp;"p"</x:f>
        <x:v>C25p</x:v>
      </x:c>
      <x:c r="S345" t="str">
        <x:f>IF(AND(L345&gt;=H345+I345+J345,M345&gt;L345,F345&lt;&gt;""),"PASS","FAIL")</x:f>
        <x:v>PASS</x:v>
      </x:c>
      <x:c r="T345" t="n">
        <x:v>17</x:v>
      </x:c>
      <x:c r="U345" t="str">
        <x:v>pickup_after_delivery_completion_plus_usage_lag</x:v>
      </x:c>
    </x:row>
    <x:row r="346">
      <x:c r="A346" t="str">
        <x:v>Set2_100-10-1b</x:v>
      </x:c>
      <x:c r="B346" t="str">
        <x:v>short_same_day</x:v>
      </x:c>
      <x:c r="C346" t="str">
        <x:v>C26</x:v>
      </x:c>
      <x:c r="D346" s="59" t="n">
        <x:v>49</x:v>
      </x:c>
      <x:c r="E346" s="59" t="n">
        <x:v>4</x:v>
      </x:c>
      <x:c r="F346" s="59" t="str">
        <x:v>S2</x:v>
      </x:c>
      <x:c r="G346" s="59" t="n">
        <x:v>128</x:v>
      </x:c>
      <x:c r="H346" s="59" t="n">
        <x:v>154</x:v>
      </x:c>
      <x:c r="I346" s="59" t="n">
        <x:v>10</x:v>
      </x:c>
      <x:c r="J346" s="60" t="n">
        <x:f>'参数'!$C$4</x:f>
        <x:v>120</x:v>
      </x:c>
      <x:c r="K346" s="60" t="n">
        <x:f>'参数'!$D$4</x:f>
        <x:v>180</x:v>
      </x:c>
      <x:c r="L346" s="60" t="n">
        <x:f>H346+I346+J346</x:f>
        <x:v>284</x:v>
      </x:c>
      <x:c r="M346" s="60" t="n">
        <x:f>L346+K346</x:f>
        <x:v>464</x:v>
      </x:c>
      <x:c r="N346" s="60" t="n">
        <x:f>'参数'!$B$10</x:f>
        <x:v>1</x:v>
      </x:c>
      <x:c r="O346" s="60" t="n">
        <x:f>N346*'参数'!$B$11</x:f>
        <x:v>2</x:v>
      </x:c>
      <x:c r="P346" s="60" t="n">
        <x:f>N346*'参数'!$B$12</x:f>
        <x:v>1</x:v>
      </x:c>
      <x:c r="Q346" t="str">
        <x:f>C346&amp;"d"</x:f>
        <x:v>C26d</x:v>
      </x:c>
      <x:c r="R346" t="str">
        <x:f>C346&amp;"p"</x:f>
        <x:v>C26p</x:v>
      </x:c>
      <x:c r="S346" t="str">
        <x:f>IF(AND(L346&gt;=H346+I346+J346,M346&gt;L346,F346&lt;&gt;""),"PASS","FAIL")</x:f>
        <x:v>PASS</x:v>
      </x:c>
      <x:c r="T346" t="n">
        <x:v>2</x:v>
      </x:c>
      <x:c r="U346" t="str">
        <x:v>pickup_after_delivery_completion_plus_usage_lag</x:v>
      </x:c>
    </x:row>
    <x:row r="347">
      <x:c r="A347" t="str">
        <x:v>Set2_100-10-1b</x:v>
      </x:c>
      <x:c r="B347" t="str">
        <x:v>short_same_day</x:v>
      </x:c>
      <x:c r="C347" t="str">
        <x:v>C27</x:v>
      </x:c>
      <x:c r="D347" s="59" t="n">
        <x:v>35</x:v>
      </x:c>
      <x:c r="E347" s="59" t="n">
        <x:v>41</x:v>
      </x:c>
      <x:c r="F347" s="59" t="str">
        <x:v>S9</x:v>
      </x:c>
      <x:c r="G347" s="59" t="n">
        <x:v>380</x:v>
      </x:c>
      <x:c r="H347" s="59" t="n">
        <x:v>410</x:v>
      </x:c>
      <x:c r="I347" s="59" t="n">
        <x:v>10</x:v>
      </x:c>
      <x:c r="J347" s="60" t="n">
        <x:f>'参数'!$C$4</x:f>
        <x:v>120</x:v>
      </x:c>
      <x:c r="K347" s="60" t="n">
        <x:f>'参数'!$D$4</x:f>
        <x:v>180</x:v>
      </x:c>
      <x:c r="L347" s="60" t="n">
        <x:f>H347+I347+J347</x:f>
        <x:v>540</x:v>
      </x:c>
      <x:c r="M347" s="60" t="n">
        <x:f>L347+K347</x:f>
        <x:v>720</x:v>
      </x:c>
      <x:c r="N347" s="60" t="n">
        <x:f>'参数'!$B$10</x:f>
        <x:v>1</x:v>
      </x:c>
      <x:c r="O347" s="60" t="n">
        <x:f>N347*'参数'!$B$11</x:f>
        <x:v>2</x:v>
      </x:c>
      <x:c r="P347" s="60" t="n">
        <x:f>N347*'参数'!$B$12</x:f>
        <x:v>1</x:v>
      </x:c>
      <x:c r="Q347" t="str">
        <x:f>C347&amp;"d"</x:f>
        <x:v>C27d</x:v>
      </x:c>
      <x:c r="R347" t="str">
        <x:f>C347&amp;"p"</x:f>
        <x:v>C27p</x:v>
      </x:c>
      <x:c r="S347" t="str">
        <x:f>IF(AND(L347&gt;=H347+I347+J347,M347&gt;L347,F347&lt;&gt;""),"PASS","FAIL")</x:f>
        <x:v>PASS</x:v>
      </x:c>
      <x:c r="T347" t="n">
        <x:v>2</x:v>
      </x:c>
      <x:c r="U347" t="str">
        <x:v>pickup_after_delivery_completion_plus_usage_lag</x:v>
      </x:c>
    </x:row>
    <x:row r="348">
      <x:c r="A348" t="str">
        <x:v>Set2_100-10-1b</x:v>
      </x:c>
      <x:c r="B348" t="str">
        <x:v>short_same_day</x:v>
      </x:c>
      <x:c r="C348" t="str">
        <x:v>C28</x:v>
      </x:c>
      <x:c r="D348" s="59" t="n">
        <x:v>31</x:v>
      </x:c>
      <x:c r="E348" s="59" t="n">
        <x:v>42</x:v>
      </x:c>
      <x:c r="F348" s="59" t="str">
        <x:v>S9</x:v>
      </x:c>
      <x:c r="G348" s="59" t="n">
        <x:v>224</x:v>
      </x:c>
      <x:c r="H348" s="59" t="n">
        <x:v>254</x:v>
      </x:c>
      <x:c r="I348" s="59" t="n">
        <x:v>10</x:v>
      </x:c>
      <x:c r="J348" s="60" t="n">
        <x:f>'参数'!$C$4</x:f>
        <x:v>120</x:v>
      </x:c>
      <x:c r="K348" s="60" t="n">
        <x:f>'参数'!$D$4</x:f>
        <x:v>180</x:v>
      </x:c>
      <x:c r="L348" s="60" t="n">
        <x:f>H348+I348+J348</x:f>
        <x:v>384</x:v>
      </x:c>
      <x:c r="M348" s="60" t="n">
        <x:f>L348+K348</x:f>
        <x:v>564</x:v>
      </x:c>
      <x:c r="N348" s="60" t="n">
        <x:f>'参数'!$B$10</x:f>
        <x:v>1</x:v>
      </x:c>
      <x:c r="O348" s="60" t="n">
        <x:f>N348*'参数'!$B$11</x:f>
        <x:v>2</x:v>
      </x:c>
      <x:c r="P348" s="60" t="n">
        <x:f>N348*'参数'!$B$12</x:f>
        <x:v>1</x:v>
      </x:c>
      <x:c r="Q348" t="str">
        <x:f>C348&amp;"d"</x:f>
        <x:v>C28d</x:v>
      </x:c>
      <x:c r="R348" t="str">
        <x:f>C348&amp;"p"</x:f>
        <x:v>C28p</x:v>
      </x:c>
      <x:c r="S348" t="str">
        <x:f>IF(AND(L348&gt;=H348+I348+J348,M348&gt;L348,F348&lt;&gt;""),"PASS","FAIL")</x:f>
        <x:v>PASS</x:v>
      </x:c>
      <x:c r="T348" t="n">
        <x:v>6</x:v>
      </x:c>
      <x:c r="U348" t="str">
        <x:v>pickup_after_delivery_completion_plus_usage_lag</x:v>
      </x:c>
    </x:row>
    <x:row r="349">
      <x:c r="A349" t="str">
        <x:v>Set2_100-10-1b</x:v>
      </x:c>
      <x:c r="B349" t="str">
        <x:v>short_same_day</x:v>
      </x:c>
      <x:c r="C349" t="str">
        <x:v>C29</x:v>
      </x:c>
      <x:c r="D349" s="59" t="n">
        <x:v>19</x:v>
      </x:c>
      <x:c r="E349" s="59" t="n">
        <x:v>24</x:v>
      </x:c>
      <x:c r="F349" s="59" t="str">
        <x:v>S4</x:v>
      </x:c>
      <x:c r="G349" s="59" t="n">
        <x:v>350</x:v>
      </x:c>
      <x:c r="H349" s="59" t="n">
        <x:v>366</x:v>
      </x:c>
      <x:c r="I349" s="59" t="n">
        <x:v>10</x:v>
      </x:c>
      <x:c r="J349" s="60" t="n">
        <x:f>'参数'!$C$4</x:f>
        <x:v>120</x:v>
      </x:c>
      <x:c r="K349" s="60" t="n">
        <x:f>'参数'!$D$4</x:f>
        <x:v>180</x:v>
      </x:c>
      <x:c r="L349" s="60" t="n">
        <x:f>H349+I349+J349</x:f>
        <x:v>496</x:v>
      </x:c>
      <x:c r="M349" s="60" t="n">
        <x:f>L349+K349</x:f>
        <x:v>676</x:v>
      </x:c>
      <x:c r="N349" s="60" t="n">
        <x:f>'参数'!$B$10</x:f>
        <x:v>1</x:v>
      </x:c>
      <x:c r="O349" s="60" t="n">
        <x:f>N349*'参数'!$B$11</x:f>
        <x:v>2</x:v>
      </x:c>
      <x:c r="P349" s="60" t="n">
        <x:f>N349*'参数'!$B$12</x:f>
        <x:v>1</x:v>
      </x:c>
      <x:c r="Q349" t="str">
        <x:f>C349&amp;"d"</x:f>
        <x:v>C29d</x:v>
      </x:c>
      <x:c r="R349" t="str">
        <x:f>C349&amp;"p"</x:f>
        <x:v>C29p</x:v>
      </x:c>
      <x:c r="S349" t="str">
        <x:f>IF(AND(L349&gt;=H349+I349+J349,M349&gt;L349,F349&lt;&gt;""),"PASS","FAIL")</x:f>
        <x:v>PASS</x:v>
      </x:c>
      <x:c r="T349" t="n">
        <x:v>7</x:v>
      </x:c>
      <x:c r="U349" t="str">
        <x:v>pickup_after_delivery_completion_plus_usage_lag</x:v>
      </x:c>
    </x:row>
    <x:row r="350">
      <x:c r="A350" t="str">
        <x:v>Set2_100-10-1b</x:v>
      </x:c>
      <x:c r="B350" t="str">
        <x:v>short_same_day</x:v>
      </x:c>
      <x:c r="C350" t="str">
        <x:v>C30</x:v>
      </x:c>
      <x:c r="D350" s="59" t="n">
        <x:v>26</x:v>
      </x:c>
      <x:c r="E350" s="59" t="n">
        <x:v>29</x:v>
      </x:c>
      <x:c r="F350" s="59" t="str">
        <x:v>S3</x:v>
      </x:c>
      <x:c r="G350" s="59" t="n">
        <x:v>575</x:v>
      </x:c>
      <x:c r="H350" s="59" t="n">
        <x:v>605</x:v>
      </x:c>
      <x:c r="I350" s="59" t="n">
        <x:v>10</x:v>
      </x:c>
      <x:c r="J350" s="60" t="n">
        <x:f>'参数'!$C$4</x:f>
        <x:v>120</x:v>
      </x:c>
      <x:c r="K350" s="60" t="n">
        <x:f>'参数'!$D$4</x:f>
        <x:v>180</x:v>
      </x:c>
      <x:c r="L350" s="60" t="n">
        <x:f>H350+I350+J350</x:f>
        <x:v>735</x:v>
      </x:c>
      <x:c r="M350" s="60" t="n">
        <x:f>L350+K350</x:f>
        <x:v>915</x:v>
      </x:c>
      <x:c r="N350" s="60" t="n">
        <x:f>'参数'!$B$10</x:f>
        <x:v>1</x:v>
      </x:c>
      <x:c r="O350" s="60" t="n">
        <x:f>N350*'参数'!$B$11</x:f>
        <x:v>2</x:v>
      </x:c>
      <x:c r="P350" s="60" t="n">
        <x:f>N350*'参数'!$B$12</x:f>
        <x:v>1</x:v>
      </x:c>
      <x:c r="Q350" t="str">
        <x:f>C350&amp;"d"</x:f>
        <x:v>C30d</x:v>
      </x:c>
      <x:c r="R350" t="str">
        <x:f>C350&amp;"p"</x:f>
        <x:v>C30p</x:v>
      </x:c>
      <x:c r="S350" t="str">
        <x:f>IF(AND(L350&gt;=H350+I350+J350,M350&gt;L350,F350&lt;&gt;""),"PASS","FAIL")</x:f>
        <x:v>PASS</x:v>
      </x:c>
      <x:c r="T350" t="n">
        <x:v>5</x:v>
      </x:c>
      <x:c r="U350" t="str">
        <x:v>pickup_after_delivery_completion_plus_usage_lag</x:v>
      </x:c>
    </x:row>
    <x:row r="351">
      <x:c r="A351" t="str">
        <x:v>Set2_100-10-1b</x:v>
      </x:c>
      <x:c r="B351" t="str">
        <x:v>short_same_day</x:v>
      </x:c>
      <x:c r="C351" t="str">
        <x:v>C31</x:v>
      </x:c>
      <x:c r="D351" s="59" t="n">
        <x:v>43</x:v>
      </x:c>
      <x:c r="E351" s="59" t="n">
        <x:v>47</x:v>
      </x:c>
      <x:c r="F351" s="59" t="str">
        <x:v>S9</x:v>
      </x:c>
      <x:c r="G351" s="59" t="n">
        <x:v>458</x:v>
      </x:c>
      <x:c r="H351" s="59" t="n">
        <x:v>478</x:v>
      </x:c>
      <x:c r="I351" s="59" t="n">
        <x:v>10</x:v>
      </x:c>
      <x:c r="J351" s="60" t="n">
        <x:f>'参数'!$C$4</x:f>
        <x:v>120</x:v>
      </x:c>
      <x:c r="K351" s="60" t="n">
        <x:f>'参数'!$D$4</x:f>
        <x:v>180</x:v>
      </x:c>
      <x:c r="L351" s="60" t="n">
        <x:f>H351+I351+J351</x:f>
        <x:v>608</x:v>
      </x:c>
      <x:c r="M351" s="60" t="n">
        <x:f>L351+K351</x:f>
        <x:v>788</x:v>
      </x:c>
      <x:c r="N351" s="60" t="n">
        <x:f>'参数'!$B$10</x:f>
        <x:v>1</x:v>
      </x:c>
      <x:c r="O351" s="60" t="n">
        <x:f>N351*'参数'!$B$11</x:f>
        <x:v>2</x:v>
      </x:c>
      <x:c r="P351" s="60" t="n">
        <x:f>N351*'参数'!$B$12</x:f>
        <x:v>1</x:v>
      </x:c>
      <x:c r="Q351" t="str">
        <x:f>C351&amp;"d"</x:f>
        <x:v>C31d</x:v>
      </x:c>
      <x:c r="R351" t="str">
        <x:f>C351&amp;"p"</x:f>
        <x:v>C31p</x:v>
      </x:c>
      <x:c r="S351" t="str">
        <x:f>IF(AND(L351&gt;=H351+I351+J351,M351&gt;L351,F351&lt;&gt;""),"PASS","FAIL")</x:f>
        <x:v>PASS</x:v>
      </x:c>
      <x:c r="T351" t="n">
        <x:v>7</x:v>
      </x:c>
      <x:c r="U351" t="str">
        <x:v>pickup_after_delivery_completion_plus_usage_lag</x:v>
      </x:c>
    </x:row>
    <x:row r="352">
      <x:c r="A352" t="str">
        <x:v>Set2_100-10-1b</x:v>
      </x:c>
      <x:c r="B352" t="str">
        <x:v>short_same_day</x:v>
      </x:c>
      <x:c r="C352" t="str">
        <x:v>C32</x:v>
      </x:c>
      <x:c r="D352" s="59" t="n">
        <x:v>37</x:v>
      </x:c>
      <x:c r="E352" s="59" t="n">
        <x:v>36</x:v>
      </x:c>
      <x:c r="F352" s="59" t="str">
        <x:v>S7</x:v>
      </x:c>
      <x:c r="G352" s="59" t="n">
        <x:v>311</x:v>
      </x:c>
      <x:c r="H352" s="59" t="n">
        <x:v>321</x:v>
      </x:c>
      <x:c r="I352" s="59" t="n">
        <x:v>10</x:v>
      </x:c>
      <x:c r="J352" s="60" t="n">
        <x:f>'参数'!$C$4</x:f>
        <x:v>120</x:v>
      </x:c>
      <x:c r="K352" s="60" t="n">
        <x:f>'参数'!$D$4</x:f>
        <x:v>180</x:v>
      </x:c>
      <x:c r="L352" s="60" t="n">
        <x:f>H352+I352+J352</x:f>
        <x:v>451</x:v>
      </x:c>
      <x:c r="M352" s="60" t="n">
        <x:f>L352+K352</x:f>
        <x:v>631</x:v>
      </x:c>
      <x:c r="N352" s="60" t="n">
        <x:f>'参数'!$B$10</x:f>
        <x:v>1</x:v>
      </x:c>
      <x:c r="O352" s="60" t="n">
        <x:f>N352*'参数'!$B$11</x:f>
        <x:v>2</x:v>
      </x:c>
      <x:c r="P352" s="60" t="n">
        <x:f>N352*'参数'!$B$12</x:f>
        <x:v>1</x:v>
      </x:c>
      <x:c r="Q352" t="str">
        <x:f>C352&amp;"d"</x:f>
        <x:v>C32d</x:v>
      </x:c>
      <x:c r="R352" t="str">
        <x:f>C352&amp;"p"</x:f>
        <x:v>C32p</x:v>
      </x:c>
      <x:c r="S352" t="str">
        <x:f>IF(AND(L352&gt;=H352+I352+J352,M352&gt;L352,F352&lt;&gt;""),"PASS","FAIL")</x:f>
        <x:v>PASS</x:v>
      </x:c>
      <x:c r="T352" t="n">
        <x:v>5</x:v>
      </x:c>
      <x:c r="U352" t="str">
        <x:v>pickup_after_delivery_completion_plus_usage_lag</x:v>
      </x:c>
    </x:row>
    <x:row r="353">
      <x:c r="A353" t="str">
        <x:v>Set2_100-10-1b</x:v>
      </x:c>
      <x:c r="B353" t="str">
        <x:v>short_same_day</x:v>
      </x:c>
      <x:c r="C353" t="str">
        <x:v>C33</x:v>
      </x:c>
      <x:c r="D353" s="59" t="n">
        <x:v>30</x:v>
      </x:c>
      <x:c r="E353" s="59" t="n">
        <x:v>3</x:v>
      </x:c>
      <x:c r="F353" s="59" t="str">
        <x:v>S5</x:v>
      </x:c>
      <x:c r="G353" s="59" t="n">
        <x:v>247</x:v>
      </x:c>
      <x:c r="H353" s="59" t="n">
        <x:v>285</x:v>
      </x:c>
      <x:c r="I353" s="59" t="n">
        <x:v>10</x:v>
      </x:c>
      <x:c r="J353" s="60" t="n">
        <x:f>'参数'!$C$4</x:f>
        <x:v>120</x:v>
      </x:c>
      <x:c r="K353" s="60" t="n">
        <x:f>'参数'!$D$4</x:f>
        <x:v>180</x:v>
      </x:c>
      <x:c r="L353" s="60" t="n">
        <x:f>H353+I353+J353</x:f>
        <x:v>415</x:v>
      </x:c>
      <x:c r="M353" s="60" t="n">
        <x:f>L353+K353</x:f>
        <x:v>595</x:v>
      </x:c>
      <x:c r="N353" s="60" t="n">
        <x:f>'参数'!$B$10</x:f>
        <x:v>1</x:v>
      </x:c>
      <x:c r="O353" s="60" t="n">
        <x:f>N353*'参数'!$B$11</x:f>
        <x:v>2</x:v>
      </x:c>
      <x:c r="P353" s="60" t="n">
        <x:f>N353*'参数'!$B$12</x:f>
        <x:v>1</x:v>
      </x:c>
      <x:c r="Q353" t="str">
        <x:f>C353&amp;"d"</x:f>
        <x:v>C33d</x:v>
      </x:c>
      <x:c r="R353" t="str">
        <x:f>C353&amp;"p"</x:f>
        <x:v>C33p</x:v>
      </x:c>
      <x:c r="S353" t="str">
        <x:f>IF(AND(L353&gt;=H353+I353+J353,M353&gt;L353,F353&lt;&gt;""),"PASS","FAIL")</x:f>
        <x:v>PASS</x:v>
      </x:c>
      <x:c r="T353" t="n">
        <x:v>2</x:v>
      </x:c>
      <x:c r="U353" t="str">
        <x:v>pickup_after_delivery_completion_plus_usage_lag</x:v>
      </x:c>
    </x:row>
    <x:row r="354">
      <x:c r="A354" t="str">
        <x:v>Set2_100-10-1b</x:v>
      </x:c>
      <x:c r="B354" t="str">
        <x:v>short_same_day</x:v>
      </x:c>
      <x:c r="C354" t="str">
        <x:v>C34</x:v>
      </x:c>
      <x:c r="D354" s="59" t="n">
        <x:v>8</x:v>
      </x:c>
      <x:c r="E354" s="59" t="n">
        <x:v>34</x:v>
      </x:c>
      <x:c r="F354" s="59" t="str">
        <x:v>S8</x:v>
      </x:c>
      <x:c r="G354" s="59" t="n">
        <x:v>560</x:v>
      </x:c>
      <x:c r="H354" s="59" t="n">
        <x:v>580</x:v>
      </x:c>
      <x:c r="I354" s="59" t="n">
        <x:v>10</x:v>
      </x:c>
      <x:c r="J354" s="60" t="n">
        <x:f>'参数'!$C$4</x:f>
        <x:v>120</x:v>
      </x:c>
      <x:c r="K354" s="60" t="n">
        <x:f>'参数'!$D$4</x:f>
        <x:v>180</x:v>
      </x:c>
      <x:c r="L354" s="60" t="n">
        <x:f>H354+I354+J354</x:f>
        <x:v>710</x:v>
      </x:c>
      <x:c r="M354" s="60" t="n">
        <x:f>L354+K354</x:f>
        <x:v>890</x:v>
      </x:c>
      <x:c r="N354" s="60" t="n">
        <x:f>'参数'!$B$10</x:f>
        <x:v>1</x:v>
      </x:c>
      <x:c r="O354" s="60" t="n">
        <x:f>N354*'参数'!$B$11</x:f>
        <x:v>2</x:v>
      </x:c>
      <x:c r="P354" s="60" t="n">
        <x:f>N354*'参数'!$B$12</x:f>
        <x:v>1</x:v>
      </x:c>
      <x:c r="Q354" t="str">
        <x:f>C354&amp;"d"</x:f>
        <x:v>C34d</x:v>
      </x:c>
      <x:c r="R354" t="str">
        <x:f>C354&amp;"p"</x:f>
        <x:v>C34p</x:v>
      </x:c>
      <x:c r="S354" t="str">
        <x:f>IF(AND(L354&gt;=H354+I354+J354,M354&gt;L354,F354&lt;&gt;""),"PASS","FAIL")</x:f>
        <x:v>PASS</x:v>
      </x:c>
      <x:c r="T354" t="n">
        <x:v>6</x:v>
      </x:c>
      <x:c r="U354" t="str">
        <x:v>pickup_after_delivery_completion_plus_usage_lag</x:v>
      </x:c>
    </x:row>
    <x:row r="355">
      <x:c r="A355" t="str">
        <x:v>Set2_100-10-1b</x:v>
      </x:c>
      <x:c r="B355" t="str">
        <x:v>short_same_day</x:v>
      </x:c>
      <x:c r="C355" t="str">
        <x:v>C35</x:v>
      </x:c>
      <x:c r="D355" s="59" t="n">
        <x:v>18</x:v>
      </x:c>
      <x:c r="E355" s="59" t="n">
        <x:v>40</x:v>
      </x:c>
      <x:c r="F355" s="59" t="str">
        <x:v>S1</x:v>
      </x:c>
      <x:c r="G355" s="59" t="n">
        <x:v>193</x:v>
      </x:c>
      <x:c r="H355" s="59" t="n">
        <x:v>207</x:v>
      </x:c>
      <x:c r="I355" s="59" t="n">
        <x:v>10</x:v>
      </x:c>
      <x:c r="J355" s="60" t="n">
        <x:f>'参数'!$C$4</x:f>
        <x:v>120</x:v>
      </x:c>
      <x:c r="K355" s="60" t="n">
        <x:f>'参数'!$D$4</x:f>
        <x:v>180</x:v>
      </x:c>
      <x:c r="L355" s="60" t="n">
        <x:f>H355+I355+J355</x:f>
        <x:v>337</x:v>
      </x:c>
      <x:c r="M355" s="60" t="n">
        <x:f>L355+K355</x:f>
        <x:v>517</x:v>
      </x:c>
      <x:c r="N355" s="60" t="n">
        <x:f>'参数'!$B$10</x:f>
        <x:v>1</x:v>
      </x:c>
      <x:c r="O355" s="60" t="n">
        <x:f>N355*'参数'!$B$11</x:f>
        <x:v>2</x:v>
      </x:c>
      <x:c r="P355" s="60" t="n">
        <x:f>N355*'参数'!$B$12</x:f>
        <x:v>1</x:v>
      </x:c>
      <x:c r="Q355" t="str">
        <x:f>C355&amp;"d"</x:f>
        <x:v>C35d</x:v>
      </x:c>
      <x:c r="R355" t="str">
        <x:f>C355&amp;"p"</x:f>
        <x:v>C35p</x:v>
      </x:c>
      <x:c r="S355" t="str">
        <x:f>IF(AND(L355&gt;=H355+I355+J355,M355&gt;L355,F355&lt;&gt;""),"PASS","FAIL")</x:f>
        <x:v>PASS</x:v>
      </x:c>
      <x:c r="T355" t="n">
        <x:v>4</x:v>
      </x:c>
      <x:c r="U355" t="str">
        <x:v>pickup_after_delivery_completion_plus_usage_lag</x:v>
      </x:c>
    </x:row>
    <x:row r="356">
      <x:c r="A356" t="str">
        <x:v>Set2_100-10-1b</x:v>
      </x:c>
      <x:c r="B356" t="str">
        <x:v>short_same_day</x:v>
      </x:c>
      <x:c r="C356" t="str">
        <x:v>C36</x:v>
      </x:c>
      <x:c r="D356" s="59" t="n">
        <x:v>40</x:v>
      </x:c>
      <x:c r="E356" s="59" t="n">
        <x:v>10</x:v>
      </x:c>
      <x:c r="F356" s="59" t="str">
        <x:v>S2</x:v>
      </x:c>
      <x:c r="G356" s="59" t="n">
        <x:v>167</x:v>
      </x:c>
      <x:c r="H356" s="59" t="n">
        <x:v>187</x:v>
      </x:c>
      <x:c r="I356" s="59" t="n">
        <x:v>10</x:v>
      </x:c>
      <x:c r="J356" s="60" t="n">
        <x:f>'参数'!$C$4</x:f>
        <x:v>120</x:v>
      </x:c>
      <x:c r="K356" s="60" t="n">
        <x:f>'参数'!$D$4</x:f>
        <x:v>180</x:v>
      </x:c>
      <x:c r="L356" s="60" t="n">
        <x:f>H356+I356+J356</x:f>
        <x:v>317</x:v>
      </x:c>
      <x:c r="M356" s="60" t="n">
        <x:f>L356+K356</x:f>
        <x:v>497</x:v>
      </x:c>
      <x:c r="N356" s="60" t="n">
        <x:f>'参数'!$B$10</x:f>
        <x:v>1</x:v>
      </x:c>
      <x:c r="O356" s="60" t="n">
        <x:f>N356*'参数'!$B$11</x:f>
        <x:v>2</x:v>
      </x:c>
      <x:c r="P356" s="60" t="n">
        <x:f>N356*'参数'!$B$12</x:f>
        <x:v>1</x:v>
      </x:c>
      <x:c r="Q356" t="str">
        <x:f>C356&amp;"d"</x:f>
        <x:v>C36d</x:v>
      </x:c>
      <x:c r="R356" t="str">
        <x:f>C356&amp;"p"</x:f>
        <x:v>C36p</x:v>
      </x:c>
      <x:c r="S356" t="str">
        <x:f>IF(AND(L356&gt;=H356+I356+J356,M356&gt;L356,F356&lt;&gt;""),"PASS","FAIL")</x:f>
        <x:v>PASS</x:v>
      </x:c>
      <x:c r="T356" t="n">
        <x:v>9</x:v>
      </x:c>
      <x:c r="U356" t="str">
        <x:v>pickup_after_delivery_completion_plus_usage_lag</x:v>
      </x:c>
    </x:row>
    <x:row r="357">
      <x:c r="A357" t="str">
        <x:v>Set2_100-10-1b</x:v>
      </x:c>
      <x:c r="B357" t="str">
        <x:v>short_same_day</x:v>
      </x:c>
      <x:c r="C357" t="str">
        <x:v>C37</x:v>
      </x:c>
      <x:c r="D357" s="59" t="n">
        <x:v>4</x:v>
      </x:c>
      <x:c r="E357" s="59" t="n">
        <x:v>27</x:v>
      </x:c>
      <x:c r="F357" s="59" t="str">
        <x:v>S8</x:v>
      </x:c>
      <x:c r="G357" s="59" t="n">
        <x:v>320</x:v>
      </x:c>
      <x:c r="H357" s="59" t="n">
        <x:v>354</x:v>
      </x:c>
      <x:c r="I357" s="59" t="n">
        <x:v>10</x:v>
      </x:c>
      <x:c r="J357" s="60" t="n">
        <x:f>'参数'!$C$4</x:f>
        <x:v>120</x:v>
      </x:c>
      <x:c r="K357" s="60" t="n">
        <x:f>'参数'!$D$4</x:f>
        <x:v>180</x:v>
      </x:c>
      <x:c r="L357" s="60" t="n">
        <x:f>H357+I357+J357</x:f>
        <x:v>484</x:v>
      </x:c>
      <x:c r="M357" s="60" t="n">
        <x:f>L357+K357</x:f>
        <x:v>664</x:v>
      </x:c>
      <x:c r="N357" s="60" t="n">
        <x:f>'参数'!$B$10</x:f>
        <x:v>1</x:v>
      </x:c>
      <x:c r="O357" s="60" t="n">
        <x:f>N357*'参数'!$B$11</x:f>
        <x:v>2</x:v>
      </x:c>
      <x:c r="P357" s="60" t="n">
        <x:f>N357*'参数'!$B$12</x:f>
        <x:v>1</x:v>
      </x:c>
      <x:c r="Q357" t="str">
        <x:f>C357&amp;"d"</x:f>
        <x:v>C37d</x:v>
      </x:c>
      <x:c r="R357" t="str">
        <x:f>C357&amp;"p"</x:f>
        <x:v>C37p</x:v>
      </x:c>
      <x:c r="S357" t="str">
        <x:f>IF(AND(L357&gt;=H357+I357+J357,M357&gt;L357,F357&lt;&gt;""),"PASS","FAIL")</x:f>
        <x:v>PASS</x:v>
      </x:c>
      <x:c r="T357" t="n">
        <x:v>16</x:v>
      </x:c>
      <x:c r="U357" t="str">
        <x:v>pickup_after_delivery_completion_plus_usage_lag</x:v>
      </x:c>
    </x:row>
    <x:row r="358">
      <x:c r="A358" t="str">
        <x:v>Set2_100-10-1b</x:v>
      </x:c>
      <x:c r="B358" t="str">
        <x:v>short_same_day</x:v>
      </x:c>
      <x:c r="C358" t="str">
        <x:v>C38</x:v>
      </x:c>
      <x:c r="D358" s="59" t="n">
        <x:v>24</x:v>
      </x:c>
      <x:c r="E358" s="59" t="n">
        <x:v>26</x:v>
      </x:c>
      <x:c r="F358" s="59" t="str">
        <x:v>S3</x:v>
      </x:c>
      <x:c r="G358" s="59" t="n">
        <x:v>312</x:v>
      </x:c>
      <x:c r="H358" s="59" t="n">
        <x:v>322</x:v>
      </x:c>
      <x:c r="I358" s="59" t="n">
        <x:v>10</x:v>
      </x:c>
      <x:c r="J358" s="60" t="n">
        <x:f>'参数'!$C$4</x:f>
        <x:v>120</x:v>
      </x:c>
      <x:c r="K358" s="60" t="n">
        <x:f>'参数'!$D$4</x:f>
        <x:v>180</x:v>
      </x:c>
      <x:c r="L358" s="60" t="n">
        <x:f>H358+I358+J358</x:f>
        <x:v>452</x:v>
      </x:c>
      <x:c r="M358" s="60" t="n">
        <x:f>L358+K358</x:f>
        <x:v>632</x:v>
      </x:c>
      <x:c r="N358" s="60" t="n">
        <x:f>'参数'!$B$10</x:f>
        <x:v>1</x:v>
      </x:c>
      <x:c r="O358" s="60" t="n">
        <x:f>N358*'参数'!$B$11</x:f>
        <x:v>2</x:v>
      </x:c>
      <x:c r="P358" s="60" t="n">
        <x:f>N358*'参数'!$B$12</x:f>
        <x:v>1</x:v>
      </x:c>
      <x:c r="Q358" t="str">
        <x:f>C358&amp;"d"</x:f>
        <x:v>C38d</x:v>
      </x:c>
      <x:c r="R358" t="str">
        <x:f>C358&amp;"p"</x:f>
        <x:v>C38p</x:v>
      </x:c>
      <x:c r="S358" t="str">
        <x:f>IF(AND(L358&gt;=H358+I358+J358,M358&gt;L358,F358&lt;&gt;""),"PASS","FAIL")</x:f>
        <x:v>PASS</x:v>
      </x:c>
      <x:c r="T358" t="n">
        <x:v>7</x:v>
      </x:c>
      <x:c r="U358" t="str">
        <x:v>pickup_after_delivery_completion_plus_usage_lag</x:v>
      </x:c>
    </x:row>
    <x:row r="359">
      <x:c r="A359" t="str">
        <x:v>Set2_100-10-1b</x:v>
      </x:c>
      <x:c r="B359" t="str">
        <x:v>short_same_day</x:v>
      </x:c>
      <x:c r="C359" t="str">
        <x:v>C39</x:v>
      </x:c>
      <x:c r="D359" s="59" t="n">
        <x:v>41</x:v>
      </x:c>
      <x:c r="E359" s="59" t="n">
        <x:v>17</x:v>
      </x:c>
      <x:c r="F359" s="59" t="str">
        <x:v>S2</x:v>
      </x:c>
      <x:c r="G359" s="59" t="n">
        <x:v>491</x:v>
      </x:c>
      <x:c r="H359" s="59" t="n">
        <x:v>521</x:v>
      </x:c>
      <x:c r="I359" s="59" t="n">
        <x:v>10</x:v>
      </x:c>
      <x:c r="J359" s="60" t="n">
        <x:f>'参数'!$C$4</x:f>
        <x:v>120</x:v>
      </x:c>
      <x:c r="K359" s="60" t="n">
        <x:f>'参数'!$D$4</x:f>
        <x:v>180</x:v>
      </x:c>
      <x:c r="L359" s="60" t="n">
        <x:f>H359+I359+J359</x:f>
        <x:v>651</x:v>
      </x:c>
      <x:c r="M359" s="60" t="n">
        <x:f>L359+K359</x:f>
        <x:v>831</x:v>
      </x:c>
      <x:c r="N359" s="60" t="n">
        <x:f>'参数'!$B$10</x:f>
        <x:v>1</x:v>
      </x:c>
      <x:c r="O359" s="60" t="n">
        <x:f>N359*'参数'!$B$11</x:f>
        <x:v>2</x:v>
      </x:c>
      <x:c r="P359" s="60" t="n">
        <x:f>N359*'参数'!$B$12</x:f>
        <x:v>1</x:v>
      </x:c>
      <x:c r="Q359" t="str">
        <x:f>C359&amp;"d"</x:f>
        <x:v>C39d</x:v>
      </x:c>
      <x:c r="R359" t="str">
        <x:f>C359&amp;"p"</x:f>
        <x:v>C39p</x:v>
      </x:c>
      <x:c r="S359" t="str">
        <x:f>IF(AND(L359&gt;=H359+I359+J359,M359&gt;L359,F359&lt;&gt;""),"PASS","FAIL")</x:f>
        <x:v>PASS</x:v>
      </x:c>
      <x:c r="T359" t="n">
        <x:v>6</x:v>
      </x:c>
      <x:c r="U359" t="str">
        <x:v>pickup_after_delivery_completion_plus_usage_lag</x:v>
      </x:c>
    </x:row>
    <x:row r="360">
      <x:c r="A360" t="str">
        <x:v>Set2_100-10-1b</x:v>
      </x:c>
      <x:c r="B360" t="str">
        <x:v>short_same_day</x:v>
      </x:c>
      <x:c r="C360" t="str">
        <x:v>C40</x:v>
      </x:c>
      <x:c r="D360" s="59" t="n">
        <x:v>36</x:v>
      </x:c>
      <x:c r="E360" s="59" t="n">
        <x:v>22</x:v>
      </x:c>
      <x:c r="F360" s="59" t="str">
        <x:v>S7</x:v>
      </x:c>
      <x:c r="G360" s="59" t="n">
        <x:v>381</x:v>
      </x:c>
      <x:c r="H360" s="59" t="n">
        <x:v>417</x:v>
      </x:c>
      <x:c r="I360" s="59" t="n">
        <x:v>10</x:v>
      </x:c>
      <x:c r="J360" s="60" t="n">
        <x:f>'参数'!$C$4</x:f>
        <x:v>120</x:v>
      </x:c>
      <x:c r="K360" s="60" t="n">
        <x:f>'参数'!$D$4</x:f>
        <x:v>180</x:v>
      </x:c>
      <x:c r="L360" s="60" t="n">
        <x:f>H360+I360+J360</x:f>
        <x:v>547</x:v>
      </x:c>
      <x:c r="M360" s="60" t="n">
        <x:f>L360+K360</x:f>
        <x:v>727</x:v>
      </x:c>
      <x:c r="N360" s="60" t="n">
        <x:f>'参数'!$B$10</x:f>
        <x:v>1</x:v>
      </x:c>
      <x:c r="O360" s="60" t="n">
        <x:f>N360*'参数'!$B$11</x:f>
        <x:v>2</x:v>
      </x:c>
      <x:c r="P360" s="60" t="n">
        <x:f>N360*'参数'!$B$12</x:f>
        <x:v>1</x:v>
      </x:c>
      <x:c r="Q360" t="str">
        <x:f>C360&amp;"d"</x:f>
        <x:v>C40d</x:v>
      </x:c>
      <x:c r="R360" t="str">
        <x:f>C360&amp;"p"</x:f>
        <x:v>C40p</x:v>
      </x:c>
      <x:c r="S360" t="str">
        <x:f>IF(AND(L360&gt;=H360+I360+J360,M360&gt;L360,F360&lt;&gt;""),"PASS","FAIL")</x:f>
        <x:v>PASS</x:v>
      </x:c>
      <x:c r="T360" t="n">
        <x:v>9</x:v>
      </x:c>
      <x:c r="U360" t="str">
        <x:v>pickup_after_delivery_completion_plus_usage_lag</x:v>
      </x:c>
    </x:row>
    <x:row r="361">
      <x:c r="A361" t="str">
        <x:v>Set2_100-10-1b</x:v>
      </x:c>
      <x:c r="B361" t="str">
        <x:v>short_same_day</x:v>
      </x:c>
      <x:c r="C361" t="str">
        <x:v>C41</x:v>
      </x:c>
      <x:c r="D361" s="59" t="n">
        <x:v>6</x:v>
      </x:c>
      <x:c r="E361" s="59" t="n">
        <x:v>6</x:v>
      </x:c>
      <x:c r="F361" s="59" t="str">
        <x:v>S0</x:v>
      </x:c>
      <x:c r="G361" s="59" t="n">
        <x:v>251</x:v>
      </x:c>
      <x:c r="H361" s="59" t="n">
        <x:v>267</x:v>
      </x:c>
      <x:c r="I361" s="59" t="n">
        <x:v>10</x:v>
      </x:c>
      <x:c r="J361" s="60" t="n">
        <x:f>'参数'!$C$4</x:f>
        <x:v>120</x:v>
      </x:c>
      <x:c r="K361" s="60" t="n">
        <x:f>'参数'!$D$4</x:f>
        <x:v>180</x:v>
      </x:c>
      <x:c r="L361" s="60" t="n">
        <x:f>H361+I361+J361</x:f>
        <x:v>397</x:v>
      </x:c>
      <x:c r="M361" s="60" t="n">
        <x:f>L361+K361</x:f>
        <x:v>577</x:v>
      </x:c>
      <x:c r="N361" s="60" t="n">
        <x:f>'参数'!$B$10</x:f>
        <x:v>1</x:v>
      </x:c>
      <x:c r="O361" s="60" t="n">
        <x:f>N361*'参数'!$B$11</x:f>
        <x:v>2</x:v>
      </x:c>
      <x:c r="P361" s="60" t="n">
        <x:f>N361*'参数'!$B$12</x:f>
        <x:v>1</x:v>
      </x:c>
      <x:c r="Q361" t="str">
        <x:f>C361&amp;"d"</x:f>
        <x:v>C41d</x:v>
      </x:c>
      <x:c r="R361" t="str">
        <x:f>C361&amp;"p"</x:f>
        <x:v>C41p</x:v>
      </x:c>
      <x:c r="S361" t="str">
        <x:f>IF(AND(L361&gt;=H361+I361+J361,M361&gt;L361,F361&lt;&gt;""),"PASS","FAIL")</x:f>
        <x:v>PASS</x:v>
      </x:c>
      <x:c r="T361" t="n">
        <x:v>3</x:v>
      </x:c>
      <x:c r="U361" t="str">
        <x:v>pickup_after_delivery_completion_plus_usage_lag</x:v>
      </x:c>
    </x:row>
    <x:row r="362">
      <x:c r="A362" t="str">
        <x:v>Set2_100-10-1b</x:v>
      </x:c>
      <x:c r="B362" t="str">
        <x:v>short_same_day</x:v>
      </x:c>
      <x:c r="C362" t="str">
        <x:v>C42</x:v>
      </x:c>
      <x:c r="D362" s="59" t="n">
        <x:v>39</x:v>
      </x:c>
      <x:c r="E362" s="59" t="n">
        <x:v>40</x:v>
      </x:c>
      <x:c r="F362" s="59" t="str">
        <x:v>S9</x:v>
      </x:c>
      <x:c r="G362" s="59" t="n">
        <x:v>270</x:v>
      </x:c>
      <x:c r="H362" s="59" t="n">
        <x:v>288</x:v>
      </x:c>
      <x:c r="I362" s="59" t="n">
        <x:v>10</x:v>
      </x:c>
      <x:c r="J362" s="60" t="n">
        <x:f>'参数'!$C$4</x:f>
        <x:v>120</x:v>
      </x:c>
      <x:c r="K362" s="60" t="n">
        <x:f>'参数'!$D$4</x:f>
        <x:v>180</x:v>
      </x:c>
      <x:c r="L362" s="60" t="n">
        <x:f>H362+I362+J362</x:f>
        <x:v>418</x:v>
      </x:c>
      <x:c r="M362" s="60" t="n">
        <x:f>L362+K362</x:f>
        <x:v>598</x:v>
      </x:c>
      <x:c r="N362" s="60" t="n">
        <x:f>'参数'!$B$10</x:f>
        <x:v>1</x:v>
      </x:c>
      <x:c r="O362" s="60" t="n">
        <x:f>N362*'参数'!$B$11</x:f>
        <x:v>2</x:v>
      </x:c>
      <x:c r="P362" s="60" t="n">
        <x:f>N362*'参数'!$B$12</x:f>
        <x:v>1</x:v>
      </x:c>
      <x:c r="Q362" t="str">
        <x:f>C362&amp;"d"</x:f>
        <x:v>C42d</x:v>
      </x:c>
      <x:c r="R362" t="str">
        <x:f>C362&amp;"p"</x:f>
        <x:v>C42p</x:v>
      </x:c>
      <x:c r="S362" t="str">
        <x:f>IF(AND(L362&gt;=H362+I362+J362,M362&gt;L362,F362&lt;&gt;""),"PASS","FAIL")</x:f>
        <x:v>PASS</x:v>
      </x:c>
      <x:c r="T362" t="n">
        <x:v>6</x:v>
      </x:c>
      <x:c r="U362" t="str">
        <x:v>pickup_after_delivery_completion_plus_usage_lag</x:v>
      </x:c>
    </x:row>
    <x:row r="363">
      <x:c r="A363" t="str">
        <x:v>Set2_100-10-1b</x:v>
      </x:c>
      <x:c r="B363" t="str">
        <x:v>short_same_day</x:v>
      </x:c>
      <x:c r="C363" t="str">
        <x:v>C43</x:v>
      </x:c>
      <x:c r="D363" s="59" t="n">
        <x:v>18</x:v>
      </x:c>
      <x:c r="E363" s="59" t="n">
        <x:v>29</x:v>
      </x:c>
      <x:c r="F363" s="59" t="str">
        <x:v>S4</x:v>
      </x:c>
      <x:c r="G363" s="59" t="n">
        <x:v>104</x:v>
      </x:c>
      <x:c r="H363" s="59" t="n">
        <x:v>124</x:v>
      </x:c>
      <x:c r="I363" s="59" t="n">
        <x:v>10</x:v>
      </x:c>
      <x:c r="J363" s="60" t="n">
        <x:f>'参数'!$C$4</x:f>
        <x:v>120</x:v>
      </x:c>
      <x:c r="K363" s="60" t="n">
        <x:f>'参数'!$D$4</x:f>
        <x:v>180</x:v>
      </x:c>
      <x:c r="L363" s="60" t="n">
        <x:f>H363+I363+J363</x:f>
        <x:v>254</x:v>
      </x:c>
      <x:c r="M363" s="60" t="n">
        <x:f>L363+K363</x:f>
        <x:v>434</x:v>
      </x:c>
      <x:c r="N363" s="60" t="n">
        <x:f>'参数'!$B$10</x:f>
        <x:v>1</x:v>
      </x:c>
      <x:c r="O363" s="60" t="n">
        <x:f>N363*'参数'!$B$11</x:f>
        <x:v>2</x:v>
      </x:c>
      <x:c r="P363" s="60" t="n">
        <x:f>N363*'参数'!$B$12</x:f>
        <x:v>1</x:v>
      </x:c>
      <x:c r="Q363" t="str">
        <x:f>C363&amp;"d"</x:f>
        <x:v>C43d</x:v>
      </x:c>
      <x:c r="R363" t="str">
        <x:f>C363&amp;"p"</x:f>
        <x:v>C43p</x:v>
      </x:c>
      <x:c r="S363" t="str">
        <x:f>IF(AND(L363&gt;=H363+I363+J363,M363&gt;L363,F363&lt;&gt;""),"PASS","FAIL")</x:f>
        <x:v>PASS</x:v>
      </x:c>
      <x:c r="T363" t="n">
        <x:v>9</x:v>
      </x:c>
      <x:c r="U363" t="str">
        <x:v>pickup_after_delivery_completion_plus_usage_lag</x:v>
      </x:c>
    </x:row>
    <x:row r="364">
      <x:c r="A364" t="str">
        <x:v>Set2_100-10-1b</x:v>
      </x:c>
      <x:c r="B364" t="str">
        <x:v>short_same_day</x:v>
      </x:c>
      <x:c r="C364" t="str">
        <x:v>C44</x:v>
      </x:c>
      <x:c r="D364" s="59" t="n">
        <x:v>20</x:v>
      </x:c>
      <x:c r="E364" s="59" t="n">
        <x:v>3</x:v>
      </x:c>
      <x:c r="F364" s="59" t="str">
        <x:v>S5</x:v>
      </x:c>
      <x:c r="G364" s="59" t="n">
        <x:v>182</x:v>
      </x:c>
      <x:c r="H364" s="59" t="n">
        <x:v>216</x:v>
      </x:c>
      <x:c r="I364" s="59" t="n">
        <x:v>10</x:v>
      </x:c>
      <x:c r="J364" s="60" t="n">
        <x:f>'参数'!$C$4</x:f>
        <x:v>120</x:v>
      </x:c>
      <x:c r="K364" s="60" t="n">
        <x:f>'参数'!$D$4</x:f>
        <x:v>180</x:v>
      </x:c>
      <x:c r="L364" s="60" t="n">
        <x:f>H364+I364+J364</x:f>
        <x:v>346</x:v>
      </x:c>
      <x:c r="M364" s="60" t="n">
        <x:f>L364+K364</x:f>
        <x:v>526</x:v>
      </x:c>
      <x:c r="N364" s="60" t="n">
        <x:f>'参数'!$B$10</x:f>
        <x:v>1</x:v>
      </x:c>
      <x:c r="O364" s="60" t="n">
        <x:f>N364*'参数'!$B$11</x:f>
        <x:v>2</x:v>
      </x:c>
      <x:c r="P364" s="60" t="n">
        <x:f>N364*'参数'!$B$12</x:f>
        <x:v>1</x:v>
      </x:c>
      <x:c r="Q364" t="str">
        <x:f>C364&amp;"d"</x:f>
        <x:v>C44d</x:v>
      </x:c>
      <x:c r="R364" t="str">
        <x:f>C364&amp;"p"</x:f>
        <x:v>C44p</x:v>
      </x:c>
      <x:c r="S364" t="str">
        <x:f>IF(AND(L364&gt;=H364+I364+J364,M364&gt;L364,F364&lt;&gt;""),"PASS","FAIL")</x:f>
        <x:v>PASS</x:v>
      </x:c>
      <x:c r="T364" t="n">
        <x:v>9</x:v>
      </x:c>
      <x:c r="U364" t="str">
        <x:v>pickup_after_delivery_completion_plus_usage_lag</x:v>
      </x:c>
    </x:row>
    <x:row r="365">
      <x:c r="A365" t="str">
        <x:v>Set2_100-10-1b</x:v>
      </x:c>
      <x:c r="B365" t="str">
        <x:v>short_same_day</x:v>
      </x:c>
      <x:c r="C365" t="str">
        <x:v>C45</x:v>
      </x:c>
      <x:c r="D365" s="59" t="n">
        <x:v>27</x:v>
      </x:c>
      <x:c r="E365" s="59" t="n">
        <x:v>3</x:v>
      </x:c>
      <x:c r="F365" s="59" t="str">
        <x:v>S5</x:v>
      </x:c>
      <x:c r="G365" s="59" t="n">
        <x:v>286</x:v>
      </x:c>
      <x:c r="H365" s="59" t="n">
        <x:v>304</x:v>
      </x:c>
      <x:c r="I365" s="59" t="n">
        <x:v>10</x:v>
      </x:c>
      <x:c r="J365" s="60" t="n">
        <x:f>'参数'!$C$4</x:f>
        <x:v>120</x:v>
      </x:c>
      <x:c r="K365" s="60" t="n">
        <x:f>'参数'!$D$4</x:f>
        <x:v>180</x:v>
      </x:c>
      <x:c r="L365" s="60" t="n">
        <x:f>H365+I365+J365</x:f>
        <x:v>434</x:v>
      </x:c>
      <x:c r="M365" s="60" t="n">
        <x:f>L365+K365</x:f>
        <x:v>614</x:v>
      </x:c>
      <x:c r="N365" s="60" t="n">
        <x:f>'参数'!$B$10</x:f>
        <x:v>1</x:v>
      </x:c>
      <x:c r="O365" s="60" t="n">
        <x:f>N365*'参数'!$B$11</x:f>
        <x:v>2</x:v>
      </x:c>
      <x:c r="P365" s="60" t="n">
        <x:f>N365*'参数'!$B$12</x:f>
        <x:v>1</x:v>
      </x:c>
      <x:c r="Q365" t="str">
        <x:f>C365&amp;"d"</x:f>
        <x:v>C45d</x:v>
      </x:c>
      <x:c r="R365" t="str">
        <x:f>C365&amp;"p"</x:f>
        <x:v>C45p</x:v>
      </x:c>
      <x:c r="S365" t="str">
        <x:f>IF(AND(L365&gt;=H365+I365+J365,M365&gt;L365,F365&lt;&gt;""),"PASS","FAIL")</x:f>
        <x:v>PASS</x:v>
      </x:c>
      <x:c r="T365" t="n">
        <x:v>4</x:v>
      </x:c>
      <x:c r="U365" t="str">
        <x:v>pickup_after_delivery_completion_plus_usage_lag</x:v>
      </x:c>
    </x:row>
    <x:row r="366">
      <x:c r="A366" t="str">
        <x:v>Set2_100-10-1b</x:v>
      </x:c>
      <x:c r="B366" t="str">
        <x:v>short_same_day</x:v>
      </x:c>
      <x:c r="C366" t="str">
        <x:v>C46</x:v>
      </x:c>
      <x:c r="D366" s="59" t="n">
        <x:v>8</x:v>
      </x:c>
      <x:c r="E366" s="59" t="n">
        <x:v>26</x:v>
      </x:c>
      <x:c r="F366" s="59" t="str">
        <x:v>S8</x:v>
      </x:c>
      <x:c r="G366" s="59" t="n">
        <x:v>86</x:v>
      </x:c>
      <x:c r="H366" s="59" t="n">
        <x:v>114</x:v>
      </x:c>
      <x:c r="I366" s="59" t="n">
        <x:v>10</x:v>
      </x:c>
      <x:c r="J366" s="60" t="n">
        <x:f>'参数'!$C$4</x:f>
        <x:v>120</x:v>
      </x:c>
      <x:c r="K366" s="60" t="n">
        <x:f>'参数'!$D$4</x:f>
        <x:v>180</x:v>
      </x:c>
      <x:c r="L366" s="60" t="n">
        <x:f>H366+I366+J366</x:f>
        <x:v>244</x:v>
      </x:c>
      <x:c r="M366" s="60" t="n">
        <x:f>L366+K366</x:f>
        <x:v>424</x:v>
      </x:c>
      <x:c r="N366" s="60" t="n">
        <x:f>'参数'!$B$10</x:f>
        <x:v>1</x:v>
      </x:c>
      <x:c r="O366" s="60" t="n">
        <x:f>N366*'参数'!$B$11</x:f>
        <x:v>2</x:v>
      </x:c>
      <x:c r="P366" s="60" t="n">
        <x:f>N366*'参数'!$B$12</x:f>
        <x:v>1</x:v>
      </x:c>
      <x:c r="Q366" t="str">
        <x:f>C366&amp;"d"</x:f>
        <x:v>C46d</x:v>
      </x:c>
      <x:c r="R366" t="str">
        <x:f>C366&amp;"p"</x:f>
        <x:v>C46p</x:v>
      </x:c>
      <x:c r="S366" t="str">
        <x:f>IF(AND(L366&gt;=H366+I366+J366,M366&gt;L366,F366&lt;&gt;""),"PASS","FAIL")</x:f>
        <x:v>PASS</x:v>
      </x:c>
      <x:c r="T366" t="n">
        <x:v>10</x:v>
      </x:c>
      <x:c r="U366" t="str">
        <x:v>pickup_after_delivery_completion_plus_usage_lag</x:v>
      </x:c>
    </x:row>
    <x:row r="367">
      <x:c r="A367" t="str">
        <x:v>Set2_100-10-1b</x:v>
      </x:c>
      <x:c r="B367" t="str">
        <x:v>short_same_day</x:v>
      </x:c>
      <x:c r="C367" t="str">
        <x:v>C47</x:v>
      </x:c>
      <x:c r="D367" s="59" t="n">
        <x:v>13</x:v>
      </x:c>
      <x:c r="E367" s="59" t="n">
        <x:v>37</x:v>
      </x:c>
      <x:c r="F367" s="59" t="str">
        <x:v>S1</x:v>
      </x:c>
      <x:c r="G367" s="59" t="n">
        <x:v>276</x:v>
      </x:c>
      <x:c r="H367" s="59" t="n">
        <x:v>292</x:v>
      </x:c>
      <x:c r="I367" s="59" t="n">
        <x:v>10</x:v>
      </x:c>
      <x:c r="J367" s="60" t="n">
        <x:f>'参数'!$C$4</x:f>
        <x:v>120</x:v>
      </x:c>
      <x:c r="K367" s="60" t="n">
        <x:f>'参数'!$D$4</x:f>
        <x:v>180</x:v>
      </x:c>
      <x:c r="L367" s="60" t="n">
        <x:f>H367+I367+J367</x:f>
        <x:v>422</x:v>
      </x:c>
      <x:c r="M367" s="60" t="n">
        <x:f>L367+K367</x:f>
        <x:v>602</x:v>
      </x:c>
      <x:c r="N367" s="60" t="n">
        <x:f>'参数'!$B$10</x:f>
        <x:v>1</x:v>
      </x:c>
      <x:c r="O367" s="60" t="n">
        <x:f>N367*'参数'!$B$11</x:f>
        <x:v>2</x:v>
      </x:c>
      <x:c r="P367" s="60" t="n">
        <x:f>N367*'参数'!$B$12</x:f>
        <x:v>1</x:v>
      </x:c>
      <x:c r="Q367" t="str">
        <x:f>C367&amp;"d"</x:f>
        <x:v>C47d</x:v>
      </x:c>
      <x:c r="R367" t="str">
        <x:f>C367&amp;"p"</x:f>
        <x:v>C47p</x:v>
      </x:c>
      <x:c r="S367" t="str">
        <x:f>IF(AND(L367&gt;=H367+I367+J367,M367&gt;L367,F367&lt;&gt;""),"PASS","FAIL")</x:f>
        <x:v>PASS</x:v>
      </x:c>
      <x:c r="T367" t="n">
        <x:v>6</x:v>
      </x:c>
      <x:c r="U367" t="str">
        <x:v>pickup_after_delivery_completion_plus_usage_lag</x:v>
      </x:c>
    </x:row>
    <x:row r="368">
      <x:c r="A368" t="str">
        <x:v>Set2_100-10-1b</x:v>
      </x:c>
      <x:c r="B368" t="str">
        <x:v>short_same_day</x:v>
      </x:c>
      <x:c r="C368" t="str">
        <x:v>C48</x:v>
      </x:c>
      <x:c r="D368" s="59" t="n">
        <x:v>9</x:v>
      </x:c>
      <x:c r="E368" s="59" t="n">
        <x:v>6</x:v>
      </x:c>
      <x:c r="F368" s="59" t="str">
        <x:v>S5</x:v>
      </x:c>
      <x:c r="G368" s="59" t="n">
        <x:v>562</x:v>
      </x:c>
      <x:c r="H368" s="59" t="n">
        <x:v>572</x:v>
      </x:c>
      <x:c r="I368" s="59" t="n">
        <x:v>10</x:v>
      </x:c>
      <x:c r="J368" s="60" t="n">
        <x:f>'参数'!$C$4</x:f>
        <x:v>120</x:v>
      </x:c>
      <x:c r="K368" s="60" t="n">
        <x:f>'参数'!$D$4</x:f>
        <x:v>180</x:v>
      </x:c>
      <x:c r="L368" s="60" t="n">
        <x:f>H368+I368+J368</x:f>
        <x:v>702</x:v>
      </x:c>
      <x:c r="M368" s="60" t="n">
        <x:f>L368+K368</x:f>
        <x:v>882</x:v>
      </x:c>
      <x:c r="N368" s="60" t="n">
        <x:f>'参数'!$B$10</x:f>
        <x:v>1</x:v>
      </x:c>
      <x:c r="O368" s="60" t="n">
        <x:f>N368*'参数'!$B$11</x:f>
        <x:v>2</x:v>
      </x:c>
      <x:c r="P368" s="60" t="n">
        <x:f>N368*'参数'!$B$12</x:f>
        <x:v>1</x:v>
      </x:c>
      <x:c r="Q368" t="str">
        <x:f>C368&amp;"d"</x:f>
        <x:v>C48d</x:v>
      </x:c>
      <x:c r="R368" t="str">
        <x:f>C368&amp;"p"</x:f>
        <x:v>C48p</x:v>
      </x:c>
      <x:c r="S368" t="str">
        <x:f>IF(AND(L368&gt;=H368+I368+J368,M368&gt;L368,F368&lt;&gt;""),"PASS","FAIL")</x:f>
        <x:v>PASS</x:v>
      </x:c>
      <x:c r="T368" t="n">
        <x:v>9</x:v>
      </x:c>
      <x:c r="U368" t="str">
        <x:v>pickup_after_delivery_completion_plus_usage_lag</x:v>
      </x:c>
    </x:row>
    <x:row r="369">
      <x:c r="A369" t="str">
        <x:v>Set2_100-10-1b</x:v>
      </x:c>
      <x:c r="B369" t="str">
        <x:v>short_same_day</x:v>
      </x:c>
      <x:c r="C369" t="str">
        <x:v>C49</x:v>
      </x:c>
      <x:c r="D369" s="59" t="n">
        <x:v>3</x:v>
      </x:c>
      <x:c r="E369" s="59" t="n">
        <x:v>28</x:v>
      </x:c>
      <x:c r="F369" s="59" t="str">
        <x:v>S8</x:v>
      </x:c>
      <x:c r="G369" s="59" t="n">
        <x:v>590</x:v>
      </x:c>
      <x:c r="H369" s="59" t="n">
        <x:v>614</x:v>
      </x:c>
      <x:c r="I369" s="59" t="n">
        <x:v>10</x:v>
      </x:c>
      <x:c r="J369" s="60" t="n">
        <x:f>'参数'!$C$4</x:f>
        <x:v>120</x:v>
      </x:c>
      <x:c r="K369" s="60" t="n">
        <x:f>'参数'!$D$4</x:f>
        <x:v>180</x:v>
      </x:c>
      <x:c r="L369" s="60" t="n">
        <x:f>H369+I369+J369</x:f>
        <x:v>744</x:v>
      </x:c>
      <x:c r="M369" s="60" t="n">
        <x:f>L369+K369</x:f>
        <x:v>924</x:v>
      </x:c>
      <x:c r="N369" s="60" t="n">
        <x:f>'参数'!$B$10</x:f>
        <x:v>1</x:v>
      </x:c>
      <x:c r="O369" s="60" t="n">
        <x:f>N369*'参数'!$B$11</x:f>
        <x:v>2</x:v>
      </x:c>
      <x:c r="P369" s="60" t="n">
        <x:f>N369*'参数'!$B$12</x:f>
        <x:v>1</x:v>
      </x:c>
      <x:c r="Q369" t="str">
        <x:f>C369&amp;"d"</x:f>
        <x:v>C49d</x:v>
      </x:c>
      <x:c r="R369" t="str">
        <x:f>C369&amp;"p"</x:f>
        <x:v>C49p</x:v>
      </x:c>
      <x:c r="S369" t="str">
        <x:f>IF(AND(L369&gt;=H369+I369+J369,M369&gt;L369,F369&lt;&gt;""),"PASS","FAIL")</x:f>
        <x:v>PASS</x:v>
      </x:c>
      <x:c r="T369" t="n">
        <x:v>2</x:v>
      </x:c>
      <x:c r="U369" t="str">
        <x:v>pickup_after_delivery_completion_plus_usage_lag</x:v>
      </x:c>
    </x:row>
    <x:row r="370">
      <x:c r="A370" t="str">
        <x:v>Set2_100-10-1b</x:v>
      </x:c>
      <x:c r="B370" t="str">
        <x:v>short_same_day</x:v>
      </x:c>
      <x:c r="C370" t="str">
        <x:v>C50</x:v>
      </x:c>
      <x:c r="D370" s="59" t="n">
        <x:v>5</x:v>
      </x:c>
      <x:c r="E370" s="59" t="n">
        <x:v>50</x:v>
      </x:c>
      <x:c r="F370" s="59" t="str">
        <x:v>S6</x:v>
      </x:c>
      <x:c r="G370" s="59" t="n">
        <x:v>98</x:v>
      </x:c>
      <x:c r="H370" s="59" t="n">
        <x:v>112</x:v>
      </x:c>
      <x:c r="I370" s="59" t="n">
        <x:v>10</x:v>
      </x:c>
      <x:c r="J370" s="60" t="n">
        <x:f>'参数'!$C$4</x:f>
        <x:v>120</x:v>
      </x:c>
      <x:c r="K370" s="60" t="n">
        <x:f>'参数'!$D$4</x:f>
        <x:v>180</x:v>
      </x:c>
      <x:c r="L370" s="60" t="n">
        <x:f>H370+I370+J370</x:f>
        <x:v>242</x:v>
      </x:c>
      <x:c r="M370" s="60" t="n">
        <x:f>L370+K370</x:f>
        <x:v>422</x:v>
      </x:c>
      <x:c r="N370" s="60" t="n">
        <x:f>'参数'!$B$10</x:f>
        <x:v>1</x:v>
      </x:c>
      <x:c r="O370" s="60" t="n">
        <x:f>N370*'参数'!$B$11</x:f>
        <x:v>2</x:v>
      </x:c>
      <x:c r="P370" s="60" t="n">
        <x:f>N370*'参数'!$B$12</x:f>
        <x:v>1</x:v>
      </x:c>
      <x:c r="Q370" t="str">
        <x:f>C370&amp;"d"</x:f>
        <x:v>C50d</x:v>
      </x:c>
      <x:c r="R370" t="str">
        <x:f>C370&amp;"p"</x:f>
        <x:v>C50p</x:v>
      </x:c>
      <x:c r="S370" t="str">
        <x:f>IF(AND(L370&gt;=H370+I370+J370,M370&gt;L370,F370&lt;&gt;""),"PASS","FAIL")</x:f>
        <x:v>PASS</x:v>
      </x:c>
      <x:c r="T370" t="n">
        <x:v>13</x:v>
      </x:c>
      <x:c r="U370" t="str">
        <x:v>pickup_after_delivery_completion_plus_usage_lag</x:v>
      </x:c>
    </x:row>
    <x:row r="371">
      <x:c r="A371" t="str">
        <x:v>Set2_100-10-1b</x:v>
      </x:c>
      <x:c r="B371" t="str">
        <x:v>short_same_day</x:v>
      </x:c>
      <x:c r="C371" t="str">
        <x:v>C51</x:v>
      </x:c>
      <x:c r="D371" s="59" t="n">
        <x:v>5</x:v>
      </x:c>
      <x:c r="E371" s="59" t="n">
        <x:v>28</x:v>
      </x:c>
      <x:c r="F371" s="59" t="str">
        <x:v>S8</x:v>
      </x:c>
      <x:c r="G371" s="59" t="n">
        <x:v>269</x:v>
      </x:c>
      <x:c r="H371" s="59" t="n">
        <x:v>289</x:v>
      </x:c>
      <x:c r="I371" s="59" t="n">
        <x:v>10</x:v>
      </x:c>
      <x:c r="J371" s="60" t="n">
        <x:f>'参数'!$C$4</x:f>
        <x:v>120</x:v>
      </x:c>
      <x:c r="K371" s="60" t="n">
        <x:f>'参数'!$D$4</x:f>
        <x:v>180</x:v>
      </x:c>
      <x:c r="L371" s="60" t="n">
        <x:f>H371+I371+J371</x:f>
        <x:v>419</x:v>
      </x:c>
      <x:c r="M371" s="60" t="n">
        <x:f>L371+K371</x:f>
        <x:v>599</x:v>
      </x:c>
      <x:c r="N371" s="60" t="n">
        <x:f>'参数'!$B$10</x:f>
        <x:v>1</x:v>
      </x:c>
      <x:c r="O371" s="60" t="n">
        <x:f>N371*'参数'!$B$11</x:f>
        <x:v>2</x:v>
      </x:c>
      <x:c r="P371" s="60" t="n">
        <x:f>N371*'参数'!$B$12</x:f>
        <x:v>1</x:v>
      </x:c>
      <x:c r="Q371" t="str">
        <x:f>C371&amp;"d"</x:f>
        <x:v>C51d</x:v>
      </x:c>
      <x:c r="R371" t="str">
        <x:f>C371&amp;"p"</x:f>
        <x:v>C51p</x:v>
      </x:c>
      <x:c r="S371" t="str">
        <x:f>IF(AND(L371&gt;=H371+I371+J371,M371&gt;L371,F371&lt;&gt;""),"PASS","FAIL")</x:f>
        <x:v>PASS</x:v>
      </x:c>
      <x:c r="T371" t="n">
        <x:v>3</x:v>
      </x:c>
      <x:c r="U371" t="str">
        <x:v>pickup_after_delivery_completion_plus_usage_lag</x:v>
      </x:c>
    </x:row>
    <x:row r="372">
      <x:c r="A372" t="str">
        <x:v>Set2_100-10-1b</x:v>
      </x:c>
      <x:c r="B372" t="str">
        <x:v>short_same_day</x:v>
      </x:c>
      <x:c r="C372" t="str">
        <x:v>C52</x:v>
      </x:c>
      <x:c r="D372" s="59" t="n">
        <x:v>40</x:v>
      </x:c>
      <x:c r="E372" s="59" t="n">
        <x:v>5</x:v>
      </x:c>
      <x:c r="F372" s="59" t="str">
        <x:v>S2</x:v>
      </x:c>
      <x:c r="G372" s="59" t="n">
        <x:v>479</x:v>
      </x:c>
      <x:c r="H372" s="59" t="n">
        <x:v>509</x:v>
      </x:c>
      <x:c r="I372" s="59" t="n">
        <x:v>10</x:v>
      </x:c>
      <x:c r="J372" s="60" t="n">
        <x:f>'参数'!$C$4</x:f>
        <x:v>120</x:v>
      </x:c>
      <x:c r="K372" s="60" t="n">
        <x:f>'参数'!$D$4</x:f>
        <x:v>180</x:v>
      </x:c>
      <x:c r="L372" s="60" t="n">
        <x:f>H372+I372+J372</x:f>
        <x:v>639</x:v>
      </x:c>
      <x:c r="M372" s="60" t="n">
        <x:f>L372+K372</x:f>
        <x:v>819</x:v>
      </x:c>
      <x:c r="N372" s="60" t="n">
        <x:f>'参数'!$B$10</x:f>
        <x:v>1</x:v>
      </x:c>
      <x:c r="O372" s="60" t="n">
        <x:f>N372*'参数'!$B$11</x:f>
        <x:v>2</x:v>
      </x:c>
      <x:c r="P372" s="60" t="n">
        <x:f>N372*'参数'!$B$12</x:f>
        <x:v>1</x:v>
      </x:c>
      <x:c r="Q372" t="str">
        <x:f>C372&amp;"d"</x:f>
        <x:v>C52d</x:v>
      </x:c>
      <x:c r="R372" t="str">
        <x:f>C372&amp;"p"</x:f>
        <x:v>C52p</x:v>
      </x:c>
      <x:c r="S372" t="str">
        <x:f>IF(AND(L372&gt;=H372+I372+J372,M372&gt;L372,F372&lt;&gt;""),"PASS","FAIL")</x:f>
        <x:v>PASS</x:v>
      </x:c>
      <x:c r="T372" t="n">
        <x:v>5</x:v>
      </x:c>
      <x:c r="U372" t="str">
        <x:v>pickup_after_delivery_completion_plus_usage_lag</x:v>
      </x:c>
    </x:row>
    <x:row r="373">
      <x:c r="A373" t="str">
        <x:v>Set2_100-10-1b</x:v>
      </x:c>
      <x:c r="B373" t="str">
        <x:v>short_same_day</x:v>
      </x:c>
      <x:c r="C373" t="str">
        <x:v>C53</x:v>
      </x:c>
      <x:c r="D373" s="59" t="n">
        <x:v>16</x:v>
      </x:c>
      <x:c r="E373" s="59" t="n">
        <x:v>28</x:v>
      </x:c>
      <x:c r="F373" s="59" t="str">
        <x:v>S4</x:v>
      </x:c>
      <x:c r="G373" s="59" t="n">
        <x:v>399</x:v>
      </x:c>
      <x:c r="H373" s="59" t="n">
        <x:v>413</x:v>
      </x:c>
      <x:c r="I373" s="59" t="n">
        <x:v>10</x:v>
      </x:c>
      <x:c r="J373" s="60" t="n">
        <x:f>'参数'!$C$4</x:f>
        <x:v>120</x:v>
      </x:c>
      <x:c r="K373" s="60" t="n">
        <x:f>'参数'!$D$4</x:f>
        <x:v>180</x:v>
      </x:c>
      <x:c r="L373" s="60" t="n">
        <x:f>H373+I373+J373</x:f>
        <x:v>543</x:v>
      </x:c>
      <x:c r="M373" s="60" t="n">
        <x:f>L373+K373</x:f>
        <x:v>723</x:v>
      </x:c>
      <x:c r="N373" s="60" t="n">
        <x:f>'参数'!$B$10</x:f>
        <x:v>1</x:v>
      </x:c>
      <x:c r="O373" s="60" t="n">
        <x:f>N373*'参数'!$B$11</x:f>
        <x:v>2</x:v>
      </x:c>
      <x:c r="P373" s="60" t="n">
        <x:f>N373*'参数'!$B$12</x:f>
        <x:v>1</x:v>
      </x:c>
      <x:c r="Q373" t="str">
        <x:f>C373&amp;"d"</x:f>
        <x:v>C53d</x:v>
      </x:c>
      <x:c r="R373" t="str">
        <x:f>C373&amp;"p"</x:f>
        <x:v>C53p</x:v>
      </x:c>
      <x:c r="S373" t="str">
        <x:f>IF(AND(L373&gt;=H373+I373+J373,M373&gt;L373,F373&lt;&gt;""),"PASS","FAIL")</x:f>
        <x:v>PASS</x:v>
      </x:c>
      <x:c r="T373" t="n">
        <x:v>14</x:v>
      </x:c>
      <x:c r="U373" t="str">
        <x:v>pickup_after_delivery_completion_plus_usage_lag</x:v>
      </x:c>
    </x:row>
    <x:row r="374">
      <x:c r="A374" t="str">
        <x:v>Set2_100-10-1b</x:v>
      </x:c>
      <x:c r="B374" t="str">
        <x:v>short_same_day</x:v>
      </x:c>
      <x:c r="C374" t="str">
        <x:v>C54</x:v>
      </x:c>
      <x:c r="D374" s="59" t="n">
        <x:v>46</x:v>
      </x:c>
      <x:c r="E374" s="59" t="n">
        <x:v>41</x:v>
      </x:c>
      <x:c r="F374" s="59" t="str">
        <x:v>S9</x:v>
      </x:c>
      <x:c r="G374" s="59" t="n">
        <x:v>273</x:v>
      </x:c>
      <x:c r="H374" s="59" t="n">
        <x:v>293</x:v>
      </x:c>
      <x:c r="I374" s="59" t="n">
        <x:v>10</x:v>
      </x:c>
      <x:c r="J374" s="60" t="n">
        <x:f>'参数'!$C$4</x:f>
        <x:v>120</x:v>
      </x:c>
      <x:c r="K374" s="60" t="n">
        <x:f>'参数'!$D$4</x:f>
        <x:v>180</x:v>
      </x:c>
      <x:c r="L374" s="60" t="n">
        <x:f>H374+I374+J374</x:f>
        <x:v>423</x:v>
      </x:c>
      <x:c r="M374" s="60" t="n">
        <x:f>L374+K374</x:f>
        <x:v>603</x:v>
      </x:c>
      <x:c r="N374" s="60" t="n">
        <x:f>'参数'!$B$10</x:f>
        <x:v>1</x:v>
      </x:c>
      <x:c r="O374" s="60" t="n">
        <x:f>N374*'参数'!$B$11</x:f>
        <x:v>2</x:v>
      </x:c>
      <x:c r="P374" s="60" t="n">
        <x:f>N374*'参数'!$B$12</x:f>
        <x:v>1</x:v>
      </x:c>
      <x:c r="Q374" t="str">
        <x:f>C374&amp;"d"</x:f>
        <x:v>C54d</x:v>
      </x:c>
      <x:c r="R374" t="str">
        <x:f>C374&amp;"p"</x:f>
        <x:v>C54p</x:v>
      </x:c>
      <x:c r="S374" t="str">
        <x:f>IF(AND(L374&gt;=H374+I374+J374,M374&gt;L374,F374&lt;&gt;""),"PASS","FAIL")</x:f>
        <x:v>PASS</x:v>
      </x:c>
      <x:c r="T374" t="n">
        <x:v>8</x:v>
      </x:c>
      <x:c r="U374" t="str">
        <x:v>pickup_after_delivery_completion_plus_usage_lag</x:v>
      </x:c>
    </x:row>
    <x:row r="375">
      <x:c r="A375" t="str">
        <x:v>Set2_100-10-1b</x:v>
      </x:c>
      <x:c r="B375" t="str">
        <x:v>short_same_day</x:v>
      </x:c>
      <x:c r="C375" t="str">
        <x:v>C55</x:v>
      </x:c>
      <x:c r="D375" s="59" t="n">
        <x:v>36</x:v>
      </x:c>
      <x:c r="E375" s="59" t="n">
        <x:v>46</x:v>
      </x:c>
      <x:c r="F375" s="59" t="str">
        <x:v>S9</x:v>
      </x:c>
      <x:c r="G375" s="59" t="n">
        <x:v>359</x:v>
      </x:c>
      <x:c r="H375" s="59" t="n">
        <x:v>373</x:v>
      </x:c>
      <x:c r="I375" s="59" t="n">
        <x:v>10</x:v>
      </x:c>
      <x:c r="J375" s="60" t="n">
        <x:f>'参数'!$C$4</x:f>
        <x:v>120</x:v>
      </x:c>
      <x:c r="K375" s="60" t="n">
        <x:f>'参数'!$D$4</x:f>
        <x:v>180</x:v>
      </x:c>
      <x:c r="L375" s="60" t="n">
        <x:f>H375+I375+J375</x:f>
        <x:v>503</x:v>
      </x:c>
      <x:c r="M375" s="60" t="n">
        <x:f>L375+K375</x:f>
        <x:v>683</x:v>
      </x:c>
      <x:c r="N375" s="60" t="n">
        <x:f>'参数'!$B$10</x:f>
        <x:v>1</x:v>
      </x:c>
      <x:c r="O375" s="60" t="n">
        <x:f>N375*'参数'!$B$11</x:f>
        <x:v>2</x:v>
      </x:c>
      <x:c r="P375" s="60" t="n">
        <x:f>N375*'参数'!$B$12</x:f>
        <x:v>1</x:v>
      </x:c>
      <x:c r="Q375" t="str">
        <x:f>C375&amp;"d"</x:f>
        <x:v>C55d</x:v>
      </x:c>
      <x:c r="R375" t="str">
        <x:f>C375&amp;"p"</x:f>
        <x:v>C55p</x:v>
      </x:c>
      <x:c r="S375" t="str">
        <x:f>IF(AND(L375&gt;=H375+I375+J375,M375&gt;L375,F375&lt;&gt;""),"PASS","FAIL")</x:f>
        <x:v>PASS</x:v>
      </x:c>
      <x:c r="T375" t="n">
        <x:v>6</x:v>
      </x:c>
      <x:c r="U375" t="str">
        <x:v>pickup_after_delivery_completion_plus_usage_lag</x:v>
      </x:c>
    </x:row>
    <x:row r="376">
      <x:c r="A376" t="str">
        <x:v>Set2_100-10-1b</x:v>
      </x:c>
      <x:c r="B376" t="str">
        <x:v>short_same_day</x:v>
      </x:c>
      <x:c r="C376" t="str">
        <x:v>C56</x:v>
      </x:c>
      <x:c r="D376" s="59" t="n">
        <x:v>50</x:v>
      </x:c>
      <x:c r="E376" s="59" t="n">
        <x:v>47</x:v>
      </x:c>
      <x:c r="F376" s="59" t="str">
        <x:v>S9</x:v>
      </x:c>
      <x:c r="G376" s="59" t="n">
        <x:v>335</x:v>
      </x:c>
      <x:c r="H376" s="59" t="n">
        <x:v>373</x:v>
      </x:c>
      <x:c r="I376" s="59" t="n">
        <x:v>10</x:v>
      </x:c>
      <x:c r="J376" s="60" t="n">
        <x:f>'参数'!$C$4</x:f>
        <x:v>120</x:v>
      </x:c>
      <x:c r="K376" s="60" t="n">
        <x:f>'参数'!$D$4</x:f>
        <x:v>180</x:v>
      </x:c>
      <x:c r="L376" s="60" t="n">
        <x:f>H376+I376+J376</x:f>
        <x:v>503</x:v>
      </x:c>
      <x:c r="M376" s="60" t="n">
        <x:f>L376+K376</x:f>
        <x:v>683</x:v>
      </x:c>
      <x:c r="N376" s="60" t="n">
        <x:f>'参数'!$B$10</x:f>
        <x:v>1</x:v>
      </x:c>
      <x:c r="O376" s="60" t="n">
        <x:f>N376*'参数'!$B$11</x:f>
        <x:v>2</x:v>
      </x:c>
      <x:c r="P376" s="60" t="n">
        <x:f>N376*'参数'!$B$12</x:f>
        <x:v>1</x:v>
      </x:c>
      <x:c r="Q376" t="str">
        <x:f>C376&amp;"d"</x:f>
        <x:v>C56d</x:v>
      </x:c>
      <x:c r="R376" t="str">
        <x:f>C376&amp;"p"</x:f>
        <x:v>C56p</x:v>
      </x:c>
      <x:c r="S376" t="str">
        <x:f>IF(AND(L376&gt;=H376+I376+J376,M376&gt;L376,F376&lt;&gt;""),"PASS","FAIL")</x:f>
        <x:v>PASS</x:v>
      </x:c>
      <x:c r="T376" t="n">
        <x:v>0</x:v>
      </x:c>
      <x:c r="U376" t="str">
        <x:v>pickup_after_delivery_completion_plus_usage_lag</x:v>
      </x:c>
    </x:row>
    <x:row r="377">
      <x:c r="A377" t="str">
        <x:v>Set2_100-10-1b</x:v>
      </x:c>
      <x:c r="B377" t="str">
        <x:v>short_same_day</x:v>
      </x:c>
      <x:c r="C377" t="str">
        <x:v>C57</x:v>
      </x:c>
      <x:c r="D377" s="59" t="n">
        <x:v>29</x:v>
      </x:c>
      <x:c r="E377" s="59" t="n">
        <x:v>41</x:v>
      </x:c>
      <x:c r="F377" s="59" t="str">
        <x:v>S1</x:v>
      </x:c>
      <x:c r="G377" s="59" t="n">
        <x:v>532</x:v>
      </x:c>
      <x:c r="H377" s="59" t="n">
        <x:v>558</x:v>
      </x:c>
      <x:c r="I377" s="59" t="n">
        <x:v>10</x:v>
      </x:c>
      <x:c r="J377" s="60" t="n">
        <x:f>'参数'!$C$4</x:f>
        <x:v>120</x:v>
      </x:c>
      <x:c r="K377" s="60" t="n">
        <x:f>'参数'!$D$4</x:f>
        <x:v>180</x:v>
      </x:c>
      <x:c r="L377" s="60" t="n">
        <x:f>H377+I377+J377</x:f>
        <x:v>688</x:v>
      </x:c>
      <x:c r="M377" s="60" t="n">
        <x:f>L377+K377</x:f>
        <x:v>868</x:v>
      </x:c>
      <x:c r="N377" s="60" t="n">
        <x:f>'参数'!$B$10</x:f>
        <x:v>1</x:v>
      </x:c>
      <x:c r="O377" s="60" t="n">
        <x:f>N377*'参数'!$B$11</x:f>
        <x:v>2</x:v>
      </x:c>
      <x:c r="P377" s="60" t="n">
        <x:f>N377*'参数'!$B$12</x:f>
        <x:v>1</x:v>
      </x:c>
      <x:c r="Q377" t="str">
        <x:f>C377&amp;"d"</x:f>
        <x:v>C57d</x:v>
      </x:c>
      <x:c r="R377" t="str">
        <x:f>C377&amp;"p"</x:f>
        <x:v>C57p</x:v>
      </x:c>
      <x:c r="S377" t="str">
        <x:f>IF(AND(L377&gt;=H377+I377+J377,M377&gt;L377,F377&lt;&gt;""),"PASS","FAIL")</x:f>
        <x:v>PASS</x:v>
      </x:c>
      <x:c r="T377" t="n">
        <x:v>13</x:v>
      </x:c>
      <x:c r="U377" t="str">
        <x:v>pickup_after_delivery_completion_plus_usage_lag</x:v>
      </x:c>
    </x:row>
    <x:row r="378">
      <x:c r="A378" t="str">
        <x:v>Set2_100-10-1b</x:v>
      </x:c>
      <x:c r="B378" t="str">
        <x:v>short_same_day</x:v>
      </x:c>
      <x:c r="C378" t="str">
        <x:v>C58</x:v>
      </x:c>
      <x:c r="D378" s="59" t="n">
        <x:v>31</x:v>
      </x:c>
      <x:c r="E378" s="59" t="n">
        <x:v>2</x:v>
      </x:c>
      <x:c r="F378" s="59" t="str">
        <x:v>S2</x:v>
      </x:c>
      <x:c r="G378" s="59" t="n">
        <x:v>157</x:v>
      </x:c>
      <x:c r="H378" s="59" t="n">
        <x:v>185</x:v>
      </x:c>
      <x:c r="I378" s="59" t="n">
        <x:v>10</x:v>
      </x:c>
      <x:c r="J378" s="60" t="n">
        <x:f>'参数'!$C$4</x:f>
        <x:v>120</x:v>
      </x:c>
      <x:c r="K378" s="60" t="n">
        <x:f>'参数'!$D$4</x:f>
        <x:v>180</x:v>
      </x:c>
      <x:c r="L378" s="60" t="n">
        <x:f>H378+I378+J378</x:f>
        <x:v>315</x:v>
      </x:c>
      <x:c r="M378" s="60" t="n">
        <x:f>L378+K378</x:f>
        <x:v>495</x:v>
      </x:c>
      <x:c r="N378" s="60" t="n">
        <x:f>'参数'!$B$10</x:f>
        <x:v>1</x:v>
      </x:c>
      <x:c r="O378" s="60" t="n">
        <x:f>N378*'参数'!$B$11</x:f>
        <x:v>2</x:v>
      </x:c>
      <x:c r="P378" s="60" t="n">
        <x:f>N378*'参数'!$B$12</x:f>
        <x:v>1</x:v>
      </x:c>
      <x:c r="Q378" t="str">
        <x:f>C378&amp;"d"</x:f>
        <x:v>C58d</x:v>
      </x:c>
      <x:c r="R378" t="str">
        <x:f>C378&amp;"p"</x:f>
        <x:v>C58p</x:v>
      </x:c>
      <x:c r="S378" t="str">
        <x:f>IF(AND(L378&gt;=H378+I378+J378,M378&gt;L378,F378&lt;&gt;""),"PASS","FAIL")</x:f>
        <x:v>PASS</x:v>
      </x:c>
      <x:c r="T378" t="n">
        <x:v>9</x:v>
      </x:c>
      <x:c r="U378" t="str">
        <x:v>pickup_after_delivery_completion_plus_usage_lag</x:v>
      </x:c>
    </x:row>
    <x:row r="379">
      <x:c r="A379" t="str">
        <x:v>Set2_100-10-1b</x:v>
      </x:c>
      <x:c r="B379" t="str">
        <x:v>short_same_day</x:v>
      </x:c>
      <x:c r="C379" t="str">
        <x:v>C59</x:v>
      </x:c>
      <x:c r="D379" s="59" t="n">
        <x:v>30</x:v>
      </x:c>
      <x:c r="E379" s="59" t="n">
        <x:v>11</x:v>
      </x:c>
      <x:c r="F379" s="59" t="str">
        <x:v>S5</x:v>
      </x:c>
      <x:c r="G379" s="59" t="n">
        <x:v>115</x:v>
      </x:c>
      <x:c r="H379" s="59" t="n">
        <x:v>153</x:v>
      </x:c>
      <x:c r="I379" s="59" t="n">
        <x:v>10</x:v>
      </x:c>
      <x:c r="J379" s="60" t="n">
        <x:f>'参数'!$C$4</x:f>
        <x:v>120</x:v>
      </x:c>
      <x:c r="K379" s="60" t="n">
        <x:f>'参数'!$D$4</x:f>
        <x:v>180</x:v>
      </x:c>
      <x:c r="L379" s="60" t="n">
        <x:f>H379+I379+J379</x:f>
        <x:v>283</x:v>
      </x:c>
      <x:c r="M379" s="60" t="n">
        <x:f>L379+K379</x:f>
        <x:v>463</x:v>
      </x:c>
      <x:c r="N379" s="60" t="n">
        <x:f>'参数'!$B$10</x:f>
        <x:v>1</x:v>
      </x:c>
      <x:c r="O379" s="60" t="n">
        <x:f>N379*'参数'!$B$11</x:f>
        <x:v>2</x:v>
      </x:c>
      <x:c r="P379" s="60" t="n">
        <x:f>N379*'参数'!$B$12</x:f>
        <x:v>1</x:v>
      </x:c>
      <x:c r="Q379" t="str">
        <x:f>C379&amp;"d"</x:f>
        <x:v>C59d</x:v>
      </x:c>
      <x:c r="R379" t="str">
        <x:f>C379&amp;"p"</x:f>
        <x:v>C59p</x:v>
      </x:c>
      <x:c r="S379" t="str">
        <x:f>IF(AND(L379&gt;=H379+I379+J379,M379&gt;L379,F379&lt;&gt;""),"PASS","FAIL")</x:f>
        <x:v>PASS</x:v>
      </x:c>
      <x:c r="T379" t="n">
        <x:v>12</x:v>
      </x:c>
      <x:c r="U379" t="str">
        <x:v>pickup_after_delivery_completion_plus_usage_lag</x:v>
      </x:c>
    </x:row>
    <x:row r="380">
      <x:c r="A380" t="str">
        <x:v>Set2_100-10-1b</x:v>
      </x:c>
      <x:c r="B380" t="str">
        <x:v>short_same_day</x:v>
      </x:c>
      <x:c r="C380" t="str">
        <x:v>C60</x:v>
      </x:c>
      <x:c r="D380" s="59" t="n">
        <x:v>44</x:v>
      </x:c>
      <x:c r="E380" s="59" t="n">
        <x:v>17</x:v>
      </x:c>
      <x:c r="F380" s="59" t="str">
        <x:v>S2</x:v>
      </x:c>
      <x:c r="G380" s="59" t="n">
        <x:v>217</x:v>
      </x:c>
      <x:c r="H380" s="59" t="n">
        <x:v>241</x:v>
      </x:c>
      <x:c r="I380" s="59" t="n">
        <x:v>10</x:v>
      </x:c>
      <x:c r="J380" s="60" t="n">
        <x:f>'参数'!$C$4</x:f>
        <x:v>120</x:v>
      </x:c>
      <x:c r="K380" s="60" t="n">
        <x:f>'参数'!$D$4</x:f>
        <x:v>180</x:v>
      </x:c>
      <x:c r="L380" s="60" t="n">
        <x:f>H380+I380+J380</x:f>
        <x:v>371</x:v>
      </x:c>
      <x:c r="M380" s="60" t="n">
        <x:f>L380+K380</x:f>
        <x:v>551</x:v>
      </x:c>
      <x:c r="N380" s="60" t="n">
        <x:f>'参数'!$B$10</x:f>
        <x:v>1</x:v>
      </x:c>
      <x:c r="O380" s="60" t="n">
        <x:f>N380*'参数'!$B$11</x:f>
        <x:v>2</x:v>
      </x:c>
      <x:c r="P380" s="60" t="n">
        <x:f>N380*'参数'!$B$12</x:f>
        <x:v>1</x:v>
      </x:c>
      <x:c r="Q380" t="str">
        <x:f>C380&amp;"d"</x:f>
        <x:v>C60d</x:v>
      </x:c>
      <x:c r="R380" t="str">
        <x:f>C380&amp;"p"</x:f>
        <x:v>C60p</x:v>
      </x:c>
      <x:c r="S380" t="str">
        <x:f>IF(AND(L380&gt;=H380+I380+J380,M380&gt;L380,F380&lt;&gt;""),"PASS","FAIL")</x:f>
        <x:v>PASS</x:v>
      </x:c>
      <x:c r="T380" t="n">
        <x:v>1</x:v>
      </x:c>
      <x:c r="U380" t="str">
        <x:v>pickup_after_delivery_completion_plus_usage_lag</x:v>
      </x:c>
    </x:row>
    <x:row r="381">
      <x:c r="A381" t="str">
        <x:v>Set2_100-10-1b</x:v>
      </x:c>
      <x:c r="B381" t="str">
        <x:v>short_same_day</x:v>
      </x:c>
      <x:c r="C381" t="str">
        <x:v>C61</x:v>
      </x:c>
      <x:c r="D381" s="59" t="n">
        <x:v>1</x:v>
      </x:c>
      <x:c r="E381" s="59" t="n">
        <x:v>3</x:v>
      </x:c>
      <x:c r="F381" s="59" t="str">
        <x:v>S0</x:v>
      </x:c>
      <x:c r="G381" s="59" t="n">
        <x:v>178</x:v>
      </x:c>
      <x:c r="H381" s="59" t="n">
        <x:v>208</x:v>
      </x:c>
      <x:c r="I381" s="59" t="n">
        <x:v>10</x:v>
      </x:c>
      <x:c r="J381" s="60" t="n">
        <x:f>'参数'!$C$4</x:f>
        <x:v>120</x:v>
      </x:c>
      <x:c r="K381" s="60" t="n">
        <x:f>'参数'!$D$4</x:f>
        <x:v>180</x:v>
      </x:c>
      <x:c r="L381" s="60" t="n">
        <x:f>H381+I381+J381</x:f>
        <x:v>338</x:v>
      </x:c>
      <x:c r="M381" s="60" t="n">
        <x:f>L381+K381</x:f>
        <x:v>518</x:v>
      </x:c>
      <x:c r="N381" s="60" t="n">
        <x:f>'参数'!$B$10</x:f>
        <x:v>1</x:v>
      </x:c>
      <x:c r="O381" s="60" t="n">
        <x:f>N381*'参数'!$B$11</x:f>
        <x:v>2</x:v>
      </x:c>
      <x:c r="P381" s="60" t="n">
        <x:f>N381*'参数'!$B$12</x:f>
        <x:v>1</x:v>
      </x:c>
      <x:c r="Q381" t="str">
        <x:f>C381&amp;"d"</x:f>
        <x:v>C61d</x:v>
      </x:c>
      <x:c r="R381" t="str">
        <x:f>C381&amp;"p"</x:f>
        <x:v>C61p</x:v>
      </x:c>
      <x:c r="S381" t="str">
        <x:f>IF(AND(L381&gt;=H381+I381+J381,M381&gt;L381,F381&lt;&gt;""),"PASS","FAIL")</x:f>
        <x:v>PASS</x:v>
      </x:c>
      <x:c r="T381" t="n">
        <x:v>12</x:v>
      </x:c>
      <x:c r="U381" t="str">
        <x:v>pickup_after_delivery_completion_plus_usage_lag</x:v>
      </x:c>
    </x:row>
    <x:row r="382">
      <x:c r="A382" t="str">
        <x:v>Set2_100-10-1b</x:v>
      </x:c>
      <x:c r="B382" t="str">
        <x:v>short_same_day</x:v>
      </x:c>
      <x:c r="C382" t="str">
        <x:v>C62</x:v>
      </x:c>
      <x:c r="D382" s="59" t="n">
        <x:v>25</x:v>
      </x:c>
      <x:c r="E382" s="59" t="n">
        <x:v>26</x:v>
      </x:c>
      <x:c r="F382" s="59" t="str">
        <x:v>S3</x:v>
      </x:c>
      <x:c r="G382" s="59" t="n">
        <x:v>591</x:v>
      </x:c>
      <x:c r="H382" s="59" t="n">
        <x:v>613</x:v>
      </x:c>
      <x:c r="I382" s="59" t="n">
        <x:v>10</x:v>
      </x:c>
      <x:c r="J382" s="60" t="n">
        <x:f>'参数'!$C$4</x:f>
        <x:v>120</x:v>
      </x:c>
      <x:c r="K382" s="60" t="n">
        <x:f>'参数'!$D$4</x:f>
        <x:v>180</x:v>
      </x:c>
      <x:c r="L382" s="60" t="n">
        <x:f>H382+I382+J382</x:f>
        <x:v>743</x:v>
      </x:c>
      <x:c r="M382" s="60" t="n">
        <x:f>L382+K382</x:f>
        <x:v>923</x:v>
      </x:c>
      <x:c r="N382" s="60" t="n">
        <x:f>'参数'!$B$10</x:f>
        <x:v>1</x:v>
      </x:c>
      <x:c r="O382" s="60" t="n">
        <x:f>N382*'参数'!$B$11</x:f>
        <x:v>2</x:v>
      </x:c>
      <x:c r="P382" s="60" t="n">
        <x:f>N382*'参数'!$B$12</x:f>
        <x:v>1</x:v>
      </x:c>
      <x:c r="Q382" t="str">
        <x:f>C382&amp;"d"</x:f>
        <x:v>C62d</x:v>
      </x:c>
      <x:c r="R382" t="str">
        <x:f>C382&amp;"p"</x:f>
        <x:v>C62p</x:v>
      </x:c>
      <x:c r="S382" t="str">
        <x:f>IF(AND(L382&gt;=H382+I382+J382,M382&gt;L382,F382&lt;&gt;""),"PASS","FAIL")</x:f>
        <x:v>PASS</x:v>
      </x:c>
      <x:c r="T382" t="n">
        <x:v>17</x:v>
      </x:c>
      <x:c r="U382" t="str">
        <x:v>pickup_after_delivery_completion_plus_usage_lag</x:v>
      </x:c>
    </x:row>
    <x:row r="383">
      <x:c r="A383" t="str">
        <x:v>Set2_100-10-1b</x:v>
      </x:c>
      <x:c r="B383" t="str">
        <x:v>short_same_day</x:v>
      </x:c>
      <x:c r="C383" t="str">
        <x:v>C63</x:v>
      </x:c>
      <x:c r="D383" s="59" t="n">
        <x:v>49</x:v>
      </x:c>
      <x:c r="E383" s="59" t="n">
        <x:v>11</x:v>
      </x:c>
      <x:c r="F383" s="59" t="str">
        <x:v>S2</x:v>
      </x:c>
      <x:c r="G383" s="59" t="n">
        <x:v>351</x:v>
      </x:c>
      <x:c r="H383" s="59" t="n">
        <x:v>363</x:v>
      </x:c>
      <x:c r="I383" s="59" t="n">
        <x:v>10</x:v>
      </x:c>
      <x:c r="J383" s="60" t="n">
        <x:f>'参数'!$C$4</x:f>
        <x:v>120</x:v>
      </x:c>
      <x:c r="K383" s="60" t="n">
        <x:f>'参数'!$D$4</x:f>
        <x:v>180</x:v>
      </x:c>
      <x:c r="L383" s="60" t="n">
        <x:f>H383+I383+J383</x:f>
        <x:v>493</x:v>
      </x:c>
      <x:c r="M383" s="60" t="n">
        <x:f>L383+K383</x:f>
        <x:v>673</x:v>
      </x:c>
      <x:c r="N383" s="60" t="n">
        <x:f>'参数'!$B$10</x:f>
        <x:v>1</x:v>
      </x:c>
      <x:c r="O383" s="60" t="n">
        <x:f>N383*'参数'!$B$11</x:f>
        <x:v>2</x:v>
      </x:c>
      <x:c r="P383" s="60" t="n">
        <x:f>N383*'参数'!$B$12</x:f>
        <x:v>1</x:v>
      </x:c>
      <x:c r="Q383" t="str">
        <x:f>C383&amp;"d"</x:f>
        <x:v>C63d</x:v>
      </x:c>
      <x:c r="R383" t="str">
        <x:f>C383&amp;"p"</x:f>
        <x:v>C63p</x:v>
      </x:c>
      <x:c r="S383" t="str">
        <x:f>IF(AND(L383&gt;=H383+I383+J383,M383&gt;L383,F383&lt;&gt;""),"PASS","FAIL")</x:f>
        <x:v>PASS</x:v>
      </x:c>
      <x:c r="T383" t="n">
        <x:v>9</x:v>
      </x:c>
      <x:c r="U383" t="str">
        <x:v>pickup_after_delivery_completion_plus_usage_lag</x:v>
      </x:c>
    </x:row>
    <x:row r="384">
      <x:c r="A384" t="str">
        <x:v>Set2_100-10-1b</x:v>
      </x:c>
      <x:c r="B384" t="str">
        <x:v>short_same_day</x:v>
      </x:c>
      <x:c r="C384" t="str">
        <x:v>C64</x:v>
      </x:c>
      <x:c r="D384" s="59" t="n">
        <x:v>34</x:v>
      </x:c>
      <x:c r="E384" s="59" t="n">
        <x:v>6</x:v>
      </x:c>
      <x:c r="F384" s="59" t="str">
        <x:v>S2</x:v>
      </x:c>
      <x:c r="G384" s="59" t="n">
        <x:v>544</x:v>
      </x:c>
      <x:c r="H384" s="59" t="n">
        <x:v>556</x:v>
      </x:c>
      <x:c r="I384" s="59" t="n">
        <x:v>10</x:v>
      </x:c>
      <x:c r="J384" s="60" t="n">
        <x:f>'参数'!$C$4</x:f>
        <x:v>120</x:v>
      </x:c>
      <x:c r="K384" s="60" t="n">
        <x:f>'参数'!$D$4</x:f>
        <x:v>180</x:v>
      </x:c>
      <x:c r="L384" s="60" t="n">
        <x:f>H384+I384+J384</x:f>
        <x:v>686</x:v>
      </x:c>
      <x:c r="M384" s="60" t="n">
        <x:f>L384+K384</x:f>
        <x:v>866</x:v>
      </x:c>
      <x:c r="N384" s="60" t="n">
        <x:f>'参数'!$B$10</x:f>
        <x:v>1</x:v>
      </x:c>
      <x:c r="O384" s="60" t="n">
        <x:f>N384*'参数'!$B$11</x:f>
        <x:v>2</x:v>
      </x:c>
      <x:c r="P384" s="60" t="n">
        <x:f>N384*'参数'!$B$12</x:f>
        <x:v>1</x:v>
      </x:c>
      <x:c r="Q384" t="str">
        <x:f>C384&amp;"d"</x:f>
        <x:v>C64d</x:v>
      </x:c>
      <x:c r="R384" t="str">
        <x:f>C384&amp;"p"</x:f>
        <x:v>C64p</x:v>
      </x:c>
      <x:c r="S384" t="str">
        <x:f>IF(AND(L384&gt;=H384+I384+J384,M384&gt;L384,F384&lt;&gt;""),"PASS","FAIL")</x:f>
        <x:v>PASS</x:v>
      </x:c>
      <x:c r="T384" t="n">
        <x:v>13</x:v>
      </x:c>
      <x:c r="U384" t="str">
        <x:v>pickup_after_delivery_completion_plus_usage_lag</x:v>
      </x:c>
    </x:row>
    <x:row r="385">
      <x:c r="A385" t="str">
        <x:v>Set2_100-10-1b</x:v>
      </x:c>
      <x:c r="B385" t="str">
        <x:v>short_same_day</x:v>
      </x:c>
      <x:c r="C385" t="str">
        <x:v>C65</x:v>
      </x:c>
      <x:c r="D385" s="59" t="n">
        <x:v>30</x:v>
      </x:c>
      <x:c r="E385" s="59" t="n">
        <x:v>12</x:v>
      </x:c>
      <x:c r="F385" s="59" t="str">
        <x:v>S5</x:v>
      </x:c>
      <x:c r="G385" s="59" t="n">
        <x:v>292</x:v>
      </x:c>
      <x:c r="H385" s="59" t="n">
        <x:v>324</x:v>
      </x:c>
      <x:c r="I385" s="59" t="n">
        <x:v>10</x:v>
      </x:c>
      <x:c r="J385" s="60" t="n">
        <x:f>'参数'!$C$4</x:f>
        <x:v>120</x:v>
      </x:c>
      <x:c r="K385" s="60" t="n">
        <x:f>'参数'!$D$4</x:f>
        <x:v>180</x:v>
      </x:c>
      <x:c r="L385" s="60" t="n">
        <x:f>H385+I385+J385</x:f>
        <x:v>454</x:v>
      </x:c>
      <x:c r="M385" s="60" t="n">
        <x:f>L385+K385</x:f>
        <x:v>634</x:v>
      </x:c>
      <x:c r="N385" s="60" t="n">
        <x:f>'参数'!$B$10</x:f>
        <x:v>1</x:v>
      </x:c>
      <x:c r="O385" s="60" t="n">
        <x:f>N385*'参数'!$B$11</x:f>
        <x:v>2</x:v>
      </x:c>
      <x:c r="P385" s="60" t="n">
        <x:f>N385*'参数'!$B$12</x:f>
        <x:v>1</x:v>
      </x:c>
      <x:c r="Q385" t="str">
        <x:f>C385&amp;"d"</x:f>
        <x:v>C65d</x:v>
      </x:c>
      <x:c r="R385" t="str">
        <x:f>C385&amp;"p"</x:f>
        <x:v>C65p</x:v>
      </x:c>
      <x:c r="S385" t="str">
        <x:f>IF(AND(L385&gt;=H385+I385+J385,M385&gt;L385,F385&lt;&gt;""),"PASS","FAIL")</x:f>
        <x:v>PASS</x:v>
      </x:c>
      <x:c r="T385" t="n">
        <x:v>5</x:v>
      </x:c>
      <x:c r="U385" t="str">
        <x:v>pickup_after_delivery_completion_plus_usage_lag</x:v>
      </x:c>
    </x:row>
    <x:row r="386">
      <x:c r="A386" t="str">
        <x:v>Set2_100-10-1b</x:v>
      </x:c>
      <x:c r="B386" t="str">
        <x:v>short_same_day</x:v>
      </x:c>
      <x:c r="C386" t="str">
        <x:v>C66</x:v>
      </x:c>
      <x:c r="D386" s="59" t="n">
        <x:v>15</x:v>
      </x:c>
      <x:c r="E386" s="59" t="n">
        <x:v>17</x:v>
      </x:c>
      <x:c r="F386" s="59" t="str">
        <x:v>S5</x:v>
      </x:c>
      <x:c r="G386" s="59" t="n">
        <x:v>283</x:v>
      </x:c>
      <x:c r="H386" s="59" t="n">
        <x:v>309</x:v>
      </x:c>
      <x:c r="I386" s="59" t="n">
        <x:v>10</x:v>
      </x:c>
      <x:c r="J386" s="60" t="n">
        <x:f>'参数'!$C$4</x:f>
        <x:v>120</x:v>
      </x:c>
      <x:c r="K386" s="60" t="n">
        <x:f>'参数'!$D$4</x:f>
        <x:v>180</x:v>
      </x:c>
      <x:c r="L386" s="60" t="n">
        <x:f>H386+I386+J386</x:f>
        <x:v>439</x:v>
      </x:c>
      <x:c r="M386" s="60" t="n">
        <x:f>L386+K386</x:f>
        <x:v>619</x:v>
      </x:c>
      <x:c r="N386" s="60" t="n">
        <x:f>'参数'!$B$10</x:f>
        <x:v>1</x:v>
      </x:c>
      <x:c r="O386" s="60" t="n">
        <x:f>N386*'参数'!$B$11</x:f>
        <x:v>2</x:v>
      </x:c>
      <x:c r="P386" s="60" t="n">
        <x:f>N386*'参数'!$B$12</x:f>
        <x:v>1</x:v>
      </x:c>
      <x:c r="Q386" t="str">
        <x:f>C386&amp;"d"</x:f>
        <x:v>C66d</x:v>
      </x:c>
      <x:c r="R386" t="str">
        <x:f>C386&amp;"p"</x:f>
        <x:v>C66p</x:v>
      </x:c>
      <x:c r="S386" t="str">
        <x:f>IF(AND(L386&gt;=H386+I386+J386,M386&gt;L386,F386&lt;&gt;""),"PASS","FAIL")</x:f>
        <x:v>PASS</x:v>
      </x:c>
      <x:c r="T386" t="n">
        <x:v>14</x:v>
      </x:c>
      <x:c r="U386" t="str">
        <x:v>pickup_after_delivery_completion_plus_usage_lag</x:v>
      </x:c>
    </x:row>
    <x:row r="387">
      <x:c r="A387" t="str">
        <x:v>Set2_100-10-1b</x:v>
      </x:c>
      <x:c r="B387" t="str">
        <x:v>short_same_day</x:v>
      </x:c>
      <x:c r="C387" t="str">
        <x:v>C67</x:v>
      </x:c>
      <x:c r="D387" s="59" t="n">
        <x:v>30</x:v>
      </x:c>
      <x:c r="E387" s="59" t="n">
        <x:v>40</x:v>
      </x:c>
      <x:c r="F387" s="59" t="str">
        <x:v>S7</x:v>
      </x:c>
      <x:c r="G387" s="59" t="n">
        <x:v>82</x:v>
      </x:c>
      <x:c r="H387" s="59" t="n">
        <x:v>100</x:v>
      </x:c>
      <x:c r="I387" s="59" t="n">
        <x:v>10</x:v>
      </x:c>
      <x:c r="J387" s="60" t="n">
        <x:f>'参数'!$C$4</x:f>
        <x:v>120</x:v>
      </x:c>
      <x:c r="K387" s="60" t="n">
        <x:f>'参数'!$D$4</x:f>
        <x:v>180</x:v>
      </x:c>
      <x:c r="L387" s="60" t="n">
        <x:f>H387+I387+J387</x:f>
        <x:v>230</x:v>
      </x:c>
      <x:c r="M387" s="60" t="n">
        <x:f>L387+K387</x:f>
        <x:v>410</x:v>
      </x:c>
      <x:c r="N387" s="60" t="n">
        <x:f>'参数'!$B$10</x:f>
        <x:v>1</x:v>
      </x:c>
      <x:c r="O387" s="60" t="n">
        <x:f>N387*'参数'!$B$11</x:f>
        <x:v>2</x:v>
      </x:c>
      <x:c r="P387" s="60" t="n">
        <x:f>N387*'参数'!$B$12</x:f>
        <x:v>1</x:v>
      </x:c>
      <x:c r="Q387" t="str">
        <x:f>C387&amp;"d"</x:f>
        <x:v>C67d</x:v>
      </x:c>
      <x:c r="R387" t="str">
        <x:f>C387&amp;"p"</x:f>
        <x:v>C67p</x:v>
      </x:c>
      <x:c r="S387" t="str">
        <x:f>IF(AND(L387&gt;=H387+I387+J387,M387&gt;L387,F387&lt;&gt;""),"PASS","FAIL")</x:f>
        <x:v>PASS</x:v>
      </x:c>
      <x:c r="T387" t="n">
        <x:v>5</x:v>
      </x:c>
      <x:c r="U387" t="str">
        <x:v>pickup_after_delivery_completion_plus_usage_lag</x:v>
      </x:c>
    </x:row>
    <x:row r="388">
      <x:c r="A388" t="str">
        <x:v>Set2_100-10-1b</x:v>
      </x:c>
      <x:c r="B388" t="str">
        <x:v>short_same_day</x:v>
      </x:c>
      <x:c r="C388" t="str">
        <x:v>C68</x:v>
      </x:c>
      <x:c r="D388" s="59" t="n">
        <x:v>16</x:v>
      </x:c>
      <x:c r="E388" s="59" t="n">
        <x:v>35</x:v>
      </x:c>
      <x:c r="F388" s="59" t="str">
        <x:v>S1</x:v>
      </x:c>
      <x:c r="G388" s="59" t="n">
        <x:v>168</x:v>
      </x:c>
      <x:c r="H388" s="59" t="n">
        <x:v>200</x:v>
      </x:c>
      <x:c r="I388" s="59" t="n">
        <x:v>10</x:v>
      </x:c>
      <x:c r="J388" s="60" t="n">
        <x:f>'参数'!$C$4</x:f>
        <x:v>120</x:v>
      </x:c>
      <x:c r="K388" s="60" t="n">
        <x:f>'参数'!$D$4</x:f>
        <x:v>180</x:v>
      </x:c>
      <x:c r="L388" s="60" t="n">
        <x:f>H388+I388+J388</x:f>
        <x:v>330</x:v>
      </x:c>
      <x:c r="M388" s="60" t="n">
        <x:f>L388+K388</x:f>
        <x:v>510</x:v>
      </x:c>
      <x:c r="N388" s="60" t="n">
        <x:f>'参数'!$B$10</x:f>
        <x:v>1</x:v>
      </x:c>
      <x:c r="O388" s="60" t="n">
        <x:f>N388*'参数'!$B$11</x:f>
        <x:v>2</x:v>
      </x:c>
      <x:c r="P388" s="60" t="n">
        <x:f>N388*'参数'!$B$12</x:f>
        <x:v>1</x:v>
      </x:c>
      <x:c r="Q388" t="str">
        <x:f>C388&amp;"d"</x:f>
        <x:v>C68d</x:v>
      </x:c>
      <x:c r="R388" t="str">
        <x:f>C388&amp;"p"</x:f>
        <x:v>C68p</x:v>
      </x:c>
      <x:c r="S388" t="str">
        <x:f>IF(AND(L388&gt;=H388+I388+J388,M388&gt;L388,F388&lt;&gt;""),"PASS","FAIL")</x:f>
        <x:v>PASS</x:v>
      </x:c>
      <x:c r="T388" t="n">
        <x:v>4</x:v>
      </x:c>
      <x:c r="U388" t="str">
        <x:v>pickup_after_delivery_completion_plus_usage_lag</x:v>
      </x:c>
    </x:row>
    <x:row r="389">
      <x:c r="A389" t="str">
        <x:v>Set2_100-10-1b</x:v>
      </x:c>
      <x:c r="B389" t="str">
        <x:v>short_same_day</x:v>
      </x:c>
      <x:c r="C389" t="str">
        <x:v>C69</x:v>
      </x:c>
      <x:c r="D389" s="59" t="n">
        <x:v>31</x:v>
      </x:c>
      <x:c r="E389" s="59" t="n">
        <x:v>42</x:v>
      </x:c>
      <x:c r="F389" s="59" t="str">
        <x:v>S9</x:v>
      </x:c>
      <x:c r="G389" s="59" t="n">
        <x:v>302</x:v>
      </x:c>
      <x:c r="H389" s="59" t="n">
        <x:v>326</x:v>
      </x:c>
      <x:c r="I389" s="59" t="n">
        <x:v>10</x:v>
      </x:c>
      <x:c r="J389" s="60" t="n">
        <x:f>'参数'!$C$4</x:f>
        <x:v>120</x:v>
      </x:c>
      <x:c r="K389" s="60" t="n">
        <x:f>'参数'!$D$4</x:f>
        <x:v>180</x:v>
      </x:c>
      <x:c r="L389" s="60" t="n">
        <x:f>H389+I389+J389</x:f>
        <x:v>456</x:v>
      </x:c>
      <x:c r="M389" s="60" t="n">
        <x:f>L389+K389</x:f>
        <x:v>636</x:v>
      </x:c>
      <x:c r="N389" s="60" t="n">
        <x:f>'参数'!$B$10</x:f>
        <x:v>1</x:v>
      </x:c>
      <x:c r="O389" s="60" t="n">
        <x:f>N389*'参数'!$B$11</x:f>
        <x:v>2</x:v>
      </x:c>
      <x:c r="P389" s="60" t="n">
        <x:f>N389*'参数'!$B$12</x:f>
        <x:v>1</x:v>
      </x:c>
      <x:c r="Q389" t="str">
        <x:f>C389&amp;"d"</x:f>
        <x:v>C69d</x:v>
      </x:c>
      <x:c r="R389" t="str">
        <x:f>C389&amp;"p"</x:f>
        <x:v>C69p</x:v>
      </x:c>
      <x:c r="S389" t="str">
        <x:f>IF(AND(L389&gt;=H389+I389+J389,M389&gt;L389,F389&lt;&gt;""),"PASS","FAIL")</x:f>
        <x:v>PASS</x:v>
      </x:c>
      <x:c r="T389" t="n">
        <x:v>12</x:v>
      </x:c>
      <x:c r="U389" t="str">
        <x:v>pickup_after_delivery_completion_plus_usage_lag</x:v>
      </x:c>
    </x:row>
    <x:row r="390">
      <x:c r="A390" t="str">
        <x:v>Set2_100-10-1b</x:v>
      </x:c>
      <x:c r="B390" t="str">
        <x:v>short_same_day</x:v>
      </x:c>
      <x:c r="C390" t="str">
        <x:v>C70</x:v>
      </x:c>
      <x:c r="D390" s="59" t="n">
        <x:v>4</x:v>
      </x:c>
      <x:c r="E390" s="59" t="n">
        <x:v>17</x:v>
      </x:c>
      <x:c r="F390" s="59" t="str">
        <x:v>S0</x:v>
      </x:c>
      <x:c r="G390" s="59" t="n">
        <x:v>567</x:v>
      </x:c>
      <x:c r="H390" s="59" t="n">
        <x:v>577</x:v>
      </x:c>
      <x:c r="I390" s="59" t="n">
        <x:v>10</x:v>
      </x:c>
      <x:c r="J390" s="60" t="n">
        <x:f>'参数'!$C$4</x:f>
        <x:v>120</x:v>
      </x:c>
      <x:c r="K390" s="60" t="n">
        <x:f>'参数'!$D$4</x:f>
        <x:v>180</x:v>
      </x:c>
      <x:c r="L390" s="60" t="n">
        <x:f>H390+I390+J390</x:f>
        <x:v>707</x:v>
      </x:c>
      <x:c r="M390" s="60" t="n">
        <x:f>L390+K390</x:f>
        <x:v>887</x:v>
      </x:c>
      <x:c r="N390" s="60" t="n">
        <x:f>'参数'!$B$10</x:f>
        <x:v>1</x:v>
      </x:c>
      <x:c r="O390" s="60" t="n">
        <x:f>N390*'参数'!$B$11</x:f>
        <x:v>2</x:v>
      </x:c>
      <x:c r="P390" s="60" t="n">
        <x:f>N390*'参数'!$B$12</x:f>
        <x:v>1</x:v>
      </x:c>
      <x:c r="Q390" t="str">
        <x:f>C390&amp;"d"</x:f>
        <x:v>C70d</x:v>
      </x:c>
      <x:c r="R390" t="str">
        <x:f>C390&amp;"p"</x:f>
        <x:v>C70p</x:v>
      </x:c>
      <x:c r="S390" t="str">
        <x:f>IF(AND(L390&gt;=H390+I390+J390,M390&gt;L390,F390&lt;&gt;""),"PASS","FAIL")</x:f>
        <x:v>PASS</x:v>
      </x:c>
      <x:c r="T390" t="n">
        <x:v>8</x:v>
      </x:c>
      <x:c r="U390" t="str">
        <x:v>pickup_after_delivery_completion_plus_usage_lag</x:v>
      </x:c>
    </x:row>
    <x:row r="391">
      <x:c r="A391" t="str">
        <x:v>Set2_100-10-1b</x:v>
      </x:c>
      <x:c r="B391" t="str">
        <x:v>short_same_day</x:v>
      </x:c>
      <x:c r="C391" t="str">
        <x:v>C71</x:v>
      </x:c>
      <x:c r="D391" s="59" t="n">
        <x:v>3</x:v>
      </x:c>
      <x:c r="E391" s="59" t="n">
        <x:v>50</x:v>
      </x:c>
      <x:c r="F391" s="59" t="str">
        <x:v>S6</x:v>
      </x:c>
      <x:c r="G391" s="59" t="n">
        <x:v>85</x:v>
      </x:c>
      <x:c r="H391" s="59" t="n">
        <x:v>95</x:v>
      </x:c>
      <x:c r="I391" s="59" t="n">
        <x:v>10</x:v>
      </x:c>
      <x:c r="J391" s="60" t="n">
        <x:f>'参数'!$C$4</x:f>
        <x:v>120</x:v>
      </x:c>
      <x:c r="K391" s="60" t="n">
        <x:f>'参数'!$D$4</x:f>
        <x:v>180</x:v>
      </x:c>
      <x:c r="L391" s="60" t="n">
        <x:f>H391+I391+J391</x:f>
        <x:v>225</x:v>
      </x:c>
      <x:c r="M391" s="60" t="n">
        <x:f>L391+K391</x:f>
        <x:v>405</x:v>
      </x:c>
      <x:c r="N391" s="60" t="n">
        <x:f>'参数'!$B$10</x:f>
        <x:v>1</x:v>
      </x:c>
      <x:c r="O391" s="60" t="n">
        <x:f>N391*'参数'!$B$11</x:f>
        <x:v>2</x:v>
      </x:c>
      <x:c r="P391" s="60" t="n">
        <x:f>N391*'参数'!$B$12</x:f>
        <x:v>1</x:v>
      </x:c>
      <x:c r="Q391" t="str">
        <x:f>C391&amp;"d"</x:f>
        <x:v>C71d</x:v>
      </x:c>
      <x:c r="R391" t="str">
        <x:f>C391&amp;"p"</x:f>
        <x:v>C71p</x:v>
      </x:c>
      <x:c r="S391" t="str">
        <x:f>IF(AND(L391&gt;=H391+I391+J391,M391&gt;L391,F391&lt;&gt;""),"PASS","FAIL")</x:f>
        <x:v>PASS</x:v>
      </x:c>
      <x:c r="T391" t="n">
        <x:v>14</x:v>
      </x:c>
      <x:c r="U391" t="str">
        <x:v>pickup_after_delivery_completion_plus_usage_lag</x:v>
      </x:c>
    </x:row>
    <x:row r="392">
      <x:c r="A392" t="str">
        <x:v>Set2_100-10-1b</x:v>
      </x:c>
      <x:c r="B392" t="str">
        <x:v>short_same_day</x:v>
      </x:c>
      <x:c r="C392" t="str">
        <x:v>C72</x:v>
      </x:c>
      <x:c r="D392" s="59" t="n">
        <x:v>25</x:v>
      </x:c>
      <x:c r="E392" s="59" t="n">
        <x:v>33</x:v>
      </x:c>
      <x:c r="F392" s="59" t="str">
        <x:v>S3</x:v>
      </x:c>
      <x:c r="G392" s="59" t="n">
        <x:v>333</x:v>
      </x:c>
      <x:c r="H392" s="59" t="n">
        <x:v>361</x:v>
      </x:c>
      <x:c r="I392" s="59" t="n">
        <x:v>10</x:v>
      </x:c>
      <x:c r="J392" s="60" t="n">
        <x:f>'参数'!$C$4</x:f>
        <x:v>120</x:v>
      </x:c>
      <x:c r="K392" s="60" t="n">
        <x:f>'参数'!$D$4</x:f>
        <x:v>180</x:v>
      </x:c>
      <x:c r="L392" s="60" t="n">
        <x:f>H392+I392+J392</x:f>
        <x:v>491</x:v>
      </x:c>
      <x:c r="M392" s="60" t="n">
        <x:f>L392+K392</x:f>
        <x:v>671</x:v>
      </x:c>
      <x:c r="N392" s="60" t="n">
        <x:f>'参数'!$B$10</x:f>
        <x:v>1</x:v>
      </x:c>
      <x:c r="O392" s="60" t="n">
        <x:f>N392*'参数'!$B$11</x:f>
        <x:v>2</x:v>
      </x:c>
      <x:c r="P392" s="60" t="n">
        <x:f>N392*'参数'!$B$12</x:f>
        <x:v>1</x:v>
      </x:c>
      <x:c r="Q392" t="str">
        <x:f>C392&amp;"d"</x:f>
        <x:v>C72d</x:v>
      </x:c>
      <x:c r="R392" t="str">
        <x:f>C392&amp;"p"</x:f>
        <x:v>C72p</x:v>
      </x:c>
      <x:c r="S392" t="str">
        <x:f>IF(AND(L392&gt;=H392+I392+J392,M392&gt;L392,F392&lt;&gt;""),"PASS","FAIL")</x:f>
        <x:v>PASS</x:v>
      </x:c>
      <x:c r="T392" t="n">
        <x:v>8</x:v>
      </x:c>
      <x:c r="U392" t="str">
        <x:v>pickup_after_delivery_completion_plus_usage_lag</x:v>
      </x:c>
    </x:row>
    <x:row r="393">
      <x:c r="A393" t="str">
        <x:v>Set2_100-10-1b</x:v>
      </x:c>
      <x:c r="B393" t="str">
        <x:v>short_same_day</x:v>
      </x:c>
      <x:c r="C393" t="str">
        <x:v>C73</x:v>
      </x:c>
      <x:c r="D393" s="59" t="n">
        <x:v>43</x:v>
      </x:c>
      <x:c r="E393" s="59" t="n">
        <x:v>30</x:v>
      </x:c>
      <x:c r="F393" s="59" t="str">
        <x:v>S7</x:v>
      </x:c>
      <x:c r="G393" s="59" t="n">
        <x:v>157</x:v>
      </x:c>
      <x:c r="H393" s="59" t="n">
        <x:v>189</x:v>
      </x:c>
      <x:c r="I393" s="59" t="n">
        <x:v>10</x:v>
      </x:c>
      <x:c r="J393" s="60" t="n">
        <x:f>'参数'!$C$4</x:f>
        <x:v>120</x:v>
      </x:c>
      <x:c r="K393" s="60" t="n">
        <x:f>'参数'!$D$4</x:f>
        <x:v>180</x:v>
      </x:c>
      <x:c r="L393" s="60" t="n">
        <x:f>H393+I393+J393</x:f>
        <x:v>319</x:v>
      </x:c>
      <x:c r="M393" s="60" t="n">
        <x:f>L393+K393</x:f>
        <x:v>499</x:v>
      </x:c>
      <x:c r="N393" s="60" t="n">
        <x:f>'参数'!$B$10</x:f>
        <x:v>1</x:v>
      </x:c>
      <x:c r="O393" s="60" t="n">
        <x:f>N393*'参数'!$B$11</x:f>
        <x:v>2</x:v>
      </x:c>
      <x:c r="P393" s="60" t="n">
        <x:f>N393*'参数'!$B$12</x:f>
        <x:v>1</x:v>
      </x:c>
      <x:c r="Q393" t="str">
        <x:f>C393&amp;"d"</x:f>
        <x:v>C73d</x:v>
      </x:c>
      <x:c r="R393" t="str">
        <x:f>C393&amp;"p"</x:f>
        <x:v>C73p</x:v>
      </x:c>
      <x:c r="S393" t="str">
        <x:f>IF(AND(L393&gt;=H393+I393+J393,M393&gt;L393,F393&lt;&gt;""),"PASS","FAIL")</x:f>
        <x:v>PASS</x:v>
      </x:c>
      <x:c r="T393" t="n">
        <x:v>13</x:v>
      </x:c>
      <x:c r="U393" t="str">
        <x:v>pickup_after_delivery_completion_plus_usage_lag</x:v>
      </x:c>
    </x:row>
    <x:row r="394">
      <x:c r="A394" t="str">
        <x:v>Set2_100-10-1b</x:v>
      </x:c>
      <x:c r="B394" t="str">
        <x:v>short_same_day</x:v>
      </x:c>
      <x:c r="C394" t="str">
        <x:v>C74</x:v>
      </x:c>
      <x:c r="D394" s="59" t="n">
        <x:v>30</x:v>
      </x:c>
      <x:c r="E394" s="59" t="n">
        <x:v>38</x:v>
      </x:c>
      <x:c r="F394" s="59" t="str">
        <x:v>S7</x:v>
      </x:c>
      <x:c r="G394" s="59" t="n">
        <x:v>528</x:v>
      </x:c>
      <x:c r="H394" s="59" t="n">
        <x:v>566</x:v>
      </x:c>
      <x:c r="I394" s="59" t="n">
        <x:v>10</x:v>
      </x:c>
      <x:c r="J394" s="60" t="n">
        <x:f>'参数'!$C$4</x:f>
        <x:v>120</x:v>
      </x:c>
      <x:c r="K394" s="60" t="n">
        <x:f>'参数'!$D$4</x:f>
        <x:v>180</x:v>
      </x:c>
      <x:c r="L394" s="60" t="n">
        <x:f>H394+I394+J394</x:f>
        <x:v>696</x:v>
      </x:c>
      <x:c r="M394" s="60" t="n">
        <x:f>L394+K394</x:f>
        <x:v>876</x:v>
      </x:c>
      <x:c r="N394" s="60" t="n">
        <x:f>'参数'!$B$10</x:f>
        <x:v>1</x:v>
      </x:c>
      <x:c r="O394" s="60" t="n">
        <x:f>N394*'参数'!$B$11</x:f>
        <x:v>2</x:v>
      </x:c>
      <x:c r="P394" s="60" t="n">
        <x:f>N394*'参数'!$B$12</x:f>
        <x:v>1</x:v>
      </x:c>
      <x:c r="Q394" t="str">
        <x:f>C394&amp;"d"</x:f>
        <x:v>C74d</x:v>
      </x:c>
      <x:c r="R394" t="str">
        <x:f>C394&amp;"p"</x:f>
        <x:v>C74p</x:v>
      </x:c>
      <x:c r="S394" t="str">
        <x:f>IF(AND(L394&gt;=H394+I394+J394,M394&gt;L394,F394&lt;&gt;""),"PASS","FAIL")</x:f>
        <x:v>PASS</x:v>
      </x:c>
      <x:c r="T394" t="n">
        <x:v>10</x:v>
      </x:c>
      <x:c r="U394" t="str">
        <x:v>pickup_after_delivery_completion_plus_usage_lag</x:v>
      </x:c>
    </x:row>
    <x:row r="395">
      <x:c r="A395" t="str">
        <x:v>Set2_100-10-1b</x:v>
      </x:c>
      <x:c r="B395" t="str">
        <x:v>short_same_day</x:v>
      </x:c>
      <x:c r="C395" t="str">
        <x:v>C75</x:v>
      </x:c>
      <x:c r="D395" s="59" t="n">
        <x:v>37</x:v>
      </x:c>
      <x:c r="E395" s="59" t="n">
        <x:v>49</x:v>
      </x:c>
      <x:c r="F395" s="59" t="str">
        <x:v>S9</x:v>
      </x:c>
      <x:c r="G395" s="59" t="n">
        <x:v>265</x:v>
      </x:c>
      <x:c r="H395" s="59" t="n">
        <x:v>289</x:v>
      </x:c>
      <x:c r="I395" s="59" t="n">
        <x:v>10</x:v>
      </x:c>
      <x:c r="J395" s="60" t="n">
        <x:f>'参数'!$C$4</x:f>
        <x:v>120</x:v>
      </x:c>
      <x:c r="K395" s="60" t="n">
        <x:f>'参数'!$D$4</x:f>
        <x:v>180</x:v>
      </x:c>
      <x:c r="L395" s="60" t="n">
        <x:f>H395+I395+J395</x:f>
        <x:v>419</x:v>
      </x:c>
      <x:c r="M395" s="60" t="n">
        <x:f>L395+K395</x:f>
        <x:v>599</x:v>
      </x:c>
      <x:c r="N395" s="60" t="n">
        <x:f>'参数'!$B$10</x:f>
        <x:v>1</x:v>
      </x:c>
      <x:c r="O395" s="60" t="n">
        <x:f>N395*'参数'!$B$11</x:f>
        <x:v>2</x:v>
      </x:c>
      <x:c r="P395" s="60" t="n">
        <x:f>N395*'参数'!$B$12</x:f>
        <x:v>1</x:v>
      </x:c>
      <x:c r="Q395" t="str">
        <x:f>C395&amp;"d"</x:f>
        <x:v>C75d</x:v>
      </x:c>
      <x:c r="R395" t="str">
        <x:f>C395&amp;"p"</x:f>
        <x:v>C75p</x:v>
      </x:c>
      <x:c r="S395" t="str">
        <x:f>IF(AND(L395&gt;=H395+I395+J395,M395&gt;L395,F395&lt;&gt;""),"PASS","FAIL")</x:f>
        <x:v>PASS</x:v>
      </x:c>
      <x:c r="T395" t="n">
        <x:v>10</x:v>
      </x:c>
      <x:c r="U395" t="str">
        <x:v>pickup_after_delivery_completion_plus_usage_lag</x:v>
      </x:c>
    </x:row>
    <x:row r="396">
      <x:c r="A396" t="str">
        <x:v>Set2_100-10-1b</x:v>
      </x:c>
      <x:c r="B396" t="str">
        <x:v>short_same_day</x:v>
      </x:c>
      <x:c r="C396" t="str">
        <x:v>C76</x:v>
      </x:c>
      <x:c r="D396" s="59" t="n">
        <x:v>26</x:v>
      </x:c>
      <x:c r="E396" s="59" t="n">
        <x:v>30</x:v>
      </x:c>
      <x:c r="F396" s="59" t="str">
        <x:v>S3</x:v>
      </x:c>
      <x:c r="G396" s="59" t="n">
        <x:v>199</x:v>
      </x:c>
      <x:c r="H396" s="59" t="n">
        <x:v>217</x:v>
      </x:c>
      <x:c r="I396" s="59" t="n">
        <x:v>10</x:v>
      </x:c>
      <x:c r="J396" s="60" t="n">
        <x:f>'参数'!$C$4</x:f>
        <x:v>120</x:v>
      </x:c>
      <x:c r="K396" s="60" t="n">
        <x:f>'参数'!$D$4</x:f>
        <x:v>180</x:v>
      </x:c>
      <x:c r="L396" s="60" t="n">
        <x:f>H396+I396+J396</x:f>
        <x:v>347</x:v>
      </x:c>
      <x:c r="M396" s="60" t="n">
        <x:f>L396+K396</x:f>
        <x:v>527</x:v>
      </x:c>
      <x:c r="N396" s="60" t="n">
        <x:f>'参数'!$B$10</x:f>
        <x:v>1</x:v>
      </x:c>
      <x:c r="O396" s="60" t="n">
        <x:f>N396*'参数'!$B$11</x:f>
        <x:v>2</x:v>
      </x:c>
      <x:c r="P396" s="60" t="n">
        <x:f>N396*'参数'!$B$12</x:f>
        <x:v>1</x:v>
      </x:c>
      <x:c r="Q396" t="str">
        <x:f>C396&amp;"d"</x:f>
        <x:v>C76d</x:v>
      </x:c>
      <x:c r="R396" t="str">
        <x:f>C396&amp;"p"</x:f>
        <x:v>C76p</x:v>
      </x:c>
      <x:c r="S396" t="str">
        <x:f>IF(AND(L396&gt;=H396+I396+J396,M396&gt;L396,F396&lt;&gt;""),"PASS","FAIL")</x:f>
        <x:v>PASS</x:v>
      </x:c>
      <x:c r="T396" t="n">
        <x:v>3</x:v>
      </x:c>
      <x:c r="U396" t="str">
        <x:v>pickup_after_delivery_completion_plus_usage_lag</x:v>
      </x:c>
    </x:row>
    <x:row r="397">
      <x:c r="A397" t="str">
        <x:v>Set2_100-10-1b</x:v>
      </x:c>
      <x:c r="B397" t="str">
        <x:v>short_same_day</x:v>
      </x:c>
      <x:c r="C397" t="str">
        <x:v>C77</x:v>
      </x:c>
      <x:c r="D397" s="59" t="n">
        <x:v>21</x:v>
      </x:c>
      <x:c r="E397" s="59" t="n">
        <x:v>47</x:v>
      </x:c>
      <x:c r="F397" s="59" t="str">
        <x:v>S1</x:v>
      </x:c>
      <x:c r="G397" s="59" t="n">
        <x:v>289</x:v>
      </x:c>
      <x:c r="H397" s="59" t="n">
        <x:v>311</x:v>
      </x:c>
      <x:c r="I397" s="59" t="n">
        <x:v>10</x:v>
      </x:c>
      <x:c r="J397" s="60" t="n">
        <x:f>'参数'!$C$4</x:f>
        <x:v>120</x:v>
      </x:c>
      <x:c r="K397" s="60" t="n">
        <x:f>'参数'!$D$4</x:f>
        <x:v>180</x:v>
      </x:c>
      <x:c r="L397" s="60" t="n">
        <x:f>H397+I397+J397</x:f>
        <x:v>441</x:v>
      </x:c>
      <x:c r="M397" s="60" t="n">
        <x:f>L397+K397</x:f>
        <x:v>621</x:v>
      </x:c>
      <x:c r="N397" s="60" t="n">
        <x:f>'参数'!$B$10</x:f>
        <x:v>1</x:v>
      </x:c>
      <x:c r="O397" s="60" t="n">
        <x:f>N397*'参数'!$B$11</x:f>
        <x:v>2</x:v>
      </x:c>
      <x:c r="P397" s="60" t="n">
        <x:f>N397*'参数'!$B$12</x:f>
        <x:v>1</x:v>
      </x:c>
      <x:c r="Q397" t="str">
        <x:f>C397&amp;"d"</x:f>
        <x:v>C77d</x:v>
      </x:c>
      <x:c r="R397" t="str">
        <x:f>C397&amp;"p"</x:f>
        <x:v>C77p</x:v>
      </x:c>
      <x:c r="S397" t="str">
        <x:f>IF(AND(L397&gt;=H397+I397+J397,M397&gt;L397,F397&lt;&gt;""),"PASS","FAIL")</x:f>
        <x:v>PASS</x:v>
      </x:c>
      <x:c r="T397" t="n">
        <x:v>3</x:v>
      </x:c>
      <x:c r="U397" t="str">
        <x:v>pickup_after_delivery_completion_plus_usage_lag</x:v>
      </x:c>
    </x:row>
    <x:row r="398">
      <x:c r="A398" t="str">
        <x:v>Set2_100-10-1b</x:v>
      </x:c>
      <x:c r="B398" t="str">
        <x:v>short_same_day</x:v>
      </x:c>
      <x:c r="C398" t="str">
        <x:v>C78</x:v>
      </x:c>
      <x:c r="D398" s="59" t="n">
        <x:v>22</x:v>
      </x:c>
      <x:c r="E398" s="59" t="n">
        <x:v>8</x:v>
      </x:c>
      <x:c r="F398" s="59" t="str">
        <x:v>S5</x:v>
      </x:c>
      <x:c r="G398" s="59" t="n">
        <x:v>201</x:v>
      </x:c>
      <x:c r="H398" s="59" t="n">
        <x:v>219</x:v>
      </x:c>
      <x:c r="I398" s="59" t="n">
        <x:v>10</x:v>
      </x:c>
      <x:c r="J398" s="60" t="n">
        <x:f>'参数'!$C$4</x:f>
        <x:v>120</x:v>
      </x:c>
      <x:c r="K398" s="60" t="n">
        <x:f>'参数'!$D$4</x:f>
        <x:v>180</x:v>
      </x:c>
      <x:c r="L398" s="60" t="n">
        <x:f>H398+I398+J398</x:f>
        <x:v>349</x:v>
      </x:c>
      <x:c r="M398" s="60" t="n">
        <x:f>L398+K398</x:f>
        <x:v>529</x:v>
      </x:c>
      <x:c r="N398" s="60" t="n">
        <x:f>'参数'!$B$10</x:f>
        <x:v>1</x:v>
      </x:c>
      <x:c r="O398" s="60" t="n">
        <x:f>N398*'参数'!$B$11</x:f>
        <x:v>2</x:v>
      </x:c>
      <x:c r="P398" s="60" t="n">
        <x:f>N398*'参数'!$B$12</x:f>
        <x:v>1</x:v>
      </x:c>
      <x:c r="Q398" t="str">
        <x:f>C398&amp;"d"</x:f>
        <x:v>C78d</x:v>
      </x:c>
      <x:c r="R398" t="str">
        <x:f>C398&amp;"p"</x:f>
        <x:v>C78p</x:v>
      </x:c>
      <x:c r="S398" t="str">
        <x:f>IF(AND(L398&gt;=H398+I398+J398,M398&gt;L398,F398&lt;&gt;""),"PASS","FAIL")</x:f>
        <x:v>PASS</x:v>
      </x:c>
      <x:c r="T398" t="n">
        <x:v>3</x:v>
      </x:c>
      <x:c r="U398" t="str">
        <x:v>pickup_after_delivery_completion_plus_usage_lag</x:v>
      </x:c>
    </x:row>
    <x:row r="399">
      <x:c r="A399" t="str">
        <x:v>Set2_100-10-1b</x:v>
      </x:c>
      <x:c r="B399" t="str">
        <x:v>short_same_day</x:v>
      </x:c>
      <x:c r="C399" t="str">
        <x:v>C79</x:v>
      </x:c>
      <x:c r="D399" s="59" t="n">
        <x:v>22</x:v>
      </x:c>
      <x:c r="E399" s="59" t="n">
        <x:v>17</x:v>
      </x:c>
      <x:c r="F399" s="59" t="str">
        <x:v>S4</x:v>
      </x:c>
      <x:c r="G399" s="59" t="n">
        <x:v>166</x:v>
      </x:c>
      <x:c r="H399" s="59" t="n">
        <x:v>194</x:v>
      </x:c>
      <x:c r="I399" s="59" t="n">
        <x:v>10</x:v>
      </x:c>
      <x:c r="J399" s="60" t="n">
        <x:f>'参数'!$C$4</x:f>
        <x:v>120</x:v>
      </x:c>
      <x:c r="K399" s="60" t="n">
        <x:f>'参数'!$D$4</x:f>
        <x:v>180</x:v>
      </x:c>
      <x:c r="L399" s="60" t="n">
        <x:f>H399+I399+J399</x:f>
        <x:v>324</x:v>
      </x:c>
      <x:c r="M399" s="60" t="n">
        <x:f>L399+K399</x:f>
        <x:v>504</x:v>
      </x:c>
      <x:c r="N399" s="60" t="n">
        <x:f>'参数'!$B$10</x:f>
        <x:v>1</x:v>
      </x:c>
      <x:c r="O399" s="60" t="n">
        <x:f>N399*'参数'!$B$11</x:f>
        <x:v>2</x:v>
      </x:c>
      <x:c r="P399" s="60" t="n">
        <x:f>N399*'参数'!$B$12</x:f>
        <x:v>1</x:v>
      </x:c>
      <x:c r="Q399" t="str">
        <x:f>C399&amp;"d"</x:f>
        <x:v>C79d</x:v>
      </x:c>
      <x:c r="R399" t="str">
        <x:f>C399&amp;"p"</x:f>
        <x:v>C79p</x:v>
      </x:c>
      <x:c r="S399" t="str">
        <x:f>IF(AND(L399&gt;=H399+I399+J399,M399&gt;L399,F399&lt;&gt;""),"PASS","FAIL")</x:f>
        <x:v>PASS</x:v>
      </x:c>
      <x:c r="T399" t="n">
        <x:v>7</x:v>
      </x:c>
      <x:c r="U399" t="str">
        <x:v>pickup_after_delivery_completion_plus_usage_lag</x:v>
      </x:c>
    </x:row>
    <x:row r="400">
      <x:c r="A400" t="str">
        <x:v>Set2_100-10-1b</x:v>
      </x:c>
      <x:c r="B400" t="str">
        <x:v>short_same_day</x:v>
      </x:c>
      <x:c r="C400" t="str">
        <x:v>C80</x:v>
      </x:c>
      <x:c r="D400" s="59" t="n">
        <x:v>29</x:v>
      </x:c>
      <x:c r="E400" s="59" t="n">
        <x:v>43</x:v>
      </x:c>
      <x:c r="F400" s="59" t="str">
        <x:v>S1</x:v>
      </x:c>
      <x:c r="G400" s="59" t="n">
        <x:v>541</x:v>
      </x:c>
      <x:c r="H400" s="59" t="n">
        <x:v>563</x:v>
      </x:c>
      <x:c r="I400" s="59" t="n">
        <x:v>10</x:v>
      </x:c>
      <x:c r="J400" s="60" t="n">
        <x:f>'参数'!$C$4</x:f>
        <x:v>120</x:v>
      </x:c>
      <x:c r="K400" s="60" t="n">
        <x:f>'参数'!$D$4</x:f>
        <x:v>180</x:v>
      </x:c>
      <x:c r="L400" s="60" t="n">
        <x:f>H400+I400+J400</x:f>
        <x:v>693</x:v>
      </x:c>
      <x:c r="M400" s="60" t="n">
        <x:f>L400+K400</x:f>
        <x:v>873</x:v>
      </x:c>
      <x:c r="N400" s="60" t="n">
        <x:f>'参数'!$B$10</x:f>
        <x:v>1</x:v>
      </x:c>
      <x:c r="O400" s="60" t="n">
        <x:f>N400*'参数'!$B$11</x:f>
        <x:v>2</x:v>
      </x:c>
      <x:c r="P400" s="60" t="n">
        <x:f>N400*'参数'!$B$12</x:f>
        <x:v>1</x:v>
      </x:c>
      <x:c r="Q400" t="str">
        <x:f>C400&amp;"d"</x:f>
        <x:v>C80d</x:v>
      </x:c>
      <x:c r="R400" t="str">
        <x:f>C400&amp;"p"</x:f>
        <x:v>C80p</x:v>
      </x:c>
      <x:c r="S400" t="str">
        <x:f>IF(AND(L400&gt;=H400+I400+J400,M400&gt;L400,F400&lt;&gt;""),"PASS","FAIL")</x:f>
        <x:v>PASS</x:v>
      </x:c>
      <x:c r="T400" t="n">
        <x:v>9</x:v>
      </x:c>
      <x:c r="U400" t="str">
        <x:v>pickup_after_delivery_completion_plus_usage_lag</x:v>
      </x:c>
    </x:row>
    <x:row r="401">
      <x:c r="A401" t="str">
        <x:v>Set2_100-10-1b</x:v>
      </x:c>
      <x:c r="B401" t="str">
        <x:v>short_same_day</x:v>
      </x:c>
      <x:c r="C401" t="str">
        <x:v>C81</x:v>
      </x:c>
      <x:c r="D401" s="59" t="n">
        <x:v>3</x:v>
      </x:c>
      <x:c r="E401" s="59" t="n">
        <x:v>42</x:v>
      </x:c>
      <x:c r="F401" s="59" t="str">
        <x:v>S6</x:v>
      </x:c>
      <x:c r="G401" s="59" t="n">
        <x:v>463</x:v>
      </x:c>
      <x:c r="H401" s="59" t="n">
        <x:v>483</x:v>
      </x:c>
      <x:c r="I401" s="59" t="n">
        <x:v>10</x:v>
      </x:c>
      <x:c r="J401" s="60" t="n">
        <x:f>'参数'!$C$4</x:f>
        <x:v>120</x:v>
      </x:c>
      <x:c r="K401" s="60" t="n">
        <x:f>'参数'!$D$4</x:f>
        <x:v>180</x:v>
      </x:c>
      <x:c r="L401" s="60" t="n">
        <x:f>H401+I401+J401</x:f>
        <x:v>613</x:v>
      </x:c>
      <x:c r="M401" s="60" t="n">
        <x:f>L401+K401</x:f>
        <x:v>793</x:v>
      </x:c>
      <x:c r="N401" s="60" t="n">
        <x:f>'参数'!$B$10</x:f>
        <x:v>1</x:v>
      </x:c>
      <x:c r="O401" s="60" t="n">
        <x:f>N401*'参数'!$B$11</x:f>
        <x:v>2</x:v>
      </x:c>
      <x:c r="P401" s="60" t="n">
        <x:f>N401*'参数'!$B$12</x:f>
        <x:v>1</x:v>
      </x:c>
      <x:c r="Q401" t="str">
        <x:f>C401&amp;"d"</x:f>
        <x:v>C81d</x:v>
      </x:c>
      <x:c r="R401" t="str">
        <x:f>C401&amp;"p"</x:f>
        <x:v>C81p</x:v>
      </x:c>
      <x:c r="S401" t="str">
        <x:f>IF(AND(L401&gt;=H401+I401+J401,M401&gt;L401,F401&lt;&gt;""),"PASS","FAIL")</x:f>
        <x:v>PASS</x:v>
      </x:c>
      <x:c r="T401" t="n">
        <x:v>11</x:v>
      </x:c>
      <x:c r="U401" t="str">
        <x:v>pickup_after_delivery_completion_plus_usage_lag</x:v>
      </x:c>
    </x:row>
    <x:row r="402">
      <x:c r="A402" t="str">
        <x:v>Set2_100-10-1b</x:v>
      </x:c>
      <x:c r="B402" t="str">
        <x:v>short_same_day</x:v>
      </x:c>
      <x:c r="C402" t="str">
        <x:v>C82</x:v>
      </x:c>
      <x:c r="D402" s="59" t="n">
        <x:v>33</x:v>
      </x:c>
      <x:c r="E402" s="59" t="n">
        <x:v>8</x:v>
      </x:c>
      <x:c r="F402" s="59" t="str">
        <x:v>S2</x:v>
      </x:c>
      <x:c r="G402" s="59" t="n">
        <x:v>493</x:v>
      </x:c>
      <x:c r="H402" s="59" t="n">
        <x:v>515</x:v>
      </x:c>
      <x:c r="I402" s="59" t="n">
        <x:v>10</x:v>
      </x:c>
      <x:c r="J402" s="60" t="n">
        <x:f>'参数'!$C$4</x:f>
        <x:v>120</x:v>
      </x:c>
      <x:c r="K402" s="60" t="n">
        <x:f>'参数'!$D$4</x:f>
        <x:v>180</x:v>
      </x:c>
      <x:c r="L402" s="60" t="n">
        <x:f>H402+I402+J402</x:f>
        <x:v>645</x:v>
      </x:c>
      <x:c r="M402" s="60" t="n">
        <x:f>L402+K402</x:f>
        <x:v>825</x:v>
      </x:c>
      <x:c r="N402" s="60" t="n">
        <x:f>'参数'!$B$10</x:f>
        <x:v>1</x:v>
      </x:c>
      <x:c r="O402" s="60" t="n">
        <x:f>N402*'参数'!$B$11</x:f>
        <x:v>2</x:v>
      </x:c>
      <x:c r="P402" s="60" t="n">
        <x:f>N402*'参数'!$B$12</x:f>
        <x:v>1</x:v>
      </x:c>
      <x:c r="Q402" t="str">
        <x:f>C402&amp;"d"</x:f>
        <x:v>C82d</x:v>
      </x:c>
      <x:c r="R402" t="str">
        <x:f>C402&amp;"p"</x:f>
        <x:v>C82p</x:v>
      </x:c>
      <x:c r="S402" t="str">
        <x:f>IF(AND(L402&gt;=H402+I402+J402,M402&gt;L402,F402&lt;&gt;""),"PASS","FAIL")</x:f>
        <x:v>PASS</x:v>
      </x:c>
      <x:c r="T402" t="n">
        <x:v>6</x:v>
      </x:c>
      <x:c r="U402" t="str">
        <x:v>pickup_after_delivery_completion_plus_usage_lag</x:v>
      </x:c>
    </x:row>
    <x:row r="403">
      <x:c r="A403" t="str">
        <x:v>Set2_100-10-1b</x:v>
      </x:c>
      <x:c r="B403" t="str">
        <x:v>short_same_day</x:v>
      </x:c>
      <x:c r="C403" t="str">
        <x:v>C83</x:v>
      </x:c>
      <x:c r="D403" s="59" t="n">
        <x:v>31</x:v>
      </x:c>
      <x:c r="E403" s="59" t="n">
        <x:v>20</x:v>
      </x:c>
      <x:c r="F403" s="59" t="str">
        <x:v>S7</x:v>
      </x:c>
      <x:c r="G403" s="59" t="n">
        <x:v>434</x:v>
      </x:c>
      <x:c r="H403" s="59" t="n">
        <x:v>454</x:v>
      </x:c>
      <x:c r="I403" s="59" t="n">
        <x:v>10</x:v>
      </x:c>
      <x:c r="J403" s="60" t="n">
        <x:f>'参数'!$C$4</x:f>
        <x:v>120</x:v>
      </x:c>
      <x:c r="K403" s="60" t="n">
        <x:f>'参数'!$D$4</x:f>
        <x:v>180</x:v>
      </x:c>
      <x:c r="L403" s="60" t="n">
        <x:f>H403+I403+J403</x:f>
        <x:v>584</x:v>
      </x:c>
      <x:c r="M403" s="60" t="n">
        <x:f>L403+K403</x:f>
        <x:v>764</x:v>
      </x:c>
      <x:c r="N403" s="60" t="n">
        <x:f>'参数'!$B$10</x:f>
        <x:v>1</x:v>
      </x:c>
      <x:c r="O403" s="60" t="n">
        <x:f>N403*'参数'!$B$11</x:f>
        <x:v>2</x:v>
      </x:c>
      <x:c r="P403" s="60" t="n">
        <x:f>N403*'参数'!$B$12</x:f>
        <x:v>1</x:v>
      </x:c>
      <x:c r="Q403" t="str">
        <x:f>C403&amp;"d"</x:f>
        <x:v>C83d</x:v>
      </x:c>
      <x:c r="R403" t="str">
        <x:f>C403&amp;"p"</x:f>
        <x:v>C83p</x:v>
      </x:c>
      <x:c r="S403" t="str">
        <x:f>IF(AND(L403&gt;=H403+I403+J403,M403&gt;L403,F403&lt;&gt;""),"PASS","FAIL")</x:f>
        <x:v>PASS</x:v>
      </x:c>
      <x:c r="T403" t="n">
        <x:v>10</x:v>
      </x:c>
      <x:c r="U403" t="str">
        <x:v>pickup_after_delivery_completion_plus_usage_lag</x:v>
      </x:c>
    </x:row>
    <x:row r="404">
      <x:c r="A404" t="str">
        <x:v>Set2_100-10-1b</x:v>
      </x:c>
      <x:c r="B404" t="str">
        <x:v>short_same_day</x:v>
      </x:c>
      <x:c r="C404" t="str">
        <x:v>C84</x:v>
      </x:c>
      <x:c r="D404" s="59" t="n">
        <x:v>44</x:v>
      </x:c>
      <x:c r="E404" s="59" t="n">
        <x:v>32</x:v>
      </x:c>
      <x:c r="F404" s="59" t="str">
        <x:v>S7</x:v>
      </x:c>
      <x:c r="G404" s="59" t="n">
        <x:v>463</x:v>
      </x:c>
      <x:c r="H404" s="59" t="n">
        <x:v>483</x:v>
      </x:c>
      <x:c r="I404" s="59" t="n">
        <x:v>10</x:v>
      </x:c>
      <x:c r="J404" s="60" t="n">
        <x:f>'参数'!$C$4</x:f>
        <x:v>120</x:v>
      </x:c>
      <x:c r="K404" s="60" t="n">
        <x:f>'参数'!$D$4</x:f>
        <x:v>180</x:v>
      </x:c>
      <x:c r="L404" s="60" t="n">
        <x:f>H404+I404+J404</x:f>
        <x:v>613</x:v>
      </x:c>
      <x:c r="M404" s="60" t="n">
        <x:f>L404+K404</x:f>
        <x:v>793</x:v>
      </x:c>
      <x:c r="N404" s="60" t="n">
        <x:f>'参数'!$B$10</x:f>
        <x:v>1</x:v>
      </x:c>
      <x:c r="O404" s="60" t="n">
        <x:f>N404*'参数'!$B$11</x:f>
        <x:v>2</x:v>
      </x:c>
      <x:c r="P404" s="60" t="n">
        <x:f>N404*'参数'!$B$12</x:f>
        <x:v>1</x:v>
      </x:c>
      <x:c r="Q404" t="str">
        <x:f>C404&amp;"d"</x:f>
        <x:v>C84d</x:v>
      </x:c>
      <x:c r="R404" t="str">
        <x:f>C404&amp;"p"</x:f>
        <x:v>C84p</x:v>
      </x:c>
      <x:c r="S404" t="str">
        <x:f>IF(AND(L404&gt;=H404+I404+J404,M404&gt;L404,F404&lt;&gt;""),"PASS","FAIL")</x:f>
        <x:v>PASS</x:v>
      </x:c>
      <x:c r="T404" t="n">
        <x:v>9</x:v>
      </x:c>
      <x:c r="U404" t="str">
        <x:v>pickup_after_delivery_completion_plus_usage_lag</x:v>
      </x:c>
    </x:row>
    <x:row r="405">
      <x:c r="A405" t="str">
        <x:v>Set2_100-10-1b</x:v>
      </x:c>
      <x:c r="B405" t="str">
        <x:v>short_same_day</x:v>
      </x:c>
      <x:c r="C405" t="str">
        <x:v>C85</x:v>
      </x:c>
      <x:c r="D405" s="59" t="n">
        <x:v>14</x:v>
      </x:c>
      <x:c r="E405" s="59" t="n">
        <x:v>39</x:v>
      </x:c>
      <x:c r="F405" s="59" t="str">
        <x:v>S1</x:v>
      </x:c>
      <x:c r="G405" s="59" t="n">
        <x:v>256</x:v>
      </x:c>
      <x:c r="H405" s="59" t="n">
        <x:v>278</x:v>
      </x:c>
      <x:c r="I405" s="59" t="n">
        <x:v>10</x:v>
      </x:c>
      <x:c r="J405" s="60" t="n">
        <x:f>'参数'!$C$4</x:f>
        <x:v>120</x:v>
      </x:c>
      <x:c r="K405" s="60" t="n">
        <x:f>'参数'!$D$4</x:f>
        <x:v>180</x:v>
      </x:c>
      <x:c r="L405" s="60" t="n">
        <x:f>H405+I405+J405</x:f>
        <x:v>408</x:v>
      </x:c>
      <x:c r="M405" s="60" t="n">
        <x:f>L405+K405</x:f>
        <x:v>588</x:v>
      </x:c>
      <x:c r="N405" s="60" t="n">
        <x:f>'参数'!$B$10</x:f>
        <x:v>1</x:v>
      </x:c>
      <x:c r="O405" s="60" t="n">
        <x:f>N405*'参数'!$B$11</x:f>
        <x:v>2</x:v>
      </x:c>
      <x:c r="P405" s="60" t="n">
        <x:f>N405*'参数'!$B$12</x:f>
        <x:v>1</x:v>
      </x:c>
      <x:c r="Q405" t="str">
        <x:f>C405&amp;"d"</x:f>
        <x:v>C85d</x:v>
      </x:c>
      <x:c r="R405" t="str">
        <x:f>C405&amp;"p"</x:f>
        <x:v>C85p</x:v>
      </x:c>
      <x:c r="S405" t="str">
        <x:f>IF(AND(L405&gt;=H405+I405+J405,M405&gt;L405,F405&lt;&gt;""),"PASS","FAIL")</x:f>
        <x:v>PASS</x:v>
      </x:c>
      <x:c r="T405" t="n">
        <x:v>2</x:v>
      </x:c>
      <x:c r="U405" t="str">
        <x:v>pickup_after_delivery_completion_plus_usage_lag</x:v>
      </x:c>
    </x:row>
    <x:row r="406">
      <x:c r="A406" t="str">
        <x:v>Set2_100-10-1b</x:v>
      </x:c>
      <x:c r="B406" t="str">
        <x:v>short_same_day</x:v>
      </x:c>
      <x:c r="C406" t="str">
        <x:v>C86</x:v>
      </x:c>
      <x:c r="D406" s="59" t="n">
        <x:v>6</x:v>
      </x:c>
      <x:c r="E406" s="59" t="n">
        <x:v>35</x:v>
      </x:c>
      <x:c r="F406" s="59" t="str">
        <x:v>S6</x:v>
      </x:c>
      <x:c r="G406" s="59" t="n">
        <x:v>466</x:v>
      </x:c>
      <x:c r="H406" s="59" t="n">
        <x:v>504</x:v>
      </x:c>
      <x:c r="I406" s="59" t="n">
        <x:v>10</x:v>
      </x:c>
      <x:c r="J406" s="60" t="n">
        <x:f>'参数'!$C$4</x:f>
        <x:v>120</x:v>
      </x:c>
      <x:c r="K406" s="60" t="n">
        <x:f>'参数'!$D$4</x:f>
        <x:v>180</x:v>
      </x:c>
      <x:c r="L406" s="60" t="n">
        <x:f>H406+I406+J406</x:f>
        <x:v>634</x:v>
      </x:c>
      <x:c r="M406" s="60" t="n">
        <x:f>L406+K406</x:f>
        <x:v>814</x:v>
      </x:c>
      <x:c r="N406" s="60" t="n">
        <x:f>'参数'!$B$10</x:f>
        <x:v>1</x:v>
      </x:c>
      <x:c r="O406" s="60" t="n">
        <x:f>N406*'参数'!$B$11</x:f>
        <x:v>2</x:v>
      </x:c>
      <x:c r="P406" s="60" t="n">
        <x:f>N406*'参数'!$B$12</x:f>
        <x:v>1</x:v>
      </x:c>
      <x:c r="Q406" t="str">
        <x:f>C406&amp;"d"</x:f>
        <x:v>C86d</x:v>
      </x:c>
      <x:c r="R406" t="str">
        <x:f>C406&amp;"p"</x:f>
        <x:v>C86p</x:v>
      </x:c>
      <x:c r="S406" t="str">
        <x:f>IF(AND(L406&gt;=H406+I406+J406,M406&gt;L406,F406&lt;&gt;""),"PASS","FAIL")</x:f>
        <x:v>PASS</x:v>
      </x:c>
      <x:c r="T406" t="n">
        <x:v>8</x:v>
      </x:c>
      <x:c r="U406" t="str">
        <x:v>pickup_after_delivery_completion_plus_usage_lag</x:v>
      </x:c>
    </x:row>
    <x:row r="407">
      <x:c r="A407" t="str">
        <x:v>Set2_100-10-1b</x:v>
      </x:c>
      <x:c r="B407" t="str">
        <x:v>short_same_day</x:v>
      </x:c>
      <x:c r="C407" t="str">
        <x:v>C87</x:v>
      </x:c>
      <x:c r="D407" s="59" t="n">
        <x:v>9</x:v>
      </x:c>
      <x:c r="E407" s="59" t="n">
        <x:v>34</x:v>
      </x:c>
      <x:c r="F407" s="59" t="str">
        <x:v>S8</x:v>
      </x:c>
      <x:c r="G407" s="59" t="n">
        <x:v>428</x:v>
      </x:c>
      <x:c r="H407" s="59" t="n">
        <x:v>462</x:v>
      </x:c>
      <x:c r="I407" s="59" t="n">
        <x:v>10</x:v>
      </x:c>
      <x:c r="J407" s="60" t="n">
        <x:f>'参数'!$C$4</x:f>
        <x:v>120</x:v>
      </x:c>
      <x:c r="K407" s="60" t="n">
        <x:f>'参数'!$D$4</x:f>
        <x:v>180</x:v>
      </x:c>
      <x:c r="L407" s="60" t="n">
        <x:f>H407+I407+J407</x:f>
        <x:v>592</x:v>
      </x:c>
      <x:c r="M407" s="60" t="n">
        <x:f>L407+K407</x:f>
        <x:v>772</x:v>
      </x:c>
      <x:c r="N407" s="60" t="n">
        <x:f>'参数'!$B$10</x:f>
        <x:v>1</x:v>
      </x:c>
      <x:c r="O407" s="60" t="n">
        <x:f>N407*'参数'!$B$11</x:f>
        <x:v>2</x:v>
      </x:c>
      <x:c r="P407" s="60" t="n">
        <x:f>N407*'参数'!$B$12</x:f>
        <x:v>1</x:v>
      </x:c>
      <x:c r="Q407" t="str">
        <x:f>C407&amp;"d"</x:f>
        <x:v>C87d</x:v>
      </x:c>
      <x:c r="R407" t="str">
        <x:f>C407&amp;"p"</x:f>
        <x:v>C87p</x:v>
      </x:c>
      <x:c r="S407" t="str">
        <x:f>IF(AND(L407&gt;=H407+I407+J407,M407&gt;L407,F407&lt;&gt;""),"PASS","FAIL")</x:f>
        <x:v>PASS</x:v>
      </x:c>
      <x:c r="T407" t="n">
        <x:v>4</x:v>
      </x:c>
      <x:c r="U407" t="str">
        <x:v>pickup_after_delivery_completion_plus_usage_lag</x:v>
      </x:c>
    </x:row>
    <x:row r="408">
      <x:c r="A408" t="str">
        <x:v>Set2_100-10-1b</x:v>
      </x:c>
      <x:c r="B408" t="str">
        <x:v>short_same_day</x:v>
      </x:c>
      <x:c r="C408" t="str">
        <x:v>C88</x:v>
      </x:c>
      <x:c r="D408" s="59" t="n">
        <x:v>7</x:v>
      </x:c>
      <x:c r="E408" s="59" t="n">
        <x:v>1</x:v>
      </x:c>
      <x:c r="F408" s="59" t="str">
        <x:v>S0</x:v>
      </x:c>
      <x:c r="G408" s="59" t="n">
        <x:v>489</x:v>
      </x:c>
      <x:c r="H408" s="59" t="n">
        <x:v>527</x:v>
      </x:c>
      <x:c r="I408" s="59" t="n">
        <x:v>10</x:v>
      </x:c>
      <x:c r="J408" s="60" t="n">
        <x:f>'参数'!$C$4</x:f>
        <x:v>120</x:v>
      </x:c>
      <x:c r="K408" s="60" t="n">
        <x:f>'参数'!$D$4</x:f>
        <x:v>180</x:v>
      </x:c>
      <x:c r="L408" s="60" t="n">
        <x:f>H408+I408+J408</x:f>
        <x:v>657</x:v>
      </x:c>
      <x:c r="M408" s="60" t="n">
        <x:f>L408+K408</x:f>
        <x:v>837</x:v>
      </x:c>
      <x:c r="N408" s="60" t="n">
        <x:f>'参数'!$B$10</x:f>
        <x:v>1</x:v>
      </x:c>
      <x:c r="O408" s="60" t="n">
        <x:f>N408*'参数'!$B$11</x:f>
        <x:v>2</x:v>
      </x:c>
      <x:c r="P408" s="60" t="n">
        <x:f>N408*'参数'!$B$12</x:f>
        <x:v>1</x:v>
      </x:c>
      <x:c r="Q408" t="str">
        <x:f>C408&amp;"d"</x:f>
        <x:v>C88d</x:v>
      </x:c>
      <x:c r="R408" t="str">
        <x:f>C408&amp;"p"</x:f>
        <x:v>C88p</x:v>
      </x:c>
      <x:c r="S408" t="str">
        <x:f>IF(AND(L408&gt;=H408+I408+J408,M408&gt;L408,F408&lt;&gt;""),"PASS","FAIL")</x:f>
        <x:v>PASS</x:v>
      </x:c>
      <x:c r="T408" t="n">
        <x:v>7</x:v>
      </x:c>
      <x:c r="U408" t="str">
        <x:v>pickup_after_delivery_completion_plus_usage_lag</x:v>
      </x:c>
    </x:row>
    <x:row r="409">
      <x:c r="A409" t="str">
        <x:v>Set2_100-10-1b</x:v>
      </x:c>
      <x:c r="B409" t="str">
        <x:v>short_same_day</x:v>
      </x:c>
      <x:c r="C409" t="str">
        <x:v>C89</x:v>
      </x:c>
      <x:c r="D409" s="59" t="n">
        <x:v>49</x:v>
      </x:c>
      <x:c r="E409" s="59" t="n">
        <x:v>32</x:v>
      </x:c>
      <x:c r="F409" s="59" t="str">
        <x:v>S7</x:v>
      </x:c>
      <x:c r="G409" s="59" t="n">
        <x:v>338</x:v>
      </x:c>
      <x:c r="H409" s="59" t="n">
        <x:v>366</x:v>
      </x:c>
      <x:c r="I409" s="59" t="n">
        <x:v>10</x:v>
      </x:c>
      <x:c r="J409" s="60" t="n">
        <x:f>'参数'!$C$4</x:f>
        <x:v>120</x:v>
      </x:c>
      <x:c r="K409" s="60" t="n">
        <x:f>'参数'!$D$4</x:f>
        <x:v>180</x:v>
      </x:c>
      <x:c r="L409" s="60" t="n">
        <x:f>H409+I409+J409</x:f>
        <x:v>496</x:v>
      </x:c>
      <x:c r="M409" s="60" t="n">
        <x:f>L409+K409</x:f>
        <x:v>676</x:v>
      </x:c>
      <x:c r="N409" s="60" t="n">
        <x:f>'参数'!$B$10</x:f>
        <x:v>1</x:v>
      </x:c>
      <x:c r="O409" s="60" t="n">
        <x:f>N409*'参数'!$B$11</x:f>
        <x:v>2</x:v>
      </x:c>
      <x:c r="P409" s="60" t="n">
        <x:f>N409*'参数'!$B$12</x:f>
        <x:v>1</x:v>
      </x:c>
      <x:c r="Q409" t="str">
        <x:f>C409&amp;"d"</x:f>
        <x:v>C89d</x:v>
      </x:c>
      <x:c r="R409" t="str">
        <x:f>C409&amp;"p"</x:f>
        <x:v>C89p</x:v>
      </x:c>
      <x:c r="S409" t="str">
        <x:f>IF(AND(L409&gt;=H409+I409+J409,M409&gt;L409,F409&lt;&gt;""),"PASS","FAIL")</x:f>
        <x:v>PASS</x:v>
      </x:c>
      <x:c r="T409" t="n">
        <x:v>1</x:v>
      </x:c>
      <x:c r="U409" t="str">
        <x:v>pickup_after_delivery_completion_plus_usage_lag</x:v>
      </x:c>
    </x:row>
    <x:row r="410">
      <x:c r="A410" t="str">
        <x:v>Set2_100-10-1b</x:v>
      </x:c>
      <x:c r="B410" t="str">
        <x:v>short_same_day</x:v>
      </x:c>
      <x:c r="C410" t="str">
        <x:v>C90</x:v>
      </x:c>
      <x:c r="D410" s="59" t="n">
        <x:v>22</x:v>
      </x:c>
      <x:c r="E410" s="59" t="n">
        <x:v>1</x:v>
      </x:c>
      <x:c r="F410" s="59" t="str">
        <x:v>S5</x:v>
      </x:c>
      <x:c r="G410" s="59" t="n">
        <x:v>399</x:v>
      </x:c>
      <x:c r="H410" s="59" t="n">
        <x:v>417</x:v>
      </x:c>
      <x:c r="I410" s="59" t="n">
        <x:v>10</x:v>
      </x:c>
      <x:c r="J410" s="60" t="n">
        <x:f>'参数'!$C$4</x:f>
        <x:v>120</x:v>
      </x:c>
      <x:c r="K410" s="60" t="n">
        <x:f>'参数'!$D$4</x:f>
        <x:v>180</x:v>
      </x:c>
      <x:c r="L410" s="60" t="n">
        <x:f>H410+I410+J410</x:f>
        <x:v>547</x:v>
      </x:c>
      <x:c r="M410" s="60" t="n">
        <x:f>L410+K410</x:f>
        <x:v>727</x:v>
      </x:c>
      <x:c r="N410" s="60" t="n">
        <x:f>'参数'!$B$10</x:f>
        <x:v>1</x:v>
      </x:c>
      <x:c r="O410" s="60" t="n">
        <x:f>N410*'参数'!$B$11</x:f>
        <x:v>2</x:v>
      </x:c>
      <x:c r="P410" s="60" t="n">
        <x:f>N410*'参数'!$B$12</x:f>
        <x:v>1</x:v>
      </x:c>
      <x:c r="Q410" t="str">
        <x:f>C410&amp;"d"</x:f>
        <x:v>C90d</x:v>
      </x:c>
      <x:c r="R410" t="str">
        <x:f>C410&amp;"p"</x:f>
        <x:v>C90p</x:v>
      </x:c>
      <x:c r="S410" t="str">
        <x:f>IF(AND(L410&gt;=H410+I410+J410,M410&gt;L410,F410&lt;&gt;""),"PASS","FAIL")</x:f>
        <x:v>PASS</x:v>
      </x:c>
      <x:c r="T410" t="n">
        <x:v>5</x:v>
      </x:c>
      <x:c r="U410" t="str">
        <x:v>pickup_after_delivery_completion_plus_usage_lag</x:v>
      </x:c>
    </x:row>
    <x:row r="411">
      <x:c r="A411" t="str">
        <x:v>Set2_100-10-1b</x:v>
      </x:c>
      <x:c r="B411" t="str">
        <x:v>short_same_day</x:v>
      </x:c>
      <x:c r="C411" t="str">
        <x:v>C91</x:v>
      </x:c>
      <x:c r="D411" s="59" t="n">
        <x:v>50</x:v>
      </x:c>
      <x:c r="E411" s="59" t="n">
        <x:v>21</x:v>
      </x:c>
      <x:c r="F411" s="59" t="str">
        <x:v>S2</x:v>
      </x:c>
      <x:c r="G411" s="59" t="n">
        <x:v>432</x:v>
      </x:c>
      <x:c r="H411" s="59" t="n">
        <x:v>456</x:v>
      </x:c>
      <x:c r="I411" s="59" t="n">
        <x:v>10</x:v>
      </x:c>
      <x:c r="J411" s="60" t="n">
        <x:f>'参数'!$C$4</x:f>
        <x:v>120</x:v>
      </x:c>
      <x:c r="K411" s="60" t="n">
        <x:f>'参数'!$D$4</x:f>
        <x:v>180</x:v>
      </x:c>
      <x:c r="L411" s="60" t="n">
        <x:f>H411+I411+J411</x:f>
        <x:v>586</x:v>
      </x:c>
      <x:c r="M411" s="60" t="n">
        <x:f>L411+K411</x:f>
        <x:v>766</x:v>
      </x:c>
      <x:c r="N411" s="60" t="n">
        <x:f>'参数'!$B$10</x:f>
        <x:v>1</x:v>
      </x:c>
      <x:c r="O411" s="60" t="n">
        <x:f>N411*'参数'!$B$11</x:f>
        <x:v>2</x:v>
      </x:c>
      <x:c r="P411" s="60" t="n">
        <x:f>N411*'参数'!$B$12</x:f>
        <x:v>1</x:v>
      </x:c>
      <x:c r="Q411" t="str">
        <x:f>C411&amp;"d"</x:f>
        <x:v>C91d</x:v>
      </x:c>
      <x:c r="R411" t="str">
        <x:f>C411&amp;"p"</x:f>
        <x:v>C91p</x:v>
      </x:c>
      <x:c r="S411" t="str">
        <x:f>IF(AND(L411&gt;=H411+I411+J411,M411&gt;L411,F411&lt;&gt;""),"PASS","FAIL")</x:f>
        <x:v>PASS</x:v>
      </x:c>
      <x:c r="T411" t="n">
        <x:v>1</x:v>
      </x:c>
      <x:c r="U411" t="str">
        <x:v>pickup_after_delivery_completion_plus_usage_lag</x:v>
      </x:c>
    </x:row>
    <x:row r="412">
      <x:c r="A412" t="str">
        <x:v>Set2_100-10-1b</x:v>
      </x:c>
      <x:c r="B412" t="str">
        <x:v>short_same_day</x:v>
      </x:c>
      <x:c r="C412" t="str">
        <x:v>C92</x:v>
      </x:c>
      <x:c r="D412" s="59" t="n">
        <x:v>45</x:v>
      </x:c>
      <x:c r="E412" s="59" t="n">
        <x:v>11</x:v>
      </x:c>
      <x:c r="F412" s="59" t="str">
        <x:v>S2</x:v>
      </x:c>
      <x:c r="G412" s="59" t="n">
        <x:v>129</x:v>
      </x:c>
      <x:c r="H412" s="59" t="n">
        <x:v>145</x:v>
      </x:c>
      <x:c r="I412" s="59" t="n">
        <x:v>10</x:v>
      </x:c>
      <x:c r="J412" s="60" t="n">
        <x:f>'参数'!$C$4</x:f>
        <x:v>120</x:v>
      </x:c>
      <x:c r="K412" s="60" t="n">
        <x:f>'参数'!$D$4</x:f>
        <x:v>180</x:v>
      </x:c>
      <x:c r="L412" s="60" t="n">
        <x:f>H412+I412+J412</x:f>
        <x:v>275</x:v>
      </x:c>
      <x:c r="M412" s="60" t="n">
        <x:f>L412+K412</x:f>
        <x:v>455</x:v>
      </x:c>
      <x:c r="N412" s="60" t="n">
        <x:f>'参数'!$B$10</x:f>
        <x:v>1</x:v>
      </x:c>
      <x:c r="O412" s="60" t="n">
        <x:f>N412*'参数'!$B$11</x:f>
        <x:v>2</x:v>
      </x:c>
      <x:c r="P412" s="60" t="n">
        <x:f>N412*'参数'!$B$12</x:f>
        <x:v>1</x:v>
      </x:c>
      <x:c r="Q412" t="str">
        <x:f>C412&amp;"d"</x:f>
        <x:v>C92d</x:v>
      </x:c>
      <x:c r="R412" t="str">
        <x:f>C412&amp;"p"</x:f>
        <x:v>C92p</x:v>
      </x:c>
      <x:c r="S412" t="str">
        <x:f>IF(AND(L412&gt;=H412+I412+J412,M412&gt;L412,F412&lt;&gt;""),"PASS","FAIL")</x:f>
        <x:v>PASS</x:v>
      </x:c>
      <x:c r="T412" t="n">
        <x:v>8</x:v>
      </x:c>
      <x:c r="U412" t="str">
        <x:v>pickup_after_delivery_completion_plus_usage_lag</x:v>
      </x:c>
    </x:row>
    <x:row r="413">
      <x:c r="A413" t="str">
        <x:v>Set2_100-10-1b</x:v>
      </x:c>
      <x:c r="B413" t="str">
        <x:v>short_same_day</x:v>
      </x:c>
      <x:c r="C413" t="str">
        <x:v>C93</x:v>
      </x:c>
      <x:c r="D413" s="59" t="n">
        <x:v>36</x:v>
      </x:c>
      <x:c r="E413" s="59" t="n">
        <x:v>45</x:v>
      </x:c>
      <x:c r="F413" s="59" t="str">
        <x:v>S9</x:v>
      </x:c>
      <x:c r="G413" s="59" t="n">
        <x:v>455</x:v>
      </x:c>
      <x:c r="H413" s="59" t="n">
        <x:v>483</x:v>
      </x:c>
      <x:c r="I413" s="59" t="n">
        <x:v>10</x:v>
      </x:c>
      <x:c r="J413" s="60" t="n">
        <x:f>'参数'!$C$4</x:f>
        <x:v>120</x:v>
      </x:c>
      <x:c r="K413" s="60" t="n">
        <x:f>'参数'!$D$4</x:f>
        <x:v>180</x:v>
      </x:c>
      <x:c r="L413" s="60" t="n">
        <x:f>H413+I413+J413</x:f>
        <x:v>613</x:v>
      </x:c>
      <x:c r="M413" s="60" t="n">
        <x:f>L413+K413</x:f>
        <x:v>793</x:v>
      </x:c>
      <x:c r="N413" s="60" t="n">
        <x:f>'参数'!$B$10</x:f>
        <x:v>1</x:v>
      </x:c>
      <x:c r="O413" s="60" t="n">
        <x:f>N413*'参数'!$B$11</x:f>
        <x:v>2</x:v>
      </x:c>
      <x:c r="P413" s="60" t="n">
        <x:f>N413*'参数'!$B$12</x:f>
        <x:v>1</x:v>
      </x:c>
      <x:c r="Q413" t="str">
        <x:f>C413&amp;"d"</x:f>
        <x:v>C93d</x:v>
      </x:c>
      <x:c r="R413" t="str">
        <x:f>C413&amp;"p"</x:f>
        <x:v>C93p</x:v>
      </x:c>
      <x:c r="S413" t="str">
        <x:f>IF(AND(L413&gt;=H413+I413+J413,M413&gt;L413,F413&lt;&gt;""),"PASS","FAIL")</x:f>
        <x:v>PASS</x:v>
      </x:c>
      <x:c r="T413" t="n">
        <x:v>5</x:v>
      </x:c>
      <x:c r="U413" t="str">
        <x:v>pickup_after_delivery_completion_plus_usage_lag</x:v>
      </x:c>
    </x:row>
    <x:row r="414">
      <x:c r="A414" t="str">
        <x:v>Set2_100-10-1b</x:v>
      </x:c>
      <x:c r="B414" t="str">
        <x:v>short_same_day</x:v>
      </x:c>
      <x:c r="C414" t="str">
        <x:v>C94</x:v>
      </x:c>
      <x:c r="D414" s="59" t="n">
        <x:v>25</x:v>
      </x:c>
      <x:c r="E414" s="59" t="n">
        <x:v>4</x:v>
      </x:c>
      <x:c r="F414" s="59" t="str">
        <x:v>S5</x:v>
      </x:c>
      <x:c r="G414" s="59" t="n">
        <x:v>176</x:v>
      </x:c>
      <x:c r="H414" s="59" t="n">
        <x:v>200</x:v>
      </x:c>
      <x:c r="I414" s="59" t="n">
        <x:v>10</x:v>
      </x:c>
      <x:c r="J414" s="60" t="n">
        <x:f>'参数'!$C$4</x:f>
        <x:v>120</x:v>
      </x:c>
      <x:c r="K414" s="60" t="n">
        <x:f>'参数'!$D$4</x:f>
        <x:v>180</x:v>
      </x:c>
      <x:c r="L414" s="60" t="n">
        <x:f>H414+I414+J414</x:f>
        <x:v>330</x:v>
      </x:c>
      <x:c r="M414" s="60" t="n">
        <x:f>L414+K414</x:f>
        <x:v>510</x:v>
      </x:c>
      <x:c r="N414" s="60" t="n">
        <x:f>'参数'!$B$10</x:f>
        <x:v>1</x:v>
      </x:c>
      <x:c r="O414" s="60" t="n">
        <x:f>N414*'参数'!$B$11</x:f>
        <x:v>2</x:v>
      </x:c>
      <x:c r="P414" s="60" t="n">
        <x:f>N414*'参数'!$B$12</x:f>
        <x:v>1</x:v>
      </x:c>
      <x:c r="Q414" t="str">
        <x:f>C414&amp;"d"</x:f>
        <x:v>C94d</x:v>
      </x:c>
      <x:c r="R414" t="str">
        <x:f>C414&amp;"p"</x:f>
        <x:v>C94p</x:v>
      </x:c>
      <x:c r="S414" t="str">
        <x:f>IF(AND(L414&gt;=H414+I414+J414,M414&gt;L414,F414&lt;&gt;""),"PASS","FAIL")</x:f>
        <x:v>PASS</x:v>
      </x:c>
      <x:c r="T414" t="n">
        <x:v>15</x:v>
      </x:c>
      <x:c r="U414" t="str">
        <x:v>pickup_after_delivery_completion_plus_usage_lag</x:v>
      </x:c>
    </x:row>
    <x:row r="415">
      <x:c r="A415" t="str">
        <x:v>Set2_100-10-1b</x:v>
      </x:c>
      <x:c r="B415" t="str">
        <x:v>short_same_day</x:v>
      </x:c>
      <x:c r="C415" t="str">
        <x:v>C95</x:v>
      </x:c>
      <x:c r="D415" s="59" t="n">
        <x:v>50</x:v>
      </x:c>
      <x:c r="E415" s="59" t="n">
        <x:v>18</x:v>
      </x:c>
      <x:c r="F415" s="59" t="str">
        <x:v>S2</x:v>
      </x:c>
      <x:c r="G415" s="59" t="n">
        <x:v>406</x:v>
      </x:c>
      <x:c r="H415" s="59" t="n">
        <x:v>422</x:v>
      </x:c>
      <x:c r="I415" s="59" t="n">
        <x:v>10</x:v>
      </x:c>
      <x:c r="J415" s="60" t="n">
        <x:f>'参数'!$C$4</x:f>
        <x:v>120</x:v>
      </x:c>
      <x:c r="K415" s="60" t="n">
        <x:f>'参数'!$D$4</x:f>
        <x:v>180</x:v>
      </x:c>
      <x:c r="L415" s="60" t="n">
        <x:f>H415+I415+J415</x:f>
        <x:v>552</x:v>
      </x:c>
      <x:c r="M415" s="60" t="n">
        <x:f>L415+K415</x:f>
        <x:v>732</x:v>
      </x:c>
      <x:c r="N415" s="60" t="n">
        <x:f>'参数'!$B$10</x:f>
        <x:v>1</x:v>
      </x:c>
      <x:c r="O415" s="60" t="n">
        <x:f>N415*'参数'!$B$11</x:f>
        <x:v>2</x:v>
      </x:c>
      <x:c r="P415" s="60" t="n">
        <x:f>N415*'参数'!$B$12</x:f>
        <x:v>1</x:v>
      </x:c>
      <x:c r="Q415" t="str">
        <x:f>C415&amp;"d"</x:f>
        <x:v>C95d</x:v>
      </x:c>
      <x:c r="R415" t="str">
        <x:f>C415&amp;"p"</x:f>
        <x:v>C95p</x:v>
      </x:c>
      <x:c r="S415" t="str">
        <x:f>IF(AND(L415&gt;=H415+I415+J415,M415&gt;L415,F415&lt;&gt;""),"PASS","FAIL")</x:f>
        <x:v>PASS</x:v>
      </x:c>
      <x:c r="T415" t="n">
        <x:v>3</x:v>
      </x:c>
      <x:c r="U415" t="str">
        <x:v>pickup_after_delivery_completion_plus_usage_lag</x:v>
      </x:c>
    </x:row>
    <x:row r="416">
      <x:c r="A416" t="str">
        <x:v>Set2_100-10-1b</x:v>
      </x:c>
      <x:c r="B416" t="str">
        <x:v>short_same_day</x:v>
      </x:c>
      <x:c r="C416" t="str">
        <x:v>C96</x:v>
      </x:c>
      <x:c r="D416" s="59" t="n">
        <x:v>21</x:v>
      </x:c>
      <x:c r="E416" s="59" t="n">
        <x:v>50</x:v>
      </x:c>
      <x:c r="F416" s="59" t="str">
        <x:v>S1</x:v>
      </x:c>
      <x:c r="G416" s="59" t="n">
        <x:v>139</x:v>
      </x:c>
      <x:c r="H416" s="59" t="n">
        <x:v>171</x:v>
      </x:c>
      <x:c r="I416" s="59" t="n">
        <x:v>10</x:v>
      </x:c>
      <x:c r="J416" s="60" t="n">
        <x:f>'参数'!$C$4</x:f>
        <x:v>120</x:v>
      </x:c>
      <x:c r="K416" s="60" t="n">
        <x:f>'参数'!$D$4</x:f>
        <x:v>180</x:v>
      </x:c>
      <x:c r="L416" s="60" t="n">
        <x:f>H416+I416+J416</x:f>
        <x:v>301</x:v>
      </x:c>
      <x:c r="M416" s="60" t="n">
        <x:f>L416+K416</x:f>
        <x:v>481</x:v>
      </x:c>
      <x:c r="N416" s="60" t="n">
        <x:f>'参数'!$B$10</x:f>
        <x:v>1</x:v>
      </x:c>
      <x:c r="O416" s="60" t="n">
        <x:f>N416*'参数'!$B$11</x:f>
        <x:v>2</x:v>
      </x:c>
      <x:c r="P416" s="60" t="n">
        <x:f>N416*'参数'!$B$12</x:f>
        <x:v>1</x:v>
      </x:c>
      <x:c r="Q416" t="str">
        <x:f>C416&amp;"d"</x:f>
        <x:v>C96d</x:v>
      </x:c>
      <x:c r="R416" t="str">
        <x:f>C416&amp;"p"</x:f>
        <x:v>C96p</x:v>
      </x:c>
      <x:c r="S416" t="str">
        <x:f>IF(AND(L416&gt;=H416+I416+J416,M416&gt;L416,F416&lt;&gt;""),"PASS","FAIL")</x:f>
        <x:v>PASS</x:v>
      </x:c>
      <x:c r="T416" t="n">
        <x:v>5</x:v>
      </x:c>
      <x:c r="U416" t="str">
        <x:v>pickup_after_delivery_completion_plus_usage_lag</x:v>
      </x:c>
    </x:row>
    <x:row r="417">
      <x:c r="A417" t="str">
        <x:v>Set2_100-10-1b</x:v>
      </x:c>
      <x:c r="B417" t="str">
        <x:v>short_same_day</x:v>
      </x:c>
      <x:c r="C417" t="str">
        <x:v>C97</x:v>
      </x:c>
      <x:c r="D417" s="59" t="n">
        <x:v>32</x:v>
      </x:c>
      <x:c r="E417" s="59" t="n">
        <x:v>49</x:v>
      </x:c>
      <x:c r="F417" s="59" t="str">
        <x:v>S9</x:v>
      </x:c>
      <x:c r="G417" s="59" t="n">
        <x:v>125</x:v>
      </x:c>
      <x:c r="H417" s="59" t="n">
        <x:v>139</x:v>
      </x:c>
      <x:c r="I417" s="59" t="n">
        <x:v>10</x:v>
      </x:c>
      <x:c r="J417" s="60" t="n">
        <x:f>'参数'!$C$4</x:f>
        <x:v>120</x:v>
      </x:c>
      <x:c r="K417" s="60" t="n">
        <x:f>'参数'!$D$4</x:f>
        <x:v>180</x:v>
      </x:c>
      <x:c r="L417" s="60" t="n">
        <x:f>H417+I417+J417</x:f>
        <x:v>269</x:v>
      </x:c>
      <x:c r="M417" s="60" t="n">
        <x:f>L417+K417</x:f>
        <x:v>449</x:v>
      </x:c>
      <x:c r="N417" s="60" t="n">
        <x:f>'参数'!$B$10</x:f>
        <x:v>1</x:v>
      </x:c>
      <x:c r="O417" s="60" t="n">
        <x:f>N417*'参数'!$B$11</x:f>
        <x:v>2</x:v>
      </x:c>
      <x:c r="P417" s="60" t="n">
        <x:f>N417*'参数'!$B$12</x:f>
        <x:v>1</x:v>
      </x:c>
      <x:c r="Q417" t="str">
        <x:f>C417&amp;"d"</x:f>
        <x:v>C97d</x:v>
      </x:c>
      <x:c r="R417" t="str">
        <x:f>C417&amp;"p"</x:f>
        <x:v>C97p</x:v>
      </x:c>
      <x:c r="S417" t="str">
        <x:f>IF(AND(L417&gt;=H417+I417+J417,M417&gt;L417,F417&lt;&gt;""),"PASS","FAIL")</x:f>
        <x:v>PASS</x:v>
      </x:c>
      <x:c r="T417" t="n">
        <x:v>8</x:v>
      </x:c>
      <x:c r="U417" t="str">
        <x:v>pickup_after_delivery_completion_plus_usage_lag</x:v>
      </x:c>
    </x:row>
    <x:row r="418">
      <x:c r="A418" t="str">
        <x:v>Set2_100-10-1b</x:v>
      </x:c>
      <x:c r="B418" t="str">
        <x:v>short_same_day</x:v>
      </x:c>
      <x:c r="C418" t="str">
        <x:v>C98</x:v>
      </x:c>
      <x:c r="D418" s="59" t="n">
        <x:v>38</x:v>
      </x:c>
      <x:c r="E418" s="59" t="n">
        <x:v>1</x:v>
      </x:c>
      <x:c r="F418" s="59" t="str">
        <x:v>S2</x:v>
      </x:c>
      <x:c r="G418" s="59" t="n">
        <x:v>377</x:v>
      </x:c>
      <x:c r="H418" s="59" t="n">
        <x:v>389</x:v>
      </x:c>
      <x:c r="I418" s="59" t="n">
        <x:v>10</x:v>
      </x:c>
      <x:c r="J418" s="60" t="n">
        <x:f>'参数'!$C$4</x:f>
        <x:v>120</x:v>
      </x:c>
      <x:c r="K418" s="60" t="n">
        <x:f>'参数'!$D$4</x:f>
        <x:v>180</x:v>
      </x:c>
      <x:c r="L418" s="60" t="n">
        <x:f>H418+I418+J418</x:f>
        <x:v>519</x:v>
      </x:c>
      <x:c r="M418" s="60" t="n">
        <x:f>L418+K418</x:f>
        <x:v>699</x:v>
      </x:c>
      <x:c r="N418" s="60" t="n">
        <x:f>'参数'!$B$10</x:f>
        <x:v>1</x:v>
      </x:c>
      <x:c r="O418" s="60" t="n">
        <x:f>N418*'参数'!$B$11</x:f>
        <x:v>2</x:v>
      </x:c>
      <x:c r="P418" s="60" t="n">
        <x:f>N418*'参数'!$B$12</x:f>
        <x:v>1</x:v>
      </x:c>
      <x:c r="Q418" t="str">
        <x:f>C418&amp;"d"</x:f>
        <x:v>C98d</x:v>
      </x:c>
      <x:c r="R418" t="str">
        <x:f>C418&amp;"p"</x:f>
        <x:v>C98p</x:v>
      </x:c>
      <x:c r="S418" t="str">
        <x:f>IF(AND(L418&gt;=H418+I418+J418,M418&gt;L418,F418&lt;&gt;""),"PASS","FAIL")</x:f>
        <x:v>PASS</x:v>
      </x:c>
      <x:c r="T418" t="n">
        <x:v>10</x:v>
      </x:c>
      <x:c r="U418" t="str">
        <x:v>pickup_after_delivery_completion_plus_usage_lag</x:v>
      </x:c>
    </x:row>
    <x:row r="419">
      <x:c r="A419" t="str">
        <x:v>Set2_100-10-1b</x:v>
      </x:c>
      <x:c r="B419" t="str">
        <x:v>short_same_day</x:v>
      </x:c>
      <x:c r="C419" t="str">
        <x:v>C99</x:v>
      </x:c>
      <x:c r="D419" s="59" t="n">
        <x:v>43</x:v>
      </x:c>
      <x:c r="E419" s="59" t="n">
        <x:v>28</x:v>
      </x:c>
      <x:c r="F419" s="59" t="str">
        <x:v>S7</x:v>
      </x:c>
      <x:c r="G419" s="59" t="n">
        <x:v>162</x:v>
      </x:c>
      <x:c r="H419" s="59" t="n">
        <x:v>200</x:v>
      </x:c>
      <x:c r="I419" s="59" t="n">
        <x:v>10</x:v>
      </x:c>
      <x:c r="J419" s="60" t="n">
        <x:f>'参数'!$C$4</x:f>
        <x:v>120</x:v>
      </x:c>
      <x:c r="K419" s="60" t="n">
        <x:f>'参数'!$D$4</x:f>
        <x:v>180</x:v>
      </x:c>
      <x:c r="L419" s="60" t="n">
        <x:f>H419+I419+J419</x:f>
        <x:v>330</x:v>
      </x:c>
      <x:c r="M419" s="60" t="n">
        <x:f>L419+K419</x:f>
        <x:v>510</x:v>
      </x:c>
      <x:c r="N419" s="60" t="n">
        <x:f>'参数'!$B$10</x:f>
        <x:v>1</x:v>
      </x:c>
      <x:c r="O419" s="60" t="n">
        <x:f>N419*'参数'!$B$11</x:f>
        <x:v>2</x:v>
      </x:c>
      <x:c r="P419" s="60" t="n">
        <x:f>N419*'参数'!$B$12</x:f>
        <x:v>1</x:v>
      </x:c>
      <x:c r="Q419" t="str">
        <x:f>C419&amp;"d"</x:f>
        <x:v>C99d</x:v>
      </x:c>
      <x:c r="R419" t="str">
        <x:f>C419&amp;"p"</x:f>
        <x:v>C99p</x:v>
      </x:c>
      <x:c r="S419" t="str">
        <x:f>IF(AND(L419&gt;=H419+I419+J419,M419&gt;L419,F419&lt;&gt;""),"PASS","FAIL")</x:f>
        <x:v>PASS</x:v>
      </x:c>
      <x:c r="T419" t="n">
        <x:v>2</x:v>
      </x:c>
      <x:c r="U419" t="str">
        <x:v>pickup_after_delivery_completion_plus_usage_lag</x:v>
      </x:c>
    </x:row>
    <x:row r="420">
      <x:c r="A420" t="str">
        <x:v>Set2_100-10-2</x:v>
      </x:c>
      <x:c r="B420" t="str">
        <x:v>short_same_day</x:v>
      </x:c>
      <x:c r="C420" t="str">
        <x:v>C0</x:v>
      </x:c>
      <x:c r="D420" s="59" t="n">
        <x:v>21</x:v>
      </x:c>
      <x:c r="E420" s="59" t="n">
        <x:v>13</x:v>
      </x:c>
      <x:c r="F420" s="59" t="str">
        <x:v>S6</x:v>
      </x:c>
      <x:c r="G420" s="59" t="n">
        <x:v>153</x:v>
      </x:c>
      <x:c r="H420" s="59" t="n">
        <x:v>189</x:v>
      </x:c>
      <x:c r="I420" s="59" t="n">
        <x:v>10</x:v>
      </x:c>
      <x:c r="J420" s="60" t="n">
        <x:f>'参数'!$C$4</x:f>
        <x:v>120</x:v>
      </x:c>
      <x:c r="K420" s="60" t="n">
        <x:f>'参数'!$D$4</x:f>
        <x:v>180</x:v>
      </x:c>
      <x:c r="L420" s="60" t="n">
        <x:f>H420+I420+J420</x:f>
        <x:v>319</x:v>
      </x:c>
      <x:c r="M420" s="60" t="n">
        <x:f>L420+K420</x:f>
        <x:v>499</x:v>
      </x:c>
      <x:c r="N420" s="60" t="n">
        <x:f>'参数'!$B$10</x:f>
        <x:v>1</x:v>
      </x:c>
      <x:c r="O420" s="60" t="n">
        <x:f>N420*'参数'!$B$11</x:f>
        <x:v>2</x:v>
      </x:c>
      <x:c r="P420" s="60" t="n">
        <x:f>N420*'参数'!$B$12</x:f>
        <x:v>1</x:v>
      </x:c>
      <x:c r="Q420" t="str">
        <x:f>C420&amp;"d"</x:f>
        <x:v>C0d</x:v>
      </x:c>
      <x:c r="R420" t="str">
        <x:f>C420&amp;"p"</x:f>
        <x:v>C0p</x:v>
      </x:c>
      <x:c r="S420" t="str">
        <x:f>IF(AND(L420&gt;=H420+I420+J420,M420&gt;L420,F420&lt;&gt;""),"PASS","FAIL")</x:f>
        <x:v>PASS</x:v>
      </x:c>
      <x:c r="T420" t="n">
        <x:v>3</x:v>
      </x:c>
      <x:c r="U420" t="str">
        <x:v>pickup_after_delivery_completion_plus_usage_lag</x:v>
      </x:c>
    </x:row>
    <x:row r="421">
      <x:c r="A421" t="str">
        <x:v>Set2_100-10-2</x:v>
      </x:c>
      <x:c r="B421" t="str">
        <x:v>short_same_day</x:v>
      </x:c>
      <x:c r="C421" t="str">
        <x:v>C1</x:v>
      </x:c>
      <x:c r="D421" s="59" t="n">
        <x:v>12</x:v>
      </x:c>
      <x:c r="E421" s="59" t="n">
        <x:v>24</x:v>
      </x:c>
      <x:c r="F421" s="59" t="str">
        <x:v>S8</x:v>
      </x:c>
      <x:c r="G421" s="59" t="n">
        <x:v>252</x:v>
      </x:c>
      <x:c r="H421" s="59" t="n">
        <x:v>270</x:v>
      </x:c>
      <x:c r="I421" s="59" t="n">
        <x:v>10</x:v>
      </x:c>
      <x:c r="J421" s="60" t="n">
        <x:f>'参数'!$C$4</x:f>
        <x:v>120</x:v>
      </x:c>
      <x:c r="K421" s="60" t="n">
        <x:f>'参数'!$D$4</x:f>
        <x:v>180</x:v>
      </x:c>
      <x:c r="L421" s="60" t="n">
        <x:f>H421+I421+J421</x:f>
        <x:v>400</x:v>
      </x:c>
      <x:c r="M421" s="60" t="n">
        <x:f>L421+K421</x:f>
        <x:v>580</x:v>
      </x:c>
      <x:c r="N421" s="60" t="n">
        <x:f>'参数'!$B$10</x:f>
        <x:v>1</x:v>
      </x:c>
      <x:c r="O421" s="60" t="n">
        <x:f>N421*'参数'!$B$11</x:f>
        <x:v>2</x:v>
      </x:c>
      <x:c r="P421" s="60" t="n">
        <x:f>N421*'参数'!$B$12</x:f>
        <x:v>1</x:v>
      </x:c>
      <x:c r="Q421" t="str">
        <x:f>C421&amp;"d"</x:f>
        <x:v>C1d</x:v>
      </x:c>
      <x:c r="R421" t="str">
        <x:f>C421&amp;"p"</x:f>
        <x:v>C1p</x:v>
      </x:c>
      <x:c r="S421" t="str">
        <x:f>IF(AND(L421&gt;=H421+I421+J421,M421&gt;L421,F421&lt;&gt;""),"PASS","FAIL")</x:f>
        <x:v>PASS</x:v>
      </x:c>
      <x:c r="T421" t="n">
        <x:v>7</x:v>
      </x:c>
      <x:c r="U421" t="str">
        <x:v>pickup_after_delivery_completion_plus_usage_lag</x:v>
      </x:c>
    </x:row>
    <x:row r="422">
      <x:c r="A422" t="str">
        <x:v>Set2_100-10-2</x:v>
      </x:c>
      <x:c r="B422" t="str">
        <x:v>short_same_day</x:v>
      </x:c>
      <x:c r="C422" t="str">
        <x:v>C2</x:v>
      </x:c>
      <x:c r="D422" s="59" t="n">
        <x:v>12</x:v>
      </x:c>
      <x:c r="E422" s="59" t="n">
        <x:v>25</x:v>
      </x:c>
      <x:c r="F422" s="59" t="str">
        <x:v>S8</x:v>
      </x:c>
      <x:c r="G422" s="59" t="n">
        <x:v>83</x:v>
      </x:c>
      <x:c r="H422" s="59" t="n">
        <x:v>117</x:v>
      </x:c>
      <x:c r="I422" s="59" t="n">
        <x:v>10</x:v>
      </x:c>
      <x:c r="J422" s="60" t="n">
        <x:f>'参数'!$C$4</x:f>
        <x:v>120</x:v>
      </x:c>
      <x:c r="K422" s="60" t="n">
        <x:f>'参数'!$D$4</x:f>
        <x:v>180</x:v>
      </x:c>
      <x:c r="L422" s="60" t="n">
        <x:f>H422+I422+J422</x:f>
        <x:v>247</x:v>
      </x:c>
      <x:c r="M422" s="60" t="n">
        <x:f>L422+K422</x:f>
        <x:v>427</x:v>
      </x:c>
      <x:c r="N422" s="60" t="n">
        <x:f>'参数'!$B$10</x:f>
        <x:v>1</x:v>
      </x:c>
      <x:c r="O422" s="60" t="n">
        <x:f>N422*'参数'!$B$11</x:f>
        <x:v>2</x:v>
      </x:c>
      <x:c r="P422" s="60" t="n">
        <x:f>N422*'参数'!$B$12</x:f>
        <x:v>1</x:v>
      </x:c>
      <x:c r="Q422" t="str">
        <x:f>C422&amp;"d"</x:f>
        <x:v>C2d</x:v>
      </x:c>
      <x:c r="R422" t="str">
        <x:f>C422&amp;"p"</x:f>
        <x:v>C2p</x:v>
      </x:c>
      <x:c r="S422" t="str">
        <x:f>IF(AND(L422&gt;=H422+I422+J422,M422&gt;L422,F422&lt;&gt;""),"PASS","FAIL")</x:f>
        <x:v>PASS</x:v>
      </x:c>
      <x:c r="T422" t="n">
        <x:v>0</x:v>
      </x:c>
      <x:c r="U422" t="str">
        <x:v>pickup_after_delivery_completion_plus_usage_lag</x:v>
      </x:c>
    </x:row>
    <x:row r="423">
      <x:c r="A423" t="str">
        <x:v>Set2_100-10-2</x:v>
      </x:c>
      <x:c r="B423" t="str">
        <x:v>short_same_day</x:v>
      </x:c>
      <x:c r="C423" t="str">
        <x:v>C3</x:v>
      </x:c>
      <x:c r="D423" s="59" t="n">
        <x:v>25</x:v>
      </x:c>
      <x:c r="E423" s="59" t="n">
        <x:v>25</x:v>
      </x:c>
      <x:c r="F423" s="59" t="str">
        <x:v>S8</x:v>
      </x:c>
      <x:c r="G423" s="59" t="n">
        <x:v>46</x:v>
      </x:c>
      <x:c r="H423" s="59" t="n">
        <x:v>78</x:v>
      </x:c>
      <x:c r="I423" s="59" t="n">
        <x:v>10</x:v>
      </x:c>
      <x:c r="J423" s="60" t="n">
        <x:f>'参数'!$C$4</x:f>
        <x:v>120</x:v>
      </x:c>
      <x:c r="K423" s="60" t="n">
        <x:f>'参数'!$D$4</x:f>
        <x:v>180</x:v>
      </x:c>
      <x:c r="L423" s="60" t="n">
        <x:f>H423+I423+J423</x:f>
        <x:v>208</x:v>
      </x:c>
      <x:c r="M423" s="60" t="n">
        <x:f>L423+K423</x:f>
        <x:v>388</x:v>
      </x:c>
      <x:c r="N423" s="60" t="n">
        <x:f>'参数'!$B$10</x:f>
        <x:v>1</x:v>
      </x:c>
      <x:c r="O423" s="60" t="n">
        <x:f>N423*'参数'!$B$11</x:f>
        <x:v>2</x:v>
      </x:c>
      <x:c r="P423" s="60" t="n">
        <x:f>N423*'参数'!$B$12</x:f>
        <x:v>1</x:v>
      </x:c>
      <x:c r="Q423" t="str">
        <x:f>C423&amp;"d"</x:f>
        <x:v>C3d</x:v>
      </x:c>
      <x:c r="R423" t="str">
        <x:f>C423&amp;"p"</x:f>
        <x:v>C3p</x:v>
      </x:c>
      <x:c r="S423" t="str">
        <x:f>IF(AND(L423&gt;=H423+I423+J423,M423&gt;L423,F423&lt;&gt;""),"PASS","FAIL")</x:f>
        <x:v>PASS</x:v>
      </x:c>
      <x:c r="T423" t="n">
        <x:v>10</x:v>
      </x:c>
      <x:c r="U423" t="str">
        <x:v>pickup_after_delivery_completion_plus_usage_lag</x:v>
      </x:c>
    </x:row>
    <x:row r="424">
      <x:c r="A424" t="str">
        <x:v>Set2_100-10-2</x:v>
      </x:c>
      <x:c r="B424" t="str">
        <x:v>short_same_day</x:v>
      </x:c>
      <x:c r="C424" t="str">
        <x:v>C4</x:v>
      </x:c>
      <x:c r="D424" s="59" t="n">
        <x:v>24</x:v>
      </x:c>
      <x:c r="E424" s="59" t="n">
        <x:v>7</x:v>
      </x:c>
      <x:c r="F424" s="59" t="str">
        <x:v>S6</x:v>
      </x:c>
      <x:c r="G424" s="59" t="n">
        <x:v>271</x:v>
      </x:c>
      <x:c r="H424" s="59" t="n">
        <x:v>283</x:v>
      </x:c>
      <x:c r="I424" s="59" t="n">
        <x:v>10</x:v>
      </x:c>
      <x:c r="J424" s="60" t="n">
        <x:f>'参数'!$C$4</x:f>
        <x:v>120</x:v>
      </x:c>
      <x:c r="K424" s="60" t="n">
        <x:f>'参数'!$D$4</x:f>
        <x:v>180</x:v>
      </x:c>
      <x:c r="L424" s="60" t="n">
        <x:f>H424+I424+J424</x:f>
        <x:v>413</x:v>
      </x:c>
      <x:c r="M424" s="60" t="n">
        <x:f>L424+K424</x:f>
        <x:v>593</x:v>
      </x:c>
      <x:c r="N424" s="60" t="n">
        <x:f>'参数'!$B$10</x:f>
        <x:v>1</x:v>
      </x:c>
      <x:c r="O424" s="60" t="n">
        <x:f>N424*'参数'!$B$11</x:f>
        <x:v>2</x:v>
      </x:c>
      <x:c r="P424" s="60" t="n">
        <x:f>N424*'参数'!$B$12</x:f>
        <x:v>1</x:v>
      </x:c>
      <x:c r="Q424" t="str">
        <x:f>C424&amp;"d"</x:f>
        <x:v>C4d</x:v>
      </x:c>
      <x:c r="R424" t="str">
        <x:f>C424&amp;"p"</x:f>
        <x:v>C4p</x:v>
      </x:c>
      <x:c r="S424" t="str">
        <x:f>IF(AND(L424&gt;=H424+I424+J424,M424&gt;L424,F424&lt;&gt;""),"PASS","FAIL")</x:f>
        <x:v>PASS</x:v>
      </x:c>
      <x:c r="T424" t="n">
        <x:v>1</x:v>
      </x:c>
      <x:c r="U424" t="str">
        <x:v>pickup_after_delivery_completion_plus_usage_lag</x:v>
      </x:c>
    </x:row>
    <x:row r="425">
      <x:c r="A425" t="str">
        <x:v>Set2_100-10-2</x:v>
      </x:c>
      <x:c r="B425" t="str">
        <x:v>short_same_day</x:v>
      </x:c>
      <x:c r="C425" t="str">
        <x:v>C5</x:v>
      </x:c>
      <x:c r="D425" s="59" t="n">
        <x:v>25</x:v>
      </x:c>
      <x:c r="E425" s="59" t="n">
        <x:v>12</x:v>
      </x:c>
      <x:c r="F425" s="59" t="str">
        <x:v>S6</x:v>
      </x:c>
      <x:c r="G425" s="59" t="n">
        <x:v>79</x:v>
      </x:c>
      <x:c r="H425" s="59" t="n">
        <x:v>115</x:v>
      </x:c>
      <x:c r="I425" s="59" t="n">
        <x:v>10</x:v>
      </x:c>
      <x:c r="J425" s="60" t="n">
        <x:f>'参数'!$C$4</x:f>
        <x:v>120</x:v>
      </x:c>
      <x:c r="K425" s="60" t="n">
        <x:f>'参数'!$D$4</x:f>
        <x:v>180</x:v>
      </x:c>
      <x:c r="L425" s="60" t="n">
        <x:f>H425+I425+J425</x:f>
        <x:v>245</x:v>
      </x:c>
      <x:c r="M425" s="60" t="n">
        <x:f>L425+K425</x:f>
        <x:v>425</x:v>
      </x:c>
      <x:c r="N425" s="60" t="n">
        <x:f>'参数'!$B$10</x:f>
        <x:v>1</x:v>
      </x:c>
      <x:c r="O425" s="60" t="n">
        <x:f>N425*'参数'!$B$11</x:f>
        <x:v>2</x:v>
      </x:c>
      <x:c r="P425" s="60" t="n">
        <x:f>N425*'参数'!$B$12</x:f>
        <x:v>1</x:v>
      </x:c>
      <x:c r="Q425" t="str">
        <x:f>C425&amp;"d"</x:f>
        <x:v>C5d</x:v>
      </x:c>
      <x:c r="R425" t="str">
        <x:f>C425&amp;"p"</x:f>
        <x:v>C5p</x:v>
      </x:c>
      <x:c r="S425" t="str">
        <x:f>IF(AND(L425&gt;=H425+I425+J425,M425&gt;L425,F425&lt;&gt;""),"PASS","FAIL")</x:f>
        <x:v>PASS</x:v>
      </x:c>
      <x:c r="T425" t="n">
        <x:v>17</x:v>
      </x:c>
      <x:c r="U425" t="str">
        <x:v>pickup_after_delivery_completion_plus_usage_lag</x:v>
      </x:c>
    </x:row>
    <x:row r="426">
      <x:c r="A426" t="str">
        <x:v>Set2_100-10-2</x:v>
      </x:c>
      <x:c r="B426" t="str">
        <x:v>short_same_day</x:v>
      </x:c>
      <x:c r="C426" t="str">
        <x:v>C6</x:v>
      </x:c>
      <x:c r="D426" s="59" t="n">
        <x:v>3</x:v>
      </x:c>
      <x:c r="E426" s="59" t="n">
        <x:v>21</x:v>
      </x:c>
      <x:c r="F426" s="59" t="str">
        <x:v>S5</x:v>
      </x:c>
      <x:c r="G426" s="59" t="n">
        <x:v>319</x:v>
      </x:c>
      <x:c r="H426" s="59" t="n">
        <x:v>333</x:v>
      </x:c>
      <x:c r="I426" s="59" t="n">
        <x:v>10</x:v>
      </x:c>
      <x:c r="J426" s="60" t="n">
        <x:f>'参数'!$C$4</x:f>
        <x:v>120</x:v>
      </x:c>
      <x:c r="K426" s="60" t="n">
        <x:f>'参数'!$D$4</x:f>
        <x:v>180</x:v>
      </x:c>
      <x:c r="L426" s="60" t="n">
        <x:f>H426+I426+J426</x:f>
        <x:v>463</x:v>
      </x:c>
      <x:c r="M426" s="60" t="n">
        <x:f>L426+K426</x:f>
        <x:v>643</x:v>
      </x:c>
      <x:c r="N426" s="60" t="n">
        <x:f>'参数'!$B$10</x:f>
        <x:v>1</x:v>
      </x:c>
      <x:c r="O426" s="60" t="n">
        <x:f>N426*'参数'!$B$11</x:f>
        <x:v>2</x:v>
      </x:c>
      <x:c r="P426" s="60" t="n">
        <x:f>N426*'参数'!$B$12</x:f>
        <x:v>1</x:v>
      </x:c>
      <x:c r="Q426" t="str">
        <x:f>C426&amp;"d"</x:f>
        <x:v>C6d</x:v>
      </x:c>
      <x:c r="R426" t="str">
        <x:f>C426&amp;"p"</x:f>
        <x:v>C6p</x:v>
      </x:c>
      <x:c r="S426" t="str">
        <x:f>IF(AND(L426&gt;=H426+I426+J426,M426&gt;L426,F426&lt;&gt;""),"PASS","FAIL")</x:f>
        <x:v>PASS</x:v>
      </x:c>
      <x:c r="T426" t="n">
        <x:v>2</x:v>
      </x:c>
      <x:c r="U426" t="str">
        <x:v>pickup_after_delivery_completion_plus_usage_lag</x:v>
      </x:c>
    </x:row>
    <x:row r="427">
      <x:c r="A427" t="str">
        <x:v>Set2_100-10-2</x:v>
      </x:c>
      <x:c r="B427" t="str">
        <x:v>short_same_day</x:v>
      </x:c>
      <x:c r="C427" t="str">
        <x:v>C7</x:v>
      </x:c>
      <x:c r="D427" s="59" t="n">
        <x:v>12</x:v>
      </x:c>
      <x:c r="E427" s="59" t="n">
        <x:v>1</x:v>
      </x:c>
      <x:c r="F427" s="59" t="str">
        <x:v>S5</x:v>
      </x:c>
      <x:c r="G427" s="59" t="n">
        <x:v>506</x:v>
      </x:c>
      <x:c r="H427" s="59" t="n">
        <x:v>530</x:v>
      </x:c>
      <x:c r="I427" s="59" t="n">
        <x:v>10</x:v>
      </x:c>
      <x:c r="J427" s="60" t="n">
        <x:f>'参数'!$C$4</x:f>
        <x:v>120</x:v>
      </x:c>
      <x:c r="K427" s="60" t="n">
        <x:f>'参数'!$D$4</x:f>
        <x:v>180</x:v>
      </x:c>
      <x:c r="L427" s="60" t="n">
        <x:f>H427+I427+J427</x:f>
        <x:v>660</x:v>
      </x:c>
      <x:c r="M427" s="60" t="n">
        <x:f>L427+K427</x:f>
        <x:v>840</x:v>
      </x:c>
      <x:c r="N427" s="60" t="n">
        <x:f>'参数'!$B$10</x:f>
        <x:v>1</x:v>
      </x:c>
      <x:c r="O427" s="60" t="n">
        <x:f>N427*'参数'!$B$11</x:f>
        <x:v>2</x:v>
      </x:c>
      <x:c r="P427" s="60" t="n">
        <x:f>N427*'参数'!$B$12</x:f>
        <x:v>1</x:v>
      </x:c>
      <x:c r="Q427" t="str">
        <x:f>C427&amp;"d"</x:f>
        <x:v>C7d</x:v>
      </x:c>
      <x:c r="R427" t="str">
        <x:f>C427&amp;"p"</x:f>
        <x:v>C7p</x:v>
      </x:c>
      <x:c r="S427" t="str">
        <x:f>IF(AND(L427&gt;=H427+I427+J427,M427&gt;L427,F427&lt;&gt;""),"PASS","FAIL")</x:f>
        <x:v>PASS</x:v>
      </x:c>
      <x:c r="T427" t="n">
        <x:v>8</x:v>
      </x:c>
      <x:c r="U427" t="str">
        <x:v>pickup_after_delivery_completion_plus_usage_lag</x:v>
      </x:c>
    </x:row>
    <x:row r="428">
      <x:c r="A428" t="str">
        <x:v>Set2_100-10-2</x:v>
      </x:c>
      <x:c r="B428" t="str">
        <x:v>short_same_day</x:v>
      </x:c>
      <x:c r="C428" t="str">
        <x:v>C8</x:v>
      </x:c>
      <x:c r="D428" s="59" t="n">
        <x:v>9</x:v>
      </x:c>
      <x:c r="E428" s="59" t="n">
        <x:v>6</x:v>
      </x:c>
      <x:c r="F428" s="59" t="str">
        <x:v>S5</x:v>
      </x:c>
      <x:c r="G428" s="59" t="n">
        <x:v>391</x:v>
      </x:c>
      <x:c r="H428" s="59" t="n">
        <x:v>401</x:v>
      </x:c>
      <x:c r="I428" s="59" t="n">
        <x:v>10</x:v>
      </x:c>
      <x:c r="J428" s="60" t="n">
        <x:f>'参数'!$C$4</x:f>
        <x:v>120</x:v>
      </x:c>
      <x:c r="K428" s="60" t="n">
        <x:f>'参数'!$D$4</x:f>
        <x:v>180</x:v>
      </x:c>
      <x:c r="L428" s="60" t="n">
        <x:f>H428+I428+J428</x:f>
        <x:v>531</x:v>
      </x:c>
      <x:c r="M428" s="60" t="n">
        <x:f>L428+K428</x:f>
        <x:v>711</x:v>
      </x:c>
      <x:c r="N428" s="60" t="n">
        <x:f>'参数'!$B$10</x:f>
        <x:v>1</x:v>
      </x:c>
      <x:c r="O428" s="60" t="n">
        <x:f>N428*'参数'!$B$11</x:f>
        <x:v>2</x:v>
      </x:c>
      <x:c r="P428" s="60" t="n">
        <x:f>N428*'参数'!$B$12</x:f>
        <x:v>1</x:v>
      </x:c>
      <x:c r="Q428" t="str">
        <x:f>C428&amp;"d"</x:f>
        <x:v>C8d</x:v>
      </x:c>
      <x:c r="R428" t="str">
        <x:f>C428&amp;"p"</x:f>
        <x:v>C8p</x:v>
      </x:c>
      <x:c r="S428" t="str">
        <x:f>IF(AND(L428&gt;=H428+I428+J428,M428&gt;L428,F428&lt;&gt;""),"PASS","FAIL")</x:f>
        <x:v>PASS</x:v>
      </x:c>
      <x:c r="T428" t="n">
        <x:v>3</x:v>
      </x:c>
      <x:c r="U428" t="str">
        <x:v>pickup_after_delivery_completion_plus_usage_lag</x:v>
      </x:c>
    </x:row>
    <x:row r="429">
      <x:c r="A429" t="str">
        <x:v>Set2_100-10-2</x:v>
      </x:c>
      <x:c r="B429" t="str">
        <x:v>short_same_day</x:v>
      </x:c>
      <x:c r="C429" t="str">
        <x:v>C9</x:v>
      </x:c>
      <x:c r="D429" s="59" t="n">
        <x:v>16</x:v>
      </x:c>
      <x:c r="E429" s="59" t="n">
        <x:v>8</x:v>
      </x:c>
      <x:c r="F429" s="59" t="str">
        <x:v>S5</x:v>
      </x:c>
      <x:c r="G429" s="59" t="n">
        <x:v>252</x:v>
      </x:c>
      <x:c r="H429" s="59" t="n">
        <x:v>288</x:v>
      </x:c>
      <x:c r="I429" s="59" t="n">
        <x:v>10</x:v>
      </x:c>
      <x:c r="J429" s="60" t="n">
        <x:f>'参数'!$C$4</x:f>
        <x:v>120</x:v>
      </x:c>
      <x:c r="K429" s="60" t="n">
        <x:f>'参数'!$D$4</x:f>
        <x:v>180</x:v>
      </x:c>
      <x:c r="L429" s="60" t="n">
        <x:f>H429+I429+J429</x:f>
        <x:v>418</x:v>
      </x:c>
      <x:c r="M429" s="60" t="n">
        <x:f>L429+K429</x:f>
        <x:v>598</x:v>
      </x:c>
      <x:c r="N429" s="60" t="n">
        <x:f>'参数'!$B$10</x:f>
        <x:v>1</x:v>
      </x:c>
      <x:c r="O429" s="60" t="n">
        <x:f>N429*'参数'!$B$11</x:f>
        <x:v>2</x:v>
      </x:c>
      <x:c r="P429" s="60" t="n">
        <x:f>N429*'参数'!$B$12</x:f>
        <x:v>1</x:v>
      </x:c>
      <x:c r="Q429" t="str">
        <x:f>C429&amp;"d"</x:f>
        <x:v>C9d</x:v>
      </x:c>
      <x:c r="R429" t="str">
        <x:f>C429&amp;"p"</x:f>
        <x:v>C9p</x:v>
      </x:c>
      <x:c r="S429" t="str">
        <x:f>IF(AND(L429&gt;=H429+I429+J429,M429&gt;L429,F429&lt;&gt;""),"PASS","FAIL")</x:f>
        <x:v>PASS</x:v>
      </x:c>
      <x:c r="T429" t="n">
        <x:v>6</x:v>
      </x:c>
      <x:c r="U429" t="str">
        <x:v>pickup_after_delivery_completion_plus_usage_lag</x:v>
      </x:c>
    </x:row>
    <x:row r="430">
      <x:c r="A430" t="str">
        <x:v>Set2_100-10-2</x:v>
      </x:c>
      <x:c r="B430" t="str">
        <x:v>short_same_day</x:v>
      </x:c>
      <x:c r="C430" t="str">
        <x:v>C10</x:v>
      </x:c>
      <x:c r="D430" s="59" t="n">
        <x:v>24</x:v>
      </x:c>
      <x:c r="E430" s="59" t="n">
        <x:v>9</x:v>
      </x:c>
      <x:c r="F430" s="59" t="str">
        <x:v>S6</x:v>
      </x:c>
      <x:c r="G430" s="59" t="n">
        <x:v>164</x:v>
      </x:c>
      <x:c r="H430" s="59" t="n">
        <x:v>194</x:v>
      </x:c>
      <x:c r="I430" s="59" t="n">
        <x:v>10</x:v>
      </x:c>
      <x:c r="J430" s="60" t="n">
        <x:f>'参数'!$C$4</x:f>
        <x:v>120</x:v>
      </x:c>
      <x:c r="K430" s="60" t="n">
        <x:f>'参数'!$D$4</x:f>
        <x:v>180</x:v>
      </x:c>
      <x:c r="L430" s="60" t="n">
        <x:f>H430+I430+J430</x:f>
        <x:v>324</x:v>
      </x:c>
      <x:c r="M430" s="60" t="n">
        <x:f>L430+K430</x:f>
        <x:v>504</x:v>
      </x:c>
      <x:c r="N430" s="60" t="n">
        <x:f>'参数'!$B$10</x:f>
        <x:v>1</x:v>
      </x:c>
      <x:c r="O430" s="60" t="n">
        <x:f>N430*'参数'!$B$11</x:f>
        <x:v>2</x:v>
      </x:c>
      <x:c r="P430" s="60" t="n">
        <x:f>N430*'参数'!$B$12</x:f>
        <x:v>1</x:v>
      </x:c>
      <x:c r="Q430" t="str">
        <x:f>C430&amp;"d"</x:f>
        <x:v>C10d</x:v>
      </x:c>
      <x:c r="R430" t="str">
        <x:f>C430&amp;"p"</x:f>
        <x:v>C10p</x:v>
      </x:c>
      <x:c r="S430" t="str">
        <x:f>IF(AND(L430&gt;=H430+I430+J430,M430&gt;L430,F430&lt;&gt;""),"PASS","FAIL")</x:f>
        <x:v>PASS</x:v>
      </x:c>
      <x:c r="T430" t="n">
        <x:v>7</x:v>
      </x:c>
      <x:c r="U430" t="str">
        <x:v>pickup_after_delivery_completion_plus_usage_lag</x:v>
      </x:c>
    </x:row>
    <x:row r="431">
      <x:c r="A431" t="str">
        <x:v>Set2_100-10-2</x:v>
      </x:c>
      <x:c r="B431" t="str">
        <x:v>short_same_day</x:v>
      </x:c>
      <x:c r="C431" t="str">
        <x:v>C11</x:v>
      </x:c>
      <x:c r="D431" s="59" t="n">
        <x:v>14</x:v>
      </x:c>
      <x:c r="E431" s="59" t="n">
        <x:v>8</x:v>
      </x:c>
      <x:c r="F431" s="59" t="str">
        <x:v>S5</x:v>
      </x:c>
      <x:c r="G431" s="59" t="n">
        <x:v>350</x:v>
      </x:c>
      <x:c r="H431" s="59" t="n">
        <x:v>382</x:v>
      </x:c>
      <x:c r="I431" s="59" t="n">
        <x:v>10</x:v>
      </x:c>
      <x:c r="J431" s="60" t="n">
        <x:f>'参数'!$C$4</x:f>
        <x:v>120</x:v>
      </x:c>
      <x:c r="K431" s="60" t="n">
        <x:f>'参数'!$D$4</x:f>
        <x:v>180</x:v>
      </x:c>
      <x:c r="L431" s="60" t="n">
        <x:f>H431+I431+J431</x:f>
        <x:v>512</x:v>
      </x:c>
      <x:c r="M431" s="60" t="n">
        <x:f>L431+K431</x:f>
        <x:v>692</x:v>
      </x:c>
      <x:c r="N431" s="60" t="n">
        <x:f>'参数'!$B$10</x:f>
        <x:v>1</x:v>
      </x:c>
      <x:c r="O431" s="60" t="n">
        <x:f>N431*'参数'!$B$11</x:f>
        <x:v>2</x:v>
      </x:c>
      <x:c r="P431" s="60" t="n">
        <x:f>N431*'参数'!$B$12</x:f>
        <x:v>1</x:v>
      </x:c>
      <x:c r="Q431" t="str">
        <x:f>C431&amp;"d"</x:f>
        <x:v>C11d</x:v>
      </x:c>
      <x:c r="R431" t="str">
        <x:f>C431&amp;"p"</x:f>
        <x:v>C11p</x:v>
      </x:c>
      <x:c r="S431" t="str">
        <x:f>IF(AND(L431&gt;=H431+I431+J431,M431&gt;L431,F431&lt;&gt;""),"PASS","FAIL")</x:f>
        <x:v>PASS</x:v>
      </x:c>
      <x:c r="T431" t="n">
        <x:v>5</x:v>
      </x:c>
      <x:c r="U431" t="str">
        <x:v>pickup_after_delivery_completion_plus_usage_lag</x:v>
      </x:c>
    </x:row>
    <x:row r="432">
      <x:c r="A432" t="str">
        <x:v>Set2_100-10-2</x:v>
      </x:c>
      <x:c r="B432" t="str">
        <x:v>short_same_day</x:v>
      </x:c>
      <x:c r="C432" t="str">
        <x:v>C12</x:v>
      </x:c>
      <x:c r="D432" s="59" t="n">
        <x:v>5</x:v>
      </x:c>
      <x:c r="E432" s="59" t="n">
        <x:v>21</x:v>
      </x:c>
      <x:c r="F432" s="59" t="str">
        <x:v>S5</x:v>
      </x:c>
      <x:c r="G432" s="59" t="n">
        <x:v>374</x:v>
      </x:c>
      <x:c r="H432" s="59" t="n">
        <x:v>394</x:v>
      </x:c>
      <x:c r="I432" s="59" t="n">
        <x:v>10</x:v>
      </x:c>
      <x:c r="J432" s="60" t="n">
        <x:f>'参数'!$C$4</x:f>
        <x:v>120</x:v>
      </x:c>
      <x:c r="K432" s="60" t="n">
        <x:f>'参数'!$D$4</x:f>
        <x:v>180</x:v>
      </x:c>
      <x:c r="L432" s="60" t="n">
        <x:f>H432+I432+J432</x:f>
        <x:v>524</x:v>
      </x:c>
      <x:c r="M432" s="60" t="n">
        <x:f>L432+K432</x:f>
        <x:v>704</x:v>
      </x:c>
      <x:c r="N432" s="60" t="n">
        <x:f>'参数'!$B$10</x:f>
        <x:v>1</x:v>
      </x:c>
      <x:c r="O432" s="60" t="n">
        <x:f>N432*'参数'!$B$11</x:f>
        <x:v>2</x:v>
      </x:c>
      <x:c r="P432" s="60" t="n">
        <x:f>N432*'参数'!$B$12</x:f>
        <x:v>1</x:v>
      </x:c>
      <x:c r="Q432" t="str">
        <x:f>C432&amp;"d"</x:f>
        <x:v>C12d</x:v>
      </x:c>
      <x:c r="R432" t="str">
        <x:f>C432&amp;"p"</x:f>
        <x:v>C12p</x:v>
      </x:c>
      <x:c r="S432" t="str">
        <x:f>IF(AND(L432&gt;=H432+I432+J432,M432&gt;L432,F432&lt;&gt;""),"PASS","FAIL")</x:f>
        <x:v>PASS</x:v>
      </x:c>
      <x:c r="T432" t="n">
        <x:v>11</x:v>
      </x:c>
      <x:c r="U432" t="str">
        <x:v>pickup_after_delivery_completion_plus_usage_lag</x:v>
      </x:c>
    </x:row>
    <x:row r="433">
      <x:c r="A433" t="str">
        <x:v>Set2_100-10-2</x:v>
      </x:c>
      <x:c r="B433" t="str">
        <x:v>short_same_day</x:v>
      </x:c>
      <x:c r="C433" t="str">
        <x:v>C13</x:v>
      </x:c>
      <x:c r="D433" s="59" t="n">
        <x:v>19</x:v>
      </x:c>
      <x:c r="E433" s="59" t="n">
        <x:v>17</x:v>
      </x:c>
      <x:c r="F433" s="59" t="str">
        <x:v>S6</x:v>
      </x:c>
      <x:c r="G433" s="59" t="n">
        <x:v>173</x:v>
      </x:c>
      <x:c r="H433" s="59" t="n">
        <x:v>185</x:v>
      </x:c>
      <x:c r="I433" s="59" t="n">
        <x:v>10</x:v>
      </x:c>
      <x:c r="J433" s="60" t="n">
        <x:f>'参数'!$C$4</x:f>
        <x:v>120</x:v>
      </x:c>
      <x:c r="K433" s="60" t="n">
        <x:f>'参数'!$D$4</x:f>
        <x:v>180</x:v>
      </x:c>
      <x:c r="L433" s="60" t="n">
        <x:f>H433+I433+J433</x:f>
        <x:v>315</x:v>
      </x:c>
      <x:c r="M433" s="60" t="n">
        <x:f>L433+K433</x:f>
        <x:v>495</x:v>
      </x:c>
      <x:c r="N433" s="60" t="n">
        <x:f>'参数'!$B$10</x:f>
        <x:v>1</x:v>
      </x:c>
      <x:c r="O433" s="60" t="n">
        <x:f>N433*'参数'!$B$11</x:f>
        <x:v>2</x:v>
      </x:c>
      <x:c r="P433" s="60" t="n">
        <x:f>N433*'参数'!$B$12</x:f>
        <x:v>1</x:v>
      </x:c>
      <x:c r="Q433" t="str">
        <x:f>C433&amp;"d"</x:f>
        <x:v>C13d</x:v>
      </x:c>
      <x:c r="R433" t="str">
        <x:f>C433&amp;"p"</x:f>
        <x:v>C13p</x:v>
      </x:c>
      <x:c r="S433" t="str">
        <x:f>IF(AND(L433&gt;=H433+I433+J433,M433&gt;L433,F433&lt;&gt;""),"PASS","FAIL")</x:f>
        <x:v>PASS</x:v>
      </x:c>
      <x:c r="T433" t="n">
        <x:v>14</x:v>
      </x:c>
      <x:c r="U433" t="str">
        <x:v>pickup_after_delivery_completion_plus_usage_lag</x:v>
      </x:c>
    </x:row>
    <x:row r="434">
      <x:c r="A434" t="str">
        <x:v>Set2_100-10-2</x:v>
      </x:c>
      <x:c r="B434" t="str">
        <x:v>short_same_day</x:v>
      </x:c>
      <x:c r="C434" t="str">
        <x:v>C14</x:v>
      </x:c>
      <x:c r="D434" s="59" t="n">
        <x:v>25</x:v>
      </x:c>
      <x:c r="E434" s="59" t="n">
        <x:v>8</x:v>
      </x:c>
      <x:c r="F434" s="59" t="str">
        <x:v>S6</x:v>
      </x:c>
      <x:c r="G434" s="59" t="n">
        <x:v>534</x:v>
      </x:c>
      <x:c r="H434" s="59" t="n">
        <x:v>564</x:v>
      </x:c>
      <x:c r="I434" s="59" t="n">
        <x:v>10</x:v>
      </x:c>
      <x:c r="J434" s="60" t="n">
        <x:f>'参数'!$C$4</x:f>
        <x:v>120</x:v>
      </x:c>
      <x:c r="K434" s="60" t="n">
        <x:f>'参数'!$D$4</x:f>
        <x:v>180</x:v>
      </x:c>
      <x:c r="L434" s="60" t="n">
        <x:f>H434+I434+J434</x:f>
        <x:v>694</x:v>
      </x:c>
      <x:c r="M434" s="60" t="n">
        <x:f>L434+K434</x:f>
        <x:v>874</x:v>
      </x:c>
      <x:c r="N434" s="60" t="n">
        <x:f>'参数'!$B$10</x:f>
        <x:v>1</x:v>
      </x:c>
      <x:c r="O434" s="60" t="n">
        <x:f>N434*'参数'!$B$11</x:f>
        <x:v>2</x:v>
      </x:c>
      <x:c r="P434" s="60" t="n">
        <x:f>N434*'参数'!$B$12</x:f>
        <x:v>1</x:v>
      </x:c>
      <x:c r="Q434" t="str">
        <x:f>C434&amp;"d"</x:f>
        <x:v>C14d</x:v>
      </x:c>
      <x:c r="R434" t="str">
        <x:f>C434&amp;"p"</x:f>
        <x:v>C14p</x:v>
      </x:c>
      <x:c r="S434" t="str">
        <x:f>IF(AND(L434&gt;=H434+I434+J434,M434&gt;L434,F434&lt;&gt;""),"PASS","FAIL")</x:f>
        <x:v>PASS</x:v>
      </x:c>
      <x:c r="T434" t="n">
        <x:v>4</x:v>
      </x:c>
      <x:c r="U434" t="str">
        <x:v>pickup_after_delivery_completion_plus_usage_lag</x:v>
      </x:c>
    </x:row>
    <x:row r="435">
      <x:c r="A435" t="str">
        <x:v>Set2_100-10-2</x:v>
      </x:c>
      <x:c r="B435" t="str">
        <x:v>short_same_day</x:v>
      </x:c>
      <x:c r="C435" t="str">
        <x:v>C15</x:v>
      </x:c>
      <x:c r="D435" s="59" t="n">
        <x:v>11</x:v>
      </x:c>
      <x:c r="E435" s="59" t="n">
        <x:v>15</x:v>
      </x:c>
      <x:c r="F435" s="59" t="str">
        <x:v>S5</x:v>
      </x:c>
      <x:c r="G435" s="59" t="n">
        <x:v>149</x:v>
      </x:c>
      <x:c r="H435" s="59" t="n">
        <x:v>181</x:v>
      </x:c>
      <x:c r="I435" s="59" t="n">
        <x:v>10</x:v>
      </x:c>
      <x:c r="J435" s="60" t="n">
        <x:f>'参数'!$C$4</x:f>
        <x:v>120</x:v>
      </x:c>
      <x:c r="K435" s="60" t="n">
        <x:f>'参数'!$D$4</x:f>
        <x:v>180</x:v>
      </x:c>
      <x:c r="L435" s="60" t="n">
        <x:f>H435+I435+J435</x:f>
        <x:v>311</x:v>
      </x:c>
      <x:c r="M435" s="60" t="n">
        <x:f>L435+K435</x:f>
        <x:v>491</x:v>
      </x:c>
      <x:c r="N435" s="60" t="n">
        <x:f>'参数'!$B$10</x:f>
        <x:v>1</x:v>
      </x:c>
      <x:c r="O435" s="60" t="n">
        <x:f>N435*'参数'!$B$11</x:f>
        <x:v>2</x:v>
      </x:c>
      <x:c r="P435" s="60" t="n">
        <x:f>N435*'参数'!$B$12</x:f>
        <x:v>1</x:v>
      </x:c>
      <x:c r="Q435" t="str">
        <x:f>C435&amp;"d"</x:f>
        <x:v>C15d</x:v>
      </x:c>
      <x:c r="R435" t="str">
        <x:f>C435&amp;"p"</x:f>
        <x:v>C15p</x:v>
      </x:c>
      <x:c r="S435" t="str">
        <x:f>IF(AND(L435&gt;=H435+I435+J435,M435&gt;L435,F435&lt;&gt;""),"PASS","FAIL")</x:f>
        <x:v>PASS</x:v>
      </x:c>
      <x:c r="T435" t="n">
        <x:v>12</x:v>
      </x:c>
      <x:c r="U435" t="str">
        <x:v>pickup_after_delivery_completion_plus_usage_lag</x:v>
      </x:c>
    </x:row>
    <x:row r="436">
      <x:c r="A436" t="str">
        <x:v>Set2_100-10-2</x:v>
      </x:c>
      <x:c r="B436" t="str">
        <x:v>short_same_day</x:v>
      </x:c>
      <x:c r="C436" t="str">
        <x:v>C16</x:v>
      </x:c>
      <x:c r="D436" s="59" t="n">
        <x:v>20</x:v>
      </x:c>
      <x:c r="E436" s="59" t="n">
        <x:v>5</x:v>
      </x:c>
      <x:c r="F436" s="59" t="str">
        <x:v>S5</x:v>
      </x:c>
      <x:c r="G436" s="59" t="n">
        <x:v>272</x:v>
      </x:c>
      <x:c r="H436" s="59" t="n">
        <x:v>288</x:v>
      </x:c>
      <x:c r="I436" s="59" t="n">
        <x:v>10</x:v>
      </x:c>
      <x:c r="J436" s="60" t="n">
        <x:f>'参数'!$C$4</x:f>
        <x:v>120</x:v>
      </x:c>
      <x:c r="K436" s="60" t="n">
        <x:f>'参数'!$D$4</x:f>
        <x:v>180</x:v>
      </x:c>
      <x:c r="L436" s="60" t="n">
        <x:f>H436+I436+J436</x:f>
        <x:v>418</x:v>
      </x:c>
      <x:c r="M436" s="60" t="n">
        <x:f>L436+K436</x:f>
        <x:v>598</x:v>
      </x:c>
      <x:c r="N436" s="60" t="n">
        <x:f>'参数'!$B$10</x:f>
        <x:v>1</x:v>
      </x:c>
      <x:c r="O436" s="60" t="n">
        <x:f>N436*'参数'!$B$11</x:f>
        <x:v>2</x:v>
      </x:c>
      <x:c r="P436" s="60" t="n">
        <x:f>N436*'参数'!$B$12</x:f>
        <x:v>1</x:v>
      </x:c>
      <x:c r="Q436" t="str">
        <x:f>C436&amp;"d"</x:f>
        <x:v>C16d</x:v>
      </x:c>
      <x:c r="R436" t="str">
        <x:f>C436&amp;"p"</x:f>
        <x:v>C16p</x:v>
      </x:c>
      <x:c r="S436" t="str">
        <x:f>IF(AND(L436&gt;=H436+I436+J436,M436&gt;L436,F436&lt;&gt;""),"PASS","FAIL")</x:f>
        <x:v>PASS</x:v>
      </x:c>
      <x:c r="T436" t="n">
        <x:v>15</x:v>
      </x:c>
      <x:c r="U436" t="str">
        <x:v>pickup_after_delivery_completion_plus_usage_lag</x:v>
      </x:c>
    </x:row>
    <x:row r="437">
      <x:c r="A437" t="str">
        <x:v>Set2_100-10-2</x:v>
      </x:c>
      <x:c r="B437" t="str">
        <x:v>short_same_day</x:v>
      </x:c>
      <x:c r="C437" t="str">
        <x:v>C17</x:v>
      </x:c>
      <x:c r="D437" s="59" t="n">
        <x:v>19</x:v>
      </x:c>
      <x:c r="E437" s="59" t="n">
        <x:v>13</x:v>
      </x:c>
      <x:c r="F437" s="59" t="str">
        <x:v>S6</x:v>
      </x:c>
      <x:c r="G437" s="59" t="n">
        <x:v>481</x:v>
      </x:c>
      <x:c r="H437" s="59" t="n">
        <x:v>491</x:v>
      </x:c>
      <x:c r="I437" s="59" t="n">
        <x:v>10</x:v>
      </x:c>
      <x:c r="J437" s="60" t="n">
        <x:f>'参数'!$C$4</x:f>
        <x:v>120</x:v>
      </x:c>
      <x:c r="K437" s="60" t="n">
        <x:f>'参数'!$D$4</x:f>
        <x:v>180</x:v>
      </x:c>
      <x:c r="L437" s="60" t="n">
        <x:f>H437+I437+J437</x:f>
        <x:v>621</x:v>
      </x:c>
      <x:c r="M437" s="60" t="n">
        <x:f>L437+K437</x:f>
        <x:v>801</x:v>
      </x:c>
      <x:c r="N437" s="60" t="n">
        <x:f>'参数'!$B$10</x:f>
        <x:v>1</x:v>
      </x:c>
      <x:c r="O437" s="60" t="n">
        <x:f>N437*'参数'!$B$11</x:f>
        <x:v>2</x:v>
      </x:c>
      <x:c r="P437" s="60" t="n">
        <x:f>N437*'参数'!$B$12</x:f>
        <x:v>1</x:v>
      </x:c>
      <x:c r="Q437" t="str">
        <x:f>C437&amp;"d"</x:f>
        <x:v>C17d</x:v>
      </x:c>
      <x:c r="R437" t="str">
        <x:f>C437&amp;"p"</x:f>
        <x:v>C17p</x:v>
      </x:c>
      <x:c r="S437" t="str">
        <x:f>IF(AND(L437&gt;=H437+I437+J437,M437&gt;L437,F437&lt;&gt;""),"PASS","FAIL")</x:f>
        <x:v>PASS</x:v>
      </x:c>
      <x:c r="T437" t="n">
        <x:v>8</x:v>
      </x:c>
      <x:c r="U437" t="str">
        <x:v>pickup_after_delivery_completion_plus_usage_lag</x:v>
      </x:c>
    </x:row>
    <x:row r="438">
      <x:c r="A438" t="str">
        <x:v>Set2_100-10-2</x:v>
      </x:c>
      <x:c r="B438" t="str">
        <x:v>short_same_day</x:v>
      </x:c>
      <x:c r="C438" t="str">
        <x:v>C18</x:v>
      </x:c>
      <x:c r="D438" s="59" t="n">
        <x:v>25</x:v>
      </x:c>
      <x:c r="E438" s="59" t="n">
        <x:v>10</x:v>
      </x:c>
      <x:c r="F438" s="59" t="str">
        <x:v>S6</x:v>
      </x:c>
      <x:c r="G438" s="59" t="n">
        <x:v>552</x:v>
      </x:c>
      <x:c r="H438" s="59" t="n">
        <x:v>568</x:v>
      </x:c>
      <x:c r="I438" s="59" t="n">
        <x:v>10</x:v>
      </x:c>
      <x:c r="J438" s="60" t="n">
        <x:f>'参数'!$C$4</x:f>
        <x:v>120</x:v>
      </x:c>
      <x:c r="K438" s="60" t="n">
        <x:f>'参数'!$D$4</x:f>
        <x:v>180</x:v>
      </x:c>
      <x:c r="L438" s="60" t="n">
        <x:f>H438+I438+J438</x:f>
        <x:v>698</x:v>
      </x:c>
      <x:c r="M438" s="60" t="n">
        <x:f>L438+K438</x:f>
        <x:v>878</x:v>
      </x:c>
      <x:c r="N438" s="60" t="n">
        <x:f>'参数'!$B$10</x:f>
        <x:v>1</x:v>
      </x:c>
      <x:c r="O438" s="60" t="n">
        <x:f>N438*'参数'!$B$11</x:f>
        <x:v>2</x:v>
      </x:c>
      <x:c r="P438" s="60" t="n">
        <x:f>N438*'参数'!$B$12</x:f>
        <x:v>1</x:v>
      </x:c>
      <x:c r="Q438" t="str">
        <x:f>C438&amp;"d"</x:f>
        <x:v>C18d</x:v>
      </x:c>
      <x:c r="R438" t="str">
        <x:f>C438&amp;"p"</x:f>
        <x:v>C18p</x:v>
      </x:c>
      <x:c r="S438" t="str">
        <x:f>IF(AND(L438&gt;=H438+I438+J438,M438&gt;L438,F438&lt;&gt;""),"PASS","FAIL")</x:f>
        <x:v>PASS</x:v>
      </x:c>
      <x:c r="T438" t="n">
        <x:v>3</x:v>
      </x:c>
      <x:c r="U438" t="str">
        <x:v>pickup_after_delivery_completion_plus_usage_lag</x:v>
      </x:c>
    </x:row>
    <x:row r="439">
      <x:c r="A439" t="str">
        <x:v>Set2_100-10-2</x:v>
      </x:c>
      <x:c r="B439" t="str">
        <x:v>short_same_day</x:v>
      </x:c>
      <x:c r="C439" t="str">
        <x:v>C19</x:v>
      </x:c>
      <x:c r="D439" s="59" t="n">
        <x:v>3</x:v>
      </x:c>
      <x:c r="E439" s="59" t="n">
        <x:v>23</x:v>
      </x:c>
      <x:c r="F439" s="59" t="str">
        <x:v>S5</x:v>
      </x:c>
      <x:c r="G439" s="59" t="n">
        <x:v>230</x:v>
      </x:c>
      <x:c r="H439" s="59" t="n">
        <x:v>262</x:v>
      </x:c>
      <x:c r="I439" s="59" t="n">
        <x:v>10</x:v>
      </x:c>
      <x:c r="J439" s="60" t="n">
        <x:f>'参数'!$C$4</x:f>
        <x:v>120</x:v>
      </x:c>
      <x:c r="K439" s="60" t="n">
        <x:f>'参数'!$D$4</x:f>
        <x:v>180</x:v>
      </x:c>
      <x:c r="L439" s="60" t="n">
        <x:f>H439+I439+J439</x:f>
        <x:v>392</x:v>
      </x:c>
      <x:c r="M439" s="60" t="n">
        <x:f>L439+K439</x:f>
        <x:v>572</x:v>
      </x:c>
      <x:c r="N439" s="60" t="n">
        <x:f>'参数'!$B$10</x:f>
        <x:v>1</x:v>
      </x:c>
      <x:c r="O439" s="60" t="n">
        <x:f>N439*'参数'!$B$11</x:f>
        <x:v>2</x:v>
      </x:c>
      <x:c r="P439" s="60" t="n">
        <x:f>N439*'参数'!$B$12</x:f>
        <x:v>1</x:v>
      </x:c>
      <x:c r="Q439" t="str">
        <x:f>C439&amp;"d"</x:f>
        <x:v>C19d</x:v>
      </x:c>
      <x:c r="R439" t="str">
        <x:f>C439&amp;"p"</x:f>
        <x:v>C19p</x:v>
      </x:c>
      <x:c r="S439" t="str">
        <x:f>IF(AND(L439&gt;=H439+I439+J439,M439&gt;L439,F439&lt;&gt;""),"PASS","FAIL")</x:f>
        <x:v>PASS</x:v>
      </x:c>
      <x:c r="T439" t="n">
        <x:v>1</x:v>
      </x:c>
      <x:c r="U439" t="str">
        <x:v>pickup_after_delivery_completion_plus_usage_lag</x:v>
      </x:c>
    </x:row>
    <x:row r="440">
      <x:c r="A440" t="str">
        <x:v>Set2_100-10-2</x:v>
      </x:c>
      <x:c r="B440" t="str">
        <x:v>short_same_day</x:v>
      </x:c>
      <x:c r="C440" t="str">
        <x:v>C20</x:v>
      </x:c>
      <x:c r="D440" s="59" t="n">
        <x:v>2</x:v>
      </x:c>
      <x:c r="E440" s="59" t="n">
        <x:v>8</x:v>
      </x:c>
      <x:c r="F440" s="59" t="str">
        <x:v>S5</x:v>
      </x:c>
      <x:c r="G440" s="59" t="n">
        <x:v>204</x:v>
      </x:c>
      <x:c r="H440" s="59" t="n">
        <x:v>236</x:v>
      </x:c>
      <x:c r="I440" s="59" t="n">
        <x:v>10</x:v>
      </x:c>
      <x:c r="J440" s="60" t="n">
        <x:f>'参数'!$C$4</x:f>
        <x:v>120</x:v>
      </x:c>
      <x:c r="K440" s="60" t="n">
        <x:f>'参数'!$D$4</x:f>
        <x:v>180</x:v>
      </x:c>
      <x:c r="L440" s="60" t="n">
        <x:f>H440+I440+J440</x:f>
        <x:v>366</x:v>
      </x:c>
      <x:c r="M440" s="60" t="n">
        <x:f>L440+K440</x:f>
        <x:v>546</x:v>
      </x:c>
      <x:c r="N440" s="60" t="n">
        <x:f>'参数'!$B$10</x:f>
        <x:v>1</x:v>
      </x:c>
      <x:c r="O440" s="60" t="n">
        <x:f>N440*'参数'!$B$11</x:f>
        <x:v>2</x:v>
      </x:c>
      <x:c r="P440" s="60" t="n">
        <x:f>N440*'参数'!$B$12</x:f>
        <x:v>1</x:v>
      </x:c>
      <x:c r="Q440" t="str">
        <x:f>C440&amp;"d"</x:f>
        <x:v>C20d</x:v>
      </x:c>
      <x:c r="R440" t="str">
        <x:f>C440&amp;"p"</x:f>
        <x:v>C20p</x:v>
      </x:c>
      <x:c r="S440" t="str">
        <x:f>IF(AND(L440&gt;=H440+I440+J440,M440&gt;L440,F440&lt;&gt;""),"PASS","FAIL")</x:f>
        <x:v>PASS</x:v>
      </x:c>
      <x:c r="T440" t="n">
        <x:v>1</x:v>
      </x:c>
      <x:c r="U440" t="str">
        <x:v>pickup_after_delivery_completion_plus_usage_lag</x:v>
      </x:c>
    </x:row>
    <x:row r="441">
      <x:c r="A441" t="str">
        <x:v>Set2_100-10-2</x:v>
      </x:c>
      <x:c r="B441" t="str">
        <x:v>short_same_day</x:v>
      </x:c>
      <x:c r="C441" t="str">
        <x:v>C21</x:v>
      </x:c>
      <x:c r="D441" s="59" t="n">
        <x:v>1</x:v>
      </x:c>
      <x:c r="E441" s="59" t="n">
        <x:v>3</x:v>
      </x:c>
      <x:c r="F441" s="59" t="str">
        <x:v>S5</x:v>
      </x:c>
      <x:c r="G441" s="59" t="n">
        <x:v>263</x:v>
      </x:c>
      <x:c r="H441" s="59" t="n">
        <x:v>281</x:v>
      </x:c>
      <x:c r="I441" s="59" t="n">
        <x:v>10</x:v>
      </x:c>
      <x:c r="J441" s="60" t="n">
        <x:f>'参数'!$C$4</x:f>
        <x:v>120</x:v>
      </x:c>
      <x:c r="K441" s="60" t="n">
        <x:f>'参数'!$D$4</x:f>
        <x:v>180</x:v>
      </x:c>
      <x:c r="L441" s="60" t="n">
        <x:f>H441+I441+J441</x:f>
        <x:v>411</x:v>
      </x:c>
      <x:c r="M441" s="60" t="n">
        <x:f>L441+K441</x:f>
        <x:v>591</x:v>
      </x:c>
      <x:c r="N441" s="60" t="n">
        <x:f>'参数'!$B$10</x:f>
        <x:v>1</x:v>
      </x:c>
      <x:c r="O441" s="60" t="n">
        <x:f>N441*'参数'!$B$11</x:f>
        <x:v>2</x:v>
      </x:c>
      <x:c r="P441" s="60" t="n">
        <x:f>N441*'参数'!$B$12</x:f>
        <x:v>1</x:v>
      </x:c>
      <x:c r="Q441" t="str">
        <x:f>C441&amp;"d"</x:f>
        <x:v>C21d</x:v>
      </x:c>
      <x:c r="R441" t="str">
        <x:f>C441&amp;"p"</x:f>
        <x:v>C21p</x:v>
      </x:c>
      <x:c r="S441" t="str">
        <x:f>IF(AND(L441&gt;=H441+I441+J441,M441&gt;L441,F441&lt;&gt;""),"PASS","FAIL")</x:f>
        <x:v>PASS</x:v>
      </x:c>
      <x:c r="T441" t="n">
        <x:v>17</x:v>
      </x:c>
      <x:c r="U441" t="str">
        <x:v>pickup_after_delivery_completion_plus_usage_lag</x:v>
      </x:c>
    </x:row>
    <x:row r="442">
      <x:c r="A442" t="str">
        <x:v>Set2_100-10-2</x:v>
      </x:c>
      <x:c r="B442" t="str">
        <x:v>short_same_day</x:v>
      </x:c>
      <x:c r="C442" t="str">
        <x:v>C22</x:v>
      </x:c>
      <x:c r="D442" s="59" t="n">
        <x:v>19</x:v>
      </x:c>
      <x:c r="E442" s="59" t="n">
        <x:v>6</x:v>
      </x:c>
      <x:c r="F442" s="59" t="str">
        <x:v>S5</x:v>
      </x:c>
      <x:c r="G442" s="59" t="n">
        <x:v>207</x:v>
      </x:c>
      <x:c r="H442" s="59" t="n">
        <x:v>237</x:v>
      </x:c>
      <x:c r="I442" s="59" t="n">
        <x:v>10</x:v>
      </x:c>
      <x:c r="J442" s="60" t="n">
        <x:f>'参数'!$C$4</x:f>
        <x:v>120</x:v>
      </x:c>
      <x:c r="K442" s="60" t="n">
        <x:f>'参数'!$D$4</x:f>
        <x:v>180</x:v>
      </x:c>
      <x:c r="L442" s="60" t="n">
        <x:f>H442+I442+J442</x:f>
        <x:v>367</x:v>
      </x:c>
      <x:c r="M442" s="60" t="n">
        <x:f>L442+K442</x:f>
        <x:v>547</x:v>
      </x:c>
      <x:c r="N442" s="60" t="n">
        <x:f>'参数'!$B$10</x:f>
        <x:v>1</x:v>
      </x:c>
      <x:c r="O442" s="60" t="n">
        <x:f>N442*'参数'!$B$11</x:f>
        <x:v>2</x:v>
      </x:c>
      <x:c r="P442" s="60" t="n">
        <x:f>N442*'参数'!$B$12</x:f>
        <x:v>1</x:v>
      </x:c>
      <x:c r="Q442" t="str">
        <x:f>C442&amp;"d"</x:f>
        <x:v>C22d</x:v>
      </x:c>
      <x:c r="R442" t="str">
        <x:f>C442&amp;"p"</x:f>
        <x:v>C22p</x:v>
      </x:c>
      <x:c r="S442" t="str">
        <x:f>IF(AND(L442&gt;=H442+I442+J442,M442&gt;L442,F442&lt;&gt;""),"PASS","FAIL")</x:f>
        <x:v>PASS</x:v>
      </x:c>
      <x:c r="T442" t="n">
        <x:v>10</x:v>
      </x:c>
      <x:c r="U442" t="str">
        <x:v>pickup_after_delivery_completion_plus_usage_lag</x:v>
      </x:c>
    </x:row>
    <x:row r="443">
      <x:c r="A443" t="str">
        <x:v>Set2_100-10-2</x:v>
      </x:c>
      <x:c r="B443" t="str">
        <x:v>short_same_day</x:v>
      </x:c>
      <x:c r="C443" t="str">
        <x:v>C23</x:v>
      </x:c>
      <x:c r="D443" s="59" t="n">
        <x:v>3</x:v>
      </x:c>
      <x:c r="E443" s="59" t="n">
        <x:v>14</x:v>
      </x:c>
      <x:c r="F443" s="59" t="str">
        <x:v>S5</x:v>
      </x:c>
      <x:c r="G443" s="59" t="n">
        <x:v>285</x:v>
      </x:c>
      <x:c r="H443" s="59" t="n">
        <x:v>299</x:v>
      </x:c>
      <x:c r="I443" s="59" t="n">
        <x:v>10</x:v>
      </x:c>
      <x:c r="J443" s="60" t="n">
        <x:f>'参数'!$C$4</x:f>
        <x:v>120</x:v>
      </x:c>
      <x:c r="K443" s="60" t="n">
        <x:f>'参数'!$D$4</x:f>
        <x:v>180</x:v>
      </x:c>
      <x:c r="L443" s="60" t="n">
        <x:f>H443+I443+J443</x:f>
        <x:v>429</x:v>
      </x:c>
      <x:c r="M443" s="60" t="n">
        <x:f>L443+K443</x:f>
        <x:v>609</x:v>
      </x:c>
      <x:c r="N443" s="60" t="n">
        <x:f>'参数'!$B$10</x:f>
        <x:v>1</x:v>
      </x:c>
      <x:c r="O443" s="60" t="n">
        <x:f>N443*'参数'!$B$11</x:f>
        <x:v>2</x:v>
      </x:c>
      <x:c r="P443" s="60" t="n">
        <x:f>N443*'参数'!$B$12</x:f>
        <x:v>1</x:v>
      </x:c>
      <x:c r="Q443" t="str">
        <x:f>C443&amp;"d"</x:f>
        <x:v>C23d</x:v>
      </x:c>
      <x:c r="R443" t="str">
        <x:f>C443&amp;"p"</x:f>
        <x:v>C23p</x:v>
      </x:c>
      <x:c r="S443" t="str">
        <x:f>IF(AND(L443&gt;=H443+I443+J443,M443&gt;L443,F443&lt;&gt;""),"PASS","FAIL")</x:f>
        <x:v>PASS</x:v>
      </x:c>
      <x:c r="T443" t="n">
        <x:v>12</x:v>
      </x:c>
      <x:c r="U443" t="str">
        <x:v>pickup_after_delivery_completion_plus_usage_lag</x:v>
      </x:c>
    </x:row>
    <x:row r="444">
      <x:c r="A444" t="str">
        <x:v>Set2_100-10-2</x:v>
      </x:c>
      <x:c r="B444" t="str">
        <x:v>short_same_day</x:v>
      </x:c>
      <x:c r="C444" t="str">
        <x:v>C24</x:v>
      </x:c>
      <x:c r="D444" s="59" t="n">
        <x:v>24</x:v>
      </x:c>
      <x:c r="E444" s="59" t="n">
        <x:v>21</x:v>
      </x:c>
      <x:c r="F444" s="59" t="str">
        <x:v>S6</x:v>
      </x:c>
      <x:c r="G444" s="59" t="n">
        <x:v>468</x:v>
      </x:c>
      <x:c r="H444" s="59" t="n">
        <x:v>490</x:v>
      </x:c>
      <x:c r="I444" s="59" t="n">
        <x:v>10</x:v>
      </x:c>
      <x:c r="J444" s="60" t="n">
        <x:f>'参数'!$C$4</x:f>
        <x:v>120</x:v>
      </x:c>
      <x:c r="K444" s="60" t="n">
        <x:f>'参数'!$D$4</x:f>
        <x:v>180</x:v>
      </x:c>
      <x:c r="L444" s="60" t="n">
        <x:f>H444+I444+J444</x:f>
        <x:v>620</x:v>
      </x:c>
      <x:c r="M444" s="60" t="n">
        <x:f>L444+K444</x:f>
        <x:v>800</x:v>
      </x:c>
      <x:c r="N444" s="60" t="n">
        <x:f>'参数'!$B$10</x:f>
        <x:v>1</x:v>
      </x:c>
      <x:c r="O444" s="60" t="n">
        <x:f>N444*'参数'!$B$11</x:f>
        <x:v>2</x:v>
      </x:c>
      <x:c r="P444" s="60" t="n">
        <x:f>N444*'参数'!$B$12</x:f>
        <x:v>1</x:v>
      </x:c>
      <x:c r="Q444" t="str">
        <x:f>C444&amp;"d"</x:f>
        <x:v>C24d</x:v>
      </x:c>
      <x:c r="R444" t="str">
        <x:f>C444&amp;"p"</x:f>
        <x:v>C24p</x:v>
      </x:c>
      <x:c r="S444" t="str">
        <x:f>IF(AND(L444&gt;=H444+I444+J444,M444&gt;L444,F444&lt;&gt;""),"PASS","FAIL")</x:f>
        <x:v>PASS</x:v>
      </x:c>
      <x:c r="T444" t="n">
        <x:v>8</x:v>
      </x:c>
      <x:c r="U444" t="str">
        <x:v>pickup_after_delivery_completion_plus_usage_lag</x:v>
      </x:c>
    </x:row>
    <x:row r="445">
      <x:c r="A445" t="str">
        <x:v>Set2_100-10-2</x:v>
      </x:c>
      <x:c r="B445" t="str">
        <x:v>short_same_day</x:v>
      </x:c>
      <x:c r="C445" t="str">
        <x:v>C25</x:v>
      </x:c>
      <x:c r="D445" s="59" t="n">
        <x:v>1</x:v>
      </x:c>
      <x:c r="E445" s="59" t="n">
        <x:v>24</x:v>
      </x:c>
      <x:c r="F445" s="59" t="str">
        <x:v>S5</x:v>
      </x:c>
      <x:c r="G445" s="59" t="n">
        <x:v>344</x:v>
      </x:c>
      <x:c r="H445" s="59" t="n">
        <x:v>362</x:v>
      </x:c>
      <x:c r="I445" s="59" t="n">
        <x:v>10</x:v>
      </x:c>
      <x:c r="J445" s="60" t="n">
        <x:f>'参数'!$C$4</x:f>
        <x:v>120</x:v>
      </x:c>
      <x:c r="K445" s="60" t="n">
        <x:f>'参数'!$D$4</x:f>
        <x:v>180</x:v>
      </x:c>
      <x:c r="L445" s="60" t="n">
        <x:f>H445+I445+J445</x:f>
        <x:v>492</x:v>
      </x:c>
      <x:c r="M445" s="60" t="n">
        <x:f>L445+K445</x:f>
        <x:v>672</x:v>
      </x:c>
      <x:c r="N445" s="60" t="n">
        <x:f>'参数'!$B$10</x:f>
        <x:v>1</x:v>
      </x:c>
      <x:c r="O445" s="60" t="n">
        <x:f>N445*'参数'!$B$11</x:f>
        <x:v>2</x:v>
      </x:c>
      <x:c r="P445" s="60" t="n">
        <x:f>N445*'参数'!$B$12</x:f>
        <x:v>1</x:v>
      </x:c>
      <x:c r="Q445" t="str">
        <x:f>C445&amp;"d"</x:f>
        <x:v>C25d</x:v>
      </x:c>
      <x:c r="R445" t="str">
        <x:f>C445&amp;"p"</x:f>
        <x:v>C25p</x:v>
      </x:c>
      <x:c r="S445" t="str">
        <x:f>IF(AND(L445&gt;=H445+I445+J445,M445&gt;L445,F445&lt;&gt;""),"PASS","FAIL")</x:f>
        <x:v>PASS</x:v>
      </x:c>
      <x:c r="T445" t="n">
        <x:v>5</x:v>
      </x:c>
      <x:c r="U445" t="str">
        <x:v>pickup_after_delivery_completion_plus_usage_lag</x:v>
      </x:c>
    </x:row>
    <x:row r="446">
      <x:c r="A446" t="str">
        <x:v>Set2_100-10-2</x:v>
      </x:c>
      <x:c r="B446" t="str">
        <x:v>short_same_day</x:v>
      </x:c>
      <x:c r="C446" t="str">
        <x:v>C26</x:v>
      </x:c>
      <x:c r="D446" s="59" t="n">
        <x:v>15</x:v>
      </x:c>
      <x:c r="E446" s="59" t="n">
        <x:v>6</x:v>
      </x:c>
      <x:c r="F446" s="59" t="str">
        <x:v>S5</x:v>
      </x:c>
      <x:c r="G446" s="59" t="n">
        <x:v>115</x:v>
      </x:c>
      <x:c r="H446" s="59" t="n">
        <x:v>131</x:v>
      </x:c>
      <x:c r="I446" s="59" t="n">
        <x:v>10</x:v>
      </x:c>
      <x:c r="J446" s="60" t="n">
        <x:f>'参数'!$C$4</x:f>
        <x:v>120</x:v>
      </x:c>
      <x:c r="K446" s="60" t="n">
        <x:f>'参数'!$D$4</x:f>
        <x:v>180</x:v>
      </x:c>
      <x:c r="L446" s="60" t="n">
        <x:f>H446+I446+J446</x:f>
        <x:v>261</x:v>
      </x:c>
      <x:c r="M446" s="60" t="n">
        <x:f>L446+K446</x:f>
        <x:v>441</x:v>
      </x:c>
      <x:c r="N446" s="60" t="n">
        <x:f>'参数'!$B$10</x:f>
        <x:v>1</x:v>
      </x:c>
      <x:c r="O446" s="60" t="n">
        <x:f>N446*'参数'!$B$11</x:f>
        <x:v>2</x:v>
      </x:c>
      <x:c r="P446" s="60" t="n">
        <x:f>N446*'参数'!$B$12</x:f>
        <x:v>1</x:v>
      </x:c>
      <x:c r="Q446" t="str">
        <x:f>C446&amp;"d"</x:f>
        <x:v>C26d</x:v>
      </x:c>
      <x:c r="R446" t="str">
        <x:f>C446&amp;"p"</x:f>
        <x:v>C26p</x:v>
      </x:c>
      <x:c r="S446" t="str">
        <x:f>IF(AND(L446&gt;=H446+I446+J446,M446&gt;L446,F446&lt;&gt;""),"PASS","FAIL")</x:f>
        <x:v>PASS</x:v>
      </x:c>
      <x:c r="T446" t="n">
        <x:v>9</x:v>
      </x:c>
      <x:c r="U446" t="str">
        <x:v>pickup_after_delivery_completion_plus_usage_lag</x:v>
      </x:c>
    </x:row>
    <x:row r="447">
      <x:c r="A447" t="str">
        <x:v>Set2_100-10-2</x:v>
      </x:c>
      <x:c r="B447" t="str">
        <x:v>short_same_day</x:v>
      </x:c>
      <x:c r="C447" t="str">
        <x:v>C27</x:v>
      </x:c>
      <x:c r="D447" s="59" t="n">
        <x:v>20</x:v>
      </x:c>
      <x:c r="E447" s="59" t="n">
        <x:v>27</x:v>
      </x:c>
      <x:c r="F447" s="59" t="str">
        <x:v>S8</x:v>
      </x:c>
      <x:c r="G447" s="59" t="n">
        <x:v>167</x:v>
      </x:c>
      <x:c r="H447" s="59" t="n">
        <x:v>179</x:v>
      </x:c>
      <x:c r="I447" s="59" t="n">
        <x:v>10</x:v>
      </x:c>
      <x:c r="J447" s="60" t="n">
        <x:f>'参数'!$C$4</x:f>
        <x:v>120</x:v>
      </x:c>
      <x:c r="K447" s="60" t="n">
        <x:f>'参数'!$D$4</x:f>
        <x:v>180</x:v>
      </x:c>
      <x:c r="L447" s="60" t="n">
        <x:f>H447+I447+J447</x:f>
        <x:v>309</x:v>
      </x:c>
      <x:c r="M447" s="60" t="n">
        <x:f>L447+K447</x:f>
        <x:v>489</x:v>
      </x:c>
      <x:c r="N447" s="60" t="n">
        <x:f>'参数'!$B$10</x:f>
        <x:v>1</x:v>
      </x:c>
      <x:c r="O447" s="60" t="n">
        <x:f>N447*'参数'!$B$11</x:f>
        <x:v>2</x:v>
      </x:c>
      <x:c r="P447" s="60" t="n">
        <x:f>N447*'参数'!$B$12</x:f>
        <x:v>1</x:v>
      </x:c>
      <x:c r="Q447" t="str">
        <x:f>C447&amp;"d"</x:f>
        <x:v>C27d</x:v>
      </x:c>
      <x:c r="R447" t="str">
        <x:f>C447&amp;"p"</x:f>
        <x:v>C27p</x:v>
      </x:c>
      <x:c r="S447" t="str">
        <x:f>IF(AND(L447&gt;=H447+I447+J447,M447&gt;L447,F447&lt;&gt;""),"PASS","FAIL")</x:f>
        <x:v>PASS</x:v>
      </x:c>
      <x:c r="T447" t="n">
        <x:v>10</x:v>
      </x:c>
      <x:c r="U447" t="str">
        <x:v>pickup_after_delivery_completion_plus_usage_lag</x:v>
      </x:c>
    </x:row>
    <x:row r="448">
      <x:c r="A448" t="str">
        <x:v>Set2_100-10-2</x:v>
      </x:c>
      <x:c r="B448" t="str">
        <x:v>short_same_day</x:v>
      </x:c>
      <x:c r="C448" t="str">
        <x:v>C28</x:v>
      </x:c>
      <x:c r="D448" s="59" t="n">
        <x:v>26</x:v>
      </x:c>
      <x:c r="E448" s="59" t="n">
        <x:v>2</x:v>
      </x:c>
      <x:c r="F448" s="59" t="str">
        <x:v>S5</x:v>
      </x:c>
      <x:c r="G448" s="59" t="n">
        <x:v>465</x:v>
      </x:c>
      <x:c r="H448" s="59" t="n">
        <x:v>499</x:v>
      </x:c>
      <x:c r="I448" s="59" t="n">
        <x:v>10</x:v>
      </x:c>
      <x:c r="J448" s="60" t="n">
        <x:f>'参数'!$C$4</x:f>
        <x:v>120</x:v>
      </x:c>
      <x:c r="K448" s="60" t="n">
        <x:f>'参数'!$D$4</x:f>
        <x:v>180</x:v>
      </x:c>
      <x:c r="L448" s="60" t="n">
        <x:f>H448+I448+J448</x:f>
        <x:v>629</x:v>
      </x:c>
      <x:c r="M448" s="60" t="n">
        <x:f>L448+K448</x:f>
        <x:v>809</x:v>
      </x:c>
      <x:c r="N448" s="60" t="n">
        <x:f>'参数'!$B$10</x:f>
        <x:v>1</x:v>
      </x:c>
      <x:c r="O448" s="60" t="n">
        <x:f>N448*'参数'!$B$11</x:f>
        <x:v>2</x:v>
      </x:c>
      <x:c r="P448" s="60" t="n">
        <x:f>N448*'参数'!$B$12</x:f>
        <x:v>1</x:v>
      </x:c>
      <x:c r="Q448" t="str">
        <x:f>C448&amp;"d"</x:f>
        <x:v>C28d</x:v>
      </x:c>
      <x:c r="R448" t="str">
        <x:f>C448&amp;"p"</x:f>
        <x:v>C28p</x:v>
      </x:c>
      <x:c r="S448" t="str">
        <x:f>IF(AND(L448&gt;=H448+I448+J448,M448&gt;L448,F448&lt;&gt;""),"PASS","FAIL")</x:f>
        <x:v>PASS</x:v>
      </x:c>
      <x:c r="T448" t="n">
        <x:v>7</x:v>
      </x:c>
      <x:c r="U448" t="str">
        <x:v>pickup_after_delivery_completion_plus_usage_lag</x:v>
      </x:c>
    </x:row>
    <x:row r="449">
      <x:c r="A449" t="str">
        <x:v>Set2_100-10-2</x:v>
      </x:c>
      <x:c r="B449" t="str">
        <x:v>short_same_day</x:v>
      </x:c>
      <x:c r="C449" t="str">
        <x:v>C29</x:v>
      </x:c>
      <x:c r="D449" s="59" t="n">
        <x:v>9</x:v>
      </x:c>
      <x:c r="E449" s="59" t="n">
        <x:v>16</x:v>
      </x:c>
      <x:c r="F449" s="59" t="str">
        <x:v>S5</x:v>
      </x:c>
      <x:c r="G449" s="59" t="n">
        <x:v>116</x:v>
      </x:c>
      <x:c r="H449" s="59" t="n">
        <x:v>130</x:v>
      </x:c>
      <x:c r="I449" s="59" t="n">
        <x:v>10</x:v>
      </x:c>
      <x:c r="J449" s="60" t="n">
        <x:f>'参数'!$C$4</x:f>
        <x:v>120</x:v>
      </x:c>
      <x:c r="K449" s="60" t="n">
        <x:f>'参数'!$D$4</x:f>
        <x:v>180</x:v>
      </x:c>
      <x:c r="L449" s="60" t="n">
        <x:f>H449+I449+J449</x:f>
        <x:v>260</x:v>
      </x:c>
      <x:c r="M449" s="60" t="n">
        <x:f>L449+K449</x:f>
        <x:v>440</x:v>
      </x:c>
      <x:c r="N449" s="60" t="n">
        <x:f>'参数'!$B$10</x:f>
        <x:v>1</x:v>
      </x:c>
      <x:c r="O449" s="60" t="n">
        <x:f>N449*'参数'!$B$11</x:f>
        <x:v>2</x:v>
      </x:c>
      <x:c r="P449" s="60" t="n">
        <x:f>N449*'参数'!$B$12</x:f>
        <x:v>1</x:v>
      </x:c>
      <x:c r="Q449" t="str">
        <x:f>C449&amp;"d"</x:f>
        <x:v>C29d</x:v>
      </x:c>
      <x:c r="R449" t="str">
        <x:f>C449&amp;"p"</x:f>
        <x:v>C29p</x:v>
      </x:c>
      <x:c r="S449" t="str">
        <x:f>IF(AND(L449&gt;=H449+I449+J449,M449&gt;L449,F449&lt;&gt;""),"PASS","FAIL")</x:f>
        <x:v>PASS</x:v>
      </x:c>
      <x:c r="T449" t="n">
        <x:v>1</x:v>
      </x:c>
      <x:c r="U449" t="str">
        <x:v>pickup_after_delivery_completion_plus_usage_lag</x:v>
      </x:c>
    </x:row>
    <x:row r="450">
      <x:c r="A450" t="str">
        <x:v>Set2_100-10-2</x:v>
      </x:c>
      <x:c r="B450" t="str">
        <x:v>short_same_day</x:v>
      </x:c>
      <x:c r="C450" t="str">
        <x:v>C30</x:v>
      </x:c>
      <x:c r="D450" s="59" t="n">
        <x:v>23</x:v>
      </x:c>
      <x:c r="E450" s="59" t="n">
        <x:v>16</x:v>
      </x:c>
      <x:c r="F450" s="59" t="str">
        <x:v>S6</x:v>
      </x:c>
      <x:c r="G450" s="59" t="n">
        <x:v>440</x:v>
      </x:c>
      <x:c r="H450" s="59" t="n">
        <x:v>474</x:v>
      </x:c>
      <x:c r="I450" s="59" t="n">
        <x:v>10</x:v>
      </x:c>
      <x:c r="J450" s="60" t="n">
        <x:f>'参数'!$C$4</x:f>
        <x:v>120</x:v>
      </x:c>
      <x:c r="K450" s="60" t="n">
        <x:f>'参数'!$D$4</x:f>
        <x:v>180</x:v>
      </x:c>
      <x:c r="L450" s="60" t="n">
        <x:f>H450+I450+J450</x:f>
        <x:v>604</x:v>
      </x:c>
      <x:c r="M450" s="60" t="n">
        <x:f>L450+K450</x:f>
        <x:v>784</x:v>
      </x:c>
      <x:c r="N450" s="60" t="n">
        <x:f>'参数'!$B$10</x:f>
        <x:v>1</x:v>
      </x:c>
      <x:c r="O450" s="60" t="n">
        <x:f>N450*'参数'!$B$11</x:f>
        <x:v>2</x:v>
      </x:c>
      <x:c r="P450" s="60" t="n">
        <x:f>N450*'参数'!$B$12</x:f>
        <x:v>1</x:v>
      </x:c>
      <x:c r="Q450" t="str">
        <x:f>C450&amp;"d"</x:f>
        <x:v>C30d</x:v>
      </x:c>
      <x:c r="R450" t="str">
        <x:f>C450&amp;"p"</x:f>
        <x:v>C30p</x:v>
      </x:c>
      <x:c r="S450" t="str">
        <x:f>IF(AND(L450&gt;=H450+I450+J450,M450&gt;L450,F450&lt;&gt;""),"PASS","FAIL")</x:f>
        <x:v>PASS</x:v>
      </x:c>
      <x:c r="T450" t="n">
        <x:v>13</x:v>
      </x:c>
      <x:c r="U450" t="str">
        <x:v>pickup_after_delivery_completion_plus_usage_lag</x:v>
      </x:c>
    </x:row>
    <x:row r="451">
      <x:c r="A451" t="str">
        <x:v>Set2_100-10-2</x:v>
      </x:c>
      <x:c r="B451" t="str">
        <x:v>short_same_day</x:v>
      </x:c>
      <x:c r="C451" t="str">
        <x:v>C31</x:v>
      </x:c>
      <x:c r="D451" s="59" t="n">
        <x:v>6</x:v>
      </x:c>
      <x:c r="E451" s="59" t="n">
        <x:v>20</x:v>
      </x:c>
      <x:c r="F451" s="59" t="str">
        <x:v>S5</x:v>
      </x:c>
      <x:c r="G451" s="59" t="n">
        <x:v>310</x:v>
      </x:c>
      <x:c r="H451" s="59" t="n">
        <x:v>334</x:v>
      </x:c>
      <x:c r="I451" s="59" t="n">
        <x:v>10</x:v>
      </x:c>
      <x:c r="J451" s="60" t="n">
        <x:f>'参数'!$C$4</x:f>
        <x:v>120</x:v>
      </x:c>
      <x:c r="K451" s="60" t="n">
        <x:f>'参数'!$D$4</x:f>
        <x:v>180</x:v>
      </x:c>
      <x:c r="L451" s="60" t="n">
        <x:f>H451+I451+J451</x:f>
        <x:v>464</x:v>
      </x:c>
      <x:c r="M451" s="60" t="n">
        <x:f>L451+K451</x:f>
        <x:v>644</x:v>
      </x:c>
      <x:c r="N451" s="60" t="n">
        <x:f>'参数'!$B$10</x:f>
        <x:v>1</x:v>
      </x:c>
      <x:c r="O451" s="60" t="n">
        <x:f>N451*'参数'!$B$11</x:f>
        <x:v>2</x:v>
      </x:c>
      <x:c r="P451" s="60" t="n">
        <x:f>N451*'参数'!$B$12</x:f>
        <x:v>1</x:v>
      </x:c>
      <x:c r="Q451" t="str">
        <x:f>C451&amp;"d"</x:f>
        <x:v>C31d</x:v>
      </x:c>
      <x:c r="R451" t="str">
        <x:f>C451&amp;"p"</x:f>
        <x:v>C31p</x:v>
      </x:c>
      <x:c r="S451" t="str">
        <x:f>IF(AND(L451&gt;=H451+I451+J451,M451&gt;L451,F451&lt;&gt;""),"PASS","FAIL")</x:f>
        <x:v>PASS</x:v>
      </x:c>
      <x:c r="T451" t="n">
        <x:v>4</x:v>
      </x:c>
      <x:c r="U451" t="str">
        <x:v>pickup_after_delivery_completion_plus_usage_lag</x:v>
      </x:c>
    </x:row>
    <x:row r="452">
      <x:c r="A452" t="str">
        <x:v>Set2_100-10-2</x:v>
      </x:c>
      <x:c r="B452" t="str">
        <x:v>short_same_day</x:v>
      </x:c>
      <x:c r="C452" t="str">
        <x:v>C32</x:v>
      </x:c>
      <x:c r="D452" s="59" t="n">
        <x:v>20</x:v>
      </x:c>
      <x:c r="E452" s="59" t="n">
        <x:v>2</x:v>
      </x:c>
      <x:c r="F452" s="59" t="str">
        <x:v>S5</x:v>
      </x:c>
      <x:c r="G452" s="59" t="n">
        <x:v>103</x:v>
      </x:c>
      <x:c r="H452" s="59" t="n">
        <x:v>133</x:v>
      </x:c>
      <x:c r="I452" s="59" t="n">
        <x:v>10</x:v>
      </x:c>
      <x:c r="J452" s="60" t="n">
        <x:f>'参数'!$C$4</x:f>
        <x:v>120</x:v>
      </x:c>
      <x:c r="K452" s="60" t="n">
        <x:f>'参数'!$D$4</x:f>
        <x:v>180</x:v>
      </x:c>
      <x:c r="L452" s="60" t="n">
        <x:f>H452+I452+J452</x:f>
        <x:v>263</x:v>
      </x:c>
      <x:c r="M452" s="60" t="n">
        <x:f>L452+K452</x:f>
        <x:v>443</x:v>
      </x:c>
      <x:c r="N452" s="60" t="n">
        <x:f>'参数'!$B$10</x:f>
        <x:v>1</x:v>
      </x:c>
      <x:c r="O452" s="60" t="n">
        <x:f>N452*'参数'!$B$11</x:f>
        <x:v>2</x:v>
      </x:c>
      <x:c r="P452" s="60" t="n">
        <x:f>N452*'参数'!$B$12</x:f>
        <x:v>1</x:v>
      </x:c>
      <x:c r="Q452" t="str">
        <x:f>C452&amp;"d"</x:f>
        <x:v>C32d</x:v>
      </x:c>
      <x:c r="R452" t="str">
        <x:f>C452&amp;"p"</x:f>
        <x:v>C32p</x:v>
      </x:c>
      <x:c r="S452" t="str">
        <x:f>IF(AND(L452&gt;=H452+I452+J452,M452&gt;L452,F452&lt;&gt;""),"PASS","FAIL")</x:f>
        <x:v>PASS</x:v>
      </x:c>
      <x:c r="T452" t="n">
        <x:v>5</x:v>
      </x:c>
      <x:c r="U452" t="str">
        <x:v>pickup_after_delivery_completion_plus_usage_lag</x:v>
      </x:c>
    </x:row>
    <x:row r="453">
      <x:c r="A453" t="str">
        <x:v>Set2_100-10-2</x:v>
      </x:c>
      <x:c r="B453" t="str">
        <x:v>short_same_day</x:v>
      </x:c>
      <x:c r="C453" t="str">
        <x:v>C33</x:v>
      </x:c>
      <x:c r="D453" s="59" t="n">
        <x:v>4</x:v>
      </x:c>
      <x:c r="E453" s="59" t="n">
        <x:v>19</x:v>
      </x:c>
      <x:c r="F453" s="59" t="str">
        <x:v>S5</x:v>
      </x:c>
      <x:c r="G453" s="59" t="n">
        <x:v>181</x:v>
      </x:c>
      <x:c r="H453" s="59" t="n">
        <x:v>199</x:v>
      </x:c>
      <x:c r="I453" s="59" t="n">
        <x:v>10</x:v>
      </x:c>
      <x:c r="J453" s="60" t="n">
        <x:f>'参数'!$C$4</x:f>
        <x:v>120</x:v>
      </x:c>
      <x:c r="K453" s="60" t="n">
        <x:f>'参数'!$D$4</x:f>
        <x:v>180</x:v>
      </x:c>
      <x:c r="L453" s="60" t="n">
        <x:f>H453+I453+J453</x:f>
        <x:v>329</x:v>
      </x:c>
      <x:c r="M453" s="60" t="n">
        <x:f>L453+K453</x:f>
        <x:v>509</x:v>
      </x:c>
      <x:c r="N453" s="60" t="n">
        <x:f>'参数'!$B$10</x:f>
        <x:v>1</x:v>
      </x:c>
      <x:c r="O453" s="60" t="n">
        <x:f>N453*'参数'!$B$11</x:f>
        <x:v>2</x:v>
      </x:c>
      <x:c r="P453" s="60" t="n">
        <x:f>N453*'参数'!$B$12</x:f>
        <x:v>1</x:v>
      </x:c>
      <x:c r="Q453" t="str">
        <x:f>C453&amp;"d"</x:f>
        <x:v>C33d</x:v>
      </x:c>
      <x:c r="R453" t="str">
        <x:f>C453&amp;"p"</x:f>
        <x:v>C33p</x:v>
      </x:c>
      <x:c r="S453" t="str">
        <x:f>IF(AND(L453&gt;=H453+I453+J453,M453&gt;L453,F453&lt;&gt;""),"PASS","FAIL")</x:f>
        <x:v>PASS</x:v>
      </x:c>
      <x:c r="T453" t="n">
        <x:v>6</x:v>
      </x:c>
      <x:c r="U453" t="str">
        <x:v>pickup_after_delivery_completion_plus_usage_lag</x:v>
      </x:c>
    </x:row>
    <x:row r="454">
      <x:c r="A454" t="str">
        <x:v>Set2_100-10-2</x:v>
      </x:c>
      <x:c r="B454" t="str">
        <x:v>short_same_day</x:v>
      </x:c>
      <x:c r="C454" t="str">
        <x:v>C34</x:v>
      </x:c>
      <x:c r="D454" s="59" t="n">
        <x:v>22</x:v>
      </x:c>
      <x:c r="E454" s="59" t="n">
        <x:v>8</x:v>
      </x:c>
      <x:c r="F454" s="59" t="str">
        <x:v>S6</x:v>
      </x:c>
      <x:c r="G454" s="59" t="n">
        <x:v>403</x:v>
      </x:c>
      <x:c r="H454" s="59" t="n">
        <x:v>425</x:v>
      </x:c>
      <x:c r="I454" s="59" t="n">
        <x:v>10</x:v>
      </x:c>
      <x:c r="J454" s="60" t="n">
        <x:f>'参数'!$C$4</x:f>
        <x:v>120</x:v>
      </x:c>
      <x:c r="K454" s="60" t="n">
        <x:f>'参数'!$D$4</x:f>
        <x:v>180</x:v>
      </x:c>
      <x:c r="L454" s="60" t="n">
        <x:f>H454+I454+J454</x:f>
        <x:v>555</x:v>
      </x:c>
      <x:c r="M454" s="60" t="n">
        <x:f>L454+K454</x:f>
        <x:v>735</x:v>
      </x:c>
      <x:c r="N454" s="60" t="n">
        <x:f>'参数'!$B$10</x:f>
        <x:v>1</x:v>
      </x:c>
      <x:c r="O454" s="60" t="n">
        <x:f>N454*'参数'!$B$11</x:f>
        <x:v>2</x:v>
      </x:c>
      <x:c r="P454" s="60" t="n">
        <x:f>N454*'参数'!$B$12</x:f>
        <x:v>1</x:v>
      </x:c>
      <x:c r="Q454" t="str">
        <x:f>C454&amp;"d"</x:f>
        <x:v>C34d</x:v>
      </x:c>
      <x:c r="R454" t="str">
        <x:f>C454&amp;"p"</x:f>
        <x:v>C34p</x:v>
      </x:c>
      <x:c r="S454" t="str">
        <x:f>IF(AND(L454&gt;=H454+I454+J454,M454&gt;L454,F454&lt;&gt;""),"PASS","FAIL")</x:f>
        <x:v>PASS</x:v>
      </x:c>
      <x:c r="T454" t="n">
        <x:v>16</x:v>
      </x:c>
      <x:c r="U454" t="str">
        <x:v>pickup_after_delivery_completion_plus_usage_lag</x:v>
      </x:c>
    </x:row>
    <x:row r="455">
      <x:c r="A455" t="str">
        <x:v>Set2_100-10-2</x:v>
      </x:c>
      <x:c r="B455" t="str">
        <x:v>short_same_day</x:v>
      </x:c>
      <x:c r="C455" t="str">
        <x:v>C35</x:v>
      </x:c>
      <x:c r="D455" s="59" t="n">
        <x:v>3</x:v>
      </x:c>
      <x:c r="E455" s="59" t="n">
        <x:v>12</x:v>
      </x:c>
      <x:c r="F455" s="59" t="str">
        <x:v>S5</x:v>
      </x:c>
      <x:c r="G455" s="59" t="n">
        <x:v>275</x:v>
      </x:c>
      <x:c r="H455" s="59" t="n">
        <x:v>307</x:v>
      </x:c>
      <x:c r="I455" s="59" t="n">
        <x:v>10</x:v>
      </x:c>
      <x:c r="J455" s="60" t="n">
        <x:f>'参数'!$C$4</x:f>
        <x:v>120</x:v>
      </x:c>
      <x:c r="K455" s="60" t="n">
        <x:f>'参数'!$D$4</x:f>
        <x:v>180</x:v>
      </x:c>
      <x:c r="L455" s="60" t="n">
        <x:f>H455+I455+J455</x:f>
        <x:v>437</x:v>
      </x:c>
      <x:c r="M455" s="60" t="n">
        <x:f>L455+K455</x:f>
        <x:v>617</x:v>
      </x:c>
      <x:c r="N455" s="60" t="n">
        <x:f>'参数'!$B$10</x:f>
        <x:v>1</x:v>
      </x:c>
      <x:c r="O455" s="60" t="n">
        <x:f>N455*'参数'!$B$11</x:f>
        <x:v>2</x:v>
      </x:c>
      <x:c r="P455" s="60" t="n">
        <x:f>N455*'参数'!$B$12</x:f>
        <x:v>1</x:v>
      </x:c>
      <x:c r="Q455" t="str">
        <x:f>C455&amp;"d"</x:f>
        <x:v>C35d</x:v>
      </x:c>
      <x:c r="R455" t="str">
        <x:f>C455&amp;"p"</x:f>
        <x:v>C35p</x:v>
      </x:c>
      <x:c r="S455" t="str">
        <x:f>IF(AND(L455&gt;=H455+I455+J455,M455&gt;L455,F455&lt;&gt;""),"PASS","FAIL")</x:f>
        <x:v>PASS</x:v>
      </x:c>
      <x:c r="T455" t="n">
        <x:v>2</x:v>
      </x:c>
      <x:c r="U455" t="str">
        <x:v>pickup_after_delivery_completion_plus_usage_lag</x:v>
      </x:c>
    </x:row>
    <x:row r="456">
      <x:c r="A456" t="str">
        <x:v>Set2_100-10-2</x:v>
      </x:c>
      <x:c r="B456" t="str">
        <x:v>short_same_day</x:v>
      </x:c>
      <x:c r="C456" t="str">
        <x:v>C36</x:v>
      </x:c>
      <x:c r="D456" s="59" t="n">
        <x:v>25</x:v>
      </x:c>
      <x:c r="E456" s="59" t="n">
        <x:v>8</x:v>
      </x:c>
      <x:c r="F456" s="59" t="str">
        <x:v>S6</x:v>
      </x:c>
      <x:c r="G456" s="59" t="n">
        <x:v>509</x:v>
      </x:c>
      <x:c r="H456" s="59" t="n">
        <x:v>521</x:v>
      </x:c>
      <x:c r="I456" s="59" t="n">
        <x:v>10</x:v>
      </x:c>
      <x:c r="J456" s="60" t="n">
        <x:f>'参数'!$C$4</x:f>
        <x:v>120</x:v>
      </x:c>
      <x:c r="K456" s="60" t="n">
        <x:f>'参数'!$D$4</x:f>
        <x:v>180</x:v>
      </x:c>
      <x:c r="L456" s="60" t="n">
        <x:f>H456+I456+J456</x:f>
        <x:v>651</x:v>
      </x:c>
      <x:c r="M456" s="60" t="n">
        <x:f>L456+K456</x:f>
        <x:v>831</x:v>
      </x:c>
      <x:c r="N456" s="60" t="n">
        <x:f>'参数'!$B$10</x:f>
        <x:v>1</x:v>
      </x:c>
      <x:c r="O456" s="60" t="n">
        <x:f>N456*'参数'!$B$11</x:f>
        <x:v>2</x:v>
      </x:c>
      <x:c r="P456" s="60" t="n">
        <x:f>N456*'参数'!$B$12</x:f>
        <x:v>1</x:v>
      </x:c>
      <x:c r="Q456" t="str">
        <x:f>C456&amp;"d"</x:f>
        <x:v>C36d</x:v>
      </x:c>
      <x:c r="R456" t="str">
        <x:f>C456&amp;"p"</x:f>
        <x:v>C36p</x:v>
      </x:c>
      <x:c r="S456" t="str">
        <x:f>IF(AND(L456&gt;=H456+I456+J456,M456&gt;L456,F456&lt;&gt;""),"PASS","FAIL")</x:f>
        <x:v>PASS</x:v>
      </x:c>
      <x:c r="T456" t="n">
        <x:v>3</x:v>
      </x:c>
      <x:c r="U456" t="str">
        <x:v>pickup_after_delivery_completion_plus_usage_lag</x:v>
      </x:c>
    </x:row>
    <x:row r="457">
      <x:c r="A457" t="str">
        <x:v>Set2_100-10-2</x:v>
      </x:c>
      <x:c r="B457" t="str">
        <x:v>short_same_day</x:v>
      </x:c>
      <x:c r="C457" t="str">
        <x:v>C37</x:v>
      </x:c>
      <x:c r="D457" s="59" t="n">
        <x:v>12</x:v>
      </x:c>
      <x:c r="E457" s="59" t="n">
        <x:v>26</x:v>
      </x:c>
      <x:c r="F457" s="59" t="str">
        <x:v>S8</x:v>
      </x:c>
      <x:c r="G457" s="59" t="n">
        <x:v>549</x:v>
      </x:c>
      <x:c r="H457" s="59" t="n">
        <x:v>569</x:v>
      </x:c>
      <x:c r="I457" s="59" t="n">
        <x:v>10</x:v>
      </x:c>
      <x:c r="J457" s="60" t="n">
        <x:f>'参数'!$C$4</x:f>
        <x:v>120</x:v>
      </x:c>
      <x:c r="K457" s="60" t="n">
        <x:f>'参数'!$D$4</x:f>
        <x:v>180</x:v>
      </x:c>
      <x:c r="L457" s="60" t="n">
        <x:f>H457+I457+J457</x:f>
        <x:v>699</x:v>
      </x:c>
      <x:c r="M457" s="60" t="n">
        <x:f>L457+K457</x:f>
        <x:v>879</x:v>
      </x:c>
      <x:c r="N457" s="60" t="n">
        <x:f>'参数'!$B$10</x:f>
        <x:v>1</x:v>
      </x:c>
      <x:c r="O457" s="60" t="n">
        <x:f>N457*'参数'!$B$11</x:f>
        <x:v>2</x:v>
      </x:c>
      <x:c r="P457" s="60" t="n">
        <x:f>N457*'参数'!$B$12</x:f>
        <x:v>1</x:v>
      </x:c>
      <x:c r="Q457" t="str">
        <x:f>C457&amp;"d"</x:f>
        <x:v>C37d</x:v>
      </x:c>
      <x:c r="R457" t="str">
        <x:f>C457&amp;"p"</x:f>
        <x:v>C37p</x:v>
      </x:c>
      <x:c r="S457" t="str">
        <x:f>IF(AND(L457&gt;=H457+I457+J457,M457&gt;L457,F457&lt;&gt;""),"PASS","FAIL")</x:f>
        <x:v>PASS</x:v>
      </x:c>
      <x:c r="T457" t="n">
        <x:v>7</x:v>
      </x:c>
      <x:c r="U457" t="str">
        <x:v>pickup_after_delivery_completion_plus_usage_lag</x:v>
      </x:c>
    </x:row>
    <x:row r="458">
      <x:c r="A458" t="str">
        <x:v>Set2_100-10-2</x:v>
      </x:c>
      <x:c r="B458" t="str">
        <x:v>short_same_day</x:v>
      </x:c>
      <x:c r="C458" t="str">
        <x:v>C38</x:v>
      </x:c>
      <x:c r="D458" s="59" t="n">
        <x:v>4</x:v>
      </x:c>
      <x:c r="E458" s="59" t="n">
        <x:v>17</x:v>
      </x:c>
      <x:c r="F458" s="59" t="str">
        <x:v>S5</x:v>
      </x:c>
      <x:c r="G458" s="59" t="n">
        <x:v>419</x:v>
      </x:c>
      <x:c r="H458" s="59" t="n">
        <x:v>431</x:v>
      </x:c>
      <x:c r="I458" s="59" t="n">
        <x:v>10</x:v>
      </x:c>
      <x:c r="J458" s="60" t="n">
        <x:f>'参数'!$C$4</x:f>
        <x:v>120</x:v>
      </x:c>
      <x:c r="K458" s="60" t="n">
        <x:f>'参数'!$D$4</x:f>
        <x:v>180</x:v>
      </x:c>
      <x:c r="L458" s="60" t="n">
        <x:f>H458+I458+J458</x:f>
        <x:v>561</x:v>
      </x:c>
      <x:c r="M458" s="60" t="n">
        <x:f>L458+K458</x:f>
        <x:v>741</x:v>
      </x:c>
      <x:c r="N458" s="60" t="n">
        <x:f>'参数'!$B$10</x:f>
        <x:v>1</x:v>
      </x:c>
      <x:c r="O458" s="60" t="n">
        <x:f>N458*'参数'!$B$11</x:f>
        <x:v>2</x:v>
      </x:c>
      <x:c r="P458" s="60" t="n">
        <x:f>N458*'参数'!$B$12</x:f>
        <x:v>1</x:v>
      </x:c>
      <x:c r="Q458" t="str">
        <x:f>C458&amp;"d"</x:f>
        <x:v>C38d</x:v>
      </x:c>
      <x:c r="R458" t="str">
        <x:f>C458&amp;"p"</x:f>
        <x:v>C38p</x:v>
      </x:c>
      <x:c r="S458" t="str">
        <x:f>IF(AND(L458&gt;=H458+I458+J458,M458&gt;L458,F458&lt;&gt;""),"PASS","FAIL")</x:f>
        <x:v>PASS</x:v>
      </x:c>
      <x:c r="T458" t="n">
        <x:v>6</x:v>
      </x:c>
      <x:c r="U458" t="str">
        <x:v>pickup_after_delivery_completion_plus_usage_lag</x:v>
      </x:c>
    </x:row>
    <x:row r="459">
      <x:c r="A459" t="str">
        <x:v>Set2_100-10-2</x:v>
      </x:c>
      <x:c r="B459" t="str">
        <x:v>short_same_day</x:v>
      </x:c>
      <x:c r="C459" t="str">
        <x:v>C39</x:v>
      </x:c>
      <x:c r="D459" s="59" t="n">
        <x:v>21</x:v>
      </x:c>
      <x:c r="E459" s="59" t="n">
        <x:v>16</x:v>
      </x:c>
      <x:c r="F459" s="59" t="str">
        <x:v>S6</x:v>
      </x:c>
      <x:c r="G459" s="59" t="n">
        <x:v>363</x:v>
      </x:c>
      <x:c r="H459" s="59" t="n">
        <x:v>395</x:v>
      </x:c>
      <x:c r="I459" s="59" t="n">
        <x:v>10</x:v>
      </x:c>
      <x:c r="J459" s="60" t="n">
        <x:f>'参数'!$C$4</x:f>
        <x:v>120</x:v>
      </x:c>
      <x:c r="K459" s="60" t="n">
        <x:f>'参数'!$D$4</x:f>
        <x:v>180</x:v>
      </x:c>
      <x:c r="L459" s="60" t="n">
        <x:f>H459+I459+J459</x:f>
        <x:v>525</x:v>
      </x:c>
      <x:c r="M459" s="60" t="n">
        <x:f>L459+K459</x:f>
        <x:v>705</x:v>
      </x:c>
      <x:c r="N459" s="60" t="n">
        <x:f>'参数'!$B$10</x:f>
        <x:v>1</x:v>
      </x:c>
      <x:c r="O459" s="60" t="n">
        <x:f>N459*'参数'!$B$11</x:f>
        <x:v>2</x:v>
      </x:c>
      <x:c r="P459" s="60" t="n">
        <x:f>N459*'参数'!$B$12</x:f>
        <x:v>1</x:v>
      </x:c>
      <x:c r="Q459" t="str">
        <x:f>C459&amp;"d"</x:f>
        <x:v>C39d</x:v>
      </x:c>
      <x:c r="R459" t="str">
        <x:f>C459&amp;"p"</x:f>
        <x:v>C39p</x:v>
      </x:c>
      <x:c r="S459" t="str">
        <x:f>IF(AND(L459&gt;=H459+I459+J459,M459&gt;L459,F459&lt;&gt;""),"PASS","FAIL")</x:f>
        <x:v>PASS</x:v>
      </x:c>
      <x:c r="T459" t="n">
        <x:v>6</x:v>
      </x:c>
      <x:c r="U459" t="str">
        <x:v>pickup_after_delivery_completion_plus_usage_lag</x:v>
      </x:c>
    </x:row>
    <x:row r="460">
      <x:c r="A460" t="str">
        <x:v>Set2_100-10-2</x:v>
      </x:c>
      <x:c r="B460" t="str">
        <x:v>short_same_day</x:v>
      </x:c>
      <x:c r="C460" t="str">
        <x:v>C40</x:v>
      </x:c>
      <x:c r="D460" s="59" t="n">
        <x:v>22</x:v>
      </x:c>
      <x:c r="E460" s="59" t="n">
        <x:v>11</x:v>
      </x:c>
      <x:c r="F460" s="59" t="str">
        <x:v>S6</x:v>
      </x:c>
      <x:c r="G460" s="59" t="n">
        <x:v>369</x:v>
      </x:c>
      <x:c r="H460" s="59" t="n">
        <x:v>401</x:v>
      </x:c>
      <x:c r="I460" s="59" t="n">
        <x:v>10</x:v>
      </x:c>
      <x:c r="J460" s="60" t="n">
        <x:f>'参数'!$C$4</x:f>
        <x:v>120</x:v>
      </x:c>
      <x:c r="K460" s="60" t="n">
        <x:f>'参数'!$D$4</x:f>
        <x:v>180</x:v>
      </x:c>
      <x:c r="L460" s="60" t="n">
        <x:f>H460+I460+J460</x:f>
        <x:v>531</x:v>
      </x:c>
      <x:c r="M460" s="60" t="n">
        <x:f>L460+K460</x:f>
        <x:v>711</x:v>
      </x:c>
      <x:c r="N460" s="60" t="n">
        <x:f>'参数'!$B$10</x:f>
        <x:v>1</x:v>
      </x:c>
      <x:c r="O460" s="60" t="n">
        <x:f>N460*'参数'!$B$11</x:f>
        <x:v>2</x:v>
      </x:c>
      <x:c r="P460" s="60" t="n">
        <x:f>N460*'参数'!$B$12</x:f>
        <x:v>1</x:v>
      </x:c>
      <x:c r="Q460" t="str">
        <x:f>C460&amp;"d"</x:f>
        <x:v>C40d</x:v>
      </x:c>
      <x:c r="R460" t="str">
        <x:f>C460&amp;"p"</x:f>
        <x:v>C40p</x:v>
      </x:c>
      <x:c r="S460" t="str">
        <x:f>IF(AND(L460&gt;=H460+I460+J460,M460&gt;L460,F460&lt;&gt;""),"PASS","FAIL")</x:f>
        <x:v>PASS</x:v>
      </x:c>
      <x:c r="T460" t="n">
        <x:v>0</x:v>
      </x:c>
      <x:c r="U460" t="str">
        <x:v>pickup_after_delivery_completion_plus_usage_lag</x:v>
      </x:c>
    </x:row>
    <x:row r="461">
      <x:c r="A461" t="str">
        <x:v>Set2_100-10-2</x:v>
      </x:c>
      <x:c r="B461" t="str">
        <x:v>short_same_day</x:v>
      </x:c>
      <x:c r="C461" t="str">
        <x:v>C41</x:v>
      </x:c>
      <x:c r="D461" s="59" t="n">
        <x:v>21</x:v>
      </x:c>
      <x:c r="E461" s="59" t="n">
        <x:v>24</x:v>
      </x:c>
      <x:c r="F461" s="59" t="str">
        <x:v>S8</x:v>
      </x:c>
      <x:c r="G461" s="59" t="n">
        <x:v>137</x:v>
      </x:c>
      <x:c r="H461" s="59" t="n">
        <x:v>175</x:v>
      </x:c>
      <x:c r="I461" s="59" t="n">
        <x:v>10</x:v>
      </x:c>
      <x:c r="J461" s="60" t="n">
        <x:f>'参数'!$C$4</x:f>
        <x:v>120</x:v>
      </x:c>
      <x:c r="K461" s="60" t="n">
        <x:f>'参数'!$D$4</x:f>
        <x:v>180</x:v>
      </x:c>
      <x:c r="L461" s="60" t="n">
        <x:f>H461+I461+J461</x:f>
        <x:v>305</x:v>
      </x:c>
      <x:c r="M461" s="60" t="n">
        <x:f>L461+K461</x:f>
        <x:v>485</x:v>
      </x:c>
      <x:c r="N461" s="60" t="n">
        <x:f>'参数'!$B$10</x:f>
        <x:v>1</x:v>
      </x:c>
      <x:c r="O461" s="60" t="n">
        <x:f>N461*'参数'!$B$11</x:f>
        <x:v>2</x:v>
      </x:c>
      <x:c r="P461" s="60" t="n">
        <x:f>N461*'参数'!$B$12</x:f>
        <x:v>1</x:v>
      </x:c>
      <x:c r="Q461" t="str">
        <x:f>C461&amp;"d"</x:f>
        <x:v>C41d</x:v>
      </x:c>
      <x:c r="R461" t="str">
        <x:f>C461&amp;"p"</x:f>
        <x:v>C41p</x:v>
      </x:c>
      <x:c r="S461" t="str">
        <x:f>IF(AND(L461&gt;=H461+I461+J461,M461&gt;L461,F461&lt;&gt;""),"PASS","FAIL")</x:f>
        <x:v>PASS</x:v>
      </x:c>
      <x:c r="T461" t="n">
        <x:v>7</x:v>
      </x:c>
      <x:c r="U461" t="str">
        <x:v>pickup_after_delivery_completion_plus_usage_lag</x:v>
      </x:c>
    </x:row>
    <x:row r="462">
      <x:c r="A462" t="str">
        <x:v>Set2_100-10-2</x:v>
      </x:c>
      <x:c r="B462" t="str">
        <x:v>short_same_day</x:v>
      </x:c>
      <x:c r="C462" t="str">
        <x:v>C42</x:v>
      </x:c>
      <x:c r="D462" s="59" t="n">
        <x:v>7</x:v>
      </x:c>
      <x:c r="E462" s="59" t="n">
        <x:v>5</x:v>
      </x:c>
      <x:c r="F462" s="59" t="str">
        <x:v>S5</x:v>
      </x:c>
      <x:c r="G462" s="59" t="n">
        <x:v>239</x:v>
      </x:c>
      <x:c r="H462" s="59" t="n">
        <x:v>277</x:v>
      </x:c>
      <x:c r="I462" s="59" t="n">
        <x:v>10</x:v>
      </x:c>
      <x:c r="J462" s="60" t="n">
        <x:f>'参数'!$C$4</x:f>
        <x:v>120</x:v>
      </x:c>
      <x:c r="K462" s="60" t="n">
        <x:f>'参数'!$D$4</x:f>
        <x:v>180</x:v>
      </x:c>
      <x:c r="L462" s="60" t="n">
        <x:f>H462+I462+J462</x:f>
        <x:v>407</x:v>
      </x:c>
      <x:c r="M462" s="60" t="n">
        <x:f>L462+K462</x:f>
        <x:v>587</x:v>
      </x:c>
      <x:c r="N462" s="60" t="n">
        <x:f>'参数'!$B$10</x:f>
        <x:v>1</x:v>
      </x:c>
      <x:c r="O462" s="60" t="n">
        <x:f>N462*'参数'!$B$11</x:f>
        <x:v>2</x:v>
      </x:c>
      <x:c r="P462" s="60" t="n">
        <x:f>N462*'参数'!$B$12</x:f>
        <x:v>1</x:v>
      </x:c>
      <x:c r="Q462" t="str">
        <x:f>C462&amp;"d"</x:f>
        <x:v>C42d</x:v>
      </x:c>
      <x:c r="R462" t="str">
        <x:f>C462&amp;"p"</x:f>
        <x:v>C42p</x:v>
      </x:c>
      <x:c r="S462" t="str">
        <x:f>IF(AND(L462&gt;=H462+I462+J462,M462&gt;L462,F462&lt;&gt;""),"PASS","FAIL")</x:f>
        <x:v>PASS</x:v>
      </x:c>
      <x:c r="T462" t="n">
        <x:v>6</x:v>
      </x:c>
      <x:c r="U462" t="str">
        <x:v>pickup_after_delivery_completion_plus_usage_lag</x:v>
      </x:c>
    </x:row>
    <x:row r="463">
      <x:c r="A463" t="str">
        <x:v>Set2_100-10-2</x:v>
      </x:c>
      <x:c r="B463" t="str">
        <x:v>short_same_day</x:v>
      </x:c>
      <x:c r="C463" t="str">
        <x:v>C43</x:v>
      </x:c>
      <x:c r="D463" s="59" t="n">
        <x:v>3</x:v>
      </x:c>
      <x:c r="E463" s="59" t="n">
        <x:v>8</x:v>
      </x:c>
      <x:c r="F463" s="59" t="str">
        <x:v>S5</x:v>
      </x:c>
      <x:c r="G463" s="59" t="n">
        <x:v>268</x:v>
      </x:c>
      <x:c r="H463" s="59" t="n">
        <x:v>280</x:v>
      </x:c>
      <x:c r="I463" s="59" t="n">
        <x:v>10</x:v>
      </x:c>
      <x:c r="J463" s="60" t="n">
        <x:f>'参数'!$C$4</x:f>
        <x:v>120</x:v>
      </x:c>
      <x:c r="K463" s="60" t="n">
        <x:f>'参数'!$D$4</x:f>
        <x:v>180</x:v>
      </x:c>
      <x:c r="L463" s="60" t="n">
        <x:f>H463+I463+J463</x:f>
        <x:v>410</x:v>
      </x:c>
      <x:c r="M463" s="60" t="n">
        <x:f>L463+K463</x:f>
        <x:v>590</x:v>
      </x:c>
      <x:c r="N463" s="60" t="n">
        <x:f>'参数'!$B$10</x:f>
        <x:v>1</x:v>
      </x:c>
      <x:c r="O463" s="60" t="n">
        <x:f>N463*'参数'!$B$11</x:f>
        <x:v>2</x:v>
      </x:c>
      <x:c r="P463" s="60" t="n">
        <x:f>N463*'参数'!$B$12</x:f>
        <x:v>1</x:v>
      </x:c>
      <x:c r="Q463" t="str">
        <x:f>C463&amp;"d"</x:f>
        <x:v>C43d</x:v>
      </x:c>
      <x:c r="R463" t="str">
        <x:f>C463&amp;"p"</x:f>
        <x:v>C43p</x:v>
      </x:c>
      <x:c r="S463" t="str">
        <x:f>IF(AND(L463&gt;=H463+I463+J463,M463&gt;L463,F463&lt;&gt;""),"PASS","FAIL")</x:f>
        <x:v>PASS</x:v>
      </x:c>
      <x:c r="T463" t="n">
        <x:v>7</x:v>
      </x:c>
      <x:c r="U463" t="str">
        <x:v>pickup_after_delivery_completion_plus_usage_lag</x:v>
      </x:c>
    </x:row>
    <x:row r="464">
      <x:c r="A464" t="str">
        <x:v>Set2_100-10-2</x:v>
      </x:c>
      <x:c r="B464" t="str">
        <x:v>short_same_day</x:v>
      </x:c>
      <x:c r="C464" t="str">
        <x:v>C44</x:v>
      </x:c>
      <x:c r="D464" s="59" t="n">
        <x:v>22</x:v>
      </x:c>
      <x:c r="E464" s="59" t="n">
        <x:v>4</x:v>
      </x:c>
      <x:c r="F464" s="59" t="str">
        <x:v>S5</x:v>
      </x:c>
      <x:c r="G464" s="59" t="n">
        <x:v>184</x:v>
      </x:c>
      <x:c r="H464" s="59" t="n">
        <x:v>198</x:v>
      </x:c>
      <x:c r="I464" s="59" t="n">
        <x:v>10</x:v>
      </x:c>
      <x:c r="J464" s="60" t="n">
        <x:f>'参数'!$C$4</x:f>
        <x:v>120</x:v>
      </x:c>
      <x:c r="K464" s="60" t="n">
        <x:f>'参数'!$D$4</x:f>
        <x:v>180</x:v>
      </x:c>
      <x:c r="L464" s="60" t="n">
        <x:f>H464+I464+J464</x:f>
        <x:v>328</x:v>
      </x:c>
      <x:c r="M464" s="60" t="n">
        <x:f>L464+K464</x:f>
        <x:v>508</x:v>
      </x:c>
      <x:c r="N464" s="60" t="n">
        <x:f>'参数'!$B$10</x:f>
        <x:v>1</x:v>
      </x:c>
      <x:c r="O464" s="60" t="n">
        <x:f>N464*'参数'!$B$11</x:f>
        <x:v>2</x:v>
      </x:c>
      <x:c r="P464" s="60" t="n">
        <x:f>N464*'参数'!$B$12</x:f>
        <x:v>1</x:v>
      </x:c>
      <x:c r="Q464" t="str">
        <x:f>C464&amp;"d"</x:f>
        <x:v>C44d</x:v>
      </x:c>
      <x:c r="R464" t="str">
        <x:f>C464&amp;"p"</x:f>
        <x:v>C44p</x:v>
      </x:c>
      <x:c r="S464" t="str">
        <x:f>IF(AND(L464&gt;=H464+I464+J464,M464&gt;L464,F464&lt;&gt;""),"PASS","FAIL")</x:f>
        <x:v>PASS</x:v>
      </x:c>
      <x:c r="T464" t="n">
        <x:v>13</x:v>
      </x:c>
      <x:c r="U464" t="str">
        <x:v>pickup_after_delivery_completion_plus_usage_lag</x:v>
      </x:c>
    </x:row>
    <x:row r="465">
      <x:c r="A465" t="str">
        <x:v>Set2_100-10-2</x:v>
      </x:c>
      <x:c r="B465" t="str">
        <x:v>short_same_day</x:v>
      </x:c>
      <x:c r="C465" t="str">
        <x:v>C45</x:v>
      </x:c>
      <x:c r="D465" s="59" t="n">
        <x:v>24</x:v>
      </x:c>
      <x:c r="E465" s="59" t="n">
        <x:v>14</x:v>
      </x:c>
      <x:c r="F465" s="59" t="str">
        <x:v>S6</x:v>
      </x:c>
      <x:c r="G465" s="59" t="n">
        <x:v>374</x:v>
      </x:c>
      <x:c r="H465" s="59" t="n">
        <x:v>404</x:v>
      </x:c>
      <x:c r="I465" s="59" t="n">
        <x:v>10</x:v>
      </x:c>
      <x:c r="J465" s="60" t="n">
        <x:f>'参数'!$C$4</x:f>
        <x:v>120</x:v>
      </x:c>
      <x:c r="K465" s="60" t="n">
        <x:f>'参数'!$D$4</x:f>
        <x:v>180</x:v>
      </x:c>
      <x:c r="L465" s="60" t="n">
        <x:f>H465+I465+J465</x:f>
        <x:v>534</x:v>
      </x:c>
      <x:c r="M465" s="60" t="n">
        <x:f>L465+K465</x:f>
        <x:v>714</x:v>
      </x:c>
      <x:c r="N465" s="60" t="n">
        <x:f>'参数'!$B$10</x:f>
        <x:v>1</x:v>
      </x:c>
      <x:c r="O465" s="60" t="n">
        <x:f>N465*'参数'!$B$11</x:f>
        <x:v>2</x:v>
      </x:c>
      <x:c r="P465" s="60" t="n">
        <x:f>N465*'参数'!$B$12</x:f>
        <x:v>1</x:v>
      </x:c>
      <x:c r="Q465" t="str">
        <x:f>C465&amp;"d"</x:f>
        <x:v>C45d</x:v>
      </x:c>
      <x:c r="R465" t="str">
        <x:f>C465&amp;"p"</x:f>
        <x:v>C45p</x:v>
      </x:c>
      <x:c r="S465" t="str">
        <x:f>IF(AND(L465&gt;=H465+I465+J465,M465&gt;L465,F465&lt;&gt;""),"PASS","FAIL")</x:f>
        <x:v>PASS</x:v>
      </x:c>
      <x:c r="T465" t="n">
        <x:v>12</x:v>
      </x:c>
      <x:c r="U465" t="str">
        <x:v>pickup_after_delivery_completion_plus_usage_lag</x:v>
      </x:c>
    </x:row>
    <x:row r="466">
      <x:c r="A466" t="str">
        <x:v>Set2_100-10-2</x:v>
      </x:c>
      <x:c r="B466" t="str">
        <x:v>short_same_day</x:v>
      </x:c>
      <x:c r="C466" t="str">
        <x:v>C46</x:v>
      </x:c>
      <x:c r="D466" s="59" t="n">
        <x:v>4</x:v>
      </x:c>
      <x:c r="E466" s="59" t="n">
        <x:v>24</x:v>
      </x:c>
      <x:c r="F466" s="59" t="str">
        <x:v>S5</x:v>
      </x:c>
      <x:c r="G466" s="59" t="n">
        <x:v>354</x:v>
      </x:c>
      <x:c r="H466" s="59" t="n">
        <x:v>390</x:v>
      </x:c>
      <x:c r="I466" s="59" t="n">
        <x:v>10</x:v>
      </x:c>
      <x:c r="J466" s="60" t="n">
        <x:f>'参数'!$C$4</x:f>
        <x:v>120</x:v>
      </x:c>
      <x:c r="K466" s="60" t="n">
        <x:f>'参数'!$D$4</x:f>
        <x:v>180</x:v>
      </x:c>
      <x:c r="L466" s="60" t="n">
        <x:f>H466+I466+J466</x:f>
        <x:v>520</x:v>
      </x:c>
      <x:c r="M466" s="60" t="n">
        <x:f>L466+K466</x:f>
        <x:v>700</x:v>
      </x:c>
      <x:c r="N466" s="60" t="n">
        <x:f>'参数'!$B$10</x:f>
        <x:v>1</x:v>
      </x:c>
      <x:c r="O466" s="60" t="n">
        <x:f>N466*'参数'!$B$11</x:f>
        <x:v>2</x:v>
      </x:c>
      <x:c r="P466" s="60" t="n">
        <x:f>N466*'参数'!$B$12</x:f>
        <x:v>1</x:v>
      </x:c>
      <x:c r="Q466" t="str">
        <x:f>C466&amp;"d"</x:f>
        <x:v>C46d</x:v>
      </x:c>
      <x:c r="R466" t="str">
        <x:f>C466&amp;"p"</x:f>
        <x:v>C46p</x:v>
      </x:c>
      <x:c r="S466" t="str">
        <x:f>IF(AND(L466&gt;=H466+I466+J466,M466&gt;L466,F466&lt;&gt;""),"PASS","FAIL")</x:f>
        <x:v>PASS</x:v>
      </x:c>
      <x:c r="T466" t="n">
        <x:v>1</x:v>
      </x:c>
      <x:c r="U466" t="str">
        <x:v>pickup_after_delivery_completion_plus_usage_lag</x:v>
      </x:c>
    </x:row>
    <x:row r="467">
      <x:c r="A467" t="str">
        <x:v>Set2_100-10-2</x:v>
      </x:c>
      <x:c r="B467" t="str">
        <x:v>short_same_day</x:v>
      </x:c>
      <x:c r="C467" t="str">
        <x:v>C47</x:v>
      </x:c>
      <x:c r="D467" s="59" t="n">
        <x:v>25</x:v>
      </x:c>
      <x:c r="E467" s="59" t="n">
        <x:v>14</x:v>
      </x:c>
      <x:c r="F467" s="59" t="str">
        <x:v>S6</x:v>
      </x:c>
      <x:c r="G467" s="59" t="n">
        <x:v>312</x:v>
      </x:c>
      <x:c r="H467" s="59" t="n">
        <x:v>322</x:v>
      </x:c>
      <x:c r="I467" s="59" t="n">
        <x:v>10</x:v>
      </x:c>
      <x:c r="J467" s="60" t="n">
        <x:f>'参数'!$C$4</x:f>
        <x:v>120</x:v>
      </x:c>
      <x:c r="K467" s="60" t="n">
        <x:f>'参数'!$D$4</x:f>
        <x:v>180</x:v>
      </x:c>
      <x:c r="L467" s="60" t="n">
        <x:f>H467+I467+J467</x:f>
        <x:v>452</x:v>
      </x:c>
      <x:c r="M467" s="60" t="n">
        <x:f>L467+K467</x:f>
        <x:v>632</x:v>
      </x:c>
      <x:c r="N467" s="60" t="n">
        <x:f>'参数'!$B$10</x:f>
        <x:v>1</x:v>
      </x:c>
      <x:c r="O467" s="60" t="n">
        <x:f>N467*'参数'!$B$11</x:f>
        <x:v>2</x:v>
      </x:c>
      <x:c r="P467" s="60" t="n">
        <x:f>N467*'参数'!$B$12</x:f>
        <x:v>1</x:v>
      </x:c>
      <x:c r="Q467" t="str">
        <x:f>C467&amp;"d"</x:f>
        <x:v>C47d</x:v>
      </x:c>
      <x:c r="R467" t="str">
        <x:f>C467&amp;"p"</x:f>
        <x:v>C47p</x:v>
      </x:c>
      <x:c r="S467" t="str">
        <x:f>IF(AND(L467&gt;=H467+I467+J467,M467&gt;L467,F467&lt;&gt;""),"PASS","FAIL")</x:f>
        <x:v>PASS</x:v>
      </x:c>
      <x:c r="T467" t="n">
        <x:v>2</x:v>
      </x:c>
      <x:c r="U467" t="str">
        <x:v>pickup_after_delivery_completion_plus_usage_lag</x:v>
      </x:c>
    </x:row>
    <x:row r="468">
      <x:c r="A468" t="str">
        <x:v>Set2_100-10-2</x:v>
      </x:c>
      <x:c r="B468" t="str">
        <x:v>short_same_day</x:v>
      </x:c>
      <x:c r="C468" t="str">
        <x:v>C48</x:v>
      </x:c>
      <x:c r="D468" s="59" t="n">
        <x:v>1</x:v>
      </x:c>
      <x:c r="E468" s="59" t="n">
        <x:v>28</x:v>
      </x:c>
      <x:c r="F468" s="59" t="str">
        <x:v>S0</x:v>
      </x:c>
      <x:c r="G468" s="59" t="n">
        <x:v>205</x:v>
      </x:c>
      <x:c r="H468" s="59" t="n">
        <x:v>227</x:v>
      </x:c>
      <x:c r="I468" s="59" t="n">
        <x:v>10</x:v>
      </x:c>
      <x:c r="J468" s="60" t="n">
        <x:f>'参数'!$C$4</x:f>
        <x:v>120</x:v>
      </x:c>
      <x:c r="K468" s="60" t="n">
        <x:f>'参数'!$D$4</x:f>
        <x:v>180</x:v>
      </x:c>
      <x:c r="L468" s="60" t="n">
        <x:f>H468+I468+J468</x:f>
        <x:v>357</x:v>
      </x:c>
      <x:c r="M468" s="60" t="n">
        <x:f>L468+K468</x:f>
        <x:v>537</x:v>
      </x:c>
      <x:c r="N468" s="60" t="n">
        <x:f>'参数'!$B$10</x:f>
        <x:v>1</x:v>
      </x:c>
      <x:c r="O468" s="60" t="n">
        <x:f>N468*'参数'!$B$11</x:f>
        <x:v>2</x:v>
      </x:c>
      <x:c r="P468" s="60" t="n">
        <x:f>N468*'参数'!$B$12</x:f>
        <x:v>1</x:v>
      </x:c>
      <x:c r="Q468" t="str">
        <x:f>C468&amp;"d"</x:f>
        <x:v>C48d</x:v>
      </x:c>
      <x:c r="R468" t="str">
        <x:f>C468&amp;"p"</x:f>
        <x:v>C48p</x:v>
      </x:c>
      <x:c r="S468" t="str">
        <x:f>IF(AND(L468&gt;=H468+I468+J468,M468&gt;L468,F468&lt;&gt;""),"PASS","FAIL")</x:f>
        <x:v>PASS</x:v>
      </x:c>
      <x:c r="T468" t="n">
        <x:v>9</x:v>
      </x:c>
      <x:c r="U468" t="str">
        <x:v>pickup_after_delivery_completion_plus_usage_lag</x:v>
      </x:c>
    </x:row>
    <x:row r="469">
      <x:c r="A469" t="str">
        <x:v>Set2_100-10-2</x:v>
      </x:c>
      <x:c r="B469" t="str">
        <x:v>short_same_day</x:v>
      </x:c>
      <x:c r="C469" t="str">
        <x:v>C49</x:v>
      </x:c>
      <x:c r="D469" s="59" t="n">
        <x:v>12</x:v>
      </x:c>
      <x:c r="E469" s="59" t="n">
        <x:v>9</x:v>
      </x:c>
      <x:c r="F469" s="59" t="str">
        <x:v>S5</x:v>
      </x:c>
      <x:c r="G469" s="59" t="n">
        <x:v>152</x:v>
      </x:c>
      <x:c r="H469" s="59" t="n">
        <x:v>190</x:v>
      </x:c>
      <x:c r="I469" s="59" t="n">
        <x:v>10</x:v>
      </x:c>
      <x:c r="J469" s="60" t="n">
        <x:f>'参数'!$C$4</x:f>
        <x:v>120</x:v>
      </x:c>
      <x:c r="K469" s="60" t="n">
        <x:f>'参数'!$D$4</x:f>
        <x:v>180</x:v>
      </x:c>
      <x:c r="L469" s="60" t="n">
        <x:f>H469+I469+J469</x:f>
        <x:v>320</x:v>
      </x:c>
      <x:c r="M469" s="60" t="n">
        <x:f>L469+K469</x:f>
        <x:v>500</x:v>
      </x:c>
      <x:c r="N469" s="60" t="n">
        <x:f>'参数'!$B$10</x:f>
        <x:v>1</x:v>
      </x:c>
      <x:c r="O469" s="60" t="n">
        <x:f>N469*'参数'!$B$11</x:f>
        <x:v>2</x:v>
      </x:c>
      <x:c r="P469" s="60" t="n">
        <x:f>N469*'参数'!$B$12</x:f>
        <x:v>1</x:v>
      </x:c>
      <x:c r="Q469" t="str">
        <x:f>C469&amp;"d"</x:f>
        <x:v>C49d</x:v>
      </x:c>
      <x:c r="R469" t="str">
        <x:f>C469&amp;"p"</x:f>
        <x:v>C49p</x:v>
      </x:c>
      <x:c r="S469" t="str">
        <x:f>IF(AND(L469&gt;=H469+I469+J469,M469&gt;L469,F469&lt;&gt;""),"PASS","FAIL")</x:f>
        <x:v>PASS</x:v>
      </x:c>
      <x:c r="T469" t="n">
        <x:v>1</x:v>
      </x:c>
      <x:c r="U469" t="str">
        <x:v>pickup_after_delivery_completion_plus_usage_lag</x:v>
      </x:c>
    </x:row>
    <x:row r="470">
      <x:c r="A470" t="str">
        <x:v>Set2_100-10-2</x:v>
      </x:c>
      <x:c r="B470" t="str">
        <x:v>short_same_day</x:v>
      </x:c>
      <x:c r="C470" t="str">
        <x:v>C50</x:v>
      </x:c>
      <x:c r="D470" s="59" t="n">
        <x:v>43</x:v>
      </x:c>
      <x:c r="E470" s="59" t="n">
        <x:v>48</x:v>
      </x:c>
      <x:c r="F470" s="59" t="str">
        <x:v>S7</x:v>
      </x:c>
      <x:c r="G470" s="59" t="n">
        <x:v>84</x:v>
      </x:c>
      <x:c r="H470" s="59" t="n">
        <x:v>118</x:v>
      </x:c>
      <x:c r="I470" s="59" t="n">
        <x:v>10</x:v>
      </x:c>
      <x:c r="J470" s="60" t="n">
        <x:f>'参数'!$C$4</x:f>
        <x:v>120</x:v>
      </x:c>
      <x:c r="K470" s="60" t="n">
        <x:f>'参数'!$D$4</x:f>
        <x:v>180</x:v>
      </x:c>
      <x:c r="L470" s="60" t="n">
        <x:f>H470+I470+J470</x:f>
        <x:v>248</x:v>
      </x:c>
      <x:c r="M470" s="60" t="n">
        <x:f>L470+K470</x:f>
        <x:v>428</x:v>
      </x:c>
      <x:c r="N470" s="60" t="n">
        <x:f>'参数'!$B$10</x:f>
        <x:v>1</x:v>
      </x:c>
      <x:c r="O470" s="60" t="n">
        <x:f>N470*'参数'!$B$11</x:f>
        <x:v>2</x:v>
      </x:c>
      <x:c r="P470" s="60" t="n">
        <x:f>N470*'参数'!$B$12</x:f>
        <x:v>1</x:v>
      </x:c>
      <x:c r="Q470" t="str">
        <x:f>C470&amp;"d"</x:f>
        <x:v>C50d</x:v>
      </x:c>
      <x:c r="R470" t="str">
        <x:f>C470&amp;"p"</x:f>
        <x:v>C50p</x:v>
      </x:c>
      <x:c r="S470" t="str">
        <x:f>IF(AND(L470&gt;=H470+I470+J470,M470&gt;L470,F470&lt;&gt;""),"PASS","FAIL")</x:f>
        <x:v>PASS</x:v>
      </x:c>
      <x:c r="T470" t="n">
        <x:v>4</x:v>
      </x:c>
      <x:c r="U470" t="str">
        <x:v>pickup_after_delivery_completion_plus_usage_lag</x:v>
      </x:c>
    </x:row>
    <x:row r="471">
      <x:c r="A471" t="str">
        <x:v>Set2_100-10-2</x:v>
      </x:c>
      <x:c r="B471" t="str">
        <x:v>short_same_day</x:v>
      </x:c>
      <x:c r="C471" t="str">
        <x:v>C51</x:v>
      </x:c>
      <x:c r="D471" s="59" t="n">
        <x:v>34</x:v>
      </x:c>
      <x:c r="E471" s="59" t="n">
        <x:v>24</x:v>
      </x:c>
      <x:c r="F471" s="59" t="str">
        <x:v>S2</x:v>
      </x:c>
      <x:c r="G471" s="59" t="n">
        <x:v>417</x:v>
      </x:c>
      <x:c r="H471" s="59" t="n">
        <x:v>431</x:v>
      </x:c>
      <x:c r="I471" s="59" t="n">
        <x:v>10</x:v>
      </x:c>
      <x:c r="J471" s="60" t="n">
        <x:f>'参数'!$C$4</x:f>
        <x:v>120</x:v>
      </x:c>
      <x:c r="K471" s="60" t="n">
        <x:f>'参数'!$D$4</x:f>
        <x:v>180</x:v>
      </x:c>
      <x:c r="L471" s="60" t="n">
        <x:f>H471+I471+J471</x:f>
        <x:v>561</x:v>
      </x:c>
      <x:c r="M471" s="60" t="n">
        <x:f>L471+K471</x:f>
        <x:v>741</x:v>
      </x:c>
      <x:c r="N471" s="60" t="n">
        <x:f>'参数'!$B$10</x:f>
        <x:v>1</x:v>
      </x:c>
      <x:c r="O471" s="60" t="n">
        <x:f>N471*'参数'!$B$11</x:f>
        <x:v>2</x:v>
      </x:c>
      <x:c r="P471" s="60" t="n">
        <x:f>N471*'参数'!$B$12</x:f>
        <x:v>1</x:v>
      </x:c>
      <x:c r="Q471" t="str">
        <x:f>C471&amp;"d"</x:f>
        <x:v>C51d</x:v>
      </x:c>
      <x:c r="R471" t="str">
        <x:f>C471&amp;"p"</x:f>
        <x:v>C51p</x:v>
      </x:c>
      <x:c r="S471" t="str">
        <x:f>IF(AND(L471&gt;=H471+I471+J471,M471&gt;L471,F471&lt;&gt;""),"PASS","FAIL")</x:f>
        <x:v>PASS</x:v>
      </x:c>
      <x:c r="T471" t="n">
        <x:v>5</x:v>
      </x:c>
      <x:c r="U471" t="str">
        <x:v>pickup_after_delivery_completion_plus_usage_lag</x:v>
      </x:c>
    </x:row>
    <x:row r="472">
      <x:c r="A472" t="str">
        <x:v>Set2_100-10-2</x:v>
      </x:c>
      <x:c r="B472" t="str">
        <x:v>short_same_day</x:v>
      </x:c>
      <x:c r="C472" t="str">
        <x:v>C52</x:v>
      </x:c>
      <x:c r="D472" s="59" t="n">
        <x:v>27</x:v>
      </x:c>
      <x:c r="E472" s="59" t="n">
        <x:v>25</x:v>
      </x:c>
      <x:c r="F472" s="59" t="str">
        <x:v>S8</x:v>
      </x:c>
      <x:c r="G472" s="59" t="n">
        <x:v>140</x:v>
      </x:c>
      <x:c r="H472" s="59" t="n">
        <x:v>172</x:v>
      </x:c>
      <x:c r="I472" s="59" t="n">
        <x:v>10</x:v>
      </x:c>
      <x:c r="J472" s="60" t="n">
        <x:f>'参数'!$C$4</x:f>
        <x:v>120</x:v>
      </x:c>
      <x:c r="K472" s="60" t="n">
        <x:f>'参数'!$D$4</x:f>
        <x:v>180</x:v>
      </x:c>
      <x:c r="L472" s="60" t="n">
        <x:f>H472+I472+J472</x:f>
        <x:v>302</x:v>
      </x:c>
      <x:c r="M472" s="60" t="n">
        <x:f>L472+K472</x:f>
        <x:v>482</x:v>
      </x:c>
      <x:c r="N472" s="60" t="n">
        <x:f>'参数'!$B$10</x:f>
        <x:v>1</x:v>
      </x:c>
      <x:c r="O472" s="60" t="n">
        <x:f>N472*'参数'!$B$11</x:f>
        <x:v>2</x:v>
      </x:c>
      <x:c r="P472" s="60" t="n">
        <x:f>N472*'参数'!$B$12</x:f>
        <x:v>1</x:v>
      </x:c>
      <x:c r="Q472" t="str">
        <x:f>C472&amp;"d"</x:f>
        <x:v>C52d</x:v>
      </x:c>
      <x:c r="R472" t="str">
        <x:f>C472&amp;"p"</x:f>
        <x:v>C52p</x:v>
      </x:c>
      <x:c r="S472" t="str">
        <x:f>IF(AND(L472&gt;=H472+I472+J472,M472&gt;L472,F472&lt;&gt;""),"PASS","FAIL")</x:f>
        <x:v>PASS</x:v>
      </x:c>
      <x:c r="T472" t="n">
        <x:v>8</x:v>
      </x:c>
      <x:c r="U472" t="str">
        <x:v>pickup_after_delivery_completion_plus_usage_lag</x:v>
      </x:c>
    </x:row>
    <x:row r="473">
      <x:c r="A473" t="str">
        <x:v>Set2_100-10-2</x:v>
      </x:c>
      <x:c r="B473" t="str">
        <x:v>short_same_day</x:v>
      </x:c>
      <x:c r="C473" t="str">
        <x:v>C53</x:v>
      </x:c>
      <x:c r="D473" s="59" t="n">
        <x:v>48</x:v>
      </x:c>
      <x:c r="E473" s="59" t="n">
        <x:v>26</x:v>
      </x:c>
      <x:c r="F473" s="59" t="str">
        <x:v>S2</x:v>
      </x:c>
      <x:c r="G473" s="59" t="n">
        <x:v>605</x:v>
      </x:c>
      <x:c r="H473" s="59" t="n">
        <x:v>629</x:v>
      </x:c>
      <x:c r="I473" s="59" t="n">
        <x:v>10</x:v>
      </x:c>
      <x:c r="J473" s="60" t="n">
        <x:f>'参数'!$C$4</x:f>
        <x:v>120</x:v>
      </x:c>
      <x:c r="K473" s="60" t="n">
        <x:f>'参数'!$D$4</x:f>
        <x:v>180</x:v>
      </x:c>
      <x:c r="L473" s="60" t="n">
        <x:f>H473+I473+J473</x:f>
        <x:v>759</x:v>
      </x:c>
      <x:c r="M473" s="60" t="n">
        <x:f>L473+K473</x:f>
        <x:v>939</x:v>
      </x:c>
      <x:c r="N473" s="60" t="n">
        <x:f>'参数'!$B$10</x:f>
        <x:v>1</x:v>
      </x:c>
      <x:c r="O473" s="60" t="n">
        <x:f>N473*'参数'!$B$11</x:f>
        <x:v>2</x:v>
      </x:c>
      <x:c r="P473" s="60" t="n">
        <x:f>N473*'参数'!$B$12</x:f>
        <x:v>1</x:v>
      </x:c>
      <x:c r="Q473" t="str">
        <x:f>C473&amp;"d"</x:f>
        <x:v>C53d</x:v>
      </x:c>
      <x:c r="R473" t="str">
        <x:f>C473&amp;"p"</x:f>
        <x:v>C53p</x:v>
      </x:c>
      <x:c r="S473" t="str">
        <x:f>IF(AND(L473&gt;=H473+I473+J473,M473&gt;L473,F473&lt;&gt;""),"PASS","FAIL")</x:f>
        <x:v>PASS</x:v>
      </x:c>
      <x:c r="T473" t="n">
        <x:v>7</x:v>
      </x:c>
      <x:c r="U473" t="str">
        <x:v>pickup_after_delivery_completion_plus_usage_lag</x:v>
      </x:c>
    </x:row>
    <x:row r="474">
      <x:c r="A474" t="str">
        <x:v>Set2_100-10-2</x:v>
      </x:c>
      <x:c r="B474" t="str">
        <x:v>short_same_day</x:v>
      </x:c>
      <x:c r="C474" t="str">
        <x:v>C54</x:v>
      </x:c>
      <x:c r="D474" s="59" t="n">
        <x:v>25</x:v>
      </x:c>
      <x:c r="E474" s="59" t="n">
        <x:v>32</x:v>
      </x:c>
      <x:c r="F474" s="59" t="str">
        <x:v>S8</x:v>
      </x:c>
      <x:c r="G474" s="59" t="n">
        <x:v>245</x:v>
      </x:c>
      <x:c r="H474" s="59" t="n">
        <x:v>273</x:v>
      </x:c>
      <x:c r="I474" s="59" t="n">
        <x:v>10</x:v>
      </x:c>
      <x:c r="J474" s="60" t="n">
        <x:f>'参数'!$C$4</x:f>
        <x:v>120</x:v>
      </x:c>
      <x:c r="K474" s="60" t="n">
        <x:f>'参数'!$D$4</x:f>
        <x:v>180</x:v>
      </x:c>
      <x:c r="L474" s="60" t="n">
        <x:f>H474+I474+J474</x:f>
        <x:v>403</x:v>
      </x:c>
      <x:c r="M474" s="60" t="n">
        <x:f>L474+K474</x:f>
        <x:v>583</x:v>
      </x:c>
      <x:c r="N474" s="60" t="n">
        <x:f>'参数'!$B$10</x:f>
        <x:v>1</x:v>
      </x:c>
      <x:c r="O474" s="60" t="n">
        <x:f>N474*'参数'!$B$11</x:f>
        <x:v>2</x:v>
      </x:c>
      <x:c r="P474" s="60" t="n">
        <x:f>N474*'参数'!$B$12</x:f>
        <x:v>1</x:v>
      </x:c>
      <x:c r="Q474" t="str">
        <x:f>C474&amp;"d"</x:f>
        <x:v>C54d</x:v>
      </x:c>
      <x:c r="R474" t="str">
        <x:f>C474&amp;"p"</x:f>
        <x:v>C54p</x:v>
      </x:c>
      <x:c r="S474" t="str">
        <x:f>IF(AND(L474&gt;=H474+I474+J474,M474&gt;L474,F474&lt;&gt;""),"PASS","FAIL")</x:f>
        <x:v>PASS</x:v>
      </x:c>
      <x:c r="T474" t="n">
        <x:v>9</x:v>
      </x:c>
      <x:c r="U474" t="str">
        <x:v>pickup_after_delivery_completion_plus_usage_lag</x:v>
      </x:c>
    </x:row>
    <x:row r="475">
      <x:c r="A475" t="str">
        <x:v>Set2_100-10-2</x:v>
      </x:c>
      <x:c r="B475" t="str">
        <x:v>short_same_day</x:v>
      </x:c>
      <x:c r="C475" t="str">
        <x:v>C55</x:v>
      </x:c>
      <x:c r="D475" s="59" t="n">
        <x:v>34</x:v>
      </x:c>
      <x:c r="E475" s="59" t="n">
        <x:v>48</x:v>
      </x:c>
      <x:c r="F475" s="59" t="str">
        <x:v>S4</x:v>
      </x:c>
      <x:c r="G475" s="59" t="n">
        <x:v>422</x:v>
      </x:c>
      <x:c r="H475" s="59" t="n">
        <x:v>446</x:v>
      </x:c>
      <x:c r="I475" s="59" t="n">
        <x:v>10</x:v>
      </x:c>
      <x:c r="J475" s="60" t="n">
        <x:f>'参数'!$C$4</x:f>
        <x:v>120</x:v>
      </x:c>
      <x:c r="K475" s="60" t="n">
        <x:f>'参数'!$D$4</x:f>
        <x:v>180</x:v>
      </x:c>
      <x:c r="L475" s="60" t="n">
        <x:f>H475+I475+J475</x:f>
        <x:v>576</x:v>
      </x:c>
      <x:c r="M475" s="60" t="n">
        <x:f>L475+K475</x:f>
        <x:v>756</x:v>
      </x:c>
      <x:c r="N475" s="60" t="n">
        <x:f>'参数'!$B$10</x:f>
        <x:v>1</x:v>
      </x:c>
      <x:c r="O475" s="60" t="n">
        <x:f>N475*'参数'!$B$11</x:f>
        <x:v>2</x:v>
      </x:c>
      <x:c r="P475" s="60" t="n">
        <x:f>N475*'参数'!$B$12</x:f>
        <x:v>1</x:v>
      </x:c>
      <x:c r="Q475" t="str">
        <x:f>C475&amp;"d"</x:f>
        <x:v>C55d</x:v>
      </x:c>
      <x:c r="R475" t="str">
        <x:f>C475&amp;"p"</x:f>
        <x:v>C55p</x:v>
      </x:c>
      <x:c r="S475" t="str">
        <x:f>IF(AND(L475&gt;=H475+I475+J475,M475&gt;L475,F475&lt;&gt;""),"PASS","FAIL")</x:f>
        <x:v>PASS</x:v>
      </x:c>
      <x:c r="T475" t="n">
        <x:v>9</x:v>
      </x:c>
      <x:c r="U475" t="str">
        <x:v>pickup_after_delivery_completion_plus_usage_lag</x:v>
      </x:c>
    </x:row>
    <x:row r="476">
      <x:c r="A476" t="str">
        <x:v>Set2_100-10-2</x:v>
      </x:c>
      <x:c r="B476" t="str">
        <x:v>short_same_day</x:v>
      </x:c>
      <x:c r="C476" t="str">
        <x:v>C56</x:v>
      </x:c>
      <x:c r="D476" s="59" t="n">
        <x:v>27</x:v>
      </x:c>
      <x:c r="E476" s="59" t="n">
        <x:v>33</x:v>
      </x:c>
      <x:c r="F476" s="59" t="str">
        <x:v>S1</x:v>
      </x:c>
      <x:c r="G476" s="59" t="n">
        <x:v>552</x:v>
      </x:c>
      <x:c r="H476" s="59" t="n">
        <x:v>562</x:v>
      </x:c>
      <x:c r="I476" s="59" t="n">
        <x:v>10</x:v>
      </x:c>
      <x:c r="J476" s="60" t="n">
        <x:f>'参数'!$C$4</x:f>
        <x:v>120</x:v>
      </x:c>
      <x:c r="K476" s="60" t="n">
        <x:f>'参数'!$D$4</x:f>
        <x:v>180</x:v>
      </x:c>
      <x:c r="L476" s="60" t="n">
        <x:f>H476+I476+J476</x:f>
        <x:v>692</x:v>
      </x:c>
      <x:c r="M476" s="60" t="n">
        <x:f>L476+K476</x:f>
        <x:v>872</x:v>
      </x:c>
      <x:c r="N476" s="60" t="n">
        <x:f>'参数'!$B$10</x:f>
        <x:v>1</x:v>
      </x:c>
      <x:c r="O476" s="60" t="n">
        <x:f>N476*'参数'!$B$11</x:f>
        <x:v>2</x:v>
      </x:c>
      <x:c r="P476" s="60" t="n">
        <x:f>N476*'参数'!$B$12</x:f>
        <x:v>1</x:v>
      </x:c>
      <x:c r="Q476" t="str">
        <x:f>C476&amp;"d"</x:f>
        <x:v>C56d</x:v>
      </x:c>
      <x:c r="R476" t="str">
        <x:f>C476&amp;"p"</x:f>
        <x:v>C56p</x:v>
      </x:c>
      <x:c r="S476" t="str">
        <x:f>IF(AND(L476&gt;=H476+I476+J476,M476&gt;L476,F476&lt;&gt;""),"PASS","FAIL")</x:f>
        <x:v>PASS</x:v>
      </x:c>
      <x:c r="T476" t="n">
        <x:v>5</x:v>
      </x:c>
      <x:c r="U476" t="str">
        <x:v>pickup_after_delivery_completion_plus_usage_lag</x:v>
      </x:c>
    </x:row>
    <x:row r="477">
      <x:c r="A477" t="str">
        <x:v>Set2_100-10-2</x:v>
      </x:c>
      <x:c r="B477" t="str">
        <x:v>short_same_day</x:v>
      </x:c>
      <x:c r="C477" t="str">
        <x:v>C57</x:v>
      </x:c>
      <x:c r="D477" s="59" t="n">
        <x:v>45</x:v>
      </x:c>
      <x:c r="E477" s="59" t="n">
        <x:v>24</x:v>
      </x:c>
      <x:c r="F477" s="59" t="str">
        <x:v>S2</x:v>
      </x:c>
      <x:c r="G477" s="59" t="n">
        <x:v>349</x:v>
      </x:c>
      <x:c r="H477" s="59" t="n">
        <x:v>369</x:v>
      </x:c>
      <x:c r="I477" s="59" t="n">
        <x:v>10</x:v>
      </x:c>
      <x:c r="J477" s="60" t="n">
        <x:f>'参数'!$C$4</x:f>
        <x:v>120</x:v>
      </x:c>
      <x:c r="K477" s="60" t="n">
        <x:f>'参数'!$D$4</x:f>
        <x:v>180</x:v>
      </x:c>
      <x:c r="L477" s="60" t="n">
        <x:f>H477+I477+J477</x:f>
        <x:v>499</x:v>
      </x:c>
      <x:c r="M477" s="60" t="n">
        <x:f>L477+K477</x:f>
        <x:v>679</x:v>
      </x:c>
      <x:c r="N477" s="60" t="n">
        <x:f>'参数'!$B$10</x:f>
        <x:v>1</x:v>
      </x:c>
      <x:c r="O477" s="60" t="n">
        <x:f>N477*'参数'!$B$11</x:f>
        <x:v>2</x:v>
      </x:c>
      <x:c r="P477" s="60" t="n">
        <x:f>N477*'参数'!$B$12</x:f>
        <x:v>1</x:v>
      </x:c>
      <x:c r="Q477" t="str">
        <x:f>C477&amp;"d"</x:f>
        <x:v>C57d</x:v>
      </x:c>
      <x:c r="R477" t="str">
        <x:f>C477&amp;"p"</x:f>
        <x:v>C57p</x:v>
      </x:c>
      <x:c r="S477" t="str">
        <x:f>IF(AND(L477&gt;=H477+I477+J477,M477&gt;L477,F477&lt;&gt;""),"PASS","FAIL")</x:f>
        <x:v>PASS</x:v>
      </x:c>
      <x:c r="T477" t="n">
        <x:v>10</x:v>
      </x:c>
      <x:c r="U477" t="str">
        <x:v>pickup_after_delivery_completion_plus_usage_lag</x:v>
      </x:c>
    </x:row>
    <x:row r="478">
      <x:c r="A478" t="str">
        <x:v>Set2_100-10-2</x:v>
      </x:c>
      <x:c r="B478" t="str">
        <x:v>short_same_day</x:v>
      </x:c>
      <x:c r="C478" t="str">
        <x:v>C58</x:v>
      </x:c>
      <x:c r="D478" s="59" t="n">
        <x:v>45</x:v>
      </x:c>
      <x:c r="E478" s="59" t="n">
        <x:v>26</x:v>
      </x:c>
      <x:c r="F478" s="59" t="str">
        <x:v>S2</x:v>
      </x:c>
      <x:c r="G478" s="59" t="n">
        <x:v>314</x:v>
      </x:c>
      <x:c r="H478" s="59" t="n">
        <x:v>324</x:v>
      </x:c>
      <x:c r="I478" s="59" t="n">
        <x:v>10</x:v>
      </x:c>
      <x:c r="J478" s="60" t="n">
        <x:f>'参数'!$C$4</x:f>
        <x:v>120</x:v>
      </x:c>
      <x:c r="K478" s="60" t="n">
        <x:f>'参数'!$D$4</x:f>
        <x:v>180</x:v>
      </x:c>
      <x:c r="L478" s="60" t="n">
        <x:f>H478+I478+J478</x:f>
        <x:v>454</x:v>
      </x:c>
      <x:c r="M478" s="60" t="n">
        <x:f>L478+K478</x:f>
        <x:v>634</x:v>
      </x:c>
      <x:c r="N478" s="60" t="n">
        <x:f>'参数'!$B$10</x:f>
        <x:v>1</x:v>
      </x:c>
      <x:c r="O478" s="60" t="n">
        <x:f>N478*'参数'!$B$11</x:f>
        <x:v>2</x:v>
      </x:c>
      <x:c r="P478" s="60" t="n">
        <x:f>N478*'参数'!$B$12</x:f>
        <x:v>1</x:v>
      </x:c>
      <x:c r="Q478" t="str">
        <x:f>C478&amp;"d"</x:f>
        <x:v>C58d</x:v>
      </x:c>
      <x:c r="R478" t="str">
        <x:f>C478&amp;"p"</x:f>
        <x:v>C58p</x:v>
      </x:c>
      <x:c r="S478" t="str">
        <x:f>IF(AND(L478&gt;=H478+I478+J478,M478&gt;L478,F478&lt;&gt;""),"PASS","FAIL")</x:f>
        <x:v>PASS</x:v>
      </x:c>
      <x:c r="T478" t="n">
        <x:v>11</x:v>
      </x:c>
      <x:c r="U478" t="str">
        <x:v>pickup_after_delivery_completion_plus_usage_lag</x:v>
      </x:c>
    </x:row>
    <x:row r="479">
      <x:c r="A479" t="str">
        <x:v>Set2_100-10-2</x:v>
      </x:c>
      <x:c r="B479" t="str">
        <x:v>short_same_day</x:v>
      </x:c>
      <x:c r="C479" t="str">
        <x:v>C59</x:v>
      </x:c>
      <x:c r="D479" s="59" t="n">
        <x:v>28</x:v>
      </x:c>
      <x:c r="E479" s="59" t="n">
        <x:v>44</x:v>
      </x:c>
      <x:c r="F479" s="59" t="str">
        <x:v>S1</x:v>
      </x:c>
      <x:c r="G479" s="59" t="n">
        <x:v>370</x:v>
      </x:c>
      <x:c r="H479" s="59" t="n">
        <x:v>400</x:v>
      </x:c>
      <x:c r="I479" s="59" t="n">
        <x:v>10</x:v>
      </x:c>
      <x:c r="J479" s="60" t="n">
        <x:f>'参数'!$C$4</x:f>
        <x:v>120</x:v>
      </x:c>
      <x:c r="K479" s="60" t="n">
        <x:f>'参数'!$D$4</x:f>
        <x:v>180</x:v>
      </x:c>
      <x:c r="L479" s="60" t="n">
        <x:f>H479+I479+J479</x:f>
        <x:v>530</x:v>
      </x:c>
      <x:c r="M479" s="60" t="n">
        <x:f>L479+K479</x:f>
        <x:v>710</x:v>
      </x:c>
      <x:c r="N479" s="60" t="n">
        <x:f>'参数'!$B$10</x:f>
        <x:v>1</x:v>
      </x:c>
      <x:c r="O479" s="60" t="n">
        <x:f>N479*'参数'!$B$11</x:f>
        <x:v>2</x:v>
      </x:c>
      <x:c r="P479" s="60" t="n">
        <x:f>N479*'参数'!$B$12</x:f>
        <x:v>1</x:v>
      </x:c>
      <x:c r="Q479" t="str">
        <x:f>C479&amp;"d"</x:f>
        <x:v>C59d</x:v>
      </x:c>
      <x:c r="R479" t="str">
        <x:f>C479&amp;"p"</x:f>
        <x:v>C59p</x:v>
      </x:c>
      <x:c r="S479" t="str">
        <x:f>IF(AND(L479&gt;=H479+I479+J479,M479&gt;L479,F479&lt;&gt;""),"PASS","FAIL")</x:f>
        <x:v>PASS</x:v>
      </x:c>
      <x:c r="T479" t="n">
        <x:v>8</x:v>
      </x:c>
      <x:c r="U479" t="str">
        <x:v>pickup_after_delivery_completion_plus_usage_lag</x:v>
      </x:c>
    </x:row>
    <x:row r="480">
      <x:c r="A480" t="str">
        <x:v>Set2_100-10-2</x:v>
      </x:c>
      <x:c r="B480" t="str">
        <x:v>short_same_day</x:v>
      </x:c>
      <x:c r="C480" t="str">
        <x:v>C60</x:v>
      </x:c>
      <x:c r="D480" s="59" t="n">
        <x:v>38</x:v>
      </x:c>
      <x:c r="E480" s="59" t="n">
        <x:v>42</x:v>
      </x:c>
      <x:c r="F480" s="59" t="str">
        <x:v>S4</x:v>
      </x:c>
      <x:c r="G480" s="59" t="n">
        <x:v>494</x:v>
      </x:c>
      <x:c r="H480" s="59" t="n">
        <x:v>508</x:v>
      </x:c>
      <x:c r="I480" s="59" t="n">
        <x:v>10</x:v>
      </x:c>
      <x:c r="J480" s="60" t="n">
        <x:f>'参数'!$C$4</x:f>
        <x:v>120</x:v>
      </x:c>
      <x:c r="K480" s="60" t="n">
        <x:f>'参数'!$D$4</x:f>
        <x:v>180</x:v>
      </x:c>
      <x:c r="L480" s="60" t="n">
        <x:f>H480+I480+J480</x:f>
        <x:v>638</x:v>
      </x:c>
      <x:c r="M480" s="60" t="n">
        <x:f>L480+K480</x:f>
        <x:v>818</x:v>
      </x:c>
      <x:c r="N480" s="60" t="n">
        <x:f>'参数'!$B$10</x:f>
        <x:v>1</x:v>
      </x:c>
      <x:c r="O480" s="60" t="n">
        <x:f>N480*'参数'!$B$11</x:f>
        <x:v>2</x:v>
      </x:c>
      <x:c r="P480" s="60" t="n">
        <x:f>N480*'参数'!$B$12</x:f>
        <x:v>1</x:v>
      </x:c>
      <x:c r="Q480" t="str">
        <x:f>C480&amp;"d"</x:f>
        <x:v>C60d</x:v>
      </x:c>
      <x:c r="R480" t="str">
        <x:f>C480&amp;"p"</x:f>
        <x:v>C60p</x:v>
      </x:c>
      <x:c r="S480" t="str">
        <x:f>IF(AND(L480&gt;=H480+I480+J480,M480&gt;L480,F480&lt;&gt;""),"PASS","FAIL")</x:f>
        <x:v>PASS</x:v>
      </x:c>
      <x:c r="T480" t="n">
        <x:v>12</x:v>
      </x:c>
      <x:c r="U480" t="str">
        <x:v>pickup_after_delivery_completion_plus_usage_lag</x:v>
      </x:c>
    </x:row>
    <x:row r="481">
      <x:c r="A481" t="str">
        <x:v>Set2_100-10-2</x:v>
      </x:c>
      <x:c r="B481" t="str">
        <x:v>short_same_day</x:v>
      </x:c>
      <x:c r="C481" t="str">
        <x:v>C61</x:v>
      </x:c>
      <x:c r="D481" s="59" t="n">
        <x:v>42</x:v>
      </x:c>
      <x:c r="E481" s="59" t="n">
        <x:v>26</x:v>
      </x:c>
      <x:c r="F481" s="59" t="str">
        <x:v>S2</x:v>
      </x:c>
      <x:c r="G481" s="59" t="n">
        <x:v>281</x:v>
      </x:c>
      <x:c r="H481" s="59" t="n">
        <x:v>299</x:v>
      </x:c>
      <x:c r="I481" s="59" t="n">
        <x:v>10</x:v>
      </x:c>
      <x:c r="J481" s="60" t="n">
        <x:f>'参数'!$C$4</x:f>
        <x:v>120</x:v>
      </x:c>
      <x:c r="K481" s="60" t="n">
        <x:f>'参数'!$D$4</x:f>
        <x:v>180</x:v>
      </x:c>
      <x:c r="L481" s="60" t="n">
        <x:f>H481+I481+J481</x:f>
        <x:v>429</x:v>
      </x:c>
      <x:c r="M481" s="60" t="n">
        <x:f>L481+K481</x:f>
        <x:v>609</x:v>
      </x:c>
      <x:c r="N481" s="60" t="n">
        <x:f>'参数'!$B$10</x:f>
        <x:v>1</x:v>
      </x:c>
      <x:c r="O481" s="60" t="n">
        <x:f>N481*'参数'!$B$11</x:f>
        <x:v>2</x:v>
      </x:c>
      <x:c r="P481" s="60" t="n">
        <x:f>N481*'参数'!$B$12</x:f>
        <x:v>1</x:v>
      </x:c>
      <x:c r="Q481" t="str">
        <x:f>C481&amp;"d"</x:f>
        <x:v>C61d</x:v>
      </x:c>
      <x:c r="R481" t="str">
        <x:f>C481&amp;"p"</x:f>
        <x:v>C61p</x:v>
      </x:c>
      <x:c r="S481" t="str">
        <x:f>IF(AND(L481&gt;=H481+I481+J481,M481&gt;L481,F481&lt;&gt;""),"PASS","FAIL")</x:f>
        <x:v>PASS</x:v>
      </x:c>
      <x:c r="T481" t="n">
        <x:v>8</x:v>
      </x:c>
      <x:c r="U481" t="str">
        <x:v>pickup_after_delivery_completion_plus_usage_lag</x:v>
      </x:c>
    </x:row>
    <x:row r="482">
      <x:c r="A482" t="str">
        <x:v>Set2_100-10-2</x:v>
      </x:c>
      <x:c r="B482" t="str">
        <x:v>short_same_day</x:v>
      </x:c>
      <x:c r="C482" t="str">
        <x:v>C62</x:v>
      </x:c>
      <x:c r="D482" s="59" t="n">
        <x:v>25</x:v>
      </x:c>
      <x:c r="E482" s="59" t="n">
        <x:v>41</x:v>
      </x:c>
      <x:c r="F482" s="59" t="str">
        <x:v>S1</x:v>
      </x:c>
      <x:c r="G482" s="59" t="n">
        <x:v>513</x:v>
      </x:c>
      <x:c r="H482" s="59" t="n">
        <x:v>543</x:v>
      </x:c>
      <x:c r="I482" s="59" t="n">
        <x:v>10</x:v>
      </x:c>
      <x:c r="J482" s="60" t="n">
        <x:f>'参数'!$C$4</x:f>
        <x:v>120</x:v>
      </x:c>
      <x:c r="K482" s="60" t="n">
        <x:f>'参数'!$D$4</x:f>
        <x:v>180</x:v>
      </x:c>
      <x:c r="L482" s="60" t="n">
        <x:f>H482+I482+J482</x:f>
        <x:v>673</x:v>
      </x:c>
      <x:c r="M482" s="60" t="n">
        <x:f>L482+K482</x:f>
        <x:v>853</x:v>
      </x:c>
      <x:c r="N482" s="60" t="n">
        <x:f>'参数'!$B$10</x:f>
        <x:v>1</x:v>
      </x:c>
      <x:c r="O482" s="60" t="n">
        <x:f>N482*'参数'!$B$11</x:f>
        <x:v>2</x:v>
      </x:c>
      <x:c r="P482" s="60" t="n">
        <x:f>N482*'参数'!$B$12</x:f>
        <x:v>1</x:v>
      </x:c>
      <x:c r="Q482" t="str">
        <x:f>C482&amp;"d"</x:f>
        <x:v>C62d</x:v>
      </x:c>
      <x:c r="R482" t="str">
        <x:f>C482&amp;"p"</x:f>
        <x:v>C62p</x:v>
      </x:c>
      <x:c r="S482" t="str">
        <x:f>IF(AND(L482&gt;=H482+I482+J482,M482&gt;L482,F482&lt;&gt;""),"PASS","FAIL")</x:f>
        <x:v>PASS</x:v>
      </x:c>
      <x:c r="T482" t="n">
        <x:v>10</x:v>
      </x:c>
      <x:c r="U482" t="str">
        <x:v>pickup_after_delivery_completion_plus_usage_lag</x:v>
      </x:c>
    </x:row>
    <x:row r="483">
      <x:c r="A483" t="str">
        <x:v>Set2_100-10-2</x:v>
      </x:c>
      <x:c r="B483" t="str">
        <x:v>short_same_day</x:v>
      </x:c>
      <x:c r="C483" t="str">
        <x:v>C63</x:v>
      </x:c>
      <x:c r="D483" s="59" t="n">
        <x:v>28</x:v>
      </x:c>
      <x:c r="E483" s="59" t="n">
        <x:v>33</x:v>
      </x:c>
      <x:c r="F483" s="59" t="str">
        <x:v>S1</x:v>
      </x:c>
      <x:c r="G483" s="59" t="n">
        <x:v>422</x:v>
      </x:c>
      <x:c r="H483" s="59" t="n">
        <x:v>456</x:v>
      </x:c>
      <x:c r="I483" s="59" t="n">
        <x:v>10</x:v>
      </x:c>
      <x:c r="J483" s="60" t="n">
        <x:f>'参数'!$C$4</x:f>
        <x:v>120</x:v>
      </x:c>
      <x:c r="K483" s="60" t="n">
        <x:f>'参数'!$D$4</x:f>
        <x:v>180</x:v>
      </x:c>
      <x:c r="L483" s="60" t="n">
        <x:f>H483+I483+J483</x:f>
        <x:v>586</x:v>
      </x:c>
      <x:c r="M483" s="60" t="n">
        <x:f>L483+K483</x:f>
        <x:v>766</x:v>
      </x:c>
      <x:c r="N483" s="60" t="n">
        <x:f>'参数'!$B$10</x:f>
        <x:v>1</x:v>
      </x:c>
      <x:c r="O483" s="60" t="n">
        <x:f>N483*'参数'!$B$11</x:f>
        <x:v>2</x:v>
      </x:c>
      <x:c r="P483" s="60" t="n">
        <x:f>N483*'参数'!$B$12</x:f>
        <x:v>1</x:v>
      </x:c>
      <x:c r="Q483" t="str">
        <x:f>C483&amp;"d"</x:f>
        <x:v>C63d</x:v>
      </x:c>
      <x:c r="R483" t="str">
        <x:f>C483&amp;"p"</x:f>
        <x:v>C63p</x:v>
      </x:c>
      <x:c r="S483" t="str">
        <x:f>IF(AND(L483&gt;=H483+I483+J483,M483&gt;L483,F483&lt;&gt;""),"PASS","FAIL")</x:f>
        <x:v>PASS</x:v>
      </x:c>
      <x:c r="T483" t="n">
        <x:v>13</x:v>
      </x:c>
      <x:c r="U483" t="str">
        <x:v>pickup_after_delivery_completion_plus_usage_lag</x:v>
      </x:c>
    </x:row>
    <x:row r="484">
      <x:c r="A484" t="str">
        <x:v>Set2_100-10-2</x:v>
      </x:c>
      <x:c r="B484" t="str">
        <x:v>short_same_day</x:v>
      </x:c>
      <x:c r="C484" t="str">
        <x:v>C64</x:v>
      </x:c>
      <x:c r="D484" s="59" t="n">
        <x:v>36</x:v>
      </x:c>
      <x:c r="E484" s="59" t="n">
        <x:v>33</x:v>
      </x:c>
      <x:c r="F484" s="59" t="str">
        <x:v>S4</x:v>
      </x:c>
      <x:c r="G484" s="59" t="n">
        <x:v>357</x:v>
      </x:c>
      <x:c r="H484" s="59" t="n">
        <x:v>377</x:v>
      </x:c>
      <x:c r="I484" s="59" t="n">
        <x:v>10</x:v>
      </x:c>
      <x:c r="J484" s="60" t="n">
        <x:f>'参数'!$C$4</x:f>
        <x:v>120</x:v>
      </x:c>
      <x:c r="K484" s="60" t="n">
        <x:f>'参数'!$D$4</x:f>
        <x:v>180</x:v>
      </x:c>
      <x:c r="L484" s="60" t="n">
        <x:f>H484+I484+J484</x:f>
        <x:v>507</x:v>
      </x:c>
      <x:c r="M484" s="60" t="n">
        <x:f>L484+K484</x:f>
        <x:v>687</x:v>
      </x:c>
      <x:c r="N484" s="60" t="n">
        <x:f>'参数'!$B$10</x:f>
        <x:v>1</x:v>
      </x:c>
      <x:c r="O484" s="60" t="n">
        <x:f>N484*'参数'!$B$11</x:f>
        <x:v>2</x:v>
      </x:c>
      <x:c r="P484" s="60" t="n">
        <x:f>N484*'参数'!$B$12</x:f>
        <x:v>1</x:v>
      </x:c>
      <x:c r="Q484" t="str">
        <x:f>C484&amp;"d"</x:f>
        <x:v>C64d</x:v>
      </x:c>
      <x:c r="R484" t="str">
        <x:f>C484&amp;"p"</x:f>
        <x:v>C64p</x:v>
      </x:c>
      <x:c r="S484" t="str">
        <x:f>IF(AND(L484&gt;=H484+I484+J484,M484&gt;L484,F484&lt;&gt;""),"PASS","FAIL")</x:f>
        <x:v>PASS</x:v>
      </x:c>
      <x:c r="T484" t="n">
        <x:v>1</x:v>
      </x:c>
      <x:c r="U484" t="str">
        <x:v>pickup_after_delivery_completion_plus_usage_lag</x:v>
      </x:c>
    </x:row>
    <x:row r="485">
      <x:c r="A485" t="str">
        <x:v>Set2_100-10-2</x:v>
      </x:c>
      <x:c r="B485" t="str">
        <x:v>short_same_day</x:v>
      </x:c>
      <x:c r="C485" t="str">
        <x:v>C65</x:v>
      </x:c>
      <x:c r="D485" s="59" t="n">
        <x:v>38</x:v>
      </x:c>
      <x:c r="E485" s="59" t="n">
        <x:v>28</x:v>
      </x:c>
      <x:c r="F485" s="59" t="str">
        <x:v>S2</x:v>
      </x:c>
      <x:c r="G485" s="59" t="n">
        <x:v>300</x:v>
      </x:c>
      <x:c r="H485" s="59" t="n">
        <x:v>334</x:v>
      </x:c>
      <x:c r="I485" s="59" t="n">
        <x:v>10</x:v>
      </x:c>
      <x:c r="J485" s="60" t="n">
        <x:f>'参数'!$C$4</x:f>
        <x:v>120</x:v>
      </x:c>
      <x:c r="K485" s="60" t="n">
        <x:f>'参数'!$D$4</x:f>
        <x:v>180</x:v>
      </x:c>
      <x:c r="L485" s="60" t="n">
        <x:f>H485+I485+J485</x:f>
        <x:v>464</x:v>
      </x:c>
      <x:c r="M485" s="60" t="n">
        <x:f>L485+K485</x:f>
        <x:v>644</x:v>
      </x:c>
      <x:c r="N485" s="60" t="n">
        <x:f>'参数'!$B$10</x:f>
        <x:v>1</x:v>
      </x:c>
      <x:c r="O485" s="60" t="n">
        <x:f>N485*'参数'!$B$11</x:f>
        <x:v>2</x:v>
      </x:c>
      <x:c r="P485" s="60" t="n">
        <x:f>N485*'参数'!$B$12</x:f>
        <x:v>1</x:v>
      </x:c>
      <x:c r="Q485" t="str">
        <x:f>C485&amp;"d"</x:f>
        <x:v>C65d</x:v>
      </x:c>
      <x:c r="R485" t="str">
        <x:f>C485&amp;"p"</x:f>
        <x:v>C65p</x:v>
      </x:c>
      <x:c r="S485" t="str">
        <x:f>IF(AND(L485&gt;=H485+I485+J485,M485&gt;L485,F485&lt;&gt;""),"PASS","FAIL")</x:f>
        <x:v>PASS</x:v>
      </x:c>
      <x:c r="T485" t="n">
        <x:v>3</x:v>
      </x:c>
      <x:c r="U485" t="str">
        <x:v>pickup_after_delivery_completion_plus_usage_lag</x:v>
      </x:c>
    </x:row>
    <x:row r="486">
      <x:c r="A486" t="str">
        <x:v>Set2_100-10-2</x:v>
      </x:c>
      <x:c r="B486" t="str">
        <x:v>short_same_day</x:v>
      </x:c>
      <x:c r="C486" t="str">
        <x:v>C66</x:v>
      </x:c>
      <x:c r="D486" s="59" t="n">
        <x:v>39</x:v>
      </x:c>
      <x:c r="E486" s="59" t="n">
        <x:v>45</x:v>
      </x:c>
      <x:c r="F486" s="59" t="str">
        <x:v>S4</x:v>
      </x:c>
      <x:c r="G486" s="59" t="n">
        <x:v>41</x:v>
      </x:c>
      <x:c r="H486" s="59" t="n">
        <x:v>63</x:v>
      </x:c>
      <x:c r="I486" s="59" t="n">
        <x:v>10</x:v>
      </x:c>
      <x:c r="J486" s="60" t="n">
        <x:f>'参数'!$C$4</x:f>
        <x:v>120</x:v>
      </x:c>
      <x:c r="K486" s="60" t="n">
        <x:f>'参数'!$D$4</x:f>
        <x:v>180</x:v>
      </x:c>
      <x:c r="L486" s="60" t="n">
        <x:f>H486+I486+J486</x:f>
        <x:v>193</x:v>
      </x:c>
      <x:c r="M486" s="60" t="n">
        <x:f>L486+K486</x:f>
        <x:v>373</x:v>
      </x:c>
      <x:c r="N486" s="60" t="n">
        <x:f>'参数'!$B$10</x:f>
        <x:v>1</x:v>
      </x:c>
      <x:c r="O486" s="60" t="n">
        <x:f>N486*'参数'!$B$11</x:f>
        <x:v>2</x:v>
      </x:c>
      <x:c r="P486" s="60" t="n">
        <x:f>N486*'参数'!$B$12</x:f>
        <x:v>1</x:v>
      </x:c>
      <x:c r="Q486" t="str">
        <x:f>C486&amp;"d"</x:f>
        <x:v>C66d</x:v>
      </x:c>
      <x:c r="R486" t="str">
        <x:f>C486&amp;"p"</x:f>
        <x:v>C66p</x:v>
      </x:c>
      <x:c r="S486" t="str">
        <x:f>IF(AND(L486&gt;=H486+I486+J486,M486&gt;L486,F486&lt;&gt;""),"PASS","FAIL")</x:f>
        <x:v>PASS</x:v>
      </x:c>
      <x:c r="T486" t="n">
        <x:v>6</x:v>
      </x:c>
      <x:c r="U486" t="str">
        <x:v>pickup_after_delivery_completion_plus_usage_lag</x:v>
      </x:c>
    </x:row>
    <x:row r="487">
      <x:c r="A487" t="str">
        <x:v>Set2_100-10-2</x:v>
      </x:c>
      <x:c r="B487" t="str">
        <x:v>short_same_day</x:v>
      </x:c>
      <x:c r="C487" t="str">
        <x:v>C67</x:v>
      </x:c>
      <x:c r="D487" s="59" t="n">
        <x:v>42</x:v>
      </x:c>
      <x:c r="E487" s="59" t="n">
        <x:v>31</x:v>
      </x:c>
      <x:c r="F487" s="59" t="str">
        <x:v>S4</x:v>
      </x:c>
      <x:c r="G487" s="59" t="n">
        <x:v>524</x:v>
      </x:c>
      <x:c r="H487" s="59" t="n">
        <x:v>554</x:v>
      </x:c>
      <x:c r="I487" s="59" t="n">
        <x:v>10</x:v>
      </x:c>
      <x:c r="J487" s="60" t="n">
        <x:f>'参数'!$C$4</x:f>
        <x:v>120</x:v>
      </x:c>
      <x:c r="K487" s="60" t="n">
        <x:f>'参数'!$D$4</x:f>
        <x:v>180</x:v>
      </x:c>
      <x:c r="L487" s="60" t="n">
        <x:f>H487+I487+J487</x:f>
        <x:v>684</x:v>
      </x:c>
      <x:c r="M487" s="60" t="n">
        <x:f>L487+K487</x:f>
        <x:v>864</x:v>
      </x:c>
      <x:c r="N487" s="60" t="n">
        <x:f>'参数'!$B$10</x:f>
        <x:v>1</x:v>
      </x:c>
      <x:c r="O487" s="60" t="n">
        <x:f>N487*'参数'!$B$11</x:f>
        <x:v>2</x:v>
      </x:c>
      <x:c r="P487" s="60" t="n">
        <x:f>N487*'参数'!$B$12</x:f>
        <x:v>1</x:v>
      </x:c>
      <x:c r="Q487" t="str">
        <x:f>C487&amp;"d"</x:f>
        <x:v>C67d</x:v>
      </x:c>
      <x:c r="R487" t="str">
        <x:f>C487&amp;"p"</x:f>
        <x:v>C67p</x:v>
      </x:c>
      <x:c r="S487" t="str">
        <x:f>IF(AND(L487&gt;=H487+I487+J487,M487&gt;L487,F487&lt;&gt;""),"PASS","FAIL")</x:f>
        <x:v>PASS</x:v>
      </x:c>
      <x:c r="T487" t="n">
        <x:v>8</x:v>
      </x:c>
      <x:c r="U487" t="str">
        <x:v>pickup_after_delivery_completion_plus_usage_lag</x:v>
      </x:c>
    </x:row>
    <x:row r="488">
      <x:c r="A488" t="str">
        <x:v>Set2_100-10-2</x:v>
      </x:c>
      <x:c r="B488" t="str">
        <x:v>short_same_day</x:v>
      </x:c>
      <x:c r="C488" t="str">
        <x:v>C68</x:v>
      </x:c>
      <x:c r="D488" s="59" t="n">
        <x:v>43</x:v>
      </x:c>
      <x:c r="E488" s="59" t="n">
        <x:v>28</x:v>
      </x:c>
      <x:c r="F488" s="59" t="str">
        <x:v>S4</x:v>
      </x:c>
      <x:c r="G488" s="59" t="n">
        <x:v>504</x:v>
      </x:c>
      <x:c r="H488" s="59" t="n">
        <x:v>542</x:v>
      </x:c>
      <x:c r="I488" s="59" t="n">
        <x:v>10</x:v>
      </x:c>
      <x:c r="J488" s="60" t="n">
        <x:f>'参数'!$C$4</x:f>
        <x:v>120</x:v>
      </x:c>
      <x:c r="K488" s="60" t="n">
        <x:f>'参数'!$D$4</x:f>
        <x:v>180</x:v>
      </x:c>
      <x:c r="L488" s="60" t="n">
        <x:f>H488+I488+J488</x:f>
        <x:v>672</x:v>
      </x:c>
      <x:c r="M488" s="60" t="n">
        <x:f>L488+K488</x:f>
        <x:v>852</x:v>
      </x:c>
      <x:c r="N488" s="60" t="n">
        <x:f>'参数'!$B$10</x:f>
        <x:v>1</x:v>
      </x:c>
      <x:c r="O488" s="60" t="n">
        <x:f>N488*'参数'!$B$11</x:f>
        <x:v>2</x:v>
      </x:c>
      <x:c r="P488" s="60" t="n">
        <x:f>N488*'参数'!$B$12</x:f>
        <x:v>1</x:v>
      </x:c>
      <x:c r="Q488" t="str">
        <x:f>C488&amp;"d"</x:f>
        <x:v>C68d</x:v>
      </x:c>
      <x:c r="R488" t="str">
        <x:f>C488&amp;"p"</x:f>
        <x:v>C68p</x:v>
      </x:c>
      <x:c r="S488" t="str">
        <x:f>IF(AND(L488&gt;=H488+I488+J488,M488&gt;L488,F488&lt;&gt;""),"PASS","FAIL")</x:f>
        <x:v>PASS</x:v>
      </x:c>
      <x:c r="T488" t="n">
        <x:v>3</x:v>
      </x:c>
      <x:c r="U488" t="str">
        <x:v>pickup_after_delivery_completion_plus_usage_lag</x:v>
      </x:c>
    </x:row>
    <x:row r="489">
      <x:c r="A489" t="str">
        <x:v>Set2_100-10-2</x:v>
      </x:c>
      <x:c r="B489" t="str">
        <x:v>short_same_day</x:v>
      </x:c>
      <x:c r="C489" t="str">
        <x:v>C69</x:v>
      </x:c>
      <x:c r="D489" s="59" t="n">
        <x:v>29</x:v>
      </x:c>
      <x:c r="E489" s="59" t="n">
        <x:v>43</x:v>
      </x:c>
      <x:c r="F489" s="59" t="str">
        <x:v>S1</x:v>
      </x:c>
      <x:c r="G489" s="59" t="n">
        <x:v>535</x:v>
      </x:c>
      <x:c r="H489" s="59" t="n">
        <x:v>559</x:v>
      </x:c>
      <x:c r="I489" s="59" t="n">
        <x:v>10</x:v>
      </x:c>
      <x:c r="J489" s="60" t="n">
        <x:f>'参数'!$C$4</x:f>
        <x:v>120</x:v>
      </x:c>
      <x:c r="K489" s="60" t="n">
        <x:f>'参数'!$D$4</x:f>
        <x:v>180</x:v>
      </x:c>
      <x:c r="L489" s="60" t="n">
        <x:f>H489+I489+J489</x:f>
        <x:v>689</x:v>
      </x:c>
      <x:c r="M489" s="60" t="n">
        <x:f>L489+K489</x:f>
        <x:v>869</x:v>
      </x:c>
      <x:c r="N489" s="60" t="n">
        <x:f>'参数'!$B$10</x:f>
        <x:v>1</x:v>
      </x:c>
      <x:c r="O489" s="60" t="n">
        <x:f>N489*'参数'!$B$11</x:f>
        <x:v>2</x:v>
      </x:c>
      <x:c r="P489" s="60" t="n">
        <x:f>N489*'参数'!$B$12</x:f>
        <x:v>1</x:v>
      </x:c>
      <x:c r="Q489" t="str">
        <x:f>C489&amp;"d"</x:f>
        <x:v>C69d</x:v>
      </x:c>
      <x:c r="R489" t="str">
        <x:f>C489&amp;"p"</x:f>
        <x:v>C69p</x:v>
      </x:c>
      <x:c r="S489" t="str">
        <x:f>IF(AND(L489&gt;=H489+I489+J489,M489&gt;L489,F489&lt;&gt;""),"PASS","FAIL")</x:f>
        <x:v>PASS</x:v>
      </x:c>
      <x:c r="T489" t="n">
        <x:v>4</x:v>
      </x:c>
      <x:c r="U489" t="str">
        <x:v>pickup_after_delivery_completion_plus_usage_lag</x:v>
      </x:c>
    </x:row>
    <x:row r="490">
      <x:c r="A490" t="str">
        <x:v>Set2_100-10-2</x:v>
      </x:c>
      <x:c r="B490" t="str">
        <x:v>short_same_day</x:v>
      </x:c>
      <x:c r="C490" t="str">
        <x:v>C70</x:v>
      </x:c>
      <x:c r="D490" s="59" t="n">
        <x:v>29</x:v>
      </x:c>
      <x:c r="E490" s="59" t="n">
        <x:v>26</x:v>
      </x:c>
      <x:c r="F490" s="59" t="str">
        <x:v>S8</x:v>
      </x:c>
      <x:c r="G490" s="59" t="n">
        <x:v>49</x:v>
      </x:c>
      <x:c r="H490" s="59" t="n">
        <x:v>79</x:v>
      </x:c>
      <x:c r="I490" s="59" t="n">
        <x:v>10</x:v>
      </x:c>
      <x:c r="J490" s="60" t="n">
        <x:f>'参数'!$C$4</x:f>
        <x:v>120</x:v>
      </x:c>
      <x:c r="K490" s="60" t="n">
        <x:f>'参数'!$D$4</x:f>
        <x:v>180</x:v>
      </x:c>
      <x:c r="L490" s="60" t="n">
        <x:f>H490+I490+J490</x:f>
        <x:v>209</x:v>
      </x:c>
      <x:c r="M490" s="60" t="n">
        <x:f>L490+K490</x:f>
        <x:v>389</x:v>
      </x:c>
      <x:c r="N490" s="60" t="n">
        <x:f>'参数'!$B$10</x:f>
        <x:v>1</x:v>
      </x:c>
      <x:c r="O490" s="60" t="n">
        <x:f>N490*'参数'!$B$11</x:f>
        <x:v>2</x:v>
      </x:c>
      <x:c r="P490" s="60" t="n">
        <x:f>N490*'参数'!$B$12</x:f>
        <x:v>1</x:v>
      </x:c>
      <x:c r="Q490" t="str">
        <x:f>C490&amp;"d"</x:f>
        <x:v>C70d</x:v>
      </x:c>
      <x:c r="R490" t="str">
        <x:f>C490&amp;"p"</x:f>
        <x:v>C70p</x:v>
      </x:c>
      <x:c r="S490" t="str">
        <x:f>IF(AND(L490&gt;=H490+I490+J490,M490&gt;L490,F490&lt;&gt;""),"PASS","FAIL")</x:f>
        <x:v>PASS</x:v>
      </x:c>
      <x:c r="T490" t="n">
        <x:v>15</x:v>
      </x:c>
      <x:c r="U490" t="str">
        <x:v>pickup_after_delivery_completion_plus_usage_lag</x:v>
      </x:c>
    </x:row>
    <x:row r="491">
      <x:c r="A491" t="str">
        <x:v>Set2_100-10-2</x:v>
      </x:c>
      <x:c r="B491" t="str">
        <x:v>short_same_day</x:v>
      </x:c>
      <x:c r="C491" t="str">
        <x:v>C71</x:v>
      </x:c>
      <x:c r="D491" s="59" t="n">
        <x:v>29</x:v>
      </x:c>
      <x:c r="E491" s="59" t="n">
        <x:v>42</x:v>
      </x:c>
      <x:c r="F491" s="59" t="str">
        <x:v>S1</x:v>
      </x:c>
      <x:c r="G491" s="59" t="n">
        <x:v>95</x:v>
      </x:c>
      <x:c r="H491" s="59" t="n">
        <x:v>125</x:v>
      </x:c>
      <x:c r="I491" s="59" t="n">
        <x:v>10</x:v>
      </x:c>
      <x:c r="J491" s="60" t="n">
        <x:f>'参数'!$C$4</x:f>
        <x:v>120</x:v>
      </x:c>
      <x:c r="K491" s="60" t="n">
        <x:f>'参数'!$D$4</x:f>
        <x:v>180</x:v>
      </x:c>
      <x:c r="L491" s="60" t="n">
        <x:f>H491+I491+J491</x:f>
        <x:v>255</x:v>
      </x:c>
      <x:c r="M491" s="60" t="n">
        <x:f>L491+K491</x:f>
        <x:v>435</x:v>
      </x:c>
      <x:c r="N491" s="60" t="n">
        <x:f>'参数'!$B$10</x:f>
        <x:v>1</x:v>
      </x:c>
      <x:c r="O491" s="60" t="n">
        <x:f>N491*'参数'!$B$11</x:f>
        <x:v>2</x:v>
      </x:c>
      <x:c r="P491" s="60" t="n">
        <x:f>N491*'参数'!$B$12</x:f>
        <x:v>1</x:v>
      </x:c>
      <x:c r="Q491" t="str">
        <x:f>C491&amp;"d"</x:f>
        <x:v>C71d</x:v>
      </x:c>
      <x:c r="R491" t="str">
        <x:f>C491&amp;"p"</x:f>
        <x:v>C71p</x:v>
      </x:c>
      <x:c r="S491" t="str">
        <x:f>IF(AND(L491&gt;=H491+I491+J491,M491&gt;L491,F491&lt;&gt;""),"PASS","FAIL")</x:f>
        <x:v>PASS</x:v>
      </x:c>
      <x:c r="T491" t="n">
        <x:v>16</x:v>
      </x:c>
      <x:c r="U491" t="str">
        <x:v>pickup_after_delivery_completion_plus_usage_lag</x:v>
      </x:c>
    </x:row>
    <x:row r="492">
      <x:c r="A492" t="str">
        <x:v>Set2_100-10-2</x:v>
      </x:c>
      <x:c r="B492" t="str">
        <x:v>short_same_day</x:v>
      </x:c>
      <x:c r="C492" t="str">
        <x:v>C72</x:v>
      </x:c>
      <x:c r="D492" s="59" t="n">
        <x:v>38</x:v>
      </x:c>
      <x:c r="E492" s="59" t="n">
        <x:v>34</x:v>
      </x:c>
      <x:c r="F492" s="59" t="str">
        <x:v>S4</x:v>
      </x:c>
      <x:c r="G492" s="59" t="n">
        <x:v>163</x:v>
      </x:c>
      <x:c r="H492" s="59" t="n">
        <x:v>175</x:v>
      </x:c>
      <x:c r="I492" s="59" t="n">
        <x:v>10</x:v>
      </x:c>
      <x:c r="J492" s="60" t="n">
        <x:f>'参数'!$C$4</x:f>
        <x:v>120</x:v>
      </x:c>
      <x:c r="K492" s="60" t="n">
        <x:f>'参数'!$D$4</x:f>
        <x:v>180</x:v>
      </x:c>
      <x:c r="L492" s="60" t="n">
        <x:f>H492+I492+J492</x:f>
        <x:v>305</x:v>
      </x:c>
      <x:c r="M492" s="60" t="n">
        <x:f>L492+K492</x:f>
        <x:v>485</x:v>
      </x:c>
      <x:c r="N492" s="60" t="n">
        <x:f>'参数'!$B$10</x:f>
        <x:v>1</x:v>
      </x:c>
      <x:c r="O492" s="60" t="n">
        <x:f>N492*'参数'!$B$11</x:f>
        <x:v>2</x:v>
      </x:c>
      <x:c r="P492" s="60" t="n">
        <x:f>N492*'参数'!$B$12</x:f>
        <x:v>1</x:v>
      </x:c>
      <x:c r="Q492" t="str">
        <x:f>C492&amp;"d"</x:f>
        <x:v>C72d</x:v>
      </x:c>
      <x:c r="R492" t="str">
        <x:f>C492&amp;"p"</x:f>
        <x:v>C72p</x:v>
      </x:c>
      <x:c r="S492" t="str">
        <x:f>IF(AND(L492&gt;=H492+I492+J492,M492&gt;L492,F492&lt;&gt;""),"PASS","FAIL")</x:f>
        <x:v>PASS</x:v>
      </x:c>
      <x:c r="T492" t="n">
        <x:v>17</x:v>
      </x:c>
      <x:c r="U492" t="str">
        <x:v>pickup_after_delivery_completion_plus_usage_lag</x:v>
      </x:c>
    </x:row>
    <x:row r="493">
      <x:c r="A493" t="str">
        <x:v>Set2_100-10-2</x:v>
      </x:c>
      <x:c r="B493" t="str">
        <x:v>short_same_day</x:v>
      </x:c>
      <x:c r="C493" t="str">
        <x:v>C73</x:v>
      </x:c>
      <x:c r="D493" s="59" t="n">
        <x:v>46</x:v>
      </x:c>
      <x:c r="E493" s="59" t="n">
        <x:v>28</x:v>
      </x:c>
      <x:c r="F493" s="59" t="str">
        <x:v>S4</x:v>
      </x:c>
      <x:c r="G493" s="59" t="n">
        <x:v>328</x:v>
      </x:c>
      <x:c r="H493" s="59" t="n">
        <x:v>340</x:v>
      </x:c>
      <x:c r="I493" s="59" t="n">
        <x:v>10</x:v>
      </x:c>
      <x:c r="J493" s="60" t="n">
        <x:f>'参数'!$C$4</x:f>
        <x:v>120</x:v>
      </x:c>
      <x:c r="K493" s="60" t="n">
        <x:f>'参数'!$D$4</x:f>
        <x:v>180</x:v>
      </x:c>
      <x:c r="L493" s="60" t="n">
        <x:f>H493+I493+J493</x:f>
        <x:v>470</x:v>
      </x:c>
      <x:c r="M493" s="60" t="n">
        <x:f>L493+K493</x:f>
        <x:v>650</x:v>
      </x:c>
      <x:c r="N493" s="60" t="n">
        <x:f>'参数'!$B$10</x:f>
        <x:v>1</x:v>
      </x:c>
      <x:c r="O493" s="60" t="n">
        <x:f>N493*'参数'!$B$11</x:f>
        <x:v>2</x:v>
      </x:c>
      <x:c r="P493" s="60" t="n">
        <x:f>N493*'参数'!$B$12</x:f>
        <x:v>1</x:v>
      </x:c>
      <x:c r="Q493" t="str">
        <x:f>C493&amp;"d"</x:f>
        <x:v>C73d</x:v>
      </x:c>
      <x:c r="R493" t="str">
        <x:f>C493&amp;"p"</x:f>
        <x:v>C73p</x:v>
      </x:c>
      <x:c r="S493" t="str">
        <x:f>IF(AND(L493&gt;=H493+I493+J493,M493&gt;L493,F493&lt;&gt;""),"PASS","FAIL")</x:f>
        <x:v>PASS</x:v>
      </x:c>
      <x:c r="T493" t="n">
        <x:v>1</x:v>
      </x:c>
      <x:c r="U493" t="str">
        <x:v>pickup_after_delivery_completion_plus_usage_lag</x:v>
      </x:c>
    </x:row>
    <x:row r="494">
      <x:c r="A494" t="str">
        <x:v>Set2_100-10-2</x:v>
      </x:c>
      <x:c r="B494" t="str">
        <x:v>short_same_day</x:v>
      </x:c>
      <x:c r="C494" t="str">
        <x:v>C74</x:v>
      </x:c>
      <x:c r="D494" s="59" t="n">
        <x:v>30</x:v>
      </x:c>
      <x:c r="E494" s="59" t="n">
        <x:v>24</x:v>
      </x:c>
      <x:c r="F494" s="59" t="str">
        <x:v>S2</x:v>
      </x:c>
      <x:c r="G494" s="59" t="n">
        <x:v>56</x:v>
      </x:c>
      <x:c r="H494" s="59" t="n">
        <x:v>90</x:v>
      </x:c>
      <x:c r="I494" s="59" t="n">
        <x:v>10</x:v>
      </x:c>
      <x:c r="J494" s="60" t="n">
        <x:f>'参数'!$C$4</x:f>
        <x:v>120</x:v>
      </x:c>
      <x:c r="K494" s="60" t="n">
        <x:f>'参数'!$D$4</x:f>
        <x:v>180</x:v>
      </x:c>
      <x:c r="L494" s="60" t="n">
        <x:f>H494+I494+J494</x:f>
        <x:v>220</x:v>
      </x:c>
      <x:c r="M494" s="60" t="n">
        <x:f>L494+K494</x:f>
        <x:v>400</x:v>
      </x:c>
      <x:c r="N494" s="60" t="n">
        <x:f>'参数'!$B$10</x:f>
        <x:v>1</x:v>
      </x:c>
      <x:c r="O494" s="60" t="n">
        <x:f>N494*'参数'!$B$11</x:f>
        <x:v>2</x:v>
      </x:c>
      <x:c r="P494" s="60" t="n">
        <x:f>N494*'参数'!$B$12</x:f>
        <x:v>1</x:v>
      </x:c>
      <x:c r="Q494" t="str">
        <x:f>C494&amp;"d"</x:f>
        <x:v>C74d</x:v>
      </x:c>
      <x:c r="R494" t="str">
        <x:f>C494&amp;"p"</x:f>
        <x:v>C74p</x:v>
      </x:c>
      <x:c r="S494" t="str">
        <x:f>IF(AND(L494&gt;=H494+I494+J494,M494&gt;L494,F494&lt;&gt;""),"PASS","FAIL")</x:f>
        <x:v>PASS</x:v>
      </x:c>
      <x:c r="T494" t="n">
        <x:v>16</x:v>
      </x:c>
      <x:c r="U494" t="str">
        <x:v>pickup_after_delivery_completion_plus_usage_lag</x:v>
      </x:c>
    </x:row>
    <x:row r="495">
      <x:c r="A495" t="str">
        <x:v>Set2_100-10-2</x:v>
      </x:c>
      <x:c r="B495" t="str">
        <x:v>short_same_day</x:v>
      </x:c>
      <x:c r="C495" t="str">
        <x:v>C75</x:v>
      </x:c>
      <x:c r="D495" s="59" t="n">
        <x:v>50</x:v>
      </x:c>
      <x:c r="E495" s="59" t="n">
        <x:v>30</x:v>
      </x:c>
      <x:c r="F495" s="59" t="str">
        <x:v>S4</x:v>
      </x:c>
      <x:c r="G495" s="59" t="n">
        <x:v>44</x:v>
      </x:c>
      <x:c r="H495" s="59" t="n">
        <x:v>74</x:v>
      </x:c>
      <x:c r="I495" s="59" t="n">
        <x:v>10</x:v>
      </x:c>
      <x:c r="J495" s="60" t="n">
        <x:f>'参数'!$C$4</x:f>
        <x:v>120</x:v>
      </x:c>
      <x:c r="K495" s="60" t="n">
        <x:f>'参数'!$D$4</x:f>
        <x:v>180</x:v>
      </x:c>
      <x:c r="L495" s="60" t="n">
        <x:f>H495+I495+J495</x:f>
        <x:v>204</x:v>
      </x:c>
      <x:c r="M495" s="60" t="n">
        <x:f>L495+K495</x:f>
        <x:v>384</x:v>
      </x:c>
      <x:c r="N495" s="60" t="n">
        <x:f>'参数'!$B$10</x:f>
        <x:v>1</x:v>
      </x:c>
      <x:c r="O495" s="60" t="n">
        <x:f>N495*'参数'!$B$11</x:f>
        <x:v>2</x:v>
      </x:c>
      <x:c r="P495" s="60" t="n">
        <x:f>N495*'参数'!$B$12</x:f>
        <x:v>1</x:v>
      </x:c>
      <x:c r="Q495" t="str">
        <x:f>C495&amp;"d"</x:f>
        <x:v>C75d</x:v>
      </x:c>
      <x:c r="R495" t="str">
        <x:f>C495&amp;"p"</x:f>
        <x:v>C75p</x:v>
      </x:c>
      <x:c r="S495" t="str">
        <x:f>IF(AND(L495&gt;=H495+I495+J495,M495&gt;L495,F495&lt;&gt;""),"PASS","FAIL")</x:f>
        <x:v>PASS</x:v>
      </x:c>
      <x:c r="T495" t="n">
        <x:v>0</x:v>
      </x:c>
      <x:c r="U495" t="str">
        <x:v>pickup_after_delivery_completion_plus_usage_lag</x:v>
      </x:c>
    </x:row>
    <x:row r="496">
      <x:c r="A496" t="str">
        <x:v>Set2_100-10-2</x:v>
      </x:c>
      <x:c r="B496" t="str">
        <x:v>short_same_day</x:v>
      </x:c>
      <x:c r="C496" t="str">
        <x:v>C76</x:v>
      </x:c>
      <x:c r="D496" s="59" t="n">
        <x:v>44</x:v>
      </x:c>
      <x:c r="E496" s="59" t="n">
        <x:v>26</x:v>
      </x:c>
      <x:c r="F496" s="59" t="str">
        <x:v>S2</x:v>
      </x:c>
      <x:c r="G496" s="59" t="n">
        <x:v>446</x:v>
      </x:c>
      <x:c r="H496" s="59" t="n">
        <x:v>482</x:v>
      </x:c>
      <x:c r="I496" s="59" t="n">
        <x:v>10</x:v>
      </x:c>
      <x:c r="J496" s="60" t="n">
        <x:f>'参数'!$C$4</x:f>
        <x:v>120</x:v>
      </x:c>
      <x:c r="K496" s="60" t="n">
        <x:f>'参数'!$D$4</x:f>
        <x:v>180</x:v>
      </x:c>
      <x:c r="L496" s="60" t="n">
        <x:f>H496+I496+J496</x:f>
        <x:v>612</x:v>
      </x:c>
      <x:c r="M496" s="60" t="n">
        <x:f>L496+K496</x:f>
        <x:v>792</x:v>
      </x:c>
      <x:c r="N496" s="60" t="n">
        <x:f>'参数'!$B$10</x:f>
        <x:v>1</x:v>
      </x:c>
      <x:c r="O496" s="60" t="n">
        <x:f>N496*'参数'!$B$11</x:f>
        <x:v>2</x:v>
      </x:c>
      <x:c r="P496" s="60" t="n">
        <x:f>N496*'参数'!$B$12</x:f>
        <x:v>1</x:v>
      </x:c>
      <x:c r="Q496" t="str">
        <x:f>C496&amp;"d"</x:f>
        <x:v>C76d</x:v>
      </x:c>
      <x:c r="R496" t="str">
        <x:f>C496&amp;"p"</x:f>
        <x:v>C76p</x:v>
      </x:c>
      <x:c r="S496" t="str">
        <x:f>IF(AND(L496&gt;=H496+I496+J496,M496&gt;L496,F496&lt;&gt;""),"PASS","FAIL")</x:f>
        <x:v>PASS</x:v>
      </x:c>
      <x:c r="T496" t="n">
        <x:v>7</x:v>
      </x:c>
      <x:c r="U496" t="str">
        <x:v>pickup_after_delivery_completion_plus_usage_lag</x:v>
      </x:c>
    </x:row>
    <x:row r="497">
      <x:c r="A497" t="str">
        <x:v>Set2_100-10-2</x:v>
      </x:c>
      <x:c r="B497" t="str">
        <x:v>short_same_day</x:v>
      </x:c>
      <x:c r="C497" t="str">
        <x:v>C77</x:v>
      </x:c>
      <x:c r="D497" s="59" t="n">
        <x:v>45</x:v>
      </x:c>
      <x:c r="E497" s="59" t="n">
        <x:v>49</x:v>
      </x:c>
      <x:c r="F497" s="59" t="str">
        <x:v>S7</x:v>
      </x:c>
      <x:c r="G497" s="59" t="n">
        <x:v>109</x:v>
      </x:c>
      <x:c r="H497" s="59" t="n">
        <x:v>127</x:v>
      </x:c>
      <x:c r="I497" s="59" t="n">
        <x:v>10</x:v>
      </x:c>
      <x:c r="J497" s="60" t="n">
        <x:f>'参数'!$C$4</x:f>
        <x:v>120</x:v>
      </x:c>
      <x:c r="K497" s="60" t="n">
        <x:f>'参数'!$D$4</x:f>
        <x:v>180</x:v>
      </x:c>
      <x:c r="L497" s="60" t="n">
        <x:f>H497+I497+J497</x:f>
        <x:v>257</x:v>
      </x:c>
      <x:c r="M497" s="60" t="n">
        <x:f>L497+K497</x:f>
        <x:v>437</x:v>
      </x:c>
      <x:c r="N497" s="60" t="n">
        <x:f>'参数'!$B$10</x:f>
        <x:v>1</x:v>
      </x:c>
      <x:c r="O497" s="60" t="n">
        <x:f>N497*'参数'!$B$11</x:f>
        <x:v>2</x:v>
      </x:c>
      <x:c r="P497" s="60" t="n">
        <x:f>N497*'参数'!$B$12</x:f>
        <x:v>1</x:v>
      </x:c>
      <x:c r="Q497" t="str">
        <x:f>C497&amp;"d"</x:f>
        <x:v>C77d</x:v>
      </x:c>
      <x:c r="R497" t="str">
        <x:f>C497&amp;"p"</x:f>
        <x:v>C77p</x:v>
      </x:c>
      <x:c r="S497" t="str">
        <x:f>IF(AND(L497&gt;=H497+I497+J497,M497&gt;L497,F497&lt;&gt;""),"PASS","FAIL")</x:f>
        <x:v>PASS</x:v>
      </x:c>
      <x:c r="T497" t="n">
        <x:v>9</x:v>
      </x:c>
      <x:c r="U497" t="str">
        <x:v>pickup_after_delivery_completion_plus_usage_lag</x:v>
      </x:c>
    </x:row>
    <x:row r="498">
      <x:c r="A498" t="str">
        <x:v>Set2_100-10-2</x:v>
      </x:c>
      <x:c r="B498" t="str">
        <x:v>short_same_day</x:v>
      </x:c>
      <x:c r="C498" t="str">
        <x:v>C78</x:v>
      </x:c>
      <x:c r="D498" s="59" t="n">
        <x:v>49</x:v>
      </x:c>
      <x:c r="E498" s="59" t="n">
        <x:v>43</x:v>
      </x:c>
      <x:c r="F498" s="59" t="str">
        <x:v>S7</x:v>
      </x:c>
      <x:c r="G498" s="59" t="n">
        <x:v>30</x:v>
      </x:c>
      <x:c r="H498" s="59" t="n">
        <x:v>58</x:v>
      </x:c>
      <x:c r="I498" s="59" t="n">
        <x:v>10</x:v>
      </x:c>
      <x:c r="J498" s="60" t="n">
        <x:f>'参数'!$C$4</x:f>
        <x:v>120</x:v>
      </x:c>
      <x:c r="K498" s="60" t="n">
        <x:f>'参数'!$D$4</x:f>
        <x:v>180</x:v>
      </x:c>
      <x:c r="L498" s="60" t="n">
        <x:f>H498+I498+J498</x:f>
        <x:v>188</x:v>
      </x:c>
      <x:c r="M498" s="60" t="n">
        <x:f>L498+K498</x:f>
        <x:v>368</x:v>
      </x:c>
      <x:c r="N498" s="60" t="n">
        <x:f>'参数'!$B$10</x:f>
        <x:v>1</x:v>
      </x:c>
      <x:c r="O498" s="60" t="n">
        <x:f>N498*'参数'!$B$11</x:f>
        <x:v>2</x:v>
      </x:c>
      <x:c r="P498" s="60" t="n">
        <x:f>N498*'参数'!$B$12</x:f>
        <x:v>1</x:v>
      </x:c>
      <x:c r="Q498" t="str">
        <x:f>C498&amp;"d"</x:f>
        <x:v>C78d</x:v>
      </x:c>
      <x:c r="R498" t="str">
        <x:f>C498&amp;"p"</x:f>
        <x:v>C78p</x:v>
      </x:c>
      <x:c r="S498" t="str">
        <x:f>IF(AND(L498&gt;=H498+I498+J498,M498&gt;L498,F498&lt;&gt;""),"PASS","FAIL")</x:f>
        <x:v>PASS</x:v>
      </x:c>
      <x:c r="T498" t="n">
        <x:v>7</x:v>
      </x:c>
      <x:c r="U498" t="str">
        <x:v>pickup_after_delivery_completion_plus_usage_lag</x:v>
      </x:c>
    </x:row>
    <x:row r="499">
      <x:c r="A499" t="str">
        <x:v>Set2_100-10-2</x:v>
      </x:c>
      <x:c r="B499" t="str">
        <x:v>short_same_day</x:v>
      </x:c>
      <x:c r="C499" t="str">
        <x:v>C79</x:v>
      </x:c>
      <x:c r="D499" s="59" t="n">
        <x:v>50</x:v>
      </x:c>
      <x:c r="E499" s="59" t="n">
        <x:v>27</x:v>
      </x:c>
      <x:c r="F499" s="59" t="str">
        <x:v>S4</x:v>
      </x:c>
      <x:c r="G499" s="59" t="n">
        <x:v>365</x:v>
      </x:c>
      <x:c r="H499" s="59" t="n">
        <x:v>399</x:v>
      </x:c>
      <x:c r="I499" s="59" t="n">
        <x:v>10</x:v>
      </x:c>
      <x:c r="J499" s="60" t="n">
        <x:f>'参数'!$C$4</x:f>
        <x:v>120</x:v>
      </x:c>
      <x:c r="K499" s="60" t="n">
        <x:f>'参数'!$D$4</x:f>
        <x:v>180</x:v>
      </x:c>
      <x:c r="L499" s="60" t="n">
        <x:f>H499+I499+J499</x:f>
        <x:v>529</x:v>
      </x:c>
      <x:c r="M499" s="60" t="n">
        <x:f>L499+K499</x:f>
        <x:v>709</x:v>
      </x:c>
      <x:c r="N499" s="60" t="n">
        <x:f>'参数'!$B$10</x:f>
        <x:v>1</x:v>
      </x:c>
      <x:c r="O499" s="60" t="n">
        <x:f>N499*'参数'!$B$11</x:f>
        <x:v>2</x:v>
      </x:c>
      <x:c r="P499" s="60" t="n">
        <x:f>N499*'参数'!$B$12</x:f>
        <x:v>1</x:v>
      </x:c>
      <x:c r="Q499" t="str">
        <x:f>C499&amp;"d"</x:f>
        <x:v>C79d</x:v>
      </x:c>
      <x:c r="R499" t="str">
        <x:f>C499&amp;"p"</x:f>
        <x:v>C79p</x:v>
      </x:c>
      <x:c r="S499" t="str">
        <x:f>IF(AND(L499&gt;=H499+I499+J499,M499&gt;L499,F499&lt;&gt;""),"PASS","FAIL")</x:f>
        <x:v>PASS</x:v>
      </x:c>
      <x:c r="T499" t="n">
        <x:v>9</x:v>
      </x:c>
      <x:c r="U499" t="str">
        <x:v>pickup_after_delivery_completion_plus_usage_lag</x:v>
      </x:c>
    </x:row>
    <x:row r="500">
      <x:c r="A500" t="str">
        <x:v>Set2_100-10-2</x:v>
      </x:c>
      <x:c r="B500" t="str">
        <x:v>short_same_day</x:v>
      </x:c>
      <x:c r="C500" t="str">
        <x:v>C80</x:v>
      </x:c>
      <x:c r="D500" s="59" t="n">
        <x:v>43</x:v>
      </x:c>
      <x:c r="E500" s="59" t="n">
        <x:v>33</x:v>
      </x:c>
      <x:c r="F500" s="59" t="str">
        <x:v>S4</x:v>
      </x:c>
      <x:c r="G500" s="59" t="n">
        <x:v>269</x:v>
      </x:c>
      <x:c r="H500" s="59" t="n">
        <x:v>285</x:v>
      </x:c>
      <x:c r="I500" s="59" t="n">
        <x:v>10</x:v>
      </x:c>
      <x:c r="J500" s="60" t="n">
        <x:f>'参数'!$C$4</x:f>
        <x:v>120</x:v>
      </x:c>
      <x:c r="K500" s="60" t="n">
        <x:f>'参数'!$D$4</x:f>
        <x:v>180</x:v>
      </x:c>
      <x:c r="L500" s="60" t="n">
        <x:f>H500+I500+J500</x:f>
        <x:v>415</x:v>
      </x:c>
      <x:c r="M500" s="60" t="n">
        <x:f>L500+K500</x:f>
        <x:v>595</x:v>
      </x:c>
      <x:c r="N500" s="60" t="n">
        <x:f>'参数'!$B$10</x:f>
        <x:v>1</x:v>
      </x:c>
      <x:c r="O500" s="60" t="n">
        <x:f>N500*'参数'!$B$11</x:f>
        <x:v>2</x:v>
      </x:c>
      <x:c r="P500" s="60" t="n">
        <x:f>N500*'参数'!$B$12</x:f>
        <x:v>1</x:v>
      </x:c>
      <x:c r="Q500" t="str">
        <x:f>C500&amp;"d"</x:f>
        <x:v>C80d</x:v>
      </x:c>
      <x:c r="R500" t="str">
        <x:f>C500&amp;"p"</x:f>
        <x:v>C80p</x:v>
      </x:c>
      <x:c r="S500" t="str">
        <x:f>IF(AND(L500&gt;=H500+I500+J500,M500&gt;L500,F500&lt;&gt;""),"PASS","FAIL")</x:f>
        <x:v>PASS</x:v>
      </x:c>
      <x:c r="T500" t="n">
        <x:v>9</x:v>
      </x:c>
      <x:c r="U500" t="str">
        <x:v>pickup_after_delivery_completion_plus_usage_lag</x:v>
      </x:c>
    </x:row>
    <x:row r="501">
      <x:c r="A501" t="str">
        <x:v>Set2_100-10-2</x:v>
      </x:c>
      <x:c r="B501" t="str">
        <x:v>short_same_day</x:v>
      </x:c>
      <x:c r="C501" t="str">
        <x:v>C81</x:v>
      </x:c>
      <x:c r="D501" s="59" t="n">
        <x:v>29</x:v>
      </x:c>
      <x:c r="E501" s="59" t="n">
        <x:v>49</x:v>
      </x:c>
      <x:c r="F501" s="59" t="str">
        <x:v>S9</x:v>
      </x:c>
      <x:c r="G501" s="59" t="n">
        <x:v>290</x:v>
      </x:c>
      <x:c r="H501" s="59" t="n">
        <x:v>326</x:v>
      </x:c>
      <x:c r="I501" s="59" t="n">
        <x:v>10</x:v>
      </x:c>
      <x:c r="J501" s="60" t="n">
        <x:f>'参数'!$C$4</x:f>
        <x:v>120</x:v>
      </x:c>
      <x:c r="K501" s="60" t="n">
        <x:f>'参数'!$D$4</x:f>
        <x:v>180</x:v>
      </x:c>
      <x:c r="L501" s="60" t="n">
        <x:f>H501+I501+J501</x:f>
        <x:v>456</x:v>
      </x:c>
      <x:c r="M501" s="60" t="n">
        <x:f>L501+K501</x:f>
        <x:v>636</x:v>
      </x:c>
      <x:c r="N501" s="60" t="n">
        <x:f>'参数'!$B$10</x:f>
        <x:v>1</x:v>
      </x:c>
      <x:c r="O501" s="60" t="n">
        <x:f>N501*'参数'!$B$11</x:f>
        <x:v>2</x:v>
      </x:c>
      <x:c r="P501" s="60" t="n">
        <x:f>N501*'参数'!$B$12</x:f>
        <x:v>1</x:v>
      </x:c>
      <x:c r="Q501" t="str">
        <x:f>C501&amp;"d"</x:f>
        <x:v>C81d</x:v>
      </x:c>
      <x:c r="R501" t="str">
        <x:f>C501&amp;"p"</x:f>
        <x:v>C81p</x:v>
      </x:c>
      <x:c r="S501" t="str">
        <x:f>IF(AND(L501&gt;=H501+I501+J501,M501&gt;L501,F501&lt;&gt;""),"PASS","FAIL")</x:f>
        <x:v>PASS</x:v>
      </x:c>
      <x:c r="T501" t="n">
        <x:v>1</x:v>
      </x:c>
      <x:c r="U501" t="str">
        <x:v>pickup_after_delivery_completion_plus_usage_lag</x:v>
      </x:c>
    </x:row>
    <x:row r="502">
      <x:c r="A502" t="str">
        <x:v>Set2_100-10-2</x:v>
      </x:c>
      <x:c r="B502" t="str">
        <x:v>short_same_day</x:v>
      </x:c>
      <x:c r="C502" t="str">
        <x:v>C82</x:v>
      </x:c>
      <x:c r="D502" s="59" t="n">
        <x:v>40</x:v>
      </x:c>
      <x:c r="E502" s="59" t="n">
        <x:v>37</x:v>
      </x:c>
      <x:c r="F502" s="59" t="str">
        <x:v>S4</x:v>
      </x:c>
      <x:c r="G502" s="59" t="n">
        <x:v>389</x:v>
      </x:c>
      <x:c r="H502" s="59" t="n">
        <x:v>407</x:v>
      </x:c>
      <x:c r="I502" s="59" t="n">
        <x:v>10</x:v>
      </x:c>
      <x:c r="J502" s="60" t="n">
        <x:f>'参数'!$C$4</x:f>
        <x:v>120</x:v>
      </x:c>
      <x:c r="K502" s="60" t="n">
        <x:f>'参数'!$D$4</x:f>
        <x:v>180</x:v>
      </x:c>
      <x:c r="L502" s="60" t="n">
        <x:f>H502+I502+J502</x:f>
        <x:v>537</x:v>
      </x:c>
      <x:c r="M502" s="60" t="n">
        <x:f>L502+K502</x:f>
        <x:v>717</x:v>
      </x:c>
      <x:c r="N502" s="60" t="n">
        <x:f>'参数'!$B$10</x:f>
        <x:v>1</x:v>
      </x:c>
      <x:c r="O502" s="60" t="n">
        <x:f>N502*'参数'!$B$11</x:f>
        <x:v>2</x:v>
      </x:c>
      <x:c r="P502" s="60" t="n">
        <x:f>N502*'参数'!$B$12</x:f>
        <x:v>1</x:v>
      </x:c>
      <x:c r="Q502" t="str">
        <x:f>C502&amp;"d"</x:f>
        <x:v>C82d</x:v>
      </x:c>
      <x:c r="R502" t="str">
        <x:f>C502&amp;"p"</x:f>
        <x:v>C82p</x:v>
      </x:c>
      <x:c r="S502" t="str">
        <x:f>IF(AND(L502&gt;=H502+I502+J502,M502&gt;L502,F502&lt;&gt;""),"PASS","FAIL")</x:f>
        <x:v>PASS</x:v>
      </x:c>
      <x:c r="T502" t="n">
        <x:v>12</x:v>
      </x:c>
      <x:c r="U502" t="str">
        <x:v>pickup_after_delivery_completion_plus_usage_lag</x:v>
      </x:c>
    </x:row>
    <x:row r="503">
      <x:c r="A503" t="str">
        <x:v>Set2_100-10-2</x:v>
      </x:c>
      <x:c r="B503" t="str">
        <x:v>short_same_day</x:v>
      </x:c>
      <x:c r="C503" t="str">
        <x:v>C83</x:v>
      </x:c>
      <x:c r="D503" s="59" t="n">
        <x:v>36</x:v>
      </x:c>
      <x:c r="E503" s="59" t="n">
        <x:v>31</x:v>
      </x:c>
      <x:c r="F503" s="59" t="str">
        <x:v>S4</x:v>
      </x:c>
      <x:c r="G503" s="59" t="n">
        <x:v>119</x:v>
      </x:c>
      <x:c r="H503" s="59" t="n">
        <x:v>129</x:v>
      </x:c>
      <x:c r="I503" s="59" t="n">
        <x:v>10</x:v>
      </x:c>
      <x:c r="J503" s="60" t="n">
        <x:f>'参数'!$C$4</x:f>
        <x:v>120</x:v>
      </x:c>
      <x:c r="K503" s="60" t="n">
        <x:f>'参数'!$D$4</x:f>
        <x:v>180</x:v>
      </x:c>
      <x:c r="L503" s="60" t="n">
        <x:f>H503+I503+J503</x:f>
        <x:v>259</x:v>
      </x:c>
      <x:c r="M503" s="60" t="n">
        <x:f>L503+K503</x:f>
        <x:v>439</x:v>
      </x:c>
      <x:c r="N503" s="60" t="n">
        <x:f>'参数'!$B$10</x:f>
        <x:v>1</x:v>
      </x:c>
      <x:c r="O503" s="60" t="n">
        <x:f>N503*'参数'!$B$11</x:f>
        <x:v>2</x:v>
      </x:c>
      <x:c r="P503" s="60" t="n">
        <x:f>N503*'参数'!$B$12</x:f>
        <x:v>1</x:v>
      </x:c>
      <x:c r="Q503" t="str">
        <x:f>C503&amp;"d"</x:f>
        <x:v>C83d</x:v>
      </x:c>
      <x:c r="R503" t="str">
        <x:f>C503&amp;"p"</x:f>
        <x:v>C83p</x:v>
      </x:c>
      <x:c r="S503" t="str">
        <x:f>IF(AND(L503&gt;=H503+I503+J503,M503&gt;L503,F503&lt;&gt;""),"PASS","FAIL")</x:f>
        <x:v>PASS</x:v>
      </x:c>
      <x:c r="T503" t="n">
        <x:v>3</x:v>
      </x:c>
      <x:c r="U503" t="str">
        <x:v>pickup_after_delivery_completion_plus_usage_lag</x:v>
      </x:c>
    </x:row>
    <x:row r="504">
      <x:c r="A504" t="str">
        <x:v>Set2_100-10-2</x:v>
      </x:c>
      <x:c r="B504" t="str">
        <x:v>short_same_day</x:v>
      </x:c>
      <x:c r="C504" t="str">
        <x:v>C84</x:v>
      </x:c>
      <x:c r="D504" s="59" t="n">
        <x:v>46</x:v>
      </x:c>
      <x:c r="E504" s="59" t="n">
        <x:v>45</x:v>
      </x:c>
      <x:c r="F504" s="59" t="str">
        <x:v>S7</x:v>
      </x:c>
      <x:c r="G504" s="59" t="n">
        <x:v>577</x:v>
      </x:c>
      <x:c r="H504" s="59" t="n">
        <x:v>599</x:v>
      </x:c>
      <x:c r="I504" s="59" t="n">
        <x:v>10</x:v>
      </x:c>
      <x:c r="J504" s="60" t="n">
        <x:f>'参数'!$C$4</x:f>
        <x:v>120</x:v>
      </x:c>
      <x:c r="K504" s="60" t="n">
        <x:f>'参数'!$D$4</x:f>
        <x:v>180</x:v>
      </x:c>
      <x:c r="L504" s="60" t="n">
        <x:f>H504+I504+J504</x:f>
        <x:v>729</x:v>
      </x:c>
      <x:c r="M504" s="60" t="n">
        <x:f>L504+K504</x:f>
        <x:v>909</x:v>
      </x:c>
      <x:c r="N504" s="60" t="n">
        <x:f>'参数'!$B$10</x:f>
        <x:v>1</x:v>
      </x:c>
      <x:c r="O504" s="60" t="n">
        <x:f>N504*'参数'!$B$11</x:f>
        <x:v>2</x:v>
      </x:c>
      <x:c r="P504" s="60" t="n">
        <x:f>N504*'参数'!$B$12</x:f>
        <x:v>1</x:v>
      </x:c>
      <x:c r="Q504" t="str">
        <x:f>C504&amp;"d"</x:f>
        <x:v>C84d</x:v>
      </x:c>
      <x:c r="R504" t="str">
        <x:f>C504&amp;"p"</x:f>
        <x:v>C84p</x:v>
      </x:c>
      <x:c r="S504" t="str">
        <x:f>IF(AND(L504&gt;=H504+I504+J504,M504&gt;L504,F504&lt;&gt;""),"PASS","FAIL")</x:f>
        <x:v>PASS</x:v>
      </x:c>
      <x:c r="T504" t="n">
        <x:v>15</x:v>
      </x:c>
      <x:c r="U504" t="str">
        <x:v>pickup_after_delivery_completion_plus_usage_lag</x:v>
      </x:c>
    </x:row>
    <x:row r="505">
      <x:c r="A505" t="str">
        <x:v>Set2_100-10-2</x:v>
      </x:c>
      <x:c r="B505" t="str">
        <x:v>short_same_day</x:v>
      </x:c>
      <x:c r="C505" t="str">
        <x:v>C85</x:v>
      </x:c>
      <x:c r="D505" s="59" t="n">
        <x:v>49</x:v>
      </x:c>
      <x:c r="E505" s="59" t="n">
        <x:v>46</x:v>
      </x:c>
      <x:c r="F505" s="59" t="str">
        <x:v>S7</x:v>
      </x:c>
      <x:c r="G505" s="59" t="n">
        <x:v>623</x:v>
      </x:c>
      <x:c r="H505" s="59" t="n">
        <x:v>639</x:v>
      </x:c>
      <x:c r="I505" s="59" t="n">
        <x:v>10</x:v>
      </x:c>
      <x:c r="J505" s="60" t="n">
        <x:f>'参数'!$C$4</x:f>
        <x:v>120</x:v>
      </x:c>
      <x:c r="K505" s="60" t="n">
        <x:f>'参数'!$D$4</x:f>
        <x:v>180</x:v>
      </x:c>
      <x:c r="L505" s="60" t="n">
        <x:f>H505+I505+J505</x:f>
        <x:v>769</x:v>
      </x:c>
      <x:c r="M505" s="60" t="n">
        <x:f>L505+K505</x:f>
        <x:v>949</x:v>
      </x:c>
      <x:c r="N505" s="60" t="n">
        <x:f>'参数'!$B$10</x:f>
        <x:v>1</x:v>
      </x:c>
      <x:c r="O505" s="60" t="n">
        <x:f>N505*'参数'!$B$11</x:f>
        <x:v>2</x:v>
      </x:c>
      <x:c r="P505" s="60" t="n">
        <x:f>N505*'参数'!$B$12</x:f>
        <x:v>1</x:v>
      </x:c>
      <x:c r="Q505" t="str">
        <x:f>C505&amp;"d"</x:f>
        <x:v>C85d</x:v>
      </x:c>
      <x:c r="R505" t="str">
        <x:f>C505&amp;"p"</x:f>
        <x:v>C85p</x:v>
      </x:c>
      <x:c r="S505" t="str">
        <x:f>IF(AND(L505&gt;=H505+I505+J505,M505&gt;L505,F505&lt;&gt;""),"PASS","FAIL")</x:f>
        <x:v>PASS</x:v>
      </x:c>
      <x:c r="T505" t="n">
        <x:v>6</x:v>
      </x:c>
      <x:c r="U505" t="str">
        <x:v>pickup_after_delivery_completion_plus_usage_lag</x:v>
      </x:c>
    </x:row>
    <x:row r="506">
      <x:c r="A506" t="str">
        <x:v>Set2_100-10-2</x:v>
      </x:c>
      <x:c r="B506" t="str">
        <x:v>short_same_day</x:v>
      </x:c>
      <x:c r="C506" t="str">
        <x:v>C86</x:v>
      </x:c>
      <x:c r="D506" s="59" t="n">
        <x:v>45</x:v>
      </x:c>
      <x:c r="E506" s="59" t="n">
        <x:v>41</x:v>
      </x:c>
      <x:c r="F506" s="59" t="str">
        <x:v>S7</x:v>
      </x:c>
      <x:c r="G506" s="59" t="n">
        <x:v>207</x:v>
      </x:c>
      <x:c r="H506" s="59" t="n">
        <x:v>245</x:v>
      </x:c>
      <x:c r="I506" s="59" t="n">
        <x:v>10</x:v>
      </x:c>
      <x:c r="J506" s="60" t="n">
        <x:f>'参数'!$C$4</x:f>
        <x:v>120</x:v>
      </x:c>
      <x:c r="K506" s="60" t="n">
        <x:f>'参数'!$D$4</x:f>
        <x:v>180</x:v>
      </x:c>
      <x:c r="L506" s="60" t="n">
        <x:f>H506+I506+J506</x:f>
        <x:v>375</x:v>
      </x:c>
      <x:c r="M506" s="60" t="n">
        <x:f>L506+K506</x:f>
        <x:v>555</x:v>
      </x:c>
      <x:c r="N506" s="60" t="n">
        <x:f>'参数'!$B$10</x:f>
        <x:v>1</x:v>
      </x:c>
      <x:c r="O506" s="60" t="n">
        <x:f>N506*'参数'!$B$11</x:f>
        <x:v>2</x:v>
      </x:c>
      <x:c r="P506" s="60" t="n">
        <x:f>N506*'参数'!$B$12</x:f>
        <x:v>1</x:v>
      </x:c>
      <x:c r="Q506" t="str">
        <x:f>C506&amp;"d"</x:f>
        <x:v>C86d</x:v>
      </x:c>
      <x:c r="R506" t="str">
        <x:f>C506&amp;"p"</x:f>
        <x:v>C86p</x:v>
      </x:c>
      <x:c r="S506" t="str">
        <x:f>IF(AND(L506&gt;=H506+I506+J506,M506&gt;L506,F506&lt;&gt;""),"PASS","FAIL")</x:f>
        <x:v>PASS</x:v>
      </x:c>
      <x:c r="T506" t="n">
        <x:v>10</x:v>
      </x:c>
      <x:c r="U506" t="str">
        <x:v>pickup_after_delivery_completion_plus_usage_lag</x:v>
      </x:c>
    </x:row>
    <x:row r="507">
      <x:c r="A507" t="str">
        <x:v>Set2_100-10-2</x:v>
      </x:c>
      <x:c r="B507" t="str">
        <x:v>short_same_day</x:v>
      </x:c>
      <x:c r="C507" t="str">
        <x:v>C87</x:v>
      </x:c>
      <x:c r="D507" s="59" t="n">
        <x:v>28</x:v>
      </x:c>
      <x:c r="E507" s="59" t="n">
        <x:v>36</x:v>
      </x:c>
      <x:c r="F507" s="59" t="str">
        <x:v>S1</x:v>
      </x:c>
      <x:c r="G507" s="59" t="n">
        <x:v>270</x:v>
      </x:c>
      <x:c r="H507" s="59" t="n">
        <x:v>298</x:v>
      </x:c>
      <x:c r="I507" s="59" t="n">
        <x:v>10</x:v>
      </x:c>
      <x:c r="J507" s="60" t="n">
        <x:f>'参数'!$C$4</x:f>
        <x:v>120</x:v>
      </x:c>
      <x:c r="K507" s="60" t="n">
        <x:f>'参数'!$D$4</x:f>
        <x:v>180</x:v>
      </x:c>
      <x:c r="L507" s="60" t="n">
        <x:f>H507+I507+J507</x:f>
        <x:v>428</x:v>
      </x:c>
      <x:c r="M507" s="60" t="n">
        <x:f>L507+K507</x:f>
        <x:v>608</x:v>
      </x:c>
      <x:c r="N507" s="60" t="n">
        <x:f>'参数'!$B$10</x:f>
        <x:v>1</x:v>
      </x:c>
      <x:c r="O507" s="60" t="n">
        <x:f>N507*'参数'!$B$11</x:f>
        <x:v>2</x:v>
      </x:c>
      <x:c r="P507" s="60" t="n">
        <x:f>N507*'参数'!$B$12</x:f>
        <x:v>1</x:v>
      </x:c>
      <x:c r="Q507" t="str">
        <x:f>C507&amp;"d"</x:f>
        <x:v>C87d</x:v>
      </x:c>
      <x:c r="R507" t="str">
        <x:f>C507&amp;"p"</x:f>
        <x:v>C87p</x:v>
      </x:c>
      <x:c r="S507" t="str">
        <x:f>IF(AND(L507&gt;=H507+I507+J507,M507&gt;L507,F507&lt;&gt;""),"PASS","FAIL")</x:f>
        <x:v>PASS</x:v>
      </x:c>
      <x:c r="T507" t="n">
        <x:v>8</x:v>
      </x:c>
      <x:c r="U507" t="str">
        <x:v>pickup_after_delivery_completion_plus_usage_lag</x:v>
      </x:c>
    </x:row>
    <x:row r="508">
      <x:c r="A508" t="str">
        <x:v>Set2_100-10-2</x:v>
      </x:c>
      <x:c r="B508" t="str">
        <x:v>short_same_day</x:v>
      </x:c>
      <x:c r="C508" t="str">
        <x:v>C88</x:v>
      </x:c>
      <x:c r="D508" s="59" t="n">
        <x:v>43</x:v>
      </x:c>
      <x:c r="E508" s="59" t="n">
        <x:v>50</x:v>
      </x:c>
      <x:c r="F508" s="59" t="str">
        <x:v>S7</x:v>
      </x:c>
      <x:c r="G508" s="59" t="n">
        <x:v>306</x:v>
      </x:c>
      <x:c r="H508" s="59" t="n">
        <x:v>330</x:v>
      </x:c>
      <x:c r="I508" s="59" t="n">
        <x:v>10</x:v>
      </x:c>
      <x:c r="J508" s="60" t="n">
        <x:f>'参数'!$C$4</x:f>
        <x:v>120</x:v>
      </x:c>
      <x:c r="K508" s="60" t="n">
        <x:f>'参数'!$D$4</x:f>
        <x:v>180</x:v>
      </x:c>
      <x:c r="L508" s="60" t="n">
        <x:f>H508+I508+J508</x:f>
        <x:v>460</x:v>
      </x:c>
      <x:c r="M508" s="60" t="n">
        <x:f>L508+K508</x:f>
        <x:v>640</x:v>
      </x:c>
      <x:c r="N508" s="60" t="n">
        <x:f>'参数'!$B$10</x:f>
        <x:v>1</x:v>
      </x:c>
      <x:c r="O508" s="60" t="n">
        <x:f>N508*'参数'!$B$11</x:f>
        <x:v>2</x:v>
      </x:c>
      <x:c r="P508" s="60" t="n">
        <x:f>N508*'参数'!$B$12</x:f>
        <x:v>1</x:v>
      </x:c>
      <x:c r="Q508" t="str">
        <x:f>C508&amp;"d"</x:f>
        <x:v>C88d</x:v>
      </x:c>
      <x:c r="R508" t="str">
        <x:f>C508&amp;"p"</x:f>
        <x:v>C88p</x:v>
      </x:c>
      <x:c r="S508" t="str">
        <x:f>IF(AND(L508&gt;=H508+I508+J508,M508&gt;L508,F508&lt;&gt;""),"PASS","FAIL")</x:f>
        <x:v>PASS</x:v>
      </x:c>
      <x:c r="T508" t="n">
        <x:v>6</x:v>
      </x:c>
      <x:c r="U508" t="str">
        <x:v>pickup_after_delivery_completion_plus_usage_lag</x:v>
      </x:c>
    </x:row>
    <x:row r="509">
      <x:c r="A509" t="str">
        <x:v>Set2_100-10-2</x:v>
      </x:c>
      <x:c r="B509" t="str">
        <x:v>short_same_day</x:v>
      </x:c>
      <x:c r="C509" t="str">
        <x:v>C89</x:v>
      </x:c>
      <x:c r="D509" s="59" t="n">
        <x:v>45</x:v>
      </x:c>
      <x:c r="E509" s="59" t="n">
        <x:v>48</x:v>
      </x:c>
      <x:c r="F509" s="59" t="str">
        <x:v>S7</x:v>
      </x:c>
      <x:c r="G509" s="59" t="n">
        <x:v>316</x:v>
      </x:c>
      <x:c r="H509" s="59" t="n">
        <x:v>340</x:v>
      </x:c>
      <x:c r="I509" s="59" t="n">
        <x:v>10</x:v>
      </x:c>
      <x:c r="J509" s="60" t="n">
        <x:f>'参数'!$C$4</x:f>
        <x:v>120</x:v>
      </x:c>
      <x:c r="K509" s="60" t="n">
        <x:f>'参数'!$D$4</x:f>
        <x:v>180</x:v>
      </x:c>
      <x:c r="L509" s="60" t="n">
        <x:f>H509+I509+J509</x:f>
        <x:v>470</x:v>
      </x:c>
      <x:c r="M509" s="60" t="n">
        <x:f>L509+K509</x:f>
        <x:v>650</x:v>
      </x:c>
      <x:c r="N509" s="60" t="n">
        <x:f>'参数'!$B$10</x:f>
        <x:v>1</x:v>
      </x:c>
      <x:c r="O509" s="60" t="n">
        <x:f>N509*'参数'!$B$11</x:f>
        <x:v>2</x:v>
      </x:c>
      <x:c r="P509" s="60" t="n">
        <x:f>N509*'参数'!$B$12</x:f>
        <x:v>1</x:v>
      </x:c>
      <x:c r="Q509" t="str">
        <x:f>C509&amp;"d"</x:f>
        <x:v>C89d</x:v>
      </x:c>
      <x:c r="R509" t="str">
        <x:f>C509&amp;"p"</x:f>
        <x:v>C89p</x:v>
      </x:c>
      <x:c r="S509" t="str">
        <x:f>IF(AND(L509&gt;=H509+I509+J509,M509&gt;L509,F509&lt;&gt;""),"PASS","FAIL")</x:f>
        <x:v>PASS</x:v>
      </x:c>
      <x:c r="T509" t="n">
        <x:v>8</x:v>
      </x:c>
      <x:c r="U509" t="str">
        <x:v>pickup_after_delivery_completion_plus_usage_lag</x:v>
      </x:c>
    </x:row>
    <x:row r="510">
      <x:c r="A510" t="str">
        <x:v>Set2_100-10-2</x:v>
      </x:c>
      <x:c r="B510" t="str">
        <x:v>short_same_day</x:v>
      </x:c>
      <x:c r="C510" t="str">
        <x:v>C90</x:v>
      </x:c>
      <x:c r="D510" s="59" t="n">
        <x:v>48</x:v>
      </x:c>
      <x:c r="E510" s="59" t="n">
        <x:v>27</x:v>
      </x:c>
      <x:c r="F510" s="59" t="str">
        <x:v>S4</x:v>
      </x:c>
      <x:c r="G510" s="59" t="n">
        <x:v>313</x:v>
      </x:c>
      <x:c r="H510" s="59" t="n">
        <x:v>335</x:v>
      </x:c>
      <x:c r="I510" s="59" t="n">
        <x:v>10</x:v>
      </x:c>
      <x:c r="J510" s="60" t="n">
        <x:f>'参数'!$C$4</x:f>
        <x:v>120</x:v>
      </x:c>
      <x:c r="K510" s="60" t="n">
        <x:f>'参数'!$D$4</x:f>
        <x:v>180</x:v>
      </x:c>
      <x:c r="L510" s="60" t="n">
        <x:f>H510+I510+J510</x:f>
        <x:v>465</x:v>
      </x:c>
      <x:c r="M510" s="60" t="n">
        <x:f>L510+K510</x:f>
        <x:v>645</x:v>
      </x:c>
      <x:c r="N510" s="60" t="n">
        <x:f>'参数'!$B$10</x:f>
        <x:v>1</x:v>
      </x:c>
      <x:c r="O510" s="60" t="n">
        <x:f>N510*'参数'!$B$11</x:f>
        <x:v>2</x:v>
      </x:c>
      <x:c r="P510" s="60" t="n">
        <x:f>N510*'参数'!$B$12</x:f>
        <x:v>1</x:v>
      </x:c>
      <x:c r="Q510" t="str">
        <x:f>C510&amp;"d"</x:f>
        <x:v>C90d</x:v>
      </x:c>
      <x:c r="R510" t="str">
        <x:f>C510&amp;"p"</x:f>
        <x:v>C90p</x:v>
      </x:c>
      <x:c r="S510" t="str">
        <x:f>IF(AND(L510&gt;=H510+I510+J510,M510&gt;L510,F510&lt;&gt;""),"PASS","FAIL")</x:f>
        <x:v>PASS</x:v>
      </x:c>
      <x:c r="T510" t="n">
        <x:v>7</x:v>
      </x:c>
      <x:c r="U510" t="str">
        <x:v>pickup_after_delivery_completion_plus_usage_lag</x:v>
      </x:c>
    </x:row>
    <x:row r="511">
      <x:c r="A511" t="str">
        <x:v>Set2_100-10-2</x:v>
      </x:c>
      <x:c r="B511" t="str">
        <x:v>short_same_day</x:v>
      </x:c>
      <x:c r="C511" t="str">
        <x:v>C91</x:v>
      </x:c>
      <x:c r="D511" s="59" t="n">
        <x:v>33</x:v>
      </x:c>
      <x:c r="E511" s="59" t="n">
        <x:v>24</x:v>
      </x:c>
      <x:c r="F511" s="59" t="str">
        <x:v>S2</x:v>
      </x:c>
      <x:c r="G511" s="59" t="n">
        <x:v>459</x:v>
      </x:c>
      <x:c r="H511" s="59" t="n">
        <x:v>471</x:v>
      </x:c>
      <x:c r="I511" s="59" t="n">
        <x:v>10</x:v>
      </x:c>
      <x:c r="J511" s="60" t="n">
        <x:f>'参数'!$C$4</x:f>
        <x:v>120</x:v>
      </x:c>
      <x:c r="K511" s="60" t="n">
        <x:f>'参数'!$D$4</x:f>
        <x:v>180</x:v>
      </x:c>
      <x:c r="L511" s="60" t="n">
        <x:f>H511+I511+J511</x:f>
        <x:v>601</x:v>
      </x:c>
      <x:c r="M511" s="60" t="n">
        <x:f>L511+K511</x:f>
        <x:v>781</x:v>
      </x:c>
      <x:c r="N511" s="60" t="n">
        <x:f>'参数'!$B$10</x:f>
        <x:v>1</x:v>
      </x:c>
      <x:c r="O511" s="60" t="n">
        <x:f>N511*'参数'!$B$11</x:f>
        <x:v>2</x:v>
      </x:c>
      <x:c r="P511" s="60" t="n">
        <x:f>N511*'参数'!$B$12</x:f>
        <x:v>1</x:v>
      </x:c>
      <x:c r="Q511" t="str">
        <x:f>C511&amp;"d"</x:f>
        <x:v>C91d</x:v>
      </x:c>
      <x:c r="R511" t="str">
        <x:f>C511&amp;"p"</x:f>
        <x:v>C91p</x:v>
      </x:c>
      <x:c r="S511" t="str">
        <x:f>IF(AND(L511&gt;=H511+I511+J511,M511&gt;L511,F511&lt;&gt;""),"PASS","FAIL")</x:f>
        <x:v>PASS</x:v>
      </x:c>
      <x:c r="T511" t="n">
        <x:v>14</x:v>
      </x:c>
      <x:c r="U511" t="str">
        <x:v>pickup_after_delivery_completion_plus_usage_lag</x:v>
      </x:c>
    </x:row>
    <x:row r="512">
      <x:c r="A512" t="str">
        <x:v>Set2_100-10-2</x:v>
      </x:c>
      <x:c r="B512" t="str">
        <x:v>short_same_day</x:v>
      </x:c>
      <x:c r="C512" t="str">
        <x:v>C92</x:v>
      </x:c>
      <x:c r="D512" s="59" t="n">
        <x:v>48</x:v>
      </x:c>
      <x:c r="E512" s="59" t="n">
        <x:v>33</x:v>
      </x:c>
      <x:c r="F512" s="59" t="str">
        <x:v>S4</x:v>
      </x:c>
      <x:c r="G512" s="59" t="n">
        <x:v>222</x:v>
      </x:c>
      <x:c r="H512" s="59" t="n">
        <x:v>238</x:v>
      </x:c>
      <x:c r="I512" s="59" t="n">
        <x:v>10</x:v>
      </x:c>
      <x:c r="J512" s="60" t="n">
        <x:f>'参数'!$C$4</x:f>
        <x:v>120</x:v>
      </x:c>
      <x:c r="K512" s="60" t="n">
        <x:f>'参数'!$D$4</x:f>
        <x:v>180</x:v>
      </x:c>
      <x:c r="L512" s="60" t="n">
        <x:f>H512+I512+J512</x:f>
        <x:v>368</x:v>
      </x:c>
      <x:c r="M512" s="60" t="n">
        <x:f>L512+K512</x:f>
        <x:v>548</x:v>
      </x:c>
      <x:c r="N512" s="60" t="n">
        <x:f>'参数'!$B$10</x:f>
        <x:v>1</x:v>
      </x:c>
      <x:c r="O512" s="60" t="n">
        <x:f>N512*'参数'!$B$11</x:f>
        <x:v>2</x:v>
      </x:c>
      <x:c r="P512" s="60" t="n">
        <x:f>N512*'参数'!$B$12</x:f>
        <x:v>1</x:v>
      </x:c>
      <x:c r="Q512" t="str">
        <x:f>C512&amp;"d"</x:f>
        <x:v>C92d</x:v>
      </x:c>
      <x:c r="R512" t="str">
        <x:f>C512&amp;"p"</x:f>
        <x:v>C92p</x:v>
      </x:c>
      <x:c r="S512" t="str">
        <x:f>IF(AND(L512&gt;=H512+I512+J512,M512&gt;L512,F512&lt;&gt;""),"PASS","FAIL")</x:f>
        <x:v>PASS</x:v>
      </x:c>
      <x:c r="T512" t="n">
        <x:v>12</x:v>
      </x:c>
      <x:c r="U512" t="str">
        <x:v>pickup_after_delivery_completion_plus_usage_lag</x:v>
      </x:c>
    </x:row>
    <x:row r="513">
      <x:c r="A513" t="str">
        <x:v>Set2_100-10-2</x:v>
      </x:c>
      <x:c r="B513" t="str">
        <x:v>short_same_day</x:v>
      </x:c>
      <x:c r="C513" t="str">
        <x:v>C93</x:v>
      </x:c>
      <x:c r="D513" s="59" t="n">
        <x:v>39</x:v>
      </x:c>
      <x:c r="E513" s="59" t="n">
        <x:v>38</x:v>
      </x:c>
      <x:c r="F513" s="59" t="str">
        <x:v>S4</x:v>
      </x:c>
      <x:c r="G513" s="59" t="n">
        <x:v>392</x:v>
      </x:c>
      <x:c r="H513" s="59" t="n">
        <x:v>428</x:v>
      </x:c>
      <x:c r="I513" s="59" t="n">
        <x:v>10</x:v>
      </x:c>
      <x:c r="J513" s="60" t="n">
        <x:f>'参数'!$C$4</x:f>
        <x:v>120</x:v>
      </x:c>
      <x:c r="K513" s="60" t="n">
        <x:f>'参数'!$D$4</x:f>
        <x:v>180</x:v>
      </x:c>
      <x:c r="L513" s="60" t="n">
        <x:f>H513+I513+J513</x:f>
        <x:v>558</x:v>
      </x:c>
      <x:c r="M513" s="60" t="n">
        <x:f>L513+K513</x:f>
        <x:v>738</x:v>
      </x:c>
      <x:c r="N513" s="60" t="n">
        <x:f>'参数'!$B$10</x:f>
        <x:v>1</x:v>
      </x:c>
      <x:c r="O513" s="60" t="n">
        <x:f>N513*'参数'!$B$11</x:f>
        <x:v>2</x:v>
      </x:c>
      <x:c r="P513" s="60" t="n">
        <x:f>N513*'参数'!$B$12</x:f>
        <x:v>1</x:v>
      </x:c>
      <x:c r="Q513" t="str">
        <x:f>C513&amp;"d"</x:f>
        <x:v>C93d</x:v>
      </x:c>
      <x:c r="R513" t="str">
        <x:f>C513&amp;"p"</x:f>
        <x:v>C93p</x:v>
      </x:c>
      <x:c r="S513" t="str">
        <x:f>IF(AND(L513&gt;=H513+I513+J513,M513&gt;L513,F513&lt;&gt;""),"PASS","FAIL")</x:f>
        <x:v>PASS</x:v>
      </x:c>
      <x:c r="T513" t="n">
        <x:v>5</x:v>
      </x:c>
      <x:c r="U513" t="str">
        <x:v>pickup_after_delivery_completion_plus_usage_lag</x:v>
      </x:c>
    </x:row>
    <x:row r="514">
      <x:c r="A514" t="str">
        <x:v>Set2_100-10-2</x:v>
      </x:c>
      <x:c r="B514" t="str">
        <x:v>short_same_day</x:v>
      </x:c>
      <x:c r="C514" t="str">
        <x:v>C94</x:v>
      </x:c>
      <x:c r="D514" s="59" t="n">
        <x:v>45</x:v>
      </x:c>
      <x:c r="E514" s="59" t="n">
        <x:v>49</x:v>
      </x:c>
      <x:c r="F514" s="59" t="str">
        <x:v>S7</x:v>
      </x:c>
      <x:c r="G514" s="59" t="n">
        <x:v>246</x:v>
      </x:c>
      <x:c r="H514" s="59" t="n">
        <x:v>256</x:v>
      </x:c>
      <x:c r="I514" s="59" t="n">
        <x:v>10</x:v>
      </x:c>
      <x:c r="J514" s="60" t="n">
        <x:f>'参数'!$C$4</x:f>
        <x:v>120</x:v>
      </x:c>
      <x:c r="K514" s="60" t="n">
        <x:f>'参数'!$D$4</x:f>
        <x:v>180</x:v>
      </x:c>
      <x:c r="L514" s="60" t="n">
        <x:f>H514+I514+J514</x:f>
        <x:v>386</x:v>
      </x:c>
      <x:c r="M514" s="60" t="n">
        <x:f>L514+K514</x:f>
        <x:v>566</x:v>
      </x:c>
      <x:c r="N514" s="60" t="n">
        <x:f>'参数'!$B$10</x:f>
        <x:v>1</x:v>
      </x:c>
      <x:c r="O514" s="60" t="n">
        <x:f>N514*'参数'!$B$11</x:f>
        <x:v>2</x:v>
      </x:c>
      <x:c r="P514" s="60" t="n">
        <x:f>N514*'参数'!$B$12</x:f>
        <x:v>1</x:v>
      </x:c>
      <x:c r="Q514" t="str">
        <x:f>C514&amp;"d"</x:f>
        <x:v>C94d</x:v>
      </x:c>
      <x:c r="R514" t="str">
        <x:f>C514&amp;"p"</x:f>
        <x:v>C94p</x:v>
      </x:c>
      <x:c r="S514" t="str">
        <x:f>IF(AND(L514&gt;=H514+I514+J514,M514&gt;L514,F514&lt;&gt;""),"PASS","FAIL")</x:f>
        <x:v>PASS</x:v>
      </x:c>
      <x:c r="T514" t="n">
        <x:v>2</x:v>
      </x:c>
      <x:c r="U514" t="str">
        <x:v>pickup_after_delivery_completion_plus_usage_lag</x:v>
      </x:c>
    </x:row>
    <x:row r="515">
      <x:c r="A515" t="str">
        <x:v>Set2_100-10-2</x:v>
      </x:c>
      <x:c r="B515" t="str">
        <x:v>short_same_day</x:v>
      </x:c>
      <x:c r="C515" t="str">
        <x:v>C95</x:v>
      </x:c>
      <x:c r="D515" s="59" t="n">
        <x:v>27</x:v>
      </x:c>
      <x:c r="E515" s="59" t="n">
        <x:v>26</x:v>
      </x:c>
      <x:c r="F515" s="59" t="str">
        <x:v>S8</x:v>
      </x:c>
      <x:c r="G515" s="59" t="n">
        <x:v>417</x:v>
      </x:c>
      <x:c r="H515" s="59" t="n">
        <x:v>431</x:v>
      </x:c>
      <x:c r="I515" s="59" t="n">
        <x:v>10</x:v>
      </x:c>
      <x:c r="J515" s="60" t="n">
        <x:f>'参数'!$C$4</x:f>
        <x:v>120</x:v>
      </x:c>
      <x:c r="K515" s="60" t="n">
        <x:f>'参数'!$D$4</x:f>
        <x:v>180</x:v>
      </x:c>
      <x:c r="L515" s="60" t="n">
        <x:f>H515+I515+J515</x:f>
        <x:v>561</x:v>
      </x:c>
      <x:c r="M515" s="60" t="n">
        <x:f>L515+K515</x:f>
        <x:v>741</x:v>
      </x:c>
      <x:c r="N515" s="60" t="n">
        <x:f>'参数'!$B$10</x:f>
        <x:v>1</x:v>
      </x:c>
      <x:c r="O515" s="60" t="n">
        <x:f>N515*'参数'!$B$11</x:f>
        <x:v>2</x:v>
      </x:c>
      <x:c r="P515" s="60" t="n">
        <x:f>N515*'参数'!$B$12</x:f>
        <x:v>1</x:v>
      </x:c>
      <x:c r="Q515" t="str">
        <x:f>C515&amp;"d"</x:f>
        <x:v>C95d</x:v>
      </x:c>
      <x:c r="R515" t="str">
        <x:f>C515&amp;"p"</x:f>
        <x:v>C95p</x:v>
      </x:c>
      <x:c r="S515" t="str">
        <x:f>IF(AND(L515&gt;=H515+I515+J515,M515&gt;L515,F515&lt;&gt;""),"PASS","FAIL")</x:f>
        <x:v>PASS</x:v>
      </x:c>
      <x:c r="T515" t="n">
        <x:v>4</x:v>
      </x:c>
      <x:c r="U515" t="str">
        <x:v>pickup_after_delivery_completion_plus_usage_lag</x:v>
      </x:c>
    </x:row>
    <x:row r="516">
      <x:c r="A516" t="str">
        <x:v>Set2_100-10-2</x:v>
      </x:c>
      <x:c r="B516" t="str">
        <x:v>short_same_day</x:v>
      </x:c>
      <x:c r="C516" t="str">
        <x:v>C96</x:v>
      </x:c>
      <x:c r="D516" s="59" t="n">
        <x:v>33</x:v>
      </x:c>
      <x:c r="E516" s="59" t="n">
        <x:v>44</x:v>
      </x:c>
      <x:c r="F516" s="59" t="str">
        <x:v>S4</x:v>
      </x:c>
      <x:c r="G516" s="59" t="n">
        <x:v>449</x:v>
      </x:c>
      <x:c r="H516" s="59" t="n">
        <x:v>487</x:v>
      </x:c>
      <x:c r="I516" s="59" t="n">
        <x:v>10</x:v>
      </x:c>
      <x:c r="J516" s="60" t="n">
        <x:f>'参数'!$C$4</x:f>
        <x:v>120</x:v>
      </x:c>
      <x:c r="K516" s="60" t="n">
        <x:f>'参数'!$D$4</x:f>
        <x:v>180</x:v>
      </x:c>
      <x:c r="L516" s="60" t="n">
        <x:f>H516+I516+J516</x:f>
        <x:v>617</x:v>
      </x:c>
      <x:c r="M516" s="60" t="n">
        <x:f>L516+K516</x:f>
        <x:v>797</x:v>
      </x:c>
      <x:c r="N516" s="60" t="n">
        <x:f>'参数'!$B$10</x:f>
        <x:v>1</x:v>
      </x:c>
      <x:c r="O516" s="60" t="n">
        <x:f>N516*'参数'!$B$11</x:f>
        <x:v>2</x:v>
      </x:c>
      <x:c r="P516" s="60" t="n">
        <x:f>N516*'参数'!$B$12</x:f>
        <x:v>1</x:v>
      </x:c>
      <x:c r="Q516" t="str">
        <x:f>C516&amp;"d"</x:f>
        <x:v>C96d</x:v>
      </x:c>
      <x:c r="R516" t="str">
        <x:f>C516&amp;"p"</x:f>
        <x:v>C96p</x:v>
      </x:c>
      <x:c r="S516" t="str">
        <x:f>IF(AND(L516&gt;=H516+I516+J516,M516&gt;L516,F516&lt;&gt;""),"PASS","FAIL")</x:f>
        <x:v>PASS</x:v>
      </x:c>
      <x:c r="T516" t="n">
        <x:v>3</x:v>
      </x:c>
      <x:c r="U516" t="str">
        <x:v>pickup_after_delivery_completion_plus_usage_lag</x:v>
      </x:c>
    </x:row>
    <x:row r="517">
      <x:c r="A517" t="str">
        <x:v>Set2_100-10-2</x:v>
      </x:c>
      <x:c r="B517" t="str">
        <x:v>short_same_day</x:v>
      </x:c>
      <x:c r="C517" t="str">
        <x:v>C97</x:v>
      </x:c>
      <x:c r="D517" s="59" t="n">
        <x:v>33</x:v>
      </x:c>
      <x:c r="E517" s="59" t="n">
        <x:v>29</x:v>
      </x:c>
      <x:c r="F517" s="59" t="str">
        <x:v>S1</x:v>
      </x:c>
      <x:c r="G517" s="59" t="n">
        <x:v>337</x:v>
      </x:c>
      <x:c r="H517" s="59" t="n">
        <x:v>375</x:v>
      </x:c>
      <x:c r="I517" s="59" t="n">
        <x:v>10</x:v>
      </x:c>
      <x:c r="J517" s="60" t="n">
        <x:f>'参数'!$C$4</x:f>
        <x:v>120</x:v>
      </x:c>
      <x:c r="K517" s="60" t="n">
        <x:f>'参数'!$D$4</x:f>
        <x:v>180</x:v>
      </x:c>
      <x:c r="L517" s="60" t="n">
        <x:f>H517+I517+J517</x:f>
        <x:v>505</x:v>
      </x:c>
      <x:c r="M517" s="60" t="n">
        <x:f>L517+K517</x:f>
        <x:v>685</x:v>
      </x:c>
      <x:c r="N517" s="60" t="n">
        <x:f>'参数'!$B$10</x:f>
        <x:v>1</x:v>
      </x:c>
      <x:c r="O517" s="60" t="n">
        <x:f>N517*'参数'!$B$11</x:f>
        <x:v>2</x:v>
      </x:c>
      <x:c r="P517" s="60" t="n">
        <x:f>N517*'参数'!$B$12</x:f>
        <x:v>1</x:v>
      </x:c>
      <x:c r="Q517" t="str">
        <x:f>C517&amp;"d"</x:f>
        <x:v>C97d</x:v>
      </x:c>
      <x:c r="R517" t="str">
        <x:f>C517&amp;"p"</x:f>
        <x:v>C97p</x:v>
      </x:c>
      <x:c r="S517" t="str">
        <x:f>IF(AND(L517&gt;=H517+I517+J517,M517&gt;L517,F517&lt;&gt;""),"PASS","FAIL")</x:f>
        <x:v>PASS</x:v>
      </x:c>
      <x:c r="T517" t="n">
        <x:v>7</x:v>
      </x:c>
      <x:c r="U517" t="str">
        <x:v>pickup_after_delivery_completion_plus_usage_lag</x:v>
      </x:c>
    </x:row>
    <x:row r="518">
      <x:c r="A518" t="str">
        <x:v>Set2_100-10-2</x:v>
      </x:c>
      <x:c r="B518" t="str">
        <x:v>short_same_day</x:v>
      </x:c>
      <x:c r="C518" t="str">
        <x:v>C98</x:v>
      </x:c>
      <x:c r="D518" s="59" t="n">
        <x:v>32</x:v>
      </x:c>
      <x:c r="E518" s="59" t="n">
        <x:v>46</x:v>
      </x:c>
      <x:c r="F518" s="59" t="str">
        <x:v>S1</x:v>
      </x:c>
      <x:c r="G518" s="59" t="n">
        <x:v>396</x:v>
      </x:c>
      <x:c r="H518" s="59" t="n">
        <x:v>416</x:v>
      </x:c>
      <x:c r="I518" s="59" t="n">
        <x:v>10</x:v>
      </x:c>
      <x:c r="J518" s="60" t="n">
        <x:f>'参数'!$C$4</x:f>
        <x:v>120</x:v>
      </x:c>
      <x:c r="K518" s="60" t="n">
        <x:f>'参数'!$D$4</x:f>
        <x:v>180</x:v>
      </x:c>
      <x:c r="L518" s="60" t="n">
        <x:f>H518+I518+J518</x:f>
        <x:v>546</x:v>
      </x:c>
      <x:c r="M518" s="60" t="n">
        <x:f>L518+K518</x:f>
        <x:v>726</x:v>
      </x:c>
      <x:c r="N518" s="60" t="n">
        <x:f>'参数'!$B$10</x:f>
        <x:v>1</x:v>
      </x:c>
      <x:c r="O518" s="60" t="n">
        <x:f>N518*'参数'!$B$11</x:f>
        <x:v>2</x:v>
      </x:c>
      <x:c r="P518" s="60" t="n">
        <x:f>N518*'参数'!$B$12</x:f>
        <x:v>1</x:v>
      </x:c>
      <x:c r="Q518" t="str">
        <x:f>C518&amp;"d"</x:f>
        <x:v>C98d</x:v>
      </x:c>
      <x:c r="R518" t="str">
        <x:f>C518&amp;"p"</x:f>
        <x:v>C98p</x:v>
      </x:c>
      <x:c r="S518" t="str">
        <x:f>IF(AND(L518&gt;=H518+I518+J518,M518&gt;L518,F518&lt;&gt;""),"PASS","FAIL")</x:f>
        <x:v>PASS</x:v>
      </x:c>
      <x:c r="T518" t="n">
        <x:v>9</x:v>
      </x:c>
      <x:c r="U518" t="str">
        <x:v>pickup_after_delivery_completion_plus_usage_lag</x:v>
      </x:c>
    </x:row>
    <x:row r="519">
      <x:c r="A519" t="str">
        <x:v>Set2_100-10-2</x:v>
      </x:c>
      <x:c r="B519" t="str">
        <x:v>short_same_day</x:v>
      </x:c>
      <x:c r="C519" t="str">
        <x:v>C99</x:v>
      </x:c>
      <x:c r="D519" s="59" t="n">
        <x:v>40</x:v>
      </x:c>
      <x:c r="E519" s="59" t="n">
        <x:v>35</x:v>
      </x:c>
      <x:c r="F519" s="59" t="str">
        <x:v>S4</x:v>
      </x:c>
      <x:c r="G519" s="59" t="n">
        <x:v>55</x:v>
      </x:c>
      <x:c r="H519" s="59" t="n">
        <x:v>79</x:v>
      </x:c>
      <x:c r="I519" s="59" t="n">
        <x:v>10</x:v>
      </x:c>
      <x:c r="J519" s="60" t="n">
        <x:f>'参数'!$C$4</x:f>
        <x:v>120</x:v>
      </x:c>
      <x:c r="K519" s="60" t="n">
        <x:f>'参数'!$D$4</x:f>
        <x:v>180</x:v>
      </x:c>
      <x:c r="L519" s="60" t="n">
        <x:f>H519+I519+J519</x:f>
        <x:v>209</x:v>
      </x:c>
      <x:c r="M519" s="60" t="n">
        <x:f>L519+K519</x:f>
        <x:v>389</x:v>
      </x:c>
      <x:c r="N519" s="60" t="n">
        <x:f>'参数'!$B$10</x:f>
        <x:v>1</x:v>
      </x:c>
      <x:c r="O519" s="60" t="n">
        <x:f>N519*'参数'!$B$11</x:f>
        <x:v>2</x:v>
      </x:c>
      <x:c r="P519" s="60" t="n">
        <x:f>N519*'参数'!$B$12</x:f>
        <x:v>1</x:v>
      </x:c>
      <x:c r="Q519" t="str">
        <x:f>C519&amp;"d"</x:f>
        <x:v>C99d</x:v>
      </x:c>
      <x:c r="R519" t="str">
        <x:f>C519&amp;"p"</x:f>
        <x:v>C99p</x:v>
      </x:c>
      <x:c r="S519" t="str">
        <x:f>IF(AND(L519&gt;=H519+I519+J519,M519&gt;L519,F519&lt;&gt;""),"PASS","FAIL")</x:f>
        <x:v>PASS</x:v>
      </x:c>
      <x:c r="T519" t="n">
        <x:v>3</x:v>
      </x:c>
      <x:c r="U519" t="str">
        <x:v>pickup_after_delivery_completion_plus_usage_lag</x:v>
      </x:c>
    </x:row>
    <x:row r="520">
      <x:c r="A520" t="str">
        <x:v>Set2_100-10-2b</x:v>
      </x:c>
      <x:c r="B520" t="str">
        <x:v>short_same_day</x:v>
      </x:c>
      <x:c r="C520" t="str">
        <x:v>C0</x:v>
      </x:c>
      <x:c r="D520" s="59" t="n">
        <x:v>21</x:v>
      </x:c>
      <x:c r="E520" s="59" t="n">
        <x:v>13</x:v>
      </x:c>
      <x:c r="F520" s="59" t="str">
        <x:v>S6</x:v>
      </x:c>
      <x:c r="G520" s="59" t="n">
        <x:v>114</x:v>
      </x:c>
      <x:c r="H520" s="59" t="n">
        <x:v>146</x:v>
      </x:c>
      <x:c r="I520" s="59" t="n">
        <x:v>10</x:v>
      </x:c>
      <x:c r="J520" s="60" t="n">
        <x:f>'参数'!$C$4</x:f>
        <x:v>120</x:v>
      </x:c>
      <x:c r="K520" s="60" t="n">
        <x:f>'参数'!$D$4</x:f>
        <x:v>180</x:v>
      </x:c>
      <x:c r="L520" s="60" t="n">
        <x:f>H520+I520+J520</x:f>
        <x:v>276</x:v>
      </x:c>
      <x:c r="M520" s="60" t="n">
        <x:f>L520+K520</x:f>
        <x:v>456</x:v>
      </x:c>
      <x:c r="N520" s="60" t="n">
        <x:f>'参数'!$B$10</x:f>
        <x:v>1</x:v>
      </x:c>
      <x:c r="O520" s="60" t="n">
        <x:f>N520*'参数'!$B$11</x:f>
        <x:v>2</x:v>
      </x:c>
      <x:c r="P520" s="60" t="n">
        <x:f>N520*'参数'!$B$12</x:f>
        <x:v>1</x:v>
      </x:c>
      <x:c r="Q520" t="str">
        <x:f>C520&amp;"d"</x:f>
        <x:v>C0d</x:v>
      </x:c>
      <x:c r="R520" t="str">
        <x:f>C520&amp;"p"</x:f>
        <x:v>C0p</x:v>
      </x:c>
      <x:c r="S520" t="str">
        <x:f>IF(AND(L520&gt;=H520+I520+J520,M520&gt;L520,F520&lt;&gt;""),"PASS","FAIL")</x:f>
        <x:v>PASS</x:v>
      </x:c>
      <x:c r="T520" t="n">
        <x:v>7</x:v>
      </x:c>
      <x:c r="U520" t="str">
        <x:v>pickup_after_delivery_completion_plus_usage_lag</x:v>
      </x:c>
    </x:row>
    <x:row r="521">
      <x:c r="A521" t="str">
        <x:v>Set2_100-10-2b</x:v>
      </x:c>
      <x:c r="B521" t="str">
        <x:v>short_same_day</x:v>
      </x:c>
      <x:c r="C521" t="str">
        <x:v>C1</x:v>
      </x:c>
      <x:c r="D521" s="59" t="n">
        <x:v>12</x:v>
      </x:c>
      <x:c r="E521" s="59" t="n">
        <x:v>24</x:v>
      </x:c>
      <x:c r="F521" s="59" t="str">
        <x:v>S8</x:v>
      </x:c>
      <x:c r="G521" s="59" t="n">
        <x:v>566</x:v>
      </x:c>
      <x:c r="H521" s="59" t="n">
        <x:v>586</x:v>
      </x:c>
      <x:c r="I521" s="59" t="n">
        <x:v>10</x:v>
      </x:c>
      <x:c r="J521" s="60" t="n">
        <x:f>'参数'!$C$4</x:f>
        <x:v>120</x:v>
      </x:c>
      <x:c r="K521" s="60" t="n">
        <x:f>'参数'!$D$4</x:f>
        <x:v>180</x:v>
      </x:c>
      <x:c r="L521" s="60" t="n">
        <x:f>H521+I521+J521</x:f>
        <x:v>716</x:v>
      </x:c>
      <x:c r="M521" s="60" t="n">
        <x:f>L521+K521</x:f>
        <x:v>896</x:v>
      </x:c>
      <x:c r="N521" s="60" t="n">
        <x:f>'参数'!$B$10</x:f>
        <x:v>1</x:v>
      </x:c>
      <x:c r="O521" s="60" t="n">
        <x:f>N521*'参数'!$B$11</x:f>
        <x:v>2</x:v>
      </x:c>
      <x:c r="P521" s="60" t="n">
        <x:f>N521*'参数'!$B$12</x:f>
        <x:v>1</x:v>
      </x:c>
      <x:c r="Q521" t="str">
        <x:f>C521&amp;"d"</x:f>
        <x:v>C1d</x:v>
      </x:c>
      <x:c r="R521" t="str">
        <x:f>C521&amp;"p"</x:f>
        <x:v>C1p</x:v>
      </x:c>
      <x:c r="S521" t="str">
        <x:f>IF(AND(L521&gt;=H521+I521+J521,M521&gt;L521,F521&lt;&gt;""),"PASS","FAIL")</x:f>
        <x:v>PASS</x:v>
      </x:c>
      <x:c r="T521" t="n">
        <x:v>0</x:v>
      </x:c>
      <x:c r="U521" t="str">
        <x:v>pickup_after_delivery_completion_plus_usage_lag</x:v>
      </x:c>
    </x:row>
    <x:row r="522">
      <x:c r="A522" t="str">
        <x:v>Set2_100-10-2b</x:v>
      </x:c>
      <x:c r="B522" t="str">
        <x:v>short_same_day</x:v>
      </x:c>
      <x:c r="C522" t="str">
        <x:v>C2</x:v>
      </x:c>
      <x:c r="D522" s="59" t="n">
        <x:v>12</x:v>
      </x:c>
      <x:c r="E522" s="59" t="n">
        <x:v>25</x:v>
      </x:c>
      <x:c r="F522" s="59" t="str">
        <x:v>S8</x:v>
      </x:c>
      <x:c r="G522" s="59" t="n">
        <x:v>547</x:v>
      </x:c>
      <x:c r="H522" s="59" t="n">
        <x:v>561</x:v>
      </x:c>
      <x:c r="I522" s="59" t="n">
        <x:v>10</x:v>
      </x:c>
      <x:c r="J522" s="60" t="n">
        <x:f>'参数'!$C$4</x:f>
        <x:v>120</x:v>
      </x:c>
      <x:c r="K522" s="60" t="n">
        <x:f>'参数'!$D$4</x:f>
        <x:v>180</x:v>
      </x:c>
      <x:c r="L522" s="60" t="n">
        <x:f>H522+I522+J522</x:f>
        <x:v>691</x:v>
      </x:c>
      <x:c r="M522" s="60" t="n">
        <x:f>L522+K522</x:f>
        <x:v>871</x:v>
      </x:c>
      <x:c r="N522" s="60" t="n">
        <x:f>'参数'!$B$10</x:f>
        <x:v>1</x:v>
      </x:c>
      <x:c r="O522" s="60" t="n">
        <x:f>N522*'参数'!$B$11</x:f>
        <x:v>2</x:v>
      </x:c>
      <x:c r="P522" s="60" t="n">
        <x:f>N522*'参数'!$B$12</x:f>
        <x:v>1</x:v>
      </x:c>
      <x:c r="Q522" t="str">
        <x:f>C522&amp;"d"</x:f>
        <x:v>C2d</x:v>
      </x:c>
      <x:c r="R522" t="str">
        <x:f>C522&amp;"p"</x:f>
        <x:v>C2p</x:v>
      </x:c>
      <x:c r="S522" t="str">
        <x:f>IF(AND(L522&gt;=H522+I522+J522,M522&gt;L522,F522&lt;&gt;""),"PASS","FAIL")</x:f>
        <x:v>PASS</x:v>
      </x:c>
      <x:c r="T522" t="n">
        <x:v>8</x:v>
      </x:c>
      <x:c r="U522" t="str">
        <x:v>pickup_after_delivery_completion_plus_usage_lag</x:v>
      </x:c>
    </x:row>
    <x:row r="523">
      <x:c r="A523" t="str">
        <x:v>Set2_100-10-2b</x:v>
      </x:c>
      <x:c r="B523" t="str">
        <x:v>short_same_day</x:v>
      </x:c>
      <x:c r="C523" t="str">
        <x:v>C3</x:v>
      </x:c>
      <x:c r="D523" s="59" t="n">
        <x:v>25</x:v>
      </x:c>
      <x:c r="E523" s="59" t="n">
        <x:v>25</x:v>
      </x:c>
      <x:c r="F523" s="59" t="str">
        <x:v>S8</x:v>
      </x:c>
      <x:c r="G523" s="59" t="n">
        <x:v>573</x:v>
      </x:c>
      <x:c r="H523" s="59" t="n">
        <x:v>609</x:v>
      </x:c>
      <x:c r="I523" s="59" t="n">
        <x:v>10</x:v>
      </x:c>
      <x:c r="J523" s="60" t="n">
        <x:f>'参数'!$C$4</x:f>
        <x:v>120</x:v>
      </x:c>
      <x:c r="K523" s="60" t="n">
        <x:f>'参数'!$D$4</x:f>
        <x:v>180</x:v>
      </x:c>
      <x:c r="L523" s="60" t="n">
        <x:f>H523+I523+J523</x:f>
        <x:v>739</x:v>
      </x:c>
      <x:c r="M523" s="60" t="n">
        <x:f>L523+K523</x:f>
        <x:v>919</x:v>
      </x:c>
      <x:c r="N523" s="60" t="n">
        <x:f>'参数'!$B$10</x:f>
        <x:v>1</x:v>
      </x:c>
      <x:c r="O523" s="60" t="n">
        <x:f>N523*'参数'!$B$11</x:f>
        <x:v>2</x:v>
      </x:c>
      <x:c r="P523" s="60" t="n">
        <x:f>N523*'参数'!$B$12</x:f>
        <x:v>1</x:v>
      </x:c>
      <x:c r="Q523" t="str">
        <x:f>C523&amp;"d"</x:f>
        <x:v>C3d</x:v>
      </x:c>
      <x:c r="R523" t="str">
        <x:f>C523&amp;"p"</x:f>
        <x:v>C3p</x:v>
      </x:c>
      <x:c r="S523" t="str">
        <x:f>IF(AND(L523&gt;=H523+I523+J523,M523&gt;L523,F523&lt;&gt;""),"PASS","FAIL")</x:f>
        <x:v>PASS</x:v>
      </x:c>
      <x:c r="T523" t="n">
        <x:v>18</x:v>
      </x:c>
      <x:c r="U523" t="str">
        <x:v>pickup_after_delivery_completion_plus_usage_lag</x:v>
      </x:c>
    </x:row>
    <x:row r="524">
      <x:c r="A524" t="str">
        <x:v>Set2_100-10-2b</x:v>
      </x:c>
      <x:c r="B524" t="str">
        <x:v>short_same_day</x:v>
      </x:c>
      <x:c r="C524" t="str">
        <x:v>C4</x:v>
      </x:c>
      <x:c r="D524" s="59" t="n">
        <x:v>24</x:v>
      </x:c>
      <x:c r="E524" s="59" t="n">
        <x:v>7</x:v>
      </x:c>
      <x:c r="F524" s="59" t="str">
        <x:v>S6</x:v>
      </x:c>
      <x:c r="G524" s="59" t="n">
        <x:v>88</x:v>
      </x:c>
      <x:c r="H524" s="59" t="n">
        <x:v>106</x:v>
      </x:c>
      <x:c r="I524" s="59" t="n">
        <x:v>10</x:v>
      </x:c>
      <x:c r="J524" s="60" t="n">
        <x:f>'参数'!$C$4</x:f>
        <x:v>120</x:v>
      </x:c>
      <x:c r="K524" s="60" t="n">
        <x:f>'参数'!$D$4</x:f>
        <x:v>180</x:v>
      </x:c>
      <x:c r="L524" s="60" t="n">
        <x:f>H524+I524+J524</x:f>
        <x:v>236</x:v>
      </x:c>
      <x:c r="M524" s="60" t="n">
        <x:f>L524+K524</x:f>
        <x:v>416</x:v>
      </x:c>
      <x:c r="N524" s="60" t="n">
        <x:f>'参数'!$B$10</x:f>
        <x:v>1</x:v>
      </x:c>
      <x:c r="O524" s="60" t="n">
        <x:f>N524*'参数'!$B$11</x:f>
        <x:v>2</x:v>
      </x:c>
      <x:c r="P524" s="60" t="n">
        <x:f>N524*'参数'!$B$12</x:f>
        <x:v>1</x:v>
      </x:c>
      <x:c r="Q524" t="str">
        <x:f>C524&amp;"d"</x:f>
        <x:v>C4d</x:v>
      </x:c>
      <x:c r="R524" t="str">
        <x:f>C524&amp;"p"</x:f>
        <x:v>C4p</x:v>
      </x:c>
      <x:c r="S524" t="str">
        <x:f>IF(AND(L524&gt;=H524+I524+J524,M524&gt;L524,F524&lt;&gt;""),"PASS","FAIL")</x:f>
        <x:v>PASS</x:v>
      </x:c>
      <x:c r="T524" t="n">
        <x:v>13</x:v>
      </x:c>
      <x:c r="U524" t="str">
        <x:v>pickup_after_delivery_completion_plus_usage_lag</x:v>
      </x:c>
    </x:row>
    <x:row r="525">
      <x:c r="A525" t="str">
        <x:v>Set2_100-10-2b</x:v>
      </x:c>
      <x:c r="B525" t="str">
        <x:v>short_same_day</x:v>
      </x:c>
      <x:c r="C525" t="str">
        <x:v>C5</x:v>
      </x:c>
      <x:c r="D525" s="59" t="n">
        <x:v>25</x:v>
      </x:c>
      <x:c r="E525" s="59" t="n">
        <x:v>12</x:v>
      </x:c>
      <x:c r="F525" s="59" t="str">
        <x:v>S6</x:v>
      </x:c>
      <x:c r="G525" s="59" t="n">
        <x:v>200</x:v>
      </x:c>
      <x:c r="H525" s="59" t="n">
        <x:v>210</x:v>
      </x:c>
      <x:c r="I525" s="59" t="n">
        <x:v>10</x:v>
      </x:c>
      <x:c r="J525" s="60" t="n">
        <x:f>'参数'!$C$4</x:f>
        <x:v>120</x:v>
      </x:c>
      <x:c r="K525" s="60" t="n">
        <x:f>'参数'!$D$4</x:f>
        <x:v>180</x:v>
      </x:c>
      <x:c r="L525" s="60" t="n">
        <x:f>H525+I525+J525</x:f>
        <x:v>340</x:v>
      </x:c>
      <x:c r="M525" s="60" t="n">
        <x:f>L525+K525</x:f>
        <x:v>520</x:v>
      </x:c>
      <x:c r="N525" s="60" t="n">
        <x:f>'参数'!$B$10</x:f>
        <x:v>1</x:v>
      </x:c>
      <x:c r="O525" s="60" t="n">
        <x:f>N525*'参数'!$B$11</x:f>
        <x:v>2</x:v>
      </x:c>
      <x:c r="P525" s="60" t="n">
        <x:f>N525*'参数'!$B$12</x:f>
        <x:v>1</x:v>
      </x:c>
      <x:c r="Q525" t="str">
        <x:f>C525&amp;"d"</x:f>
        <x:v>C5d</x:v>
      </x:c>
      <x:c r="R525" t="str">
        <x:f>C525&amp;"p"</x:f>
        <x:v>C5p</x:v>
      </x:c>
      <x:c r="S525" t="str">
        <x:f>IF(AND(L525&gt;=H525+I525+J525,M525&gt;L525,F525&lt;&gt;""),"PASS","FAIL")</x:f>
        <x:v>PASS</x:v>
      </x:c>
      <x:c r="T525" t="n">
        <x:v>10</x:v>
      </x:c>
      <x:c r="U525" t="str">
        <x:v>pickup_after_delivery_completion_plus_usage_lag</x:v>
      </x:c>
    </x:row>
    <x:row r="526">
      <x:c r="A526" t="str">
        <x:v>Set2_100-10-2b</x:v>
      </x:c>
      <x:c r="B526" t="str">
        <x:v>short_same_day</x:v>
      </x:c>
      <x:c r="C526" t="str">
        <x:v>C6</x:v>
      </x:c>
      <x:c r="D526" s="59" t="n">
        <x:v>3</x:v>
      </x:c>
      <x:c r="E526" s="59" t="n">
        <x:v>21</x:v>
      </x:c>
      <x:c r="F526" s="59" t="str">
        <x:v>S5</x:v>
      </x:c>
      <x:c r="G526" s="59" t="n">
        <x:v>237</x:v>
      </x:c>
      <x:c r="H526" s="59" t="n">
        <x:v>271</x:v>
      </x:c>
      <x:c r="I526" s="59" t="n">
        <x:v>10</x:v>
      </x:c>
      <x:c r="J526" s="60" t="n">
        <x:f>'参数'!$C$4</x:f>
        <x:v>120</x:v>
      </x:c>
      <x:c r="K526" s="60" t="n">
        <x:f>'参数'!$D$4</x:f>
        <x:v>180</x:v>
      </x:c>
      <x:c r="L526" s="60" t="n">
        <x:f>H526+I526+J526</x:f>
        <x:v>401</x:v>
      </x:c>
      <x:c r="M526" s="60" t="n">
        <x:f>L526+K526</x:f>
        <x:v>581</x:v>
      </x:c>
      <x:c r="N526" s="60" t="n">
        <x:f>'参数'!$B$10</x:f>
        <x:v>1</x:v>
      </x:c>
      <x:c r="O526" s="60" t="n">
        <x:f>N526*'参数'!$B$11</x:f>
        <x:v>2</x:v>
      </x:c>
      <x:c r="P526" s="60" t="n">
        <x:f>N526*'参数'!$B$12</x:f>
        <x:v>1</x:v>
      </x:c>
      <x:c r="Q526" t="str">
        <x:f>C526&amp;"d"</x:f>
        <x:v>C6d</x:v>
      </x:c>
      <x:c r="R526" t="str">
        <x:f>C526&amp;"p"</x:f>
        <x:v>C6p</x:v>
      </x:c>
      <x:c r="S526" t="str">
        <x:f>IF(AND(L526&gt;=H526+I526+J526,M526&gt;L526,F526&lt;&gt;""),"PASS","FAIL")</x:f>
        <x:v>PASS</x:v>
      </x:c>
      <x:c r="T526" t="n">
        <x:v>8</x:v>
      </x:c>
      <x:c r="U526" t="str">
        <x:v>pickup_after_delivery_completion_plus_usage_lag</x:v>
      </x:c>
    </x:row>
    <x:row r="527">
      <x:c r="A527" t="str">
        <x:v>Set2_100-10-2b</x:v>
      </x:c>
      <x:c r="B527" t="str">
        <x:v>short_same_day</x:v>
      </x:c>
      <x:c r="C527" t="str">
        <x:v>C7</x:v>
      </x:c>
      <x:c r="D527" s="59" t="n">
        <x:v>12</x:v>
      </x:c>
      <x:c r="E527" s="59" t="n">
        <x:v>1</x:v>
      </x:c>
      <x:c r="F527" s="59" t="str">
        <x:v>S5</x:v>
      </x:c>
      <x:c r="G527" s="59" t="n">
        <x:v>327</x:v>
      </x:c>
      <x:c r="H527" s="59" t="n">
        <x:v>347</x:v>
      </x:c>
      <x:c r="I527" s="59" t="n">
        <x:v>10</x:v>
      </x:c>
      <x:c r="J527" s="60" t="n">
        <x:f>'参数'!$C$4</x:f>
        <x:v>120</x:v>
      </x:c>
      <x:c r="K527" s="60" t="n">
        <x:f>'参数'!$D$4</x:f>
        <x:v>180</x:v>
      </x:c>
      <x:c r="L527" s="60" t="n">
        <x:f>H527+I527+J527</x:f>
        <x:v>477</x:v>
      </x:c>
      <x:c r="M527" s="60" t="n">
        <x:f>L527+K527</x:f>
        <x:v>657</x:v>
      </x:c>
      <x:c r="N527" s="60" t="n">
        <x:f>'参数'!$B$10</x:f>
        <x:v>1</x:v>
      </x:c>
      <x:c r="O527" s="60" t="n">
        <x:f>N527*'参数'!$B$11</x:f>
        <x:v>2</x:v>
      </x:c>
      <x:c r="P527" s="60" t="n">
        <x:f>N527*'参数'!$B$12</x:f>
        <x:v>1</x:v>
      </x:c>
      <x:c r="Q527" t="str">
        <x:f>C527&amp;"d"</x:f>
        <x:v>C7d</x:v>
      </x:c>
      <x:c r="R527" t="str">
        <x:f>C527&amp;"p"</x:f>
        <x:v>C7p</x:v>
      </x:c>
      <x:c r="S527" t="str">
        <x:f>IF(AND(L527&gt;=H527+I527+J527,M527&gt;L527,F527&lt;&gt;""),"PASS","FAIL")</x:f>
        <x:v>PASS</x:v>
      </x:c>
      <x:c r="T527" t="n">
        <x:v>1</x:v>
      </x:c>
      <x:c r="U527" t="str">
        <x:v>pickup_after_delivery_completion_plus_usage_lag</x:v>
      </x:c>
    </x:row>
    <x:row r="528">
      <x:c r="A528" t="str">
        <x:v>Set2_100-10-2b</x:v>
      </x:c>
      <x:c r="B528" t="str">
        <x:v>short_same_day</x:v>
      </x:c>
      <x:c r="C528" t="str">
        <x:v>C8</x:v>
      </x:c>
      <x:c r="D528" s="59" t="n">
        <x:v>9</x:v>
      </x:c>
      <x:c r="E528" s="59" t="n">
        <x:v>6</x:v>
      </x:c>
      <x:c r="F528" s="59" t="str">
        <x:v>S5</x:v>
      </x:c>
      <x:c r="G528" s="59" t="n">
        <x:v>160</x:v>
      </x:c>
      <x:c r="H528" s="59" t="n">
        <x:v>194</x:v>
      </x:c>
      <x:c r="I528" s="59" t="n">
        <x:v>10</x:v>
      </x:c>
      <x:c r="J528" s="60" t="n">
        <x:f>'参数'!$C$4</x:f>
        <x:v>120</x:v>
      </x:c>
      <x:c r="K528" s="60" t="n">
        <x:f>'参数'!$D$4</x:f>
        <x:v>180</x:v>
      </x:c>
      <x:c r="L528" s="60" t="n">
        <x:f>H528+I528+J528</x:f>
        <x:v>324</x:v>
      </x:c>
      <x:c r="M528" s="60" t="n">
        <x:f>L528+K528</x:f>
        <x:v>504</x:v>
      </x:c>
      <x:c r="N528" s="60" t="n">
        <x:f>'参数'!$B$10</x:f>
        <x:v>1</x:v>
      </x:c>
      <x:c r="O528" s="60" t="n">
        <x:f>N528*'参数'!$B$11</x:f>
        <x:v>2</x:v>
      </x:c>
      <x:c r="P528" s="60" t="n">
        <x:f>N528*'参数'!$B$12</x:f>
        <x:v>1</x:v>
      </x:c>
      <x:c r="Q528" t="str">
        <x:f>C528&amp;"d"</x:f>
        <x:v>C8d</x:v>
      </x:c>
      <x:c r="R528" t="str">
        <x:f>C528&amp;"p"</x:f>
        <x:v>C8p</x:v>
      </x:c>
      <x:c r="S528" t="str">
        <x:f>IF(AND(L528&gt;=H528+I528+J528,M528&gt;L528,F528&lt;&gt;""),"PASS","FAIL")</x:f>
        <x:v>PASS</x:v>
      </x:c>
      <x:c r="T528" t="n">
        <x:v>0</x:v>
      </x:c>
      <x:c r="U528" t="str">
        <x:v>pickup_after_delivery_completion_plus_usage_lag</x:v>
      </x:c>
    </x:row>
    <x:row r="529">
      <x:c r="A529" t="str">
        <x:v>Set2_100-10-2b</x:v>
      </x:c>
      <x:c r="B529" t="str">
        <x:v>short_same_day</x:v>
      </x:c>
      <x:c r="C529" t="str">
        <x:v>C9</x:v>
      </x:c>
      <x:c r="D529" s="59" t="n">
        <x:v>16</x:v>
      </x:c>
      <x:c r="E529" s="59" t="n">
        <x:v>8</x:v>
      </x:c>
      <x:c r="F529" s="59" t="str">
        <x:v>S5</x:v>
      </x:c>
      <x:c r="G529" s="59" t="n">
        <x:v>479</x:v>
      </x:c>
      <x:c r="H529" s="59" t="n">
        <x:v>513</x:v>
      </x:c>
      <x:c r="I529" s="59" t="n">
        <x:v>10</x:v>
      </x:c>
      <x:c r="J529" s="60" t="n">
        <x:f>'参数'!$C$4</x:f>
        <x:v>120</x:v>
      </x:c>
      <x:c r="K529" s="60" t="n">
        <x:f>'参数'!$D$4</x:f>
        <x:v>180</x:v>
      </x:c>
      <x:c r="L529" s="60" t="n">
        <x:f>H529+I529+J529</x:f>
        <x:v>643</x:v>
      </x:c>
      <x:c r="M529" s="60" t="n">
        <x:f>L529+K529</x:f>
        <x:v>823</x:v>
      </x:c>
      <x:c r="N529" s="60" t="n">
        <x:f>'参数'!$B$10</x:f>
        <x:v>1</x:v>
      </x:c>
      <x:c r="O529" s="60" t="n">
        <x:f>N529*'参数'!$B$11</x:f>
        <x:v>2</x:v>
      </x:c>
      <x:c r="P529" s="60" t="n">
        <x:f>N529*'参数'!$B$12</x:f>
        <x:v>1</x:v>
      </x:c>
      <x:c r="Q529" t="str">
        <x:f>C529&amp;"d"</x:f>
        <x:v>C9d</x:v>
      </x:c>
      <x:c r="R529" t="str">
        <x:f>C529&amp;"p"</x:f>
        <x:v>C9p</x:v>
      </x:c>
      <x:c r="S529" t="str">
        <x:f>IF(AND(L529&gt;=H529+I529+J529,M529&gt;L529,F529&lt;&gt;""),"PASS","FAIL")</x:f>
        <x:v>PASS</x:v>
      </x:c>
      <x:c r="T529" t="n">
        <x:v>11</x:v>
      </x:c>
      <x:c r="U529" t="str">
        <x:v>pickup_after_delivery_completion_plus_usage_lag</x:v>
      </x:c>
    </x:row>
    <x:row r="530">
      <x:c r="A530" t="str">
        <x:v>Set2_100-10-2b</x:v>
      </x:c>
      <x:c r="B530" t="str">
        <x:v>short_same_day</x:v>
      </x:c>
      <x:c r="C530" t="str">
        <x:v>C10</x:v>
      </x:c>
      <x:c r="D530" s="59" t="n">
        <x:v>24</x:v>
      </x:c>
      <x:c r="E530" s="59" t="n">
        <x:v>9</x:v>
      </x:c>
      <x:c r="F530" s="59" t="str">
        <x:v>S6</x:v>
      </x:c>
      <x:c r="G530" s="59" t="n">
        <x:v>183</x:v>
      </x:c>
      <x:c r="H530" s="59" t="n">
        <x:v>195</x:v>
      </x:c>
      <x:c r="I530" s="59" t="n">
        <x:v>10</x:v>
      </x:c>
      <x:c r="J530" s="60" t="n">
        <x:f>'参数'!$C$4</x:f>
        <x:v>120</x:v>
      </x:c>
      <x:c r="K530" s="60" t="n">
        <x:f>'参数'!$D$4</x:f>
        <x:v>180</x:v>
      </x:c>
      <x:c r="L530" s="60" t="n">
        <x:f>H530+I530+J530</x:f>
        <x:v>325</x:v>
      </x:c>
      <x:c r="M530" s="60" t="n">
        <x:f>L530+K530</x:f>
        <x:v>505</x:v>
      </x:c>
      <x:c r="N530" s="60" t="n">
        <x:f>'参数'!$B$10</x:f>
        <x:v>1</x:v>
      </x:c>
      <x:c r="O530" s="60" t="n">
        <x:f>N530*'参数'!$B$11</x:f>
        <x:v>2</x:v>
      </x:c>
      <x:c r="P530" s="60" t="n">
        <x:f>N530*'参数'!$B$12</x:f>
        <x:v>1</x:v>
      </x:c>
      <x:c r="Q530" t="str">
        <x:f>C530&amp;"d"</x:f>
        <x:v>C10d</x:v>
      </x:c>
      <x:c r="R530" t="str">
        <x:f>C530&amp;"p"</x:f>
        <x:v>C10p</x:v>
      </x:c>
      <x:c r="S530" t="str">
        <x:f>IF(AND(L530&gt;=H530+I530+J530,M530&gt;L530,F530&lt;&gt;""),"PASS","FAIL")</x:f>
        <x:v>PASS</x:v>
      </x:c>
      <x:c r="T530" t="n">
        <x:v>7</x:v>
      </x:c>
      <x:c r="U530" t="str">
        <x:v>pickup_after_delivery_completion_plus_usage_lag</x:v>
      </x:c>
    </x:row>
    <x:row r="531">
      <x:c r="A531" t="str">
        <x:v>Set2_100-10-2b</x:v>
      </x:c>
      <x:c r="B531" t="str">
        <x:v>short_same_day</x:v>
      </x:c>
      <x:c r="C531" t="str">
        <x:v>C11</x:v>
      </x:c>
      <x:c r="D531" s="59" t="n">
        <x:v>14</x:v>
      </x:c>
      <x:c r="E531" s="59" t="n">
        <x:v>8</x:v>
      </x:c>
      <x:c r="F531" s="59" t="str">
        <x:v>S5</x:v>
      </x:c>
      <x:c r="G531" s="59" t="n">
        <x:v>477</x:v>
      </x:c>
      <x:c r="H531" s="59" t="n">
        <x:v>509</x:v>
      </x:c>
      <x:c r="I531" s="59" t="n">
        <x:v>10</x:v>
      </x:c>
      <x:c r="J531" s="60" t="n">
        <x:f>'参数'!$C$4</x:f>
        <x:v>120</x:v>
      </x:c>
      <x:c r="K531" s="60" t="n">
        <x:f>'参数'!$D$4</x:f>
        <x:v>180</x:v>
      </x:c>
      <x:c r="L531" s="60" t="n">
        <x:f>H531+I531+J531</x:f>
        <x:v>639</x:v>
      </x:c>
      <x:c r="M531" s="60" t="n">
        <x:f>L531+K531</x:f>
        <x:v>819</x:v>
      </x:c>
      <x:c r="N531" s="60" t="n">
        <x:f>'参数'!$B$10</x:f>
        <x:v>1</x:v>
      </x:c>
      <x:c r="O531" s="60" t="n">
        <x:f>N531*'参数'!$B$11</x:f>
        <x:v>2</x:v>
      </x:c>
      <x:c r="P531" s="60" t="n">
        <x:f>N531*'参数'!$B$12</x:f>
        <x:v>1</x:v>
      </x:c>
      <x:c r="Q531" t="str">
        <x:f>C531&amp;"d"</x:f>
        <x:v>C11d</x:v>
      </x:c>
      <x:c r="R531" t="str">
        <x:f>C531&amp;"p"</x:f>
        <x:v>C11p</x:v>
      </x:c>
      <x:c r="S531" t="str">
        <x:f>IF(AND(L531&gt;=H531+I531+J531,M531&gt;L531,F531&lt;&gt;""),"PASS","FAIL")</x:f>
        <x:v>PASS</x:v>
      </x:c>
      <x:c r="T531" t="n">
        <x:v>3</x:v>
      </x:c>
      <x:c r="U531" t="str">
        <x:v>pickup_after_delivery_completion_plus_usage_lag</x:v>
      </x:c>
    </x:row>
    <x:row r="532">
      <x:c r="A532" t="str">
        <x:v>Set2_100-10-2b</x:v>
      </x:c>
      <x:c r="B532" t="str">
        <x:v>short_same_day</x:v>
      </x:c>
      <x:c r="C532" t="str">
        <x:v>C12</x:v>
      </x:c>
      <x:c r="D532" s="59" t="n">
        <x:v>5</x:v>
      </x:c>
      <x:c r="E532" s="59" t="n">
        <x:v>21</x:v>
      </x:c>
      <x:c r="F532" s="59" t="str">
        <x:v>S5</x:v>
      </x:c>
      <x:c r="G532" s="59" t="n">
        <x:v>133</x:v>
      </x:c>
      <x:c r="H532" s="59" t="n">
        <x:v>157</x:v>
      </x:c>
      <x:c r="I532" s="59" t="n">
        <x:v>10</x:v>
      </x:c>
      <x:c r="J532" s="60" t="n">
        <x:f>'参数'!$C$4</x:f>
        <x:v>120</x:v>
      </x:c>
      <x:c r="K532" s="60" t="n">
        <x:f>'参数'!$D$4</x:f>
        <x:v>180</x:v>
      </x:c>
      <x:c r="L532" s="60" t="n">
        <x:f>H532+I532+J532</x:f>
        <x:v>287</x:v>
      </x:c>
      <x:c r="M532" s="60" t="n">
        <x:f>L532+K532</x:f>
        <x:v>467</x:v>
      </x:c>
      <x:c r="N532" s="60" t="n">
        <x:f>'参数'!$B$10</x:f>
        <x:v>1</x:v>
      </x:c>
      <x:c r="O532" s="60" t="n">
        <x:f>N532*'参数'!$B$11</x:f>
        <x:v>2</x:v>
      </x:c>
      <x:c r="P532" s="60" t="n">
        <x:f>N532*'参数'!$B$12</x:f>
        <x:v>1</x:v>
      </x:c>
      <x:c r="Q532" t="str">
        <x:f>C532&amp;"d"</x:f>
        <x:v>C12d</x:v>
      </x:c>
      <x:c r="R532" t="str">
        <x:f>C532&amp;"p"</x:f>
        <x:v>C12p</x:v>
      </x:c>
      <x:c r="S532" t="str">
        <x:f>IF(AND(L532&gt;=H532+I532+J532,M532&gt;L532,F532&lt;&gt;""),"PASS","FAIL")</x:f>
        <x:v>PASS</x:v>
      </x:c>
      <x:c r="T532" t="n">
        <x:v>11</x:v>
      </x:c>
      <x:c r="U532" t="str">
        <x:v>pickup_after_delivery_completion_plus_usage_lag</x:v>
      </x:c>
    </x:row>
    <x:row r="533">
      <x:c r="A533" t="str">
        <x:v>Set2_100-10-2b</x:v>
      </x:c>
      <x:c r="B533" t="str">
        <x:v>short_same_day</x:v>
      </x:c>
      <x:c r="C533" t="str">
        <x:v>C13</x:v>
      </x:c>
      <x:c r="D533" s="59" t="n">
        <x:v>19</x:v>
      </x:c>
      <x:c r="E533" s="59" t="n">
        <x:v>17</x:v>
      </x:c>
      <x:c r="F533" s="59" t="str">
        <x:v>S6</x:v>
      </x:c>
      <x:c r="G533" s="59" t="n">
        <x:v>394</x:v>
      </x:c>
      <x:c r="H533" s="59" t="n">
        <x:v>404</x:v>
      </x:c>
      <x:c r="I533" s="59" t="n">
        <x:v>10</x:v>
      </x:c>
      <x:c r="J533" s="60" t="n">
        <x:f>'参数'!$C$4</x:f>
        <x:v>120</x:v>
      </x:c>
      <x:c r="K533" s="60" t="n">
        <x:f>'参数'!$D$4</x:f>
        <x:v>180</x:v>
      </x:c>
      <x:c r="L533" s="60" t="n">
        <x:f>H533+I533+J533</x:f>
        <x:v>534</x:v>
      </x:c>
      <x:c r="M533" s="60" t="n">
        <x:f>L533+K533</x:f>
        <x:v>714</x:v>
      </x:c>
      <x:c r="N533" s="60" t="n">
        <x:f>'参数'!$B$10</x:f>
        <x:v>1</x:v>
      </x:c>
      <x:c r="O533" s="60" t="n">
        <x:f>N533*'参数'!$B$11</x:f>
        <x:v>2</x:v>
      </x:c>
      <x:c r="P533" s="60" t="n">
        <x:f>N533*'参数'!$B$12</x:f>
        <x:v>1</x:v>
      </x:c>
      <x:c r="Q533" t="str">
        <x:f>C533&amp;"d"</x:f>
        <x:v>C13d</x:v>
      </x:c>
      <x:c r="R533" t="str">
        <x:f>C533&amp;"p"</x:f>
        <x:v>C13p</x:v>
      </x:c>
      <x:c r="S533" t="str">
        <x:f>IF(AND(L533&gt;=H533+I533+J533,M533&gt;L533,F533&lt;&gt;""),"PASS","FAIL")</x:f>
        <x:v>PASS</x:v>
      </x:c>
      <x:c r="T533" t="n">
        <x:v>6</x:v>
      </x:c>
      <x:c r="U533" t="str">
        <x:v>pickup_after_delivery_completion_plus_usage_lag</x:v>
      </x:c>
    </x:row>
    <x:row r="534">
      <x:c r="A534" t="str">
        <x:v>Set2_100-10-2b</x:v>
      </x:c>
      <x:c r="B534" t="str">
        <x:v>short_same_day</x:v>
      </x:c>
      <x:c r="C534" t="str">
        <x:v>C14</x:v>
      </x:c>
      <x:c r="D534" s="59" t="n">
        <x:v>25</x:v>
      </x:c>
      <x:c r="E534" s="59" t="n">
        <x:v>8</x:v>
      </x:c>
      <x:c r="F534" s="59" t="str">
        <x:v>S6</x:v>
      </x:c>
      <x:c r="G534" s="59" t="n">
        <x:v>326</x:v>
      </x:c>
      <x:c r="H534" s="59" t="n">
        <x:v>340</x:v>
      </x:c>
      <x:c r="I534" s="59" t="n">
        <x:v>10</x:v>
      </x:c>
      <x:c r="J534" s="60" t="n">
        <x:f>'参数'!$C$4</x:f>
        <x:v>120</x:v>
      </x:c>
      <x:c r="K534" s="60" t="n">
        <x:f>'参数'!$D$4</x:f>
        <x:v>180</x:v>
      </x:c>
      <x:c r="L534" s="60" t="n">
        <x:f>H534+I534+J534</x:f>
        <x:v>470</x:v>
      </x:c>
      <x:c r="M534" s="60" t="n">
        <x:f>L534+K534</x:f>
        <x:v>650</x:v>
      </x:c>
      <x:c r="N534" s="60" t="n">
        <x:f>'参数'!$B$10</x:f>
        <x:v>1</x:v>
      </x:c>
      <x:c r="O534" s="60" t="n">
        <x:f>N534*'参数'!$B$11</x:f>
        <x:v>2</x:v>
      </x:c>
      <x:c r="P534" s="60" t="n">
        <x:f>N534*'参数'!$B$12</x:f>
        <x:v>1</x:v>
      </x:c>
      <x:c r="Q534" t="str">
        <x:f>C534&amp;"d"</x:f>
        <x:v>C14d</x:v>
      </x:c>
      <x:c r="R534" t="str">
        <x:f>C534&amp;"p"</x:f>
        <x:v>C14p</x:v>
      </x:c>
      <x:c r="S534" t="str">
        <x:f>IF(AND(L534&gt;=H534+I534+J534,M534&gt;L534,F534&lt;&gt;""),"PASS","FAIL")</x:f>
        <x:v>PASS</x:v>
      </x:c>
      <x:c r="T534" t="n">
        <x:v>10</x:v>
      </x:c>
      <x:c r="U534" t="str">
        <x:v>pickup_after_delivery_completion_plus_usage_lag</x:v>
      </x:c>
    </x:row>
    <x:row r="535">
      <x:c r="A535" t="str">
        <x:v>Set2_100-10-2b</x:v>
      </x:c>
      <x:c r="B535" t="str">
        <x:v>short_same_day</x:v>
      </x:c>
      <x:c r="C535" t="str">
        <x:v>C15</x:v>
      </x:c>
      <x:c r="D535" s="59" t="n">
        <x:v>11</x:v>
      </x:c>
      <x:c r="E535" s="59" t="n">
        <x:v>15</x:v>
      </x:c>
      <x:c r="F535" s="59" t="str">
        <x:v>S5</x:v>
      </x:c>
      <x:c r="G535" s="59" t="n">
        <x:v>184</x:v>
      </x:c>
      <x:c r="H535" s="59" t="n">
        <x:v>194</x:v>
      </x:c>
      <x:c r="I535" s="59" t="n">
        <x:v>10</x:v>
      </x:c>
      <x:c r="J535" s="60" t="n">
        <x:f>'参数'!$C$4</x:f>
        <x:v>120</x:v>
      </x:c>
      <x:c r="K535" s="60" t="n">
        <x:f>'参数'!$D$4</x:f>
        <x:v>180</x:v>
      </x:c>
      <x:c r="L535" s="60" t="n">
        <x:f>H535+I535+J535</x:f>
        <x:v>324</x:v>
      </x:c>
      <x:c r="M535" s="60" t="n">
        <x:f>L535+K535</x:f>
        <x:v>504</x:v>
      </x:c>
      <x:c r="N535" s="60" t="n">
        <x:f>'参数'!$B$10</x:f>
        <x:v>1</x:v>
      </x:c>
      <x:c r="O535" s="60" t="n">
        <x:f>N535*'参数'!$B$11</x:f>
        <x:v>2</x:v>
      </x:c>
      <x:c r="P535" s="60" t="n">
        <x:f>N535*'参数'!$B$12</x:f>
        <x:v>1</x:v>
      </x:c>
      <x:c r="Q535" t="str">
        <x:f>C535&amp;"d"</x:f>
        <x:v>C15d</x:v>
      </x:c>
      <x:c r="R535" t="str">
        <x:f>C535&amp;"p"</x:f>
        <x:v>C15p</x:v>
      </x:c>
      <x:c r="S535" t="str">
        <x:f>IF(AND(L535&gt;=H535+I535+J535,M535&gt;L535,F535&lt;&gt;""),"PASS","FAIL")</x:f>
        <x:v>PASS</x:v>
      </x:c>
      <x:c r="T535" t="n">
        <x:v>11</x:v>
      </x:c>
      <x:c r="U535" t="str">
        <x:v>pickup_after_delivery_completion_plus_usage_lag</x:v>
      </x:c>
    </x:row>
    <x:row r="536">
      <x:c r="A536" t="str">
        <x:v>Set2_100-10-2b</x:v>
      </x:c>
      <x:c r="B536" t="str">
        <x:v>short_same_day</x:v>
      </x:c>
      <x:c r="C536" t="str">
        <x:v>C16</x:v>
      </x:c>
      <x:c r="D536" s="59" t="n">
        <x:v>20</x:v>
      </x:c>
      <x:c r="E536" s="59" t="n">
        <x:v>5</x:v>
      </x:c>
      <x:c r="F536" s="59" t="str">
        <x:v>S5</x:v>
      </x:c>
      <x:c r="G536" s="59" t="n">
        <x:v>116</x:v>
      </x:c>
      <x:c r="H536" s="59" t="n">
        <x:v>148</x:v>
      </x:c>
      <x:c r="I536" s="59" t="n">
        <x:v>10</x:v>
      </x:c>
      <x:c r="J536" s="60" t="n">
        <x:f>'参数'!$C$4</x:f>
        <x:v>120</x:v>
      </x:c>
      <x:c r="K536" s="60" t="n">
        <x:f>'参数'!$D$4</x:f>
        <x:v>180</x:v>
      </x:c>
      <x:c r="L536" s="60" t="n">
        <x:f>H536+I536+J536</x:f>
        <x:v>278</x:v>
      </x:c>
      <x:c r="M536" s="60" t="n">
        <x:f>L536+K536</x:f>
        <x:v>458</x:v>
      </x:c>
      <x:c r="N536" s="60" t="n">
        <x:f>'参数'!$B$10</x:f>
        <x:v>1</x:v>
      </x:c>
      <x:c r="O536" s="60" t="n">
        <x:f>N536*'参数'!$B$11</x:f>
        <x:v>2</x:v>
      </x:c>
      <x:c r="P536" s="60" t="n">
        <x:f>N536*'参数'!$B$12</x:f>
        <x:v>1</x:v>
      </x:c>
      <x:c r="Q536" t="str">
        <x:f>C536&amp;"d"</x:f>
        <x:v>C16d</x:v>
      </x:c>
      <x:c r="R536" t="str">
        <x:f>C536&amp;"p"</x:f>
        <x:v>C16p</x:v>
      </x:c>
      <x:c r="S536" t="str">
        <x:f>IF(AND(L536&gt;=H536+I536+J536,M536&gt;L536,F536&lt;&gt;""),"PASS","FAIL")</x:f>
        <x:v>PASS</x:v>
      </x:c>
      <x:c r="T536" t="n">
        <x:v>3</x:v>
      </x:c>
      <x:c r="U536" t="str">
        <x:v>pickup_after_delivery_completion_plus_usage_lag</x:v>
      </x:c>
    </x:row>
    <x:row r="537">
      <x:c r="A537" t="str">
        <x:v>Set2_100-10-2b</x:v>
      </x:c>
      <x:c r="B537" t="str">
        <x:v>short_same_day</x:v>
      </x:c>
      <x:c r="C537" t="str">
        <x:v>C17</x:v>
      </x:c>
      <x:c r="D537" s="59" t="n">
        <x:v>19</x:v>
      </x:c>
      <x:c r="E537" s="59" t="n">
        <x:v>13</x:v>
      </x:c>
      <x:c r="F537" s="59" t="str">
        <x:v>S6</x:v>
      </x:c>
      <x:c r="G537" s="59" t="n">
        <x:v>342</x:v>
      </x:c>
      <x:c r="H537" s="59" t="n">
        <x:v>370</x:v>
      </x:c>
      <x:c r="I537" s="59" t="n">
        <x:v>10</x:v>
      </x:c>
      <x:c r="J537" s="60" t="n">
        <x:f>'参数'!$C$4</x:f>
        <x:v>120</x:v>
      </x:c>
      <x:c r="K537" s="60" t="n">
        <x:f>'参数'!$D$4</x:f>
        <x:v>180</x:v>
      </x:c>
      <x:c r="L537" s="60" t="n">
        <x:f>H537+I537+J537</x:f>
        <x:v>500</x:v>
      </x:c>
      <x:c r="M537" s="60" t="n">
        <x:f>L537+K537</x:f>
        <x:v>680</x:v>
      </x:c>
      <x:c r="N537" s="60" t="n">
        <x:f>'参数'!$B$10</x:f>
        <x:v>1</x:v>
      </x:c>
      <x:c r="O537" s="60" t="n">
        <x:f>N537*'参数'!$B$11</x:f>
        <x:v>2</x:v>
      </x:c>
      <x:c r="P537" s="60" t="n">
        <x:f>N537*'参数'!$B$12</x:f>
        <x:v>1</x:v>
      </x:c>
      <x:c r="Q537" t="str">
        <x:f>C537&amp;"d"</x:f>
        <x:v>C17d</x:v>
      </x:c>
      <x:c r="R537" t="str">
        <x:f>C537&amp;"p"</x:f>
        <x:v>C17p</x:v>
      </x:c>
      <x:c r="S537" t="str">
        <x:f>IF(AND(L537&gt;=H537+I537+J537,M537&gt;L537,F537&lt;&gt;""),"PASS","FAIL")</x:f>
        <x:v>PASS</x:v>
      </x:c>
      <x:c r="T537" t="n">
        <x:v>14</x:v>
      </x:c>
      <x:c r="U537" t="str">
        <x:v>pickup_after_delivery_completion_plus_usage_lag</x:v>
      </x:c>
    </x:row>
    <x:row r="538">
      <x:c r="A538" t="str">
        <x:v>Set2_100-10-2b</x:v>
      </x:c>
      <x:c r="B538" t="str">
        <x:v>short_same_day</x:v>
      </x:c>
      <x:c r="C538" t="str">
        <x:v>C18</x:v>
      </x:c>
      <x:c r="D538" s="59" t="n">
        <x:v>25</x:v>
      </x:c>
      <x:c r="E538" s="59" t="n">
        <x:v>10</x:v>
      </x:c>
      <x:c r="F538" s="59" t="str">
        <x:v>S6</x:v>
      </x:c>
      <x:c r="G538" s="59" t="n">
        <x:v>172</x:v>
      </x:c>
      <x:c r="H538" s="59" t="n">
        <x:v>196</x:v>
      </x:c>
      <x:c r="I538" s="59" t="n">
        <x:v>10</x:v>
      </x:c>
      <x:c r="J538" s="60" t="n">
        <x:f>'参数'!$C$4</x:f>
        <x:v>120</x:v>
      </x:c>
      <x:c r="K538" s="60" t="n">
        <x:f>'参数'!$D$4</x:f>
        <x:v>180</x:v>
      </x:c>
      <x:c r="L538" s="60" t="n">
        <x:f>H538+I538+J538</x:f>
        <x:v>326</x:v>
      </x:c>
      <x:c r="M538" s="60" t="n">
        <x:f>L538+K538</x:f>
        <x:v>506</x:v>
      </x:c>
      <x:c r="N538" s="60" t="n">
        <x:f>'参数'!$B$10</x:f>
        <x:v>1</x:v>
      </x:c>
      <x:c r="O538" s="60" t="n">
        <x:f>N538*'参数'!$B$11</x:f>
        <x:v>2</x:v>
      </x:c>
      <x:c r="P538" s="60" t="n">
        <x:f>N538*'参数'!$B$12</x:f>
        <x:v>1</x:v>
      </x:c>
      <x:c r="Q538" t="str">
        <x:f>C538&amp;"d"</x:f>
        <x:v>C18d</x:v>
      </x:c>
      <x:c r="R538" t="str">
        <x:f>C538&amp;"p"</x:f>
        <x:v>C18p</x:v>
      </x:c>
      <x:c r="S538" t="str">
        <x:f>IF(AND(L538&gt;=H538+I538+J538,M538&gt;L538,F538&lt;&gt;""),"PASS","FAIL")</x:f>
        <x:v>PASS</x:v>
      </x:c>
      <x:c r="T538" t="n">
        <x:v>10</x:v>
      </x:c>
      <x:c r="U538" t="str">
        <x:v>pickup_after_delivery_completion_plus_usage_lag</x:v>
      </x:c>
    </x:row>
    <x:row r="539">
      <x:c r="A539" t="str">
        <x:v>Set2_100-10-2b</x:v>
      </x:c>
      <x:c r="B539" t="str">
        <x:v>short_same_day</x:v>
      </x:c>
      <x:c r="C539" t="str">
        <x:v>C19</x:v>
      </x:c>
      <x:c r="D539" s="59" t="n">
        <x:v>3</x:v>
      </x:c>
      <x:c r="E539" s="59" t="n">
        <x:v>23</x:v>
      </x:c>
      <x:c r="F539" s="59" t="str">
        <x:v>S5</x:v>
      </x:c>
      <x:c r="G539" s="59" t="n">
        <x:v>457</x:v>
      </x:c>
      <x:c r="H539" s="59" t="n">
        <x:v>495</x:v>
      </x:c>
      <x:c r="I539" s="59" t="n">
        <x:v>10</x:v>
      </x:c>
      <x:c r="J539" s="60" t="n">
        <x:f>'参数'!$C$4</x:f>
        <x:v>120</x:v>
      </x:c>
      <x:c r="K539" s="60" t="n">
        <x:f>'参数'!$D$4</x:f>
        <x:v>180</x:v>
      </x:c>
      <x:c r="L539" s="60" t="n">
        <x:f>H539+I539+J539</x:f>
        <x:v>625</x:v>
      </x:c>
      <x:c r="M539" s="60" t="n">
        <x:f>L539+K539</x:f>
        <x:v>805</x:v>
      </x:c>
      <x:c r="N539" s="60" t="n">
        <x:f>'参数'!$B$10</x:f>
        <x:v>1</x:v>
      </x:c>
      <x:c r="O539" s="60" t="n">
        <x:f>N539*'参数'!$B$11</x:f>
        <x:v>2</x:v>
      </x:c>
      <x:c r="P539" s="60" t="n">
        <x:f>N539*'参数'!$B$12</x:f>
        <x:v>1</x:v>
      </x:c>
      <x:c r="Q539" t="str">
        <x:f>C539&amp;"d"</x:f>
        <x:v>C19d</x:v>
      </x:c>
      <x:c r="R539" t="str">
        <x:f>C539&amp;"p"</x:f>
        <x:v>C19p</x:v>
      </x:c>
      <x:c r="S539" t="str">
        <x:f>IF(AND(L539&gt;=H539+I539+J539,M539&gt;L539,F539&lt;&gt;""),"PASS","FAIL")</x:f>
        <x:v>PASS</x:v>
      </x:c>
      <x:c r="T539" t="n">
        <x:v>4</x:v>
      </x:c>
      <x:c r="U539" t="str">
        <x:v>pickup_after_delivery_completion_plus_usage_lag</x:v>
      </x:c>
    </x:row>
    <x:row r="540">
      <x:c r="A540" t="str">
        <x:v>Set2_100-10-2b</x:v>
      </x:c>
      <x:c r="B540" t="str">
        <x:v>short_same_day</x:v>
      </x:c>
      <x:c r="C540" t="str">
        <x:v>C20</x:v>
      </x:c>
      <x:c r="D540" s="59" t="n">
        <x:v>2</x:v>
      </x:c>
      <x:c r="E540" s="59" t="n">
        <x:v>8</x:v>
      </x:c>
      <x:c r="F540" s="59" t="str">
        <x:v>S5</x:v>
      </x:c>
      <x:c r="G540" s="59" t="n">
        <x:v>108</x:v>
      </x:c>
      <x:c r="H540" s="59" t="n">
        <x:v>136</x:v>
      </x:c>
      <x:c r="I540" s="59" t="n">
        <x:v>10</x:v>
      </x:c>
      <x:c r="J540" s="60" t="n">
        <x:f>'参数'!$C$4</x:f>
        <x:v>120</x:v>
      </x:c>
      <x:c r="K540" s="60" t="n">
        <x:f>'参数'!$D$4</x:f>
        <x:v>180</x:v>
      </x:c>
      <x:c r="L540" s="60" t="n">
        <x:f>H540+I540+J540</x:f>
        <x:v>266</x:v>
      </x:c>
      <x:c r="M540" s="60" t="n">
        <x:f>L540+K540</x:f>
        <x:v>446</x:v>
      </x:c>
      <x:c r="N540" s="60" t="n">
        <x:f>'参数'!$B$10</x:f>
        <x:v>1</x:v>
      </x:c>
      <x:c r="O540" s="60" t="n">
        <x:f>N540*'参数'!$B$11</x:f>
        <x:v>2</x:v>
      </x:c>
      <x:c r="P540" s="60" t="n">
        <x:f>N540*'参数'!$B$12</x:f>
        <x:v>1</x:v>
      </x:c>
      <x:c r="Q540" t="str">
        <x:f>C540&amp;"d"</x:f>
        <x:v>C20d</x:v>
      </x:c>
      <x:c r="R540" t="str">
        <x:f>C540&amp;"p"</x:f>
        <x:v>C20p</x:v>
      </x:c>
      <x:c r="S540" t="str">
        <x:f>IF(AND(L540&gt;=H540+I540+J540,M540&gt;L540,F540&lt;&gt;""),"PASS","FAIL")</x:f>
        <x:v>PASS</x:v>
      </x:c>
      <x:c r="T540" t="n">
        <x:v>13</x:v>
      </x:c>
      <x:c r="U540" t="str">
        <x:v>pickup_after_delivery_completion_plus_usage_lag</x:v>
      </x:c>
    </x:row>
    <x:row r="541">
      <x:c r="A541" t="str">
        <x:v>Set2_100-10-2b</x:v>
      </x:c>
      <x:c r="B541" t="str">
        <x:v>short_same_day</x:v>
      </x:c>
      <x:c r="C541" t="str">
        <x:v>C21</x:v>
      </x:c>
      <x:c r="D541" s="59" t="n">
        <x:v>1</x:v>
      </x:c>
      <x:c r="E541" s="59" t="n">
        <x:v>3</x:v>
      </x:c>
      <x:c r="F541" s="59" t="str">
        <x:v>S5</x:v>
      </x:c>
      <x:c r="G541" s="59" t="n">
        <x:v>341</x:v>
      </x:c>
      <x:c r="H541" s="59" t="n">
        <x:v>361</x:v>
      </x:c>
      <x:c r="I541" s="59" t="n">
        <x:v>10</x:v>
      </x:c>
      <x:c r="J541" s="60" t="n">
        <x:f>'参数'!$C$4</x:f>
        <x:v>120</x:v>
      </x:c>
      <x:c r="K541" s="60" t="n">
        <x:f>'参数'!$D$4</x:f>
        <x:v>180</x:v>
      </x:c>
      <x:c r="L541" s="60" t="n">
        <x:f>H541+I541+J541</x:f>
        <x:v>491</x:v>
      </x:c>
      <x:c r="M541" s="60" t="n">
        <x:f>L541+K541</x:f>
        <x:v>671</x:v>
      </x:c>
      <x:c r="N541" s="60" t="n">
        <x:f>'参数'!$B$10</x:f>
        <x:v>1</x:v>
      </x:c>
      <x:c r="O541" s="60" t="n">
        <x:f>N541*'参数'!$B$11</x:f>
        <x:v>2</x:v>
      </x:c>
      <x:c r="P541" s="60" t="n">
        <x:f>N541*'参数'!$B$12</x:f>
        <x:v>1</x:v>
      </x:c>
      <x:c r="Q541" t="str">
        <x:f>C541&amp;"d"</x:f>
        <x:v>C21d</x:v>
      </x:c>
      <x:c r="R541" t="str">
        <x:f>C541&amp;"p"</x:f>
        <x:v>C21p</x:v>
      </x:c>
      <x:c r="S541" t="str">
        <x:f>IF(AND(L541&gt;=H541+I541+J541,M541&gt;L541,F541&lt;&gt;""),"PASS","FAIL")</x:f>
        <x:v>PASS</x:v>
      </x:c>
      <x:c r="T541" t="n">
        <x:v>12</x:v>
      </x:c>
      <x:c r="U541" t="str">
        <x:v>pickup_after_delivery_completion_plus_usage_lag</x:v>
      </x:c>
    </x:row>
    <x:row r="542">
      <x:c r="A542" t="str">
        <x:v>Set2_100-10-2b</x:v>
      </x:c>
      <x:c r="B542" t="str">
        <x:v>short_same_day</x:v>
      </x:c>
      <x:c r="C542" t="str">
        <x:v>C22</x:v>
      </x:c>
      <x:c r="D542" s="59" t="n">
        <x:v>19</x:v>
      </x:c>
      <x:c r="E542" s="59" t="n">
        <x:v>6</x:v>
      </x:c>
      <x:c r="F542" s="59" t="str">
        <x:v>S5</x:v>
      </x:c>
      <x:c r="G542" s="59" t="n">
        <x:v>318</x:v>
      </x:c>
      <x:c r="H542" s="59" t="n">
        <x:v>332</x:v>
      </x:c>
      <x:c r="I542" s="59" t="n">
        <x:v>10</x:v>
      </x:c>
      <x:c r="J542" s="60" t="n">
        <x:f>'参数'!$C$4</x:f>
        <x:v>120</x:v>
      </x:c>
      <x:c r="K542" s="60" t="n">
        <x:f>'参数'!$D$4</x:f>
        <x:v>180</x:v>
      </x:c>
      <x:c r="L542" s="60" t="n">
        <x:f>H542+I542+J542</x:f>
        <x:v>462</x:v>
      </x:c>
      <x:c r="M542" s="60" t="n">
        <x:f>L542+K542</x:f>
        <x:v>642</x:v>
      </x:c>
      <x:c r="N542" s="60" t="n">
        <x:f>'参数'!$B$10</x:f>
        <x:v>1</x:v>
      </x:c>
      <x:c r="O542" s="60" t="n">
        <x:f>N542*'参数'!$B$11</x:f>
        <x:v>2</x:v>
      </x:c>
      <x:c r="P542" s="60" t="n">
        <x:f>N542*'参数'!$B$12</x:f>
        <x:v>1</x:v>
      </x:c>
      <x:c r="Q542" t="str">
        <x:f>C542&amp;"d"</x:f>
        <x:v>C22d</x:v>
      </x:c>
      <x:c r="R542" t="str">
        <x:f>C542&amp;"p"</x:f>
        <x:v>C22p</x:v>
      </x:c>
      <x:c r="S542" t="str">
        <x:f>IF(AND(L542&gt;=H542+I542+J542,M542&gt;L542,F542&lt;&gt;""),"PASS","FAIL")</x:f>
        <x:v>PASS</x:v>
      </x:c>
      <x:c r="T542" t="n">
        <x:v>16</x:v>
      </x:c>
      <x:c r="U542" t="str">
        <x:v>pickup_after_delivery_completion_plus_usage_lag</x:v>
      </x:c>
    </x:row>
    <x:row r="543">
      <x:c r="A543" t="str">
        <x:v>Set2_100-10-2b</x:v>
      </x:c>
      <x:c r="B543" t="str">
        <x:v>short_same_day</x:v>
      </x:c>
      <x:c r="C543" t="str">
        <x:v>C23</x:v>
      </x:c>
      <x:c r="D543" s="59" t="n">
        <x:v>3</x:v>
      </x:c>
      <x:c r="E543" s="59" t="n">
        <x:v>14</x:v>
      </x:c>
      <x:c r="F543" s="59" t="str">
        <x:v>S5</x:v>
      </x:c>
      <x:c r="G543" s="59" t="n">
        <x:v>409</x:v>
      </x:c>
      <x:c r="H543" s="59" t="n">
        <x:v>425</x:v>
      </x:c>
      <x:c r="I543" s="59" t="n">
        <x:v>10</x:v>
      </x:c>
      <x:c r="J543" s="60" t="n">
        <x:f>'参数'!$C$4</x:f>
        <x:v>120</x:v>
      </x:c>
      <x:c r="K543" s="60" t="n">
        <x:f>'参数'!$D$4</x:f>
        <x:v>180</x:v>
      </x:c>
      <x:c r="L543" s="60" t="n">
        <x:f>H543+I543+J543</x:f>
        <x:v>555</x:v>
      </x:c>
      <x:c r="M543" s="60" t="n">
        <x:f>L543+K543</x:f>
        <x:v>735</x:v>
      </x:c>
      <x:c r="N543" s="60" t="n">
        <x:f>'参数'!$B$10</x:f>
        <x:v>1</x:v>
      </x:c>
      <x:c r="O543" s="60" t="n">
        <x:f>N543*'参数'!$B$11</x:f>
        <x:v>2</x:v>
      </x:c>
      <x:c r="P543" s="60" t="n">
        <x:f>N543*'参数'!$B$12</x:f>
        <x:v>1</x:v>
      </x:c>
      <x:c r="Q543" t="str">
        <x:f>C543&amp;"d"</x:f>
        <x:v>C23d</x:v>
      </x:c>
      <x:c r="R543" t="str">
        <x:f>C543&amp;"p"</x:f>
        <x:v>C23p</x:v>
      </x:c>
      <x:c r="S543" t="str">
        <x:f>IF(AND(L543&gt;=H543+I543+J543,M543&gt;L543,F543&lt;&gt;""),"PASS","FAIL")</x:f>
        <x:v>PASS</x:v>
      </x:c>
      <x:c r="T543" t="n">
        <x:v>13</x:v>
      </x:c>
      <x:c r="U543" t="str">
        <x:v>pickup_after_delivery_completion_plus_usage_lag</x:v>
      </x:c>
    </x:row>
    <x:row r="544">
      <x:c r="A544" t="str">
        <x:v>Set2_100-10-2b</x:v>
      </x:c>
      <x:c r="B544" t="str">
        <x:v>short_same_day</x:v>
      </x:c>
      <x:c r="C544" t="str">
        <x:v>C24</x:v>
      </x:c>
      <x:c r="D544" s="59" t="n">
        <x:v>24</x:v>
      </x:c>
      <x:c r="E544" s="59" t="n">
        <x:v>21</x:v>
      </x:c>
      <x:c r="F544" s="59" t="str">
        <x:v>S6</x:v>
      </x:c>
      <x:c r="G544" s="59" t="n">
        <x:v>135</x:v>
      </x:c>
      <x:c r="H544" s="59" t="n">
        <x:v>173</x:v>
      </x:c>
      <x:c r="I544" s="59" t="n">
        <x:v>10</x:v>
      </x:c>
      <x:c r="J544" s="60" t="n">
        <x:f>'参数'!$C$4</x:f>
        <x:v>120</x:v>
      </x:c>
      <x:c r="K544" s="60" t="n">
        <x:f>'参数'!$D$4</x:f>
        <x:v>180</x:v>
      </x:c>
      <x:c r="L544" s="60" t="n">
        <x:f>H544+I544+J544</x:f>
        <x:v>303</x:v>
      </x:c>
      <x:c r="M544" s="60" t="n">
        <x:f>L544+K544</x:f>
        <x:v>483</x:v>
      </x:c>
      <x:c r="N544" s="60" t="n">
        <x:f>'参数'!$B$10</x:f>
        <x:v>1</x:v>
      </x:c>
      <x:c r="O544" s="60" t="n">
        <x:f>N544*'参数'!$B$11</x:f>
        <x:v>2</x:v>
      </x:c>
      <x:c r="P544" s="60" t="n">
        <x:f>N544*'参数'!$B$12</x:f>
        <x:v>1</x:v>
      </x:c>
      <x:c r="Q544" t="str">
        <x:f>C544&amp;"d"</x:f>
        <x:v>C24d</x:v>
      </x:c>
      <x:c r="R544" t="str">
        <x:f>C544&amp;"p"</x:f>
        <x:v>C24p</x:v>
      </x:c>
      <x:c r="S544" t="str">
        <x:f>IF(AND(L544&gt;=H544+I544+J544,M544&gt;L544,F544&lt;&gt;""),"PASS","FAIL")</x:f>
        <x:v>PASS</x:v>
      </x:c>
      <x:c r="T544" t="n">
        <x:v>0</x:v>
      </x:c>
      <x:c r="U544" t="str">
        <x:v>pickup_after_delivery_completion_plus_usage_lag</x:v>
      </x:c>
    </x:row>
    <x:row r="545">
      <x:c r="A545" t="str">
        <x:v>Set2_100-10-2b</x:v>
      </x:c>
      <x:c r="B545" t="str">
        <x:v>short_same_day</x:v>
      </x:c>
      <x:c r="C545" t="str">
        <x:v>C25</x:v>
      </x:c>
      <x:c r="D545" s="59" t="n">
        <x:v>1</x:v>
      </x:c>
      <x:c r="E545" s="59" t="n">
        <x:v>24</x:v>
      </x:c>
      <x:c r="F545" s="59" t="str">
        <x:v>S5</x:v>
      </x:c>
      <x:c r="G545" s="59" t="n">
        <x:v>297</x:v>
      </x:c>
      <x:c r="H545" s="59" t="n">
        <x:v>331</x:v>
      </x:c>
      <x:c r="I545" s="59" t="n">
        <x:v>10</x:v>
      </x:c>
      <x:c r="J545" s="60" t="n">
        <x:f>'参数'!$C$4</x:f>
        <x:v>120</x:v>
      </x:c>
      <x:c r="K545" s="60" t="n">
        <x:f>'参数'!$D$4</x:f>
        <x:v>180</x:v>
      </x:c>
      <x:c r="L545" s="60" t="n">
        <x:f>H545+I545+J545</x:f>
        <x:v>461</x:v>
      </x:c>
      <x:c r="M545" s="60" t="n">
        <x:f>L545+K545</x:f>
        <x:v>641</x:v>
      </x:c>
      <x:c r="N545" s="60" t="n">
        <x:f>'参数'!$B$10</x:f>
        <x:v>1</x:v>
      </x:c>
      <x:c r="O545" s="60" t="n">
        <x:f>N545*'参数'!$B$11</x:f>
        <x:v>2</x:v>
      </x:c>
      <x:c r="P545" s="60" t="n">
        <x:f>N545*'参数'!$B$12</x:f>
        <x:v>1</x:v>
      </x:c>
      <x:c r="Q545" t="str">
        <x:f>C545&amp;"d"</x:f>
        <x:v>C25d</x:v>
      </x:c>
      <x:c r="R545" t="str">
        <x:f>C545&amp;"p"</x:f>
        <x:v>C25p</x:v>
      </x:c>
      <x:c r="S545" t="str">
        <x:f>IF(AND(L545&gt;=H545+I545+J545,M545&gt;L545,F545&lt;&gt;""),"PASS","FAIL")</x:f>
        <x:v>PASS</x:v>
      </x:c>
      <x:c r="T545" t="n">
        <x:v>6</x:v>
      </x:c>
      <x:c r="U545" t="str">
        <x:v>pickup_after_delivery_completion_plus_usage_lag</x:v>
      </x:c>
    </x:row>
    <x:row r="546">
      <x:c r="A546" t="str">
        <x:v>Set2_100-10-2b</x:v>
      </x:c>
      <x:c r="B546" t="str">
        <x:v>short_same_day</x:v>
      </x:c>
      <x:c r="C546" t="str">
        <x:v>C26</x:v>
      </x:c>
      <x:c r="D546" s="59" t="n">
        <x:v>15</x:v>
      </x:c>
      <x:c r="E546" s="59" t="n">
        <x:v>6</x:v>
      </x:c>
      <x:c r="F546" s="59" t="str">
        <x:v>S5</x:v>
      </x:c>
      <x:c r="G546" s="59" t="n">
        <x:v>373</x:v>
      </x:c>
      <x:c r="H546" s="59" t="n">
        <x:v>403</x:v>
      </x:c>
      <x:c r="I546" s="59" t="n">
        <x:v>10</x:v>
      </x:c>
      <x:c r="J546" s="60" t="n">
        <x:f>'参数'!$C$4</x:f>
        <x:v>120</x:v>
      </x:c>
      <x:c r="K546" s="60" t="n">
        <x:f>'参数'!$D$4</x:f>
        <x:v>180</x:v>
      </x:c>
      <x:c r="L546" s="60" t="n">
        <x:f>H546+I546+J546</x:f>
        <x:v>533</x:v>
      </x:c>
      <x:c r="M546" s="60" t="n">
        <x:f>L546+K546</x:f>
        <x:v>713</x:v>
      </x:c>
      <x:c r="N546" s="60" t="n">
        <x:f>'参数'!$B$10</x:f>
        <x:v>1</x:v>
      </x:c>
      <x:c r="O546" s="60" t="n">
        <x:f>N546*'参数'!$B$11</x:f>
        <x:v>2</x:v>
      </x:c>
      <x:c r="P546" s="60" t="n">
        <x:f>N546*'参数'!$B$12</x:f>
        <x:v>1</x:v>
      </x:c>
      <x:c r="Q546" t="str">
        <x:f>C546&amp;"d"</x:f>
        <x:v>C26d</x:v>
      </x:c>
      <x:c r="R546" t="str">
        <x:f>C546&amp;"p"</x:f>
        <x:v>C26p</x:v>
      </x:c>
      <x:c r="S546" t="str">
        <x:f>IF(AND(L546&gt;=H546+I546+J546,M546&gt;L546,F546&lt;&gt;""),"PASS","FAIL")</x:f>
        <x:v>PASS</x:v>
      </x:c>
      <x:c r="T546" t="n">
        <x:v>10</x:v>
      </x:c>
      <x:c r="U546" t="str">
        <x:v>pickup_after_delivery_completion_plus_usage_lag</x:v>
      </x:c>
    </x:row>
    <x:row r="547">
      <x:c r="A547" t="str">
        <x:v>Set2_100-10-2b</x:v>
      </x:c>
      <x:c r="B547" t="str">
        <x:v>short_same_day</x:v>
      </x:c>
      <x:c r="C547" t="str">
        <x:v>C27</x:v>
      </x:c>
      <x:c r="D547" s="59" t="n">
        <x:v>20</x:v>
      </x:c>
      <x:c r="E547" s="59" t="n">
        <x:v>27</x:v>
      </x:c>
      <x:c r="F547" s="59" t="str">
        <x:v>S8</x:v>
      </x:c>
      <x:c r="G547" s="59" t="n">
        <x:v>87</x:v>
      </x:c>
      <x:c r="H547" s="59" t="n">
        <x:v>105</x:v>
      </x:c>
      <x:c r="I547" s="59" t="n">
        <x:v>10</x:v>
      </x:c>
      <x:c r="J547" s="60" t="n">
        <x:f>'参数'!$C$4</x:f>
        <x:v>120</x:v>
      </x:c>
      <x:c r="K547" s="60" t="n">
        <x:f>'参数'!$D$4</x:f>
        <x:v>180</x:v>
      </x:c>
      <x:c r="L547" s="60" t="n">
        <x:f>H547+I547+J547</x:f>
        <x:v>235</x:v>
      </x:c>
      <x:c r="M547" s="60" t="n">
        <x:f>L547+K547</x:f>
        <x:v>415</x:v>
      </x:c>
      <x:c r="N547" s="60" t="n">
        <x:f>'参数'!$B$10</x:f>
        <x:v>1</x:v>
      </x:c>
      <x:c r="O547" s="60" t="n">
        <x:f>N547*'参数'!$B$11</x:f>
        <x:v>2</x:v>
      </x:c>
      <x:c r="P547" s="60" t="n">
        <x:f>N547*'参数'!$B$12</x:f>
        <x:v>1</x:v>
      </x:c>
      <x:c r="Q547" t="str">
        <x:f>C547&amp;"d"</x:f>
        <x:v>C27d</x:v>
      </x:c>
      <x:c r="R547" t="str">
        <x:f>C547&amp;"p"</x:f>
        <x:v>C27p</x:v>
      </x:c>
      <x:c r="S547" t="str">
        <x:f>IF(AND(L547&gt;=H547+I547+J547,M547&gt;L547,F547&lt;&gt;""),"PASS","FAIL")</x:f>
        <x:v>PASS</x:v>
      </x:c>
      <x:c r="T547" t="n">
        <x:v>9</x:v>
      </x:c>
      <x:c r="U547" t="str">
        <x:v>pickup_after_delivery_completion_plus_usage_lag</x:v>
      </x:c>
    </x:row>
    <x:row r="548">
      <x:c r="A548" t="str">
        <x:v>Set2_100-10-2b</x:v>
      </x:c>
      <x:c r="B548" t="str">
        <x:v>short_same_day</x:v>
      </x:c>
      <x:c r="C548" t="str">
        <x:v>C28</x:v>
      </x:c>
      <x:c r="D548" s="59" t="n">
        <x:v>26</x:v>
      </x:c>
      <x:c r="E548" s="59" t="n">
        <x:v>2</x:v>
      </x:c>
      <x:c r="F548" s="59" t="str">
        <x:v>S5</x:v>
      </x:c>
      <x:c r="G548" s="59" t="n">
        <x:v>505</x:v>
      </x:c>
      <x:c r="H548" s="59" t="n">
        <x:v>537</x:v>
      </x:c>
      <x:c r="I548" s="59" t="n">
        <x:v>10</x:v>
      </x:c>
      <x:c r="J548" s="60" t="n">
        <x:f>'参数'!$C$4</x:f>
        <x:v>120</x:v>
      </x:c>
      <x:c r="K548" s="60" t="n">
        <x:f>'参数'!$D$4</x:f>
        <x:v>180</x:v>
      </x:c>
      <x:c r="L548" s="60" t="n">
        <x:f>H548+I548+J548</x:f>
        <x:v>667</x:v>
      </x:c>
      <x:c r="M548" s="60" t="n">
        <x:f>L548+K548</x:f>
        <x:v>847</x:v>
      </x:c>
      <x:c r="N548" s="60" t="n">
        <x:f>'参数'!$B$10</x:f>
        <x:v>1</x:v>
      </x:c>
      <x:c r="O548" s="60" t="n">
        <x:f>N548*'参数'!$B$11</x:f>
        <x:v>2</x:v>
      </x:c>
      <x:c r="P548" s="60" t="n">
        <x:f>N548*'参数'!$B$12</x:f>
        <x:v>1</x:v>
      </x:c>
      <x:c r="Q548" t="str">
        <x:f>C548&amp;"d"</x:f>
        <x:v>C28d</x:v>
      </x:c>
      <x:c r="R548" t="str">
        <x:f>C548&amp;"p"</x:f>
        <x:v>C28p</x:v>
      </x:c>
      <x:c r="S548" t="str">
        <x:f>IF(AND(L548&gt;=H548+I548+J548,M548&gt;L548,F548&lt;&gt;""),"PASS","FAIL")</x:f>
        <x:v>PASS</x:v>
      </x:c>
      <x:c r="T548" t="n">
        <x:v>8</x:v>
      </x:c>
      <x:c r="U548" t="str">
        <x:v>pickup_after_delivery_completion_plus_usage_lag</x:v>
      </x:c>
    </x:row>
    <x:row r="549">
      <x:c r="A549" t="str">
        <x:v>Set2_100-10-2b</x:v>
      </x:c>
      <x:c r="B549" t="str">
        <x:v>short_same_day</x:v>
      </x:c>
      <x:c r="C549" t="str">
        <x:v>C29</x:v>
      </x:c>
      <x:c r="D549" s="59" t="n">
        <x:v>9</x:v>
      </x:c>
      <x:c r="E549" s="59" t="n">
        <x:v>16</x:v>
      </x:c>
      <x:c r="F549" s="59" t="str">
        <x:v>S5</x:v>
      </x:c>
      <x:c r="G549" s="59" t="n">
        <x:v>271</x:v>
      </x:c>
      <x:c r="H549" s="59" t="n">
        <x:v>299</x:v>
      </x:c>
      <x:c r="I549" s="59" t="n">
        <x:v>10</x:v>
      </x:c>
      <x:c r="J549" s="60" t="n">
        <x:f>'参数'!$C$4</x:f>
        <x:v>120</x:v>
      </x:c>
      <x:c r="K549" s="60" t="n">
        <x:f>'参数'!$D$4</x:f>
        <x:v>180</x:v>
      </x:c>
      <x:c r="L549" s="60" t="n">
        <x:f>H549+I549+J549</x:f>
        <x:v>429</x:v>
      </x:c>
      <x:c r="M549" s="60" t="n">
        <x:f>L549+K549</x:f>
        <x:v>609</x:v>
      </x:c>
      <x:c r="N549" s="60" t="n">
        <x:f>'参数'!$B$10</x:f>
        <x:v>1</x:v>
      </x:c>
      <x:c r="O549" s="60" t="n">
        <x:f>N549*'参数'!$B$11</x:f>
        <x:v>2</x:v>
      </x:c>
      <x:c r="P549" s="60" t="n">
        <x:f>N549*'参数'!$B$12</x:f>
        <x:v>1</x:v>
      </x:c>
      <x:c r="Q549" t="str">
        <x:f>C549&amp;"d"</x:f>
        <x:v>C29d</x:v>
      </x:c>
      <x:c r="R549" t="str">
        <x:f>C549&amp;"p"</x:f>
        <x:v>C29p</x:v>
      </x:c>
      <x:c r="S549" t="str">
        <x:f>IF(AND(L549&gt;=H549+I549+J549,M549&gt;L549,F549&lt;&gt;""),"PASS","FAIL")</x:f>
        <x:v>PASS</x:v>
      </x:c>
      <x:c r="T549" t="n">
        <x:v>3</x:v>
      </x:c>
      <x:c r="U549" t="str">
        <x:v>pickup_after_delivery_completion_plus_usage_lag</x:v>
      </x:c>
    </x:row>
    <x:row r="550">
      <x:c r="A550" t="str">
        <x:v>Set2_100-10-2b</x:v>
      </x:c>
      <x:c r="B550" t="str">
        <x:v>short_same_day</x:v>
      </x:c>
      <x:c r="C550" t="str">
        <x:v>C30</x:v>
      </x:c>
      <x:c r="D550" s="59" t="n">
        <x:v>23</x:v>
      </x:c>
      <x:c r="E550" s="59" t="n">
        <x:v>16</x:v>
      </x:c>
      <x:c r="F550" s="59" t="str">
        <x:v>S6</x:v>
      </x:c>
      <x:c r="G550" s="59" t="n">
        <x:v>464</x:v>
      </x:c>
      <x:c r="H550" s="59" t="n">
        <x:v>492</x:v>
      </x:c>
      <x:c r="I550" s="59" t="n">
        <x:v>10</x:v>
      </x:c>
      <x:c r="J550" s="60" t="n">
        <x:f>'参数'!$C$4</x:f>
        <x:v>120</x:v>
      </x:c>
      <x:c r="K550" s="60" t="n">
        <x:f>'参数'!$D$4</x:f>
        <x:v>180</x:v>
      </x:c>
      <x:c r="L550" s="60" t="n">
        <x:f>H550+I550+J550</x:f>
        <x:v>622</x:v>
      </x:c>
      <x:c r="M550" s="60" t="n">
        <x:f>L550+K550</x:f>
        <x:v>802</x:v>
      </x:c>
      <x:c r="N550" s="60" t="n">
        <x:f>'参数'!$B$10</x:f>
        <x:v>1</x:v>
      </x:c>
      <x:c r="O550" s="60" t="n">
        <x:f>N550*'参数'!$B$11</x:f>
        <x:v>2</x:v>
      </x:c>
      <x:c r="P550" s="60" t="n">
        <x:f>N550*'参数'!$B$12</x:f>
        <x:v>1</x:v>
      </x:c>
      <x:c r="Q550" t="str">
        <x:f>C550&amp;"d"</x:f>
        <x:v>C30d</x:v>
      </x:c>
      <x:c r="R550" t="str">
        <x:f>C550&amp;"p"</x:f>
        <x:v>C30p</x:v>
      </x:c>
      <x:c r="S550" t="str">
        <x:f>IF(AND(L550&gt;=H550+I550+J550,M550&gt;L550,F550&lt;&gt;""),"PASS","FAIL")</x:f>
        <x:v>PASS</x:v>
      </x:c>
      <x:c r="T550" t="n">
        <x:v>12</x:v>
      </x:c>
      <x:c r="U550" t="str">
        <x:v>pickup_after_delivery_completion_plus_usage_lag</x:v>
      </x:c>
    </x:row>
    <x:row r="551">
      <x:c r="A551" t="str">
        <x:v>Set2_100-10-2b</x:v>
      </x:c>
      <x:c r="B551" t="str">
        <x:v>short_same_day</x:v>
      </x:c>
      <x:c r="C551" t="str">
        <x:v>C31</x:v>
      </x:c>
      <x:c r="D551" s="59" t="n">
        <x:v>6</x:v>
      </x:c>
      <x:c r="E551" s="59" t="n">
        <x:v>20</x:v>
      </x:c>
      <x:c r="F551" s="59" t="str">
        <x:v>S5</x:v>
      </x:c>
      <x:c r="G551" s="59" t="n">
        <x:v>339</x:v>
      </x:c>
      <x:c r="H551" s="59" t="n">
        <x:v>369</x:v>
      </x:c>
      <x:c r="I551" s="59" t="n">
        <x:v>10</x:v>
      </x:c>
      <x:c r="J551" s="60" t="n">
        <x:f>'参数'!$C$4</x:f>
        <x:v>120</x:v>
      </x:c>
      <x:c r="K551" s="60" t="n">
        <x:f>'参数'!$D$4</x:f>
        <x:v>180</x:v>
      </x:c>
      <x:c r="L551" s="60" t="n">
        <x:f>H551+I551+J551</x:f>
        <x:v>499</x:v>
      </x:c>
      <x:c r="M551" s="60" t="n">
        <x:f>L551+K551</x:f>
        <x:v>679</x:v>
      </x:c>
      <x:c r="N551" s="60" t="n">
        <x:f>'参数'!$B$10</x:f>
        <x:v>1</x:v>
      </x:c>
      <x:c r="O551" s="60" t="n">
        <x:f>N551*'参数'!$B$11</x:f>
        <x:v>2</x:v>
      </x:c>
      <x:c r="P551" s="60" t="n">
        <x:f>N551*'参数'!$B$12</x:f>
        <x:v>1</x:v>
      </x:c>
      <x:c r="Q551" t="str">
        <x:f>C551&amp;"d"</x:f>
        <x:v>C31d</x:v>
      </x:c>
      <x:c r="R551" t="str">
        <x:f>C551&amp;"p"</x:f>
        <x:v>C31p</x:v>
      </x:c>
      <x:c r="S551" t="str">
        <x:f>IF(AND(L551&gt;=H551+I551+J551,M551&gt;L551,F551&lt;&gt;""),"PASS","FAIL")</x:f>
        <x:v>PASS</x:v>
      </x:c>
      <x:c r="T551" t="n">
        <x:v>11</x:v>
      </x:c>
      <x:c r="U551" t="str">
        <x:v>pickup_after_delivery_completion_plus_usage_lag</x:v>
      </x:c>
    </x:row>
    <x:row r="552">
      <x:c r="A552" t="str">
        <x:v>Set2_100-10-2b</x:v>
      </x:c>
      <x:c r="B552" t="str">
        <x:v>short_same_day</x:v>
      </x:c>
      <x:c r="C552" t="str">
        <x:v>C32</x:v>
      </x:c>
      <x:c r="D552" s="59" t="n">
        <x:v>20</x:v>
      </x:c>
      <x:c r="E552" s="59" t="n">
        <x:v>2</x:v>
      </x:c>
      <x:c r="F552" s="59" t="str">
        <x:v>S5</x:v>
      </x:c>
      <x:c r="G552" s="59" t="n">
        <x:v>85</x:v>
      </x:c>
      <x:c r="H552" s="59" t="n">
        <x:v>103</x:v>
      </x:c>
      <x:c r="I552" s="59" t="n">
        <x:v>10</x:v>
      </x:c>
      <x:c r="J552" s="60" t="n">
        <x:f>'参数'!$C$4</x:f>
        <x:v>120</x:v>
      </x:c>
      <x:c r="K552" s="60" t="n">
        <x:f>'参数'!$D$4</x:f>
        <x:v>180</x:v>
      </x:c>
      <x:c r="L552" s="60" t="n">
        <x:f>H552+I552+J552</x:f>
        <x:v>233</x:v>
      </x:c>
      <x:c r="M552" s="60" t="n">
        <x:f>L552+K552</x:f>
        <x:v>413</x:v>
      </x:c>
      <x:c r="N552" s="60" t="n">
        <x:f>'参数'!$B$10</x:f>
        <x:v>1</x:v>
      </x:c>
      <x:c r="O552" s="60" t="n">
        <x:f>N552*'参数'!$B$11</x:f>
        <x:v>2</x:v>
      </x:c>
      <x:c r="P552" s="60" t="n">
        <x:f>N552*'参数'!$B$12</x:f>
        <x:v>1</x:v>
      </x:c>
      <x:c r="Q552" t="str">
        <x:f>C552&amp;"d"</x:f>
        <x:v>C32d</x:v>
      </x:c>
      <x:c r="R552" t="str">
        <x:f>C552&amp;"p"</x:f>
        <x:v>C32p</x:v>
      </x:c>
      <x:c r="S552" t="str">
        <x:f>IF(AND(L552&gt;=H552+I552+J552,M552&gt;L552,F552&lt;&gt;""),"PASS","FAIL")</x:f>
        <x:v>PASS</x:v>
      </x:c>
      <x:c r="T552" t="n">
        <x:v>6</x:v>
      </x:c>
      <x:c r="U552" t="str">
        <x:v>pickup_after_delivery_completion_plus_usage_lag</x:v>
      </x:c>
    </x:row>
    <x:row r="553">
      <x:c r="A553" t="str">
        <x:v>Set2_100-10-2b</x:v>
      </x:c>
      <x:c r="B553" t="str">
        <x:v>short_same_day</x:v>
      </x:c>
      <x:c r="C553" t="str">
        <x:v>C33</x:v>
      </x:c>
      <x:c r="D553" s="59" t="n">
        <x:v>4</x:v>
      </x:c>
      <x:c r="E553" s="59" t="n">
        <x:v>19</x:v>
      </x:c>
      <x:c r="F553" s="59" t="str">
        <x:v>S5</x:v>
      </x:c>
      <x:c r="G553" s="59" t="n">
        <x:v>80</x:v>
      </x:c>
      <x:c r="H553" s="59" t="n">
        <x:v>104</x:v>
      </x:c>
      <x:c r="I553" s="59" t="n">
        <x:v>10</x:v>
      </x:c>
      <x:c r="J553" s="60" t="n">
        <x:f>'参数'!$C$4</x:f>
        <x:v>120</x:v>
      </x:c>
      <x:c r="K553" s="60" t="n">
        <x:f>'参数'!$D$4</x:f>
        <x:v>180</x:v>
      </x:c>
      <x:c r="L553" s="60" t="n">
        <x:f>H553+I553+J553</x:f>
        <x:v>234</x:v>
      </x:c>
      <x:c r="M553" s="60" t="n">
        <x:f>L553+K553</x:f>
        <x:v>414</x:v>
      </x:c>
      <x:c r="N553" s="60" t="n">
        <x:f>'参数'!$B$10</x:f>
        <x:v>1</x:v>
      </x:c>
      <x:c r="O553" s="60" t="n">
        <x:f>N553*'参数'!$B$11</x:f>
        <x:v>2</x:v>
      </x:c>
      <x:c r="P553" s="60" t="n">
        <x:f>N553*'参数'!$B$12</x:f>
        <x:v>1</x:v>
      </x:c>
      <x:c r="Q553" t="str">
        <x:f>C553&amp;"d"</x:f>
        <x:v>C33d</x:v>
      </x:c>
      <x:c r="R553" t="str">
        <x:f>C553&amp;"p"</x:f>
        <x:v>C33p</x:v>
      </x:c>
      <x:c r="S553" t="str">
        <x:f>IF(AND(L553&gt;=H553+I553+J553,M553&gt;L553,F553&lt;&gt;""),"PASS","FAIL")</x:f>
        <x:v>PASS</x:v>
      </x:c>
      <x:c r="T553" t="n">
        <x:v>11</x:v>
      </x:c>
      <x:c r="U553" t="str">
        <x:v>pickup_after_delivery_completion_plus_usage_lag</x:v>
      </x:c>
    </x:row>
    <x:row r="554">
      <x:c r="A554" t="str">
        <x:v>Set2_100-10-2b</x:v>
      </x:c>
      <x:c r="B554" t="str">
        <x:v>short_same_day</x:v>
      </x:c>
      <x:c r="C554" t="str">
        <x:v>C34</x:v>
      </x:c>
      <x:c r="D554" s="59" t="n">
        <x:v>22</x:v>
      </x:c>
      <x:c r="E554" s="59" t="n">
        <x:v>8</x:v>
      </x:c>
      <x:c r="F554" s="59" t="str">
        <x:v>S6</x:v>
      </x:c>
      <x:c r="G554" s="59" t="n">
        <x:v>577</x:v>
      </x:c>
      <x:c r="H554" s="59" t="n">
        <x:v>603</x:v>
      </x:c>
      <x:c r="I554" s="59" t="n">
        <x:v>10</x:v>
      </x:c>
      <x:c r="J554" s="60" t="n">
        <x:f>'参数'!$C$4</x:f>
        <x:v>120</x:v>
      </x:c>
      <x:c r="K554" s="60" t="n">
        <x:f>'参数'!$D$4</x:f>
        <x:v>180</x:v>
      </x:c>
      <x:c r="L554" s="60" t="n">
        <x:f>H554+I554+J554</x:f>
        <x:v>733</x:v>
      </x:c>
      <x:c r="M554" s="60" t="n">
        <x:f>L554+K554</x:f>
        <x:v>913</x:v>
      </x:c>
      <x:c r="N554" s="60" t="n">
        <x:f>'参数'!$B$10</x:f>
        <x:v>1</x:v>
      </x:c>
      <x:c r="O554" s="60" t="n">
        <x:f>N554*'参数'!$B$11</x:f>
        <x:v>2</x:v>
      </x:c>
      <x:c r="P554" s="60" t="n">
        <x:f>N554*'参数'!$B$12</x:f>
        <x:v>1</x:v>
      </x:c>
      <x:c r="Q554" t="str">
        <x:f>C554&amp;"d"</x:f>
        <x:v>C34d</x:v>
      </x:c>
      <x:c r="R554" t="str">
        <x:f>C554&amp;"p"</x:f>
        <x:v>C34p</x:v>
      </x:c>
      <x:c r="S554" t="str">
        <x:f>IF(AND(L554&gt;=H554+I554+J554,M554&gt;L554,F554&lt;&gt;""),"PASS","FAIL")</x:f>
        <x:v>PASS</x:v>
      </x:c>
      <x:c r="T554" t="n">
        <x:v>17</x:v>
      </x:c>
      <x:c r="U554" t="str">
        <x:v>pickup_after_delivery_completion_plus_usage_lag</x:v>
      </x:c>
    </x:row>
    <x:row r="555">
      <x:c r="A555" t="str">
        <x:v>Set2_100-10-2b</x:v>
      </x:c>
      <x:c r="B555" t="str">
        <x:v>short_same_day</x:v>
      </x:c>
      <x:c r="C555" t="str">
        <x:v>C35</x:v>
      </x:c>
      <x:c r="D555" s="59" t="n">
        <x:v>3</x:v>
      </x:c>
      <x:c r="E555" s="59" t="n">
        <x:v>12</x:v>
      </x:c>
      <x:c r="F555" s="59" t="str">
        <x:v>S5</x:v>
      </x:c>
      <x:c r="G555" s="59" t="n">
        <x:v>194</x:v>
      </x:c>
      <x:c r="H555" s="59" t="n">
        <x:v>218</x:v>
      </x:c>
      <x:c r="I555" s="59" t="n">
        <x:v>10</x:v>
      </x:c>
      <x:c r="J555" s="60" t="n">
        <x:f>'参数'!$C$4</x:f>
        <x:v>120</x:v>
      </x:c>
      <x:c r="K555" s="60" t="n">
        <x:f>'参数'!$D$4</x:f>
        <x:v>180</x:v>
      </x:c>
      <x:c r="L555" s="60" t="n">
        <x:f>H555+I555+J555</x:f>
        <x:v>348</x:v>
      </x:c>
      <x:c r="M555" s="60" t="n">
        <x:f>L555+K555</x:f>
        <x:v>528</x:v>
      </x:c>
      <x:c r="N555" s="60" t="n">
        <x:f>'参数'!$B$10</x:f>
        <x:v>1</x:v>
      </x:c>
      <x:c r="O555" s="60" t="n">
        <x:f>N555*'参数'!$B$11</x:f>
        <x:v>2</x:v>
      </x:c>
      <x:c r="P555" s="60" t="n">
        <x:f>N555*'参数'!$B$12</x:f>
        <x:v>1</x:v>
      </x:c>
      <x:c r="Q555" t="str">
        <x:f>C555&amp;"d"</x:f>
        <x:v>C35d</x:v>
      </x:c>
      <x:c r="R555" t="str">
        <x:f>C555&amp;"p"</x:f>
        <x:v>C35p</x:v>
      </x:c>
      <x:c r="S555" t="str">
        <x:f>IF(AND(L555&gt;=H555+I555+J555,M555&gt;L555,F555&lt;&gt;""),"PASS","FAIL")</x:f>
        <x:v>PASS</x:v>
      </x:c>
      <x:c r="T555" t="n">
        <x:v>6</x:v>
      </x:c>
      <x:c r="U555" t="str">
        <x:v>pickup_after_delivery_completion_plus_usage_lag</x:v>
      </x:c>
    </x:row>
    <x:row r="556">
      <x:c r="A556" t="str">
        <x:v>Set2_100-10-2b</x:v>
      </x:c>
      <x:c r="B556" t="str">
        <x:v>short_same_day</x:v>
      </x:c>
      <x:c r="C556" t="str">
        <x:v>C36</x:v>
      </x:c>
      <x:c r="D556" s="59" t="n">
        <x:v>25</x:v>
      </x:c>
      <x:c r="E556" s="59" t="n">
        <x:v>8</x:v>
      </x:c>
      <x:c r="F556" s="59" t="str">
        <x:v>S6</x:v>
      </x:c>
      <x:c r="G556" s="59" t="n">
        <x:v>172</x:v>
      </x:c>
      <x:c r="H556" s="59" t="n">
        <x:v>188</x:v>
      </x:c>
      <x:c r="I556" s="59" t="n">
        <x:v>10</x:v>
      </x:c>
      <x:c r="J556" s="60" t="n">
        <x:f>'参数'!$C$4</x:f>
        <x:v>120</x:v>
      </x:c>
      <x:c r="K556" s="60" t="n">
        <x:f>'参数'!$D$4</x:f>
        <x:v>180</x:v>
      </x:c>
      <x:c r="L556" s="60" t="n">
        <x:f>H556+I556+J556</x:f>
        <x:v>318</x:v>
      </x:c>
      <x:c r="M556" s="60" t="n">
        <x:f>L556+K556</x:f>
        <x:v>498</x:v>
      </x:c>
      <x:c r="N556" s="60" t="n">
        <x:f>'参数'!$B$10</x:f>
        <x:v>1</x:v>
      </x:c>
      <x:c r="O556" s="60" t="n">
        <x:f>N556*'参数'!$B$11</x:f>
        <x:v>2</x:v>
      </x:c>
      <x:c r="P556" s="60" t="n">
        <x:f>N556*'参数'!$B$12</x:f>
        <x:v>1</x:v>
      </x:c>
      <x:c r="Q556" t="str">
        <x:f>C556&amp;"d"</x:f>
        <x:v>C36d</x:v>
      </x:c>
      <x:c r="R556" t="str">
        <x:f>C556&amp;"p"</x:f>
        <x:v>C36p</x:v>
      </x:c>
      <x:c r="S556" t="str">
        <x:f>IF(AND(L556&gt;=H556+I556+J556,M556&gt;L556,F556&lt;&gt;""),"PASS","FAIL")</x:f>
        <x:v>PASS</x:v>
      </x:c>
      <x:c r="T556" t="n">
        <x:v>5</x:v>
      </x:c>
      <x:c r="U556" t="str">
        <x:v>pickup_after_delivery_completion_plus_usage_lag</x:v>
      </x:c>
    </x:row>
    <x:row r="557">
      <x:c r="A557" t="str">
        <x:v>Set2_100-10-2b</x:v>
      </x:c>
      <x:c r="B557" t="str">
        <x:v>short_same_day</x:v>
      </x:c>
      <x:c r="C557" t="str">
        <x:v>C37</x:v>
      </x:c>
      <x:c r="D557" s="59" t="n">
        <x:v>12</x:v>
      </x:c>
      <x:c r="E557" s="59" t="n">
        <x:v>26</x:v>
      </x:c>
      <x:c r="F557" s="59" t="str">
        <x:v>S8</x:v>
      </x:c>
      <x:c r="G557" s="59" t="n">
        <x:v>584</x:v>
      </x:c>
      <x:c r="H557" s="59" t="n">
        <x:v>610</x:v>
      </x:c>
      <x:c r="I557" s="59" t="n">
        <x:v>10</x:v>
      </x:c>
      <x:c r="J557" s="60" t="n">
        <x:f>'参数'!$C$4</x:f>
        <x:v>120</x:v>
      </x:c>
      <x:c r="K557" s="60" t="n">
        <x:f>'参数'!$D$4</x:f>
        <x:v>180</x:v>
      </x:c>
      <x:c r="L557" s="60" t="n">
        <x:f>H557+I557+J557</x:f>
        <x:v>740</x:v>
      </x:c>
      <x:c r="M557" s="60" t="n">
        <x:f>L557+K557</x:f>
        <x:v>920</x:v>
      </x:c>
      <x:c r="N557" s="60" t="n">
        <x:f>'参数'!$B$10</x:f>
        <x:v>1</x:v>
      </x:c>
      <x:c r="O557" s="60" t="n">
        <x:f>N557*'参数'!$B$11</x:f>
        <x:v>2</x:v>
      </x:c>
      <x:c r="P557" s="60" t="n">
        <x:f>N557*'参数'!$B$12</x:f>
        <x:v>1</x:v>
      </x:c>
      <x:c r="Q557" t="str">
        <x:f>C557&amp;"d"</x:f>
        <x:v>C37d</x:v>
      </x:c>
      <x:c r="R557" t="str">
        <x:f>C557&amp;"p"</x:f>
        <x:v>C37p</x:v>
      </x:c>
      <x:c r="S557" t="str">
        <x:f>IF(AND(L557&gt;=H557+I557+J557,M557&gt;L557,F557&lt;&gt;""),"PASS","FAIL")</x:f>
        <x:v>PASS</x:v>
      </x:c>
      <x:c r="T557" t="n">
        <x:v>5</x:v>
      </x:c>
      <x:c r="U557" t="str">
        <x:v>pickup_after_delivery_completion_plus_usage_lag</x:v>
      </x:c>
    </x:row>
    <x:row r="558">
      <x:c r="A558" t="str">
        <x:v>Set2_100-10-2b</x:v>
      </x:c>
      <x:c r="B558" t="str">
        <x:v>short_same_day</x:v>
      </x:c>
      <x:c r="C558" t="str">
        <x:v>C38</x:v>
      </x:c>
      <x:c r="D558" s="59" t="n">
        <x:v>4</x:v>
      </x:c>
      <x:c r="E558" s="59" t="n">
        <x:v>17</x:v>
      </x:c>
      <x:c r="F558" s="59" t="str">
        <x:v>S5</x:v>
      </x:c>
      <x:c r="G558" s="59" t="n">
        <x:v>111</x:v>
      </x:c>
      <x:c r="H558" s="59" t="n">
        <x:v>121</x:v>
      </x:c>
      <x:c r="I558" s="59" t="n">
        <x:v>10</x:v>
      </x:c>
      <x:c r="J558" s="60" t="n">
        <x:f>'参数'!$C$4</x:f>
        <x:v>120</x:v>
      </x:c>
      <x:c r="K558" s="60" t="n">
        <x:f>'参数'!$D$4</x:f>
        <x:v>180</x:v>
      </x:c>
      <x:c r="L558" s="60" t="n">
        <x:f>H558+I558+J558</x:f>
        <x:v>251</x:v>
      </x:c>
      <x:c r="M558" s="60" t="n">
        <x:f>L558+K558</x:f>
        <x:v>431</x:v>
      </x:c>
      <x:c r="N558" s="60" t="n">
        <x:f>'参数'!$B$10</x:f>
        <x:v>1</x:v>
      </x:c>
      <x:c r="O558" s="60" t="n">
        <x:f>N558*'参数'!$B$11</x:f>
        <x:v>2</x:v>
      </x:c>
      <x:c r="P558" s="60" t="n">
        <x:f>N558*'参数'!$B$12</x:f>
        <x:v>1</x:v>
      </x:c>
      <x:c r="Q558" t="str">
        <x:f>C558&amp;"d"</x:f>
        <x:v>C38d</x:v>
      </x:c>
      <x:c r="R558" t="str">
        <x:f>C558&amp;"p"</x:f>
        <x:v>C38p</x:v>
      </x:c>
      <x:c r="S558" t="str">
        <x:f>IF(AND(L558&gt;=H558+I558+J558,M558&gt;L558,F558&lt;&gt;""),"PASS","FAIL")</x:f>
        <x:v>PASS</x:v>
      </x:c>
      <x:c r="T558" t="n">
        <x:v>14</x:v>
      </x:c>
      <x:c r="U558" t="str">
        <x:v>pickup_after_delivery_completion_plus_usage_lag</x:v>
      </x:c>
    </x:row>
    <x:row r="559">
      <x:c r="A559" t="str">
        <x:v>Set2_100-10-2b</x:v>
      </x:c>
      <x:c r="B559" t="str">
        <x:v>short_same_day</x:v>
      </x:c>
      <x:c r="C559" t="str">
        <x:v>C39</x:v>
      </x:c>
      <x:c r="D559" s="59" t="n">
        <x:v>21</x:v>
      </x:c>
      <x:c r="E559" s="59" t="n">
        <x:v>16</x:v>
      </x:c>
      <x:c r="F559" s="59" t="str">
        <x:v>S6</x:v>
      </x:c>
      <x:c r="G559" s="59" t="n">
        <x:v>304</x:v>
      </x:c>
      <x:c r="H559" s="59" t="n">
        <x:v>316</x:v>
      </x:c>
      <x:c r="I559" s="59" t="n">
        <x:v>10</x:v>
      </x:c>
      <x:c r="J559" s="60" t="n">
        <x:f>'参数'!$C$4</x:f>
        <x:v>120</x:v>
      </x:c>
      <x:c r="K559" s="60" t="n">
        <x:f>'参数'!$D$4</x:f>
        <x:v>180</x:v>
      </x:c>
      <x:c r="L559" s="60" t="n">
        <x:f>H559+I559+J559</x:f>
        <x:v>446</x:v>
      </x:c>
      <x:c r="M559" s="60" t="n">
        <x:f>L559+K559</x:f>
        <x:v>626</x:v>
      </x:c>
      <x:c r="N559" s="60" t="n">
        <x:f>'参数'!$B$10</x:f>
        <x:v>1</x:v>
      </x:c>
      <x:c r="O559" s="60" t="n">
        <x:f>N559*'参数'!$B$11</x:f>
        <x:v>2</x:v>
      </x:c>
      <x:c r="P559" s="60" t="n">
        <x:f>N559*'参数'!$B$12</x:f>
        <x:v>1</x:v>
      </x:c>
      <x:c r="Q559" t="str">
        <x:f>C559&amp;"d"</x:f>
        <x:v>C39d</x:v>
      </x:c>
      <x:c r="R559" t="str">
        <x:f>C559&amp;"p"</x:f>
        <x:v>C39p</x:v>
      </x:c>
      <x:c r="S559" t="str">
        <x:f>IF(AND(L559&gt;=H559+I559+J559,M559&gt;L559,F559&lt;&gt;""),"PASS","FAIL")</x:f>
        <x:v>PASS</x:v>
      </x:c>
      <x:c r="T559" t="n">
        <x:v>4</x:v>
      </x:c>
      <x:c r="U559" t="str">
        <x:v>pickup_after_delivery_completion_plus_usage_lag</x:v>
      </x:c>
    </x:row>
    <x:row r="560">
      <x:c r="A560" t="str">
        <x:v>Set2_100-10-2b</x:v>
      </x:c>
      <x:c r="B560" t="str">
        <x:v>short_same_day</x:v>
      </x:c>
      <x:c r="C560" t="str">
        <x:v>C40</x:v>
      </x:c>
      <x:c r="D560" s="59" t="n">
        <x:v>22</x:v>
      </x:c>
      <x:c r="E560" s="59" t="n">
        <x:v>11</x:v>
      </x:c>
      <x:c r="F560" s="59" t="str">
        <x:v>S6</x:v>
      </x:c>
      <x:c r="G560" s="59" t="n">
        <x:v>520</x:v>
      </x:c>
      <x:c r="H560" s="59" t="n">
        <x:v>546</x:v>
      </x:c>
      <x:c r="I560" s="59" t="n">
        <x:v>10</x:v>
      </x:c>
      <x:c r="J560" s="60" t="n">
        <x:f>'参数'!$C$4</x:f>
        <x:v>120</x:v>
      </x:c>
      <x:c r="K560" s="60" t="n">
        <x:f>'参数'!$D$4</x:f>
        <x:v>180</x:v>
      </x:c>
      <x:c r="L560" s="60" t="n">
        <x:f>H560+I560+J560</x:f>
        <x:v>676</x:v>
      </x:c>
      <x:c r="M560" s="60" t="n">
        <x:f>L560+K560</x:f>
        <x:v>856</x:v>
      </x:c>
      <x:c r="N560" s="60" t="n">
        <x:f>'参数'!$B$10</x:f>
        <x:v>1</x:v>
      </x:c>
      <x:c r="O560" s="60" t="n">
        <x:f>N560*'参数'!$B$11</x:f>
        <x:v>2</x:v>
      </x:c>
      <x:c r="P560" s="60" t="n">
        <x:f>N560*'参数'!$B$12</x:f>
        <x:v>1</x:v>
      </x:c>
      <x:c r="Q560" t="str">
        <x:f>C560&amp;"d"</x:f>
        <x:v>C40d</x:v>
      </x:c>
      <x:c r="R560" t="str">
        <x:f>C560&amp;"p"</x:f>
        <x:v>C40p</x:v>
      </x:c>
      <x:c r="S560" t="str">
        <x:f>IF(AND(L560&gt;=H560+I560+J560,M560&gt;L560,F560&lt;&gt;""),"PASS","FAIL")</x:f>
        <x:v>PASS</x:v>
      </x:c>
      <x:c r="T560" t="n">
        <x:v>5</x:v>
      </x:c>
      <x:c r="U560" t="str">
        <x:v>pickup_after_delivery_completion_plus_usage_lag</x:v>
      </x:c>
    </x:row>
    <x:row r="561">
      <x:c r="A561" t="str">
        <x:v>Set2_100-10-2b</x:v>
      </x:c>
      <x:c r="B561" t="str">
        <x:v>short_same_day</x:v>
      </x:c>
      <x:c r="C561" t="str">
        <x:v>C41</x:v>
      </x:c>
      <x:c r="D561" s="59" t="n">
        <x:v>21</x:v>
      </x:c>
      <x:c r="E561" s="59" t="n">
        <x:v>24</x:v>
      </x:c>
      <x:c r="F561" s="59" t="str">
        <x:v>S8</x:v>
      </x:c>
      <x:c r="G561" s="59" t="n">
        <x:v>289</x:v>
      </x:c>
      <x:c r="H561" s="59" t="n">
        <x:v>305</x:v>
      </x:c>
      <x:c r="I561" s="59" t="n">
        <x:v>10</x:v>
      </x:c>
      <x:c r="J561" s="60" t="n">
        <x:f>'参数'!$C$4</x:f>
        <x:v>120</x:v>
      </x:c>
      <x:c r="K561" s="60" t="n">
        <x:f>'参数'!$D$4</x:f>
        <x:v>180</x:v>
      </x:c>
      <x:c r="L561" s="60" t="n">
        <x:f>H561+I561+J561</x:f>
        <x:v>435</x:v>
      </x:c>
      <x:c r="M561" s="60" t="n">
        <x:f>L561+K561</x:f>
        <x:v>615</x:v>
      </x:c>
      <x:c r="N561" s="60" t="n">
        <x:f>'参数'!$B$10</x:f>
        <x:v>1</x:v>
      </x:c>
      <x:c r="O561" s="60" t="n">
        <x:f>N561*'参数'!$B$11</x:f>
        <x:v>2</x:v>
      </x:c>
      <x:c r="P561" s="60" t="n">
        <x:f>N561*'参数'!$B$12</x:f>
        <x:v>1</x:v>
      </x:c>
      <x:c r="Q561" t="str">
        <x:f>C561&amp;"d"</x:f>
        <x:v>C41d</x:v>
      </x:c>
      <x:c r="R561" t="str">
        <x:f>C561&amp;"p"</x:f>
        <x:v>C41p</x:v>
      </x:c>
      <x:c r="S561" t="str">
        <x:f>IF(AND(L561&gt;=H561+I561+J561,M561&gt;L561,F561&lt;&gt;""),"PASS","FAIL")</x:f>
        <x:v>PASS</x:v>
      </x:c>
      <x:c r="T561" t="n">
        <x:v>8</x:v>
      </x:c>
      <x:c r="U561" t="str">
        <x:v>pickup_after_delivery_completion_plus_usage_lag</x:v>
      </x:c>
    </x:row>
    <x:row r="562">
      <x:c r="A562" t="str">
        <x:v>Set2_100-10-2b</x:v>
      </x:c>
      <x:c r="B562" t="str">
        <x:v>short_same_day</x:v>
      </x:c>
      <x:c r="C562" t="str">
        <x:v>C42</x:v>
      </x:c>
      <x:c r="D562" s="59" t="n">
        <x:v>7</x:v>
      </x:c>
      <x:c r="E562" s="59" t="n">
        <x:v>5</x:v>
      </x:c>
      <x:c r="F562" s="59" t="str">
        <x:v>S5</x:v>
      </x:c>
      <x:c r="G562" s="59" t="n">
        <x:v>105</x:v>
      </x:c>
      <x:c r="H562" s="59" t="n">
        <x:v>125</x:v>
      </x:c>
      <x:c r="I562" s="59" t="n">
        <x:v>10</x:v>
      </x:c>
      <x:c r="J562" s="60" t="n">
        <x:f>'参数'!$C$4</x:f>
        <x:v>120</x:v>
      </x:c>
      <x:c r="K562" s="60" t="n">
        <x:f>'参数'!$D$4</x:f>
        <x:v>180</x:v>
      </x:c>
      <x:c r="L562" s="60" t="n">
        <x:f>H562+I562+J562</x:f>
        <x:v>255</x:v>
      </x:c>
      <x:c r="M562" s="60" t="n">
        <x:f>L562+K562</x:f>
        <x:v>435</x:v>
      </x:c>
      <x:c r="N562" s="60" t="n">
        <x:f>'参数'!$B$10</x:f>
        <x:v>1</x:v>
      </x:c>
      <x:c r="O562" s="60" t="n">
        <x:f>N562*'参数'!$B$11</x:f>
        <x:v>2</x:v>
      </x:c>
      <x:c r="P562" s="60" t="n">
        <x:f>N562*'参数'!$B$12</x:f>
        <x:v>1</x:v>
      </x:c>
      <x:c r="Q562" t="str">
        <x:f>C562&amp;"d"</x:f>
        <x:v>C42d</x:v>
      </x:c>
      <x:c r="R562" t="str">
        <x:f>C562&amp;"p"</x:f>
        <x:v>C42p</x:v>
      </x:c>
      <x:c r="S562" t="str">
        <x:f>IF(AND(L562&gt;=H562+I562+J562,M562&gt;L562,F562&lt;&gt;""),"PASS","FAIL")</x:f>
        <x:v>PASS</x:v>
      </x:c>
      <x:c r="T562" t="n">
        <x:v>17</x:v>
      </x:c>
      <x:c r="U562" t="str">
        <x:v>pickup_after_delivery_completion_plus_usage_lag</x:v>
      </x:c>
    </x:row>
    <x:row r="563">
      <x:c r="A563" t="str">
        <x:v>Set2_100-10-2b</x:v>
      </x:c>
      <x:c r="B563" t="str">
        <x:v>short_same_day</x:v>
      </x:c>
      <x:c r="C563" t="str">
        <x:v>C43</x:v>
      </x:c>
      <x:c r="D563" s="59" t="n">
        <x:v>3</x:v>
      </x:c>
      <x:c r="E563" s="59" t="n">
        <x:v>8</x:v>
      </x:c>
      <x:c r="F563" s="59" t="str">
        <x:v>S5</x:v>
      </x:c>
      <x:c r="G563" s="59" t="n">
        <x:v>155</x:v>
      </x:c>
      <x:c r="H563" s="59" t="n">
        <x:v>181</x:v>
      </x:c>
      <x:c r="I563" s="59" t="n">
        <x:v>10</x:v>
      </x:c>
      <x:c r="J563" s="60" t="n">
        <x:f>'参数'!$C$4</x:f>
        <x:v>120</x:v>
      </x:c>
      <x:c r="K563" s="60" t="n">
        <x:f>'参数'!$D$4</x:f>
        <x:v>180</x:v>
      </x:c>
      <x:c r="L563" s="60" t="n">
        <x:f>H563+I563+J563</x:f>
        <x:v>311</x:v>
      </x:c>
      <x:c r="M563" s="60" t="n">
        <x:f>L563+K563</x:f>
        <x:v>491</x:v>
      </x:c>
      <x:c r="N563" s="60" t="n">
        <x:f>'参数'!$B$10</x:f>
        <x:v>1</x:v>
      </x:c>
      <x:c r="O563" s="60" t="n">
        <x:f>N563*'参数'!$B$11</x:f>
        <x:v>2</x:v>
      </x:c>
      <x:c r="P563" s="60" t="n">
        <x:f>N563*'参数'!$B$12</x:f>
        <x:v>1</x:v>
      </x:c>
      <x:c r="Q563" t="str">
        <x:f>C563&amp;"d"</x:f>
        <x:v>C43d</x:v>
      </x:c>
      <x:c r="R563" t="str">
        <x:f>C563&amp;"p"</x:f>
        <x:v>C43p</x:v>
      </x:c>
      <x:c r="S563" t="str">
        <x:f>IF(AND(L563&gt;=H563+I563+J563,M563&gt;L563,F563&lt;&gt;""),"PASS","FAIL")</x:f>
        <x:v>PASS</x:v>
      </x:c>
      <x:c r="T563" t="n">
        <x:v>7</x:v>
      </x:c>
      <x:c r="U563" t="str">
        <x:v>pickup_after_delivery_completion_plus_usage_lag</x:v>
      </x:c>
    </x:row>
    <x:row r="564">
      <x:c r="A564" t="str">
        <x:v>Set2_100-10-2b</x:v>
      </x:c>
      <x:c r="B564" t="str">
        <x:v>short_same_day</x:v>
      </x:c>
      <x:c r="C564" t="str">
        <x:v>C44</x:v>
      </x:c>
      <x:c r="D564" s="59" t="n">
        <x:v>22</x:v>
      </x:c>
      <x:c r="E564" s="59" t="n">
        <x:v>4</x:v>
      </x:c>
      <x:c r="F564" s="59" t="str">
        <x:v>S5</x:v>
      </x:c>
      <x:c r="G564" s="59" t="n">
        <x:v>357</x:v>
      </x:c>
      <x:c r="H564" s="59" t="n">
        <x:v>391</x:v>
      </x:c>
      <x:c r="I564" s="59" t="n">
        <x:v>10</x:v>
      </x:c>
      <x:c r="J564" s="60" t="n">
        <x:f>'参数'!$C$4</x:f>
        <x:v>120</x:v>
      </x:c>
      <x:c r="K564" s="60" t="n">
        <x:f>'参数'!$D$4</x:f>
        <x:v>180</x:v>
      </x:c>
      <x:c r="L564" s="60" t="n">
        <x:f>H564+I564+J564</x:f>
        <x:v>521</x:v>
      </x:c>
      <x:c r="M564" s="60" t="n">
        <x:f>L564+K564</x:f>
        <x:v>701</x:v>
      </x:c>
      <x:c r="N564" s="60" t="n">
        <x:f>'参数'!$B$10</x:f>
        <x:v>1</x:v>
      </x:c>
      <x:c r="O564" s="60" t="n">
        <x:f>N564*'参数'!$B$11</x:f>
        <x:v>2</x:v>
      </x:c>
      <x:c r="P564" s="60" t="n">
        <x:f>N564*'参数'!$B$12</x:f>
        <x:v>1</x:v>
      </x:c>
      <x:c r="Q564" t="str">
        <x:f>C564&amp;"d"</x:f>
        <x:v>C44d</x:v>
      </x:c>
      <x:c r="R564" t="str">
        <x:f>C564&amp;"p"</x:f>
        <x:v>C44p</x:v>
      </x:c>
      <x:c r="S564" t="str">
        <x:f>IF(AND(L564&gt;=H564+I564+J564,M564&gt;L564,F564&lt;&gt;""),"PASS","FAIL")</x:f>
        <x:v>PASS</x:v>
      </x:c>
      <x:c r="T564" t="n">
        <x:v>13</x:v>
      </x:c>
      <x:c r="U564" t="str">
        <x:v>pickup_after_delivery_completion_plus_usage_lag</x:v>
      </x:c>
    </x:row>
    <x:row r="565">
      <x:c r="A565" t="str">
        <x:v>Set2_100-10-2b</x:v>
      </x:c>
      <x:c r="B565" t="str">
        <x:v>short_same_day</x:v>
      </x:c>
      <x:c r="C565" t="str">
        <x:v>C45</x:v>
      </x:c>
      <x:c r="D565" s="59" t="n">
        <x:v>24</x:v>
      </x:c>
      <x:c r="E565" s="59" t="n">
        <x:v>14</x:v>
      </x:c>
      <x:c r="F565" s="59" t="str">
        <x:v>S6</x:v>
      </x:c>
      <x:c r="G565" s="59" t="n">
        <x:v>514</x:v>
      </x:c>
      <x:c r="H565" s="59" t="n">
        <x:v>540</x:v>
      </x:c>
      <x:c r="I565" s="59" t="n">
        <x:v>10</x:v>
      </x:c>
      <x:c r="J565" s="60" t="n">
        <x:f>'参数'!$C$4</x:f>
        <x:v>120</x:v>
      </x:c>
      <x:c r="K565" s="60" t="n">
        <x:f>'参数'!$D$4</x:f>
        <x:v>180</x:v>
      </x:c>
      <x:c r="L565" s="60" t="n">
        <x:f>H565+I565+J565</x:f>
        <x:v>670</x:v>
      </x:c>
      <x:c r="M565" s="60" t="n">
        <x:f>L565+K565</x:f>
        <x:v>850</x:v>
      </x:c>
      <x:c r="N565" s="60" t="n">
        <x:f>'参数'!$B$10</x:f>
        <x:v>1</x:v>
      </x:c>
      <x:c r="O565" s="60" t="n">
        <x:f>N565*'参数'!$B$11</x:f>
        <x:v>2</x:v>
      </x:c>
      <x:c r="P565" s="60" t="n">
        <x:f>N565*'参数'!$B$12</x:f>
        <x:v>1</x:v>
      </x:c>
      <x:c r="Q565" t="str">
        <x:f>C565&amp;"d"</x:f>
        <x:v>C45d</x:v>
      </x:c>
      <x:c r="R565" t="str">
        <x:f>C565&amp;"p"</x:f>
        <x:v>C45p</x:v>
      </x:c>
      <x:c r="S565" t="str">
        <x:f>IF(AND(L565&gt;=H565+I565+J565,M565&gt;L565,F565&lt;&gt;""),"PASS","FAIL")</x:f>
        <x:v>PASS</x:v>
      </x:c>
      <x:c r="T565" t="n">
        <x:v>11</x:v>
      </x:c>
      <x:c r="U565" t="str">
        <x:v>pickup_after_delivery_completion_plus_usage_lag</x:v>
      </x:c>
    </x:row>
    <x:row r="566">
      <x:c r="A566" t="str">
        <x:v>Set2_100-10-2b</x:v>
      </x:c>
      <x:c r="B566" t="str">
        <x:v>short_same_day</x:v>
      </x:c>
      <x:c r="C566" t="str">
        <x:v>C46</x:v>
      </x:c>
      <x:c r="D566" s="59" t="n">
        <x:v>4</x:v>
      </x:c>
      <x:c r="E566" s="59" t="n">
        <x:v>24</x:v>
      </x:c>
      <x:c r="F566" s="59" t="str">
        <x:v>S5</x:v>
      </x:c>
      <x:c r="G566" s="59" t="n">
        <x:v>424</x:v>
      </x:c>
      <x:c r="H566" s="59" t="n">
        <x:v>454</x:v>
      </x:c>
      <x:c r="I566" s="59" t="n">
        <x:v>10</x:v>
      </x:c>
      <x:c r="J566" s="60" t="n">
        <x:f>'参数'!$C$4</x:f>
        <x:v>120</x:v>
      </x:c>
      <x:c r="K566" s="60" t="n">
        <x:f>'参数'!$D$4</x:f>
        <x:v>180</x:v>
      </x:c>
      <x:c r="L566" s="60" t="n">
        <x:f>H566+I566+J566</x:f>
        <x:v>584</x:v>
      </x:c>
      <x:c r="M566" s="60" t="n">
        <x:f>L566+K566</x:f>
        <x:v>764</x:v>
      </x:c>
      <x:c r="N566" s="60" t="n">
        <x:f>'参数'!$B$10</x:f>
        <x:v>1</x:v>
      </x:c>
      <x:c r="O566" s="60" t="n">
        <x:f>N566*'参数'!$B$11</x:f>
        <x:v>2</x:v>
      </x:c>
      <x:c r="P566" s="60" t="n">
        <x:f>N566*'参数'!$B$12</x:f>
        <x:v>1</x:v>
      </x:c>
      <x:c r="Q566" t="str">
        <x:f>C566&amp;"d"</x:f>
        <x:v>C46d</x:v>
      </x:c>
      <x:c r="R566" t="str">
        <x:f>C566&amp;"p"</x:f>
        <x:v>C46p</x:v>
      </x:c>
      <x:c r="S566" t="str">
        <x:f>IF(AND(L566&gt;=H566+I566+J566,M566&gt;L566,F566&lt;&gt;""),"PASS","FAIL")</x:f>
        <x:v>PASS</x:v>
      </x:c>
      <x:c r="T566" t="n">
        <x:v>6</x:v>
      </x:c>
      <x:c r="U566" t="str">
        <x:v>pickup_after_delivery_completion_plus_usage_lag</x:v>
      </x:c>
    </x:row>
    <x:row r="567">
      <x:c r="A567" t="str">
        <x:v>Set2_100-10-2b</x:v>
      </x:c>
      <x:c r="B567" t="str">
        <x:v>short_same_day</x:v>
      </x:c>
      <x:c r="C567" t="str">
        <x:v>C47</x:v>
      </x:c>
      <x:c r="D567" s="59" t="n">
        <x:v>25</x:v>
      </x:c>
      <x:c r="E567" s="59" t="n">
        <x:v>14</x:v>
      </x:c>
      <x:c r="F567" s="59" t="str">
        <x:v>S6</x:v>
      </x:c>
      <x:c r="G567" s="59" t="n">
        <x:v>197</x:v>
      </x:c>
      <x:c r="H567" s="59" t="n">
        <x:v>207</x:v>
      </x:c>
      <x:c r="I567" s="59" t="n">
        <x:v>10</x:v>
      </x:c>
      <x:c r="J567" s="60" t="n">
        <x:f>'参数'!$C$4</x:f>
        <x:v>120</x:v>
      </x:c>
      <x:c r="K567" s="60" t="n">
        <x:f>'参数'!$D$4</x:f>
        <x:v>180</x:v>
      </x:c>
      <x:c r="L567" s="60" t="n">
        <x:f>H567+I567+J567</x:f>
        <x:v>337</x:v>
      </x:c>
      <x:c r="M567" s="60" t="n">
        <x:f>L567+K567</x:f>
        <x:v>517</x:v>
      </x:c>
      <x:c r="N567" s="60" t="n">
        <x:f>'参数'!$B$10</x:f>
        <x:v>1</x:v>
      </x:c>
      <x:c r="O567" s="60" t="n">
        <x:f>N567*'参数'!$B$11</x:f>
        <x:v>2</x:v>
      </x:c>
      <x:c r="P567" s="60" t="n">
        <x:f>N567*'参数'!$B$12</x:f>
        <x:v>1</x:v>
      </x:c>
      <x:c r="Q567" t="str">
        <x:f>C567&amp;"d"</x:f>
        <x:v>C47d</x:v>
      </x:c>
      <x:c r="R567" t="str">
        <x:f>C567&amp;"p"</x:f>
        <x:v>C47p</x:v>
      </x:c>
      <x:c r="S567" t="str">
        <x:f>IF(AND(L567&gt;=H567+I567+J567,M567&gt;L567,F567&lt;&gt;""),"PASS","FAIL")</x:f>
        <x:v>PASS</x:v>
      </x:c>
      <x:c r="T567" t="n">
        <x:v>11</x:v>
      </x:c>
      <x:c r="U567" t="str">
        <x:v>pickup_after_delivery_completion_plus_usage_lag</x:v>
      </x:c>
    </x:row>
    <x:row r="568">
      <x:c r="A568" t="str">
        <x:v>Set2_100-10-2b</x:v>
      </x:c>
      <x:c r="B568" t="str">
        <x:v>short_same_day</x:v>
      </x:c>
      <x:c r="C568" t="str">
        <x:v>C48</x:v>
      </x:c>
      <x:c r="D568" s="59" t="n">
        <x:v>1</x:v>
      </x:c>
      <x:c r="E568" s="59" t="n">
        <x:v>28</x:v>
      </x:c>
      <x:c r="F568" s="59" t="str">
        <x:v>S0</x:v>
      </x:c>
      <x:c r="G568" s="59" t="n">
        <x:v>132</x:v>
      </x:c>
      <x:c r="H568" s="59" t="n">
        <x:v>160</x:v>
      </x:c>
      <x:c r="I568" s="59" t="n">
        <x:v>10</x:v>
      </x:c>
      <x:c r="J568" s="60" t="n">
        <x:f>'参数'!$C$4</x:f>
        <x:v>120</x:v>
      </x:c>
      <x:c r="K568" s="60" t="n">
        <x:f>'参数'!$D$4</x:f>
        <x:v>180</x:v>
      </x:c>
      <x:c r="L568" s="60" t="n">
        <x:f>H568+I568+J568</x:f>
        <x:v>290</x:v>
      </x:c>
      <x:c r="M568" s="60" t="n">
        <x:f>L568+K568</x:f>
        <x:v>470</x:v>
      </x:c>
      <x:c r="N568" s="60" t="n">
        <x:f>'参数'!$B$10</x:f>
        <x:v>1</x:v>
      </x:c>
      <x:c r="O568" s="60" t="n">
        <x:f>N568*'参数'!$B$11</x:f>
        <x:v>2</x:v>
      </x:c>
      <x:c r="P568" s="60" t="n">
        <x:f>N568*'参数'!$B$12</x:f>
        <x:v>1</x:v>
      </x:c>
      <x:c r="Q568" t="str">
        <x:f>C568&amp;"d"</x:f>
        <x:v>C48d</x:v>
      </x:c>
      <x:c r="R568" t="str">
        <x:f>C568&amp;"p"</x:f>
        <x:v>C48p</x:v>
      </x:c>
      <x:c r="S568" t="str">
        <x:f>IF(AND(L568&gt;=H568+I568+J568,M568&gt;L568,F568&lt;&gt;""),"PASS","FAIL")</x:f>
        <x:v>PASS</x:v>
      </x:c>
      <x:c r="T568" t="n">
        <x:v>8</x:v>
      </x:c>
      <x:c r="U568" t="str">
        <x:v>pickup_after_delivery_completion_plus_usage_lag</x:v>
      </x:c>
    </x:row>
    <x:row r="569">
      <x:c r="A569" t="str">
        <x:v>Set2_100-10-2b</x:v>
      </x:c>
      <x:c r="B569" t="str">
        <x:v>short_same_day</x:v>
      </x:c>
      <x:c r="C569" t="str">
        <x:v>C49</x:v>
      </x:c>
      <x:c r="D569" s="59" t="n">
        <x:v>12</x:v>
      </x:c>
      <x:c r="E569" s="59" t="n">
        <x:v>9</x:v>
      </x:c>
      <x:c r="F569" s="59" t="str">
        <x:v>S5</x:v>
      </x:c>
      <x:c r="G569" s="59" t="n">
        <x:v>507</x:v>
      </x:c>
      <x:c r="H569" s="59" t="n">
        <x:v>527</x:v>
      </x:c>
      <x:c r="I569" s="59" t="n">
        <x:v>10</x:v>
      </x:c>
      <x:c r="J569" s="60" t="n">
        <x:f>'参数'!$C$4</x:f>
        <x:v>120</x:v>
      </x:c>
      <x:c r="K569" s="60" t="n">
        <x:f>'参数'!$D$4</x:f>
        <x:v>180</x:v>
      </x:c>
      <x:c r="L569" s="60" t="n">
        <x:f>H569+I569+J569</x:f>
        <x:v>657</x:v>
      </x:c>
      <x:c r="M569" s="60" t="n">
        <x:f>L569+K569</x:f>
        <x:v>837</x:v>
      </x:c>
      <x:c r="N569" s="60" t="n">
        <x:f>'参数'!$B$10</x:f>
        <x:v>1</x:v>
      </x:c>
      <x:c r="O569" s="60" t="n">
        <x:f>N569*'参数'!$B$11</x:f>
        <x:v>2</x:v>
      </x:c>
      <x:c r="P569" s="60" t="n">
        <x:f>N569*'参数'!$B$12</x:f>
        <x:v>1</x:v>
      </x:c>
      <x:c r="Q569" t="str">
        <x:f>C569&amp;"d"</x:f>
        <x:v>C49d</x:v>
      </x:c>
      <x:c r="R569" t="str">
        <x:f>C569&amp;"p"</x:f>
        <x:v>C49p</x:v>
      </x:c>
      <x:c r="S569" t="str">
        <x:f>IF(AND(L569&gt;=H569+I569+J569,M569&gt;L569,F569&lt;&gt;""),"PASS","FAIL")</x:f>
        <x:v>PASS</x:v>
      </x:c>
      <x:c r="T569" t="n">
        <x:v>2</x:v>
      </x:c>
      <x:c r="U569" t="str">
        <x:v>pickup_after_delivery_completion_plus_usage_lag</x:v>
      </x:c>
    </x:row>
    <x:row r="570">
      <x:c r="A570" t="str">
        <x:v>Set2_100-10-2b</x:v>
      </x:c>
      <x:c r="B570" t="str">
        <x:v>short_same_day</x:v>
      </x:c>
      <x:c r="C570" t="str">
        <x:v>C50</x:v>
      </x:c>
      <x:c r="D570" s="59" t="n">
        <x:v>43</x:v>
      </x:c>
      <x:c r="E570" s="59" t="n">
        <x:v>48</x:v>
      </x:c>
      <x:c r="F570" s="59" t="str">
        <x:v>S7</x:v>
      </x:c>
      <x:c r="G570" s="59" t="n">
        <x:v>374</x:v>
      </x:c>
      <x:c r="H570" s="59" t="n">
        <x:v>408</x:v>
      </x:c>
      <x:c r="I570" s="59" t="n">
        <x:v>10</x:v>
      </x:c>
      <x:c r="J570" s="60" t="n">
        <x:f>'参数'!$C$4</x:f>
        <x:v>120</x:v>
      </x:c>
      <x:c r="K570" s="60" t="n">
        <x:f>'参数'!$D$4</x:f>
        <x:v>180</x:v>
      </x:c>
      <x:c r="L570" s="60" t="n">
        <x:f>H570+I570+J570</x:f>
        <x:v>538</x:v>
      </x:c>
      <x:c r="M570" s="60" t="n">
        <x:f>L570+K570</x:f>
        <x:v>718</x:v>
      </x:c>
      <x:c r="N570" s="60" t="n">
        <x:f>'参数'!$B$10</x:f>
        <x:v>1</x:v>
      </x:c>
      <x:c r="O570" s="60" t="n">
        <x:f>N570*'参数'!$B$11</x:f>
        <x:v>2</x:v>
      </x:c>
      <x:c r="P570" s="60" t="n">
        <x:f>N570*'参数'!$B$12</x:f>
        <x:v>1</x:v>
      </x:c>
      <x:c r="Q570" t="str">
        <x:f>C570&amp;"d"</x:f>
        <x:v>C50d</x:v>
      </x:c>
      <x:c r="R570" t="str">
        <x:f>C570&amp;"p"</x:f>
        <x:v>C50p</x:v>
      </x:c>
      <x:c r="S570" t="str">
        <x:f>IF(AND(L570&gt;=H570+I570+J570,M570&gt;L570,F570&lt;&gt;""),"PASS","FAIL")</x:f>
        <x:v>PASS</x:v>
      </x:c>
      <x:c r="T570" t="n">
        <x:v>5</x:v>
      </x:c>
      <x:c r="U570" t="str">
        <x:v>pickup_after_delivery_completion_plus_usage_lag</x:v>
      </x:c>
    </x:row>
    <x:row r="571">
      <x:c r="A571" t="str">
        <x:v>Set2_100-10-2b</x:v>
      </x:c>
      <x:c r="B571" t="str">
        <x:v>short_same_day</x:v>
      </x:c>
      <x:c r="C571" t="str">
        <x:v>C51</x:v>
      </x:c>
      <x:c r="D571" s="59" t="n">
        <x:v>34</x:v>
      </x:c>
      <x:c r="E571" s="59" t="n">
        <x:v>24</x:v>
      </x:c>
      <x:c r="F571" s="59" t="str">
        <x:v>S2</x:v>
      </x:c>
      <x:c r="G571" s="59" t="n">
        <x:v>213</x:v>
      </x:c>
      <x:c r="H571" s="59" t="n">
        <x:v>243</x:v>
      </x:c>
      <x:c r="I571" s="59" t="n">
        <x:v>10</x:v>
      </x:c>
      <x:c r="J571" s="60" t="n">
        <x:f>'参数'!$C$4</x:f>
        <x:v>120</x:v>
      </x:c>
      <x:c r="K571" s="60" t="n">
        <x:f>'参数'!$D$4</x:f>
        <x:v>180</x:v>
      </x:c>
      <x:c r="L571" s="60" t="n">
        <x:f>H571+I571+J571</x:f>
        <x:v>373</x:v>
      </x:c>
      <x:c r="M571" s="60" t="n">
        <x:f>L571+K571</x:f>
        <x:v>553</x:v>
      </x:c>
      <x:c r="N571" s="60" t="n">
        <x:f>'参数'!$B$10</x:f>
        <x:v>1</x:v>
      </x:c>
      <x:c r="O571" s="60" t="n">
        <x:f>N571*'参数'!$B$11</x:f>
        <x:v>2</x:v>
      </x:c>
      <x:c r="P571" s="60" t="n">
        <x:f>N571*'参数'!$B$12</x:f>
        <x:v>1</x:v>
      </x:c>
      <x:c r="Q571" t="str">
        <x:f>C571&amp;"d"</x:f>
        <x:v>C51d</x:v>
      </x:c>
      <x:c r="R571" t="str">
        <x:f>C571&amp;"p"</x:f>
        <x:v>C51p</x:v>
      </x:c>
      <x:c r="S571" t="str">
        <x:f>IF(AND(L571&gt;=H571+I571+J571,M571&gt;L571,F571&lt;&gt;""),"PASS","FAIL")</x:f>
        <x:v>PASS</x:v>
      </x:c>
      <x:c r="T571" t="n">
        <x:v>5</x:v>
      </x:c>
      <x:c r="U571" t="str">
        <x:v>pickup_after_delivery_completion_plus_usage_lag</x:v>
      </x:c>
    </x:row>
    <x:row r="572">
      <x:c r="A572" t="str">
        <x:v>Set2_100-10-2b</x:v>
      </x:c>
      <x:c r="B572" t="str">
        <x:v>short_same_day</x:v>
      </x:c>
      <x:c r="C572" t="str">
        <x:v>C52</x:v>
      </x:c>
      <x:c r="D572" s="59" t="n">
        <x:v>27</x:v>
      </x:c>
      <x:c r="E572" s="59" t="n">
        <x:v>25</x:v>
      </x:c>
      <x:c r="F572" s="59" t="str">
        <x:v>S8</x:v>
      </x:c>
      <x:c r="G572" s="59" t="n">
        <x:v>314</x:v>
      </x:c>
      <x:c r="H572" s="59" t="n">
        <x:v>334</x:v>
      </x:c>
      <x:c r="I572" s="59" t="n">
        <x:v>10</x:v>
      </x:c>
      <x:c r="J572" s="60" t="n">
        <x:f>'参数'!$C$4</x:f>
        <x:v>120</x:v>
      </x:c>
      <x:c r="K572" s="60" t="n">
        <x:f>'参数'!$D$4</x:f>
        <x:v>180</x:v>
      </x:c>
      <x:c r="L572" s="60" t="n">
        <x:f>H572+I572+J572</x:f>
        <x:v>464</x:v>
      </x:c>
      <x:c r="M572" s="60" t="n">
        <x:f>L572+K572</x:f>
        <x:v>644</x:v>
      </x:c>
      <x:c r="N572" s="60" t="n">
        <x:f>'参数'!$B$10</x:f>
        <x:v>1</x:v>
      </x:c>
      <x:c r="O572" s="60" t="n">
        <x:f>N572*'参数'!$B$11</x:f>
        <x:v>2</x:v>
      </x:c>
      <x:c r="P572" s="60" t="n">
        <x:f>N572*'参数'!$B$12</x:f>
        <x:v>1</x:v>
      </x:c>
      <x:c r="Q572" t="str">
        <x:f>C572&amp;"d"</x:f>
        <x:v>C52d</x:v>
      </x:c>
      <x:c r="R572" t="str">
        <x:f>C572&amp;"p"</x:f>
        <x:v>C52p</x:v>
      </x:c>
      <x:c r="S572" t="str">
        <x:f>IF(AND(L572&gt;=H572+I572+J572,M572&gt;L572,F572&lt;&gt;""),"PASS","FAIL")</x:f>
        <x:v>PASS</x:v>
      </x:c>
      <x:c r="T572" t="n">
        <x:v>5</x:v>
      </x:c>
      <x:c r="U572" t="str">
        <x:v>pickup_after_delivery_completion_plus_usage_lag</x:v>
      </x:c>
    </x:row>
    <x:row r="573">
      <x:c r="A573" t="str">
        <x:v>Set2_100-10-2b</x:v>
      </x:c>
      <x:c r="B573" t="str">
        <x:v>short_same_day</x:v>
      </x:c>
      <x:c r="C573" t="str">
        <x:v>C53</x:v>
      </x:c>
      <x:c r="D573" s="59" t="n">
        <x:v>48</x:v>
      </x:c>
      <x:c r="E573" s="59" t="n">
        <x:v>26</x:v>
      </x:c>
      <x:c r="F573" s="59" t="str">
        <x:v>S2</x:v>
      </x:c>
      <x:c r="G573" s="59" t="n">
        <x:v>318</x:v>
      </x:c>
      <x:c r="H573" s="59" t="n">
        <x:v>334</x:v>
      </x:c>
      <x:c r="I573" s="59" t="n">
        <x:v>10</x:v>
      </x:c>
      <x:c r="J573" s="60" t="n">
        <x:f>'参数'!$C$4</x:f>
        <x:v>120</x:v>
      </x:c>
      <x:c r="K573" s="60" t="n">
        <x:f>'参数'!$D$4</x:f>
        <x:v>180</x:v>
      </x:c>
      <x:c r="L573" s="60" t="n">
        <x:f>H573+I573+J573</x:f>
        <x:v>464</x:v>
      </x:c>
      <x:c r="M573" s="60" t="n">
        <x:f>L573+K573</x:f>
        <x:v>644</x:v>
      </x:c>
      <x:c r="N573" s="60" t="n">
        <x:f>'参数'!$B$10</x:f>
        <x:v>1</x:v>
      </x:c>
      <x:c r="O573" s="60" t="n">
        <x:f>N573*'参数'!$B$11</x:f>
        <x:v>2</x:v>
      </x:c>
      <x:c r="P573" s="60" t="n">
        <x:f>N573*'参数'!$B$12</x:f>
        <x:v>1</x:v>
      </x:c>
      <x:c r="Q573" t="str">
        <x:f>C573&amp;"d"</x:f>
        <x:v>C53d</x:v>
      </x:c>
      <x:c r="R573" t="str">
        <x:f>C573&amp;"p"</x:f>
        <x:v>C53p</x:v>
      </x:c>
      <x:c r="S573" t="str">
        <x:f>IF(AND(L573&gt;=H573+I573+J573,M573&gt;L573,F573&lt;&gt;""),"PASS","FAIL")</x:f>
        <x:v>PASS</x:v>
      </x:c>
      <x:c r="T573" t="n">
        <x:v>7</x:v>
      </x:c>
      <x:c r="U573" t="str">
        <x:v>pickup_after_delivery_completion_plus_usage_lag</x:v>
      </x:c>
    </x:row>
    <x:row r="574">
      <x:c r="A574" t="str">
        <x:v>Set2_100-10-2b</x:v>
      </x:c>
      <x:c r="B574" t="str">
        <x:v>short_same_day</x:v>
      </x:c>
      <x:c r="C574" t="str">
        <x:v>C54</x:v>
      </x:c>
      <x:c r="D574" s="59" t="n">
        <x:v>25</x:v>
      </x:c>
      <x:c r="E574" s="59" t="n">
        <x:v>32</x:v>
      </x:c>
      <x:c r="F574" s="59" t="str">
        <x:v>S8</x:v>
      </x:c>
      <x:c r="G574" s="59" t="n">
        <x:v>110</x:v>
      </x:c>
      <x:c r="H574" s="59" t="n">
        <x:v>122</x:v>
      </x:c>
      <x:c r="I574" s="59" t="n">
        <x:v>10</x:v>
      </x:c>
      <x:c r="J574" s="60" t="n">
        <x:f>'参数'!$C$4</x:f>
        <x:v>120</x:v>
      </x:c>
      <x:c r="K574" s="60" t="n">
        <x:f>'参数'!$D$4</x:f>
        <x:v>180</x:v>
      </x:c>
      <x:c r="L574" s="60" t="n">
        <x:f>H574+I574+J574</x:f>
        <x:v>252</x:v>
      </x:c>
      <x:c r="M574" s="60" t="n">
        <x:f>L574+K574</x:f>
        <x:v>432</x:v>
      </x:c>
      <x:c r="N574" s="60" t="n">
        <x:f>'参数'!$B$10</x:f>
        <x:v>1</x:v>
      </x:c>
      <x:c r="O574" s="60" t="n">
        <x:f>N574*'参数'!$B$11</x:f>
        <x:v>2</x:v>
      </x:c>
      <x:c r="P574" s="60" t="n">
        <x:f>N574*'参数'!$B$12</x:f>
        <x:v>1</x:v>
      </x:c>
      <x:c r="Q574" t="str">
        <x:f>C574&amp;"d"</x:f>
        <x:v>C54d</x:v>
      </x:c>
      <x:c r="R574" t="str">
        <x:f>C574&amp;"p"</x:f>
        <x:v>C54p</x:v>
      </x:c>
      <x:c r="S574" t="str">
        <x:f>IF(AND(L574&gt;=H574+I574+J574,M574&gt;L574,F574&lt;&gt;""),"PASS","FAIL")</x:f>
        <x:v>PASS</x:v>
      </x:c>
      <x:c r="T574" t="n">
        <x:v>1</x:v>
      </x:c>
      <x:c r="U574" t="str">
        <x:v>pickup_after_delivery_completion_plus_usage_lag</x:v>
      </x:c>
    </x:row>
    <x:row r="575">
      <x:c r="A575" t="str">
        <x:v>Set2_100-10-2b</x:v>
      </x:c>
      <x:c r="B575" t="str">
        <x:v>short_same_day</x:v>
      </x:c>
      <x:c r="C575" t="str">
        <x:v>C55</x:v>
      </x:c>
      <x:c r="D575" s="59" t="n">
        <x:v>34</x:v>
      </x:c>
      <x:c r="E575" s="59" t="n">
        <x:v>48</x:v>
      </x:c>
      <x:c r="F575" s="59" t="str">
        <x:v>S4</x:v>
      </x:c>
      <x:c r="G575" s="59" t="n">
        <x:v>471</x:v>
      </x:c>
      <x:c r="H575" s="59" t="n">
        <x:v>483</x:v>
      </x:c>
      <x:c r="I575" s="59" t="n">
        <x:v>10</x:v>
      </x:c>
      <x:c r="J575" s="60" t="n">
        <x:f>'参数'!$C$4</x:f>
        <x:v>120</x:v>
      </x:c>
      <x:c r="K575" s="60" t="n">
        <x:f>'参数'!$D$4</x:f>
        <x:v>180</x:v>
      </x:c>
      <x:c r="L575" s="60" t="n">
        <x:f>H575+I575+J575</x:f>
        <x:v>613</x:v>
      </x:c>
      <x:c r="M575" s="60" t="n">
        <x:f>L575+K575</x:f>
        <x:v>793</x:v>
      </x:c>
      <x:c r="N575" s="60" t="n">
        <x:f>'参数'!$B$10</x:f>
        <x:v>1</x:v>
      </x:c>
      <x:c r="O575" s="60" t="n">
        <x:f>N575*'参数'!$B$11</x:f>
        <x:v>2</x:v>
      </x:c>
      <x:c r="P575" s="60" t="n">
        <x:f>N575*'参数'!$B$12</x:f>
        <x:v>1</x:v>
      </x:c>
      <x:c r="Q575" t="str">
        <x:f>C575&amp;"d"</x:f>
        <x:v>C55d</x:v>
      </x:c>
      <x:c r="R575" t="str">
        <x:f>C575&amp;"p"</x:f>
        <x:v>C55p</x:v>
      </x:c>
      <x:c r="S575" t="str">
        <x:f>IF(AND(L575&gt;=H575+I575+J575,M575&gt;L575,F575&lt;&gt;""),"PASS","FAIL")</x:f>
        <x:v>PASS</x:v>
      </x:c>
      <x:c r="T575" t="n">
        <x:v>0</x:v>
      </x:c>
      <x:c r="U575" t="str">
        <x:v>pickup_after_delivery_completion_plus_usage_lag</x:v>
      </x:c>
    </x:row>
    <x:row r="576">
      <x:c r="A576" t="str">
        <x:v>Set2_100-10-2b</x:v>
      </x:c>
      <x:c r="B576" t="str">
        <x:v>short_same_day</x:v>
      </x:c>
      <x:c r="C576" t="str">
        <x:v>C56</x:v>
      </x:c>
      <x:c r="D576" s="59" t="n">
        <x:v>27</x:v>
      </x:c>
      <x:c r="E576" s="59" t="n">
        <x:v>33</x:v>
      </x:c>
      <x:c r="F576" s="59" t="str">
        <x:v>S1</x:v>
      </x:c>
      <x:c r="G576" s="59" t="n">
        <x:v>220</x:v>
      </x:c>
      <x:c r="H576" s="59" t="n">
        <x:v>252</x:v>
      </x:c>
      <x:c r="I576" s="59" t="n">
        <x:v>10</x:v>
      </x:c>
      <x:c r="J576" s="60" t="n">
        <x:f>'参数'!$C$4</x:f>
        <x:v>120</x:v>
      </x:c>
      <x:c r="K576" s="60" t="n">
        <x:f>'参数'!$D$4</x:f>
        <x:v>180</x:v>
      </x:c>
      <x:c r="L576" s="60" t="n">
        <x:f>H576+I576+J576</x:f>
        <x:v>382</x:v>
      </x:c>
      <x:c r="M576" s="60" t="n">
        <x:f>L576+K576</x:f>
        <x:v>562</x:v>
      </x:c>
      <x:c r="N576" s="60" t="n">
        <x:f>'参数'!$B$10</x:f>
        <x:v>1</x:v>
      </x:c>
      <x:c r="O576" s="60" t="n">
        <x:f>N576*'参数'!$B$11</x:f>
        <x:v>2</x:v>
      </x:c>
      <x:c r="P576" s="60" t="n">
        <x:f>N576*'参数'!$B$12</x:f>
        <x:v>1</x:v>
      </x:c>
      <x:c r="Q576" t="str">
        <x:f>C576&amp;"d"</x:f>
        <x:v>C56d</x:v>
      </x:c>
      <x:c r="R576" t="str">
        <x:f>C576&amp;"p"</x:f>
        <x:v>C56p</x:v>
      </x:c>
      <x:c r="S576" t="str">
        <x:f>IF(AND(L576&gt;=H576+I576+J576,M576&gt;L576,F576&lt;&gt;""),"PASS","FAIL")</x:f>
        <x:v>PASS</x:v>
      </x:c>
      <x:c r="T576" t="n">
        <x:v>8</x:v>
      </x:c>
      <x:c r="U576" t="str">
        <x:v>pickup_after_delivery_completion_plus_usage_lag</x:v>
      </x:c>
    </x:row>
    <x:row r="577">
      <x:c r="A577" t="str">
        <x:v>Set2_100-10-2b</x:v>
      </x:c>
      <x:c r="B577" t="str">
        <x:v>short_same_day</x:v>
      </x:c>
      <x:c r="C577" t="str">
        <x:v>C57</x:v>
      </x:c>
      <x:c r="D577" s="59" t="n">
        <x:v>45</x:v>
      </x:c>
      <x:c r="E577" s="59" t="n">
        <x:v>24</x:v>
      </x:c>
      <x:c r="F577" s="59" t="str">
        <x:v>S2</x:v>
      </x:c>
      <x:c r="G577" s="59" t="n">
        <x:v>591</x:v>
      </x:c>
      <x:c r="H577" s="59" t="n">
        <x:v>617</x:v>
      </x:c>
      <x:c r="I577" s="59" t="n">
        <x:v>10</x:v>
      </x:c>
      <x:c r="J577" s="60" t="n">
        <x:f>'参数'!$C$4</x:f>
        <x:v>120</x:v>
      </x:c>
      <x:c r="K577" s="60" t="n">
        <x:f>'参数'!$D$4</x:f>
        <x:v>180</x:v>
      </x:c>
      <x:c r="L577" s="60" t="n">
        <x:f>H577+I577+J577</x:f>
        <x:v>747</x:v>
      </x:c>
      <x:c r="M577" s="60" t="n">
        <x:f>L577+K577</x:f>
        <x:v>927</x:v>
      </x:c>
      <x:c r="N577" s="60" t="n">
        <x:f>'参数'!$B$10</x:f>
        <x:v>1</x:v>
      </x:c>
      <x:c r="O577" s="60" t="n">
        <x:f>N577*'参数'!$B$11</x:f>
        <x:v>2</x:v>
      </x:c>
      <x:c r="P577" s="60" t="n">
        <x:f>N577*'参数'!$B$12</x:f>
        <x:v>1</x:v>
      </x:c>
      <x:c r="Q577" t="str">
        <x:f>C577&amp;"d"</x:f>
        <x:v>C57d</x:v>
      </x:c>
      <x:c r="R577" t="str">
        <x:f>C577&amp;"p"</x:f>
        <x:v>C57p</x:v>
      </x:c>
      <x:c r="S577" t="str">
        <x:f>IF(AND(L577&gt;=H577+I577+J577,M577&gt;L577,F577&lt;&gt;""),"PASS","FAIL")</x:f>
        <x:v>PASS</x:v>
      </x:c>
      <x:c r="T577" t="n">
        <x:v>4</x:v>
      </x:c>
      <x:c r="U577" t="str">
        <x:v>pickup_after_delivery_completion_plus_usage_lag</x:v>
      </x:c>
    </x:row>
    <x:row r="578">
      <x:c r="A578" t="str">
        <x:v>Set2_100-10-2b</x:v>
      </x:c>
      <x:c r="B578" t="str">
        <x:v>short_same_day</x:v>
      </x:c>
      <x:c r="C578" t="str">
        <x:v>C58</x:v>
      </x:c>
      <x:c r="D578" s="59" t="n">
        <x:v>45</x:v>
      </x:c>
      <x:c r="E578" s="59" t="n">
        <x:v>26</x:v>
      </x:c>
      <x:c r="F578" s="59" t="str">
        <x:v>S2</x:v>
      </x:c>
      <x:c r="G578" s="59" t="n">
        <x:v>82</x:v>
      </x:c>
      <x:c r="H578" s="59" t="n">
        <x:v>108</x:v>
      </x:c>
      <x:c r="I578" s="59" t="n">
        <x:v>10</x:v>
      </x:c>
      <x:c r="J578" s="60" t="n">
        <x:f>'参数'!$C$4</x:f>
        <x:v>120</x:v>
      </x:c>
      <x:c r="K578" s="60" t="n">
        <x:f>'参数'!$D$4</x:f>
        <x:v>180</x:v>
      </x:c>
      <x:c r="L578" s="60" t="n">
        <x:f>H578+I578+J578</x:f>
        <x:v>238</x:v>
      </x:c>
      <x:c r="M578" s="60" t="n">
        <x:f>L578+K578</x:f>
        <x:v>418</x:v>
      </x:c>
      <x:c r="N578" s="60" t="n">
        <x:f>'参数'!$B$10</x:f>
        <x:v>1</x:v>
      </x:c>
      <x:c r="O578" s="60" t="n">
        <x:f>N578*'参数'!$B$11</x:f>
        <x:v>2</x:v>
      </x:c>
      <x:c r="P578" s="60" t="n">
        <x:f>N578*'参数'!$B$12</x:f>
        <x:v>1</x:v>
      </x:c>
      <x:c r="Q578" t="str">
        <x:f>C578&amp;"d"</x:f>
        <x:v>C58d</x:v>
      </x:c>
      <x:c r="R578" t="str">
        <x:f>C578&amp;"p"</x:f>
        <x:v>C58p</x:v>
      </x:c>
      <x:c r="S578" t="str">
        <x:f>IF(AND(L578&gt;=H578+I578+J578,M578&gt;L578,F578&lt;&gt;""),"PASS","FAIL")</x:f>
        <x:v>PASS</x:v>
      </x:c>
      <x:c r="T578" t="n">
        <x:v>9</x:v>
      </x:c>
      <x:c r="U578" t="str">
        <x:v>pickup_after_delivery_completion_plus_usage_lag</x:v>
      </x:c>
    </x:row>
    <x:row r="579">
      <x:c r="A579" t="str">
        <x:v>Set2_100-10-2b</x:v>
      </x:c>
      <x:c r="B579" t="str">
        <x:v>short_same_day</x:v>
      </x:c>
      <x:c r="C579" t="str">
        <x:v>C59</x:v>
      </x:c>
      <x:c r="D579" s="59" t="n">
        <x:v>28</x:v>
      </x:c>
      <x:c r="E579" s="59" t="n">
        <x:v>44</x:v>
      </x:c>
      <x:c r="F579" s="59" t="str">
        <x:v>S1</x:v>
      </x:c>
      <x:c r="G579" s="59" t="n">
        <x:v>523</x:v>
      </x:c>
      <x:c r="H579" s="59" t="n">
        <x:v>539</x:v>
      </x:c>
      <x:c r="I579" s="59" t="n">
        <x:v>10</x:v>
      </x:c>
      <x:c r="J579" s="60" t="n">
        <x:f>'参数'!$C$4</x:f>
        <x:v>120</x:v>
      </x:c>
      <x:c r="K579" s="60" t="n">
        <x:f>'参数'!$D$4</x:f>
        <x:v>180</x:v>
      </x:c>
      <x:c r="L579" s="60" t="n">
        <x:f>H579+I579+J579</x:f>
        <x:v>669</x:v>
      </x:c>
      <x:c r="M579" s="60" t="n">
        <x:f>L579+K579</x:f>
        <x:v>849</x:v>
      </x:c>
      <x:c r="N579" s="60" t="n">
        <x:f>'参数'!$B$10</x:f>
        <x:v>1</x:v>
      </x:c>
      <x:c r="O579" s="60" t="n">
        <x:f>N579*'参数'!$B$11</x:f>
        <x:v>2</x:v>
      </x:c>
      <x:c r="P579" s="60" t="n">
        <x:f>N579*'参数'!$B$12</x:f>
        <x:v>1</x:v>
      </x:c>
      <x:c r="Q579" t="str">
        <x:f>C579&amp;"d"</x:f>
        <x:v>C59d</x:v>
      </x:c>
      <x:c r="R579" t="str">
        <x:f>C579&amp;"p"</x:f>
        <x:v>C59p</x:v>
      </x:c>
      <x:c r="S579" t="str">
        <x:f>IF(AND(L579&gt;=H579+I579+J579,M579&gt;L579,F579&lt;&gt;""),"PASS","FAIL")</x:f>
        <x:v>PASS</x:v>
      </x:c>
      <x:c r="T579" t="n">
        <x:v>11</x:v>
      </x:c>
      <x:c r="U579" t="str">
        <x:v>pickup_after_delivery_completion_plus_usage_lag</x:v>
      </x:c>
    </x:row>
    <x:row r="580">
      <x:c r="A580" t="str">
        <x:v>Set2_100-10-2b</x:v>
      </x:c>
      <x:c r="B580" t="str">
        <x:v>short_same_day</x:v>
      </x:c>
      <x:c r="C580" t="str">
        <x:v>C60</x:v>
      </x:c>
      <x:c r="D580" s="59" t="n">
        <x:v>38</x:v>
      </x:c>
      <x:c r="E580" s="59" t="n">
        <x:v>42</x:v>
      </x:c>
      <x:c r="F580" s="59" t="str">
        <x:v>S4</x:v>
      </x:c>
      <x:c r="G580" s="59" t="n">
        <x:v>431</x:v>
      </x:c>
      <x:c r="H580" s="59" t="n">
        <x:v>457</x:v>
      </x:c>
      <x:c r="I580" s="59" t="n">
        <x:v>10</x:v>
      </x:c>
      <x:c r="J580" s="60" t="n">
        <x:f>'参数'!$C$4</x:f>
        <x:v>120</x:v>
      </x:c>
      <x:c r="K580" s="60" t="n">
        <x:f>'参数'!$D$4</x:f>
        <x:v>180</x:v>
      </x:c>
      <x:c r="L580" s="60" t="n">
        <x:f>H580+I580+J580</x:f>
        <x:v>587</x:v>
      </x:c>
      <x:c r="M580" s="60" t="n">
        <x:f>L580+K580</x:f>
        <x:v>767</x:v>
      </x:c>
      <x:c r="N580" s="60" t="n">
        <x:f>'参数'!$B$10</x:f>
        <x:v>1</x:v>
      </x:c>
      <x:c r="O580" s="60" t="n">
        <x:f>N580*'参数'!$B$11</x:f>
        <x:v>2</x:v>
      </x:c>
      <x:c r="P580" s="60" t="n">
        <x:f>N580*'参数'!$B$12</x:f>
        <x:v>1</x:v>
      </x:c>
      <x:c r="Q580" t="str">
        <x:f>C580&amp;"d"</x:f>
        <x:v>C60d</x:v>
      </x:c>
      <x:c r="R580" t="str">
        <x:f>C580&amp;"p"</x:f>
        <x:v>C60p</x:v>
      </x:c>
      <x:c r="S580" t="str">
        <x:f>IF(AND(L580&gt;=H580+I580+J580,M580&gt;L580,F580&lt;&gt;""),"PASS","FAIL")</x:f>
        <x:v>PASS</x:v>
      </x:c>
      <x:c r="T580" t="n">
        <x:v>6</x:v>
      </x:c>
      <x:c r="U580" t="str">
        <x:v>pickup_after_delivery_completion_plus_usage_lag</x:v>
      </x:c>
    </x:row>
    <x:row r="581">
      <x:c r="A581" t="str">
        <x:v>Set2_100-10-2b</x:v>
      </x:c>
      <x:c r="B581" t="str">
        <x:v>short_same_day</x:v>
      </x:c>
      <x:c r="C581" t="str">
        <x:v>C61</x:v>
      </x:c>
      <x:c r="D581" s="59" t="n">
        <x:v>42</x:v>
      </x:c>
      <x:c r="E581" s="59" t="n">
        <x:v>26</x:v>
      </x:c>
      <x:c r="F581" s="59" t="str">
        <x:v>S2</x:v>
      </x:c>
      <x:c r="G581" s="59" t="n">
        <x:v>269</x:v>
      </x:c>
      <x:c r="H581" s="59" t="n">
        <x:v>293</x:v>
      </x:c>
      <x:c r="I581" s="59" t="n">
        <x:v>10</x:v>
      </x:c>
      <x:c r="J581" s="60" t="n">
        <x:f>'参数'!$C$4</x:f>
        <x:v>120</x:v>
      </x:c>
      <x:c r="K581" s="60" t="n">
        <x:f>'参数'!$D$4</x:f>
        <x:v>180</x:v>
      </x:c>
      <x:c r="L581" s="60" t="n">
        <x:f>H581+I581+J581</x:f>
        <x:v>423</x:v>
      </x:c>
      <x:c r="M581" s="60" t="n">
        <x:f>L581+K581</x:f>
        <x:v>603</x:v>
      </x:c>
      <x:c r="N581" s="60" t="n">
        <x:f>'参数'!$B$10</x:f>
        <x:v>1</x:v>
      </x:c>
      <x:c r="O581" s="60" t="n">
        <x:f>N581*'参数'!$B$11</x:f>
        <x:v>2</x:v>
      </x:c>
      <x:c r="P581" s="60" t="n">
        <x:f>N581*'参数'!$B$12</x:f>
        <x:v>1</x:v>
      </x:c>
      <x:c r="Q581" t="str">
        <x:f>C581&amp;"d"</x:f>
        <x:v>C61d</x:v>
      </x:c>
      <x:c r="R581" t="str">
        <x:f>C581&amp;"p"</x:f>
        <x:v>C61p</x:v>
      </x:c>
      <x:c r="S581" t="str">
        <x:f>IF(AND(L581&gt;=H581+I581+J581,M581&gt;L581,F581&lt;&gt;""),"PASS","FAIL")</x:f>
        <x:v>PASS</x:v>
      </x:c>
      <x:c r="T581" t="n">
        <x:v>3</x:v>
      </x:c>
      <x:c r="U581" t="str">
        <x:v>pickup_after_delivery_completion_plus_usage_lag</x:v>
      </x:c>
    </x:row>
    <x:row r="582">
      <x:c r="A582" t="str">
        <x:v>Set2_100-10-2b</x:v>
      </x:c>
      <x:c r="B582" t="str">
        <x:v>short_same_day</x:v>
      </x:c>
      <x:c r="C582" t="str">
        <x:v>C62</x:v>
      </x:c>
      <x:c r="D582" s="59" t="n">
        <x:v>25</x:v>
      </x:c>
      <x:c r="E582" s="59" t="n">
        <x:v>41</x:v>
      </x:c>
      <x:c r="F582" s="59" t="str">
        <x:v>S1</x:v>
      </x:c>
      <x:c r="G582" s="59" t="n">
        <x:v>616</x:v>
      </x:c>
      <x:c r="H582" s="59" t="n">
        <x:v>654</x:v>
      </x:c>
      <x:c r="I582" s="59" t="n">
        <x:v>10</x:v>
      </x:c>
      <x:c r="J582" s="60" t="n">
        <x:f>'参数'!$C$4</x:f>
        <x:v>120</x:v>
      </x:c>
      <x:c r="K582" s="60" t="n">
        <x:f>'参数'!$D$4</x:f>
        <x:v>180</x:v>
      </x:c>
      <x:c r="L582" s="60" t="n">
        <x:f>H582+I582+J582</x:f>
        <x:v>784</x:v>
      </x:c>
      <x:c r="M582" s="60" t="n">
        <x:f>L582+K582</x:f>
        <x:v>964</x:v>
      </x:c>
      <x:c r="N582" s="60" t="n">
        <x:f>'参数'!$B$10</x:f>
        <x:v>1</x:v>
      </x:c>
      <x:c r="O582" s="60" t="n">
        <x:f>N582*'参数'!$B$11</x:f>
        <x:v>2</x:v>
      </x:c>
      <x:c r="P582" s="60" t="n">
        <x:f>N582*'参数'!$B$12</x:f>
        <x:v>1</x:v>
      </x:c>
      <x:c r="Q582" t="str">
        <x:f>C582&amp;"d"</x:f>
        <x:v>C62d</x:v>
      </x:c>
      <x:c r="R582" t="str">
        <x:f>C582&amp;"p"</x:f>
        <x:v>C62p</x:v>
      </x:c>
      <x:c r="S582" t="str">
        <x:f>IF(AND(L582&gt;=H582+I582+J582,M582&gt;L582,F582&lt;&gt;""),"PASS","FAIL")</x:f>
        <x:v>PASS</x:v>
      </x:c>
      <x:c r="T582" t="n">
        <x:v>6</x:v>
      </x:c>
      <x:c r="U582" t="str">
        <x:v>pickup_after_delivery_completion_plus_usage_lag</x:v>
      </x:c>
    </x:row>
    <x:row r="583">
      <x:c r="A583" t="str">
        <x:v>Set2_100-10-2b</x:v>
      </x:c>
      <x:c r="B583" t="str">
        <x:v>short_same_day</x:v>
      </x:c>
      <x:c r="C583" t="str">
        <x:v>C63</x:v>
      </x:c>
      <x:c r="D583" s="59" t="n">
        <x:v>28</x:v>
      </x:c>
      <x:c r="E583" s="59" t="n">
        <x:v>33</x:v>
      </x:c>
      <x:c r="F583" s="59" t="str">
        <x:v>S1</x:v>
      </x:c>
      <x:c r="G583" s="59" t="n">
        <x:v>606</x:v>
      </x:c>
      <x:c r="H583" s="59" t="n">
        <x:v>642</x:v>
      </x:c>
      <x:c r="I583" s="59" t="n">
        <x:v>10</x:v>
      </x:c>
      <x:c r="J583" s="60" t="n">
        <x:f>'参数'!$C$4</x:f>
        <x:v>120</x:v>
      </x:c>
      <x:c r="K583" s="60" t="n">
        <x:f>'参数'!$D$4</x:f>
        <x:v>180</x:v>
      </x:c>
      <x:c r="L583" s="60" t="n">
        <x:f>H583+I583+J583</x:f>
        <x:v>772</x:v>
      </x:c>
      <x:c r="M583" s="60" t="n">
        <x:f>L583+K583</x:f>
        <x:v>952</x:v>
      </x:c>
      <x:c r="N583" s="60" t="n">
        <x:f>'参数'!$B$10</x:f>
        <x:v>1</x:v>
      </x:c>
      <x:c r="O583" s="60" t="n">
        <x:f>N583*'参数'!$B$11</x:f>
        <x:v>2</x:v>
      </x:c>
      <x:c r="P583" s="60" t="n">
        <x:f>N583*'参数'!$B$12</x:f>
        <x:v>1</x:v>
      </x:c>
      <x:c r="Q583" t="str">
        <x:f>C583&amp;"d"</x:f>
        <x:v>C63d</x:v>
      </x:c>
      <x:c r="R583" t="str">
        <x:f>C583&amp;"p"</x:f>
        <x:v>C63p</x:v>
      </x:c>
      <x:c r="S583" t="str">
        <x:f>IF(AND(L583&gt;=H583+I583+J583,M583&gt;L583,F583&lt;&gt;""),"PASS","FAIL")</x:f>
        <x:v>PASS</x:v>
      </x:c>
      <x:c r="T583" t="n">
        <x:v>5</x:v>
      </x:c>
      <x:c r="U583" t="str">
        <x:v>pickup_after_delivery_completion_plus_usage_lag</x:v>
      </x:c>
    </x:row>
    <x:row r="584">
      <x:c r="A584" t="str">
        <x:v>Set2_100-10-2b</x:v>
      </x:c>
      <x:c r="B584" t="str">
        <x:v>short_same_day</x:v>
      </x:c>
      <x:c r="C584" t="str">
        <x:v>C64</x:v>
      </x:c>
      <x:c r="D584" s="59" t="n">
        <x:v>36</x:v>
      </x:c>
      <x:c r="E584" s="59" t="n">
        <x:v>33</x:v>
      </x:c>
      <x:c r="F584" s="59" t="str">
        <x:v>S4</x:v>
      </x:c>
      <x:c r="G584" s="59" t="n">
        <x:v>355</x:v>
      </x:c>
      <x:c r="H584" s="59" t="n">
        <x:v>369</x:v>
      </x:c>
      <x:c r="I584" s="59" t="n">
        <x:v>10</x:v>
      </x:c>
      <x:c r="J584" s="60" t="n">
        <x:f>'参数'!$C$4</x:f>
        <x:v>120</x:v>
      </x:c>
      <x:c r="K584" s="60" t="n">
        <x:f>'参数'!$D$4</x:f>
        <x:v>180</x:v>
      </x:c>
      <x:c r="L584" s="60" t="n">
        <x:f>H584+I584+J584</x:f>
        <x:v>499</x:v>
      </x:c>
      <x:c r="M584" s="60" t="n">
        <x:f>L584+K584</x:f>
        <x:v>679</x:v>
      </x:c>
      <x:c r="N584" s="60" t="n">
        <x:f>'参数'!$B$10</x:f>
        <x:v>1</x:v>
      </x:c>
      <x:c r="O584" s="60" t="n">
        <x:f>N584*'参数'!$B$11</x:f>
        <x:v>2</x:v>
      </x:c>
      <x:c r="P584" s="60" t="n">
        <x:f>N584*'参数'!$B$12</x:f>
        <x:v>1</x:v>
      </x:c>
      <x:c r="Q584" t="str">
        <x:f>C584&amp;"d"</x:f>
        <x:v>C64d</x:v>
      </x:c>
      <x:c r="R584" t="str">
        <x:f>C584&amp;"p"</x:f>
        <x:v>C64p</x:v>
      </x:c>
      <x:c r="S584" t="str">
        <x:f>IF(AND(L584&gt;=H584+I584+J584,M584&gt;L584,F584&lt;&gt;""),"PASS","FAIL")</x:f>
        <x:v>PASS</x:v>
      </x:c>
      <x:c r="T584" t="n">
        <x:v>9</x:v>
      </x:c>
      <x:c r="U584" t="str">
        <x:v>pickup_after_delivery_completion_plus_usage_lag</x:v>
      </x:c>
    </x:row>
    <x:row r="585">
      <x:c r="A585" t="str">
        <x:v>Set2_100-10-2b</x:v>
      </x:c>
      <x:c r="B585" t="str">
        <x:v>short_same_day</x:v>
      </x:c>
      <x:c r="C585" t="str">
        <x:v>C65</x:v>
      </x:c>
      <x:c r="D585" s="59" t="n">
        <x:v>38</x:v>
      </x:c>
      <x:c r="E585" s="59" t="n">
        <x:v>28</x:v>
      </x:c>
      <x:c r="F585" s="59" t="str">
        <x:v>S2</x:v>
      </x:c>
      <x:c r="G585" s="59" t="n">
        <x:v>238</x:v>
      </x:c>
      <x:c r="H585" s="59" t="n">
        <x:v>248</x:v>
      </x:c>
      <x:c r="I585" s="59" t="n">
        <x:v>10</x:v>
      </x:c>
      <x:c r="J585" s="60" t="n">
        <x:f>'参数'!$C$4</x:f>
        <x:v>120</x:v>
      </x:c>
      <x:c r="K585" s="60" t="n">
        <x:f>'参数'!$D$4</x:f>
        <x:v>180</x:v>
      </x:c>
      <x:c r="L585" s="60" t="n">
        <x:f>H585+I585+J585</x:f>
        <x:v>378</x:v>
      </x:c>
      <x:c r="M585" s="60" t="n">
        <x:f>L585+K585</x:f>
        <x:v>558</x:v>
      </x:c>
      <x:c r="N585" s="60" t="n">
        <x:f>'参数'!$B$10</x:f>
        <x:v>1</x:v>
      </x:c>
      <x:c r="O585" s="60" t="n">
        <x:f>N585*'参数'!$B$11</x:f>
        <x:v>2</x:v>
      </x:c>
      <x:c r="P585" s="60" t="n">
        <x:f>N585*'参数'!$B$12</x:f>
        <x:v>1</x:v>
      </x:c>
      <x:c r="Q585" t="str">
        <x:f>C585&amp;"d"</x:f>
        <x:v>C65d</x:v>
      </x:c>
      <x:c r="R585" t="str">
        <x:f>C585&amp;"p"</x:f>
        <x:v>C65p</x:v>
      </x:c>
      <x:c r="S585" t="str">
        <x:f>IF(AND(L585&gt;=H585+I585+J585,M585&gt;L585,F585&lt;&gt;""),"PASS","FAIL")</x:f>
        <x:v>PASS</x:v>
      </x:c>
      <x:c r="T585" t="n">
        <x:v>8</x:v>
      </x:c>
      <x:c r="U585" t="str">
        <x:v>pickup_after_delivery_completion_plus_usage_lag</x:v>
      </x:c>
    </x:row>
    <x:row r="586">
      <x:c r="A586" t="str">
        <x:v>Set2_100-10-2b</x:v>
      </x:c>
      <x:c r="B586" t="str">
        <x:v>short_same_day</x:v>
      </x:c>
      <x:c r="C586" t="str">
        <x:v>C66</x:v>
      </x:c>
      <x:c r="D586" s="59" t="n">
        <x:v>39</x:v>
      </x:c>
      <x:c r="E586" s="59" t="n">
        <x:v>45</x:v>
      </x:c>
      <x:c r="F586" s="59" t="str">
        <x:v>S4</x:v>
      </x:c>
      <x:c r="G586" s="59" t="n">
        <x:v>528</x:v>
      </x:c>
      <x:c r="H586" s="59" t="n">
        <x:v>554</x:v>
      </x:c>
      <x:c r="I586" s="59" t="n">
        <x:v>10</x:v>
      </x:c>
      <x:c r="J586" s="60" t="n">
        <x:f>'参数'!$C$4</x:f>
        <x:v>120</x:v>
      </x:c>
      <x:c r="K586" s="60" t="n">
        <x:f>'参数'!$D$4</x:f>
        <x:v>180</x:v>
      </x:c>
      <x:c r="L586" s="60" t="n">
        <x:f>H586+I586+J586</x:f>
        <x:v>684</x:v>
      </x:c>
      <x:c r="M586" s="60" t="n">
        <x:f>L586+K586</x:f>
        <x:v>864</x:v>
      </x:c>
      <x:c r="N586" s="60" t="n">
        <x:f>'参数'!$B$10</x:f>
        <x:v>1</x:v>
      </x:c>
      <x:c r="O586" s="60" t="n">
        <x:f>N586*'参数'!$B$11</x:f>
        <x:v>2</x:v>
      </x:c>
      <x:c r="P586" s="60" t="n">
        <x:f>N586*'参数'!$B$12</x:f>
        <x:v>1</x:v>
      </x:c>
      <x:c r="Q586" t="str">
        <x:f>C586&amp;"d"</x:f>
        <x:v>C66d</x:v>
      </x:c>
      <x:c r="R586" t="str">
        <x:f>C586&amp;"p"</x:f>
        <x:v>C66p</x:v>
      </x:c>
      <x:c r="S586" t="str">
        <x:f>IF(AND(L586&gt;=H586+I586+J586,M586&gt;L586,F586&lt;&gt;""),"PASS","FAIL")</x:f>
        <x:v>PASS</x:v>
      </x:c>
      <x:c r="T586" t="n">
        <x:v>2</x:v>
      </x:c>
      <x:c r="U586" t="str">
        <x:v>pickup_after_delivery_completion_plus_usage_lag</x:v>
      </x:c>
    </x:row>
    <x:row r="587">
      <x:c r="A587" t="str">
        <x:v>Set2_100-10-2b</x:v>
      </x:c>
      <x:c r="B587" t="str">
        <x:v>short_same_day</x:v>
      </x:c>
      <x:c r="C587" t="str">
        <x:v>C67</x:v>
      </x:c>
      <x:c r="D587" s="59" t="n">
        <x:v>42</x:v>
      </x:c>
      <x:c r="E587" s="59" t="n">
        <x:v>31</x:v>
      </x:c>
      <x:c r="F587" s="59" t="str">
        <x:v>S4</x:v>
      </x:c>
      <x:c r="G587" s="59" t="n">
        <x:v>314</x:v>
      </x:c>
      <x:c r="H587" s="59" t="n">
        <x:v>336</x:v>
      </x:c>
      <x:c r="I587" s="59" t="n">
        <x:v>10</x:v>
      </x:c>
      <x:c r="J587" s="60" t="n">
        <x:f>'参数'!$C$4</x:f>
        <x:v>120</x:v>
      </x:c>
      <x:c r="K587" s="60" t="n">
        <x:f>'参数'!$D$4</x:f>
        <x:v>180</x:v>
      </x:c>
      <x:c r="L587" s="60" t="n">
        <x:f>H587+I587+J587</x:f>
        <x:v>466</x:v>
      </x:c>
      <x:c r="M587" s="60" t="n">
        <x:f>L587+K587</x:f>
        <x:v>646</x:v>
      </x:c>
      <x:c r="N587" s="60" t="n">
        <x:f>'参数'!$B$10</x:f>
        <x:v>1</x:v>
      </x:c>
      <x:c r="O587" s="60" t="n">
        <x:f>N587*'参数'!$B$11</x:f>
        <x:v>2</x:v>
      </x:c>
      <x:c r="P587" s="60" t="n">
        <x:f>N587*'参数'!$B$12</x:f>
        <x:v>1</x:v>
      </x:c>
      <x:c r="Q587" t="str">
        <x:f>C587&amp;"d"</x:f>
        <x:v>C67d</x:v>
      </x:c>
      <x:c r="R587" t="str">
        <x:f>C587&amp;"p"</x:f>
        <x:v>C67p</x:v>
      </x:c>
      <x:c r="S587" t="str">
        <x:f>IF(AND(L587&gt;=H587+I587+J587,M587&gt;L587,F587&lt;&gt;""),"PASS","FAIL")</x:f>
        <x:v>PASS</x:v>
      </x:c>
      <x:c r="T587" t="n">
        <x:v>9</x:v>
      </x:c>
      <x:c r="U587" t="str">
        <x:v>pickup_after_delivery_completion_plus_usage_lag</x:v>
      </x:c>
    </x:row>
    <x:row r="588">
      <x:c r="A588" t="str">
        <x:v>Set2_100-10-2b</x:v>
      </x:c>
      <x:c r="B588" t="str">
        <x:v>short_same_day</x:v>
      </x:c>
      <x:c r="C588" t="str">
        <x:v>C68</x:v>
      </x:c>
      <x:c r="D588" s="59" t="n">
        <x:v>43</x:v>
      </x:c>
      <x:c r="E588" s="59" t="n">
        <x:v>28</x:v>
      </x:c>
      <x:c r="F588" s="59" t="str">
        <x:v>S4</x:v>
      </x:c>
      <x:c r="G588" s="59" t="n">
        <x:v>436</x:v>
      </x:c>
      <x:c r="H588" s="59" t="n">
        <x:v>448</x:v>
      </x:c>
      <x:c r="I588" s="59" t="n">
        <x:v>10</x:v>
      </x:c>
      <x:c r="J588" s="60" t="n">
        <x:f>'参数'!$C$4</x:f>
        <x:v>120</x:v>
      </x:c>
      <x:c r="K588" s="60" t="n">
        <x:f>'参数'!$D$4</x:f>
        <x:v>180</x:v>
      </x:c>
      <x:c r="L588" s="60" t="n">
        <x:f>H588+I588+J588</x:f>
        <x:v>578</x:v>
      </x:c>
      <x:c r="M588" s="60" t="n">
        <x:f>L588+K588</x:f>
        <x:v>758</x:v>
      </x:c>
      <x:c r="N588" s="60" t="n">
        <x:f>'参数'!$B$10</x:f>
        <x:v>1</x:v>
      </x:c>
      <x:c r="O588" s="60" t="n">
        <x:f>N588*'参数'!$B$11</x:f>
        <x:v>2</x:v>
      </x:c>
      <x:c r="P588" s="60" t="n">
        <x:f>N588*'参数'!$B$12</x:f>
        <x:v>1</x:v>
      </x:c>
      <x:c r="Q588" t="str">
        <x:f>C588&amp;"d"</x:f>
        <x:v>C68d</x:v>
      </x:c>
      <x:c r="R588" t="str">
        <x:f>C588&amp;"p"</x:f>
        <x:v>C68p</x:v>
      </x:c>
      <x:c r="S588" t="str">
        <x:f>IF(AND(L588&gt;=H588+I588+J588,M588&gt;L588,F588&lt;&gt;""),"PASS","FAIL")</x:f>
        <x:v>PASS</x:v>
      </x:c>
      <x:c r="T588" t="n">
        <x:v>5</x:v>
      </x:c>
      <x:c r="U588" t="str">
        <x:v>pickup_after_delivery_completion_plus_usage_lag</x:v>
      </x:c>
    </x:row>
    <x:row r="589">
      <x:c r="A589" t="str">
        <x:v>Set2_100-10-2b</x:v>
      </x:c>
      <x:c r="B589" t="str">
        <x:v>short_same_day</x:v>
      </x:c>
      <x:c r="C589" t="str">
        <x:v>C69</x:v>
      </x:c>
      <x:c r="D589" s="59" t="n">
        <x:v>29</x:v>
      </x:c>
      <x:c r="E589" s="59" t="n">
        <x:v>43</x:v>
      </x:c>
      <x:c r="F589" s="59" t="str">
        <x:v>S1</x:v>
      </x:c>
      <x:c r="G589" s="59" t="n">
        <x:v>565</x:v>
      </x:c>
      <x:c r="H589" s="59" t="n">
        <x:v>587</x:v>
      </x:c>
      <x:c r="I589" s="59" t="n">
        <x:v>10</x:v>
      </x:c>
      <x:c r="J589" s="60" t="n">
        <x:f>'参数'!$C$4</x:f>
        <x:v>120</x:v>
      </x:c>
      <x:c r="K589" s="60" t="n">
        <x:f>'参数'!$D$4</x:f>
        <x:v>180</x:v>
      </x:c>
      <x:c r="L589" s="60" t="n">
        <x:f>H589+I589+J589</x:f>
        <x:v>717</x:v>
      </x:c>
      <x:c r="M589" s="60" t="n">
        <x:f>L589+K589</x:f>
        <x:v>897</x:v>
      </x:c>
      <x:c r="N589" s="60" t="n">
        <x:f>'参数'!$B$10</x:f>
        <x:v>1</x:v>
      </x:c>
      <x:c r="O589" s="60" t="n">
        <x:f>N589*'参数'!$B$11</x:f>
        <x:v>2</x:v>
      </x:c>
      <x:c r="P589" s="60" t="n">
        <x:f>N589*'参数'!$B$12</x:f>
        <x:v>1</x:v>
      </x:c>
      <x:c r="Q589" t="str">
        <x:f>C589&amp;"d"</x:f>
        <x:v>C69d</x:v>
      </x:c>
      <x:c r="R589" t="str">
        <x:f>C589&amp;"p"</x:f>
        <x:v>C69p</x:v>
      </x:c>
      <x:c r="S589" t="str">
        <x:f>IF(AND(L589&gt;=H589+I589+J589,M589&gt;L589,F589&lt;&gt;""),"PASS","FAIL")</x:f>
        <x:v>PASS</x:v>
      </x:c>
      <x:c r="T589" t="n">
        <x:v>17</x:v>
      </x:c>
      <x:c r="U589" t="str">
        <x:v>pickup_after_delivery_completion_plus_usage_lag</x:v>
      </x:c>
    </x:row>
    <x:row r="590">
      <x:c r="A590" t="str">
        <x:v>Set2_100-10-2b</x:v>
      </x:c>
      <x:c r="B590" t="str">
        <x:v>short_same_day</x:v>
      </x:c>
      <x:c r="C590" t="str">
        <x:v>C70</x:v>
      </x:c>
      <x:c r="D590" s="59" t="n">
        <x:v>29</x:v>
      </x:c>
      <x:c r="E590" s="59" t="n">
        <x:v>26</x:v>
      </x:c>
      <x:c r="F590" s="59" t="str">
        <x:v>S8</x:v>
      </x:c>
      <x:c r="G590" s="59" t="n">
        <x:v>407</x:v>
      </x:c>
      <x:c r="H590" s="59" t="n">
        <x:v>445</x:v>
      </x:c>
      <x:c r="I590" s="59" t="n">
        <x:v>10</x:v>
      </x:c>
      <x:c r="J590" s="60" t="n">
        <x:f>'参数'!$C$4</x:f>
        <x:v>120</x:v>
      </x:c>
      <x:c r="K590" s="60" t="n">
        <x:f>'参数'!$D$4</x:f>
        <x:v>180</x:v>
      </x:c>
      <x:c r="L590" s="60" t="n">
        <x:f>H590+I590+J590</x:f>
        <x:v>575</x:v>
      </x:c>
      <x:c r="M590" s="60" t="n">
        <x:f>L590+K590</x:f>
        <x:v>755</x:v>
      </x:c>
      <x:c r="N590" s="60" t="n">
        <x:f>'参数'!$B$10</x:f>
        <x:v>1</x:v>
      </x:c>
      <x:c r="O590" s="60" t="n">
        <x:f>N590*'参数'!$B$11</x:f>
        <x:v>2</x:v>
      </x:c>
      <x:c r="P590" s="60" t="n">
        <x:f>N590*'参数'!$B$12</x:f>
        <x:v>1</x:v>
      </x:c>
      <x:c r="Q590" t="str">
        <x:f>C590&amp;"d"</x:f>
        <x:v>C70d</x:v>
      </x:c>
      <x:c r="R590" t="str">
        <x:f>C590&amp;"p"</x:f>
        <x:v>C70p</x:v>
      </x:c>
      <x:c r="S590" t="str">
        <x:f>IF(AND(L590&gt;=H590+I590+J590,M590&gt;L590,F590&lt;&gt;""),"PASS","FAIL")</x:f>
        <x:v>PASS</x:v>
      </x:c>
      <x:c r="T590" t="n">
        <x:v>18</x:v>
      </x:c>
      <x:c r="U590" t="str">
        <x:v>pickup_after_delivery_completion_plus_usage_lag</x:v>
      </x:c>
    </x:row>
    <x:row r="591">
      <x:c r="A591" t="str">
        <x:v>Set2_100-10-2b</x:v>
      </x:c>
      <x:c r="B591" t="str">
        <x:v>short_same_day</x:v>
      </x:c>
      <x:c r="C591" t="str">
        <x:v>C71</x:v>
      </x:c>
      <x:c r="D591" s="59" t="n">
        <x:v>29</x:v>
      </x:c>
      <x:c r="E591" s="59" t="n">
        <x:v>42</x:v>
      </x:c>
      <x:c r="F591" s="59" t="str">
        <x:v>S1</x:v>
      </x:c>
      <x:c r="G591" s="59" t="n">
        <x:v>155</x:v>
      </x:c>
      <x:c r="H591" s="59" t="n">
        <x:v>171</x:v>
      </x:c>
      <x:c r="I591" s="59" t="n">
        <x:v>10</x:v>
      </x:c>
      <x:c r="J591" s="60" t="n">
        <x:f>'参数'!$C$4</x:f>
        <x:v>120</x:v>
      </x:c>
      <x:c r="K591" s="60" t="n">
        <x:f>'参数'!$D$4</x:f>
        <x:v>180</x:v>
      </x:c>
      <x:c r="L591" s="60" t="n">
        <x:f>H591+I591+J591</x:f>
        <x:v>301</x:v>
      </x:c>
      <x:c r="M591" s="60" t="n">
        <x:f>L591+K591</x:f>
        <x:v>481</x:v>
      </x:c>
      <x:c r="N591" s="60" t="n">
        <x:f>'参数'!$B$10</x:f>
        <x:v>1</x:v>
      </x:c>
      <x:c r="O591" s="60" t="n">
        <x:f>N591*'参数'!$B$11</x:f>
        <x:v>2</x:v>
      </x:c>
      <x:c r="P591" s="60" t="n">
        <x:f>N591*'参数'!$B$12</x:f>
        <x:v>1</x:v>
      </x:c>
      <x:c r="Q591" t="str">
        <x:f>C591&amp;"d"</x:f>
        <x:v>C71d</x:v>
      </x:c>
      <x:c r="R591" t="str">
        <x:f>C591&amp;"p"</x:f>
        <x:v>C71p</x:v>
      </x:c>
      <x:c r="S591" t="str">
        <x:f>IF(AND(L591&gt;=H591+I591+J591,M591&gt;L591,F591&lt;&gt;""),"PASS","FAIL")</x:f>
        <x:v>PASS</x:v>
      </x:c>
      <x:c r="T591" t="n">
        <x:v>18</x:v>
      </x:c>
      <x:c r="U591" t="str">
        <x:v>pickup_after_delivery_completion_plus_usage_lag</x:v>
      </x:c>
    </x:row>
    <x:row r="592">
      <x:c r="A592" t="str">
        <x:v>Set2_100-10-2b</x:v>
      </x:c>
      <x:c r="B592" t="str">
        <x:v>short_same_day</x:v>
      </x:c>
      <x:c r="C592" t="str">
        <x:v>C72</x:v>
      </x:c>
      <x:c r="D592" s="59" t="n">
        <x:v>38</x:v>
      </x:c>
      <x:c r="E592" s="59" t="n">
        <x:v>34</x:v>
      </x:c>
      <x:c r="F592" s="59" t="str">
        <x:v>S4</x:v>
      </x:c>
      <x:c r="G592" s="59" t="n">
        <x:v>420</x:v>
      </x:c>
      <x:c r="H592" s="59" t="n">
        <x:v>440</x:v>
      </x:c>
      <x:c r="I592" s="59" t="n">
        <x:v>10</x:v>
      </x:c>
      <x:c r="J592" s="60" t="n">
        <x:f>'参数'!$C$4</x:f>
        <x:v>120</x:v>
      </x:c>
      <x:c r="K592" s="60" t="n">
        <x:f>'参数'!$D$4</x:f>
        <x:v>180</x:v>
      </x:c>
      <x:c r="L592" s="60" t="n">
        <x:f>H592+I592+J592</x:f>
        <x:v>570</x:v>
      </x:c>
      <x:c r="M592" s="60" t="n">
        <x:f>L592+K592</x:f>
        <x:v>750</x:v>
      </x:c>
      <x:c r="N592" s="60" t="n">
        <x:f>'参数'!$B$10</x:f>
        <x:v>1</x:v>
      </x:c>
      <x:c r="O592" s="60" t="n">
        <x:f>N592*'参数'!$B$11</x:f>
        <x:v>2</x:v>
      </x:c>
      <x:c r="P592" s="60" t="n">
        <x:f>N592*'参数'!$B$12</x:f>
        <x:v>1</x:v>
      </x:c>
      <x:c r="Q592" t="str">
        <x:f>C592&amp;"d"</x:f>
        <x:v>C72d</x:v>
      </x:c>
      <x:c r="R592" t="str">
        <x:f>C592&amp;"p"</x:f>
        <x:v>C72p</x:v>
      </x:c>
      <x:c r="S592" t="str">
        <x:f>IF(AND(L592&gt;=H592+I592+J592,M592&gt;L592,F592&lt;&gt;""),"PASS","FAIL")</x:f>
        <x:v>PASS</x:v>
      </x:c>
      <x:c r="T592" t="n">
        <x:v>15</x:v>
      </x:c>
      <x:c r="U592" t="str">
        <x:v>pickup_after_delivery_completion_plus_usage_lag</x:v>
      </x:c>
    </x:row>
    <x:row r="593">
      <x:c r="A593" t="str">
        <x:v>Set2_100-10-2b</x:v>
      </x:c>
      <x:c r="B593" t="str">
        <x:v>short_same_day</x:v>
      </x:c>
      <x:c r="C593" t="str">
        <x:v>C73</x:v>
      </x:c>
      <x:c r="D593" s="59" t="n">
        <x:v>46</x:v>
      </x:c>
      <x:c r="E593" s="59" t="n">
        <x:v>28</x:v>
      </x:c>
      <x:c r="F593" s="59" t="str">
        <x:v>S4</x:v>
      </x:c>
      <x:c r="G593" s="59" t="n">
        <x:v>412</x:v>
      </x:c>
      <x:c r="H593" s="59" t="n">
        <x:v>448</x:v>
      </x:c>
      <x:c r="I593" s="59" t="n">
        <x:v>10</x:v>
      </x:c>
      <x:c r="J593" s="60" t="n">
        <x:f>'参数'!$C$4</x:f>
        <x:v>120</x:v>
      </x:c>
      <x:c r="K593" s="60" t="n">
        <x:f>'参数'!$D$4</x:f>
        <x:v>180</x:v>
      </x:c>
      <x:c r="L593" s="60" t="n">
        <x:f>H593+I593+J593</x:f>
        <x:v>578</x:v>
      </x:c>
      <x:c r="M593" s="60" t="n">
        <x:f>L593+K593</x:f>
        <x:v>758</x:v>
      </x:c>
      <x:c r="N593" s="60" t="n">
        <x:f>'参数'!$B$10</x:f>
        <x:v>1</x:v>
      </x:c>
      <x:c r="O593" s="60" t="n">
        <x:f>N593*'参数'!$B$11</x:f>
        <x:v>2</x:v>
      </x:c>
      <x:c r="P593" s="60" t="n">
        <x:f>N593*'参数'!$B$12</x:f>
        <x:v>1</x:v>
      </x:c>
      <x:c r="Q593" t="str">
        <x:f>C593&amp;"d"</x:f>
        <x:v>C73d</x:v>
      </x:c>
      <x:c r="R593" t="str">
        <x:f>C593&amp;"p"</x:f>
        <x:v>C73p</x:v>
      </x:c>
      <x:c r="S593" t="str">
        <x:f>IF(AND(L593&gt;=H593+I593+J593,M593&gt;L593,F593&lt;&gt;""),"PASS","FAIL")</x:f>
        <x:v>PASS</x:v>
      </x:c>
      <x:c r="T593" t="n">
        <x:v>4</x:v>
      </x:c>
      <x:c r="U593" t="str">
        <x:v>pickup_after_delivery_completion_plus_usage_lag</x:v>
      </x:c>
    </x:row>
    <x:row r="594">
      <x:c r="A594" t="str">
        <x:v>Set2_100-10-2b</x:v>
      </x:c>
      <x:c r="B594" t="str">
        <x:v>short_same_day</x:v>
      </x:c>
      <x:c r="C594" t="str">
        <x:v>C74</x:v>
      </x:c>
      <x:c r="D594" s="59" t="n">
        <x:v>30</x:v>
      </x:c>
      <x:c r="E594" s="59" t="n">
        <x:v>24</x:v>
      </x:c>
      <x:c r="F594" s="59" t="str">
        <x:v>S2</x:v>
      </x:c>
      <x:c r="G594" s="59" t="n">
        <x:v>307</x:v>
      </x:c>
      <x:c r="H594" s="59" t="n">
        <x:v>319</x:v>
      </x:c>
      <x:c r="I594" s="59" t="n">
        <x:v>10</x:v>
      </x:c>
      <x:c r="J594" s="60" t="n">
        <x:f>'参数'!$C$4</x:f>
        <x:v>120</x:v>
      </x:c>
      <x:c r="K594" s="60" t="n">
        <x:f>'参数'!$D$4</x:f>
        <x:v>180</x:v>
      </x:c>
      <x:c r="L594" s="60" t="n">
        <x:f>H594+I594+J594</x:f>
        <x:v>449</x:v>
      </x:c>
      <x:c r="M594" s="60" t="n">
        <x:f>L594+K594</x:f>
        <x:v>629</x:v>
      </x:c>
      <x:c r="N594" s="60" t="n">
        <x:f>'参数'!$B$10</x:f>
        <x:v>1</x:v>
      </x:c>
      <x:c r="O594" s="60" t="n">
        <x:f>N594*'参数'!$B$11</x:f>
        <x:v>2</x:v>
      </x:c>
      <x:c r="P594" s="60" t="n">
        <x:f>N594*'参数'!$B$12</x:f>
        <x:v>1</x:v>
      </x:c>
      <x:c r="Q594" t="str">
        <x:f>C594&amp;"d"</x:f>
        <x:v>C74d</x:v>
      </x:c>
      <x:c r="R594" t="str">
        <x:f>C594&amp;"p"</x:f>
        <x:v>C74p</x:v>
      </x:c>
      <x:c r="S594" t="str">
        <x:f>IF(AND(L594&gt;=H594+I594+J594,M594&gt;L594,F594&lt;&gt;""),"PASS","FAIL")</x:f>
        <x:v>PASS</x:v>
      </x:c>
      <x:c r="T594" t="n">
        <x:v>6</x:v>
      </x:c>
      <x:c r="U594" t="str">
        <x:v>pickup_after_delivery_completion_plus_usage_lag</x:v>
      </x:c>
    </x:row>
    <x:row r="595">
      <x:c r="A595" t="str">
        <x:v>Set2_100-10-2b</x:v>
      </x:c>
      <x:c r="B595" t="str">
        <x:v>short_same_day</x:v>
      </x:c>
      <x:c r="C595" t="str">
        <x:v>C75</x:v>
      </x:c>
      <x:c r="D595" s="59" t="n">
        <x:v>50</x:v>
      </x:c>
      <x:c r="E595" s="59" t="n">
        <x:v>30</x:v>
      </x:c>
      <x:c r="F595" s="59" t="str">
        <x:v>S4</x:v>
      </x:c>
      <x:c r="G595" s="59" t="n">
        <x:v>542</x:v>
      </x:c>
      <x:c r="H595" s="59" t="n">
        <x:v>576</x:v>
      </x:c>
      <x:c r="I595" s="59" t="n">
        <x:v>10</x:v>
      </x:c>
      <x:c r="J595" s="60" t="n">
        <x:f>'参数'!$C$4</x:f>
        <x:v>120</x:v>
      </x:c>
      <x:c r="K595" s="60" t="n">
        <x:f>'参数'!$D$4</x:f>
        <x:v>180</x:v>
      </x:c>
      <x:c r="L595" s="60" t="n">
        <x:f>H595+I595+J595</x:f>
        <x:v>706</x:v>
      </x:c>
      <x:c r="M595" s="60" t="n">
        <x:f>L595+K595</x:f>
        <x:v>886</x:v>
      </x:c>
      <x:c r="N595" s="60" t="n">
        <x:f>'参数'!$B$10</x:f>
        <x:v>1</x:v>
      </x:c>
      <x:c r="O595" s="60" t="n">
        <x:f>N595*'参数'!$B$11</x:f>
        <x:v>2</x:v>
      </x:c>
      <x:c r="P595" s="60" t="n">
        <x:f>N595*'参数'!$B$12</x:f>
        <x:v>1</x:v>
      </x:c>
      <x:c r="Q595" t="str">
        <x:f>C595&amp;"d"</x:f>
        <x:v>C75d</x:v>
      </x:c>
      <x:c r="R595" t="str">
        <x:f>C595&amp;"p"</x:f>
        <x:v>C75p</x:v>
      </x:c>
      <x:c r="S595" t="str">
        <x:f>IF(AND(L595&gt;=H595+I595+J595,M595&gt;L595,F595&lt;&gt;""),"PASS","FAIL")</x:f>
        <x:v>PASS</x:v>
      </x:c>
      <x:c r="T595" t="n">
        <x:v>12</x:v>
      </x:c>
      <x:c r="U595" t="str">
        <x:v>pickup_after_delivery_completion_plus_usage_lag</x:v>
      </x:c>
    </x:row>
    <x:row r="596">
      <x:c r="A596" t="str">
        <x:v>Set2_100-10-2b</x:v>
      </x:c>
      <x:c r="B596" t="str">
        <x:v>short_same_day</x:v>
      </x:c>
      <x:c r="C596" t="str">
        <x:v>C76</x:v>
      </x:c>
      <x:c r="D596" s="59" t="n">
        <x:v>44</x:v>
      </x:c>
      <x:c r="E596" s="59" t="n">
        <x:v>26</x:v>
      </x:c>
      <x:c r="F596" s="59" t="str">
        <x:v>S2</x:v>
      </x:c>
      <x:c r="G596" s="59" t="n">
        <x:v>133</x:v>
      </x:c>
      <x:c r="H596" s="59" t="n">
        <x:v>163</x:v>
      </x:c>
      <x:c r="I596" s="59" t="n">
        <x:v>10</x:v>
      </x:c>
      <x:c r="J596" s="60" t="n">
        <x:f>'参数'!$C$4</x:f>
        <x:v>120</x:v>
      </x:c>
      <x:c r="K596" s="60" t="n">
        <x:f>'参数'!$D$4</x:f>
        <x:v>180</x:v>
      </x:c>
      <x:c r="L596" s="60" t="n">
        <x:f>H596+I596+J596</x:f>
        <x:v>293</x:v>
      </x:c>
      <x:c r="M596" s="60" t="n">
        <x:f>L596+K596</x:f>
        <x:v>473</x:v>
      </x:c>
      <x:c r="N596" s="60" t="n">
        <x:f>'参数'!$B$10</x:f>
        <x:v>1</x:v>
      </x:c>
      <x:c r="O596" s="60" t="n">
        <x:f>N596*'参数'!$B$11</x:f>
        <x:v>2</x:v>
      </x:c>
      <x:c r="P596" s="60" t="n">
        <x:f>N596*'参数'!$B$12</x:f>
        <x:v>1</x:v>
      </x:c>
      <x:c r="Q596" t="str">
        <x:f>C596&amp;"d"</x:f>
        <x:v>C76d</x:v>
      </x:c>
      <x:c r="R596" t="str">
        <x:f>C596&amp;"p"</x:f>
        <x:v>C76p</x:v>
      </x:c>
      <x:c r="S596" t="str">
        <x:f>IF(AND(L596&gt;=H596+I596+J596,M596&gt;L596,F596&lt;&gt;""),"PASS","FAIL")</x:f>
        <x:v>PASS</x:v>
      </x:c>
      <x:c r="T596" t="n">
        <x:v>12</x:v>
      </x:c>
      <x:c r="U596" t="str">
        <x:v>pickup_after_delivery_completion_plus_usage_lag</x:v>
      </x:c>
    </x:row>
    <x:row r="597">
      <x:c r="A597" t="str">
        <x:v>Set2_100-10-2b</x:v>
      </x:c>
      <x:c r="B597" t="str">
        <x:v>short_same_day</x:v>
      </x:c>
      <x:c r="C597" t="str">
        <x:v>C77</x:v>
      </x:c>
      <x:c r="D597" s="59" t="n">
        <x:v>45</x:v>
      </x:c>
      <x:c r="E597" s="59" t="n">
        <x:v>49</x:v>
      </x:c>
      <x:c r="F597" s="59" t="str">
        <x:v>S7</x:v>
      </x:c>
      <x:c r="G597" s="59" t="n">
        <x:v>99</x:v>
      </x:c>
      <x:c r="H597" s="59" t="n">
        <x:v>113</x:v>
      </x:c>
      <x:c r="I597" s="59" t="n">
        <x:v>10</x:v>
      </x:c>
      <x:c r="J597" s="60" t="n">
        <x:f>'参数'!$C$4</x:f>
        <x:v>120</x:v>
      </x:c>
      <x:c r="K597" s="60" t="n">
        <x:f>'参数'!$D$4</x:f>
        <x:v>180</x:v>
      </x:c>
      <x:c r="L597" s="60" t="n">
        <x:f>H597+I597+J597</x:f>
        <x:v>243</x:v>
      </x:c>
      <x:c r="M597" s="60" t="n">
        <x:f>L597+K597</x:f>
        <x:v>423</x:v>
      </x:c>
      <x:c r="N597" s="60" t="n">
        <x:f>'参数'!$B$10</x:f>
        <x:v>1</x:v>
      </x:c>
      <x:c r="O597" s="60" t="n">
        <x:f>N597*'参数'!$B$11</x:f>
        <x:v>2</x:v>
      </x:c>
      <x:c r="P597" s="60" t="n">
        <x:f>N597*'参数'!$B$12</x:f>
        <x:v>1</x:v>
      </x:c>
      <x:c r="Q597" t="str">
        <x:f>C597&amp;"d"</x:f>
        <x:v>C77d</x:v>
      </x:c>
      <x:c r="R597" t="str">
        <x:f>C597&amp;"p"</x:f>
        <x:v>C77p</x:v>
      </x:c>
      <x:c r="S597" t="str">
        <x:f>IF(AND(L597&gt;=H597+I597+J597,M597&gt;L597,F597&lt;&gt;""),"PASS","FAIL")</x:f>
        <x:v>PASS</x:v>
      </x:c>
      <x:c r="T597" t="n">
        <x:v>1</x:v>
      </x:c>
      <x:c r="U597" t="str">
        <x:v>pickup_after_delivery_completion_plus_usage_lag</x:v>
      </x:c>
    </x:row>
    <x:row r="598">
      <x:c r="A598" t="str">
        <x:v>Set2_100-10-2b</x:v>
      </x:c>
      <x:c r="B598" t="str">
        <x:v>short_same_day</x:v>
      </x:c>
      <x:c r="C598" t="str">
        <x:v>C78</x:v>
      </x:c>
      <x:c r="D598" s="59" t="n">
        <x:v>49</x:v>
      </x:c>
      <x:c r="E598" s="59" t="n">
        <x:v>43</x:v>
      </x:c>
      <x:c r="F598" s="59" t="str">
        <x:v>S7</x:v>
      </x:c>
      <x:c r="G598" s="59" t="n">
        <x:v>268</x:v>
      </x:c>
      <x:c r="H598" s="59" t="n">
        <x:v>298</x:v>
      </x:c>
      <x:c r="I598" s="59" t="n">
        <x:v>10</x:v>
      </x:c>
      <x:c r="J598" s="60" t="n">
        <x:f>'参数'!$C$4</x:f>
        <x:v>120</x:v>
      </x:c>
      <x:c r="K598" s="60" t="n">
        <x:f>'参数'!$D$4</x:f>
        <x:v>180</x:v>
      </x:c>
      <x:c r="L598" s="60" t="n">
        <x:f>H598+I598+J598</x:f>
        <x:v>428</x:v>
      </x:c>
      <x:c r="M598" s="60" t="n">
        <x:f>L598+K598</x:f>
        <x:v>608</x:v>
      </x:c>
      <x:c r="N598" s="60" t="n">
        <x:f>'参数'!$B$10</x:f>
        <x:v>1</x:v>
      </x:c>
      <x:c r="O598" s="60" t="n">
        <x:f>N598*'参数'!$B$11</x:f>
        <x:v>2</x:v>
      </x:c>
      <x:c r="P598" s="60" t="n">
        <x:f>N598*'参数'!$B$12</x:f>
        <x:v>1</x:v>
      </x:c>
      <x:c r="Q598" t="str">
        <x:f>C598&amp;"d"</x:f>
        <x:v>C78d</x:v>
      </x:c>
      <x:c r="R598" t="str">
        <x:f>C598&amp;"p"</x:f>
        <x:v>C78p</x:v>
      </x:c>
      <x:c r="S598" t="str">
        <x:f>IF(AND(L598&gt;=H598+I598+J598,M598&gt;L598,F598&lt;&gt;""),"PASS","FAIL")</x:f>
        <x:v>PASS</x:v>
      </x:c>
      <x:c r="T598" t="n">
        <x:v>5</x:v>
      </x:c>
      <x:c r="U598" t="str">
        <x:v>pickup_after_delivery_completion_plus_usage_lag</x:v>
      </x:c>
    </x:row>
    <x:row r="599">
      <x:c r="A599" t="str">
        <x:v>Set2_100-10-2b</x:v>
      </x:c>
      <x:c r="B599" t="str">
        <x:v>short_same_day</x:v>
      </x:c>
      <x:c r="C599" t="str">
        <x:v>C79</x:v>
      </x:c>
      <x:c r="D599" s="59" t="n">
        <x:v>50</x:v>
      </x:c>
      <x:c r="E599" s="59" t="n">
        <x:v>27</x:v>
      </x:c>
      <x:c r="F599" s="59" t="str">
        <x:v>S4</x:v>
      </x:c>
      <x:c r="G599" s="59" t="n">
        <x:v>576</x:v>
      </x:c>
      <x:c r="H599" s="59" t="n">
        <x:v>600</x:v>
      </x:c>
      <x:c r="I599" s="59" t="n">
        <x:v>10</x:v>
      </x:c>
      <x:c r="J599" s="60" t="n">
        <x:f>'参数'!$C$4</x:f>
        <x:v>120</x:v>
      </x:c>
      <x:c r="K599" s="60" t="n">
        <x:f>'参数'!$D$4</x:f>
        <x:v>180</x:v>
      </x:c>
      <x:c r="L599" s="60" t="n">
        <x:f>H599+I599+J599</x:f>
        <x:v>730</x:v>
      </x:c>
      <x:c r="M599" s="60" t="n">
        <x:f>L599+K599</x:f>
        <x:v>910</x:v>
      </x:c>
      <x:c r="N599" s="60" t="n">
        <x:f>'参数'!$B$10</x:f>
        <x:v>1</x:v>
      </x:c>
      <x:c r="O599" s="60" t="n">
        <x:f>N599*'参数'!$B$11</x:f>
        <x:v>2</x:v>
      </x:c>
      <x:c r="P599" s="60" t="n">
        <x:f>N599*'参数'!$B$12</x:f>
        <x:v>1</x:v>
      </x:c>
      <x:c r="Q599" t="str">
        <x:f>C599&amp;"d"</x:f>
        <x:v>C79d</x:v>
      </x:c>
      <x:c r="R599" t="str">
        <x:f>C599&amp;"p"</x:f>
        <x:v>C79p</x:v>
      </x:c>
      <x:c r="S599" t="str">
        <x:f>IF(AND(L599&gt;=H599+I599+J599,M599&gt;L599,F599&lt;&gt;""),"PASS","FAIL")</x:f>
        <x:v>PASS</x:v>
      </x:c>
      <x:c r="T599" t="n">
        <x:v>10</x:v>
      </x:c>
      <x:c r="U599" t="str">
        <x:v>pickup_after_delivery_completion_plus_usage_lag</x:v>
      </x:c>
    </x:row>
    <x:row r="600">
      <x:c r="A600" t="str">
        <x:v>Set2_100-10-2b</x:v>
      </x:c>
      <x:c r="B600" t="str">
        <x:v>short_same_day</x:v>
      </x:c>
      <x:c r="C600" t="str">
        <x:v>C80</x:v>
      </x:c>
      <x:c r="D600" s="59" t="n">
        <x:v>43</x:v>
      </x:c>
      <x:c r="E600" s="59" t="n">
        <x:v>33</x:v>
      </x:c>
      <x:c r="F600" s="59" t="str">
        <x:v>S4</x:v>
      </x:c>
      <x:c r="G600" s="59" t="n">
        <x:v>351</x:v>
      </x:c>
      <x:c r="H600" s="59" t="n">
        <x:v>383</x:v>
      </x:c>
      <x:c r="I600" s="59" t="n">
        <x:v>10</x:v>
      </x:c>
      <x:c r="J600" s="60" t="n">
        <x:f>'参数'!$C$4</x:f>
        <x:v>120</x:v>
      </x:c>
      <x:c r="K600" s="60" t="n">
        <x:f>'参数'!$D$4</x:f>
        <x:v>180</x:v>
      </x:c>
      <x:c r="L600" s="60" t="n">
        <x:f>H600+I600+J600</x:f>
        <x:v>513</x:v>
      </x:c>
      <x:c r="M600" s="60" t="n">
        <x:f>L600+K600</x:f>
        <x:v>693</x:v>
      </x:c>
      <x:c r="N600" s="60" t="n">
        <x:f>'参数'!$B$10</x:f>
        <x:v>1</x:v>
      </x:c>
      <x:c r="O600" s="60" t="n">
        <x:f>N600*'参数'!$B$11</x:f>
        <x:v>2</x:v>
      </x:c>
      <x:c r="P600" s="60" t="n">
        <x:f>N600*'参数'!$B$12</x:f>
        <x:v>1</x:v>
      </x:c>
      <x:c r="Q600" t="str">
        <x:f>C600&amp;"d"</x:f>
        <x:v>C80d</x:v>
      </x:c>
      <x:c r="R600" t="str">
        <x:f>C600&amp;"p"</x:f>
        <x:v>C80p</x:v>
      </x:c>
      <x:c r="S600" t="str">
        <x:f>IF(AND(L600&gt;=H600+I600+J600,M600&gt;L600,F600&lt;&gt;""),"PASS","FAIL")</x:f>
        <x:v>PASS</x:v>
      </x:c>
      <x:c r="T600" t="n">
        <x:v>5</x:v>
      </x:c>
      <x:c r="U600" t="str">
        <x:v>pickup_after_delivery_completion_plus_usage_lag</x:v>
      </x:c>
    </x:row>
    <x:row r="601">
      <x:c r="A601" t="str">
        <x:v>Set2_100-10-2b</x:v>
      </x:c>
      <x:c r="B601" t="str">
        <x:v>short_same_day</x:v>
      </x:c>
      <x:c r="C601" t="str">
        <x:v>C81</x:v>
      </x:c>
      <x:c r="D601" s="59" t="n">
        <x:v>29</x:v>
      </x:c>
      <x:c r="E601" s="59" t="n">
        <x:v>49</x:v>
      </x:c>
      <x:c r="F601" s="59" t="str">
        <x:v>S9</x:v>
      </x:c>
      <x:c r="G601" s="59" t="n">
        <x:v>506</x:v>
      </x:c>
      <x:c r="H601" s="59" t="n">
        <x:v>538</x:v>
      </x:c>
      <x:c r="I601" s="59" t="n">
        <x:v>10</x:v>
      </x:c>
      <x:c r="J601" s="60" t="n">
        <x:f>'参数'!$C$4</x:f>
        <x:v>120</x:v>
      </x:c>
      <x:c r="K601" s="60" t="n">
        <x:f>'参数'!$D$4</x:f>
        <x:v>180</x:v>
      </x:c>
      <x:c r="L601" s="60" t="n">
        <x:f>H601+I601+J601</x:f>
        <x:v>668</x:v>
      </x:c>
      <x:c r="M601" s="60" t="n">
        <x:f>L601+K601</x:f>
        <x:v>848</x:v>
      </x:c>
      <x:c r="N601" s="60" t="n">
        <x:f>'参数'!$B$10</x:f>
        <x:v>1</x:v>
      </x:c>
      <x:c r="O601" s="60" t="n">
        <x:f>N601*'参数'!$B$11</x:f>
        <x:v>2</x:v>
      </x:c>
      <x:c r="P601" s="60" t="n">
        <x:f>N601*'参数'!$B$12</x:f>
        <x:v>1</x:v>
      </x:c>
      <x:c r="Q601" t="str">
        <x:f>C601&amp;"d"</x:f>
        <x:v>C81d</x:v>
      </x:c>
      <x:c r="R601" t="str">
        <x:f>C601&amp;"p"</x:f>
        <x:v>C81p</x:v>
      </x:c>
      <x:c r="S601" t="str">
        <x:f>IF(AND(L601&gt;=H601+I601+J601,M601&gt;L601,F601&lt;&gt;""),"PASS","FAIL")</x:f>
        <x:v>PASS</x:v>
      </x:c>
      <x:c r="T601" t="n">
        <x:v>9</x:v>
      </x:c>
      <x:c r="U601" t="str">
        <x:v>pickup_after_delivery_completion_plus_usage_lag</x:v>
      </x:c>
    </x:row>
    <x:row r="602">
      <x:c r="A602" t="str">
        <x:v>Set2_100-10-2b</x:v>
      </x:c>
      <x:c r="B602" t="str">
        <x:v>short_same_day</x:v>
      </x:c>
      <x:c r="C602" t="str">
        <x:v>C82</x:v>
      </x:c>
      <x:c r="D602" s="59" t="n">
        <x:v>40</x:v>
      </x:c>
      <x:c r="E602" s="59" t="n">
        <x:v>37</x:v>
      </x:c>
      <x:c r="F602" s="59" t="str">
        <x:v>S4</x:v>
      </x:c>
      <x:c r="G602" s="59" t="n">
        <x:v>184</x:v>
      </x:c>
      <x:c r="H602" s="59" t="n">
        <x:v>200</x:v>
      </x:c>
      <x:c r="I602" s="59" t="n">
        <x:v>10</x:v>
      </x:c>
      <x:c r="J602" s="60" t="n">
        <x:f>'参数'!$C$4</x:f>
        <x:v>120</x:v>
      </x:c>
      <x:c r="K602" s="60" t="n">
        <x:f>'参数'!$D$4</x:f>
        <x:v>180</x:v>
      </x:c>
      <x:c r="L602" s="60" t="n">
        <x:f>H602+I602+J602</x:f>
        <x:v>330</x:v>
      </x:c>
      <x:c r="M602" s="60" t="n">
        <x:f>L602+K602</x:f>
        <x:v>510</x:v>
      </x:c>
      <x:c r="N602" s="60" t="n">
        <x:f>'参数'!$B$10</x:f>
        <x:v>1</x:v>
      </x:c>
      <x:c r="O602" s="60" t="n">
        <x:f>N602*'参数'!$B$11</x:f>
        <x:v>2</x:v>
      </x:c>
      <x:c r="P602" s="60" t="n">
        <x:f>N602*'参数'!$B$12</x:f>
        <x:v>1</x:v>
      </x:c>
      <x:c r="Q602" t="str">
        <x:f>C602&amp;"d"</x:f>
        <x:v>C82d</x:v>
      </x:c>
      <x:c r="R602" t="str">
        <x:f>C602&amp;"p"</x:f>
        <x:v>C82p</x:v>
      </x:c>
      <x:c r="S602" t="str">
        <x:f>IF(AND(L602&gt;=H602+I602+J602,M602&gt;L602,F602&lt;&gt;""),"PASS","FAIL")</x:f>
        <x:v>PASS</x:v>
      </x:c>
      <x:c r="T602" t="n">
        <x:v>3</x:v>
      </x:c>
      <x:c r="U602" t="str">
        <x:v>pickup_after_delivery_completion_plus_usage_lag</x:v>
      </x:c>
    </x:row>
    <x:row r="603">
      <x:c r="A603" t="str">
        <x:v>Set2_100-10-2b</x:v>
      </x:c>
      <x:c r="B603" t="str">
        <x:v>short_same_day</x:v>
      </x:c>
      <x:c r="C603" t="str">
        <x:v>C83</x:v>
      </x:c>
      <x:c r="D603" s="59" t="n">
        <x:v>36</x:v>
      </x:c>
      <x:c r="E603" s="59" t="n">
        <x:v>31</x:v>
      </x:c>
      <x:c r="F603" s="59" t="str">
        <x:v>S4</x:v>
      </x:c>
      <x:c r="G603" s="59" t="n">
        <x:v>118</x:v>
      </x:c>
      <x:c r="H603" s="59" t="n">
        <x:v>142</x:v>
      </x:c>
      <x:c r="I603" s="59" t="n">
        <x:v>10</x:v>
      </x:c>
      <x:c r="J603" s="60" t="n">
        <x:f>'参数'!$C$4</x:f>
        <x:v>120</x:v>
      </x:c>
      <x:c r="K603" s="60" t="n">
        <x:f>'参数'!$D$4</x:f>
        <x:v>180</x:v>
      </x:c>
      <x:c r="L603" s="60" t="n">
        <x:f>H603+I603+J603</x:f>
        <x:v>272</x:v>
      </x:c>
      <x:c r="M603" s="60" t="n">
        <x:f>L603+K603</x:f>
        <x:v>452</x:v>
      </x:c>
      <x:c r="N603" s="60" t="n">
        <x:f>'参数'!$B$10</x:f>
        <x:v>1</x:v>
      </x:c>
      <x:c r="O603" s="60" t="n">
        <x:f>N603*'参数'!$B$11</x:f>
        <x:v>2</x:v>
      </x:c>
      <x:c r="P603" s="60" t="n">
        <x:f>N603*'参数'!$B$12</x:f>
        <x:v>1</x:v>
      </x:c>
      <x:c r="Q603" t="str">
        <x:f>C603&amp;"d"</x:f>
        <x:v>C83d</x:v>
      </x:c>
      <x:c r="R603" t="str">
        <x:f>C603&amp;"p"</x:f>
        <x:v>C83p</x:v>
      </x:c>
      <x:c r="S603" t="str">
        <x:f>IF(AND(L603&gt;=H603+I603+J603,M603&gt;L603,F603&lt;&gt;""),"PASS","FAIL")</x:f>
        <x:v>PASS</x:v>
      </x:c>
      <x:c r="T603" t="n">
        <x:v>3</x:v>
      </x:c>
      <x:c r="U603" t="str">
        <x:v>pickup_after_delivery_completion_plus_usage_lag</x:v>
      </x:c>
    </x:row>
    <x:row r="604">
      <x:c r="A604" t="str">
        <x:v>Set2_100-10-2b</x:v>
      </x:c>
      <x:c r="B604" t="str">
        <x:v>short_same_day</x:v>
      </x:c>
      <x:c r="C604" t="str">
        <x:v>C84</x:v>
      </x:c>
      <x:c r="D604" s="59" t="n">
        <x:v>46</x:v>
      </x:c>
      <x:c r="E604" s="59" t="n">
        <x:v>45</x:v>
      </x:c>
      <x:c r="F604" s="59" t="str">
        <x:v>S7</x:v>
      </x:c>
      <x:c r="G604" s="59" t="n">
        <x:v>73</x:v>
      </x:c>
      <x:c r="H604" s="59" t="n">
        <x:v>103</x:v>
      </x:c>
      <x:c r="I604" s="59" t="n">
        <x:v>10</x:v>
      </x:c>
      <x:c r="J604" s="60" t="n">
        <x:f>'参数'!$C$4</x:f>
        <x:v>120</x:v>
      </x:c>
      <x:c r="K604" s="60" t="n">
        <x:f>'参数'!$D$4</x:f>
        <x:v>180</x:v>
      </x:c>
      <x:c r="L604" s="60" t="n">
        <x:f>H604+I604+J604</x:f>
        <x:v>233</x:v>
      </x:c>
      <x:c r="M604" s="60" t="n">
        <x:f>L604+K604</x:f>
        <x:v>413</x:v>
      </x:c>
      <x:c r="N604" s="60" t="n">
        <x:f>'参数'!$B$10</x:f>
        <x:v>1</x:v>
      </x:c>
      <x:c r="O604" s="60" t="n">
        <x:f>N604*'参数'!$B$11</x:f>
        <x:v>2</x:v>
      </x:c>
      <x:c r="P604" s="60" t="n">
        <x:f>N604*'参数'!$B$12</x:f>
        <x:v>1</x:v>
      </x:c>
      <x:c r="Q604" t="str">
        <x:f>C604&amp;"d"</x:f>
        <x:v>C84d</x:v>
      </x:c>
      <x:c r="R604" t="str">
        <x:f>C604&amp;"p"</x:f>
        <x:v>C84p</x:v>
      </x:c>
      <x:c r="S604" t="str">
        <x:f>IF(AND(L604&gt;=H604+I604+J604,M604&gt;L604,F604&lt;&gt;""),"PASS","FAIL")</x:f>
        <x:v>PASS</x:v>
      </x:c>
      <x:c r="T604" t="n">
        <x:v>7</x:v>
      </x:c>
      <x:c r="U604" t="str">
        <x:v>pickup_after_delivery_completion_plus_usage_lag</x:v>
      </x:c>
    </x:row>
    <x:row r="605">
      <x:c r="A605" t="str">
        <x:v>Set2_100-10-2b</x:v>
      </x:c>
      <x:c r="B605" t="str">
        <x:v>short_same_day</x:v>
      </x:c>
      <x:c r="C605" t="str">
        <x:v>C85</x:v>
      </x:c>
      <x:c r="D605" s="59" t="n">
        <x:v>49</x:v>
      </x:c>
      <x:c r="E605" s="59" t="n">
        <x:v>46</x:v>
      </x:c>
      <x:c r="F605" s="59" t="str">
        <x:v>S7</x:v>
      </x:c>
      <x:c r="G605" s="59" t="n">
        <x:v>214</x:v>
      </x:c>
      <x:c r="H605" s="59" t="n">
        <x:v>242</x:v>
      </x:c>
      <x:c r="I605" s="59" t="n">
        <x:v>10</x:v>
      </x:c>
      <x:c r="J605" s="60" t="n">
        <x:f>'参数'!$C$4</x:f>
        <x:v>120</x:v>
      </x:c>
      <x:c r="K605" s="60" t="n">
        <x:f>'参数'!$D$4</x:f>
        <x:v>180</x:v>
      </x:c>
      <x:c r="L605" s="60" t="n">
        <x:f>H605+I605+J605</x:f>
        <x:v>372</x:v>
      </x:c>
      <x:c r="M605" s="60" t="n">
        <x:f>L605+K605</x:f>
        <x:v>552</x:v>
      </x:c>
      <x:c r="N605" s="60" t="n">
        <x:f>'参数'!$B$10</x:f>
        <x:v>1</x:v>
      </x:c>
      <x:c r="O605" s="60" t="n">
        <x:f>N605*'参数'!$B$11</x:f>
        <x:v>2</x:v>
      </x:c>
      <x:c r="P605" s="60" t="n">
        <x:f>N605*'参数'!$B$12</x:f>
        <x:v>1</x:v>
      </x:c>
      <x:c r="Q605" t="str">
        <x:f>C605&amp;"d"</x:f>
        <x:v>C85d</x:v>
      </x:c>
      <x:c r="R605" t="str">
        <x:f>C605&amp;"p"</x:f>
        <x:v>C85p</x:v>
      </x:c>
      <x:c r="S605" t="str">
        <x:f>IF(AND(L605&gt;=H605+I605+J605,M605&gt;L605,F605&lt;&gt;""),"PASS","FAIL")</x:f>
        <x:v>PASS</x:v>
      </x:c>
      <x:c r="T605" t="n">
        <x:v>6</x:v>
      </x:c>
      <x:c r="U605" t="str">
        <x:v>pickup_after_delivery_completion_plus_usage_lag</x:v>
      </x:c>
    </x:row>
    <x:row r="606">
      <x:c r="A606" t="str">
        <x:v>Set2_100-10-2b</x:v>
      </x:c>
      <x:c r="B606" t="str">
        <x:v>short_same_day</x:v>
      </x:c>
      <x:c r="C606" t="str">
        <x:v>C86</x:v>
      </x:c>
      <x:c r="D606" s="59" t="n">
        <x:v>45</x:v>
      </x:c>
      <x:c r="E606" s="59" t="n">
        <x:v>41</x:v>
      </x:c>
      <x:c r="F606" s="59" t="str">
        <x:v>S7</x:v>
      </x:c>
      <x:c r="G606" s="59" t="n">
        <x:v>483</x:v>
      </x:c>
      <x:c r="H606" s="59" t="n">
        <x:v>521</x:v>
      </x:c>
      <x:c r="I606" s="59" t="n">
        <x:v>10</x:v>
      </x:c>
      <x:c r="J606" s="60" t="n">
        <x:f>'参数'!$C$4</x:f>
        <x:v>120</x:v>
      </x:c>
      <x:c r="K606" s="60" t="n">
        <x:f>'参数'!$D$4</x:f>
        <x:v>180</x:v>
      </x:c>
      <x:c r="L606" s="60" t="n">
        <x:f>H606+I606+J606</x:f>
        <x:v>651</x:v>
      </x:c>
      <x:c r="M606" s="60" t="n">
        <x:f>L606+K606</x:f>
        <x:v>831</x:v>
      </x:c>
      <x:c r="N606" s="60" t="n">
        <x:f>'参数'!$B$10</x:f>
        <x:v>1</x:v>
      </x:c>
      <x:c r="O606" s="60" t="n">
        <x:f>N606*'参数'!$B$11</x:f>
        <x:v>2</x:v>
      </x:c>
      <x:c r="P606" s="60" t="n">
        <x:f>N606*'参数'!$B$12</x:f>
        <x:v>1</x:v>
      </x:c>
      <x:c r="Q606" t="str">
        <x:f>C606&amp;"d"</x:f>
        <x:v>C86d</x:v>
      </x:c>
      <x:c r="R606" t="str">
        <x:f>C606&amp;"p"</x:f>
        <x:v>C86p</x:v>
      </x:c>
      <x:c r="S606" t="str">
        <x:f>IF(AND(L606&gt;=H606+I606+J606,M606&gt;L606,F606&lt;&gt;""),"PASS","FAIL")</x:f>
        <x:v>PASS</x:v>
      </x:c>
      <x:c r="T606" t="n">
        <x:v>3</x:v>
      </x:c>
      <x:c r="U606" t="str">
        <x:v>pickup_after_delivery_completion_plus_usage_lag</x:v>
      </x:c>
    </x:row>
    <x:row r="607">
      <x:c r="A607" t="str">
        <x:v>Set2_100-10-2b</x:v>
      </x:c>
      <x:c r="B607" t="str">
        <x:v>short_same_day</x:v>
      </x:c>
      <x:c r="C607" t="str">
        <x:v>C87</x:v>
      </x:c>
      <x:c r="D607" s="59" t="n">
        <x:v>28</x:v>
      </x:c>
      <x:c r="E607" s="59" t="n">
        <x:v>36</x:v>
      </x:c>
      <x:c r="F607" s="59" t="str">
        <x:v>S1</x:v>
      </x:c>
      <x:c r="G607" s="59" t="n">
        <x:v>137</x:v>
      </x:c>
      <x:c r="H607" s="59" t="n">
        <x:v>169</x:v>
      </x:c>
      <x:c r="I607" s="59" t="n">
        <x:v>10</x:v>
      </x:c>
      <x:c r="J607" s="60" t="n">
        <x:f>'参数'!$C$4</x:f>
        <x:v>120</x:v>
      </x:c>
      <x:c r="K607" s="60" t="n">
        <x:f>'参数'!$D$4</x:f>
        <x:v>180</x:v>
      </x:c>
      <x:c r="L607" s="60" t="n">
        <x:f>H607+I607+J607</x:f>
        <x:v>299</x:v>
      </x:c>
      <x:c r="M607" s="60" t="n">
        <x:f>L607+K607</x:f>
        <x:v>479</x:v>
      </x:c>
      <x:c r="N607" s="60" t="n">
        <x:f>'参数'!$B$10</x:f>
        <x:v>1</x:v>
      </x:c>
      <x:c r="O607" s="60" t="n">
        <x:f>N607*'参数'!$B$11</x:f>
        <x:v>2</x:v>
      </x:c>
      <x:c r="P607" s="60" t="n">
        <x:f>N607*'参数'!$B$12</x:f>
        <x:v>1</x:v>
      </x:c>
      <x:c r="Q607" t="str">
        <x:f>C607&amp;"d"</x:f>
        <x:v>C87d</x:v>
      </x:c>
      <x:c r="R607" t="str">
        <x:f>C607&amp;"p"</x:f>
        <x:v>C87p</x:v>
      </x:c>
      <x:c r="S607" t="str">
        <x:f>IF(AND(L607&gt;=H607+I607+J607,M607&gt;L607,F607&lt;&gt;""),"PASS","FAIL")</x:f>
        <x:v>PASS</x:v>
      </x:c>
      <x:c r="T607" t="n">
        <x:v>5</x:v>
      </x:c>
      <x:c r="U607" t="str">
        <x:v>pickup_after_delivery_completion_plus_usage_lag</x:v>
      </x:c>
    </x:row>
    <x:row r="608">
      <x:c r="A608" t="str">
        <x:v>Set2_100-10-2b</x:v>
      </x:c>
      <x:c r="B608" t="str">
        <x:v>short_same_day</x:v>
      </x:c>
      <x:c r="C608" t="str">
        <x:v>C88</x:v>
      </x:c>
      <x:c r="D608" s="59" t="n">
        <x:v>43</x:v>
      </x:c>
      <x:c r="E608" s="59" t="n">
        <x:v>50</x:v>
      </x:c>
      <x:c r="F608" s="59" t="str">
        <x:v>S7</x:v>
      </x:c>
      <x:c r="G608" s="59" t="n">
        <x:v>277</x:v>
      </x:c>
      <x:c r="H608" s="59" t="n">
        <x:v>299</x:v>
      </x:c>
      <x:c r="I608" s="59" t="n">
        <x:v>10</x:v>
      </x:c>
      <x:c r="J608" s="60" t="n">
        <x:f>'参数'!$C$4</x:f>
        <x:v>120</x:v>
      </x:c>
      <x:c r="K608" s="60" t="n">
        <x:f>'参数'!$D$4</x:f>
        <x:v>180</x:v>
      </x:c>
      <x:c r="L608" s="60" t="n">
        <x:f>H608+I608+J608</x:f>
        <x:v>429</x:v>
      </x:c>
      <x:c r="M608" s="60" t="n">
        <x:f>L608+K608</x:f>
        <x:v>609</x:v>
      </x:c>
      <x:c r="N608" s="60" t="n">
        <x:f>'参数'!$B$10</x:f>
        <x:v>1</x:v>
      </x:c>
      <x:c r="O608" s="60" t="n">
        <x:f>N608*'参数'!$B$11</x:f>
        <x:v>2</x:v>
      </x:c>
      <x:c r="P608" s="60" t="n">
        <x:f>N608*'参数'!$B$12</x:f>
        <x:v>1</x:v>
      </x:c>
      <x:c r="Q608" t="str">
        <x:f>C608&amp;"d"</x:f>
        <x:v>C88d</x:v>
      </x:c>
      <x:c r="R608" t="str">
        <x:f>C608&amp;"p"</x:f>
        <x:v>C88p</x:v>
      </x:c>
      <x:c r="S608" t="str">
        <x:f>IF(AND(L608&gt;=H608+I608+J608,M608&gt;L608,F608&lt;&gt;""),"PASS","FAIL")</x:f>
        <x:v>PASS</x:v>
      </x:c>
      <x:c r="T608" t="n">
        <x:v>9</x:v>
      </x:c>
      <x:c r="U608" t="str">
        <x:v>pickup_after_delivery_completion_plus_usage_lag</x:v>
      </x:c>
    </x:row>
    <x:row r="609">
      <x:c r="A609" t="str">
        <x:v>Set2_100-10-2b</x:v>
      </x:c>
      <x:c r="B609" t="str">
        <x:v>short_same_day</x:v>
      </x:c>
      <x:c r="C609" t="str">
        <x:v>C89</x:v>
      </x:c>
      <x:c r="D609" s="59" t="n">
        <x:v>45</x:v>
      </x:c>
      <x:c r="E609" s="59" t="n">
        <x:v>48</x:v>
      </x:c>
      <x:c r="F609" s="59" t="str">
        <x:v>S7</x:v>
      </x:c>
      <x:c r="G609" s="59" t="n">
        <x:v>308</x:v>
      </x:c>
      <x:c r="H609" s="59" t="n">
        <x:v>344</x:v>
      </x:c>
      <x:c r="I609" s="59" t="n">
        <x:v>10</x:v>
      </x:c>
      <x:c r="J609" s="60" t="n">
        <x:f>'参数'!$C$4</x:f>
        <x:v>120</x:v>
      </x:c>
      <x:c r="K609" s="60" t="n">
        <x:f>'参数'!$D$4</x:f>
        <x:v>180</x:v>
      </x:c>
      <x:c r="L609" s="60" t="n">
        <x:f>H609+I609+J609</x:f>
        <x:v>474</x:v>
      </x:c>
      <x:c r="M609" s="60" t="n">
        <x:f>L609+K609</x:f>
        <x:v>654</x:v>
      </x:c>
      <x:c r="N609" s="60" t="n">
        <x:f>'参数'!$B$10</x:f>
        <x:v>1</x:v>
      </x:c>
      <x:c r="O609" s="60" t="n">
        <x:f>N609*'参数'!$B$11</x:f>
        <x:v>2</x:v>
      </x:c>
      <x:c r="P609" s="60" t="n">
        <x:f>N609*'参数'!$B$12</x:f>
        <x:v>1</x:v>
      </x:c>
      <x:c r="Q609" t="str">
        <x:f>C609&amp;"d"</x:f>
        <x:v>C89d</x:v>
      </x:c>
      <x:c r="R609" t="str">
        <x:f>C609&amp;"p"</x:f>
        <x:v>C89p</x:v>
      </x:c>
      <x:c r="S609" t="str">
        <x:f>IF(AND(L609&gt;=H609+I609+J609,M609&gt;L609,F609&lt;&gt;""),"PASS","FAIL")</x:f>
        <x:v>PASS</x:v>
      </x:c>
      <x:c r="T609" t="n">
        <x:v>14</x:v>
      </x:c>
      <x:c r="U609" t="str">
        <x:v>pickup_after_delivery_completion_plus_usage_lag</x:v>
      </x:c>
    </x:row>
    <x:row r="610">
      <x:c r="A610" t="str">
        <x:v>Set2_100-10-2b</x:v>
      </x:c>
      <x:c r="B610" t="str">
        <x:v>short_same_day</x:v>
      </x:c>
      <x:c r="C610" t="str">
        <x:v>C90</x:v>
      </x:c>
      <x:c r="D610" s="59" t="n">
        <x:v>48</x:v>
      </x:c>
      <x:c r="E610" s="59" t="n">
        <x:v>27</x:v>
      </x:c>
      <x:c r="F610" s="59" t="str">
        <x:v>S4</x:v>
      </x:c>
      <x:c r="G610" s="59" t="n">
        <x:v>451</x:v>
      </x:c>
      <x:c r="H610" s="59" t="n">
        <x:v>463</x:v>
      </x:c>
      <x:c r="I610" s="59" t="n">
        <x:v>10</x:v>
      </x:c>
      <x:c r="J610" s="60" t="n">
        <x:f>'参数'!$C$4</x:f>
        <x:v>120</x:v>
      </x:c>
      <x:c r="K610" s="60" t="n">
        <x:f>'参数'!$D$4</x:f>
        <x:v>180</x:v>
      </x:c>
      <x:c r="L610" s="60" t="n">
        <x:f>H610+I610+J610</x:f>
        <x:v>593</x:v>
      </x:c>
      <x:c r="M610" s="60" t="n">
        <x:f>L610+K610</x:f>
        <x:v>773</x:v>
      </x:c>
      <x:c r="N610" s="60" t="n">
        <x:f>'参数'!$B$10</x:f>
        <x:v>1</x:v>
      </x:c>
      <x:c r="O610" s="60" t="n">
        <x:f>N610*'参数'!$B$11</x:f>
        <x:v>2</x:v>
      </x:c>
      <x:c r="P610" s="60" t="n">
        <x:f>N610*'参数'!$B$12</x:f>
        <x:v>1</x:v>
      </x:c>
      <x:c r="Q610" t="str">
        <x:f>C610&amp;"d"</x:f>
        <x:v>C90d</x:v>
      </x:c>
      <x:c r="R610" t="str">
        <x:f>C610&amp;"p"</x:f>
        <x:v>C90p</x:v>
      </x:c>
      <x:c r="S610" t="str">
        <x:f>IF(AND(L610&gt;=H610+I610+J610,M610&gt;L610,F610&lt;&gt;""),"PASS","FAIL")</x:f>
        <x:v>PASS</x:v>
      </x:c>
      <x:c r="T610" t="n">
        <x:v>17</x:v>
      </x:c>
      <x:c r="U610" t="str">
        <x:v>pickup_after_delivery_completion_plus_usage_lag</x:v>
      </x:c>
    </x:row>
    <x:row r="611">
      <x:c r="A611" t="str">
        <x:v>Set2_100-10-2b</x:v>
      </x:c>
      <x:c r="B611" t="str">
        <x:v>short_same_day</x:v>
      </x:c>
      <x:c r="C611" t="str">
        <x:v>C91</x:v>
      </x:c>
      <x:c r="D611" s="59" t="n">
        <x:v>33</x:v>
      </x:c>
      <x:c r="E611" s="59" t="n">
        <x:v>24</x:v>
      </x:c>
      <x:c r="F611" s="59" t="str">
        <x:v>S2</x:v>
      </x:c>
      <x:c r="G611" s="59" t="n">
        <x:v>254</x:v>
      </x:c>
      <x:c r="H611" s="59" t="n">
        <x:v>268</x:v>
      </x:c>
      <x:c r="I611" s="59" t="n">
        <x:v>10</x:v>
      </x:c>
      <x:c r="J611" s="60" t="n">
        <x:f>'参数'!$C$4</x:f>
        <x:v>120</x:v>
      </x:c>
      <x:c r="K611" s="60" t="n">
        <x:f>'参数'!$D$4</x:f>
        <x:v>180</x:v>
      </x:c>
      <x:c r="L611" s="60" t="n">
        <x:f>H611+I611+J611</x:f>
        <x:v>398</x:v>
      </x:c>
      <x:c r="M611" s="60" t="n">
        <x:f>L611+K611</x:f>
        <x:v>578</x:v>
      </x:c>
      <x:c r="N611" s="60" t="n">
        <x:f>'参数'!$B$10</x:f>
        <x:v>1</x:v>
      </x:c>
      <x:c r="O611" s="60" t="n">
        <x:f>N611*'参数'!$B$11</x:f>
        <x:v>2</x:v>
      </x:c>
      <x:c r="P611" s="60" t="n">
        <x:f>N611*'参数'!$B$12</x:f>
        <x:v>1</x:v>
      </x:c>
      <x:c r="Q611" t="str">
        <x:f>C611&amp;"d"</x:f>
        <x:v>C91d</x:v>
      </x:c>
      <x:c r="R611" t="str">
        <x:f>C611&amp;"p"</x:f>
        <x:v>C91p</x:v>
      </x:c>
      <x:c r="S611" t="str">
        <x:f>IF(AND(L611&gt;=H611+I611+J611,M611&gt;L611,F611&lt;&gt;""),"PASS","FAIL")</x:f>
        <x:v>PASS</x:v>
      </x:c>
      <x:c r="T611" t="n">
        <x:v>11</x:v>
      </x:c>
      <x:c r="U611" t="str">
        <x:v>pickup_after_delivery_completion_plus_usage_lag</x:v>
      </x:c>
    </x:row>
    <x:row r="612">
      <x:c r="A612" t="str">
        <x:v>Set2_100-10-2b</x:v>
      </x:c>
      <x:c r="B612" t="str">
        <x:v>short_same_day</x:v>
      </x:c>
      <x:c r="C612" t="str">
        <x:v>C92</x:v>
      </x:c>
      <x:c r="D612" s="59" t="n">
        <x:v>48</x:v>
      </x:c>
      <x:c r="E612" s="59" t="n">
        <x:v>33</x:v>
      </x:c>
      <x:c r="F612" s="59" t="str">
        <x:v>S4</x:v>
      </x:c>
      <x:c r="G612" s="59" t="n">
        <x:v>151</x:v>
      </x:c>
      <x:c r="H612" s="59" t="n">
        <x:v>167</x:v>
      </x:c>
      <x:c r="I612" s="59" t="n">
        <x:v>10</x:v>
      </x:c>
      <x:c r="J612" s="60" t="n">
        <x:f>'参数'!$C$4</x:f>
        <x:v>120</x:v>
      </x:c>
      <x:c r="K612" s="60" t="n">
        <x:f>'参数'!$D$4</x:f>
        <x:v>180</x:v>
      </x:c>
      <x:c r="L612" s="60" t="n">
        <x:f>H612+I612+J612</x:f>
        <x:v>297</x:v>
      </x:c>
      <x:c r="M612" s="60" t="n">
        <x:f>L612+K612</x:f>
        <x:v>477</x:v>
      </x:c>
      <x:c r="N612" s="60" t="n">
        <x:f>'参数'!$B$10</x:f>
        <x:v>1</x:v>
      </x:c>
      <x:c r="O612" s="60" t="n">
        <x:f>N612*'参数'!$B$11</x:f>
        <x:v>2</x:v>
      </x:c>
      <x:c r="P612" s="60" t="n">
        <x:f>N612*'参数'!$B$12</x:f>
        <x:v>1</x:v>
      </x:c>
      <x:c r="Q612" t="str">
        <x:f>C612&amp;"d"</x:f>
        <x:v>C92d</x:v>
      </x:c>
      <x:c r="R612" t="str">
        <x:f>C612&amp;"p"</x:f>
        <x:v>C92p</x:v>
      </x:c>
      <x:c r="S612" t="str">
        <x:f>IF(AND(L612&gt;=H612+I612+J612,M612&gt;L612,F612&lt;&gt;""),"PASS","FAIL")</x:f>
        <x:v>PASS</x:v>
      </x:c>
      <x:c r="T612" t="n">
        <x:v>10</x:v>
      </x:c>
      <x:c r="U612" t="str">
        <x:v>pickup_after_delivery_completion_plus_usage_lag</x:v>
      </x:c>
    </x:row>
    <x:row r="613">
      <x:c r="A613" t="str">
        <x:v>Set2_100-10-2b</x:v>
      </x:c>
      <x:c r="B613" t="str">
        <x:v>short_same_day</x:v>
      </x:c>
      <x:c r="C613" t="str">
        <x:v>C93</x:v>
      </x:c>
      <x:c r="D613" s="59" t="n">
        <x:v>39</x:v>
      </x:c>
      <x:c r="E613" s="59" t="n">
        <x:v>38</x:v>
      </x:c>
      <x:c r="F613" s="59" t="str">
        <x:v>S4</x:v>
      </x:c>
      <x:c r="G613" s="59" t="n">
        <x:v>403</x:v>
      </x:c>
      <x:c r="H613" s="59" t="n">
        <x:v>425</x:v>
      </x:c>
      <x:c r="I613" s="59" t="n">
        <x:v>10</x:v>
      </x:c>
      <x:c r="J613" s="60" t="n">
        <x:f>'参数'!$C$4</x:f>
        <x:v>120</x:v>
      </x:c>
      <x:c r="K613" s="60" t="n">
        <x:f>'参数'!$D$4</x:f>
        <x:v>180</x:v>
      </x:c>
      <x:c r="L613" s="60" t="n">
        <x:f>H613+I613+J613</x:f>
        <x:v>555</x:v>
      </x:c>
      <x:c r="M613" s="60" t="n">
        <x:f>L613+K613</x:f>
        <x:v>735</x:v>
      </x:c>
      <x:c r="N613" s="60" t="n">
        <x:f>'参数'!$B$10</x:f>
        <x:v>1</x:v>
      </x:c>
      <x:c r="O613" s="60" t="n">
        <x:f>N613*'参数'!$B$11</x:f>
        <x:v>2</x:v>
      </x:c>
      <x:c r="P613" s="60" t="n">
        <x:f>N613*'参数'!$B$12</x:f>
        <x:v>1</x:v>
      </x:c>
      <x:c r="Q613" t="str">
        <x:f>C613&amp;"d"</x:f>
        <x:v>C93d</x:v>
      </x:c>
      <x:c r="R613" t="str">
        <x:f>C613&amp;"p"</x:f>
        <x:v>C93p</x:v>
      </x:c>
      <x:c r="S613" t="str">
        <x:f>IF(AND(L613&gt;=H613+I613+J613,M613&gt;L613,F613&lt;&gt;""),"PASS","FAIL")</x:f>
        <x:v>PASS</x:v>
      </x:c>
      <x:c r="T613" t="n">
        <x:v>1</x:v>
      </x:c>
      <x:c r="U613" t="str">
        <x:v>pickup_after_delivery_completion_plus_usage_lag</x:v>
      </x:c>
    </x:row>
    <x:row r="614">
      <x:c r="A614" t="str">
        <x:v>Set2_100-10-2b</x:v>
      </x:c>
      <x:c r="B614" t="str">
        <x:v>short_same_day</x:v>
      </x:c>
      <x:c r="C614" t="str">
        <x:v>C94</x:v>
      </x:c>
      <x:c r="D614" s="59" t="n">
        <x:v>45</x:v>
      </x:c>
      <x:c r="E614" s="59" t="n">
        <x:v>49</x:v>
      </x:c>
      <x:c r="F614" s="59" t="str">
        <x:v>S7</x:v>
      </x:c>
      <x:c r="G614" s="59" t="n">
        <x:v>43</x:v>
      </x:c>
      <x:c r="H614" s="59" t="n">
        <x:v>65</x:v>
      </x:c>
      <x:c r="I614" s="59" t="n">
        <x:v>10</x:v>
      </x:c>
      <x:c r="J614" s="60" t="n">
        <x:f>'参数'!$C$4</x:f>
        <x:v>120</x:v>
      </x:c>
      <x:c r="K614" s="60" t="n">
        <x:f>'参数'!$D$4</x:f>
        <x:v>180</x:v>
      </x:c>
      <x:c r="L614" s="60" t="n">
        <x:f>H614+I614+J614</x:f>
        <x:v>195</x:v>
      </x:c>
      <x:c r="M614" s="60" t="n">
        <x:f>L614+K614</x:f>
        <x:v>375</x:v>
      </x:c>
      <x:c r="N614" s="60" t="n">
        <x:f>'参数'!$B$10</x:f>
        <x:v>1</x:v>
      </x:c>
      <x:c r="O614" s="60" t="n">
        <x:f>N614*'参数'!$B$11</x:f>
        <x:v>2</x:v>
      </x:c>
      <x:c r="P614" s="60" t="n">
        <x:f>N614*'参数'!$B$12</x:f>
        <x:v>1</x:v>
      </x:c>
      <x:c r="Q614" t="str">
        <x:f>C614&amp;"d"</x:f>
        <x:v>C94d</x:v>
      </x:c>
      <x:c r="R614" t="str">
        <x:f>C614&amp;"p"</x:f>
        <x:v>C94p</x:v>
      </x:c>
      <x:c r="S614" t="str">
        <x:f>IF(AND(L614&gt;=H614+I614+J614,M614&gt;L614,F614&lt;&gt;""),"PASS","FAIL")</x:f>
        <x:v>PASS</x:v>
      </x:c>
      <x:c r="T614" t="n">
        <x:v>1</x:v>
      </x:c>
      <x:c r="U614" t="str">
        <x:v>pickup_after_delivery_completion_plus_usage_lag</x:v>
      </x:c>
    </x:row>
    <x:row r="615">
      <x:c r="A615" t="str">
        <x:v>Set2_100-10-2b</x:v>
      </x:c>
      <x:c r="B615" t="str">
        <x:v>short_same_day</x:v>
      </x:c>
      <x:c r="C615" t="str">
        <x:v>C95</x:v>
      </x:c>
      <x:c r="D615" s="59" t="n">
        <x:v>27</x:v>
      </x:c>
      <x:c r="E615" s="59" t="n">
        <x:v>26</x:v>
      </x:c>
      <x:c r="F615" s="59" t="str">
        <x:v>S8</x:v>
      </x:c>
      <x:c r="G615" s="59" t="n">
        <x:v>322</x:v>
      </x:c>
      <x:c r="H615" s="59" t="n">
        <x:v>358</x:v>
      </x:c>
      <x:c r="I615" s="59" t="n">
        <x:v>10</x:v>
      </x:c>
      <x:c r="J615" s="60" t="n">
        <x:f>'参数'!$C$4</x:f>
        <x:v>120</x:v>
      </x:c>
      <x:c r="K615" s="60" t="n">
        <x:f>'参数'!$D$4</x:f>
        <x:v>180</x:v>
      </x:c>
      <x:c r="L615" s="60" t="n">
        <x:f>H615+I615+J615</x:f>
        <x:v>488</x:v>
      </x:c>
      <x:c r="M615" s="60" t="n">
        <x:f>L615+K615</x:f>
        <x:v>668</x:v>
      </x:c>
      <x:c r="N615" s="60" t="n">
        <x:f>'参数'!$B$10</x:f>
        <x:v>1</x:v>
      </x:c>
      <x:c r="O615" s="60" t="n">
        <x:f>N615*'参数'!$B$11</x:f>
        <x:v>2</x:v>
      </x:c>
      <x:c r="P615" s="60" t="n">
        <x:f>N615*'参数'!$B$12</x:f>
        <x:v>1</x:v>
      </x:c>
      <x:c r="Q615" t="str">
        <x:f>C615&amp;"d"</x:f>
        <x:v>C95d</x:v>
      </x:c>
      <x:c r="R615" t="str">
        <x:f>C615&amp;"p"</x:f>
        <x:v>C95p</x:v>
      </x:c>
      <x:c r="S615" t="str">
        <x:f>IF(AND(L615&gt;=H615+I615+J615,M615&gt;L615,F615&lt;&gt;""),"PASS","FAIL")</x:f>
        <x:v>PASS</x:v>
      </x:c>
      <x:c r="T615" t="n">
        <x:v>7</x:v>
      </x:c>
      <x:c r="U615" t="str">
        <x:v>pickup_after_delivery_completion_plus_usage_lag</x:v>
      </x:c>
    </x:row>
    <x:row r="616">
      <x:c r="A616" t="str">
        <x:v>Set2_100-10-2b</x:v>
      </x:c>
      <x:c r="B616" t="str">
        <x:v>short_same_day</x:v>
      </x:c>
      <x:c r="C616" t="str">
        <x:v>C96</x:v>
      </x:c>
      <x:c r="D616" s="59" t="n">
        <x:v>33</x:v>
      </x:c>
      <x:c r="E616" s="59" t="n">
        <x:v>44</x:v>
      </x:c>
      <x:c r="F616" s="59" t="str">
        <x:v>S4</x:v>
      </x:c>
      <x:c r="G616" s="59" t="n">
        <x:v>113</x:v>
      </x:c>
      <x:c r="H616" s="59" t="n">
        <x:v>149</x:v>
      </x:c>
      <x:c r="I616" s="59" t="n">
        <x:v>10</x:v>
      </x:c>
      <x:c r="J616" s="60" t="n">
        <x:f>'参数'!$C$4</x:f>
        <x:v>120</x:v>
      </x:c>
      <x:c r="K616" s="60" t="n">
        <x:f>'参数'!$D$4</x:f>
        <x:v>180</x:v>
      </x:c>
      <x:c r="L616" s="60" t="n">
        <x:f>H616+I616+J616</x:f>
        <x:v>279</x:v>
      </x:c>
      <x:c r="M616" s="60" t="n">
        <x:f>L616+K616</x:f>
        <x:v>459</x:v>
      </x:c>
      <x:c r="N616" s="60" t="n">
        <x:f>'参数'!$B$10</x:f>
        <x:v>1</x:v>
      </x:c>
      <x:c r="O616" s="60" t="n">
        <x:f>N616*'参数'!$B$11</x:f>
        <x:v>2</x:v>
      </x:c>
      <x:c r="P616" s="60" t="n">
        <x:f>N616*'参数'!$B$12</x:f>
        <x:v>1</x:v>
      </x:c>
      <x:c r="Q616" t="str">
        <x:f>C616&amp;"d"</x:f>
        <x:v>C96d</x:v>
      </x:c>
      <x:c r="R616" t="str">
        <x:f>C616&amp;"p"</x:f>
        <x:v>C96p</x:v>
      </x:c>
      <x:c r="S616" t="str">
        <x:f>IF(AND(L616&gt;=H616+I616+J616,M616&gt;L616,F616&lt;&gt;""),"PASS","FAIL")</x:f>
        <x:v>PASS</x:v>
      </x:c>
      <x:c r="T616" t="n">
        <x:v>2</x:v>
      </x:c>
      <x:c r="U616" t="str">
        <x:v>pickup_after_delivery_completion_plus_usage_lag</x:v>
      </x:c>
    </x:row>
    <x:row r="617">
      <x:c r="A617" t="str">
        <x:v>Set2_100-10-2b</x:v>
      </x:c>
      <x:c r="B617" t="str">
        <x:v>short_same_day</x:v>
      </x:c>
      <x:c r="C617" t="str">
        <x:v>C97</x:v>
      </x:c>
      <x:c r="D617" s="59" t="n">
        <x:v>33</x:v>
      </x:c>
      <x:c r="E617" s="59" t="n">
        <x:v>29</x:v>
      </x:c>
      <x:c r="F617" s="59" t="str">
        <x:v>S1</x:v>
      </x:c>
      <x:c r="G617" s="59" t="n">
        <x:v>579</x:v>
      </x:c>
      <x:c r="H617" s="59" t="n">
        <x:v>597</x:v>
      </x:c>
      <x:c r="I617" s="59" t="n">
        <x:v>10</x:v>
      </x:c>
      <x:c r="J617" s="60" t="n">
        <x:f>'参数'!$C$4</x:f>
        <x:v>120</x:v>
      </x:c>
      <x:c r="K617" s="60" t="n">
        <x:f>'参数'!$D$4</x:f>
        <x:v>180</x:v>
      </x:c>
      <x:c r="L617" s="60" t="n">
        <x:f>H617+I617+J617</x:f>
        <x:v>727</x:v>
      </x:c>
      <x:c r="M617" s="60" t="n">
        <x:f>L617+K617</x:f>
        <x:v>907</x:v>
      </x:c>
      <x:c r="N617" s="60" t="n">
        <x:f>'参数'!$B$10</x:f>
        <x:v>1</x:v>
      </x:c>
      <x:c r="O617" s="60" t="n">
        <x:f>N617*'参数'!$B$11</x:f>
        <x:v>2</x:v>
      </x:c>
      <x:c r="P617" s="60" t="n">
        <x:f>N617*'参数'!$B$12</x:f>
        <x:v>1</x:v>
      </x:c>
      <x:c r="Q617" t="str">
        <x:f>C617&amp;"d"</x:f>
        <x:v>C97d</x:v>
      </x:c>
      <x:c r="R617" t="str">
        <x:f>C617&amp;"p"</x:f>
        <x:v>C97p</x:v>
      </x:c>
      <x:c r="S617" t="str">
        <x:f>IF(AND(L617&gt;=H617+I617+J617,M617&gt;L617,F617&lt;&gt;""),"PASS","FAIL")</x:f>
        <x:v>PASS</x:v>
      </x:c>
      <x:c r="T617" t="n">
        <x:v>7</x:v>
      </x:c>
      <x:c r="U617" t="str">
        <x:v>pickup_after_delivery_completion_plus_usage_lag</x:v>
      </x:c>
    </x:row>
    <x:row r="618">
      <x:c r="A618" t="str">
        <x:v>Set2_100-10-2b</x:v>
      </x:c>
      <x:c r="B618" t="str">
        <x:v>short_same_day</x:v>
      </x:c>
      <x:c r="C618" t="str">
        <x:v>C98</x:v>
      </x:c>
      <x:c r="D618" s="59" t="n">
        <x:v>32</x:v>
      </x:c>
      <x:c r="E618" s="59" t="n">
        <x:v>46</x:v>
      </x:c>
      <x:c r="F618" s="59" t="str">
        <x:v>S1</x:v>
      </x:c>
      <x:c r="G618" s="59" t="n">
        <x:v>554</x:v>
      </x:c>
      <x:c r="H618" s="59" t="n">
        <x:v>584</x:v>
      </x:c>
      <x:c r="I618" s="59" t="n">
        <x:v>10</x:v>
      </x:c>
      <x:c r="J618" s="60" t="n">
        <x:f>'参数'!$C$4</x:f>
        <x:v>120</x:v>
      </x:c>
      <x:c r="K618" s="60" t="n">
        <x:f>'参数'!$D$4</x:f>
        <x:v>180</x:v>
      </x:c>
      <x:c r="L618" s="60" t="n">
        <x:f>H618+I618+J618</x:f>
        <x:v>714</x:v>
      </x:c>
      <x:c r="M618" s="60" t="n">
        <x:f>L618+K618</x:f>
        <x:v>894</x:v>
      </x:c>
      <x:c r="N618" s="60" t="n">
        <x:f>'参数'!$B$10</x:f>
        <x:v>1</x:v>
      </x:c>
      <x:c r="O618" s="60" t="n">
        <x:f>N618*'参数'!$B$11</x:f>
        <x:v>2</x:v>
      </x:c>
      <x:c r="P618" s="60" t="n">
        <x:f>N618*'参数'!$B$12</x:f>
        <x:v>1</x:v>
      </x:c>
      <x:c r="Q618" t="str">
        <x:f>C618&amp;"d"</x:f>
        <x:v>C98d</x:v>
      </x:c>
      <x:c r="R618" t="str">
        <x:f>C618&amp;"p"</x:f>
        <x:v>C98p</x:v>
      </x:c>
      <x:c r="S618" t="str">
        <x:f>IF(AND(L618&gt;=H618+I618+J618,M618&gt;L618,F618&lt;&gt;""),"PASS","FAIL")</x:f>
        <x:v>PASS</x:v>
      </x:c>
      <x:c r="T618" t="n">
        <x:v>6</x:v>
      </x:c>
      <x:c r="U618" t="str">
        <x:v>pickup_after_delivery_completion_plus_usage_lag</x:v>
      </x:c>
    </x:row>
    <x:row r="619">
      <x:c r="A619" t="str">
        <x:v>Set2_100-10-2b</x:v>
      </x:c>
      <x:c r="B619" t="str">
        <x:v>short_same_day</x:v>
      </x:c>
      <x:c r="C619" t="str">
        <x:v>C99</x:v>
      </x:c>
      <x:c r="D619" s="59" t="n">
        <x:v>40</x:v>
      </x:c>
      <x:c r="E619" s="59" t="n">
        <x:v>35</x:v>
      </x:c>
      <x:c r="F619" s="59" t="str">
        <x:v>S4</x:v>
      </x:c>
      <x:c r="G619" s="59" t="n">
        <x:v>134</x:v>
      </x:c>
      <x:c r="H619" s="59" t="n">
        <x:v>162</x:v>
      </x:c>
      <x:c r="I619" s="59" t="n">
        <x:v>10</x:v>
      </x:c>
      <x:c r="J619" s="60" t="n">
        <x:f>'参数'!$C$4</x:f>
        <x:v>120</x:v>
      </x:c>
      <x:c r="K619" s="60" t="n">
        <x:f>'参数'!$D$4</x:f>
        <x:v>180</x:v>
      </x:c>
      <x:c r="L619" s="60" t="n">
        <x:f>H619+I619+J619</x:f>
        <x:v>292</x:v>
      </x:c>
      <x:c r="M619" s="60" t="n">
        <x:f>L619+K619</x:f>
        <x:v>472</x:v>
      </x:c>
      <x:c r="N619" s="60" t="n">
        <x:f>'参数'!$B$10</x:f>
        <x:v>1</x:v>
      </x:c>
      <x:c r="O619" s="60" t="n">
        <x:f>N619*'参数'!$B$11</x:f>
        <x:v>2</x:v>
      </x:c>
      <x:c r="P619" s="60" t="n">
        <x:f>N619*'参数'!$B$12</x:f>
        <x:v>1</x:v>
      </x:c>
      <x:c r="Q619" t="str">
        <x:f>C619&amp;"d"</x:f>
        <x:v>C99d</x:v>
      </x:c>
      <x:c r="R619" t="str">
        <x:f>C619&amp;"p"</x:f>
        <x:v>C99p</x:v>
      </x:c>
      <x:c r="S619" t="str">
        <x:f>IF(AND(L619&gt;=H619+I619+J619,M619&gt;L619,F619&lt;&gt;""),"PASS","FAIL")</x:f>
        <x:v>PASS</x:v>
      </x:c>
      <x:c r="T619" t="n">
        <x:v>4</x:v>
      </x:c>
      <x:c r="U619" t="str">
        <x:v>pickup_after_delivery_completion_plus_usage_lag</x:v>
      </x:c>
    </x:row>
    <x:row r="620">
      <x:c r="A620" t="str">
        <x:v>Set2_100-10-3</x:v>
      </x:c>
      <x:c r="B620" t="str">
        <x:v>short_same_day</x:v>
      </x:c>
      <x:c r="C620" t="str">
        <x:v>C0</x:v>
      </x:c>
      <x:c r="D620" s="59" t="n">
        <x:v>9</x:v>
      </x:c>
      <x:c r="E620" s="59" t="n">
        <x:v>5</x:v>
      </x:c>
      <x:c r="F620" s="59" t="str">
        <x:v>S6</x:v>
      </x:c>
      <x:c r="G620" s="59" t="n">
        <x:v>182</x:v>
      </x:c>
      <x:c r="H620" s="59" t="n">
        <x:v>192</x:v>
      </x:c>
      <x:c r="I620" s="59" t="n">
        <x:v>10</x:v>
      </x:c>
      <x:c r="J620" s="60" t="n">
        <x:f>'参数'!$C$4</x:f>
        <x:v>120</x:v>
      </x:c>
      <x:c r="K620" s="60" t="n">
        <x:f>'参数'!$D$4</x:f>
        <x:v>180</x:v>
      </x:c>
      <x:c r="L620" s="60" t="n">
        <x:f>H620+I620+J620</x:f>
        <x:v>322</x:v>
      </x:c>
      <x:c r="M620" s="60" t="n">
        <x:f>L620+K620</x:f>
        <x:v>502</x:v>
      </x:c>
      <x:c r="N620" s="60" t="n">
        <x:f>'参数'!$B$10</x:f>
        <x:v>1</x:v>
      </x:c>
      <x:c r="O620" s="60" t="n">
        <x:f>N620*'参数'!$B$11</x:f>
        <x:v>2</x:v>
      </x:c>
      <x:c r="P620" s="60" t="n">
        <x:f>N620*'参数'!$B$12</x:f>
        <x:v>1</x:v>
      </x:c>
      <x:c r="Q620" t="str">
        <x:f>C620&amp;"d"</x:f>
        <x:v>C0d</x:v>
      </x:c>
      <x:c r="R620" t="str">
        <x:f>C620&amp;"p"</x:f>
        <x:v>C0p</x:v>
      </x:c>
      <x:c r="S620" t="str">
        <x:f>IF(AND(L620&gt;=H620+I620+J620,M620&gt;L620,F620&lt;&gt;""),"PASS","FAIL")</x:f>
        <x:v>PASS</x:v>
      </x:c>
      <x:c r="T620" t="n">
        <x:v>4</x:v>
      </x:c>
      <x:c r="U620" t="str">
        <x:v>pickup_after_delivery_completion_plus_usage_lag</x:v>
      </x:c>
    </x:row>
    <x:row r="621">
      <x:c r="A621" t="str">
        <x:v>Set2_100-10-3</x:v>
      </x:c>
      <x:c r="B621" t="str">
        <x:v>short_same_day</x:v>
      </x:c>
      <x:c r="C621" t="str">
        <x:v>C1</x:v>
      </x:c>
      <x:c r="D621" s="59" t="n">
        <x:v>3</x:v>
      </x:c>
      <x:c r="E621" s="59" t="n">
        <x:v>17</x:v>
      </x:c>
      <x:c r="F621" s="59" t="str">
        <x:v>S6</x:v>
      </x:c>
      <x:c r="G621" s="59" t="n">
        <x:v>500</x:v>
      </x:c>
      <x:c r="H621" s="59" t="n">
        <x:v>510</x:v>
      </x:c>
      <x:c r="I621" s="59" t="n">
        <x:v>10</x:v>
      </x:c>
      <x:c r="J621" s="60" t="n">
        <x:f>'参数'!$C$4</x:f>
        <x:v>120</x:v>
      </x:c>
      <x:c r="K621" s="60" t="n">
        <x:f>'参数'!$D$4</x:f>
        <x:v>180</x:v>
      </x:c>
      <x:c r="L621" s="60" t="n">
        <x:f>H621+I621+J621</x:f>
        <x:v>640</x:v>
      </x:c>
      <x:c r="M621" s="60" t="n">
        <x:f>L621+K621</x:f>
        <x:v>820</x:v>
      </x:c>
      <x:c r="N621" s="60" t="n">
        <x:f>'参数'!$B$10</x:f>
        <x:v>1</x:v>
      </x:c>
      <x:c r="O621" s="60" t="n">
        <x:f>N621*'参数'!$B$11</x:f>
        <x:v>2</x:v>
      </x:c>
      <x:c r="P621" s="60" t="n">
        <x:f>N621*'参数'!$B$12</x:f>
        <x:v>1</x:v>
      </x:c>
      <x:c r="Q621" t="str">
        <x:f>C621&amp;"d"</x:f>
        <x:v>C1d</x:v>
      </x:c>
      <x:c r="R621" t="str">
        <x:f>C621&amp;"p"</x:f>
        <x:v>C1p</x:v>
      </x:c>
      <x:c r="S621" t="str">
        <x:f>IF(AND(L621&gt;=H621+I621+J621,M621&gt;L621,F621&lt;&gt;""),"PASS","FAIL")</x:f>
        <x:v>PASS</x:v>
      </x:c>
      <x:c r="T621" t="n">
        <x:v>4</x:v>
      </x:c>
      <x:c r="U621" t="str">
        <x:v>pickup_after_delivery_completion_plus_usage_lag</x:v>
      </x:c>
    </x:row>
    <x:row r="622">
      <x:c r="A622" t="str">
        <x:v>Set2_100-10-3</x:v>
      </x:c>
      <x:c r="B622" t="str">
        <x:v>short_same_day</x:v>
      </x:c>
      <x:c r="C622" t="str">
        <x:v>C2</x:v>
      </x:c>
      <x:c r="D622" s="59" t="n">
        <x:v>17</x:v>
      </x:c>
      <x:c r="E622" s="59" t="n">
        <x:v>14</x:v>
      </x:c>
      <x:c r="F622" s="59" t="str">
        <x:v>S5</x:v>
      </x:c>
      <x:c r="G622" s="59" t="n">
        <x:v>342</x:v>
      </x:c>
      <x:c r="H622" s="59" t="n">
        <x:v>380</x:v>
      </x:c>
      <x:c r="I622" s="59" t="n">
        <x:v>10</x:v>
      </x:c>
      <x:c r="J622" s="60" t="n">
        <x:f>'参数'!$C$4</x:f>
        <x:v>120</x:v>
      </x:c>
      <x:c r="K622" s="60" t="n">
        <x:f>'参数'!$D$4</x:f>
        <x:v>180</x:v>
      </x:c>
      <x:c r="L622" s="60" t="n">
        <x:f>H622+I622+J622</x:f>
        <x:v>510</x:v>
      </x:c>
      <x:c r="M622" s="60" t="n">
        <x:f>L622+K622</x:f>
        <x:v>690</x:v>
      </x:c>
      <x:c r="N622" s="60" t="n">
        <x:f>'参数'!$B$10</x:f>
        <x:v>1</x:v>
      </x:c>
      <x:c r="O622" s="60" t="n">
        <x:f>N622*'参数'!$B$11</x:f>
        <x:v>2</x:v>
      </x:c>
      <x:c r="P622" s="60" t="n">
        <x:f>N622*'参数'!$B$12</x:f>
        <x:v>1</x:v>
      </x:c>
      <x:c r="Q622" t="str">
        <x:f>C622&amp;"d"</x:f>
        <x:v>C2d</x:v>
      </x:c>
      <x:c r="R622" t="str">
        <x:f>C622&amp;"p"</x:f>
        <x:v>C2p</x:v>
      </x:c>
      <x:c r="S622" t="str">
        <x:f>IF(AND(L622&gt;=H622+I622+J622,M622&gt;L622,F622&lt;&gt;""),"PASS","FAIL")</x:f>
        <x:v>PASS</x:v>
      </x:c>
      <x:c r="T622" t="n">
        <x:v>12</x:v>
      </x:c>
      <x:c r="U622" t="str">
        <x:v>pickup_after_delivery_completion_plus_usage_lag</x:v>
      </x:c>
    </x:row>
    <x:row r="623">
      <x:c r="A623" t="str">
        <x:v>Set2_100-10-3</x:v>
      </x:c>
      <x:c r="B623" t="str">
        <x:v>short_same_day</x:v>
      </x:c>
      <x:c r="C623" t="str">
        <x:v>C3</x:v>
      </x:c>
      <x:c r="D623" s="59" t="n">
        <x:v>12</x:v>
      </x:c>
      <x:c r="E623" s="59" t="n">
        <x:v>21</x:v>
      </x:c>
      <x:c r="F623" s="59" t="str">
        <x:v>S7</x:v>
      </x:c>
      <x:c r="G623" s="59" t="n">
        <x:v>73</x:v>
      </x:c>
      <x:c r="H623" s="59" t="n">
        <x:v>111</x:v>
      </x:c>
      <x:c r="I623" s="59" t="n">
        <x:v>10</x:v>
      </x:c>
      <x:c r="J623" s="60" t="n">
        <x:f>'参数'!$C$4</x:f>
        <x:v>120</x:v>
      </x:c>
      <x:c r="K623" s="60" t="n">
        <x:f>'参数'!$D$4</x:f>
        <x:v>180</x:v>
      </x:c>
      <x:c r="L623" s="60" t="n">
        <x:f>H623+I623+J623</x:f>
        <x:v>241</x:v>
      </x:c>
      <x:c r="M623" s="60" t="n">
        <x:f>L623+K623</x:f>
        <x:v>421</x:v>
      </x:c>
      <x:c r="N623" s="60" t="n">
        <x:f>'参数'!$B$10</x:f>
        <x:v>1</x:v>
      </x:c>
      <x:c r="O623" s="60" t="n">
        <x:f>N623*'参数'!$B$11</x:f>
        <x:v>2</x:v>
      </x:c>
      <x:c r="P623" s="60" t="n">
        <x:f>N623*'参数'!$B$12</x:f>
        <x:v>1</x:v>
      </x:c>
      <x:c r="Q623" t="str">
        <x:f>C623&amp;"d"</x:f>
        <x:v>C3d</x:v>
      </x:c>
      <x:c r="R623" t="str">
        <x:f>C623&amp;"p"</x:f>
        <x:v>C3p</x:v>
      </x:c>
      <x:c r="S623" t="str">
        <x:f>IF(AND(L623&gt;=H623+I623+J623,M623&gt;L623,F623&lt;&gt;""),"PASS","FAIL")</x:f>
        <x:v>PASS</x:v>
      </x:c>
      <x:c r="T623" t="n">
        <x:v>0</x:v>
      </x:c>
      <x:c r="U623" t="str">
        <x:v>pickup_after_delivery_completion_plus_usage_lag</x:v>
      </x:c>
    </x:row>
    <x:row r="624">
      <x:c r="A624" t="str">
        <x:v>Set2_100-10-3</x:v>
      </x:c>
      <x:c r="B624" t="str">
        <x:v>short_same_day</x:v>
      </x:c>
      <x:c r="C624" t="str">
        <x:v>C4</x:v>
      </x:c>
      <x:c r="D624" s="59" t="n">
        <x:v>14</x:v>
      </x:c>
      <x:c r="E624" s="59" t="n">
        <x:v>4</x:v>
      </x:c>
      <x:c r="F624" s="59" t="str">
        <x:v>S6</x:v>
      </x:c>
      <x:c r="G624" s="59" t="n">
        <x:v>208</x:v>
      </x:c>
      <x:c r="H624" s="59" t="n">
        <x:v>218</x:v>
      </x:c>
      <x:c r="I624" s="59" t="n">
        <x:v>10</x:v>
      </x:c>
      <x:c r="J624" s="60" t="n">
        <x:f>'参数'!$C$4</x:f>
        <x:v>120</x:v>
      </x:c>
      <x:c r="K624" s="60" t="n">
        <x:f>'参数'!$D$4</x:f>
        <x:v>180</x:v>
      </x:c>
      <x:c r="L624" s="60" t="n">
        <x:f>H624+I624+J624</x:f>
        <x:v>348</x:v>
      </x:c>
      <x:c r="M624" s="60" t="n">
        <x:f>L624+K624</x:f>
        <x:v>528</x:v>
      </x:c>
      <x:c r="N624" s="60" t="n">
        <x:f>'参数'!$B$10</x:f>
        <x:v>1</x:v>
      </x:c>
      <x:c r="O624" s="60" t="n">
        <x:f>N624*'参数'!$B$11</x:f>
        <x:v>2</x:v>
      </x:c>
      <x:c r="P624" s="60" t="n">
        <x:f>N624*'参数'!$B$12</x:f>
        <x:v>1</x:v>
      </x:c>
      <x:c r="Q624" t="str">
        <x:f>C624&amp;"d"</x:f>
        <x:v>C4d</x:v>
      </x:c>
      <x:c r="R624" t="str">
        <x:f>C624&amp;"p"</x:f>
        <x:v>C4p</x:v>
      </x:c>
      <x:c r="S624" t="str">
        <x:f>IF(AND(L624&gt;=H624+I624+J624,M624&gt;L624,F624&lt;&gt;""),"PASS","FAIL")</x:f>
        <x:v>PASS</x:v>
      </x:c>
      <x:c r="T624" t="n">
        <x:v>1</x:v>
      </x:c>
      <x:c r="U624" t="str">
        <x:v>pickup_after_delivery_completion_plus_usage_lag</x:v>
      </x:c>
    </x:row>
    <x:row r="625">
      <x:c r="A625" t="str">
        <x:v>Set2_100-10-3</x:v>
      </x:c>
      <x:c r="B625" t="str">
        <x:v>short_same_day</x:v>
      </x:c>
      <x:c r="C625" t="str">
        <x:v>C5</x:v>
      </x:c>
      <x:c r="D625" s="59" t="n">
        <x:v>4</x:v>
      </x:c>
      <x:c r="E625" s="59" t="n">
        <x:v>10</x:v>
      </x:c>
      <x:c r="F625" s="59" t="str">
        <x:v>S6</x:v>
      </x:c>
      <x:c r="G625" s="59" t="n">
        <x:v>295</x:v>
      </x:c>
      <x:c r="H625" s="59" t="n">
        <x:v>307</x:v>
      </x:c>
      <x:c r="I625" s="59" t="n">
        <x:v>10</x:v>
      </x:c>
      <x:c r="J625" s="60" t="n">
        <x:f>'参数'!$C$4</x:f>
        <x:v>120</x:v>
      </x:c>
      <x:c r="K625" s="60" t="n">
        <x:f>'参数'!$D$4</x:f>
        <x:v>180</x:v>
      </x:c>
      <x:c r="L625" s="60" t="n">
        <x:f>H625+I625+J625</x:f>
        <x:v>437</x:v>
      </x:c>
      <x:c r="M625" s="60" t="n">
        <x:f>L625+K625</x:f>
        <x:v>617</x:v>
      </x:c>
      <x:c r="N625" s="60" t="n">
        <x:f>'参数'!$B$10</x:f>
        <x:v>1</x:v>
      </x:c>
      <x:c r="O625" s="60" t="n">
        <x:f>N625*'参数'!$B$11</x:f>
        <x:v>2</x:v>
      </x:c>
      <x:c r="P625" s="60" t="n">
        <x:f>N625*'参数'!$B$12</x:f>
        <x:v>1</x:v>
      </x:c>
      <x:c r="Q625" t="str">
        <x:f>C625&amp;"d"</x:f>
        <x:v>C5d</x:v>
      </x:c>
      <x:c r="R625" t="str">
        <x:f>C625&amp;"p"</x:f>
        <x:v>C5p</x:v>
      </x:c>
      <x:c r="S625" t="str">
        <x:f>IF(AND(L625&gt;=H625+I625+J625,M625&gt;L625,F625&lt;&gt;""),"PASS","FAIL")</x:f>
        <x:v>PASS</x:v>
      </x:c>
      <x:c r="T625" t="n">
        <x:v>8</x:v>
      </x:c>
      <x:c r="U625" t="str">
        <x:v>pickup_after_delivery_completion_plus_usage_lag</x:v>
      </x:c>
    </x:row>
    <x:row r="626">
      <x:c r="A626" t="str">
        <x:v>Set2_100-10-3</x:v>
      </x:c>
      <x:c r="B626" t="str">
        <x:v>short_same_day</x:v>
      </x:c>
      <x:c r="C626" t="str">
        <x:v>C6</x:v>
      </x:c>
      <x:c r="D626" s="59" t="n">
        <x:v>12</x:v>
      </x:c>
      <x:c r="E626" s="59" t="n">
        <x:v>11</x:v>
      </x:c>
      <x:c r="F626" s="59" t="str">
        <x:v>S6</x:v>
      </x:c>
      <x:c r="G626" s="59" t="n">
        <x:v>129</x:v>
      </x:c>
      <x:c r="H626" s="59" t="n">
        <x:v>165</x:v>
      </x:c>
      <x:c r="I626" s="59" t="n">
        <x:v>10</x:v>
      </x:c>
      <x:c r="J626" s="60" t="n">
        <x:f>'参数'!$C$4</x:f>
        <x:v>120</x:v>
      </x:c>
      <x:c r="K626" s="60" t="n">
        <x:f>'参数'!$D$4</x:f>
        <x:v>180</x:v>
      </x:c>
      <x:c r="L626" s="60" t="n">
        <x:f>H626+I626+J626</x:f>
        <x:v>295</x:v>
      </x:c>
      <x:c r="M626" s="60" t="n">
        <x:f>L626+K626</x:f>
        <x:v>475</x:v>
      </x:c>
      <x:c r="N626" s="60" t="n">
        <x:f>'参数'!$B$10</x:f>
        <x:v>1</x:v>
      </x:c>
      <x:c r="O626" s="60" t="n">
        <x:f>N626*'参数'!$B$11</x:f>
        <x:v>2</x:v>
      </x:c>
      <x:c r="P626" s="60" t="n">
        <x:f>N626*'参数'!$B$12</x:f>
        <x:v>1</x:v>
      </x:c>
      <x:c r="Q626" t="str">
        <x:f>C626&amp;"d"</x:f>
        <x:v>C6d</x:v>
      </x:c>
      <x:c r="R626" t="str">
        <x:f>C626&amp;"p"</x:f>
        <x:v>C6p</x:v>
      </x:c>
      <x:c r="S626" t="str">
        <x:f>IF(AND(L626&gt;=H626+I626+J626,M626&gt;L626,F626&lt;&gt;""),"PASS","FAIL")</x:f>
        <x:v>PASS</x:v>
      </x:c>
      <x:c r="T626" t="n">
        <x:v>9</x:v>
      </x:c>
      <x:c r="U626" t="str">
        <x:v>pickup_after_delivery_completion_plus_usage_lag</x:v>
      </x:c>
    </x:row>
    <x:row r="627">
      <x:c r="A627" t="str">
        <x:v>Set2_100-10-3</x:v>
      </x:c>
      <x:c r="B627" t="str">
        <x:v>short_same_day</x:v>
      </x:c>
      <x:c r="C627" t="str">
        <x:v>C7</x:v>
      </x:c>
      <x:c r="D627" s="59" t="n">
        <x:v>7</x:v>
      </x:c>
      <x:c r="E627" s="59" t="n">
        <x:v>14</x:v>
      </x:c>
      <x:c r="F627" s="59" t="str">
        <x:v>S6</x:v>
      </x:c>
      <x:c r="G627" s="59" t="n">
        <x:v>180</x:v>
      </x:c>
      <x:c r="H627" s="59" t="n">
        <x:v>204</x:v>
      </x:c>
      <x:c r="I627" s="59" t="n">
        <x:v>10</x:v>
      </x:c>
      <x:c r="J627" s="60" t="n">
        <x:f>'参数'!$C$4</x:f>
        <x:v>120</x:v>
      </x:c>
      <x:c r="K627" s="60" t="n">
        <x:f>'参数'!$D$4</x:f>
        <x:v>180</x:v>
      </x:c>
      <x:c r="L627" s="60" t="n">
        <x:f>H627+I627+J627</x:f>
        <x:v>334</x:v>
      </x:c>
      <x:c r="M627" s="60" t="n">
        <x:f>L627+K627</x:f>
        <x:v>514</x:v>
      </x:c>
      <x:c r="N627" s="60" t="n">
        <x:f>'参数'!$B$10</x:f>
        <x:v>1</x:v>
      </x:c>
      <x:c r="O627" s="60" t="n">
        <x:f>N627*'参数'!$B$11</x:f>
        <x:v>2</x:v>
      </x:c>
      <x:c r="P627" s="60" t="n">
        <x:f>N627*'参数'!$B$12</x:f>
        <x:v>1</x:v>
      </x:c>
      <x:c r="Q627" t="str">
        <x:f>C627&amp;"d"</x:f>
        <x:v>C7d</x:v>
      </x:c>
      <x:c r="R627" t="str">
        <x:f>C627&amp;"p"</x:f>
        <x:v>C7p</x:v>
      </x:c>
      <x:c r="S627" t="str">
        <x:f>IF(AND(L627&gt;=H627+I627+J627,M627&gt;L627,F627&lt;&gt;""),"PASS","FAIL")</x:f>
        <x:v>PASS</x:v>
      </x:c>
      <x:c r="T627" t="n">
        <x:v>4</x:v>
      </x:c>
      <x:c r="U627" t="str">
        <x:v>pickup_after_delivery_completion_plus_usage_lag</x:v>
      </x:c>
    </x:row>
    <x:row r="628">
      <x:c r="A628" t="str">
        <x:v>Set2_100-10-3</x:v>
      </x:c>
      <x:c r="B628" t="str">
        <x:v>short_same_day</x:v>
      </x:c>
      <x:c r="C628" t="str">
        <x:v>C8</x:v>
      </x:c>
      <x:c r="D628" s="59" t="n">
        <x:v>12</x:v>
      </x:c>
      <x:c r="E628" s="59" t="n">
        <x:v>19</x:v>
      </x:c>
      <x:c r="F628" s="59" t="str">
        <x:v>S7</x:v>
      </x:c>
      <x:c r="G628" s="59" t="n">
        <x:v>255</x:v>
      </x:c>
      <x:c r="H628" s="59" t="n">
        <x:v>287</x:v>
      </x:c>
      <x:c r="I628" s="59" t="n">
        <x:v>10</x:v>
      </x:c>
      <x:c r="J628" s="60" t="n">
        <x:f>'参数'!$C$4</x:f>
        <x:v>120</x:v>
      </x:c>
      <x:c r="K628" s="60" t="n">
        <x:f>'参数'!$D$4</x:f>
        <x:v>180</x:v>
      </x:c>
      <x:c r="L628" s="60" t="n">
        <x:f>H628+I628+J628</x:f>
        <x:v>417</x:v>
      </x:c>
      <x:c r="M628" s="60" t="n">
        <x:f>L628+K628</x:f>
        <x:v>597</x:v>
      </x:c>
      <x:c r="N628" s="60" t="n">
        <x:f>'参数'!$B$10</x:f>
        <x:v>1</x:v>
      </x:c>
      <x:c r="O628" s="60" t="n">
        <x:f>N628*'参数'!$B$11</x:f>
        <x:v>2</x:v>
      </x:c>
      <x:c r="P628" s="60" t="n">
        <x:f>N628*'参数'!$B$12</x:f>
        <x:v>1</x:v>
      </x:c>
      <x:c r="Q628" t="str">
        <x:f>C628&amp;"d"</x:f>
        <x:v>C8d</x:v>
      </x:c>
      <x:c r="R628" t="str">
        <x:f>C628&amp;"p"</x:f>
        <x:v>C8p</x:v>
      </x:c>
      <x:c r="S628" t="str">
        <x:f>IF(AND(L628&gt;=H628+I628+J628,M628&gt;L628,F628&lt;&gt;""),"PASS","FAIL")</x:f>
        <x:v>PASS</x:v>
      </x:c>
      <x:c r="T628" t="n">
        <x:v>9</x:v>
      </x:c>
      <x:c r="U628" t="str">
        <x:v>pickup_after_delivery_completion_plus_usage_lag</x:v>
      </x:c>
    </x:row>
    <x:row r="629">
      <x:c r="A629" t="str">
        <x:v>Set2_100-10-3</x:v>
      </x:c>
      <x:c r="B629" t="str">
        <x:v>short_same_day</x:v>
      </x:c>
      <x:c r="C629" t="str">
        <x:v>C9</x:v>
      </x:c>
      <x:c r="D629" s="59" t="n">
        <x:v>2</x:v>
      </x:c>
      <x:c r="E629" s="59" t="n">
        <x:v>11</x:v>
      </x:c>
      <x:c r="F629" s="59" t="str">
        <x:v>S6</x:v>
      </x:c>
      <x:c r="G629" s="59" t="n">
        <x:v>211</x:v>
      </x:c>
      <x:c r="H629" s="59" t="n">
        <x:v>245</x:v>
      </x:c>
      <x:c r="I629" s="59" t="n">
        <x:v>10</x:v>
      </x:c>
      <x:c r="J629" s="60" t="n">
        <x:f>'参数'!$C$4</x:f>
        <x:v>120</x:v>
      </x:c>
      <x:c r="K629" s="60" t="n">
        <x:f>'参数'!$D$4</x:f>
        <x:v>180</x:v>
      </x:c>
      <x:c r="L629" s="60" t="n">
        <x:f>H629+I629+J629</x:f>
        <x:v>375</x:v>
      </x:c>
      <x:c r="M629" s="60" t="n">
        <x:f>L629+K629</x:f>
        <x:v>555</x:v>
      </x:c>
      <x:c r="N629" s="60" t="n">
        <x:f>'参数'!$B$10</x:f>
        <x:v>1</x:v>
      </x:c>
      <x:c r="O629" s="60" t="n">
        <x:f>N629*'参数'!$B$11</x:f>
        <x:v>2</x:v>
      </x:c>
      <x:c r="P629" s="60" t="n">
        <x:f>N629*'参数'!$B$12</x:f>
        <x:v>1</x:v>
      </x:c>
      <x:c r="Q629" t="str">
        <x:f>C629&amp;"d"</x:f>
        <x:v>C9d</x:v>
      </x:c>
      <x:c r="R629" t="str">
        <x:f>C629&amp;"p"</x:f>
        <x:v>C9p</x:v>
      </x:c>
      <x:c r="S629" t="str">
        <x:f>IF(AND(L629&gt;=H629+I629+J629,M629&gt;L629,F629&lt;&gt;""),"PASS","FAIL")</x:f>
        <x:v>PASS</x:v>
      </x:c>
      <x:c r="T629" t="n">
        <x:v>6</x:v>
      </x:c>
      <x:c r="U629" t="str">
        <x:v>pickup_after_delivery_completion_plus_usage_lag</x:v>
      </x:c>
    </x:row>
    <x:row r="630">
      <x:c r="A630" t="str">
        <x:v>Set2_100-10-3</x:v>
      </x:c>
      <x:c r="B630" t="str">
        <x:v>short_same_day</x:v>
      </x:c>
      <x:c r="C630" t="str">
        <x:v>C10</x:v>
      </x:c>
      <x:c r="D630" s="59" t="n">
        <x:v>15</x:v>
      </x:c>
      <x:c r="E630" s="59" t="n">
        <x:v>20</x:v>
      </x:c>
      <x:c r="F630" s="59" t="str">
        <x:v>S7</x:v>
      </x:c>
      <x:c r="G630" s="59" t="n">
        <x:v>566</x:v>
      </x:c>
      <x:c r="H630" s="59" t="n">
        <x:v>578</x:v>
      </x:c>
      <x:c r="I630" s="59" t="n">
        <x:v>10</x:v>
      </x:c>
      <x:c r="J630" s="60" t="n">
        <x:f>'参数'!$C$4</x:f>
        <x:v>120</x:v>
      </x:c>
      <x:c r="K630" s="60" t="n">
        <x:f>'参数'!$D$4</x:f>
        <x:v>180</x:v>
      </x:c>
      <x:c r="L630" s="60" t="n">
        <x:f>H630+I630+J630</x:f>
        <x:v>708</x:v>
      </x:c>
      <x:c r="M630" s="60" t="n">
        <x:f>L630+K630</x:f>
        <x:v>888</x:v>
      </x:c>
      <x:c r="N630" s="60" t="n">
        <x:f>'参数'!$B$10</x:f>
        <x:v>1</x:v>
      </x:c>
      <x:c r="O630" s="60" t="n">
        <x:f>N630*'参数'!$B$11</x:f>
        <x:v>2</x:v>
      </x:c>
      <x:c r="P630" s="60" t="n">
        <x:f>N630*'参数'!$B$12</x:f>
        <x:v>1</x:v>
      </x:c>
      <x:c r="Q630" t="str">
        <x:f>C630&amp;"d"</x:f>
        <x:v>C10d</x:v>
      </x:c>
      <x:c r="R630" t="str">
        <x:f>C630&amp;"p"</x:f>
        <x:v>C10p</x:v>
      </x:c>
      <x:c r="S630" t="str">
        <x:f>IF(AND(L630&gt;=H630+I630+J630,M630&gt;L630,F630&lt;&gt;""),"PASS","FAIL")</x:f>
        <x:v>PASS</x:v>
      </x:c>
      <x:c r="T630" t="n">
        <x:v>3</x:v>
      </x:c>
      <x:c r="U630" t="str">
        <x:v>pickup_after_delivery_completion_plus_usage_lag</x:v>
      </x:c>
    </x:row>
    <x:row r="631">
      <x:c r="A631" t="str">
        <x:v>Set2_100-10-3</x:v>
      </x:c>
      <x:c r="B631" t="str">
        <x:v>short_same_day</x:v>
      </x:c>
      <x:c r="C631" t="str">
        <x:v>C11</x:v>
      </x:c>
      <x:c r="D631" s="59" t="n">
        <x:v>8</x:v>
      </x:c>
      <x:c r="E631" s="59" t="n">
        <x:v>13</x:v>
      </x:c>
      <x:c r="F631" s="59" t="str">
        <x:v>S6</x:v>
      </x:c>
      <x:c r="G631" s="59" t="n">
        <x:v>503</x:v>
      </x:c>
      <x:c r="H631" s="59" t="n">
        <x:v>517</x:v>
      </x:c>
      <x:c r="I631" s="59" t="n">
        <x:v>10</x:v>
      </x:c>
      <x:c r="J631" s="60" t="n">
        <x:f>'参数'!$C$4</x:f>
        <x:v>120</x:v>
      </x:c>
      <x:c r="K631" s="60" t="n">
        <x:f>'参数'!$D$4</x:f>
        <x:v>180</x:v>
      </x:c>
      <x:c r="L631" s="60" t="n">
        <x:f>H631+I631+J631</x:f>
        <x:v>647</x:v>
      </x:c>
      <x:c r="M631" s="60" t="n">
        <x:f>L631+K631</x:f>
        <x:v>827</x:v>
      </x:c>
      <x:c r="N631" s="60" t="n">
        <x:f>'参数'!$B$10</x:f>
        <x:v>1</x:v>
      </x:c>
      <x:c r="O631" s="60" t="n">
        <x:f>N631*'参数'!$B$11</x:f>
        <x:v>2</x:v>
      </x:c>
      <x:c r="P631" s="60" t="n">
        <x:f>N631*'参数'!$B$12</x:f>
        <x:v>1</x:v>
      </x:c>
      <x:c r="Q631" t="str">
        <x:f>C631&amp;"d"</x:f>
        <x:v>C11d</x:v>
      </x:c>
      <x:c r="R631" t="str">
        <x:f>C631&amp;"p"</x:f>
        <x:v>C11p</x:v>
      </x:c>
      <x:c r="S631" t="str">
        <x:f>IF(AND(L631&gt;=H631+I631+J631,M631&gt;L631,F631&lt;&gt;""),"PASS","FAIL")</x:f>
        <x:v>PASS</x:v>
      </x:c>
      <x:c r="T631" t="n">
        <x:v>3</x:v>
      </x:c>
      <x:c r="U631" t="str">
        <x:v>pickup_after_delivery_completion_plus_usage_lag</x:v>
      </x:c>
    </x:row>
    <x:row r="632">
      <x:c r="A632" t="str">
        <x:v>Set2_100-10-3</x:v>
      </x:c>
      <x:c r="B632" t="str">
        <x:v>short_same_day</x:v>
      </x:c>
      <x:c r="C632" t="str">
        <x:v>C12</x:v>
      </x:c>
      <x:c r="D632" s="59" t="n">
        <x:v>9</x:v>
      </x:c>
      <x:c r="E632" s="59" t="n">
        <x:v>15</x:v>
      </x:c>
      <x:c r="F632" s="59" t="str">
        <x:v>S6</x:v>
      </x:c>
      <x:c r="G632" s="59" t="n">
        <x:v>268</x:v>
      </x:c>
      <x:c r="H632" s="59" t="n">
        <x:v>284</x:v>
      </x:c>
      <x:c r="I632" s="59" t="n">
        <x:v>10</x:v>
      </x:c>
      <x:c r="J632" s="60" t="n">
        <x:f>'参数'!$C$4</x:f>
        <x:v>120</x:v>
      </x:c>
      <x:c r="K632" s="60" t="n">
        <x:f>'参数'!$D$4</x:f>
        <x:v>180</x:v>
      </x:c>
      <x:c r="L632" s="60" t="n">
        <x:f>H632+I632+J632</x:f>
        <x:v>414</x:v>
      </x:c>
      <x:c r="M632" s="60" t="n">
        <x:f>L632+K632</x:f>
        <x:v>594</x:v>
      </x:c>
      <x:c r="N632" s="60" t="n">
        <x:f>'参数'!$B$10</x:f>
        <x:v>1</x:v>
      </x:c>
      <x:c r="O632" s="60" t="n">
        <x:f>N632*'参数'!$B$11</x:f>
        <x:v>2</x:v>
      </x:c>
      <x:c r="P632" s="60" t="n">
        <x:f>N632*'参数'!$B$12</x:f>
        <x:v>1</x:v>
      </x:c>
      <x:c r="Q632" t="str">
        <x:f>C632&amp;"d"</x:f>
        <x:v>C12d</x:v>
      </x:c>
      <x:c r="R632" t="str">
        <x:f>C632&amp;"p"</x:f>
        <x:v>C12p</x:v>
      </x:c>
      <x:c r="S632" t="str">
        <x:f>IF(AND(L632&gt;=H632+I632+J632,M632&gt;L632,F632&lt;&gt;""),"PASS","FAIL")</x:f>
        <x:v>PASS</x:v>
      </x:c>
      <x:c r="T632" t="n">
        <x:v>5</x:v>
      </x:c>
      <x:c r="U632" t="str">
        <x:v>pickup_after_delivery_completion_plus_usage_lag</x:v>
      </x:c>
    </x:row>
    <x:row r="633">
      <x:c r="A633" t="str">
        <x:v>Set2_100-10-3</x:v>
      </x:c>
      <x:c r="B633" t="str">
        <x:v>short_same_day</x:v>
      </x:c>
      <x:c r="C633" t="str">
        <x:v>C13</x:v>
      </x:c>
      <x:c r="D633" s="59" t="n">
        <x:v>4</x:v>
      </x:c>
      <x:c r="E633" s="59" t="n">
        <x:v>12</x:v>
      </x:c>
      <x:c r="F633" s="59" t="str">
        <x:v>S6</x:v>
      </x:c>
      <x:c r="G633" s="59" t="n">
        <x:v>458</x:v>
      </x:c>
      <x:c r="H633" s="59" t="n">
        <x:v>492</x:v>
      </x:c>
      <x:c r="I633" s="59" t="n">
        <x:v>10</x:v>
      </x:c>
      <x:c r="J633" s="60" t="n">
        <x:f>'参数'!$C$4</x:f>
        <x:v>120</x:v>
      </x:c>
      <x:c r="K633" s="60" t="n">
        <x:f>'参数'!$D$4</x:f>
        <x:v>180</x:v>
      </x:c>
      <x:c r="L633" s="60" t="n">
        <x:f>H633+I633+J633</x:f>
        <x:v>622</x:v>
      </x:c>
      <x:c r="M633" s="60" t="n">
        <x:f>L633+K633</x:f>
        <x:v>802</x:v>
      </x:c>
      <x:c r="N633" s="60" t="n">
        <x:f>'参数'!$B$10</x:f>
        <x:v>1</x:v>
      </x:c>
      <x:c r="O633" s="60" t="n">
        <x:f>N633*'参数'!$B$11</x:f>
        <x:v>2</x:v>
      </x:c>
      <x:c r="P633" s="60" t="n">
        <x:f>N633*'参数'!$B$12</x:f>
        <x:v>1</x:v>
      </x:c>
      <x:c r="Q633" t="str">
        <x:f>C633&amp;"d"</x:f>
        <x:v>C13d</x:v>
      </x:c>
      <x:c r="R633" t="str">
        <x:f>C633&amp;"p"</x:f>
        <x:v>C13p</x:v>
      </x:c>
      <x:c r="S633" t="str">
        <x:f>IF(AND(L633&gt;=H633+I633+J633,M633&gt;L633,F633&lt;&gt;""),"PASS","FAIL")</x:f>
        <x:v>PASS</x:v>
      </x:c>
      <x:c r="T633" t="n">
        <x:v>1</x:v>
      </x:c>
      <x:c r="U633" t="str">
        <x:v>pickup_after_delivery_completion_plus_usage_lag</x:v>
      </x:c>
    </x:row>
    <x:row r="634">
      <x:c r="A634" t="str">
        <x:v>Set2_100-10-3</x:v>
      </x:c>
      <x:c r="B634" t="str">
        <x:v>short_same_day</x:v>
      </x:c>
      <x:c r="C634" t="str">
        <x:v>C14</x:v>
      </x:c>
      <x:c r="D634" s="59" t="n">
        <x:v>5</x:v>
      </x:c>
      <x:c r="E634" s="59" t="n">
        <x:v>21</x:v>
      </x:c>
      <x:c r="F634" s="59" t="str">
        <x:v>S7</x:v>
      </x:c>
      <x:c r="G634" s="59" t="n">
        <x:v>197</x:v>
      </x:c>
      <x:c r="H634" s="59" t="n">
        <x:v>235</x:v>
      </x:c>
      <x:c r="I634" s="59" t="n">
        <x:v>10</x:v>
      </x:c>
      <x:c r="J634" s="60" t="n">
        <x:f>'参数'!$C$4</x:f>
        <x:v>120</x:v>
      </x:c>
      <x:c r="K634" s="60" t="n">
        <x:f>'参数'!$D$4</x:f>
        <x:v>180</x:v>
      </x:c>
      <x:c r="L634" s="60" t="n">
        <x:f>H634+I634+J634</x:f>
        <x:v>365</x:v>
      </x:c>
      <x:c r="M634" s="60" t="n">
        <x:f>L634+K634</x:f>
        <x:v>545</x:v>
      </x:c>
      <x:c r="N634" s="60" t="n">
        <x:f>'参数'!$B$10</x:f>
        <x:v>1</x:v>
      </x:c>
      <x:c r="O634" s="60" t="n">
        <x:f>N634*'参数'!$B$11</x:f>
        <x:v>2</x:v>
      </x:c>
      <x:c r="P634" s="60" t="n">
        <x:f>N634*'参数'!$B$12</x:f>
        <x:v>1</x:v>
      </x:c>
      <x:c r="Q634" t="str">
        <x:f>C634&amp;"d"</x:f>
        <x:v>C14d</x:v>
      </x:c>
      <x:c r="R634" t="str">
        <x:f>C634&amp;"p"</x:f>
        <x:v>C14p</x:v>
      </x:c>
      <x:c r="S634" t="str">
        <x:f>IF(AND(L634&gt;=H634+I634+J634,M634&gt;L634,F634&lt;&gt;""),"PASS","FAIL")</x:f>
        <x:v>PASS</x:v>
      </x:c>
      <x:c r="T634" t="n">
        <x:v>13</x:v>
      </x:c>
      <x:c r="U634" t="str">
        <x:v>pickup_after_delivery_completion_plus_usage_lag</x:v>
      </x:c>
    </x:row>
    <x:row r="635">
      <x:c r="A635" t="str">
        <x:v>Set2_100-10-3</x:v>
      </x:c>
      <x:c r="B635" t="str">
        <x:v>short_same_day</x:v>
      </x:c>
      <x:c r="C635" t="str">
        <x:v>C15</x:v>
      </x:c>
      <x:c r="D635" s="59" t="n">
        <x:v>19</x:v>
      </x:c>
      <x:c r="E635" s="59" t="n">
        <x:v>3</x:v>
      </x:c>
      <x:c r="F635" s="59" t="str">
        <x:v>S1</x:v>
      </x:c>
      <x:c r="G635" s="59" t="n">
        <x:v>522</x:v>
      </x:c>
      <x:c r="H635" s="59" t="n">
        <x:v>548</x:v>
      </x:c>
      <x:c r="I635" s="59" t="n">
        <x:v>10</x:v>
      </x:c>
      <x:c r="J635" s="60" t="n">
        <x:f>'参数'!$C$4</x:f>
        <x:v>120</x:v>
      </x:c>
      <x:c r="K635" s="60" t="n">
        <x:f>'参数'!$D$4</x:f>
        <x:v>180</x:v>
      </x:c>
      <x:c r="L635" s="60" t="n">
        <x:f>H635+I635+J635</x:f>
        <x:v>678</x:v>
      </x:c>
      <x:c r="M635" s="60" t="n">
        <x:f>L635+K635</x:f>
        <x:v>858</x:v>
      </x:c>
      <x:c r="N635" s="60" t="n">
        <x:f>'参数'!$B$10</x:f>
        <x:v>1</x:v>
      </x:c>
      <x:c r="O635" s="60" t="n">
        <x:f>N635*'参数'!$B$11</x:f>
        <x:v>2</x:v>
      </x:c>
      <x:c r="P635" s="60" t="n">
        <x:f>N635*'参数'!$B$12</x:f>
        <x:v>1</x:v>
      </x:c>
      <x:c r="Q635" t="str">
        <x:f>C635&amp;"d"</x:f>
        <x:v>C15d</x:v>
      </x:c>
      <x:c r="R635" t="str">
        <x:f>C635&amp;"p"</x:f>
        <x:v>C15p</x:v>
      </x:c>
      <x:c r="S635" t="str">
        <x:f>IF(AND(L635&gt;=H635+I635+J635,M635&gt;L635,F635&lt;&gt;""),"PASS","FAIL")</x:f>
        <x:v>PASS</x:v>
      </x:c>
      <x:c r="T635" t="n">
        <x:v>19</x:v>
      </x:c>
      <x:c r="U635" t="str">
        <x:v>pickup_after_delivery_completion_plus_usage_lag</x:v>
      </x:c>
    </x:row>
    <x:row r="636">
      <x:c r="A636" t="str">
        <x:v>Set2_100-10-3</x:v>
      </x:c>
      <x:c r="B636" t="str">
        <x:v>short_same_day</x:v>
      </x:c>
      <x:c r="C636" t="str">
        <x:v>C16</x:v>
      </x:c>
      <x:c r="D636" s="59" t="n">
        <x:v>14</x:v>
      </x:c>
      <x:c r="E636" s="59" t="n">
        <x:v>10</x:v>
      </x:c>
      <x:c r="F636" s="59" t="str">
        <x:v>S6</x:v>
      </x:c>
      <x:c r="G636" s="59" t="n">
        <x:v>338</x:v>
      </x:c>
      <x:c r="H636" s="59" t="n">
        <x:v>350</x:v>
      </x:c>
      <x:c r="I636" s="59" t="n">
        <x:v>10</x:v>
      </x:c>
      <x:c r="J636" s="60" t="n">
        <x:f>'参数'!$C$4</x:f>
        <x:v>120</x:v>
      </x:c>
      <x:c r="K636" s="60" t="n">
        <x:f>'参数'!$D$4</x:f>
        <x:v>180</x:v>
      </x:c>
      <x:c r="L636" s="60" t="n">
        <x:f>H636+I636+J636</x:f>
        <x:v>480</x:v>
      </x:c>
      <x:c r="M636" s="60" t="n">
        <x:f>L636+K636</x:f>
        <x:v>660</x:v>
      </x:c>
      <x:c r="N636" s="60" t="n">
        <x:f>'参数'!$B$10</x:f>
        <x:v>1</x:v>
      </x:c>
      <x:c r="O636" s="60" t="n">
        <x:f>N636*'参数'!$B$11</x:f>
        <x:v>2</x:v>
      </x:c>
      <x:c r="P636" s="60" t="n">
        <x:f>N636*'参数'!$B$12</x:f>
        <x:v>1</x:v>
      </x:c>
      <x:c r="Q636" t="str">
        <x:f>C636&amp;"d"</x:f>
        <x:v>C16d</x:v>
      </x:c>
      <x:c r="R636" t="str">
        <x:f>C636&amp;"p"</x:f>
        <x:v>C16p</x:v>
      </x:c>
      <x:c r="S636" t="str">
        <x:f>IF(AND(L636&gt;=H636+I636+J636,M636&gt;L636,F636&lt;&gt;""),"PASS","FAIL")</x:f>
        <x:v>PASS</x:v>
      </x:c>
      <x:c r="T636" t="n">
        <x:v>14</x:v>
      </x:c>
      <x:c r="U636" t="str">
        <x:v>pickup_after_delivery_completion_plus_usage_lag</x:v>
      </x:c>
    </x:row>
    <x:row r="637">
      <x:c r="A637" t="str">
        <x:v>Set2_100-10-3</x:v>
      </x:c>
      <x:c r="B637" t="str">
        <x:v>short_same_day</x:v>
      </x:c>
      <x:c r="C637" t="str">
        <x:v>C17</x:v>
      </x:c>
      <x:c r="D637" s="59" t="n">
        <x:v>12</x:v>
      </x:c>
      <x:c r="E637" s="59" t="n">
        <x:v>4</x:v>
      </x:c>
      <x:c r="F637" s="59" t="str">
        <x:v>S6</x:v>
      </x:c>
      <x:c r="G637" s="59" t="n">
        <x:v>391</x:v>
      </x:c>
      <x:c r="H637" s="59" t="n">
        <x:v>413</x:v>
      </x:c>
      <x:c r="I637" s="59" t="n">
        <x:v>10</x:v>
      </x:c>
      <x:c r="J637" s="60" t="n">
        <x:f>'参数'!$C$4</x:f>
        <x:v>120</x:v>
      </x:c>
      <x:c r="K637" s="60" t="n">
        <x:f>'参数'!$D$4</x:f>
        <x:v>180</x:v>
      </x:c>
      <x:c r="L637" s="60" t="n">
        <x:f>H637+I637+J637</x:f>
        <x:v>543</x:v>
      </x:c>
      <x:c r="M637" s="60" t="n">
        <x:f>L637+K637</x:f>
        <x:v>723</x:v>
      </x:c>
      <x:c r="N637" s="60" t="n">
        <x:f>'参数'!$B$10</x:f>
        <x:v>1</x:v>
      </x:c>
      <x:c r="O637" s="60" t="n">
        <x:f>N637*'参数'!$B$11</x:f>
        <x:v>2</x:v>
      </x:c>
      <x:c r="P637" s="60" t="n">
        <x:f>N637*'参数'!$B$12</x:f>
        <x:v>1</x:v>
      </x:c>
      <x:c r="Q637" t="str">
        <x:f>C637&amp;"d"</x:f>
        <x:v>C17d</x:v>
      </x:c>
      <x:c r="R637" t="str">
        <x:f>C637&amp;"p"</x:f>
        <x:v>C17p</x:v>
      </x:c>
      <x:c r="S637" t="str">
        <x:f>IF(AND(L637&gt;=H637+I637+J637,M637&gt;L637,F637&lt;&gt;""),"PASS","FAIL")</x:f>
        <x:v>PASS</x:v>
      </x:c>
      <x:c r="T637" t="n">
        <x:v>8</x:v>
      </x:c>
      <x:c r="U637" t="str">
        <x:v>pickup_after_delivery_completion_plus_usage_lag</x:v>
      </x:c>
    </x:row>
    <x:row r="638">
      <x:c r="A638" t="str">
        <x:v>Set2_100-10-3</x:v>
      </x:c>
      <x:c r="B638" t="str">
        <x:v>short_same_day</x:v>
      </x:c>
      <x:c r="C638" t="str">
        <x:v>C18</x:v>
      </x:c>
      <x:c r="D638" s="59" t="n">
        <x:v>11</x:v>
      </x:c>
      <x:c r="E638" s="59" t="n">
        <x:v>11</x:v>
      </x:c>
      <x:c r="F638" s="59" t="str">
        <x:v>S6</x:v>
      </x:c>
      <x:c r="G638" s="59" t="n">
        <x:v>109</x:v>
      </x:c>
      <x:c r="H638" s="59" t="n">
        <x:v>139</x:v>
      </x:c>
      <x:c r="I638" s="59" t="n">
        <x:v>10</x:v>
      </x:c>
      <x:c r="J638" s="60" t="n">
        <x:f>'参数'!$C$4</x:f>
        <x:v>120</x:v>
      </x:c>
      <x:c r="K638" s="60" t="n">
        <x:f>'参数'!$D$4</x:f>
        <x:v>180</x:v>
      </x:c>
      <x:c r="L638" s="60" t="n">
        <x:f>H638+I638+J638</x:f>
        <x:v>269</x:v>
      </x:c>
      <x:c r="M638" s="60" t="n">
        <x:f>L638+K638</x:f>
        <x:v>449</x:v>
      </x:c>
      <x:c r="N638" s="60" t="n">
        <x:f>'参数'!$B$10</x:f>
        <x:v>1</x:v>
      </x:c>
      <x:c r="O638" s="60" t="n">
        <x:f>N638*'参数'!$B$11</x:f>
        <x:v>2</x:v>
      </x:c>
      <x:c r="P638" s="60" t="n">
        <x:f>N638*'参数'!$B$12</x:f>
        <x:v>1</x:v>
      </x:c>
      <x:c r="Q638" t="str">
        <x:f>C638&amp;"d"</x:f>
        <x:v>C18d</x:v>
      </x:c>
      <x:c r="R638" t="str">
        <x:f>C638&amp;"p"</x:f>
        <x:v>C18p</x:v>
      </x:c>
      <x:c r="S638" t="str">
        <x:f>IF(AND(L638&gt;=H638+I638+J638,M638&gt;L638,F638&lt;&gt;""),"PASS","FAIL")</x:f>
        <x:v>PASS</x:v>
      </x:c>
      <x:c r="T638" t="n">
        <x:v>13</x:v>
      </x:c>
      <x:c r="U638" t="str">
        <x:v>pickup_after_delivery_completion_plus_usage_lag</x:v>
      </x:c>
    </x:row>
    <x:row r="639">
      <x:c r="A639" t="str">
        <x:v>Set2_100-10-3</x:v>
      </x:c>
      <x:c r="B639" t="str">
        <x:v>short_same_day</x:v>
      </x:c>
      <x:c r="C639" t="str">
        <x:v>C19</x:v>
      </x:c>
      <x:c r="D639" s="59" t="n">
        <x:v>2</x:v>
      </x:c>
      <x:c r="E639" s="59" t="n">
        <x:v>12</x:v>
      </x:c>
      <x:c r="F639" s="59" t="str">
        <x:v>S6</x:v>
      </x:c>
      <x:c r="G639" s="59" t="n">
        <x:v>191</x:v>
      </x:c>
      <x:c r="H639" s="59" t="n">
        <x:v>227</x:v>
      </x:c>
      <x:c r="I639" s="59" t="n">
        <x:v>10</x:v>
      </x:c>
      <x:c r="J639" s="60" t="n">
        <x:f>'参数'!$C$4</x:f>
        <x:v>120</x:v>
      </x:c>
      <x:c r="K639" s="60" t="n">
        <x:f>'参数'!$D$4</x:f>
        <x:v>180</x:v>
      </x:c>
      <x:c r="L639" s="60" t="n">
        <x:f>H639+I639+J639</x:f>
        <x:v>357</x:v>
      </x:c>
      <x:c r="M639" s="60" t="n">
        <x:f>L639+K639</x:f>
        <x:v>537</x:v>
      </x:c>
      <x:c r="N639" s="60" t="n">
        <x:f>'参数'!$B$10</x:f>
        <x:v>1</x:v>
      </x:c>
      <x:c r="O639" s="60" t="n">
        <x:f>N639*'参数'!$B$11</x:f>
        <x:v>2</x:v>
      </x:c>
      <x:c r="P639" s="60" t="n">
        <x:f>N639*'参数'!$B$12</x:f>
        <x:v>1</x:v>
      </x:c>
      <x:c r="Q639" t="str">
        <x:f>C639&amp;"d"</x:f>
        <x:v>C19d</x:v>
      </x:c>
      <x:c r="R639" t="str">
        <x:f>C639&amp;"p"</x:f>
        <x:v>C19p</x:v>
      </x:c>
      <x:c r="S639" t="str">
        <x:f>IF(AND(L639&gt;=H639+I639+J639,M639&gt;L639,F639&lt;&gt;""),"PASS","FAIL")</x:f>
        <x:v>PASS</x:v>
      </x:c>
      <x:c r="T639" t="n">
        <x:v>8</x:v>
      </x:c>
      <x:c r="U639" t="str">
        <x:v>pickup_after_delivery_completion_plus_usage_lag</x:v>
      </x:c>
    </x:row>
    <x:row r="640">
      <x:c r="A640" t="str">
        <x:v>Set2_100-10-3</x:v>
      </x:c>
      <x:c r="B640" t="str">
        <x:v>short_same_day</x:v>
      </x:c>
      <x:c r="C640" t="str">
        <x:v>C20</x:v>
      </x:c>
      <x:c r="D640" s="59" t="n">
        <x:v>9</x:v>
      </x:c>
      <x:c r="E640" s="59" t="n">
        <x:v>15</x:v>
      </x:c>
      <x:c r="F640" s="59" t="str">
        <x:v>S6</x:v>
      </x:c>
      <x:c r="G640" s="59" t="n">
        <x:v>119</x:v>
      </x:c>
      <x:c r="H640" s="59" t="n">
        <x:v>133</x:v>
      </x:c>
      <x:c r="I640" s="59" t="n">
        <x:v>10</x:v>
      </x:c>
      <x:c r="J640" s="60" t="n">
        <x:f>'参数'!$C$4</x:f>
        <x:v>120</x:v>
      </x:c>
      <x:c r="K640" s="60" t="n">
        <x:f>'参数'!$D$4</x:f>
        <x:v>180</x:v>
      </x:c>
      <x:c r="L640" s="60" t="n">
        <x:f>H640+I640+J640</x:f>
        <x:v>263</x:v>
      </x:c>
      <x:c r="M640" s="60" t="n">
        <x:f>L640+K640</x:f>
        <x:v>443</x:v>
      </x:c>
      <x:c r="N640" s="60" t="n">
        <x:f>'参数'!$B$10</x:f>
        <x:v>1</x:v>
      </x:c>
      <x:c r="O640" s="60" t="n">
        <x:f>N640*'参数'!$B$11</x:f>
        <x:v>2</x:v>
      </x:c>
      <x:c r="P640" s="60" t="n">
        <x:f>N640*'参数'!$B$12</x:f>
        <x:v>1</x:v>
      </x:c>
      <x:c r="Q640" t="str">
        <x:f>C640&amp;"d"</x:f>
        <x:v>C20d</x:v>
      </x:c>
      <x:c r="R640" t="str">
        <x:f>C640&amp;"p"</x:f>
        <x:v>C20p</x:v>
      </x:c>
      <x:c r="S640" t="str">
        <x:f>IF(AND(L640&gt;=H640+I640+J640,M640&gt;L640,F640&lt;&gt;""),"PASS","FAIL")</x:f>
        <x:v>PASS</x:v>
      </x:c>
      <x:c r="T640" t="n">
        <x:v>12</x:v>
      </x:c>
      <x:c r="U640" t="str">
        <x:v>pickup_after_delivery_completion_plus_usage_lag</x:v>
      </x:c>
    </x:row>
    <x:row r="641">
      <x:c r="A641" t="str">
        <x:v>Set2_100-10-3</x:v>
      </x:c>
      <x:c r="B641" t="str">
        <x:v>short_same_day</x:v>
      </x:c>
      <x:c r="C641" t="str">
        <x:v>C21</x:v>
      </x:c>
      <x:c r="D641" s="59" t="n">
        <x:v>24</x:v>
      </x:c>
      <x:c r="E641" s="59" t="n">
        <x:v>10</x:v>
      </x:c>
      <x:c r="F641" s="59" t="str">
        <x:v>S5</x:v>
      </x:c>
      <x:c r="G641" s="59" t="n">
        <x:v>161</x:v>
      </x:c>
      <x:c r="H641" s="59" t="n">
        <x:v>187</x:v>
      </x:c>
      <x:c r="I641" s="59" t="n">
        <x:v>10</x:v>
      </x:c>
      <x:c r="J641" s="60" t="n">
        <x:f>'参数'!$C$4</x:f>
        <x:v>120</x:v>
      </x:c>
      <x:c r="K641" s="60" t="n">
        <x:f>'参数'!$D$4</x:f>
        <x:v>180</x:v>
      </x:c>
      <x:c r="L641" s="60" t="n">
        <x:f>H641+I641+J641</x:f>
        <x:v>317</x:v>
      </x:c>
      <x:c r="M641" s="60" t="n">
        <x:f>L641+K641</x:f>
        <x:v>497</x:v>
      </x:c>
      <x:c r="N641" s="60" t="n">
        <x:f>'参数'!$B$10</x:f>
        <x:v>1</x:v>
      </x:c>
      <x:c r="O641" s="60" t="n">
        <x:f>N641*'参数'!$B$11</x:f>
        <x:v>2</x:v>
      </x:c>
      <x:c r="P641" s="60" t="n">
        <x:f>N641*'参数'!$B$12</x:f>
        <x:v>1</x:v>
      </x:c>
      <x:c r="Q641" t="str">
        <x:f>C641&amp;"d"</x:f>
        <x:v>C21d</x:v>
      </x:c>
      <x:c r="R641" t="str">
        <x:f>C641&amp;"p"</x:f>
        <x:v>C21p</x:v>
      </x:c>
      <x:c r="S641" t="str">
        <x:f>IF(AND(L641&gt;=H641+I641+J641,M641&gt;L641,F641&lt;&gt;""),"PASS","FAIL")</x:f>
        <x:v>PASS</x:v>
      </x:c>
      <x:c r="T641" t="n">
        <x:v>3</x:v>
      </x:c>
      <x:c r="U641" t="str">
        <x:v>pickup_after_delivery_completion_plus_usage_lag</x:v>
      </x:c>
    </x:row>
    <x:row r="642">
      <x:c r="A642" t="str">
        <x:v>Set2_100-10-3</x:v>
      </x:c>
      <x:c r="B642" t="str">
        <x:v>short_same_day</x:v>
      </x:c>
      <x:c r="C642" t="str">
        <x:v>C22</x:v>
      </x:c>
      <x:c r="D642" s="59" t="n">
        <x:v>13</x:v>
      </x:c>
      <x:c r="E642" s="59" t="n">
        <x:v>21</x:v>
      </x:c>
      <x:c r="F642" s="59" t="str">
        <x:v>S7</x:v>
      </x:c>
      <x:c r="G642" s="59" t="n">
        <x:v>252</x:v>
      </x:c>
      <x:c r="H642" s="59" t="n">
        <x:v>278</x:v>
      </x:c>
      <x:c r="I642" s="59" t="n">
        <x:v>10</x:v>
      </x:c>
      <x:c r="J642" s="60" t="n">
        <x:f>'参数'!$C$4</x:f>
        <x:v>120</x:v>
      </x:c>
      <x:c r="K642" s="60" t="n">
        <x:f>'参数'!$D$4</x:f>
        <x:v>180</x:v>
      </x:c>
      <x:c r="L642" s="60" t="n">
        <x:f>H642+I642+J642</x:f>
        <x:v>408</x:v>
      </x:c>
      <x:c r="M642" s="60" t="n">
        <x:f>L642+K642</x:f>
        <x:v>588</x:v>
      </x:c>
      <x:c r="N642" s="60" t="n">
        <x:f>'参数'!$B$10</x:f>
        <x:v>1</x:v>
      </x:c>
      <x:c r="O642" s="60" t="n">
        <x:f>N642*'参数'!$B$11</x:f>
        <x:v>2</x:v>
      </x:c>
      <x:c r="P642" s="60" t="n">
        <x:f>N642*'参数'!$B$12</x:f>
        <x:v>1</x:v>
      </x:c>
      <x:c r="Q642" t="str">
        <x:f>C642&amp;"d"</x:f>
        <x:v>C22d</x:v>
      </x:c>
      <x:c r="R642" t="str">
        <x:f>C642&amp;"p"</x:f>
        <x:v>C22p</x:v>
      </x:c>
      <x:c r="S642" t="str">
        <x:f>IF(AND(L642&gt;=H642+I642+J642,M642&gt;L642,F642&lt;&gt;""),"PASS","FAIL")</x:f>
        <x:v>PASS</x:v>
      </x:c>
      <x:c r="T642" t="n">
        <x:v>9</x:v>
      </x:c>
      <x:c r="U642" t="str">
        <x:v>pickup_after_delivery_completion_plus_usage_lag</x:v>
      </x:c>
    </x:row>
    <x:row r="643">
      <x:c r="A643" t="str">
        <x:v>Set2_100-10-3</x:v>
      </x:c>
      <x:c r="B643" t="str">
        <x:v>short_same_day</x:v>
      </x:c>
      <x:c r="C643" t="str">
        <x:v>C23</x:v>
      </x:c>
      <x:c r="D643" s="59" t="n">
        <x:v>16</x:v>
      </x:c>
      <x:c r="E643" s="59" t="n">
        <x:v>16</x:v>
      </x:c>
      <x:c r="F643" s="59" t="str">
        <x:v>S5</x:v>
      </x:c>
      <x:c r="G643" s="59" t="n">
        <x:v>361</x:v>
      </x:c>
      <x:c r="H643" s="59" t="n">
        <x:v>387</x:v>
      </x:c>
      <x:c r="I643" s="59" t="n">
        <x:v>10</x:v>
      </x:c>
      <x:c r="J643" s="60" t="n">
        <x:f>'参数'!$C$4</x:f>
        <x:v>120</x:v>
      </x:c>
      <x:c r="K643" s="60" t="n">
        <x:f>'参数'!$D$4</x:f>
        <x:v>180</x:v>
      </x:c>
      <x:c r="L643" s="60" t="n">
        <x:f>H643+I643+J643</x:f>
        <x:v>517</x:v>
      </x:c>
      <x:c r="M643" s="60" t="n">
        <x:f>L643+K643</x:f>
        <x:v>697</x:v>
      </x:c>
      <x:c r="N643" s="60" t="n">
        <x:f>'参数'!$B$10</x:f>
        <x:v>1</x:v>
      </x:c>
      <x:c r="O643" s="60" t="n">
        <x:f>N643*'参数'!$B$11</x:f>
        <x:v>2</x:v>
      </x:c>
      <x:c r="P643" s="60" t="n">
        <x:f>N643*'参数'!$B$12</x:f>
        <x:v>1</x:v>
      </x:c>
      <x:c r="Q643" t="str">
        <x:f>C643&amp;"d"</x:f>
        <x:v>C23d</x:v>
      </x:c>
      <x:c r="R643" t="str">
        <x:f>C643&amp;"p"</x:f>
        <x:v>C23p</x:v>
      </x:c>
      <x:c r="S643" t="str">
        <x:f>IF(AND(L643&gt;=H643+I643+J643,M643&gt;L643,F643&lt;&gt;""),"PASS","FAIL")</x:f>
        <x:v>PASS</x:v>
      </x:c>
      <x:c r="T643" t="n">
        <x:v>2</x:v>
      </x:c>
      <x:c r="U643" t="str">
        <x:v>pickup_after_delivery_completion_plus_usage_lag</x:v>
      </x:c>
    </x:row>
    <x:row r="644">
      <x:c r="A644" t="str">
        <x:v>Set2_100-10-3</x:v>
      </x:c>
      <x:c r="B644" t="str">
        <x:v>short_same_day</x:v>
      </x:c>
      <x:c r="C644" t="str">
        <x:v>C24</x:v>
      </x:c>
      <x:c r="D644" s="59" t="n">
        <x:v>16</x:v>
      </x:c>
      <x:c r="E644" s="59" t="n">
        <x:v>1</x:v>
      </x:c>
      <x:c r="F644" s="59" t="str">
        <x:v>S1</x:v>
      </x:c>
      <x:c r="G644" s="59" t="n">
        <x:v>274</x:v>
      </x:c>
      <x:c r="H644" s="59" t="n">
        <x:v>296</x:v>
      </x:c>
      <x:c r="I644" s="59" t="n">
        <x:v>10</x:v>
      </x:c>
      <x:c r="J644" s="60" t="n">
        <x:f>'参数'!$C$4</x:f>
        <x:v>120</x:v>
      </x:c>
      <x:c r="K644" s="60" t="n">
        <x:f>'参数'!$D$4</x:f>
        <x:v>180</x:v>
      </x:c>
      <x:c r="L644" s="60" t="n">
        <x:f>H644+I644+J644</x:f>
        <x:v>426</x:v>
      </x:c>
      <x:c r="M644" s="60" t="n">
        <x:f>L644+K644</x:f>
        <x:v>606</x:v>
      </x:c>
      <x:c r="N644" s="60" t="n">
        <x:f>'参数'!$B$10</x:f>
        <x:v>1</x:v>
      </x:c>
      <x:c r="O644" s="60" t="n">
        <x:f>N644*'参数'!$B$11</x:f>
        <x:v>2</x:v>
      </x:c>
      <x:c r="P644" s="60" t="n">
        <x:f>N644*'参数'!$B$12</x:f>
        <x:v>1</x:v>
      </x:c>
      <x:c r="Q644" t="str">
        <x:f>C644&amp;"d"</x:f>
        <x:v>C24d</x:v>
      </x:c>
      <x:c r="R644" t="str">
        <x:f>C644&amp;"p"</x:f>
        <x:v>C24p</x:v>
      </x:c>
      <x:c r="S644" t="str">
        <x:f>IF(AND(L644&gt;=H644+I644+J644,M644&gt;L644,F644&lt;&gt;""),"PASS","FAIL")</x:f>
        <x:v>PASS</x:v>
      </x:c>
      <x:c r="T644" t="n">
        <x:v>12</x:v>
      </x:c>
      <x:c r="U644" t="str">
        <x:v>pickup_after_delivery_completion_plus_usage_lag</x:v>
      </x:c>
    </x:row>
    <x:row r="645">
      <x:c r="A645" t="str">
        <x:v>Set2_100-10-3</x:v>
      </x:c>
      <x:c r="B645" t="str">
        <x:v>short_same_day</x:v>
      </x:c>
      <x:c r="C645" t="str">
        <x:v>C25</x:v>
      </x:c>
      <x:c r="D645" s="59" t="n">
        <x:v>14</x:v>
      </x:c>
      <x:c r="E645" s="59" t="n">
        <x:v>10</x:v>
      </x:c>
      <x:c r="F645" s="59" t="str">
        <x:v>S6</x:v>
      </x:c>
      <x:c r="G645" s="59" t="n">
        <x:v>235</x:v>
      </x:c>
      <x:c r="H645" s="59" t="n">
        <x:v>249</x:v>
      </x:c>
      <x:c r="I645" s="59" t="n">
        <x:v>10</x:v>
      </x:c>
      <x:c r="J645" s="60" t="n">
        <x:f>'参数'!$C$4</x:f>
        <x:v>120</x:v>
      </x:c>
      <x:c r="K645" s="60" t="n">
        <x:f>'参数'!$D$4</x:f>
        <x:v>180</x:v>
      </x:c>
      <x:c r="L645" s="60" t="n">
        <x:f>H645+I645+J645</x:f>
        <x:v>379</x:v>
      </x:c>
      <x:c r="M645" s="60" t="n">
        <x:f>L645+K645</x:f>
        <x:v>559</x:v>
      </x:c>
      <x:c r="N645" s="60" t="n">
        <x:f>'参数'!$B$10</x:f>
        <x:v>1</x:v>
      </x:c>
      <x:c r="O645" s="60" t="n">
        <x:f>N645*'参数'!$B$11</x:f>
        <x:v>2</x:v>
      </x:c>
      <x:c r="P645" s="60" t="n">
        <x:f>N645*'参数'!$B$12</x:f>
        <x:v>1</x:v>
      </x:c>
      <x:c r="Q645" t="str">
        <x:f>C645&amp;"d"</x:f>
        <x:v>C25d</x:v>
      </x:c>
      <x:c r="R645" t="str">
        <x:f>C645&amp;"p"</x:f>
        <x:v>C25p</x:v>
      </x:c>
      <x:c r="S645" t="str">
        <x:f>IF(AND(L645&gt;=H645+I645+J645,M645&gt;L645,F645&lt;&gt;""),"PASS","FAIL")</x:f>
        <x:v>PASS</x:v>
      </x:c>
      <x:c r="T645" t="n">
        <x:v>5</x:v>
      </x:c>
      <x:c r="U645" t="str">
        <x:v>pickup_after_delivery_completion_plus_usage_lag</x:v>
      </x:c>
    </x:row>
    <x:row r="646">
      <x:c r="A646" t="str">
        <x:v>Set2_100-10-3</x:v>
      </x:c>
      <x:c r="B646" t="str">
        <x:v>short_same_day</x:v>
      </x:c>
      <x:c r="C646" t="str">
        <x:v>C26</x:v>
      </x:c>
      <x:c r="D646" s="59" t="n">
        <x:v>6</x:v>
      </x:c>
      <x:c r="E646" s="59" t="n">
        <x:v>17</x:v>
      </x:c>
      <x:c r="F646" s="59" t="str">
        <x:v>S6</x:v>
      </x:c>
      <x:c r="G646" s="59" t="n">
        <x:v>510</x:v>
      </x:c>
      <x:c r="H646" s="59" t="n">
        <x:v>528</x:v>
      </x:c>
      <x:c r="I646" s="59" t="n">
        <x:v>10</x:v>
      </x:c>
      <x:c r="J646" s="60" t="n">
        <x:f>'参数'!$C$4</x:f>
        <x:v>120</x:v>
      </x:c>
      <x:c r="K646" s="60" t="n">
        <x:f>'参数'!$D$4</x:f>
        <x:v>180</x:v>
      </x:c>
      <x:c r="L646" s="60" t="n">
        <x:f>H646+I646+J646</x:f>
        <x:v>658</x:v>
      </x:c>
      <x:c r="M646" s="60" t="n">
        <x:f>L646+K646</x:f>
        <x:v>838</x:v>
      </x:c>
      <x:c r="N646" s="60" t="n">
        <x:f>'参数'!$B$10</x:f>
        <x:v>1</x:v>
      </x:c>
      <x:c r="O646" s="60" t="n">
        <x:f>N646*'参数'!$B$11</x:f>
        <x:v>2</x:v>
      </x:c>
      <x:c r="P646" s="60" t="n">
        <x:f>N646*'参数'!$B$12</x:f>
        <x:v>1</x:v>
      </x:c>
      <x:c r="Q646" t="str">
        <x:f>C646&amp;"d"</x:f>
        <x:v>C26d</x:v>
      </x:c>
      <x:c r="R646" t="str">
        <x:f>C646&amp;"p"</x:f>
        <x:v>C26p</x:v>
      </x:c>
      <x:c r="S646" t="str">
        <x:f>IF(AND(L646&gt;=H646+I646+J646,M646&gt;L646,F646&lt;&gt;""),"PASS","FAIL")</x:f>
        <x:v>PASS</x:v>
      </x:c>
      <x:c r="T646" t="n">
        <x:v>10</x:v>
      </x:c>
      <x:c r="U646" t="str">
        <x:v>pickup_after_delivery_completion_plus_usage_lag</x:v>
      </x:c>
    </x:row>
    <x:row r="647">
      <x:c r="A647" t="str">
        <x:v>Set2_100-10-3</x:v>
      </x:c>
      <x:c r="B647" t="str">
        <x:v>short_same_day</x:v>
      </x:c>
      <x:c r="C647" t="str">
        <x:v>C27</x:v>
      </x:c>
      <x:c r="D647" s="59" t="n">
        <x:v>14</x:v>
      </x:c>
      <x:c r="E647" s="59" t="n">
        <x:v>10</x:v>
      </x:c>
      <x:c r="F647" s="59" t="str">
        <x:v>S6</x:v>
      </x:c>
      <x:c r="G647" s="59" t="n">
        <x:v>439</x:v>
      </x:c>
      <x:c r="H647" s="59" t="n">
        <x:v>449</x:v>
      </x:c>
      <x:c r="I647" s="59" t="n">
        <x:v>10</x:v>
      </x:c>
      <x:c r="J647" s="60" t="n">
        <x:f>'参数'!$C$4</x:f>
        <x:v>120</x:v>
      </x:c>
      <x:c r="K647" s="60" t="n">
        <x:f>'参数'!$D$4</x:f>
        <x:v>180</x:v>
      </x:c>
      <x:c r="L647" s="60" t="n">
        <x:f>H647+I647+J647</x:f>
        <x:v>579</x:v>
      </x:c>
      <x:c r="M647" s="60" t="n">
        <x:f>L647+K647</x:f>
        <x:v>759</x:v>
      </x:c>
      <x:c r="N647" s="60" t="n">
        <x:f>'参数'!$B$10</x:f>
        <x:v>1</x:v>
      </x:c>
      <x:c r="O647" s="60" t="n">
        <x:f>N647*'参数'!$B$11</x:f>
        <x:v>2</x:v>
      </x:c>
      <x:c r="P647" s="60" t="n">
        <x:f>N647*'参数'!$B$12</x:f>
        <x:v>1</x:v>
      </x:c>
      <x:c r="Q647" t="str">
        <x:f>C647&amp;"d"</x:f>
        <x:v>C27d</x:v>
      </x:c>
      <x:c r="R647" t="str">
        <x:f>C647&amp;"p"</x:f>
        <x:v>C27p</x:v>
      </x:c>
      <x:c r="S647" t="str">
        <x:f>IF(AND(L647&gt;=H647+I647+J647,M647&gt;L647,F647&lt;&gt;""),"PASS","FAIL")</x:f>
        <x:v>PASS</x:v>
      </x:c>
      <x:c r="T647" t="n">
        <x:v>7</x:v>
      </x:c>
      <x:c r="U647" t="str">
        <x:v>pickup_after_delivery_completion_plus_usage_lag</x:v>
      </x:c>
    </x:row>
    <x:row r="648">
      <x:c r="A648" t="str">
        <x:v>Set2_100-10-3</x:v>
      </x:c>
      <x:c r="B648" t="str">
        <x:v>short_same_day</x:v>
      </x:c>
      <x:c r="C648" t="str">
        <x:v>C28</x:v>
      </x:c>
      <x:c r="D648" s="59" t="n">
        <x:v>21</x:v>
      </x:c>
      <x:c r="E648" s="59" t="n">
        <x:v>13</x:v>
      </x:c>
      <x:c r="F648" s="59" t="str">
        <x:v>S5</x:v>
      </x:c>
      <x:c r="G648" s="59" t="n">
        <x:v>280</x:v>
      </x:c>
      <x:c r="H648" s="59" t="n">
        <x:v>312</x:v>
      </x:c>
      <x:c r="I648" s="59" t="n">
        <x:v>10</x:v>
      </x:c>
      <x:c r="J648" s="60" t="n">
        <x:f>'参数'!$C$4</x:f>
        <x:v>120</x:v>
      </x:c>
      <x:c r="K648" s="60" t="n">
        <x:f>'参数'!$D$4</x:f>
        <x:v>180</x:v>
      </x:c>
      <x:c r="L648" s="60" t="n">
        <x:f>H648+I648+J648</x:f>
        <x:v>442</x:v>
      </x:c>
      <x:c r="M648" s="60" t="n">
        <x:f>L648+K648</x:f>
        <x:v>622</x:v>
      </x:c>
      <x:c r="N648" s="60" t="n">
        <x:f>'参数'!$B$10</x:f>
        <x:v>1</x:v>
      </x:c>
      <x:c r="O648" s="60" t="n">
        <x:f>N648*'参数'!$B$11</x:f>
        <x:v>2</x:v>
      </x:c>
      <x:c r="P648" s="60" t="n">
        <x:f>N648*'参数'!$B$12</x:f>
        <x:v>1</x:v>
      </x:c>
      <x:c r="Q648" t="str">
        <x:f>C648&amp;"d"</x:f>
        <x:v>C28d</x:v>
      </x:c>
      <x:c r="R648" t="str">
        <x:f>C648&amp;"p"</x:f>
        <x:v>C28p</x:v>
      </x:c>
      <x:c r="S648" t="str">
        <x:f>IF(AND(L648&gt;=H648+I648+J648,M648&gt;L648,F648&lt;&gt;""),"PASS","FAIL")</x:f>
        <x:v>PASS</x:v>
      </x:c>
      <x:c r="T648" t="n">
        <x:v>1</x:v>
      </x:c>
      <x:c r="U648" t="str">
        <x:v>pickup_after_delivery_completion_plus_usage_lag</x:v>
      </x:c>
    </x:row>
    <x:row r="649">
      <x:c r="A649" t="str">
        <x:v>Set2_100-10-3</x:v>
      </x:c>
      <x:c r="B649" t="str">
        <x:v>short_same_day</x:v>
      </x:c>
      <x:c r="C649" t="str">
        <x:v>C29</x:v>
      </x:c>
      <x:c r="D649" s="59" t="n">
        <x:v>16</x:v>
      </x:c>
      <x:c r="E649" s="59" t="n">
        <x:v>4</x:v>
      </x:c>
      <x:c r="F649" s="59" t="str">
        <x:v>S1</x:v>
      </x:c>
      <x:c r="G649" s="59" t="n">
        <x:v>538</x:v>
      </x:c>
      <x:c r="H649" s="59" t="n">
        <x:v>562</x:v>
      </x:c>
      <x:c r="I649" s="59" t="n">
        <x:v>10</x:v>
      </x:c>
      <x:c r="J649" s="60" t="n">
        <x:f>'参数'!$C$4</x:f>
        <x:v>120</x:v>
      </x:c>
      <x:c r="K649" s="60" t="n">
        <x:f>'参数'!$D$4</x:f>
        <x:v>180</x:v>
      </x:c>
      <x:c r="L649" s="60" t="n">
        <x:f>H649+I649+J649</x:f>
        <x:v>692</x:v>
      </x:c>
      <x:c r="M649" s="60" t="n">
        <x:f>L649+K649</x:f>
        <x:v>872</x:v>
      </x:c>
      <x:c r="N649" s="60" t="n">
        <x:f>'参数'!$B$10</x:f>
        <x:v>1</x:v>
      </x:c>
      <x:c r="O649" s="60" t="n">
        <x:f>N649*'参数'!$B$11</x:f>
        <x:v>2</x:v>
      </x:c>
      <x:c r="P649" s="60" t="n">
        <x:f>N649*'参数'!$B$12</x:f>
        <x:v>1</x:v>
      </x:c>
      <x:c r="Q649" t="str">
        <x:f>C649&amp;"d"</x:f>
        <x:v>C29d</x:v>
      </x:c>
      <x:c r="R649" t="str">
        <x:f>C649&amp;"p"</x:f>
        <x:v>C29p</x:v>
      </x:c>
      <x:c r="S649" t="str">
        <x:f>IF(AND(L649&gt;=H649+I649+J649,M649&gt;L649,F649&lt;&gt;""),"PASS","FAIL")</x:f>
        <x:v>PASS</x:v>
      </x:c>
      <x:c r="T649" t="n">
        <x:v>12</x:v>
      </x:c>
      <x:c r="U649" t="str">
        <x:v>pickup_after_delivery_completion_plus_usage_lag</x:v>
      </x:c>
    </x:row>
    <x:row r="650">
      <x:c r="A650" t="str">
        <x:v>Set2_100-10-3</x:v>
      </x:c>
      <x:c r="B650" t="str">
        <x:v>short_same_day</x:v>
      </x:c>
      <x:c r="C650" t="str">
        <x:v>C30</x:v>
      </x:c>
      <x:c r="D650" s="59" t="n">
        <x:v>2</x:v>
      </x:c>
      <x:c r="E650" s="59" t="n">
        <x:v>38</x:v>
      </x:c>
      <x:c r="F650" s="59" t="str">
        <x:v>S0</x:v>
      </x:c>
      <x:c r="G650" s="59" t="n">
        <x:v>539</x:v>
      </x:c>
      <x:c r="H650" s="59" t="n">
        <x:v>551</x:v>
      </x:c>
      <x:c r="I650" s="59" t="n">
        <x:v>10</x:v>
      </x:c>
      <x:c r="J650" s="60" t="n">
        <x:f>'参数'!$C$4</x:f>
        <x:v>120</x:v>
      </x:c>
      <x:c r="K650" s="60" t="n">
        <x:f>'参数'!$D$4</x:f>
        <x:v>180</x:v>
      </x:c>
      <x:c r="L650" s="60" t="n">
        <x:f>H650+I650+J650</x:f>
        <x:v>681</x:v>
      </x:c>
      <x:c r="M650" s="60" t="n">
        <x:f>L650+K650</x:f>
        <x:v>861</x:v>
      </x:c>
      <x:c r="N650" s="60" t="n">
        <x:f>'参数'!$B$10</x:f>
        <x:v>1</x:v>
      </x:c>
      <x:c r="O650" s="60" t="n">
        <x:f>N650*'参数'!$B$11</x:f>
        <x:v>2</x:v>
      </x:c>
      <x:c r="P650" s="60" t="n">
        <x:f>N650*'参数'!$B$12</x:f>
        <x:v>1</x:v>
      </x:c>
      <x:c r="Q650" t="str">
        <x:f>C650&amp;"d"</x:f>
        <x:v>C30d</x:v>
      </x:c>
      <x:c r="R650" t="str">
        <x:f>C650&amp;"p"</x:f>
        <x:v>C30p</x:v>
      </x:c>
      <x:c r="S650" t="str">
        <x:f>IF(AND(L650&gt;=H650+I650+J650,M650&gt;L650,F650&lt;&gt;""),"PASS","FAIL")</x:f>
        <x:v>PASS</x:v>
      </x:c>
      <x:c r="T650" t="n">
        <x:v>2</x:v>
      </x:c>
      <x:c r="U650" t="str">
        <x:v>pickup_after_delivery_completion_plus_usage_lag</x:v>
      </x:c>
    </x:row>
    <x:row r="651">
      <x:c r="A651" t="str">
        <x:v>Set2_100-10-3</x:v>
      </x:c>
      <x:c r="B651" t="str">
        <x:v>short_same_day</x:v>
      </x:c>
      <x:c r="C651" t="str">
        <x:v>C31</x:v>
      </x:c>
      <x:c r="D651" s="59" t="n">
        <x:v>11</x:v>
      </x:c>
      <x:c r="E651" s="59" t="n">
        <x:v>47</x:v>
      </x:c>
      <x:c r="F651" s="59" t="str">
        <x:v>S0</x:v>
      </x:c>
      <x:c r="G651" s="59" t="n">
        <x:v>183</x:v>
      </x:c>
      <x:c r="H651" s="59" t="n">
        <x:v>217</x:v>
      </x:c>
      <x:c r="I651" s="59" t="n">
        <x:v>10</x:v>
      </x:c>
      <x:c r="J651" s="60" t="n">
        <x:f>'参数'!$C$4</x:f>
        <x:v>120</x:v>
      </x:c>
      <x:c r="K651" s="60" t="n">
        <x:f>'参数'!$D$4</x:f>
        <x:v>180</x:v>
      </x:c>
      <x:c r="L651" s="60" t="n">
        <x:f>H651+I651+J651</x:f>
        <x:v>347</x:v>
      </x:c>
      <x:c r="M651" s="60" t="n">
        <x:f>L651+K651</x:f>
        <x:v>527</x:v>
      </x:c>
      <x:c r="N651" s="60" t="n">
        <x:f>'参数'!$B$10</x:f>
        <x:v>1</x:v>
      </x:c>
      <x:c r="O651" s="60" t="n">
        <x:f>N651*'参数'!$B$11</x:f>
        <x:v>2</x:v>
      </x:c>
      <x:c r="P651" s="60" t="n">
        <x:f>N651*'参数'!$B$12</x:f>
        <x:v>1</x:v>
      </x:c>
      <x:c r="Q651" t="str">
        <x:f>C651&amp;"d"</x:f>
        <x:v>C31d</x:v>
      </x:c>
      <x:c r="R651" t="str">
        <x:f>C651&amp;"p"</x:f>
        <x:v>C31p</x:v>
      </x:c>
      <x:c r="S651" t="str">
        <x:f>IF(AND(L651&gt;=H651+I651+J651,M651&gt;L651,F651&lt;&gt;""),"PASS","FAIL")</x:f>
        <x:v>PASS</x:v>
      </x:c>
      <x:c r="T651" t="n">
        <x:v>9</x:v>
      </x:c>
      <x:c r="U651" t="str">
        <x:v>pickup_after_delivery_completion_plus_usage_lag</x:v>
      </x:c>
    </x:row>
    <x:row r="652">
      <x:c r="A652" t="str">
        <x:v>Set2_100-10-3</x:v>
      </x:c>
      <x:c r="B652" t="str">
        <x:v>short_same_day</x:v>
      </x:c>
      <x:c r="C652" t="str">
        <x:v>C32</x:v>
      </x:c>
      <x:c r="D652" s="59" t="n">
        <x:v>1</x:v>
      </x:c>
      <x:c r="E652" s="59" t="n">
        <x:v>44</x:v>
      </x:c>
      <x:c r="F652" s="59" t="str">
        <x:v>S0</x:v>
      </x:c>
      <x:c r="G652" s="59" t="n">
        <x:v>468</x:v>
      </x:c>
      <x:c r="H652" s="59" t="n">
        <x:v>496</x:v>
      </x:c>
      <x:c r="I652" s="59" t="n">
        <x:v>10</x:v>
      </x:c>
      <x:c r="J652" s="60" t="n">
        <x:f>'参数'!$C$4</x:f>
        <x:v>120</x:v>
      </x:c>
      <x:c r="K652" s="60" t="n">
        <x:f>'参数'!$D$4</x:f>
        <x:v>180</x:v>
      </x:c>
      <x:c r="L652" s="60" t="n">
        <x:f>H652+I652+J652</x:f>
        <x:v>626</x:v>
      </x:c>
      <x:c r="M652" s="60" t="n">
        <x:f>L652+K652</x:f>
        <x:v>806</x:v>
      </x:c>
      <x:c r="N652" s="60" t="n">
        <x:f>'参数'!$B$10</x:f>
        <x:v>1</x:v>
      </x:c>
      <x:c r="O652" s="60" t="n">
        <x:f>N652*'参数'!$B$11</x:f>
        <x:v>2</x:v>
      </x:c>
      <x:c r="P652" s="60" t="n">
        <x:f>N652*'参数'!$B$12</x:f>
        <x:v>1</x:v>
      </x:c>
      <x:c r="Q652" t="str">
        <x:f>C652&amp;"d"</x:f>
        <x:v>C32d</x:v>
      </x:c>
      <x:c r="R652" t="str">
        <x:f>C652&amp;"p"</x:f>
        <x:v>C32p</x:v>
      </x:c>
      <x:c r="S652" t="str">
        <x:f>IF(AND(L652&gt;=H652+I652+J652,M652&gt;L652,F652&lt;&gt;""),"PASS","FAIL")</x:f>
        <x:v>PASS</x:v>
      </x:c>
      <x:c r="T652" t="n">
        <x:v>3</x:v>
      </x:c>
      <x:c r="U652" t="str">
        <x:v>pickup_after_delivery_completion_plus_usage_lag</x:v>
      </x:c>
    </x:row>
    <x:row r="653">
      <x:c r="A653" t="str">
        <x:v>Set2_100-10-3</x:v>
      </x:c>
      <x:c r="B653" t="str">
        <x:v>short_same_day</x:v>
      </x:c>
      <x:c r="C653" t="str">
        <x:v>C33</x:v>
      </x:c>
      <x:c r="D653" s="59" t="n">
        <x:v>10</x:v>
      </x:c>
      <x:c r="E653" s="59" t="n">
        <x:v>36</x:v>
      </x:c>
      <x:c r="F653" s="59" t="str">
        <x:v>S4</x:v>
      </x:c>
      <x:c r="G653" s="59" t="n">
        <x:v>318</x:v>
      </x:c>
      <x:c r="H653" s="59" t="n">
        <x:v>354</x:v>
      </x:c>
      <x:c r="I653" s="59" t="n">
        <x:v>10</x:v>
      </x:c>
      <x:c r="J653" s="60" t="n">
        <x:f>'参数'!$C$4</x:f>
        <x:v>120</x:v>
      </x:c>
      <x:c r="K653" s="60" t="n">
        <x:f>'参数'!$D$4</x:f>
        <x:v>180</x:v>
      </x:c>
      <x:c r="L653" s="60" t="n">
        <x:f>H653+I653+J653</x:f>
        <x:v>484</x:v>
      </x:c>
      <x:c r="M653" s="60" t="n">
        <x:f>L653+K653</x:f>
        <x:v>664</x:v>
      </x:c>
      <x:c r="N653" s="60" t="n">
        <x:f>'参数'!$B$10</x:f>
        <x:v>1</x:v>
      </x:c>
      <x:c r="O653" s="60" t="n">
        <x:f>N653*'参数'!$B$11</x:f>
        <x:v>2</x:v>
      </x:c>
      <x:c r="P653" s="60" t="n">
        <x:f>N653*'参数'!$B$12</x:f>
        <x:v>1</x:v>
      </x:c>
      <x:c r="Q653" t="str">
        <x:f>C653&amp;"d"</x:f>
        <x:v>C33d</x:v>
      </x:c>
      <x:c r="R653" t="str">
        <x:f>C653&amp;"p"</x:f>
        <x:v>C33p</x:v>
      </x:c>
      <x:c r="S653" t="str">
        <x:f>IF(AND(L653&gt;=H653+I653+J653,M653&gt;L653,F653&lt;&gt;""),"PASS","FAIL")</x:f>
        <x:v>PASS</x:v>
      </x:c>
      <x:c r="T653" t="n">
        <x:v>9</x:v>
      </x:c>
      <x:c r="U653" t="str">
        <x:v>pickup_after_delivery_completion_plus_usage_lag</x:v>
      </x:c>
    </x:row>
    <x:row r="654">
      <x:c r="A654" t="str">
        <x:v>Set2_100-10-3</x:v>
      </x:c>
      <x:c r="B654" t="str">
        <x:v>short_same_day</x:v>
      </x:c>
      <x:c r="C654" t="str">
        <x:v>C34</x:v>
      </x:c>
      <x:c r="D654" s="59" t="n">
        <x:v>12</x:v>
      </x:c>
      <x:c r="E654" s="59" t="n">
        <x:v>47</x:v>
      </x:c>
      <x:c r="F654" s="59" t="str">
        <x:v>S0</x:v>
      </x:c>
      <x:c r="G654" s="59" t="n">
        <x:v>283</x:v>
      </x:c>
      <x:c r="H654" s="59" t="n">
        <x:v>321</x:v>
      </x:c>
      <x:c r="I654" s="59" t="n">
        <x:v>10</x:v>
      </x:c>
      <x:c r="J654" s="60" t="n">
        <x:f>'参数'!$C$4</x:f>
        <x:v>120</x:v>
      </x:c>
      <x:c r="K654" s="60" t="n">
        <x:f>'参数'!$D$4</x:f>
        <x:v>180</x:v>
      </x:c>
      <x:c r="L654" s="60" t="n">
        <x:f>H654+I654+J654</x:f>
        <x:v>451</x:v>
      </x:c>
      <x:c r="M654" s="60" t="n">
        <x:f>L654+K654</x:f>
        <x:v>631</x:v>
      </x:c>
      <x:c r="N654" s="60" t="n">
        <x:f>'参数'!$B$10</x:f>
        <x:v>1</x:v>
      </x:c>
      <x:c r="O654" s="60" t="n">
        <x:f>N654*'参数'!$B$11</x:f>
        <x:v>2</x:v>
      </x:c>
      <x:c r="P654" s="60" t="n">
        <x:f>N654*'参数'!$B$12</x:f>
        <x:v>1</x:v>
      </x:c>
      <x:c r="Q654" t="str">
        <x:f>C654&amp;"d"</x:f>
        <x:v>C34d</x:v>
      </x:c>
      <x:c r="R654" t="str">
        <x:f>C654&amp;"p"</x:f>
        <x:v>C34p</x:v>
      </x:c>
      <x:c r="S654" t="str">
        <x:f>IF(AND(L654&gt;=H654+I654+J654,M654&gt;L654,F654&lt;&gt;""),"PASS","FAIL")</x:f>
        <x:v>PASS</x:v>
      </x:c>
      <x:c r="T654" t="n">
        <x:v>1</x:v>
      </x:c>
      <x:c r="U654" t="str">
        <x:v>pickup_after_delivery_completion_plus_usage_lag</x:v>
      </x:c>
    </x:row>
    <x:row r="655">
      <x:c r="A655" t="str">
        <x:v>Set2_100-10-3</x:v>
      </x:c>
      <x:c r="B655" t="str">
        <x:v>short_same_day</x:v>
      </x:c>
      <x:c r="C655" t="str">
        <x:v>C35</x:v>
      </x:c>
      <x:c r="D655" s="59" t="n">
        <x:v>17</x:v>
      </x:c>
      <x:c r="E655" s="59" t="n">
        <x:v>36</x:v>
      </x:c>
      <x:c r="F655" s="59" t="str">
        <x:v>S4</x:v>
      </x:c>
      <x:c r="G655" s="59" t="n">
        <x:v>74</x:v>
      </x:c>
      <x:c r="H655" s="59" t="n">
        <x:v>104</x:v>
      </x:c>
      <x:c r="I655" s="59" t="n">
        <x:v>10</x:v>
      </x:c>
      <x:c r="J655" s="60" t="n">
        <x:f>'参数'!$C$4</x:f>
        <x:v>120</x:v>
      </x:c>
      <x:c r="K655" s="60" t="n">
        <x:f>'参数'!$D$4</x:f>
        <x:v>180</x:v>
      </x:c>
      <x:c r="L655" s="60" t="n">
        <x:f>H655+I655+J655</x:f>
        <x:v>234</x:v>
      </x:c>
      <x:c r="M655" s="60" t="n">
        <x:f>L655+K655</x:f>
        <x:v>414</x:v>
      </x:c>
      <x:c r="N655" s="60" t="n">
        <x:f>'参数'!$B$10</x:f>
        <x:v>1</x:v>
      </x:c>
      <x:c r="O655" s="60" t="n">
        <x:f>N655*'参数'!$B$11</x:f>
        <x:v>2</x:v>
      </x:c>
      <x:c r="P655" s="60" t="n">
        <x:f>N655*'参数'!$B$12</x:f>
        <x:v>1</x:v>
      </x:c>
      <x:c r="Q655" t="str">
        <x:f>C655&amp;"d"</x:f>
        <x:v>C35d</x:v>
      </x:c>
      <x:c r="R655" t="str">
        <x:f>C655&amp;"p"</x:f>
        <x:v>C35p</x:v>
      </x:c>
      <x:c r="S655" t="str">
        <x:f>IF(AND(L655&gt;=H655+I655+J655,M655&gt;L655,F655&lt;&gt;""),"PASS","FAIL")</x:f>
        <x:v>PASS</x:v>
      </x:c>
      <x:c r="T655" t="n">
        <x:v>6</x:v>
      </x:c>
      <x:c r="U655" t="str">
        <x:v>pickup_after_delivery_completion_plus_usage_lag</x:v>
      </x:c>
    </x:row>
    <x:row r="656">
      <x:c r="A656" t="str">
        <x:v>Set2_100-10-3</x:v>
      </x:c>
      <x:c r="B656" t="str">
        <x:v>short_same_day</x:v>
      </x:c>
      <x:c r="C656" t="str">
        <x:v>C36</x:v>
      </x:c>
      <x:c r="D656" s="59" t="n">
        <x:v>3</x:v>
      </x:c>
      <x:c r="E656" s="59" t="n">
        <x:v>40</x:v>
      </x:c>
      <x:c r="F656" s="59" t="str">
        <x:v>S0</x:v>
      </x:c>
      <x:c r="G656" s="59" t="n">
        <x:v>415</x:v>
      </x:c>
      <x:c r="H656" s="59" t="n">
        <x:v>433</x:v>
      </x:c>
      <x:c r="I656" s="59" t="n">
        <x:v>10</x:v>
      </x:c>
      <x:c r="J656" s="60" t="n">
        <x:f>'参数'!$C$4</x:f>
        <x:v>120</x:v>
      </x:c>
      <x:c r="K656" s="60" t="n">
        <x:f>'参数'!$D$4</x:f>
        <x:v>180</x:v>
      </x:c>
      <x:c r="L656" s="60" t="n">
        <x:f>H656+I656+J656</x:f>
        <x:v>563</x:v>
      </x:c>
      <x:c r="M656" s="60" t="n">
        <x:f>L656+K656</x:f>
        <x:v>743</x:v>
      </x:c>
      <x:c r="N656" s="60" t="n">
        <x:f>'参数'!$B$10</x:f>
        <x:v>1</x:v>
      </x:c>
      <x:c r="O656" s="60" t="n">
        <x:f>N656*'参数'!$B$11</x:f>
        <x:v>2</x:v>
      </x:c>
      <x:c r="P656" s="60" t="n">
        <x:f>N656*'参数'!$B$12</x:f>
        <x:v>1</x:v>
      </x:c>
      <x:c r="Q656" t="str">
        <x:f>C656&amp;"d"</x:f>
        <x:v>C36d</x:v>
      </x:c>
      <x:c r="R656" t="str">
        <x:f>C656&amp;"p"</x:f>
        <x:v>C36p</x:v>
      </x:c>
      <x:c r="S656" t="str">
        <x:f>IF(AND(L656&gt;=H656+I656+J656,M656&gt;L656,F656&lt;&gt;""),"PASS","FAIL")</x:f>
        <x:v>PASS</x:v>
      </x:c>
      <x:c r="T656" t="n">
        <x:v>5</x:v>
      </x:c>
      <x:c r="U656" t="str">
        <x:v>pickup_after_delivery_completion_plus_usage_lag</x:v>
      </x:c>
    </x:row>
    <x:row r="657">
      <x:c r="A657" t="str">
        <x:v>Set2_100-10-3</x:v>
      </x:c>
      <x:c r="B657" t="str">
        <x:v>short_same_day</x:v>
      </x:c>
      <x:c r="C657" t="str">
        <x:v>C37</x:v>
      </x:c>
      <x:c r="D657" s="59" t="n">
        <x:v>12</x:v>
      </x:c>
      <x:c r="E657" s="59" t="n">
        <x:v>38</x:v>
      </x:c>
      <x:c r="F657" s="59" t="str">
        <x:v>S4</x:v>
      </x:c>
      <x:c r="G657" s="59" t="n">
        <x:v>210</x:v>
      </x:c>
      <x:c r="H657" s="59" t="n">
        <x:v>226</x:v>
      </x:c>
      <x:c r="I657" s="59" t="n">
        <x:v>10</x:v>
      </x:c>
      <x:c r="J657" s="60" t="n">
        <x:f>'参数'!$C$4</x:f>
        <x:v>120</x:v>
      </x:c>
      <x:c r="K657" s="60" t="n">
        <x:f>'参数'!$D$4</x:f>
        <x:v>180</x:v>
      </x:c>
      <x:c r="L657" s="60" t="n">
        <x:f>H657+I657+J657</x:f>
        <x:v>356</x:v>
      </x:c>
      <x:c r="M657" s="60" t="n">
        <x:f>L657+K657</x:f>
        <x:v>536</x:v>
      </x:c>
      <x:c r="N657" s="60" t="n">
        <x:f>'参数'!$B$10</x:f>
        <x:v>1</x:v>
      </x:c>
      <x:c r="O657" s="60" t="n">
        <x:f>N657*'参数'!$B$11</x:f>
        <x:v>2</x:v>
      </x:c>
      <x:c r="P657" s="60" t="n">
        <x:f>N657*'参数'!$B$12</x:f>
        <x:v>1</x:v>
      </x:c>
      <x:c r="Q657" t="str">
        <x:f>C657&amp;"d"</x:f>
        <x:v>C37d</x:v>
      </x:c>
      <x:c r="R657" t="str">
        <x:f>C657&amp;"p"</x:f>
        <x:v>C37p</x:v>
      </x:c>
      <x:c r="S657" t="str">
        <x:f>IF(AND(L657&gt;=H657+I657+J657,M657&gt;L657,F657&lt;&gt;""),"PASS","FAIL")</x:f>
        <x:v>PASS</x:v>
      </x:c>
      <x:c r="T657" t="n">
        <x:v>7</x:v>
      </x:c>
      <x:c r="U657" t="str">
        <x:v>pickup_after_delivery_completion_plus_usage_lag</x:v>
      </x:c>
    </x:row>
    <x:row r="658">
      <x:c r="A658" t="str">
        <x:v>Set2_100-10-3</x:v>
      </x:c>
      <x:c r="B658" t="str">
        <x:v>short_same_day</x:v>
      </x:c>
      <x:c r="C658" t="str">
        <x:v>C38</x:v>
      </x:c>
      <x:c r="D658" s="59" t="n">
        <x:v>20</x:v>
      </x:c>
      <x:c r="E658" s="59" t="n">
        <x:v>33</x:v>
      </x:c>
      <x:c r="F658" s="59" t="str">
        <x:v>S4</x:v>
      </x:c>
      <x:c r="G658" s="59" t="n">
        <x:v>126</x:v>
      </x:c>
      <x:c r="H658" s="59" t="n">
        <x:v>156</x:v>
      </x:c>
      <x:c r="I658" s="59" t="n">
        <x:v>10</x:v>
      </x:c>
      <x:c r="J658" s="60" t="n">
        <x:f>'参数'!$C$4</x:f>
        <x:v>120</x:v>
      </x:c>
      <x:c r="K658" s="60" t="n">
        <x:f>'参数'!$D$4</x:f>
        <x:v>180</x:v>
      </x:c>
      <x:c r="L658" s="60" t="n">
        <x:f>H658+I658+J658</x:f>
        <x:v>286</x:v>
      </x:c>
      <x:c r="M658" s="60" t="n">
        <x:f>L658+K658</x:f>
        <x:v>466</x:v>
      </x:c>
      <x:c r="N658" s="60" t="n">
        <x:f>'参数'!$B$10</x:f>
        <x:v>1</x:v>
      </x:c>
      <x:c r="O658" s="60" t="n">
        <x:f>N658*'参数'!$B$11</x:f>
        <x:v>2</x:v>
      </x:c>
      <x:c r="P658" s="60" t="n">
        <x:f>N658*'参数'!$B$12</x:f>
        <x:v>1</x:v>
      </x:c>
      <x:c r="Q658" t="str">
        <x:f>C658&amp;"d"</x:f>
        <x:v>C38d</x:v>
      </x:c>
      <x:c r="R658" t="str">
        <x:f>C658&amp;"p"</x:f>
        <x:v>C38p</x:v>
      </x:c>
      <x:c r="S658" t="str">
        <x:f>IF(AND(L658&gt;=H658+I658+J658,M658&gt;L658,F658&lt;&gt;""),"PASS","FAIL")</x:f>
        <x:v>PASS</x:v>
      </x:c>
      <x:c r="T658" t="n">
        <x:v>6</x:v>
      </x:c>
      <x:c r="U658" t="str">
        <x:v>pickup_after_delivery_completion_plus_usage_lag</x:v>
      </x:c>
    </x:row>
    <x:row r="659">
      <x:c r="A659" t="str">
        <x:v>Set2_100-10-3</x:v>
      </x:c>
      <x:c r="B659" t="str">
        <x:v>short_same_day</x:v>
      </x:c>
      <x:c r="C659" t="str">
        <x:v>C39</x:v>
      </x:c>
      <x:c r="D659" s="59" t="n">
        <x:v>6</x:v>
      </x:c>
      <x:c r="E659" s="59" t="n">
        <x:v>32</x:v>
      </x:c>
      <x:c r="F659" s="59" t="str">
        <x:v>S4</x:v>
      </x:c>
      <x:c r="G659" s="59" t="n">
        <x:v>220</x:v>
      </x:c>
      <x:c r="H659" s="59" t="n">
        <x:v>254</x:v>
      </x:c>
      <x:c r="I659" s="59" t="n">
        <x:v>10</x:v>
      </x:c>
      <x:c r="J659" s="60" t="n">
        <x:f>'参数'!$C$4</x:f>
        <x:v>120</x:v>
      </x:c>
      <x:c r="K659" s="60" t="n">
        <x:f>'参数'!$D$4</x:f>
        <x:v>180</x:v>
      </x:c>
      <x:c r="L659" s="60" t="n">
        <x:f>H659+I659+J659</x:f>
        <x:v>384</x:v>
      </x:c>
      <x:c r="M659" s="60" t="n">
        <x:f>L659+K659</x:f>
        <x:v>564</x:v>
      </x:c>
      <x:c r="N659" s="60" t="n">
        <x:f>'参数'!$B$10</x:f>
        <x:v>1</x:v>
      </x:c>
      <x:c r="O659" s="60" t="n">
        <x:f>N659*'参数'!$B$11</x:f>
        <x:v>2</x:v>
      </x:c>
      <x:c r="P659" s="60" t="n">
        <x:f>N659*'参数'!$B$12</x:f>
        <x:v>1</x:v>
      </x:c>
      <x:c r="Q659" t="str">
        <x:f>C659&amp;"d"</x:f>
        <x:v>C39d</x:v>
      </x:c>
      <x:c r="R659" t="str">
        <x:f>C659&amp;"p"</x:f>
        <x:v>C39p</x:v>
      </x:c>
      <x:c r="S659" t="str">
        <x:f>IF(AND(L659&gt;=H659+I659+J659,M659&gt;L659,F659&lt;&gt;""),"PASS","FAIL")</x:f>
        <x:v>PASS</x:v>
      </x:c>
      <x:c r="T659" t="n">
        <x:v>5</x:v>
      </x:c>
      <x:c r="U659" t="str">
        <x:v>pickup_after_delivery_completion_plus_usage_lag</x:v>
      </x:c>
    </x:row>
    <x:row r="660">
      <x:c r="A660" t="str">
        <x:v>Set2_100-10-3</x:v>
      </x:c>
      <x:c r="B660" t="str">
        <x:v>short_same_day</x:v>
      </x:c>
      <x:c r="C660" t="str">
        <x:v>C40</x:v>
      </x:c>
      <x:c r="D660" s="59" t="n">
        <x:v>1</x:v>
      </x:c>
      <x:c r="E660" s="59" t="n">
        <x:v>47</x:v>
      </x:c>
      <x:c r="F660" s="59" t="str">
        <x:v>S0</x:v>
      </x:c>
      <x:c r="G660" s="59" t="n">
        <x:v>217</x:v>
      </x:c>
      <x:c r="H660" s="59" t="n">
        <x:v>243</x:v>
      </x:c>
      <x:c r="I660" s="59" t="n">
        <x:v>10</x:v>
      </x:c>
      <x:c r="J660" s="60" t="n">
        <x:f>'参数'!$C$4</x:f>
        <x:v>120</x:v>
      </x:c>
      <x:c r="K660" s="60" t="n">
        <x:f>'参数'!$D$4</x:f>
        <x:v>180</x:v>
      </x:c>
      <x:c r="L660" s="60" t="n">
        <x:f>H660+I660+J660</x:f>
        <x:v>373</x:v>
      </x:c>
      <x:c r="M660" s="60" t="n">
        <x:f>L660+K660</x:f>
        <x:v>553</x:v>
      </x:c>
      <x:c r="N660" s="60" t="n">
        <x:f>'参数'!$B$10</x:f>
        <x:v>1</x:v>
      </x:c>
      <x:c r="O660" s="60" t="n">
        <x:f>N660*'参数'!$B$11</x:f>
        <x:v>2</x:v>
      </x:c>
      <x:c r="P660" s="60" t="n">
        <x:f>N660*'参数'!$B$12</x:f>
        <x:v>1</x:v>
      </x:c>
      <x:c r="Q660" t="str">
        <x:f>C660&amp;"d"</x:f>
        <x:v>C40d</x:v>
      </x:c>
      <x:c r="R660" t="str">
        <x:f>C660&amp;"p"</x:f>
        <x:v>C40p</x:v>
      </x:c>
      <x:c r="S660" t="str">
        <x:f>IF(AND(L660&gt;=H660+I660+J660,M660&gt;L660,F660&lt;&gt;""),"PASS","FAIL")</x:f>
        <x:v>PASS</x:v>
      </x:c>
      <x:c r="T660" t="n">
        <x:v>8</x:v>
      </x:c>
      <x:c r="U660" t="str">
        <x:v>pickup_after_delivery_completion_plus_usage_lag</x:v>
      </x:c>
    </x:row>
    <x:row r="661">
      <x:c r="A661" t="str">
        <x:v>Set2_100-10-3</x:v>
      </x:c>
      <x:c r="B661" t="str">
        <x:v>short_same_day</x:v>
      </x:c>
      <x:c r="C661" t="str">
        <x:v>C41</x:v>
      </x:c>
      <x:c r="D661" s="59" t="n">
        <x:v>15</x:v>
      </x:c>
      <x:c r="E661" s="59" t="n">
        <x:v>42</x:v>
      </x:c>
      <x:c r="F661" s="59" t="str">
        <x:v>S0</x:v>
      </x:c>
      <x:c r="G661" s="59" t="n">
        <x:v>232</x:v>
      </x:c>
      <x:c r="H661" s="59" t="n">
        <x:v>256</x:v>
      </x:c>
      <x:c r="I661" s="59" t="n">
        <x:v>10</x:v>
      </x:c>
      <x:c r="J661" s="60" t="n">
        <x:f>'参数'!$C$4</x:f>
        <x:v>120</x:v>
      </x:c>
      <x:c r="K661" s="60" t="n">
        <x:f>'参数'!$D$4</x:f>
        <x:v>180</x:v>
      </x:c>
      <x:c r="L661" s="60" t="n">
        <x:f>H661+I661+J661</x:f>
        <x:v>386</x:v>
      </x:c>
      <x:c r="M661" s="60" t="n">
        <x:f>L661+K661</x:f>
        <x:v>566</x:v>
      </x:c>
      <x:c r="N661" s="60" t="n">
        <x:f>'参数'!$B$10</x:f>
        <x:v>1</x:v>
      </x:c>
      <x:c r="O661" s="60" t="n">
        <x:f>N661*'参数'!$B$11</x:f>
        <x:v>2</x:v>
      </x:c>
      <x:c r="P661" s="60" t="n">
        <x:f>N661*'参数'!$B$12</x:f>
        <x:v>1</x:v>
      </x:c>
      <x:c r="Q661" t="str">
        <x:f>C661&amp;"d"</x:f>
        <x:v>C41d</x:v>
      </x:c>
      <x:c r="R661" t="str">
        <x:f>C661&amp;"p"</x:f>
        <x:v>C41p</x:v>
      </x:c>
      <x:c r="S661" t="str">
        <x:f>IF(AND(L661&gt;=H661+I661+J661,M661&gt;L661,F661&lt;&gt;""),"PASS","FAIL")</x:f>
        <x:v>PASS</x:v>
      </x:c>
      <x:c r="T661" t="n">
        <x:v>9</x:v>
      </x:c>
      <x:c r="U661" t="str">
        <x:v>pickup_after_delivery_completion_plus_usage_lag</x:v>
      </x:c>
    </x:row>
    <x:row r="662">
      <x:c r="A662" t="str">
        <x:v>Set2_100-10-3</x:v>
      </x:c>
      <x:c r="B662" t="str">
        <x:v>short_same_day</x:v>
      </x:c>
      <x:c r="C662" t="str">
        <x:v>C42</x:v>
      </x:c>
      <x:c r="D662" s="59" t="n">
        <x:v>23</x:v>
      </x:c>
      <x:c r="E662" s="59" t="n">
        <x:v>36</x:v>
      </x:c>
      <x:c r="F662" s="59" t="str">
        <x:v>S8</x:v>
      </x:c>
      <x:c r="G662" s="59" t="n">
        <x:v>54</x:v>
      </x:c>
      <x:c r="H662" s="59" t="n">
        <x:v>68</x:v>
      </x:c>
      <x:c r="I662" s="59" t="n">
        <x:v>10</x:v>
      </x:c>
      <x:c r="J662" s="60" t="n">
        <x:f>'参数'!$C$4</x:f>
        <x:v>120</x:v>
      </x:c>
      <x:c r="K662" s="60" t="n">
        <x:f>'参数'!$D$4</x:f>
        <x:v>180</x:v>
      </x:c>
      <x:c r="L662" s="60" t="n">
        <x:f>H662+I662+J662</x:f>
        <x:v>198</x:v>
      </x:c>
      <x:c r="M662" s="60" t="n">
        <x:f>L662+K662</x:f>
        <x:v>378</x:v>
      </x:c>
      <x:c r="N662" s="60" t="n">
        <x:f>'参数'!$B$10</x:f>
        <x:v>1</x:v>
      </x:c>
      <x:c r="O662" s="60" t="n">
        <x:f>N662*'参数'!$B$11</x:f>
        <x:v>2</x:v>
      </x:c>
      <x:c r="P662" s="60" t="n">
        <x:f>N662*'参数'!$B$12</x:f>
        <x:v>1</x:v>
      </x:c>
      <x:c r="Q662" t="str">
        <x:f>C662&amp;"d"</x:f>
        <x:v>C42d</x:v>
      </x:c>
      <x:c r="R662" t="str">
        <x:f>C662&amp;"p"</x:f>
        <x:v>C42p</x:v>
      </x:c>
      <x:c r="S662" t="str">
        <x:f>IF(AND(L662&gt;=H662+I662+J662,M662&gt;L662,F662&lt;&gt;""),"PASS","FAIL")</x:f>
        <x:v>PASS</x:v>
      </x:c>
      <x:c r="T662" t="n">
        <x:v>0</x:v>
      </x:c>
      <x:c r="U662" t="str">
        <x:v>pickup_after_delivery_completion_plus_usage_lag</x:v>
      </x:c>
    </x:row>
    <x:row r="663">
      <x:c r="A663" t="str">
        <x:v>Set2_100-10-3</x:v>
      </x:c>
      <x:c r="B663" t="str">
        <x:v>short_same_day</x:v>
      </x:c>
      <x:c r="C663" t="str">
        <x:v>C43</x:v>
      </x:c>
      <x:c r="D663" s="59" t="n">
        <x:v>7</x:v>
      </x:c>
      <x:c r="E663" s="59" t="n">
        <x:v>40</x:v>
      </x:c>
      <x:c r="F663" s="59" t="str">
        <x:v>S0</x:v>
      </x:c>
      <x:c r="G663" s="59" t="n">
        <x:v>344</x:v>
      </x:c>
      <x:c r="H663" s="59" t="n">
        <x:v>370</x:v>
      </x:c>
      <x:c r="I663" s="59" t="n">
        <x:v>10</x:v>
      </x:c>
      <x:c r="J663" s="60" t="n">
        <x:f>'参数'!$C$4</x:f>
        <x:v>120</x:v>
      </x:c>
      <x:c r="K663" s="60" t="n">
        <x:f>'参数'!$D$4</x:f>
        <x:v>180</x:v>
      </x:c>
      <x:c r="L663" s="60" t="n">
        <x:f>H663+I663+J663</x:f>
        <x:v>500</x:v>
      </x:c>
      <x:c r="M663" s="60" t="n">
        <x:f>L663+K663</x:f>
        <x:v>680</x:v>
      </x:c>
      <x:c r="N663" s="60" t="n">
        <x:f>'参数'!$B$10</x:f>
        <x:v>1</x:v>
      </x:c>
      <x:c r="O663" s="60" t="n">
        <x:f>N663*'参数'!$B$11</x:f>
        <x:v>2</x:v>
      </x:c>
      <x:c r="P663" s="60" t="n">
        <x:f>N663*'参数'!$B$12</x:f>
        <x:v>1</x:v>
      </x:c>
      <x:c r="Q663" t="str">
        <x:f>C663&amp;"d"</x:f>
        <x:v>C43d</x:v>
      </x:c>
      <x:c r="R663" t="str">
        <x:f>C663&amp;"p"</x:f>
        <x:v>C43p</x:v>
      </x:c>
      <x:c r="S663" t="str">
        <x:f>IF(AND(L663&gt;=H663+I663+J663,M663&gt;L663,F663&lt;&gt;""),"PASS","FAIL")</x:f>
        <x:v>PASS</x:v>
      </x:c>
      <x:c r="T663" t="n">
        <x:v>9</x:v>
      </x:c>
      <x:c r="U663" t="str">
        <x:v>pickup_after_delivery_completion_plus_usage_lag</x:v>
      </x:c>
    </x:row>
    <x:row r="664">
      <x:c r="A664" t="str">
        <x:v>Set2_100-10-3</x:v>
      </x:c>
      <x:c r="B664" t="str">
        <x:v>short_same_day</x:v>
      </x:c>
      <x:c r="C664" t="str">
        <x:v>C44</x:v>
      </x:c>
      <x:c r="D664" s="59" t="n">
        <x:v>8</x:v>
      </x:c>
      <x:c r="E664" s="59" t="n">
        <x:v>34</x:v>
      </x:c>
      <x:c r="F664" s="59" t="str">
        <x:v>S4</x:v>
      </x:c>
      <x:c r="G664" s="59" t="n">
        <x:v>95</x:v>
      </x:c>
      <x:c r="H664" s="59" t="n">
        <x:v>129</x:v>
      </x:c>
      <x:c r="I664" s="59" t="n">
        <x:v>10</x:v>
      </x:c>
      <x:c r="J664" s="60" t="n">
        <x:f>'参数'!$C$4</x:f>
        <x:v>120</x:v>
      </x:c>
      <x:c r="K664" s="60" t="n">
        <x:f>'参数'!$D$4</x:f>
        <x:v>180</x:v>
      </x:c>
      <x:c r="L664" s="60" t="n">
        <x:f>H664+I664+J664</x:f>
        <x:v>259</x:v>
      </x:c>
      <x:c r="M664" s="60" t="n">
        <x:f>L664+K664</x:f>
        <x:v>439</x:v>
      </x:c>
      <x:c r="N664" s="60" t="n">
        <x:f>'参数'!$B$10</x:f>
        <x:v>1</x:v>
      </x:c>
      <x:c r="O664" s="60" t="n">
        <x:f>N664*'参数'!$B$11</x:f>
        <x:v>2</x:v>
      </x:c>
      <x:c r="P664" s="60" t="n">
        <x:f>N664*'参数'!$B$12</x:f>
        <x:v>1</x:v>
      </x:c>
      <x:c r="Q664" t="str">
        <x:f>C664&amp;"d"</x:f>
        <x:v>C44d</x:v>
      </x:c>
      <x:c r="R664" t="str">
        <x:f>C664&amp;"p"</x:f>
        <x:v>C44p</x:v>
      </x:c>
      <x:c r="S664" t="str">
        <x:f>IF(AND(L664&gt;=H664+I664+J664,M664&gt;L664,F664&lt;&gt;""),"PASS","FAIL")</x:f>
        <x:v>PASS</x:v>
      </x:c>
      <x:c r="T664" t="n">
        <x:v>1</x:v>
      </x:c>
      <x:c r="U664" t="str">
        <x:v>pickup_after_delivery_completion_plus_usage_lag</x:v>
      </x:c>
    </x:row>
    <x:row r="665">
      <x:c r="A665" t="str">
        <x:v>Set2_100-10-3</x:v>
      </x:c>
      <x:c r="B665" t="str">
        <x:v>short_same_day</x:v>
      </x:c>
      <x:c r="C665" t="str">
        <x:v>C45</x:v>
      </x:c>
      <x:c r="D665" s="59" t="n">
        <x:v>13</x:v>
      </x:c>
      <x:c r="E665" s="59" t="n">
        <x:v>38</x:v>
      </x:c>
      <x:c r="F665" s="59" t="str">
        <x:v>S4</x:v>
      </x:c>
      <x:c r="G665" s="59" t="n">
        <x:v>416</x:v>
      </x:c>
      <x:c r="H665" s="59" t="n">
        <x:v>428</x:v>
      </x:c>
      <x:c r="I665" s="59" t="n">
        <x:v>10</x:v>
      </x:c>
      <x:c r="J665" s="60" t="n">
        <x:f>'参数'!$C$4</x:f>
        <x:v>120</x:v>
      </x:c>
      <x:c r="K665" s="60" t="n">
        <x:f>'参数'!$D$4</x:f>
        <x:v>180</x:v>
      </x:c>
      <x:c r="L665" s="60" t="n">
        <x:f>H665+I665+J665</x:f>
        <x:v>558</x:v>
      </x:c>
      <x:c r="M665" s="60" t="n">
        <x:f>L665+K665</x:f>
        <x:v>738</x:v>
      </x:c>
      <x:c r="N665" s="60" t="n">
        <x:f>'参数'!$B$10</x:f>
        <x:v>1</x:v>
      </x:c>
      <x:c r="O665" s="60" t="n">
        <x:f>N665*'参数'!$B$11</x:f>
        <x:v>2</x:v>
      </x:c>
      <x:c r="P665" s="60" t="n">
        <x:f>N665*'参数'!$B$12</x:f>
        <x:v>1</x:v>
      </x:c>
      <x:c r="Q665" t="str">
        <x:f>C665&amp;"d"</x:f>
        <x:v>C45d</x:v>
      </x:c>
      <x:c r="R665" t="str">
        <x:f>C665&amp;"p"</x:f>
        <x:v>C45p</x:v>
      </x:c>
      <x:c r="S665" t="str">
        <x:f>IF(AND(L665&gt;=H665+I665+J665,M665&gt;L665,F665&lt;&gt;""),"PASS","FAIL")</x:f>
        <x:v>PASS</x:v>
      </x:c>
      <x:c r="T665" t="n">
        <x:v>0</x:v>
      </x:c>
      <x:c r="U665" t="str">
        <x:v>pickup_after_delivery_completion_plus_usage_lag</x:v>
      </x:c>
    </x:row>
    <x:row r="666">
      <x:c r="A666" t="str">
        <x:v>Set2_100-10-3</x:v>
      </x:c>
      <x:c r="B666" t="str">
        <x:v>short_same_day</x:v>
      </x:c>
      <x:c r="C666" t="str">
        <x:v>C46</x:v>
      </x:c>
      <x:c r="D666" s="59" t="n">
        <x:v>12</x:v>
      </x:c>
      <x:c r="E666" s="59" t="n">
        <x:v>42</x:v>
      </x:c>
      <x:c r="F666" s="59" t="str">
        <x:v>S0</x:v>
      </x:c>
      <x:c r="G666" s="59" t="n">
        <x:v>412</x:v>
      </x:c>
      <x:c r="H666" s="59" t="n">
        <x:v>450</x:v>
      </x:c>
      <x:c r="I666" s="59" t="n">
        <x:v>10</x:v>
      </x:c>
      <x:c r="J666" s="60" t="n">
        <x:f>'参数'!$C$4</x:f>
        <x:v>120</x:v>
      </x:c>
      <x:c r="K666" s="60" t="n">
        <x:f>'参数'!$D$4</x:f>
        <x:v>180</x:v>
      </x:c>
      <x:c r="L666" s="60" t="n">
        <x:f>H666+I666+J666</x:f>
        <x:v>580</x:v>
      </x:c>
      <x:c r="M666" s="60" t="n">
        <x:f>L666+K666</x:f>
        <x:v>760</x:v>
      </x:c>
      <x:c r="N666" s="60" t="n">
        <x:f>'参数'!$B$10</x:f>
        <x:v>1</x:v>
      </x:c>
      <x:c r="O666" s="60" t="n">
        <x:f>N666*'参数'!$B$11</x:f>
        <x:v>2</x:v>
      </x:c>
      <x:c r="P666" s="60" t="n">
        <x:f>N666*'参数'!$B$12</x:f>
        <x:v>1</x:v>
      </x:c>
      <x:c r="Q666" t="str">
        <x:f>C666&amp;"d"</x:f>
        <x:v>C46d</x:v>
      </x:c>
      <x:c r="R666" t="str">
        <x:f>C666&amp;"p"</x:f>
        <x:v>C46p</x:v>
      </x:c>
      <x:c r="S666" t="str">
        <x:f>IF(AND(L666&gt;=H666+I666+J666,M666&gt;L666,F666&lt;&gt;""),"PASS","FAIL")</x:f>
        <x:v>PASS</x:v>
      </x:c>
      <x:c r="T666" t="n">
        <x:v>5</x:v>
      </x:c>
      <x:c r="U666" t="str">
        <x:v>pickup_after_delivery_completion_plus_usage_lag</x:v>
      </x:c>
    </x:row>
    <x:row r="667">
      <x:c r="A667" t="str">
        <x:v>Set2_100-10-3</x:v>
      </x:c>
      <x:c r="B667" t="str">
        <x:v>short_same_day</x:v>
      </x:c>
      <x:c r="C667" t="str">
        <x:v>C47</x:v>
      </x:c>
      <x:c r="D667" s="59" t="n">
        <x:v>7</x:v>
      </x:c>
      <x:c r="E667" s="59" t="n">
        <x:v>44</x:v>
      </x:c>
      <x:c r="F667" s="59" t="str">
        <x:v>S0</x:v>
      </x:c>
      <x:c r="G667" s="59" t="n">
        <x:v>395</x:v>
      </x:c>
      <x:c r="H667" s="59" t="n">
        <x:v>405</x:v>
      </x:c>
      <x:c r="I667" s="59" t="n">
        <x:v>10</x:v>
      </x:c>
      <x:c r="J667" s="60" t="n">
        <x:f>'参数'!$C$4</x:f>
        <x:v>120</x:v>
      </x:c>
      <x:c r="K667" s="60" t="n">
        <x:f>'参数'!$D$4</x:f>
        <x:v>180</x:v>
      </x:c>
      <x:c r="L667" s="60" t="n">
        <x:f>H667+I667+J667</x:f>
        <x:v>535</x:v>
      </x:c>
      <x:c r="M667" s="60" t="n">
        <x:f>L667+K667</x:f>
        <x:v>715</x:v>
      </x:c>
      <x:c r="N667" s="60" t="n">
        <x:f>'参数'!$B$10</x:f>
        <x:v>1</x:v>
      </x:c>
      <x:c r="O667" s="60" t="n">
        <x:f>N667*'参数'!$B$11</x:f>
        <x:v>2</x:v>
      </x:c>
      <x:c r="P667" s="60" t="n">
        <x:f>N667*'参数'!$B$12</x:f>
        <x:v>1</x:v>
      </x:c>
      <x:c r="Q667" t="str">
        <x:f>C667&amp;"d"</x:f>
        <x:v>C47d</x:v>
      </x:c>
      <x:c r="R667" t="str">
        <x:f>C667&amp;"p"</x:f>
        <x:v>C47p</x:v>
      </x:c>
      <x:c r="S667" t="str">
        <x:f>IF(AND(L667&gt;=H667+I667+J667,M667&gt;L667,F667&lt;&gt;""),"PASS","FAIL")</x:f>
        <x:v>PASS</x:v>
      </x:c>
      <x:c r="T667" t="n">
        <x:v>10</x:v>
      </x:c>
      <x:c r="U667" t="str">
        <x:v>pickup_after_delivery_completion_plus_usage_lag</x:v>
      </x:c>
    </x:row>
    <x:row r="668">
      <x:c r="A668" t="str">
        <x:v>Set2_100-10-3</x:v>
      </x:c>
      <x:c r="B668" t="str">
        <x:v>short_same_day</x:v>
      </x:c>
      <x:c r="C668" t="str">
        <x:v>C48</x:v>
      </x:c>
      <x:c r="D668" s="59" t="n">
        <x:v>13</x:v>
      </x:c>
      <x:c r="E668" s="59" t="n">
        <x:v>30</x:v>
      </x:c>
      <x:c r="F668" s="59" t="str">
        <x:v>S4</x:v>
      </x:c>
      <x:c r="G668" s="59" t="n">
        <x:v>219</x:v>
      </x:c>
      <x:c r="H668" s="59" t="n">
        <x:v>251</x:v>
      </x:c>
      <x:c r="I668" s="59" t="n">
        <x:v>10</x:v>
      </x:c>
      <x:c r="J668" s="60" t="n">
        <x:f>'参数'!$C$4</x:f>
        <x:v>120</x:v>
      </x:c>
      <x:c r="K668" s="60" t="n">
        <x:f>'参数'!$D$4</x:f>
        <x:v>180</x:v>
      </x:c>
      <x:c r="L668" s="60" t="n">
        <x:f>H668+I668+J668</x:f>
        <x:v>381</x:v>
      </x:c>
      <x:c r="M668" s="60" t="n">
        <x:f>L668+K668</x:f>
        <x:v>561</x:v>
      </x:c>
      <x:c r="N668" s="60" t="n">
        <x:f>'参数'!$B$10</x:f>
        <x:v>1</x:v>
      </x:c>
      <x:c r="O668" s="60" t="n">
        <x:f>N668*'参数'!$B$11</x:f>
        <x:v>2</x:v>
      </x:c>
      <x:c r="P668" s="60" t="n">
        <x:f>N668*'参数'!$B$12</x:f>
        <x:v>1</x:v>
      </x:c>
      <x:c r="Q668" t="str">
        <x:f>C668&amp;"d"</x:f>
        <x:v>C48d</x:v>
      </x:c>
      <x:c r="R668" t="str">
        <x:f>C668&amp;"p"</x:f>
        <x:v>C48p</x:v>
      </x:c>
      <x:c r="S668" t="str">
        <x:f>IF(AND(L668&gt;=H668+I668+J668,M668&gt;L668,F668&lt;&gt;""),"PASS","FAIL")</x:f>
        <x:v>PASS</x:v>
      </x:c>
      <x:c r="T668" t="n">
        <x:v>2</x:v>
      </x:c>
      <x:c r="U668" t="str">
        <x:v>pickup_after_delivery_completion_plus_usage_lag</x:v>
      </x:c>
    </x:row>
    <x:row r="669">
      <x:c r="A669" t="str">
        <x:v>Set2_100-10-3</x:v>
      </x:c>
      <x:c r="B669" t="str">
        <x:v>short_same_day</x:v>
      </x:c>
      <x:c r="C669" t="str">
        <x:v>C49</x:v>
      </x:c>
      <x:c r="D669" s="59" t="n">
        <x:v>21</x:v>
      </x:c>
      <x:c r="E669" s="59" t="n">
        <x:v>44</x:v>
      </x:c>
      <x:c r="F669" s="59" t="str">
        <x:v>S3</x:v>
      </x:c>
      <x:c r="G669" s="59" t="n">
        <x:v>551</x:v>
      </x:c>
      <x:c r="H669" s="59" t="n">
        <x:v>587</x:v>
      </x:c>
      <x:c r="I669" s="59" t="n">
        <x:v>10</x:v>
      </x:c>
      <x:c r="J669" s="60" t="n">
        <x:f>'参数'!$C$4</x:f>
        <x:v>120</x:v>
      </x:c>
      <x:c r="K669" s="60" t="n">
        <x:f>'参数'!$D$4</x:f>
        <x:v>180</x:v>
      </x:c>
      <x:c r="L669" s="60" t="n">
        <x:f>H669+I669+J669</x:f>
        <x:v>717</x:v>
      </x:c>
      <x:c r="M669" s="60" t="n">
        <x:f>L669+K669</x:f>
        <x:v>897</x:v>
      </x:c>
      <x:c r="N669" s="60" t="n">
        <x:f>'参数'!$B$10</x:f>
        <x:v>1</x:v>
      </x:c>
      <x:c r="O669" s="60" t="n">
        <x:f>N669*'参数'!$B$11</x:f>
        <x:v>2</x:v>
      </x:c>
      <x:c r="P669" s="60" t="n">
        <x:f>N669*'参数'!$B$12</x:f>
        <x:v>1</x:v>
      </x:c>
      <x:c r="Q669" t="str">
        <x:f>C669&amp;"d"</x:f>
        <x:v>C49d</x:v>
      </x:c>
      <x:c r="R669" t="str">
        <x:f>C669&amp;"p"</x:f>
        <x:v>C49p</x:v>
      </x:c>
      <x:c r="S669" t="str">
        <x:f>IF(AND(L669&gt;=H669+I669+J669,M669&gt;L669,F669&lt;&gt;""),"PASS","FAIL")</x:f>
        <x:v>PASS</x:v>
      </x:c>
      <x:c r="T669" t="n">
        <x:v>7</x:v>
      </x:c>
      <x:c r="U669" t="str">
        <x:v>pickup_after_delivery_completion_plus_usage_lag</x:v>
      </x:c>
    </x:row>
    <x:row r="670">
      <x:c r="A670" t="str">
        <x:v>Set2_100-10-3</x:v>
      </x:c>
      <x:c r="B670" t="str">
        <x:v>short_same_day</x:v>
      </x:c>
      <x:c r="C670" t="str">
        <x:v>C50</x:v>
      </x:c>
      <x:c r="D670" s="59" t="n">
        <x:v>20</x:v>
      </x:c>
      <x:c r="E670" s="59" t="n">
        <x:v>47</x:v>
      </x:c>
      <x:c r="F670" s="59" t="str">
        <x:v>S3</x:v>
      </x:c>
      <x:c r="G670" s="59" t="n">
        <x:v>303</x:v>
      </x:c>
      <x:c r="H670" s="59" t="n">
        <x:v>313</x:v>
      </x:c>
      <x:c r="I670" s="59" t="n">
        <x:v>10</x:v>
      </x:c>
      <x:c r="J670" s="60" t="n">
        <x:f>'参数'!$C$4</x:f>
        <x:v>120</x:v>
      </x:c>
      <x:c r="K670" s="60" t="n">
        <x:f>'参数'!$D$4</x:f>
        <x:v>180</x:v>
      </x:c>
      <x:c r="L670" s="60" t="n">
        <x:f>H670+I670+J670</x:f>
        <x:v>443</x:v>
      </x:c>
      <x:c r="M670" s="60" t="n">
        <x:f>L670+K670</x:f>
        <x:v>623</x:v>
      </x:c>
      <x:c r="N670" s="60" t="n">
        <x:f>'参数'!$B$10</x:f>
        <x:v>1</x:v>
      </x:c>
      <x:c r="O670" s="60" t="n">
        <x:f>N670*'参数'!$B$11</x:f>
        <x:v>2</x:v>
      </x:c>
      <x:c r="P670" s="60" t="n">
        <x:f>N670*'参数'!$B$12</x:f>
        <x:v>1</x:v>
      </x:c>
      <x:c r="Q670" t="str">
        <x:f>C670&amp;"d"</x:f>
        <x:v>C50d</x:v>
      </x:c>
      <x:c r="R670" t="str">
        <x:f>C670&amp;"p"</x:f>
        <x:v>C50p</x:v>
      </x:c>
      <x:c r="S670" t="str">
        <x:f>IF(AND(L670&gt;=H670+I670+J670,M670&gt;L670,F670&lt;&gt;""),"PASS","FAIL")</x:f>
        <x:v>PASS</x:v>
      </x:c>
      <x:c r="T670" t="n">
        <x:v>8</x:v>
      </x:c>
      <x:c r="U670" t="str">
        <x:v>pickup_after_delivery_completion_plus_usage_lag</x:v>
      </x:c>
    </x:row>
    <x:row r="671">
      <x:c r="A671" t="str">
        <x:v>Set2_100-10-3</x:v>
      </x:c>
      <x:c r="B671" t="str">
        <x:v>short_same_day</x:v>
      </x:c>
      <x:c r="C671" t="str">
        <x:v>C51</x:v>
      </x:c>
      <x:c r="D671" s="59" t="n">
        <x:v>18</x:v>
      </x:c>
      <x:c r="E671" s="59" t="n">
        <x:v>30</x:v>
      </x:c>
      <x:c r="F671" s="59" t="str">
        <x:v>S4</x:v>
      </x:c>
      <x:c r="G671" s="59" t="n">
        <x:v>536</x:v>
      </x:c>
      <x:c r="H671" s="59" t="n">
        <x:v>550</x:v>
      </x:c>
      <x:c r="I671" s="59" t="n">
        <x:v>10</x:v>
      </x:c>
      <x:c r="J671" s="60" t="n">
        <x:f>'参数'!$C$4</x:f>
        <x:v>120</x:v>
      </x:c>
      <x:c r="K671" s="60" t="n">
        <x:f>'参数'!$D$4</x:f>
        <x:v>180</x:v>
      </x:c>
      <x:c r="L671" s="60" t="n">
        <x:f>H671+I671+J671</x:f>
        <x:v>680</x:v>
      </x:c>
      <x:c r="M671" s="60" t="n">
        <x:f>L671+K671</x:f>
        <x:v>860</x:v>
      </x:c>
      <x:c r="N671" s="60" t="n">
        <x:f>'参数'!$B$10</x:f>
        <x:v>1</x:v>
      </x:c>
      <x:c r="O671" s="60" t="n">
        <x:f>N671*'参数'!$B$11</x:f>
        <x:v>2</x:v>
      </x:c>
      <x:c r="P671" s="60" t="n">
        <x:f>N671*'参数'!$B$12</x:f>
        <x:v>1</x:v>
      </x:c>
      <x:c r="Q671" t="str">
        <x:f>C671&amp;"d"</x:f>
        <x:v>C51d</x:v>
      </x:c>
      <x:c r="R671" t="str">
        <x:f>C671&amp;"p"</x:f>
        <x:v>C51p</x:v>
      </x:c>
      <x:c r="S671" t="str">
        <x:f>IF(AND(L671&gt;=H671+I671+J671,M671&gt;L671,F671&lt;&gt;""),"PASS","FAIL")</x:f>
        <x:v>PASS</x:v>
      </x:c>
      <x:c r="T671" t="n">
        <x:v>1</x:v>
      </x:c>
      <x:c r="U671" t="str">
        <x:v>pickup_after_delivery_completion_plus_usage_lag</x:v>
      </x:c>
    </x:row>
    <x:row r="672">
      <x:c r="A672" t="str">
        <x:v>Set2_100-10-3</x:v>
      </x:c>
      <x:c r="B672" t="str">
        <x:v>short_same_day</x:v>
      </x:c>
      <x:c r="C672" t="str">
        <x:v>C52</x:v>
      </x:c>
      <x:c r="D672" s="59" t="n">
        <x:v>24</x:v>
      </x:c>
      <x:c r="E672" s="59" t="n">
        <x:v>40</x:v>
      </x:c>
      <x:c r="F672" s="59" t="str">
        <x:v>S8</x:v>
      </x:c>
      <x:c r="G672" s="59" t="n">
        <x:v>254</x:v>
      </x:c>
      <x:c r="H672" s="59" t="n">
        <x:v>288</x:v>
      </x:c>
      <x:c r="I672" s="59" t="n">
        <x:v>10</x:v>
      </x:c>
      <x:c r="J672" s="60" t="n">
        <x:f>'参数'!$C$4</x:f>
        <x:v>120</x:v>
      </x:c>
      <x:c r="K672" s="60" t="n">
        <x:f>'参数'!$D$4</x:f>
        <x:v>180</x:v>
      </x:c>
      <x:c r="L672" s="60" t="n">
        <x:f>H672+I672+J672</x:f>
        <x:v>418</x:v>
      </x:c>
      <x:c r="M672" s="60" t="n">
        <x:f>L672+K672</x:f>
        <x:v>598</x:v>
      </x:c>
      <x:c r="N672" s="60" t="n">
        <x:f>'参数'!$B$10</x:f>
        <x:v>1</x:v>
      </x:c>
      <x:c r="O672" s="60" t="n">
        <x:f>N672*'参数'!$B$11</x:f>
        <x:v>2</x:v>
      </x:c>
      <x:c r="P672" s="60" t="n">
        <x:f>N672*'参数'!$B$12</x:f>
        <x:v>1</x:v>
      </x:c>
      <x:c r="Q672" t="str">
        <x:f>C672&amp;"d"</x:f>
        <x:v>C52d</x:v>
      </x:c>
      <x:c r="R672" t="str">
        <x:f>C672&amp;"p"</x:f>
        <x:v>C52p</x:v>
      </x:c>
      <x:c r="S672" t="str">
        <x:f>IF(AND(L672&gt;=H672+I672+J672,M672&gt;L672,F672&lt;&gt;""),"PASS","FAIL")</x:f>
        <x:v>PASS</x:v>
      </x:c>
      <x:c r="T672" t="n">
        <x:v>8</x:v>
      </x:c>
      <x:c r="U672" t="str">
        <x:v>pickup_after_delivery_completion_plus_usage_lag</x:v>
      </x:c>
    </x:row>
    <x:row r="673">
      <x:c r="A673" t="str">
        <x:v>Set2_100-10-3</x:v>
      </x:c>
      <x:c r="B673" t="str">
        <x:v>short_same_day</x:v>
      </x:c>
      <x:c r="C673" t="str">
        <x:v>C53</x:v>
      </x:c>
      <x:c r="D673" s="59" t="n">
        <x:v>5</x:v>
      </x:c>
      <x:c r="E673" s="59" t="n">
        <x:v>37</x:v>
      </x:c>
      <x:c r="F673" s="59" t="str">
        <x:v>S4</x:v>
      </x:c>
      <x:c r="G673" s="59" t="n">
        <x:v>414</x:v>
      </x:c>
      <x:c r="H673" s="59" t="n">
        <x:v>440</x:v>
      </x:c>
      <x:c r="I673" s="59" t="n">
        <x:v>10</x:v>
      </x:c>
      <x:c r="J673" s="60" t="n">
        <x:f>'参数'!$C$4</x:f>
        <x:v>120</x:v>
      </x:c>
      <x:c r="K673" s="60" t="n">
        <x:f>'参数'!$D$4</x:f>
        <x:v>180</x:v>
      </x:c>
      <x:c r="L673" s="60" t="n">
        <x:f>H673+I673+J673</x:f>
        <x:v>570</x:v>
      </x:c>
      <x:c r="M673" s="60" t="n">
        <x:f>L673+K673</x:f>
        <x:v>750</x:v>
      </x:c>
      <x:c r="N673" s="60" t="n">
        <x:f>'参数'!$B$10</x:f>
        <x:v>1</x:v>
      </x:c>
      <x:c r="O673" s="60" t="n">
        <x:f>N673*'参数'!$B$11</x:f>
        <x:v>2</x:v>
      </x:c>
      <x:c r="P673" s="60" t="n">
        <x:f>N673*'参数'!$B$12</x:f>
        <x:v>1</x:v>
      </x:c>
      <x:c r="Q673" t="str">
        <x:f>C673&amp;"d"</x:f>
        <x:v>C53d</x:v>
      </x:c>
      <x:c r="R673" t="str">
        <x:f>C673&amp;"p"</x:f>
        <x:v>C53p</x:v>
      </x:c>
      <x:c r="S673" t="str">
        <x:f>IF(AND(L673&gt;=H673+I673+J673,M673&gt;L673,F673&lt;&gt;""),"PASS","FAIL")</x:f>
        <x:v>PASS</x:v>
      </x:c>
      <x:c r="T673" t="n">
        <x:v>1</x:v>
      </x:c>
      <x:c r="U673" t="str">
        <x:v>pickup_after_delivery_completion_plus_usage_lag</x:v>
      </x:c>
    </x:row>
    <x:row r="674">
      <x:c r="A674" t="str">
        <x:v>Set2_100-10-3</x:v>
      </x:c>
      <x:c r="B674" t="str">
        <x:v>short_same_day</x:v>
      </x:c>
      <x:c r="C674" t="str">
        <x:v>C54</x:v>
      </x:c>
      <x:c r="D674" s="59" t="n">
        <x:v>10</x:v>
      </x:c>
      <x:c r="E674" s="59" t="n">
        <x:v>36</x:v>
      </x:c>
      <x:c r="F674" s="59" t="str">
        <x:v>S4</x:v>
      </x:c>
      <x:c r="G674" s="59" t="n">
        <x:v>201</x:v>
      </x:c>
      <x:c r="H674" s="59" t="n">
        <x:v>221</x:v>
      </x:c>
      <x:c r="I674" s="59" t="n">
        <x:v>10</x:v>
      </x:c>
      <x:c r="J674" s="60" t="n">
        <x:f>'参数'!$C$4</x:f>
        <x:v>120</x:v>
      </x:c>
      <x:c r="K674" s="60" t="n">
        <x:f>'参数'!$D$4</x:f>
        <x:v>180</x:v>
      </x:c>
      <x:c r="L674" s="60" t="n">
        <x:f>H674+I674+J674</x:f>
        <x:v>351</x:v>
      </x:c>
      <x:c r="M674" s="60" t="n">
        <x:f>L674+K674</x:f>
        <x:v>531</x:v>
      </x:c>
      <x:c r="N674" s="60" t="n">
        <x:f>'参数'!$B$10</x:f>
        <x:v>1</x:v>
      </x:c>
      <x:c r="O674" s="60" t="n">
        <x:f>N674*'参数'!$B$11</x:f>
        <x:v>2</x:v>
      </x:c>
      <x:c r="P674" s="60" t="n">
        <x:f>N674*'参数'!$B$12</x:f>
        <x:v>1</x:v>
      </x:c>
      <x:c r="Q674" t="str">
        <x:f>C674&amp;"d"</x:f>
        <x:v>C54d</x:v>
      </x:c>
      <x:c r="R674" t="str">
        <x:f>C674&amp;"p"</x:f>
        <x:v>C54p</x:v>
      </x:c>
      <x:c r="S674" t="str">
        <x:f>IF(AND(L674&gt;=H674+I674+J674,M674&gt;L674,F674&lt;&gt;""),"PASS","FAIL")</x:f>
        <x:v>PASS</x:v>
      </x:c>
      <x:c r="T674" t="n">
        <x:v>7</x:v>
      </x:c>
      <x:c r="U674" t="str">
        <x:v>pickup_after_delivery_completion_plus_usage_lag</x:v>
      </x:c>
    </x:row>
    <x:row r="675">
      <x:c r="A675" t="str">
        <x:v>Set2_100-10-3</x:v>
      </x:c>
      <x:c r="B675" t="str">
        <x:v>short_same_day</x:v>
      </x:c>
      <x:c r="C675" t="str">
        <x:v>C55</x:v>
      </x:c>
      <x:c r="D675" s="59" t="n">
        <x:v>16</x:v>
      </x:c>
      <x:c r="E675" s="59" t="n">
        <x:v>36</x:v>
      </x:c>
      <x:c r="F675" s="59" t="str">
        <x:v>S4</x:v>
      </x:c>
      <x:c r="G675" s="59" t="n">
        <x:v>370</x:v>
      </x:c>
      <x:c r="H675" s="59" t="n">
        <x:v>396</x:v>
      </x:c>
      <x:c r="I675" s="59" t="n">
        <x:v>10</x:v>
      </x:c>
      <x:c r="J675" s="60" t="n">
        <x:f>'参数'!$C$4</x:f>
        <x:v>120</x:v>
      </x:c>
      <x:c r="K675" s="60" t="n">
        <x:f>'参数'!$D$4</x:f>
        <x:v>180</x:v>
      </x:c>
      <x:c r="L675" s="60" t="n">
        <x:f>H675+I675+J675</x:f>
        <x:v>526</x:v>
      </x:c>
      <x:c r="M675" s="60" t="n">
        <x:f>L675+K675</x:f>
        <x:v>706</x:v>
      </x:c>
      <x:c r="N675" s="60" t="n">
        <x:f>'参数'!$B$10</x:f>
        <x:v>1</x:v>
      </x:c>
      <x:c r="O675" s="60" t="n">
        <x:f>N675*'参数'!$B$11</x:f>
        <x:v>2</x:v>
      </x:c>
      <x:c r="P675" s="60" t="n">
        <x:f>N675*'参数'!$B$12</x:f>
        <x:v>1</x:v>
      </x:c>
      <x:c r="Q675" t="str">
        <x:f>C675&amp;"d"</x:f>
        <x:v>C55d</x:v>
      </x:c>
      <x:c r="R675" t="str">
        <x:f>C675&amp;"p"</x:f>
        <x:v>C55p</x:v>
      </x:c>
      <x:c r="S675" t="str">
        <x:f>IF(AND(L675&gt;=H675+I675+J675,M675&gt;L675,F675&lt;&gt;""),"PASS","FAIL")</x:f>
        <x:v>PASS</x:v>
      </x:c>
      <x:c r="T675" t="n">
        <x:v>2</x:v>
      </x:c>
      <x:c r="U675" t="str">
        <x:v>pickup_after_delivery_completion_plus_usage_lag</x:v>
      </x:c>
    </x:row>
    <x:row r="676">
      <x:c r="A676" t="str">
        <x:v>Set2_100-10-3</x:v>
      </x:c>
      <x:c r="B676" t="str">
        <x:v>short_same_day</x:v>
      </x:c>
      <x:c r="C676" t="str">
        <x:v>C56</x:v>
      </x:c>
      <x:c r="D676" s="59" t="n">
        <x:v>12</x:v>
      </x:c>
      <x:c r="E676" s="59" t="n">
        <x:v>37</x:v>
      </x:c>
      <x:c r="F676" s="59" t="str">
        <x:v>S4</x:v>
      </x:c>
      <x:c r="G676" s="59" t="n">
        <x:v>122</x:v>
      </x:c>
      <x:c r="H676" s="59" t="n">
        <x:v>156</x:v>
      </x:c>
      <x:c r="I676" s="59" t="n">
        <x:v>10</x:v>
      </x:c>
      <x:c r="J676" s="60" t="n">
        <x:f>'参数'!$C$4</x:f>
        <x:v>120</x:v>
      </x:c>
      <x:c r="K676" s="60" t="n">
        <x:f>'参数'!$D$4</x:f>
        <x:v>180</x:v>
      </x:c>
      <x:c r="L676" s="60" t="n">
        <x:f>H676+I676+J676</x:f>
        <x:v>286</x:v>
      </x:c>
      <x:c r="M676" s="60" t="n">
        <x:f>L676+K676</x:f>
        <x:v>466</x:v>
      </x:c>
      <x:c r="N676" s="60" t="n">
        <x:f>'参数'!$B$10</x:f>
        <x:v>1</x:v>
      </x:c>
      <x:c r="O676" s="60" t="n">
        <x:f>N676*'参数'!$B$11</x:f>
        <x:v>2</x:v>
      </x:c>
      <x:c r="P676" s="60" t="n">
        <x:f>N676*'参数'!$B$12</x:f>
        <x:v>1</x:v>
      </x:c>
      <x:c r="Q676" t="str">
        <x:f>C676&amp;"d"</x:f>
        <x:v>C56d</x:v>
      </x:c>
      <x:c r="R676" t="str">
        <x:f>C676&amp;"p"</x:f>
        <x:v>C56p</x:v>
      </x:c>
      <x:c r="S676" t="str">
        <x:f>IF(AND(L676&gt;=H676+I676+J676,M676&gt;L676,F676&lt;&gt;""),"PASS","FAIL")</x:f>
        <x:v>PASS</x:v>
      </x:c>
      <x:c r="T676" t="n">
        <x:v>3</x:v>
      </x:c>
      <x:c r="U676" t="str">
        <x:v>pickup_after_delivery_completion_plus_usage_lag</x:v>
      </x:c>
    </x:row>
    <x:row r="677">
      <x:c r="A677" t="str">
        <x:v>Set2_100-10-3</x:v>
      </x:c>
      <x:c r="B677" t="str">
        <x:v>short_same_day</x:v>
      </x:c>
      <x:c r="C677" t="str">
        <x:v>C57</x:v>
      </x:c>
      <x:c r="D677" s="59" t="n">
        <x:v>10</x:v>
      </x:c>
      <x:c r="E677" s="59" t="n">
        <x:v>49</x:v>
      </x:c>
      <x:c r="F677" s="59" t="str">
        <x:v>S0</x:v>
      </x:c>
      <x:c r="G677" s="59" t="n">
        <x:v>443</x:v>
      </x:c>
      <x:c r="H677" s="59" t="n">
        <x:v>457</x:v>
      </x:c>
      <x:c r="I677" s="59" t="n">
        <x:v>10</x:v>
      </x:c>
      <x:c r="J677" s="60" t="n">
        <x:f>'参数'!$C$4</x:f>
        <x:v>120</x:v>
      </x:c>
      <x:c r="K677" s="60" t="n">
        <x:f>'参数'!$D$4</x:f>
        <x:v>180</x:v>
      </x:c>
      <x:c r="L677" s="60" t="n">
        <x:f>H677+I677+J677</x:f>
        <x:v>587</x:v>
      </x:c>
      <x:c r="M677" s="60" t="n">
        <x:f>L677+K677</x:f>
        <x:v>767</x:v>
      </x:c>
      <x:c r="N677" s="60" t="n">
        <x:f>'参数'!$B$10</x:f>
        <x:v>1</x:v>
      </x:c>
      <x:c r="O677" s="60" t="n">
        <x:f>N677*'参数'!$B$11</x:f>
        <x:v>2</x:v>
      </x:c>
      <x:c r="P677" s="60" t="n">
        <x:f>N677*'参数'!$B$12</x:f>
        <x:v>1</x:v>
      </x:c>
      <x:c r="Q677" t="str">
        <x:f>C677&amp;"d"</x:f>
        <x:v>C57d</x:v>
      </x:c>
      <x:c r="R677" t="str">
        <x:f>C677&amp;"p"</x:f>
        <x:v>C57p</x:v>
      </x:c>
      <x:c r="S677" t="str">
        <x:f>IF(AND(L677&gt;=H677+I677+J677,M677&gt;L677,F677&lt;&gt;""),"PASS","FAIL")</x:f>
        <x:v>PASS</x:v>
      </x:c>
      <x:c r="T677" t="n">
        <x:v>8</x:v>
      </x:c>
      <x:c r="U677" t="str">
        <x:v>pickup_after_delivery_completion_plus_usage_lag</x:v>
      </x:c>
    </x:row>
    <x:row r="678">
      <x:c r="A678" t="str">
        <x:v>Set2_100-10-3</x:v>
      </x:c>
      <x:c r="B678" t="str">
        <x:v>short_same_day</x:v>
      </x:c>
      <x:c r="C678" t="str">
        <x:v>C58</x:v>
      </x:c>
      <x:c r="D678" s="59" t="n">
        <x:v>23</x:v>
      </x:c>
      <x:c r="E678" s="59" t="n">
        <x:v>49</x:v>
      </x:c>
      <x:c r="F678" s="59" t="str">
        <x:v>S3</x:v>
      </x:c>
      <x:c r="G678" s="59" t="n">
        <x:v>548</x:v>
      </x:c>
      <x:c r="H678" s="59" t="n">
        <x:v>564</x:v>
      </x:c>
      <x:c r="I678" s="59" t="n">
        <x:v>10</x:v>
      </x:c>
      <x:c r="J678" s="60" t="n">
        <x:f>'参数'!$C$4</x:f>
        <x:v>120</x:v>
      </x:c>
      <x:c r="K678" s="60" t="n">
        <x:f>'参数'!$D$4</x:f>
        <x:v>180</x:v>
      </x:c>
      <x:c r="L678" s="60" t="n">
        <x:f>H678+I678+J678</x:f>
        <x:v>694</x:v>
      </x:c>
      <x:c r="M678" s="60" t="n">
        <x:f>L678+K678</x:f>
        <x:v>874</x:v>
      </x:c>
      <x:c r="N678" s="60" t="n">
        <x:f>'参数'!$B$10</x:f>
        <x:v>1</x:v>
      </x:c>
      <x:c r="O678" s="60" t="n">
        <x:f>N678*'参数'!$B$11</x:f>
        <x:v>2</x:v>
      </x:c>
      <x:c r="P678" s="60" t="n">
        <x:f>N678*'参数'!$B$12</x:f>
        <x:v>1</x:v>
      </x:c>
      <x:c r="Q678" t="str">
        <x:f>C678&amp;"d"</x:f>
        <x:v>C58d</x:v>
      </x:c>
      <x:c r="R678" t="str">
        <x:f>C678&amp;"p"</x:f>
        <x:v>C58p</x:v>
      </x:c>
      <x:c r="S678" t="str">
        <x:f>IF(AND(L678&gt;=H678+I678+J678,M678&gt;L678,F678&lt;&gt;""),"PASS","FAIL")</x:f>
        <x:v>PASS</x:v>
      </x:c>
      <x:c r="T678" t="n">
        <x:v>3</x:v>
      </x:c>
      <x:c r="U678" t="str">
        <x:v>pickup_after_delivery_completion_plus_usage_lag</x:v>
      </x:c>
    </x:row>
    <x:row r="679">
      <x:c r="A679" t="str">
        <x:v>Set2_100-10-3</x:v>
      </x:c>
      <x:c r="B679" t="str">
        <x:v>short_same_day</x:v>
      </x:c>
      <x:c r="C679" t="str">
        <x:v>C59</x:v>
      </x:c>
      <x:c r="D679" s="59" t="n">
        <x:v>11</x:v>
      </x:c>
      <x:c r="E679" s="59" t="n">
        <x:v>38</x:v>
      </x:c>
      <x:c r="F679" s="59" t="str">
        <x:v>S4</x:v>
      </x:c>
      <x:c r="G679" s="59" t="n">
        <x:v>157</x:v>
      </x:c>
      <x:c r="H679" s="59" t="n">
        <x:v>193</x:v>
      </x:c>
      <x:c r="I679" s="59" t="n">
        <x:v>10</x:v>
      </x:c>
      <x:c r="J679" s="60" t="n">
        <x:f>'参数'!$C$4</x:f>
        <x:v>120</x:v>
      </x:c>
      <x:c r="K679" s="60" t="n">
        <x:f>'参数'!$D$4</x:f>
        <x:v>180</x:v>
      </x:c>
      <x:c r="L679" s="60" t="n">
        <x:f>H679+I679+J679</x:f>
        <x:v>323</x:v>
      </x:c>
      <x:c r="M679" s="60" t="n">
        <x:f>L679+K679</x:f>
        <x:v>503</x:v>
      </x:c>
      <x:c r="N679" s="60" t="n">
        <x:f>'参数'!$B$10</x:f>
        <x:v>1</x:v>
      </x:c>
      <x:c r="O679" s="60" t="n">
        <x:f>N679*'参数'!$B$11</x:f>
        <x:v>2</x:v>
      </x:c>
      <x:c r="P679" s="60" t="n">
        <x:f>N679*'参数'!$B$12</x:f>
        <x:v>1</x:v>
      </x:c>
      <x:c r="Q679" t="str">
        <x:f>C679&amp;"d"</x:f>
        <x:v>C59d</x:v>
      </x:c>
      <x:c r="R679" t="str">
        <x:f>C679&amp;"p"</x:f>
        <x:v>C59p</x:v>
      </x:c>
      <x:c r="S679" t="str">
        <x:f>IF(AND(L679&gt;=H679+I679+J679,M679&gt;L679,F679&lt;&gt;""),"PASS","FAIL")</x:f>
        <x:v>PASS</x:v>
      </x:c>
      <x:c r="T679" t="n">
        <x:v>2</x:v>
      </x:c>
      <x:c r="U679" t="str">
        <x:v>pickup_after_delivery_completion_plus_usage_lag</x:v>
      </x:c>
    </x:row>
    <x:row r="680">
      <x:c r="A680" t="str">
        <x:v>Set2_100-10-3</x:v>
      </x:c>
      <x:c r="B680" t="str">
        <x:v>short_same_day</x:v>
      </x:c>
      <x:c r="C680" t="str">
        <x:v>C60</x:v>
      </x:c>
      <x:c r="D680" s="59" t="n">
        <x:v>36</x:v>
      </x:c>
      <x:c r="E680" s="59" t="n">
        <x:v>11</x:v>
      </x:c>
      <x:c r="F680" s="59" t="str">
        <x:v>S2</x:v>
      </x:c>
      <x:c r="G680" s="59" t="n">
        <x:v>502</x:v>
      </x:c>
      <x:c r="H680" s="59" t="n">
        <x:v>534</x:v>
      </x:c>
      <x:c r="I680" s="59" t="n">
        <x:v>10</x:v>
      </x:c>
      <x:c r="J680" s="60" t="n">
        <x:f>'参数'!$C$4</x:f>
        <x:v>120</x:v>
      </x:c>
      <x:c r="K680" s="60" t="n">
        <x:f>'参数'!$D$4</x:f>
        <x:v>180</x:v>
      </x:c>
      <x:c r="L680" s="60" t="n">
        <x:f>H680+I680+J680</x:f>
        <x:v>664</x:v>
      </x:c>
      <x:c r="M680" s="60" t="n">
        <x:f>L680+K680</x:f>
        <x:v>844</x:v>
      </x:c>
      <x:c r="N680" s="60" t="n">
        <x:f>'参数'!$B$10</x:f>
        <x:v>1</x:v>
      </x:c>
      <x:c r="O680" s="60" t="n">
        <x:f>N680*'参数'!$B$11</x:f>
        <x:v>2</x:v>
      </x:c>
      <x:c r="P680" s="60" t="n">
        <x:f>N680*'参数'!$B$12</x:f>
        <x:v>1</x:v>
      </x:c>
      <x:c r="Q680" t="str">
        <x:f>C680&amp;"d"</x:f>
        <x:v>C60d</x:v>
      </x:c>
      <x:c r="R680" t="str">
        <x:f>C680&amp;"p"</x:f>
        <x:v>C60p</x:v>
      </x:c>
      <x:c r="S680" t="str">
        <x:f>IF(AND(L680&gt;=H680+I680+J680,M680&gt;L680,F680&lt;&gt;""),"PASS","FAIL")</x:f>
        <x:v>PASS</x:v>
      </x:c>
      <x:c r="T680" t="n">
        <x:v>4</x:v>
      </x:c>
      <x:c r="U680" t="str">
        <x:v>pickup_after_delivery_completion_plus_usage_lag</x:v>
      </x:c>
    </x:row>
    <x:row r="681">
      <x:c r="A681" t="str">
        <x:v>Set2_100-10-3</x:v>
      </x:c>
      <x:c r="B681" t="str">
        <x:v>short_same_day</x:v>
      </x:c>
      <x:c r="C681" t="str">
        <x:v>C61</x:v>
      </x:c>
      <x:c r="D681" s="59" t="n">
        <x:v>47</x:v>
      </x:c>
      <x:c r="E681" s="59" t="n">
        <x:v>22</x:v>
      </x:c>
      <x:c r="F681" s="59" t="str">
        <x:v>S2</x:v>
      </x:c>
      <x:c r="G681" s="59" t="n">
        <x:v>603</x:v>
      </x:c>
      <x:c r="H681" s="59" t="n">
        <x:v>629</x:v>
      </x:c>
      <x:c r="I681" s="59" t="n">
        <x:v>10</x:v>
      </x:c>
      <x:c r="J681" s="60" t="n">
        <x:f>'参数'!$C$4</x:f>
        <x:v>120</x:v>
      </x:c>
      <x:c r="K681" s="60" t="n">
        <x:f>'参数'!$D$4</x:f>
        <x:v>180</x:v>
      </x:c>
      <x:c r="L681" s="60" t="n">
        <x:f>H681+I681+J681</x:f>
        <x:v>759</x:v>
      </x:c>
      <x:c r="M681" s="60" t="n">
        <x:f>L681+K681</x:f>
        <x:v>939</x:v>
      </x:c>
      <x:c r="N681" s="60" t="n">
        <x:f>'参数'!$B$10</x:f>
        <x:v>1</x:v>
      </x:c>
      <x:c r="O681" s="60" t="n">
        <x:f>N681*'参数'!$B$11</x:f>
        <x:v>2</x:v>
      </x:c>
      <x:c r="P681" s="60" t="n">
        <x:f>N681*'参数'!$B$12</x:f>
        <x:v>1</x:v>
      </x:c>
      <x:c r="Q681" t="str">
        <x:f>C681&amp;"d"</x:f>
        <x:v>C61d</x:v>
      </x:c>
      <x:c r="R681" t="str">
        <x:f>C681&amp;"p"</x:f>
        <x:v>C61p</x:v>
      </x:c>
      <x:c r="S681" t="str">
        <x:f>IF(AND(L681&gt;=H681+I681+J681,M681&gt;L681,F681&lt;&gt;""),"PASS","FAIL")</x:f>
        <x:v>PASS</x:v>
      </x:c>
      <x:c r="T681" t="n">
        <x:v>3</x:v>
      </x:c>
      <x:c r="U681" t="str">
        <x:v>pickup_after_delivery_completion_plus_usage_lag</x:v>
      </x:c>
    </x:row>
    <x:row r="682">
      <x:c r="A682" t="str">
        <x:v>Set2_100-10-3</x:v>
      </x:c>
      <x:c r="B682" t="str">
        <x:v>short_same_day</x:v>
      </x:c>
      <x:c r="C682" t="str">
        <x:v>C62</x:v>
      </x:c>
      <x:c r="D682" s="59" t="n">
        <x:v>28</x:v>
      </x:c>
      <x:c r="E682" s="59" t="n">
        <x:v>25</x:v>
      </x:c>
      <x:c r="F682" s="59" t="str">
        <x:v>S7</x:v>
      </x:c>
      <x:c r="G682" s="59" t="n">
        <x:v>494</x:v>
      </x:c>
      <x:c r="H682" s="59" t="n">
        <x:v>512</x:v>
      </x:c>
      <x:c r="I682" s="59" t="n">
        <x:v>10</x:v>
      </x:c>
      <x:c r="J682" s="60" t="n">
        <x:f>'参数'!$C$4</x:f>
        <x:v>120</x:v>
      </x:c>
      <x:c r="K682" s="60" t="n">
        <x:f>'参数'!$D$4</x:f>
        <x:v>180</x:v>
      </x:c>
      <x:c r="L682" s="60" t="n">
        <x:f>H682+I682+J682</x:f>
        <x:v>642</x:v>
      </x:c>
      <x:c r="M682" s="60" t="n">
        <x:f>L682+K682</x:f>
        <x:v>822</x:v>
      </x:c>
      <x:c r="N682" s="60" t="n">
        <x:f>'参数'!$B$10</x:f>
        <x:v>1</x:v>
      </x:c>
      <x:c r="O682" s="60" t="n">
        <x:f>N682*'参数'!$B$11</x:f>
        <x:v>2</x:v>
      </x:c>
      <x:c r="P682" s="60" t="n">
        <x:f>N682*'参数'!$B$12</x:f>
        <x:v>1</x:v>
      </x:c>
      <x:c r="Q682" t="str">
        <x:f>C682&amp;"d"</x:f>
        <x:v>C62d</x:v>
      </x:c>
      <x:c r="R682" t="str">
        <x:f>C682&amp;"p"</x:f>
        <x:v>C62p</x:v>
      </x:c>
      <x:c r="S682" t="str">
        <x:f>IF(AND(L682&gt;=H682+I682+J682,M682&gt;L682,F682&lt;&gt;""),"PASS","FAIL")</x:f>
        <x:v>PASS</x:v>
      </x:c>
      <x:c r="T682" t="n">
        <x:v>7</x:v>
      </x:c>
      <x:c r="U682" t="str">
        <x:v>pickup_after_delivery_completion_plus_usage_lag</x:v>
      </x:c>
    </x:row>
    <x:row r="683">
      <x:c r="A683" t="str">
        <x:v>Set2_100-10-3</x:v>
      </x:c>
      <x:c r="B683" t="str">
        <x:v>short_same_day</x:v>
      </x:c>
      <x:c r="C683" t="str">
        <x:v>C63</x:v>
      </x:c>
      <x:c r="D683" s="59" t="n">
        <x:v>44</x:v>
      </x:c>
      <x:c r="E683" s="59" t="n">
        <x:v>24</x:v>
      </x:c>
      <x:c r="F683" s="59" t="str">
        <x:v>S2</x:v>
      </x:c>
      <x:c r="G683" s="59" t="n">
        <x:v>242</x:v>
      </x:c>
      <x:c r="H683" s="59" t="n">
        <x:v>252</x:v>
      </x:c>
      <x:c r="I683" s="59" t="n">
        <x:v>10</x:v>
      </x:c>
      <x:c r="J683" s="60" t="n">
        <x:f>'参数'!$C$4</x:f>
        <x:v>120</x:v>
      </x:c>
      <x:c r="K683" s="60" t="n">
        <x:f>'参数'!$D$4</x:f>
        <x:v>180</x:v>
      </x:c>
      <x:c r="L683" s="60" t="n">
        <x:f>H683+I683+J683</x:f>
        <x:v>382</x:v>
      </x:c>
      <x:c r="M683" s="60" t="n">
        <x:f>L683+K683</x:f>
        <x:v>562</x:v>
      </x:c>
      <x:c r="N683" s="60" t="n">
        <x:f>'参数'!$B$10</x:f>
        <x:v>1</x:v>
      </x:c>
      <x:c r="O683" s="60" t="n">
        <x:f>N683*'参数'!$B$11</x:f>
        <x:v>2</x:v>
      </x:c>
      <x:c r="P683" s="60" t="n">
        <x:f>N683*'参数'!$B$12</x:f>
        <x:v>1</x:v>
      </x:c>
      <x:c r="Q683" t="str">
        <x:f>C683&amp;"d"</x:f>
        <x:v>C63d</x:v>
      </x:c>
      <x:c r="R683" t="str">
        <x:f>C683&amp;"p"</x:f>
        <x:v>C63p</x:v>
      </x:c>
      <x:c r="S683" t="str">
        <x:f>IF(AND(L683&gt;=H683+I683+J683,M683&gt;L683,F683&lt;&gt;""),"PASS","FAIL")</x:f>
        <x:v>PASS</x:v>
      </x:c>
      <x:c r="T683" t="n">
        <x:v>6</x:v>
      </x:c>
      <x:c r="U683" t="str">
        <x:v>pickup_after_delivery_completion_plus_usage_lag</x:v>
      </x:c>
    </x:row>
    <x:row r="684">
      <x:c r="A684" t="str">
        <x:v>Set2_100-10-3</x:v>
      </x:c>
      <x:c r="B684" t="str">
        <x:v>short_same_day</x:v>
      </x:c>
      <x:c r="C684" t="str">
        <x:v>C64</x:v>
      </x:c>
      <x:c r="D684" s="59" t="n">
        <x:v>44</x:v>
      </x:c>
      <x:c r="E684" s="59" t="n">
        <x:v>24</x:v>
      </x:c>
      <x:c r="F684" s="59" t="str">
        <x:v>S2</x:v>
      </x:c>
      <x:c r="G684" s="59" t="n">
        <x:v>347</x:v>
      </x:c>
      <x:c r="H684" s="59" t="n">
        <x:v>365</x:v>
      </x:c>
      <x:c r="I684" s="59" t="n">
        <x:v>10</x:v>
      </x:c>
      <x:c r="J684" s="60" t="n">
        <x:f>'参数'!$C$4</x:f>
        <x:v>120</x:v>
      </x:c>
      <x:c r="K684" s="60" t="n">
        <x:f>'参数'!$D$4</x:f>
        <x:v>180</x:v>
      </x:c>
      <x:c r="L684" s="60" t="n">
        <x:f>H684+I684+J684</x:f>
        <x:v>495</x:v>
      </x:c>
      <x:c r="M684" s="60" t="n">
        <x:f>L684+K684</x:f>
        <x:v>675</x:v>
      </x:c>
      <x:c r="N684" s="60" t="n">
        <x:f>'参数'!$B$10</x:f>
        <x:v>1</x:v>
      </x:c>
      <x:c r="O684" s="60" t="n">
        <x:f>N684*'参数'!$B$11</x:f>
        <x:v>2</x:v>
      </x:c>
      <x:c r="P684" s="60" t="n">
        <x:f>N684*'参数'!$B$12</x:f>
        <x:v>1</x:v>
      </x:c>
      <x:c r="Q684" t="str">
        <x:f>C684&amp;"d"</x:f>
        <x:v>C64d</x:v>
      </x:c>
      <x:c r="R684" t="str">
        <x:f>C684&amp;"p"</x:f>
        <x:v>C64p</x:v>
      </x:c>
      <x:c r="S684" t="str">
        <x:f>IF(AND(L684&gt;=H684+I684+J684,M684&gt;L684,F684&lt;&gt;""),"PASS","FAIL")</x:f>
        <x:v>PASS</x:v>
      </x:c>
      <x:c r="T684" t="n">
        <x:v>11</x:v>
      </x:c>
      <x:c r="U684" t="str">
        <x:v>pickup_after_delivery_completion_plus_usage_lag</x:v>
      </x:c>
    </x:row>
    <x:row r="685">
      <x:c r="A685" t="str">
        <x:v>Set2_100-10-3</x:v>
      </x:c>
      <x:c r="B685" t="str">
        <x:v>short_same_day</x:v>
      </x:c>
      <x:c r="C685" t="str">
        <x:v>C65</x:v>
      </x:c>
      <x:c r="D685" s="59" t="n">
        <x:v>50</x:v>
      </x:c>
      <x:c r="E685" s="59" t="n">
        <x:v>34</x:v>
      </x:c>
      <x:c r="F685" s="59" t="str">
        <x:v>S2</x:v>
      </x:c>
      <x:c r="G685" s="59" t="n">
        <x:v>495</x:v>
      </x:c>
      <x:c r="H685" s="59" t="n">
        <x:v>515</x:v>
      </x:c>
      <x:c r="I685" s="59" t="n">
        <x:v>10</x:v>
      </x:c>
      <x:c r="J685" s="60" t="n">
        <x:f>'参数'!$C$4</x:f>
        <x:v>120</x:v>
      </x:c>
      <x:c r="K685" s="60" t="n">
        <x:f>'参数'!$D$4</x:f>
        <x:v>180</x:v>
      </x:c>
      <x:c r="L685" s="60" t="n">
        <x:f>H685+I685+J685</x:f>
        <x:v>645</x:v>
      </x:c>
      <x:c r="M685" s="60" t="n">
        <x:f>L685+K685</x:f>
        <x:v>825</x:v>
      </x:c>
      <x:c r="N685" s="60" t="n">
        <x:f>'参数'!$B$10</x:f>
        <x:v>1</x:v>
      </x:c>
      <x:c r="O685" s="60" t="n">
        <x:f>N685*'参数'!$B$11</x:f>
        <x:v>2</x:v>
      </x:c>
      <x:c r="P685" s="60" t="n">
        <x:f>N685*'参数'!$B$12</x:f>
        <x:v>1</x:v>
      </x:c>
      <x:c r="Q685" t="str">
        <x:f>C685&amp;"d"</x:f>
        <x:v>C65d</x:v>
      </x:c>
      <x:c r="R685" t="str">
        <x:f>C685&amp;"p"</x:f>
        <x:v>C65p</x:v>
      </x:c>
      <x:c r="S685" t="str">
        <x:f>IF(AND(L685&gt;=H685+I685+J685,M685&gt;L685,F685&lt;&gt;""),"PASS","FAIL")</x:f>
        <x:v>PASS</x:v>
      </x:c>
      <x:c r="T685" t="n">
        <x:v>7</x:v>
      </x:c>
      <x:c r="U685" t="str">
        <x:v>pickup_after_delivery_completion_plus_usage_lag</x:v>
      </x:c>
    </x:row>
    <x:row r="686">
      <x:c r="A686" t="str">
        <x:v>Set2_100-10-3</x:v>
      </x:c>
      <x:c r="B686" t="str">
        <x:v>short_same_day</x:v>
      </x:c>
      <x:c r="C686" t="str">
        <x:v>C66</x:v>
      </x:c>
      <x:c r="D686" s="59" t="n">
        <x:v>48</x:v>
      </x:c>
      <x:c r="E686" s="59" t="n">
        <x:v>16</x:v>
      </x:c>
      <x:c r="F686" s="59" t="str">
        <x:v>S2</x:v>
      </x:c>
      <x:c r="G686" s="59" t="n">
        <x:v>546</x:v>
      </x:c>
      <x:c r="H686" s="59" t="n">
        <x:v>566</x:v>
      </x:c>
      <x:c r="I686" s="59" t="n">
        <x:v>10</x:v>
      </x:c>
      <x:c r="J686" s="60" t="n">
        <x:f>'参数'!$C$4</x:f>
        <x:v>120</x:v>
      </x:c>
      <x:c r="K686" s="60" t="n">
        <x:f>'参数'!$D$4</x:f>
        <x:v>180</x:v>
      </x:c>
      <x:c r="L686" s="60" t="n">
        <x:f>H686+I686+J686</x:f>
        <x:v>696</x:v>
      </x:c>
      <x:c r="M686" s="60" t="n">
        <x:f>L686+K686</x:f>
        <x:v>876</x:v>
      </x:c>
      <x:c r="N686" s="60" t="n">
        <x:f>'参数'!$B$10</x:f>
        <x:v>1</x:v>
      </x:c>
      <x:c r="O686" s="60" t="n">
        <x:f>N686*'参数'!$B$11</x:f>
        <x:v>2</x:v>
      </x:c>
      <x:c r="P686" s="60" t="n">
        <x:f>N686*'参数'!$B$12</x:f>
        <x:v>1</x:v>
      </x:c>
      <x:c r="Q686" t="str">
        <x:f>C686&amp;"d"</x:f>
        <x:v>C66d</x:v>
      </x:c>
      <x:c r="R686" t="str">
        <x:f>C686&amp;"p"</x:f>
        <x:v>C66p</x:v>
      </x:c>
      <x:c r="S686" t="str">
        <x:f>IF(AND(L686&gt;=H686+I686+J686,M686&gt;L686,F686&lt;&gt;""),"PASS","FAIL")</x:f>
        <x:v>PASS</x:v>
      </x:c>
      <x:c r="T686" t="n">
        <x:v>15</x:v>
      </x:c>
      <x:c r="U686" t="str">
        <x:v>pickup_after_delivery_completion_plus_usage_lag</x:v>
      </x:c>
    </x:row>
    <x:row r="687">
      <x:c r="A687" t="str">
        <x:v>Set2_100-10-3</x:v>
      </x:c>
      <x:c r="B687" t="str">
        <x:v>short_same_day</x:v>
      </x:c>
      <x:c r="C687" t="str">
        <x:v>C67</x:v>
      </x:c>
      <x:c r="D687" s="59" t="n">
        <x:v>39</x:v>
      </x:c>
      <x:c r="E687" s="59" t="n">
        <x:v>11</x:v>
      </x:c>
      <x:c r="F687" s="59" t="str">
        <x:v>S2</x:v>
      </x:c>
      <x:c r="G687" s="59" t="n">
        <x:v>588</x:v>
      </x:c>
      <x:c r="H687" s="59" t="n">
        <x:v>600</x:v>
      </x:c>
      <x:c r="I687" s="59" t="n">
        <x:v>10</x:v>
      </x:c>
      <x:c r="J687" s="60" t="n">
        <x:f>'参数'!$C$4</x:f>
        <x:v>120</x:v>
      </x:c>
      <x:c r="K687" s="60" t="n">
        <x:f>'参数'!$D$4</x:f>
        <x:v>180</x:v>
      </x:c>
      <x:c r="L687" s="60" t="n">
        <x:f>H687+I687+J687</x:f>
        <x:v>730</x:v>
      </x:c>
      <x:c r="M687" s="60" t="n">
        <x:f>L687+K687</x:f>
        <x:v>910</x:v>
      </x:c>
      <x:c r="N687" s="60" t="n">
        <x:f>'参数'!$B$10</x:f>
        <x:v>1</x:v>
      </x:c>
      <x:c r="O687" s="60" t="n">
        <x:f>N687*'参数'!$B$11</x:f>
        <x:v>2</x:v>
      </x:c>
      <x:c r="P687" s="60" t="n">
        <x:f>N687*'参数'!$B$12</x:f>
        <x:v>1</x:v>
      </x:c>
      <x:c r="Q687" t="str">
        <x:f>C687&amp;"d"</x:f>
        <x:v>C67d</x:v>
      </x:c>
      <x:c r="R687" t="str">
        <x:f>C687&amp;"p"</x:f>
        <x:v>C67p</x:v>
      </x:c>
      <x:c r="S687" t="str">
        <x:f>IF(AND(L687&gt;=H687+I687+J687,M687&gt;L687,F687&lt;&gt;""),"PASS","FAIL")</x:f>
        <x:v>PASS</x:v>
      </x:c>
      <x:c r="T687" t="n">
        <x:v>5</x:v>
      </x:c>
      <x:c r="U687" t="str">
        <x:v>pickup_after_delivery_completion_plus_usage_lag</x:v>
      </x:c>
    </x:row>
    <x:row r="688">
      <x:c r="A688" t="str">
        <x:v>Set2_100-10-3</x:v>
      </x:c>
      <x:c r="B688" t="str">
        <x:v>short_same_day</x:v>
      </x:c>
      <x:c r="C688" t="str">
        <x:v>C68</x:v>
      </x:c>
      <x:c r="D688" s="59" t="n">
        <x:v>49</x:v>
      </x:c>
      <x:c r="E688" s="59" t="n">
        <x:v>29</x:v>
      </x:c>
      <x:c r="F688" s="59" t="str">
        <x:v>S2</x:v>
      </x:c>
      <x:c r="G688" s="59" t="n">
        <x:v>300</x:v>
      </x:c>
      <x:c r="H688" s="59" t="n">
        <x:v>328</x:v>
      </x:c>
      <x:c r="I688" s="59" t="n">
        <x:v>10</x:v>
      </x:c>
      <x:c r="J688" s="60" t="n">
        <x:f>'参数'!$C$4</x:f>
        <x:v>120</x:v>
      </x:c>
      <x:c r="K688" s="60" t="n">
        <x:f>'参数'!$D$4</x:f>
        <x:v>180</x:v>
      </x:c>
      <x:c r="L688" s="60" t="n">
        <x:f>H688+I688+J688</x:f>
        <x:v>458</x:v>
      </x:c>
      <x:c r="M688" s="60" t="n">
        <x:f>L688+K688</x:f>
        <x:v>638</x:v>
      </x:c>
      <x:c r="N688" s="60" t="n">
        <x:f>'参数'!$B$10</x:f>
        <x:v>1</x:v>
      </x:c>
      <x:c r="O688" s="60" t="n">
        <x:f>N688*'参数'!$B$11</x:f>
        <x:v>2</x:v>
      </x:c>
      <x:c r="P688" s="60" t="n">
        <x:f>N688*'参数'!$B$12</x:f>
        <x:v>1</x:v>
      </x:c>
      <x:c r="Q688" t="str">
        <x:f>C688&amp;"d"</x:f>
        <x:v>C68d</x:v>
      </x:c>
      <x:c r="R688" t="str">
        <x:f>C688&amp;"p"</x:f>
        <x:v>C68p</x:v>
      </x:c>
      <x:c r="S688" t="str">
        <x:f>IF(AND(L688&gt;=H688+I688+J688,M688&gt;L688,F688&lt;&gt;""),"PASS","FAIL")</x:f>
        <x:v>PASS</x:v>
      </x:c>
      <x:c r="T688" t="n">
        <x:v>6</x:v>
      </x:c>
      <x:c r="U688" t="str">
        <x:v>pickup_after_delivery_completion_plus_usage_lag</x:v>
      </x:c>
    </x:row>
    <x:row r="689">
      <x:c r="A689" t="str">
        <x:v>Set2_100-10-3</x:v>
      </x:c>
      <x:c r="B689" t="str">
        <x:v>short_same_day</x:v>
      </x:c>
      <x:c r="C689" t="str">
        <x:v>C69</x:v>
      </x:c>
      <x:c r="D689" s="59" t="n">
        <x:v>43</x:v>
      </x:c>
      <x:c r="E689" s="59" t="n">
        <x:v>29</x:v>
      </x:c>
      <x:c r="F689" s="59" t="str">
        <x:v>S2</x:v>
      </x:c>
      <x:c r="G689" s="59" t="n">
        <x:v>540</x:v>
      </x:c>
      <x:c r="H689" s="59" t="n">
        <x:v>578</x:v>
      </x:c>
      <x:c r="I689" s="59" t="n">
        <x:v>10</x:v>
      </x:c>
      <x:c r="J689" s="60" t="n">
        <x:f>'参数'!$C$4</x:f>
        <x:v>120</x:v>
      </x:c>
      <x:c r="K689" s="60" t="n">
        <x:f>'参数'!$D$4</x:f>
        <x:v>180</x:v>
      </x:c>
      <x:c r="L689" s="60" t="n">
        <x:f>H689+I689+J689</x:f>
        <x:v>708</x:v>
      </x:c>
      <x:c r="M689" s="60" t="n">
        <x:f>L689+K689</x:f>
        <x:v>888</x:v>
      </x:c>
      <x:c r="N689" s="60" t="n">
        <x:f>'参数'!$B$10</x:f>
        <x:v>1</x:v>
      </x:c>
      <x:c r="O689" s="60" t="n">
        <x:f>N689*'参数'!$B$11</x:f>
        <x:v>2</x:v>
      </x:c>
      <x:c r="P689" s="60" t="n">
        <x:f>N689*'参数'!$B$12</x:f>
        <x:v>1</x:v>
      </x:c>
      <x:c r="Q689" t="str">
        <x:f>C689&amp;"d"</x:f>
        <x:v>C69d</x:v>
      </x:c>
      <x:c r="R689" t="str">
        <x:f>C689&amp;"p"</x:f>
        <x:v>C69p</x:v>
      </x:c>
      <x:c r="S689" t="str">
        <x:f>IF(AND(L689&gt;=H689+I689+J689,M689&gt;L689,F689&lt;&gt;""),"PASS","FAIL")</x:f>
        <x:v>PASS</x:v>
      </x:c>
      <x:c r="T689" t="n">
        <x:v>9</x:v>
      </x:c>
      <x:c r="U689" t="str">
        <x:v>pickup_after_delivery_completion_plus_usage_lag</x:v>
      </x:c>
    </x:row>
    <x:row r="690">
      <x:c r="A690" t="str">
        <x:v>Set2_100-10-3</x:v>
      </x:c>
      <x:c r="B690" t="str">
        <x:v>short_same_day</x:v>
      </x:c>
      <x:c r="C690" t="str">
        <x:v>C70</x:v>
      </x:c>
      <x:c r="D690" s="59" t="n">
        <x:v>46</x:v>
      </x:c>
      <x:c r="E690" s="59" t="n">
        <x:v>40</x:v>
      </x:c>
      <x:c r="F690" s="59" t="str">
        <x:v>S8</x:v>
      </x:c>
      <x:c r="G690" s="59" t="n">
        <x:v>172</x:v>
      </x:c>
      <x:c r="H690" s="59" t="n">
        <x:v>208</x:v>
      </x:c>
      <x:c r="I690" s="59" t="n">
        <x:v>10</x:v>
      </x:c>
      <x:c r="J690" s="60" t="n">
        <x:f>'参数'!$C$4</x:f>
        <x:v>120</x:v>
      </x:c>
      <x:c r="K690" s="60" t="n">
        <x:f>'参数'!$D$4</x:f>
        <x:v>180</x:v>
      </x:c>
      <x:c r="L690" s="60" t="n">
        <x:f>H690+I690+J690</x:f>
        <x:v>338</x:v>
      </x:c>
      <x:c r="M690" s="60" t="n">
        <x:f>L690+K690</x:f>
        <x:v>518</x:v>
      </x:c>
      <x:c r="N690" s="60" t="n">
        <x:f>'参数'!$B$10</x:f>
        <x:v>1</x:v>
      </x:c>
      <x:c r="O690" s="60" t="n">
        <x:f>N690*'参数'!$B$11</x:f>
        <x:v>2</x:v>
      </x:c>
      <x:c r="P690" s="60" t="n">
        <x:f>N690*'参数'!$B$12</x:f>
        <x:v>1</x:v>
      </x:c>
      <x:c r="Q690" t="str">
        <x:f>C690&amp;"d"</x:f>
        <x:v>C70d</x:v>
      </x:c>
      <x:c r="R690" t="str">
        <x:f>C690&amp;"p"</x:f>
        <x:v>C70p</x:v>
      </x:c>
      <x:c r="S690" t="str">
        <x:f>IF(AND(L690&gt;=H690+I690+J690,M690&gt;L690,F690&lt;&gt;""),"PASS","FAIL")</x:f>
        <x:v>PASS</x:v>
      </x:c>
      <x:c r="T690" t="n">
        <x:v>6</x:v>
      </x:c>
      <x:c r="U690" t="str">
        <x:v>pickup_after_delivery_completion_plus_usage_lag</x:v>
      </x:c>
    </x:row>
    <x:row r="691">
      <x:c r="A691" t="str">
        <x:v>Set2_100-10-3</x:v>
      </x:c>
      <x:c r="B691" t="str">
        <x:v>short_same_day</x:v>
      </x:c>
      <x:c r="C691" t="str">
        <x:v>C71</x:v>
      </x:c>
      <x:c r="D691" s="59" t="n">
        <x:v>30</x:v>
      </x:c>
      <x:c r="E691" s="59" t="n">
        <x:v>25</x:v>
      </x:c>
      <x:c r="F691" s="59" t="str">
        <x:v>S9</x:v>
      </x:c>
      <x:c r="G691" s="59" t="n">
        <x:v>366</x:v>
      </x:c>
      <x:c r="H691" s="59" t="n">
        <x:v>376</x:v>
      </x:c>
      <x:c r="I691" s="59" t="n">
        <x:v>10</x:v>
      </x:c>
      <x:c r="J691" s="60" t="n">
        <x:f>'参数'!$C$4</x:f>
        <x:v>120</x:v>
      </x:c>
      <x:c r="K691" s="60" t="n">
        <x:f>'参数'!$D$4</x:f>
        <x:v>180</x:v>
      </x:c>
      <x:c r="L691" s="60" t="n">
        <x:f>H691+I691+J691</x:f>
        <x:v>506</x:v>
      </x:c>
      <x:c r="M691" s="60" t="n">
        <x:f>L691+K691</x:f>
        <x:v>686</x:v>
      </x:c>
      <x:c r="N691" s="60" t="n">
        <x:f>'参数'!$B$10</x:f>
        <x:v>1</x:v>
      </x:c>
      <x:c r="O691" s="60" t="n">
        <x:f>N691*'参数'!$B$11</x:f>
        <x:v>2</x:v>
      </x:c>
      <x:c r="P691" s="60" t="n">
        <x:f>N691*'参数'!$B$12</x:f>
        <x:v>1</x:v>
      </x:c>
      <x:c r="Q691" t="str">
        <x:f>C691&amp;"d"</x:f>
        <x:v>C71d</x:v>
      </x:c>
      <x:c r="R691" t="str">
        <x:f>C691&amp;"p"</x:f>
        <x:v>C71p</x:v>
      </x:c>
      <x:c r="S691" t="str">
        <x:f>IF(AND(L691&gt;=H691+I691+J691,M691&gt;L691,F691&lt;&gt;""),"PASS","FAIL")</x:f>
        <x:v>PASS</x:v>
      </x:c>
      <x:c r="T691" t="n">
        <x:v>4</x:v>
      </x:c>
      <x:c r="U691" t="str">
        <x:v>pickup_after_delivery_completion_plus_usage_lag</x:v>
      </x:c>
    </x:row>
    <x:row r="692">
      <x:c r="A692" t="str">
        <x:v>Set2_100-10-3</x:v>
      </x:c>
      <x:c r="B692" t="str">
        <x:v>short_same_day</x:v>
      </x:c>
      <x:c r="C692" t="str">
        <x:v>C72</x:v>
      </x:c>
      <x:c r="D692" s="59" t="n">
        <x:v>41</x:v>
      </x:c>
      <x:c r="E692" s="59" t="n">
        <x:v>28</x:v>
      </x:c>
      <x:c r="F692" s="59" t="str">
        <x:v>S2</x:v>
      </x:c>
      <x:c r="G692" s="59" t="n">
        <x:v>130</x:v>
      </x:c>
      <x:c r="H692" s="59" t="n">
        <x:v>154</x:v>
      </x:c>
      <x:c r="I692" s="59" t="n">
        <x:v>10</x:v>
      </x:c>
      <x:c r="J692" s="60" t="n">
        <x:f>'参数'!$C$4</x:f>
        <x:v>120</x:v>
      </x:c>
      <x:c r="K692" s="60" t="n">
        <x:f>'参数'!$D$4</x:f>
        <x:v>180</x:v>
      </x:c>
      <x:c r="L692" s="60" t="n">
        <x:f>H692+I692+J692</x:f>
        <x:v>284</x:v>
      </x:c>
      <x:c r="M692" s="60" t="n">
        <x:f>L692+K692</x:f>
        <x:v>464</x:v>
      </x:c>
      <x:c r="N692" s="60" t="n">
        <x:f>'参数'!$B$10</x:f>
        <x:v>1</x:v>
      </x:c>
      <x:c r="O692" s="60" t="n">
        <x:f>N692*'参数'!$B$11</x:f>
        <x:v>2</x:v>
      </x:c>
      <x:c r="P692" s="60" t="n">
        <x:f>N692*'参数'!$B$12</x:f>
        <x:v>1</x:v>
      </x:c>
      <x:c r="Q692" t="str">
        <x:f>C692&amp;"d"</x:f>
        <x:v>C72d</x:v>
      </x:c>
      <x:c r="R692" t="str">
        <x:f>C692&amp;"p"</x:f>
        <x:v>C72p</x:v>
      </x:c>
      <x:c r="S692" t="str">
        <x:f>IF(AND(L692&gt;=H692+I692+J692,M692&gt;L692,F692&lt;&gt;""),"PASS","FAIL")</x:f>
        <x:v>PASS</x:v>
      </x:c>
      <x:c r="T692" t="n">
        <x:v>4</x:v>
      </x:c>
      <x:c r="U692" t="str">
        <x:v>pickup_after_delivery_completion_plus_usage_lag</x:v>
      </x:c>
    </x:row>
    <x:row r="693">
      <x:c r="A693" t="str">
        <x:v>Set2_100-10-3</x:v>
      </x:c>
      <x:c r="B693" t="str">
        <x:v>short_same_day</x:v>
      </x:c>
      <x:c r="C693" t="str">
        <x:v>C73</x:v>
      </x:c>
      <x:c r="D693" s="59" t="n">
        <x:v>32</x:v>
      </x:c>
      <x:c r="E693" s="59" t="n">
        <x:v>31</x:v>
      </x:c>
      <x:c r="F693" s="59" t="str">
        <x:v>S8</x:v>
      </x:c>
      <x:c r="G693" s="59" t="n">
        <x:v>194</x:v>
      </x:c>
      <x:c r="H693" s="59" t="n">
        <x:v>206</x:v>
      </x:c>
      <x:c r="I693" s="59" t="n">
        <x:v>10</x:v>
      </x:c>
      <x:c r="J693" s="60" t="n">
        <x:f>'参数'!$C$4</x:f>
        <x:v>120</x:v>
      </x:c>
      <x:c r="K693" s="60" t="n">
        <x:f>'参数'!$D$4</x:f>
        <x:v>180</x:v>
      </x:c>
      <x:c r="L693" s="60" t="n">
        <x:f>H693+I693+J693</x:f>
        <x:v>336</x:v>
      </x:c>
      <x:c r="M693" s="60" t="n">
        <x:f>L693+K693</x:f>
        <x:v>516</x:v>
      </x:c>
      <x:c r="N693" s="60" t="n">
        <x:f>'参数'!$B$10</x:f>
        <x:v>1</x:v>
      </x:c>
      <x:c r="O693" s="60" t="n">
        <x:f>N693*'参数'!$B$11</x:f>
        <x:v>2</x:v>
      </x:c>
      <x:c r="P693" s="60" t="n">
        <x:f>N693*'参数'!$B$12</x:f>
        <x:v>1</x:v>
      </x:c>
      <x:c r="Q693" t="str">
        <x:f>C693&amp;"d"</x:f>
        <x:v>C73d</x:v>
      </x:c>
      <x:c r="R693" t="str">
        <x:f>C693&amp;"p"</x:f>
        <x:v>C73p</x:v>
      </x:c>
      <x:c r="S693" t="str">
        <x:f>IF(AND(L693&gt;=H693+I693+J693,M693&gt;L693,F693&lt;&gt;""),"PASS","FAIL")</x:f>
        <x:v>PASS</x:v>
      </x:c>
      <x:c r="T693" t="n">
        <x:v>2</x:v>
      </x:c>
      <x:c r="U693" t="str">
        <x:v>pickup_after_delivery_completion_plus_usage_lag</x:v>
      </x:c>
    </x:row>
    <x:row r="694">
      <x:c r="A694" t="str">
        <x:v>Set2_100-10-3</x:v>
      </x:c>
      <x:c r="B694" t="str">
        <x:v>short_same_day</x:v>
      </x:c>
      <x:c r="C694" t="str">
        <x:v>C74</x:v>
      </x:c>
      <x:c r="D694" s="59" t="n">
        <x:v>27</x:v>
      </x:c>
      <x:c r="E694" s="59" t="n">
        <x:v>24</x:v>
      </x:c>
      <x:c r="F694" s="59" t="str">
        <x:v>S7</x:v>
      </x:c>
      <x:c r="G694" s="59" t="n">
        <x:v>355</x:v>
      </x:c>
      <x:c r="H694" s="59" t="n">
        <x:v>379</x:v>
      </x:c>
      <x:c r="I694" s="59" t="n">
        <x:v>10</x:v>
      </x:c>
      <x:c r="J694" s="60" t="n">
        <x:f>'参数'!$C$4</x:f>
        <x:v>120</x:v>
      </x:c>
      <x:c r="K694" s="60" t="n">
        <x:f>'参数'!$D$4</x:f>
        <x:v>180</x:v>
      </x:c>
      <x:c r="L694" s="60" t="n">
        <x:f>H694+I694+J694</x:f>
        <x:v>509</x:v>
      </x:c>
      <x:c r="M694" s="60" t="n">
        <x:f>L694+K694</x:f>
        <x:v>689</x:v>
      </x:c>
      <x:c r="N694" s="60" t="n">
        <x:f>'参数'!$B$10</x:f>
        <x:v>1</x:v>
      </x:c>
      <x:c r="O694" s="60" t="n">
        <x:f>N694*'参数'!$B$11</x:f>
        <x:v>2</x:v>
      </x:c>
      <x:c r="P694" s="60" t="n">
        <x:f>N694*'参数'!$B$12</x:f>
        <x:v>1</x:v>
      </x:c>
      <x:c r="Q694" t="str">
        <x:f>C694&amp;"d"</x:f>
        <x:v>C74d</x:v>
      </x:c>
      <x:c r="R694" t="str">
        <x:f>C694&amp;"p"</x:f>
        <x:v>C74p</x:v>
      </x:c>
      <x:c r="S694" t="str">
        <x:f>IF(AND(L694&gt;=H694+I694+J694,M694&gt;L694,F694&lt;&gt;""),"PASS","FAIL")</x:f>
        <x:v>PASS</x:v>
      </x:c>
      <x:c r="T694" t="n">
        <x:v>2</x:v>
      </x:c>
      <x:c r="U694" t="str">
        <x:v>pickup_after_delivery_completion_plus_usage_lag</x:v>
      </x:c>
    </x:row>
    <x:row r="695">
      <x:c r="A695" t="str">
        <x:v>Set2_100-10-3</x:v>
      </x:c>
      <x:c r="B695" t="str">
        <x:v>short_same_day</x:v>
      </x:c>
      <x:c r="C695" t="str">
        <x:v>C75</x:v>
      </x:c>
      <x:c r="D695" s="59" t="n">
        <x:v>42</x:v>
      </x:c>
      <x:c r="E695" s="59" t="n">
        <x:v>18</x:v>
      </x:c>
      <x:c r="F695" s="59" t="str">
        <x:v>S2</x:v>
      </x:c>
      <x:c r="G695" s="59" t="n">
        <x:v>545</x:v>
      </x:c>
      <x:c r="H695" s="59" t="n">
        <x:v>561</x:v>
      </x:c>
      <x:c r="I695" s="59" t="n">
        <x:v>10</x:v>
      </x:c>
      <x:c r="J695" s="60" t="n">
        <x:f>'参数'!$C$4</x:f>
        <x:v>120</x:v>
      </x:c>
      <x:c r="K695" s="60" t="n">
        <x:f>'参数'!$D$4</x:f>
        <x:v>180</x:v>
      </x:c>
      <x:c r="L695" s="60" t="n">
        <x:f>H695+I695+J695</x:f>
        <x:v>691</x:v>
      </x:c>
      <x:c r="M695" s="60" t="n">
        <x:f>L695+K695</x:f>
        <x:v>871</x:v>
      </x:c>
      <x:c r="N695" s="60" t="n">
        <x:f>'参数'!$B$10</x:f>
        <x:v>1</x:v>
      </x:c>
      <x:c r="O695" s="60" t="n">
        <x:f>N695*'参数'!$B$11</x:f>
        <x:v>2</x:v>
      </x:c>
      <x:c r="P695" s="60" t="n">
        <x:f>N695*'参数'!$B$12</x:f>
        <x:v>1</x:v>
      </x:c>
      <x:c r="Q695" t="str">
        <x:f>C695&amp;"d"</x:f>
        <x:v>C75d</x:v>
      </x:c>
      <x:c r="R695" t="str">
        <x:f>C695&amp;"p"</x:f>
        <x:v>C75p</x:v>
      </x:c>
      <x:c r="S695" t="str">
        <x:f>IF(AND(L695&gt;=H695+I695+J695,M695&gt;L695,F695&lt;&gt;""),"PASS","FAIL")</x:f>
        <x:v>PASS</x:v>
      </x:c>
      <x:c r="T695" t="n">
        <x:v>5</x:v>
      </x:c>
      <x:c r="U695" t="str">
        <x:v>pickup_after_delivery_completion_plus_usage_lag</x:v>
      </x:c>
    </x:row>
    <x:row r="696">
      <x:c r="A696" t="str">
        <x:v>Set2_100-10-3</x:v>
      </x:c>
      <x:c r="B696" t="str">
        <x:v>short_same_day</x:v>
      </x:c>
      <x:c r="C696" t="str">
        <x:v>C76</x:v>
      </x:c>
      <x:c r="D696" s="59" t="n">
        <x:v>46</x:v>
      </x:c>
      <x:c r="E696" s="59" t="n">
        <x:v>19</x:v>
      </x:c>
      <x:c r="F696" s="59" t="str">
        <x:v>S2</x:v>
      </x:c>
      <x:c r="G696" s="59" t="n">
        <x:v>261</x:v>
      </x:c>
      <x:c r="H696" s="59" t="n">
        <x:v>283</x:v>
      </x:c>
      <x:c r="I696" s="59" t="n">
        <x:v>10</x:v>
      </x:c>
      <x:c r="J696" s="60" t="n">
        <x:f>'参数'!$C$4</x:f>
        <x:v>120</x:v>
      </x:c>
      <x:c r="K696" s="60" t="n">
        <x:f>'参数'!$D$4</x:f>
        <x:v>180</x:v>
      </x:c>
      <x:c r="L696" s="60" t="n">
        <x:f>H696+I696+J696</x:f>
        <x:v>413</x:v>
      </x:c>
      <x:c r="M696" s="60" t="n">
        <x:f>L696+K696</x:f>
        <x:v>593</x:v>
      </x:c>
      <x:c r="N696" s="60" t="n">
        <x:f>'参数'!$B$10</x:f>
        <x:v>1</x:v>
      </x:c>
      <x:c r="O696" s="60" t="n">
        <x:f>N696*'参数'!$B$11</x:f>
        <x:v>2</x:v>
      </x:c>
      <x:c r="P696" s="60" t="n">
        <x:f>N696*'参数'!$B$12</x:f>
        <x:v>1</x:v>
      </x:c>
      <x:c r="Q696" t="str">
        <x:f>C696&amp;"d"</x:f>
        <x:v>C76d</x:v>
      </x:c>
      <x:c r="R696" t="str">
        <x:f>C696&amp;"p"</x:f>
        <x:v>C76p</x:v>
      </x:c>
      <x:c r="S696" t="str">
        <x:f>IF(AND(L696&gt;=H696+I696+J696,M696&gt;L696,F696&lt;&gt;""),"PASS","FAIL")</x:f>
        <x:v>PASS</x:v>
      </x:c>
      <x:c r="T696" t="n">
        <x:v>2</x:v>
      </x:c>
      <x:c r="U696" t="str">
        <x:v>pickup_after_delivery_completion_plus_usage_lag</x:v>
      </x:c>
    </x:row>
    <x:row r="697">
      <x:c r="A697" t="str">
        <x:v>Set2_100-10-3</x:v>
      </x:c>
      <x:c r="B697" t="str">
        <x:v>short_same_day</x:v>
      </x:c>
      <x:c r="C697" t="str">
        <x:v>C77</x:v>
      </x:c>
      <x:c r="D697" s="59" t="n">
        <x:v>26</x:v>
      </x:c>
      <x:c r="E697" s="59" t="n">
        <x:v>24</x:v>
      </x:c>
      <x:c r="F697" s="59" t="str">
        <x:v>S7</x:v>
      </x:c>
      <x:c r="G697" s="59" t="n">
        <x:v>558</x:v>
      </x:c>
      <x:c r="H697" s="59" t="n">
        <x:v>574</x:v>
      </x:c>
      <x:c r="I697" s="59" t="n">
        <x:v>10</x:v>
      </x:c>
      <x:c r="J697" s="60" t="n">
        <x:f>'参数'!$C$4</x:f>
        <x:v>120</x:v>
      </x:c>
      <x:c r="K697" s="60" t="n">
        <x:f>'参数'!$D$4</x:f>
        <x:v>180</x:v>
      </x:c>
      <x:c r="L697" s="60" t="n">
        <x:f>H697+I697+J697</x:f>
        <x:v>704</x:v>
      </x:c>
      <x:c r="M697" s="60" t="n">
        <x:f>L697+K697</x:f>
        <x:v>884</x:v>
      </x:c>
      <x:c r="N697" s="60" t="n">
        <x:f>'参数'!$B$10</x:f>
        <x:v>1</x:v>
      </x:c>
      <x:c r="O697" s="60" t="n">
        <x:f>N697*'参数'!$B$11</x:f>
        <x:v>2</x:v>
      </x:c>
      <x:c r="P697" s="60" t="n">
        <x:f>N697*'参数'!$B$12</x:f>
        <x:v>1</x:v>
      </x:c>
      <x:c r="Q697" t="str">
        <x:f>C697&amp;"d"</x:f>
        <x:v>C77d</x:v>
      </x:c>
      <x:c r="R697" t="str">
        <x:f>C697&amp;"p"</x:f>
        <x:v>C77p</x:v>
      </x:c>
      <x:c r="S697" t="str">
        <x:f>IF(AND(L697&gt;=H697+I697+J697,M697&gt;L697,F697&lt;&gt;""),"PASS","FAIL")</x:f>
        <x:v>PASS</x:v>
      </x:c>
      <x:c r="T697" t="n">
        <x:v>8</x:v>
      </x:c>
      <x:c r="U697" t="str">
        <x:v>pickup_after_delivery_completion_plus_usage_lag</x:v>
      </x:c>
    </x:row>
    <x:row r="698">
      <x:c r="A698" t="str">
        <x:v>Set2_100-10-3</x:v>
      </x:c>
      <x:c r="B698" t="str">
        <x:v>short_same_day</x:v>
      </x:c>
      <x:c r="C698" t="str">
        <x:v>C78</x:v>
      </x:c>
      <x:c r="D698" s="59" t="n">
        <x:v>32</x:v>
      </x:c>
      <x:c r="E698" s="59" t="n">
        <x:v>23</x:v>
      </x:c>
      <x:c r="F698" s="59" t="str">
        <x:v>S9</x:v>
      </x:c>
      <x:c r="G698" s="59" t="n">
        <x:v>334</x:v>
      </x:c>
      <x:c r="H698" s="59" t="n">
        <x:v>372</x:v>
      </x:c>
      <x:c r="I698" s="59" t="n">
        <x:v>10</x:v>
      </x:c>
      <x:c r="J698" s="60" t="n">
        <x:f>'参数'!$C$4</x:f>
        <x:v>120</x:v>
      </x:c>
      <x:c r="K698" s="60" t="n">
        <x:f>'参数'!$D$4</x:f>
        <x:v>180</x:v>
      </x:c>
      <x:c r="L698" s="60" t="n">
        <x:f>H698+I698+J698</x:f>
        <x:v>502</x:v>
      </x:c>
      <x:c r="M698" s="60" t="n">
        <x:f>L698+K698</x:f>
        <x:v>682</x:v>
      </x:c>
      <x:c r="N698" s="60" t="n">
        <x:f>'参数'!$B$10</x:f>
        <x:v>1</x:v>
      </x:c>
      <x:c r="O698" s="60" t="n">
        <x:f>N698*'参数'!$B$11</x:f>
        <x:v>2</x:v>
      </x:c>
      <x:c r="P698" s="60" t="n">
        <x:f>N698*'参数'!$B$12</x:f>
        <x:v>1</x:v>
      </x:c>
      <x:c r="Q698" t="str">
        <x:f>C698&amp;"d"</x:f>
        <x:v>C78d</x:v>
      </x:c>
      <x:c r="R698" t="str">
        <x:f>C698&amp;"p"</x:f>
        <x:v>C78p</x:v>
      </x:c>
      <x:c r="S698" t="str">
        <x:f>IF(AND(L698&gt;=H698+I698+J698,M698&gt;L698,F698&lt;&gt;""),"PASS","FAIL")</x:f>
        <x:v>PASS</x:v>
      </x:c>
      <x:c r="T698" t="n">
        <x:v>3</x:v>
      </x:c>
      <x:c r="U698" t="str">
        <x:v>pickup_after_delivery_completion_plus_usage_lag</x:v>
      </x:c>
    </x:row>
    <x:row r="699">
      <x:c r="A699" t="str">
        <x:v>Set2_100-10-3</x:v>
      </x:c>
      <x:c r="B699" t="str">
        <x:v>short_same_day</x:v>
      </x:c>
      <x:c r="C699" t="str">
        <x:v>C79</x:v>
      </x:c>
      <x:c r="D699" s="59" t="n">
        <x:v>28</x:v>
      </x:c>
      <x:c r="E699" s="59" t="n">
        <x:v>30</x:v>
      </x:c>
      <x:c r="F699" s="59" t="str">
        <x:v>S7</x:v>
      </x:c>
      <x:c r="G699" s="59" t="n">
        <x:v>461</x:v>
      </x:c>
      <x:c r="H699" s="59" t="n">
        <x:v>487</x:v>
      </x:c>
      <x:c r="I699" s="59" t="n">
        <x:v>10</x:v>
      </x:c>
      <x:c r="J699" s="60" t="n">
        <x:f>'参数'!$C$4</x:f>
        <x:v>120</x:v>
      </x:c>
      <x:c r="K699" s="60" t="n">
        <x:f>'参数'!$D$4</x:f>
        <x:v>180</x:v>
      </x:c>
      <x:c r="L699" s="60" t="n">
        <x:f>H699+I699+J699</x:f>
        <x:v>617</x:v>
      </x:c>
      <x:c r="M699" s="60" t="n">
        <x:f>L699+K699</x:f>
        <x:v>797</x:v>
      </x:c>
      <x:c r="N699" s="60" t="n">
        <x:f>'参数'!$B$10</x:f>
        <x:v>1</x:v>
      </x:c>
      <x:c r="O699" s="60" t="n">
        <x:f>N699*'参数'!$B$11</x:f>
        <x:v>2</x:v>
      </x:c>
      <x:c r="P699" s="60" t="n">
        <x:f>N699*'参数'!$B$12</x:f>
        <x:v>1</x:v>
      </x:c>
      <x:c r="Q699" t="str">
        <x:f>C699&amp;"d"</x:f>
        <x:v>C79d</x:v>
      </x:c>
      <x:c r="R699" t="str">
        <x:f>C699&amp;"p"</x:f>
        <x:v>C79p</x:v>
      </x:c>
      <x:c r="S699" t="str">
        <x:f>IF(AND(L699&gt;=H699+I699+J699,M699&gt;L699,F699&lt;&gt;""),"PASS","FAIL")</x:f>
        <x:v>PASS</x:v>
      </x:c>
      <x:c r="T699" t="n">
        <x:v>2</x:v>
      </x:c>
      <x:c r="U699" t="str">
        <x:v>pickup_after_delivery_completion_plus_usage_lag</x:v>
      </x:c>
    </x:row>
    <x:row r="700">
      <x:c r="A700" t="str">
        <x:v>Set2_100-10-3</x:v>
      </x:c>
      <x:c r="B700" t="str">
        <x:v>short_same_day</x:v>
      </x:c>
      <x:c r="C700" t="str">
        <x:v>C80</x:v>
      </x:c>
      <x:c r="D700" s="59" t="n">
        <x:v>37</x:v>
      </x:c>
      <x:c r="E700" s="59" t="n">
        <x:v>37</x:v>
      </x:c>
      <x:c r="F700" s="59" t="str">
        <x:v>S8</x:v>
      </x:c>
      <x:c r="G700" s="59" t="n">
        <x:v>343</x:v>
      </x:c>
      <x:c r="H700" s="59" t="n">
        <x:v>363</x:v>
      </x:c>
      <x:c r="I700" s="59" t="n">
        <x:v>10</x:v>
      </x:c>
      <x:c r="J700" s="60" t="n">
        <x:f>'参数'!$C$4</x:f>
        <x:v>120</x:v>
      </x:c>
      <x:c r="K700" s="60" t="n">
        <x:f>'参数'!$D$4</x:f>
        <x:v>180</x:v>
      </x:c>
      <x:c r="L700" s="60" t="n">
        <x:f>H700+I700+J700</x:f>
        <x:v>493</x:v>
      </x:c>
      <x:c r="M700" s="60" t="n">
        <x:f>L700+K700</x:f>
        <x:v>673</x:v>
      </x:c>
      <x:c r="N700" s="60" t="n">
        <x:f>'参数'!$B$10</x:f>
        <x:v>1</x:v>
      </x:c>
      <x:c r="O700" s="60" t="n">
        <x:f>N700*'参数'!$B$11</x:f>
        <x:v>2</x:v>
      </x:c>
      <x:c r="P700" s="60" t="n">
        <x:f>N700*'参数'!$B$12</x:f>
        <x:v>1</x:v>
      </x:c>
      <x:c r="Q700" t="str">
        <x:f>C700&amp;"d"</x:f>
        <x:v>C80d</x:v>
      </x:c>
      <x:c r="R700" t="str">
        <x:f>C700&amp;"p"</x:f>
        <x:v>C80p</x:v>
      </x:c>
      <x:c r="S700" t="str">
        <x:f>IF(AND(L700&gt;=H700+I700+J700,M700&gt;L700,F700&lt;&gt;""),"PASS","FAIL")</x:f>
        <x:v>PASS</x:v>
      </x:c>
      <x:c r="T700" t="n">
        <x:v>11</x:v>
      </x:c>
      <x:c r="U700" t="str">
        <x:v>pickup_after_delivery_completion_plus_usage_lag</x:v>
      </x:c>
    </x:row>
    <x:row r="701">
      <x:c r="A701" t="str">
        <x:v>Set2_100-10-3</x:v>
      </x:c>
      <x:c r="B701" t="str">
        <x:v>short_same_day</x:v>
      </x:c>
      <x:c r="C701" t="str">
        <x:v>C81</x:v>
      </x:c>
      <x:c r="D701" s="59" t="n">
        <x:v>36</x:v>
      </x:c>
      <x:c r="E701" s="59" t="n">
        <x:v>22</x:v>
      </x:c>
      <x:c r="F701" s="59" t="str">
        <x:v>S2</x:v>
      </x:c>
      <x:c r="G701" s="59" t="n">
        <x:v>448</x:v>
      </x:c>
      <x:c r="H701" s="59" t="n">
        <x:v>484</x:v>
      </x:c>
      <x:c r="I701" s="59" t="n">
        <x:v>10</x:v>
      </x:c>
      <x:c r="J701" s="60" t="n">
        <x:f>'参数'!$C$4</x:f>
        <x:v>120</x:v>
      </x:c>
      <x:c r="K701" s="60" t="n">
        <x:f>'参数'!$D$4</x:f>
        <x:v>180</x:v>
      </x:c>
      <x:c r="L701" s="60" t="n">
        <x:f>H701+I701+J701</x:f>
        <x:v>614</x:v>
      </x:c>
      <x:c r="M701" s="60" t="n">
        <x:f>L701+K701</x:f>
        <x:v>794</x:v>
      </x:c>
      <x:c r="N701" s="60" t="n">
        <x:f>'参数'!$B$10</x:f>
        <x:v>1</x:v>
      </x:c>
      <x:c r="O701" s="60" t="n">
        <x:f>N701*'参数'!$B$11</x:f>
        <x:v>2</x:v>
      </x:c>
      <x:c r="P701" s="60" t="n">
        <x:f>N701*'参数'!$B$12</x:f>
        <x:v>1</x:v>
      </x:c>
      <x:c r="Q701" t="str">
        <x:f>C701&amp;"d"</x:f>
        <x:v>C81d</x:v>
      </x:c>
      <x:c r="R701" t="str">
        <x:f>C701&amp;"p"</x:f>
        <x:v>C81p</x:v>
      </x:c>
      <x:c r="S701" t="str">
        <x:f>IF(AND(L701&gt;=H701+I701+J701,M701&gt;L701,F701&lt;&gt;""),"PASS","FAIL")</x:f>
        <x:v>PASS</x:v>
      </x:c>
      <x:c r="T701" t="n">
        <x:v>3</x:v>
      </x:c>
      <x:c r="U701" t="str">
        <x:v>pickup_after_delivery_completion_plus_usage_lag</x:v>
      </x:c>
    </x:row>
    <x:row r="702">
      <x:c r="A702" t="str">
        <x:v>Set2_100-10-3</x:v>
      </x:c>
      <x:c r="B702" t="str">
        <x:v>short_same_day</x:v>
      </x:c>
      <x:c r="C702" t="str">
        <x:v>C82</x:v>
      </x:c>
      <x:c r="D702" s="59" t="n">
        <x:v>48</x:v>
      </x:c>
      <x:c r="E702" s="59" t="n">
        <x:v>38</x:v>
      </x:c>
      <x:c r="F702" s="59" t="str">
        <x:v>S8</x:v>
      </x:c>
      <x:c r="G702" s="59" t="n">
        <x:v>511</x:v>
      </x:c>
      <x:c r="H702" s="59" t="n">
        <x:v>549</x:v>
      </x:c>
      <x:c r="I702" s="59" t="n">
        <x:v>10</x:v>
      </x:c>
      <x:c r="J702" s="60" t="n">
        <x:f>'参数'!$C$4</x:f>
        <x:v>120</x:v>
      </x:c>
      <x:c r="K702" s="60" t="n">
        <x:f>'参数'!$D$4</x:f>
        <x:v>180</x:v>
      </x:c>
      <x:c r="L702" s="60" t="n">
        <x:f>H702+I702+J702</x:f>
        <x:v>679</x:v>
      </x:c>
      <x:c r="M702" s="60" t="n">
        <x:f>L702+K702</x:f>
        <x:v>859</x:v>
      </x:c>
      <x:c r="N702" s="60" t="n">
        <x:f>'参数'!$B$10</x:f>
        <x:v>1</x:v>
      </x:c>
      <x:c r="O702" s="60" t="n">
        <x:f>N702*'参数'!$B$11</x:f>
        <x:v>2</x:v>
      </x:c>
      <x:c r="P702" s="60" t="n">
        <x:f>N702*'参数'!$B$12</x:f>
        <x:v>1</x:v>
      </x:c>
      <x:c r="Q702" t="str">
        <x:f>C702&amp;"d"</x:f>
        <x:v>C82d</x:v>
      </x:c>
      <x:c r="R702" t="str">
        <x:f>C702&amp;"p"</x:f>
        <x:v>C82p</x:v>
      </x:c>
      <x:c r="S702" t="str">
        <x:f>IF(AND(L702&gt;=H702+I702+J702,M702&gt;L702,F702&lt;&gt;""),"PASS","FAIL")</x:f>
        <x:v>PASS</x:v>
      </x:c>
      <x:c r="T702" t="n">
        <x:v>3</x:v>
      </x:c>
      <x:c r="U702" t="str">
        <x:v>pickup_after_delivery_completion_plus_usage_lag</x:v>
      </x:c>
    </x:row>
    <x:row r="703">
      <x:c r="A703" t="str">
        <x:v>Set2_100-10-3</x:v>
      </x:c>
      <x:c r="B703" t="str">
        <x:v>short_same_day</x:v>
      </x:c>
      <x:c r="C703" t="str">
        <x:v>C83</x:v>
      </x:c>
      <x:c r="D703" s="59" t="n">
        <x:v>31</x:v>
      </x:c>
      <x:c r="E703" s="59" t="n">
        <x:v>22</x:v>
      </x:c>
      <x:c r="F703" s="59" t="str">
        <x:v>S9</x:v>
      </x:c>
      <x:c r="G703" s="59" t="n">
        <x:v>527</x:v>
      </x:c>
      <x:c r="H703" s="59" t="n">
        <x:v>541</x:v>
      </x:c>
      <x:c r="I703" s="59" t="n">
        <x:v>10</x:v>
      </x:c>
      <x:c r="J703" s="60" t="n">
        <x:f>'参数'!$C$4</x:f>
        <x:v>120</x:v>
      </x:c>
      <x:c r="K703" s="60" t="n">
        <x:f>'参数'!$D$4</x:f>
        <x:v>180</x:v>
      </x:c>
      <x:c r="L703" s="60" t="n">
        <x:f>H703+I703+J703</x:f>
        <x:v>671</x:v>
      </x:c>
      <x:c r="M703" s="60" t="n">
        <x:f>L703+K703</x:f>
        <x:v>851</x:v>
      </x:c>
      <x:c r="N703" s="60" t="n">
        <x:f>'参数'!$B$10</x:f>
        <x:v>1</x:v>
      </x:c>
      <x:c r="O703" s="60" t="n">
        <x:f>N703*'参数'!$B$11</x:f>
        <x:v>2</x:v>
      </x:c>
      <x:c r="P703" s="60" t="n">
        <x:f>N703*'参数'!$B$12</x:f>
        <x:v>1</x:v>
      </x:c>
      <x:c r="Q703" t="str">
        <x:f>C703&amp;"d"</x:f>
        <x:v>C83d</x:v>
      </x:c>
      <x:c r="R703" t="str">
        <x:f>C703&amp;"p"</x:f>
        <x:v>C83p</x:v>
      </x:c>
      <x:c r="S703" t="str">
        <x:f>IF(AND(L703&gt;=H703+I703+J703,M703&gt;L703,F703&lt;&gt;""),"PASS","FAIL")</x:f>
        <x:v>PASS</x:v>
      </x:c>
      <x:c r="T703" t="n">
        <x:v>8</x:v>
      </x:c>
      <x:c r="U703" t="str">
        <x:v>pickup_after_delivery_completion_plus_usage_lag</x:v>
      </x:c>
    </x:row>
    <x:row r="704">
      <x:c r="A704" t="str">
        <x:v>Set2_100-10-3</x:v>
      </x:c>
      <x:c r="B704" t="str">
        <x:v>short_same_day</x:v>
      </x:c>
      <x:c r="C704" t="str">
        <x:v>C84</x:v>
      </x:c>
      <x:c r="D704" s="59" t="n">
        <x:v>33</x:v>
      </x:c>
      <x:c r="E704" s="59" t="n">
        <x:v>27</x:v>
      </x:c>
      <x:c r="F704" s="59" t="str">
        <x:v>S9</x:v>
      </x:c>
      <x:c r="G704" s="59" t="n">
        <x:v>593</x:v>
      </x:c>
      <x:c r="H704" s="59" t="n">
        <x:v>603</x:v>
      </x:c>
      <x:c r="I704" s="59" t="n">
        <x:v>10</x:v>
      </x:c>
      <x:c r="J704" s="60" t="n">
        <x:f>'参数'!$C$4</x:f>
        <x:v>120</x:v>
      </x:c>
      <x:c r="K704" s="60" t="n">
        <x:f>'参数'!$D$4</x:f>
        <x:v>180</x:v>
      </x:c>
      <x:c r="L704" s="60" t="n">
        <x:f>H704+I704+J704</x:f>
        <x:v>733</x:v>
      </x:c>
      <x:c r="M704" s="60" t="n">
        <x:f>L704+K704</x:f>
        <x:v>913</x:v>
      </x:c>
      <x:c r="N704" s="60" t="n">
        <x:f>'参数'!$B$10</x:f>
        <x:v>1</x:v>
      </x:c>
      <x:c r="O704" s="60" t="n">
        <x:f>N704*'参数'!$B$11</x:f>
        <x:v>2</x:v>
      </x:c>
      <x:c r="P704" s="60" t="n">
        <x:f>N704*'参数'!$B$12</x:f>
        <x:v>1</x:v>
      </x:c>
      <x:c r="Q704" t="str">
        <x:f>C704&amp;"d"</x:f>
        <x:v>C84d</x:v>
      </x:c>
      <x:c r="R704" t="str">
        <x:f>C704&amp;"p"</x:f>
        <x:v>C84p</x:v>
      </x:c>
      <x:c r="S704" t="str">
        <x:f>IF(AND(L704&gt;=H704+I704+J704,M704&gt;L704,F704&lt;&gt;""),"PASS","FAIL")</x:f>
        <x:v>PASS</x:v>
      </x:c>
      <x:c r="T704" t="n">
        <x:v>5</x:v>
      </x:c>
      <x:c r="U704" t="str">
        <x:v>pickup_after_delivery_completion_plus_usage_lag</x:v>
      </x:c>
    </x:row>
    <x:row r="705">
      <x:c r="A705" t="str">
        <x:v>Set2_100-10-3</x:v>
      </x:c>
      <x:c r="B705" t="str">
        <x:v>short_same_day</x:v>
      </x:c>
      <x:c r="C705" t="str">
        <x:v>C85</x:v>
      </x:c>
      <x:c r="D705" s="59" t="n">
        <x:v>26</x:v>
      </x:c>
      <x:c r="E705" s="59" t="n">
        <x:v>27</x:v>
      </x:c>
      <x:c r="F705" s="59" t="str">
        <x:v>S7</x:v>
      </x:c>
      <x:c r="G705" s="59" t="n">
        <x:v>271</x:v>
      </x:c>
      <x:c r="H705" s="59" t="n">
        <x:v>291</x:v>
      </x:c>
      <x:c r="I705" s="59" t="n">
        <x:v>10</x:v>
      </x:c>
      <x:c r="J705" s="60" t="n">
        <x:f>'参数'!$C$4</x:f>
        <x:v>120</x:v>
      </x:c>
      <x:c r="K705" s="60" t="n">
        <x:f>'参数'!$D$4</x:f>
        <x:v>180</x:v>
      </x:c>
      <x:c r="L705" s="60" t="n">
        <x:f>H705+I705+J705</x:f>
        <x:v>421</x:v>
      </x:c>
      <x:c r="M705" s="60" t="n">
        <x:f>L705+K705</x:f>
        <x:v>601</x:v>
      </x:c>
      <x:c r="N705" s="60" t="n">
        <x:f>'参数'!$B$10</x:f>
        <x:v>1</x:v>
      </x:c>
      <x:c r="O705" s="60" t="n">
        <x:f>N705*'参数'!$B$11</x:f>
        <x:v>2</x:v>
      </x:c>
      <x:c r="P705" s="60" t="n">
        <x:f>N705*'参数'!$B$12</x:f>
        <x:v>1</x:v>
      </x:c>
      <x:c r="Q705" t="str">
        <x:f>C705&amp;"d"</x:f>
        <x:v>C85d</x:v>
      </x:c>
      <x:c r="R705" t="str">
        <x:f>C705&amp;"p"</x:f>
        <x:v>C85p</x:v>
      </x:c>
      <x:c r="S705" t="str">
        <x:f>IF(AND(L705&gt;=H705+I705+J705,M705&gt;L705,F705&lt;&gt;""),"PASS","FAIL")</x:f>
        <x:v>PASS</x:v>
      </x:c>
      <x:c r="T705" t="n">
        <x:v>3</x:v>
      </x:c>
      <x:c r="U705" t="str">
        <x:v>pickup_after_delivery_completion_plus_usage_lag</x:v>
      </x:c>
    </x:row>
    <x:row r="706">
      <x:c r="A706" t="str">
        <x:v>Set2_100-10-3</x:v>
      </x:c>
      <x:c r="B706" t="str">
        <x:v>short_same_day</x:v>
      </x:c>
      <x:c r="C706" t="str">
        <x:v>C86</x:v>
      </x:c>
      <x:c r="D706" s="59" t="n">
        <x:v>29</x:v>
      </x:c>
      <x:c r="E706" s="59" t="n">
        <x:v>19</x:v>
      </x:c>
      <x:c r="F706" s="59" t="str">
        <x:v>S9</x:v>
      </x:c>
      <x:c r="G706" s="59" t="n">
        <x:v>128</x:v>
      </x:c>
      <x:c r="H706" s="59" t="n">
        <x:v>146</x:v>
      </x:c>
      <x:c r="I706" s="59" t="n">
        <x:v>10</x:v>
      </x:c>
      <x:c r="J706" s="60" t="n">
        <x:f>'参数'!$C$4</x:f>
        <x:v>120</x:v>
      </x:c>
      <x:c r="K706" s="60" t="n">
        <x:f>'参数'!$D$4</x:f>
        <x:v>180</x:v>
      </x:c>
      <x:c r="L706" s="60" t="n">
        <x:f>H706+I706+J706</x:f>
        <x:v>276</x:v>
      </x:c>
      <x:c r="M706" s="60" t="n">
        <x:f>L706+K706</x:f>
        <x:v>456</x:v>
      </x:c>
      <x:c r="N706" s="60" t="n">
        <x:f>'参数'!$B$10</x:f>
        <x:v>1</x:v>
      </x:c>
      <x:c r="O706" s="60" t="n">
        <x:f>N706*'参数'!$B$11</x:f>
        <x:v>2</x:v>
      </x:c>
      <x:c r="P706" s="60" t="n">
        <x:f>N706*'参数'!$B$12</x:f>
        <x:v>1</x:v>
      </x:c>
      <x:c r="Q706" t="str">
        <x:f>C706&amp;"d"</x:f>
        <x:v>C86d</x:v>
      </x:c>
      <x:c r="R706" t="str">
        <x:f>C706&amp;"p"</x:f>
        <x:v>C86p</x:v>
      </x:c>
      <x:c r="S706" t="str">
        <x:f>IF(AND(L706&gt;=H706+I706+J706,M706&gt;L706,F706&lt;&gt;""),"PASS","FAIL")</x:f>
        <x:v>PASS</x:v>
      </x:c>
      <x:c r="T706" t="n">
        <x:v>5</x:v>
      </x:c>
      <x:c r="U706" t="str">
        <x:v>pickup_after_delivery_completion_plus_usage_lag</x:v>
      </x:c>
    </x:row>
    <x:row r="707">
      <x:c r="A707" t="str">
        <x:v>Set2_100-10-3</x:v>
      </x:c>
      <x:c r="B707" t="str">
        <x:v>short_same_day</x:v>
      </x:c>
      <x:c r="C707" t="str">
        <x:v>C87</x:v>
      </x:c>
      <x:c r="D707" s="59" t="n">
        <x:v>26</x:v>
      </x:c>
      <x:c r="E707" s="59" t="n">
        <x:v>23</x:v>
      </x:c>
      <x:c r="F707" s="59" t="str">
        <x:v>S7</x:v>
      </x:c>
      <x:c r="G707" s="59" t="n">
        <x:v>57</x:v>
      </x:c>
      <x:c r="H707" s="59" t="n">
        <x:v>89</x:v>
      </x:c>
      <x:c r="I707" s="59" t="n">
        <x:v>10</x:v>
      </x:c>
      <x:c r="J707" s="60" t="n">
        <x:f>'参数'!$C$4</x:f>
        <x:v>120</x:v>
      </x:c>
      <x:c r="K707" s="60" t="n">
        <x:f>'参数'!$D$4</x:f>
        <x:v>180</x:v>
      </x:c>
      <x:c r="L707" s="60" t="n">
        <x:f>H707+I707+J707</x:f>
        <x:v>219</x:v>
      </x:c>
      <x:c r="M707" s="60" t="n">
        <x:f>L707+K707</x:f>
        <x:v>399</x:v>
      </x:c>
      <x:c r="N707" s="60" t="n">
        <x:f>'参数'!$B$10</x:f>
        <x:v>1</x:v>
      </x:c>
      <x:c r="O707" s="60" t="n">
        <x:f>N707*'参数'!$B$11</x:f>
        <x:v>2</x:v>
      </x:c>
      <x:c r="P707" s="60" t="n">
        <x:f>N707*'参数'!$B$12</x:f>
        <x:v>1</x:v>
      </x:c>
      <x:c r="Q707" t="str">
        <x:f>C707&amp;"d"</x:f>
        <x:v>C87d</x:v>
      </x:c>
      <x:c r="R707" t="str">
        <x:f>C707&amp;"p"</x:f>
        <x:v>C87p</x:v>
      </x:c>
      <x:c r="S707" t="str">
        <x:f>IF(AND(L707&gt;=H707+I707+J707,M707&gt;L707,F707&lt;&gt;""),"PASS","FAIL")</x:f>
        <x:v>PASS</x:v>
      </x:c>
      <x:c r="T707" t="n">
        <x:v>13</x:v>
      </x:c>
      <x:c r="U707" t="str">
        <x:v>pickup_after_delivery_completion_plus_usage_lag</x:v>
      </x:c>
    </x:row>
    <x:row r="708">
      <x:c r="A708" t="str">
        <x:v>Set2_100-10-3</x:v>
      </x:c>
      <x:c r="B708" t="str">
        <x:v>short_same_day</x:v>
      </x:c>
      <x:c r="C708" t="str">
        <x:v>C88</x:v>
      </x:c>
      <x:c r="D708" s="59" t="n">
        <x:v>34</x:v>
      </x:c>
      <x:c r="E708" s="59" t="n">
        <x:v>21</x:v>
      </x:c>
      <x:c r="F708" s="59" t="str">
        <x:v>S9</x:v>
      </x:c>
      <x:c r="G708" s="59" t="n">
        <x:v>405</x:v>
      </x:c>
      <x:c r="H708" s="59" t="n">
        <x:v>443</x:v>
      </x:c>
      <x:c r="I708" s="59" t="n">
        <x:v>10</x:v>
      </x:c>
      <x:c r="J708" s="60" t="n">
        <x:f>'参数'!$C$4</x:f>
        <x:v>120</x:v>
      </x:c>
      <x:c r="K708" s="60" t="n">
        <x:f>'参数'!$D$4</x:f>
        <x:v>180</x:v>
      </x:c>
      <x:c r="L708" s="60" t="n">
        <x:f>H708+I708+J708</x:f>
        <x:v>573</x:v>
      </x:c>
      <x:c r="M708" s="60" t="n">
        <x:f>L708+K708</x:f>
        <x:v>753</x:v>
      </x:c>
      <x:c r="N708" s="60" t="n">
        <x:f>'参数'!$B$10</x:f>
        <x:v>1</x:v>
      </x:c>
      <x:c r="O708" s="60" t="n">
        <x:f>N708*'参数'!$B$11</x:f>
        <x:v>2</x:v>
      </x:c>
      <x:c r="P708" s="60" t="n">
        <x:f>N708*'参数'!$B$12</x:f>
        <x:v>1</x:v>
      </x:c>
      <x:c r="Q708" t="str">
        <x:f>C708&amp;"d"</x:f>
        <x:v>C88d</x:v>
      </x:c>
      <x:c r="R708" t="str">
        <x:f>C708&amp;"p"</x:f>
        <x:v>C88p</x:v>
      </x:c>
      <x:c r="S708" t="str">
        <x:f>IF(AND(L708&gt;=H708+I708+J708,M708&gt;L708,F708&lt;&gt;""),"PASS","FAIL")</x:f>
        <x:v>PASS</x:v>
      </x:c>
      <x:c r="T708" t="n">
        <x:v>2</x:v>
      </x:c>
      <x:c r="U708" t="str">
        <x:v>pickup_after_delivery_completion_plus_usage_lag</x:v>
      </x:c>
    </x:row>
    <x:row r="709">
      <x:c r="A709" t="str">
        <x:v>Set2_100-10-3</x:v>
      </x:c>
      <x:c r="B709" t="str">
        <x:v>short_same_day</x:v>
      </x:c>
      <x:c r="C709" t="str">
        <x:v>C89</x:v>
      </x:c>
      <x:c r="D709" s="59" t="n">
        <x:v>47</x:v>
      </x:c>
      <x:c r="E709" s="59" t="n">
        <x:v>12</x:v>
      </x:c>
      <x:c r="F709" s="59" t="str">
        <x:v>S2</x:v>
      </x:c>
      <x:c r="G709" s="59" t="n">
        <x:v>211</x:v>
      </x:c>
      <x:c r="H709" s="59" t="n">
        <x:v>235</x:v>
      </x:c>
      <x:c r="I709" s="59" t="n">
        <x:v>10</x:v>
      </x:c>
      <x:c r="J709" s="60" t="n">
        <x:f>'参数'!$C$4</x:f>
        <x:v>120</x:v>
      </x:c>
      <x:c r="K709" s="60" t="n">
        <x:f>'参数'!$D$4</x:f>
        <x:v>180</x:v>
      </x:c>
      <x:c r="L709" s="60" t="n">
        <x:f>H709+I709+J709</x:f>
        <x:v>365</x:v>
      </x:c>
      <x:c r="M709" s="60" t="n">
        <x:f>L709+K709</x:f>
        <x:v>545</x:v>
      </x:c>
      <x:c r="N709" s="60" t="n">
        <x:f>'参数'!$B$10</x:f>
        <x:v>1</x:v>
      </x:c>
      <x:c r="O709" s="60" t="n">
        <x:f>N709*'参数'!$B$11</x:f>
        <x:v>2</x:v>
      </x:c>
      <x:c r="P709" s="60" t="n">
        <x:f>N709*'参数'!$B$12</x:f>
        <x:v>1</x:v>
      </x:c>
      <x:c r="Q709" t="str">
        <x:f>C709&amp;"d"</x:f>
        <x:v>C89d</x:v>
      </x:c>
      <x:c r="R709" t="str">
        <x:f>C709&amp;"p"</x:f>
        <x:v>C89p</x:v>
      </x:c>
      <x:c r="S709" t="str">
        <x:f>IF(AND(L709&gt;=H709+I709+J709,M709&gt;L709,F709&lt;&gt;""),"PASS","FAIL")</x:f>
        <x:v>PASS</x:v>
      </x:c>
      <x:c r="T709" t="n">
        <x:v>9</x:v>
      </x:c>
      <x:c r="U709" t="str">
        <x:v>pickup_after_delivery_completion_plus_usage_lag</x:v>
      </x:c>
    </x:row>
    <x:row r="710">
      <x:c r="A710" t="str">
        <x:v>Set2_100-10-3</x:v>
      </x:c>
      <x:c r="B710" t="str">
        <x:v>short_same_day</x:v>
      </x:c>
      <x:c r="C710" t="str">
        <x:v>C90</x:v>
      </x:c>
      <x:c r="D710" s="59" t="n">
        <x:v>43</x:v>
      </x:c>
      <x:c r="E710" s="59" t="n">
        <x:v>17</x:v>
      </x:c>
      <x:c r="F710" s="59" t="str">
        <x:v>S2</x:v>
      </x:c>
      <x:c r="G710" s="59" t="n">
        <x:v>559</x:v>
      </x:c>
      <x:c r="H710" s="59" t="n">
        <x:v>573</x:v>
      </x:c>
      <x:c r="I710" s="59" t="n">
        <x:v>10</x:v>
      </x:c>
      <x:c r="J710" s="60" t="n">
        <x:f>'参数'!$C$4</x:f>
        <x:v>120</x:v>
      </x:c>
      <x:c r="K710" s="60" t="n">
        <x:f>'参数'!$D$4</x:f>
        <x:v>180</x:v>
      </x:c>
      <x:c r="L710" s="60" t="n">
        <x:f>H710+I710+J710</x:f>
        <x:v>703</x:v>
      </x:c>
      <x:c r="M710" s="60" t="n">
        <x:f>L710+K710</x:f>
        <x:v>883</x:v>
      </x:c>
      <x:c r="N710" s="60" t="n">
        <x:f>'参数'!$B$10</x:f>
        <x:v>1</x:v>
      </x:c>
      <x:c r="O710" s="60" t="n">
        <x:f>N710*'参数'!$B$11</x:f>
        <x:v>2</x:v>
      </x:c>
      <x:c r="P710" s="60" t="n">
        <x:f>N710*'参数'!$B$12</x:f>
        <x:v>1</x:v>
      </x:c>
      <x:c r="Q710" t="str">
        <x:f>C710&amp;"d"</x:f>
        <x:v>C90d</x:v>
      </x:c>
      <x:c r="R710" t="str">
        <x:f>C710&amp;"p"</x:f>
        <x:v>C90p</x:v>
      </x:c>
      <x:c r="S710" t="str">
        <x:f>IF(AND(L710&gt;=H710+I710+J710,M710&gt;L710,F710&lt;&gt;""),"PASS","FAIL")</x:f>
        <x:v>PASS</x:v>
      </x:c>
      <x:c r="T710" t="n">
        <x:v>13</x:v>
      </x:c>
      <x:c r="U710" t="str">
        <x:v>pickup_after_delivery_completion_plus_usage_lag</x:v>
      </x:c>
    </x:row>
    <x:row r="711">
      <x:c r="A711" t="str">
        <x:v>Set2_100-10-3</x:v>
      </x:c>
      <x:c r="B711" t="str">
        <x:v>short_same_day</x:v>
      </x:c>
      <x:c r="C711" t="str">
        <x:v>C91</x:v>
      </x:c>
      <x:c r="D711" s="59" t="n">
        <x:v>36</x:v>
      </x:c>
      <x:c r="E711" s="59" t="n">
        <x:v>39</x:v>
      </x:c>
      <x:c r="F711" s="59" t="str">
        <x:v>S8</x:v>
      </x:c>
      <x:c r="G711" s="59" t="n">
        <x:v>357</x:v>
      </x:c>
      <x:c r="H711" s="59" t="n">
        <x:v>381</x:v>
      </x:c>
      <x:c r="I711" s="59" t="n">
        <x:v>10</x:v>
      </x:c>
      <x:c r="J711" s="60" t="n">
        <x:f>'参数'!$C$4</x:f>
        <x:v>120</x:v>
      </x:c>
      <x:c r="K711" s="60" t="n">
        <x:f>'参数'!$D$4</x:f>
        <x:v>180</x:v>
      </x:c>
      <x:c r="L711" s="60" t="n">
        <x:f>H711+I711+J711</x:f>
        <x:v>511</x:v>
      </x:c>
      <x:c r="M711" s="60" t="n">
        <x:f>L711+K711</x:f>
        <x:v>691</x:v>
      </x:c>
      <x:c r="N711" s="60" t="n">
        <x:f>'参数'!$B$10</x:f>
        <x:v>1</x:v>
      </x:c>
      <x:c r="O711" s="60" t="n">
        <x:f>N711*'参数'!$B$11</x:f>
        <x:v>2</x:v>
      </x:c>
      <x:c r="P711" s="60" t="n">
        <x:f>N711*'参数'!$B$12</x:f>
        <x:v>1</x:v>
      </x:c>
      <x:c r="Q711" t="str">
        <x:f>C711&amp;"d"</x:f>
        <x:v>C91d</x:v>
      </x:c>
      <x:c r="R711" t="str">
        <x:f>C711&amp;"p"</x:f>
        <x:v>C91p</x:v>
      </x:c>
      <x:c r="S711" t="str">
        <x:f>IF(AND(L711&gt;=H711+I711+J711,M711&gt;L711,F711&lt;&gt;""),"PASS","FAIL")</x:f>
        <x:v>PASS</x:v>
      </x:c>
      <x:c r="T711" t="n">
        <x:v>6</x:v>
      </x:c>
      <x:c r="U711" t="str">
        <x:v>pickup_after_delivery_completion_plus_usage_lag</x:v>
      </x:c>
    </x:row>
    <x:row r="712">
      <x:c r="A712" t="str">
        <x:v>Set2_100-10-3</x:v>
      </x:c>
      <x:c r="B712" t="str">
        <x:v>short_same_day</x:v>
      </x:c>
      <x:c r="C712" t="str">
        <x:v>C92</x:v>
      </x:c>
      <x:c r="D712" s="59" t="n">
        <x:v>29</x:v>
      </x:c>
      <x:c r="E712" s="59" t="n">
        <x:v>18</x:v>
      </x:c>
      <x:c r="F712" s="59" t="str">
        <x:v>S9</x:v>
      </x:c>
      <x:c r="G712" s="59" t="n">
        <x:v>595</x:v>
      </x:c>
      <x:c r="H712" s="59" t="n">
        <x:v>607</x:v>
      </x:c>
      <x:c r="I712" s="59" t="n">
        <x:v>10</x:v>
      </x:c>
      <x:c r="J712" s="60" t="n">
        <x:f>'参数'!$C$4</x:f>
        <x:v>120</x:v>
      </x:c>
      <x:c r="K712" s="60" t="n">
        <x:f>'参数'!$D$4</x:f>
        <x:v>180</x:v>
      </x:c>
      <x:c r="L712" s="60" t="n">
        <x:f>H712+I712+J712</x:f>
        <x:v>737</x:v>
      </x:c>
      <x:c r="M712" s="60" t="n">
        <x:f>L712+K712</x:f>
        <x:v>917</x:v>
      </x:c>
      <x:c r="N712" s="60" t="n">
        <x:f>'参数'!$B$10</x:f>
        <x:v>1</x:v>
      </x:c>
      <x:c r="O712" s="60" t="n">
        <x:f>N712*'参数'!$B$11</x:f>
        <x:v>2</x:v>
      </x:c>
      <x:c r="P712" s="60" t="n">
        <x:f>N712*'参数'!$B$12</x:f>
        <x:v>1</x:v>
      </x:c>
      <x:c r="Q712" t="str">
        <x:f>C712&amp;"d"</x:f>
        <x:v>C92d</x:v>
      </x:c>
      <x:c r="R712" t="str">
        <x:f>C712&amp;"p"</x:f>
        <x:v>C92p</x:v>
      </x:c>
      <x:c r="S712" t="str">
        <x:f>IF(AND(L712&gt;=H712+I712+J712,M712&gt;L712,F712&lt;&gt;""),"PASS","FAIL")</x:f>
        <x:v>PASS</x:v>
      </x:c>
      <x:c r="T712" t="n">
        <x:v>9</x:v>
      </x:c>
      <x:c r="U712" t="str">
        <x:v>pickup_after_delivery_completion_plus_usage_lag</x:v>
      </x:c>
    </x:row>
    <x:row r="713">
      <x:c r="A713" t="str">
        <x:v>Set2_100-10-3</x:v>
      </x:c>
      <x:c r="B713" t="str">
        <x:v>short_same_day</x:v>
      </x:c>
      <x:c r="C713" t="str">
        <x:v>C93</x:v>
      </x:c>
      <x:c r="D713" s="59" t="n">
        <x:v>39</x:v>
      </x:c>
      <x:c r="E713" s="59" t="n">
        <x:v>12</x:v>
      </x:c>
      <x:c r="F713" s="59" t="str">
        <x:v>S2</x:v>
      </x:c>
      <x:c r="G713" s="59" t="n">
        <x:v>387</x:v>
      </x:c>
      <x:c r="H713" s="59" t="n">
        <x:v>405</x:v>
      </x:c>
      <x:c r="I713" s="59" t="n">
        <x:v>10</x:v>
      </x:c>
      <x:c r="J713" s="60" t="n">
        <x:f>'参数'!$C$4</x:f>
        <x:v>120</x:v>
      </x:c>
      <x:c r="K713" s="60" t="n">
        <x:f>'参数'!$D$4</x:f>
        <x:v>180</x:v>
      </x:c>
      <x:c r="L713" s="60" t="n">
        <x:f>H713+I713+J713</x:f>
        <x:v>535</x:v>
      </x:c>
      <x:c r="M713" s="60" t="n">
        <x:f>L713+K713</x:f>
        <x:v>715</x:v>
      </x:c>
      <x:c r="N713" s="60" t="n">
        <x:f>'参数'!$B$10</x:f>
        <x:v>1</x:v>
      </x:c>
      <x:c r="O713" s="60" t="n">
        <x:f>N713*'参数'!$B$11</x:f>
        <x:v>2</x:v>
      </x:c>
      <x:c r="P713" s="60" t="n">
        <x:f>N713*'参数'!$B$12</x:f>
        <x:v>1</x:v>
      </x:c>
      <x:c r="Q713" t="str">
        <x:f>C713&amp;"d"</x:f>
        <x:v>C93d</x:v>
      </x:c>
      <x:c r="R713" t="str">
        <x:f>C713&amp;"p"</x:f>
        <x:v>C93p</x:v>
      </x:c>
      <x:c r="S713" t="str">
        <x:f>IF(AND(L713&gt;=H713+I713+J713,M713&gt;L713,F713&lt;&gt;""),"PASS","FAIL")</x:f>
        <x:v>PASS</x:v>
      </x:c>
      <x:c r="T713" t="n">
        <x:v>3</x:v>
      </x:c>
      <x:c r="U713" t="str">
        <x:v>pickup_after_delivery_completion_plus_usage_lag</x:v>
      </x:c>
    </x:row>
    <x:row r="714">
      <x:c r="A714" t="str">
        <x:v>Set2_100-10-3</x:v>
      </x:c>
      <x:c r="B714" t="str">
        <x:v>short_same_day</x:v>
      </x:c>
      <x:c r="C714" t="str">
        <x:v>C94</x:v>
      </x:c>
      <x:c r="D714" s="59" t="n">
        <x:v>46</x:v>
      </x:c>
      <x:c r="E714" s="59" t="n">
        <x:v>14</x:v>
      </x:c>
      <x:c r="F714" s="59" t="str">
        <x:v>S2</x:v>
      </x:c>
      <x:c r="G714" s="59" t="n">
        <x:v>392</x:v>
      </x:c>
      <x:c r="H714" s="59" t="n">
        <x:v>404</x:v>
      </x:c>
      <x:c r="I714" s="59" t="n">
        <x:v>10</x:v>
      </x:c>
      <x:c r="J714" s="60" t="n">
        <x:f>'参数'!$C$4</x:f>
        <x:v>120</x:v>
      </x:c>
      <x:c r="K714" s="60" t="n">
        <x:f>'参数'!$D$4</x:f>
        <x:v>180</x:v>
      </x:c>
      <x:c r="L714" s="60" t="n">
        <x:f>H714+I714+J714</x:f>
        <x:v>534</x:v>
      </x:c>
      <x:c r="M714" s="60" t="n">
        <x:f>L714+K714</x:f>
        <x:v>714</x:v>
      </x:c>
      <x:c r="N714" s="60" t="n">
        <x:f>'参数'!$B$10</x:f>
        <x:v>1</x:v>
      </x:c>
      <x:c r="O714" s="60" t="n">
        <x:f>N714*'参数'!$B$11</x:f>
        <x:v>2</x:v>
      </x:c>
      <x:c r="P714" s="60" t="n">
        <x:f>N714*'参数'!$B$12</x:f>
        <x:v>1</x:v>
      </x:c>
      <x:c r="Q714" t="str">
        <x:f>C714&amp;"d"</x:f>
        <x:v>C94d</x:v>
      </x:c>
      <x:c r="R714" t="str">
        <x:f>C714&amp;"p"</x:f>
        <x:v>C94p</x:v>
      </x:c>
      <x:c r="S714" t="str">
        <x:f>IF(AND(L714&gt;=H714+I714+J714,M714&gt;L714,F714&lt;&gt;""),"PASS","FAIL")</x:f>
        <x:v>PASS</x:v>
      </x:c>
      <x:c r="T714" t="n">
        <x:v>17</x:v>
      </x:c>
      <x:c r="U714" t="str">
        <x:v>pickup_after_delivery_completion_plus_usage_lag</x:v>
      </x:c>
    </x:row>
    <x:row r="715">
      <x:c r="A715" t="str">
        <x:v>Set2_100-10-3</x:v>
      </x:c>
      <x:c r="B715" t="str">
        <x:v>short_same_day</x:v>
      </x:c>
      <x:c r="C715" t="str">
        <x:v>C95</x:v>
      </x:c>
      <x:c r="D715" s="59" t="n">
        <x:v>34</x:v>
      </x:c>
      <x:c r="E715" s="59" t="n">
        <x:v>24</x:v>
      </x:c>
      <x:c r="F715" s="59" t="str">
        <x:v>S9</x:v>
      </x:c>
      <x:c r="G715" s="59" t="n">
        <x:v>573</x:v>
      </x:c>
      <x:c r="H715" s="59" t="n">
        <x:v>597</x:v>
      </x:c>
      <x:c r="I715" s="59" t="n">
        <x:v>10</x:v>
      </x:c>
      <x:c r="J715" s="60" t="n">
        <x:f>'参数'!$C$4</x:f>
        <x:v>120</x:v>
      </x:c>
      <x:c r="K715" s="60" t="n">
        <x:f>'参数'!$D$4</x:f>
        <x:v>180</x:v>
      </x:c>
      <x:c r="L715" s="60" t="n">
        <x:f>H715+I715+J715</x:f>
        <x:v>727</x:v>
      </x:c>
      <x:c r="M715" s="60" t="n">
        <x:f>L715+K715</x:f>
        <x:v>907</x:v>
      </x:c>
      <x:c r="N715" s="60" t="n">
        <x:f>'参数'!$B$10</x:f>
        <x:v>1</x:v>
      </x:c>
      <x:c r="O715" s="60" t="n">
        <x:f>N715*'参数'!$B$11</x:f>
        <x:v>2</x:v>
      </x:c>
      <x:c r="P715" s="60" t="n">
        <x:f>N715*'参数'!$B$12</x:f>
        <x:v>1</x:v>
      </x:c>
      <x:c r="Q715" t="str">
        <x:f>C715&amp;"d"</x:f>
        <x:v>C95d</x:v>
      </x:c>
      <x:c r="R715" t="str">
        <x:f>C715&amp;"p"</x:f>
        <x:v>C95p</x:v>
      </x:c>
      <x:c r="S715" t="str">
        <x:f>IF(AND(L715&gt;=H715+I715+J715,M715&gt;L715,F715&lt;&gt;""),"PASS","FAIL")</x:f>
        <x:v>PASS</x:v>
      </x:c>
      <x:c r="T715" t="n">
        <x:v>10</x:v>
      </x:c>
      <x:c r="U715" t="str">
        <x:v>pickup_after_delivery_completion_plus_usage_lag</x:v>
      </x:c>
    </x:row>
    <x:row r="716">
      <x:c r="A716" t="str">
        <x:v>Set2_100-10-3</x:v>
      </x:c>
      <x:c r="B716" t="str">
        <x:v>short_same_day</x:v>
      </x:c>
      <x:c r="C716" t="str">
        <x:v>C96</x:v>
      </x:c>
      <x:c r="D716" s="59" t="n">
        <x:v>40</x:v>
      </x:c>
      <x:c r="E716" s="59" t="n">
        <x:v>14</x:v>
      </x:c>
      <x:c r="F716" s="59" t="str">
        <x:v>S2</x:v>
      </x:c>
      <x:c r="G716" s="59" t="n">
        <x:v>196</x:v>
      </x:c>
      <x:c r="H716" s="59" t="n">
        <x:v>206</x:v>
      </x:c>
      <x:c r="I716" s="59" t="n">
        <x:v>10</x:v>
      </x:c>
      <x:c r="J716" s="60" t="n">
        <x:f>'参数'!$C$4</x:f>
        <x:v>120</x:v>
      </x:c>
      <x:c r="K716" s="60" t="n">
        <x:f>'参数'!$D$4</x:f>
        <x:v>180</x:v>
      </x:c>
      <x:c r="L716" s="60" t="n">
        <x:f>H716+I716+J716</x:f>
        <x:v>336</x:v>
      </x:c>
      <x:c r="M716" s="60" t="n">
        <x:f>L716+K716</x:f>
        <x:v>516</x:v>
      </x:c>
      <x:c r="N716" s="60" t="n">
        <x:f>'参数'!$B$10</x:f>
        <x:v>1</x:v>
      </x:c>
      <x:c r="O716" s="60" t="n">
        <x:f>N716*'参数'!$B$11</x:f>
        <x:v>2</x:v>
      </x:c>
      <x:c r="P716" s="60" t="n">
        <x:f>N716*'参数'!$B$12</x:f>
        <x:v>1</x:v>
      </x:c>
      <x:c r="Q716" t="str">
        <x:f>C716&amp;"d"</x:f>
        <x:v>C96d</x:v>
      </x:c>
      <x:c r="R716" t="str">
        <x:f>C716&amp;"p"</x:f>
        <x:v>C96p</x:v>
      </x:c>
      <x:c r="S716" t="str">
        <x:f>IF(AND(L716&gt;=H716+I716+J716,M716&gt;L716,F716&lt;&gt;""),"PASS","FAIL")</x:f>
        <x:v>PASS</x:v>
      </x:c>
      <x:c r="T716" t="n">
        <x:v>9</x:v>
      </x:c>
      <x:c r="U716" t="str">
        <x:v>pickup_after_delivery_completion_plus_usage_lag</x:v>
      </x:c>
    </x:row>
    <x:row r="717">
      <x:c r="A717" t="str">
        <x:v>Set2_100-10-3</x:v>
      </x:c>
      <x:c r="B717" t="str">
        <x:v>short_same_day</x:v>
      </x:c>
      <x:c r="C717" t="str">
        <x:v>C97</x:v>
      </x:c>
      <x:c r="D717" s="59" t="n">
        <x:v>47</x:v>
      </x:c>
      <x:c r="E717" s="59" t="n">
        <x:v>21</x:v>
      </x:c>
      <x:c r="F717" s="59" t="str">
        <x:v>S2</x:v>
      </x:c>
      <x:c r="G717" s="59" t="n">
        <x:v>542</x:v>
      </x:c>
      <x:c r="H717" s="59" t="n">
        <x:v>566</x:v>
      </x:c>
      <x:c r="I717" s="59" t="n">
        <x:v>10</x:v>
      </x:c>
      <x:c r="J717" s="60" t="n">
        <x:f>'参数'!$C$4</x:f>
        <x:v>120</x:v>
      </x:c>
      <x:c r="K717" s="60" t="n">
        <x:f>'参数'!$D$4</x:f>
        <x:v>180</x:v>
      </x:c>
      <x:c r="L717" s="60" t="n">
        <x:f>H717+I717+J717</x:f>
        <x:v>696</x:v>
      </x:c>
      <x:c r="M717" s="60" t="n">
        <x:f>L717+K717</x:f>
        <x:v>876</x:v>
      </x:c>
      <x:c r="N717" s="60" t="n">
        <x:f>'参数'!$B$10</x:f>
        <x:v>1</x:v>
      </x:c>
      <x:c r="O717" s="60" t="n">
        <x:f>N717*'参数'!$B$11</x:f>
        <x:v>2</x:v>
      </x:c>
      <x:c r="P717" s="60" t="n">
        <x:f>N717*'参数'!$B$12</x:f>
        <x:v>1</x:v>
      </x:c>
      <x:c r="Q717" t="str">
        <x:f>C717&amp;"d"</x:f>
        <x:v>C97d</x:v>
      </x:c>
      <x:c r="R717" t="str">
        <x:f>C717&amp;"p"</x:f>
        <x:v>C97p</x:v>
      </x:c>
      <x:c r="S717" t="str">
        <x:f>IF(AND(L717&gt;=H717+I717+J717,M717&gt;L717,F717&lt;&gt;""),"PASS","FAIL")</x:f>
        <x:v>PASS</x:v>
      </x:c>
      <x:c r="T717" t="n">
        <x:v>5</x:v>
      </x:c>
      <x:c r="U717" t="str">
        <x:v>pickup_after_delivery_completion_plus_usage_lag</x:v>
      </x:c>
    </x:row>
    <x:row r="718">
      <x:c r="A718" t="str">
        <x:v>Set2_100-10-3</x:v>
      </x:c>
      <x:c r="B718" t="str">
        <x:v>short_same_day</x:v>
      </x:c>
      <x:c r="C718" t="str">
        <x:v>C98</x:v>
      </x:c>
      <x:c r="D718" s="59" t="n">
        <x:v>33</x:v>
      </x:c>
      <x:c r="E718" s="59" t="n">
        <x:v>27</x:v>
      </x:c>
      <x:c r="F718" s="59" t="str">
        <x:v>S9</x:v>
      </x:c>
      <x:c r="G718" s="59" t="n">
        <x:v>238</x:v>
      </x:c>
      <x:c r="H718" s="59" t="n">
        <x:v>268</x:v>
      </x:c>
      <x:c r="I718" s="59" t="n">
        <x:v>10</x:v>
      </x:c>
      <x:c r="J718" s="60" t="n">
        <x:f>'参数'!$C$4</x:f>
        <x:v>120</x:v>
      </x:c>
      <x:c r="K718" s="60" t="n">
        <x:f>'参数'!$D$4</x:f>
        <x:v>180</x:v>
      </x:c>
      <x:c r="L718" s="60" t="n">
        <x:f>H718+I718+J718</x:f>
        <x:v>398</x:v>
      </x:c>
      <x:c r="M718" s="60" t="n">
        <x:f>L718+K718</x:f>
        <x:v>578</x:v>
      </x:c>
      <x:c r="N718" s="60" t="n">
        <x:f>'参数'!$B$10</x:f>
        <x:v>1</x:v>
      </x:c>
      <x:c r="O718" s="60" t="n">
        <x:f>N718*'参数'!$B$11</x:f>
        <x:v>2</x:v>
      </x:c>
      <x:c r="P718" s="60" t="n">
        <x:f>N718*'参数'!$B$12</x:f>
        <x:v>1</x:v>
      </x:c>
      <x:c r="Q718" t="str">
        <x:f>C718&amp;"d"</x:f>
        <x:v>C98d</x:v>
      </x:c>
      <x:c r="R718" t="str">
        <x:f>C718&amp;"p"</x:f>
        <x:v>C98p</x:v>
      </x:c>
      <x:c r="S718" t="str">
        <x:f>IF(AND(L718&gt;=H718+I718+J718,M718&gt;L718,F718&lt;&gt;""),"PASS","FAIL")</x:f>
        <x:v>PASS</x:v>
      </x:c>
      <x:c r="T718" t="n">
        <x:v>2</x:v>
      </x:c>
      <x:c r="U718" t="str">
        <x:v>pickup_after_delivery_completion_plus_usage_lag</x:v>
      </x:c>
    </x:row>
    <x:row r="719">
      <x:c r="A719" t="str">
        <x:v>Set2_100-10-3</x:v>
      </x:c>
      <x:c r="B719" t="str">
        <x:v>short_same_day</x:v>
      </x:c>
      <x:c r="C719" t="str">
        <x:v>C99</x:v>
      </x:c>
      <x:c r="D719" s="59" t="n">
        <x:v>41</x:v>
      </x:c>
      <x:c r="E719" s="59" t="n">
        <x:v>33</x:v>
      </x:c>
      <x:c r="F719" s="59" t="str">
        <x:v>S8</x:v>
      </x:c>
      <x:c r="G719" s="59" t="n">
        <x:v>268</x:v>
      </x:c>
      <x:c r="H719" s="59" t="n">
        <x:v>306</x:v>
      </x:c>
      <x:c r="I719" s="59" t="n">
        <x:v>10</x:v>
      </x:c>
      <x:c r="J719" s="60" t="n">
        <x:f>'参数'!$C$4</x:f>
        <x:v>120</x:v>
      </x:c>
      <x:c r="K719" s="60" t="n">
        <x:f>'参数'!$D$4</x:f>
        <x:v>180</x:v>
      </x:c>
      <x:c r="L719" s="60" t="n">
        <x:f>H719+I719+J719</x:f>
        <x:v>436</x:v>
      </x:c>
      <x:c r="M719" s="60" t="n">
        <x:f>L719+K719</x:f>
        <x:v>616</x:v>
      </x:c>
      <x:c r="N719" s="60" t="n">
        <x:f>'参数'!$B$10</x:f>
        <x:v>1</x:v>
      </x:c>
      <x:c r="O719" s="60" t="n">
        <x:f>N719*'参数'!$B$11</x:f>
        <x:v>2</x:v>
      </x:c>
      <x:c r="P719" s="60" t="n">
        <x:f>N719*'参数'!$B$12</x:f>
        <x:v>1</x:v>
      </x:c>
      <x:c r="Q719" t="str">
        <x:f>C719&amp;"d"</x:f>
        <x:v>C99d</x:v>
      </x:c>
      <x:c r="R719" t="str">
        <x:f>C719&amp;"p"</x:f>
        <x:v>C99p</x:v>
      </x:c>
      <x:c r="S719" t="str">
        <x:f>IF(AND(L719&gt;=H719+I719+J719,M719&gt;L719,F719&lt;&gt;""),"PASS","FAIL")</x:f>
        <x:v>PASS</x:v>
      </x:c>
      <x:c r="T719" t="n">
        <x:v>0</x:v>
      </x:c>
      <x:c r="U719" t="str">
        <x:v>pickup_after_delivery_completion_plus_usage_lag</x:v>
      </x:c>
    </x:row>
    <x:row r="720">
      <x:c r="A720" t="str">
        <x:v>Set2_100-10-3b</x:v>
      </x:c>
      <x:c r="B720" t="str">
        <x:v>short_same_day</x:v>
      </x:c>
      <x:c r="C720" t="str">
        <x:v>C0</x:v>
      </x:c>
      <x:c r="D720" s="59" t="n">
        <x:v>9</x:v>
      </x:c>
      <x:c r="E720" s="59" t="n">
        <x:v>5</x:v>
      </x:c>
      <x:c r="F720" s="59" t="str">
        <x:v>S6</x:v>
      </x:c>
      <x:c r="G720" s="59" t="n">
        <x:v>446</x:v>
      </x:c>
      <x:c r="H720" s="59" t="n">
        <x:v>484</x:v>
      </x:c>
      <x:c r="I720" s="59" t="n">
        <x:v>10</x:v>
      </x:c>
      <x:c r="J720" s="60" t="n">
        <x:f>'参数'!$C$4</x:f>
        <x:v>120</x:v>
      </x:c>
      <x:c r="K720" s="60" t="n">
        <x:f>'参数'!$D$4</x:f>
        <x:v>180</x:v>
      </x:c>
      <x:c r="L720" s="60" t="n">
        <x:f>H720+I720+J720</x:f>
        <x:v>614</x:v>
      </x:c>
      <x:c r="M720" s="60" t="n">
        <x:f>L720+K720</x:f>
        <x:v>794</x:v>
      </x:c>
      <x:c r="N720" s="60" t="n">
        <x:f>'参数'!$B$10</x:f>
        <x:v>1</x:v>
      </x:c>
      <x:c r="O720" s="60" t="n">
        <x:f>N720*'参数'!$B$11</x:f>
        <x:v>2</x:v>
      </x:c>
      <x:c r="P720" s="60" t="n">
        <x:f>N720*'参数'!$B$12</x:f>
        <x:v>1</x:v>
      </x:c>
      <x:c r="Q720" t="str">
        <x:f>C720&amp;"d"</x:f>
        <x:v>C0d</x:v>
      </x:c>
      <x:c r="R720" t="str">
        <x:f>C720&amp;"p"</x:f>
        <x:v>C0p</x:v>
      </x:c>
      <x:c r="S720" t="str">
        <x:f>IF(AND(L720&gt;=H720+I720+J720,M720&gt;L720,F720&lt;&gt;""),"PASS","FAIL")</x:f>
        <x:v>PASS</x:v>
      </x:c>
      <x:c r="T720" t="n">
        <x:v>4</x:v>
      </x:c>
      <x:c r="U720" t="str">
        <x:v>pickup_after_delivery_completion_plus_usage_lag</x:v>
      </x:c>
    </x:row>
    <x:row r="721">
      <x:c r="A721" t="str">
        <x:v>Set2_100-10-3b</x:v>
      </x:c>
      <x:c r="B721" t="str">
        <x:v>short_same_day</x:v>
      </x:c>
      <x:c r="C721" t="str">
        <x:v>C1</x:v>
      </x:c>
      <x:c r="D721" s="59" t="n">
        <x:v>3</x:v>
      </x:c>
      <x:c r="E721" s="59" t="n">
        <x:v>17</x:v>
      </x:c>
      <x:c r="F721" s="59" t="str">
        <x:v>S6</x:v>
      </x:c>
      <x:c r="G721" s="59" t="n">
        <x:v>214</x:v>
      </x:c>
      <x:c r="H721" s="59" t="n">
        <x:v>226</x:v>
      </x:c>
      <x:c r="I721" s="59" t="n">
        <x:v>10</x:v>
      </x:c>
      <x:c r="J721" s="60" t="n">
        <x:f>'参数'!$C$4</x:f>
        <x:v>120</x:v>
      </x:c>
      <x:c r="K721" s="60" t="n">
        <x:f>'参数'!$D$4</x:f>
        <x:v>180</x:v>
      </x:c>
      <x:c r="L721" s="60" t="n">
        <x:f>H721+I721+J721</x:f>
        <x:v>356</x:v>
      </x:c>
      <x:c r="M721" s="60" t="n">
        <x:f>L721+K721</x:f>
        <x:v>536</x:v>
      </x:c>
      <x:c r="N721" s="60" t="n">
        <x:f>'参数'!$B$10</x:f>
        <x:v>1</x:v>
      </x:c>
      <x:c r="O721" s="60" t="n">
        <x:f>N721*'参数'!$B$11</x:f>
        <x:v>2</x:v>
      </x:c>
      <x:c r="P721" s="60" t="n">
        <x:f>N721*'参数'!$B$12</x:f>
        <x:v>1</x:v>
      </x:c>
      <x:c r="Q721" t="str">
        <x:f>C721&amp;"d"</x:f>
        <x:v>C1d</x:v>
      </x:c>
      <x:c r="R721" t="str">
        <x:f>C721&amp;"p"</x:f>
        <x:v>C1p</x:v>
      </x:c>
      <x:c r="S721" t="str">
        <x:f>IF(AND(L721&gt;=H721+I721+J721,M721&gt;L721,F721&lt;&gt;""),"PASS","FAIL")</x:f>
        <x:v>PASS</x:v>
      </x:c>
      <x:c r="T721" t="n">
        <x:v>4</x:v>
      </x:c>
      <x:c r="U721" t="str">
        <x:v>pickup_after_delivery_completion_plus_usage_lag</x:v>
      </x:c>
    </x:row>
    <x:row r="722">
      <x:c r="A722" t="str">
        <x:v>Set2_100-10-3b</x:v>
      </x:c>
      <x:c r="B722" t="str">
        <x:v>short_same_day</x:v>
      </x:c>
      <x:c r="C722" t="str">
        <x:v>C2</x:v>
      </x:c>
      <x:c r="D722" s="59" t="n">
        <x:v>17</x:v>
      </x:c>
      <x:c r="E722" s="59" t="n">
        <x:v>14</x:v>
      </x:c>
      <x:c r="F722" s="59" t="str">
        <x:v>S5</x:v>
      </x:c>
      <x:c r="G722" s="59" t="n">
        <x:v>379</x:v>
      </x:c>
      <x:c r="H722" s="59" t="n">
        <x:v>417</x:v>
      </x:c>
      <x:c r="I722" s="59" t="n">
        <x:v>10</x:v>
      </x:c>
      <x:c r="J722" s="60" t="n">
        <x:f>'参数'!$C$4</x:f>
        <x:v>120</x:v>
      </x:c>
      <x:c r="K722" s="60" t="n">
        <x:f>'参数'!$D$4</x:f>
        <x:v>180</x:v>
      </x:c>
      <x:c r="L722" s="60" t="n">
        <x:f>H722+I722+J722</x:f>
        <x:v>547</x:v>
      </x:c>
      <x:c r="M722" s="60" t="n">
        <x:f>L722+K722</x:f>
        <x:v>727</x:v>
      </x:c>
      <x:c r="N722" s="60" t="n">
        <x:f>'参数'!$B$10</x:f>
        <x:v>1</x:v>
      </x:c>
      <x:c r="O722" s="60" t="n">
        <x:f>N722*'参数'!$B$11</x:f>
        <x:v>2</x:v>
      </x:c>
      <x:c r="P722" s="60" t="n">
        <x:f>N722*'参数'!$B$12</x:f>
        <x:v>1</x:v>
      </x:c>
      <x:c r="Q722" t="str">
        <x:f>C722&amp;"d"</x:f>
        <x:v>C2d</x:v>
      </x:c>
      <x:c r="R722" t="str">
        <x:f>C722&amp;"p"</x:f>
        <x:v>C2p</x:v>
      </x:c>
      <x:c r="S722" t="str">
        <x:f>IF(AND(L722&gt;=H722+I722+J722,M722&gt;L722,F722&lt;&gt;""),"PASS","FAIL")</x:f>
        <x:v>PASS</x:v>
      </x:c>
      <x:c r="T722" t="n">
        <x:v>7</x:v>
      </x:c>
      <x:c r="U722" t="str">
        <x:v>pickup_after_delivery_completion_plus_usage_lag</x:v>
      </x:c>
    </x:row>
    <x:row r="723">
      <x:c r="A723" t="str">
        <x:v>Set2_100-10-3b</x:v>
      </x:c>
      <x:c r="B723" t="str">
        <x:v>short_same_day</x:v>
      </x:c>
      <x:c r="C723" t="str">
        <x:v>C3</x:v>
      </x:c>
      <x:c r="D723" s="59" t="n">
        <x:v>12</x:v>
      </x:c>
      <x:c r="E723" s="59" t="n">
        <x:v>21</x:v>
      </x:c>
      <x:c r="F723" s="59" t="str">
        <x:v>S7</x:v>
      </x:c>
      <x:c r="G723" s="59" t="n">
        <x:v>385</x:v>
      </x:c>
      <x:c r="H723" s="59" t="n">
        <x:v>395</x:v>
      </x:c>
      <x:c r="I723" s="59" t="n">
        <x:v>10</x:v>
      </x:c>
      <x:c r="J723" s="60" t="n">
        <x:f>'参数'!$C$4</x:f>
        <x:v>120</x:v>
      </x:c>
      <x:c r="K723" s="60" t="n">
        <x:f>'参数'!$D$4</x:f>
        <x:v>180</x:v>
      </x:c>
      <x:c r="L723" s="60" t="n">
        <x:f>H723+I723+J723</x:f>
        <x:v>525</x:v>
      </x:c>
      <x:c r="M723" s="60" t="n">
        <x:f>L723+K723</x:f>
        <x:v>705</x:v>
      </x:c>
      <x:c r="N723" s="60" t="n">
        <x:f>'参数'!$B$10</x:f>
        <x:v>1</x:v>
      </x:c>
      <x:c r="O723" s="60" t="n">
        <x:f>N723*'参数'!$B$11</x:f>
        <x:v>2</x:v>
      </x:c>
      <x:c r="P723" s="60" t="n">
        <x:f>N723*'参数'!$B$12</x:f>
        <x:v>1</x:v>
      </x:c>
      <x:c r="Q723" t="str">
        <x:f>C723&amp;"d"</x:f>
        <x:v>C3d</x:v>
      </x:c>
      <x:c r="R723" t="str">
        <x:f>C723&amp;"p"</x:f>
        <x:v>C3p</x:v>
      </x:c>
      <x:c r="S723" t="str">
        <x:f>IF(AND(L723&gt;=H723+I723+J723,M723&gt;L723,F723&lt;&gt;""),"PASS","FAIL")</x:f>
        <x:v>PASS</x:v>
      </x:c>
      <x:c r="T723" t="n">
        <x:v>12</x:v>
      </x:c>
      <x:c r="U723" t="str">
        <x:v>pickup_after_delivery_completion_plus_usage_lag</x:v>
      </x:c>
    </x:row>
    <x:row r="724">
      <x:c r="A724" t="str">
        <x:v>Set2_100-10-3b</x:v>
      </x:c>
      <x:c r="B724" t="str">
        <x:v>short_same_day</x:v>
      </x:c>
      <x:c r="C724" t="str">
        <x:v>C4</x:v>
      </x:c>
      <x:c r="D724" s="59" t="n">
        <x:v>14</x:v>
      </x:c>
      <x:c r="E724" s="59" t="n">
        <x:v>4</x:v>
      </x:c>
      <x:c r="F724" s="59" t="str">
        <x:v>S6</x:v>
      </x:c>
      <x:c r="G724" s="59" t="n">
        <x:v>499</x:v>
      </x:c>
      <x:c r="H724" s="59" t="n">
        <x:v>523</x:v>
      </x:c>
      <x:c r="I724" s="59" t="n">
        <x:v>10</x:v>
      </x:c>
      <x:c r="J724" s="60" t="n">
        <x:f>'参数'!$C$4</x:f>
        <x:v>120</x:v>
      </x:c>
      <x:c r="K724" s="60" t="n">
        <x:f>'参数'!$D$4</x:f>
        <x:v>180</x:v>
      </x:c>
      <x:c r="L724" s="60" t="n">
        <x:f>H724+I724+J724</x:f>
        <x:v>653</x:v>
      </x:c>
      <x:c r="M724" s="60" t="n">
        <x:f>L724+K724</x:f>
        <x:v>833</x:v>
      </x:c>
      <x:c r="N724" s="60" t="n">
        <x:f>'参数'!$B$10</x:f>
        <x:v>1</x:v>
      </x:c>
      <x:c r="O724" s="60" t="n">
        <x:f>N724*'参数'!$B$11</x:f>
        <x:v>2</x:v>
      </x:c>
      <x:c r="P724" s="60" t="n">
        <x:f>N724*'参数'!$B$12</x:f>
        <x:v>1</x:v>
      </x:c>
      <x:c r="Q724" t="str">
        <x:f>C724&amp;"d"</x:f>
        <x:v>C4d</x:v>
      </x:c>
      <x:c r="R724" t="str">
        <x:f>C724&amp;"p"</x:f>
        <x:v>C4p</x:v>
      </x:c>
      <x:c r="S724" t="str">
        <x:f>IF(AND(L724&gt;=H724+I724+J724,M724&gt;L724,F724&lt;&gt;""),"PASS","FAIL")</x:f>
        <x:v>PASS</x:v>
      </x:c>
      <x:c r="T724" t="n">
        <x:v>19</x:v>
      </x:c>
      <x:c r="U724" t="str">
        <x:v>pickup_after_delivery_completion_plus_usage_lag</x:v>
      </x:c>
    </x:row>
    <x:row r="725">
      <x:c r="A725" t="str">
        <x:v>Set2_100-10-3b</x:v>
      </x:c>
      <x:c r="B725" t="str">
        <x:v>short_same_day</x:v>
      </x:c>
      <x:c r="C725" t="str">
        <x:v>C5</x:v>
      </x:c>
      <x:c r="D725" s="59" t="n">
        <x:v>4</x:v>
      </x:c>
      <x:c r="E725" s="59" t="n">
        <x:v>10</x:v>
      </x:c>
      <x:c r="F725" s="59" t="str">
        <x:v>S6</x:v>
      </x:c>
      <x:c r="G725" s="59" t="n">
        <x:v>109</x:v>
      </x:c>
      <x:c r="H725" s="59" t="n">
        <x:v>137</x:v>
      </x:c>
      <x:c r="I725" s="59" t="n">
        <x:v>10</x:v>
      </x:c>
      <x:c r="J725" s="60" t="n">
        <x:f>'参数'!$C$4</x:f>
        <x:v>120</x:v>
      </x:c>
      <x:c r="K725" s="60" t="n">
        <x:f>'参数'!$D$4</x:f>
        <x:v>180</x:v>
      </x:c>
      <x:c r="L725" s="60" t="n">
        <x:f>H725+I725+J725</x:f>
        <x:v>267</x:v>
      </x:c>
      <x:c r="M725" s="60" t="n">
        <x:f>L725+K725</x:f>
        <x:v>447</x:v>
      </x:c>
      <x:c r="N725" s="60" t="n">
        <x:f>'参数'!$B$10</x:f>
        <x:v>1</x:v>
      </x:c>
      <x:c r="O725" s="60" t="n">
        <x:f>N725*'参数'!$B$11</x:f>
        <x:v>2</x:v>
      </x:c>
      <x:c r="P725" s="60" t="n">
        <x:f>N725*'参数'!$B$12</x:f>
        <x:v>1</x:v>
      </x:c>
      <x:c r="Q725" t="str">
        <x:f>C725&amp;"d"</x:f>
        <x:v>C5d</x:v>
      </x:c>
      <x:c r="R725" t="str">
        <x:f>C725&amp;"p"</x:f>
        <x:v>C5p</x:v>
      </x:c>
      <x:c r="S725" t="str">
        <x:f>IF(AND(L725&gt;=H725+I725+J725,M725&gt;L725,F725&lt;&gt;""),"PASS","FAIL")</x:f>
        <x:v>PASS</x:v>
      </x:c>
      <x:c r="T725" t="n">
        <x:v>6</x:v>
      </x:c>
      <x:c r="U725" t="str">
        <x:v>pickup_after_delivery_completion_plus_usage_lag</x:v>
      </x:c>
    </x:row>
    <x:row r="726">
      <x:c r="A726" t="str">
        <x:v>Set2_100-10-3b</x:v>
      </x:c>
      <x:c r="B726" t="str">
        <x:v>short_same_day</x:v>
      </x:c>
      <x:c r="C726" t="str">
        <x:v>C6</x:v>
      </x:c>
      <x:c r="D726" s="59" t="n">
        <x:v>12</x:v>
      </x:c>
      <x:c r="E726" s="59" t="n">
        <x:v>11</x:v>
      </x:c>
      <x:c r="F726" s="59" t="str">
        <x:v>S6</x:v>
      </x:c>
      <x:c r="G726" s="59" t="n">
        <x:v>596</x:v>
      </x:c>
      <x:c r="H726" s="59" t="n">
        <x:v>610</x:v>
      </x:c>
      <x:c r="I726" s="59" t="n">
        <x:v>10</x:v>
      </x:c>
      <x:c r="J726" s="60" t="n">
        <x:f>'参数'!$C$4</x:f>
        <x:v>120</x:v>
      </x:c>
      <x:c r="K726" s="60" t="n">
        <x:f>'参数'!$D$4</x:f>
        <x:v>180</x:v>
      </x:c>
      <x:c r="L726" s="60" t="n">
        <x:f>H726+I726+J726</x:f>
        <x:v>740</x:v>
      </x:c>
      <x:c r="M726" s="60" t="n">
        <x:f>L726+K726</x:f>
        <x:v>920</x:v>
      </x:c>
      <x:c r="N726" s="60" t="n">
        <x:f>'参数'!$B$10</x:f>
        <x:v>1</x:v>
      </x:c>
      <x:c r="O726" s="60" t="n">
        <x:f>N726*'参数'!$B$11</x:f>
        <x:v>2</x:v>
      </x:c>
      <x:c r="P726" s="60" t="n">
        <x:f>N726*'参数'!$B$12</x:f>
        <x:v>1</x:v>
      </x:c>
      <x:c r="Q726" t="str">
        <x:f>C726&amp;"d"</x:f>
        <x:v>C6d</x:v>
      </x:c>
      <x:c r="R726" t="str">
        <x:f>C726&amp;"p"</x:f>
        <x:v>C6p</x:v>
      </x:c>
      <x:c r="S726" t="str">
        <x:f>IF(AND(L726&gt;=H726+I726+J726,M726&gt;L726,F726&lt;&gt;""),"PASS","FAIL")</x:f>
        <x:v>PASS</x:v>
      </x:c>
      <x:c r="T726" t="n">
        <x:v>6</x:v>
      </x:c>
      <x:c r="U726" t="str">
        <x:v>pickup_after_delivery_completion_plus_usage_lag</x:v>
      </x:c>
    </x:row>
    <x:row r="727">
      <x:c r="A727" t="str">
        <x:v>Set2_100-10-3b</x:v>
      </x:c>
      <x:c r="B727" t="str">
        <x:v>short_same_day</x:v>
      </x:c>
      <x:c r="C727" t="str">
        <x:v>C7</x:v>
      </x:c>
      <x:c r="D727" s="59" t="n">
        <x:v>7</x:v>
      </x:c>
      <x:c r="E727" s="59" t="n">
        <x:v>14</x:v>
      </x:c>
      <x:c r="F727" s="59" t="str">
        <x:v>S6</x:v>
      </x:c>
      <x:c r="G727" s="59" t="n">
        <x:v>406</x:v>
      </x:c>
      <x:c r="H727" s="59" t="n">
        <x:v>428</x:v>
      </x:c>
      <x:c r="I727" s="59" t="n">
        <x:v>10</x:v>
      </x:c>
      <x:c r="J727" s="60" t="n">
        <x:f>'参数'!$C$4</x:f>
        <x:v>120</x:v>
      </x:c>
      <x:c r="K727" s="60" t="n">
        <x:f>'参数'!$D$4</x:f>
        <x:v>180</x:v>
      </x:c>
      <x:c r="L727" s="60" t="n">
        <x:f>H727+I727+J727</x:f>
        <x:v>558</x:v>
      </x:c>
      <x:c r="M727" s="60" t="n">
        <x:f>L727+K727</x:f>
        <x:v>738</x:v>
      </x:c>
      <x:c r="N727" s="60" t="n">
        <x:f>'参数'!$B$10</x:f>
        <x:v>1</x:v>
      </x:c>
      <x:c r="O727" s="60" t="n">
        <x:f>N727*'参数'!$B$11</x:f>
        <x:v>2</x:v>
      </x:c>
      <x:c r="P727" s="60" t="n">
        <x:f>N727*'参数'!$B$12</x:f>
        <x:v>1</x:v>
      </x:c>
      <x:c r="Q727" t="str">
        <x:f>C727&amp;"d"</x:f>
        <x:v>C7d</x:v>
      </x:c>
      <x:c r="R727" t="str">
        <x:f>C727&amp;"p"</x:f>
        <x:v>C7p</x:v>
      </x:c>
      <x:c r="S727" t="str">
        <x:f>IF(AND(L727&gt;=H727+I727+J727,M727&gt;L727,F727&lt;&gt;""),"PASS","FAIL")</x:f>
        <x:v>PASS</x:v>
      </x:c>
      <x:c r="T727" t="n">
        <x:v>7</x:v>
      </x:c>
      <x:c r="U727" t="str">
        <x:v>pickup_after_delivery_completion_plus_usage_lag</x:v>
      </x:c>
    </x:row>
    <x:row r="728">
      <x:c r="A728" t="str">
        <x:v>Set2_100-10-3b</x:v>
      </x:c>
      <x:c r="B728" t="str">
        <x:v>short_same_day</x:v>
      </x:c>
      <x:c r="C728" t="str">
        <x:v>C8</x:v>
      </x:c>
      <x:c r="D728" s="59" t="n">
        <x:v>12</x:v>
      </x:c>
      <x:c r="E728" s="59" t="n">
        <x:v>19</x:v>
      </x:c>
      <x:c r="F728" s="59" t="str">
        <x:v>S7</x:v>
      </x:c>
      <x:c r="G728" s="59" t="n">
        <x:v>118</x:v>
      </x:c>
      <x:c r="H728" s="59" t="n">
        <x:v>156</x:v>
      </x:c>
      <x:c r="I728" s="59" t="n">
        <x:v>10</x:v>
      </x:c>
      <x:c r="J728" s="60" t="n">
        <x:f>'参数'!$C$4</x:f>
        <x:v>120</x:v>
      </x:c>
      <x:c r="K728" s="60" t="n">
        <x:f>'参数'!$D$4</x:f>
        <x:v>180</x:v>
      </x:c>
      <x:c r="L728" s="60" t="n">
        <x:f>H728+I728+J728</x:f>
        <x:v>286</x:v>
      </x:c>
      <x:c r="M728" s="60" t="n">
        <x:f>L728+K728</x:f>
        <x:v>466</x:v>
      </x:c>
      <x:c r="N728" s="60" t="n">
        <x:f>'参数'!$B$10</x:f>
        <x:v>1</x:v>
      </x:c>
      <x:c r="O728" s="60" t="n">
        <x:f>N728*'参数'!$B$11</x:f>
        <x:v>2</x:v>
      </x:c>
      <x:c r="P728" s="60" t="n">
        <x:f>N728*'参数'!$B$12</x:f>
        <x:v>1</x:v>
      </x:c>
      <x:c r="Q728" t="str">
        <x:f>C728&amp;"d"</x:f>
        <x:v>C8d</x:v>
      </x:c>
      <x:c r="R728" t="str">
        <x:f>C728&amp;"p"</x:f>
        <x:v>C8p</x:v>
      </x:c>
      <x:c r="S728" t="str">
        <x:f>IF(AND(L728&gt;=H728+I728+J728,M728&gt;L728,F728&lt;&gt;""),"PASS","FAIL")</x:f>
        <x:v>PASS</x:v>
      </x:c>
      <x:c r="T728" t="n">
        <x:v>4</x:v>
      </x:c>
      <x:c r="U728" t="str">
        <x:v>pickup_after_delivery_completion_plus_usage_lag</x:v>
      </x:c>
    </x:row>
    <x:row r="729">
      <x:c r="A729" t="str">
        <x:v>Set2_100-10-3b</x:v>
      </x:c>
      <x:c r="B729" t="str">
        <x:v>short_same_day</x:v>
      </x:c>
      <x:c r="C729" t="str">
        <x:v>C9</x:v>
      </x:c>
      <x:c r="D729" s="59" t="n">
        <x:v>2</x:v>
      </x:c>
      <x:c r="E729" s="59" t="n">
        <x:v>11</x:v>
      </x:c>
      <x:c r="F729" s="59" t="str">
        <x:v>S6</x:v>
      </x:c>
      <x:c r="G729" s="59" t="n">
        <x:v>78</x:v>
      </x:c>
      <x:c r="H729" s="59" t="n">
        <x:v>106</x:v>
      </x:c>
      <x:c r="I729" s="59" t="n">
        <x:v>10</x:v>
      </x:c>
      <x:c r="J729" s="60" t="n">
        <x:f>'参数'!$C$4</x:f>
        <x:v>120</x:v>
      </x:c>
      <x:c r="K729" s="60" t="n">
        <x:f>'参数'!$D$4</x:f>
        <x:v>180</x:v>
      </x:c>
      <x:c r="L729" s="60" t="n">
        <x:f>H729+I729+J729</x:f>
        <x:v>236</x:v>
      </x:c>
      <x:c r="M729" s="60" t="n">
        <x:f>L729+K729</x:f>
        <x:v>416</x:v>
      </x:c>
      <x:c r="N729" s="60" t="n">
        <x:f>'参数'!$B$10</x:f>
        <x:v>1</x:v>
      </x:c>
      <x:c r="O729" s="60" t="n">
        <x:f>N729*'参数'!$B$11</x:f>
        <x:v>2</x:v>
      </x:c>
      <x:c r="P729" s="60" t="n">
        <x:f>N729*'参数'!$B$12</x:f>
        <x:v>1</x:v>
      </x:c>
      <x:c r="Q729" t="str">
        <x:f>C729&amp;"d"</x:f>
        <x:v>C9d</x:v>
      </x:c>
      <x:c r="R729" t="str">
        <x:f>C729&amp;"p"</x:f>
        <x:v>C9p</x:v>
      </x:c>
      <x:c r="S729" t="str">
        <x:f>IF(AND(L729&gt;=H729+I729+J729,M729&gt;L729,F729&lt;&gt;""),"PASS","FAIL")</x:f>
        <x:v>PASS</x:v>
      </x:c>
      <x:c r="T729" t="n">
        <x:v>1</x:v>
      </x:c>
      <x:c r="U729" t="str">
        <x:v>pickup_after_delivery_completion_plus_usage_lag</x:v>
      </x:c>
    </x:row>
    <x:row r="730">
      <x:c r="A730" t="str">
        <x:v>Set2_100-10-3b</x:v>
      </x:c>
      <x:c r="B730" t="str">
        <x:v>short_same_day</x:v>
      </x:c>
      <x:c r="C730" t="str">
        <x:v>C10</x:v>
      </x:c>
      <x:c r="D730" s="59" t="n">
        <x:v>15</x:v>
      </x:c>
      <x:c r="E730" s="59" t="n">
        <x:v>20</x:v>
      </x:c>
      <x:c r="F730" s="59" t="str">
        <x:v>S7</x:v>
      </x:c>
      <x:c r="G730" s="59" t="n">
        <x:v>181</x:v>
      </x:c>
      <x:c r="H730" s="59" t="n">
        <x:v>201</x:v>
      </x:c>
      <x:c r="I730" s="59" t="n">
        <x:v>10</x:v>
      </x:c>
      <x:c r="J730" s="60" t="n">
        <x:f>'参数'!$C$4</x:f>
        <x:v>120</x:v>
      </x:c>
      <x:c r="K730" s="60" t="n">
        <x:f>'参数'!$D$4</x:f>
        <x:v>180</x:v>
      </x:c>
      <x:c r="L730" s="60" t="n">
        <x:f>H730+I730+J730</x:f>
        <x:v>331</x:v>
      </x:c>
      <x:c r="M730" s="60" t="n">
        <x:f>L730+K730</x:f>
        <x:v>511</x:v>
      </x:c>
      <x:c r="N730" s="60" t="n">
        <x:f>'参数'!$B$10</x:f>
        <x:v>1</x:v>
      </x:c>
      <x:c r="O730" s="60" t="n">
        <x:f>N730*'参数'!$B$11</x:f>
        <x:v>2</x:v>
      </x:c>
      <x:c r="P730" s="60" t="n">
        <x:f>N730*'参数'!$B$12</x:f>
        <x:v>1</x:v>
      </x:c>
      <x:c r="Q730" t="str">
        <x:f>C730&amp;"d"</x:f>
        <x:v>C10d</x:v>
      </x:c>
      <x:c r="R730" t="str">
        <x:f>C730&amp;"p"</x:f>
        <x:v>C10p</x:v>
      </x:c>
      <x:c r="S730" t="str">
        <x:f>IF(AND(L730&gt;=H730+I730+J730,M730&gt;L730,F730&lt;&gt;""),"PASS","FAIL")</x:f>
        <x:v>PASS</x:v>
      </x:c>
      <x:c r="T730" t="n">
        <x:v>3</x:v>
      </x:c>
      <x:c r="U730" t="str">
        <x:v>pickup_after_delivery_completion_plus_usage_lag</x:v>
      </x:c>
    </x:row>
    <x:row r="731">
      <x:c r="A731" t="str">
        <x:v>Set2_100-10-3b</x:v>
      </x:c>
      <x:c r="B731" t="str">
        <x:v>short_same_day</x:v>
      </x:c>
      <x:c r="C731" t="str">
        <x:v>C11</x:v>
      </x:c>
      <x:c r="D731" s="59" t="n">
        <x:v>8</x:v>
      </x:c>
      <x:c r="E731" s="59" t="n">
        <x:v>13</x:v>
      </x:c>
      <x:c r="F731" s="59" t="str">
        <x:v>S6</x:v>
      </x:c>
      <x:c r="G731" s="59" t="n">
        <x:v>424</x:v>
      </x:c>
      <x:c r="H731" s="59" t="n">
        <x:v>462</x:v>
      </x:c>
      <x:c r="I731" s="59" t="n">
        <x:v>10</x:v>
      </x:c>
      <x:c r="J731" s="60" t="n">
        <x:f>'参数'!$C$4</x:f>
        <x:v>120</x:v>
      </x:c>
      <x:c r="K731" s="60" t="n">
        <x:f>'参数'!$D$4</x:f>
        <x:v>180</x:v>
      </x:c>
      <x:c r="L731" s="60" t="n">
        <x:f>H731+I731+J731</x:f>
        <x:v>592</x:v>
      </x:c>
      <x:c r="M731" s="60" t="n">
        <x:f>L731+K731</x:f>
        <x:v>772</x:v>
      </x:c>
      <x:c r="N731" s="60" t="n">
        <x:f>'参数'!$B$10</x:f>
        <x:v>1</x:v>
      </x:c>
      <x:c r="O731" s="60" t="n">
        <x:f>N731*'参数'!$B$11</x:f>
        <x:v>2</x:v>
      </x:c>
      <x:c r="P731" s="60" t="n">
        <x:f>N731*'参数'!$B$12</x:f>
        <x:v>1</x:v>
      </x:c>
      <x:c r="Q731" t="str">
        <x:f>C731&amp;"d"</x:f>
        <x:v>C11d</x:v>
      </x:c>
      <x:c r="R731" t="str">
        <x:f>C731&amp;"p"</x:f>
        <x:v>C11p</x:v>
      </x:c>
      <x:c r="S731" t="str">
        <x:f>IF(AND(L731&gt;=H731+I731+J731,M731&gt;L731,F731&lt;&gt;""),"PASS","FAIL")</x:f>
        <x:v>PASS</x:v>
      </x:c>
      <x:c r="T731" t="n">
        <x:v>2</x:v>
      </x:c>
      <x:c r="U731" t="str">
        <x:v>pickup_after_delivery_completion_plus_usage_lag</x:v>
      </x:c>
    </x:row>
    <x:row r="732">
      <x:c r="A732" t="str">
        <x:v>Set2_100-10-3b</x:v>
      </x:c>
      <x:c r="B732" t="str">
        <x:v>short_same_day</x:v>
      </x:c>
      <x:c r="C732" t="str">
        <x:v>C12</x:v>
      </x:c>
      <x:c r="D732" s="59" t="n">
        <x:v>9</x:v>
      </x:c>
      <x:c r="E732" s="59" t="n">
        <x:v>15</x:v>
      </x:c>
      <x:c r="F732" s="59" t="str">
        <x:v>S6</x:v>
      </x:c>
      <x:c r="G732" s="59" t="n">
        <x:v>383</x:v>
      </x:c>
      <x:c r="H732" s="59" t="n">
        <x:v>411</x:v>
      </x:c>
      <x:c r="I732" s="59" t="n">
        <x:v>10</x:v>
      </x:c>
      <x:c r="J732" s="60" t="n">
        <x:f>'参数'!$C$4</x:f>
        <x:v>120</x:v>
      </x:c>
      <x:c r="K732" s="60" t="n">
        <x:f>'参数'!$D$4</x:f>
        <x:v>180</x:v>
      </x:c>
      <x:c r="L732" s="60" t="n">
        <x:f>H732+I732+J732</x:f>
        <x:v>541</x:v>
      </x:c>
      <x:c r="M732" s="60" t="n">
        <x:f>L732+K732</x:f>
        <x:v>721</x:v>
      </x:c>
      <x:c r="N732" s="60" t="n">
        <x:f>'参数'!$B$10</x:f>
        <x:v>1</x:v>
      </x:c>
      <x:c r="O732" s="60" t="n">
        <x:f>N732*'参数'!$B$11</x:f>
        <x:v>2</x:v>
      </x:c>
      <x:c r="P732" s="60" t="n">
        <x:f>N732*'参数'!$B$12</x:f>
        <x:v>1</x:v>
      </x:c>
      <x:c r="Q732" t="str">
        <x:f>C732&amp;"d"</x:f>
        <x:v>C12d</x:v>
      </x:c>
      <x:c r="R732" t="str">
        <x:f>C732&amp;"p"</x:f>
        <x:v>C12p</x:v>
      </x:c>
      <x:c r="S732" t="str">
        <x:f>IF(AND(L732&gt;=H732+I732+J732,M732&gt;L732,F732&lt;&gt;""),"PASS","FAIL")</x:f>
        <x:v>PASS</x:v>
      </x:c>
      <x:c r="T732" t="n">
        <x:v>10</x:v>
      </x:c>
      <x:c r="U732" t="str">
        <x:v>pickup_after_delivery_completion_plus_usage_lag</x:v>
      </x:c>
    </x:row>
    <x:row r="733">
      <x:c r="A733" t="str">
        <x:v>Set2_100-10-3b</x:v>
      </x:c>
      <x:c r="B733" t="str">
        <x:v>short_same_day</x:v>
      </x:c>
      <x:c r="C733" t="str">
        <x:v>C13</x:v>
      </x:c>
      <x:c r="D733" s="59" t="n">
        <x:v>4</x:v>
      </x:c>
      <x:c r="E733" s="59" t="n">
        <x:v>12</x:v>
      </x:c>
      <x:c r="F733" s="59" t="str">
        <x:v>S6</x:v>
      </x:c>
      <x:c r="G733" s="59" t="n">
        <x:v>87</x:v>
      </x:c>
      <x:c r="H733" s="59" t="n">
        <x:v>109</x:v>
      </x:c>
      <x:c r="I733" s="59" t="n">
        <x:v>10</x:v>
      </x:c>
      <x:c r="J733" s="60" t="n">
        <x:f>'参数'!$C$4</x:f>
        <x:v>120</x:v>
      </x:c>
      <x:c r="K733" s="60" t="n">
        <x:f>'参数'!$D$4</x:f>
        <x:v>180</x:v>
      </x:c>
      <x:c r="L733" s="60" t="n">
        <x:f>H733+I733+J733</x:f>
        <x:v>239</x:v>
      </x:c>
      <x:c r="M733" s="60" t="n">
        <x:f>L733+K733</x:f>
        <x:v>419</x:v>
      </x:c>
      <x:c r="N733" s="60" t="n">
        <x:f>'参数'!$B$10</x:f>
        <x:v>1</x:v>
      </x:c>
      <x:c r="O733" s="60" t="n">
        <x:f>N733*'参数'!$B$11</x:f>
        <x:v>2</x:v>
      </x:c>
      <x:c r="P733" s="60" t="n">
        <x:f>N733*'参数'!$B$12</x:f>
        <x:v>1</x:v>
      </x:c>
      <x:c r="Q733" t="str">
        <x:f>C733&amp;"d"</x:f>
        <x:v>C13d</x:v>
      </x:c>
      <x:c r="R733" t="str">
        <x:f>C733&amp;"p"</x:f>
        <x:v>C13p</x:v>
      </x:c>
      <x:c r="S733" t="str">
        <x:f>IF(AND(L733&gt;=H733+I733+J733,M733&gt;L733,F733&lt;&gt;""),"PASS","FAIL")</x:f>
        <x:v>PASS</x:v>
      </x:c>
      <x:c r="T733" t="n">
        <x:v>9</x:v>
      </x:c>
      <x:c r="U733" t="str">
        <x:v>pickup_after_delivery_completion_plus_usage_lag</x:v>
      </x:c>
    </x:row>
    <x:row r="734">
      <x:c r="A734" t="str">
        <x:v>Set2_100-10-3b</x:v>
      </x:c>
      <x:c r="B734" t="str">
        <x:v>short_same_day</x:v>
      </x:c>
      <x:c r="C734" t="str">
        <x:v>C14</x:v>
      </x:c>
      <x:c r="D734" s="59" t="n">
        <x:v>5</x:v>
      </x:c>
      <x:c r="E734" s="59" t="n">
        <x:v>21</x:v>
      </x:c>
      <x:c r="F734" s="59" t="str">
        <x:v>S7</x:v>
      </x:c>
      <x:c r="G734" s="59" t="n">
        <x:v>256</x:v>
      </x:c>
      <x:c r="H734" s="59" t="n">
        <x:v>276</x:v>
      </x:c>
      <x:c r="I734" s="59" t="n">
        <x:v>10</x:v>
      </x:c>
      <x:c r="J734" s="60" t="n">
        <x:f>'参数'!$C$4</x:f>
        <x:v>120</x:v>
      </x:c>
      <x:c r="K734" s="60" t="n">
        <x:f>'参数'!$D$4</x:f>
        <x:v>180</x:v>
      </x:c>
      <x:c r="L734" s="60" t="n">
        <x:f>H734+I734+J734</x:f>
        <x:v>406</x:v>
      </x:c>
      <x:c r="M734" s="60" t="n">
        <x:f>L734+K734</x:f>
        <x:v>586</x:v>
      </x:c>
      <x:c r="N734" s="60" t="n">
        <x:f>'参数'!$B$10</x:f>
        <x:v>1</x:v>
      </x:c>
      <x:c r="O734" s="60" t="n">
        <x:f>N734*'参数'!$B$11</x:f>
        <x:v>2</x:v>
      </x:c>
      <x:c r="P734" s="60" t="n">
        <x:f>N734*'参数'!$B$12</x:f>
        <x:v>1</x:v>
      </x:c>
      <x:c r="Q734" t="str">
        <x:f>C734&amp;"d"</x:f>
        <x:v>C14d</x:v>
      </x:c>
      <x:c r="R734" t="str">
        <x:f>C734&amp;"p"</x:f>
        <x:v>C14p</x:v>
      </x:c>
      <x:c r="S734" t="str">
        <x:f>IF(AND(L734&gt;=H734+I734+J734,M734&gt;L734,F734&lt;&gt;""),"PASS","FAIL")</x:f>
        <x:v>PASS</x:v>
      </x:c>
      <x:c r="T734" t="n">
        <x:v>0</x:v>
      </x:c>
      <x:c r="U734" t="str">
        <x:v>pickup_after_delivery_completion_plus_usage_lag</x:v>
      </x:c>
    </x:row>
    <x:row r="735">
      <x:c r="A735" t="str">
        <x:v>Set2_100-10-3b</x:v>
      </x:c>
      <x:c r="B735" t="str">
        <x:v>short_same_day</x:v>
      </x:c>
      <x:c r="C735" t="str">
        <x:v>C15</x:v>
      </x:c>
      <x:c r="D735" s="59" t="n">
        <x:v>19</x:v>
      </x:c>
      <x:c r="E735" s="59" t="n">
        <x:v>3</x:v>
      </x:c>
      <x:c r="F735" s="59" t="str">
        <x:v>S1</x:v>
      </x:c>
      <x:c r="G735" s="59" t="n">
        <x:v>92</x:v>
      </x:c>
      <x:c r="H735" s="59" t="n">
        <x:v>112</x:v>
      </x:c>
      <x:c r="I735" s="59" t="n">
        <x:v>10</x:v>
      </x:c>
      <x:c r="J735" s="60" t="n">
        <x:f>'参数'!$C$4</x:f>
        <x:v>120</x:v>
      </x:c>
      <x:c r="K735" s="60" t="n">
        <x:f>'参数'!$D$4</x:f>
        <x:v>180</x:v>
      </x:c>
      <x:c r="L735" s="60" t="n">
        <x:f>H735+I735+J735</x:f>
        <x:v>242</x:v>
      </x:c>
      <x:c r="M735" s="60" t="n">
        <x:f>L735+K735</x:f>
        <x:v>422</x:v>
      </x:c>
      <x:c r="N735" s="60" t="n">
        <x:f>'参数'!$B$10</x:f>
        <x:v>1</x:v>
      </x:c>
      <x:c r="O735" s="60" t="n">
        <x:f>N735*'参数'!$B$11</x:f>
        <x:v>2</x:v>
      </x:c>
      <x:c r="P735" s="60" t="n">
        <x:f>N735*'参数'!$B$12</x:f>
        <x:v>1</x:v>
      </x:c>
      <x:c r="Q735" t="str">
        <x:f>C735&amp;"d"</x:f>
        <x:v>C15d</x:v>
      </x:c>
      <x:c r="R735" t="str">
        <x:f>C735&amp;"p"</x:f>
        <x:v>C15p</x:v>
      </x:c>
      <x:c r="S735" t="str">
        <x:f>IF(AND(L735&gt;=H735+I735+J735,M735&gt;L735,F735&lt;&gt;""),"PASS","FAIL")</x:f>
        <x:v>PASS</x:v>
      </x:c>
      <x:c r="T735" t="n">
        <x:v>13</x:v>
      </x:c>
      <x:c r="U735" t="str">
        <x:v>pickup_after_delivery_completion_plus_usage_lag</x:v>
      </x:c>
    </x:row>
    <x:row r="736">
      <x:c r="A736" t="str">
        <x:v>Set2_100-10-3b</x:v>
      </x:c>
      <x:c r="B736" t="str">
        <x:v>short_same_day</x:v>
      </x:c>
      <x:c r="C736" t="str">
        <x:v>C16</x:v>
      </x:c>
      <x:c r="D736" s="59" t="n">
        <x:v>14</x:v>
      </x:c>
      <x:c r="E736" s="59" t="n">
        <x:v>10</x:v>
      </x:c>
      <x:c r="F736" s="59" t="str">
        <x:v>S6</x:v>
      </x:c>
      <x:c r="G736" s="59" t="n">
        <x:v>570</x:v>
      </x:c>
      <x:c r="H736" s="59" t="n">
        <x:v>582</x:v>
      </x:c>
      <x:c r="I736" s="59" t="n">
        <x:v>10</x:v>
      </x:c>
      <x:c r="J736" s="60" t="n">
        <x:f>'参数'!$C$4</x:f>
        <x:v>120</x:v>
      </x:c>
      <x:c r="K736" s="60" t="n">
        <x:f>'参数'!$D$4</x:f>
        <x:v>180</x:v>
      </x:c>
      <x:c r="L736" s="60" t="n">
        <x:f>H736+I736+J736</x:f>
        <x:v>712</x:v>
      </x:c>
      <x:c r="M736" s="60" t="n">
        <x:f>L736+K736</x:f>
        <x:v>892</x:v>
      </x:c>
      <x:c r="N736" s="60" t="n">
        <x:f>'参数'!$B$10</x:f>
        <x:v>1</x:v>
      </x:c>
      <x:c r="O736" s="60" t="n">
        <x:f>N736*'参数'!$B$11</x:f>
        <x:v>2</x:v>
      </x:c>
      <x:c r="P736" s="60" t="n">
        <x:f>N736*'参数'!$B$12</x:f>
        <x:v>1</x:v>
      </x:c>
      <x:c r="Q736" t="str">
        <x:f>C736&amp;"d"</x:f>
        <x:v>C16d</x:v>
      </x:c>
      <x:c r="R736" t="str">
        <x:f>C736&amp;"p"</x:f>
        <x:v>C16p</x:v>
      </x:c>
      <x:c r="S736" t="str">
        <x:f>IF(AND(L736&gt;=H736+I736+J736,M736&gt;L736,F736&lt;&gt;""),"PASS","FAIL")</x:f>
        <x:v>PASS</x:v>
      </x:c>
      <x:c r="T736" t="n">
        <x:v>12</x:v>
      </x:c>
      <x:c r="U736" t="str">
        <x:v>pickup_after_delivery_completion_plus_usage_lag</x:v>
      </x:c>
    </x:row>
    <x:row r="737">
      <x:c r="A737" t="str">
        <x:v>Set2_100-10-3b</x:v>
      </x:c>
      <x:c r="B737" t="str">
        <x:v>short_same_day</x:v>
      </x:c>
      <x:c r="C737" t="str">
        <x:v>C17</x:v>
      </x:c>
      <x:c r="D737" s="59" t="n">
        <x:v>12</x:v>
      </x:c>
      <x:c r="E737" s="59" t="n">
        <x:v>4</x:v>
      </x:c>
      <x:c r="F737" s="59" t="str">
        <x:v>S6</x:v>
      </x:c>
      <x:c r="G737" s="59" t="n">
        <x:v>580</x:v>
      </x:c>
      <x:c r="H737" s="59" t="n">
        <x:v>614</x:v>
      </x:c>
      <x:c r="I737" s="59" t="n">
        <x:v>10</x:v>
      </x:c>
      <x:c r="J737" s="60" t="n">
        <x:f>'参数'!$C$4</x:f>
        <x:v>120</x:v>
      </x:c>
      <x:c r="K737" s="60" t="n">
        <x:f>'参数'!$D$4</x:f>
        <x:v>180</x:v>
      </x:c>
      <x:c r="L737" s="60" t="n">
        <x:f>H737+I737+J737</x:f>
        <x:v>744</x:v>
      </x:c>
      <x:c r="M737" s="60" t="n">
        <x:f>L737+K737</x:f>
        <x:v>924</x:v>
      </x:c>
      <x:c r="N737" s="60" t="n">
        <x:f>'参数'!$B$10</x:f>
        <x:v>1</x:v>
      </x:c>
      <x:c r="O737" s="60" t="n">
        <x:f>N737*'参数'!$B$11</x:f>
        <x:v>2</x:v>
      </x:c>
      <x:c r="P737" s="60" t="n">
        <x:f>N737*'参数'!$B$12</x:f>
        <x:v>1</x:v>
      </x:c>
      <x:c r="Q737" t="str">
        <x:f>C737&amp;"d"</x:f>
        <x:v>C17d</x:v>
      </x:c>
      <x:c r="R737" t="str">
        <x:f>C737&amp;"p"</x:f>
        <x:v>C17p</x:v>
      </x:c>
      <x:c r="S737" t="str">
        <x:f>IF(AND(L737&gt;=H737+I737+J737,M737&gt;L737,F737&lt;&gt;""),"PASS","FAIL")</x:f>
        <x:v>PASS</x:v>
      </x:c>
      <x:c r="T737" t="n">
        <x:v>13</x:v>
      </x:c>
      <x:c r="U737" t="str">
        <x:v>pickup_after_delivery_completion_plus_usage_lag</x:v>
      </x:c>
    </x:row>
    <x:row r="738">
      <x:c r="A738" t="str">
        <x:v>Set2_100-10-3b</x:v>
      </x:c>
      <x:c r="B738" t="str">
        <x:v>short_same_day</x:v>
      </x:c>
      <x:c r="C738" t="str">
        <x:v>C18</x:v>
      </x:c>
      <x:c r="D738" s="59" t="n">
        <x:v>11</x:v>
      </x:c>
      <x:c r="E738" s="59" t="n">
        <x:v>11</x:v>
      </x:c>
      <x:c r="F738" s="59" t="str">
        <x:v>S6</x:v>
      </x:c>
      <x:c r="G738" s="59" t="n">
        <x:v>304</x:v>
      </x:c>
      <x:c r="H738" s="59" t="n">
        <x:v>324</x:v>
      </x:c>
      <x:c r="I738" s="59" t="n">
        <x:v>10</x:v>
      </x:c>
      <x:c r="J738" s="60" t="n">
        <x:f>'参数'!$C$4</x:f>
        <x:v>120</x:v>
      </x:c>
      <x:c r="K738" s="60" t="n">
        <x:f>'参数'!$D$4</x:f>
        <x:v>180</x:v>
      </x:c>
      <x:c r="L738" s="60" t="n">
        <x:f>H738+I738+J738</x:f>
        <x:v>454</x:v>
      </x:c>
      <x:c r="M738" s="60" t="n">
        <x:f>L738+K738</x:f>
        <x:v>634</x:v>
      </x:c>
      <x:c r="N738" s="60" t="n">
        <x:f>'参数'!$B$10</x:f>
        <x:v>1</x:v>
      </x:c>
      <x:c r="O738" s="60" t="n">
        <x:f>N738*'参数'!$B$11</x:f>
        <x:v>2</x:v>
      </x:c>
      <x:c r="P738" s="60" t="n">
        <x:f>N738*'参数'!$B$12</x:f>
        <x:v>1</x:v>
      </x:c>
      <x:c r="Q738" t="str">
        <x:f>C738&amp;"d"</x:f>
        <x:v>C18d</x:v>
      </x:c>
      <x:c r="R738" t="str">
        <x:f>C738&amp;"p"</x:f>
        <x:v>C18p</x:v>
      </x:c>
      <x:c r="S738" t="str">
        <x:f>IF(AND(L738&gt;=H738+I738+J738,M738&gt;L738,F738&lt;&gt;""),"PASS","FAIL")</x:f>
        <x:v>PASS</x:v>
      </x:c>
      <x:c r="T738" t="n">
        <x:v>1</x:v>
      </x:c>
      <x:c r="U738" t="str">
        <x:v>pickup_after_delivery_completion_plus_usage_lag</x:v>
      </x:c>
    </x:row>
    <x:row r="739">
      <x:c r="A739" t="str">
        <x:v>Set2_100-10-3b</x:v>
      </x:c>
      <x:c r="B739" t="str">
        <x:v>short_same_day</x:v>
      </x:c>
      <x:c r="C739" t="str">
        <x:v>C19</x:v>
      </x:c>
      <x:c r="D739" s="59" t="n">
        <x:v>2</x:v>
      </x:c>
      <x:c r="E739" s="59" t="n">
        <x:v>12</x:v>
      </x:c>
      <x:c r="F739" s="59" t="str">
        <x:v>S6</x:v>
      </x:c>
      <x:c r="G739" s="59" t="n">
        <x:v>477</x:v>
      </x:c>
      <x:c r="H739" s="59" t="n">
        <x:v>503</x:v>
      </x:c>
      <x:c r="I739" s="59" t="n">
        <x:v>10</x:v>
      </x:c>
      <x:c r="J739" s="60" t="n">
        <x:f>'参数'!$C$4</x:f>
        <x:v>120</x:v>
      </x:c>
      <x:c r="K739" s="60" t="n">
        <x:f>'参数'!$D$4</x:f>
        <x:v>180</x:v>
      </x:c>
      <x:c r="L739" s="60" t="n">
        <x:f>H739+I739+J739</x:f>
        <x:v>633</x:v>
      </x:c>
      <x:c r="M739" s="60" t="n">
        <x:f>L739+K739</x:f>
        <x:v>813</x:v>
      </x:c>
      <x:c r="N739" s="60" t="n">
        <x:f>'参数'!$B$10</x:f>
        <x:v>1</x:v>
      </x:c>
      <x:c r="O739" s="60" t="n">
        <x:f>N739*'参数'!$B$11</x:f>
        <x:v>2</x:v>
      </x:c>
      <x:c r="P739" s="60" t="n">
        <x:f>N739*'参数'!$B$12</x:f>
        <x:v>1</x:v>
      </x:c>
      <x:c r="Q739" t="str">
        <x:f>C739&amp;"d"</x:f>
        <x:v>C19d</x:v>
      </x:c>
      <x:c r="R739" t="str">
        <x:f>C739&amp;"p"</x:f>
        <x:v>C19p</x:v>
      </x:c>
      <x:c r="S739" t="str">
        <x:f>IF(AND(L739&gt;=H739+I739+J739,M739&gt;L739,F739&lt;&gt;""),"PASS","FAIL")</x:f>
        <x:v>PASS</x:v>
      </x:c>
      <x:c r="T739" t="n">
        <x:v>14</x:v>
      </x:c>
      <x:c r="U739" t="str">
        <x:v>pickup_after_delivery_completion_plus_usage_lag</x:v>
      </x:c>
    </x:row>
    <x:row r="740">
      <x:c r="A740" t="str">
        <x:v>Set2_100-10-3b</x:v>
      </x:c>
      <x:c r="B740" t="str">
        <x:v>short_same_day</x:v>
      </x:c>
      <x:c r="C740" t="str">
        <x:v>C20</x:v>
      </x:c>
      <x:c r="D740" s="59" t="n">
        <x:v>9</x:v>
      </x:c>
      <x:c r="E740" s="59" t="n">
        <x:v>15</x:v>
      </x:c>
      <x:c r="F740" s="59" t="str">
        <x:v>S6</x:v>
      </x:c>
      <x:c r="G740" s="59" t="n">
        <x:v>103</x:v>
      </x:c>
      <x:c r="H740" s="59" t="n">
        <x:v>135</x:v>
      </x:c>
      <x:c r="I740" s="59" t="n">
        <x:v>10</x:v>
      </x:c>
      <x:c r="J740" s="60" t="n">
        <x:f>'参数'!$C$4</x:f>
        <x:v>120</x:v>
      </x:c>
      <x:c r="K740" s="60" t="n">
        <x:f>'参数'!$D$4</x:f>
        <x:v>180</x:v>
      </x:c>
      <x:c r="L740" s="60" t="n">
        <x:f>H740+I740+J740</x:f>
        <x:v>265</x:v>
      </x:c>
      <x:c r="M740" s="60" t="n">
        <x:f>L740+K740</x:f>
        <x:v>445</x:v>
      </x:c>
      <x:c r="N740" s="60" t="n">
        <x:f>'参数'!$B$10</x:f>
        <x:v>1</x:v>
      </x:c>
      <x:c r="O740" s="60" t="n">
        <x:f>N740*'参数'!$B$11</x:f>
        <x:v>2</x:v>
      </x:c>
      <x:c r="P740" s="60" t="n">
        <x:f>N740*'参数'!$B$12</x:f>
        <x:v>1</x:v>
      </x:c>
      <x:c r="Q740" t="str">
        <x:f>C740&amp;"d"</x:f>
        <x:v>C20d</x:v>
      </x:c>
      <x:c r="R740" t="str">
        <x:f>C740&amp;"p"</x:f>
        <x:v>C20p</x:v>
      </x:c>
      <x:c r="S740" t="str">
        <x:f>IF(AND(L740&gt;=H740+I740+J740,M740&gt;L740,F740&lt;&gt;""),"PASS","FAIL")</x:f>
        <x:v>PASS</x:v>
      </x:c>
      <x:c r="T740" t="n">
        <x:v>4</x:v>
      </x:c>
      <x:c r="U740" t="str">
        <x:v>pickup_after_delivery_completion_plus_usage_lag</x:v>
      </x:c>
    </x:row>
    <x:row r="741">
      <x:c r="A741" t="str">
        <x:v>Set2_100-10-3b</x:v>
      </x:c>
      <x:c r="B741" t="str">
        <x:v>short_same_day</x:v>
      </x:c>
      <x:c r="C741" t="str">
        <x:v>C21</x:v>
      </x:c>
      <x:c r="D741" s="59" t="n">
        <x:v>24</x:v>
      </x:c>
      <x:c r="E741" s="59" t="n">
        <x:v>10</x:v>
      </x:c>
      <x:c r="F741" s="59" t="str">
        <x:v>S5</x:v>
      </x:c>
      <x:c r="G741" s="59" t="n">
        <x:v>381</x:v>
      </x:c>
      <x:c r="H741" s="59" t="n">
        <x:v>403</x:v>
      </x:c>
      <x:c r="I741" s="59" t="n">
        <x:v>10</x:v>
      </x:c>
      <x:c r="J741" s="60" t="n">
        <x:f>'参数'!$C$4</x:f>
        <x:v>120</x:v>
      </x:c>
      <x:c r="K741" s="60" t="n">
        <x:f>'参数'!$D$4</x:f>
        <x:v>180</x:v>
      </x:c>
      <x:c r="L741" s="60" t="n">
        <x:f>H741+I741+J741</x:f>
        <x:v>533</x:v>
      </x:c>
      <x:c r="M741" s="60" t="n">
        <x:f>L741+K741</x:f>
        <x:v>713</x:v>
      </x:c>
      <x:c r="N741" s="60" t="n">
        <x:f>'参数'!$B$10</x:f>
        <x:v>1</x:v>
      </x:c>
      <x:c r="O741" s="60" t="n">
        <x:f>N741*'参数'!$B$11</x:f>
        <x:v>2</x:v>
      </x:c>
      <x:c r="P741" s="60" t="n">
        <x:f>N741*'参数'!$B$12</x:f>
        <x:v>1</x:v>
      </x:c>
      <x:c r="Q741" t="str">
        <x:f>C741&amp;"d"</x:f>
        <x:v>C21d</x:v>
      </x:c>
      <x:c r="R741" t="str">
        <x:f>C741&amp;"p"</x:f>
        <x:v>C21p</x:v>
      </x:c>
      <x:c r="S741" t="str">
        <x:f>IF(AND(L741&gt;=H741+I741+J741,M741&gt;L741,F741&lt;&gt;""),"PASS","FAIL")</x:f>
        <x:v>PASS</x:v>
      </x:c>
      <x:c r="T741" t="n">
        <x:v>10</x:v>
      </x:c>
      <x:c r="U741" t="str">
        <x:v>pickup_after_delivery_completion_plus_usage_lag</x:v>
      </x:c>
    </x:row>
    <x:row r="742">
      <x:c r="A742" t="str">
        <x:v>Set2_100-10-3b</x:v>
      </x:c>
      <x:c r="B742" t="str">
        <x:v>short_same_day</x:v>
      </x:c>
      <x:c r="C742" t="str">
        <x:v>C22</x:v>
      </x:c>
      <x:c r="D742" s="59" t="n">
        <x:v>13</x:v>
      </x:c>
      <x:c r="E742" s="59" t="n">
        <x:v>21</x:v>
      </x:c>
      <x:c r="F742" s="59" t="str">
        <x:v>S7</x:v>
      </x:c>
      <x:c r="G742" s="59" t="n">
        <x:v>121</x:v>
      </x:c>
      <x:c r="H742" s="59" t="n">
        <x:v>141</x:v>
      </x:c>
      <x:c r="I742" s="59" t="n">
        <x:v>10</x:v>
      </x:c>
      <x:c r="J742" s="60" t="n">
        <x:f>'参数'!$C$4</x:f>
        <x:v>120</x:v>
      </x:c>
      <x:c r="K742" s="60" t="n">
        <x:f>'参数'!$D$4</x:f>
        <x:v>180</x:v>
      </x:c>
      <x:c r="L742" s="60" t="n">
        <x:f>H742+I742+J742</x:f>
        <x:v>271</x:v>
      </x:c>
      <x:c r="M742" s="60" t="n">
        <x:f>L742+K742</x:f>
        <x:v>451</x:v>
      </x:c>
      <x:c r="N742" s="60" t="n">
        <x:f>'参数'!$B$10</x:f>
        <x:v>1</x:v>
      </x:c>
      <x:c r="O742" s="60" t="n">
        <x:f>N742*'参数'!$B$11</x:f>
        <x:v>2</x:v>
      </x:c>
      <x:c r="P742" s="60" t="n">
        <x:f>N742*'参数'!$B$12</x:f>
        <x:v>1</x:v>
      </x:c>
      <x:c r="Q742" t="str">
        <x:f>C742&amp;"d"</x:f>
        <x:v>C22d</x:v>
      </x:c>
      <x:c r="R742" t="str">
        <x:f>C742&amp;"p"</x:f>
        <x:v>C22p</x:v>
      </x:c>
      <x:c r="S742" t="str">
        <x:f>IF(AND(L742&gt;=H742+I742+J742,M742&gt;L742,F742&lt;&gt;""),"PASS","FAIL")</x:f>
        <x:v>PASS</x:v>
      </x:c>
      <x:c r="T742" t="n">
        <x:v>10</x:v>
      </x:c>
      <x:c r="U742" t="str">
        <x:v>pickup_after_delivery_completion_plus_usage_lag</x:v>
      </x:c>
    </x:row>
    <x:row r="743">
      <x:c r="A743" t="str">
        <x:v>Set2_100-10-3b</x:v>
      </x:c>
      <x:c r="B743" t="str">
        <x:v>short_same_day</x:v>
      </x:c>
      <x:c r="C743" t="str">
        <x:v>C23</x:v>
      </x:c>
      <x:c r="D743" s="59" t="n">
        <x:v>16</x:v>
      </x:c>
      <x:c r="E743" s="59" t="n">
        <x:v>16</x:v>
      </x:c>
      <x:c r="F743" s="59" t="str">
        <x:v>S5</x:v>
      </x:c>
      <x:c r="G743" s="59" t="n">
        <x:v>308</x:v>
      </x:c>
      <x:c r="H743" s="59" t="n">
        <x:v>328</x:v>
      </x:c>
      <x:c r="I743" s="59" t="n">
        <x:v>10</x:v>
      </x:c>
      <x:c r="J743" s="60" t="n">
        <x:f>'参数'!$C$4</x:f>
        <x:v>120</x:v>
      </x:c>
      <x:c r="K743" s="60" t="n">
        <x:f>'参数'!$D$4</x:f>
        <x:v>180</x:v>
      </x:c>
      <x:c r="L743" s="60" t="n">
        <x:f>H743+I743+J743</x:f>
        <x:v>458</x:v>
      </x:c>
      <x:c r="M743" s="60" t="n">
        <x:f>L743+K743</x:f>
        <x:v>638</x:v>
      </x:c>
      <x:c r="N743" s="60" t="n">
        <x:f>'参数'!$B$10</x:f>
        <x:v>1</x:v>
      </x:c>
      <x:c r="O743" s="60" t="n">
        <x:f>N743*'参数'!$B$11</x:f>
        <x:v>2</x:v>
      </x:c>
      <x:c r="P743" s="60" t="n">
        <x:f>N743*'参数'!$B$12</x:f>
        <x:v>1</x:v>
      </x:c>
      <x:c r="Q743" t="str">
        <x:f>C743&amp;"d"</x:f>
        <x:v>C23d</x:v>
      </x:c>
      <x:c r="R743" t="str">
        <x:f>C743&amp;"p"</x:f>
        <x:v>C23p</x:v>
      </x:c>
      <x:c r="S743" t="str">
        <x:f>IF(AND(L743&gt;=H743+I743+J743,M743&gt;L743,F743&lt;&gt;""),"PASS","FAIL")</x:f>
        <x:v>PASS</x:v>
      </x:c>
      <x:c r="T743" t="n">
        <x:v>12</x:v>
      </x:c>
      <x:c r="U743" t="str">
        <x:v>pickup_after_delivery_completion_plus_usage_lag</x:v>
      </x:c>
    </x:row>
    <x:row r="744">
      <x:c r="A744" t="str">
        <x:v>Set2_100-10-3b</x:v>
      </x:c>
      <x:c r="B744" t="str">
        <x:v>short_same_day</x:v>
      </x:c>
      <x:c r="C744" t="str">
        <x:v>C24</x:v>
      </x:c>
      <x:c r="D744" s="59" t="n">
        <x:v>16</x:v>
      </x:c>
      <x:c r="E744" s="59" t="n">
        <x:v>1</x:v>
      </x:c>
      <x:c r="F744" s="59" t="str">
        <x:v>S1</x:v>
      </x:c>
      <x:c r="G744" s="59" t="n">
        <x:v>498</x:v>
      </x:c>
      <x:c r="H744" s="59" t="n">
        <x:v>510</x:v>
      </x:c>
      <x:c r="I744" s="59" t="n">
        <x:v>10</x:v>
      </x:c>
      <x:c r="J744" s="60" t="n">
        <x:f>'参数'!$C$4</x:f>
        <x:v>120</x:v>
      </x:c>
      <x:c r="K744" s="60" t="n">
        <x:f>'参数'!$D$4</x:f>
        <x:v>180</x:v>
      </x:c>
      <x:c r="L744" s="60" t="n">
        <x:f>H744+I744+J744</x:f>
        <x:v>640</x:v>
      </x:c>
      <x:c r="M744" s="60" t="n">
        <x:f>L744+K744</x:f>
        <x:v>820</x:v>
      </x:c>
      <x:c r="N744" s="60" t="n">
        <x:f>'参数'!$B$10</x:f>
        <x:v>1</x:v>
      </x:c>
      <x:c r="O744" s="60" t="n">
        <x:f>N744*'参数'!$B$11</x:f>
        <x:v>2</x:v>
      </x:c>
      <x:c r="P744" s="60" t="n">
        <x:f>N744*'参数'!$B$12</x:f>
        <x:v>1</x:v>
      </x:c>
      <x:c r="Q744" t="str">
        <x:f>C744&amp;"d"</x:f>
        <x:v>C24d</x:v>
      </x:c>
      <x:c r="R744" t="str">
        <x:f>C744&amp;"p"</x:f>
        <x:v>C24p</x:v>
      </x:c>
      <x:c r="S744" t="str">
        <x:f>IF(AND(L744&gt;=H744+I744+J744,M744&gt;L744,F744&lt;&gt;""),"PASS","FAIL")</x:f>
        <x:v>PASS</x:v>
      </x:c>
      <x:c r="T744" t="n">
        <x:v>10</x:v>
      </x:c>
      <x:c r="U744" t="str">
        <x:v>pickup_after_delivery_completion_plus_usage_lag</x:v>
      </x:c>
    </x:row>
    <x:row r="745">
      <x:c r="A745" t="str">
        <x:v>Set2_100-10-3b</x:v>
      </x:c>
      <x:c r="B745" t="str">
        <x:v>short_same_day</x:v>
      </x:c>
      <x:c r="C745" t="str">
        <x:v>C25</x:v>
      </x:c>
      <x:c r="D745" s="59" t="n">
        <x:v>14</x:v>
      </x:c>
      <x:c r="E745" s="59" t="n">
        <x:v>10</x:v>
      </x:c>
      <x:c r="F745" s="59" t="str">
        <x:v>S6</x:v>
      </x:c>
      <x:c r="G745" s="59" t="n">
        <x:v>536</x:v>
      </x:c>
      <x:c r="H745" s="59" t="n">
        <x:v>558</x:v>
      </x:c>
      <x:c r="I745" s="59" t="n">
        <x:v>10</x:v>
      </x:c>
      <x:c r="J745" s="60" t="n">
        <x:f>'参数'!$C$4</x:f>
        <x:v>120</x:v>
      </x:c>
      <x:c r="K745" s="60" t="n">
        <x:f>'参数'!$D$4</x:f>
        <x:v>180</x:v>
      </x:c>
      <x:c r="L745" s="60" t="n">
        <x:f>H745+I745+J745</x:f>
        <x:v>688</x:v>
      </x:c>
      <x:c r="M745" s="60" t="n">
        <x:f>L745+K745</x:f>
        <x:v>868</x:v>
      </x:c>
      <x:c r="N745" s="60" t="n">
        <x:f>'参数'!$B$10</x:f>
        <x:v>1</x:v>
      </x:c>
      <x:c r="O745" s="60" t="n">
        <x:f>N745*'参数'!$B$11</x:f>
        <x:v>2</x:v>
      </x:c>
      <x:c r="P745" s="60" t="n">
        <x:f>N745*'参数'!$B$12</x:f>
        <x:v>1</x:v>
      </x:c>
      <x:c r="Q745" t="str">
        <x:f>C745&amp;"d"</x:f>
        <x:v>C25d</x:v>
      </x:c>
      <x:c r="R745" t="str">
        <x:f>C745&amp;"p"</x:f>
        <x:v>C25p</x:v>
      </x:c>
      <x:c r="S745" t="str">
        <x:f>IF(AND(L745&gt;=H745+I745+J745,M745&gt;L745,F745&lt;&gt;""),"PASS","FAIL")</x:f>
        <x:v>PASS</x:v>
      </x:c>
      <x:c r="T745" t="n">
        <x:v>2</x:v>
      </x:c>
      <x:c r="U745" t="str">
        <x:v>pickup_after_delivery_completion_plus_usage_lag</x:v>
      </x:c>
    </x:row>
    <x:row r="746">
      <x:c r="A746" t="str">
        <x:v>Set2_100-10-3b</x:v>
      </x:c>
      <x:c r="B746" t="str">
        <x:v>short_same_day</x:v>
      </x:c>
      <x:c r="C746" t="str">
        <x:v>C26</x:v>
      </x:c>
      <x:c r="D746" s="59" t="n">
        <x:v>6</x:v>
      </x:c>
      <x:c r="E746" s="59" t="n">
        <x:v>17</x:v>
      </x:c>
      <x:c r="F746" s="59" t="str">
        <x:v>S6</x:v>
      </x:c>
      <x:c r="G746" s="59" t="n">
        <x:v>338</x:v>
      </x:c>
      <x:c r="H746" s="59" t="n">
        <x:v>370</x:v>
      </x:c>
      <x:c r="I746" s="59" t="n">
        <x:v>10</x:v>
      </x:c>
      <x:c r="J746" s="60" t="n">
        <x:f>'参数'!$C$4</x:f>
        <x:v>120</x:v>
      </x:c>
      <x:c r="K746" s="60" t="n">
        <x:f>'参数'!$D$4</x:f>
        <x:v>180</x:v>
      </x:c>
      <x:c r="L746" s="60" t="n">
        <x:f>H746+I746+J746</x:f>
        <x:v>500</x:v>
      </x:c>
      <x:c r="M746" s="60" t="n">
        <x:f>L746+K746</x:f>
        <x:v>680</x:v>
      </x:c>
      <x:c r="N746" s="60" t="n">
        <x:f>'参数'!$B$10</x:f>
        <x:v>1</x:v>
      </x:c>
      <x:c r="O746" s="60" t="n">
        <x:f>N746*'参数'!$B$11</x:f>
        <x:v>2</x:v>
      </x:c>
      <x:c r="P746" s="60" t="n">
        <x:f>N746*'参数'!$B$12</x:f>
        <x:v>1</x:v>
      </x:c>
      <x:c r="Q746" t="str">
        <x:f>C746&amp;"d"</x:f>
        <x:v>C26d</x:v>
      </x:c>
      <x:c r="R746" t="str">
        <x:f>C746&amp;"p"</x:f>
        <x:v>C26p</x:v>
      </x:c>
      <x:c r="S746" t="str">
        <x:f>IF(AND(L746&gt;=H746+I746+J746,M746&gt;L746,F746&lt;&gt;""),"PASS","FAIL")</x:f>
        <x:v>PASS</x:v>
      </x:c>
      <x:c r="T746" t="n">
        <x:v>11</x:v>
      </x:c>
      <x:c r="U746" t="str">
        <x:v>pickup_after_delivery_completion_plus_usage_lag</x:v>
      </x:c>
    </x:row>
    <x:row r="747">
      <x:c r="A747" t="str">
        <x:v>Set2_100-10-3b</x:v>
      </x:c>
      <x:c r="B747" t="str">
        <x:v>short_same_day</x:v>
      </x:c>
      <x:c r="C747" t="str">
        <x:v>C27</x:v>
      </x:c>
      <x:c r="D747" s="59" t="n">
        <x:v>14</x:v>
      </x:c>
      <x:c r="E747" s="59" t="n">
        <x:v>10</x:v>
      </x:c>
      <x:c r="F747" s="59" t="str">
        <x:v>S6</x:v>
      </x:c>
      <x:c r="G747" s="59" t="n">
        <x:v>284</x:v>
      </x:c>
      <x:c r="H747" s="59" t="n">
        <x:v>296</x:v>
      </x:c>
      <x:c r="I747" s="59" t="n">
        <x:v>10</x:v>
      </x:c>
      <x:c r="J747" s="60" t="n">
        <x:f>'参数'!$C$4</x:f>
        <x:v>120</x:v>
      </x:c>
      <x:c r="K747" s="60" t="n">
        <x:f>'参数'!$D$4</x:f>
        <x:v>180</x:v>
      </x:c>
      <x:c r="L747" s="60" t="n">
        <x:f>H747+I747+J747</x:f>
        <x:v>426</x:v>
      </x:c>
      <x:c r="M747" s="60" t="n">
        <x:f>L747+K747</x:f>
        <x:v>606</x:v>
      </x:c>
      <x:c r="N747" s="60" t="n">
        <x:f>'参数'!$B$10</x:f>
        <x:v>1</x:v>
      </x:c>
      <x:c r="O747" s="60" t="n">
        <x:f>N747*'参数'!$B$11</x:f>
        <x:v>2</x:v>
      </x:c>
      <x:c r="P747" s="60" t="n">
        <x:f>N747*'参数'!$B$12</x:f>
        <x:v>1</x:v>
      </x:c>
      <x:c r="Q747" t="str">
        <x:f>C747&amp;"d"</x:f>
        <x:v>C27d</x:v>
      </x:c>
      <x:c r="R747" t="str">
        <x:f>C747&amp;"p"</x:f>
        <x:v>C27p</x:v>
      </x:c>
      <x:c r="S747" t="str">
        <x:f>IF(AND(L747&gt;=H747+I747+J747,M747&gt;L747,F747&lt;&gt;""),"PASS","FAIL")</x:f>
        <x:v>PASS</x:v>
      </x:c>
      <x:c r="T747" t="n">
        <x:v>8</x:v>
      </x:c>
      <x:c r="U747" t="str">
        <x:v>pickup_after_delivery_completion_plus_usage_lag</x:v>
      </x:c>
    </x:row>
    <x:row r="748">
      <x:c r="A748" t="str">
        <x:v>Set2_100-10-3b</x:v>
      </x:c>
      <x:c r="B748" t="str">
        <x:v>short_same_day</x:v>
      </x:c>
      <x:c r="C748" t="str">
        <x:v>C28</x:v>
      </x:c>
      <x:c r="D748" s="59" t="n">
        <x:v>21</x:v>
      </x:c>
      <x:c r="E748" s="59" t="n">
        <x:v>13</x:v>
      </x:c>
      <x:c r="F748" s="59" t="str">
        <x:v>S5</x:v>
      </x:c>
      <x:c r="G748" s="59" t="n">
        <x:v>58</x:v>
      </x:c>
      <x:c r="H748" s="59" t="n">
        <x:v>94</x:v>
      </x:c>
      <x:c r="I748" s="59" t="n">
        <x:v>10</x:v>
      </x:c>
      <x:c r="J748" s="60" t="n">
        <x:f>'参数'!$C$4</x:f>
        <x:v>120</x:v>
      </x:c>
      <x:c r="K748" s="60" t="n">
        <x:f>'参数'!$D$4</x:f>
        <x:v>180</x:v>
      </x:c>
      <x:c r="L748" s="60" t="n">
        <x:f>H748+I748+J748</x:f>
        <x:v>224</x:v>
      </x:c>
      <x:c r="M748" s="60" t="n">
        <x:f>L748+K748</x:f>
        <x:v>404</x:v>
      </x:c>
      <x:c r="N748" s="60" t="n">
        <x:f>'参数'!$B$10</x:f>
        <x:v>1</x:v>
      </x:c>
      <x:c r="O748" s="60" t="n">
        <x:f>N748*'参数'!$B$11</x:f>
        <x:v>2</x:v>
      </x:c>
      <x:c r="P748" s="60" t="n">
        <x:f>N748*'参数'!$B$12</x:f>
        <x:v>1</x:v>
      </x:c>
      <x:c r="Q748" t="str">
        <x:f>C748&amp;"d"</x:f>
        <x:v>C28d</x:v>
      </x:c>
      <x:c r="R748" t="str">
        <x:f>C748&amp;"p"</x:f>
        <x:v>C28p</x:v>
      </x:c>
      <x:c r="S748" t="str">
        <x:f>IF(AND(L748&gt;=H748+I748+J748,M748&gt;L748,F748&lt;&gt;""),"PASS","FAIL")</x:f>
        <x:v>PASS</x:v>
      </x:c>
      <x:c r="T748" t="n">
        <x:v>5</x:v>
      </x:c>
      <x:c r="U748" t="str">
        <x:v>pickup_after_delivery_completion_plus_usage_lag</x:v>
      </x:c>
    </x:row>
    <x:row r="749">
      <x:c r="A749" t="str">
        <x:v>Set2_100-10-3b</x:v>
      </x:c>
      <x:c r="B749" t="str">
        <x:v>short_same_day</x:v>
      </x:c>
      <x:c r="C749" t="str">
        <x:v>C29</x:v>
      </x:c>
      <x:c r="D749" s="59" t="n">
        <x:v>16</x:v>
      </x:c>
      <x:c r="E749" s="59" t="n">
        <x:v>4</x:v>
      </x:c>
      <x:c r="F749" s="59" t="str">
        <x:v>S1</x:v>
      </x:c>
      <x:c r="G749" s="59" t="n">
        <x:v>312</x:v>
      </x:c>
      <x:c r="H749" s="59" t="n">
        <x:v>324</x:v>
      </x:c>
      <x:c r="I749" s="59" t="n">
        <x:v>10</x:v>
      </x:c>
      <x:c r="J749" s="60" t="n">
        <x:f>'参数'!$C$4</x:f>
        <x:v>120</x:v>
      </x:c>
      <x:c r="K749" s="60" t="n">
        <x:f>'参数'!$D$4</x:f>
        <x:v>180</x:v>
      </x:c>
      <x:c r="L749" s="60" t="n">
        <x:f>H749+I749+J749</x:f>
        <x:v>454</x:v>
      </x:c>
      <x:c r="M749" s="60" t="n">
        <x:f>L749+K749</x:f>
        <x:v>634</x:v>
      </x:c>
      <x:c r="N749" s="60" t="n">
        <x:f>'参数'!$B$10</x:f>
        <x:v>1</x:v>
      </x:c>
      <x:c r="O749" s="60" t="n">
        <x:f>N749*'参数'!$B$11</x:f>
        <x:v>2</x:v>
      </x:c>
      <x:c r="P749" s="60" t="n">
        <x:f>N749*'参数'!$B$12</x:f>
        <x:v>1</x:v>
      </x:c>
      <x:c r="Q749" t="str">
        <x:f>C749&amp;"d"</x:f>
        <x:v>C29d</x:v>
      </x:c>
      <x:c r="R749" t="str">
        <x:f>C749&amp;"p"</x:f>
        <x:v>C29p</x:v>
      </x:c>
      <x:c r="S749" t="str">
        <x:f>IF(AND(L749&gt;=H749+I749+J749,M749&gt;L749,F749&lt;&gt;""),"PASS","FAIL")</x:f>
        <x:v>PASS</x:v>
      </x:c>
      <x:c r="T749" t="n">
        <x:v>12</x:v>
      </x:c>
      <x:c r="U749" t="str">
        <x:v>pickup_after_delivery_completion_plus_usage_lag</x:v>
      </x:c>
    </x:row>
    <x:row r="750">
      <x:c r="A750" t="str">
        <x:v>Set2_100-10-3b</x:v>
      </x:c>
      <x:c r="B750" t="str">
        <x:v>short_same_day</x:v>
      </x:c>
      <x:c r="C750" t="str">
        <x:v>C30</x:v>
      </x:c>
      <x:c r="D750" s="59" t="n">
        <x:v>2</x:v>
      </x:c>
      <x:c r="E750" s="59" t="n">
        <x:v>38</x:v>
      </x:c>
      <x:c r="F750" s="59" t="str">
        <x:v>S0</x:v>
      </x:c>
      <x:c r="G750" s="59" t="n">
        <x:v>505</x:v>
      </x:c>
      <x:c r="H750" s="59" t="n">
        <x:v>517</x:v>
      </x:c>
      <x:c r="I750" s="59" t="n">
        <x:v>10</x:v>
      </x:c>
      <x:c r="J750" s="60" t="n">
        <x:f>'参数'!$C$4</x:f>
        <x:v>120</x:v>
      </x:c>
      <x:c r="K750" s="60" t="n">
        <x:f>'参数'!$D$4</x:f>
        <x:v>180</x:v>
      </x:c>
      <x:c r="L750" s="60" t="n">
        <x:f>H750+I750+J750</x:f>
        <x:v>647</x:v>
      </x:c>
      <x:c r="M750" s="60" t="n">
        <x:f>L750+K750</x:f>
        <x:v>827</x:v>
      </x:c>
      <x:c r="N750" s="60" t="n">
        <x:f>'参数'!$B$10</x:f>
        <x:v>1</x:v>
      </x:c>
      <x:c r="O750" s="60" t="n">
        <x:f>N750*'参数'!$B$11</x:f>
        <x:v>2</x:v>
      </x:c>
      <x:c r="P750" s="60" t="n">
        <x:f>N750*'参数'!$B$12</x:f>
        <x:v>1</x:v>
      </x:c>
      <x:c r="Q750" t="str">
        <x:f>C750&amp;"d"</x:f>
        <x:v>C30d</x:v>
      </x:c>
      <x:c r="R750" t="str">
        <x:f>C750&amp;"p"</x:f>
        <x:v>C30p</x:v>
      </x:c>
      <x:c r="S750" t="str">
        <x:f>IF(AND(L750&gt;=H750+I750+J750,M750&gt;L750,F750&lt;&gt;""),"PASS","FAIL")</x:f>
        <x:v>PASS</x:v>
      </x:c>
      <x:c r="T750" t="n">
        <x:v>14</x:v>
      </x:c>
      <x:c r="U750" t="str">
        <x:v>pickup_after_delivery_completion_plus_usage_lag</x:v>
      </x:c>
    </x:row>
    <x:row r="751">
      <x:c r="A751" t="str">
        <x:v>Set2_100-10-3b</x:v>
      </x:c>
      <x:c r="B751" t="str">
        <x:v>short_same_day</x:v>
      </x:c>
      <x:c r="C751" t="str">
        <x:v>C31</x:v>
      </x:c>
      <x:c r="D751" s="59" t="n">
        <x:v>11</x:v>
      </x:c>
      <x:c r="E751" s="59" t="n">
        <x:v>47</x:v>
      </x:c>
      <x:c r="F751" s="59" t="str">
        <x:v>S0</x:v>
      </x:c>
      <x:c r="G751" s="59" t="n">
        <x:v>212</x:v>
      </x:c>
      <x:c r="H751" s="59" t="n">
        <x:v>242</x:v>
      </x:c>
      <x:c r="I751" s="59" t="n">
        <x:v>10</x:v>
      </x:c>
      <x:c r="J751" s="60" t="n">
        <x:f>'参数'!$C$4</x:f>
        <x:v>120</x:v>
      </x:c>
      <x:c r="K751" s="60" t="n">
        <x:f>'参数'!$D$4</x:f>
        <x:v>180</x:v>
      </x:c>
      <x:c r="L751" s="60" t="n">
        <x:f>H751+I751+J751</x:f>
        <x:v>372</x:v>
      </x:c>
      <x:c r="M751" s="60" t="n">
        <x:f>L751+K751</x:f>
        <x:v>552</x:v>
      </x:c>
      <x:c r="N751" s="60" t="n">
        <x:f>'参数'!$B$10</x:f>
        <x:v>1</x:v>
      </x:c>
      <x:c r="O751" s="60" t="n">
        <x:f>N751*'参数'!$B$11</x:f>
        <x:v>2</x:v>
      </x:c>
      <x:c r="P751" s="60" t="n">
        <x:f>N751*'参数'!$B$12</x:f>
        <x:v>1</x:v>
      </x:c>
      <x:c r="Q751" t="str">
        <x:f>C751&amp;"d"</x:f>
        <x:v>C31d</x:v>
      </x:c>
      <x:c r="R751" t="str">
        <x:f>C751&amp;"p"</x:f>
        <x:v>C31p</x:v>
      </x:c>
      <x:c r="S751" t="str">
        <x:f>IF(AND(L751&gt;=H751+I751+J751,M751&gt;L751,F751&lt;&gt;""),"PASS","FAIL")</x:f>
        <x:v>PASS</x:v>
      </x:c>
      <x:c r="T751" t="n">
        <x:v>4</x:v>
      </x:c>
      <x:c r="U751" t="str">
        <x:v>pickup_after_delivery_completion_plus_usage_lag</x:v>
      </x:c>
    </x:row>
    <x:row r="752">
      <x:c r="A752" t="str">
        <x:v>Set2_100-10-3b</x:v>
      </x:c>
      <x:c r="B752" t="str">
        <x:v>short_same_day</x:v>
      </x:c>
      <x:c r="C752" t="str">
        <x:v>C32</x:v>
      </x:c>
      <x:c r="D752" s="59" t="n">
        <x:v>1</x:v>
      </x:c>
      <x:c r="E752" s="59" t="n">
        <x:v>44</x:v>
      </x:c>
      <x:c r="F752" s="59" t="str">
        <x:v>S0</x:v>
      </x:c>
      <x:c r="G752" s="59" t="n">
        <x:v>608</x:v>
      </x:c>
      <x:c r="H752" s="59" t="n">
        <x:v>624</x:v>
      </x:c>
      <x:c r="I752" s="59" t="n">
        <x:v>10</x:v>
      </x:c>
      <x:c r="J752" s="60" t="n">
        <x:f>'参数'!$C$4</x:f>
        <x:v>120</x:v>
      </x:c>
      <x:c r="K752" s="60" t="n">
        <x:f>'参数'!$D$4</x:f>
        <x:v>180</x:v>
      </x:c>
      <x:c r="L752" s="60" t="n">
        <x:f>H752+I752+J752</x:f>
        <x:v>754</x:v>
      </x:c>
      <x:c r="M752" s="60" t="n">
        <x:f>L752+K752</x:f>
        <x:v>934</x:v>
      </x:c>
      <x:c r="N752" s="60" t="n">
        <x:f>'参数'!$B$10</x:f>
        <x:v>1</x:v>
      </x:c>
      <x:c r="O752" s="60" t="n">
        <x:f>N752*'参数'!$B$11</x:f>
        <x:v>2</x:v>
      </x:c>
      <x:c r="P752" s="60" t="n">
        <x:f>N752*'参数'!$B$12</x:f>
        <x:v>1</x:v>
      </x:c>
      <x:c r="Q752" t="str">
        <x:f>C752&amp;"d"</x:f>
        <x:v>C32d</x:v>
      </x:c>
      <x:c r="R752" t="str">
        <x:f>C752&amp;"p"</x:f>
        <x:v>C32p</x:v>
      </x:c>
      <x:c r="S752" t="str">
        <x:f>IF(AND(L752&gt;=H752+I752+J752,M752&gt;L752,F752&lt;&gt;""),"PASS","FAIL")</x:f>
        <x:v>PASS</x:v>
      </x:c>
      <x:c r="T752" t="n">
        <x:v>0</x:v>
      </x:c>
      <x:c r="U752" t="str">
        <x:v>pickup_after_delivery_completion_plus_usage_lag</x:v>
      </x:c>
    </x:row>
    <x:row r="753">
      <x:c r="A753" t="str">
        <x:v>Set2_100-10-3b</x:v>
      </x:c>
      <x:c r="B753" t="str">
        <x:v>short_same_day</x:v>
      </x:c>
      <x:c r="C753" t="str">
        <x:v>C33</x:v>
      </x:c>
      <x:c r="D753" s="59" t="n">
        <x:v>10</x:v>
      </x:c>
      <x:c r="E753" s="59" t="n">
        <x:v>36</x:v>
      </x:c>
      <x:c r="F753" s="59" t="str">
        <x:v>S4</x:v>
      </x:c>
      <x:c r="G753" s="59" t="n">
        <x:v>396</x:v>
      </x:c>
      <x:c r="H753" s="59" t="n">
        <x:v>432</x:v>
      </x:c>
      <x:c r="I753" s="59" t="n">
        <x:v>10</x:v>
      </x:c>
      <x:c r="J753" s="60" t="n">
        <x:f>'参数'!$C$4</x:f>
        <x:v>120</x:v>
      </x:c>
      <x:c r="K753" s="60" t="n">
        <x:f>'参数'!$D$4</x:f>
        <x:v>180</x:v>
      </x:c>
      <x:c r="L753" s="60" t="n">
        <x:f>H753+I753+J753</x:f>
        <x:v>562</x:v>
      </x:c>
      <x:c r="M753" s="60" t="n">
        <x:f>L753+K753</x:f>
        <x:v>742</x:v>
      </x:c>
      <x:c r="N753" s="60" t="n">
        <x:f>'参数'!$B$10</x:f>
        <x:v>1</x:v>
      </x:c>
      <x:c r="O753" s="60" t="n">
        <x:f>N753*'参数'!$B$11</x:f>
        <x:v>2</x:v>
      </x:c>
      <x:c r="P753" s="60" t="n">
        <x:f>N753*'参数'!$B$12</x:f>
        <x:v>1</x:v>
      </x:c>
      <x:c r="Q753" t="str">
        <x:f>C753&amp;"d"</x:f>
        <x:v>C33d</x:v>
      </x:c>
      <x:c r="R753" t="str">
        <x:f>C753&amp;"p"</x:f>
        <x:v>C33p</x:v>
      </x:c>
      <x:c r="S753" t="str">
        <x:f>IF(AND(L753&gt;=H753+I753+J753,M753&gt;L753,F753&lt;&gt;""),"PASS","FAIL")</x:f>
        <x:v>PASS</x:v>
      </x:c>
      <x:c r="T753" t="n">
        <x:v>5</x:v>
      </x:c>
      <x:c r="U753" t="str">
        <x:v>pickup_after_delivery_completion_plus_usage_lag</x:v>
      </x:c>
    </x:row>
    <x:row r="754">
      <x:c r="A754" t="str">
        <x:v>Set2_100-10-3b</x:v>
      </x:c>
      <x:c r="B754" t="str">
        <x:v>short_same_day</x:v>
      </x:c>
      <x:c r="C754" t="str">
        <x:v>C34</x:v>
      </x:c>
      <x:c r="D754" s="59" t="n">
        <x:v>12</x:v>
      </x:c>
      <x:c r="E754" s="59" t="n">
        <x:v>47</x:v>
      </x:c>
      <x:c r="F754" s="59" t="str">
        <x:v>S0</x:v>
      </x:c>
      <x:c r="G754" s="59" t="n">
        <x:v>274</x:v>
      </x:c>
      <x:c r="H754" s="59" t="n">
        <x:v>300</x:v>
      </x:c>
      <x:c r="I754" s="59" t="n">
        <x:v>10</x:v>
      </x:c>
      <x:c r="J754" s="60" t="n">
        <x:f>'参数'!$C$4</x:f>
        <x:v>120</x:v>
      </x:c>
      <x:c r="K754" s="60" t="n">
        <x:f>'参数'!$D$4</x:f>
        <x:v>180</x:v>
      </x:c>
      <x:c r="L754" s="60" t="n">
        <x:f>H754+I754+J754</x:f>
        <x:v>430</x:v>
      </x:c>
      <x:c r="M754" s="60" t="n">
        <x:f>L754+K754</x:f>
        <x:v>610</x:v>
      </x:c>
      <x:c r="N754" s="60" t="n">
        <x:f>'参数'!$B$10</x:f>
        <x:v>1</x:v>
      </x:c>
      <x:c r="O754" s="60" t="n">
        <x:f>N754*'参数'!$B$11</x:f>
        <x:v>2</x:v>
      </x:c>
      <x:c r="P754" s="60" t="n">
        <x:f>N754*'参数'!$B$12</x:f>
        <x:v>1</x:v>
      </x:c>
      <x:c r="Q754" t="str">
        <x:f>C754&amp;"d"</x:f>
        <x:v>C34d</x:v>
      </x:c>
      <x:c r="R754" t="str">
        <x:f>C754&amp;"p"</x:f>
        <x:v>C34p</x:v>
      </x:c>
      <x:c r="S754" t="str">
        <x:f>IF(AND(L754&gt;=H754+I754+J754,M754&gt;L754,F754&lt;&gt;""),"PASS","FAIL")</x:f>
        <x:v>PASS</x:v>
      </x:c>
      <x:c r="T754" t="n">
        <x:v>10</x:v>
      </x:c>
      <x:c r="U754" t="str">
        <x:v>pickup_after_delivery_completion_plus_usage_lag</x:v>
      </x:c>
    </x:row>
    <x:row r="755">
      <x:c r="A755" t="str">
        <x:v>Set2_100-10-3b</x:v>
      </x:c>
      <x:c r="B755" t="str">
        <x:v>short_same_day</x:v>
      </x:c>
      <x:c r="C755" t="str">
        <x:v>C35</x:v>
      </x:c>
      <x:c r="D755" s="59" t="n">
        <x:v>17</x:v>
      </x:c>
      <x:c r="E755" s="59" t="n">
        <x:v>36</x:v>
      </x:c>
      <x:c r="F755" s="59" t="str">
        <x:v>S4</x:v>
      </x:c>
      <x:c r="G755" s="59" t="n">
        <x:v>554</x:v>
      </x:c>
      <x:c r="H755" s="59" t="n">
        <x:v>584</x:v>
      </x:c>
      <x:c r="I755" s="59" t="n">
        <x:v>10</x:v>
      </x:c>
      <x:c r="J755" s="60" t="n">
        <x:f>'参数'!$C$4</x:f>
        <x:v>120</x:v>
      </x:c>
      <x:c r="K755" s="60" t="n">
        <x:f>'参数'!$D$4</x:f>
        <x:v>180</x:v>
      </x:c>
      <x:c r="L755" s="60" t="n">
        <x:f>H755+I755+J755</x:f>
        <x:v>714</x:v>
      </x:c>
      <x:c r="M755" s="60" t="n">
        <x:f>L755+K755</x:f>
        <x:v>894</x:v>
      </x:c>
      <x:c r="N755" s="60" t="n">
        <x:f>'参数'!$B$10</x:f>
        <x:v>1</x:v>
      </x:c>
      <x:c r="O755" s="60" t="n">
        <x:f>N755*'参数'!$B$11</x:f>
        <x:v>2</x:v>
      </x:c>
      <x:c r="P755" s="60" t="n">
        <x:f>N755*'参数'!$B$12</x:f>
        <x:v>1</x:v>
      </x:c>
      <x:c r="Q755" t="str">
        <x:f>C755&amp;"d"</x:f>
        <x:v>C35d</x:v>
      </x:c>
      <x:c r="R755" t="str">
        <x:f>C755&amp;"p"</x:f>
        <x:v>C35p</x:v>
      </x:c>
      <x:c r="S755" t="str">
        <x:f>IF(AND(L755&gt;=H755+I755+J755,M755&gt;L755,F755&lt;&gt;""),"PASS","FAIL")</x:f>
        <x:v>PASS</x:v>
      </x:c>
      <x:c r="T755" t="n">
        <x:v>2</x:v>
      </x:c>
      <x:c r="U755" t="str">
        <x:v>pickup_after_delivery_completion_plus_usage_lag</x:v>
      </x:c>
    </x:row>
    <x:row r="756">
      <x:c r="A756" t="str">
        <x:v>Set2_100-10-3b</x:v>
      </x:c>
      <x:c r="B756" t="str">
        <x:v>short_same_day</x:v>
      </x:c>
      <x:c r="C756" t="str">
        <x:v>C36</x:v>
      </x:c>
      <x:c r="D756" s="59" t="n">
        <x:v>3</x:v>
      </x:c>
      <x:c r="E756" s="59" t="n">
        <x:v>40</x:v>
      </x:c>
      <x:c r="F756" s="59" t="str">
        <x:v>S0</x:v>
      </x:c>
      <x:c r="G756" s="59" t="n">
        <x:v>198</x:v>
      </x:c>
      <x:c r="H756" s="59" t="n">
        <x:v>212</x:v>
      </x:c>
      <x:c r="I756" s="59" t="n">
        <x:v>10</x:v>
      </x:c>
      <x:c r="J756" s="60" t="n">
        <x:f>'参数'!$C$4</x:f>
        <x:v>120</x:v>
      </x:c>
      <x:c r="K756" s="60" t="n">
        <x:f>'参数'!$D$4</x:f>
        <x:v>180</x:v>
      </x:c>
      <x:c r="L756" s="60" t="n">
        <x:f>H756+I756+J756</x:f>
        <x:v>342</x:v>
      </x:c>
      <x:c r="M756" s="60" t="n">
        <x:f>L756+K756</x:f>
        <x:v>522</x:v>
      </x:c>
      <x:c r="N756" s="60" t="n">
        <x:f>'参数'!$B$10</x:f>
        <x:v>1</x:v>
      </x:c>
      <x:c r="O756" s="60" t="n">
        <x:f>N756*'参数'!$B$11</x:f>
        <x:v>2</x:v>
      </x:c>
      <x:c r="P756" s="60" t="n">
        <x:f>N756*'参数'!$B$12</x:f>
        <x:v>1</x:v>
      </x:c>
      <x:c r="Q756" t="str">
        <x:f>C756&amp;"d"</x:f>
        <x:v>C36d</x:v>
      </x:c>
      <x:c r="R756" t="str">
        <x:f>C756&amp;"p"</x:f>
        <x:v>C36p</x:v>
      </x:c>
      <x:c r="S756" t="str">
        <x:f>IF(AND(L756&gt;=H756+I756+J756,M756&gt;L756,F756&lt;&gt;""),"PASS","FAIL")</x:f>
        <x:v>PASS</x:v>
      </x:c>
      <x:c r="T756" t="n">
        <x:v>12</x:v>
      </x:c>
      <x:c r="U756" t="str">
        <x:v>pickup_after_delivery_completion_plus_usage_lag</x:v>
      </x:c>
    </x:row>
    <x:row r="757">
      <x:c r="A757" t="str">
        <x:v>Set2_100-10-3b</x:v>
      </x:c>
      <x:c r="B757" t="str">
        <x:v>short_same_day</x:v>
      </x:c>
      <x:c r="C757" t="str">
        <x:v>C37</x:v>
      </x:c>
      <x:c r="D757" s="59" t="n">
        <x:v>12</x:v>
      </x:c>
      <x:c r="E757" s="59" t="n">
        <x:v>38</x:v>
      </x:c>
      <x:c r="F757" s="59" t="str">
        <x:v>S4</x:v>
      </x:c>
      <x:c r="G757" s="59" t="n">
        <x:v>405</x:v>
      </x:c>
      <x:c r="H757" s="59" t="n">
        <x:v>439</x:v>
      </x:c>
      <x:c r="I757" s="59" t="n">
        <x:v>10</x:v>
      </x:c>
      <x:c r="J757" s="60" t="n">
        <x:f>'参数'!$C$4</x:f>
        <x:v>120</x:v>
      </x:c>
      <x:c r="K757" s="60" t="n">
        <x:f>'参数'!$D$4</x:f>
        <x:v>180</x:v>
      </x:c>
      <x:c r="L757" s="60" t="n">
        <x:f>H757+I757+J757</x:f>
        <x:v>569</x:v>
      </x:c>
      <x:c r="M757" s="60" t="n">
        <x:f>L757+K757</x:f>
        <x:v>749</x:v>
      </x:c>
      <x:c r="N757" s="60" t="n">
        <x:f>'参数'!$B$10</x:f>
        <x:v>1</x:v>
      </x:c>
      <x:c r="O757" s="60" t="n">
        <x:f>N757*'参数'!$B$11</x:f>
        <x:v>2</x:v>
      </x:c>
      <x:c r="P757" s="60" t="n">
        <x:f>N757*'参数'!$B$12</x:f>
        <x:v>1</x:v>
      </x:c>
      <x:c r="Q757" t="str">
        <x:f>C757&amp;"d"</x:f>
        <x:v>C37d</x:v>
      </x:c>
      <x:c r="R757" t="str">
        <x:f>C757&amp;"p"</x:f>
        <x:v>C37p</x:v>
      </x:c>
      <x:c r="S757" t="str">
        <x:f>IF(AND(L757&gt;=H757+I757+J757,M757&gt;L757,F757&lt;&gt;""),"PASS","FAIL")</x:f>
        <x:v>PASS</x:v>
      </x:c>
      <x:c r="T757" t="n">
        <x:v>13</x:v>
      </x:c>
      <x:c r="U757" t="str">
        <x:v>pickup_after_delivery_completion_plus_usage_lag</x:v>
      </x:c>
    </x:row>
    <x:row r="758">
      <x:c r="A758" t="str">
        <x:v>Set2_100-10-3b</x:v>
      </x:c>
      <x:c r="B758" t="str">
        <x:v>short_same_day</x:v>
      </x:c>
      <x:c r="C758" t="str">
        <x:v>C38</x:v>
      </x:c>
      <x:c r="D758" s="59" t="n">
        <x:v>20</x:v>
      </x:c>
      <x:c r="E758" s="59" t="n">
        <x:v>33</x:v>
      </x:c>
      <x:c r="F758" s="59" t="str">
        <x:v>S4</x:v>
      </x:c>
      <x:c r="G758" s="59" t="n">
        <x:v>594</x:v>
      </x:c>
      <x:c r="H758" s="59" t="n">
        <x:v>616</x:v>
      </x:c>
      <x:c r="I758" s="59" t="n">
        <x:v>10</x:v>
      </x:c>
      <x:c r="J758" s="60" t="n">
        <x:f>'参数'!$C$4</x:f>
        <x:v>120</x:v>
      </x:c>
      <x:c r="K758" s="60" t="n">
        <x:f>'参数'!$D$4</x:f>
        <x:v>180</x:v>
      </x:c>
      <x:c r="L758" s="60" t="n">
        <x:f>H758+I758+J758</x:f>
        <x:v>746</x:v>
      </x:c>
      <x:c r="M758" s="60" t="n">
        <x:f>L758+K758</x:f>
        <x:v>926</x:v>
      </x:c>
      <x:c r="N758" s="60" t="n">
        <x:f>'参数'!$B$10</x:f>
        <x:v>1</x:v>
      </x:c>
      <x:c r="O758" s="60" t="n">
        <x:f>N758*'参数'!$B$11</x:f>
        <x:v>2</x:v>
      </x:c>
      <x:c r="P758" s="60" t="n">
        <x:f>N758*'参数'!$B$12</x:f>
        <x:v>1</x:v>
      </x:c>
      <x:c r="Q758" t="str">
        <x:f>C758&amp;"d"</x:f>
        <x:v>C38d</x:v>
      </x:c>
      <x:c r="R758" t="str">
        <x:f>C758&amp;"p"</x:f>
        <x:v>C38p</x:v>
      </x:c>
      <x:c r="S758" t="str">
        <x:f>IF(AND(L758&gt;=H758+I758+J758,M758&gt;L758,F758&lt;&gt;""),"PASS","FAIL")</x:f>
        <x:v>PASS</x:v>
      </x:c>
      <x:c r="T758" t="n">
        <x:v>13</x:v>
      </x:c>
      <x:c r="U758" t="str">
        <x:v>pickup_after_delivery_completion_plus_usage_lag</x:v>
      </x:c>
    </x:row>
    <x:row r="759">
      <x:c r="A759" t="str">
        <x:v>Set2_100-10-3b</x:v>
      </x:c>
      <x:c r="B759" t="str">
        <x:v>short_same_day</x:v>
      </x:c>
      <x:c r="C759" t="str">
        <x:v>C39</x:v>
      </x:c>
      <x:c r="D759" s="59" t="n">
        <x:v>6</x:v>
      </x:c>
      <x:c r="E759" s="59" t="n">
        <x:v>32</x:v>
      </x:c>
      <x:c r="F759" s="59" t="str">
        <x:v>S4</x:v>
      </x:c>
      <x:c r="G759" s="59" t="n">
        <x:v>78</x:v>
      </x:c>
      <x:c r="H759" s="59" t="n">
        <x:v>114</x:v>
      </x:c>
      <x:c r="I759" s="59" t="n">
        <x:v>10</x:v>
      </x:c>
      <x:c r="J759" s="60" t="n">
        <x:f>'参数'!$C$4</x:f>
        <x:v>120</x:v>
      </x:c>
      <x:c r="K759" s="60" t="n">
        <x:f>'参数'!$D$4</x:f>
        <x:v>180</x:v>
      </x:c>
      <x:c r="L759" s="60" t="n">
        <x:f>H759+I759+J759</x:f>
        <x:v>244</x:v>
      </x:c>
      <x:c r="M759" s="60" t="n">
        <x:f>L759+K759</x:f>
        <x:v>424</x:v>
      </x:c>
      <x:c r="N759" s="60" t="n">
        <x:f>'参数'!$B$10</x:f>
        <x:v>1</x:v>
      </x:c>
      <x:c r="O759" s="60" t="n">
        <x:f>N759*'参数'!$B$11</x:f>
        <x:v>2</x:v>
      </x:c>
      <x:c r="P759" s="60" t="n">
        <x:f>N759*'参数'!$B$12</x:f>
        <x:v>1</x:v>
      </x:c>
      <x:c r="Q759" t="str">
        <x:f>C759&amp;"d"</x:f>
        <x:v>C39d</x:v>
      </x:c>
      <x:c r="R759" t="str">
        <x:f>C759&amp;"p"</x:f>
        <x:v>C39p</x:v>
      </x:c>
      <x:c r="S759" t="str">
        <x:f>IF(AND(L759&gt;=H759+I759+J759,M759&gt;L759,F759&lt;&gt;""),"PASS","FAIL")</x:f>
        <x:v>PASS</x:v>
      </x:c>
      <x:c r="T759" t="n">
        <x:v>16</x:v>
      </x:c>
      <x:c r="U759" t="str">
        <x:v>pickup_after_delivery_completion_plus_usage_lag</x:v>
      </x:c>
    </x:row>
    <x:row r="760">
      <x:c r="A760" t="str">
        <x:v>Set2_100-10-3b</x:v>
      </x:c>
      <x:c r="B760" t="str">
        <x:v>short_same_day</x:v>
      </x:c>
      <x:c r="C760" t="str">
        <x:v>C40</x:v>
      </x:c>
      <x:c r="D760" s="59" t="n">
        <x:v>1</x:v>
      </x:c>
      <x:c r="E760" s="59" t="n">
        <x:v>47</x:v>
      </x:c>
      <x:c r="F760" s="59" t="str">
        <x:v>S0</x:v>
      </x:c>
      <x:c r="G760" s="59" t="n">
        <x:v>551</x:v>
      </x:c>
      <x:c r="H760" s="59" t="n">
        <x:v>575</x:v>
      </x:c>
      <x:c r="I760" s="59" t="n">
        <x:v>10</x:v>
      </x:c>
      <x:c r="J760" s="60" t="n">
        <x:f>'参数'!$C$4</x:f>
        <x:v>120</x:v>
      </x:c>
      <x:c r="K760" s="60" t="n">
        <x:f>'参数'!$D$4</x:f>
        <x:v>180</x:v>
      </x:c>
      <x:c r="L760" s="60" t="n">
        <x:f>H760+I760+J760</x:f>
        <x:v>705</x:v>
      </x:c>
      <x:c r="M760" s="60" t="n">
        <x:f>L760+K760</x:f>
        <x:v>885</x:v>
      </x:c>
      <x:c r="N760" s="60" t="n">
        <x:f>'参数'!$B$10</x:f>
        <x:v>1</x:v>
      </x:c>
      <x:c r="O760" s="60" t="n">
        <x:f>N760*'参数'!$B$11</x:f>
        <x:v>2</x:v>
      </x:c>
      <x:c r="P760" s="60" t="n">
        <x:f>N760*'参数'!$B$12</x:f>
        <x:v>1</x:v>
      </x:c>
      <x:c r="Q760" t="str">
        <x:f>C760&amp;"d"</x:f>
        <x:v>C40d</x:v>
      </x:c>
      <x:c r="R760" t="str">
        <x:f>C760&amp;"p"</x:f>
        <x:v>C40p</x:v>
      </x:c>
      <x:c r="S760" t="str">
        <x:f>IF(AND(L760&gt;=H760+I760+J760,M760&gt;L760,F760&lt;&gt;""),"PASS","FAIL")</x:f>
        <x:v>PASS</x:v>
      </x:c>
      <x:c r="T760" t="n">
        <x:v>8</x:v>
      </x:c>
      <x:c r="U760" t="str">
        <x:v>pickup_after_delivery_completion_plus_usage_lag</x:v>
      </x:c>
    </x:row>
    <x:row r="761">
      <x:c r="A761" t="str">
        <x:v>Set2_100-10-3b</x:v>
      </x:c>
      <x:c r="B761" t="str">
        <x:v>short_same_day</x:v>
      </x:c>
      <x:c r="C761" t="str">
        <x:v>C41</x:v>
      </x:c>
      <x:c r="D761" s="59" t="n">
        <x:v>15</x:v>
      </x:c>
      <x:c r="E761" s="59" t="n">
        <x:v>42</x:v>
      </x:c>
      <x:c r="F761" s="59" t="str">
        <x:v>S0</x:v>
      </x:c>
      <x:c r="G761" s="59" t="n">
        <x:v>318</x:v>
      </x:c>
      <x:c r="H761" s="59" t="n">
        <x:v>330</x:v>
      </x:c>
      <x:c r="I761" s="59" t="n">
        <x:v>10</x:v>
      </x:c>
      <x:c r="J761" s="60" t="n">
        <x:f>'参数'!$C$4</x:f>
        <x:v>120</x:v>
      </x:c>
      <x:c r="K761" s="60" t="n">
        <x:f>'参数'!$D$4</x:f>
        <x:v>180</x:v>
      </x:c>
      <x:c r="L761" s="60" t="n">
        <x:f>H761+I761+J761</x:f>
        <x:v>460</x:v>
      </x:c>
      <x:c r="M761" s="60" t="n">
        <x:f>L761+K761</x:f>
        <x:v>640</x:v>
      </x:c>
      <x:c r="N761" s="60" t="n">
        <x:f>'参数'!$B$10</x:f>
        <x:v>1</x:v>
      </x:c>
      <x:c r="O761" s="60" t="n">
        <x:f>N761*'参数'!$B$11</x:f>
        <x:v>2</x:v>
      </x:c>
      <x:c r="P761" s="60" t="n">
        <x:f>N761*'参数'!$B$12</x:f>
        <x:v>1</x:v>
      </x:c>
      <x:c r="Q761" t="str">
        <x:f>C761&amp;"d"</x:f>
        <x:v>C41d</x:v>
      </x:c>
      <x:c r="R761" t="str">
        <x:f>C761&amp;"p"</x:f>
        <x:v>C41p</x:v>
      </x:c>
      <x:c r="S761" t="str">
        <x:f>IF(AND(L761&gt;=H761+I761+J761,M761&gt;L761,F761&lt;&gt;""),"PASS","FAIL")</x:f>
        <x:v>PASS</x:v>
      </x:c>
      <x:c r="T761" t="n">
        <x:v>10</x:v>
      </x:c>
      <x:c r="U761" t="str">
        <x:v>pickup_after_delivery_completion_plus_usage_lag</x:v>
      </x:c>
    </x:row>
    <x:row r="762">
      <x:c r="A762" t="str">
        <x:v>Set2_100-10-3b</x:v>
      </x:c>
      <x:c r="B762" t="str">
        <x:v>short_same_day</x:v>
      </x:c>
      <x:c r="C762" t="str">
        <x:v>C42</x:v>
      </x:c>
      <x:c r="D762" s="59" t="n">
        <x:v>23</x:v>
      </x:c>
      <x:c r="E762" s="59" t="n">
        <x:v>36</x:v>
      </x:c>
      <x:c r="F762" s="59" t="str">
        <x:v>S8</x:v>
      </x:c>
      <x:c r="G762" s="59" t="n">
        <x:v>510</x:v>
      </x:c>
      <x:c r="H762" s="59" t="n">
        <x:v>530</x:v>
      </x:c>
      <x:c r="I762" s="59" t="n">
        <x:v>10</x:v>
      </x:c>
      <x:c r="J762" s="60" t="n">
        <x:f>'参数'!$C$4</x:f>
        <x:v>120</x:v>
      </x:c>
      <x:c r="K762" s="60" t="n">
        <x:f>'参数'!$D$4</x:f>
        <x:v>180</x:v>
      </x:c>
      <x:c r="L762" s="60" t="n">
        <x:f>H762+I762+J762</x:f>
        <x:v>660</x:v>
      </x:c>
      <x:c r="M762" s="60" t="n">
        <x:f>L762+K762</x:f>
        <x:v>840</x:v>
      </x:c>
      <x:c r="N762" s="60" t="n">
        <x:f>'参数'!$B$10</x:f>
        <x:v>1</x:v>
      </x:c>
      <x:c r="O762" s="60" t="n">
        <x:f>N762*'参数'!$B$11</x:f>
        <x:v>2</x:v>
      </x:c>
      <x:c r="P762" s="60" t="n">
        <x:f>N762*'参数'!$B$12</x:f>
        <x:v>1</x:v>
      </x:c>
      <x:c r="Q762" t="str">
        <x:f>C762&amp;"d"</x:f>
        <x:v>C42d</x:v>
      </x:c>
      <x:c r="R762" t="str">
        <x:f>C762&amp;"p"</x:f>
        <x:v>C42p</x:v>
      </x:c>
      <x:c r="S762" t="str">
        <x:f>IF(AND(L762&gt;=H762+I762+J762,M762&gt;L762,F762&lt;&gt;""),"PASS","FAIL")</x:f>
        <x:v>PASS</x:v>
      </x:c>
      <x:c r="T762" t="n">
        <x:v>2</x:v>
      </x:c>
      <x:c r="U762" t="str">
        <x:v>pickup_after_delivery_completion_plus_usage_lag</x:v>
      </x:c>
    </x:row>
    <x:row r="763">
      <x:c r="A763" t="str">
        <x:v>Set2_100-10-3b</x:v>
      </x:c>
      <x:c r="B763" t="str">
        <x:v>short_same_day</x:v>
      </x:c>
      <x:c r="C763" t="str">
        <x:v>C43</x:v>
      </x:c>
      <x:c r="D763" s="59" t="n">
        <x:v>7</x:v>
      </x:c>
      <x:c r="E763" s="59" t="n">
        <x:v>40</x:v>
      </x:c>
      <x:c r="F763" s="59" t="str">
        <x:v>S0</x:v>
      </x:c>
      <x:c r="G763" s="59" t="n">
        <x:v>371</x:v>
      </x:c>
      <x:c r="H763" s="59" t="n">
        <x:v>401</x:v>
      </x:c>
      <x:c r="I763" s="59" t="n">
        <x:v>10</x:v>
      </x:c>
      <x:c r="J763" s="60" t="n">
        <x:f>'参数'!$C$4</x:f>
        <x:v>120</x:v>
      </x:c>
      <x:c r="K763" s="60" t="n">
        <x:f>'参数'!$D$4</x:f>
        <x:v>180</x:v>
      </x:c>
      <x:c r="L763" s="60" t="n">
        <x:f>H763+I763+J763</x:f>
        <x:v>531</x:v>
      </x:c>
      <x:c r="M763" s="60" t="n">
        <x:f>L763+K763</x:f>
        <x:v>711</x:v>
      </x:c>
      <x:c r="N763" s="60" t="n">
        <x:f>'参数'!$B$10</x:f>
        <x:v>1</x:v>
      </x:c>
      <x:c r="O763" s="60" t="n">
        <x:f>N763*'参数'!$B$11</x:f>
        <x:v>2</x:v>
      </x:c>
      <x:c r="P763" s="60" t="n">
        <x:f>N763*'参数'!$B$12</x:f>
        <x:v>1</x:v>
      </x:c>
      <x:c r="Q763" t="str">
        <x:f>C763&amp;"d"</x:f>
        <x:v>C43d</x:v>
      </x:c>
      <x:c r="R763" t="str">
        <x:f>C763&amp;"p"</x:f>
        <x:v>C43p</x:v>
      </x:c>
      <x:c r="S763" t="str">
        <x:f>IF(AND(L763&gt;=H763+I763+J763,M763&gt;L763,F763&lt;&gt;""),"PASS","FAIL")</x:f>
        <x:v>PASS</x:v>
      </x:c>
      <x:c r="T763" t="n">
        <x:v>5</x:v>
      </x:c>
      <x:c r="U763" t="str">
        <x:v>pickup_after_delivery_completion_plus_usage_lag</x:v>
      </x:c>
    </x:row>
    <x:row r="764">
      <x:c r="A764" t="str">
        <x:v>Set2_100-10-3b</x:v>
      </x:c>
      <x:c r="B764" t="str">
        <x:v>short_same_day</x:v>
      </x:c>
      <x:c r="C764" t="str">
        <x:v>C44</x:v>
      </x:c>
      <x:c r="D764" s="59" t="n">
        <x:v>8</x:v>
      </x:c>
      <x:c r="E764" s="59" t="n">
        <x:v>34</x:v>
      </x:c>
      <x:c r="F764" s="59" t="str">
        <x:v>S4</x:v>
      </x:c>
      <x:c r="G764" s="59" t="n">
        <x:v>582</x:v>
      </x:c>
      <x:c r="H764" s="59" t="n">
        <x:v>608</x:v>
      </x:c>
      <x:c r="I764" s="59" t="n">
        <x:v>10</x:v>
      </x:c>
      <x:c r="J764" s="60" t="n">
        <x:f>'参数'!$C$4</x:f>
        <x:v>120</x:v>
      </x:c>
      <x:c r="K764" s="60" t="n">
        <x:f>'参数'!$D$4</x:f>
        <x:v>180</x:v>
      </x:c>
      <x:c r="L764" s="60" t="n">
        <x:f>H764+I764+J764</x:f>
        <x:v>738</x:v>
      </x:c>
      <x:c r="M764" s="60" t="n">
        <x:f>L764+K764</x:f>
        <x:v>918</x:v>
      </x:c>
      <x:c r="N764" s="60" t="n">
        <x:f>'参数'!$B$10</x:f>
        <x:v>1</x:v>
      </x:c>
      <x:c r="O764" s="60" t="n">
        <x:f>N764*'参数'!$B$11</x:f>
        <x:v>2</x:v>
      </x:c>
      <x:c r="P764" s="60" t="n">
        <x:f>N764*'参数'!$B$12</x:f>
        <x:v>1</x:v>
      </x:c>
      <x:c r="Q764" t="str">
        <x:f>C764&amp;"d"</x:f>
        <x:v>C44d</x:v>
      </x:c>
      <x:c r="R764" t="str">
        <x:f>C764&amp;"p"</x:f>
        <x:v>C44p</x:v>
      </x:c>
      <x:c r="S764" t="str">
        <x:f>IF(AND(L764&gt;=H764+I764+J764,M764&gt;L764,F764&lt;&gt;""),"PASS","FAIL")</x:f>
        <x:v>PASS</x:v>
      </x:c>
      <x:c r="T764" t="n">
        <x:v>14</x:v>
      </x:c>
      <x:c r="U764" t="str">
        <x:v>pickup_after_delivery_completion_plus_usage_lag</x:v>
      </x:c>
    </x:row>
    <x:row r="765">
      <x:c r="A765" t="str">
        <x:v>Set2_100-10-3b</x:v>
      </x:c>
      <x:c r="B765" t="str">
        <x:v>short_same_day</x:v>
      </x:c>
      <x:c r="C765" t="str">
        <x:v>C45</x:v>
      </x:c>
      <x:c r="D765" s="59" t="n">
        <x:v>13</x:v>
      </x:c>
      <x:c r="E765" s="59" t="n">
        <x:v>38</x:v>
      </x:c>
      <x:c r="F765" s="59" t="str">
        <x:v>S4</x:v>
      </x:c>
      <x:c r="G765" s="59" t="n">
        <x:v>616</x:v>
      </x:c>
      <x:c r="H765" s="59" t="n">
        <x:v>632</x:v>
      </x:c>
      <x:c r="I765" s="59" t="n">
        <x:v>10</x:v>
      </x:c>
      <x:c r="J765" s="60" t="n">
        <x:f>'参数'!$C$4</x:f>
        <x:v>120</x:v>
      </x:c>
      <x:c r="K765" s="60" t="n">
        <x:f>'参数'!$D$4</x:f>
        <x:v>180</x:v>
      </x:c>
      <x:c r="L765" s="60" t="n">
        <x:f>H765+I765+J765</x:f>
        <x:v>762</x:v>
      </x:c>
      <x:c r="M765" s="60" t="n">
        <x:f>L765+K765</x:f>
        <x:v>942</x:v>
      </x:c>
      <x:c r="N765" s="60" t="n">
        <x:f>'参数'!$B$10</x:f>
        <x:v>1</x:v>
      </x:c>
      <x:c r="O765" s="60" t="n">
        <x:f>N765*'参数'!$B$11</x:f>
        <x:v>2</x:v>
      </x:c>
      <x:c r="P765" s="60" t="n">
        <x:f>N765*'参数'!$B$12</x:f>
        <x:v>1</x:v>
      </x:c>
      <x:c r="Q765" t="str">
        <x:f>C765&amp;"d"</x:f>
        <x:v>C45d</x:v>
      </x:c>
      <x:c r="R765" t="str">
        <x:f>C765&amp;"p"</x:f>
        <x:v>C45p</x:v>
      </x:c>
      <x:c r="S765" t="str">
        <x:f>IF(AND(L765&gt;=H765+I765+J765,M765&gt;L765,F765&lt;&gt;""),"PASS","FAIL")</x:f>
        <x:v>PASS</x:v>
      </x:c>
      <x:c r="T765" t="n">
        <x:v>13</x:v>
      </x:c>
      <x:c r="U765" t="str">
        <x:v>pickup_after_delivery_completion_plus_usage_lag</x:v>
      </x:c>
    </x:row>
    <x:row r="766">
      <x:c r="A766" t="str">
        <x:v>Set2_100-10-3b</x:v>
      </x:c>
      <x:c r="B766" t="str">
        <x:v>short_same_day</x:v>
      </x:c>
      <x:c r="C766" t="str">
        <x:v>C46</x:v>
      </x:c>
      <x:c r="D766" s="59" t="n">
        <x:v>12</x:v>
      </x:c>
      <x:c r="E766" s="59" t="n">
        <x:v>42</x:v>
      </x:c>
      <x:c r="F766" s="59" t="str">
        <x:v>S0</x:v>
      </x:c>
      <x:c r="G766" s="59" t="n">
        <x:v>561</x:v>
      </x:c>
      <x:c r="H766" s="59" t="n">
        <x:v>573</x:v>
      </x:c>
      <x:c r="I766" s="59" t="n">
        <x:v>10</x:v>
      </x:c>
      <x:c r="J766" s="60" t="n">
        <x:f>'参数'!$C$4</x:f>
        <x:v>120</x:v>
      </x:c>
      <x:c r="K766" s="60" t="n">
        <x:f>'参数'!$D$4</x:f>
        <x:v>180</x:v>
      </x:c>
      <x:c r="L766" s="60" t="n">
        <x:f>H766+I766+J766</x:f>
        <x:v>703</x:v>
      </x:c>
      <x:c r="M766" s="60" t="n">
        <x:f>L766+K766</x:f>
        <x:v>883</x:v>
      </x:c>
      <x:c r="N766" s="60" t="n">
        <x:f>'参数'!$B$10</x:f>
        <x:v>1</x:v>
      </x:c>
      <x:c r="O766" s="60" t="n">
        <x:f>N766*'参数'!$B$11</x:f>
        <x:v>2</x:v>
      </x:c>
      <x:c r="P766" s="60" t="n">
        <x:f>N766*'参数'!$B$12</x:f>
        <x:v>1</x:v>
      </x:c>
      <x:c r="Q766" t="str">
        <x:f>C766&amp;"d"</x:f>
        <x:v>C46d</x:v>
      </x:c>
      <x:c r="R766" t="str">
        <x:f>C766&amp;"p"</x:f>
        <x:v>C46p</x:v>
      </x:c>
      <x:c r="S766" t="str">
        <x:f>IF(AND(L766&gt;=H766+I766+J766,M766&gt;L766,F766&lt;&gt;""),"PASS","FAIL")</x:f>
        <x:v>PASS</x:v>
      </x:c>
      <x:c r="T766" t="n">
        <x:v>6</x:v>
      </x:c>
      <x:c r="U766" t="str">
        <x:v>pickup_after_delivery_completion_plus_usage_lag</x:v>
      </x:c>
    </x:row>
    <x:row r="767">
      <x:c r="A767" t="str">
        <x:v>Set2_100-10-3b</x:v>
      </x:c>
      <x:c r="B767" t="str">
        <x:v>short_same_day</x:v>
      </x:c>
      <x:c r="C767" t="str">
        <x:v>C47</x:v>
      </x:c>
      <x:c r="D767" s="59" t="n">
        <x:v>7</x:v>
      </x:c>
      <x:c r="E767" s="59" t="n">
        <x:v>44</x:v>
      </x:c>
      <x:c r="F767" s="59" t="str">
        <x:v>S0</x:v>
      </x:c>
      <x:c r="G767" s="59" t="n">
        <x:v>467</x:v>
      </x:c>
      <x:c r="H767" s="59" t="n">
        <x:v>483</x:v>
      </x:c>
      <x:c r="I767" s="59" t="n">
        <x:v>10</x:v>
      </x:c>
      <x:c r="J767" s="60" t="n">
        <x:f>'参数'!$C$4</x:f>
        <x:v>120</x:v>
      </x:c>
      <x:c r="K767" s="60" t="n">
        <x:f>'参数'!$D$4</x:f>
        <x:v>180</x:v>
      </x:c>
      <x:c r="L767" s="60" t="n">
        <x:f>H767+I767+J767</x:f>
        <x:v>613</x:v>
      </x:c>
      <x:c r="M767" s="60" t="n">
        <x:f>L767+K767</x:f>
        <x:v>793</x:v>
      </x:c>
      <x:c r="N767" s="60" t="n">
        <x:f>'参数'!$B$10</x:f>
        <x:v>1</x:v>
      </x:c>
      <x:c r="O767" s="60" t="n">
        <x:f>N767*'参数'!$B$11</x:f>
        <x:v>2</x:v>
      </x:c>
      <x:c r="P767" s="60" t="n">
        <x:f>N767*'参数'!$B$12</x:f>
        <x:v>1</x:v>
      </x:c>
      <x:c r="Q767" t="str">
        <x:f>C767&amp;"d"</x:f>
        <x:v>C47d</x:v>
      </x:c>
      <x:c r="R767" t="str">
        <x:f>C767&amp;"p"</x:f>
        <x:v>C47p</x:v>
      </x:c>
      <x:c r="S767" t="str">
        <x:f>IF(AND(L767&gt;=H767+I767+J767,M767&gt;L767,F767&lt;&gt;""),"PASS","FAIL")</x:f>
        <x:v>PASS</x:v>
      </x:c>
      <x:c r="T767" t="n">
        <x:v>14</x:v>
      </x:c>
      <x:c r="U767" t="str">
        <x:v>pickup_after_delivery_completion_plus_usage_lag</x:v>
      </x:c>
    </x:row>
    <x:row r="768">
      <x:c r="A768" t="str">
        <x:v>Set2_100-10-3b</x:v>
      </x:c>
      <x:c r="B768" t="str">
        <x:v>short_same_day</x:v>
      </x:c>
      <x:c r="C768" t="str">
        <x:v>C48</x:v>
      </x:c>
      <x:c r="D768" s="59" t="n">
        <x:v>13</x:v>
      </x:c>
      <x:c r="E768" s="59" t="n">
        <x:v>30</x:v>
      </x:c>
      <x:c r="F768" s="59" t="str">
        <x:v>S4</x:v>
      </x:c>
      <x:c r="G768" s="59" t="n">
        <x:v>364</x:v>
      </x:c>
      <x:c r="H768" s="59" t="n">
        <x:v>374</x:v>
      </x:c>
      <x:c r="I768" s="59" t="n">
        <x:v>10</x:v>
      </x:c>
      <x:c r="J768" s="60" t="n">
        <x:f>'参数'!$C$4</x:f>
        <x:v>120</x:v>
      </x:c>
      <x:c r="K768" s="60" t="n">
        <x:f>'参数'!$D$4</x:f>
        <x:v>180</x:v>
      </x:c>
      <x:c r="L768" s="60" t="n">
        <x:f>H768+I768+J768</x:f>
        <x:v>504</x:v>
      </x:c>
      <x:c r="M768" s="60" t="n">
        <x:f>L768+K768</x:f>
        <x:v>684</x:v>
      </x:c>
      <x:c r="N768" s="60" t="n">
        <x:f>'参数'!$B$10</x:f>
        <x:v>1</x:v>
      </x:c>
      <x:c r="O768" s="60" t="n">
        <x:f>N768*'参数'!$B$11</x:f>
        <x:v>2</x:v>
      </x:c>
      <x:c r="P768" s="60" t="n">
        <x:f>N768*'参数'!$B$12</x:f>
        <x:v>1</x:v>
      </x:c>
      <x:c r="Q768" t="str">
        <x:f>C768&amp;"d"</x:f>
        <x:v>C48d</x:v>
      </x:c>
      <x:c r="R768" t="str">
        <x:f>C768&amp;"p"</x:f>
        <x:v>C48p</x:v>
      </x:c>
      <x:c r="S768" t="str">
        <x:f>IF(AND(L768&gt;=H768+I768+J768,M768&gt;L768,F768&lt;&gt;""),"PASS","FAIL")</x:f>
        <x:v>PASS</x:v>
      </x:c>
      <x:c r="T768" t="n">
        <x:v>7</x:v>
      </x:c>
      <x:c r="U768" t="str">
        <x:v>pickup_after_delivery_completion_plus_usage_lag</x:v>
      </x:c>
    </x:row>
    <x:row r="769">
      <x:c r="A769" t="str">
        <x:v>Set2_100-10-3b</x:v>
      </x:c>
      <x:c r="B769" t="str">
        <x:v>short_same_day</x:v>
      </x:c>
      <x:c r="C769" t="str">
        <x:v>C49</x:v>
      </x:c>
      <x:c r="D769" s="59" t="n">
        <x:v>21</x:v>
      </x:c>
      <x:c r="E769" s="59" t="n">
        <x:v>44</x:v>
      </x:c>
      <x:c r="F769" s="59" t="str">
        <x:v>S3</x:v>
      </x:c>
      <x:c r="G769" s="59" t="n">
        <x:v>429</x:v>
      </x:c>
      <x:c r="H769" s="59" t="n">
        <x:v>467</x:v>
      </x:c>
      <x:c r="I769" s="59" t="n">
        <x:v>10</x:v>
      </x:c>
      <x:c r="J769" s="60" t="n">
        <x:f>'参数'!$C$4</x:f>
        <x:v>120</x:v>
      </x:c>
      <x:c r="K769" s="60" t="n">
        <x:f>'参数'!$D$4</x:f>
        <x:v>180</x:v>
      </x:c>
      <x:c r="L769" s="60" t="n">
        <x:f>H769+I769+J769</x:f>
        <x:v>597</x:v>
      </x:c>
      <x:c r="M769" s="60" t="n">
        <x:f>L769+K769</x:f>
        <x:v>777</x:v>
      </x:c>
      <x:c r="N769" s="60" t="n">
        <x:f>'参数'!$B$10</x:f>
        <x:v>1</x:v>
      </x:c>
      <x:c r="O769" s="60" t="n">
        <x:f>N769*'参数'!$B$11</x:f>
        <x:v>2</x:v>
      </x:c>
      <x:c r="P769" s="60" t="n">
        <x:f>N769*'参数'!$B$12</x:f>
        <x:v>1</x:v>
      </x:c>
      <x:c r="Q769" t="str">
        <x:f>C769&amp;"d"</x:f>
        <x:v>C49d</x:v>
      </x:c>
      <x:c r="R769" t="str">
        <x:f>C769&amp;"p"</x:f>
        <x:v>C49p</x:v>
      </x:c>
      <x:c r="S769" t="str">
        <x:f>IF(AND(L769&gt;=H769+I769+J769,M769&gt;L769,F769&lt;&gt;""),"PASS","FAIL")</x:f>
        <x:v>PASS</x:v>
      </x:c>
      <x:c r="T769" t="n">
        <x:v>13</x:v>
      </x:c>
      <x:c r="U769" t="str">
        <x:v>pickup_after_delivery_completion_plus_usage_lag</x:v>
      </x:c>
    </x:row>
    <x:row r="770">
      <x:c r="A770" t="str">
        <x:v>Set2_100-10-3b</x:v>
      </x:c>
      <x:c r="B770" t="str">
        <x:v>short_same_day</x:v>
      </x:c>
      <x:c r="C770" t="str">
        <x:v>C50</x:v>
      </x:c>
      <x:c r="D770" s="59" t="n">
        <x:v>20</x:v>
      </x:c>
      <x:c r="E770" s="59" t="n">
        <x:v>47</x:v>
      </x:c>
      <x:c r="F770" s="59" t="str">
        <x:v>S3</x:v>
      </x:c>
      <x:c r="G770" s="59" t="n">
        <x:v>423</x:v>
      </x:c>
      <x:c r="H770" s="59" t="n">
        <x:v>449</x:v>
      </x:c>
      <x:c r="I770" s="59" t="n">
        <x:v>10</x:v>
      </x:c>
      <x:c r="J770" s="60" t="n">
        <x:f>'参数'!$C$4</x:f>
        <x:v>120</x:v>
      </x:c>
      <x:c r="K770" s="60" t="n">
        <x:f>'参数'!$D$4</x:f>
        <x:v>180</x:v>
      </x:c>
      <x:c r="L770" s="60" t="n">
        <x:f>H770+I770+J770</x:f>
        <x:v>579</x:v>
      </x:c>
      <x:c r="M770" s="60" t="n">
        <x:f>L770+K770</x:f>
        <x:v>759</x:v>
      </x:c>
      <x:c r="N770" s="60" t="n">
        <x:f>'参数'!$B$10</x:f>
        <x:v>1</x:v>
      </x:c>
      <x:c r="O770" s="60" t="n">
        <x:f>N770*'参数'!$B$11</x:f>
        <x:v>2</x:v>
      </x:c>
      <x:c r="P770" s="60" t="n">
        <x:f>N770*'参数'!$B$12</x:f>
        <x:v>1</x:v>
      </x:c>
      <x:c r="Q770" t="str">
        <x:f>C770&amp;"d"</x:f>
        <x:v>C50d</x:v>
      </x:c>
      <x:c r="R770" t="str">
        <x:f>C770&amp;"p"</x:f>
        <x:v>C50p</x:v>
      </x:c>
      <x:c r="S770" t="str">
        <x:f>IF(AND(L770&gt;=H770+I770+J770,M770&gt;L770,F770&lt;&gt;""),"PASS","FAIL")</x:f>
        <x:v>PASS</x:v>
      </x:c>
      <x:c r="T770" t="n">
        <x:v>1</x:v>
      </x:c>
      <x:c r="U770" t="str">
        <x:v>pickup_after_delivery_completion_plus_usage_lag</x:v>
      </x:c>
    </x:row>
    <x:row r="771">
      <x:c r="A771" t="str">
        <x:v>Set2_100-10-3b</x:v>
      </x:c>
      <x:c r="B771" t="str">
        <x:v>short_same_day</x:v>
      </x:c>
      <x:c r="C771" t="str">
        <x:v>C51</x:v>
      </x:c>
      <x:c r="D771" s="59" t="n">
        <x:v>18</x:v>
      </x:c>
      <x:c r="E771" s="59" t="n">
        <x:v>30</x:v>
      </x:c>
      <x:c r="F771" s="59" t="str">
        <x:v>S4</x:v>
      </x:c>
      <x:c r="G771" s="59" t="n">
        <x:v>59</x:v>
      </x:c>
      <x:c r="H771" s="59" t="n">
        <x:v>69</x:v>
      </x:c>
      <x:c r="I771" s="59" t="n">
        <x:v>10</x:v>
      </x:c>
      <x:c r="J771" s="60" t="n">
        <x:f>'参数'!$C$4</x:f>
        <x:v>120</x:v>
      </x:c>
      <x:c r="K771" s="60" t="n">
        <x:f>'参数'!$D$4</x:f>
        <x:v>180</x:v>
      </x:c>
      <x:c r="L771" s="60" t="n">
        <x:f>H771+I771+J771</x:f>
        <x:v>199</x:v>
      </x:c>
      <x:c r="M771" s="60" t="n">
        <x:f>L771+K771</x:f>
        <x:v>379</x:v>
      </x:c>
      <x:c r="N771" s="60" t="n">
        <x:f>'参数'!$B$10</x:f>
        <x:v>1</x:v>
      </x:c>
      <x:c r="O771" s="60" t="n">
        <x:f>N771*'参数'!$B$11</x:f>
        <x:v>2</x:v>
      </x:c>
      <x:c r="P771" s="60" t="n">
        <x:f>N771*'参数'!$B$12</x:f>
        <x:v>1</x:v>
      </x:c>
      <x:c r="Q771" t="str">
        <x:f>C771&amp;"d"</x:f>
        <x:v>C51d</x:v>
      </x:c>
      <x:c r="R771" t="str">
        <x:f>C771&amp;"p"</x:f>
        <x:v>C51p</x:v>
      </x:c>
      <x:c r="S771" t="str">
        <x:f>IF(AND(L771&gt;=H771+I771+J771,M771&gt;L771,F771&lt;&gt;""),"PASS","FAIL")</x:f>
        <x:v>PASS</x:v>
      </x:c>
      <x:c r="T771" t="n">
        <x:v>9</x:v>
      </x:c>
      <x:c r="U771" t="str">
        <x:v>pickup_after_delivery_completion_plus_usage_lag</x:v>
      </x:c>
    </x:row>
    <x:row r="772">
      <x:c r="A772" t="str">
        <x:v>Set2_100-10-3b</x:v>
      </x:c>
      <x:c r="B772" t="str">
        <x:v>short_same_day</x:v>
      </x:c>
      <x:c r="C772" t="str">
        <x:v>C52</x:v>
      </x:c>
      <x:c r="D772" s="59" t="n">
        <x:v>24</x:v>
      </x:c>
      <x:c r="E772" s="59" t="n">
        <x:v>40</x:v>
      </x:c>
      <x:c r="F772" s="59" t="str">
        <x:v>S8</x:v>
      </x:c>
      <x:c r="G772" s="59" t="n">
        <x:v>387</x:v>
      </x:c>
      <x:c r="H772" s="59" t="n">
        <x:v>403</x:v>
      </x:c>
      <x:c r="I772" s="59" t="n">
        <x:v>10</x:v>
      </x:c>
      <x:c r="J772" s="60" t="n">
        <x:f>'参数'!$C$4</x:f>
        <x:v>120</x:v>
      </x:c>
      <x:c r="K772" s="60" t="n">
        <x:f>'参数'!$D$4</x:f>
        <x:v>180</x:v>
      </x:c>
      <x:c r="L772" s="60" t="n">
        <x:f>H772+I772+J772</x:f>
        <x:v>533</x:v>
      </x:c>
      <x:c r="M772" s="60" t="n">
        <x:f>L772+K772</x:f>
        <x:v>713</x:v>
      </x:c>
      <x:c r="N772" s="60" t="n">
        <x:f>'参数'!$B$10</x:f>
        <x:v>1</x:v>
      </x:c>
      <x:c r="O772" s="60" t="n">
        <x:f>N772*'参数'!$B$11</x:f>
        <x:v>2</x:v>
      </x:c>
      <x:c r="P772" s="60" t="n">
        <x:f>N772*'参数'!$B$12</x:f>
        <x:v>1</x:v>
      </x:c>
      <x:c r="Q772" t="str">
        <x:f>C772&amp;"d"</x:f>
        <x:v>C52d</x:v>
      </x:c>
      <x:c r="R772" t="str">
        <x:f>C772&amp;"p"</x:f>
        <x:v>C52p</x:v>
      </x:c>
      <x:c r="S772" t="str">
        <x:f>IF(AND(L772&gt;=H772+I772+J772,M772&gt;L772,F772&lt;&gt;""),"PASS","FAIL")</x:f>
        <x:v>PASS</x:v>
      </x:c>
      <x:c r="T772" t="n">
        <x:v>1</x:v>
      </x:c>
      <x:c r="U772" t="str">
        <x:v>pickup_after_delivery_completion_plus_usage_lag</x:v>
      </x:c>
    </x:row>
    <x:row r="773">
      <x:c r="A773" t="str">
        <x:v>Set2_100-10-3b</x:v>
      </x:c>
      <x:c r="B773" t="str">
        <x:v>short_same_day</x:v>
      </x:c>
      <x:c r="C773" t="str">
        <x:v>C53</x:v>
      </x:c>
      <x:c r="D773" s="59" t="n">
        <x:v>5</x:v>
      </x:c>
      <x:c r="E773" s="59" t="n">
        <x:v>37</x:v>
      </x:c>
      <x:c r="F773" s="59" t="str">
        <x:v>S4</x:v>
      </x:c>
      <x:c r="G773" s="59" t="n">
        <x:v>127</x:v>
      </x:c>
      <x:c r="H773" s="59" t="n">
        <x:v>161</x:v>
      </x:c>
      <x:c r="I773" s="59" t="n">
        <x:v>10</x:v>
      </x:c>
      <x:c r="J773" s="60" t="n">
        <x:f>'参数'!$C$4</x:f>
        <x:v>120</x:v>
      </x:c>
      <x:c r="K773" s="60" t="n">
        <x:f>'参数'!$D$4</x:f>
        <x:v>180</x:v>
      </x:c>
      <x:c r="L773" s="60" t="n">
        <x:f>H773+I773+J773</x:f>
        <x:v>291</x:v>
      </x:c>
      <x:c r="M773" s="60" t="n">
        <x:f>L773+K773</x:f>
        <x:v>471</x:v>
      </x:c>
      <x:c r="N773" s="60" t="n">
        <x:f>'参数'!$B$10</x:f>
        <x:v>1</x:v>
      </x:c>
      <x:c r="O773" s="60" t="n">
        <x:f>N773*'参数'!$B$11</x:f>
        <x:v>2</x:v>
      </x:c>
      <x:c r="P773" s="60" t="n">
        <x:f>N773*'参数'!$B$12</x:f>
        <x:v>1</x:v>
      </x:c>
      <x:c r="Q773" t="str">
        <x:f>C773&amp;"d"</x:f>
        <x:v>C53d</x:v>
      </x:c>
      <x:c r="R773" t="str">
        <x:f>C773&amp;"p"</x:f>
        <x:v>C53p</x:v>
      </x:c>
      <x:c r="S773" t="str">
        <x:f>IF(AND(L773&gt;=H773+I773+J773,M773&gt;L773,F773&lt;&gt;""),"PASS","FAIL")</x:f>
        <x:v>PASS</x:v>
      </x:c>
      <x:c r="T773" t="n">
        <x:v>11</x:v>
      </x:c>
      <x:c r="U773" t="str">
        <x:v>pickup_after_delivery_completion_plus_usage_lag</x:v>
      </x:c>
    </x:row>
    <x:row r="774">
      <x:c r="A774" t="str">
        <x:v>Set2_100-10-3b</x:v>
      </x:c>
      <x:c r="B774" t="str">
        <x:v>short_same_day</x:v>
      </x:c>
      <x:c r="C774" t="str">
        <x:v>C54</x:v>
      </x:c>
      <x:c r="D774" s="59" t="n">
        <x:v>10</x:v>
      </x:c>
      <x:c r="E774" s="59" t="n">
        <x:v>36</x:v>
      </x:c>
      <x:c r="F774" s="59" t="str">
        <x:v>S4</x:v>
      </x:c>
      <x:c r="G774" s="59" t="n">
        <x:v>370</x:v>
      </x:c>
      <x:c r="H774" s="59" t="n">
        <x:v>384</x:v>
      </x:c>
      <x:c r="I774" s="59" t="n">
        <x:v>10</x:v>
      </x:c>
      <x:c r="J774" s="60" t="n">
        <x:f>'参数'!$C$4</x:f>
        <x:v>120</x:v>
      </x:c>
      <x:c r="K774" s="60" t="n">
        <x:f>'参数'!$D$4</x:f>
        <x:v>180</x:v>
      </x:c>
      <x:c r="L774" s="60" t="n">
        <x:f>H774+I774+J774</x:f>
        <x:v>514</x:v>
      </x:c>
      <x:c r="M774" s="60" t="n">
        <x:f>L774+K774</x:f>
        <x:v>694</x:v>
      </x:c>
      <x:c r="N774" s="60" t="n">
        <x:f>'参数'!$B$10</x:f>
        <x:v>1</x:v>
      </x:c>
      <x:c r="O774" s="60" t="n">
        <x:f>N774*'参数'!$B$11</x:f>
        <x:v>2</x:v>
      </x:c>
      <x:c r="P774" s="60" t="n">
        <x:f>N774*'参数'!$B$12</x:f>
        <x:v>1</x:v>
      </x:c>
      <x:c r="Q774" t="str">
        <x:f>C774&amp;"d"</x:f>
        <x:v>C54d</x:v>
      </x:c>
      <x:c r="R774" t="str">
        <x:f>C774&amp;"p"</x:f>
        <x:v>C54p</x:v>
      </x:c>
      <x:c r="S774" t="str">
        <x:f>IF(AND(L774&gt;=H774+I774+J774,M774&gt;L774,F774&lt;&gt;""),"PASS","FAIL")</x:f>
        <x:v>PASS</x:v>
      </x:c>
      <x:c r="T774" t="n">
        <x:v>15</x:v>
      </x:c>
      <x:c r="U774" t="str">
        <x:v>pickup_after_delivery_completion_plus_usage_lag</x:v>
      </x:c>
    </x:row>
    <x:row r="775">
      <x:c r="A775" t="str">
        <x:v>Set2_100-10-3b</x:v>
      </x:c>
      <x:c r="B775" t="str">
        <x:v>short_same_day</x:v>
      </x:c>
      <x:c r="C775" t="str">
        <x:v>C55</x:v>
      </x:c>
      <x:c r="D775" s="59" t="n">
        <x:v>16</x:v>
      </x:c>
      <x:c r="E775" s="59" t="n">
        <x:v>36</x:v>
      </x:c>
      <x:c r="F775" s="59" t="str">
        <x:v>S4</x:v>
      </x:c>
      <x:c r="G775" s="59" t="n">
        <x:v>211</x:v>
      </x:c>
      <x:c r="H775" s="59" t="n">
        <x:v>229</x:v>
      </x:c>
      <x:c r="I775" s="59" t="n">
        <x:v>10</x:v>
      </x:c>
      <x:c r="J775" s="60" t="n">
        <x:f>'参数'!$C$4</x:f>
        <x:v>120</x:v>
      </x:c>
      <x:c r="K775" s="60" t="n">
        <x:f>'参数'!$D$4</x:f>
        <x:v>180</x:v>
      </x:c>
      <x:c r="L775" s="60" t="n">
        <x:f>H775+I775+J775</x:f>
        <x:v>359</x:v>
      </x:c>
      <x:c r="M775" s="60" t="n">
        <x:f>L775+K775</x:f>
        <x:v>539</x:v>
      </x:c>
      <x:c r="N775" s="60" t="n">
        <x:f>'参数'!$B$10</x:f>
        <x:v>1</x:v>
      </x:c>
      <x:c r="O775" s="60" t="n">
        <x:f>N775*'参数'!$B$11</x:f>
        <x:v>2</x:v>
      </x:c>
      <x:c r="P775" s="60" t="n">
        <x:f>N775*'参数'!$B$12</x:f>
        <x:v>1</x:v>
      </x:c>
      <x:c r="Q775" t="str">
        <x:f>C775&amp;"d"</x:f>
        <x:v>C55d</x:v>
      </x:c>
      <x:c r="R775" t="str">
        <x:f>C775&amp;"p"</x:f>
        <x:v>C55p</x:v>
      </x:c>
      <x:c r="S775" t="str">
        <x:f>IF(AND(L775&gt;=H775+I775+J775,M775&gt;L775,F775&lt;&gt;""),"PASS","FAIL")</x:f>
        <x:v>PASS</x:v>
      </x:c>
      <x:c r="T775" t="n">
        <x:v>15</x:v>
      </x:c>
      <x:c r="U775" t="str">
        <x:v>pickup_after_delivery_completion_plus_usage_lag</x:v>
      </x:c>
    </x:row>
    <x:row r="776">
      <x:c r="A776" t="str">
        <x:v>Set2_100-10-3b</x:v>
      </x:c>
      <x:c r="B776" t="str">
        <x:v>short_same_day</x:v>
      </x:c>
      <x:c r="C776" t="str">
        <x:v>C56</x:v>
      </x:c>
      <x:c r="D776" s="59" t="n">
        <x:v>12</x:v>
      </x:c>
      <x:c r="E776" s="59" t="n">
        <x:v>37</x:v>
      </x:c>
      <x:c r="F776" s="59" t="str">
        <x:v>S4</x:v>
      </x:c>
      <x:c r="G776" s="59" t="n">
        <x:v>423</x:v>
      </x:c>
      <x:c r="H776" s="59" t="n">
        <x:v>461</x:v>
      </x:c>
      <x:c r="I776" s="59" t="n">
        <x:v>10</x:v>
      </x:c>
      <x:c r="J776" s="60" t="n">
        <x:f>'参数'!$C$4</x:f>
        <x:v>120</x:v>
      </x:c>
      <x:c r="K776" s="60" t="n">
        <x:f>'参数'!$D$4</x:f>
        <x:v>180</x:v>
      </x:c>
      <x:c r="L776" s="60" t="n">
        <x:f>H776+I776+J776</x:f>
        <x:v>591</x:v>
      </x:c>
      <x:c r="M776" s="60" t="n">
        <x:f>L776+K776</x:f>
        <x:v>771</x:v>
      </x:c>
      <x:c r="N776" s="60" t="n">
        <x:f>'参数'!$B$10</x:f>
        <x:v>1</x:v>
      </x:c>
      <x:c r="O776" s="60" t="n">
        <x:f>N776*'参数'!$B$11</x:f>
        <x:v>2</x:v>
      </x:c>
      <x:c r="P776" s="60" t="n">
        <x:f>N776*'参数'!$B$12</x:f>
        <x:v>1</x:v>
      </x:c>
      <x:c r="Q776" t="str">
        <x:f>C776&amp;"d"</x:f>
        <x:v>C56d</x:v>
      </x:c>
      <x:c r="R776" t="str">
        <x:f>C776&amp;"p"</x:f>
        <x:v>C56p</x:v>
      </x:c>
      <x:c r="S776" t="str">
        <x:f>IF(AND(L776&gt;=H776+I776+J776,M776&gt;L776,F776&lt;&gt;""),"PASS","FAIL")</x:f>
        <x:v>PASS</x:v>
      </x:c>
      <x:c r="T776" t="n">
        <x:v>14</x:v>
      </x:c>
      <x:c r="U776" t="str">
        <x:v>pickup_after_delivery_completion_plus_usage_lag</x:v>
      </x:c>
    </x:row>
    <x:row r="777">
      <x:c r="A777" t="str">
        <x:v>Set2_100-10-3b</x:v>
      </x:c>
      <x:c r="B777" t="str">
        <x:v>short_same_day</x:v>
      </x:c>
      <x:c r="C777" t="str">
        <x:v>C57</x:v>
      </x:c>
      <x:c r="D777" s="59" t="n">
        <x:v>10</x:v>
      </x:c>
      <x:c r="E777" s="59" t="n">
        <x:v>49</x:v>
      </x:c>
      <x:c r="F777" s="59" t="str">
        <x:v>S0</x:v>
      </x:c>
      <x:c r="G777" s="59" t="n">
        <x:v>72</x:v>
      </x:c>
      <x:c r="H777" s="59" t="n">
        <x:v>106</x:v>
      </x:c>
      <x:c r="I777" s="59" t="n">
        <x:v>10</x:v>
      </x:c>
      <x:c r="J777" s="60" t="n">
        <x:f>'参数'!$C$4</x:f>
        <x:v>120</x:v>
      </x:c>
      <x:c r="K777" s="60" t="n">
        <x:f>'参数'!$D$4</x:f>
        <x:v>180</x:v>
      </x:c>
      <x:c r="L777" s="60" t="n">
        <x:f>H777+I777+J777</x:f>
        <x:v>236</x:v>
      </x:c>
      <x:c r="M777" s="60" t="n">
        <x:f>L777+K777</x:f>
        <x:v>416</x:v>
      </x:c>
      <x:c r="N777" s="60" t="n">
        <x:f>'参数'!$B$10</x:f>
        <x:v>1</x:v>
      </x:c>
      <x:c r="O777" s="60" t="n">
        <x:f>N777*'参数'!$B$11</x:f>
        <x:v>2</x:v>
      </x:c>
      <x:c r="P777" s="60" t="n">
        <x:f>N777*'参数'!$B$12</x:f>
        <x:v>1</x:v>
      </x:c>
      <x:c r="Q777" t="str">
        <x:f>C777&amp;"d"</x:f>
        <x:v>C57d</x:v>
      </x:c>
      <x:c r="R777" t="str">
        <x:f>C777&amp;"p"</x:f>
        <x:v>C57p</x:v>
      </x:c>
      <x:c r="S777" t="str">
        <x:f>IF(AND(L777&gt;=H777+I777+J777,M777&gt;L777,F777&lt;&gt;""),"PASS","FAIL")</x:f>
        <x:v>PASS</x:v>
      </x:c>
      <x:c r="T777" t="n">
        <x:v>13</x:v>
      </x:c>
      <x:c r="U777" t="str">
        <x:v>pickup_after_delivery_completion_plus_usage_lag</x:v>
      </x:c>
    </x:row>
    <x:row r="778">
      <x:c r="A778" t="str">
        <x:v>Set2_100-10-3b</x:v>
      </x:c>
      <x:c r="B778" t="str">
        <x:v>short_same_day</x:v>
      </x:c>
      <x:c r="C778" t="str">
        <x:v>C58</x:v>
      </x:c>
      <x:c r="D778" s="59" t="n">
        <x:v>23</x:v>
      </x:c>
      <x:c r="E778" s="59" t="n">
        <x:v>49</x:v>
      </x:c>
      <x:c r="F778" s="59" t="str">
        <x:v>S3</x:v>
      </x:c>
      <x:c r="G778" s="59" t="n">
        <x:v>399</x:v>
      </x:c>
      <x:c r="H778" s="59" t="n">
        <x:v>419</x:v>
      </x:c>
      <x:c r="I778" s="59" t="n">
        <x:v>10</x:v>
      </x:c>
      <x:c r="J778" s="60" t="n">
        <x:f>'参数'!$C$4</x:f>
        <x:v>120</x:v>
      </x:c>
      <x:c r="K778" s="60" t="n">
        <x:f>'参数'!$D$4</x:f>
        <x:v>180</x:v>
      </x:c>
      <x:c r="L778" s="60" t="n">
        <x:f>H778+I778+J778</x:f>
        <x:v>549</x:v>
      </x:c>
      <x:c r="M778" s="60" t="n">
        <x:f>L778+K778</x:f>
        <x:v>729</x:v>
      </x:c>
      <x:c r="N778" s="60" t="n">
        <x:f>'参数'!$B$10</x:f>
        <x:v>1</x:v>
      </x:c>
      <x:c r="O778" s="60" t="n">
        <x:f>N778*'参数'!$B$11</x:f>
        <x:v>2</x:v>
      </x:c>
      <x:c r="P778" s="60" t="n">
        <x:f>N778*'参数'!$B$12</x:f>
        <x:v>1</x:v>
      </x:c>
      <x:c r="Q778" t="str">
        <x:f>C778&amp;"d"</x:f>
        <x:v>C58d</x:v>
      </x:c>
      <x:c r="R778" t="str">
        <x:f>C778&amp;"p"</x:f>
        <x:v>C58p</x:v>
      </x:c>
      <x:c r="S778" t="str">
        <x:f>IF(AND(L778&gt;=H778+I778+J778,M778&gt;L778,F778&lt;&gt;""),"PASS","FAIL")</x:f>
        <x:v>PASS</x:v>
      </x:c>
      <x:c r="T778" t="n">
        <x:v>11</x:v>
      </x:c>
      <x:c r="U778" t="str">
        <x:v>pickup_after_delivery_completion_plus_usage_lag</x:v>
      </x:c>
    </x:row>
    <x:row r="779">
      <x:c r="A779" t="str">
        <x:v>Set2_100-10-3b</x:v>
      </x:c>
      <x:c r="B779" t="str">
        <x:v>short_same_day</x:v>
      </x:c>
      <x:c r="C779" t="str">
        <x:v>C59</x:v>
      </x:c>
      <x:c r="D779" s="59" t="n">
        <x:v>11</x:v>
      </x:c>
      <x:c r="E779" s="59" t="n">
        <x:v>38</x:v>
      </x:c>
      <x:c r="F779" s="59" t="str">
        <x:v>S4</x:v>
      </x:c>
      <x:c r="G779" s="59" t="n">
        <x:v>59</x:v>
      </x:c>
      <x:c r="H779" s="59" t="n">
        <x:v>73</x:v>
      </x:c>
      <x:c r="I779" s="59" t="n">
        <x:v>10</x:v>
      </x:c>
      <x:c r="J779" s="60" t="n">
        <x:f>'参数'!$C$4</x:f>
        <x:v>120</x:v>
      </x:c>
      <x:c r="K779" s="60" t="n">
        <x:f>'参数'!$D$4</x:f>
        <x:v>180</x:v>
      </x:c>
      <x:c r="L779" s="60" t="n">
        <x:f>H779+I779+J779</x:f>
        <x:v>203</x:v>
      </x:c>
      <x:c r="M779" s="60" t="n">
        <x:f>L779+K779</x:f>
        <x:v>383</x:v>
      </x:c>
      <x:c r="N779" s="60" t="n">
        <x:f>'参数'!$B$10</x:f>
        <x:v>1</x:v>
      </x:c>
      <x:c r="O779" s="60" t="n">
        <x:f>N779*'参数'!$B$11</x:f>
        <x:v>2</x:v>
      </x:c>
      <x:c r="P779" s="60" t="n">
        <x:f>N779*'参数'!$B$12</x:f>
        <x:v>1</x:v>
      </x:c>
      <x:c r="Q779" t="str">
        <x:f>C779&amp;"d"</x:f>
        <x:v>C59d</x:v>
      </x:c>
      <x:c r="R779" t="str">
        <x:f>C779&amp;"p"</x:f>
        <x:v>C59p</x:v>
      </x:c>
      <x:c r="S779" t="str">
        <x:f>IF(AND(L779&gt;=H779+I779+J779,M779&gt;L779,F779&lt;&gt;""),"PASS","FAIL")</x:f>
        <x:v>PASS</x:v>
      </x:c>
      <x:c r="T779" t="n">
        <x:v>3</x:v>
      </x:c>
      <x:c r="U779" t="str">
        <x:v>pickup_after_delivery_completion_plus_usage_lag</x:v>
      </x:c>
    </x:row>
    <x:row r="780">
      <x:c r="A780" t="str">
        <x:v>Set2_100-10-3b</x:v>
      </x:c>
      <x:c r="B780" t="str">
        <x:v>short_same_day</x:v>
      </x:c>
      <x:c r="C780" t="str">
        <x:v>C60</x:v>
      </x:c>
      <x:c r="D780" s="59" t="n">
        <x:v>36</x:v>
      </x:c>
      <x:c r="E780" s="59" t="n">
        <x:v>11</x:v>
      </x:c>
      <x:c r="F780" s="59" t="str">
        <x:v>S2</x:v>
      </x:c>
      <x:c r="G780" s="59" t="n">
        <x:v>448</x:v>
      </x:c>
      <x:c r="H780" s="59" t="n">
        <x:v>464</x:v>
      </x:c>
      <x:c r="I780" s="59" t="n">
        <x:v>10</x:v>
      </x:c>
      <x:c r="J780" s="60" t="n">
        <x:f>'参数'!$C$4</x:f>
        <x:v>120</x:v>
      </x:c>
      <x:c r="K780" s="60" t="n">
        <x:f>'参数'!$D$4</x:f>
        <x:v>180</x:v>
      </x:c>
      <x:c r="L780" s="60" t="n">
        <x:f>H780+I780+J780</x:f>
        <x:v>594</x:v>
      </x:c>
      <x:c r="M780" s="60" t="n">
        <x:f>L780+K780</x:f>
        <x:v>774</x:v>
      </x:c>
      <x:c r="N780" s="60" t="n">
        <x:f>'参数'!$B$10</x:f>
        <x:v>1</x:v>
      </x:c>
      <x:c r="O780" s="60" t="n">
        <x:f>N780*'参数'!$B$11</x:f>
        <x:v>2</x:v>
      </x:c>
      <x:c r="P780" s="60" t="n">
        <x:f>N780*'参数'!$B$12</x:f>
        <x:v>1</x:v>
      </x:c>
      <x:c r="Q780" t="str">
        <x:f>C780&amp;"d"</x:f>
        <x:v>C60d</x:v>
      </x:c>
      <x:c r="R780" t="str">
        <x:f>C780&amp;"p"</x:f>
        <x:v>C60p</x:v>
      </x:c>
      <x:c r="S780" t="str">
        <x:f>IF(AND(L780&gt;=H780+I780+J780,M780&gt;L780,F780&lt;&gt;""),"PASS","FAIL")</x:f>
        <x:v>PASS</x:v>
      </x:c>
      <x:c r="T780" t="n">
        <x:v>8</x:v>
      </x:c>
      <x:c r="U780" t="str">
        <x:v>pickup_after_delivery_completion_plus_usage_lag</x:v>
      </x:c>
    </x:row>
    <x:row r="781">
      <x:c r="A781" t="str">
        <x:v>Set2_100-10-3b</x:v>
      </x:c>
      <x:c r="B781" t="str">
        <x:v>short_same_day</x:v>
      </x:c>
      <x:c r="C781" t="str">
        <x:v>C61</x:v>
      </x:c>
      <x:c r="D781" s="59" t="n">
        <x:v>47</x:v>
      </x:c>
      <x:c r="E781" s="59" t="n">
        <x:v>22</x:v>
      </x:c>
      <x:c r="F781" s="59" t="str">
        <x:v>S2</x:v>
      </x:c>
      <x:c r="G781" s="59" t="n">
        <x:v>112</x:v>
      </x:c>
      <x:c r="H781" s="59" t="n">
        <x:v>130</x:v>
      </x:c>
      <x:c r="I781" s="59" t="n">
        <x:v>10</x:v>
      </x:c>
      <x:c r="J781" s="60" t="n">
        <x:f>'参数'!$C$4</x:f>
        <x:v>120</x:v>
      </x:c>
      <x:c r="K781" s="60" t="n">
        <x:f>'参数'!$D$4</x:f>
        <x:v>180</x:v>
      </x:c>
      <x:c r="L781" s="60" t="n">
        <x:f>H781+I781+J781</x:f>
        <x:v>260</x:v>
      </x:c>
      <x:c r="M781" s="60" t="n">
        <x:f>L781+K781</x:f>
        <x:v>440</x:v>
      </x:c>
      <x:c r="N781" s="60" t="n">
        <x:f>'参数'!$B$10</x:f>
        <x:v>1</x:v>
      </x:c>
      <x:c r="O781" s="60" t="n">
        <x:f>N781*'参数'!$B$11</x:f>
        <x:v>2</x:v>
      </x:c>
      <x:c r="P781" s="60" t="n">
        <x:f>N781*'参数'!$B$12</x:f>
        <x:v>1</x:v>
      </x:c>
      <x:c r="Q781" t="str">
        <x:f>C781&amp;"d"</x:f>
        <x:v>C61d</x:v>
      </x:c>
      <x:c r="R781" t="str">
        <x:f>C781&amp;"p"</x:f>
        <x:v>C61p</x:v>
      </x:c>
      <x:c r="S781" t="str">
        <x:f>IF(AND(L781&gt;=H781+I781+J781,M781&gt;L781,F781&lt;&gt;""),"PASS","FAIL")</x:f>
        <x:v>PASS</x:v>
      </x:c>
      <x:c r="T781" t="n">
        <x:v>6</x:v>
      </x:c>
      <x:c r="U781" t="str">
        <x:v>pickup_after_delivery_completion_plus_usage_lag</x:v>
      </x:c>
    </x:row>
    <x:row r="782">
      <x:c r="A782" t="str">
        <x:v>Set2_100-10-3b</x:v>
      </x:c>
      <x:c r="B782" t="str">
        <x:v>short_same_day</x:v>
      </x:c>
      <x:c r="C782" t="str">
        <x:v>C62</x:v>
      </x:c>
      <x:c r="D782" s="59" t="n">
        <x:v>28</x:v>
      </x:c>
      <x:c r="E782" s="59" t="n">
        <x:v>25</x:v>
      </x:c>
      <x:c r="F782" s="59" t="str">
        <x:v>S7</x:v>
      </x:c>
      <x:c r="G782" s="59" t="n">
        <x:v>420</x:v>
      </x:c>
      <x:c r="H782" s="59" t="n">
        <x:v>456</x:v>
      </x:c>
      <x:c r="I782" s="59" t="n">
        <x:v>10</x:v>
      </x:c>
      <x:c r="J782" s="60" t="n">
        <x:f>'参数'!$C$4</x:f>
        <x:v>120</x:v>
      </x:c>
      <x:c r="K782" s="60" t="n">
        <x:f>'参数'!$D$4</x:f>
        <x:v>180</x:v>
      </x:c>
      <x:c r="L782" s="60" t="n">
        <x:f>H782+I782+J782</x:f>
        <x:v>586</x:v>
      </x:c>
      <x:c r="M782" s="60" t="n">
        <x:f>L782+K782</x:f>
        <x:v>766</x:v>
      </x:c>
      <x:c r="N782" s="60" t="n">
        <x:f>'参数'!$B$10</x:f>
        <x:v>1</x:v>
      </x:c>
      <x:c r="O782" s="60" t="n">
        <x:f>N782*'参数'!$B$11</x:f>
        <x:v>2</x:v>
      </x:c>
      <x:c r="P782" s="60" t="n">
        <x:f>N782*'参数'!$B$12</x:f>
        <x:v>1</x:v>
      </x:c>
      <x:c r="Q782" t="str">
        <x:f>C782&amp;"d"</x:f>
        <x:v>C62d</x:v>
      </x:c>
      <x:c r="R782" t="str">
        <x:f>C782&amp;"p"</x:f>
        <x:v>C62p</x:v>
      </x:c>
      <x:c r="S782" t="str">
        <x:f>IF(AND(L782&gt;=H782+I782+J782,M782&gt;L782,F782&lt;&gt;""),"PASS","FAIL")</x:f>
        <x:v>PASS</x:v>
      </x:c>
      <x:c r="T782" t="n">
        <x:v>2</x:v>
      </x:c>
      <x:c r="U782" t="str">
        <x:v>pickup_after_delivery_completion_plus_usage_lag</x:v>
      </x:c>
    </x:row>
    <x:row r="783">
      <x:c r="A783" t="str">
        <x:v>Set2_100-10-3b</x:v>
      </x:c>
      <x:c r="B783" t="str">
        <x:v>short_same_day</x:v>
      </x:c>
      <x:c r="C783" t="str">
        <x:v>C63</x:v>
      </x:c>
      <x:c r="D783" s="59" t="n">
        <x:v>44</x:v>
      </x:c>
      <x:c r="E783" s="59" t="n">
        <x:v>24</x:v>
      </x:c>
      <x:c r="F783" s="59" t="str">
        <x:v>S2</x:v>
      </x:c>
      <x:c r="G783" s="59" t="n">
        <x:v>286</x:v>
      </x:c>
      <x:c r="H783" s="59" t="n">
        <x:v>300</x:v>
      </x:c>
      <x:c r="I783" s="59" t="n">
        <x:v>10</x:v>
      </x:c>
      <x:c r="J783" s="60" t="n">
        <x:f>'参数'!$C$4</x:f>
        <x:v>120</x:v>
      </x:c>
      <x:c r="K783" s="60" t="n">
        <x:f>'参数'!$D$4</x:f>
        <x:v>180</x:v>
      </x:c>
      <x:c r="L783" s="60" t="n">
        <x:f>H783+I783+J783</x:f>
        <x:v>430</x:v>
      </x:c>
      <x:c r="M783" s="60" t="n">
        <x:f>L783+K783</x:f>
        <x:v>610</x:v>
      </x:c>
      <x:c r="N783" s="60" t="n">
        <x:f>'参数'!$B$10</x:f>
        <x:v>1</x:v>
      </x:c>
      <x:c r="O783" s="60" t="n">
        <x:f>N783*'参数'!$B$11</x:f>
        <x:v>2</x:v>
      </x:c>
      <x:c r="P783" s="60" t="n">
        <x:f>N783*'参数'!$B$12</x:f>
        <x:v>1</x:v>
      </x:c>
      <x:c r="Q783" t="str">
        <x:f>C783&amp;"d"</x:f>
        <x:v>C63d</x:v>
      </x:c>
      <x:c r="R783" t="str">
        <x:f>C783&amp;"p"</x:f>
        <x:v>C63p</x:v>
      </x:c>
      <x:c r="S783" t="str">
        <x:f>IF(AND(L783&gt;=H783+I783+J783,M783&gt;L783,F783&lt;&gt;""),"PASS","FAIL")</x:f>
        <x:v>PASS</x:v>
      </x:c>
      <x:c r="T783" t="n">
        <x:v>9</x:v>
      </x:c>
      <x:c r="U783" t="str">
        <x:v>pickup_after_delivery_completion_plus_usage_lag</x:v>
      </x:c>
    </x:row>
    <x:row r="784">
      <x:c r="A784" t="str">
        <x:v>Set2_100-10-3b</x:v>
      </x:c>
      <x:c r="B784" t="str">
        <x:v>short_same_day</x:v>
      </x:c>
      <x:c r="C784" t="str">
        <x:v>C64</x:v>
      </x:c>
      <x:c r="D784" s="59" t="n">
        <x:v>44</x:v>
      </x:c>
      <x:c r="E784" s="59" t="n">
        <x:v>24</x:v>
      </x:c>
      <x:c r="F784" s="59" t="str">
        <x:v>S2</x:v>
      </x:c>
      <x:c r="G784" s="59" t="n">
        <x:v>290</x:v>
      </x:c>
      <x:c r="H784" s="59" t="n">
        <x:v>306</x:v>
      </x:c>
      <x:c r="I784" s="59" t="n">
        <x:v>10</x:v>
      </x:c>
      <x:c r="J784" s="60" t="n">
        <x:f>'参数'!$C$4</x:f>
        <x:v>120</x:v>
      </x:c>
      <x:c r="K784" s="60" t="n">
        <x:f>'参数'!$D$4</x:f>
        <x:v>180</x:v>
      </x:c>
      <x:c r="L784" s="60" t="n">
        <x:f>H784+I784+J784</x:f>
        <x:v>436</x:v>
      </x:c>
      <x:c r="M784" s="60" t="n">
        <x:f>L784+K784</x:f>
        <x:v>616</x:v>
      </x:c>
      <x:c r="N784" s="60" t="n">
        <x:f>'参数'!$B$10</x:f>
        <x:v>1</x:v>
      </x:c>
      <x:c r="O784" s="60" t="n">
        <x:f>N784*'参数'!$B$11</x:f>
        <x:v>2</x:v>
      </x:c>
      <x:c r="P784" s="60" t="n">
        <x:f>N784*'参数'!$B$12</x:f>
        <x:v>1</x:v>
      </x:c>
      <x:c r="Q784" t="str">
        <x:f>C784&amp;"d"</x:f>
        <x:v>C64d</x:v>
      </x:c>
      <x:c r="R784" t="str">
        <x:f>C784&amp;"p"</x:f>
        <x:v>C64p</x:v>
      </x:c>
      <x:c r="S784" t="str">
        <x:f>IF(AND(L784&gt;=H784+I784+J784,M784&gt;L784,F784&lt;&gt;""),"PASS","FAIL")</x:f>
        <x:v>PASS</x:v>
      </x:c>
      <x:c r="T784" t="n">
        <x:v>0</x:v>
      </x:c>
      <x:c r="U784" t="str">
        <x:v>pickup_after_delivery_completion_plus_usage_lag</x:v>
      </x:c>
    </x:row>
    <x:row r="785">
      <x:c r="A785" t="str">
        <x:v>Set2_100-10-3b</x:v>
      </x:c>
      <x:c r="B785" t="str">
        <x:v>short_same_day</x:v>
      </x:c>
      <x:c r="C785" t="str">
        <x:v>C65</x:v>
      </x:c>
      <x:c r="D785" s="59" t="n">
        <x:v>50</x:v>
      </x:c>
      <x:c r="E785" s="59" t="n">
        <x:v>34</x:v>
      </x:c>
      <x:c r="F785" s="59" t="str">
        <x:v>S2</x:v>
      </x:c>
      <x:c r="G785" s="59" t="n">
        <x:v>321</x:v>
      </x:c>
      <x:c r="H785" s="59" t="n">
        <x:v>347</x:v>
      </x:c>
      <x:c r="I785" s="59" t="n">
        <x:v>10</x:v>
      </x:c>
      <x:c r="J785" s="60" t="n">
        <x:f>'参数'!$C$4</x:f>
        <x:v>120</x:v>
      </x:c>
      <x:c r="K785" s="60" t="n">
        <x:f>'参数'!$D$4</x:f>
        <x:v>180</x:v>
      </x:c>
      <x:c r="L785" s="60" t="n">
        <x:f>H785+I785+J785</x:f>
        <x:v>477</x:v>
      </x:c>
      <x:c r="M785" s="60" t="n">
        <x:f>L785+K785</x:f>
        <x:v>657</x:v>
      </x:c>
      <x:c r="N785" s="60" t="n">
        <x:f>'参数'!$B$10</x:f>
        <x:v>1</x:v>
      </x:c>
      <x:c r="O785" s="60" t="n">
        <x:f>N785*'参数'!$B$11</x:f>
        <x:v>2</x:v>
      </x:c>
      <x:c r="P785" s="60" t="n">
        <x:f>N785*'参数'!$B$12</x:f>
        <x:v>1</x:v>
      </x:c>
      <x:c r="Q785" t="str">
        <x:f>C785&amp;"d"</x:f>
        <x:v>C65d</x:v>
      </x:c>
      <x:c r="R785" t="str">
        <x:f>C785&amp;"p"</x:f>
        <x:v>C65p</x:v>
      </x:c>
      <x:c r="S785" t="str">
        <x:f>IF(AND(L785&gt;=H785+I785+J785,M785&gt;L785,F785&lt;&gt;""),"PASS","FAIL")</x:f>
        <x:v>PASS</x:v>
      </x:c>
      <x:c r="T785" t="n">
        <x:v>10</x:v>
      </x:c>
      <x:c r="U785" t="str">
        <x:v>pickup_after_delivery_completion_plus_usage_lag</x:v>
      </x:c>
    </x:row>
    <x:row r="786">
      <x:c r="A786" t="str">
        <x:v>Set2_100-10-3b</x:v>
      </x:c>
      <x:c r="B786" t="str">
        <x:v>short_same_day</x:v>
      </x:c>
      <x:c r="C786" t="str">
        <x:v>C66</x:v>
      </x:c>
      <x:c r="D786" s="59" t="n">
        <x:v>48</x:v>
      </x:c>
      <x:c r="E786" s="59" t="n">
        <x:v>16</x:v>
      </x:c>
      <x:c r="F786" s="59" t="str">
        <x:v>S2</x:v>
      </x:c>
      <x:c r="G786" s="59" t="n">
        <x:v>362</x:v>
      </x:c>
      <x:c r="H786" s="59" t="n">
        <x:v>400</x:v>
      </x:c>
      <x:c r="I786" s="59" t="n">
        <x:v>10</x:v>
      </x:c>
      <x:c r="J786" s="60" t="n">
        <x:f>'参数'!$C$4</x:f>
        <x:v>120</x:v>
      </x:c>
      <x:c r="K786" s="60" t="n">
        <x:f>'参数'!$D$4</x:f>
        <x:v>180</x:v>
      </x:c>
      <x:c r="L786" s="60" t="n">
        <x:f>H786+I786+J786</x:f>
        <x:v>530</x:v>
      </x:c>
      <x:c r="M786" s="60" t="n">
        <x:f>L786+K786</x:f>
        <x:v>710</x:v>
      </x:c>
      <x:c r="N786" s="60" t="n">
        <x:f>'参数'!$B$10</x:f>
        <x:v>1</x:v>
      </x:c>
      <x:c r="O786" s="60" t="n">
        <x:f>N786*'参数'!$B$11</x:f>
        <x:v>2</x:v>
      </x:c>
      <x:c r="P786" s="60" t="n">
        <x:f>N786*'参数'!$B$12</x:f>
        <x:v>1</x:v>
      </x:c>
      <x:c r="Q786" t="str">
        <x:f>C786&amp;"d"</x:f>
        <x:v>C66d</x:v>
      </x:c>
      <x:c r="R786" t="str">
        <x:f>C786&amp;"p"</x:f>
        <x:v>C66p</x:v>
      </x:c>
      <x:c r="S786" t="str">
        <x:f>IF(AND(L786&gt;=H786+I786+J786,M786&gt;L786,F786&lt;&gt;""),"PASS","FAIL")</x:f>
        <x:v>PASS</x:v>
      </x:c>
      <x:c r="T786" t="n">
        <x:v>9</x:v>
      </x:c>
      <x:c r="U786" t="str">
        <x:v>pickup_after_delivery_completion_plus_usage_lag</x:v>
      </x:c>
    </x:row>
    <x:row r="787">
      <x:c r="A787" t="str">
        <x:v>Set2_100-10-3b</x:v>
      </x:c>
      <x:c r="B787" t="str">
        <x:v>short_same_day</x:v>
      </x:c>
      <x:c r="C787" t="str">
        <x:v>C67</x:v>
      </x:c>
      <x:c r="D787" s="59" t="n">
        <x:v>39</x:v>
      </x:c>
      <x:c r="E787" s="59" t="n">
        <x:v>11</x:v>
      </x:c>
      <x:c r="F787" s="59" t="str">
        <x:v>S2</x:v>
      </x:c>
      <x:c r="G787" s="59" t="n">
        <x:v>280</x:v>
      </x:c>
      <x:c r="H787" s="59" t="n">
        <x:v>316</x:v>
      </x:c>
      <x:c r="I787" s="59" t="n">
        <x:v>10</x:v>
      </x:c>
      <x:c r="J787" s="60" t="n">
        <x:f>'参数'!$C$4</x:f>
        <x:v>120</x:v>
      </x:c>
      <x:c r="K787" s="60" t="n">
        <x:f>'参数'!$D$4</x:f>
        <x:v>180</x:v>
      </x:c>
      <x:c r="L787" s="60" t="n">
        <x:f>H787+I787+J787</x:f>
        <x:v>446</x:v>
      </x:c>
      <x:c r="M787" s="60" t="n">
        <x:f>L787+K787</x:f>
        <x:v>626</x:v>
      </x:c>
      <x:c r="N787" s="60" t="n">
        <x:f>'参数'!$B$10</x:f>
        <x:v>1</x:v>
      </x:c>
      <x:c r="O787" s="60" t="n">
        <x:f>N787*'参数'!$B$11</x:f>
        <x:v>2</x:v>
      </x:c>
      <x:c r="P787" s="60" t="n">
        <x:f>N787*'参数'!$B$12</x:f>
        <x:v>1</x:v>
      </x:c>
      <x:c r="Q787" t="str">
        <x:f>C787&amp;"d"</x:f>
        <x:v>C67d</x:v>
      </x:c>
      <x:c r="R787" t="str">
        <x:f>C787&amp;"p"</x:f>
        <x:v>C67p</x:v>
      </x:c>
      <x:c r="S787" t="str">
        <x:f>IF(AND(L787&gt;=H787+I787+J787,M787&gt;L787,F787&lt;&gt;""),"PASS","FAIL")</x:f>
        <x:v>PASS</x:v>
      </x:c>
      <x:c r="T787" t="n">
        <x:v>14</x:v>
      </x:c>
      <x:c r="U787" t="str">
        <x:v>pickup_after_delivery_completion_plus_usage_lag</x:v>
      </x:c>
    </x:row>
    <x:row r="788">
      <x:c r="A788" t="str">
        <x:v>Set2_100-10-3b</x:v>
      </x:c>
      <x:c r="B788" t="str">
        <x:v>short_same_day</x:v>
      </x:c>
      <x:c r="C788" t="str">
        <x:v>C68</x:v>
      </x:c>
      <x:c r="D788" s="59" t="n">
        <x:v>49</x:v>
      </x:c>
      <x:c r="E788" s="59" t="n">
        <x:v>29</x:v>
      </x:c>
      <x:c r="F788" s="59" t="str">
        <x:v>S2</x:v>
      </x:c>
      <x:c r="G788" s="59" t="n">
        <x:v>124</x:v>
      </x:c>
      <x:c r="H788" s="59" t="n">
        <x:v>134</x:v>
      </x:c>
      <x:c r="I788" s="59" t="n">
        <x:v>10</x:v>
      </x:c>
      <x:c r="J788" s="60" t="n">
        <x:f>'参数'!$C$4</x:f>
        <x:v>120</x:v>
      </x:c>
      <x:c r="K788" s="60" t="n">
        <x:f>'参数'!$D$4</x:f>
        <x:v>180</x:v>
      </x:c>
      <x:c r="L788" s="60" t="n">
        <x:f>H788+I788+J788</x:f>
        <x:v>264</x:v>
      </x:c>
      <x:c r="M788" s="60" t="n">
        <x:f>L788+K788</x:f>
        <x:v>444</x:v>
      </x:c>
      <x:c r="N788" s="60" t="n">
        <x:f>'参数'!$B$10</x:f>
        <x:v>1</x:v>
      </x:c>
      <x:c r="O788" s="60" t="n">
        <x:f>N788*'参数'!$B$11</x:f>
        <x:v>2</x:v>
      </x:c>
      <x:c r="P788" s="60" t="n">
        <x:f>N788*'参数'!$B$12</x:f>
        <x:v>1</x:v>
      </x:c>
      <x:c r="Q788" t="str">
        <x:f>C788&amp;"d"</x:f>
        <x:v>C68d</x:v>
      </x:c>
      <x:c r="R788" t="str">
        <x:f>C788&amp;"p"</x:f>
        <x:v>C68p</x:v>
      </x:c>
      <x:c r="S788" t="str">
        <x:f>IF(AND(L788&gt;=H788+I788+J788,M788&gt;L788,F788&lt;&gt;""),"PASS","FAIL")</x:f>
        <x:v>PASS</x:v>
      </x:c>
      <x:c r="T788" t="n">
        <x:v>9</x:v>
      </x:c>
      <x:c r="U788" t="str">
        <x:v>pickup_after_delivery_completion_plus_usage_lag</x:v>
      </x:c>
    </x:row>
    <x:row r="789">
      <x:c r="A789" t="str">
        <x:v>Set2_100-10-3b</x:v>
      </x:c>
      <x:c r="B789" t="str">
        <x:v>short_same_day</x:v>
      </x:c>
      <x:c r="C789" t="str">
        <x:v>C69</x:v>
      </x:c>
      <x:c r="D789" s="59" t="n">
        <x:v>43</x:v>
      </x:c>
      <x:c r="E789" s="59" t="n">
        <x:v>29</x:v>
      </x:c>
      <x:c r="F789" s="59" t="str">
        <x:v>S2</x:v>
      </x:c>
      <x:c r="G789" s="59" t="n">
        <x:v>226</x:v>
      </x:c>
      <x:c r="H789" s="59" t="n">
        <x:v>242</x:v>
      </x:c>
      <x:c r="I789" s="59" t="n">
        <x:v>10</x:v>
      </x:c>
      <x:c r="J789" s="60" t="n">
        <x:f>'参数'!$C$4</x:f>
        <x:v>120</x:v>
      </x:c>
      <x:c r="K789" s="60" t="n">
        <x:f>'参数'!$D$4</x:f>
        <x:v>180</x:v>
      </x:c>
      <x:c r="L789" s="60" t="n">
        <x:f>H789+I789+J789</x:f>
        <x:v>372</x:v>
      </x:c>
      <x:c r="M789" s="60" t="n">
        <x:f>L789+K789</x:f>
        <x:v>552</x:v>
      </x:c>
      <x:c r="N789" s="60" t="n">
        <x:f>'参数'!$B$10</x:f>
        <x:v>1</x:v>
      </x:c>
      <x:c r="O789" s="60" t="n">
        <x:f>N789*'参数'!$B$11</x:f>
        <x:v>2</x:v>
      </x:c>
      <x:c r="P789" s="60" t="n">
        <x:f>N789*'参数'!$B$12</x:f>
        <x:v>1</x:v>
      </x:c>
      <x:c r="Q789" t="str">
        <x:f>C789&amp;"d"</x:f>
        <x:v>C69d</x:v>
      </x:c>
      <x:c r="R789" t="str">
        <x:f>C789&amp;"p"</x:f>
        <x:v>C69p</x:v>
      </x:c>
      <x:c r="S789" t="str">
        <x:f>IF(AND(L789&gt;=H789+I789+J789,M789&gt;L789,F789&lt;&gt;""),"PASS","FAIL")</x:f>
        <x:v>PASS</x:v>
      </x:c>
      <x:c r="T789" t="n">
        <x:v>12</x:v>
      </x:c>
      <x:c r="U789" t="str">
        <x:v>pickup_after_delivery_completion_plus_usage_lag</x:v>
      </x:c>
    </x:row>
    <x:row r="790">
      <x:c r="A790" t="str">
        <x:v>Set2_100-10-3b</x:v>
      </x:c>
      <x:c r="B790" t="str">
        <x:v>short_same_day</x:v>
      </x:c>
      <x:c r="C790" t="str">
        <x:v>C70</x:v>
      </x:c>
      <x:c r="D790" s="59" t="n">
        <x:v>46</x:v>
      </x:c>
      <x:c r="E790" s="59" t="n">
        <x:v>40</x:v>
      </x:c>
      <x:c r="F790" s="59" t="str">
        <x:v>S8</x:v>
      </x:c>
      <x:c r="G790" s="59" t="n">
        <x:v>603</x:v>
      </x:c>
      <x:c r="H790" s="59" t="n">
        <x:v>615</x:v>
      </x:c>
      <x:c r="I790" s="59" t="n">
        <x:v>10</x:v>
      </x:c>
      <x:c r="J790" s="60" t="n">
        <x:f>'参数'!$C$4</x:f>
        <x:v>120</x:v>
      </x:c>
      <x:c r="K790" s="60" t="n">
        <x:f>'参数'!$D$4</x:f>
        <x:v>180</x:v>
      </x:c>
      <x:c r="L790" s="60" t="n">
        <x:f>H790+I790+J790</x:f>
        <x:v>745</x:v>
      </x:c>
      <x:c r="M790" s="60" t="n">
        <x:f>L790+K790</x:f>
        <x:v>925</x:v>
      </x:c>
      <x:c r="N790" s="60" t="n">
        <x:f>'参数'!$B$10</x:f>
        <x:v>1</x:v>
      </x:c>
      <x:c r="O790" s="60" t="n">
        <x:f>N790*'参数'!$B$11</x:f>
        <x:v>2</x:v>
      </x:c>
      <x:c r="P790" s="60" t="n">
        <x:f>N790*'参数'!$B$12</x:f>
        <x:v>1</x:v>
      </x:c>
      <x:c r="Q790" t="str">
        <x:f>C790&amp;"d"</x:f>
        <x:v>C70d</x:v>
      </x:c>
      <x:c r="R790" t="str">
        <x:f>C790&amp;"p"</x:f>
        <x:v>C70p</x:v>
      </x:c>
      <x:c r="S790" t="str">
        <x:f>IF(AND(L790&gt;=H790+I790+J790,M790&gt;L790,F790&lt;&gt;""),"PASS","FAIL")</x:f>
        <x:v>PASS</x:v>
      </x:c>
      <x:c r="T790" t="n">
        <x:v>12</x:v>
      </x:c>
      <x:c r="U790" t="str">
        <x:v>pickup_after_delivery_completion_plus_usage_lag</x:v>
      </x:c>
    </x:row>
    <x:row r="791">
      <x:c r="A791" t="str">
        <x:v>Set2_100-10-3b</x:v>
      </x:c>
      <x:c r="B791" t="str">
        <x:v>short_same_day</x:v>
      </x:c>
      <x:c r="C791" t="str">
        <x:v>C71</x:v>
      </x:c>
      <x:c r="D791" s="59" t="n">
        <x:v>30</x:v>
      </x:c>
      <x:c r="E791" s="59" t="n">
        <x:v>25</x:v>
      </x:c>
      <x:c r="F791" s="59" t="str">
        <x:v>S9</x:v>
      </x:c>
      <x:c r="G791" s="59" t="n">
        <x:v>576</x:v>
      </x:c>
      <x:c r="H791" s="59" t="n">
        <x:v>586</x:v>
      </x:c>
      <x:c r="I791" s="59" t="n">
        <x:v>10</x:v>
      </x:c>
      <x:c r="J791" s="60" t="n">
        <x:f>'参数'!$C$4</x:f>
        <x:v>120</x:v>
      </x:c>
      <x:c r="K791" s="60" t="n">
        <x:f>'参数'!$D$4</x:f>
        <x:v>180</x:v>
      </x:c>
      <x:c r="L791" s="60" t="n">
        <x:f>H791+I791+J791</x:f>
        <x:v>716</x:v>
      </x:c>
      <x:c r="M791" s="60" t="n">
        <x:f>L791+K791</x:f>
        <x:v>896</x:v>
      </x:c>
      <x:c r="N791" s="60" t="n">
        <x:f>'参数'!$B$10</x:f>
        <x:v>1</x:v>
      </x:c>
      <x:c r="O791" s="60" t="n">
        <x:f>N791*'参数'!$B$11</x:f>
        <x:v>2</x:v>
      </x:c>
      <x:c r="P791" s="60" t="n">
        <x:f>N791*'参数'!$B$12</x:f>
        <x:v>1</x:v>
      </x:c>
      <x:c r="Q791" t="str">
        <x:f>C791&amp;"d"</x:f>
        <x:v>C71d</x:v>
      </x:c>
      <x:c r="R791" t="str">
        <x:f>C791&amp;"p"</x:f>
        <x:v>C71p</x:v>
      </x:c>
      <x:c r="S791" t="str">
        <x:f>IF(AND(L791&gt;=H791+I791+J791,M791&gt;L791,F791&lt;&gt;""),"PASS","FAIL")</x:f>
        <x:v>PASS</x:v>
      </x:c>
      <x:c r="T791" t="n">
        <x:v>4</x:v>
      </x:c>
      <x:c r="U791" t="str">
        <x:v>pickup_after_delivery_completion_plus_usage_lag</x:v>
      </x:c>
    </x:row>
    <x:row r="792">
      <x:c r="A792" t="str">
        <x:v>Set2_100-10-3b</x:v>
      </x:c>
      <x:c r="B792" t="str">
        <x:v>short_same_day</x:v>
      </x:c>
      <x:c r="C792" t="str">
        <x:v>C72</x:v>
      </x:c>
      <x:c r="D792" s="59" t="n">
        <x:v>41</x:v>
      </x:c>
      <x:c r="E792" s="59" t="n">
        <x:v>28</x:v>
      </x:c>
      <x:c r="F792" s="59" t="str">
        <x:v>S2</x:v>
      </x:c>
      <x:c r="G792" s="59" t="n">
        <x:v>467</x:v>
      </x:c>
      <x:c r="H792" s="59" t="n">
        <x:v>505</x:v>
      </x:c>
      <x:c r="I792" s="59" t="n">
        <x:v>10</x:v>
      </x:c>
      <x:c r="J792" s="60" t="n">
        <x:f>'参数'!$C$4</x:f>
        <x:v>120</x:v>
      </x:c>
      <x:c r="K792" s="60" t="n">
        <x:f>'参数'!$D$4</x:f>
        <x:v>180</x:v>
      </x:c>
      <x:c r="L792" s="60" t="n">
        <x:f>H792+I792+J792</x:f>
        <x:v>635</x:v>
      </x:c>
      <x:c r="M792" s="60" t="n">
        <x:f>L792+K792</x:f>
        <x:v>815</x:v>
      </x:c>
      <x:c r="N792" s="60" t="n">
        <x:f>'参数'!$B$10</x:f>
        <x:v>1</x:v>
      </x:c>
      <x:c r="O792" s="60" t="n">
        <x:f>N792*'参数'!$B$11</x:f>
        <x:v>2</x:v>
      </x:c>
      <x:c r="P792" s="60" t="n">
        <x:f>N792*'参数'!$B$12</x:f>
        <x:v>1</x:v>
      </x:c>
      <x:c r="Q792" t="str">
        <x:f>C792&amp;"d"</x:f>
        <x:v>C72d</x:v>
      </x:c>
      <x:c r="R792" t="str">
        <x:f>C792&amp;"p"</x:f>
        <x:v>C72p</x:v>
      </x:c>
      <x:c r="S792" t="str">
        <x:f>IF(AND(L792&gt;=H792+I792+J792,M792&gt;L792,F792&lt;&gt;""),"PASS","FAIL")</x:f>
        <x:v>PASS</x:v>
      </x:c>
      <x:c r="T792" t="n">
        <x:v>1</x:v>
      </x:c>
      <x:c r="U792" t="str">
        <x:v>pickup_after_delivery_completion_plus_usage_lag</x:v>
      </x:c>
    </x:row>
    <x:row r="793">
      <x:c r="A793" t="str">
        <x:v>Set2_100-10-3b</x:v>
      </x:c>
      <x:c r="B793" t="str">
        <x:v>short_same_day</x:v>
      </x:c>
      <x:c r="C793" t="str">
        <x:v>C73</x:v>
      </x:c>
      <x:c r="D793" s="59" t="n">
        <x:v>32</x:v>
      </x:c>
      <x:c r="E793" s="59" t="n">
        <x:v>31</x:v>
      </x:c>
      <x:c r="F793" s="59" t="str">
        <x:v>S8</x:v>
      </x:c>
      <x:c r="G793" s="59" t="n">
        <x:v>107</x:v>
      </x:c>
      <x:c r="H793" s="59" t="n">
        <x:v>137</x:v>
      </x:c>
      <x:c r="I793" s="59" t="n">
        <x:v>10</x:v>
      </x:c>
      <x:c r="J793" s="60" t="n">
        <x:f>'参数'!$C$4</x:f>
        <x:v>120</x:v>
      </x:c>
      <x:c r="K793" s="60" t="n">
        <x:f>'参数'!$D$4</x:f>
        <x:v>180</x:v>
      </x:c>
      <x:c r="L793" s="60" t="n">
        <x:f>H793+I793+J793</x:f>
        <x:v>267</x:v>
      </x:c>
      <x:c r="M793" s="60" t="n">
        <x:f>L793+K793</x:f>
        <x:v>447</x:v>
      </x:c>
      <x:c r="N793" s="60" t="n">
        <x:f>'参数'!$B$10</x:f>
        <x:v>1</x:v>
      </x:c>
      <x:c r="O793" s="60" t="n">
        <x:f>N793*'参数'!$B$11</x:f>
        <x:v>2</x:v>
      </x:c>
      <x:c r="P793" s="60" t="n">
        <x:f>N793*'参数'!$B$12</x:f>
        <x:v>1</x:v>
      </x:c>
      <x:c r="Q793" t="str">
        <x:f>C793&amp;"d"</x:f>
        <x:v>C73d</x:v>
      </x:c>
      <x:c r="R793" t="str">
        <x:f>C793&amp;"p"</x:f>
        <x:v>C73p</x:v>
      </x:c>
      <x:c r="S793" t="str">
        <x:f>IF(AND(L793&gt;=H793+I793+J793,M793&gt;L793,F793&lt;&gt;""),"PASS","FAIL")</x:f>
        <x:v>PASS</x:v>
      </x:c>
      <x:c r="T793" t="n">
        <x:v>5</x:v>
      </x:c>
      <x:c r="U793" t="str">
        <x:v>pickup_after_delivery_completion_plus_usage_lag</x:v>
      </x:c>
    </x:row>
    <x:row r="794">
      <x:c r="A794" t="str">
        <x:v>Set2_100-10-3b</x:v>
      </x:c>
      <x:c r="B794" t="str">
        <x:v>short_same_day</x:v>
      </x:c>
      <x:c r="C794" t="str">
        <x:v>C74</x:v>
      </x:c>
      <x:c r="D794" s="59" t="n">
        <x:v>27</x:v>
      </x:c>
      <x:c r="E794" s="59" t="n">
        <x:v>24</x:v>
      </x:c>
      <x:c r="F794" s="59" t="str">
        <x:v>S7</x:v>
      </x:c>
      <x:c r="G794" s="59" t="n">
        <x:v>523</x:v>
      </x:c>
      <x:c r="H794" s="59" t="n">
        <x:v>551</x:v>
      </x:c>
      <x:c r="I794" s="59" t="n">
        <x:v>10</x:v>
      </x:c>
      <x:c r="J794" s="60" t="n">
        <x:f>'参数'!$C$4</x:f>
        <x:v>120</x:v>
      </x:c>
      <x:c r="K794" s="60" t="n">
        <x:f>'参数'!$D$4</x:f>
        <x:v>180</x:v>
      </x:c>
      <x:c r="L794" s="60" t="n">
        <x:f>H794+I794+J794</x:f>
        <x:v>681</x:v>
      </x:c>
      <x:c r="M794" s="60" t="n">
        <x:f>L794+K794</x:f>
        <x:v>861</x:v>
      </x:c>
      <x:c r="N794" s="60" t="n">
        <x:f>'参数'!$B$10</x:f>
        <x:v>1</x:v>
      </x:c>
      <x:c r="O794" s="60" t="n">
        <x:f>N794*'参数'!$B$11</x:f>
        <x:v>2</x:v>
      </x:c>
      <x:c r="P794" s="60" t="n">
        <x:f>N794*'参数'!$B$12</x:f>
        <x:v>1</x:v>
      </x:c>
      <x:c r="Q794" t="str">
        <x:f>C794&amp;"d"</x:f>
        <x:v>C74d</x:v>
      </x:c>
      <x:c r="R794" t="str">
        <x:f>C794&amp;"p"</x:f>
        <x:v>C74p</x:v>
      </x:c>
      <x:c r="S794" t="str">
        <x:f>IF(AND(L794&gt;=H794+I794+J794,M794&gt;L794,F794&lt;&gt;""),"PASS","FAIL")</x:f>
        <x:v>PASS</x:v>
      </x:c>
      <x:c r="T794" t="n">
        <x:v>3</x:v>
      </x:c>
      <x:c r="U794" t="str">
        <x:v>pickup_after_delivery_completion_plus_usage_lag</x:v>
      </x:c>
    </x:row>
    <x:row r="795">
      <x:c r="A795" t="str">
        <x:v>Set2_100-10-3b</x:v>
      </x:c>
      <x:c r="B795" t="str">
        <x:v>short_same_day</x:v>
      </x:c>
      <x:c r="C795" t="str">
        <x:v>C75</x:v>
      </x:c>
      <x:c r="D795" s="59" t="n">
        <x:v>42</x:v>
      </x:c>
      <x:c r="E795" s="59" t="n">
        <x:v>18</x:v>
      </x:c>
      <x:c r="F795" s="59" t="str">
        <x:v>S2</x:v>
      </x:c>
      <x:c r="G795" s="59" t="n">
        <x:v>597</x:v>
      </x:c>
      <x:c r="H795" s="59" t="n">
        <x:v>631</x:v>
      </x:c>
      <x:c r="I795" s="59" t="n">
        <x:v>10</x:v>
      </x:c>
      <x:c r="J795" s="60" t="n">
        <x:f>'参数'!$C$4</x:f>
        <x:v>120</x:v>
      </x:c>
      <x:c r="K795" s="60" t="n">
        <x:f>'参数'!$D$4</x:f>
        <x:v>180</x:v>
      </x:c>
      <x:c r="L795" s="60" t="n">
        <x:f>H795+I795+J795</x:f>
        <x:v>761</x:v>
      </x:c>
      <x:c r="M795" s="60" t="n">
        <x:f>L795+K795</x:f>
        <x:v>941</x:v>
      </x:c>
      <x:c r="N795" s="60" t="n">
        <x:f>'参数'!$B$10</x:f>
        <x:v>1</x:v>
      </x:c>
      <x:c r="O795" s="60" t="n">
        <x:f>N795*'参数'!$B$11</x:f>
        <x:v>2</x:v>
      </x:c>
      <x:c r="P795" s="60" t="n">
        <x:f>N795*'参数'!$B$12</x:f>
        <x:v>1</x:v>
      </x:c>
      <x:c r="Q795" t="str">
        <x:f>C795&amp;"d"</x:f>
        <x:v>C75d</x:v>
      </x:c>
      <x:c r="R795" t="str">
        <x:f>C795&amp;"p"</x:f>
        <x:v>C75p</x:v>
      </x:c>
      <x:c r="S795" t="str">
        <x:f>IF(AND(L795&gt;=H795+I795+J795,M795&gt;L795,F795&lt;&gt;""),"PASS","FAIL")</x:f>
        <x:v>PASS</x:v>
      </x:c>
      <x:c r="T795" t="n">
        <x:v>12</x:v>
      </x:c>
      <x:c r="U795" t="str">
        <x:v>pickup_after_delivery_completion_plus_usage_lag</x:v>
      </x:c>
    </x:row>
    <x:row r="796">
      <x:c r="A796" t="str">
        <x:v>Set2_100-10-3b</x:v>
      </x:c>
      <x:c r="B796" t="str">
        <x:v>short_same_day</x:v>
      </x:c>
      <x:c r="C796" t="str">
        <x:v>C76</x:v>
      </x:c>
      <x:c r="D796" s="59" t="n">
        <x:v>46</x:v>
      </x:c>
      <x:c r="E796" s="59" t="n">
        <x:v>19</x:v>
      </x:c>
      <x:c r="F796" s="59" t="str">
        <x:v>S2</x:v>
      </x:c>
      <x:c r="G796" s="59" t="n">
        <x:v>559</x:v>
      </x:c>
      <x:c r="H796" s="59" t="n">
        <x:v>581</x:v>
      </x:c>
      <x:c r="I796" s="59" t="n">
        <x:v>10</x:v>
      </x:c>
      <x:c r="J796" s="60" t="n">
        <x:f>'参数'!$C$4</x:f>
        <x:v>120</x:v>
      </x:c>
      <x:c r="K796" s="60" t="n">
        <x:f>'参数'!$D$4</x:f>
        <x:v>180</x:v>
      </x:c>
      <x:c r="L796" s="60" t="n">
        <x:f>H796+I796+J796</x:f>
        <x:v>711</x:v>
      </x:c>
      <x:c r="M796" s="60" t="n">
        <x:f>L796+K796</x:f>
        <x:v>891</x:v>
      </x:c>
      <x:c r="N796" s="60" t="n">
        <x:f>'参数'!$B$10</x:f>
        <x:v>1</x:v>
      </x:c>
      <x:c r="O796" s="60" t="n">
        <x:f>N796*'参数'!$B$11</x:f>
        <x:v>2</x:v>
      </x:c>
      <x:c r="P796" s="60" t="n">
        <x:f>N796*'参数'!$B$12</x:f>
        <x:v>1</x:v>
      </x:c>
      <x:c r="Q796" t="str">
        <x:f>C796&amp;"d"</x:f>
        <x:v>C76d</x:v>
      </x:c>
      <x:c r="R796" t="str">
        <x:f>C796&amp;"p"</x:f>
        <x:v>C76p</x:v>
      </x:c>
      <x:c r="S796" t="str">
        <x:f>IF(AND(L796&gt;=H796+I796+J796,M796&gt;L796,F796&lt;&gt;""),"PASS","FAIL")</x:f>
        <x:v>PASS</x:v>
      </x:c>
      <x:c r="T796" t="n">
        <x:v>15</x:v>
      </x:c>
      <x:c r="U796" t="str">
        <x:v>pickup_after_delivery_completion_plus_usage_lag</x:v>
      </x:c>
    </x:row>
    <x:row r="797">
      <x:c r="A797" t="str">
        <x:v>Set2_100-10-3b</x:v>
      </x:c>
      <x:c r="B797" t="str">
        <x:v>short_same_day</x:v>
      </x:c>
      <x:c r="C797" t="str">
        <x:v>C77</x:v>
      </x:c>
      <x:c r="D797" s="59" t="n">
        <x:v>26</x:v>
      </x:c>
      <x:c r="E797" s="59" t="n">
        <x:v>24</x:v>
      </x:c>
      <x:c r="F797" s="59" t="str">
        <x:v>S7</x:v>
      </x:c>
      <x:c r="G797" s="59" t="n">
        <x:v>356</x:v>
      </x:c>
      <x:c r="H797" s="59" t="n">
        <x:v>366</x:v>
      </x:c>
      <x:c r="I797" s="59" t="n">
        <x:v>10</x:v>
      </x:c>
      <x:c r="J797" s="60" t="n">
        <x:f>'参数'!$C$4</x:f>
        <x:v>120</x:v>
      </x:c>
      <x:c r="K797" s="60" t="n">
        <x:f>'参数'!$D$4</x:f>
        <x:v>180</x:v>
      </x:c>
      <x:c r="L797" s="60" t="n">
        <x:f>H797+I797+J797</x:f>
        <x:v>496</x:v>
      </x:c>
      <x:c r="M797" s="60" t="n">
        <x:f>L797+K797</x:f>
        <x:v>676</x:v>
      </x:c>
      <x:c r="N797" s="60" t="n">
        <x:f>'参数'!$B$10</x:f>
        <x:v>1</x:v>
      </x:c>
      <x:c r="O797" s="60" t="n">
        <x:f>N797*'参数'!$B$11</x:f>
        <x:v>2</x:v>
      </x:c>
      <x:c r="P797" s="60" t="n">
        <x:f>N797*'参数'!$B$12</x:f>
        <x:v>1</x:v>
      </x:c>
      <x:c r="Q797" t="str">
        <x:f>C797&amp;"d"</x:f>
        <x:v>C77d</x:v>
      </x:c>
      <x:c r="R797" t="str">
        <x:f>C797&amp;"p"</x:f>
        <x:v>C77p</x:v>
      </x:c>
      <x:c r="S797" t="str">
        <x:f>IF(AND(L797&gt;=H797+I797+J797,M797&gt;L797,F797&lt;&gt;""),"PASS","FAIL")</x:f>
        <x:v>PASS</x:v>
      </x:c>
      <x:c r="T797" t="n">
        <x:v>8</x:v>
      </x:c>
      <x:c r="U797" t="str">
        <x:v>pickup_after_delivery_completion_plus_usage_lag</x:v>
      </x:c>
    </x:row>
    <x:row r="798">
      <x:c r="A798" t="str">
        <x:v>Set2_100-10-3b</x:v>
      </x:c>
      <x:c r="B798" t="str">
        <x:v>short_same_day</x:v>
      </x:c>
      <x:c r="C798" t="str">
        <x:v>C78</x:v>
      </x:c>
      <x:c r="D798" s="59" t="n">
        <x:v>32</x:v>
      </x:c>
      <x:c r="E798" s="59" t="n">
        <x:v>23</x:v>
      </x:c>
      <x:c r="F798" s="59" t="str">
        <x:v>S9</x:v>
      </x:c>
      <x:c r="G798" s="59" t="n">
        <x:v>301</x:v>
      </x:c>
      <x:c r="H798" s="59" t="n">
        <x:v>331</x:v>
      </x:c>
      <x:c r="I798" s="59" t="n">
        <x:v>10</x:v>
      </x:c>
      <x:c r="J798" s="60" t="n">
        <x:f>'参数'!$C$4</x:f>
        <x:v>120</x:v>
      </x:c>
      <x:c r="K798" s="60" t="n">
        <x:f>'参数'!$D$4</x:f>
        <x:v>180</x:v>
      </x:c>
      <x:c r="L798" s="60" t="n">
        <x:f>H798+I798+J798</x:f>
        <x:v>461</x:v>
      </x:c>
      <x:c r="M798" s="60" t="n">
        <x:f>L798+K798</x:f>
        <x:v>641</x:v>
      </x:c>
      <x:c r="N798" s="60" t="n">
        <x:f>'参数'!$B$10</x:f>
        <x:v>1</x:v>
      </x:c>
      <x:c r="O798" s="60" t="n">
        <x:f>N798*'参数'!$B$11</x:f>
        <x:v>2</x:v>
      </x:c>
      <x:c r="P798" s="60" t="n">
        <x:f>N798*'参数'!$B$12</x:f>
        <x:v>1</x:v>
      </x:c>
      <x:c r="Q798" t="str">
        <x:f>C798&amp;"d"</x:f>
        <x:v>C78d</x:v>
      </x:c>
      <x:c r="R798" t="str">
        <x:f>C798&amp;"p"</x:f>
        <x:v>C78p</x:v>
      </x:c>
      <x:c r="S798" t="str">
        <x:f>IF(AND(L798&gt;=H798+I798+J798,M798&gt;L798,F798&lt;&gt;""),"PASS","FAIL")</x:f>
        <x:v>PASS</x:v>
      </x:c>
      <x:c r="T798" t="n">
        <x:v>6</x:v>
      </x:c>
      <x:c r="U798" t="str">
        <x:v>pickup_after_delivery_completion_plus_usage_lag</x:v>
      </x:c>
    </x:row>
    <x:row r="799">
      <x:c r="A799" t="str">
        <x:v>Set2_100-10-3b</x:v>
      </x:c>
      <x:c r="B799" t="str">
        <x:v>short_same_day</x:v>
      </x:c>
      <x:c r="C799" t="str">
        <x:v>C79</x:v>
      </x:c>
      <x:c r="D799" s="59" t="n">
        <x:v>28</x:v>
      </x:c>
      <x:c r="E799" s="59" t="n">
        <x:v>30</x:v>
      </x:c>
      <x:c r="F799" s="59" t="str">
        <x:v>S7</x:v>
      </x:c>
      <x:c r="G799" s="59" t="n">
        <x:v>577</x:v>
      </x:c>
      <x:c r="H799" s="59" t="n">
        <x:v>591</x:v>
      </x:c>
      <x:c r="I799" s="59" t="n">
        <x:v>10</x:v>
      </x:c>
      <x:c r="J799" s="60" t="n">
        <x:f>'参数'!$C$4</x:f>
        <x:v>120</x:v>
      </x:c>
      <x:c r="K799" s="60" t="n">
        <x:f>'参数'!$D$4</x:f>
        <x:v>180</x:v>
      </x:c>
      <x:c r="L799" s="60" t="n">
        <x:f>H799+I799+J799</x:f>
        <x:v>721</x:v>
      </x:c>
      <x:c r="M799" s="60" t="n">
        <x:f>L799+K799</x:f>
        <x:v>901</x:v>
      </x:c>
      <x:c r="N799" s="60" t="n">
        <x:f>'参数'!$B$10</x:f>
        <x:v>1</x:v>
      </x:c>
      <x:c r="O799" s="60" t="n">
        <x:f>N799*'参数'!$B$11</x:f>
        <x:v>2</x:v>
      </x:c>
      <x:c r="P799" s="60" t="n">
        <x:f>N799*'参数'!$B$12</x:f>
        <x:v>1</x:v>
      </x:c>
      <x:c r="Q799" t="str">
        <x:f>C799&amp;"d"</x:f>
        <x:v>C79d</x:v>
      </x:c>
      <x:c r="R799" t="str">
        <x:f>C799&amp;"p"</x:f>
        <x:v>C79p</x:v>
      </x:c>
      <x:c r="S799" t="str">
        <x:f>IF(AND(L799&gt;=H799+I799+J799,M799&gt;L799,F799&lt;&gt;""),"PASS","FAIL")</x:f>
        <x:v>PASS</x:v>
      </x:c>
      <x:c r="T799" t="n">
        <x:v>0</x:v>
      </x:c>
      <x:c r="U799" t="str">
        <x:v>pickup_after_delivery_completion_plus_usage_lag</x:v>
      </x:c>
    </x:row>
    <x:row r="800">
      <x:c r="A800" t="str">
        <x:v>Set2_100-10-3b</x:v>
      </x:c>
      <x:c r="B800" t="str">
        <x:v>short_same_day</x:v>
      </x:c>
      <x:c r="C800" t="str">
        <x:v>C80</x:v>
      </x:c>
      <x:c r="D800" s="59" t="n">
        <x:v>37</x:v>
      </x:c>
      <x:c r="E800" s="59" t="n">
        <x:v>37</x:v>
      </x:c>
      <x:c r="F800" s="59" t="str">
        <x:v>S8</x:v>
      </x:c>
      <x:c r="G800" s="59" t="n">
        <x:v>387</x:v>
      </x:c>
      <x:c r="H800" s="59" t="n">
        <x:v>419</x:v>
      </x:c>
      <x:c r="I800" s="59" t="n">
        <x:v>10</x:v>
      </x:c>
      <x:c r="J800" s="60" t="n">
        <x:f>'参数'!$C$4</x:f>
        <x:v>120</x:v>
      </x:c>
      <x:c r="K800" s="60" t="n">
        <x:f>'参数'!$D$4</x:f>
        <x:v>180</x:v>
      </x:c>
      <x:c r="L800" s="60" t="n">
        <x:f>H800+I800+J800</x:f>
        <x:v>549</x:v>
      </x:c>
      <x:c r="M800" s="60" t="n">
        <x:f>L800+K800</x:f>
        <x:v>729</x:v>
      </x:c>
      <x:c r="N800" s="60" t="n">
        <x:f>'参数'!$B$10</x:f>
        <x:v>1</x:v>
      </x:c>
      <x:c r="O800" s="60" t="n">
        <x:f>N800*'参数'!$B$11</x:f>
        <x:v>2</x:v>
      </x:c>
      <x:c r="P800" s="60" t="n">
        <x:f>N800*'参数'!$B$12</x:f>
        <x:v>1</x:v>
      </x:c>
      <x:c r="Q800" t="str">
        <x:f>C800&amp;"d"</x:f>
        <x:v>C80d</x:v>
      </x:c>
      <x:c r="R800" t="str">
        <x:f>C800&amp;"p"</x:f>
        <x:v>C80p</x:v>
      </x:c>
      <x:c r="S800" t="str">
        <x:f>IF(AND(L800&gt;=H800+I800+J800,M800&gt;L800,F800&lt;&gt;""),"PASS","FAIL")</x:f>
        <x:v>PASS</x:v>
      </x:c>
      <x:c r="T800" t="n">
        <x:v>7</x:v>
      </x:c>
      <x:c r="U800" t="str">
        <x:v>pickup_after_delivery_completion_plus_usage_lag</x:v>
      </x:c>
    </x:row>
    <x:row r="801">
      <x:c r="A801" t="str">
        <x:v>Set2_100-10-3b</x:v>
      </x:c>
      <x:c r="B801" t="str">
        <x:v>short_same_day</x:v>
      </x:c>
      <x:c r="C801" t="str">
        <x:v>C81</x:v>
      </x:c>
      <x:c r="D801" s="59" t="n">
        <x:v>36</x:v>
      </x:c>
      <x:c r="E801" s="59" t="n">
        <x:v>22</x:v>
      </x:c>
      <x:c r="F801" s="59" t="str">
        <x:v>S2</x:v>
      </x:c>
      <x:c r="G801" s="59" t="n">
        <x:v>485</x:v>
      </x:c>
      <x:c r="H801" s="59" t="n">
        <x:v>505</x:v>
      </x:c>
      <x:c r="I801" s="59" t="n">
        <x:v>10</x:v>
      </x:c>
      <x:c r="J801" s="60" t="n">
        <x:f>'参数'!$C$4</x:f>
        <x:v>120</x:v>
      </x:c>
      <x:c r="K801" s="60" t="n">
        <x:f>'参数'!$D$4</x:f>
        <x:v>180</x:v>
      </x:c>
      <x:c r="L801" s="60" t="n">
        <x:f>H801+I801+J801</x:f>
        <x:v>635</x:v>
      </x:c>
      <x:c r="M801" s="60" t="n">
        <x:f>L801+K801</x:f>
        <x:v>815</x:v>
      </x:c>
      <x:c r="N801" s="60" t="n">
        <x:f>'参数'!$B$10</x:f>
        <x:v>1</x:v>
      </x:c>
      <x:c r="O801" s="60" t="n">
        <x:f>N801*'参数'!$B$11</x:f>
        <x:v>2</x:v>
      </x:c>
      <x:c r="P801" s="60" t="n">
        <x:f>N801*'参数'!$B$12</x:f>
        <x:v>1</x:v>
      </x:c>
      <x:c r="Q801" t="str">
        <x:f>C801&amp;"d"</x:f>
        <x:v>C81d</x:v>
      </x:c>
      <x:c r="R801" t="str">
        <x:f>C801&amp;"p"</x:f>
        <x:v>C81p</x:v>
      </x:c>
      <x:c r="S801" t="str">
        <x:f>IF(AND(L801&gt;=H801+I801+J801,M801&gt;L801,F801&lt;&gt;""),"PASS","FAIL")</x:f>
        <x:v>PASS</x:v>
      </x:c>
      <x:c r="T801" t="n">
        <x:v>4</x:v>
      </x:c>
      <x:c r="U801" t="str">
        <x:v>pickup_after_delivery_completion_plus_usage_lag</x:v>
      </x:c>
    </x:row>
    <x:row r="802">
      <x:c r="A802" t="str">
        <x:v>Set2_100-10-3b</x:v>
      </x:c>
      <x:c r="B802" t="str">
        <x:v>short_same_day</x:v>
      </x:c>
      <x:c r="C802" t="str">
        <x:v>C82</x:v>
      </x:c>
      <x:c r="D802" s="59" t="n">
        <x:v>48</x:v>
      </x:c>
      <x:c r="E802" s="59" t="n">
        <x:v>38</x:v>
      </x:c>
      <x:c r="F802" s="59" t="str">
        <x:v>S8</x:v>
      </x:c>
      <x:c r="G802" s="59" t="n">
        <x:v>517</x:v>
      </x:c>
      <x:c r="H802" s="59" t="n">
        <x:v>531</x:v>
      </x:c>
      <x:c r="I802" s="59" t="n">
        <x:v>10</x:v>
      </x:c>
      <x:c r="J802" s="60" t="n">
        <x:f>'参数'!$C$4</x:f>
        <x:v>120</x:v>
      </x:c>
      <x:c r="K802" s="60" t="n">
        <x:f>'参数'!$D$4</x:f>
        <x:v>180</x:v>
      </x:c>
      <x:c r="L802" s="60" t="n">
        <x:f>H802+I802+J802</x:f>
        <x:v>661</x:v>
      </x:c>
      <x:c r="M802" s="60" t="n">
        <x:f>L802+K802</x:f>
        <x:v>841</x:v>
      </x:c>
      <x:c r="N802" s="60" t="n">
        <x:f>'参数'!$B$10</x:f>
        <x:v>1</x:v>
      </x:c>
      <x:c r="O802" s="60" t="n">
        <x:f>N802*'参数'!$B$11</x:f>
        <x:v>2</x:v>
      </x:c>
      <x:c r="P802" s="60" t="n">
        <x:f>N802*'参数'!$B$12</x:f>
        <x:v>1</x:v>
      </x:c>
      <x:c r="Q802" t="str">
        <x:f>C802&amp;"d"</x:f>
        <x:v>C82d</x:v>
      </x:c>
      <x:c r="R802" t="str">
        <x:f>C802&amp;"p"</x:f>
        <x:v>C82p</x:v>
      </x:c>
      <x:c r="S802" t="str">
        <x:f>IF(AND(L802&gt;=H802+I802+J802,M802&gt;L802,F802&lt;&gt;""),"PASS","FAIL")</x:f>
        <x:v>PASS</x:v>
      </x:c>
      <x:c r="T802" t="n">
        <x:v>7</x:v>
      </x:c>
      <x:c r="U802" t="str">
        <x:v>pickup_after_delivery_completion_plus_usage_lag</x:v>
      </x:c>
    </x:row>
    <x:row r="803">
      <x:c r="A803" t="str">
        <x:v>Set2_100-10-3b</x:v>
      </x:c>
      <x:c r="B803" t="str">
        <x:v>short_same_day</x:v>
      </x:c>
      <x:c r="C803" t="str">
        <x:v>C83</x:v>
      </x:c>
      <x:c r="D803" s="59" t="n">
        <x:v>31</x:v>
      </x:c>
      <x:c r="E803" s="59" t="n">
        <x:v>22</x:v>
      </x:c>
      <x:c r="F803" s="59" t="str">
        <x:v>S9</x:v>
      </x:c>
      <x:c r="G803" s="59" t="n">
        <x:v>299</x:v>
      </x:c>
      <x:c r="H803" s="59" t="n">
        <x:v>335</x:v>
      </x:c>
      <x:c r="I803" s="59" t="n">
        <x:v>10</x:v>
      </x:c>
      <x:c r="J803" s="60" t="n">
        <x:f>'参数'!$C$4</x:f>
        <x:v>120</x:v>
      </x:c>
      <x:c r="K803" s="60" t="n">
        <x:f>'参数'!$D$4</x:f>
        <x:v>180</x:v>
      </x:c>
      <x:c r="L803" s="60" t="n">
        <x:f>H803+I803+J803</x:f>
        <x:v>465</x:v>
      </x:c>
      <x:c r="M803" s="60" t="n">
        <x:f>L803+K803</x:f>
        <x:v>645</x:v>
      </x:c>
      <x:c r="N803" s="60" t="n">
        <x:f>'参数'!$B$10</x:f>
        <x:v>1</x:v>
      </x:c>
      <x:c r="O803" s="60" t="n">
        <x:f>N803*'参数'!$B$11</x:f>
        <x:v>2</x:v>
      </x:c>
      <x:c r="P803" s="60" t="n">
        <x:f>N803*'参数'!$B$12</x:f>
        <x:v>1</x:v>
      </x:c>
      <x:c r="Q803" t="str">
        <x:f>C803&amp;"d"</x:f>
        <x:v>C83d</x:v>
      </x:c>
      <x:c r="R803" t="str">
        <x:f>C803&amp;"p"</x:f>
        <x:v>C83p</x:v>
      </x:c>
      <x:c r="S803" t="str">
        <x:f>IF(AND(L803&gt;=H803+I803+J803,M803&gt;L803,F803&lt;&gt;""),"PASS","FAIL")</x:f>
        <x:v>PASS</x:v>
      </x:c>
      <x:c r="T803" t="n">
        <x:v>3</x:v>
      </x:c>
      <x:c r="U803" t="str">
        <x:v>pickup_after_delivery_completion_plus_usage_lag</x:v>
      </x:c>
    </x:row>
    <x:row r="804">
      <x:c r="A804" t="str">
        <x:v>Set2_100-10-3b</x:v>
      </x:c>
      <x:c r="B804" t="str">
        <x:v>short_same_day</x:v>
      </x:c>
      <x:c r="C804" t="str">
        <x:v>C84</x:v>
      </x:c>
      <x:c r="D804" s="59" t="n">
        <x:v>33</x:v>
      </x:c>
      <x:c r="E804" s="59" t="n">
        <x:v>27</x:v>
      </x:c>
      <x:c r="F804" s="59" t="str">
        <x:v>S9</x:v>
      </x:c>
      <x:c r="G804" s="59" t="n">
        <x:v>186</x:v>
      </x:c>
      <x:c r="H804" s="59" t="n">
        <x:v>224</x:v>
      </x:c>
      <x:c r="I804" s="59" t="n">
        <x:v>10</x:v>
      </x:c>
      <x:c r="J804" s="60" t="n">
        <x:f>'参数'!$C$4</x:f>
        <x:v>120</x:v>
      </x:c>
      <x:c r="K804" s="60" t="n">
        <x:f>'参数'!$D$4</x:f>
        <x:v>180</x:v>
      </x:c>
      <x:c r="L804" s="60" t="n">
        <x:f>H804+I804+J804</x:f>
        <x:v>354</x:v>
      </x:c>
      <x:c r="M804" s="60" t="n">
        <x:f>L804+K804</x:f>
        <x:v>534</x:v>
      </x:c>
      <x:c r="N804" s="60" t="n">
        <x:f>'参数'!$B$10</x:f>
        <x:v>1</x:v>
      </x:c>
      <x:c r="O804" s="60" t="n">
        <x:f>N804*'参数'!$B$11</x:f>
        <x:v>2</x:v>
      </x:c>
      <x:c r="P804" s="60" t="n">
        <x:f>N804*'参数'!$B$12</x:f>
        <x:v>1</x:v>
      </x:c>
      <x:c r="Q804" t="str">
        <x:f>C804&amp;"d"</x:f>
        <x:v>C84d</x:v>
      </x:c>
      <x:c r="R804" t="str">
        <x:f>C804&amp;"p"</x:f>
        <x:v>C84p</x:v>
      </x:c>
      <x:c r="S804" t="str">
        <x:f>IF(AND(L804&gt;=H804+I804+J804,M804&gt;L804,F804&lt;&gt;""),"PASS","FAIL")</x:f>
        <x:v>PASS</x:v>
      </x:c>
      <x:c r="T804" t="n">
        <x:v>2</x:v>
      </x:c>
      <x:c r="U804" t="str">
        <x:v>pickup_after_delivery_completion_plus_usage_lag</x:v>
      </x:c>
    </x:row>
    <x:row r="805">
      <x:c r="A805" t="str">
        <x:v>Set2_100-10-3b</x:v>
      </x:c>
      <x:c r="B805" t="str">
        <x:v>short_same_day</x:v>
      </x:c>
      <x:c r="C805" t="str">
        <x:v>C85</x:v>
      </x:c>
      <x:c r="D805" s="59" t="n">
        <x:v>26</x:v>
      </x:c>
      <x:c r="E805" s="59" t="n">
        <x:v>27</x:v>
      </x:c>
      <x:c r="F805" s="59" t="str">
        <x:v>S7</x:v>
      </x:c>
      <x:c r="G805" s="59" t="n">
        <x:v>260</x:v>
      </x:c>
      <x:c r="H805" s="59" t="n">
        <x:v>296</x:v>
      </x:c>
      <x:c r="I805" s="59" t="n">
        <x:v>10</x:v>
      </x:c>
      <x:c r="J805" s="60" t="n">
        <x:f>'参数'!$C$4</x:f>
        <x:v>120</x:v>
      </x:c>
      <x:c r="K805" s="60" t="n">
        <x:f>'参数'!$D$4</x:f>
        <x:v>180</x:v>
      </x:c>
      <x:c r="L805" s="60" t="n">
        <x:f>H805+I805+J805</x:f>
        <x:v>426</x:v>
      </x:c>
      <x:c r="M805" s="60" t="n">
        <x:f>L805+K805</x:f>
        <x:v>606</x:v>
      </x:c>
      <x:c r="N805" s="60" t="n">
        <x:f>'参数'!$B$10</x:f>
        <x:v>1</x:v>
      </x:c>
      <x:c r="O805" s="60" t="n">
        <x:f>N805*'参数'!$B$11</x:f>
        <x:v>2</x:v>
      </x:c>
      <x:c r="P805" s="60" t="n">
        <x:f>N805*'参数'!$B$12</x:f>
        <x:v>1</x:v>
      </x:c>
      <x:c r="Q805" t="str">
        <x:f>C805&amp;"d"</x:f>
        <x:v>C85d</x:v>
      </x:c>
      <x:c r="R805" t="str">
        <x:f>C805&amp;"p"</x:f>
        <x:v>C85p</x:v>
      </x:c>
      <x:c r="S805" t="str">
        <x:f>IF(AND(L805&gt;=H805+I805+J805,M805&gt;L805,F805&lt;&gt;""),"PASS","FAIL")</x:f>
        <x:v>PASS</x:v>
      </x:c>
      <x:c r="T805" t="n">
        <x:v>13</x:v>
      </x:c>
      <x:c r="U805" t="str">
        <x:v>pickup_after_delivery_completion_plus_usage_lag</x:v>
      </x:c>
    </x:row>
    <x:row r="806">
      <x:c r="A806" t="str">
        <x:v>Set2_100-10-3b</x:v>
      </x:c>
      <x:c r="B806" t="str">
        <x:v>short_same_day</x:v>
      </x:c>
      <x:c r="C806" t="str">
        <x:v>C86</x:v>
      </x:c>
      <x:c r="D806" s="59" t="n">
        <x:v>29</x:v>
      </x:c>
      <x:c r="E806" s="59" t="n">
        <x:v>19</x:v>
      </x:c>
      <x:c r="F806" s="59" t="str">
        <x:v>S9</x:v>
      </x:c>
      <x:c r="G806" s="59" t="n">
        <x:v>81</x:v>
      </x:c>
      <x:c r="H806" s="59" t="n">
        <x:v>113</x:v>
      </x:c>
      <x:c r="I806" s="59" t="n">
        <x:v>10</x:v>
      </x:c>
      <x:c r="J806" s="60" t="n">
        <x:f>'参数'!$C$4</x:f>
        <x:v>120</x:v>
      </x:c>
      <x:c r="K806" s="60" t="n">
        <x:f>'参数'!$D$4</x:f>
        <x:v>180</x:v>
      </x:c>
      <x:c r="L806" s="60" t="n">
        <x:f>H806+I806+J806</x:f>
        <x:v>243</x:v>
      </x:c>
      <x:c r="M806" s="60" t="n">
        <x:f>L806+K806</x:f>
        <x:v>423</x:v>
      </x:c>
      <x:c r="N806" s="60" t="n">
        <x:f>'参数'!$B$10</x:f>
        <x:v>1</x:v>
      </x:c>
      <x:c r="O806" s="60" t="n">
        <x:f>N806*'参数'!$B$11</x:f>
        <x:v>2</x:v>
      </x:c>
      <x:c r="P806" s="60" t="n">
        <x:f>N806*'参数'!$B$12</x:f>
        <x:v>1</x:v>
      </x:c>
      <x:c r="Q806" t="str">
        <x:f>C806&amp;"d"</x:f>
        <x:v>C86d</x:v>
      </x:c>
      <x:c r="R806" t="str">
        <x:f>C806&amp;"p"</x:f>
        <x:v>C86p</x:v>
      </x:c>
      <x:c r="S806" t="str">
        <x:f>IF(AND(L806&gt;=H806+I806+J806,M806&gt;L806,F806&lt;&gt;""),"PASS","FAIL")</x:f>
        <x:v>PASS</x:v>
      </x:c>
      <x:c r="T806" t="n">
        <x:v>9</x:v>
      </x:c>
      <x:c r="U806" t="str">
        <x:v>pickup_after_delivery_completion_plus_usage_lag</x:v>
      </x:c>
    </x:row>
    <x:row r="807">
      <x:c r="A807" t="str">
        <x:v>Set2_100-10-3b</x:v>
      </x:c>
      <x:c r="B807" t="str">
        <x:v>short_same_day</x:v>
      </x:c>
      <x:c r="C807" t="str">
        <x:v>C87</x:v>
      </x:c>
      <x:c r="D807" s="59" t="n">
        <x:v>26</x:v>
      </x:c>
      <x:c r="E807" s="59" t="n">
        <x:v>23</x:v>
      </x:c>
      <x:c r="F807" s="59" t="str">
        <x:v>S7</x:v>
      </x:c>
      <x:c r="G807" s="59" t="n">
        <x:v>132</x:v>
      </x:c>
      <x:c r="H807" s="59" t="n">
        <x:v>162</x:v>
      </x:c>
      <x:c r="I807" s="59" t="n">
        <x:v>10</x:v>
      </x:c>
      <x:c r="J807" s="60" t="n">
        <x:f>'参数'!$C$4</x:f>
        <x:v>120</x:v>
      </x:c>
      <x:c r="K807" s="60" t="n">
        <x:f>'参数'!$D$4</x:f>
        <x:v>180</x:v>
      </x:c>
      <x:c r="L807" s="60" t="n">
        <x:f>H807+I807+J807</x:f>
        <x:v>292</x:v>
      </x:c>
      <x:c r="M807" s="60" t="n">
        <x:f>L807+K807</x:f>
        <x:v>472</x:v>
      </x:c>
      <x:c r="N807" s="60" t="n">
        <x:f>'参数'!$B$10</x:f>
        <x:v>1</x:v>
      </x:c>
      <x:c r="O807" s="60" t="n">
        <x:f>N807*'参数'!$B$11</x:f>
        <x:v>2</x:v>
      </x:c>
      <x:c r="P807" s="60" t="n">
        <x:f>N807*'参数'!$B$12</x:f>
        <x:v>1</x:v>
      </x:c>
      <x:c r="Q807" t="str">
        <x:f>C807&amp;"d"</x:f>
        <x:v>C87d</x:v>
      </x:c>
      <x:c r="R807" t="str">
        <x:f>C807&amp;"p"</x:f>
        <x:v>C87p</x:v>
      </x:c>
      <x:c r="S807" t="str">
        <x:f>IF(AND(L807&gt;=H807+I807+J807,M807&gt;L807,F807&lt;&gt;""),"PASS","FAIL")</x:f>
        <x:v>PASS</x:v>
      </x:c>
      <x:c r="T807" t="n">
        <x:v>0</x:v>
      </x:c>
      <x:c r="U807" t="str">
        <x:v>pickup_after_delivery_completion_plus_usage_lag</x:v>
      </x:c>
    </x:row>
    <x:row r="808">
      <x:c r="A808" t="str">
        <x:v>Set2_100-10-3b</x:v>
      </x:c>
      <x:c r="B808" t="str">
        <x:v>short_same_day</x:v>
      </x:c>
      <x:c r="C808" t="str">
        <x:v>C88</x:v>
      </x:c>
      <x:c r="D808" s="59" t="n">
        <x:v>34</x:v>
      </x:c>
      <x:c r="E808" s="59" t="n">
        <x:v>21</x:v>
      </x:c>
      <x:c r="F808" s="59" t="str">
        <x:v>S9</x:v>
      </x:c>
      <x:c r="G808" s="59" t="n">
        <x:v>427</x:v>
      </x:c>
      <x:c r="H808" s="59" t="n">
        <x:v>455</x:v>
      </x:c>
      <x:c r="I808" s="59" t="n">
        <x:v>10</x:v>
      </x:c>
      <x:c r="J808" s="60" t="n">
        <x:f>'参数'!$C$4</x:f>
        <x:v>120</x:v>
      </x:c>
      <x:c r="K808" s="60" t="n">
        <x:f>'参数'!$D$4</x:f>
        <x:v>180</x:v>
      </x:c>
      <x:c r="L808" s="60" t="n">
        <x:f>H808+I808+J808</x:f>
        <x:v>585</x:v>
      </x:c>
      <x:c r="M808" s="60" t="n">
        <x:f>L808+K808</x:f>
        <x:v>765</x:v>
      </x:c>
      <x:c r="N808" s="60" t="n">
        <x:f>'参数'!$B$10</x:f>
        <x:v>1</x:v>
      </x:c>
      <x:c r="O808" s="60" t="n">
        <x:f>N808*'参数'!$B$11</x:f>
        <x:v>2</x:v>
      </x:c>
      <x:c r="P808" s="60" t="n">
        <x:f>N808*'参数'!$B$12</x:f>
        <x:v>1</x:v>
      </x:c>
      <x:c r="Q808" t="str">
        <x:f>C808&amp;"d"</x:f>
        <x:v>C88d</x:v>
      </x:c>
      <x:c r="R808" t="str">
        <x:f>C808&amp;"p"</x:f>
        <x:v>C88p</x:v>
      </x:c>
      <x:c r="S808" t="str">
        <x:f>IF(AND(L808&gt;=H808+I808+J808,M808&gt;L808,F808&lt;&gt;""),"PASS","FAIL")</x:f>
        <x:v>PASS</x:v>
      </x:c>
      <x:c r="T808" t="n">
        <x:v>7</x:v>
      </x:c>
      <x:c r="U808" t="str">
        <x:v>pickup_after_delivery_completion_plus_usage_lag</x:v>
      </x:c>
    </x:row>
    <x:row r="809">
      <x:c r="A809" t="str">
        <x:v>Set2_100-10-3b</x:v>
      </x:c>
      <x:c r="B809" t="str">
        <x:v>short_same_day</x:v>
      </x:c>
      <x:c r="C809" t="str">
        <x:v>C89</x:v>
      </x:c>
      <x:c r="D809" s="59" t="n">
        <x:v>47</x:v>
      </x:c>
      <x:c r="E809" s="59" t="n">
        <x:v>12</x:v>
      </x:c>
      <x:c r="F809" s="59" t="str">
        <x:v>S2</x:v>
      </x:c>
      <x:c r="G809" s="59" t="n">
        <x:v>423</x:v>
      </x:c>
      <x:c r="H809" s="59" t="n">
        <x:v>445</x:v>
      </x:c>
      <x:c r="I809" s="59" t="n">
        <x:v>10</x:v>
      </x:c>
      <x:c r="J809" s="60" t="n">
        <x:f>'参数'!$C$4</x:f>
        <x:v>120</x:v>
      </x:c>
      <x:c r="K809" s="60" t="n">
        <x:f>'参数'!$D$4</x:f>
        <x:v>180</x:v>
      </x:c>
      <x:c r="L809" s="60" t="n">
        <x:f>H809+I809+J809</x:f>
        <x:v>575</x:v>
      </x:c>
      <x:c r="M809" s="60" t="n">
        <x:f>L809+K809</x:f>
        <x:v>755</x:v>
      </x:c>
      <x:c r="N809" s="60" t="n">
        <x:f>'参数'!$B$10</x:f>
        <x:v>1</x:v>
      </x:c>
      <x:c r="O809" s="60" t="n">
        <x:f>N809*'参数'!$B$11</x:f>
        <x:v>2</x:v>
      </x:c>
      <x:c r="P809" s="60" t="n">
        <x:f>N809*'参数'!$B$12</x:f>
        <x:v>1</x:v>
      </x:c>
      <x:c r="Q809" t="str">
        <x:f>C809&amp;"d"</x:f>
        <x:v>C89d</x:v>
      </x:c>
      <x:c r="R809" t="str">
        <x:f>C809&amp;"p"</x:f>
        <x:v>C89p</x:v>
      </x:c>
      <x:c r="S809" t="str">
        <x:f>IF(AND(L809&gt;=H809+I809+J809,M809&gt;L809,F809&lt;&gt;""),"PASS","FAIL")</x:f>
        <x:v>PASS</x:v>
      </x:c>
      <x:c r="T809" t="n">
        <x:v>6</x:v>
      </x:c>
      <x:c r="U809" t="str">
        <x:v>pickup_after_delivery_completion_plus_usage_lag</x:v>
      </x:c>
    </x:row>
    <x:row r="810">
      <x:c r="A810" t="str">
        <x:v>Set2_100-10-3b</x:v>
      </x:c>
      <x:c r="B810" t="str">
        <x:v>short_same_day</x:v>
      </x:c>
      <x:c r="C810" t="str">
        <x:v>C90</x:v>
      </x:c>
      <x:c r="D810" s="59" t="n">
        <x:v>43</x:v>
      </x:c>
      <x:c r="E810" s="59" t="n">
        <x:v>17</x:v>
      </x:c>
      <x:c r="F810" s="59" t="str">
        <x:v>S2</x:v>
      </x:c>
      <x:c r="G810" s="59" t="n">
        <x:v>578</x:v>
      </x:c>
      <x:c r="H810" s="59" t="n">
        <x:v>596</x:v>
      </x:c>
      <x:c r="I810" s="59" t="n">
        <x:v>10</x:v>
      </x:c>
      <x:c r="J810" s="60" t="n">
        <x:f>'参数'!$C$4</x:f>
        <x:v>120</x:v>
      </x:c>
      <x:c r="K810" s="60" t="n">
        <x:f>'参数'!$D$4</x:f>
        <x:v>180</x:v>
      </x:c>
      <x:c r="L810" s="60" t="n">
        <x:f>H810+I810+J810</x:f>
        <x:v>726</x:v>
      </x:c>
      <x:c r="M810" s="60" t="n">
        <x:f>L810+K810</x:f>
        <x:v>906</x:v>
      </x:c>
      <x:c r="N810" s="60" t="n">
        <x:f>'参数'!$B$10</x:f>
        <x:v>1</x:v>
      </x:c>
      <x:c r="O810" s="60" t="n">
        <x:f>N810*'参数'!$B$11</x:f>
        <x:v>2</x:v>
      </x:c>
      <x:c r="P810" s="60" t="n">
        <x:f>N810*'参数'!$B$12</x:f>
        <x:v>1</x:v>
      </x:c>
      <x:c r="Q810" t="str">
        <x:f>C810&amp;"d"</x:f>
        <x:v>C90d</x:v>
      </x:c>
      <x:c r="R810" t="str">
        <x:f>C810&amp;"p"</x:f>
        <x:v>C90p</x:v>
      </x:c>
      <x:c r="S810" t="str">
        <x:f>IF(AND(L810&gt;=H810+I810+J810,M810&gt;L810,F810&lt;&gt;""),"PASS","FAIL")</x:f>
        <x:v>PASS</x:v>
      </x:c>
      <x:c r="T810" t="n">
        <x:v>14</x:v>
      </x:c>
      <x:c r="U810" t="str">
        <x:v>pickup_after_delivery_completion_plus_usage_lag</x:v>
      </x:c>
    </x:row>
    <x:row r="811">
      <x:c r="A811" t="str">
        <x:v>Set2_100-10-3b</x:v>
      </x:c>
      <x:c r="B811" t="str">
        <x:v>short_same_day</x:v>
      </x:c>
      <x:c r="C811" t="str">
        <x:v>C91</x:v>
      </x:c>
      <x:c r="D811" s="59" t="n">
        <x:v>36</x:v>
      </x:c>
      <x:c r="E811" s="59" t="n">
        <x:v>39</x:v>
      </x:c>
      <x:c r="F811" s="59" t="str">
        <x:v>S8</x:v>
      </x:c>
      <x:c r="G811" s="59" t="n">
        <x:v>130</x:v>
      </x:c>
      <x:c r="H811" s="59" t="n">
        <x:v>162</x:v>
      </x:c>
      <x:c r="I811" s="59" t="n">
        <x:v>10</x:v>
      </x:c>
      <x:c r="J811" s="60" t="n">
        <x:f>'参数'!$C$4</x:f>
        <x:v>120</x:v>
      </x:c>
      <x:c r="K811" s="60" t="n">
        <x:f>'参数'!$D$4</x:f>
        <x:v>180</x:v>
      </x:c>
      <x:c r="L811" s="60" t="n">
        <x:f>H811+I811+J811</x:f>
        <x:v>292</x:v>
      </x:c>
      <x:c r="M811" s="60" t="n">
        <x:f>L811+K811</x:f>
        <x:v>472</x:v>
      </x:c>
      <x:c r="N811" s="60" t="n">
        <x:f>'参数'!$B$10</x:f>
        <x:v>1</x:v>
      </x:c>
      <x:c r="O811" s="60" t="n">
        <x:f>N811*'参数'!$B$11</x:f>
        <x:v>2</x:v>
      </x:c>
      <x:c r="P811" s="60" t="n">
        <x:f>N811*'参数'!$B$12</x:f>
        <x:v>1</x:v>
      </x:c>
      <x:c r="Q811" t="str">
        <x:f>C811&amp;"d"</x:f>
        <x:v>C91d</x:v>
      </x:c>
      <x:c r="R811" t="str">
        <x:f>C811&amp;"p"</x:f>
        <x:v>C91p</x:v>
      </x:c>
      <x:c r="S811" t="str">
        <x:f>IF(AND(L811&gt;=H811+I811+J811,M811&gt;L811,F811&lt;&gt;""),"PASS","FAIL")</x:f>
        <x:v>PASS</x:v>
      </x:c>
      <x:c r="T811" t="n">
        <x:v>1</x:v>
      </x:c>
      <x:c r="U811" t="str">
        <x:v>pickup_after_delivery_completion_plus_usage_lag</x:v>
      </x:c>
    </x:row>
    <x:row r="812">
      <x:c r="A812" t="str">
        <x:v>Set2_100-10-3b</x:v>
      </x:c>
      <x:c r="B812" t="str">
        <x:v>short_same_day</x:v>
      </x:c>
      <x:c r="C812" t="str">
        <x:v>C92</x:v>
      </x:c>
      <x:c r="D812" s="59" t="n">
        <x:v>29</x:v>
      </x:c>
      <x:c r="E812" s="59" t="n">
        <x:v>18</x:v>
      </x:c>
      <x:c r="F812" s="59" t="str">
        <x:v>S9</x:v>
      </x:c>
      <x:c r="G812" s="59" t="n">
        <x:v>410</x:v>
      </x:c>
      <x:c r="H812" s="59" t="n">
        <x:v>426</x:v>
      </x:c>
      <x:c r="I812" s="59" t="n">
        <x:v>10</x:v>
      </x:c>
      <x:c r="J812" s="60" t="n">
        <x:f>'参数'!$C$4</x:f>
        <x:v>120</x:v>
      </x:c>
      <x:c r="K812" s="60" t="n">
        <x:f>'参数'!$D$4</x:f>
        <x:v>180</x:v>
      </x:c>
      <x:c r="L812" s="60" t="n">
        <x:f>H812+I812+J812</x:f>
        <x:v>556</x:v>
      </x:c>
      <x:c r="M812" s="60" t="n">
        <x:f>L812+K812</x:f>
        <x:v>736</x:v>
      </x:c>
      <x:c r="N812" s="60" t="n">
        <x:f>'参数'!$B$10</x:f>
        <x:v>1</x:v>
      </x:c>
      <x:c r="O812" s="60" t="n">
        <x:f>N812*'参数'!$B$11</x:f>
        <x:v>2</x:v>
      </x:c>
      <x:c r="P812" s="60" t="n">
        <x:f>N812*'参数'!$B$12</x:f>
        <x:v>1</x:v>
      </x:c>
      <x:c r="Q812" t="str">
        <x:f>C812&amp;"d"</x:f>
        <x:v>C92d</x:v>
      </x:c>
      <x:c r="R812" t="str">
        <x:f>C812&amp;"p"</x:f>
        <x:v>C92p</x:v>
      </x:c>
      <x:c r="S812" t="str">
        <x:f>IF(AND(L812&gt;=H812+I812+J812,M812&gt;L812,F812&lt;&gt;""),"PASS","FAIL")</x:f>
        <x:v>PASS</x:v>
      </x:c>
      <x:c r="T812" t="n">
        <x:v>14</x:v>
      </x:c>
      <x:c r="U812" t="str">
        <x:v>pickup_after_delivery_completion_plus_usage_lag</x:v>
      </x:c>
    </x:row>
    <x:row r="813">
      <x:c r="A813" t="str">
        <x:v>Set2_100-10-3b</x:v>
      </x:c>
      <x:c r="B813" t="str">
        <x:v>short_same_day</x:v>
      </x:c>
      <x:c r="C813" t="str">
        <x:v>C93</x:v>
      </x:c>
      <x:c r="D813" s="59" t="n">
        <x:v>39</x:v>
      </x:c>
      <x:c r="E813" s="59" t="n">
        <x:v>12</x:v>
      </x:c>
      <x:c r="F813" s="59" t="str">
        <x:v>S2</x:v>
      </x:c>
      <x:c r="G813" s="59" t="n">
        <x:v>503</x:v>
      </x:c>
      <x:c r="H813" s="59" t="n">
        <x:v>541</x:v>
      </x:c>
      <x:c r="I813" s="59" t="n">
        <x:v>10</x:v>
      </x:c>
      <x:c r="J813" s="60" t="n">
        <x:f>'参数'!$C$4</x:f>
        <x:v>120</x:v>
      </x:c>
      <x:c r="K813" s="60" t="n">
        <x:f>'参数'!$D$4</x:f>
        <x:v>180</x:v>
      </x:c>
      <x:c r="L813" s="60" t="n">
        <x:f>H813+I813+J813</x:f>
        <x:v>671</x:v>
      </x:c>
      <x:c r="M813" s="60" t="n">
        <x:f>L813+K813</x:f>
        <x:v>851</x:v>
      </x:c>
      <x:c r="N813" s="60" t="n">
        <x:f>'参数'!$B$10</x:f>
        <x:v>1</x:v>
      </x:c>
      <x:c r="O813" s="60" t="n">
        <x:f>N813*'参数'!$B$11</x:f>
        <x:v>2</x:v>
      </x:c>
      <x:c r="P813" s="60" t="n">
        <x:f>N813*'参数'!$B$12</x:f>
        <x:v>1</x:v>
      </x:c>
      <x:c r="Q813" t="str">
        <x:f>C813&amp;"d"</x:f>
        <x:v>C93d</x:v>
      </x:c>
      <x:c r="R813" t="str">
        <x:f>C813&amp;"p"</x:f>
        <x:v>C93p</x:v>
      </x:c>
      <x:c r="S813" t="str">
        <x:f>IF(AND(L813&gt;=H813+I813+J813,M813&gt;L813,F813&lt;&gt;""),"PASS","FAIL")</x:f>
        <x:v>PASS</x:v>
      </x:c>
      <x:c r="T813" t="n">
        <x:v>14</x:v>
      </x:c>
      <x:c r="U813" t="str">
        <x:v>pickup_after_delivery_completion_plus_usage_lag</x:v>
      </x:c>
    </x:row>
    <x:row r="814">
      <x:c r="A814" t="str">
        <x:v>Set2_100-10-3b</x:v>
      </x:c>
      <x:c r="B814" t="str">
        <x:v>short_same_day</x:v>
      </x:c>
      <x:c r="C814" t="str">
        <x:v>C94</x:v>
      </x:c>
      <x:c r="D814" s="59" t="n">
        <x:v>46</x:v>
      </x:c>
      <x:c r="E814" s="59" t="n">
        <x:v>14</x:v>
      </x:c>
      <x:c r="F814" s="59" t="str">
        <x:v>S2</x:v>
      </x:c>
      <x:c r="G814" s="59" t="n">
        <x:v>143</x:v>
      </x:c>
      <x:c r="H814" s="59" t="n">
        <x:v>165</x:v>
      </x:c>
      <x:c r="I814" s="59" t="n">
        <x:v>10</x:v>
      </x:c>
      <x:c r="J814" s="60" t="n">
        <x:f>'参数'!$C$4</x:f>
        <x:v>120</x:v>
      </x:c>
      <x:c r="K814" s="60" t="n">
        <x:f>'参数'!$D$4</x:f>
        <x:v>180</x:v>
      </x:c>
      <x:c r="L814" s="60" t="n">
        <x:f>H814+I814+J814</x:f>
        <x:v>295</x:v>
      </x:c>
      <x:c r="M814" s="60" t="n">
        <x:f>L814+K814</x:f>
        <x:v>475</x:v>
      </x:c>
      <x:c r="N814" s="60" t="n">
        <x:f>'参数'!$B$10</x:f>
        <x:v>1</x:v>
      </x:c>
      <x:c r="O814" s="60" t="n">
        <x:f>N814*'参数'!$B$11</x:f>
        <x:v>2</x:v>
      </x:c>
      <x:c r="P814" s="60" t="n">
        <x:f>N814*'参数'!$B$12</x:f>
        <x:v>1</x:v>
      </x:c>
      <x:c r="Q814" t="str">
        <x:f>C814&amp;"d"</x:f>
        <x:v>C94d</x:v>
      </x:c>
      <x:c r="R814" t="str">
        <x:f>C814&amp;"p"</x:f>
        <x:v>C94p</x:v>
      </x:c>
      <x:c r="S814" t="str">
        <x:f>IF(AND(L814&gt;=H814+I814+J814,M814&gt;L814,F814&lt;&gt;""),"PASS","FAIL")</x:f>
        <x:v>PASS</x:v>
      </x:c>
      <x:c r="T814" t="n">
        <x:v>7</x:v>
      </x:c>
      <x:c r="U814" t="str">
        <x:v>pickup_after_delivery_completion_plus_usage_lag</x:v>
      </x:c>
    </x:row>
    <x:row r="815">
      <x:c r="A815" t="str">
        <x:v>Set2_100-10-3b</x:v>
      </x:c>
      <x:c r="B815" t="str">
        <x:v>short_same_day</x:v>
      </x:c>
      <x:c r="C815" t="str">
        <x:v>C95</x:v>
      </x:c>
      <x:c r="D815" s="59" t="n">
        <x:v>34</x:v>
      </x:c>
      <x:c r="E815" s="59" t="n">
        <x:v>24</x:v>
      </x:c>
      <x:c r="F815" s="59" t="str">
        <x:v>S9</x:v>
      </x:c>
      <x:c r="G815" s="59" t="n">
        <x:v>600</x:v>
      </x:c>
      <x:c r="H815" s="59" t="n">
        <x:v>624</x:v>
      </x:c>
      <x:c r="I815" s="59" t="n">
        <x:v>10</x:v>
      </x:c>
      <x:c r="J815" s="60" t="n">
        <x:f>'参数'!$C$4</x:f>
        <x:v>120</x:v>
      </x:c>
      <x:c r="K815" s="60" t="n">
        <x:f>'参数'!$D$4</x:f>
        <x:v>180</x:v>
      </x:c>
      <x:c r="L815" s="60" t="n">
        <x:f>H815+I815+J815</x:f>
        <x:v>754</x:v>
      </x:c>
      <x:c r="M815" s="60" t="n">
        <x:f>L815+K815</x:f>
        <x:v>934</x:v>
      </x:c>
      <x:c r="N815" s="60" t="n">
        <x:f>'参数'!$B$10</x:f>
        <x:v>1</x:v>
      </x:c>
      <x:c r="O815" s="60" t="n">
        <x:f>N815*'参数'!$B$11</x:f>
        <x:v>2</x:v>
      </x:c>
      <x:c r="P815" s="60" t="n">
        <x:f>N815*'参数'!$B$12</x:f>
        <x:v>1</x:v>
      </x:c>
      <x:c r="Q815" t="str">
        <x:f>C815&amp;"d"</x:f>
        <x:v>C95d</x:v>
      </x:c>
      <x:c r="R815" t="str">
        <x:f>C815&amp;"p"</x:f>
        <x:v>C95p</x:v>
      </x:c>
      <x:c r="S815" t="str">
        <x:f>IF(AND(L815&gt;=H815+I815+J815,M815&gt;L815,F815&lt;&gt;""),"PASS","FAIL")</x:f>
        <x:v>PASS</x:v>
      </x:c>
      <x:c r="T815" t="n">
        <x:v>0</x:v>
      </x:c>
      <x:c r="U815" t="str">
        <x:v>pickup_after_delivery_completion_plus_usage_lag</x:v>
      </x:c>
    </x:row>
    <x:row r="816">
      <x:c r="A816" t="str">
        <x:v>Set2_100-10-3b</x:v>
      </x:c>
      <x:c r="B816" t="str">
        <x:v>short_same_day</x:v>
      </x:c>
      <x:c r="C816" t="str">
        <x:v>C96</x:v>
      </x:c>
      <x:c r="D816" s="59" t="n">
        <x:v>40</x:v>
      </x:c>
      <x:c r="E816" s="59" t="n">
        <x:v>14</x:v>
      </x:c>
      <x:c r="F816" s="59" t="str">
        <x:v>S2</x:v>
      </x:c>
      <x:c r="G816" s="59" t="n">
        <x:v>376</x:v>
      </x:c>
      <x:c r="H816" s="59" t="n">
        <x:v>394</x:v>
      </x:c>
      <x:c r="I816" s="59" t="n">
        <x:v>10</x:v>
      </x:c>
      <x:c r="J816" s="60" t="n">
        <x:f>'参数'!$C$4</x:f>
        <x:v>120</x:v>
      </x:c>
      <x:c r="K816" s="60" t="n">
        <x:f>'参数'!$D$4</x:f>
        <x:v>180</x:v>
      </x:c>
      <x:c r="L816" s="60" t="n">
        <x:f>H816+I816+J816</x:f>
        <x:v>524</x:v>
      </x:c>
      <x:c r="M816" s="60" t="n">
        <x:f>L816+K816</x:f>
        <x:v>704</x:v>
      </x:c>
      <x:c r="N816" s="60" t="n">
        <x:f>'参数'!$B$10</x:f>
        <x:v>1</x:v>
      </x:c>
      <x:c r="O816" s="60" t="n">
        <x:f>N816*'参数'!$B$11</x:f>
        <x:v>2</x:v>
      </x:c>
      <x:c r="P816" s="60" t="n">
        <x:f>N816*'参数'!$B$12</x:f>
        <x:v>1</x:v>
      </x:c>
      <x:c r="Q816" t="str">
        <x:f>C816&amp;"d"</x:f>
        <x:v>C96d</x:v>
      </x:c>
      <x:c r="R816" t="str">
        <x:f>C816&amp;"p"</x:f>
        <x:v>C96p</x:v>
      </x:c>
      <x:c r="S816" t="str">
        <x:f>IF(AND(L816&gt;=H816+I816+J816,M816&gt;L816,F816&lt;&gt;""),"PASS","FAIL")</x:f>
        <x:v>PASS</x:v>
      </x:c>
      <x:c r="T816" t="n">
        <x:v>4</x:v>
      </x:c>
      <x:c r="U816" t="str">
        <x:v>pickup_after_delivery_completion_plus_usage_lag</x:v>
      </x:c>
    </x:row>
    <x:row r="817">
      <x:c r="A817" t="str">
        <x:v>Set2_100-10-3b</x:v>
      </x:c>
      <x:c r="B817" t="str">
        <x:v>short_same_day</x:v>
      </x:c>
      <x:c r="C817" t="str">
        <x:v>C97</x:v>
      </x:c>
      <x:c r="D817" s="59" t="n">
        <x:v>47</x:v>
      </x:c>
      <x:c r="E817" s="59" t="n">
        <x:v>21</x:v>
      </x:c>
      <x:c r="F817" s="59" t="str">
        <x:v>S2</x:v>
      </x:c>
      <x:c r="G817" s="59" t="n">
        <x:v>187</x:v>
      </x:c>
      <x:c r="H817" s="59" t="n">
        <x:v>209</x:v>
      </x:c>
      <x:c r="I817" s="59" t="n">
        <x:v>10</x:v>
      </x:c>
      <x:c r="J817" s="60" t="n">
        <x:f>'参数'!$C$4</x:f>
        <x:v>120</x:v>
      </x:c>
      <x:c r="K817" s="60" t="n">
        <x:f>'参数'!$D$4</x:f>
        <x:v>180</x:v>
      </x:c>
      <x:c r="L817" s="60" t="n">
        <x:f>H817+I817+J817</x:f>
        <x:v>339</x:v>
      </x:c>
      <x:c r="M817" s="60" t="n">
        <x:f>L817+K817</x:f>
        <x:v>519</x:v>
      </x:c>
      <x:c r="N817" s="60" t="n">
        <x:f>'参数'!$B$10</x:f>
        <x:v>1</x:v>
      </x:c>
      <x:c r="O817" s="60" t="n">
        <x:f>N817*'参数'!$B$11</x:f>
        <x:v>2</x:v>
      </x:c>
      <x:c r="P817" s="60" t="n">
        <x:f>N817*'参数'!$B$12</x:f>
        <x:v>1</x:v>
      </x:c>
      <x:c r="Q817" t="str">
        <x:f>C817&amp;"d"</x:f>
        <x:v>C97d</x:v>
      </x:c>
      <x:c r="R817" t="str">
        <x:f>C817&amp;"p"</x:f>
        <x:v>C97p</x:v>
      </x:c>
      <x:c r="S817" t="str">
        <x:f>IF(AND(L817&gt;=H817+I817+J817,M817&gt;L817,F817&lt;&gt;""),"PASS","FAIL")</x:f>
        <x:v>PASS</x:v>
      </x:c>
      <x:c r="T817" t="n">
        <x:v>1</x:v>
      </x:c>
      <x:c r="U817" t="str">
        <x:v>pickup_after_delivery_completion_plus_usage_lag</x:v>
      </x:c>
    </x:row>
    <x:row r="818">
      <x:c r="A818" t="str">
        <x:v>Set2_100-10-3b</x:v>
      </x:c>
      <x:c r="B818" t="str">
        <x:v>short_same_day</x:v>
      </x:c>
      <x:c r="C818" t="str">
        <x:v>C98</x:v>
      </x:c>
      <x:c r="D818" s="59" t="n">
        <x:v>33</x:v>
      </x:c>
      <x:c r="E818" s="59" t="n">
        <x:v>27</x:v>
      </x:c>
      <x:c r="F818" s="59" t="str">
        <x:v>S9</x:v>
      </x:c>
      <x:c r="G818" s="59" t="n">
        <x:v>306</x:v>
      </x:c>
      <x:c r="H818" s="59" t="n">
        <x:v>334</x:v>
      </x:c>
      <x:c r="I818" s="59" t="n">
        <x:v>10</x:v>
      </x:c>
      <x:c r="J818" s="60" t="n">
        <x:f>'参数'!$C$4</x:f>
        <x:v>120</x:v>
      </x:c>
      <x:c r="K818" s="60" t="n">
        <x:f>'参数'!$D$4</x:f>
        <x:v>180</x:v>
      </x:c>
      <x:c r="L818" s="60" t="n">
        <x:f>H818+I818+J818</x:f>
        <x:v>464</x:v>
      </x:c>
      <x:c r="M818" s="60" t="n">
        <x:f>L818+K818</x:f>
        <x:v>644</x:v>
      </x:c>
      <x:c r="N818" s="60" t="n">
        <x:f>'参数'!$B$10</x:f>
        <x:v>1</x:v>
      </x:c>
      <x:c r="O818" s="60" t="n">
        <x:f>N818*'参数'!$B$11</x:f>
        <x:v>2</x:v>
      </x:c>
      <x:c r="P818" s="60" t="n">
        <x:f>N818*'参数'!$B$12</x:f>
        <x:v>1</x:v>
      </x:c>
      <x:c r="Q818" t="str">
        <x:f>C818&amp;"d"</x:f>
        <x:v>C98d</x:v>
      </x:c>
      <x:c r="R818" t="str">
        <x:f>C818&amp;"p"</x:f>
        <x:v>C98p</x:v>
      </x:c>
      <x:c r="S818" t="str">
        <x:f>IF(AND(L818&gt;=H818+I818+J818,M818&gt;L818,F818&lt;&gt;""),"PASS","FAIL")</x:f>
        <x:v>PASS</x:v>
      </x:c>
      <x:c r="T818" t="n">
        <x:v>8</x:v>
      </x:c>
      <x:c r="U818" t="str">
        <x:v>pickup_after_delivery_completion_plus_usage_lag</x:v>
      </x:c>
    </x:row>
    <x:row r="819">
      <x:c r="A819" t="str">
        <x:v>Set2_100-10-3b</x:v>
      </x:c>
      <x:c r="B819" t="str">
        <x:v>short_same_day</x:v>
      </x:c>
      <x:c r="C819" t="str">
        <x:v>C99</x:v>
      </x:c>
      <x:c r="D819" s="59" t="n">
        <x:v>41</x:v>
      </x:c>
      <x:c r="E819" s="59" t="n">
        <x:v>33</x:v>
      </x:c>
      <x:c r="F819" s="59" t="str">
        <x:v>S8</x:v>
      </x:c>
      <x:c r="G819" s="59" t="n">
        <x:v>464</x:v>
      </x:c>
      <x:c r="H819" s="59" t="n">
        <x:v>480</x:v>
      </x:c>
      <x:c r="I819" s="59" t="n">
        <x:v>10</x:v>
      </x:c>
      <x:c r="J819" s="60" t="n">
        <x:f>'参数'!$C$4</x:f>
        <x:v>120</x:v>
      </x:c>
      <x:c r="K819" s="60" t="n">
        <x:f>'参数'!$D$4</x:f>
        <x:v>180</x:v>
      </x:c>
      <x:c r="L819" s="60" t="n">
        <x:f>H819+I819+J819</x:f>
        <x:v>610</x:v>
      </x:c>
      <x:c r="M819" s="60" t="n">
        <x:f>L819+K819</x:f>
        <x:v>790</x:v>
      </x:c>
      <x:c r="N819" s="60" t="n">
        <x:f>'参数'!$B$10</x:f>
        <x:v>1</x:v>
      </x:c>
      <x:c r="O819" s="60" t="n">
        <x:f>N819*'参数'!$B$11</x:f>
        <x:v>2</x:v>
      </x:c>
      <x:c r="P819" s="60" t="n">
        <x:f>N819*'参数'!$B$12</x:f>
        <x:v>1</x:v>
      </x:c>
      <x:c r="Q819" t="str">
        <x:f>C819&amp;"d"</x:f>
        <x:v>C99d</x:v>
      </x:c>
      <x:c r="R819" t="str">
        <x:f>C819&amp;"p"</x:f>
        <x:v>C99p</x:v>
      </x:c>
      <x:c r="S819" t="str">
        <x:f>IF(AND(L819&gt;=H819+I819+J819,M819&gt;L819,F819&lt;&gt;""),"PASS","FAIL")</x:f>
        <x:v>PASS</x:v>
      </x:c>
      <x:c r="T819" t="n">
        <x:v>1</x:v>
      </x:c>
      <x:c r="U819" t="str">
        <x:v>pickup_after_delivery_completion_plus_usage_lag</x:v>
      </x:c>
    </x:row>
    <x:row r="820">
      <x:c r="A820" t="str">
        <x:v>Set2_100-5-1</x:v>
      </x:c>
      <x:c r="B820" t="str">
        <x:v>short_same_day</x:v>
      </x:c>
      <x:c r="C820" t="str">
        <x:v>C0</x:v>
      </x:c>
      <x:c r="D820" s="59" t="n">
        <x:v>31</x:v>
      </x:c>
      <x:c r="E820" s="59" t="n">
        <x:v>6</x:v>
      </x:c>
      <x:c r="F820" s="59" t="str">
        <x:v>S1</x:v>
      </x:c>
      <x:c r="G820" s="59" t="n">
        <x:v>84</x:v>
      </x:c>
      <x:c r="H820" s="59" t="n">
        <x:v>116</x:v>
      </x:c>
      <x:c r="I820" s="59" t="n">
        <x:v>10</x:v>
      </x:c>
      <x:c r="J820" s="60" t="n">
        <x:f>'参数'!$C$4</x:f>
        <x:v>120</x:v>
      </x:c>
      <x:c r="K820" s="60" t="n">
        <x:f>'参数'!$D$4</x:f>
        <x:v>180</x:v>
      </x:c>
      <x:c r="L820" s="60" t="n">
        <x:f>H820+I820+J820</x:f>
        <x:v>246</x:v>
      </x:c>
      <x:c r="M820" s="60" t="n">
        <x:f>L820+K820</x:f>
        <x:v>426</x:v>
      </x:c>
      <x:c r="N820" s="60" t="n">
        <x:f>'参数'!$B$10</x:f>
        <x:v>1</x:v>
      </x:c>
      <x:c r="O820" s="60" t="n">
        <x:f>N820*'参数'!$B$11</x:f>
        <x:v>2</x:v>
      </x:c>
      <x:c r="P820" s="60" t="n">
        <x:f>N820*'参数'!$B$12</x:f>
        <x:v>1</x:v>
      </x:c>
      <x:c r="Q820" t="str">
        <x:f>C820&amp;"d"</x:f>
        <x:v>C0d</x:v>
      </x:c>
      <x:c r="R820" t="str">
        <x:f>C820&amp;"p"</x:f>
        <x:v>C0p</x:v>
      </x:c>
      <x:c r="S820" t="str">
        <x:f>IF(AND(L820&gt;=H820+I820+J820,M820&gt;L820,F820&lt;&gt;""),"PASS","FAIL")</x:f>
        <x:v>PASS</x:v>
      </x:c>
      <x:c r="T820" t="n">
        <x:v>14</x:v>
      </x:c>
      <x:c r="U820" t="str">
        <x:v>pickup_after_delivery_completion_plus_usage_lag</x:v>
      </x:c>
    </x:row>
    <x:row r="821">
      <x:c r="A821" t="str">
        <x:v>Set2_100-5-1</x:v>
      </x:c>
      <x:c r="B821" t="str">
        <x:v>short_same_day</x:v>
      </x:c>
      <x:c r="C821" t="str">
        <x:v>C1</x:v>
      </x:c>
      <x:c r="D821" s="59" t="n">
        <x:v>36</x:v>
      </x:c>
      <x:c r="E821" s="59" t="n">
        <x:v>20</x:v>
      </x:c>
      <x:c r="F821" s="59" t="str">
        <x:v>S1</x:v>
      </x:c>
      <x:c r="G821" s="59" t="n">
        <x:v>280</x:v>
      </x:c>
      <x:c r="H821" s="59" t="n">
        <x:v>294</x:v>
      </x:c>
      <x:c r="I821" s="59" t="n">
        <x:v>10</x:v>
      </x:c>
      <x:c r="J821" s="60" t="n">
        <x:f>'参数'!$C$4</x:f>
        <x:v>120</x:v>
      </x:c>
      <x:c r="K821" s="60" t="n">
        <x:f>'参数'!$D$4</x:f>
        <x:v>180</x:v>
      </x:c>
      <x:c r="L821" s="60" t="n">
        <x:f>H821+I821+J821</x:f>
        <x:v>424</x:v>
      </x:c>
      <x:c r="M821" s="60" t="n">
        <x:f>L821+K821</x:f>
        <x:v>604</x:v>
      </x:c>
      <x:c r="N821" s="60" t="n">
        <x:f>'参数'!$B$10</x:f>
        <x:v>1</x:v>
      </x:c>
      <x:c r="O821" s="60" t="n">
        <x:f>N821*'参数'!$B$11</x:f>
        <x:v>2</x:v>
      </x:c>
      <x:c r="P821" s="60" t="n">
        <x:f>N821*'参数'!$B$12</x:f>
        <x:v>1</x:v>
      </x:c>
      <x:c r="Q821" t="str">
        <x:f>C821&amp;"d"</x:f>
        <x:v>C1d</x:v>
      </x:c>
      <x:c r="R821" t="str">
        <x:f>C821&amp;"p"</x:f>
        <x:v>C1p</x:v>
      </x:c>
      <x:c r="S821" t="str">
        <x:f>IF(AND(L821&gt;=H821+I821+J821,M821&gt;L821,F821&lt;&gt;""),"PASS","FAIL")</x:f>
        <x:v>PASS</x:v>
      </x:c>
      <x:c r="T821" t="n">
        <x:v>15</x:v>
      </x:c>
      <x:c r="U821" t="str">
        <x:v>pickup_after_delivery_completion_plus_usage_lag</x:v>
      </x:c>
    </x:row>
    <x:row r="822">
      <x:c r="A822" t="str">
        <x:v>Set2_100-5-1</x:v>
      </x:c>
      <x:c r="B822" t="str">
        <x:v>short_same_day</x:v>
      </x:c>
      <x:c r="C822" t="str">
        <x:v>C2</x:v>
      </x:c>
      <x:c r="D822" s="59" t="n">
        <x:v>9</x:v>
      </x:c>
      <x:c r="E822" s="59" t="n">
        <x:v>19</x:v>
      </x:c>
      <x:c r="F822" s="59" t="str">
        <x:v>S3</x:v>
      </x:c>
      <x:c r="G822" s="59" t="n">
        <x:v>532</x:v>
      </x:c>
      <x:c r="H822" s="59" t="n">
        <x:v>556</x:v>
      </x:c>
      <x:c r="I822" s="59" t="n">
        <x:v>10</x:v>
      </x:c>
      <x:c r="J822" s="60" t="n">
        <x:f>'参数'!$C$4</x:f>
        <x:v>120</x:v>
      </x:c>
      <x:c r="K822" s="60" t="n">
        <x:f>'参数'!$D$4</x:f>
        <x:v>180</x:v>
      </x:c>
      <x:c r="L822" s="60" t="n">
        <x:f>H822+I822+J822</x:f>
        <x:v>686</x:v>
      </x:c>
      <x:c r="M822" s="60" t="n">
        <x:f>L822+K822</x:f>
        <x:v>866</x:v>
      </x:c>
      <x:c r="N822" s="60" t="n">
        <x:f>'参数'!$B$10</x:f>
        <x:v>1</x:v>
      </x:c>
      <x:c r="O822" s="60" t="n">
        <x:f>N822*'参数'!$B$11</x:f>
        <x:v>2</x:v>
      </x:c>
      <x:c r="P822" s="60" t="n">
        <x:f>N822*'参数'!$B$12</x:f>
        <x:v>1</x:v>
      </x:c>
      <x:c r="Q822" t="str">
        <x:f>C822&amp;"d"</x:f>
        <x:v>C2d</x:v>
      </x:c>
      <x:c r="R822" t="str">
        <x:f>C822&amp;"p"</x:f>
        <x:v>C2p</x:v>
      </x:c>
      <x:c r="S822" t="str">
        <x:f>IF(AND(L822&gt;=H822+I822+J822,M822&gt;L822,F822&lt;&gt;""),"PASS","FAIL")</x:f>
        <x:v>PASS</x:v>
      </x:c>
      <x:c r="T822" t="n">
        <x:v>4</x:v>
      </x:c>
      <x:c r="U822" t="str">
        <x:v>pickup_after_delivery_completion_plus_usage_lag</x:v>
      </x:c>
    </x:row>
    <x:row r="823">
      <x:c r="A823" t="str">
        <x:v>Set2_100-5-1</x:v>
      </x:c>
      <x:c r="B823" t="str">
        <x:v>short_same_day</x:v>
      </x:c>
      <x:c r="C823" t="str">
        <x:v>C3</x:v>
      </x:c>
      <x:c r="D823" s="59" t="n">
        <x:v>47</x:v>
      </x:c>
      <x:c r="E823" s="59" t="n">
        <x:v>42</x:v>
      </x:c>
      <x:c r="F823" s="59" t="str">
        <x:v>S1</x:v>
      </x:c>
      <x:c r="G823" s="59" t="n">
        <x:v>552</x:v>
      </x:c>
      <x:c r="H823" s="59" t="n">
        <x:v>584</x:v>
      </x:c>
      <x:c r="I823" s="59" t="n">
        <x:v>10</x:v>
      </x:c>
      <x:c r="J823" s="60" t="n">
        <x:f>'参数'!$C$4</x:f>
        <x:v>120</x:v>
      </x:c>
      <x:c r="K823" s="60" t="n">
        <x:f>'参数'!$D$4</x:f>
        <x:v>180</x:v>
      </x:c>
      <x:c r="L823" s="60" t="n">
        <x:f>H823+I823+J823</x:f>
        <x:v>714</x:v>
      </x:c>
      <x:c r="M823" s="60" t="n">
        <x:f>L823+K823</x:f>
        <x:v>894</x:v>
      </x:c>
      <x:c r="N823" s="60" t="n">
        <x:f>'参数'!$B$10</x:f>
        <x:v>1</x:v>
      </x:c>
      <x:c r="O823" s="60" t="n">
        <x:f>N823*'参数'!$B$11</x:f>
        <x:v>2</x:v>
      </x:c>
      <x:c r="P823" s="60" t="n">
        <x:f>N823*'参数'!$B$12</x:f>
        <x:v>1</x:v>
      </x:c>
      <x:c r="Q823" t="str">
        <x:f>C823&amp;"d"</x:f>
        <x:v>C3d</x:v>
      </x:c>
      <x:c r="R823" t="str">
        <x:f>C823&amp;"p"</x:f>
        <x:v>C3p</x:v>
      </x:c>
      <x:c r="S823" t="str">
        <x:f>IF(AND(L823&gt;=H823+I823+J823,M823&gt;L823,F823&lt;&gt;""),"PASS","FAIL")</x:f>
        <x:v>PASS</x:v>
      </x:c>
      <x:c r="T823" t="n">
        <x:v>10</x:v>
      </x:c>
      <x:c r="U823" t="str">
        <x:v>pickup_after_delivery_completion_plus_usage_lag</x:v>
      </x:c>
    </x:row>
    <x:row r="824">
      <x:c r="A824" t="str">
        <x:v>Set2_100-5-1</x:v>
      </x:c>
      <x:c r="B824" t="str">
        <x:v>short_same_day</x:v>
      </x:c>
      <x:c r="C824" t="str">
        <x:v>C4</x:v>
      </x:c>
      <x:c r="D824" s="59" t="n">
        <x:v>28</x:v>
      </x:c>
      <x:c r="E824" s="59" t="n">
        <x:v>20</x:v>
      </x:c>
      <x:c r="F824" s="59" t="str">
        <x:v>S3</x:v>
      </x:c>
      <x:c r="G824" s="59" t="n">
        <x:v>391</x:v>
      </x:c>
      <x:c r="H824" s="59" t="n">
        <x:v>403</x:v>
      </x:c>
      <x:c r="I824" s="59" t="n">
        <x:v>10</x:v>
      </x:c>
      <x:c r="J824" s="60" t="n">
        <x:f>'参数'!$C$4</x:f>
        <x:v>120</x:v>
      </x:c>
      <x:c r="K824" s="60" t="n">
        <x:f>'参数'!$D$4</x:f>
        <x:v>180</x:v>
      </x:c>
      <x:c r="L824" s="60" t="n">
        <x:f>H824+I824+J824</x:f>
        <x:v>533</x:v>
      </x:c>
      <x:c r="M824" s="60" t="n">
        <x:f>L824+K824</x:f>
        <x:v>713</x:v>
      </x:c>
      <x:c r="N824" s="60" t="n">
        <x:f>'参数'!$B$10</x:f>
        <x:v>1</x:v>
      </x:c>
      <x:c r="O824" s="60" t="n">
        <x:f>N824*'参数'!$B$11</x:f>
        <x:v>2</x:v>
      </x:c>
      <x:c r="P824" s="60" t="n">
        <x:f>N824*'参数'!$B$12</x:f>
        <x:v>1</x:v>
      </x:c>
      <x:c r="Q824" t="str">
        <x:f>C824&amp;"d"</x:f>
        <x:v>C4d</x:v>
      </x:c>
      <x:c r="R824" t="str">
        <x:f>C824&amp;"p"</x:f>
        <x:v>C4p</x:v>
      </x:c>
      <x:c r="S824" t="str">
        <x:f>IF(AND(L824&gt;=H824+I824+J824,M824&gt;L824,F824&lt;&gt;""),"PASS","FAIL")</x:f>
        <x:v>PASS</x:v>
      </x:c>
      <x:c r="T824" t="n">
        <x:v>5</x:v>
      </x:c>
      <x:c r="U824" t="str">
        <x:v>pickup_after_delivery_completion_plus_usage_lag</x:v>
      </x:c>
    </x:row>
    <x:row r="825">
      <x:c r="A825" t="str">
        <x:v>Set2_100-5-1</x:v>
      </x:c>
      <x:c r="B825" t="str">
        <x:v>short_same_day</x:v>
      </x:c>
      <x:c r="C825" t="str">
        <x:v>C5</x:v>
      </x:c>
      <x:c r="D825" s="59" t="n">
        <x:v>38</x:v>
      </x:c>
      <x:c r="E825" s="59" t="n">
        <x:v>43</x:v>
      </x:c>
      <x:c r="F825" s="59" t="str">
        <x:v>S3</x:v>
      </x:c>
      <x:c r="G825" s="59" t="n">
        <x:v>292</x:v>
      </x:c>
      <x:c r="H825" s="59" t="n">
        <x:v>316</x:v>
      </x:c>
      <x:c r="I825" s="59" t="n">
        <x:v>10</x:v>
      </x:c>
      <x:c r="J825" s="60" t="n">
        <x:f>'参数'!$C$4</x:f>
        <x:v>120</x:v>
      </x:c>
      <x:c r="K825" s="60" t="n">
        <x:f>'参数'!$D$4</x:f>
        <x:v>180</x:v>
      </x:c>
      <x:c r="L825" s="60" t="n">
        <x:f>H825+I825+J825</x:f>
        <x:v>446</x:v>
      </x:c>
      <x:c r="M825" s="60" t="n">
        <x:f>L825+K825</x:f>
        <x:v>626</x:v>
      </x:c>
      <x:c r="N825" s="60" t="n">
        <x:f>'参数'!$B$10</x:f>
        <x:v>1</x:v>
      </x:c>
      <x:c r="O825" s="60" t="n">
        <x:f>N825*'参数'!$B$11</x:f>
        <x:v>2</x:v>
      </x:c>
      <x:c r="P825" s="60" t="n">
        <x:f>N825*'参数'!$B$12</x:f>
        <x:v>1</x:v>
      </x:c>
      <x:c r="Q825" t="str">
        <x:f>C825&amp;"d"</x:f>
        <x:v>C5d</x:v>
      </x:c>
      <x:c r="R825" t="str">
        <x:f>C825&amp;"p"</x:f>
        <x:v>C5p</x:v>
      </x:c>
      <x:c r="S825" t="str">
        <x:f>IF(AND(L825&gt;=H825+I825+J825,M825&gt;L825,F825&lt;&gt;""),"PASS","FAIL")</x:f>
        <x:v>PASS</x:v>
      </x:c>
      <x:c r="T825" t="n">
        <x:v>9</x:v>
      </x:c>
      <x:c r="U825" t="str">
        <x:v>pickup_after_delivery_completion_plus_usage_lag</x:v>
      </x:c>
    </x:row>
    <x:row r="826">
      <x:c r="A826" t="str">
        <x:v>Set2_100-5-1</x:v>
      </x:c>
      <x:c r="B826" t="str">
        <x:v>short_same_day</x:v>
      </x:c>
      <x:c r="C826" t="str">
        <x:v>C6</x:v>
      </x:c>
      <x:c r="D826" s="59" t="n">
        <x:v>41</x:v>
      </x:c>
      <x:c r="E826" s="59" t="n">
        <x:v>4</x:v>
      </x:c>
      <x:c r="F826" s="59" t="str">
        <x:v>S1</x:v>
      </x:c>
      <x:c r="G826" s="59" t="n">
        <x:v>460</x:v>
      </x:c>
      <x:c r="H826" s="59" t="n">
        <x:v>496</x:v>
      </x:c>
      <x:c r="I826" s="59" t="n">
        <x:v>10</x:v>
      </x:c>
      <x:c r="J826" s="60" t="n">
        <x:f>'参数'!$C$4</x:f>
        <x:v>120</x:v>
      </x:c>
      <x:c r="K826" s="60" t="n">
        <x:f>'参数'!$D$4</x:f>
        <x:v>180</x:v>
      </x:c>
      <x:c r="L826" s="60" t="n">
        <x:f>H826+I826+J826</x:f>
        <x:v>626</x:v>
      </x:c>
      <x:c r="M826" s="60" t="n">
        <x:f>L826+K826</x:f>
        <x:v>806</x:v>
      </x:c>
      <x:c r="N826" s="60" t="n">
        <x:f>'参数'!$B$10</x:f>
        <x:v>1</x:v>
      </x:c>
      <x:c r="O826" s="60" t="n">
        <x:f>N826*'参数'!$B$11</x:f>
        <x:v>2</x:v>
      </x:c>
      <x:c r="P826" s="60" t="n">
        <x:f>N826*'参数'!$B$12</x:f>
        <x:v>1</x:v>
      </x:c>
      <x:c r="Q826" t="str">
        <x:f>C826&amp;"d"</x:f>
        <x:v>C6d</x:v>
      </x:c>
      <x:c r="R826" t="str">
        <x:f>C826&amp;"p"</x:f>
        <x:v>C6p</x:v>
      </x:c>
      <x:c r="S826" t="str">
        <x:f>IF(AND(L826&gt;=H826+I826+J826,M826&gt;L826,F826&lt;&gt;""),"PASS","FAIL")</x:f>
        <x:v>PASS</x:v>
      </x:c>
      <x:c r="T826" t="n">
        <x:v>4</x:v>
      </x:c>
      <x:c r="U826" t="str">
        <x:v>pickup_after_delivery_completion_plus_usage_lag</x:v>
      </x:c>
    </x:row>
    <x:row r="827">
      <x:c r="A827" t="str">
        <x:v>Set2_100-5-1</x:v>
      </x:c>
      <x:c r="B827" t="str">
        <x:v>short_same_day</x:v>
      </x:c>
      <x:c r="C827" t="str">
        <x:v>C7</x:v>
      </x:c>
      <x:c r="D827" s="59" t="n">
        <x:v>36</x:v>
      </x:c>
      <x:c r="E827" s="59" t="n">
        <x:v>30</x:v>
      </x:c>
      <x:c r="F827" s="59" t="str">
        <x:v>S3</x:v>
      </x:c>
      <x:c r="G827" s="59" t="n">
        <x:v>296</x:v>
      </x:c>
      <x:c r="H827" s="59" t="n">
        <x:v>306</x:v>
      </x:c>
      <x:c r="I827" s="59" t="n">
        <x:v>10</x:v>
      </x:c>
      <x:c r="J827" s="60" t="n">
        <x:f>'参数'!$C$4</x:f>
        <x:v>120</x:v>
      </x:c>
      <x:c r="K827" s="60" t="n">
        <x:f>'参数'!$D$4</x:f>
        <x:v>180</x:v>
      </x:c>
      <x:c r="L827" s="60" t="n">
        <x:f>H827+I827+J827</x:f>
        <x:v>436</x:v>
      </x:c>
      <x:c r="M827" s="60" t="n">
        <x:f>L827+K827</x:f>
        <x:v>616</x:v>
      </x:c>
      <x:c r="N827" s="60" t="n">
        <x:f>'参数'!$B$10</x:f>
        <x:v>1</x:v>
      </x:c>
      <x:c r="O827" s="60" t="n">
        <x:f>N827*'参数'!$B$11</x:f>
        <x:v>2</x:v>
      </x:c>
      <x:c r="P827" s="60" t="n">
        <x:f>N827*'参数'!$B$12</x:f>
        <x:v>1</x:v>
      </x:c>
      <x:c r="Q827" t="str">
        <x:f>C827&amp;"d"</x:f>
        <x:v>C7d</x:v>
      </x:c>
      <x:c r="R827" t="str">
        <x:f>C827&amp;"p"</x:f>
        <x:v>C7p</x:v>
      </x:c>
      <x:c r="S827" t="str">
        <x:f>IF(AND(L827&gt;=H827+I827+J827,M827&gt;L827,F827&lt;&gt;""),"PASS","FAIL")</x:f>
        <x:v>PASS</x:v>
      </x:c>
      <x:c r="T827" t="n">
        <x:v>7</x:v>
      </x:c>
      <x:c r="U827" t="str">
        <x:v>pickup_after_delivery_completion_plus_usage_lag</x:v>
      </x:c>
    </x:row>
    <x:row r="828">
      <x:c r="A828" t="str">
        <x:v>Set2_100-5-1</x:v>
      </x:c>
      <x:c r="B828" t="str">
        <x:v>short_same_day</x:v>
      </x:c>
      <x:c r="C828" t="str">
        <x:v>C8</x:v>
      </x:c>
      <x:c r="D828" s="59" t="n">
        <x:v>4</x:v>
      </x:c>
      <x:c r="E828" s="59" t="n">
        <x:v>10</x:v>
      </x:c>
      <x:c r="F828" s="59" t="str">
        <x:v>S0</x:v>
      </x:c>
      <x:c r="G828" s="59" t="n">
        <x:v>119</x:v>
      </x:c>
      <x:c r="H828" s="59" t="n">
        <x:v>131</x:v>
      </x:c>
      <x:c r="I828" s="59" t="n">
        <x:v>10</x:v>
      </x:c>
      <x:c r="J828" s="60" t="n">
        <x:f>'参数'!$C$4</x:f>
        <x:v>120</x:v>
      </x:c>
      <x:c r="K828" s="60" t="n">
        <x:f>'参数'!$D$4</x:f>
        <x:v>180</x:v>
      </x:c>
      <x:c r="L828" s="60" t="n">
        <x:f>H828+I828+J828</x:f>
        <x:v>261</x:v>
      </x:c>
      <x:c r="M828" s="60" t="n">
        <x:f>L828+K828</x:f>
        <x:v>441</x:v>
      </x:c>
      <x:c r="N828" s="60" t="n">
        <x:f>'参数'!$B$10</x:f>
        <x:v>1</x:v>
      </x:c>
      <x:c r="O828" s="60" t="n">
        <x:f>N828*'参数'!$B$11</x:f>
        <x:v>2</x:v>
      </x:c>
      <x:c r="P828" s="60" t="n">
        <x:f>N828*'参数'!$B$12</x:f>
        <x:v>1</x:v>
      </x:c>
      <x:c r="Q828" t="str">
        <x:f>C828&amp;"d"</x:f>
        <x:v>C8d</x:v>
      </x:c>
      <x:c r="R828" t="str">
        <x:f>C828&amp;"p"</x:f>
        <x:v>C8p</x:v>
      </x:c>
      <x:c r="S828" t="str">
        <x:f>IF(AND(L828&gt;=H828+I828+J828,M828&gt;L828,F828&lt;&gt;""),"PASS","FAIL")</x:f>
        <x:v>PASS</x:v>
      </x:c>
      <x:c r="T828" t="n">
        <x:v>12</x:v>
      </x:c>
      <x:c r="U828" t="str">
        <x:v>pickup_after_delivery_completion_plus_usage_lag</x:v>
      </x:c>
    </x:row>
    <x:row r="829">
      <x:c r="A829" t="str">
        <x:v>Set2_100-5-1</x:v>
      </x:c>
      <x:c r="B829" t="str">
        <x:v>short_same_day</x:v>
      </x:c>
      <x:c r="C829" t="str">
        <x:v>C9</x:v>
      </x:c>
      <x:c r="D829" s="59" t="n">
        <x:v>43</x:v>
      </x:c>
      <x:c r="E829" s="59" t="n">
        <x:v>16</x:v>
      </x:c>
      <x:c r="F829" s="59" t="str">
        <x:v>S1</x:v>
      </x:c>
      <x:c r="G829" s="59" t="n">
        <x:v>378</x:v>
      </x:c>
      <x:c r="H829" s="59" t="n">
        <x:v>388</x:v>
      </x:c>
      <x:c r="I829" s="59" t="n">
        <x:v>10</x:v>
      </x:c>
      <x:c r="J829" s="60" t="n">
        <x:f>'参数'!$C$4</x:f>
        <x:v>120</x:v>
      </x:c>
      <x:c r="K829" s="60" t="n">
        <x:f>'参数'!$D$4</x:f>
        <x:v>180</x:v>
      </x:c>
      <x:c r="L829" s="60" t="n">
        <x:f>H829+I829+J829</x:f>
        <x:v>518</x:v>
      </x:c>
      <x:c r="M829" s="60" t="n">
        <x:f>L829+K829</x:f>
        <x:v>698</x:v>
      </x:c>
      <x:c r="N829" s="60" t="n">
        <x:f>'参数'!$B$10</x:f>
        <x:v>1</x:v>
      </x:c>
      <x:c r="O829" s="60" t="n">
        <x:f>N829*'参数'!$B$11</x:f>
        <x:v>2</x:v>
      </x:c>
      <x:c r="P829" s="60" t="n">
        <x:f>N829*'参数'!$B$12</x:f>
        <x:v>1</x:v>
      </x:c>
      <x:c r="Q829" t="str">
        <x:f>C829&amp;"d"</x:f>
        <x:v>C9d</x:v>
      </x:c>
      <x:c r="R829" t="str">
        <x:f>C829&amp;"p"</x:f>
        <x:v>C9p</x:v>
      </x:c>
      <x:c r="S829" t="str">
        <x:f>IF(AND(L829&gt;=H829+I829+J829,M829&gt;L829,F829&lt;&gt;""),"PASS","FAIL")</x:f>
        <x:v>PASS</x:v>
      </x:c>
      <x:c r="T829" t="n">
        <x:v>14</x:v>
      </x:c>
      <x:c r="U829" t="str">
        <x:v>pickup_after_delivery_completion_plus_usage_lag</x:v>
      </x:c>
    </x:row>
    <x:row r="830">
      <x:c r="A830" t="str">
        <x:v>Set2_100-5-1</x:v>
      </x:c>
      <x:c r="B830" t="str">
        <x:v>short_same_day</x:v>
      </x:c>
      <x:c r="C830" t="str">
        <x:v>C10</x:v>
      </x:c>
      <x:c r="D830" s="59" t="n">
        <x:v>33</x:v>
      </x:c>
      <x:c r="E830" s="59" t="n">
        <x:v>45</x:v>
      </x:c>
      <x:c r="F830" s="59" t="str">
        <x:v>S4</x:v>
      </x:c>
      <x:c r="G830" s="59" t="n">
        <x:v>92</x:v>
      </x:c>
      <x:c r="H830" s="59" t="n">
        <x:v>114</x:v>
      </x:c>
      <x:c r="I830" s="59" t="n">
        <x:v>10</x:v>
      </x:c>
      <x:c r="J830" s="60" t="n">
        <x:f>'参数'!$C$4</x:f>
        <x:v>120</x:v>
      </x:c>
      <x:c r="K830" s="60" t="n">
        <x:f>'参数'!$D$4</x:f>
        <x:v>180</x:v>
      </x:c>
      <x:c r="L830" s="60" t="n">
        <x:f>H830+I830+J830</x:f>
        <x:v>244</x:v>
      </x:c>
      <x:c r="M830" s="60" t="n">
        <x:f>L830+K830</x:f>
        <x:v>424</x:v>
      </x:c>
      <x:c r="N830" s="60" t="n">
        <x:f>'参数'!$B$10</x:f>
        <x:v>1</x:v>
      </x:c>
      <x:c r="O830" s="60" t="n">
        <x:f>N830*'参数'!$B$11</x:f>
        <x:v>2</x:v>
      </x:c>
      <x:c r="P830" s="60" t="n">
        <x:f>N830*'参数'!$B$12</x:f>
        <x:v>1</x:v>
      </x:c>
      <x:c r="Q830" t="str">
        <x:f>C830&amp;"d"</x:f>
        <x:v>C10d</x:v>
      </x:c>
      <x:c r="R830" t="str">
        <x:f>C830&amp;"p"</x:f>
        <x:v>C10p</x:v>
      </x:c>
      <x:c r="S830" t="str">
        <x:f>IF(AND(L830&gt;=H830+I830+J830,M830&gt;L830,F830&lt;&gt;""),"PASS","FAIL")</x:f>
        <x:v>PASS</x:v>
      </x:c>
      <x:c r="T830" t="n">
        <x:v>13</x:v>
      </x:c>
      <x:c r="U830" t="str">
        <x:v>pickup_after_delivery_completion_plus_usage_lag</x:v>
      </x:c>
    </x:row>
    <x:row r="831">
      <x:c r="A831" t="str">
        <x:v>Set2_100-5-1</x:v>
      </x:c>
      <x:c r="B831" t="str">
        <x:v>short_same_day</x:v>
      </x:c>
      <x:c r="C831" t="str">
        <x:v>C11</x:v>
      </x:c>
      <x:c r="D831" s="59" t="n">
        <x:v>39</x:v>
      </x:c>
      <x:c r="E831" s="59" t="n">
        <x:v>30</x:v>
      </x:c>
      <x:c r="F831" s="59" t="str">
        <x:v>S1</x:v>
      </x:c>
      <x:c r="G831" s="59" t="n">
        <x:v>380</x:v>
      </x:c>
      <x:c r="H831" s="59" t="n">
        <x:v>406</x:v>
      </x:c>
      <x:c r="I831" s="59" t="n">
        <x:v>10</x:v>
      </x:c>
      <x:c r="J831" s="60" t="n">
        <x:f>'参数'!$C$4</x:f>
        <x:v>120</x:v>
      </x:c>
      <x:c r="K831" s="60" t="n">
        <x:f>'参数'!$D$4</x:f>
        <x:v>180</x:v>
      </x:c>
      <x:c r="L831" s="60" t="n">
        <x:f>H831+I831+J831</x:f>
        <x:v>536</x:v>
      </x:c>
      <x:c r="M831" s="60" t="n">
        <x:f>L831+K831</x:f>
        <x:v>716</x:v>
      </x:c>
      <x:c r="N831" s="60" t="n">
        <x:f>'参数'!$B$10</x:f>
        <x:v>1</x:v>
      </x:c>
      <x:c r="O831" s="60" t="n">
        <x:f>N831*'参数'!$B$11</x:f>
        <x:v>2</x:v>
      </x:c>
      <x:c r="P831" s="60" t="n">
        <x:f>N831*'参数'!$B$12</x:f>
        <x:v>1</x:v>
      </x:c>
      <x:c r="Q831" t="str">
        <x:f>C831&amp;"d"</x:f>
        <x:v>C11d</x:v>
      </x:c>
      <x:c r="R831" t="str">
        <x:f>C831&amp;"p"</x:f>
        <x:v>C11p</x:v>
      </x:c>
      <x:c r="S831" t="str">
        <x:f>IF(AND(L831&gt;=H831+I831+J831,M831&gt;L831,F831&lt;&gt;""),"PASS","FAIL")</x:f>
        <x:v>PASS</x:v>
      </x:c>
      <x:c r="T831" t="n">
        <x:v>8</x:v>
      </x:c>
      <x:c r="U831" t="str">
        <x:v>pickup_after_delivery_completion_plus_usage_lag</x:v>
      </x:c>
    </x:row>
    <x:row r="832">
      <x:c r="A832" t="str">
        <x:v>Set2_100-5-1</x:v>
      </x:c>
      <x:c r="B832" t="str">
        <x:v>short_same_day</x:v>
      </x:c>
      <x:c r="C832" t="str">
        <x:v>C12</x:v>
      </x:c>
      <x:c r="D832" s="59" t="n">
        <x:v>6</x:v>
      </x:c>
      <x:c r="E832" s="59" t="n">
        <x:v>40</x:v>
      </x:c>
      <x:c r="F832" s="59" t="str">
        <x:v>S4</x:v>
      </x:c>
      <x:c r="G832" s="59" t="n">
        <x:v>388</x:v>
      </x:c>
      <x:c r="H832" s="59" t="n">
        <x:v>400</x:v>
      </x:c>
      <x:c r="I832" s="59" t="n">
        <x:v>10</x:v>
      </x:c>
      <x:c r="J832" s="60" t="n">
        <x:f>'参数'!$C$4</x:f>
        <x:v>120</x:v>
      </x:c>
      <x:c r="K832" s="60" t="n">
        <x:f>'参数'!$D$4</x:f>
        <x:v>180</x:v>
      </x:c>
      <x:c r="L832" s="60" t="n">
        <x:f>H832+I832+J832</x:f>
        <x:v>530</x:v>
      </x:c>
      <x:c r="M832" s="60" t="n">
        <x:f>L832+K832</x:f>
        <x:v>710</x:v>
      </x:c>
      <x:c r="N832" s="60" t="n">
        <x:f>'参数'!$B$10</x:f>
        <x:v>1</x:v>
      </x:c>
      <x:c r="O832" s="60" t="n">
        <x:f>N832*'参数'!$B$11</x:f>
        <x:v>2</x:v>
      </x:c>
      <x:c r="P832" s="60" t="n">
        <x:f>N832*'参数'!$B$12</x:f>
        <x:v>1</x:v>
      </x:c>
      <x:c r="Q832" t="str">
        <x:f>C832&amp;"d"</x:f>
        <x:v>C12d</x:v>
      </x:c>
      <x:c r="R832" t="str">
        <x:f>C832&amp;"p"</x:f>
        <x:v>C12p</x:v>
      </x:c>
      <x:c r="S832" t="str">
        <x:f>IF(AND(L832&gt;=H832+I832+J832,M832&gt;L832,F832&lt;&gt;""),"PASS","FAIL")</x:f>
        <x:v>PASS</x:v>
      </x:c>
      <x:c r="T832" t="n">
        <x:v>10</x:v>
      </x:c>
      <x:c r="U832" t="str">
        <x:v>pickup_after_delivery_completion_plus_usage_lag</x:v>
      </x:c>
    </x:row>
    <x:row r="833">
      <x:c r="A833" t="str">
        <x:v>Set2_100-5-1</x:v>
      </x:c>
      <x:c r="B833" t="str">
        <x:v>short_same_day</x:v>
      </x:c>
      <x:c r="C833" t="str">
        <x:v>C13</x:v>
      </x:c>
      <x:c r="D833" s="59" t="n">
        <x:v>50</x:v>
      </x:c>
      <x:c r="E833" s="59" t="n">
        <x:v>20</x:v>
      </x:c>
      <x:c r="F833" s="59" t="str">
        <x:v>S1</x:v>
      </x:c>
      <x:c r="G833" s="59" t="n">
        <x:v>156</x:v>
      </x:c>
      <x:c r="H833" s="59" t="n">
        <x:v>168</x:v>
      </x:c>
      <x:c r="I833" s="59" t="n">
        <x:v>10</x:v>
      </x:c>
      <x:c r="J833" s="60" t="n">
        <x:f>'参数'!$C$4</x:f>
        <x:v>120</x:v>
      </x:c>
      <x:c r="K833" s="60" t="n">
        <x:f>'参数'!$D$4</x:f>
        <x:v>180</x:v>
      </x:c>
      <x:c r="L833" s="60" t="n">
        <x:f>H833+I833+J833</x:f>
        <x:v>298</x:v>
      </x:c>
      <x:c r="M833" s="60" t="n">
        <x:f>L833+K833</x:f>
        <x:v>478</x:v>
      </x:c>
      <x:c r="N833" s="60" t="n">
        <x:f>'参数'!$B$10</x:f>
        <x:v>1</x:v>
      </x:c>
      <x:c r="O833" s="60" t="n">
        <x:f>N833*'参数'!$B$11</x:f>
        <x:v>2</x:v>
      </x:c>
      <x:c r="P833" s="60" t="n">
        <x:f>N833*'参数'!$B$12</x:f>
        <x:v>1</x:v>
      </x:c>
      <x:c r="Q833" t="str">
        <x:f>C833&amp;"d"</x:f>
        <x:v>C13d</x:v>
      </x:c>
      <x:c r="R833" t="str">
        <x:f>C833&amp;"p"</x:f>
        <x:v>C13p</x:v>
      </x:c>
      <x:c r="S833" t="str">
        <x:f>IF(AND(L833&gt;=H833+I833+J833,M833&gt;L833,F833&lt;&gt;""),"PASS","FAIL")</x:f>
        <x:v>PASS</x:v>
      </x:c>
      <x:c r="T833" t="n">
        <x:v>6</x:v>
      </x:c>
      <x:c r="U833" t="str">
        <x:v>pickup_after_delivery_completion_plus_usage_lag</x:v>
      </x:c>
    </x:row>
    <x:row r="834">
      <x:c r="A834" t="str">
        <x:v>Set2_100-5-1</x:v>
      </x:c>
      <x:c r="B834" t="str">
        <x:v>short_same_day</x:v>
      </x:c>
      <x:c r="C834" t="str">
        <x:v>C14</x:v>
      </x:c>
      <x:c r="D834" s="59" t="n">
        <x:v>48</x:v>
      </x:c>
      <x:c r="E834" s="59" t="n">
        <x:v>14</x:v>
      </x:c>
      <x:c r="F834" s="59" t="str">
        <x:v>S1</x:v>
      </x:c>
      <x:c r="G834" s="59" t="n">
        <x:v>474</x:v>
      </x:c>
      <x:c r="H834" s="59" t="n">
        <x:v>502</x:v>
      </x:c>
      <x:c r="I834" s="59" t="n">
        <x:v>10</x:v>
      </x:c>
      <x:c r="J834" s="60" t="n">
        <x:f>'参数'!$C$4</x:f>
        <x:v>120</x:v>
      </x:c>
      <x:c r="K834" s="60" t="n">
        <x:f>'参数'!$D$4</x:f>
        <x:v>180</x:v>
      </x:c>
      <x:c r="L834" s="60" t="n">
        <x:f>H834+I834+J834</x:f>
        <x:v>632</x:v>
      </x:c>
      <x:c r="M834" s="60" t="n">
        <x:f>L834+K834</x:f>
        <x:v>812</x:v>
      </x:c>
      <x:c r="N834" s="60" t="n">
        <x:f>'参数'!$B$10</x:f>
        <x:v>1</x:v>
      </x:c>
      <x:c r="O834" s="60" t="n">
        <x:f>N834*'参数'!$B$11</x:f>
        <x:v>2</x:v>
      </x:c>
      <x:c r="P834" s="60" t="n">
        <x:f>N834*'参数'!$B$12</x:f>
        <x:v>1</x:v>
      </x:c>
      <x:c r="Q834" t="str">
        <x:f>C834&amp;"d"</x:f>
        <x:v>C14d</x:v>
      </x:c>
      <x:c r="R834" t="str">
        <x:f>C834&amp;"p"</x:f>
        <x:v>C14p</x:v>
      </x:c>
      <x:c r="S834" t="str">
        <x:f>IF(AND(L834&gt;=H834+I834+J834,M834&gt;L834,F834&lt;&gt;""),"PASS","FAIL")</x:f>
        <x:v>PASS</x:v>
      </x:c>
      <x:c r="T834" t="n">
        <x:v>4</x:v>
      </x:c>
      <x:c r="U834" t="str">
        <x:v>pickup_after_delivery_completion_plus_usage_lag</x:v>
      </x:c>
    </x:row>
    <x:row r="835">
      <x:c r="A835" t="str">
        <x:v>Set2_100-5-1</x:v>
      </x:c>
      <x:c r="B835" t="str">
        <x:v>short_same_day</x:v>
      </x:c>
      <x:c r="C835" t="str">
        <x:v>C15</x:v>
      </x:c>
      <x:c r="D835" s="59" t="n">
        <x:v>34</x:v>
      </x:c>
      <x:c r="E835" s="59" t="n">
        <x:v>34</x:v>
      </x:c>
      <x:c r="F835" s="59" t="str">
        <x:v>S3</x:v>
      </x:c>
      <x:c r="G835" s="59" t="n">
        <x:v>185</x:v>
      </x:c>
      <x:c r="H835" s="59" t="n">
        <x:v>205</x:v>
      </x:c>
      <x:c r="I835" s="59" t="n">
        <x:v>10</x:v>
      </x:c>
      <x:c r="J835" s="60" t="n">
        <x:f>'参数'!$C$4</x:f>
        <x:v>120</x:v>
      </x:c>
      <x:c r="K835" s="60" t="n">
        <x:f>'参数'!$D$4</x:f>
        <x:v>180</x:v>
      </x:c>
      <x:c r="L835" s="60" t="n">
        <x:f>H835+I835+J835</x:f>
        <x:v>335</x:v>
      </x:c>
      <x:c r="M835" s="60" t="n">
        <x:f>L835+K835</x:f>
        <x:v>515</x:v>
      </x:c>
      <x:c r="N835" s="60" t="n">
        <x:f>'参数'!$B$10</x:f>
        <x:v>1</x:v>
      </x:c>
      <x:c r="O835" s="60" t="n">
        <x:f>N835*'参数'!$B$11</x:f>
        <x:v>2</x:v>
      </x:c>
      <x:c r="P835" s="60" t="n">
        <x:f>N835*'参数'!$B$12</x:f>
        <x:v>1</x:v>
      </x:c>
      <x:c r="Q835" t="str">
        <x:f>C835&amp;"d"</x:f>
        <x:v>C15d</x:v>
      </x:c>
      <x:c r="R835" t="str">
        <x:f>C835&amp;"p"</x:f>
        <x:v>C15p</x:v>
      </x:c>
      <x:c r="S835" t="str">
        <x:f>IF(AND(L835&gt;=H835+I835+J835,M835&gt;L835,F835&lt;&gt;""),"PASS","FAIL")</x:f>
        <x:v>PASS</x:v>
      </x:c>
      <x:c r="T835" t="n">
        <x:v>15</x:v>
      </x:c>
      <x:c r="U835" t="str">
        <x:v>pickup_after_delivery_completion_plus_usage_lag</x:v>
      </x:c>
    </x:row>
    <x:row r="836">
      <x:c r="A836" t="str">
        <x:v>Set2_100-5-1</x:v>
      </x:c>
      <x:c r="B836" t="str">
        <x:v>short_same_day</x:v>
      </x:c>
      <x:c r="C836" t="str">
        <x:v>C16</x:v>
      </x:c>
      <x:c r="D836" s="59" t="n">
        <x:v>49</x:v>
      </x:c>
      <x:c r="E836" s="59" t="n">
        <x:v>3</x:v>
      </x:c>
      <x:c r="F836" s="59" t="str">
        <x:v>S1</x:v>
      </x:c>
      <x:c r="G836" s="59" t="n">
        <x:v>525</x:v>
      </x:c>
      <x:c r="H836" s="59" t="n">
        <x:v>563</x:v>
      </x:c>
      <x:c r="I836" s="59" t="n">
        <x:v>10</x:v>
      </x:c>
      <x:c r="J836" s="60" t="n">
        <x:f>'参数'!$C$4</x:f>
        <x:v>120</x:v>
      </x:c>
      <x:c r="K836" s="60" t="n">
        <x:f>'参数'!$D$4</x:f>
        <x:v>180</x:v>
      </x:c>
      <x:c r="L836" s="60" t="n">
        <x:f>H836+I836+J836</x:f>
        <x:v>693</x:v>
      </x:c>
      <x:c r="M836" s="60" t="n">
        <x:f>L836+K836</x:f>
        <x:v>873</x:v>
      </x:c>
      <x:c r="N836" s="60" t="n">
        <x:f>'参数'!$B$10</x:f>
        <x:v>1</x:v>
      </x:c>
      <x:c r="O836" s="60" t="n">
        <x:f>N836*'参数'!$B$11</x:f>
        <x:v>2</x:v>
      </x:c>
      <x:c r="P836" s="60" t="n">
        <x:f>N836*'参数'!$B$12</x:f>
        <x:v>1</x:v>
      </x:c>
      <x:c r="Q836" t="str">
        <x:f>C836&amp;"d"</x:f>
        <x:v>C16d</x:v>
      </x:c>
      <x:c r="R836" t="str">
        <x:f>C836&amp;"p"</x:f>
        <x:v>C16p</x:v>
      </x:c>
      <x:c r="S836" t="str">
        <x:f>IF(AND(L836&gt;=H836+I836+J836,M836&gt;L836,F836&lt;&gt;""),"PASS","FAIL")</x:f>
        <x:v>PASS</x:v>
      </x:c>
      <x:c r="T836" t="n">
        <x:v>14</x:v>
      </x:c>
      <x:c r="U836" t="str">
        <x:v>pickup_after_delivery_completion_plus_usage_lag</x:v>
      </x:c>
    </x:row>
    <x:row r="837">
      <x:c r="A837" t="str">
        <x:v>Set2_100-5-1</x:v>
      </x:c>
      <x:c r="B837" t="str">
        <x:v>short_same_day</x:v>
      </x:c>
      <x:c r="C837" t="str">
        <x:v>C17</x:v>
      </x:c>
      <x:c r="D837" s="59" t="n">
        <x:v>26</x:v>
      </x:c>
      <x:c r="E837" s="59" t="n">
        <x:v>14</x:v>
      </x:c>
      <x:c r="F837" s="59" t="str">
        <x:v>S3</x:v>
      </x:c>
      <x:c r="G837" s="59" t="n">
        <x:v>574</x:v>
      </x:c>
      <x:c r="H837" s="59" t="n">
        <x:v>606</x:v>
      </x:c>
      <x:c r="I837" s="59" t="n">
        <x:v>10</x:v>
      </x:c>
      <x:c r="J837" s="60" t="n">
        <x:f>'参数'!$C$4</x:f>
        <x:v>120</x:v>
      </x:c>
      <x:c r="K837" s="60" t="n">
        <x:f>'参数'!$D$4</x:f>
        <x:v>180</x:v>
      </x:c>
      <x:c r="L837" s="60" t="n">
        <x:f>H837+I837+J837</x:f>
        <x:v>736</x:v>
      </x:c>
      <x:c r="M837" s="60" t="n">
        <x:f>L837+K837</x:f>
        <x:v>916</x:v>
      </x:c>
      <x:c r="N837" s="60" t="n">
        <x:f>'参数'!$B$10</x:f>
        <x:v>1</x:v>
      </x:c>
      <x:c r="O837" s="60" t="n">
        <x:f>N837*'参数'!$B$11</x:f>
        <x:v>2</x:v>
      </x:c>
      <x:c r="P837" s="60" t="n">
        <x:f>N837*'参数'!$B$12</x:f>
        <x:v>1</x:v>
      </x:c>
      <x:c r="Q837" t="str">
        <x:f>C837&amp;"d"</x:f>
        <x:v>C17d</x:v>
      </x:c>
      <x:c r="R837" t="str">
        <x:f>C837&amp;"p"</x:f>
        <x:v>C17p</x:v>
      </x:c>
      <x:c r="S837" t="str">
        <x:f>IF(AND(L837&gt;=H837+I837+J837,M837&gt;L837,F837&lt;&gt;""),"PASS","FAIL")</x:f>
        <x:v>PASS</x:v>
      </x:c>
      <x:c r="T837" t="n">
        <x:v>15</x:v>
      </x:c>
      <x:c r="U837" t="str">
        <x:v>pickup_after_delivery_completion_plus_usage_lag</x:v>
      </x:c>
    </x:row>
    <x:row r="838">
      <x:c r="A838" t="str">
        <x:v>Set2_100-5-1</x:v>
      </x:c>
      <x:c r="B838" t="str">
        <x:v>short_same_day</x:v>
      </x:c>
      <x:c r="C838" t="str">
        <x:v>C18</x:v>
      </x:c>
      <x:c r="D838" s="59" t="n">
        <x:v>28</x:v>
      </x:c>
      <x:c r="E838" s="59" t="n">
        <x:v>44</x:v>
      </x:c>
      <x:c r="F838" s="59" t="str">
        <x:v>S4</x:v>
      </x:c>
      <x:c r="G838" s="59" t="n">
        <x:v>131</x:v>
      </x:c>
      <x:c r="H838" s="59" t="n">
        <x:v>141</x:v>
      </x:c>
      <x:c r="I838" s="59" t="n">
        <x:v>10</x:v>
      </x:c>
      <x:c r="J838" s="60" t="n">
        <x:f>'参数'!$C$4</x:f>
        <x:v>120</x:v>
      </x:c>
      <x:c r="K838" s="60" t="n">
        <x:f>'参数'!$D$4</x:f>
        <x:v>180</x:v>
      </x:c>
      <x:c r="L838" s="60" t="n">
        <x:f>H838+I838+J838</x:f>
        <x:v>271</x:v>
      </x:c>
      <x:c r="M838" s="60" t="n">
        <x:f>L838+K838</x:f>
        <x:v>451</x:v>
      </x:c>
      <x:c r="N838" s="60" t="n">
        <x:f>'参数'!$B$10</x:f>
        <x:v>1</x:v>
      </x:c>
      <x:c r="O838" s="60" t="n">
        <x:f>N838*'参数'!$B$11</x:f>
        <x:v>2</x:v>
      </x:c>
      <x:c r="P838" s="60" t="n">
        <x:f>N838*'参数'!$B$12</x:f>
        <x:v>1</x:v>
      </x:c>
      <x:c r="Q838" t="str">
        <x:f>C838&amp;"d"</x:f>
        <x:v>C18d</x:v>
      </x:c>
      <x:c r="R838" t="str">
        <x:f>C838&amp;"p"</x:f>
        <x:v>C18p</x:v>
      </x:c>
      <x:c r="S838" t="str">
        <x:f>IF(AND(L838&gt;=H838+I838+J838,M838&gt;L838,F838&lt;&gt;""),"PASS","FAIL")</x:f>
        <x:v>PASS</x:v>
      </x:c>
      <x:c r="T838" t="n">
        <x:v>2</x:v>
      </x:c>
      <x:c r="U838" t="str">
        <x:v>pickup_after_delivery_completion_plus_usage_lag</x:v>
      </x:c>
    </x:row>
    <x:row r="839">
      <x:c r="A839" t="str">
        <x:v>Set2_100-5-1</x:v>
      </x:c>
      <x:c r="B839" t="str">
        <x:v>short_same_day</x:v>
      </x:c>
      <x:c r="C839" t="str">
        <x:v>C19</x:v>
      </x:c>
      <x:c r="D839" s="59" t="n">
        <x:v>21</x:v>
      </x:c>
      <x:c r="E839" s="59" t="n">
        <x:v>38</x:v>
      </x:c>
      <x:c r="F839" s="59" t="str">
        <x:v>S4</x:v>
      </x:c>
      <x:c r="G839" s="59" t="n">
        <x:v>539</x:v>
      </x:c>
      <x:c r="H839" s="59" t="n">
        <x:v>565</x:v>
      </x:c>
      <x:c r="I839" s="59" t="n">
        <x:v>10</x:v>
      </x:c>
      <x:c r="J839" s="60" t="n">
        <x:f>'参数'!$C$4</x:f>
        <x:v>120</x:v>
      </x:c>
      <x:c r="K839" s="60" t="n">
        <x:f>'参数'!$D$4</x:f>
        <x:v>180</x:v>
      </x:c>
      <x:c r="L839" s="60" t="n">
        <x:f>H839+I839+J839</x:f>
        <x:v>695</x:v>
      </x:c>
      <x:c r="M839" s="60" t="n">
        <x:f>L839+K839</x:f>
        <x:v>875</x:v>
      </x:c>
      <x:c r="N839" s="60" t="n">
        <x:f>'参数'!$B$10</x:f>
        <x:v>1</x:v>
      </x:c>
      <x:c r="O839" s="60" t="n">
        <x:f>N839*'参数'!$B$11</x:f>
        <x:v>2</x:v>
      </x:c>
      <x:c r="P839" s="60" t="n">
        <x:f>N839*'参数'!$B$12</x:f>
        <x:v>1</x:v>
      </x:c>
      <x:c r="Q839" t="str">
        <x:f>C839&amp;"d"</x:f>
        <x:v>C19d</x:v>
      </x:c>
      <x:c r="R839" t="str">
        <x:f>C839&amp;"p"</x:f>
        <x:v>C19p</x:v>
      </x:c>
      <x:c r="S839" t="str">
        <x:f>IF(AND(L839&gt;=H839+I839+J839,M839&gt;L839,F839&lt;&gt;""),"PASS","FAIL")</x:f>
        <x:v>PASS</x:v>
      </x:c>
      <x:c r="T839" t="n">
        <x:v>12</x:v>
      </x:c>
      <x:c r="U839" t="str">
        <x:v>pickup_after_delivery_completion_plus_usage_lag</x:v>
      </x:c>
    </x:row>
    <x:row r="840">
      <x:c r="A840" t="str">
        <x:v>Set2_100-5-1</x:v>
      </x:c>
      <x:c r="B840" t="str">
        <x:v>short_same_day</x:v>
      </x:c>
      <x:c r="C840" t="str">
        <x:v>C20</x:v>
      </x:c>
      <x:c r="D840" s="59" t="n">
        <x:v>34</x:v>
      </x:c>
      <x:c r="E840" s="59" t="n">
        <x:v>11</x:v>
      </x:c>
      <x:c r="F840" s="59" t="str">
        <x:v>S1</x:v>
      </x:c>
      <x:c r="G840" s="59" t="n">
        <x:v>335</x:v>
      </x:c>
      <x:c r="H840" s="59" t="n">
        <x:v>373</x:v>
      </x:c>
      <x:c r="I840" s="59" t="n">
        <x:v>10</x:v>
      </x:c>
      <x:c r="J840" s="60" t="n">
        <x:f>'参数'!$C$4</x:f>
        <x:v>120</x:v>
      </x:c>
      <x:c r="K840" s="60" t="n">
        <x:f>'参数'!$D$4</x:f>
        <x:v>180</x:v>
      </x:c>
      <x:c r="L840" s="60" t="n">
        <x:f>H840+I840+J840</x:f>
        <x:v>503</x:v>
      </x:c>
      <x:c r="M840" s="60" t="n">
        <x:f>L840+K840</x:f>
        <x:v>683</x:v>
      </x:c>
      <x:c r="N840" s="60" t="n">
        <x:f>'参数'!$B$10</x:f>
        <x:v>1</x:v>
      </x:c>
      <x:c r="O840" s="60" t="n">
        <x:f>N840*'参数'!$B$11</x:f>
        <x:v>2</x:v>
      </x:c>
      <x:c r="P840" s="60" t="n">
        <x:f>N840*'参数'!$B$12</x:f>
        <x:v>1</x:v>
      </x:c>
      <x:c r="Q840" t="str">
        <x:f>C840&amp;"d"</x:f>
        <x:v>C20d</x:v>
      </x:c>
      <x:c r="R840" t="str">
        <x:f>C840&amp;"p"</x:f>
        <x:v>C20p</x:v>
      </x:c>
      <x:c r="S840" t="str">
        <x:f>IF(AND(L840&gt;=H840+I840+J840,M840&gt;L840,F840&lt;&gt;""),"PASS","FAIL")</x:f>
        <x:v>PASS</x:v>
      </x:c>
      <x:c r="T840" t="n">
        <x:v>8</x:v>
      </x:c>
      <x:c r="U840" t="str">
        <x:v>pickup_after_delivery_completion_plus_usage_lag</x:v>
      </x:c>
    </x:row>
    <x:row r="841">
      <x:c r="A841" t="str">
        <x:v>Set2_100-5-1</x:v>
      </x:c>
      <x:c r="B841" t="str">
        <x:v>short_same_day</x:v>
      </x:c>
      <x:c r="C841" t="str">
        <x:v>C21</x:v>
      </x:c>
      <x:c r="D841" s="59" t="n">
        <x:v>41</x:v>
      </x:c>
      <x:c r="E841" s="59" t="n">
        <x:v>32</x:v>
      </x:c>
      <x:c r="F841" s="59" t="str">
        <x:v>S1</x:v>
      </x:c>
      <x:c r="G841" s="59" t="n">
        <x:v>314</x:v>
      </x:c>
      <x:c r="H841" s="59" t="n">
        <x:v>330</x:v>
      </x:c>
      <x:c r="I841" s="59" t="n">
        <x:v>10</x:v>
      </x:c>
      <x:c r="J841" s="60" t="n">
        <x:f>'参数'!$C$4</x:f>
        <x:v>120</x:v>
      </x:c>
      <x:c r="K841" s="60" t="n">
        <x:f>'参数'!$D$4</x:f>
        <x:v>180</x:v>
      </x:c>
      <x:c r="L841" s="60" t="n">
        <x:f>H841+I841+J841</x:f>
        <x:v>460</x:v>
      </x:c>
      <x:c r="M841" s="60" t="n">
        <x:f>L841+K841</x:f>
        <x:v>640</x:v>
      </x:c>
      <x:c r="N841" s="60" t="n">
        <x:f>'参数'!$B$10</x:f>
        <x:v>1</x:v>
      </x:c>
      <x:c r="O841" s="60" t="n">
        <x:f>N841*'参数'!$B$11</x:f>
        <x:v>2</x:v>
      </x:c>
      <x:c r="P841" s="60" t="n">
        <x:f>N841*'参数'!$B$12</x:f>
        <x:v>1</x:v>
      </x:c>
      <x:c r="Q841" t="str">
        <x:f>C841&amp;"d"</x:f>
        <x:v>C21d</x:v>
      </x:c>
      <x:c r="R841" t="str">
        <x:f>C841&amp;"p"</x:f>
        <x:v>C21p</x:v>
      </x:c>
      <x:c r="S841" t="str">
        <x:f>IF(AND(L841&gt;=H841+I841+J841,M841&gt;L841,F841&lt;&gt;""),"PASS","FAIL")</x:f>
        <x:v>PASS</x:v>
      </x:c>
      <x:c r="T841" t="n">
        <x:v>10</x:v>
      </x:c>
      <x:c r="U841" t="str">
        <x:v>pickup_after_delivery_completion_plus_usage_lag</x:v>
      </x:c>
    </x:row>
    <x:row r="842">
      <x:c r="A842" t="str">
        <x:v>Set2_100-5-1</x:v>
      </x:c>
      <x:c r="B842" t="str">
        <x:v>short_same_day</x:v>
      </x:c>
      <x:c r="C842" t="str">
        <x:v>C22</x:v>
      </x:c>
      <x:c r="D842" s="59" t="n">
        <x:v>44</x:v>
      </x:c>
      <x:c r="E842" s="59" t="n">
        <x:v>46</x:v>
      </x:c>
      <x:c r="F842" s="59" t="str">
        <x:v>S3</x:v>
      </x:c>
      <x:c r="G842" s="59" t="n">
        <x:v>439</x:v>
      </x:c>
      <x:c r="H842" s="59" t="n">
        <x:v>455</x:v>
      </x:c>
      <x:c r="I842" s="59" t="n">
        <x:v>10</x:v>
      </x:c>
      <x:c r="J842" s="60" t="n">
        <x:f>'参数'!$C$4</x:f>
        <x:v>120</x:v>
      </x:c>
      <x:c r="K842" s="60" t="n">
        <x:f>'参数'!$D$4</x:f>
        <x:v>180</x:v>
      </x:c>
      <x:c r="L842" s="60" t="n">
        <x:f>H842+I842+J842</x:f>
        <x:v>585</x:v>
      </x:c>
      <x:c r="M842" s="60" t="n">
        <x:f>L842+K842</x:f>
        <x:v>765</x:v>
      </x:c>
      <x:c r="N842" s="60" t="n">
        <x:f>'参数'!$B$10</x:f>
        <x:v>1</x:v>
      </x:c>
      <x:c r="O842" s="60" t="n">
        <x:f>N842*'参数'!$B$11</x:f>
        <x:v>2</x:v>
      </x:c>
      <x:c r="P842" s="60" t="n">
        <x:f>N842*'参数'!$B$12</x:f>
        <x:v>1</x:v>
      </x:c>
      <x:c r="Q842" t="str">
        <x:f>C842&amp;"d"</x:f>
        <x:v>C22d</x:v>
      </x:c>
      <x:c r="R842" t="str">
        <x:f>C842&amp;"p"</x:f>
        <x:v>C22p</x:v>
      </x:c>
      <x:c r="S842" t="str">
        <x:f>IF(AND(L842&gt;=H842+I842+J842,M842&gt;L842,F842&lt;&gt;""),"PASS","FAIL")</x:f>
        <x:v>PASS</x:v>
      </x:c>
      <x:c r="T842" t="n">
        <x:v>0</x:v>
      </x:c>
      <x:c r="U842" t="str">
        <x:v>pickup_after_delivery_completion_plus_usage_lag</x:v>
      </x:c>
    </x:row>
    <x:row r="843">
      <x:c r="A843" t="str">
        <x:v>Set2_100-5-1</x:v>
      </x:c>
      <x:c r="B843" t="str">
        <x:v>short_same_day</x:v>
      </x:c>
      <x:c r="C843" t="str">
        <x:v>C23</x:v>
      </x:c>
      <x:c r="D843" s="59" t="n">
        <x:v>27</x:v>
      </x:c>
      <x:c r="E843" s="59" t="n">
        <x:v>48</x:v>
      </x:c>
      <x:c r="F843" s="59" t="str">
        <x:v>S4</x:v>
      </x:c>
      <x:c r="G843" s="59" t="n">
        <x:v>237</x:v>
      </x:c>
      <x:c r="H843" s="59" t="n">
        <x:v>257</x:v>
      </x:c>
      <x:c r="I843" s="59" t="n">
        <x:v>10</x:v>
      </x:c>
      <x:c r="J843" s="60" t="n">
        <x:f>'参数'!$C$4</x:f>
        <x:v>120</x:v>
      </x:c>
      <x:c r="K843" s="60" t="n">
        <x:f>'参数'!$D$4</x:f>
        <x:v>180</x:v>
      </x:c>
      <x:c r="L843" s="60" t="n">
        <x:f>H843+I843+J843</x:f>
        <x:v>387</x:v>
      </x:c>
      <x:c r="M843" s="60" t="n">
        <x:f>L843+K843</x:f>
        <x:v>567</x:v>
      </x:c>
      <x:c r="N843" s="60" t="n">
        <x:f>'参数'!$B$10</x:f>
        <x:v>1</x:v>
      </x:c>
      <x:c r="O843" s="60" t="n">
        <x:f>N843*'参数'!$B$11</x:f>
        <x:v>2</x:v>
      </x:c>
      <x:c r="P843" s="60" t="n">
        <x:f>N843*'参数'!$B$12</x:f>
        <x:v>1</x:v>
      </x:c>
      <x:c r="Q843" t="str">
        <x:f>C843&amp;"d"</x:f>
        <x:v>C23d</x:v>
      </x:c>
      <x:c r="R843" t="str">
        <x:f>C843&amp;"p"</x:f>
        <x:v>C23p</x:v>
      </x:c>
      <x:c r="S843" t="str">
        <x:f>IF(AND(L843&gt;=H843+I843+J843,M843&gt;L843,F843&lt;&gt;""),"PASS","FAIL")</x:f>
        <x:v>PASS</x:v>
      </x:c>
      <x:c r="T843" t="n">
        <x:v>3</x:v>
      </x:c>
      <x:c r="U843" t="str">
        <x:v>pickup_after_delivery_completion_plus_usage_lag</x:v>
      </x:c>
    </x:row>
    <x:row r="844">
      <x:c r="A844" t="str">
        <x:v>Set2_100-5-1</x:v>
      </x:c>
      <x:c r="B844" t="str">
        <x:v>short_same_day</x:v>
      </x:c>
      <x:c r="C844" t="str">
        <x:v>C24</x:v>
      </x:c>
      <x:c r="D844" s="59" t="n">
        <x:v>2</x:v>
      </x:c>
      <x:c r="E844" s="59" t="n">
        <x:v>36</x:v>
      </x:c>
      <x:c r="F844" s="59" t="str">
        <x:v>S4</x:v>
      </x:c>
      <x:c r="G844" s="59" t="n">
        <x:v>117</x:v>
      </x:c>
      <x:c r="H844" s="59" t="n">
        <x:v>127</x:v>
      </x:c>
      <x:c r="I844" s="59" t="n">
        <x:v>10</x:v>
      </x:c>
      <x:c r="J844" s="60" t="n">
        <x:f>'参数'!$C$4</x:f>
        <x:v>120</x:v>
      </x:c>
      <x:c r="K844" s="60" t="n">
        <x:f>'参数'!$D$4</x:f>
        <x:v>180</x:v>
      </x:c>
      <x:c r="L844" s="60" t="n">
        <x:f>H844+I844+J844</x:f>
        <x:v>257</x:v>
      </x:c>
      <x:c r="M844" s="60" t="n">
        <x:f>L844+K844</x:f>
        <x:v>437</x:v>
      </x:c>
      <x:c r="N844" s="60" t="n">
        <x:f>'参数'!$B$10</x:f>
        <x:v>1</x:v>
      </x:c>
      <x:c r="O844" s="60" t="n">
        <x:f>N844*'参数'!$B$11</x:f>
        <x:v>2</x:v>
      </x:c>
      <x:c r="P844" s="60" t="n">
        <x:f>N844*'参数'!$B$12</x:f>
        <x:v>1</x:v>
      </x:c>
      <x:c r="Q844" t="str">
        <x:f>C844&amp;"d"</x:f>
        <x:v>C24d</x:v>
      </x:c>
      <x:c r="R844" t="str">
        <x:f>C844&amp;"p"</x:f>
        <x:v>C24p</x:v>
      </x:c>
      <x:c r="S844" t="str">
        <x:f>IF(AND(L844&gt;=H844+I844+J844,M844&gt;L844,F844&lt;&gt;""),"PASS","FAIL")</x:f>
        <x:v>PASS</x:v>
      </x:c>
      <x:c r="T844" t="n">
        <x:v>12</x:v>
      </x:c>
      <x:c r="U844" t="str">
        <x:v>pickup_after_delivery_completion_plus_usage_lag</x:v>
      </x:c>
    </x:row>
    <x:row r="845">
      <x:c r="A845" t="str">
        <x:v>Set2_100-5-1</x:v>
      </x:c>
      <x:c r="B845" t="str">
        <x:v>short_same_day</x:v>
      </x:c>
      <x:c r="C845" t="str">
        <x:v>C25</x:v>
      </x:c>
      <x:c r="D845" s="59" t="n">
        <x:v>34</x:v>
      </x:c>
      <x:c r="E845" s="59" t="n">
        <x:v>32</x:v>
      </x:c>
      <x:c r="F845" s="59" t="str">
        <x:v>S3</x:v>
      </x:c>
      <x:c r="G845" s="59" t="n">
        <x:v>132</x:v>
      </x:c>
      <x:c r="H845" s="59" t="n">
        <x:v>170</x:v>
      </x:c>
      <x:c r="I845" s="59" t="n">
        <x:v>10</x:v>
      </x:c>
      <x:c r="J845" s="60" t="n">
        <x:f>'参数'!$C$4</x:f>
        <x:v>120</x:v>
      </x:c>
      <x:c r="K845" s="60" t="n">
        <x:f>'参数'!$D$4</x:f>
        <x:v>180</x:v>
      </x:c>
      <x:c r="L845" s="60" t="n">
        <x:f>H845+I845+J845</x:f>
        <x:v>300</x:v>
      </x:c>
      <x:c r="M845" s="60" t="n">
        <x:f>L845+K845</x:f>
        <x:v>480</x:v>
      </x:c>
      <x:c r="N845" s="60" t="n">
        <x:f>'参数'!$B$10</x:f>
        <x:v>1</x:v>
      </x:c>
      <x:c r="O845" s="60" t="n">
        <x:f>N845*'参数'!$B$11</x:f>
        <x:v>2</x:v>
      </x:c>
      <x:c r="P845" s="60" t="n">
        <x:f>N845*'参数'!$B$12</x:f>
        <x:v>1</x:v>
      </x:c>
      <x:c r="Q845" t="str">
        <x:f>C845&amp;"d"</x:f>
        <x:v>C25d</x:v>
      </x:c>
      <x:c r="R845" t="str">
        <x:f>C845&amp;"p"</x:f>
        <x:v>C25p</x:v>
      </x:c>
      <x:c r="S845" t="str">
        <x:f>IF(AND(L845&gt;=H845+I845+J845,M845&gt;L845,F845&lt;&gt;""),"PASS","FAIL")</x:f>
        <x:v>PASS</x:v>
      </x:c>
      <x:c r="T845" t="n">
        <x:v>15</x:v>
      </x:c>
      <x:c r="U845" t="str">
        <x:v>pickup_after_delivery_completion_plus_usage_lag</x:v>
      </x:c>
    </x:row>
    <x:row r="846">
      <x:c r="A846" t="str">
        <x:v>Set2_100-5-1</x:v>
      </x:c>
      <x:c r="B846" t="str">
        <x:v>short_same_day</x:v>
      </x:c>
      <x:c r="C846" t="str">
        <x:v>C26</x:v>
      </x:c>
      <x:c r="D846" s="59" t="n">
        <x:v>50</x:v>
      </x:c>
      <x:c r="E846" s="59" t="n">
        <x:v>27</x:v>
      </x:c>
      <x:c r="F846" s="59" t="str">
        <x:v>S1</x:v>
      </x:c>
      <x:c r="G846" s="59" t="n">
        <x:v>195</x:v>
      </x:c>
      <x:c r="H846" s="59" t="n">
        <x:v>231</x:v>
      </x:c>
      <x:c r="I846" s="59" t="n">
        <x:v>10</x:v>
      </x:c>
      <x:c r="J846" s="60" t="n">
        <x:f>'参数'!$C$4</x:f>
        <x:v>120</x:v>
      </x:c>
      <x:c r="K846" s="60" t="n">
        <x:f>'参数'!$D$4</x:f>
        <x:v>180</x:v>
      </x:c>
      <x:c r="L846" s="60" t="n">
        <x:f>H846+I846+J846</x:f>
        <x:v>361</x:v>
      </x:c>
      <x:c r="M846" s="60" t="n">
        <x:f>L846+K846</x:f>
        <x:v>541</x:v>
      </x:c>
      <x:c r="N846" s="60" t="n">
        <x:f>'参数'!$B$10</x:f>
        <x:v>1</x:v>
      </x:c>
      <x:c r="O846" s="60" t="n">
        <x:f>N846*'参数'!$B$11</x:f>
        <x:v>2</x:v>
      </x:c>
      <x:c r="P846" s="60" t="n">
        <x:f>N846*'参数'!$B$12</x:f>
        <x:v>1</x:v>
      </x:c>
      <x:c r="Q846" t="str">
        <x:f>C846&amp;"d"</x:f>
        <x:v>C26d</x:v>
      </x:c>
      <x:c r="R846" t="str">
        <x:f>C846&amp;"p"</x:f>
        <x:v>C26p</x:v>
      </x:c>
      <x:c r="S846" t="str">
        <x:f>IF(AND(L846&gt;=H846+I846+J846,M846&gt;L846,F846&lt;&gt;""),"PASS","FAIL")</x:f>
        <x:v>PASS</x:v>
      </x:c>
      <x:c r="T846" t="n">
        <x:v>2</x:v>
      </x:c>
      <x:c r="U846" t="str">
        <x:v>pickup_after_delivery_completion_plus_usage_lag</x:v>
      </x:c>
    </x:row>
    <x:row r="847">
      <x:c r="A847" t="str">
        <x:v>Set2_100-5-1</x:v>
      </x:c>
      <x:c r="B847" t="str">
        <x:v>short_same_day</x:v>
      </x:c>
      <x:c r="C847" t="str">
        <x:v>C27</x:v>
      </x:c>
      <x:c r="D847" s="59" t="n">
        <x:v>36</x:v>
      </x:c>
      <x:c r="E847" s="59" t="n">
        <x:v>26</x:v>
      </x:c>
      <x:c r="F847" s="59" t="str">
        <x:v>S3</x:v>
      </x:c>
      <x:c r="G847" s="59" t="n">
        <x:v>360</x:v>
      </x:c>
      <x:c r="H847" s="59" t="n">
        <x:v>374</x:v>
      </x:c>
      <x:c r="I847" s="59" t="n">
        <x:v>10</x:v>
      </x:c>
      <x:c r="J847" s="60" t="n">
        <x:f>'参数'!$C$4</x:f>
        <x:v>120</x:v>
      </x:c>
      <x:c r="K847" s="60" t="n">
        <x:f>'参数'!$D$4</x:f>
        <x:v>180</x:v>
      </x:c>
      <x:c r="L847" s="60" t="n">
        <x:f>H847+I847+J847</x:f>
        <x:v>504</x:v>
      </x:c>
      <x:c r="M847" s="60" t="n">
        <x:f>L847+K847</x:f>
        <x:v>684</x:v>
      </x:c>
      <x:c r="N847" s="60" t="n">
        <x:f>'参数'!$B$10</x:f>
        <x:v>1</x:v>
      </x:c>
      <x:c r="O847" s="60" t="n">
        <x:f>N847*'参数'!$B$11</x:f>
        <x:v>2</x:v>
      </x:c>
      <x:c r="P847" s="60" t="n">
        <x:f>N847*'参数'!$B$12</x:f>
        <x:v>1</x:v>
      </x:c>
      <x:c r="Q847" t="str">
        <x:f>C847&amp;"d"</x:f>
        <x:v>C27d</x:v>
      </x:c>
      <x:c r="R847" t="str">
        <x:f>C847&amp;"p"</x:f>
        <x:v>C27p</x:v>
      </x:c>
      <x:c r="S847" t="str">
        <x:f>IF(AND(L847&gt;=H847+I847+J847,M847&gt;L847,F847&lt;&gt;""),"PASS","FAIL")</x:f>
        <x:v>PASS</x:v>
      </x:c>
      <x:c r="T847" t="n">
        <x:v>8</x:v>
      </x:c>
      <x:c r="U847" t="str">
        <x:v>pickup_after_delivery_completion_plus_usage_lag</x:v>
      </x:c>
    </x:row>
    <x:row r="848">
      <x:c r="A848" t="str">
        <x:v>Set2_100-5-1</x:v>
      </x:c>
      <x:c r="B848" t="str">
        <x:v>short_same_day</x:v>
      </x:c>
      <x:c r="C848" t="str">
        <x:v>C28</x:v>
      </x:c>
      <x:c r="D848" s="59" t="n">
        <x:v>16</x:v>
      </x:c>
      <x:c r="E848" s="59" t="n">
        <x:v>17</x:v>
      </x:c>
      <x:c r="F848" s="59" t="str">
        <x:v>S3</x:v>
      </x:c>
      <x:c r="G848" s="59" t="n">
        <x:v>480</x:v>
      </x:c>
      <x:c r="H848" s="59" t="n">
        <x:v>502</x:v>
      </x:c>
      <x:c r="I848" s="59" t="n">
        <x:v>10</x:v>
      </x:c>
      <x:c r="J848" s="60" t="n">
        <x:f>'参数'!$C$4</x:f>
        <x:v>120</x:v>
      </x:c>
      <x:c r="K848" s="60" t="n">
        <x:f>'参数'!$D$4</x:f>
        <x:v>180</x:v>
      </x:c>
      <x:c r="L848" s="60" t="n">
        <x:f>H848+I848+J848</x:f>
        <x:v>632</x:v>
      </x:c>
      <x:c r="M848" s="60" t="n">
        <x:f>L848+K848</x:f>
        <x:v>812</x:v>
      </x:c>
      <x:c r="N848" s="60" t="n">
        <x:f>'参数'!$B$10</x:f>
        <x:v>1</x:v>
      </x:c>
      <x:c r="O848" s="60" t="n">
        <x:f>N848*'参数'!$B$11</x:f>
        <x:v>2</x:v>
      </x:c>
      <x:c r="P848" s="60" t="n">
        <x:f>N848*'参数'!$B$12</x:f>
        <x:v>1</x:v>
      </x:c>
      <x:c r="Q848" t="str">
        <x:f>C848&amp;"d"</x:f>
        <x:v>C28d</x:v>
      </x:c>
      <x:c r="R848" t="str">
        <x:f>C848&amp;"p"</x:f>
        <x:v>C28p</x:v>
      </x:c>
      <x:c r="S848" t="str">
        <x:f>IF(AND(L848&gt;=H848+I848+J848,M848&gt;L848,F848&lt;&gt;""),"PASS","FAIL")</x:f>
        <x:v>PASS</x:v>
      </x:c>
      <x:c r="T848" t="n">
        <x:v>9</x:v>
      </x:c>
      <x:c r="U848" t="str">
        <x:v>pickup_after_delivery_completion_plus_usage_lag</x:v>
      </x:c>
    </x:row>
    <x:row r="849">
      <x:c r="A849" t="str">
        <x:v>Set2_100-5-1</x:v>
      </x:c>
      <x:c r="B849" t="str">
        <x:v>short_same_day</x:v>
      </x:c>
      <x:c r="C849" t="str">
        <x:v>C29</x:v>
      </x:c>
      <x:c r="D849" s="59" t="n">
        <x:v>8</x:v>
      </x:c>
      <x:c r="E849" s="59" t="n">
        <x:v>10</x:v>
      </x:c>
      <x:c r="F849" s="59" t="str">
        <x:v>S0</x:v>
      </x:c>
      <x:c r="G849" s="59" t="n">
        <x:v>592</x:v>
      </x:c>
      <x:c r="H849" s="59" t="n">
        <x:v>618</x:v>
      </x:c>
      <x:c r="I849" s="59" t="n">
        <x:v>10</x:v>
      </x:c>
      <x:c r="J849" s="60" t="n">
        <x:f>'参数'!$C$4</x:f>
        <x:v>120</x:v>
      </x:c>
      <x:c r="K849" s="60" t="n">
        <x:f>'参数'!$D$4</x:f>
        <x:v>180</x:v>
      </x:c>
      <x:c r="L849" s="60" t="n">
        <x:f>H849+I849+J849</x:f>
        <x:v>748</x:v>
      </x:c>
      <x:c r="M849" s="60" t="n">
        <x:f>L849+K849</x:f>
        <x:v>928</x:v>
      </x:c>
      <x:c r="N849" s="60" t="n">
        <x:f>'参数'!$B$10</x:f>
        <x:v>1</x:v>
      </x:c>
      <x:c r="O849" s="60" t="n">
        <x:f>N849*'参数'!$B$11</x:f>
        <x:v>2</x:v>
      </x:c>
      <x:c r="P849" s="60" t="n">
        <x:f>N849*'参数'!$B$12</x:f>
        <x:v>1</x:v>
      </x:c>
      <x:c r="Q849" t="str">
        <x:f>C849&amp;"d"</x:f>
        <x:v>C29d</x:v>
      </x:c>
      <x:c r="R849" t="str">
        <x:f>C849&amp;"p"</x:f>
        <x:v>C29p</x:v>
      </x:c>
      <x:c r="S849" t="str">
        <x:f>IF(AND(L849&gt;=H849+I849+J849,M849&gt;L849,F849&lt;&gt;""),"PASS","FAIL")</x:f>
        <x:v>PASS</x:v>
      </x:c>
      <x:c r="T849" t="n">
        <x:v>4</x:v>
      </x:c>
      <x:c r="U849" t="str">
        <x:v>pickup_after_delivery_completion_plus_usage_lag</x:v>
      </x:c>
    </x:row>
    <x:row r="850">
      <x:c r="A850" t="str">
        <x:v>Set2_100-5-1</x:v>
      </x:c>
      <x:c r="B850" t="str">
        <x:v>short_same_day</x:v>
      </x:c>
      <x:c r="C850" t="str">
        <x:v>C30</x:v>
      </x:c>
      <x:c r="D850" s="59" t="n">
        <x:v>45</x:v>
      </x:c>
      <x:c r="E850" s="59" t="n">
        <x:v>28</x:v>
      </x:c>
      <x:c r="F850" s="59" t="str">
        <x:v>S1</x:v>
      </x:c>
      <x:c r="G850" s="59" t="n">
        <x:v>346</x:v>
      </x:c>
      <x:c r="H850" s="59" t="n">
        <x:v>376</x:v>
      </x:c>
      <x:c r="I850" s="59" t="n">
        <x:v>10</x:v>
      </x:c>
      <x:c r="J850" s="60" t="n">
        <x:f>'参数'!$C$4</x:f>
        <x:v>120</x:v>
      </x:c>
      <x:c r="K850" s="60" t="n">
        <x:f>'参数'!$D$4</x:f>
        <x:v>180</x:v>
      </x:c>
      <x:c r="L850" s="60" t="n">
        <x:f>H850+I850+J850</x:f>
        <x:v>506</x:v>
      </x:c>
      <x:c r="M850" s="60" t="n">
        <x:f>L850+K850</x:f>
        <x:v>686</x:v>
      </x:c>
      <x:c r="N850" s="60" t="n">
        <x:f>'参数'!$B$10</x:f>
        <x:v>1</x:v>
      </x:c>
      <x:c r="O850" s="60" t="n">
        <x:f>N850*'参数'!$B$11</x:f>
        <x:v>2</x:v>
      </x:c>
      <x:c r="P850" s="60" t="n">
        <x:f>N850*'参数'!$B$12</x:f>
        <x:v>1</x:v>
      </x:c>
      <x:c r="Q850" t="str">
        <x:f>C850&amp;"d"</x:f>
        <x:v>C30d</x:v>
      </x:c>
      <x:c r="R850" t="str">
        <x:f>C850&amp;"p"</x:f>
        <x:v>C30p</x:v>
      </x:c>
      <x:c r="S850" t="str">
        <x:f>IF(AND(L850&gt;=H850+I850+J850,M850&gt;L850,F850&lt;&gt;""),"PASS","FAIL")</x:f>
        <x:v>PASS</x:v>
      </x:c>
      <x:c r="T850" t="n">
        <x:v>12</x:v>
      </x:c>
      <x:c r="U850" t="str">
        <x:v>pickup_after_delivery_completion_plus_usage_lag</x:v>
      </x:c>
    </x:row>
    <x:row r="851">
      <x:c r="A851" t="str">
        <x:v>Set2_100-5-1</x:v>
      </x:c>
      <x:c r="B851" t="str">
        <x:v>short_same_day</x:v>
      </x:c>
      <x:c r="C851" t="str">
        <x:v>C31</x:v>
      </x:c>
      <x:c r="D851" s="59" t="n">
        <x:v>49</x:v>
      </x:c>
      <x:c r="E851" s="59" t="n">
        <x:v>11</x:v>
      </x:c>
      <x:c r="F851" s="59" t="str">
        <x:v>S1</x:v>
      </x:c>
      <x:c r="G851" s="59" t="n">
        <x:v>307</x:v>
      </x:c>
      <x:c r="H851" s="59" t="n">
        <x:v>337</x:v>
      </x:c>
      <x:c r="I851" s="59" t="n">
        <x:v>10</x:v>
      </x:c>
      <x:c r="J851" s="60" t="n">
        <x:f>'参数'!$C$4</x:f>
        <x:v>120</x:v>
      </x:c>
      <x:c r="K851" s="60" t="n">
        <x:f>'参数'!$D$4</x:f>
        <x:v>180</x:v>
      </x:c>
      <x:c r="L851" s="60" t="n">
        <x:f>H851+I851+J851</x:f>
        <x:v>467</x:v>
      </x:c>
      <x:c r="M851" s="60" t="n">
        <x:f>L851+K851</x:f>
        <x:v>647</x:v>
      </x:c>
      <x:c r="N851" s="60" t="n">
        <x:f>'参数'!$B$10</x:f>
        <x:v>1</x:v>
      </x:c>
      <x:c r="O851" s="60" t="n">
        <x:f>N851*'参数'!$B$11</x:f>
        <x:v>2</x:v>
      </x:c>
      <x:c r="P851" s="60" t="n">
        <x:f>N851*'参数'!$B$12</x:f>
        <x:v>1</x:v>
      </x:c>
      <x:c r="Q851" t="str">
        <x:f>C851&amp;"d"</x:f>
        <x:v>C31d</x:v>
      </x:c>
      <x:c r="R851" t="str">
        <x:f>C851&amp;"p"</x:f>
        <x:v>C31p</x:v>
      </x:c>
      <x:c r="S851" t="str">
        <x:f>IF(AND(L851&gt;=H851+I851+J851,M851&gt;L851,F851&lt;&gt;""),"PASS","FAIL")</x:f>
        <x:v>PASS</x:v>
      </x:c>
      <x:c r="T851" t="n">
        <x:v>18</x:v>
      </x:c>
      <x:c r="U851" t="str">
        <x:v>pickup_after_delivery_completion_plus_usage_lag</x:v>
      </x:c>
    </x:row>
    <x:row r="852">
      <x:c r="A852" t="str">
        <x:v>Set2_100-5-1</x:v>
      </x:c>
      <x:c r="B852" t="str">
        <x:v>short_same_day</x:v>
      </x:c>
      <x:c r="C852" t="str">
        <x:v>C32</x:v>
      </x:c>
      <x:c r="D852" s="59" t="n">
        <x:v>28</x:v>
      </x:c>
      <x:c r="E852" s="59" t="n">
        <x:v>10</x:v>
      </x:c>
      <x:c r="F852" s="59" t="str">
        <x:v>S3</x:v>
      </x:c>
      <x:c r="G852" s="59" t="n">
        <x:v>273</x:v>
      </x:c>
      <x:c r="H852" s="59" t="n">
        <x:v>301</x:v>
      </x:c>
      <x:c r="I852" s="59" t="n">
        <x:v>10</x:v>
      </x:c>
      <x:c r="J852" s="60" t="n">
        <x:f>'参数'!$C$4</x:f>
        <x:v>120</x:v>
      </x:c>
      <x:c r="K852" s="60" t="n">
        <x:f>'参数'!$D$4</x:f>
        <x:v>180</x:v>
      </x:c>
      <x:c r="L852" s="60" t="n">
        <x:f>H852+I852+J852</x:f>
        <x:v>431</x:v>
      </x:c>
      <x:c r="M852" s="60" t="n">
        <x:f>L852+K852</x:f>
        <x:v>611</x:v>
      </x:c>
      <x:c r="N852" s="60" t="n">
        <x:f>'参数'!$B$10</x:f>
        <x:v>1</x:v>
      </x:c>
      <x:c r="O852" s="60" t="n">
        <x:f>N852*'参数'!$B$11</x:f>
        <x:v>2</x:v>
      </x:c>
      <x:c r="P852" s="60" t="n">
        <x:f>N852*'参数'!$B$12</x:f>
        <x:v>1</x:v>
      </x:c>
      <x:c r="Q852" t="str">
        <x:f>C852&amp;"d"</x:f>
        <x:v>C32d</x:v>
      </x:c>
      <x:c r="R852" t="str">
        <x:f>C852&amp;"p"</x:f>
        <x:v>C32p</x:v>
      </x:c>
      <x:c r="S852" t="str">
        <x:f>IF(AND(L852&gt;=H852+I852+J852,M852&gt;L852,F852&lt;&gt;""),"PASS","FAIL")</x:f>
        <x:v>PASS</x:v>
      </x:c>
      <x:c r="T852" t="n">
        <x:v>5</x:v>
      </x:c>
      <x:c r="U852" t="str">
        <x:v>pickup_after_delivery_completion_plus_usage_lag</x:v>
      </x:c>
    </x:row>
    <x:row r="853">
      <x:c r="A853" t="str">
        <x:v>Set2_100-5-1</x:v>
      </x:c>
      <x:c r="B853" t="str">
        <x:v>short_same_day</x:v>
      </x:c>
      <x:c r="C853" t="str">
        <x:v>C33</x:v>
      </x:c>
      <x:c r="D853" s="59" t="n">
        <x:v>9</x:v>
      </x:c>
      <x:c r="E853" s="59" t="n">
        <x:v>10</x:v>
      </x:c>
      <x:c r="F853" s="59" t="str">
        <x:v>S0</x:v>
      </x:c>
      <x:c r="G853" s="59" t="n">
        <x:v>80</x:v>
      </x:c>
      <x:c r="H853" s="59" t="n">
        <x:v>118</x:v>
      </x:c>
      <x:c r="I853" s="59" t="n">
        <x:v>10</x:v>
      </x:c>
      <x:c r="J853" s="60" t="n">
        <x:f>'参数'!$C$4</x:f>
        <x:v>120</x:v>
      </x:c>
      <x:c r="K853" s="60" t="n">
        <x:f>'参数'!$D$4</x:f>
        <x:v>180</x:v>
      </x:c>
      <x:c r="L853" s="60" t="n">
        <x:f>H853+I853+J853</x:f>
        <x:v>248</x:v>
      </x:c>
      <x:c r="M853" s="60" t="n">
        <x:f>L853+K853</x:f>
        <x:v>428</x:v>
      </x:c>
      <x:c r="N853" s="60" t="n">
        <x:f>'参数'!$B$10</x:f>
        <x:v>1</x:v>
      </x:c>
      <x:c r="O853" s="60" t="n">
        <x:f>N853*'参数'!$B$11</x:f>
        <x:v>2</x:v>
      </x:c>
      <x:c r="P853" s="60" t="n">
        <x:f>N853*'参数'!$B$12</x:f>
        <x:v>1</x:v>
      </x:c>
      <x:c r="Q853" t="str">
        <x:f>C853&amp;"d"</x:f>
        <x:v>C33d</x:v>
      </x:c>
      <x:c r="R853" t="str">
        <x:f>C853&amp;"p"</x:f>
        <x:v>C33p</x:v>
      </x:c>
      <x:c r="S853" t="str">
        <x:f>IF(AND(L853&gt;=H853+I853+J853,M853&gt;L853,F853&lt;&gt;""),"PASS","FAIL")</x:f>
        <x:v>PASS</x:v>
      </x:c>
      <x:c r="T853" t="n">
        <x:v>2</x:v>
      </x:c>
      <x:c r="U853" t="str">
        <x:v>pickup_after_delivery_completion_plus_usage_lag</x:v>
      </x:c>
    </x:row>
    <x:row r="854">
      <x:c r="A854" t="str">
        <x:v>Set2_100-5-1</x:v>
      </x:c>
      <x:c r="B854" t="str">
        <x:v>short_same_day</x:v>
      </x:c>
      <x:c r="C854" t="str">
        <x:v>C34</x:v>
      </x:c>
      <x:c r="D854" s="59" t="n">
        <x:v>39</x:v>
      </x:c>
      <x:c r="E854" s="59" t="n">
        <x:v>50</x:v>
      </x:c>
      <x:c r="F854" s="59" t="str">
        <x:v>S4</x:v>
      </x:c>
      <x:c r="G854" s="59" t="n">
        <x:v>450</x:v>
      </x:c>
      <x:c r="H854" s="59" t="n">
        <x:v>478</x:v>
      </x:c>
      <x:c r="I854" s="59" t="n">
        <x:v>10</x:v>
      </x:c>
      <x:c r="J854" s="60" t="n">
        <x:f>'参数'!$C$4</x:f>
        <x:v>120</x:v>
      </x:c>
      <x:c r="K854" s="60" t="n">
        <x:f>'参数'!$D$4</x:f>
        <x:v>180</x:v>
      </x:c>
      <x:c r="L854" s="60" t="n">
        <x:f>H854+I854+J854</x:f>
        <x:v>608</x:v>
      </x:c>
      <x:c r="M854" s="60" t="n">
        <x:f>L854+K854</x:f>
        <x:v>788</x:v>
      </x:c>
      <x:c r="N854" s="60" t="n">
        <x:f>'参数'!$B$10</x:f>
        <x:v>1</x:v>
      </x:c>
      <x:c r="O854" s="60" t="n">
        <x:f>N854*'参数'!$B$11</x:f>
        <x:v>2</x:v>
      </x:c>
      <x:c r="P854" s="60" t="n">
        <x:f>N854*'参数'!$B$12</x:f>
        <x:v>1</x:v>
      </x:c>
      <x:c r="Q854" t="str">
        <x:f>C854&amp;"d"</x:f>
        <x:v>C34d</x:v>
      </x:c>
      <x:c r="R854" t="str">
        <x:f>C854&amp;"p"</x:f>
        <x:v>C34p</x:v>
      </x:c>
      <x:c r="S854" t="str">
        <x:f>IF(AND(L854&gt;=H854+I854+J854,M854&gt;L854,F854&lt;&gt;""),"PASS","FAIL")</x:f>
        <x:v>PASS</x:v>
      </x:c>
      <x:c r="T854" t="n">
        <x:v>4</x:v>
      </x:c>
      <x:c r="U854" t="str">
        <x:v>pickup_after_delivery_completion_plus_usage_lag</x:v>
      </x:c>
    </x:row>
    <x:row r="855">
      <x:c r="A855" t="str">
        <x:v>Set2_100-5-1</x:v>
      </x:c>
      <x:c r="B855" t="str">
        <x:v>short_same_day</x:v>
      </x:c>
      <x:c r="C855" t="str">
        <x:v>C35</x:v>
      </x:c>
      <x:c r="D855" s="59" t="n">
        <x:v>33</x:v>
      </x:c>
      <x:c r="E855" s="59" t="n">
        <x:v>31</x:v>
      </x:c>
      <x:c r="F855" s="59" t="str">
        <x:v>S3</x:v>
      </x:c>
      <x:c r="G855" s="59" t="n">
        <x:v>140</x:v>
      </x:c>
      <x:c r="H855" s="59" t="n">
        <x:v>170</x:v>
      </x:c>
      <x:c r="I855" s="59" t="n">
        <x:v>10</x:v>
      </x:c>
      <x:c r="J855" s="60" t="n">
        <x:f>'参数'!$C$4</x:f>
        <x:v>120</x:v>
      </x:c>
      <x:c r="K855" s="60" t="n">
        <x:f>'参数'!$D$4</x:f>
        <x:v>180</x:v>
      </x:c>
      <x:c r="L855" s="60" t="n">
        <x:f>H855+I855+J855</x:f>
        <x:v>300</x:v>
      </x:c>
      <x:c r="M855" s="60" t="n">
        <x:f>L855+K855</x:f>
        <x:v>480</x:v>
      </x:c>
      <x:c r="N855" s="60" t="n">
        <x:f>'参数'!$B$10</x:f>
        <x:v>1</x:v>
      </x:c>
      <x:c r="O855" s="60" t="n">
        <x:f>N855*'参数'!$B$11</x:f>
        <x:v>2</x:v>
      </x:c>
      <x:c r="P855" s="60" t="n">
        <x:f>N855*'参数'!$B$12</x:f>
        <x:v>1</x:v>
      </x:c>
      <x:c r="Q855" t="str">
        <x:f>C855&amp;"d"</x:f>
        <x:v>C35d</x:v>
      </x:c>
      <x:c r="R855" t="str">
        <x:f>C855&amp;"p"</x:f>
        <x:v>C35p</x:v>
      </x:c>
      <x:c r="S855" t="str">
        <x:f>IF(AND(L855&gt;=H855+I855+J855,M855&gt;L855,F855&lt;&gt;""),"PASS","FAIL")</x:f>
        <x:v>PASS</x:v>
      </x:c>
      <x:c r="T855" t="n">
        <x:v>3</x:v>
      </x:c>
      <x:c r="U855" t="str">
        <x:v>pickup_after_delivery_completion_plus_usage_lag</x:v>
      </x:c>
    </x:row>
    <x:row r="856">
      <x:c r="A856" t="str">
        <x:v>Set2_100-5-1</x:v>
      </x:c>
      <x:c r="B856" t="str">
        <x:v>short_same_day</x:v>
      </x:c>
      <x:c r="C856" t="str">
        <x:v>C36</x:v>
      </x:c>
      <x:c r="D856" s="59" t="n">
        <x:v>20</x:v>
      </x:c>
      <x:c r="E856" s="59" t="n">
        <x:v>8</x:v>
      </x:c>
      <x:c r="F856" s="59" t="str">
        <x:v>S3</x:v>
      </x:c>
      <x:c r="G856" s="59" t="n">
        <x:v>369</x:v>
      </x:c>
      <x:c r="H856" s="59" t="n">
        <x:v>399</x:v>
      </x:c>
      <x:c r="I856" s="59" t="n">
        <x:v>10</x:v>
      </x:c>
      <x:c r="J856" s="60" t="n">
        <x:f>'参数'!$C$4</x:f>
        <x:v>120</x:v>
      </x:c>
      <x:c r="K856" s="60" t="n">
        <x:f>'参数'!$D$4</x:f>
        <x:v>180</x:v>
      </x:c>
      <x:c r="L856" s="60" t="n">
        <x:f>H856+I856+J856</x:f>
        <x:v>529</x:v>
      </x:c>
      <x:c r="M856" s="60" t="n">
        <x:f>L856+K856</x:f>
        <x:v>709</x:v>
      </x:c>
      <x:c r="N856" s="60" t="n">
        <x:f>'参数'!$B$10</x:f>
        <x:v>1</x:v>
      </x:c>
      <x:c r="O856" s="60" t="n">
        <x:f>N856*'参数'!$B$11</x:f>
        <x:v>2</x:v>
      </x:c>
      <x:c r="P856" s="60" t="n">
        <x:f>N856*'参数'!$B$12</x:f>
        <x:v>1</x:v>
      </x:c>
      <x:c r="Q856" t="str">
        <x:f>C856&amp;"d"</x:f>
        <x:v>C36d</x:v>
      </x:c>
      <x:c r="R856" t="str">
        <x:f>C856&amp;"p"</x:f>
        <x:v>C36p</x:v>
      </x:c>
      <x:c r="S856" t="str">
        <x:f>IF(AND(L856&gt;=H856+I856+J856,M856&gt;L856,F856&lt;&gt;""),"PASS","FAIL")</x:f>
        <x:v>PASS</x:v>
      </x:c>
      <x:c r="T856" t="n">
        <x:v>10</x:v>
      </x:c>
      <x:c r="U856" t="str">
        <x:v>pickup_after_delivery_completion_plus_usage_lag</x:v>
      </x:c>
    </x:row>
    <x:row r="857">
      <x:c r="A857" t="str">
        <x:v>Set2_100-5-1</x:v>
      </x:c>
      <x:c r="B857" t="str">
        <x:v>short_same_day</x:v>
      </x:c>
      <x:c r="C857" t="str">
        <x:v>C37</x:v>
      </x:c>
      <x:c r="D857" s="59" t="n">
        <x:v>39</x:v>
      </x:c>
      <x:c r="E857" s="59" t="n">
        <x:v>48</x:v>
      </x:c>
      <x:c r="F857" s="59" t="str">
        <x:v>S4</x:v>
      </x:c>
      <x:c r="G857" s="59" t="n">
        <x:v>425</x:v>
      </x:c>
      <x:c r="H857" s="59" t="n">
        <x:v>449</x:v>
      </x:c>
      <x:c r="I857" s="59" t="n">
        <x:v>10</x:v>
      </x:c>
      <x:c r="J857" s="60" t="n">
        <x:f>'参数'!$C$4</x:f>
        <x:v>120</x:v>
      </x:c>
      <x:c r="K857" s="60" t="n">
        <x:f>'参数'!$D$4</x:f>
        <x:v>180</x:v>
      </x:c>
      <x:c r="L857" s="60" t="n">
        <x:f>H857+I857+J857</x:f>
        <x:v>579</x:v>
      </x:c>
      <x:c r="M857" s="60" t="n">
        <x:f>L857+K857</x:f>
        <x:v>759</x:v>
      </x:c>
      <x:c r="N857" s="60" t="n">
        <x:f>'参数'!$B$10</x:f>
        <x:v>1</x:v>
      </x:c>
      <x:c r="O857" s="60" t="n">
        <x:f>N857*'参数'!$B$11</x:f>
        <x:v>2</x:v>
      </x:c>
      <x:c r="P857" s="60" t="n">
        <x:f>N857*'参数'!$B$12</x:f>
        <x:v>1</x:v>
      </x:c>
      <x:c r="Q857" t="str">
        <x:f>C857&amp;"d"</x:f>
        <x:v>C37d</x:v>
      </x:c>
      <x:c r="R857" t="str">
        <x:f>C857&amp;"p"</x:f>
        <x:v>C37p</x:v>
      </x:c>
      <x:c r="S857" t="str">
        <x:f>IF(AND(L857&gt;=H857+I857+J857,M857&gt;L857,F857&lt;&gt;""),"PASS","FAIL")</x:f>
        <x:v>PASS</x:v>
      </x:c>
      <x:c r="T857" t="n">
        <x:v>0</x:v>
      </x:c>
      <x:c r="U857" t="str">
        <x:v>pickup_after_delivery_completion_plus_usage_lag</x:v>
      </x:c>
    </x:row>
    <x:row r="858">
      <x:c r="A858" t="str">
        <x:v>Set2_100-5-1</x:v>
      </x:c>
      <x:c r="B858" t="str">
        <x:v>short_same_day</x:v>
      </x:c>
      <x:c r="C858" t="str">
        <x:v>C38</x:v>
      </x:c>
      <x:c r="D858" s="59" t="n">
        <x:v>29</x:v>
      </x:c>
      <x:c r="E858" s="59" t="n">
        <x:v>3</x:v>
      </x:c>
      <x:c r="F858" s="59" t="str">
        <x:v>S1</x:v>
      </x:c>
      <x:c r="G858" s="59" t="n">
        <x:v>358</x:v>
      </x:c>
      <x:c r="H858" s="59" t="n">
        <x:v>376</x:v>
      </x:c>
      <x:c r="I858" s="59" t="n">
        <x:v>10</x:v>
      </x:c>
      <x:c r="J858" s="60" t="n">
        <x:f>'参数'!$C$4</x:f>
        <x:v>120</x:v>
      </x:c>
      <x:c r="K858" s="60" t="n">
        <x:f>'参数'!$D$4</x:f>
        <x:v>180</x:v>
      </x:c>
      <x:c r="L858" s="60" t="n">
        <x:f>H858+I858+J858</x:f>
        <x:v>506</x:v>
      </x:c>
      <x:c r="M858" s="60" t="n">
        <x:f>L858+K858</x:f>
        <x:v>686</x:v>
      </x:c>
      <x:c r="N858" s="60" t="n">
        <x:f>'参数'!$B$10</x:f>
        <x:v>1</x:v>
      </x:c>
      <x:c r="O858" s="60" t="n">
        <x:f>N858*'参数'!$B$11</x:f>
        <x:v>2</x:v>
      </x:c>
      <x:c r="P858" s="60" t="n">
        <x:f>N858*'参数'!$B$12</x:f>
        <x:v>1</x:v>
      </x:c>
      <x:c r="Q858" t="str">
        <x:f>C858&amp;"d"</x:f>
        <x:v>C38d</x:v>
      </x:c>
      <x:c r="R858" t="str">
        <x:f>C858&amp;"p"</x:f>
        <x:v>C38p</x:v>
      </x:c>
      <x:c r="S858" t="str">
        <x:f>IF(AND(L858&gt;=H858+I858+J858,M858&gt;L858,F858&lt;&gt;""),"PASS","FAIL")</x:f>
        <x:v>PASS</x:v>
      </x:c>
      <x:c r="T858" t="n">
        <x:v>3</x:v>
      </x:c>
      <x:c r="U858" t="str">
        <x:v>pickup_after_delivery_completion_plus_usage_lag</x:v>
      </x:c>
    </x:row>
    <x:row r="859">
      <x:c r="A859" t="str">
        <x:v>Set2_100-5-1</x:v>
      </x:c>
      <x:c r="B859" t="str">
        <x:v>short_same_day</x:v>
      </x:c>
      <x:c r="C859" t="str">
        <x:v>C39</x:v>
      </x:c>
      <x:c r="D859" s="59" t="n">
        <x:v>43</x:v>
      </x:c>
      <x:c r="E859" s="59" t="n">
        <x:v>32</x:v>
      </x:c>
      <x:c r="F859" s="59" t="str">
        <x:v>S1</x:v>
      </x:c>
      <x:c r="G859" s="59" t="n">
        <x:v>343</x:v>
      </x:c>
      <x:c r="H859" s="59" t="n">
        <x:v>353</x:v>
      </x:c>
      <x:c r="I859" s="59" t="n">
        <x:v>10</x:v>
      </x:c>
      <x:c r="J859" s="60" t="n">
        <x:f>'参数'!$C$4</x:f>
        <x:v>120</x:v>
      </x:c>
      <x:c r="K859" s="60" t="n">
        <x:f>'参数'!$D$4</x:f>
        <x:v>180</x:v>
      </x:c>
      <x:c r="L859" s="60" t="n">
        <x:f>H859+I859+J859</x:f>
        <x:v>483</x:v>
      </x:c>
      <x:c r="M859" s="60" t="n">
        <x:f>L859+K859</x:f>
        <x:v>663</x:v>
      </x:c>
      <x:c r="N859" s="60" t="n">
        <x:f>'参数'!$B$10</x:f>
        <x:v>1</x:v>
      </x:c>
      <x:c r="O859" s="60" t="n">
        <x:f>N859*'参数'!$B$11</x:f>
        <x:v>2</x:v>
      </x:c>
      <x:c r="P859" s="60" t="n">
        <x:f>N859*'参数'!$B$12</x:f>
        <x:v>1</x:v>
      </x:c>
      <x:c r="Q859" t="str">
        <x:f>C859&amp;"d"</x:f>
        <x:v>C39d</x:v>
      </x:c>
      <x:c r="R859" t="str">
        <x:f>C859&amp;"p"</x:f>
        <x:v>C39p</x:v>
      </x:c>
      <x:c r="S859" t="str">
        <x:f>IF(AND(L859&gt;=H859+I859+J859,M859&gt;L859,F859&lt;&gt;""),"PASS","FAIL")</x:f>
        <x:v>PASS</x:v>
      </x:c>
      <x:c r="T859" t="n">
        <x:v>13</x:v>
      </x:c>
      <x:c r="U859" t="str">
        <x:v>pickup_after_delivery_completion_plus_usage_lag</x:v>
      </x:c>
    </x:row>
    <x:row r="860">
      <x:c r="A860" t="str">
        <x:v>Set2_100-5-1</x:v>
      </x:c>
      <x:c r="B860" t="str">
        <x:v>short_same_day</x:v>
      </x:c>
      <x:c r="C860" t="str">
        <x:v>C40</x:v>
      </x:c>
      <x:c r="D860" s="59" t="n">
        <x:v>34</x:v>
      </x:c>
      <x:c r="E860" s="59" t="n">
        <x:v>9</x:v>
      </x:c>
      <x:c r="F860" s="59" t="str">
        <x:v>S1</x:v>
      </x:c>
      <x:c r="G860" s="59" t="n">
        <x:v>463</x:v>
      </x:c>
      <x:c r="H860" s="59" t="n">
        <x:v>493</x:v>
      </x:c>
      <x:c r="I860" s="59" t="n">
        <x:v>10</x:v>
      </x:c>
      <x:c r="J860" s="60" t="n">
        <x:f>'参数'!$C$4</x:f>
        <x:v>120</x:v>
      </x:c>
      <x:c r="K860" s="60" t="n">
        <x:f>'参数'!$D$4</x:f>
        <x:v>180</x:v>
      </x:c>
      <x:c r="L860" s="60" t="n">
        <x:f>H860+I860+J860</x:f>
        <x:v>623</x:v>
      </x:c>
      <x:c r="M860" s="60" t="n">
        <x:f>L860+K860</x:f>
        <x:v>803</x:v>
      </x:c>
      <x:c r="N860" s="60" t="n">
        <x:f>'参数'!$B$10</x:f>
        <x:v>1</x:v>
      </x:c>
      <x:c r="O860" s="60" t="n">
        <x:f>N860*'参数'!$B$11</x:f>
        <x:v>2</x:v>
      </x:c>
      <x:c r="P860" s="60" t="n">
        <x:f>N860*'参数'!$B$12</x:f>
        <x:v>1</x:v>
      </x:c>
      <x:c r="Q860" t="str">
        <x:f>C860&amp;"d"</x:f>
        <x:v>C40d</x:v>
      </x:c>
      <x:c r="R860" t="str">
        <x:f>C860&amp;"p"</x:f>
        <x:v>C40p</x:v>
      </x:c>
      <x:c r="S860" t="str">
        <x:f>IF(AND(L860&gt;=H860+I860+J860,M860&gt;L860,F860&lt;&gt;""),"PASS","FAIL")</x:f>
        <x:v>PASS</x:v>
      </x:c>
      <x:c r="T860" t="n">
        <x:v>4</x:v>
      </x:c>
      <x:c r="U860" t="str">
        <x:v>pickup_after_delivery_completion_plus_usage_lag</x:v>
      </x:c>
    </x:row>
    <x:row r="861">
      <x:c r="A861" t="str">
        <x:v>Set2_100-5-1</x:v>
      </x:c>
      <x:c r="B861" t="str">
        <x:v>short_same_day</x:v>
      </x:c>
      <x:c r="C861" t="str">
        <x:v>C41</x:v>
      </x:c>
      <x:c r="D861" s="59" t="n">
        <x:v>42</x:v>
      </x:c>
      <x:c r="E861" s="59" t="n">
        <x:v>40</x:v>
      </x:c>
      <x:c r="F861" s="59" t="str">
        <x:v>S3</x:v>
      </x:c>
      <x:c r="G861" s="59" t="n">
        <x:v>276</x:v>
      </x:c>
      <x:c r="H861" s="59" t="n">
        <x:v>306</x:v>
      </x:c>
      <x:c r="I861" s="59" t="n">
        <x:v>10</x:v>
      </x:c>
      <x:c r="J861" s="60" t="n">
        <x:f>'参数'!$C$4</x:f>
        <x:v>120</x:v>
      </x:c>
      <x:c r="K861" s="60" t="n">
        <x:f>'参数'!$D$4</x:f>
        <x:v>180</x:v>
      </x:c>
      <x:c r="L861" s="60" t="n">
        <x:f>H861+I861+J861</x:f>
        <x:v>436</x:v>
      </x:c>
      <x:c r="M861" s="60" t="n">
        <x:f>L861+K861</x:f>
        <x:v>616</x:v>
      </x:c>
      <x:c r="N861" s="60" t="n">
        <x:f>'参数'!$B$10</x:f>
        <x:v>1</x:v>
      </x:c>
      <x:c r="O861" s="60" t="n">
        <x:f>N861*'参数'!$B$11</x:f>
        <x:v>2</x:v>
      </x:c>
      <x:c r="P861" s="60" t="n">
        <x:f>N861*'参数'!$B$12</x:f>
        <x:v>1</x:v>
      </x:c>
      <x:c r="Q861" t="str">
        <x:f>C861&amp;"d"</x:f>
        <x:v>C41d</x:v>
      </x:c>
      <x:c r="R861" t="str">
        <x:f>C861&amp;"p"</x:f>
        <x:v>C41p</x:v>
      </x:c>
      <x:c r="S861" t="str">
        <x:f>IF(AND(L861&gt;=H861+I861+J861,M861&gt;L861,F861&lt;&gt;""),"PASS","FAIL")</x:f>
        <x:v>PASS</x:v>
      </x:c>
      <x:c r="T861" t="n">
        <x:v>11</x:v>
      </x:c>
      <x:c r="U861" t="str">
        <x:v>pickup_after_delivery_completion_plus_usage_lag</x:v>
      </x:c>
    </x:row>
    <x:row r="862">
      <x:c r="A862" t="str">
        <x:v>Set2_100-5-1</x:v>
      </x:c>
      <x:c r="B862" t="str">
        <x:v>short_same_day</x:v>
      </x:c>
      <x:c r="C862" t="str">
        <x:v>C42</x:v>
      </x:c>
      <x:c r="D862" s="59" t="n">
        <x:v>25</x:v>
      </x:c>
      <x:c r="E862" s="59" t="n">
        <x:v>49</x:v>
      </x:c>
      <x:c r="F862" s="59" t="str">
        <x:v>S4</x:v>
      </x:c>
      <x:c r="G862" s="59" t="n">
        <x:v>294</x:v>
      </x:c>
      <x:c r="H862" s="59" t="n">
        <x:v>316</x:v>
      </x:c>
      <x:c r="I862" s="59" t="n">
        <x:v>10</x:v>
      </x:c>
      <x:c r="J862" s="60" t="n">
        <x:f>'参数'!$C$4</x:f>
        <x:v>120</x:v>
      </x:c>
      <x:c r="K862" s="60" t="n">
        <x:f>'参数'!$D$4</x:f>
        <x:v>180</x:v>
      </x:c>
      <x:c r="L862" s="60" t="n">
        <x:f>H862+I862+J862</x:f>
        <x:v>446</x:v>
      </x:c>
      <x:c r="M862" s="60" t="n">
        <x:f>L862+K862</x:f>
        <x:v>626</x:v>
      </x:c>
      <x:c r="N862" s="60" t="n">
        <x:f>'参数'!$B$10</x:f>
        <x:v>1</x:v>
      </x:c>
      <x:c r="O862" s="60" t="n">
        <x:f>N862*'参数'!$B$11</x:f>
        <x:v>2</x:v>
      </x:c>
      <x:c r="P862" s="60" t="n">
        <x:f>N862*'参数'!$B$12</x:f>
        <x:v>1</x:v>
      </x:c>
      <x:c r="Q862" t="str">
        <x:f>C862&amp;"d"</x:f>
        <x:v>C42d</x:v>
      </x:c>
      <x:c r="R862" t="str">
        <x:f>C862&amp;"p"</x:f>
        <x:v>C42p</x:v>
      </x:c>
      <x:c r="S862" t="str">
        <x:f>IF(AND(L862&gt;=H862+I862+J862,M862&gt;L862,F862&lt;&gt;""),"PASS","FAIL")</x:f>
        <x:v>PASS</x:v>
      </x:c>
      <x:c r="T862" t="n">
        <x:v>3</x:v>
      </x:c>
      <x:c r="U862" t="str">
        <x:v>pickup_after_delivery_completion_plus_usage_lag</x:v>
      </x:c>
    </x:row>
    <x:row r="863">
      <x:c r="A863" t="str">
        <x:v>Set2_100-5-1</x:v>
      </x:c>
      <x:c r="B863" t="str">
        <x:v>short_same_day</x:v>
      </x:c>
      <x:c r="C863" t="str">
        <x:v>C43</x:v>
      </x:c>
      <x:c r="D863" s="59" t="n">
        <x:v>27</x:v>
      </x:c>
      <x:c r="E863" s="59" t="n">
        <x:v>4</x:v>
      </x:c>
      <x:c r="F863" s="59" t="str">
        <x:v>S1</x:v>
      </x:c>
      <x:c r="G863" s="59" t="n">
        <x:v>482</x:v>
      </x:c>
      <x:c r="H863" s="59" t="n">
        <x:v>516</x:v>
      </x:c>
      <x:c r="I863" s="59" t="n">
        <x:v>10</x:v>
      </x:c>
      <x:c r="J863" s="60" t="n">
        <x:f>'参数'!$C$4</x:f>
        <x:v>120</x:v>
      </x:c>
      <x:c r="K863" s="60" t="n">
        <x:f>'参数'!$D$4</x:f>
        <x:v>180</x:v>
      </x:c>
      <x:c r="L863" s="60" t="n">
        <x:f>H863+I863+J863</x:f>
        <x:v>646</x:v>
      </x:c>
      <x:c r="M863" s="60" t="n">
        <x:f>L863+K863</x:f>
        <x:v>826</x:v>
      </x:c>
      <x:c r="N863" s="60" t="n">
        <x:f>'参数'!$B$10</x:f>
        <x:v>1</x:v>
      </x:c>
      <x:c r="O863" s="60" t="n">
        <x:f>N863*'参数'!$B$11</x:f>
        <x:v>2</x:v>
      </x:c>
      <x:c r="P863" s="60" t="n">
        <x:f>N863*'参数'!$B$12</x:f>
        <x:v>1</x:v>
      </x:c>
      <x:c r="Q863" t="str">
        <x:f>C863&amp;"d"</x:f>
        <x:v>C43d</x:v>
      </x:c>
      <x:c r="R863" t="str">
        <x:f>C863&amp;"p"</x:f>
        <x:v>C43p</x:v>
      </x:c>
      <x:c r="S863" t="str">
        <x:f>IF(AND(L863&gt;=H863+I863+J863,M863&gt;L863,F863&lt;&gt;""),"PASS","FAIL")</x:f>
        <x:v>PASS</x:v>
      </x:c>
      <x:c r="T863" t="n">
        <x:v>6</x:v>
      </x:c>
      <x:c r="U863" t="str">
        <x:v>pickup_after_delivery_completion_plus_usage_lag</x:v>
      </x:c>
    </x:row>
    <x:row r="864">
      <x:c r="A864" t="str">
        <x:v>Set2_100-5-1</x:v>
      </x:c>
      <x:c r="B864" t="str">
        <x:v>short_same_day</x:v>
      </x:c>
      <x:c r="C864" t="str">
        <x:v>C44</x:v>
      </x:c>
      <x:c r="D864" s="59" t="n">
        <x:v>29</x:v>
      </x:c>
      <x:c r="E864" s="59" t="n">
        <x:v>37</x:v>
      </x:c>
      <x:c r="F864" s="59" t="str">
        <x:v>S3</x:v>
      </x:c>
      <x:c r="G864" s="59" t="n">
        <x:v>466</x:v>
      </x:c>
      <x:c r="H864" s="59" t="n">
        <x:v>476</x:v>
      </x:c>
      <x:c r="I864" s="59" t="n">
        <x:v>10</x:v>
      </x:c>
      <x:c r="J864" s="60" t="n">
        <x:f>'参数'!$C$4</x:f>
        <x:v>120</x:v>
      </x:c>
      <x:c r="K864" s="60" t="n">
        <x:f>'参数'!$D$4</x:f>
        <x:v>180</x:v>
      </x:c>
      <x:c r="L864" s="60" t="n">
        <x:f>H864+I864+J864</x:f>
        <x:v>606</x:v>
      </x:c>
      <x:c r="M864" s="60" t="n">
        <x:f>L864+K864</x:f>
        <x:v>786</x:v>
      </x:c>
      <x:c r="N864" s="60" t="n">
        <x:f>'参数'!$B$10</x:f>
        <x:v>1</x:v>
      </x:c>
      <x:c r="O864" s="60" t="n">
        <x:f>N864*'参数'!$B$11</x:f>
        <x:v>2</x:v>
      </x:c>
      <x:c r="P864" s="60" t="n">
        <x:f>N864*'参数'!$B$12</x:f>
        <x:v>1</x:v>
      </x:c>
      <x:c r="Q864" t="str">
        <x:f>C864&amp;"d"</x:f>
        <x:v>C44d</x:v>
      </x:c>
      <x:c r="R864" t="str">
        <x:f>C864&amp;"p"</x:f>
        <x:v>C44p</x:v>
      </x:c>
      <x:c r="S864" t="str">
        <x:f>IF(AND(L864&gt;=H864+I864+J864,M864&gt;L864,F864&lt;&gt;""),"PASS","FAIL")</x:f>
        <x:v>PASS</x:v>
      </x:c>
      <x:c r="T864" t="n">
        <x:v>9</x:v>
      </x:c>
      <x:c r="U864" t="str">
        <x:v>pickup_after_delivery_completion_plus_usage_lag</x:v>
      </x:c>
    </x:row>
    <x:row r="865">
      <x:c r="A865" t="str">
        <x:v>Set2_100-5-1</x:v>
      </x:c>
      <x:c r="B865" t="str">
        <x:v>short_same_day</x:v>
      </x:c>
      <x:c r="C865" t="str">
        <x:v>C45</x:v>
      </x:c>
      <x:c r="D865" s="59" t="n">
        <x:v>28</x:v>
      </x:c>
      <x:c r="E865" s="59" t="n">
        <x:v>32</x:v>
      </x:c>
      <x:c r="F865" s="59" t="str">
        <x:v>S3</x:v>
      </x:c>
      <x:c r="G865" s="59" t="n">
        <x:v>185</x:v>
      </x:c>
      <x:c r="H865" s="59" t="n">
        <x:v>215</x:v>
      </x:c>
      <x:c r="I865" s="59" t="n">
        <x:v>10</x:v>
      </x:c>
      <x:c r="J865" s="60" t="n">
        <x:f>'参数'!$C$4</x:f>
        <x:v>120</x:v>
      </x:c>
      <x:c r="K865" s="60" t="n">
        <x:f>'参数'!$D$4</x:f>
        <x:v>180</x:v>
      </x:c>
      <x:c r="L865" s="60" t="n">
        <x:f>H865+I865+J865</x:f>
        <x:v>345</x:v>
      </x:c>
      <x:c r="M865" s="60" t="n">
        <x:f>L865+K865</x:f>
        <x:v>525</x:v>
      </x:c>
      <x:c r="N865" s="60" t="n">
        <x:f>'参数'!$B$10</x:f>
        <x:v>1</x:v>
      </x:c>
      <x:c r="O865" s="60" t="n">
        <x:f>N865*'参数'!$B$11</x:f>
        <x:v>2</x:v>
      </x:c>
      <x:c r="P865" s="60" t="n">
        <x:f>N865*'参数'!$B$12</x:f>
        <x:v>1</x:v>
      </x:c>
      <x:c r="Q865" t="str">
        <x:f>C865&amp;"d"</x:f>
        <x:v>C45d</x:v>
      </x:c>
      <x:c r="R865" t="str">
        <x:f>C865&amp;"p"</x:f>
        <x:v>C45p</x:v>
      </x:c>
      <x:c r="S865" t="str">
        <x:f>IF(AND(L865&gt;=H865+I865+J865,M865&gt;L865,F865&lt;&gt;""),"PASS","FAIL")</x:f>
        <x:v>PASS</x:v>
      </x:c>
      <x:c r="T865" t="n">
        <x:v>11</x:v>
      </x:c>
      <x:c r="U865" t="str">
        <x:v>pickup_after_delivery_completion_plus_usage_lag</x:v>
      </x:c>
    </x:row>
    <x:row r="866">
      <x:c r="A866" t="str">
        <x:v>Set2_100-5-1</x:v>
      </x:c>
      <x:c r="B866" t="str">
        <x:v>short_same_day</x:v>
      </x:c>
      <x:c r="C866" t="str">
        <x:v>C46</x:v>
      </x:c>
      <x:c r="D866" s="59" t="n">
        <x:v>42</x:v>
      </x:c>
      <x:c r="E866" s="59" t="n">
        <x:v>8</x:v>
      </x:c>
      <x:c r="F866" s="59" t="str">
        <x:v>S1</x:v>
      </x:c>
      <x:c r="G866" s="59" t="n">
        <x:v>163</x:v>
      </x:c>
      <x:c r="H866" s="59" t="n">
        <x:v>199</x:v>
      </x:c>
      <x:c r="I866" s="59" t="n">
        <x:v>10</x:v>
      </x:c>
      <x:c r="J866" s="60" t="n">
        <x:f>'参数'!$C$4</x:f>
        <x:v>120</x:v>
      </x:c>
      <x:c r="K866" s="60" t="n">
        <x:f>'参数'!$D$4</x:f>
        <x:v>180</x:v>
      </x:c>
      <x:c r="L866" s="60" t="n">
        <x:f>H866+I866+J866</x:f>
        <x:v>329</x:v>
      </x:c>
      <x:c r="M866" s="60" t="n">
        <x:f>L866+K866</x:f>
        <x:v>509</x:v>
      </x:c>
      <x:c r="N866" s="60" t="n">
        <x:f>'参数'!$B$10</x:f>
        <x:v>1</x:v>
      </x:c>
      <x:c r="O866" s="60" t="n">
        <x:f>N866*'参数'!$B$11</x:f>
        <x:v>2</x:v>
      </x:c>
      <x:c r="P866" s="60" t="n">
        <x:f>N866*'参数'!$B$12</x:f>
        <x:v>1</x:v>
      </x:c>
      <x:c r="Q866" t="str">
        <x:f>C866&amp;"d"</x:f>
        <x:v>C46d</x:v>
      </x:c>
      <x:c r="R866" t="str">
        <x:f>C866&amp;"p"</x:f>
        <x:v>C46p</x:v>
      </x:c>
      <x:c r="S866" t="str">
        <x:f>IF(AND(L866&gt;=H866+I866+J866,M866&gt;L866,F866&lt;&gt;""),"PASS","FAIL")</x:f>
        <x:v>PASS</x:v>
      </x:c>
      <x:c r="T866" t="n">
        <x:v>1</x:v>
      </x:c>
      <x:c r="U866" t="str">
        <x:v>pickup_after_delivery_completion_plus_usage_lag</x:v>
      </x:c>
    </x:row>
    <x:row r="867">
      <x:c r="A867" t="str">
        <x:v>Set2_100-5-1</x:v>
      </x:c>
      <x:c r="B867" t="str">
        <x:v>short_same_day</x:v>
      </x:c>
      <x:c r="C867" t="str">
        <x:v>C47</x:v>
      </x:c>
      <x:c r="D867" s="59" t="n">
        <x:v>18</x:v>
      </x:c>
      <x:c r="E867" s="59" t="n">
        <x:v>22</x:v>
      </x:c>
      <x:c r="F867" s="59" t="str">
        <x:v>S3</x:v>
      </x:c>
      <x:c r="G867" s="59" t="n">
        <x:v>315</x:v>
      </x:c>
      <x:c r="H867" s="59" t="n">
        <x:v>339</x:v>
      </x:c>
      <x:c r="I867" s="59" t="n">
        <x:v>10</x:v>
      </x:c>
      <x:c r="J867" s="60" t="n">
        <x:f>'参数'!$C$4</x:f>
        <x:v>120</x:v>
      </x:c>
      <x:c r="K867" s="60" t="n">
        <x:f>'参数'!$D$4</x:f>
        <x:v>180</x:v>
      </x:c>
      <x:c r="L867" s="60" t="n">
        <x:f>H867+I867+J867</x:f>
        <x:v>469</x:v>
      </x:c>
      <x:c r="M867" s="60" t="n">
        <x:f>L867+K867</x:f>
        <x:v>649</x:v>
      </x:c>
      <x:c r="N867" s="60" t="n">
        <x:f>'参数'!$B$10</x:f>
        <x:v>1</x:v>
      </x:c>
      <x:c r="O867" s="60" t="n">
        <x:f>N867*'参数'!$B$11</x:f>
        <x:v>2</x:v>
      </x:c>
      <x:c r="P867" s="60" t="n">
        <x:f>N867*'参数'!$B$12</x:f>
        <x:v>1</x:v>
      </x:c>
      <x:c r="Q867" t="str">
        <x:f>C867&amp;"d"</x:f>
        <x:v>C47d</x:v>
      </x:c>
      <x:c r="R867" t="str">
        <x:f>C867&amp;"p"</x:f>
        <x:v>C47p</x:v>
      </x:c>
      <x:c r="S867" t="str">
        <x:f>IF(AND(L867&gt;=H867+I867+J867,M867&gt;L867,F867&lt;&gt;""),"PASS","FAIL")</x:f>
        <x:v>PASS</x:v>
      </x:c>
      <x:c r="T867" t="n">
        <x:v>3</x:v>
      </x:c>
      <x:c r="U867" t="str">
        <x:v>pickup_after_delivery_completion_plus_usage_lag</x:v>
      </x:c>
    </x:row>
    <x:row r="868">
      <x:c r="A868" t="str">
        <x:v>Set2_100-5-1</x:v>
      </x:c>
      <x:c r="B868" t="str">
        <x:v>short_same_day</x:v>
      </x:c>
      <x:c r="C868" t="str">
        <x:v>C48</x:v>
      </x:c>
      <x:c r="D868" s="59" t="n">
        <x:v>20</x:v>
      </x:c>
      <x:c r="E868" s="59" t="n">
        <x:v>33</x:v>
      </x:c>
      <x:c r="F868" s="59" t="str">
        <x:v>S3</x:v>
      </x:c>
      <x:c r="G868" s="59" t="n">
        <x:v>477</x:v>
      </x:c>
      <x:c r="H868" s="59" t="n">
        <x:v>507</x:v>
      </x:c>
      <x:c r="I868" s="59" t="n">
        <x:v>10</x:v>
      </x:c>
      <x:c r="J868" s="60" t="n">
        <x:f>'参数'!$C$4</x:f>
        <x:v>120</x:v>
      </x:c>
      <x:c r="K868" s="60" t="n">
        <x:f>'参数'!$D$4</x:f>
        <x:v>180</x:v>
      </x:c>
      <x:c r="L868" s="60" t="n">
        <x:f>H868+I868+J868</x:f>
        <x:v>637</x:v>
      </x:c>
      <x:c r="M868" s="60" t="n">
        <x:f>L868+K868</x:f>
        <x:v>817</x:v>
      </x:c>
      <x:c r="N868" s="60" t="n">
        <x:f>'参数'!$B$10</x:f>
        <x:v>1</x:v>
      </x:c>
      <x:c r="O868" s="60" t="n">
        <x:f>N868*'参数'!$B$11</x:f>
        <x:v>2</x:v>
      </x:c>
      <x:c r="P868" s="60" t="n">
        <x:f>N868*'参数'!$B$12</x:f>
        <x:v>1</x:v>
      </x:c>
      <x:c r="Q868" t="str">
        <x:f>C868&amp;"d"</x:f>
        <x:v>C48d</x:v>
      </x:c>
      <x:c r="R868" t="str">
        <x:f>C868&amp;"p"</x:f>
        <x:v>C48p</x:v>
      </x:c>
      <x:c r="S868" t="str">
        <x:f>IF(AND(L868&gt;=H868+I868+J868,M868&gt;L868,F868&lt;&gt;""),"PASS","FAIL")</x:f>
        <x:v>PASS</x:v>
      </x:c>
      <x:c r="T868" t="n">
        <x:v>5</x:v>
      </x:c>
      <x:c r="U868" t="str">
        <x:v>pickup_after_delivery_completion_plus_usage_lag</x:v>
      </x:c>
    </x:row>
    <x:row r="869">
      <x:c r="A869" t="str">
        <x:v>Set2_100-5-1</x:v>
      </x:c>
      <x:c r="B869" t="str">
        <x:v>short_same_day</x:v>
      </x:c>
      <x:c r="C869" t="str">
        <x:v>C49</x:v>
      </x:c>
      <x:c r="D869" s="59" t="n">
        <x:v>28</x:v>
      </x:c>
      <x:c r="E869" s="59" t="n">
        <x:v>48</x:v>
      </x:c>
      <x:c r="F869" s="59" t="str">
        <x:v>S4</x:v>
      </x:c>
      <x:c r="G869" s="59" t="n">
        <x:v>476</x:v>
      </x:c>
      <x:c r="H869" s="59" t="n">
        <x:v>500</x:v>
      </x:c>
      <x:c r="I869" s="59" t="n">
        <x:v>10</x:v>
      </x:c>
      <x:c r="J869" s="60" t="n">
        <x:f>'参数'!$C$4</x:f>
        <x:v>120</x:v>
      </x:c>
      <x:c r="K869" s="60" t="n">
        <x:f>'参数'!$D$4</x:f>
        <x:v>180</x:v>
      </x:c>
      <x:c r="L869" s="60" t="n">
        <x:f>H869+I869+J869</x:f>
        <x:v>630</x:v>
      </x:c>
      <x:c r="M869" s="60" t="n">
        <x:f>L869+K869</x:f>
        <x:v>810</x:v>
      </x:c>
      <x:c r="N869" s="60" t="n">
        <x:f>'参数'!$B$10</x:f>
        <x:v>1</x:v>
      </x:c>
      <x:c r="O869" s="60" t="n">
        <x:f>N869*'参数'!$B$11</x:f>
        <x:v>2</x:v>
      </x:c>
      <x:c r="P869" s="60" t="n">
        <x:f>N869*'参数'!$B$12</x:f>
        <x:v>1</x:v>
      </x:c>
      <x:c r="Q869" t="str">
        <x:f>C869&amp;"d"</x:f>
        <x:v>C49d</x:v>
      </x:c>
      <x:c r="R869" t="str">
        <x:f>C869&amp;"p"</x:f>
        <x:v>C49p</x:v>
      </x:c>
      <x:c r="S869" t="str">
        <x:f>IF(AND(L869&gt;=H869+I869+J869,M869&gt;L869,F869&lt;&gt;""),"PASS","FAIL")</x:f>
        <x:v>PASS</x:v>
      </x:c>
      <x:c r="T869" t="n">
        <x:v>17</x:v>
      </x:c>
      <x:c r="U869" t="str">
        <x:v>pickup_after_delivery_completion_plus_usage_lag</x:v>
      </x:c>
    </x:row>
    <x:row r="870">
      <x:c r="A870" t="str">
        <x:v>Set2_100-5-1</x:v>
      </x:c>
      <x:c r="B870" t="str">
        <x:v>short_same_day</x:v>
      </x:c>
      <x:c r="C870" t="str">
        <x:v>C50</x:v>
      </x:c>
      <x:c r="D870" s="59" t="n">
        <x:v>35</x:v>
      </x:c>
      <x:c r="E870" s="59" t="n">
        <x:v>19</x:v>
      </x:c>
      <x:c r="F870" s="59" t="str">
        <x:v>S1</x:v>
      </x:c>
      <x:c r="G870" s="59" t="n">
        <x:v>539</x:v>
      </x:c>
      <x:c r="H870" s="59" t="n">
        <x:v>567</x:v>
      </x:c>
      <x:c r="I870" s="59" t="n">
        <x:v>10</x:v>
      </x:c>
      <x:c r="J870" s="60" t="n">
        <x:f>'参数'!$C$4</x:f>
        <x:v>120</x:v>
      </x:c>
      <x:c r="K870" s="60" t="n">
        <x:f>'参数'!$D$4</x:f>
        <x:v>180</x:v>
      </x:c>
      <x:c r="L870" s="60" t="n">
        <x:f>H870+I870+J870</x:f>
        <x:v>697</x:v>
      </x:c>
      <x:c r="M870" s="60" t="n">
        <x:f>L870+K870</x:f>
        <x:v>877</x:v>
      </x:c>
      <x:c r="N870" s="60" t="n">
        <x:f>'参数'!$B$10</x:f>
        <x:v>1</x:v>
      </x:c>
      <x:c r="O870" s="60" t="n">
        <x:f>N870*'参数'!$B$11</x:f>
        <x:v>2</x:v>
      </x:c>
      <x:c r="P870" s="60" t="n">
        <x:f>N870*'参数'!$B$12</x:f>
        <x:v>1</x:v>
      </x:c>
      <x:c r="Q870" t="str">
        <x:f>C870&amp;"d"</x:f>
        <x:v>C50d</x:v>
      </x:c>
      <x:c r="R870" t="str">
        <x:f>C870&amp;"p"</x:f>
        <x:v>C50p</x:v>
      </x:c>
      <x:c r="S870" t="str">
        <x:f>IF(AND(L870&gt;=H870+I870+J870,M870&gt;L870,F870&lt;&gt;""),"PASS","FAIL")</x:f>
        <x:v>PASS</x:v>
      </x:c>
      <x:c r="T870" t="n">
        <x:v>7</x:v>
      </x:c>
      <x:c r="U870" t="str">
        <x:v>pickup_after_delivery_completion_plus_usage_lag</x:v>
      </x:c>
    </x:row>
    <x:row r="871">
      <x:c r="A871" t="str">
        <x:v>Set2_100-5-1</x:v>
      </x:c>
      <x:c r="B871" t="str">
        <x:v>short_same_day</x:v>
      </x:c>
      <x:c r="C871" t="str">
        <x:v>C51</x:v>
      </x:c>
      <x:c r="D871" s="59" t="n">
        <x:v>49</x:v>
      </x:c>
      <x:c r="E871" s="59" t="n">
        <x:v>36</x:v>
      </x:c>
      <x:c r="F871" s="59" t="str">
        <x:v>S1</x:v>
      </x:c>
      <x:c r="G871" s="59" t="n">
        <x:v>380</x:v>
      </x:c>
      <x:c r="H871" s="59" t="n">
        <x:v>400</x:v>
      </x:c>
      <x:c r="I871" s="59" t="n">
        <x:v>10</x:v>
      </x:c>
      <x:c r="J871" s="60" t="n">
        <x:f>'参数'!$C$4</x:f>
        <x:v>120</x:v>
      </x:c>
      <x:c r="K871" s="60" t="n">
        <x:f>'参数'!$D$4</x:f>
        <x:v>180</x:v>
      </x:c>
      <x:c r="L871" s="60" t="n">
        <x:f>H871+I871+J871</x:f>
        <x:v>530</x:v>
      </x:c>
      <x:c r="M871" s="60" t="n">
        <x:f>L871+K871</x:f>
        <x:v>710</x:v>
      </x:c>
      <x:c r="N871" s="60" t="n">
        <x:f>'参数'!$B$10</x:f>
        <x:v>1</x:v>
      </x:c>
      <x:c r="O871" s="60" t="n">
        <x:f>N871*'参数'!$B$11</x:f>
        <x:v>2</x:v>
      </x:c>
      <x:c r="P871" s="60" t="n">
        <x:f>N871*'参数'!$B$12</x:f>
        <x:v>1</x:v>
      </x:c>
      <x:c r="Q871" t="str">
        <x:f>C871&amp;"d"</x:f>
        <x:v>C51d</x:v>
      </x:c>
      <x:c r="R871" t="str">
        <x:f>C871&amp;"p"</x:f>
        <x:v>C51p</x:v>
      </x:c>
      <x:c r="S871" t="str">
        <x:f>IF(AND(L871&gt;=H871+I871+J871,M871&gt;L871,F871&lt;&gt;""),"PASS","FAIL")</x:f>
        <x:v>PASS</x:v>
      </x:c>
      <x:c r="T871" t="n">
        <x:v>1</x:v>
      </x:c>
      <x:c r="U871" t="str">
        <x:v>pickup_after_delivery_completion_plus_usage_lag</x:v>
      </x:c>
    </x:row>
    <x:row r="872">
      <x:c r="A872" t="str">
        <x:v>Set2_100-5-1</x:v>
      </x:c>
      <x:c r="B872" t="str">
        <x:v>short_same_day</x:v>
      </x:c>
      <x:c r="C872" t="str">
        <x:v>C52</x:v>
      </x:c>
      <x:c r="D872" s="59" t="n">
        <x:v>49</x:v>
      </x:c>
      <x:c r="E872" s="59" t="n">
        <x:v>35</x:v>
      </x:c>
      <x:c r="F872" s="59" t="str">
        <x:v>S1</x:v>
      </x:c>
      <x:c r="G872" s="59" t="n">
        <x:v>442</x:v>
      </x:c>
      <x:c r="H872" s="59" t="n">
        <x:v>478</x:v>
      </x:c>
      <x:c r="I872" s="59" t="n">
        <x:v>10</x:v>
      </x:c>
      <x:c r="J872" s="60" t="n">
        <x:f>'参数'!$C$4</x:f>
        <x:v>120</x:v>
      </x:c>
      <x:c r="K872" s="60" t="n">
        <x:f>'参数'!$D$4</x:f>
        <x:v>180</x:v>
      </x:c>
      <x:c r="L872" s="60" t="n">
        <x:f>H872+I872+J872</x:f>
        <x:v>608</x:v>
      </x:c>
      <x:c r="M872" s="60" t="n">
        <x:f>L872+K872</x:f>
        <x:v>788</x:v>
      </x:c>
      <x:c r="N872" s="60" t="n">
        <x:f>'参数'!$B$10</x:f>
        <x:v>1</x:v>
      </x:c>
      <x:c r="O872" s="60" t="n">
        <x:f>N872*'参数'!$B$11</x:f>
        <x:v>2</x:v>
      </x:c>
      <x:c r="P872" s="60" t="n">
        <x:f>N872*'参数'!$B$12</x:f>
        <x:v>1</x:v>
      </x:c>
      <x:c r="Q872" t="str">
        <x:f>C872&amp;"d"</x:f>
        <x:v>C52d</x:v>
      </x:c>
      <x:c r="R872" t="str">
        <x:f>C872&amp;"p"</x:f>
        <x:v>C52p</x:v>
      </x:c>
      <x:c r="S872" t="str">
        <x:f>IF(AND(L872&gt;=H872+I872+J872,M872&gt;L872,F872&lt;&gt;""),"PASS","FAIL")</x:f>
        <x:v>PASS</x:v>
      </x:c>
      <x:c r="T872" t="n">
        <x:v>12</x:v>
      </x:c>
      <x:c r="U872" t="str">
        <x:v>pickup_after_delivery_completion_plus_usage_lag</x:v>
      </x:c>
    </x:row>
    <x:row r="873">
      <x:c r="A873" t="str">
        <x:v>Set2_100-5-1</x:v>
      </x:c>
      <x:c r="B873" t="str">
        <x:v>short_same_day</x:v>
      </x:c>
      <x:c r="C873" t="str">
        <x:v>C53</x:v>
      </x:c>
      <x:c r="D873" s="59" t="n">
        <x:v>25</x:v>
      </x:c>
      <x:c r="E873" s="59" t="n">
        <x:v>25</x:v>
      </x:c>
      <x:c r="F873" s="59" t="str">
        <x:v>S3</x:v>
      </x:c>
      <x:c r="G873" s="59" t="n">
        <x:v>347</x:v>
      </x:c>
      <x:c r="H873" s="59" t="n">
        <x:v>385</x:v>
      </x:c>
      <x:c r="I873" s="59" t="n">
        <x:v>10</x:v>
      </x:c>
      <x:c r="J873" s="60" t="n">
        <x:f>'参数'!$C$4</x:f>
        <x:v>120</x:v>
      </x:c>
      <x:c r="K873" s="60" t="n">
        <x:f>'参数'!$D$4</x:f>
        <x:v>180</x:v>
      </x:c>
      <x:c r="L873" s="60" t="n">
        <x:f>H873+I873+J873</x:f>
        <x:v>515</x:v>
      </x:c>
      <x:c r="M873" s="60" t="n">
        <x:f>L873+K873</x:f>
        <x:v>695</x:v>
      </x:c>
      <x:c r="N873" s="60" t="n">
        <x:f>'参数'!$B$10</x:f>
        <x:v>1</x:v>
      </x:c>
      <x:c r="O873" s="60" t="n">
        <x:f>N873*'参数'!$B$11</x:f>
        <x:v>2</x:v>
      </x:c>
      <x:c r="P873" s="60" t="n">
        <x:f>N873*'参数'!$B$12</x:f>
        <x:v>1</x:v>
      </x:c>
      <x:c r="Q873" t="str">
        <x:f>C873&amp;"d"</x:f>
        <x:v>C53d</x:v>
      </x:c>
      <x:c r="R873" t="str">
        <x:f>C873&amp;"p"</x:f>
        <x:v>C53p</x:v>
      </x:c>
      <x:c r="S873" t="str">
        <x:f>IF(AND(L873&gt;=H873+I873+J873,M873&gt;L873,F873&lt;&gt;""),"PASS","FAIL")</x:f>
        <x:v>PASS</x:v>
      </x:c>
      <x:c r="T873" t="n">
        <x:v>12</x:v>
      </x:c>
      <x:c r="U873" t="str">
        <x:v>pickup_after_delivery_completion_plus_usage_lag</x:v>
      </x:c>
    </x:row>
    <x:row r="874">
      <x:c r="A874" t="str">
        <x:v>Set2_100-5-1</x:v>
      </x:c>
      <x:c r="B874" t="str">
        <x:v>short_same_day</x:v>
      </x:c>
      <x:c r="C874" t="str">
        <x:v>C54</x:v>
      </x:c>
      <x:c r="D874" s="59" t="n">
        <x:v>6</x:v>
      </x:c>
      <x:c r="E874" s="59" t="n">
        <x:v>5</x:v>
      </x:c>
      <x:c r="F874" s="59" t="str">
        <x:v>S2</x:v>
      </x:c>
      <x:c r="G874" s="59" t="n">
        <x:v>318</x:v>
      </x:c>
      <x:c r="H874" s="59" t="n">
        <x:v>340</x:v>
      </x:c>
      <x:c r="I874" s="59" t="n">
        <x:v>10</x:v>
      </x:c>
      <x:c r="J874" s="60" t="n">
        <x:f>'参数'!$C$4</x:f>
        <x:v>120</x:v>
      </x:c>
      <x:c r="K874" s="60" t="n">
        <x:f>'参数'!$D$4</x:f>
        <x:v>180</x:v>
      </x:c>
      <x:c r="L874" s="60" t="n">
        <x:f>H874+I874+J874</x:f>
        <x:v>470</x:v>
      </x:c>
      <x:c r="M874" s="60" t="n">
        <x:f>L874+K874</x:f>
        <x:v>650</x:v>
      </x:c>
      <x:c r="N874" s="60" t="n">
        <x:f>'参数'!$B$10</x:f>
        <x:v>1</x:v>
      </x:c>
      <x:c r="O874" s="60" t="n">
        <x:f>N874*'参数'!$B$11</x:f>
        <x:v>2</x:v>
      </x:c>
      <x:c r="P874" s="60" t="n">
        <x:f>N874*'参数'!$B$12</x:f>
        <x:v>1</x:v>
      </x:c>
      <x:c r="Q874" t="str">
        <x:f>C874&amp;"d"</x:f>
        <x:v>C54d</x:v>
      </x:c>
      <x:c r="R874" t="str">
        <x:f>C874&amp;"p"</x:f>
        <x:v>C54p</x:v>
      </x:c>
      <x:c r="S874" t="str">
        <x:f>IF(AND(L874&gt;=H874+I874+J874,M874&gt;L874,F874&lt;&gt;""),"PASS","FAIL")</x:f>
        <x:v>PASS</x:v>
      </x:c>
      <x:c r="T874" t="n">
        <x:v>2</x:v>
      </x:c>
      <x:c r="U874" t="str">
        <x:v>pickup_after_delivery_completion_plus_usage_lag</x:v>
      </x:c>
    </x:row>
    <x:row r="875">
      <x:c r="A875" t="str">
        <x:v>Set2_100-5-1</x:v>
      </x:c>
      <x:c r="B875" t="str">
        <x:v>short_same_day</x:v>
      </x:c>
      <x:c r="C875" t="str">
        <x:v>C55</x:v>
      </x:c>
      <x:c r="D875" s="59" t="n">
        <x:v>6</x:v>
      </x:c>
      <x:c r="E875" s="59" t="n">
        <x:v>24</x:v>
      </x:c>
      <x:c r="F875" s="59" t="str">
        <x:v>S3</x:v>
      </x:c>
      <x:c r="G875" s="59" t="n">
        <x:v>121</x:v>
      </x:c>
      <x:c r="H875" s="59" t="n">
        <x:v>139</x:v>
      </x:c>
      <x:c r="I875" s="59" t="n">
        <x:v>10</x:v>
      </x:c>
      <x:c r="J875" s="60" t="n">
        <x:f>'参数'!$C$4</x:f>
        <x:v>120</x:v>
      </x:c>
      <x:c r="K875" s="60" t="n">
        <x:f>'参数'!$D$4</x:f>
        <x:v>180</x:v>
      </x:c>
      <x:c r="L875" s="60" t="n">
        <x:f>H875+I875+J875</x:f>
        <x:v>269</x:v>
      </x:c>
      <x:c r="M875" s="60" t="n">
        <x:f>L875+K875</x:f>
        <x:v>449</x:v>
      </x:c>
      <x:c r="N875" s="60" t="n">
        <x:f>'参数'!$B$10</x:f>
        <x:v>1</x:v>
      </x:c>
      <x:c r="O875" s="60" t="n">
        <x:f>N875*'参数'!$B$11</x:f>
        <x:v>2</x:v>
      </x:c>
      <x:c r="P875" s="60" t="n">
        <x:f>N875*'参数'!$B$12</x:f>
        <x:v>1</x:v>
      </x:c>
      <x:c r="Q875" t="str">
        <x:f>C875&amp;"d"</x:f>
        <x:v>C55d</x:v>
      </x:c>
      <x:c r="R875" t="str">
        <x:f>C875&amp;"p"</x:f>
        <x:v>C55p</x:v>
      </x:c>
      <x:c r="S875" t="str">
        <x:f>IF(AND(L875&gt;=H875+I875+J875,M875&gt;L875,F875&lt;&gt;""),"PASS","FAIL")</x:f>
        <x:v>PASS</x:v>
      </x:c>
      <x:c r="T875" t="n">
        <x:v>11</x:v>
      </x:c>
      <x:c r="U875" t="str">
        <x:v>pickup_after_delivery_completion_plus_usage_lag</x:v>
      </x:c>
    </x:row>
    <x:row r="876">
      <x:c r="A876" t="str">
        <x:v>Set2_100-5-1</x:v>
      </x:c>
      <x:c r="B876" t="str">
        <x:v>short_same_day</x:v>
      </x:c>
      <x:c r="C876" t="str">
        <x:v>C56</x:v>
      </x:c>
      <x:c r="D876" s="59" t="n">
        <x:v>38</x:v>
      </x:c>
      <x:c r="E876" s="59" t="n">
        <x:v>28</x:v>
      </x:c>
      <x:c r="F876" s="59" t="str">
        <x:v>S1</x:v>
      </x:c>
      <x:c r="G876" s="59" t="n">
        <x:v>439</x:v>
      </x:c>
      <x:c r="H876" s="59" t="n">
        <x:v>449</x:v>
      </x:c>
      <x:c r="I876" s="59" t="n">
        <x:v>10</x:v>
      </x:c>
      <x:c r="J876" s="60" t="n">
        <x:f>'参数'!$C$4</x:f>
        <x:v>120</x:v>
      </x:c>
      <x:c r="K876" s="60" t="n">
        <x:f>'参数'!$D$4</x:f>
        <x:v>180</x:v>
      </x:c>
      <x:c r="L876" s="60" t="n">
        <x:f>H876+I876+J876</x:f>
        <x:v>579</x:v>
      </x:c>
      <x:c r="M876" s="60" t="n">
        <x:f>L876+K876</x:f>
        <x:v>759</x:v>
      </x:c>
      <x:c r="N876" s="60" t="n">
        <x:f>'参数'!$B$10</x:f>
        <x:v>1</x:v>
      </x:c>
      <x:c r="O876" s="60" t="n">
        <x:f>N876*'参数'!$B$11</x:f>
        <x:v>2</x:v>
      </x:c>
      <x:c r="P876" s="60" t="n">
        <x:f>N876*'参数'!$B$12</x:f>
        <x:v>1</x:v>
      </x:c>
      <x:c r="Q876" t="str">
        <x:f>C876&amp;"d"</x:f>
        <x:v>C56d</x:v>
      </x:c>
      <x:c r="R876" t="str">
        <x:f>C876&amp;"p"</x:f>
        <x:v>C56p</x:v>
      </x:c>
      <x:c r="S876" t="str">
        <x:f>IF(AND(L876&gt;=H876+I876+J876,M876&gt;L876,F876&lt;&gt;""),"PASS","FAIL")</x:f>
        <x:v>PASS</x:v>
      </x:c>
      <x:c r="T876" t="n">
        <x:v>7</x:v>
      </x:c>
      <x:c r="U876" t="str">
        <x:v>pickup_after_delivery_completion_plus_usage_lag</x:v>
      </x:c>
    </x:row>
    <x:row r="877">
      <x:c r="A877" t="str">
        <x:v>Set2_100-5-1</x:v>
      </x:c>
      <x:c r="B877" t="str">
        <x:v>short_same_day</x:v>
      </x:c>
      <x:c r="C877" t="str">
        <x:v>C57</x:v>
      </x:c>
      <x:c r="D877" s="59" t="n">
        <x:v>24</x:v>
      </x:c>
      <x:c r="E877" s="59" t="n">
        <x:v>27</x:v>
      </x:c>
      <x:c r="F877" s="59" t="str">
        <x:v>S3</x:v>
      </x:c>
      <x:c r="G877" s="59" t="n">
        <x:v>465</x:v>
      </x:c>
      <x:c r="H877" s="59" t="n">
        <x:v>495</x:v>
      </x:c>
      <x:c r="I877" s="59" t="n">
        <x:v>10</x:v>
      </x:c>
      <x:c r="J877" s="60" t="n">
        <x:f>'参数'!$C$4</x:f>
        <x:v>120</x:v>
      </x:c>
      <x:c r="K877" s="60" t="n">
        <x:f>'参数'!$D$4</x:f>
        <x:v>180</x:v>
      </x:c>
      <x:c r="L877" s="60" t="n">
        <x:f>H877+I877+J877</x:f>
        <x:v>625</x:v>
      </x:c>
      <x:c r="M877" s="60" t="n">
        <x:f>L877+K877</x:f>
        <x:v>805</x:v>
      </x:c>
      <x:c r="N877" s="60" t="n">
        <x:f>'参数'!$B$10</x:f>
        <x:v>1</x:v>
      </x:c>
      <x:c r="O877" s="60" t="n">
        <x:f>N877*'参数'!$B$11</x:f>
        <x:v>2</x:v>
      </x:c>
      <x:c r="P877" s="60" t="n">
        <x:f>N877*'参数'!$B$12</x:f>
        <x:v>1</x:v>
      </x:c>
      <x:c r="Q877" t="str">
        <x:f>C877&amp;"d"</x:f>
        <x:v>C57d</x:v>
      </x:c>
      <x:c r="R877" t="str">
        <x:f>C877&amp;"p"</x:f>
        <x:v>C57p</x:v>
      </x:c>
      <x:c r="S877" t="str">
        <x:f>IF(AND(L877&gt;=H877+I877+J877,M877&gt;L877,F877&lt;&gt;""),"PASS","FAIL")</x:f>
        <x:v>PASS</x:v>
      </x:c>
      <x:c r="T877" t="n">
        <x:v>10</x:v>
      </x:c>
      <x:c r="U877" t="str">
        <x:v>pickup_after_delivery_completion_plus_usage_lag</x:v>
      </x:c>
    </x:row>
    <x:row r="878">
      <x:c r="A878" t="str">
        <x:v>Set2_100-5-1</x:v>
      </x:c>
      <x:c r="B878" t="str">
        <x:v>short_same_day</x:v>
      </x:c>
      <x:c r="C878" t="str">
        <x:v>C58</x:v>
      </x:c>
      <x:c r="D878" s="59" t="n">
        <x:v>49</x:v>
      </x:c>
      <x:c r="E878" s="59" t="n">
        <x:v>48</x:v>
      </x:c>
      <x:c r="F878" s="59" t="str">
        <x:v>S1</x:v>
      </x:c>
      <x:c r="G878" s="59" t="n">
        <x:v>312</x:v>
      </x:c>
      <x:c r="H878" s="59" t="n">
        <x:v>322</x:v>
      </x:c>
      <x:c r="I878" s="59" t="n">
        <x:v>10</x:v>
      </x:c>
      <x:c r="J878" s="60" t="n">
        <x:f>'参数'!$C$4</x:f>
        <x:v>120</x:v>
      </x:c>
      <x:c r="K878" s="60" t="n">
        <x:f>'参数'!$D$4</x:f>
        <x:v>180</x:v>
      </x:c>
      <x:c r="L878" s="60" t="n">
        <x:f>H878+I878+J878</x:f>
        <x:v>452</x:v>
      </x:c>
      <x:c r="M878" s="60" t="n">
        <x:f>L878+K878</x:f>
        <x:v>632</x:v>
      </x:c>
      <x:c r="N878" s="60" t="n">
        <x:f>'参数'!$B$10</x:f>
        <x:v>1</x:v>
      </x:c>
      <x:c r="O878" s="60" t="n">
        <x:f>N878*'参数'!$B$11</x:f>
        <x:v>2</x:v>
      </x:c>
      <x:c r="P878" s="60" t="n">
        <x:f>N878*'参数'!$B$12</x:f>
        <x:v>1</x:v>
      </x:c>
      <x:c r="Q878" t="str">
        <x:f>C878&amp;"d"</x:f>
        <x:v>C58d</x:v>
      </x:c>
      <x:c r="R878" t="str">
        <x:f>C878&amp;"p"</x:f>
        <x:v>C58p</x:v>
      </x:c>
      <x:c r="S878" t="str">
        <x:f>IF(AND(L878&gt;=H878+I878+J878,M878&gt;L878,F878&lt;&gt;""),"PASS","FAIL")</x:f>
        <x:v>PASS</x:v>
      </x:c>
      <x:c r="T878" t="n">
        <x:v>14</x:v>
      </x:c>
      <x:c r="U878" t="str">
        <x:v>pickup_after_delivery_completion_plus_usage_lag</x:v>
      </x:c>
    </x:row>
    <x:row r="879">
      <x:c r="A879" t="str">
        <x:v>Set2_100-5-1</x:v>
      </x:c>
      <x:c r="B879" t="str">
        <x:v>short_same_day</x:v>
      </x:c>
      <x:c r="C879" t="str">
        <x:v>C59</x:v>
      </x:c>
      <x:c r="D879" s="59" t="n">
        <x:v>7</x:v>
      </x:c>
      <x:c r="E879" s="59" t="n">
        <x:v>44</x:v>
      </x:c>
      <x:c r="F879" s="59" t="str">
        <x:v>S4</x:v>
      </x:c>
      <x:c r="G879" s="59" t="n">
        <x:v>203</x:v>
      </x:c>
      <x:c r="H879" s="59" t="n">
        <x:v>215</x:v>
      </x:c>
      <x:c r="I879" s="59" t="n">
        <x:v>10</x:v>
      </x:c>
      <x:c r="J879" s="60" t="n">
        <x:f>'参数'!$C$4</x:f>
        <x:v>120</x:v>
      </x:c>
      <x:c r="K879" s="60" t="n">
        <x:f>'参数'!$D$4</x:f>
        <x:v>180</x:v>
      </x:c>
      <x:c r="L879" s="60" t="n">
        <x:f>H879+I879+J879</x:f>
        <x:v>345</x:v>
      </x:c>
      <x:c r="M879" s="60" t="n">
        <x:f>L879+K879</x:f>
        <x:v>525</x:v>
      </x:c>
      <x:c r="N879" s="60" t="n">
        <x:f>'参数'!$B$10</x:f>
        <x:v>1</x:v>
      </x:c>
      <x:c r="O879" s="60" t="n">
        <x:f>N879*'参数'!$B$11</x:f>
        <x:v>2</x:v>
      </x:c>
      <x:c r="P879" s="60" t="n">
        <x:f>N879*'参数'!$B$12</x:f>
        <x:v>1</x:v>
      </x:c>
      <x:c r="Q879" t="str">
        <x:f>C879&amp;"d"</x:f>
        <x:v>C59d</x:v>
      </x:c>
      <x:c r="R879" t="str">
        <x:f>C879&amp;"p"</x:f>
        <x:v>C59p</x:v>
      </x:c>
      <x:c r="S879" t="str">
        <x:f>IF(AND(L879&gt;=H879+I879+J879,M879&gt;L879,F879&lt;&gt;""),"PASS","FAIL")</x:f>
        <x:v>PASS</x:v>
      </x:c>
      <x:c r="T879" t="n">
        <x:v>7</x:v>
      </x:c>
      <x:c r="U879" t="str">
        <x:v>pickup_after_delivery_completion_plus_usage_lag</x:v>
      </x:c>
    </x:row>
    <x:row r="880">
      <x:c r="A880" t="str">
        <x:v>Set2_100-5-1</x:v>
      </x:c>
      <x:c r="B880" t="str">
        <x:v>short_same_day</x:v>
      </x:c>
      <x:c r="C880" t="str">
        <x:v>C60</x:v>
      </x:c>
      <x:c r="D880" s="59" t="n">
        <x:v>18</x:v>
      </x:c>
      <x:c r="E880" s="59" t="n">
        <x:v>44</x:v>
      </x:c>
      <x:c r="F880" s="59" t="str">
        <x:v>S4</x:v>
      </x:c>
      <x:c r="G880" s="59" t="n">
        <x:v>99</x:v>
      </x:c>
      <x:c r="H880" s="59" t="n">
        <x:v>137</x:v>
      </x:c>
      <x:c r="I880" s="59" t="n">
        <x:v>10</x:v>
      </x:c>
      <x:c r="J880" s="60" t="n">
        <x:f>'参数'!$C$4</x:f>
        <x:v>120</x:v>
      </x:c>
      <x:c r="K880" s="60" t="n">
        <x:f>'参数'!$D$4</x:f>
        <x:v>180</x:v>
      </x:c>
      <x:c r="L880" s="60" t="n">
        <x:f>H880+I880+J880</x:f>
        <x:v>267</x:v>
      </x:c>
      <x:c r="M880" s="60" t="n">
        <x:f>L880+K880</x:f>
        <x:v>447</x:v>
      </x:c>
      <x:c r="N880" s="60" t="n">
        <x:f>'参数'!$B$10</x:f>
        <x:v>1</x:v>
      </x:c>
      <x:c r="O880" s="60" t="n">
        <x:f>N880*'参数'!$B$11</x:f>
        <x:v>2</x:v>
      </x:c>
      <x:c r="P880" s="60" t="n">
        <x:f>N880*'参数'!$B$12</x:f>
        <x:v>1</x:v>
      </x:c>
      <x:c r="Q880" t="str">
        <x:f>C880&amp;"d"</x:f>
        <x:v>C60d</x:v>
      </x:c>
      <x:c r="R880" t="str">
        <x:f>C880&amp;"p"</x:f>
        <x:v>C60p</x:v>
      </x:c>
      <x:c r="S880" t="str">
        <x:f>IF(AND(L880&gt;=H880+I880+J880,M880&gt;L880,F880&lt;&gt;""),"PASS","FAIL")</x:f>
        <x:v>PASS</x:v>
      </x:c>
      <x:c r="T880" t="n">
        <x:v>1</x:v>
      </x:c>
      <x:c r="U880" t="str">
        <x:v>pickup_after_delivery_completion_plus_usage_lag</x:v>
      </x:c>
    </x:row>
    <x:row r="881">
      <x:c r="A881" t="str">
        <x:v>Set2_100-5-1</x:v>
      </x:c>
      <x:c r="B881" t="str">
        <x:v>short_same_day</x:v>
      </x:c>
      <x:c r="C881" t="str">
        <x:v>C61</x:v>
      </x:c>
      <x:c r="D881" s="59" t="n">
        <x:v>45</x:v>
      </x:c>
      <x:c r="E881" s="59" t="n">
        <x:v>46</x:v>
      </x:c>
      <x:c r="F881" s="59" t="str">
        <x:v>S3</x:v>
      </x:c>
      <x:c r="G881" s="59" t="n">
        <x:v>381</x:v>
      </x:c>
      <x:c r="H881" s="59" t="n">
        <x:v>417</x:v>
      </x:c>
      <x:c r="I881" s="59" t="n">
        <x:v>10</x:v>
      </x:c>
      <x:c r="J881" s="60" t="n">
        <x:f>'参数'!$C$4</x:f>
        <x:v>120</x:v>
      </x:c>
      <x:c r="K881" s="60" t="n">
        <x:f>'参数'!$D$4</x:f>
        <x:v>180</x:v>
      </x:c>
      <x:c r="L881" s="60" t="n">
        <x:f>H881+I881+J881</x:f>
        <x:v>547</x:v>
      </x:c>
      <x:c r="M881" s="60" t="n">
        <x:f>L881+K881</x:f>
        <x:v>727</x:v>
      </x:c>
      <x:c r="N881" s="60" t="n">
        <x:f>'参数'!$B$10</x:f>
        <x:v>1</x:v>
      </x:c>
      <x:c r="O881" s="60" t="n">
        <x:f>N881*'参数'!$B$11</x:f>
        <x:v>2</x:v>
      </x:c>
      <x:c r="P881" s="60" t="n">
        <x:f>N881*'参数'!$B$12</x:f>
        <x:v>1</x:v>
      </x:c>
      <x:c r="Q881" t="str">
        <x:f>C881&amp;"d"</x:f>
        <x:v>C61d</x:v>
      </x:c>
      <x:c r="R881" t="str">
        <x:f>C881&amp;"p"</x:f>
        <x:v>C61p</x:v>
      </x:c>
      <x:c r="S881" t="str">
        <x:f>IF(AND(L881&gt;=H881+I881+J881,M881&gt;L881,F881&lt;&gt;""),"PASS","FAIL")</x:f>
        <x:v>PASS</x:v>
      </x:c>
      <x:c r="T881" t="n">
        <x:v>1</x:v>
      </x:c>
      <x:c r="U881" t="str">
        <x:v>pickup_after_delivery_completion_plus_usage_lag</x:v>
      </x:c>
    </x:row>
    <x:row r="882">
      <x:c r="A882" t="str">
        <x:v>Set2_100-5-1</x:v>
      </x:c>
      <x:c r="B882" t="str">
        <x:v>short_same_day</x:v>
      </x:c>
      <x:c r="C882" t="str">
        <x:v>C62</x:v>
      </x:c>
      <x:c r="D882" s="59" t="n">
        <x:v>23</x:v>
      </x:c>
      <x:c r="E882" s="59" t="n">
        <x:v>15</x:v>
      </x:c>
      <x:c r="F882" s="59" t="str">
        <x:v>S3</x:v>
      </x:c>
      <x:c r="G882" s="59" t="n">
        <x:v>492</x:v>
      </x:c>
      <x:c r="H882" s="59" t="n">
        <x:v>528</x:v>
      </x:c>
      <x:c r="I882" s="59" t="n">
        <x:v>10</x:v>
      </x:c>
      <x:c r="J882" s="60" t="n">
        <x:f>'参数'!$C$4</x:f>
        <x:v>120</x:v>
      </x:c>
      <x:c r="K882" s="60" t="n">
        <x:f>'参数'!$D$4</x:f>
        <x:v>180</x:v>
      </x:c>
      <x:c r="L882" s="60" t="n">
        <x:f>H882+I882+J882</x:f>
        <x:v>658</x:v>
      </x:c>
      <x:c r="M882" s="60" t="n">
        <x:f>L882+K882</x:f>
        <x:v>838</x:v>
      </x:c>
      <x:c r="N882" s="60" t="n">
        <x:f>'参数'!$B$10</x:f>
        <x:v>1</x:v>
      </x:c>
      <x:c r="O882" s="60" t="n">
        <x:f>N882*'参数'!$B$11</x:f>
        <x:v>2</x:v>
      </x:c>
      <x:c r="P882" s="60" t="n">
        <x:f>N882*'参数'!$B$12</x:f>
        <x:v>1</x:v>
      </x:c>
      <x:c r="Q882" t="str">
        <x:f>C882&amp;"d"</x:f>
        <x:v>C62d</x:v>
      </x:c>
      <x:c r="R882" t="str">
        <x:f>C882&amp;"p"</x:f>
        <x:v>C62p</x:v>
      </x:c>
      <x:c r="S882" t="str">
        <x:f>IF(AND(L882&gt;=H882+I882+J882,M882&gt;L882,F882&lt;&gt;""),"PASS","FAIL")</x:f>
        <x:v>PASS</x:v>
      </x:c>
      <x:c r="T882" t="n">
        <x:v>0</x:v>
      </x:c>
      <x:c r="U882" t="str">
        <x:v>pickup_after_delivery_completion_plus_usage_lag</x:v>
      </x:c>
    </x:row>
    <x:row r="883">
      <x:c r="A883" t="str">
        <x:v>Set2_100-5-1</x:v>
      </x:c>
      <x:c r="B883" t="str">
        <x:v>short_same_day</x:v>
      </x:c>
      <x:c r="C883" t="str">
        <x:v>C63</x:v>
      </x:c>
      <x:c r="D883" s="59" t="n">
        <x:v>17</x:v>
      </x:c>
      <x:c r="E883" s="59" t="n">
        <x:v>47</x:v>
      </x:c>
      <x:c r="F883" s="59" t="str">
        <x:v>S4</x:v>
      </x:c>
      <x:c r="G883" s="59" t="n">
        <x:v>143</x:v>
      </x:c>
      <x:c r="H883" s="59" t="n">
        <x:v>177</x:v>
      </x:c>
      <x:c r="I883" s="59" t="n">
        <x:v>10</x:v>
      </x:c>
      <x:c r="J883" s="60" t="n">
        <x:f>'参数'!$C$4</x:f>
        <x:v>120</x:v>
      </x:c>
      <x:c r="K883" s="60" t="n">
        <x:f>'参数'!$D$4</x:f>
        <x:v>180</x:v>
      </x:c>
      <x:c r="L883" s="60" t="n">
        <x:f>H883+I883+J883</x:f>
        <x:v>307</x:v>
      </x:c>
      <x:c r="M883" s="60" t="n">
        <x:f>L883+K883</x:f>
        <x:v>487</x:v>
      </x:c>
      <x:c r="N883" s="60" t="n">
        <x:f>'参数'!$B$10</x:f>
        <x:v>1</x:v>
      </x:c>
      <x:c r="O883" s="60" t="n">
        <x:f>N883*'参数'!$B$11</x:f>
        <x:v>2</x:v>
      </x:c>
      <x:c r="P883" s="60" t="n">
        <x:f>N883*'参数'!$B$12</x:f>
        <x:v>1</x:v>
      </x:c>
      <x:c r="Q883" t="str">
        <x:f>C883&amp;"d"</x:f>
        <x:v>C63d</x:v>
      </x:c>
      <x:c r="R883" t="str">
        <x:f>C883&amp;"p"</x:f>
        <x:v>C63p</x:v>
      </x:c>
      <x:c r="S883" t="str">
        <x:f>IF(AND(L883&gt;=H883+I883+J883,M883&gt;L883,F883&lt;&gt;""),"PASS","FAIL")</x:f>
        <x:v>PASS</x:v>
      </x:c>
      <x:c r="T883" t="n">
        <x:v>14</x:v>
      </x:c>
      <x:c r="U883" t="str">
        <x:v>pickup_after_delivery_completion_plus_usage_lag</x:v>
      </x:c>
    </x:row>
    <x:row r="884">
      <x:c r="A884" t="str">
        <x:v>Set2_100-5-1</x:v>
      </x:c>
      <x:c r="B884" t="str">
        <x:v>short_same_day</x:v>
      </x:c>
      <x:c r="C884" t="str">
        <x:v>C64</x:v>
      </x:c>
      <x:c r="D884" s="59" t="n">
        <x:v>47</x:v>
      </x:c>
      <x:c r="E884" s="59" t="n">
        <x:v>18</x:v>
      </x:c>
      <x:c r="F884" s="59" t="str">
        <x:v>S1</x:v>
      </x:c>
      <x:c r="G884" s="59" t="n">
        <x:v>533</x:v>
      </x:c>
      <x:c r="H884" s="59" t="n">
        <x:v>553</x:v>
      </x:c>
      <x:c r="I884" s="59" t="n">
        <x:v>10</x:v>
      </x:c>
      <x:c r="J884" s="60" t="n">
        <x:f>'参数'!$C$4</x:f>
        <x:v>120</x:v>
      </x:c>
      <x:c r="K884" s="60" t="n">
        <x:f>'参数'!$D$4</x:f>
        <x:v>180</x:v>
      </x:c>
      <x:c r="L884" s="60" t="n">
        <x:f>H884+I884+J884</x:f>
        <x:v>683</x:v>
      </x:c>
      <x:c r="M884" s="60" t="n">
        <x:f>L884+K884</x:f>
        <x:v>863</x:v>
      </x:c>
      <x:c r="N884" s="60" t="n">
        <x:f>'参数'!$B$10</x:f>
        <x:v>1</x:v>
      </x:c>
      <x:c r="O884" s="60" t="n">
        <x:f>N884*'参数'!$B$11</x:f>
        <x:v>2</x:v>
      </x:c>
      <x:c r="P884" s="60" t="n">
        <x:f>N884*'参数'!$B$12</x:f>
        <x:v>1</x:v>
      </x:c>
      <x:c r="Q884" t="str">
        <x:f>C884&amp;"d"</x:f>
        <x:v>C64d</x:v>
      </x:c>
      <x:c r="R884" t="str">
        <x:f>C884&amp;"p"</x:f>
        <x:v>C64p</x:v>
      </x:c>
      <x:c r="S884" t="str">
        <x:f>IF(AND(L884&gt;=H884+I884+J884,M884&gt;L884,F884&lt;&gt;""),"PASS","FAIL")</x:f>
        <x:v>PASS</x:v>
      </x:c>
      <x:c r="T884" t="n">
        <x:v>0</x:v>
      </x:c>
      <x:c r="U884" t="str">
        <x:v>pickup_after_delivery_completion_plus_usage_lag</x:v>
      </x:c>
    </x:row>
    <x:row r="885">
      <x:c r="A885" t="str">
        <x:v>Set2_100-5-1</x:v>
      </x:c>
      <x:c r="B885" t="str">
        <x:v>short_same_day</x:v>
      </x:c>
      <x:c r="C885" t="str">
        <x:v>C65</x:v>
      </x:c>
      <x:c r="D885" s="59" t="n">
        <x:v>5</x:v>
      </x:c>
      <x:c r="E885" s="59" t="n">
        <x:v>18</x:v>
      </x:c>
      <x:c r="F885" s="59" t="str">
        <x:v>S0</x:v>
      </x:c>
      <x:c r="G885" s="59" t="n">
        <x:v>105</x:v>
      </x:c>
      <x:c r="H885" s="59" t="n">
        <x:v>123</x:v>
      </x:c>
      <x:c r="I885" s="59" t="n">
        <x:v>10</x:v>
      </x:c>
      <x:c r="J885" s="60" t="n">
        <x:f>'参数'!$C$4</x:f>
        <x:v>120</x:v>
      </x:c>
      <x:c r="K885" s="60" t="n">
        <x:f>'参数'!$D$4</x:f>
        <x:v>180</x:v>
      </x:c>
      <x:c r="L885" s="60" t="n">
        <x:f>H885+I885+J885</x:f>
        <x:v>253</x:v>
      </x:c>
      <x:c r="M885" s="60" t="n">
        <x:f>L885+K885</x:f>
        <x:v>433</x:v>
      </x:c>
      <x:c r="N885" s="60" t="n">
        <x:f>'参数'!$B$10</x:f>
        <x:v>1</x:v>
      </x:c>
      <x:c r="O885" s="60" t="n">
        <x:f>N885*'参数'!$B$11</x:f>
        <x:v>2</x:v>
      </x:c>
      <x:c r="P885" s="60" t="n">
        <x:f>N885*'参数'!$B$12</x:f>
        <x:v>1</x:v>
      </x:c>
      <x:c r="Q885" t="str">
        <x:f>C885&amp;"d"</x:f>
        <x:v>C65d</x:v>
      </x:c>
      <x:c r="R885" t="str">
        <x:f>C885&amp;"p"</x:f>
        <x:v>C65p</x:v>
      </x:c>
      <x:c r="S885" t="str">
        <x:f>IF(AND(L885&gt;=H885+I885+J885,M885&gt;L885,F885&lt;&gt;""),"PASS","FAIL")</x:f>
        <x:v>PASS</x:v>
      </x:c>
      <x:c r="T885" t="n">
        <x:v>6</x:v>
      </x:c>
      <x:c r="U885" t="str">
        <x:v>pickup_after_delivery_completion_plus_usage_lag</x:v>
      </x:c>
    </x:row>
    <x:row r="886">
      <x:c r="A886" t="str">
        <x:v>Set2_100-5-1</x:v>
      </x:c>
      <x:c r="B886" t="str">
        <x:v>short_same_day</x:v>
      </x:c>
      <x:c r="C886" t="str">
        <x:v>C66</x:v>
      </x:c>
      <x:c r="D886" s="59" t="n">
        <x:v>5</x:v>
      </x:c>
      <x:c r="E886" s="59" t="n">
        <x:v>47</x:v>
      </x:c>
      <x:c r="F886" s="59" t="str">
        <x:v>S4</x:v>
      </x:c>
      <x:c r="G886" s="59" t="n">
        <x:v>369</x:v>
      </x:c>
      <x:c r="H886" s="59" t="n">
        <x:v>381</x:v>
      </x:c>
      <x:c r="I886" s="59" t="n">
        <x:v>10</x:v>
      </x:c>
      <x:c r="J886" s="60" t="n">
        <x:f>'参数'!$C$4</x:f>
        <x:v>120</x:v>
      </x:c>
      <x:c r="K886" s="60" t="n">
        <x:f>'参数'!$D$4</x:f>
        <x:v>180</x:v>
      </x:c>
      <x:c r="L886" s="60" t="n">
        <x:f>H886+I886+J886</x:f>
        <x:v>511</x:v>
      </x:c>
      <x:c r="M886" s="60" t="n">
        <x:f>L886+K886</x:f>
        <x:v>691</x:v>
      </x:c>
      <x:c r="N886" s="60" t="n">
        <x:f>'参数'!$B$10</x:f>
        <x:v>1</x:v>
      </x:c>
      <x:c r="O886" s="60" t="n">
        <x:f>N886*'参数'!$B$11</x:f>
        <x:v>2</x:v>
      </x:c>
      <x:c r="P886" s="60" t="n">
        <x:f>N886*'参数'!$B$12</x:f>
        <x:v>1</x:v>
      </x:c>
      <x:c r="Q886" t="str">
        <x:f>C886&amp;"d"</x:f>
        <x:v>C66d</x:v>
      </x:c>
      <x:c r="R886" t="str">
        <x:f>C886&amp;"p"</x:f>
        <x:v>C66p</x:v>
      </x:c>
      <x:c r="S886" t="str">
        <x:f>IF(AND(L886&gt;=H886+I886+J886,M886&gt;L886,F886&lt;&gt;""),"PASS","FAIL")</x:f>
        <x:v>PASS</x:v>
      </x:c>
      <x:c r="T886" t="n">
        <x:v>10</x:v>
      </x:c>
      <x:c r="U886" t="str">
        <x:v>pickup_after_delivery_completion_plus_usage_lag</x:v>
      </x:c>
    </x:row>
    <x:row r="887">
      <x:c r="A887" t="str">
        <x:v>Set2_100-5-1</x:v>
      </x:c>
      <x:c r="B887" t="str">
        <x:v>short_same_day</x:v>
      </x:c>
      <x:c r="C887" t="str">
        <x:v>C67</x:v>
      </x:c>
      <x:c r="D887" s="59" t="n">
        <x:v>41</x:v>
      </x:c>
      <x:c r="E887" s="59" t="n">
        <x:v>47</x:v>
      </x:c>
      <x:c r="F887" s="59" t="str">
        <x:v>S4</x:v>
      </x:c>
      <x:c r="G887" s="59" t="n">
        <x:v>492</x:v>
      </x:c>
      <x:c r="H887" s="59" t="n">
        <x:v>518</x:v>
      </x:c>
      <x:c r="I887" s="59" t="n">
        <x:v>10</x:v>
      </x:c>
      <x:c r="J887" s="60" t="n">
        <x:f>'参数'!$C$4</x:f>
        <x:v>120</x:v>
      </x:c>
      <x:c r="K887" s="60" t="n">
        <x:f>'参数'!$D$4</x:f>
        <x:v>180</x:v>
      </x:c>
      <x:c r="L887" s="60" t="n">
        <x:f>H887+I887+J887</x:f>
        <x:v>648</x:v>
      </x:c>
      <x:c r="M887" s="60" t="n">
        <x:f>L887+K887</x:f>
        <x:v>828</x:v>
      </x:c>
      <x:c r="N887" s="60" t="n">
        <x:f>'参数'!$B$10</x:f>
        <x:v>1</x:v>
      </x:c>
      <x:c r="O887" s="60" t="n">
        <x:f>N887*'参数'!$B$11</x:f>
        <x:v>2</x:v>
      </x:c>
      <x:c r="P887" s="60" t="n">
        <x:f>N887*'参数'!$B$12</x:f>
        <x:v>1</x:v>
      </x:c>
      <x:c r="Q887" t="str">
        <x:f>C887&amp;"d"</x:f>
        <x:v>C67d</x:v>
      </x:c>
      <x:c r="R887" t="str">
        <x:f>C887&amp;"p"</x:f>
        <x:v>C67p</x:v>
      </x:c>
      <x:c r="S887" t="str">
        <x:f>IF(AND(L887&gt;=H887+I887+J887,M887&gt;L887,F887&lt;&gt;""),"PASS","FAIL")</x:f>
        <x:v>PASS</x:v>
      </x:c>
      <x:c r="T887" t="n">
        <x:v>8</x:v>
      </x:c>
      <x:c r="U887" t="str">
        <x:v>pickup_after_delivery_completion_plus_usage_lag</x:v>
      </x:c>
    </x:row>
    <x:row r="888">
      <x:c r="A888" t="str">
        <x:v>Set2_100-5-1</x:v>
      </x:c>
      <x:c r="B888" t="str">
        <x:v>short_same_day</x:v>
      </x:c>
      <x:c r="C888" t="str">
        <x:v>C68</x:v>
      </x:c>
      <x:c r="D888" s="59" t="n">
        <x:v>5</x:v>
      </x:c>
      <x:c r="E888" s="59" t="n">
        <x:v>2</x:v>
      </x:c>
      <x:c r="F888" s="59" t="str">
        <x:v>S2</x:v>
      </x:c>
      <x:c r="G888" s="59" t="n">
        <x:v>585</x:v>
      </x:c>
      <x:c r="H888" s="59" t="n">
        <x:v>595</x:v>
      </x:c>
      <x:c r="I888" s="59" t="n">
        <x:v>10</x:v>
      </x:c>
      <x:c r="J888" s="60" t="n">
        <x:f>'参数'!$C$4</x:f>
        <x:v>120</x:v>
      </x:c>
      <x:c r="K888" s="60" t="n">
        <x:f>'参数'!$D$4</x:f>
        <x:v>180</x:v>
      </x:c>
      <x:c r="L888" s="60" t="n">
        <x:f>H888+I888+J888</x:f>
        <x:v>725</x:v>
      </x:c>
      <x:c r="M888" s="60" t="n">
        <x:f>L888+K888</x:f>
        <x:v>905</x:v>
      </x:c>
      <x:c r="N888" s="60" t="n">
        <x:f>'参数'!$B$10</x:f>
        <x:v>1</x:v>
      </x:c>
      <x:c r="O888" s="60" t="n">
        <x:f>N888*'参数'!$B$11</x:f>
        <x:v>2</x:v>
      </x:c>
      <x:c r="P888" s="60" t="n">
        <x:f>N888*'参数'!$B$12</x:f>
        <x:v>1</x:v>
      </x:c>
      <x:c r="Q888" t="str">
        <x:f>C888&amp;"d"</x:f>
        <x:v>C68d</x:v>
      </x:c>
      <x:c r="R888" t="str">
        <x:f>C888&amp;"p"</x:f>
        <x:v>C68p</x:v>
      </x:c>
      <x:c r="S888" t="str">
        <x:f>IF(AND(L888&gt;=H888+I888+J888,M888&gt;L888,F888&lt;&gt;""),"PASS","FAIL")</x:f>
        <x:v>PASS</x:v>
      </x:c>
      <x:c r="T888" t="n">
        <x:v>14</x:v>
      </x:c>
      <x:c r="U888" t="str">
        <x:v>pickup_after_delivery_completion_plus_usage_lag</x:v>
      </x:c>
    </x:row>
    <x:row r="889">
      <x:c r="A889" t="str">
        <x:v>Set2_100-5-1</x:v>
      </x:c>
      <x:c r="B889" t="str">
        <x:v>short_same_day</x:v>
      </x:c>
      <x:c r="C889" t="str">
        <x:v>C69</x:v>
      </x:c>
      <x:c r="D889" s="59" t="n">
        <x:v>24</x:v>
      </x:c>
      <x:c r="E889" s="59" t="n">
        <x:v>49</x:v>
      </x:c>
      <x:c r="F889" s="59" t="str">
        <x:v>S4</x:v>
      </x:c>
      <x:c r="G889" s="59" t="n">
        <x:v>410</x:v>
      </x:c>
      <x:c r="H889" s="59" t="n">
        <x:v>442</x:v>
      </x:c>
      <x:c r="I889" s="59" t="n">
        <x:v>10</x:v>
      </x:c>
      <x:c r="J889" s="60" t="n">
        <x:f>'参数'!$C$4</x:f>
        <x:v>120</x:v>
      </x:c>
      <x:c r="K889" s="60" t="n">
        <x:f>'参数'!$D$4</x:f>
        <x:v>180</x:v>
      </x:c>
      <x:c r="L889" s="60" t="n">
        <x:f>H889+I889+J889</x:f>
        <x:v>572</x:v>
      </x:c>
      <x:c r="M889" s="60" t="n">
        <x:f>L889+K889</x:f>
        <x:v>752</x:v>
      </x:c>
      <x:c r="N889" s="60" t="n">
        <x:f>'参数'!$B$10</x:f>
        <x:v>1</x:v>
      </x:c>
      <x:c r="O889" s="60" t="n">
        <x:f>N889*'参数'!$B$11</x:f>
        <x:v>2</x:v>
      </x:c>
      <x:c r="P889" s="60" t="n">
        <x:f>N889*'参数'!$B$12</x:f>
        <x:v>1</x:v>
      </x:c>
      <x:c r="Q889" t="str">
        <x:f>C889&amp;"d"</x:f>
        <x:v>C69d</x:v>
      </x:c>
      <x:c r="R889" t="str">
        <x:f>C889&amp;"p"</x:f>
        <x:v>C69p</x:v>
      </x:c>
      <x:c r="S889" t="str">
        <x:f>IF(AND(L889&gt;=H889+I889+J889,M889&gt;L889,F889&lt;&gt;""),"PASS","FAIL")</x:f>
        <x:v>PASS</x:v>
      </x:c>
      <x:c r="T889" t="n">
        <x:v>3</x:v>
      </x:c>
      <x:c r="U889" t="str">
        <x:v>pickup_after_delivery_completion_plus_usage_lag</x:v>
      </x:c>
    </x:row>
    <x:row r="890">
      <x:c r="A890" t="str">
        <x:v>Set2_100-5-1</x:v>
      </x:c>
      <x:c r="B890" t="str">
        <x:v>short_same_day</x:v>
      </x:c>
      <x:c r="C890" t="str">
        <x:v>C70</x:v>
      </x:c>
      <x:c r="D890" s="59" t="n">
        <x:v>32</x:v>
      </x:c>
      <x:c r="E890" s="59" t="n">
        <x:v>46</x:v>
      </x:c>
      <x:c r="F890" s="59" t="str">
        <x:v>S4</x:v>
      </x:c>
      <x:c r="G890" s="59" t="n">
        <x:v>234</x:v>
      </x:c>
      <x:c r="H890" s="59" t="n">
        <x:v>258</x:v>
      </x:c>
      <x:c r="I890" s="59" t="n">
        <x:v>10</x:v>
      </x:c>
      <x:c r="J890" s="60" t="n">
        <x:f>'参数'!$C$4</x:f>
        <x:v>120</x:v>
      </x:c>
      <x:c r="K890" s="60" t="n">
        <x:f>'参数'!$D$4</x:f>
        <x:v>180</x:v>
      </x:c>
      <x:c r="L890" s="60" t="n">
        <x:f>H890+I890+J890</x:f>
        <x:v>388</x:v>
      </x:c>
      <x:c r="M890" s="60" t="n">
        <x:f>L890+K890</x:f>
        <x:v>568</x:v>
      </x:c>
      <x:c r="N890" s="60" t="n">
        <x:f>'参数'!$B$10</x:f>
        <x:v>1</x:v>
      </x:c>
      <x:c r="O890" s="60" t="n">
        <x:f>N890*'参数'!$B$11</x:f>
        <x:v>2</x:v>
      </x:c>
      <x:c r="P890" s="60" t="n">
        <x:f>N890*'参数'!$B$12</x:f>
        <x:v>1</x:v>
      </x:c>
      <x:c r="Q890" t="str">
        <x:f>C890&amp;"d"</x:f>
        <x:v>C70d</x:v>
      </x:c>
      <x:c r="R890" t="str">
        <x:f>C890&amp;"p"</x:f>
        <x:v>C70p</x:v>
      </x:c>
      <x:c r="S890" t="str">
        <x:f>IF(AND(L890&gt;=H890+I890+J890,M890&gt;L890,F890&lt;&gt;""),"PASS","FAIL")</x:f>
        <x:v>PASS</x:v>
      </x:c>
      <x:c r="T890" t="n">
        <x:v>5</x:v>
      </x:c>
      <x:c r="U890" t="str">
        <x:v>pickup_after_delivery_completion_plus_usage_lag</x:v>
      </x:c>
    </x:row>
    <x:row r="891">
      <x:c r="A891" t="str">
        <x:v>Set2_100-5-1</x:v>
      </x:c>
      <x:c r="B891" t="str">
        <x:v>short_same_day</x:v>
      </x:c>
      <x:c r="C891" t="str">
        <x:v>C71</x:v>
      </x:c>
      <x:c r="D891" s="59" t="n">
        <x:v>48</x:v>
      </x:c>
      <x:c r="E891" s="59" t="n">
        <x:v>43</x:v>
      </x:c>
      <x:c r="F891" s="59" t="str">
        <x:v>S1</x:v>
      </x:c>
      <x:c r="G891" s="59" t="n">
        <x:v>286</x:v>
      </x:c>
      <x:c r="H891" s="59" t="n">
        <x:v>306</x:v>
      </x:c>
      <x:c r="I891" s="59" t="n">
        <x:v>10</x:v>
      </x:c>
      <x:c r="J891" s="60" t="n">
        <x:f>'参数'!$C$4</x:f>
        <x:v>120</x:v>
      </x:c>
      <x:c r="K891" s="60" t="n">
        <x:f>'参数'!$D$4</x:f>
        <x:v>180</x:v>
      </x:c>
      <x:c r="L891" s="60" t="n">
        <x:f>H891+I891+J891</x:f>
        <x:v>436</x:v>
      </x:c>
      <x:c r="M891" s="60" t="n">
        <x:f>L891+K891</x:f>
        <x:v>616</x:v>
      </x:c>
      <x:c r="N891" s="60" t="n">
        <x:f>'参数'!$B$10</x:f>
        <x:v>1</x:v>
      </x:c>
      <x:c r="O891" s="60" t="n">
        <x:f>N891*'参数'!$B$11</x:f>
        <x:v>2</x:v>
      </x:c>
      <x:c r="P891" s="60" t="n">
        <x:f>N891*'参数'!$B$12</x:f>
        <x:v>1</x:v>
      </x:c>
      <x:c r="Q891" t="str">
        <x:f>C891&amp;"d"</x:f>
        <x:v>C71d</x:v>
      </x:c>
      <x:c r="R891" t="str">
        <x:f>C891&amp;"p"</x:f>
        <x:v>C71p</x:v>
      </x:c>
      <x:c r="S891" t="str">
        <x:f>IF(AND(L891&gt;=H891+I891+J891,M891&gt;L891,F891&lt;&gt;""),"PASS","FAIL")</x:f>
        <x:v>PASS</x:v>
      </x:c>
      <x:c r="T891" t="n">
        <x:v>11</x:v>
      </x:c>
      <x:c r="U891" t="str">
        <x:v>pickup_after_delivery_completion_plus_usage_lag</x:v>
      </x:c>
    </x:row>
    <x:row r="892">
      <x:c r="A892" t="str">
        <x:v>Set2_100-5-1</x:v>
      </x:c>
      <x:c r="B892" t="str">
        <x:v>short_same_day</x:v>
      </x:c>
      <x:c r="C892" t="str">
        <x:v>C72</x:v>
      </x:c>
      <x:c r="D892" s="59" t="n">
        <x:v>20</x:v>
      </x:c>
      <x:c r="E892" s="59" t="n">
        <x:v>35</x:v>
      </x:c>
      <x:c r="F892" s="59" t="str">
        <x:v>S4</x:v>
      </x:c>
      <x:c r="G892" s="59" t="n">
        <x:v>498</x:v>
      </x:c>
      <x:c r="H892" s="59" t="n">
        <x:v>514</x:v>
      </x:c>
      <x:c r="I892" s="59" t="n">
        <x:v>10</x:v>
      </x:c>
      <x:c r="J892" s="60" t="n">
        <x:f>'参数'!$C$4</x:f>
        <x:v>120</x:v>
      </x:c>
      <x:c r="K892" s="60" t="n">
        <x:f>'参数'!$D$4</x:f>
        <x:v>180</x:v>
      </x:c>
      <x:c r="L892" s="60" t="n">
        <x:f>H892+I892+J892</x:f>
        <x:v>644</x:v>
      </x:c>
      <x:c r="M892" s="60" t="n">
        <x:f>L892+K892</x:f>
        <x:v>824</x:v>
      </x:c>
      <x:c r="N892" s="60" t="n">
        <x:f>'参数'!$B$10</x:f>
        <x:v>1</x:v>
      </x:c>
      <x:c r="O892" s="60" t="n">
        <x:f>N892*'参数'!$B$11</x:f>
        <x:v>2</x:v>
      </x:c>
      <x:c r="P892" s="60" t="n">
        <x:f>N892*'参数'!$B$12</x:f>
        <x:v>1</x:v>
      </x:c>
      <x:c r="Q892" t="str">
        <x:f>C892&amp;"d"</x:f>
        <x:v>C72d</x:v>
      </x:c>
      <x:c r="R892" t="str">
        <x:f>C892&amp;"p"</x:f>
        <x:v>C72p</x:v>
      </x:c>
      <x:c r="S892" t="str">
        <x:f>IF(AND(L892&gt;=H892+I892+J892,M892&gt;L892,F892&lt;&gt;""),"PASS","FAIL")</x:f>
        <x:v>PASS</x:v>
      </x:c>
      <x:c r="T892" t="n">
        <x:v>10</x:v>
      </x:c>
      <x:c r="U892" t="str">
        <x:v>pickup_after_delivery_completion_plus_usage_lag</x:v>
      </x:c>
    </x:row>
    <x:row r="893">
      <x:c r="A893" t="str">
        <x:v>Set2_100-5-1</x:v>
      </x:c>
      <x:c r="B893" t="str">
        <x:v>short_same_day</x:v>
      </x:c>
      <x:c r="C893" t="str">
        <x:v>C73</x:v>
      </x:c>
      <x:c r="D893" s="59" t="n">
        <x:v>20</x:v>
      </x:c>
      <x:c r="E893" s="59" t="n">
        <x:v>38</x:v>
      </x:c>
      <x:c r="F893" s="59" t="str">
        <x:v>S4</x:v>
      </x:c>
      <x:c r="G893" s="59" t="n">
        <x:v>460</x:v>
      </x:c>
      <x:c r="H893" s="59" t="n">
        <x:v>476</x:v>
      </x:c>
      <x:c r="I893" s="59" t="n">
        <x:v>10</x:v>
      </x:c>
      <x:c r="J893" s="60" t="n">
        <x:f>'参数'!$C$4</x:f>
        <x:v>120</x:v>
      </x:c>
      <x:c r="K893" s="60" t="n">
        <x:f>'参数'!$D$4</x:f>
        <x:v>180</x:v>
      </x:c>
      <x:c r="L893" s="60" t="n">
        <x:f>H893+I893+J893</x:f>
        <x:v>606</x:v>
      </x:c>
      <x:c r="M893" s="60" t="n">
        <x:f>L893+K893</x:f>
        <x:v>786</x:v>
      </x:c>
      <x:c r="N893" s="60" t="n">
        <x:f>'参数'!$B$10</x:f>
        <x:v>1</x:v>
      </x:c>
      <x:c r="O893" s="60" t="n">
        <x:f>N893*'参数'!$B$11</x:f>
        <x:v>2</x:v>
      </x:c>
      <x:c r="P893" s="60" t="n">
        <x:f>N893*'参数'!$B$12</x:f>
        <x:v>1</x:v>
      </x:c>
      <x:c r="Q893" t="str">
        <x:f>C893&amp;"d"</x:f>
        <x:v>C73d</x:v>
      </x:c>
      <x:c r="R893" t="str">
        <x:f>C893&amp;"p"</x:f>
        <x:v>C73p</x:v>
      </x:c>
      <x:c r="S893" t="str">
        <x:f>IF(AND(L893&gt;=H893+I893+J893,M893&gt;L893,F893&lt;&gt;""),"PASS","FAIL")</x:f>
        <x:v>PASS</x:v>
      </x:c>
      <x:c r="T893" t="n">
        <x:v>16</x:v>
      </x:c>
      <x:c r="U893" t="str">
        <x:v>pickup_after_delivery_completion_plus_usage_lag</x:v>
      </x:c>
    </x:row>
    <x:row r="894">
      <x:c r="A894" t="str">
        <x:v>Set2_100-5-1</x:v>
      </x:c>
      <x:c r="B894" t="str">
        <x:v>short_same_day</x:v>
      </x:c>
      <x:c r="C894" t="str">
        <x:v>C74</x:v>
      </x:c>
      <x:c r="D894" s="59" t="n">
        <x:v>9</x:v>
      </x:c>
      <x:c r="E894" s="59" t="n">
        <x:v>29</x:v>
      </x:c>
      <x:c r="F894" s="59" t="str">
        <x:v>S4</x:v>
      </x:c>
      <x:c r="G894" s="59" t="n">
        <x:v>112</x:v>
      </x:c>
      <x:c r="H894" s="59" t="n">
        <x:v>146</x:v>
      </x:c>
      <x:c r="I894" s="59" t="n">
        <x:v>10</x:v>
      </x:c>
      <x:c r="J894" s="60" t="n">
        <x:f>'参数'!$C$4</x:f>
        <x:v>120</x:v>
      </x:c>
      <x:c r="K894" s="60" t="n">
        <x:f>'参数'!$D$4</x:f>
        <x:v>180</x:v>
      </x:c>
      <x:c r="L894" s="60" t="n">
        <x:f>H894+I894+J894</x:f>
        <x:v>276</x:v>
      </x:c>
      <x:c r="M894" s="60" t="n">
        <x:f>L894+K894</x:f>
        <x:v>456</x:v>
      </x:c>
      <x:c r="N894" s="60" t="n">
        <x:f>'参数'!$B$10</x:f>
        <x:v>1</x:v>
      </x:c>
      <x:c r="O894" s="60" t="n">
        <x:f>N894*'参数'!$B$11</x:f>
        <x:v>2</x:v>
      </x:c>
      <x:c r="P894" s="60" t="n">
        <x:f>N894*'参数'!$B$12</x:f>
        <x:v>1</x:v>
      </x:c>
      <x:c r="Q894" t="str">
        <x:f>C894&amp;"d"</x:f>
        <x:v>C74d</x:v>
      </x:c>
      <x:c r="R894" t="str">
        <x:f>C894&amp;"p"</x:f>
        <x:v>C74p</x:v>
      </x:c>
      <x:c r="S894" t="str">
        <x:f>IF(AND(L894&gt;=H894+I894+J894,M894&gt;L894,F894&lt;&gt;""),"PASS","FAIL")</x:f>
        <x:v>PASS</x:v>
      </x:c>
      <x:c r="T894" t="n">
        <x:v>9</x:v>
      </x:c>
      <x:c r="U894" t="str">
        <x:v>pickup_after_delivery_completion_plus_usage_lag</x:v>
      </x:c>
    </x:row>
    <x:row r="895">
      <x:c r="A895" t="str">
        <x:v>Set2_100-5-1</x:v>
      </x:c>
      <x:c r="B895" t="str">
        <x:v>short_same_day</x:v>
      </x:c>
      <x:c r="C895" t="str">
        <x:v>C75</x:v>
      </x:c>
      <x:c r="D895" s="59" t="n">
        <x:v>29</x:v>
      </x:c>
      <x:c r="E895" s="59" t="n">
        <x:v>2</x:v>
      </x:c>
      <x:c r="F895" s="59" t="str">
        <x:v>S1</x:v>
      </x:c>
      <x:c r="G895" s="59" t="n">
        <x:v>534</x:v>
      </x:c>
      <x:c r="H895" s="59" t="n">
        <x:v>564</x:v>
      </x:c>
      <x:c r="I895" s="59" t="n">
        <x:v>10</x:v>
      </x:c>
      <x:c r="J895" s="60" t="n">
        <x:f>'参数'!$C$4</x:f>
        <x:v>120</x:v>
      </x:c>
      <x:c r="K895" s="60" t="n">
        <x:f>'参数'!$D$4</x:f>
        <x:v>180</x:v>
      </x:c>
      <x:c r="L895" s="60" t="n">
        <x:f>H895+I895+J895</x:f>
        <x:v>694</x:v>
      </x:c>
      <x:c r="M895" s="60" t="n">
        <x:f>L895+K895</x:f>
        <x:v>874</x:v>
      </x:c>
      <x:c r="N895" s="60" t="n">
        <x:f>'参数'!$B$10</x:f>
        <x:v>1</x:v>
      </x:c>
      <x:c r="O895" s="60" t="n">
        <x:f>N895*'参数'!$B$11</x:f>
        <x:v>2</x:v>
      </x:c>
      <x:c r="P895" s="60" t="n">
        <x:f>N895*'参数'!$B$12</x:f>
        <x:v>1</x:v>
      </x:c>
      <x:c r="Q895" t="str">
        <x:f>C895&amp;"d"</x:f>
        <x:v>C75d</x:v>
      </x:c>
      <x:c r="R895" t="str">
        <x:f>C895&amp;"p"</x:f>
        <x:v>C75p</x:v>
      </x:c>
      <x:c r="S895" t="str">
        <x:f>IF(AND(L895&gt;=H895+I895+J895,M895&gt;L895,F895&lt;&gt;""),"PASS","FAIL")</x:f>
        <x:v>PASS</x:v>
      </x:c>
      <x:c r="T895" t="n">
        <x:v>13</x:v>
      </x:c>
      <x:c r="U895" t="str">
        <x:v>pickup_after_delivery_completion_plus_usage_lag</x:v>
      </x:c>
    </x:row>
    <x:row r="896">
      <x:c r="A896" t="str">
        <x:v>Set2_100-5-1</x:v>
      </x:c>
      <x:c r="B896" t="str">
        <x:v>short_same_day</x:v>
      </x:c>
      <x:c r="C896" t="str">
        <x:v>C76</x:v>
      </x:c>
      <x:c r="D896" s="59" t="n">
        <x:v>26</x:v>
      </x:c>
      <x:c r="E896" s="59" t="n">
        <x:v>20</x:v>
      </x:c>
      <x:c r="F896" s="59" t="str">
        <x:v>S3</x:v>
      </x:c>
      <x:c r="G896" s="59" t="n">
        <x:v>383</x:v>
      </x:c>
      <x:c r="H896" s="59" t="n">
        <x:v>397</x:v>
      </x:c>
      <x:c r="I896" s="59" t="n">
        <x:v>10</x:v>
      </x:c>
      <x:c r="J896" s="60" t="n">
        <x:f>'参数'!$C$4</x:f>
        <x:v>120</x:v>
      </x:c>
      <x:c r="K896" s="60" t="n">
        <x:f>'参数'!$D$4</x:f>
        <x:v>180</x:v>
      </x:c>
      <x:c r="L896" s="60" t="n">
        <x:f>H896+I896+J896</x:f>
        <x:v>527</x:v>
      </x:c>
      <x:c r="M896" s="60" t="n">
        <x:f>L896+K896</x:f>
        <x:v>707</x:v>
      </x:c>
      <x:c r="N896" s="60" t="n">
        <x:f>'参数'!$B$10</x:f>
        <x:v>1</x:v>
      </x:c>
      <x:c r="O896" s="60" t="n">
        <x:f>N896*'参数'!$B$11</x:f>
        <x:v>2</x:v>
      </x:c>
      <x:c r="P896" s="60" t="n">
        <x:f>N896*'参数'!$B$12</x:f>
        <x:v>1</x:v>
      </x:c>
      <x:c r="Q896" t="str">
        <x:f>C896&amp;"d"</x:f>
        <x:v>C76d</x:v>
      </x:c>
      <x:c r="R896" t="str">
        <x:f>C896&amp;"p"</x:f>
        <x:v>C76p</x:v>
      </x:c>
      <x:c r="S896" t="str">
        <x:f>IF(AND(L896&gt;=H896+I896+J896,M896&gt;L896,F896&lt;&gt;""),"PASS","FAIL")</x:f>
        <x:v>PASS</x:v>
      </x:c>
      <x:c r="T896" t="n">
        <x:v>3</x:v>
      </x:c>
      <x:c r="U896" t="str">
        <x:v>pickup_after_delivery_completion_plus_usage_lag</x:v>
      </x:c>
    </x:row>
    <x:row r="897">
      <x:c r="A897" t="str">
        <x:v>Set2_100-5-1</x:v>
      </x:c>
      <x:c r="B897" t="str">
        <x:v>short_same_day</x:v>
      </x:c>
      <x:c r="C897" t="str">
        <x:v>C77</x:v>
      </x:c>
      <x:c r="D897" s="59" t="n">
        <x:v>26</x:v>
      </x:c>
      <x:c r="E897" s="59" t="n">
        <x:v>11</x:v>
      </x:c>
      <x:c r="F897" s="59" t="str">
        <x:v>S3</x:v>
      </x:c>
      <x:c r="G897" s="59" t="n">
        <x:v>560</x:v>
      </x:c>
      <x:c r="H897" s="59" t="n">
        <x:v>596</x:v>
      </x:c>
      <x:c r="I897" s="59" t="n">
        <x:v>10</x:v>
      </x:c>
      <x:c r="J897" s="60" t="n">
        <x:f>'参数'!$C$4</x:f>
        <x:v>120</x:v>
      </x:c>
      <x:c r="K897" s="60" t="n">
        <x:f>'参数'!$D$4</x:f>
        <x:v>180</x:v>
      </x:c>
      <x:c r="L897" s="60" t="n">
        <x:f>H897+I897+J897</x:f>
        <x:v>726</x:v>
      </x:c>
      <x:c r="M897" s="60" t="n">
        <x:f>L897+K897</x:f>
        <x:v>906</x:v>
      </x:c>
      <x:c r="N897" s="60" t="n">
        <x:f>'参数'!$B$10</x:f>
        <x:v>1</x:v>
      </x:c>
      <x:c r="O897" s="60" t="n">
        <x:f>N897*'参数'!$B$11</x:f>
        <x:v>2</x:v>
      </x:c>
      <x:c r="P897" s="60" t="n">
        <x:f>N897*'参数'!$B$12</x:f>
        <x:v>1</x:v>
      </x:c>
      <x:c r="Q897" t="str">
        <x:f>C897&amp;"d"</x:f>
        <x:v>C77d</x:v>
      </x:c>
      <x:c r="R897" t="str">
        <x:f>C897&amp;"p"</x:f>
        <x:v>C77p</x:v>
      </x:c>
      <x:c r="S897" t="str">
        <x:f>IF(AND(L897&gt;=H897+I897+J897,M897&gt;L897,F897&lt;&gt;""),"PASS","FAIL")</x:f>
        <x:v>PASS</x:v>
      </x:c>
      <x:c r="T897" t="n">
        <x:v>11</x:v>
      </x:c>
      <x:c r="U897" t="str">
        <x:v>pickup_after_delivery_completion_plus_usage_lag</x:v>
      </x:c>
    </x:row>
    <x:row r="898">
      <x:c r="A898" t="str">
        <x:v>Set2_100-5-1</x:v>
      </x:c>
      <x:c r="B898" t="str">
        <x:v>short_same_day</x:v>
      </x:c>
      <x:c r="C898" t="str">
        <x:v>C78</x:v>
      </x:c>
      <x:c r="D898" s="59" t="n">
        <x:v>16</x:v>
      </x:c>
      <x:c r="E898" s="59" t="n">
        <x:v>26</x:v>
      </x:c>
      <x:c r="F898" s="59" t="str">
        <x:v>S3</x:v>
      </x:c>
      <x:c r="G898" s="59" t="n">
        <x:v>573</x:v>
      </x:c>
      <x:c r="H898" s="59" t="n">
        <x:v>609</x:v>
      </x:c>
      <x:c r="I898" s="59" t="n">
        <x:v>10</x:v>
      </x:c>
      <x:c r="J898" s="60" t="n">
        <x:f>'参数'!$C$4</x:f>
        <x:v>120</x:v>
      </x:c>
      <x:c r="K898" s="60" t="n">
        <x:f>'参数'!$D$4</x:f>
        <x:v>180</x:v>
      </x:c>
      <x:c r="L898" s="60" t="n">
        <x:f>H898+I898+J898</x:f>
        <x:v>739</x:v>
      </x:c>
      <x:c r="M898" s="60" t="n">
        <x:f>L898+K898</x:f>
        <x:v>919</x:v>
      </x:c>
      <x:c r="N898" s="60" t="n">
        <x:f>'参数'!$B$10</x:f>
        <x:v>1</x:v>
      </x:c>
      <x:c r="O898" s="60" t="n">
        <x:f>N898*'参数'!$B$11</x:f>
        <x:v>2</x:v>
      </x:c>
      <x:c r="P898" s="60" t="n">
        <x:f>N898*'参数'!$B$12</x:f>
        <x:v>1</x:v>
      </x:c>
      <x:c r="Q898" t="str">
        <x:f>C898&amp;"d"</x:f>
        <x:v>C78d</x:v>
      </x:c>
      <x:c r="R898" t="str">
        <x:f>C898&amp;"p"</x:f>
        <x:v>C78p</x:v>
      </x:c>
      <x:c r="S898" t="str">
        <x:f>IF(AND(L898&gt;=H898+I898+J898,M898&gt;L898,F898&lt;&gt;""),"PASS","FAIL")</x:f>
        <x:v>PASS</x:v>
      </x:c>
      <x:c r="T898" t="n">
        <x:v>11</x:v>
      </x:c>
      <x:c r="U898" t="str">
        <x:v>pickup_after_delivery_completion_plus_usage_lag</x:v>
      </x:c>
    </x:row>
    <x:row r="899">
      <x:c r="A899" t="str">
        <x:v>Set2_100-5-1</x:v>
      </x:c>
      <x:c r="B899" t="str">
        <x:v>short_same_day</x:v>
      </x:c>
      <x:c r="C899" t="str">
        <x:v>C79</x:v>
      </x:c>
      <x:c r="D899" s="59" t="n">
        <x:v>34</x:v>
      </x:c>
      <x:c r="E899" s="59" t="n">
        <x:v>43</x:v>
      </x:c>
      <x:c r="F899" s="59" t="str">
        <x:v>S4</x:v>
      </x:c>
      <x:c r="G899" s="59" t="n">
        <x:v>329</x:v>
      </x:c>
      <x:c r="H899" s="59" t="n">
        <x:v>349</x:v>
      </x:c>
      <x:c r="I899" s="59" t="n">
        <x:v>10</x:v>
      </x:c>
      <x:c r="J899" s="60" t="n">
        <x:f>'参数'!$C$4</x:f>
        <x:v>120</x:v>
      </x:c>
      <x:c r="K899" s="60" t="n">
        <x:f>'参数'!$D$4</x:f>
        <x:v>180</x:v>
      </x:c>
      <x:c r="L899" s="60" t="n">
        <x:f>H899+I899+J899</x:f>
        <x:v>479</x:v>
      </x:c>
      <x:c r="M899" s="60" t="n">
        <x:f>L899+K899</x:f>
        <x:v>659</x:v>
      </x:c>
      <x:c r="N899" s="60" t="n">
        <x:f>'参数'!$B$10</x:f>
        <x:v>1</x:v>
      </x:c>
      <x:c r="O899" s="60" t="n">
        <x:f>N899*'参数'!$B$11</x:f>
        <x:v>2</x:v>
      </x:c>
      <x:c r="P899" s="60" t="n">
        <x:f>N899*'参数'!$B$12</x:f>
        <x:v>1</x:v>
      </x:c>
      <x:c r="Q899" t="str">
        <x:f>C899&amp;"d"</x:f>
        <x:v>C79d</x:v>
      </x:c>
      <x:c r="R899" t="str">
        <x:f>C899&amp;"p"</x:f>
        <x:v>C79p</x:v>
      </x:c>
      <x:c r="S899" t="str">
        <x:f>IF(AND(L899&gt;=H899+I899+J899,M899&gt;L899,F899&lt;&gt;""),"PASS","FAIL")</x:f>
        <x:v>PASS</x:v>
      </x:c>
      <x:c r="T899" t="n">
        <x:v>12</x:v>
      </x:c>
      <x:c r="U899" t="str">
        <x:v>pickup_after_delivery_completion_plus_usage_lag</x:v>
      </x:c>
    </x:row>
    <x:row r="900">
      <x:c r="A900" t="str">
        <x:v>Set2_100-5-1</x:v>
      </x:c>
      <x:c r="B900" t="str">
        <x:v>short_same_day</x:v>
      </x:c>
      <x:c r="C900" t="str">
        <x:v>C80</x:v>
      </x:c>
      <x:c r="D900" s="59" t="n">
        <x:v>1</x:v>
      </x:c>
      <x:c r="E900" s="59" t="n">
        <x:v>2</x:v>
      </x:c>
      <x:c r="F900" s="59" t="str">
        <x:v>S2</x:v>
      </x:c>
      <x:c r="G900" s="59" t="n">
        <x:v>376</x:v>
      </x:c>
      <x:c r="H900" s="59" t="n">
        <x:v>394</x:v>
      </x:c>
      <x:c r="I900" s="59" t="n">
        <x:v>10</x:v>
      </x:c>
      <x:c r="J900" s="60" t="n">
        <x:f>'参数'!$C$4</x:f>
        <x:v>120</x:v>
      </x:c>
      <x:c r="K900" s="60" t="n">
        <x:f>'参数'!$D$4</x:f>
        <x:v>180</x:v>
      </x:c>
      <x:c r="L900" s="60" t="n">
        <x:f>H900+I900+J900</x:f>
        <x:v>524</x:v>
      </x:c>
      <x:c r="M900" s="60" t="n">
        <x:f>L900+K900</x:f>
        <x:v>704</x:v>
      </x:c>
      <x:c r="N900" s="60" t="n">
        <x:f>'参数'!$B$10</x:f>
        <x:v>1</x:v>
      </x:c>
      <x:c r="O900" s="60" t="n">
        <x:f>N900*'参数'!$B$11</x:f>
        <x:v>2</x:v>
      </x:c>
      <x:c r="P900" s="60" t="n">
        <x:f>N900*'参数'!$B$12</x:f>
        <x:v>1</x:v>
      </x:c>
      <x:c r="Q900" t="str">
        <x:f>C900&amp;"d"</x:f>
        <x:v>C80d</x:v>
      </x:c>
      <x:c r="R900" t="str">
        <x:f>C900&amp;"p"</x:f>
        <x:v>C80p</x:v>
      </x:c>
      <x:c r="S900" t="str">
        <x:f>IF(AND(L900&gt;=H900+I900+J900,M900&gt;L900,F900&lt;&gt;""),"PASS","FAIL")</x:f>
        <x:v>PASS</x:v>
      </x:c>
      <x:c r="T900" t="n">
        <x:v>7</x:v>
      </x:c>
      <x:c r="U900" t="str">
        <x:v>pickup_after_delivery_completion_plus_usage_lag</x:v>
      </x:c>
    </x:row>
    <x:row r="901">
      <x:c r="A901" t="str">
        <x:v>Set2_100-5-1</x:v>
      </x:c>
      <x:c r="B901" t="str">
        <x:v>short_same_day</x:v>
      </x:c>
      <x:c r="C901" t="str">
        <x:v>C81</x:v>
      </x:c>
      <x:c r="D901" s="59" t="n">
        <x:v>48</x:v>
      </x:c>
      <x:c r="E901" s="59" t="n">
        <x:v>14</x:v>
      </x:c>
      <x:c r="F901" s="59" t="str">
        <x:v>S1</x:v>
      </x:c>
      <x:c r="G901" s="59" t="n">
        <x:v>125</x:v>
      </x:c>
      <x:c r="H901" s="59" t="n">
        <x:v>155</x:v>
      </x:c>
      <x:c r="I901" s="59" t="n">
        <x:v>10</x:v>
      </x:c>
      <x:c r="J901" s="60" t="n">
        <x:f>'参数'!$C$4</x:f>
        <x:v>120</x:v>
      </x:c>
      <x:c r="K901" s="60" t="n">
        <x:f>'参数'!$D$4</x:f>
        <x:v>180</x:v>
      </x:c>
      <x:c r="L901" s="60" t="n">
        <x:f>H901+I901+J901</x:f>
        <x:v>285</x:v>
      </x:c>
      <x:c r="M901" s="60" t="n">
        <x:f>L901+K901</x:f>
        <x:v>465</x:v>
      </x:c>
      <x:c r="N901" s="60" t="n">
        <x:f>'参数'!$B$10</x:f>
        <x:v>1</x:v>
      </x:c>
      <x:c r="O901" s="60" t="n">
        <x:f>N901*'参数'!$B$11</x:f>
        <x:v>2</x:v>
      </x:c>
      <x:c r="P901" s="60" t="n">
        <x:f>N901*'参数'!$B$12</x:f>
        <x:v>1</x:v>
      </x:c>
      <x:c r="Q901" t="str">
        <x:f>C901&amp;"d"</x:f>
        <x:v>C81d</x:v>
      </x:c>
      <x:c r="R901" t="str">
        <x:f>C901&amp;"p"</x:f>
        <x:v>C81p</x:v>
      </x:c>
      <x:c r="S901" t="str">
        <x:f>IF(AND(L901&gt;=H901+I901+J901,M901&gt;L901,F901&lt;&gt;""),"PASS","FAIL")</x:f>
        <x:v>PASS</x:v>
      </x:c>
      <x:c r="T901" t="n">
        <x:v>18</x:v>
      </x:c>
      <x:c r="U901" t="str">
        <x:v>pickup_after_delivery_completion_plus_usage_lag</x:v>
      </x:c>
    </x:row>
    <x:row r="902">
      <x:c r="A902" t="str">
        <x:v>Set2_100-5-1</x:v>
      </x:c>
      <x:c r="B902" t="str">
        <x:v>short_same_day</x:v>
      </x:c>
      <x:c r="C902" t="str">
        <x:v>C82</x:v>
      </x:c>
      <x:c r="D902" s="59" t="n">
        <x:v>34</x:v>
      </x:c>
      <x:c r="E902" s="59" t="n">
        <x:v>44</x:v>
      </x:c>
      <x:c r="F902" s="59" t="str">
        <x:v>S4</x:v>
      </x:c>
      <x:c r="G902" s="59" t="n">
        <x:v>537</x:v>
      </x:c>
      <x:c r="H902" s="59" t="n">
        <x:v>565</x:v>
      </x:c>
      <x:c r="I902" s="59" t="n">
        <x:v>10</x:v>
      </x:c>
      <x:c r="J902" s="60" t="n">
        <x:f>'参数'!$C$4</x:f>
        <x:v>120</x:v>
      </x:c>
      <x:c r="K902" s="60" t="n">
        <x:f>'参数'!$D$4</x:f>
        <x:v>180</x:v>
      </x:c>
      <x:c r="L902" s="60" t="n">
        <x:f>H902+I902+J902</x:f>
        <x:v>695</x:v>
      </x:c>
      <x:c r="M902" s="60" t="n">
        <x:f>L902+K902</x:f>
        <x:v>875</x:v>
      </x:c>
      <x:c r="N902" s="60" t="n">
        <x:f>'参数'!$B$10</x:f>
        <x:v>1</x:v>
      </x:c>
      <x:c r="O902" s="60" t="n">
        <x:f>N902*'参数'!$B$11</x:f>
        <x:v>2</x:v>
      </x:c>
      <x:c r="P902" s="60" t="n">
        <x:f>N902*'参数'!$B$12</x:f>
        <x:v>1</x:v>
      </x:c>
      <x:c r="Q902" t="str">
        <x:f>C902&amp;"d"</x:f>
        <x:v>C82d</x:v>
      </x:c>
      <x:c r="R902" t="str">
        <x:f>C902&amp;"p"</x:f>
        <x:v>C82p</x:v>
      </x:c>
      <x:c r="S902" t="str">
        <x:f>IF(AND(L902&gt;=H902+I902+J902,M902&gt;L902,F902&lt;&gt;""),"PASS","FAIL")</x:f>
        <x:v>PASS</x:v>
      </x:c>
      <x:c r="T902" t="n">
        <x:v>16</x:v>
      </x:c>
      <x:c r="U902" t="str">
        <x:v>pickup_after_delivery_completion_plus_usage_lag</x:v>
      </x:c>
    </x:row>
    <x:row r="903">
      <x:c r="A903" t="str">
        <x:v>Set2_100-5-1</x:v>
      </x:c>
      <x:c r="B903" t="str">
        <x:v>short_same_day</x:v>
      </x:c>
      <x:c r="C903" t="str">
        <x:v>C83</x:v>
      </x:c>
      <x:c r="D903" s="59" t="n">
        <x:v>41</x:v>
      </x:c>
      <x:c r="E903" s="59" t="n">
        <x:v>32</x:v>
      </x:c>
      <x:c r="F903" s="59" t="str">
        <x:v>S1</x:v>
      </x:c>
      <x:c r="G903" s="59" t="n">
        <x:v>206</x:v>
      </x:c>
      <x:c r="H903" s="59" t="n">
        <x:v>220</x:v>
      </x:c>
      <x:c r="I903" s="59" t="n">
        <x:v>10</x:v>
      </x:c>
      <x:c r="J903" s="60" t="n">
        <x:f>'参数'!$C$4</x:f>
        <x:v>120</x:v>
      </x:c>
      <x:c r="K903" s="60" t="n">
        <x:f>'参数'!$D$4</x:f>
        <x:v>180</x:v>
      </x:c>
      <x:c r="L903" s="60" t="n">
        <x:f>H903+I903+J903</x:f>
        <x:v>350</x:v>
      </x:c>
      <x:c r="M903" s="60" t="n">
        <x:f>L903+K903</x:f>
        <x:v>530</x:v>
      </x:c>
      <x:c r="N903" s="60" t="n">
        <x:f>'参数'!$B$10</x:f>
        <x:v>1</x:v>
      </x:c>
      <x:c r="O903" s="60" t="n">
        <x:f>N903*'参数'!$B$11</x:f>
        <x:v>2</x:v>
      </x:c>
      <x:c r="P903" s="60" t="n">
        <x:f>N903*'参数'!$B$12</x:f>
        <x:v>1</x:v>
      </x:c>
      <x:c r="Q903" t="str">
        <x:f>C903&amp;"d"</x:f>
        <x:v>C83d</x:v>
      </x:c>
      <x:c r="R903" t="str">
        <x:f>C903&amp;"p"</x:f>
        <x:v>C83p</x:v>
      </x:c>
      <x:c r="S903" t="str">
        <x:f>IF(AND(L903&gt;=H903+I903+J903,M903&gt;L903,F903&lt;&gt;""),"PASS","FAIL")</x:f>
        <x:v>PASS</x:v>
      </x:c>
      <x:c r="T903" t="n">
        <x:v>9</x:v>
      </x:c>
      <x:c r="U903" t="str">
        <x:v>pickup_after_delivery_completion_plus_usage_lag</x:v>
      </x:c>
    </x:row>
    <x:row r="904">
      <x:c r="A904" t="str">
        <x:v>Set2_100-5-1</x:v>
      </x:c>
      <x:c r="B904" t="str">
        <x:v>short_same_day</x:v>
      </x:c>
      <x:c r="C904" t="str">
        <x:v>C84</x:v>
      </x:c>
      <x:c r="D904" s="59" t="n">
        <x:v>41</x:v>
      </x:c>
      <x:c r="E904" s="59" t="n">
        <x:v>13</x:v>
      </x:c>
      <x:c r="F904" s="59" t="str">
        <x:v>S1</x:v>
      </x:c>
      <x:c r="G904" s="59" t="n">
        <x:v>487</x:v>
      </x:c>
      <x:c r="H904" s="59" t="n">
        <x:v>511</x:v>
      </x:c>
      <x:c r="I904" s="59" t="n">
        <x:v>10</x:v>
      </x:c>
      <x:c r="J904" s="60" t="n">
        <x:f>'参数'!$C$4</x:f>
        <x:v>120</x:v>
      </x:c>
      <x:c r="K904" s="60" t="n">
        <x:f>'参数'!$D$4</x:f>
        <x:v>180</x:v>
      </x:c>
      <x:c r="L904" s="60" t="n">
        <x:f>H904+I904+J904</x:f>
        <x:v>641</x:v>
      </x:c>
      <x:c r="M904" s="60" t="n">
        <x:f>L904+K904</x:f>
        <x:v>821</x:v>
      </x:c>
      <x:c r="N904" s="60" t="n">
        <x:f>'参数'!$B$10</x:f>
        <x:v>1</x:v>
      </x:c>
      <x:c r="O904" s="60" t="n">
        <x:f>N904*'参数'!$B$11</x:f>
        <x:v>2</x:v>
      </x:c>
      <x:c r="P904" s="60" t="n">
        <x:f>N904*'参数'!$B$12</x:f>
        <x:v>1</x:v>
      </x:c>
      <x:c r="Q904" t="str">
        <x:f>C904&amp;"d"</x:f>
        <x:v>C84d</x:v>
      </x:c>
      <x:c r="R904" t="str">
        <x:f>C904&amp;"p"</x:f>
        <x:v>C84p</x:v>
      </x:c>
      <x:c r="S904" t="str">
        <x:f>IF(AND(L904&gt;=H904+I904+J904,M904&gt;L904,F904&lt;&gt;""),"PASS","FAIL")</x:f>
        <x:v>PASS</x:v>
      </x:c>
      <x:c r="T904" t="n">
        <x:v>11</x:v>
      </x:c>
      <x:c r="U904" t="str">
        <x:v>pickup_after_delivery_completion_plus_usage_lag</x:v>
      </x:c>
    </x:row>
    <x:row r="905">
      <x:c r="A905" t="str">
        <x:v>Set2_100-5-1</x:v>
      </x:c>
      <x:c r="B905" t="str">
        <x:v>short_same_day</x:v>
      </x:c>
      <x:c r="C905" t="str">
        <x:v>C85</x:v>
      </x:c>
      <x:c r="D905" s="59" t="n">
        <x:v>46</x:v>
      </x:c>
      <x:c r="E905" s="59" t="n">
        <x:v>7</x:v>
      </x:c>
      <x:c r="F905" s="59" t="str">
        <x:v>S1</x:v>
      </x:c>
      <x:c r="G905" s="59" t="n">
        <x:v>92</x:v>
      </x:c>
      <x:c r="H905" s="59" t="n">
        <x:v>130</x:v>
      </x:c>
      <x:c r="I905" s="59" t="n">
        <x:v>10</x:v>
      </x:c>
      <x:c r="J905" s="60" t="n">
        <x:f>'参数'!$C$4</x:f>
        <x:v>120</x:v>
      </x:c>
      <x:c r="K905" s="60" t="n">
        <x:f>'参数'!$D$4</x:f>
        <x:v>180</x:v>
      </x:c>
      <x:c r="L905" s="60" t="n">
        <x:f>H905+I905+J905</x:f>
        <x:v>260</x:v>
      </x:c>
      <x:c r="M905" s="60" t="n">
        <x:f>L905+K905</x:f>
        <x:v>440</x:v>
      </x:c>
      <x:c r="N905" s="60" t="n">
        <x:f>'参数'!$B$10</x:f>
        <x:v>1</x:v>
      </x:c>
      <x:c r="O905" s="60" t="n">
        <x:f>N905*'参数'!$B$11</x:f>
        <x:v>2</x:v>
      </x:c>
      <x:c r="P905" s="60" t="n">
        <x:f>N905*'参数'!$B$12</x:f>
        <x:v>1</x:v>
      </x:c>
      <x:c r="Q905" t="str">
        <x:f>C905&amp;"d"</x:f>
        <x:v>C85d</x:v>
      </x:c>
      <x:c r="R905" t="str">
        <x:f>C905&amp;"p"</x:f>
        <x:v>C85p</x:v>
      </x:c>
      <x:c r="S905" t="str">
        <x:f>IF(AND(L905&gt;=H905+I905+J905,M905&gt;L905,F905&lt;&gt;""),"PASS","FAIL")</x:f>
        <x:v>PASS</x:v>
      </x:c>
      <x:c r="T905" t="n">
        <x:v>4</x:v>
      </x:c>
      <x:c r="U905" t="str">
        <x:v>pickup_after_delivery_completion_plus_usage_lag</x:v>
      </x:c>
    </x:row>
    <x:row r="906">
      <x:c r="A906" t="str">
        <x:v>Set2_100-5-1</x:v>
      </x:c>
      <x:c r="B906" t="str">
        <x:v>short_same_day</x:v>
      </x:c>
      <x:c r="C906" t="str">
        <x:v>C86</x:v>
      </x:c>
      <x:c r="D906" s="59" t="n">
        <x:v>7</x:v>
      </x:c>
      <x:c r="E906" s="59" t="n">
        <x:v>34</x:v>
      </x:c>
      <x:c r="F906" s="59" t="str">
        <x:v>S4</x:v>
      </x:c>
      <x:c r="G906" s="59" t="n">
        <x:v>521</x:v>
      </x:c>
      <x:c r="H906" s="59" t="n">
        <x:v>541</x:v>
      </x:c>
      <x:c r="I906" s="59" t="n">
        <x:v>10</x:v>
      </x:c>
      <x:c r="J906" s="60" t="n">
        <x:f>'参数'!$C$4</x:f>
        <x:v>120</x:v>
      </x:c>
      <x:c r="K906" s="60" t="n">
        <x:f>'参数'!$D$4</x:f>
        <x:v>180</x:v>
      </x:c>
      <x:c r="L906" s="60" t="n">
        <x:f>H906+I906+J906</x:f>
        <x:v>671</x:v>
      </x:c>
      <x:c r="M906" s="60" t="n">
        <x:f>L906+K906</x:f>
        <x:v>851</x:v>
      </x:c>
      <x:c r="N906" s="60" t="n">
        <x:f>'参数'!$B$10</x:f>
        <x:v>1</x:v>
      </x:c>
      <x:c r="O906" s="60" t="n">
        <x:f>N906*'参数'!$B$11</x:f>
        <x:v>2</x:v>
      </x:c>
      <x:c r="P906" s="60" t="n">
        <x:f>N906*'参数'!$B$12</x:f>
        <x:v>1</x:v>
      </x:c>
      <x:c r="Q906" t="str">
        <x:f>C906&amp;"d"</x:f>
        <x:v>C86d</x:v>
      </x:c>
      <x:c r="R906" t="str">
        <x:f>C906&amp;"p"</x:f>
        <x:v>C86p</x:v>
      </x:c>
      <x:c r="S906" t="str">
        <x:f>IF(AND(L906&gt;=H906+I906+J906,M906&gt;L906,F906&lt;&gt;""),"PASS","FAIL")</x:f>
        <x:v>PASS</x:v>
      </x:c>
      <x:c r="T906" t="n">
        <x:v>8</x:v>
      </x:c>
      <x:c r="U906" t="str">
        <x:v>pickup_after_delivery_completion_plus_usage_lag</x:v>
      </x:c>
    </x:row>
    <x:row r="907">
      <x:c r="A907" t="str">
        <x:v>Set2_100-5-1</x:v>
      </x:c>
      <x:c r="B907" t="str">
        <x:v>short_same_day</x:v>
      </x:c>
      <x:c r="C907" t="str">
        <x:v>C87</x:v>
      </x:c>
      <x:c r="D907" s="59" t="n">
        <x:v>8</x:v>
      </x:c>
      <x:c r="E907" s="59" t="n">
        <x:v>34</x:v>
      </x:c>
      <x:c r="F907" s="59" t="str">
        <x:v>S4</x:v>
      </x:c>
      <x:c r="G907" s="59" t="n">
        <x:v>106</x:v>
      </x:c>
      <x:c r="H907" s="59" t="n">
        <x:v>130</x:v>
      </x:c>
      <x:c r="I907" s="59" t="n">
        <x:v>10</x:v>
      </x:c>
      <x:c r="J907" s="60" t="n">
        <x:f>'参数'!$C$4</x:f>
        <x:v>120</x:v>
      </x:c>
      <x:c r="K907" s="60" t="n">
        <x:f>'参数'!$D$4</x:f>
        <x:v>180</x:v>
      </x:c>
      <x:c r="L907" s="60" t="n">
        <x:f>H907+I907+J907</x:f>
        <x:v>260</x:v>
      </x:c>
      <x:c r="M907" s="60" t="n">
        <x:f>L907+K907</x:f>
        <x:v>440</x:v>
      </x:c>
      <x:c r="N907" s="60" t="n">
        <x:f>'参数'!$B$10</x:f>
        <x:v>1</x:v>
      </x:c>
      <x:c r="O907" s="60" t="n">
        <x:f>N907*'参数'!$B$11</x:f>
        <x:v>2</x:v>
      </x:c>
      <x:c r="P907" s="60" t="n">
        <x:f>N907*'参数'!$B$12</x:f>
        <x:v>1</x:v>
      </x:c>
      <x:c r="Q907" t="str">
        <x:f>C907&amp;"d"</x:f>
        <x:v>C87d</x:v>
      </x:c>
      <x:c r="R907" t="str">
        <x:f>C907&amp;"p"</x:f>
        <x:v>C87p</x:v>
      </x:c>
      <x:c r="S907" t="str">
        <x:f>IF(AND(L907&gt;=H907+I907+J907,M907&gt;L907,F907&lt;&gt;""),"PASS","FAIL")</x:f>
        <x:v>PASS</x:v>
      </x:c>
      <x:c r="T907" t="n">
        <x:v>8</x:v>
      </x:c>
      <x:c r="U907" t="str">
        <x:v>pickup_after_delivery_completion_plus_usage_lag</x:v>
      </x:c>
    </x:row>
    <x:row r="908">
      <x:c r="A908" t="str">
        <x:v>Set2_100-5-1</x:v>
      </x:c>
      <x:c r="B908" t="str">
        <x:v>short_same_day</x:v>
      </x:c>
      <x:c r="C908" t="str">
        <x:v>C88</x:v>
      </x:c>
      <x:c r="D908" s="59" t="n">
        <x:v>9</x:v>
      </x:c>
      <x:c r="E908" s="59" t="n">
        <x:v>11</x:v>
      </x:c>
      <x:c r="F908" s="59" t="str">
        <x:v>S0</x:v>
      </x:c>
      <x:c r="G908" s="59" t="n">
        <x:v>580</x:v>
      </x:c>
      <x:c r="H908" s="59" t="n">
        <x:v>618</x:v>
      </x:c>
      <x:c r="I908" s="59" t="n">
        <x:v>10</x:v>
      </x:c>
      <x:c r="J908" s="60" t="n">
        <x:f>'参数'!$C$4</x:f>
        <x:v>120</x:v>
      </x:c>
      <x:c r="K908" s="60" t="n">
        <x:f>'参数'!$D$4</x:f>
        <x:v>180</x:v>
      </x:c>
      <x:c r="L908" s="60" t="n">
        <x:f>H908+I908+J908</x:f>
        <x:v>748</x:v>
      </x:c>
      <x:c r="M908" s="60" t="n">
        <x:f>L908+K908</x:f>
        <x:v>928</x:v>
      </x:c>
      <x:c r="N908" s="60" t="n">
        <x:f>'参数'!$B$10</x:f>
        <x:v>1</x:v>
      </x:c>
      <x:c r="O908" s="60" t="n">
        <x:f>N908*'参数'!$B$11</x:f>
        <x:v>2</x:v>
      </x:c>
      <x:c r="P908" s="60" t="n">
        <x:f>N908*'参数'!$B$12</x:f>
        <x:v>1</x:v>
      </x:c>
      <x:c r="Q908" t="str">
        <x:f>C908&amp;"d"</x:f>
        <x:v>C88d</x:v>
      </x:c>
      <x:c r="R908" t="str">
        <x:f>C908&amp;"p"</x:f>
        <x:v>C88p</x:v>
      </x:c>
      <x:c r="S908" t="str">
        <x:f>IF(AND(L908&gt;=H908+I908+J908,M908&gt;L908,F908&lt;&gt;""),"PASS","FAIL")</x:f>
        <x:v>PASS</x:v>
      </x:c>
      <x:c r="T908" t="n">
        <x:v>12</x:v>
      </x:c>
      <x:c r="U908" t="str">
        <x:v>pickup_after_delivery_completion_plus_usage_lag</x:v>
      </x:c>
    </x:row>
    <x:row r="909">
      <x:c r="A909" t="str">
        <x:v>Set2_100-5-1</x:v>
      </x:c>
      <x:c r="B909" t="str">
        <x:v>short_same_day</x:v>
      </x:c>
      <x:c r="C909" t="str">
        <x:v>C89</x:v>
      </x:c>
      <x:c r="D909" s="59" t="n">
        <x:v>3</x:v>
      </x:c>
      <x:c r="E909" s="59" t="n">
        <x:v>15</x:v>
      </x:c>
      <x:c r="F909" s="59" t="str">
        <x:v>S0</x:v>
      </x:c>
      <x:c r="G909" s="59" t="n">
        <x:v>364</x:v>
      </x:c>
      <x:c r="H909" s="59" t="n">
        <x:v>390</x:v>
      </x:c>
      <x:c r="I909" s="59" t="n">
        <x:v>10</x:v>
      </x:c>
      <x:c r="J909" s="60" t="n">
        <x:f>'参数'!$C$4</x:f>
        <x:v>120</x:v>
      </x:c>
      <x:c r="K909" s="60" t="n">
        <x:f>'参数'!$D$4</x:f>
        <x:v>180</x:v>
      </x:c>
      <x:c r="L909" s="60" t="n">
        <x:f>H909+I909+J909</x:f>
        <x:v>520</x:v>
      </x:c>
      <x:c r="M909" s="60" t="n">
        <x:f>L909+K909</x:f>
        <x:v>700</x:v>
      </x:c>
      <x:c r="N909" s="60" t="n">
        <x:f>'参数'!$B$10</x:f>
        <x:v>1</x:v>
      </x:c>
      <x:c r="O909" s="60" t="n">
        <x:f>N909*'参数'!$B$11</x:f>
        <x:v>2</x:v>
      </x:c>
      <x:c r="P909" s="60" t="n">
        <x:f>N909*'参数'!$B$12</x:f>
        <x:v>1</x:v>
      </x:c>
      <x:c r="Q909" t="str">
        <x:f>C909&amp;"d"</x:f>
        <x:v>C89d</x:v>
      </x:c>
      <x:c r="R909" t="str">
        <x:f>C909&amp;"p"</x:f>
        <x:v>C89p</x:v>
      </x:c>
      <x:c r="S909" t="str">
        <x:f>IF(AND(L909&gt;=H909+I909+J909,M909&gt;L909,F909&lt;&gt;""),"PASS","FAIL")</x:f>
        <x:v>PASS</x:v>
      </x:c>
      <x:c r="T909" t="n">
        <x:v>8</x:v>
      </x:c>
      <x:c r="U909" t="str">
        <x:v>pickup_after_delivery_completion_plus_usage_lag</x:v>
      </x:c>
    </x:row>
    <x:row r="910">
      <x:c r="A910" t="str">
        <x:v>Set2_100-5-1</x:v>
      </x:c>
      <x:c r="B910" t="str">
        <x:v>short_same_day</x:v>
      </x:c>
      <x:c r="C910" t="str">
        <x:v>C90</x:v>
      </x:c>
      <x:c r="D910" s="59" t="n">
        <x:v>35</x:v>
      </x:c>
      <x:c r="E910" s="59" t="n">
        <x:v>9</x:v>
      </x:c>
      <x:c r="F910" s="59" t="str">
        <x:v>S1</x:v>
      </x:c>
      <x:c r="G910" s="59" t="n">
        <x:v>327</x:v>
      </x:c>
      <x:c r="H910" s="59" t="n">
        <x:v>361</x:v>
      </x:c>
      <x:c r="I910" s="59" t="n">
        <x:v>10</x:v>
      </x:c>
      <x:c r="J910" s="60" t="n">
        <x:f>'参数'!$C$4</x:f>
        <x:v>120</x:v>
      </x:c>
      <x:c r="K910" s="60" t="n">
        <x:f>'参数'!$D$4</x:f>
        <x:v>180</x:v>
      </x:c>
      <x:c r="L910" s="60" t="n">
        <x:f>H910+I910+J910</x:f>
        <x:v>491</x:v>
      </x:c>
      <x:c r="M910" s="60" t="n">
        <x:f>L910+K910</x:f>
        <x:v>671</x:v>
      </x:c>
      <x:c r="N910" s="60" t="n">
        <x:f>'参数'!$B$10</x:f>
        <x:v>1</x:v>
      </x:c>
      <x:c r="O910" s="60" t="n">
        <x:f>N910*'参数'!$B$11</x:f>
        <x:v>2</x:v>
      </x:c>
      <x:c r="P910" s="60" t="n">
        <x:f>N910*'参数'!$B$12</x:f>
        <x:v>1</x:v>
      </x:c>
      <x:c r="Q910" t="str">
        <x:f>C910&amp;"d"</x:f>
        <x:v>C90d</x:v>
      </x:c>
      <x:c r="R910" t="str">
        <x:f>C910&amp;"p"</x:f>
        <x:v>C90p</x:v>
      </x:c>
      <x:c r="S910" t="str">
        <x:f>IF(AND(L910&gt;=H910+I910+J910,M910&gt;L910,F910&lt;&gt;""),"PASS","FAIL")</x:f>
        <x:v>PASS</x:v>
      </x:c>
      <x:c r="T910" t="n">
        <x:v>18</x:v>
      </x:c>
      <x:c r="U910" t="str">
        <x:v>pickup_after_delivery_completion_plus_usage_lag</x:v>
      </x:c>
    </x:row>
    <x:row r="911">
      <x:c r="A911" t="str">
        <x:v>Set2_100-5-1</x:v>
      </x:c>
      <x:c r="B911" t="str">
        <x:v>short_same_day</x:v>
      </x:c>
      <x:c r="C911" t="str">
        <x:v>C91</x:v>
      </x:c>
      <x:c r="D911" s="59" t="n">
        <x:v>1</x:v>
      </x:c>
      <x:c r="E911" s="59" t="n">
        <x:v>11</x:v>
      </x:c>
      <x:c r="F911" s="59" t="str">
        <x:v>S0</x:v>
      </x:c>
      <x:c r="G911" s="59" t="n">
        <x:v>375</x:v>
      </x:c>
      <x:c r="H911" s="59" t="n">
        <x:v>391</x:v>
      </x:c>
      <x:c r="I911" s="59" t="n">
        <x:v>10</x:v>
      </x:c>
      <x:c r="J911" s="60" t="n">
        <x:f>'参数'!$C$4</x:f>
        <x:v>120</x:v>
      </x:c>
      <x:c r="K911" s="60" t="n">
        <x:f>'参数'!$D$4</x:f>
        <x:v>180</x:v>
      </x:c>
      <x:c r="L911" s="60" t="n">
        <x:f>H911+I911+J911</x:f>
        <x:v>521</x:v>
      </x:c>
      <x:c r="M911" s="60" t="n">
        <x:f>L911+K911</x:f>
        <x:v>701</x:v>
      </x:c>
      <x:c r="N911" s="60" t="n">
        <x:f>'参数'!$B$10</x:f>
        <x:v>1</x:v>
      </x:c>
      <x:c r="O911" s="60" t="n">
        <x:f>N911*'参数'!$B$11</x:f>
        <x:v>2</x:v>
      </x:c>
      <x:c r="P911" s="60" t="n">
        <x:f>N911*'参数'!$B$12</x:f>
        <x:v>1</x:v>
      </x:c>
      <x:c r="Q911" t="str">
        <x:f>C911&amp;"d"</x:f>
        <x:v>C91d</x:v>
      </x:c>
      <x:c r="R911" t="str">
        <x:f>C911&amp;"p"</x:f>
        <x:v>C91p</x:v>
      </x:c>
      <x:c r="S911" t="str">
        <x:f>IF(AND(L911&gt;=H911+I911+J911,M911&gt;L911,F911&lt;&gt;""),"PASS","FAIL")</x:f>
        <x:v>PASS</x:v>
      </x:c>
      <x:c r="T911" t="n">
        <x:v>13</x:v>
      </x:c>
      <x:c r="U911" t="str">
        <x:v>pickup_after_delivery_completion_plus_usage_lag</x:v>
      </x:c>
    </x:row>
    <x:row r="912">
      <x:c r="A912" t="str">
        <x:v>Set2_100-5-1</x:v>
      </x:c>
      <x:c r="B912" t="str">
        <x:v>short_same_day</x:v>
      </x:c>
      <x:c r="C912" t="str">
        <x:v>C92</x:v>
      </x:c>
      <x:c r="D912" s="59" t="n">
        <x:v>17</x:v>
      </x:c>
      <x:c r="E912" s="59" t="n">
        <x:v>34</x:v>
      </x:c>
      <x:c r="F912" s="59" t="str">
        <x:v>S4</x:v>
      </x:c>
      <x:c r="G912" s="59" t="n">
        <x:v>520</x:v>
      </x:c>
      <x:c r="H912" s="59" t="n">
        <x:v>540</x:v>
      </x:c>
      <x:c r="I912" s="59" t="n">
        <x:v>10</x:v>
      </x:c>
      <x:c r="J912" s="60" t="n">
        <x:f>'参数'!$C$4</x:f>
        <x:v>120</x:v>
      </x:c>
      <x:c r="K912" s="60" t="n">
        <x:f>'参数'!$D$4</x:f>
        <x:v>180</x:v>
      </x:c>
      <x:c r="L912" s="60" t="n">
        <x:f>H912+I912+J912</x:f>
        <x:v>670</x:v>
      </x:c>
      <x:c r="M912" s="60" t="n">
        <x:f>L912+K912</x:f>
        <x:v>850</x:v>
      </x:c>
      <x:c r="N912" s="60" t="n">
        <x:f>'参数'!$B$10</x:f>
        <x:v>1</x:v>
      </x:c>
      <x:c r="O912" s="60" t="n">
        <x:f>N912*'参数'!$B$11</x:f>
        <x:v>2</x:v>
      </x:c>
      <x:c r="P912" s="60" t="n">
        <x:f>N912*'参数'!$B$12</x:f>
        <x:v>1</x:v>
      </x:c>
      <x:c r="Q912" t="str">
        <x:f>C912&amp;"d"</x:f>
        <x:v>C92d</x:v>
      </x:c>
      <x:c r="R912" t="str">
        <x:f>C912&amp;"p"</x:f>
        <x:v>C92p</x:v>
      </x:c>
      <x:c r="S912" t="str">
        <x:f>IF(AND(L912&gt;=H912+I912+J912,M912&gt;L912,F912&lt;&gt;""),"PASS","FAIL")</x:f>
        <x:v>PASS</x:v>
      </x:c>
      <x:c r="T912" t="n">
        <x:v>8</x:v>
      </x:c>
      <x:c r="U912" t="str">
        <x:v>pickup_after_delivery_completion_plus_usage_lag</x:v>
      </x:c>
    </x:row>
    <x:row r="913">
      <x:c r="A913" t="str">
        <x:v>Set2_100-5-1</x:v>
      </x:c>
      <x:c r="B913" t="str">
        <x:v>short_same_day</x:v>
      </x:c>
      <x:c r="C913" t="str">
        <x:v>C93</x:v>
      </x:c>
      <x:c r="D913" s="59" t="n">
        <x:v>20</x:v>
      </x:c>
      <x:c r="E913" s="59" t="n">
        <x:v>42</x:v>
      </x:c>
      <x:c r="F913" s="59" t="str">
        <x:v>S4</x:v>
      </x:c>
      <x:c r="G913" s="59" t="n">
        <x:v>319</x:v>
      </x:c>
      <x:c r="H913" s="59" t="n">
        <x:v>335</x:v>
      </x:c>
      <x:c r="I913" s="59" t="n">
        <x:v>10</x:v>
      </x:c>
      <x:c r="J913" s="60" t="n">
        <x:f>'参数'!$C$4</x:f>
        <x:v>120</x:v>
      </x:c>
      <x:c r="K913" s="60" t="n">
        <x:f>'参数'!$D$4</x:f>
        <x:v>180</x:v>
      </x:c>
      <x:c r="L913" s="60" t="n">
        <x:f>H913+I913+J913</x:f>
        <x:v>465</x:v>
      </x:c>
      <x:c r="M913" s="60" t="n">
        <x:f>L913+K913</x:f>
        <x:v>645</x:v>
      </x:c>
      <x:c r="N913" s="60" t="n">
        <x:f>'参数'!$B$10</x:f>
        <x:v>1</x:v>
      </x:c>
      <x:c r="O913" s="60" t="n">
        <x:f>N913*'参数'!$B$11</x:f>
        <x:v>2</x:v>
      </x:c>
      <x:c r="P913" s="60" t="n">
        <x:f>N913*'参数'!$B$12</x:f>
        <x:v>1</x:v>
      </x:c>
      <x:c r="Q913" t="str">
        <x:f>C913&amp;"d"</x:f>
        <x:v>C93d</x:v>
      </x:c>
      <x:c r="R913" t="str">
        <x:f>C913&amp;"p"</x:f>
        <x:v>C93p</x:v>
      </x:c>
      <x:c r="S913" t="str">
        <x:f>IF(AND(L913&gt;=H913+I913+J913,M913&gt;L913,F913&lt;&gt;""),"PASS","FAIL")</x:f>
        <x:v>PASS</x:v>
      </x:c>
      <x:c r="T913" t="n">
        <x:v>6</x:v>
      </x:c>
      <x:c r="U913" t="str">
        <x:v>pickup_after_delivery_completion_plus_usage_lag</x:v>
      </x:c>
    </x:row>
    <x:row r="914">
      <x:c r="A914" t="str">
        <x:v>Set2_100-5-1</x:v>
      </x:c>
      <x:c r="B914" t="str">
        <x:v>short_same_day</x:v>
      </x:c>
      <x:c r="C914" t="str">
        <x:v>C94</x:v>
      </x:c>
      <x:c r="D914" s="59" t="n">
        <x:v>46</x:v>
      </x:c>
      <x:c r="E914" s="59" t="n">
        <x:v>30</x:v>
      </x:c>
      <x:c r="F914" s="59" t="str">
        <x:v>S1</x:v>
      </x:c>
      <x:c r="G914" s="59" t="n">
        <x:v>199</x:v>
      </x:c>
      <x:c r="H914" s="59" t="n">
        <x:v>225</x:v>
      </x:c>
      <x:c r="I914" s="59" t="n">
        <x:v>10</x:v>
      </x:c>
      <x:c r="J914" s="60" t="n">
        <x:f>'参数'!$C$4</x:f>
        <x:v>120</x:v>
      </x:c>
      <x:c r="K914" s="60" t="n">
        <x:f>'参数'!$D$4</x:f>
        <x:v>180</x:v>
      </x:c>
      <x:c r="L914" s="60" t="n">
        <x:f>H914+I914+J914</x:f>
        <x:v>355</x:v>
      </x:c>
      <x:c r="M914" s="60" t="n">
        <x:f>L914+K914</x:f>
        <x:v>535</x:v>
      </x:c>
      <x:c r="N914" s="60" t="n">
        <x:f>'参数'!$B$10</x:f>
        <x:v>1</x:v>
      </x:c>
      <x:c r="O914" s="60" t="n">
        <x:f>N914*'参数'!$B$11</x:f>
        <x:v>2</x:v>
      </x:c>
      <x:c r="P914" s="60" t="n">
        <x:f>N914*'参数'!$B$12</x:f>
        <x:v>1</x:v>
      </x:c>
      <x:c r="Q914" t="str">
        <x:f>C914&amp;"d"</x:f>
        <x:v>C94d</x:v>
      </x:c>
      <x:c r="R914" t="str">
        <x:f>C914&amp;"p"</x:f>
        <x:v>C94p</x:v>
      </x:c>
      <x:c r="S914" t="str">
        <x:f>IF(AND(L914&gt;=H914+I914+J914,M914&gt;L914,F914&lt;&gt;""),"PASS","FAIL")</x:f>
        <x:v>PASS</x:v>
      </x:c>
      <x:c r="T914" t="n">
        <x:v>0</x:v>
      </x:c>
      <x:c r="U914" t="str">
        <x:v>pickup_after_delivery_completion_plus_usage_lag</x:v>
      </x:c>
    </x:row>
    <x:row r="915">
      <x:c r="A915" t="str">
        <x:v>Set2_100-5-1</x:v>
      </x:c>
      <x:c r="B915" t="str">
        <x:v>short_same_day</x:v>
      </x:c>
      <x:c r="C915" t="str">
        <x:v>C95</x:v>
      </x:c>
      <x:c r="D915" s="59" t="n">
        <x:v>9</x:v>
      </x:c>
      <x:c r="E915" s="59" t="n">
        <x:v>43</x:v>
      </x:c>
      <x:c r="F915" s="59" t="str">
        <x:v>S4</x:v>
      </x:c>
      <x:c r="G915" s="59" t="n">
        <x:v>204</x:v>
      </x:c>
      <x:c r="H915" s="59" t="n">
        <x:v>228</x:v>
      </x:c>
      <x:c r="I915" s="59" t="n">
        <x:v>10</x:v>
      </x:c>
      <x:c r="J915" s="60" t="n">
        <x:f>'参数'!$C$4</x:f>
        <x:v>120</x:v>
      </x:c>
      <x:c r="K915" s="60" t="n">
        <x:f>'参数'!$D$4</x:f>
        <x:v>180</x:v>
      </x:c>
      <x:c r="L915" s="60" t="n">
        <x:f>H915+I915+J915</x:f>
        <x:v>358</x:v>
      </x:c>
      <x:c r="M915" s="60" t="n">
        <x:f>L915+K915</x:f>
        <x:v>538</x:v>
      </x:c>
      <x:c r="N915" s="60" t="n">
        <x:f>'参数'!$B$10</x:f>
        <x:v>1</x:v>
      </x:c>
      <x:c r="O915" s="60" t="n">
        <x:f>N915*'参数'!$B$11</x:f>
        <x:v>2</x:v>
      </x:c>
      <x:c r="P915" s="60" t="n">
        <x:f>N915*'参数'!$B$12</x:f>
        <x:v>1</x:v>
      </x:c>
      <x:c r="Q915" t="str">
        <x:f>C915&amp;"d"</x:f>
        <x:v>C95d</x:v>
      </x:c>
      <x:c r="R915" t="str">
        <x:f>C915&amp;"p"</x:f>
        <x:v>C95p</x:v>
      </x:c>
      <x:c r="S915" t="str">
        <x:f>IF(AND(L915&gt;=H915+I915+J915,M915&gt;L915,F915&lt;&gt;""),"PASS","FAIL")</x:f>
        <x:v>PASS</x:v>
      </x:c>
      <x:c r="T915" t="n">
        <x:v>7</x:v>
      </x:c>
      <x:c r="U915" t="str">
        <x:v>pickup_after_delivery_completion_plus_usage_lag</x:v>
      </x:c>
    </x:row>
    <x:row r="916">
      <x:c r="A916" t="str">
        <x:v>Set2_100-5-1</x:v>
      </x:c>
      <x:c r="B916" t="str">
        <x:v>short_same_day</x:v>
      </x:c>
      <x:c r="C916" t="str">
        <x:v>C96</x:v>
      </x:c>
      <x:c r="D916" s="59" t="n">
        <x:v>45</x:v>
      </x:c>
      <x:c r="E916" s="59" t="n">
        <x:v>8</x:v>
      </x:c>
      <x:c r="F916" s="59" t="str">
        <x:v>S1</x:v>
      </x:c>
      <x:c r="G916" s="59" t="n">
        <x:v>394</x:v>
      </x:c>
      <x:c r="H916" s="59" t="n">
        <x:v>412</x:v>
      </x:c>
      <x:c r="I916" s="59" t="n">
        <x:v>10</x:v>
      </x:c>
      <x:c r="J916" s="60" t="n">
        <x:f>'参数'!$C$4</x:f>
        <x:v>120</x:v>
      </x:c>
      <x:c r="K916" s="60" t="n">
        <x:f>'参数'!$D$4</x:f>
        <x:v>180</x:v>
      </x:c>
      <x:c r="L916" s="60" t="n">
        <x:f>H916+I916+J916</x:f>
        <x:v>542</x:v>
      </x:c>
      <x:c r="M916" s="60" t="n">
        <x:f>L916+K916</x:f>
        <x:v>722</x:v>
      </x:c>
      <x:c r="N916" s="60" t="n">
        <x:f>'参数'!$B$10</x:f>
        <x:v>1</x:v>
      </x:c>
      <x:c r="O916" s="60" t="n">
        <x:f>N916*'参数'!$B$11</x:f>
        <x:v>2</x:v>
      </x:c>
      <x:c r="P916" s="60" t="n">
        <x:f>N916*'参数'!$B$12</x:f>
        <x:v>1</x:v>
      </x:c>
      <x:c r="Q916" t="str">
        <x:f>C916&amp;"d"</x:f>
        <x:v>C96d</x:v>
      </x:c>
      <x:c r="R916" t="str">
        <x:f>C916&amp;"p"</x:f>
        <x:v>C96p</x:v>
      </x:c>
      <x:c r="S916" t="str">
        <x:f>IF(AND(L916&gt;=H916+I916+J916,M916&gt;L916,F916&lt;&gt;""),"PASS","FAIL")</x:f>
        <x:v>PASS</x:v>
      </x:c>
      <x:c r="T916" t="n">
        <x:v>15</x:v>
      </x:c>
      <x:c r="U916" t="str">
        <x:v>pickup_after_delivery_completion_plus_usage_lag</x:v>
      </x:c>
    </x:row>
    <x:row r="917">
      <x:c r="A917" t="str">
        <x:v>Set2_100-5-1</x:v>
      </x:c>
      <x:c r="B917" t="str">
        <x:v>short_same_day</x:v>
      </x:c>
      <x:c r="C917" t="str">
        <x:v>C97</x:v>
      </x:c>
      <x:c r="D917" s="59" t="n">
        <x:v>45</x:v>
      </x:c>
      <x:c r="E917" s="59" t="n">
        <x:v>31</x:v>
      </x:c>
      <x:c r="F917" s="59" t="str">
        <x:v>S1</x:v>
      </x:c>
      <x:c r="G917" s="59" t="n">
        <x:v>133</x:v>
      </x:c>
      <x:c r="H917" s="59" t="n">
        <x:v>151</x:v>
      </x:c>
      <x:c r="I917" s="59" t="n">
        <x:v>10</x:v>
      </x:c>
      <x:c r="J917" s="60" t="n">
        <x:f>'参数'!$C$4</x:f>
        <x:v>120</x:v>
      </x:c>
      <x:c r="K917" s="60" t="n">
        <x:f>'参数'!$D$4</x:f>
        <x:v>180</x:v>
      </x:c>
      <x:c r="L917" s="60" t="n">
        <x:f>H917+I917+J917</x:f>
        <x:v>281</x:v>
      </x:c>
      <x:c r="M917" s="60" t="n">
        <x:f>L917+K917</x:f>
        <x:v>461</x:v>
      </x:c>
      <x:c r="N917" s="60" t="n">
        <x:f>'参数'!$B$10</x:f>
        <x:v>1</x:v>
      </x:c>
      <x:c r="O917" s="60" t="n">
        <x:f>N917*'参数'!$B$11</x:f>
        <x:v>2</x:v>
      </x:c>
      <x:c r="P917" s="60" t="n">
        <x:f>N917*'参数'!$B$12</x:f>
        <x:v>1</x:v>
      </x:c>
      <x:c r="Q917" t="str">
        <x:f>C917&amp;"d"</x:f>
        <x:v>C97d</x:v>
      </x:c>
      <x:c r="R917" t="str">
        <x:f>C917&amp;"p"</x:f>
        <x:v>C97p</x:v>
      </x:c>
      <x:c r="S917" t="str">
        <x:f>IF(AND(L917&gt;=H917+I917+J917,M917&gt;L917,F917&lt;&gt;""),"PASS","FAIL")</x:f>
        <x:v>PASS</x:v>
      </x:c>
      <x:c r="T917" t="n">
        <x:v>4</x:v>
      </x:c>
      <x:c r="U917" t="str">
        <x:v>pickup_after_delivery_completion_plus_usage_lag</x:v>
      </x:c>
    </x:row>
    <x:row r="918">
      <x:c r="A918" t="str">
        <x:v>Set2_100-5-1</x:v>
      </x:c>
      <x:c r="B918" t="str">
        <x:v>short_same_day</x:v>
      </x:c>
      <x:c r="C918" t="str">
        <x:v>C98</x:v>
      </x:c>
      <x:c r="D918" s="59" t="n">
        <x:v>50</x:v>
      </x:c>
      <x:c r="E918" s="59" t="n">
        <x:v>37</x:v>
      </x:c>
      <x:c r="F918" s="59" t="str">
        <x:v>S1</x:v>
      </x:c>
      <x:c r="G918" s="59" t="n">
        <x:v>257</x:v>
      </x:c>
      <x:c r="H918" s="59" t="n">
        <x:v>277</x:v>
      </x:c>
      <x:c r="I918" s="59" t="n">
        <x:v>10</x:v>
      </x:c>
      <x:c r="J918" s="60" t="n">
        <x:f>'参数'!$C$4</x:f>
        <x:v>120</x:v>
      </x:c>
      <x:c r="K918" s="60" t="n">
        <x:f>'参数'!$D$4</x:f>
        <x:v>180</x:v>
      </x:c>
      <x:c r="L918" s="60" t="n">
        <x:f>H918+I918+J918</x:f>
        <x:v>407</x:v>
      </x:c>
      <x:c r="M918" s="60" t="n">
        <x:f>L918+K918</x:f>
        <x:v>587</x:v>
      </x:c>
      <x:c r="N918" s="60" t="n">
        <x:f>'参数'!$B$10</x:f>
        <x:v>1</x:v>
      </x:c>
      <x:c r="O918" s="60" t="n">
        <x:f>N918*'参数'!$B$11</x:f>
        <x:v>2</x:v>
      </x:c>
      <x:c r="P918" s="60" t="n">
        <x:f>N918*'参数'!$B$12</x:f>
        <x:v>1</x:v>
      </x:c>
      <x:c r="Q918" t="str">
        <x:f>C918&amp;"d"</x:f>
        <x:v>C98d</x:v>
      </x:c>
      <x:c r="R918" t="str">
        <x:f>C918&amp;"p"</x:f>
        <x:v>C98p</x:v>
      </x:c>
      <x:c r="S918" t="str">
        <x:f>IF(AND(L918&gt;=H918+I918+J918,M918&gt;L918,F918&lt;&gt;""),"PASS","FAIL")</x:f>
        <x:v>PASS</x:v>
      </x:c>
      <x:c r="T918" t="n">
        <x:v>10</x:v>
      </x:c>
      <x:c r="U918" t="str">
        <x:v>pickup_after_delivery_completion_plus_usage_lag</x:v>
      </x:c>
    </x:row>
    <x:row r="919">
      <x:c r="A919" t="str">
        <x:v>Set2_100-5-1</x:v>
      </x:c>
      <x:c r="B919" t="str">
        <x:v>short_same_day</x:v>
      </x:c>
      <x:c r="C919" t="str">
        <x:v>C99</x:v>
      </x:c>
      <x:c r="D919" s="59" t="n">
        <x:v>38</x:v>
      </x:c>
      <x:c r="E919" s="59" t="n">
        <x:v>39</x:v>
      </x:c>
      <x:c r="F919" s="59" t="str">
        <x:v>S3</x:v>
      </x:c>
      <x:c r="G919" s="59" t="n">
        <x:v>107</x:v>
      </x:c>
      <x:c r="H919" s="59" t="n">
        <x:v>121</x:v>
      </x:c>
      <x:c r="I919" s="59" t="n">
        <x:v>10</x:v>
      </x:c>
      <x:c r="J919" s="60" t="n">
        <x:f>'参数'!$C$4</x:f>
        <x:v>120</x:v>
      </x:c>
      <x:c r="K919" s="60" t="n">
        <x:f>'参数'!$D$4</x:f>
        <x:v>180</x:v>
      </x:c>
      <x:c r="L919" s="60" t="n">
        <x:f>H919+I919+J919</x:f>
        <x:v>251</x:v>
      </x:c>
      <x:c r="M919" s="60" t="n">
        <x:f>L919+K919</x:f>
        <x:v>431</x:v>
      </x:c>
      <x:c r="N919" s="60" t="n">
        <x:f>'参数'!$B$10</x:f>
        <x:v>1</x:v>
      </x:c>
      <x:c r="O919" s="60" t="n">
        <x:f>N919*'参数'!$B$11</x:f>
        <x:v>2</x:v>
      </x:c>
      <x:c r="P919" s="60" t="n">
        <x:f>N919*'参数'!$B$12</x:f>
        <x:v>1</x:v>
      </x:c>
      <x:c r="Q919" t="str">
        <x:f>C919&amp;"d"</x:f>
        <x:v>C99d</x:v>
      </x:c>
      <x:c r="R919" t="str">
        <x:f>C919&amp;"p"</x:f>
        <x:v>C99p</x:v>
      </x:c>
      <x:c r="S919" t="str">
        <x:f>IF(AND(L919&gt;=H919+I919+J919,M919&gt;L919,F919&lt;&gt;""),"PASS","FAIL")</x:f>
        <x:v>PASS</x:v>
      </x:c>
      <x:c r="T919" t="n">
        <x:v>12</x:v>
      </x:c>
      <x:c r="U919" t="str">
        <x:v>pickup_after_delivery_completion_plus_usage_lag</x:v>
      </x:c>
    </x:row>
    <x:row r="920">
      <x:c r="A920" t="str">
        <x:v>Set2_100-5-1b</x:v>
      </x:c>
      <x:c r="B920" t="str">
        <x:v>short_same_day</x:v>
      </x:c>
      <x:c r="C920" t="str">
        <x:v>C0</x:v>
      </x:c>
      <x:c r="D920" s="59" t="n">
        <x:v>31</x:v>
      </x:c>
      <x:c r="E920" s="59" t="n">
        <x:v>6</x:v>
      </x:c>
      <x:c r="F920" s="59" t="str">
        <x:v>S1</x:v>
      </x:c>
      <x:c r="G920" s="59" t="n">
        <x:v>502</x:v>
      </x:c>
      <x:c r="H920" s="59" t="n">
        <x:v>514</x:v>
      </x:c>
      <x:c r="I920" s="59" t="n">
        <x:v>10</x:v>
      </x:c>
      <x:c r="J920" s="60" t="n">
        <x:f>'参数'!$C$4</x:f>
        <x:v>120</x:v>
      </x:c>
      <x:c r="K920" s="60" t="n">
        <x:f>'参数'!$D$4</x:f>
        <x:v>180</x:v>
      </x:c>
      <x:c r="L920" s="60" t="n">
        <x:f>H920+I920+J920</x:f>
        <x:v>644</x:v>
      </x:c>
      <x:c r="M920" s="60" t="n">
        <x:f>L920+K920</x:f>
        <x:v>824</x:v>
      </x:c>
      <x:c r="N920" s="60" t="n">
        <x:f>'参数'!$B$10</x:f>
        <x:v>1</x:v>
      </x:c>
      <x:c r="O920" s="60" t="n">
        <x:f>N920*'参数'!$B$11</x:f>
        <x:v>2</x:v>
      </x:c>
      <x:c r="P920" s="60" t="n">
        <x:f>N920*'参数'!$B$12</x:f>
        <x:v>1</x:v>
      </x:c>
      <x:c r="Q920" t="str">
        <x:f>C920&amp;"d"</x:f>
        <x:v>C0d</x:v>
      </x:c>
      <x:c r="R920" t="str">
        <x:f>C920&amp;"p"</x:f>
        <x:v>C0p</x:v>
      </x:c>
      <x:c r="S920" t="str">
        <x:f>IF(AND(L920&gt;=H920+I920+J920,M920&gt;L920,F920&lt;&gt;""),"PASS","FAIL")</x:f>
        <x:v>PASS</x:v>
      </x:c>
      <x:c r="T920" t="n">
        <x:v>10</x:v>
      </x:c>
      <x:c r="U920" t="str">
        <x:v>pickup_after_delivery_completion_plus_usage_lag</x:v>
      </x:c>
    </x:row>
    <x:row r="921">
      <x:c r="A921" t="str">
        <x:v>Set2_100-5-1b</x:v>
      </x:c>
      <x:c r="B921" t="str">
        <x:v>short_same_day</x:v>
      </x:c>
      <x:c r="C921" t="str">
        <x:v>C1</x:v>
      </x:c>
      <x:c r="D921" s="59" t="n">
        <x:v>36</x:v>
      </x:c>
      <x:c r="E921" s="59" t="n">
        <x:v>20</x:v>
      </x:c>
      <x:c r="F921" s="59" t="str">
        <x:v>S1</x:v>
      </x:c>
      <x:c r="G921" s="59" t="n">
        <x:v>84</x:v>
      </x:c>
      <x:c r="H921" s="59" t="n">
        <x:v>116</x:v>
      </x:c>
      <x:c r="I921" s="59" t="n">
        <x:v>10</x:v>
      </x:c>
      <x:c r="J921" s="60" t="n">
        <x:f>'参数'!$C$4</x:f>
        <x:v>120</x:v>
      </x:c>
      <x:c r="K921" s="60" t="n">
        <x:f>'参数'!$D$4</x:f>
        <x:v>180</x:v>
      </x:c>
      <x:c r="L921" s="60" t="n">
        <x:f>H921+I921+J921</x:f>
        <x:v>246</x:v>
      </x:c>
      <x:c r="M921" s="60" t="n">
        <x:f>L921+K921</x:f>
        <x:v>426</x:v>
      </x:c>
      <x:c r="N921" s="60" t="n">
        <x:f>'参数'!$B$10</x:f>
        <x:v>1</x:v>
      </x:c>
      <x:c r="O921" s="60" t="n">
        <x:f>N921*'参数'!$B$11</x:f>
        <x:v>2</x:v>
      </x:c>
      <x:c r="P921" s="60" t="n">
        <x:f>N921*'参数'!$B$12</x:f>
        <x:v>1</x:v>
      </x:c>
      <x:c r="Q921" t="str">
        <x:f>C921&amp;"d"</x:f>
        <x:v>C1d</x:v>
      </x:c>
      <x:c r="R921" t="str">
        <x:f>C921&amp;"p"</x:f>
        <x:v>C1p</x:v>
      </x:c>
      <x:c r="S921" t="str">
        <x:f>IF(AND(L921&gt;=H921+I921+J921,M921&gt;L921,F921&lt;&gt;""),"PASS","FAIL")</x:f>
        <x:v>PASS</x:v>
      </x:c>
      <x:c r="T921" t="n">
        <x:v>1</x:v>
      </x:c>
      <x:c r="U921" t="str">
        <x:v>pickup_after_delivery_completion_plus_usage_lag</x:v>
      </x:c>
    </x:row>
    <x:row r="922">
      <x:c r="A922" t="str">
        <x:v>Set2_100-5-1b</x:v>
      </x:c>
      <x:c r="B922" t="str">
        <x:v>short_same_day</x:v>
      </x:c>
      <x:c r="C922" t="str">
        <x:v>C2</x:v>
      </x:c>
      <x:c r="D922" s="59" t="n">
        <x:v>9</x:v>
      </x:c>
      <x:c r="E922" s="59" t="n">
        <x:v>19</x:v>
      </x:c>
      <x:c r="F922" s="59" t="str">
        <x:v>S3</x:v>
      </x:c>
      <x:c r="G922" s="59" t="n">
        <x:v>500</x:v>
      </x:c>
      <x:c r="H922" s="59" t="n">
        <x:v>534</x:v>
      </x:c>
      <x:c r="I922" s="59" t="n">
        <x:v>10</x:v>
      </x:c>
      <x:c r="J922" s="60" t="n">
        <x:f>'参数'!$C$4</x:f>
        <x:v>120</x:v>
      </x:c>
      <x:c r="K922" s="60" t="n">
        <x:f>'参数'!$D$4</x:f>
        <x:v>180</x:v>
      </x:c>
      <x:c r="L922" s="60" t="n">
        <x:f>H922+I922+J922</x:f>
        <x:v>664</x:v>
      </x:c>
      <x:c r="M922" s="60" t="n">
        <x:f>L922+K922</x:f>
        <x:v>844</x:v>
      </x:c>
      <x:c r="N922" s="60" t="n">
        <x:f>'参数'!$B$10</x:f>
        <x:v>1</x:v>
      </x:c>
      <x:c r="O922" s="60" t="n">
        <x:f>N922*'参数'!$B$11</x:f>
        <x:v>2</x:v>
      </x:c>
      <x:c r="P922" s="60" t="n">
        <x:f>N922*'参数'!$B$12</x:f>
        <x:v>1</x:v>
      </x:c>
      <x:c r="Q922" t="str">
        <x:f>C922&amp;"d"</x:f>
        <x:v>C2d</x:v>
      </x:c>
      <x:c r="R922" t="str">
        <x:f>C922&amp;"p"</x:f>
        <x:v>C2p</x:v>
      </x:c>
      <x:c r="S922" t="str">
        <x:f>IF(AND(L922&gt;=H922+I922+J922,M922&gt;L922,F922&lt;&gt;""),"PASS","FAIL")</x:f>
        <x:v>PASS</x:v>
      </x:c>
      <x:c r="T922" t="n">
        <x:v>10</x:v>
      </x:c>
      <x:c r="U922" t="str">
        <x:v>pickup_after_delivery_completion_plus_usage_lag</x:v>
      </x:c>
    </x:row>
    <x:row r="923">
      <x:c r="A923" t="str">
        <x:v>Set2_100-5-1b</x:v>
      </x:c>
      <x:c r="B923" t="str">
        <x:v>short_same_day</x:v>
      </x:c>
      <x:c r="C923" t="str">
        <x:v>C3</x:v>
      </x:c>
      <x:c r="D923" s="59" t="n">
        <x:v>47</x:v>
      </x:c>
      <x:c r="E923" s="59" t="n">
        <x:v>42</x:v>
      </x:c>
      <x:c r="F923" s="59" t="str">
        <x:v>S1</x:v>
      </x:c>
      <x:c r="G923" s="59" t="n">
        <x:v>506</x:v>
      </x:c>
      <x:c r="H923" s="59" t="n">
        <x:v>524</x:v>
      </x:c>
      <x:c r="I923" s="59" t="n">
        <x:v>10</x:v>
      </x:c>
      <x:c r="J923" s="60" t="n">
        <x:f>'参数'!$C$4</x:f>
        <x:v>120</x:v>
      </x:c>
      <x:c r="K923" s="60" t="n">
        <x:f>'参数'!$D$4</x:f>
        <x:v>180</x:v>
      </x:c>
      <x:c r="L923" s="60" t="n">
        <x:f>H923+I923+J923</x:f>
        <x:v>654</x:v>
      </x:c>
      <x:c r="M923" s="60" t="n">
        <x:f>L923+K923</x:f>
        <x:v>834</x:v>
      </x:c>
      <x:c r="N923" s="60" t="n">
        <x:f>'参数'!$B$10</x:f>
        <x:v>1</x:v>
      </x:c>
      <x:c r="O923" s="60" t="n">
        <x:f>N923*'参数'!$B$11</x:f>
        <x:v>2</x:v>
      </x:c>
      <x:c r="P923" s="60" t="n">
        <x:f>N923*'参数'!$B$12</x:f>
        <x:v>1</x:v>
      </x:c>
      <x:c r="Q923" t="str">
        <x:f>C923&amp;"d"</x:f>
        <x:v>C3d</x:v>
      </x:c>
      <x:c r="R923" t="str">
        <x:f>C923&amp;"p"</x:f>
        <x:v>C3p</x:v>
      </x:c>
      <x:c r="S923" t="str">
        <x:f>IF(AND(L923&gt;=H923+I923+J923,M923&gt;L923,F923&lt;&gt;""),"PASS","FAIL")</x:f>
        <x:v>PASS</x:v>
      </x:c>
      <x:c r="T923" t="n">
        <x:v>6</x:v>
      </x:c>
      <x:c r="U923" t="str">
        <x:v>pickup_after_delivery_completion_plus_usage_lag</x:v>
      </x:c>
    </x:row>
    <x:row r="924">
      <x:c r="A924" t="str">
        <x:v>Set2_100-5-1b</x:v>
      </x:c>
      <x:c r="B924" t="str">
        <x:v>short_same_day</x:v>
      </x:c>
      <x:c r="C924" t="str">
        <x:v>C4</x:v>
      </x:c>
      <x:c r="D924" s="59" t="n">
        <x:v>28</x:v>
      </x:c>
      <x:c r="E924" s="59" t="n">
        <x:v>20</x:v>
      </x:c>
      <x:c r="F924" s="59" t="str">
        <x:v>S3</x:v>
      </x:c>
      <x:c r="G924" s="59" t="n">
        <x:v>140</x:v>
      </x:c>
      <x:c r="H924" s="59" t="n">
        <x:v>172</x:v>
      </x:c>
      <x:c r="I924" s="59" t="n">
        <x:v>10</x:v>
      </x:c>
      <x:c r="J924" s="60" t="n">
        <x:f>'参数'!$C$4</x:f>
        <x:v>120</x:v>
      </x:c>
      <x:c r="K924" s="60" t="n">
        <x:f>'参数'!$D$4</x:f>
        <x:v>180</x:v>
      </x:c>
      <x:c r="L924" s="60" t="n">
        <x:f>H924+I924+J924</x:f>
        <x:v>302</x:v>
      </x:c>
      <x:c r="M924" s="60" t="n">
        <x:f>L924+K924</x:f>
        <x:v>482</x:v>
      </x:c>
      <x:c r="N924" s="60" t="n">
        <x:f>'参数'!$B$10</x:f>
        <x:v>1</x:v>
      </x:c>
      <x:c r="O924" s="60" t="n">
        <x:f>N924*'参数'!$B$11</x:f>
        <x:v>2</x:v>
      </x:c>
      <x:c r="P924" s="60" t="n">
        <x:f>N924*'参数'!$B$12</x:f>
        <x:v>1</x:v>
      </x:c>
      <x:c r="Q924" t="str">
        <x:f>C924&amp;"d"</x:f>
        <x:v>C4d</x:v>
      </x:c>
      <x:c r="R924" t="str">
        <x:f>C924&amp;"p"</x:f>
        <x:v>C4p</x:v>
      </x:c>
      <x:c r="S924" t="str">
        <x:f>IF(AND(L924&gt;=H924+I924+J924,M924&gt;L924,F924&lt;&gt;""),"PASS","FAIL")</x:f>
        <x:v>PASS</x:v>
      </x:c>
      <x:c r="T924" t="n">
        <x:v>12</x:v>
      </x:c>
      <x:c r="U924" t="str">
        <x:v>pickup_after_delivery_completion_plus_usage_lag</x:v>
      </x:c>
    </x:row>
    <x:row r="925">
      <x:c r="A925" t="str">
        <x:v>Set2_100-5-1b</x:v>
      </x:c>
      <x:c r="B925" t="str">
        <x:v>short_same_day</x:v>
      </x:c>
      <x:c r="C925" t="str">
        <x:v>C5</x:v>
      </x:c>
      <x:c r="D925" s="59" t="n">
        <x:v>38</x:v>
      </x:c>
      <x:c r="E925" s="59" t="n">
        <x:v>43</x:v>
      </x:c>
      <x:c r="F925" s="59" t="str">
        <x:v>S3</x:v>
      </x:c>
      <x:c r="G925" s="59" t="n">
        <x:v>309</x:v>
      </x:c>
      <x:c r="H925" s="59" t="n">
        <x:v>327</x:v>
      </x:c>
      <x:c r="I925" s="59" t="n">
        <x:v>10</x:v>
      </x:c>
      <x:c r="J925" s="60" t="n">
        <x:f>'参数'!$C$4</x:f>
        <x:v>120</x:v>
      </x:c>
      <x:c r="K925" s="60" t="n">
        <x:f>'参数'!$D$4</x:f>
        <x:v>180</x:v>
      </x:c>
      <x:c r="L925" s="60" t="n">
        <x:f>H925+I925+J925</x:f>
        <x:v>457</x:v>
      </x:c>
      <x:c r="M925" s="60" t="n">
        <x:f>L925+K925</x:f>
        <x:v>637</x:v>
      </x:c>
      <x:c r="N925" s="60" t="n">
        <x:f>'参数'!$B$10</x:f>
        <x:v>1</x:v>
      </x:c>
      <x:c r="O925" s="60" t="n">
        <x:f>N925*'参数'!$B$11</x:f>
        <x:v>2</x:v>
      </x:c>
      <x:c r="P925" s="60" t="n">
        <x:f>N925*'参数'!$B$12</x:f>
        <x:v>1</x:v>
      </x:c>
      <x:c r="Q925" t="str">
        <x:f>C925&amp;"d"</x:f>
        <x:v>C5d</x:v>
      </x:c>
      <x:c r="R925" t="str">
        <x:f>C925&amp;"p"</x:f>
        <x:v>C5p</x:v>
      </x:c>
      <x:c r="S925" t="str">
        <x:f>IF(AND(L925&gt;=H925+I925+J925,M925&gt;L925,F925&lt;&gt;""),"PASS","FAIL")</x:f>
        <x:v>PASS</x:v>
      </x:c>
      <x:c r="T925" t="n">
        <x:v>8</x:v>
      </x:c>
      <x:c r="U925" t="str">
        <x:v>pickup_after_delivery_completion_plus_usage_lag</x:v>
      </x:c>
    </x:row>
    <x:row r="926">
      <x:c r="A926" t="str">
        <x:v>Set2_100-5-1b</x:v>
      </x:c>
      <x:c r="B926" t="str">
        <x:v>short_same_day</x:v>
      </x:c>
      <x:c r="C926" t="str">
        <x:v>C6</x:v>
      </x:c>
      <x:c r="D926" s="59" t="n">
        <x:v>41</x:v>
      </x:c>
      <x:c r="E926" s="59" t="n">
        <x:v>4</x:v>
      </x:c>
      <x:c r="F926" s="59" t="str">
        <x:v>S1</x:v>
      </x:c>
      <x:c r="G926" s="59" t="n">
        <x:v>247</x:v>
      </x:c>
      <x:c r="H926" s="59" t="n">
        <x:v>277</x:v>
      </x:c>
      <x:c r="I926" s="59" t="n">
        <x:v>10</x:v>
      </x:c>
      <x:c r="J926" s="60" t="n">
        <x:f>'参数'!$C$4</x:f>
        <x:v>120</x:v>
      </x:c>
      <x:c r="K926" s="60" t="n">
        <x:f>'参数'!$D$4</x:f>
        <x:v>180</x:v>
      </x:c>
      <x:c r="L926" s="60" t="n">
        <x:f>H926+I926+J926</x:f>
        <x:v>407</x:v>
      </x:c>
      <x:c r="M926" s="60" t="n">
        <x:f>L926+K926</x:f>
        <x:v>587</x:v>
      </x:c>
      <x:c r="N926" s="60" t="n">
        <x:f>'参数'!$B$10</x:f>
        <x:v>1</x:v>
      </x:c>
      <x:c r="O926" s="60" t="n">
        <x:f>N926*'参数'!$B$11</x:f>
        <x:v>2</x:v>
      </x:c>
      <x:c r="P926" s="60" t="n">
        <x:f>N926*'参数'!$B$12</x:f>
        <x:v>1</x:v>
      </x:c>
      <x:c r="Q926" t="str">
        <x:f>C926&amp;"d"</x:f>
        <x:v>C6d</x:v>
      </x:c>
      <x:c r="R926" t="str">
        <x:f>C926&amp;"p"</x:f>
        <x:v>C6p</x:v>
      </x:c>
      <x:c r="S926" t="str">
        <x:f>IF(AND(L926&gt;=H926+I926+J926,M926&gt;L926,F926&lt;&gt;""),"PASS","FAIL")</x:f>
        <x:v>PASS</x:v>
      </x:c>
      <x:c r="T926" t="n">
        <x:v>3</x:v>
      </x:c>
      <x:c r="U926" t="str">
        <x:v>pickup_after_delivery_completion_plus_usage_lag</x:v>
      </x:c>
    </x:row>
    <x:row r="927">
      <x:c r="A927" t="str">
        <x:v>Set2_100-5-1b</x:v>
      </x:c>
      <x:c r="B927" t="str">
        <x:v>short_same_day</x:v>
      </x:c>
      <x:c r="C927" t="str">
        <x:v>C7</x:v>
      </x:c>
      <x:c r="D927" s="59" t="n">
        <x:v>36</x:v>
      </x:c>
      <x:c r="E927" s="59" t="n">
        <x:v>30</x:v>
      </x:c>
      <x:c r="F927" s="59" t="str">
        <x:v>S3</x:v>
      </x:c>
      <x:c r="G927" s="59" t="n">
        <x:v>425</x:v>
      </x:c>
      <x:c r="H927" s="59" t="n">
        <x:v>455</x:v>
      </x:c>
      <x:c r="I927" s="59" t="n">
        <x:v>10</x:v>
      </x:c>
      <x:c r="J927" s="60" t="n">
        <x:f>'参数'!$C$4</x:f>
        <x:v>120</x:v>
      </x:c>
      <x:c r="K927" s="60" t="n">
        <x:f>'参数'!$D$4</x:f>
        <x:v>180</x:v>
      </x:c>
      <x:c r="L927" s="60" t="n">
        <x:f>H927+I927+J927</x:f>
        <x:v>585</x:v>
      </x:c>
      <x:c r="M927" s="60" t="n">
        <x:f>L927+K927</x:f>
        <x:v>765</x:v>
      </x:c>
      <x:c r="N927" s="60" t="n">
        <x:f>'参数'!$B$10</x:f>
        <x:v>1</x:v>
      </x:c>
      <x:c r="O927" s="60" t="n">
        <x:f>N927*'参数'!$B$11</x:f>
        <x:v>2</x:v>
      </x:c>
      <x:c r="P927" s="60" t="n">
        <x:f>N927*'参数'!$B$12</x:f>
        <x:v>1</x:v>
      </x:c>
      <x:c r="Q927" t="str">
        <x:f>C927&amp;"d"</x:f>
        <x:v>C7d</x:v>
      </x:c>
      <x:c r="R927" t="str">
        <x:f>C927&amp;"p"</x:f>
        <x:v>C7p</x:v>
      </x:c>
      <x:c r="S927" t="str">
        <x:f>IF(AND(L927&gt;=H927+I927+J927,M927&gt;L927,F927&lt;&gt;""),"PASS","FAIL")</x:f>
        <x:v>PASS</x:v>
      </x:c>
      <x:c r="T927" t="n">
        <x:v>5</x:v>
      </x:c>
      <x:c r="U927" t="str">
        <x:v>pickup_after_delivery_completion_plus_usage_lag</x:v>
      </x:c>
    </x:row>
    <x:row r="928">
      <x:c r="A928" t="str">
        <x:v>Set2_100-5-1b</x:v>
      </x:c>
      <x:c r="B928" t="str">
        <x:v>short_same_day</x:v>
      </x:c>
      <x:c r="C928" t="str">
        <x:v>C8</x:v>
      </x:c>
      <x:c r="D928" s="59" t="n">
        <x:v>4</x:v>
      </x:c>
      <x:c r="E928" s="59" t="n">
        <x:v>10</x:v>
      </x:c>
      <x:c r="F928" s="59" t="str">
        <x:v>S0</x:v>
      </x:c>
      <x:c r="G928" s="59" t="n">
        <x:v>229</x:v>
      </x:c>
      <x:c r="H928" s="59" t="n">
        <x:v>241</x:v>
      </x:c>
      <x:c r="I928" s="59" t="n">
        <x:v>10</x:v>
      </x:c>
      <x:c r="J928" s="60" t="n">
        <x:f>'参数'!$C$4</x:f>
        <x:v>120</x:v>
      </x:c>
      <x:c r="K928" s="60" t="n">
        <x:f>'参数'!$D$4</x:f>
        <x:v>180</x:v>
      </x:c>
      <x:c r="L928" s="60" t="n">
        <x:f>H928+I928+J928</x:f>
        <x:v>371</x:v>
      </x:c>
      <x:c r="M928" s="60" t="n">
        <x:f>L928+K928</x:f>
        <x:v>551</x:v>
      </x:c>
      <x:c r="N928" s="60" t="n">
        <x:f>'参数'!$B$10</x:f>
        <x:v>1</x:v>
      </x:c>
      <x:c r="O928" s="60" t="n">
        <x:f>N928*'参数'!$B$11</x:f>
        <x:v>2</x:v>
      </x:c>
      <x:c r="P928" s="60" t="n">
        <x:f>N928*'参数'!$B$12</x:f>
        <x:v>1</x:v>
      </x:c>
      <x:c r="Q928" t="str">
        <x:f>C928&amp;"d"</x:f>
        <x:v>C8d</x:v>
      </x:c>
      <x:c r="R928" t="str">
        <x:f>C928&amp;"p"</x:f>
        <x:v>C8p</x:v>
      </x:c>
      <x:c r="S928" t="str">
        <x:f>IF(AND(L928&gt;=H928+I928+J928,M928&gt;L928,F928&lt;&gt;""),"PASS","FAIL")</x:f>
        <x:v>PASS</x:v>
      </x:c>
      <x:c r="T928" t="n">
        <x:v>10</x:v>
      </x:c>
      <x:c r="U928" t="str">
        <x:v>pickup_after_delivery_completion_plus_usage_lag</x:v>
      </x:c>
    </x:row>
    <x:row r="929">
      <x:c r="A929" t="str">
        <x:v>Set2_100-5-1b</x:v>
      </x:c>
      <x:c r="B929" t="str">
        <x:v>short_same_day</x:v>
      </x:c>
      <x:c r="C929" t="str">
        <x:v>C9</x:v>
      </x:c>
      <x:c r="D929" s="59" t="n">
        <x:v>43</x:v>
      </x:c>
      <x:c r="E929" s="59" t="n">
        <x:v>16</x:v>
      </x:c>
      <x:c r="F929" s="59" t="str">
        <x:v>S1</x:v>
      </x:c>
      <x:c r="G929" s="59" t="n">
        <x:v>322</x:v>
      </x:c>
      <x:c r="H929" s="59" t="n">
        <x:v>344</x:v>
      </x:c>
      <x:c r="I929" s="59" t="n">
        <x:v>10</x:v>
      </x:c>
      <x:c r="J929" s="60" t="n">
        <x:f>'参数'!$C$4</x:f>
        <x:v>120</x:v>
      </x:c>
      <x:c r="K929" s="60" t="n">
        <x:f>'参数'!$D$4</x:f>
        <x:v>180</x:v>
      </x:c>
      <x:c r="L929" s="60" t="n">
        <x:f>H929+I929+J929</x:f>
        <x:v>474</x:v>
      </x:c>
      <x:c r="M929" s="60" t="n">
        <x:f>L929+K929</x:f>
        <x:v>654</x:v>
      </x:c>
      <x:c r="N929" s="60" t="n">
        <x:f>'参数'!$B$10</x:f>
        <x:v>1</x:v>
      </x:c>
      <x:c r="O929" s="60" t="n">
        <x:f>N929*'参数'!$B$11</x:f>
        <x:v>2</x:v>
      </x:c>
      <x:c r="P929" s="60" t="n">
        <x:f>N929*'参数'!$B$12</x:f>
        <x:v>1</x:v>
      </x:c>
      <x:c r="Q929" t="str">
        <x:f>C929&amp;"d"</x:f>
        <x:v>C9d</x:v>
      </x:c>
      <x:c r="R929" t="str">
        <x:f>C929&amp;"p"</x:f>
        <x:v>C9p</x:v>
      </x:c>
      <x:c r="S929" t="str">
        <x:f>IF(AND(L929&gt;=H929+I929+J929,M929&gt;L929,F929&lt;&gt;""),"PASS","FAIL")</x:f>
        <x:v>PASS</x:v>
      </x:c>
      <x:c r="T929" t="n">
        <x:v>16</x:v>
      </x:c>
      <x:c r="U929" t="str">
        <x:v>pickup_after_delivery_completion_plus_usage_lag</x:v>
      </x:c>
    </x:row>
    <x:row r="930">
      <x:c r="A930" t="str">
        <x:v>Set2_100-5-1b</x:v>
      </x:c>
      <x:c r="B930" t="str">
        <x:v>short_same_day</x:v>
      </x:c>
      <x:c r="C930" t="str">
        <x:v>C10</x:v>
      </x:c>
      <x:c r="D930" s="59" t="n">
        <x:v>33</x:v>
      </x:c>
      <x:c r="E930" s="59" t="n">
        <x:v>45</x:v>
      </x:c>
      <x:c r="F930" s="59" t="str">
        <x:v>S4</x:v>
      </x:c>
      <x:c r="G930" s="59" t="n">
        <x:v>386</x:v>
      </x:c>
      <x:c r="H930" s="59" t="n">
        <x:v>400</x:v>
      </x:c>
      <x:c r="I930" s="59" t="n">
        <x:v>10</x:v>
      </x:c>
      <x:c r="J930" s="60" t="n">
        <x:f>'参数'!$C$4</x:f>
        <x:v>120</x:v>
      </x:c>
      <x:c r="K930" s="60" t="n">
        <x:f>'参数'!$D$4</x:f>
        <x:v>180</x:v>
      </x:c>
      <x:c r="L930" s="60" t="n">
        <x:f>H930+I930+J930</x:f>
        <x:v>530</x:v>
      </x:c>
      <x:c r="M930" s="60" t="n">
        <x:f>L930+K930</x:f>
        <x:v>710</x:v>
      </x:c>
      <x:c r="N930" s="60" t="n">
        <x:f>'参数'!$B$10</x:f>
        <x:v>1</x:v>
      </x:c>
      <x:c r="O930" s="60" t="n">
        <x:f>N930*'参数'!$B$11</x:f>
        <x:v>2</x:v>
      </x:c>
      <x:c r="P930" s="60" t="n">
        <x:f>N930*'参数'!$B$12</x:f>
        <x:v>1</x:v>
      </x:c>
      <x:c r="Q930" t="str">
        <x:f>C930&amp;"d"</x:f>
        <x:v>C10d</x:v>
      </x:c>
      <x:c r="R930" t="str">
        <x:f>C930&amp;"p"</x:f>
        <x:v>C10p</x:v>
      </x:c>
      <x:c r="S930" t="str">
        <x:f>IF(AND(L930&gt;=H930+I930+J930,M930&gt;L930,F930&lt;&gt;""),"PASS","FAIL")</x:f>
        <x:v>PASS</x:v>
      </x:c>
      <x:c r="T930" t="n">
        <x:v>14</x:v>
      </x:c>
      <x:c r="U930" t="str">
        <x:v>pickup_after_delivery_completion_plus_usage_lag</x:v>
      </x:c>
    </x:row>
    <x:row r="931">
      <x:c r="A931" t="str">
        <x:v>Set2_100-5-1b</x:v>
      </x:c>
      <x:c r="B931" t="str">
        <x:v>short_same_day</x:v>
      </x:c>
      <x:c r="C931" t="str">
        <x:v>C11</x:v>
      </x:c>
      <x:c r="D931" s="59" t="n">
        <x:v>39</x:v>
      </x:c>
      <x:c r="E931" s="59" t="n">
        <x:v>30</x:v>
      </x:c>
      <x:c r="F931" s="59" t="str">
        <x:v>S1</x:v>
      </x:c>
      <x:c r="G931" s="59" t="n">
        <x:v>303</x:v>
      </x:c>
      <x:c r="H931" s="59" t="n">
        <x:v>329</x:v>
      </x:c>
      <x:c r="I931" s="59" t="n">
        <x:v>10</x:v>
      </x:c>
      <x:c r="J931" s="60" t="n">
        <x:f>'参数'!$C$4</x:f>
        <x:v>120</x:v>
      </x:c>
      <x:c r="K931" s="60" t="n">
        <x:f>'参数'!$D$4</x:f>
        <x:v>180</x:v>
      </x:c>
      <x:c r="L931" s="60" t="n">
        <x:f>H931+I931+J931</x:f>
        <x:v>459</x:v>
      </x:c>
      <x:c r="M931" s="60" t="n">
        <x:f>L931+K931</x:f>
        <x:v>639</x:v>
      </x:c>
      <x:c r="N931" s="60" t="n">
        <x:f>'参数'!$B$10</x:f>
        <x:v>1</x:v>
      </x:c>
      <x:c r="O931" s="60" t="n">
        <x:f>N931*'参数'!$B$11</x:f>
        <x:v>2</x:v>
      </x:c>
      <x:c r="P931" s="60" t="n">
        <x:f>N931*'参数'!$B$12</x:f>
        <x:v>1</x:v>
      </x:c>
      <x:c r="Q931" t="str">
        <x:f>C931&amp;"d"</x:f>
        <x:v>C11d</x:v>
      </x:c>
      <x:c r="R931" t="str">
        <x:f>C931&amp;"p"</x:f>
        <x:v>C11p</x:v>
      </x:c>
      <x:c r="S931" t="str">
        <x:f>IF(AND(L931&gt;=H931+I931+J931,M931&gt;L931,F931&lt;&gt;""),"PASS","FAIL")</x:f>
        <x:v>PASS</x:v>
      </x:c>
      <x:c r="T931" t="n">
        <x:v>11</x:v>
      </x:c>
      <x:c r="U931" t="str">
        <x:v>pickup_after_delivery_completion_plus_usage_lag</x:v>
      </x:c>
    </x:row>
    <x:row r="932">
      <x:c r="A932" t="str">
        <x:v>Set2_100-5-1b</x:v>
      </x:c>
      <x:c r="B932" t="str">
        <x:v>short_same_day</x:v>
      </x:c>
      <x:c r="C932" t="str">
        <x:v>C12</x:v>
      </x:c>
      <x:c r="D932" s="59" t="n">
        <x:v>6</x:v>
      </x:c>
      <x:c r="E932" s="59" t="n">
        <x:v>40</x:v>
      </x:c>
      <x:c r="F932" s="59" t="str">
        <x:v>S4</x:v>
      </x:c>
      <x:c r="G932" s="59" t="n">
        <x:v>351</x:v>
      </x:c>
      <x:c r="H932" s="59" t="n">
        <x:v>373</x:v>
      </x:c>
      <x:c r="I932" s="59" t="n">
        <x:v>10</x:v>
      </x:c>
      <x:c r="J932" s="60" t="n">
        <x:f>'参数'!$C$4</x:f>
        <x:v>120</x:v>
      </x:c>
      <x:c r="K932" s="60" t="n">
        <x:f>'参数'!$D$4</x:f>
        <x:v>180</x:v>
      </x:c>
      <x:c r="L932" s="60" t="n">
        <x:f>H932+I932+J932</x:f>
        <x:v>503</x:v>
      </x:c>
      <x:c r="M932" s="60" t="n">
        <x:f>L932+K932</x:f>
        <x:v>683</x:v>
      </x:c>
      <x:c r="N932" s="60" t="n">
        <x:f>'参数'!$B$10</x:f>
        <x:v>1</x:v>
      </x:c>
      <x:c r="O932" s="60" t="n">
        <x:f>N932*'参数'!$B$11</x:f>
        <x:v>2</x:v>
      </x:c>
      <x:c r="P932" s="60" t="n">
        <x:f>N932*'参数'!$B$12</x:f>
        <x:v>1</x:v>
      </x:c>
      <x:c r="Q932" t="str">
        <x:f>C932&amp;"d"</x:f>
        <x:v>C12d</x:v>
      </x:c>
      <x:c r="R932" t="str">
        <x:f>C932&amp;"p"</x:f>
        <x:v>C12p</x:v>
      </x:c>
      <x:c r="S932" t="str">
        <x:f>IF(AND(L932&gt;=H932+I932+J932,M932&gt;L932,F932&lt;&gt;""),"PASS","FAIL")</x:f>
        <x:v>PASS</x:v>
      </x:c>
      <x:c r="T932" t="n">
        <x:v>0</x:v>
      </x:c>
      <x:c r="U932" t="str">
        <x:v>pickup_after_delivery_completion_plus_usage_lag</x:v>
      </x:c>
    </x:row>
    <x:row r="933">
      <x:c r="A933" t="str">
        <x:v>Set2_100-5-1b</x:v>
      </x:c>
      <x:c r="B933" t="str">
        <x:v>short_same_day</x:v>
      </x:c>
      <x:c r="C933" t="str">
        <x:v>C13</x:v>
      </x:c>
      <x:c r="D933" s="59" t="n">
        <x:v>50</x:v>
      </x:c>
      <x:c r="E933" s="59" t="n">
        <x:v>20</x:v>
      </x:c>
      <x:c r="F933" s="59" t="str">
        <x:v>S1</x:v>
      </x:c>
      <x:c r="G933" s="59" t="n">
        <x:v>133</x:v>
      </x:c>
      <x:c r="H933" s="59" t="n">
        <x:v>143</x:v>
      </x:c>
      <x:c r="I933" s="59" t="n">
        <x:v>10</x:v>
      </x:c>
      <x:c r="J933" s="60" t="n">
        <x:f>'参数'!$C$4</x:f>
        <x:v>120</x:v>
      </x:c>
      <x:c r="K933" s="60" t="n">
        <x:f>'参数'!$D$4</x:f>
        <x:v>180</x:v>
      </x:c>
      <x:c r="L933" s="60" t="n">
        <x:f>H933+I933+J933</x:f>
        <x:v>273</x:v>
      </x:c>
      <x:c r="M933" s="60" t="n">
        <x:f>L933+K933</x:f>
        <x:v>453</x:v>
      </x:c>
      <x:c r="N933" s="60" t="n">
        <x:f>'参数'!$B$10</x:f>
        <x:v>1</x:v>
      </x:c>
      <x:c r="O933" s="60" t="n">
        <x:f>N933*'参数'!$B$11</x:f>
        <x:v>2</x:v>
      </x:c>
      <x:c r="P933" s="60" t="n">
        <x:f>N933*'参数'!$B$12</x:f>
        <x:v>1</x:v>
      </x:c>
      <x:c r="Q933" t="str">
        <x:f>C933&amp;"d"</x:f>
        <x:v>C13d</x:v>
      </x:c>
      <x:c r="R933" t="str">
        <x:f>C933&amp;"p"</x:f>
        <x:v>C13p</x:v>
      </x:c>
      <x:c r="S933" t="str">
        <x:f>IF(AND(L933&gt;=H933+I933+J933,M933&gt;L933,F933&lt;&gt;""),"PASS","FAIL")</x:f>
        <x:v>PASS</x:v>
      </x:c>
      <x:c r="T933" t="n">
        <x:v>5</x:v>
      </x:c>
      <x:c r="U933" t="str">
        <x:v>pickup_after_delivery_completion_plus_usage_lag</x:v>
      </x:c>
    </x:row>
    <x:row r="934">
      <x:c r="A934" t="str">
        <x:v>Set2_100-5-1b</x:v>
      </x:c>
      <x:c r="B934" t="str">
        <x:v>short_same_day</x:v>
      </x:c>
      <x:c r="C934" t="str">
        <x:v>C14</x:v>
      </x:c>
      <x:c r="D934" s="59" t="n">
        <x:v>48</x:v>
      </x:c>
      <x:c r="E934" s="59" t="n">
        <x:v>14</x:v>
      </x:c>
      <x:c r="F934" s="59" t="str">
        <x:v>S1</x:v>
      </x:c>
      <x:c r="G934" s="59" t="n">
        <x:v>293</x:v>
      </x:c>
      <x:c r="H934" s="59" t="n">
        <x:v>313</x:v>
      </x:c>
      <x:c r="I934" s="59" t="n">
        <x:v>10</x:v>
      </x:c>
      <x:c r="J934" s="60" t="n">
        <x:f>'参数'!$C$4</x:f>
        <x:v>120</x:v>
      </x:c>
      <x:c r="K934" s="60" t="n">
        <x:f>'参数'!$D$4</x:f>
        <x:v>180</x:v>
      </x:c>
      <x:c r="L934" s="60" t="n">
        <x:f>H934+I934+J934</x:f>
        <x:v>443</x:v>
      </x:c>
      <x:c r="M934" s="60" t="n">
        <x:f>L934+K934</x:f>
        <x:v>623</x:v>
      </x:c>
      <x:c r="N934" s="60" t="n">
        <x:f>'参数'!$B$10</x:f>
        <x:v>1</x:v>
      </x:c>
      <x:c r="O934" s="60" t="n">
        <x:f>N934*'参数'!$B$11</x:f>
        <x:v>2</x:v>
      </x:c>
      <x:c r="P934" s="60" t="n">
        <x:f>N934*'参数'!$B$12</x:f>
        <x:v>1</x:v>
      </x:c>
      <x:c r="Q934" t="str">
        <x:f>C934&amp;"d"</x:f>
        <x:v>C14d</x:v>
      </x:c>
      <x:c r="R934" t="str">
        <x:f>C934&amp;"p"</x:f>
        <x:v>C14p</x:v>
      </x:c>
      <x:c r="S934" t="str">
        <x:f>IF(AND(L934&gt;=H934+I934+J934,M934&gt;L934,F934&lt;&gt;""),"PASS","FAIL")</x:f>
        <x:v>PASS</x:v>
      </x:c>
      <x:c r="T934" t="n">
        <x:v>9</x:v>
      </x:c>
      <x:c r="U934" t="str">
        <x:v>pickup_after_delivery_completion_plus_usage_lag</x:v>
      </x:c>
    </x:row>
    <x:row r="935">
      <x:c r="A935" t="str">
        <x:v>Set2_100-5-1b</x:v>
      </x:c>
      <x:c r="B935" t="str">
        <x:v>short_same_day</x:v>
      </x:c>
      <x:c r="C935" t="str">
        <x:v>C15</x:v>
      </x:c>
      <x:c r="D935" s="59" t="n">
        <x:v>34</x:v>
      </x:c>
      <x:c r="E935" s="59" t="n">
        <x:v>34</x:v>
      </x:c>
      <x:c r="F935" s="59" t="str">
        <x:v>S3</x:v>
      </x:c>
      <x:c r="G935" s="59" t="n">
        <x:v>202</x:v>
      </x:c>
      <x:c r="H935" s="59" t="n">
        <x:v>228</x:v>
      </x:c>
      <x:c r="I935" s="59" t="n">
        <x:v>10</x:v>
      </x:c>
      <x:c r="J935" s="60" t="n">
        <x:f>'参数'!$C$4</x:f>
        <x:v>120</x:v>
      </x:c>
      <x:c r="K935" s="60" t="n">
        <x:f>'参数'!$D$4</x:f>
        <x:v>180</x:v>
      </x:c>
      <x:c r="L935" s="60" t="n">
        <x:f>H935+I935+J935</x:f>
        <x:v>358</x:v>
      </x:c>
      <x:c r="M935" s="60" t="n">
        <x:f>L935+K935</x:f>
        <x:v>538</x:v>
      </x:c>
      <x:c r="N935" s="60" t="n">
        <x:f>'参数'!$B$10</x:f>
        <x:v>1</x:v>
      </x:c>
      <x:c r="O935" s="60" t="n">
        <x:f>N935*'参数'!$B$11</x:f>
        <x:v>2</x:v>
      </x:c>
      <x:c r="P935" s="60" t="n">
        <x:f>N935*'参数'!$B$12</x:f>
        <x:v>1</x:v>
      </x:c>
      <x:c r="Q935" t="str">
        <x:f>C935&amp;"d"</x:f>
        <x:v>C15d</x:v>
      </x:c>
      <x:c r="R935" t="str">
        <x:f>C935&amp;"p"</x:f>
        <x:v>C15p</x:v>
      </x:c>
      <x:c r="S935" t="str">
        <x:f>IF(AND(L935&gt;=H935+I935+J935,M935&gt;L935,F935&lt;&gt;""),"PASS","FAIL")</x:f>
        <x:v>PASS</x:v>
      </x:c>
      <x:c r="T935" t="n">
        <x:v>1</x:v>
      </x:c>
      <x:c r="U935" t="str">
        <x:v>pickup_after_delivery_completion_plus_usage_lag</x:v>
      </x:c>
    </x:row>
    <x:row r="936">
      <x:c r="A936" t="str">
        <x:v>Set2_100-5-1b</x:v>
      </x:c>
      <x:c r="B936" t="str">
        <x:v>short_same_day</x:v>
      </x:c>
      <x:c r="C936" t="str">
        <x:v>C16</x:v>
      </x:c>
      <x:c r="D936" s="59" t="n">
        <x:v>49</x:v>
      </x:c>
      <x:c r="E936" s="59" t="n">
        <x:v>3</x:v>
      </x:c>
      <x:c r="F936" s="59" t="str">
        <x:v>S1</x:v>
      </x:c>
      <x:c r="G936" s="59" t="n">
        <x:v>161</x:v>
      </x:c>
      <x:c r="H936" s="59" t="n">
        <x:v>181</x:v>
      </x:c>
      <x:c r="I936" s="59" t="n">
        <x:v>10</x:v>
      </x:c>
      <x:c r="J936" s="60" t="n">
        <x:f>'参数'!$C$4</x:f>
        <x:v>120</x:v>
      </x:c>
      <x:c r="K936" s="60" t="n">
        <x:f>'参数'!$D$4</x:f>
        <x:v>180</x:v>
      </x:c>
      <x:c r="L936" s="60" t="n">
        <x:f>H936+I936+J936</x:f>
        <x:v>311</x:v>
      </x:c>
      <x:c r="M936" s="60" t="n">
        <x:f>L936+K936</x:f>
        <x:v>491</x:v>
      </x:c>
      <x:c r="N936" s="60" t="n">
        <x:f>'参数'!$B$10</x:f>
        <x:v>1</x:v>
      </x:c>
      <x:c r="O936" s="60" t="n">
        <x:f>N936*'参数'!$B$11</x:f>
        <x:v>2</x:v>
      </x:c>
      <x:c r="P936" s="60" t="n">
        <x:f>N936*'参数'!$B$12</x:f>
        <x:v>1</x:v>
      </x:c>
      <x:c r="Q936" t="str">
        <x:f>C936&amp;"d"</x:f>
        <x:v>C16d</x:v>
      </x:c>
      <x:c r="R936" t="str">
        <x:f>C936&amp;"p"</x:f>
        <x:v>C16p</x:v>
      </x:c>
      <x:c r="S936" t="str">
        <x:f>IF(AND(L936&gt;=H936+I936+J936,M936&gt;L936,F936&lt;&gt;""),"PASS","FAIL")</x:f>
        <x:v>PASS</x:v>
      </x:c>
      <x:c r="T936" t="n">
        <x:v>7</x:v>
      </x:c>
      <x:c r="U936" t="str">
        <x:v>pickup_after_delivery_completion_plus_usage_lag</x:v>
      </x:c>
    </x:row>
    <x:row r="937">
      <x:c r="A937" t="str">
        <x:v>Set2_100-5-1b</x:v>
      </x:c>
      <x:c r="B937" t="str">
        <x:v>short_same_day</x:v>
      </x:c>
      <x:c r="C937" t="str">
        <x:v>C17</x:v>
      </x:c>
      <x:c r="D937" s="59" t="n">
        <x:v>26</x:v>
      </x:c>
      <x:c r="E937" s="59" t="n">
        <x:v>14</x:v>
      </x:c>
      <x:c r="F937" s="59" t="str">
        <x:v>S3</x:v>
      </x:c>
      <x:c r="G937" s="59" t="n">
        <x:v>205</x:v>
      </x:c>
      <x:c r="H937" s="59" t="n">
        <x:v>225</x:v>
      </x:c>
      <x:c r="I937" s="59" t="n">
        <x:v>10</x:v>
      </x:c>
      <x:c r="J937" s="60" t="n">
        <x:f>'参数'!$C$4</x:f>
        <x:v>120</x:v>
      </x:c>
      <x:c r="K937" s="60" t="n">
        <x:f>'参数'!$D$4</x:f>
        <x:v>180</x:v>
      </x:c>
      <x:c r="L937" s="60" t="n">
        <x:f>H937+I937+J937</x:f>
        <x:v>355</x:v>
      </x:c>
      <x:c r="M937" s="60" t="n">
        <x:f>L937+K937</x:f>
        <x:v>535</x:v>
      </x:c>
      <x:c r="N937" s="60" t="n">
        <x:f>'参数'!$B$10</x:f>
        <x:v>1</x:v>
      </x:c>
      <x:c r="O937" s="60" t="n">
        <x:f>N937*'参数'!$B$11</x:f>
        <x:v>2</x:v>
      </x:c>
      <x:c r="P937" s="60" t="n">
        <x:f>N937*'参数'!$B$12</x:f>
        <x:v>1</x:v>
      </x:c>
      <x:c r="Q937" t="str">
        <x:f>C937&amp;"d"</x:f>
        <x:v>C17d</x:v>
      </x:c>
      <x:c r="R937" t="str">
        <x:f>C937&amp;"p"</x:f>
        <x:v>C17p</x:v>
      </x:c>
      <x:c r="S937" t="str">
        <x:f>IF(AND(L937&gt;=H937+I937+J937,M937&gt;L937,F937&lt;&gt;""),"PASS","FAIL")</x:f>
        <x:v>PASS</x:v>
      </x:c>
      <x:c r="T937" t="n">
        <x:v>12</x:v>
      </x:c>
      <x:c r="U937" t="str">
        <x:v>pickup_after_delivery_completion_plus_usage_lag</x:v>
      </x:c>
    </x:row>
    <x:row r="938">
      <x:c r="A938" t="str">
        <x:v>Set2_100-5-1b</x:v>
      </x:c>
      <x:c r="B938" t="str">
        <x:v>short_same_day</x:v>
      </x:c>
      <x:c r="C938" t="str">
        <x:v>C18</x:v>
      </x:c>
      <x:c r="D938" s="59" t="n">
        <x:v>28</x:v>
      </x:c>
      <x:c r="E938" s="59" t="n">
        <x:v>44</x:v>
      </x:c>
      <x:c r="F938" s="59" t="str">
        <x:v>S4</x:v>
      </x:c>
      <x:c r="G938" s="59" t="n">
        <x:v>436</x:v>
      </x:c>
      <x:c r="H938" s="59" t="n">
        <x:v>452</x:v>
      </x:c>
      <x:c r="I938" s="59" t="n">
        <x:v>10</x:v>
      </x:c>
      <x:c r="J938" s="60" t="n">
        <x:f>'参数'!$C$4</x:f>
        <x:v>120</x:v>
      </x:c>
      <x:c r="K938" s="60" t="n">
        <x:f>'参数'!$D$4</x:f>
        <x:v>180</x:v>
      </x:c>
      <x:c r="L938" s="60" t="n">
        <x:f>H938+I938+J938</x:f>
        <x:v>582</x:v>
      </x:c>
      <x:c r="M938" s="60" t="n">
        <x:f>L938+K938</x:f>
        <x:v>762</x:v>
      </x:c>
      <x:c r="N938" s="60" t="n">
        <x:f>'参数'!$B$10</x:f>
        <x:v>1</x:v>
      </x:c>
      <x:c r="O938" s="60" t="n">
        <x:f>N938*'参数'!$B$11</x:f>
        <x:v>2</x:v>
      </x:c>
      <x:c r="P938" s="60" t="n">
        <x:f>N938*'参数'!$B$12</x:f>
        <x:v>1</x:v>
      </x:c>
      <x:c r="Q938" t="str">
        <x:f>C938&amp;"d"</x:f>
        <x:v>C18d</x:v>
      </x:c>
      <x:c r="R938" t="str">
        <x:f>C938&amp;"p"</x:f>
        <x:v>C18p</x:v>
      </x:c>
      <x:c r="S938" t="str">
        <x:f>IF(AND(L938&gt;=H938+I938+J938,M938&gt;L938,F938&lt;&gt;""),"PASS","FAIL")</x:f>
        <x:v>PASS</x:v>
      </x:c>
      <x:c r="T938" t="n">
        <x:v>10</x:v>
      </x:c>
      <x:c r="U938" t="str">
        <x:v>pickup_after_delivery_completion_plus_usage_lag</x:v>
      </x:c>
    </x:row>
    <x:row r="939">
      <x:c r="A939" t="str">
        <x:v>Set2_100-5-1b</x:v>
      </x:c>
      <x:c r="B939" t="str">
        <x:v>short_same_day</x:v>
      </x:c>
      <x:c r="C939" t="str">
        <x:v>C19</x:v>
      </x:c>
      <x:c r="D939" s="59" t="n">
        <x:v>21</x:v>
      </x:c>
      <x:c r="E939" s="59" t="n">
        <x:v>38</x:v>
      </x:c>
      <x:c r="F939" s="59" t="str">
        <x:v>S4</x:v>
      </x:c>
      <x:c r="G939" s="59" t="n">
        <x:v>415</x:v>
      </x:c>
      <x:c r="H939" s="59" t="n">
        <x:v>437</x:v>
      </x:c>
      <x:c r="I939" s="59" t="n">
        <x:v>10</x:v>
      </x:c>
      <x:c r="J939" s="60" t="n">
        <x:f>'参数'!$C$4</x:f>
        <x:v>120</x:v>
      </x:c>
      <x:c r="K939" s="60" t="n">
        <x:f>'参数'!$D$4</x:f>
        <x:v>180</x:v>
      </x:c>
      <x:c r="L939" s="60" t="n">
        <x:f>H939+I939+J939</x:f>
        <x:v>567</x:v>
      </x:c>
      <x:c r="M939" s="60" t="n">
        <x:f>L939+K939</x:f>
        <x:v>747</x:v>
      </x:c>
      <x:c r="N939" s="60" t="n">
        <x:f>'参数'!$B$10</x:f>
        <x:v>1</x:v>
      </x:c>
      <x:c r="O939" s="60" t="n">
        <x:f>N939*'参数'!$B$11</x:f>
        <x:v>2</x:v>
      </x:c>
      <x:c r="P939" s="60" t="n">
        <x:f>N939*'参数'!$B$12</x:f>
        <x:v>1</x:v>
      </x:c>
      <x:c r="Q939" t="str">
        <x:f>C939&amp;"d"</x:f>
        <x:v>C19d</x:v>
      </x:c>
      <x:c r="R939" t="str">
        <x:f>C939&amp;"p"</x:f>
        <x:v>C19p</x:v>
      </x:c>
      <x:c r="S939" t="str">
        <x:f>IF(AND(L939&gt;=H939+I939+J939,M939&gt;L939,F939&lt;&gt;""),"PASS","FAIL")</x:f>
        <x:v>PASS</x:v>
      </x:c>
      <x:c r="T939" t="n">
        <x:v>4</x:v>
      </x:c>
      <x:c r="U939" t="str">
        <x:v>pickup_after_delivery_completion_plus_usage_lag</x:v>
      </x:c>
    </x:row>
    <x:row r="940">
      <x:c r="A940" t="str">
        <x:v>Set2_100-5-1b</x:v>
      </x:c>
      <x:c r="B940" t="str">
        <x:v>short_same_day</x:v>
      </x:c>
      <x:c r="C940" t="str">
        <x:v>C20</x:v>
      </x:c>
      <x:c r="D940" s="59" t="n">
        <x:v>34</x:v>
      </x:c>
      <x:c r="E940" s="59" t="n">
        <x:v>11</x:v>
      </x:c>
      <x:c r="F940" s="59" t="str">
        <x:v>S1</x:v>
      </x:c>
      <x:c r="G940" s="59" t="n">
        <x:v>549</x:v>
      </x:c>
      <x:c r="H940" s="59" t="n">
        <x:v>559</x:v>
      </x:c>
      <x:c r="I940" s="59" t="n">
        <x:v>10</x:v>
      </x:c>
      <x:c r="J940" s="60" t="n">
        <x:f>'参数'!$C$4</x:f>
        <x:v>120</x:v>
      </x:c>
      <x:c r="K940" s="60" t="n">
        <x:f>'参数'!$D$4</x:f>
        <x:v>180</x:v>
      </x:c>
      <x:c r="L940" s="60" t="n">
        <x:f>H940+I940+J940</x:f>
        <x:v>689</x:v>
      </x:c>
      <x:c r="M940" s="60" t="n">
        <x:f>L940+K940</x:f>
        <x:v>869</x:v>
      </x:c>
      <x:c r="N940" s="60" t="n">
        <x:f>'参数'!$B$10</x:f>
        <x:v>1</x:v>
      </x:c>
      <x:c r="O940" s="60" t="n">
        <x:f>N940*'参数'!$B$11</x:f>
        <x:v>2</x:v>
      </x:c>
      <x:c r="P940" s="60" t="n">
        <x:f>N940*'参数'!$B$12</x:f>
        <x:v>1</x:v>
      </x:c>
      <x:c r="Q940" t="str">
        <x:f>C940&amp;"d"</x:f>
        <x:v>C20d</x:v>
      </x:c>
      <x:c r="R940" t="str">
        <x:f>C940&amp;"p"</x:f>
        <x:v>C20p</x:v>
      </x:c>
      <x:c r="S940" t="str">
        <x:f>IF(AND(L940&gt;=H940+I940+J940,M940&gt;L940,F940&lt;&gt;""),"PASS","FAIL")</x:f>
        <x:v>PASS</x:v>
      </x:c>
      <x:c r="T940" t="n">
        <x:v>6</x:v>
      </x:c>
      <x:c r="U940" t="str">
        <x:v>pickup_after_delivery_completion_plus_usage_lag</x:v>
      </x:c>
    </x:row>
    <x:row r="941">
      <x:c r="A941" t="str">
        <x:v>Set2_100-5-1b</x:v>
      </x:c>
      <x:c r="B941" t="str">
        <x:v>short_same_day</x:v>
      </x:c>
      <x:c r="C941" t="str">
        <x:v>C21</x:v>
      </x:c>
      <x:c r="D941" s="59" t="n">
        <x:v>41</x:v>
      </x:c>
      <x:c r="E941" s="59" t="n">
        <x:v>32</x:v>
      </x:c>
      <x:c r="F941" s="59" t="str">
        <x:v>S1</x:v>
      </x:c>
      <x:c r="G941" s="59" t="n">
        <x:v>574</x:v>
      </x:c>
      <x:c r="H941" s="59" t="n">
        <x:v>598</x:v>
      </x:c>
      <x:c r="I941" s="59" t="n">
        <x:v>10</x:v>
      </x:c>
      <x:c r="J941" s="60" t="n">
        <x:f>'参数'!$C$4</x:f>
        <x:v>120</x:v>
      </x:c>
      <x:c r="K941" s="60" t="n">
        <x:f>'参数'!$D$4</x:f>
        <x:v>180</x:v>
      </x:c>
      <x:c r="L941" s="60" t="n">
        <x:f>H941+I941+J941</x:f>
        <x:v>728</x:v>
      </x:c>
      <x:c r="M941" s="60" t="n">
        <x:f>L941+K941</x:f>
        <x:v>908</x:v>
      </x:c>
      <x:c r="N941" s="60" t="n">
        <x:f>'参数'!$B$10</x:f>
        <x:v>1</x:v>
      </x:c>
      <x:c r="O941" s="60" t="n">
        <x:f>N941*'参数'!$B$11</x:f>
        <x:v>2</x:v>
      </x:c>
      <x:c r="P941" s="60" t="n">
        <x:f>N941*'参数'!$B$12</x:f>
        <x:v>1</x:v>
      </x:c>
      <x:c r="Q941" t="str">
        <x:f>C941&amp;"d"</x:f>
        <x:v>C21d</x:v>
      </x:c>
      <x:c r="R941" t="str">
        <x:f>C941&amp;"p"</x:f>
        <x:v>C21p</x:v>
      </x:c>
      <x:c r="S941" t="str">
        <x:f>IF(AND(L941&gt;=H941+I941+J941,M941&gt;L941,F941&lt;&gt;""),"PASS","FAIL")</x:f>
        <x:v>PASS</x:v>
      </x:c>
      <x:c r="T941" t="n">
        <x:v>10</x:v>
      </x:c>
      <x:c r="U941" t="str">
        <x:v>pickup_after_delivery_completion_plus_usage_lag</x:v>
      </x:c>
    </x:row>
    <x:row r="942">
      <x:c r="A942" t="str">
        <x:v>Set2_100-5-1b</x:v>
      </x:c>
      <x:c r="B942" t="str">
        <x:v>short_same_day</x:v>
      </x:c>
      <x:c r="C942" t="str">
        <x:v>C22</x:v>
      </x:c>
      <x:c r="D942" s="59" t="n">
        <x:v>44</x:v>
      </x:c>
      <x:c r="E942" s="59" t="n">
        <x:v>46</x:v>
      </x:c>
      <x:c r="F942" s="59" t="str">
        <x:v>S3</x:v>
      </x:c>
      <x:c r="G942" s="59" t="n">
        <x:v>458</x:v>
      </x:c>
      <x:c r="H942" s="59" t="n">
        <x:v>480</x:v>
      </x:c>
      <x:c r="I942" s="59" t="n">
        <x:v>10</x:v>
      </x:c>
      <x:c r="J942" s="60" t="n">
        <x:f>'参数'!$C$4</x:f>
        <x:v>120</x:v>
      </x:c>
      <x:c r="K942" s="60" t="n">
        <x:f>'参数'!$D$4</x:f>
        <x:v>180</x:v>
      </x:c>
      <x:c r="L942" s="60" t="n">
        <x:f>H942+I942+J942</x:f>
        <x:v>610</x:v>
      </x:c>
      <x:c r="M942" s="60" t="n">
        <x:f>L942+K942</x:f>
        <x:v>790</x:v>
      </x:c>
      <x:c r="N942" s="60" t="n">
        <x:f>'参数'!$B$10</x:f>
        <x:v>1</x:v>
      </x:c>
      <x:c r="O942" s="60" t="n">
        <x:f>N942*'参数'!$B$11</x:f>
        <x:v>2</x:v>
      </x:c>
      <x:c r="P942" s="60" t="n">
        <x:f>N942*'参数'!$B$12</x:f>
        <x:v>1</x:v>
      </x:c>
      <x:c r="Q942" t="str">
        <x:f>C942&amp;"d"</x:f>
        <x:v>C22d</x:v>
      </x:c>
      <x:c r="R942" t="str">
        <x:f>C942&amp;"p"</x:f>
        <x:v>C22p</x:v>
      </x:c>
      <x:c r="S942" t="str">
        <x:f>IF(AND(L942&gt;=H942+I942+J942,M942&gt;L942,F942&lt;&gt;""),"PASS","FAIL")</x:f>
        <x:v>PASS</x:v>
      </x:c>
      <x:c r="T942" t="n">
        <x:v>9</x:v>
      </x:c>
      <x:c r="U942" t="str">
        <x:v>pickup_after_delivery_completion_plus_usage_lag</x:v>
      </x:c>
    </x:row>
    <x:row r="943">
      <x:c r="A943" t="str">
        <x:v>Set2_100-5-1b</x:v>
      </x:c>
      <x:c r="B943" t="str">
        <x:v>short_same_day</x:v>
      </x:c>
      <x:c r="C943" t="str">
        <x:v>C23</x:v>
      </x:c>
      <x:c r="D943" s="59" t="n">
        <x:v>27</x:v>
      </x:c>
      <x:c r="E943" s="59" t="n">
        <x:v>48</x:v>
      </x:c>
      <x:c r="F943" s="59" t="str">
        <x:v>S4</x:v>
      </x:c>
      <x:c r="G943" s="59" t="n">
        <x:v>370</x:v>
      </x:c>
      <x:c r="H943" s="59" t="n">
        <x:v>398</x:v>
      </x:c>
      <x:c r="I943" s="59" t="n">
        <x:v>10</x:v>
      </x:c>
      <x:c r="J943" s="60" t="n">
        <x:f>'参数'!$C$4</x:f>
        <x:v>120</x:v>
      </x:c>
      <x:c r="K943" s="60" t="n">
        <x:f>'参数'!$D$4</x:f>
        <x:v>180</x:v>
      </x:c>
      <x:c r="L943" s="60" t="n">
        <x:f>H943+I943+J943</x:f>
        <x:v>528</x:v>
      </x:c>
      <x:c r="M943" s="60" t="n">
        <x:f>L943+K943</x:f>
        <x:v>708</x:v>
      </x:c>
      <x:c r="N943" s="60" t="n">
        <x:f>'参数'!$B$10</x:f>
        <x:v>1</x:v>
      </x:c>
      <x:c r="O943" s="60" t="n">
        <x:f>N943*'参数'!$B$11</x:f>
        <x:v>2</x:v>
      </x:c>
      <x:c r="P943" s="60" t="n">
        <x:f>N943*'参数'!$B$12</x:f>
        <x:v>1</x:v>
      </x:c>
      <x:c r="Q943" t="str">
        <x:f>C943&amp;"d"</x:f>
        <x:v>C23d</x:v>
      </x:c>
      <x:c r="R943" t="str">
        <x:f>C943&amp;"p"</x:f>
        <x:v>C23p</x:v>
      </x:c>
      <x:c r="S943" t="str">
        <x:f>IF(AND(L943&gt;=H943+I943+J943,M943&gt;L943,F943&lt;&gt;""),"PASS","FAIL")</x:f>
        <x:v>PASS</x:v>
      </x:c>
      <x:c r="T943" t="n">
        <x:v>11</x:v>
      </x:c>
      <x:c r="U943" t="str">
        <x:v>pickup_after_delivery_completion_plus_usage_lag</x:v>
      </x:c>
    </x:row>
    <x:row r="944">
      <x:c r="A944" t="str">
        <x:v>Set2_100-5-1b</x:v>
      </x:c>
      <x:c r="B944" t="str">
        <x:v>short_same_day</x:v>
      </x:c>
      <x:c r="C944" t="str">
        <x:v>C24</x:v>
      </x:c>
      <x:c r="D944" s="59" t="n">
        <x:v>2</x:v>
      </x:c>
      <x:c r="E944" s="59" t="n">
        <x:v>36</x:v>
      </x:c>
      <x:c r="F944" s="59" t="str">
        <x:v>S4</x:v>
      </x:c>
      <x:c r="G944" s="59" t="n">
        <x:v>316</x:v>
      </x:c>
      <x:c r="H944" s="59" t="n">
        <x:v>328</x:v>
      </x:c>
      <x:c r="I944" s="59" t="n">
        <x:v>10</x:v>
      </x:c>
      <x:c r="J944" s="60" t="n">
        <x:f>'参数'!$C$4</x:f>
        <x:v>120</x:v>
      </x:c>
      <x:c r="K944" s="60" t="n">
        <x:f>'参数'!$D$4</x:f>
        <x:v>180</x:v>
      </x:c>
      <x:c r="L944" s="60" t="n">
        <x:f>H944+I944+J944</x:f>
        <x:v>458</x:v>
      </x:c>
      <x:c r="M944" s="60" t="n">
        <x:f>L944+K944</x:f>
        <x:v>638</x:v>
      </x:c>
      <x:c r="N944" s="60" t="n">
        <x:f>'参数'!$B$10</x:f>
        <x:v>1</x:v>
      </x:c>
      <x:c r="O944" s="60" t="n">
        <x:f>N944*'参数'!$B$11</x:f>
        <x:v>2</x:v>
      </x:c>
      <x:c r="P944" s="60" t="n">
        <x:f>N944*'参数'!$B$12</x:f>
        <x:v>1</x:v>
      </x:c>
      <x:c r="Q944" t="str">
        <x:f>C944&amp;"d"</x:f>
        <x:v>C24d</x:v>
      </x:c>
      <x:c r="R944" t="str">
        <x:f>C944&amp;"p"</x:f>
        <x:v>C24p</x:v>
      </x:c>
      <x:c r="S944" t="str">
        <x:f>IF(AND(L944&gt;=H944+I944+J944,M944&gt;L944,F944&lt;&gt;""),"PASS","FAIL")</x:f>
        <x:v>PASS</x:v>
      </x:c>
      <x:c r="T944" t="n">
        <x:v>7</x:v>
      </x:c>
      <x:c r="U944" t="str">
        <x:v>pickup_after_delivery_completion_plus_usage_lag</x:v>
      </x:c>
    </x:row>
    <x:row r="945">
      <x:c r="A945" t="str">
        <x:v>Set2_100-5-1b</x:v>
      </x:c>
      <x:c r="B945" t="str">
        <x:v>short_same_day</x:v>
      </x:c>
      <x:c r="C945" t="str">
        <x:v>C25</x:v>
      </x:c>
      <x:c r="D945" s="59" t="n">
        <x:v>34</x:v>
      </x:c>
      <x:c r="E945" s="59" t="n">
        <x:v>32</x:v>
      </x:c>
      <x:c r="F945" s="59" t="str">
        <x:v>S3</x:v>
      </x:c>
      <x:c r="G945" s="59" t="n">
        <x:v>553</x:v>
      </x:c>
      <x:c r="H945" s="59" t="n">
        <x:v>581</x:v>
      </x:c>
      <x:c r="I945" s="59" t="n">
        <x:v>10</x:v>
      </x:c>
      <x:c r="J945" s="60" t="n">
        <x:f>'参数'!$C$4</x:f>
        <x:v>120</x:v>
      </x:c>
      <x:c r="K945" s="60" t="n">
        <x:f>'参数'!$D$4</x:f>
        <x:v>180</x:v>
      </x:c>
      <x:c r="L945" s="60" t="n">
        <x:f>H945+I945+J945</x:f>
        <x:v>711</x:v>
      </x:c>
      <x:c r="M945" s="60" t="n">
        <x:f>L945+K945</x:f>
        <x:v>891</x:v>
      </x:c>
      <x:c r="N945" s="60" t="n">
        <x:f>'参数'!$B$10</x:f>
        <x:v>1</x:v>
      </x:c>
      <x:c r="O945" s="60" t="n">
        <x:f>N945*'参数'!$B$11</x:f>
        <x:v>2</x:v>
      </x:c>
      <x:c r="P945" s="60" t="n">
        <x:f>N945*'参数'!$B$12</x:f>
        <x:v>1</x:v>
      </x:c>
      <x:c r="Q945" t="str">
        <x:f>C945&amp;"d"</x:f>
        <x:v>C25d</x:v>
      </x:c>
      <x:c r="R945" t="str">
        <x:f>C945&amp;"p"</x:f>
        <x:v>C25p</x:v>
      </x:c>
      <x:c r="S945" t="str">
        <x:f>IF(AND(L945&gt;=H945+I945+J945,M945&gt;L945,F945&lt;&gt;""),"PASS","FAIL")</x:f>
        <x:v>PASS</x:v>
      </x:c>
      <x:c r="T945" t="n">
        <x:v>12</x:v>
      </x:c>
      <x:c r="U945" t="str">
        <x:v>pickup_after_delivery_completion_plus_usage_lag</x:v>
      </x:c>
    </x:row>
    <x:row r="946">
      <x:c r="A946" t="str">
        <x:v>Set2_100-5-1b</x:v>
      </x:c>
      <x:c r="B946" t="str">
        <x:v>short_same_day</x:v>
      </x:c>
      <x:c r="C946" t="str">
        <x:v>C26</x:v>
      </x:c>
      <x:c r="D946" s="59" t="n">
        <x:v>50</x:v>
      </x:c>
      <x:c r="E946" s="59" t="n">
        <x:v>27</x:v>
      </x:c>
      <x:c r="F946" s="59" t="str">
        <x:v>S1</x:v>
      </x:c>
      <x:c r="G946" s="59" t="n">
        <x:v>305</x:v>
      </x:c>
      <x:c r="H946" s="59" t="n">
        <x:v>315</x:v>
      </x:c>
      <x:c r="I946" s="59" t="n">
        <x:v>10</x:v>
      </x:c>
      <x:c r="J946" s="60" t="n">
        <x:f>'参数'!$C$4</x:f>
        <x:v>120</x:v>
      </x:c>
      <x:c r="K946" s="60" t="n">
        <x:f>'参数'!$D$4</x:f>
        <x:v>180</x:v>
      </x:c>
      <x:c r="L946" s="60" t="n">
        <x:f>H946+I946+J946</x:f>
        <x:v>445</x:v>
      </x:c>
      <x:c r="M946" s="60" t="n">
        <x:f>L946+K946</x:f>
        <x:v>625</x:v>
      </x:c>
      <x:c r="N946" s="60" t="n">
        <x:f>'参数'!$B$10</x:f>
        <x:v>1</x:v>
      </x:c>
      <x:c r="O946" s="60" t="n">
        <x:f>N946*'参数'!$B$11</x:f>
        <x:v>2</x:v>
      </x:c>
      <x:c r="P946" s="60" t="n">
        <x:f>N946*'参数'!$B$12</x:f>
        <x:v>1</x:v>
      </x:c>
      <x:c r="Q946" t="str">
        <x:f>C946&amp;"d"</x:f>
        <x:v>C26d</x:v>
      </x:c>
      <x:c r="R946" t="str">
        <x:f>C946&amp;"p"</x:f>
        <x:v>C26p</x:v>
      </x:c>
      <x:c r="S946" t="str">
        <x:f>IF(AND(L946&gt;=H946+I946+J946,M946&gt;L946,F946&lt;&gt;""),"PASS","FAIL")</x:f>
        <x:v>PASS</x:v>
      </x:c>
      <x:c r="T946" t="n">
        <x:v>9</x:v>
      </x:c>
      <x:c r="U946" t="str">
        <x:v>pickup_after_delivery_completion_plus_usage_lag</x:v>
      </x:c>
    </x:row>
    <x:row r="947">
      <x:c r="A947" t="str">
        <x:v>Set2_100-5-1b</x:v>
      </x:c>
      <x:c r="B947" t="str">
        <x:v>short_same_day</x:v>
      </x:c>
      <x:c r="C947" t="str">
        <x:v>C27</x:v>
      </x:c>
      <x:c r="D947" s="59" t="n">
        <x:v>36</x:v>
      </x:c>
      <x:c r="E947" s="59" t="n">
        <x:v>26</x:v>
      </x:c>
      <x:c r="F947" s="59" t="str">
        <x:v>S3</x:v>
      </x:c>
      <x:c r="G947" s="59" t="n">
        <x:v>454</x:v>
      </x:c>
      <x:c r="H947" s="59" t="n">
        <x:v>492</x:v>
      </x:c>
      <x:c r="I947" s="59" t="n">
        <x:v>10</x:v>
      </x:c>
      <x:c r="J947" s="60" t="n">
        <x:f>'参数'!$C$4</x:f>
        <x:v>120</x:v>
      </x:c>
      <x:c r="K947" s="60" t="n">
        <x:f>'参数'!$D$4</x:f>
        <x:v>180</x:v>
      </x:c>
      <x:c r="L947" s="60" t="n">
        <x:f>H947+I947+J947</x:f>
        <x:v>622</x:v>
      </x:c>
      <x:c r="M947" s="60" t="n">
        <x:f>L947+K947</x:f>
        <x:v>802</x:v>
      </x:c>
      <x:c r="N947" s="60" t="n">
        <x:f>'参数'!$B$10</x:f>
        <x:v>1</x:v>
      </x:c>
      <x:c r="O947" s="60" t="n">
        <x:f>N947*'参数'!$B$11</x:f>
        <x:v>2</x:v>
      </x:c>
      <x:c r="P947" s="60" t="n">
        <x:f>N947*'参数'!$B$12</x:f>
        <x:v>1</x:v>
      </x:c>
      <x:c r="Q947" t="str">
        <x:f>C947&amp;"d"</x:f>
        <x:v>C27d</x:v>
      </x:c>
      <x:c r="R947" t="str">
        <x:f>C947&amp;"p"</x:f>
        <x:v>C27p</x:v>
      </x:c>
      <x:c r="S947" t="str">
        <x:f>IF(AND(L947&gt;=H947+I947+J947,M947&gt;L947,F947&lt;&gt;""),"PASS","FAIL")</x:f>
        <x:v>PASS</x:v>
      </x:c>
      <x:c r="T947" t="n">
        <x:v>13</x:v>
      </x:c>
      <x:c r="U947" t="str">
        <x:v>pickup_after_delivery_completion_plus_usage_lag</x:v>
      </x:c>
    </x:row>
    <x:row r="948">
      <x:c r="A948" t="str">
        <x:v>Set2_100-5-1b</x:v>
      </x:c>
      <x:c r="B948" t="str">
        <x:v>short_same_day</x:v>
      </x:c>
      <x:c r="C948" t="str">
        <x:v>C28</x:v>
      </x:c>
      <x:c r="D948" s="59" t="n">
        <x:v>16</x:v>
      </x:c>
      <x:c r="E948" s="59" t="n">
        <x:v>17</x:v>
      </x:c>
      <x:c r="F948" s="59" t="str">
        <x:v>S3</x:v>
      </x:c>
      <x:c r="G948" s="59" t="n">
        <x:v>120</x:v>
      </x:c>
      <x:c r="H948" s="59" t="n">
        <x:v>142</x:v>
      </x:c>
      <x:c r="I948" s="59" t="n">
        <x:v>10</x:v>
      </x:c>
      <x:c r="J948" s="60" t="n">
        <x:f>'参数'!$C$4</x:f>
        <x:v>120</x:v>
      </x:c>
      <x:c r="K948" s="60" t="n">
        <x:f>'参数'!$D$4</x:f>
        <x:v>180</x:v>
      </x:c>
      <x:c r="L948" s="60" t="n">
        <x:f>H948+I948+J948</x:f>
        <x:v>272</x:v>
      </x:c>
      <x:c r="M948" s="60" t="n">
        <x:f>L948+K948</x:f>
        <x:v>452</x:v>
      </x:c>
      <x:c r="N948" s="60" t="n">
        <x:f>'参数'!$B$10</x:f>
        <x:v>1</x:v>
      </x:c>
      <x:c r="O948" s="60" t="n">
        <x:f>N948*'参数'!$B$11</x:f>
        <x:v>2</x:v>
      </x:c>
      <x:c r="P948" s="60" t="n">
        <x:f>N948*'参数'!$B$12</x:f>
        <x:v>1</x:v>
      </x:c>
      <x:c r="Q948" t="str">
        <x:f>C948&amp;"d"</x:f>
        <x:v>C28d</x:v>
      </x:c>
      <x:c r="R948" t="str">
        <x:f>C948&amp;"p"</x:f>
        <x:v>C28p</x:v>
      </x:c>
      <x:c r="S948" t="str">
        <x:f>IF(AND(L948&gt;=H948+I948+J948,M948&gt;L948,F948&lt;&gt;""),"PASS","FAIL")</x:f>
        <x:v>PASS</x:v>
      </x:c>
      <x:c r="T948" t="n">
        <x:v>12</x:v>
      </x:c>
      <x:c r="U948" t="str">
        <x:v>pickup_after_delivery_completion_plus_usage_lag</x:v>
      </x:c>
    </x:row>
    <x:row r="949">
      <x:c r="A949" t="str">
        <x:v>Set2_100-5-1b</x:v>
      </x:c>
      <x:c r="B949" t="str">
        <x:v>short_same_day</x:v>
      </x:c>
      <x:c r="C949" t="str">
        <x:v>C29</x:v>
      </x:c>
      <x:c r="D949" s="59" t="n">
        <x:v>8</x:v>
      </x:c>
      <x:c r="E949" s="59" t="n">
        <x:v>10</x:v>
      </x:c>
      <x:c r="F949" s="59" t="str">
        <x:v>S0</x:v>
      </x:c>
      <x:c r="G949" s="59" t="n">
        <x:v>229</x:v>
      </x:c>
      <x:c r="H949" s="59" t="n">
        <x:v>247</x:v>
      </x:c>
      <x:c r="I949" s="59" t="n">
        <x:v>10</x:v>
      </x:c>
      <x:c r="J949" s="60" t="n">
        <x:f>'参数'!$C$4</x:f>
        <x:v>120</x:v>
      </x:c>
      <x:c r="K949" s="60" t="n">
        <x:f>'参数'!$D$4</x:f>
        <x:v>180</x:v>
      </x:c>
      <x:c r="L949" s="60" t="n">
        <x:f>H949+I949+J949</x:f>
        <x:v>377</x:v>
      </x:c>
      <x:c r="M949" s="60" t="n">
        <x:f>L949+K949</x:f>
        <x:v>557</x:v>
      </x:c>
      <x:c r="N949" s="60" t="n">
        <x:f>'参数'!$B$10</x:f>
        <x:v>1</x:v>
      </x:c>
      <x:c r="O949" s="60" t="n">
        <x:f>N949*'参数'!$B$11</x:f>
        <x:v>2</x:v>
      </x:c>
      <x:c r="P949" s="60" t="n">
        <x:f>N949*'参数'!$B$12</x:f>
        <x:v>1</x:v>
      </x:c>
      <x:c r="Q949" t="str">
        <x:f>C949&amp;"d"</x:f>
        <x:v>C29d</x:v>
      </x:c>
      <x:c r="R949" t="str">
        <x:f>C949&amp;"p"</x:f>
        <x:v>C29p</x:v>
      </x:c>
      <x:c r="S949" t="str">
        <x:f>IF(AND(L949&gt;=H949+I949+J949,M949&gt;L949,F949&lt;&gt;""),"PASS","FAIL")</x:f>
        <x:v>PASS</x:v>
      </x:c>
      <x:c r="T949" t="n">
        <x:v>7</x:v>
      </x:c>
      <x:c r="U949" t="str">
        <x:v>pickup_after_delivery_completion_plus_usage_lag</x:v>
      </x:c>
    </x:row>
    <x:row r="950">
      <x:c r="A950" t="str">
        <x:v>Set2_100-5-1b</x:v>
      </x:c>
      <x:c r="B950" t="str">
        <x:v>short_same_day</x:v>
      </x:c>
      <x:c r="C950" t="str">
        <x:v>C30</x:v>
      </x:c>
      <x:c r="D950" s="59" t="n">
        <x:v>45</x:v>
      </x:c>
      <x:c r="E950" s="59" t="n">
        <x:v>28</x:v>
      </x:c>
      <x:c r="F950" s="59" t="str">
        <x:v>S1</x:v>
      </x:c>
      <x:c r="G950" s="59" t="n">
        <x:v>249</x:v>
      </x:c>
      <x:c r="H950" s="59" t="n">
        <x:v>283</x:v>
      </x:c>
      <x:c r="I950" s="59" t="n">
        <x:v>10</x:v>
      </x:c>
      <x:c r="J950" s="60" t="n">
        <x:f>'参数'!$C$4</x:f>
        <x:v>120</x:v>
      </x:c>
      <x:c r="K950" s="60" t="n">
        <x:f>'参数'!$D$4</x:f>
        <x:v>180</x:v>
      </x:c>
      <x:c r="L950" s="60" t="n">
        <x:f>H950+I950+J950</x:f>
        <x:v>413</x:v>
      </x:c>
      <x:c r="M950" s="60" t="n">
        <x:f>L950+K950</x:f>
        <x:v>593</x:v>
      </x:c>
      <x:c r="N950" s="60" t="n">
        <x:f>'参数'!$B$10</x:f>
        <x:v>1</x:v>
      </x:c>
      <x:c r="O950" s="60" t="n">
        <x:f>N950*'参数'!$B$11</x:f>
        <x:v>2</x:v>
      </x:c>
      <x:c r="P950" s="60" t="n">
        <x:f>N950*'参数'!$B$12</x:f>
        <x:v>1</x:v>
      </x:c>
      <x:c r="Q950" t="str">
        <x:f>C950&amp;"d"</x:f>
        <x:v>C30d</x:v>
      </x:c>
      <x:c r="R950" t="str">
        <x:f>C950&amp;"p"</x:f>
        <x:v>C30p</x:v>
      </x:c>
      <x:c r="S950" t="str">
        <x:f>IF(AND(L950&gt;=H950+I950+J950,M950&gt;L950,F950&lt;&gt;""),"PASS","FAIL")</x:f>
        <x:v>PASS</x:v>
      </x:c>
      <x:c r="T950" t="n">
        <x:v>1</x:v>
      </x:c>
      <x:c r="U950" t="str">
        <x:v>pickup_after_delivery_completion_plus_usage_lag</x:v>
      </x:c>
    </x:row>
    <x:row r="951">
      <x:c r="A951" t="str">
        <x:v>Set2_100-5-1b</x:v>
      </x:c>
      <x:c r="B951" t="str">
        <x:v>short_same_day</x:v>
      </x:c>
      <x:c r="C951" t="str">
        <x:v>C31</x:v>
      </x:c>
      <x:c r="D951" s="59" t="n">
        <x:v>49</x:v>
      </x:c>
      <x:c r="E951" s="59" t="n">
        <x:v>11</x:v>
      </x:c>
      <x:c r="F951" s="59" t="str">
        <x:v>S1</x:v>
      </x:c>
      <x:c r="G951" s="59" t="n">
        <x:v>147</x:v>
      </x:c>
      <x:c r="H951" s="59" t="n">
        <x:v>179</x:v>
      </x:c>
      <x:c r="I951" s="59" t="n">
        <x:v>10</x:v>
      </x:c>
      <x:c r="J951" s="60" t="n">
        <x:f>'参数'!$C$4</x:f>
        <x:v>120</x:v>
      </x:c>
      <x:c r="K951" s="60" t="n">
        <x:f>'参数'!$D$4</x:f>
        <x:v>180</x:v>
      </x:c>
      <x:c r="L951" s="60" t="n">
        <x:f>H951+I951+J951</x:f>
        <x:v>309</x:v>
      </x:c>
      <x:c r="M951" s="60" t="n">
        <x:f>L951+K951</x:f>
        <x:v>489</x:v>
      </x:c>
      <x:c r="N951" s="60" t="n">
        <x:f>'参数'!$B$10</x:f>
        <x:v>1</x:v>
      </x:c>
      <x:c r="O951" s="60" t="n">
        <x:f>N951*'参数'!$B$11</x:f>
        <x:v>2</x:v>
      </x:c>
      <x:c r="P951" s="60" t="n">
        <x:f>N951*'参数'!$B$12</x:f>
        <x:v>1</x:v>
      </x:c>
      <x:c r="Q951" t="str">
        <x:f>C951&amp;"d"</x:f>
        <x:v>C31d</x:v>
      </x:c>
      <x:c r="R951" t="str">
        <x:f>C951&amp;"p"</x:f>
        <x:v>C31p</x:v>
      </x:c>
      <x:c r="S951" t="str">
        <x:f>IF(AND(L951&gt;=H951+I951+J951,M951&gt;L951,F951&lt;&gt;""),"PASS","FAIL")</x:f>
        <x:v>PASS</x:v>
      </x:c>
      <x:c r="T951" t="n">
        <x:v>10</x:v>
      </x:c>
      <x:c r="U951" t="str">
        <x:v>pickup_after_delivery_completion_plus_usage_lag</x:v>
      </x:c>
    </x:row>
    <x:row r="952">
      <x:c r="A952" t="str">
        <x:v>Set2_100-5-1b</x:v>
      </x:c>
      <x:c r="B952" t="str">
        <x:v>short_same_day</x:v>
      </x:c>
      <x:c r="C952" t="str">
        <x:v>C32</x:v>
      </x:c>
      <x:c r="D952" s="59" t="n">
        <x:v>28</x:v>
      </x:c>
      <x:c r="E952" s="59" t="n">
        <x:v>10</x:v>
      </x:c>
      <x:c r="F952" s="59" t="str">
        <x:v>S3</x:v>
      </x:c>
      <x:c r="G952" s="59" t="n">
        <x:v>298</x:v>
      </x:c>
      <x:c r="H952" s="59" t="n">
        <x:v>328</x:v>
      </x:c>
      <x:c r="I952" s="59" t="n">
        <x:v>10</x:v>
      </x:c>
      <x:c r="J952" s="60" t="n">
        <x:f>'参数'!$C$4</x:f>
        <x:v>120</x:v>
      </x:c>
      <x:c r="K952" s="60" t="n">
        <x:f>'参数'!$D$4</x:f>
        <x:v>180</x:v>
      </x:c>
      <x:c r="L952" s="60" t="n">
        <x:f>H952+I952+J952</x:f>
        <x:v>458</x:v>
      </x:c>
      <x:c r="M952" s="60" t="n">
        <x:f>L952+K952</x:f>
        <x:v>638</x:v>
      </x:c>
      <x:c r="N952" s="60" t="n">
        <x:f>'参数'!$B$10</x:f>
        <x:v>1</x:v>
      </x:c>
      <x:c r="O952" s="60" t="n">
        <x:f>N952*'参数'!$B$11</x:f>
        <x:v>2</x:v>
      </x:c>
      <x:c r="P952" s="60" t="n">
        <x:f>N952*'参数'!$B$12</x:f>
        <x:v>1</x:v>
      </x:c>
      <x:c r="Q952" t="str">
        <x:f>C952&amp;"d"</x:f>
        <x:v>C32d</x:v>
      </x:c>
      <x:c r="R952" t="str">
        <x:f>C952&amp;"p"</x:f>
        <x:v>C32p</x:v>
      </x:c>
      <x:c r="S952" t="str">
        <x:f>IF(AND(L952&gt;=H952+I952+J952,M952&gt;L952,F952&lt;&gt;""),"PASS","FAIL")</x:f>
        <x:v>PASS</x:v>
      </x:c>
      <x:c r="T952" t="n">
        <x:v>18</x:v>
      </x:c>
      <x:c r="U952" t="str">
        <x:v>pickup_after_delivery_completion_plus_usage_lag</x:v>
      </x:c>
    </x:row>
    <x:row r="953">
      <x:c r="A953" t="str">
        <x:v>Set2_100-5-1b</x:v>
      </x:c>
      <x:c r="B953" t="str">
        <x:v>short_same_day</x:v>
      </x:c>
      <x:c r="C953" t="str">
        <x:v>C33</x:v>
      </x:c>
      <x:c r="D953" s="59" t="n">
        <x:v>9</x:v>
      </x:c>
      <x:c r="E953" s="59" t="n">
        <x:v>10</x:v>
      </x:c>
      <x:c r="F953" s="59" t="str">
        <x:v>S0</x:v>
      </x:c>
      <x:c r="G953" s="59" t="n">
        <x:v>302</x:v>
      </x:c>
      <x:c r="H953" s="59" t="n">
        <x:v>318</x:v>
      </x:c>
      <x:c r="I953" s="59" t="n">
        <x:v>10</x:v>
      </x:c>
      <x:c r="J953" s="60" t="n">
        <x:f>'参数'!$C$4</x:f>
        <x:v>120</x:v>
      </x:c>
      <x:c r="K953" s="60" t="n">
        <x:f>'参数'!$D$4</x:f>
        <x:v>180</x:v>
      </x:c>
      <x:c r="L953" s="60" t="n">
        <x:f>H953+I953+J953</x:f>
        <x:v>448</x:v>
      </x:c>
      <x:c r="M953" s="60" t="n">
        <x:f>L953+K953</x:f>
        <x:v>628</x:v>
      </x:c>
      <x:c r="N953" s="60" t="n">
        <x:f>'参数'!$B$10</x:f>
        <x:v>1</x:v>
      </x:c>
      <x:c r="O953" s="60" t="n">
        <x:f>N953*'参数'!$B$11</x:f>
        <x:v>2</x:v>
      </x:c>
      <x:c r="P953" s="60" t="n">
        <x:f>N953*'参数'!$B$12</x:f>
        <x:v>1</x:v>
      </x:c>
      <x:c r="Q953" t="str">
        <x:f>C953&amp;"d"</x:f>
        <x:v>C33d</x:v>
      </x:c>
      <x:c r="R953" t="str">
        <x:f>C953&amp;"p"</x:f>
        <x:v>C33p</x:v>
      </x:c>
      <x:c r="S953" t="str">
        <x:f>IF(AND(L953&gt;=H953+I953+J953,M953&gt;L953,F953&lt;&gt;""),"PASS","FAIL")</x:f>
        <x:v>PASS</x:v>
      </x:c>
      <x:c r="T953" t="n">
        <x:v>1</x:v>
      </x:c>
      <x:c r="U953" t="str">
        <x:v>pickup_after_delivery_completion_plus_usage_lag</x:v>
      </x:c>
    </x:row>
    <x:row r="954">
      <x:c r="A954" t="str">
        <x:v>Set2_100-5-1b</x:v>
      </x:c>
      <x:c r="B954" t="str">
        <x:v>short_same_day</x:v>
      </x:c>
      <x:c r="C954" t="str">
        <x:v>C34</x:v>
      </x:c>
      <x:c r="D954" s="59" t="n">
        <x:v>39</x:v>
      </x:c>
      <x:c r="E954" s="59" t="n">
        <x:v>50</x:v>
      </x:c>
      <x:c r="F954" s="59" t="str">
        <x:v>S4</x:v>
      </x:c>
      <x:c r="G954" s="59" t="n">
        <x:v>122</x:v>
      </x:c>
      <x:c r="H954" s="59" t="n">
        <x:v>152</x:v>
      </x:c>
      <x:c r="I954" s="59" t="n">
        <x:v>10</x:v>
      </x:c>
      <x:c r="J954" s="60" t="n">
        <x:f>'参数'!$C$4</x:f>
        <x:v>120</x:v>
      </x:c>
      <x:c r="K954" s="60" t="n">
        <x:f>'参数'!$D$4</x:f>
        <x:v>180</x:v>
      </x:c>
      <x:c r="L954" s="60" t="n">
        <x:f>H954+I954+J954</x:f>
        <x:v>282</x:v>
      </x:c>
      <x:c r="M954" s="60" t="n">
        <x:f>L954+K954</x:f>
        <x:v>462</x:v>
      </x:c>
      <x:c r="N954" s="60" t="n">
        <x:f>'参数'!$B$10</x:f>
        <x:v>1</x:v>
      </x:c>
      <x:c r="O954" s="60" t="n">
        <x:f>N954*'参数'!$B$11</x:f>
        <x:v>2</x:v>
      </x:c>
      <x:c r="P954" s="60" t="n">
        <x:f>N954*'参数'!$B$12</x:f>
        <x:v>1</x:v>
      </x:c>
      <x:c r="Q954" t="str">
        <x:f>C954&amp;"d"</x:f>
        <x:v>C34d</x:v>
      </x:c>
      <x:c r="R954" t="str">
        <x:f>C954&amp;"p"</x:f>
        <x:v>C34p</x:v>
      </x:c>
      <x:c r="S954" t="str">
        <x:f>IF(AND(L954&gt;=H954+I954+J954,M954&gt;L954,F954&lt;&gt;""),"PASS","FAIL")</x:f>
        <x:v>PASS</x:v>
      </x:c>
      <x:c r="T954" t="n">
        <x:v>10</x:v>
      </x:c>
      <x:c r="U954" t="str">
        <x:v>pickup_after_delivery_completion_plus_usage_lag</x:v>
      </x:c>
    </x:row>
    <x:row r="955">
      <x:c r="A955" t="str">
        <x:v>Set2_100-5-1b</x:v>
      </x:c>
      <x:c r="B955" t="str">
        <x:v>short_same_day</x:v>
      </x:c>
      <x:c r="C955" t="str">
        <x:v>C35</x:v>
      </x:c>
      <x:c r="D955" s="59" t="n">
        <x:v>33</x:v>
      </x:c>
      <x:c r="E955" s="59" t="n">
        <x:v>31</x:v>
      </x:c>
      <x:c r="F955" s="59" t="str">
        <x:v>S3</x:v>
      </x:c>
      <x:c r="G955" s="59" t="n">
        <x:v>492</x:v>
      </x:c>
      <x:c r="H955" s="59" t="n">
        <x:v>518</x:v>
      </x:c>
      <x:c r="I955" s="59" t="n">
        <x:v>10</x:v>
      </x:c>
      <x:c r="J955" s="60" t="n">
        <x:f>'参数'!$C$4</x:f>
        <x:v>120</x:v>
      </x:c>
      <x:c r="K955" s="60" t="n">
        <x:f>'参数'!$D$4</x:f>
        <x:v>180</x:v>
      </x:c>
      <x:c r="L955" s="60" t="n">
        <x:f>H955+I955+J955</x:f>
        <x:v>648</x:v>
      </x:c>
      <x:c r="M955" s="60" t="n">
        <x:f>L955+K955</x:f>
        <x:v>828</x:v>
      </x:c>
      <x:c r="N955" s="60" t="n">
        <x:f>'参数'!$B$10</x:f>
        <x:v>1</x:v>
      </x:c>
      <x:c r="O955" s="60" t="n">
        <x:f>N955*'参数'!$B$11</x:f>
        <x:v>2</x:v>
      </x:c>
      <x:c r="P955" s="60" t="n">
        <x:f>N955*'参数'!$B$12</x:f>
        <x:v>1</x:v>
      </x:c>
      <x:c r="Q955" t="str">
        <x:f>C955&amp;"d"</x:f>
        <x:v>C35d</x:v>
      </x:c>
      <x:c r="R955" t="str">
        <x:f>C955&amp;"p"</x:f>
        <x:v>C35p</x:v>
      </x:c>
      <x:c r="S955" t="str">
        <x:f>IF(AND(L955&gt;=H955+I955+J955,M955&gt;L955,F955&lt;&gt;""),"PASS","FAIL")</x:f>
        <x:v>PASS</x:v>
      </x:c>
      <x:c r="T955" t="n">
        <x:v>8</x:v>
      </x:c>
      <x:c r="U955" t="str">
        <x:v>pickup_after_delivery_completion_plus_usage_lag</x:v>
      </x:c>
    </x:row>
    <x:row r="956">
      <x:c r="A956" t="str">
        <x:v>Set2_100-5-1b</x:v>
      </x:c>
      <x:c r="B956" t="str">
        <x:v>short_same_day</x:v>
      </x:c>
      <x:c r="C956" t="str">
        <x:v>C36</x:v>
      </x:c>
      <x:c r="D956" s="59" t="n">
        <x:v>20</x:v>
      </x:c>
      <x:c r="E956" s="59" t="n">
        <x:v>8</x:v>
      </x:c>
      <x:c r="F956" s="59" t="str">
        <x:v>S3</x:v>
      </x:c>
      <x:c r="G956" s="59" t="n">
        <x:v>241</x:v>
      </x:c>
      <x:c r="H956" s="59" t="n">
        <x:v>251</x:v>
      </x:c>
      <x:c r="I956" s="59" t="n">
        <x:v>10</x:v>
      </x:c>
      <x:c r="J956" s="60" t="n">
        <x:f>'参数'!$C$4</x:f>
        <x:v>120</x:v>
      </x:c>
      <x:c r="K956" s="60" t="n">
        <x:f>'参数'!$D$4</x:f>
        <x:v>180</x:v>
      </x:c>
      <x:c r="L956" s="60" t="n">
        <x:f>H956+I956+J956</x:f>
        <x:v>381</x:v>
      </x:c>
      <x:c r="M956" s="60" t="n">
        <x:f>L956+K956</x:f>
        <x:v>561</x:v>
      </x:c>
      <x:c r="N956" s="60" t="n">
        <x:f>'参数'!$B$10</x:f>
        <x:v>1</x:v>
      </x:c>
      <x:c r="O956" s="60" t="n">
        <x:f>N956*'参数'!$B$11</x:f>
        <x:v>2</x:v>
      </x:c>
      <x:c r="P956" s="60" t="n">
        <x:f>N956*'参数'!$B$12</x:f>
        <x:v>1</x:v>
      </x:c>
      <x:c r="Q956" t="str">
        <x:f>C956&amp;"d"</x:f>
        <x:v>C36d</x:v>
      </x:c>
      <x:c r="R956" t="str">
        <x:f>C956&amp;"p"</x:f>
        <x:v>C36p</x:v>
      </x:c>
      <x:c r="S956" t="str">
        <x:f>IF(AND(L956&gt;=H956+I956+J956,M956&gt;L956,F956&lt;&gt;""),"PASS","FAIL")</x:f>
        <x:v>PASS</x:v>
      </x:c>
      <x:c r="T956" t="n">
        <x:v>2</x:v>
      </x:c>
      <x:c r="U956" t="str">
        <x:v>pickup_after_delivery_completion_plus_usage_lag</x:v>
      </x:c>
    </x:row>
    <x:row r="957">
      <x:c r="A957" t="str">
        <x:v>Set2_100-5-1b</x:v>
      </x:c>
      <x:c r="B957" t="str">
        <x:v>short_same_day</x:v>
      </x:c>
      <x:c r="C957" t="str">
        <x:v>C37</x:v>
      </x:c>
      <x:c r="D957" s="59" t="n">
        <x:v>39</x:v>
      </x:c>
      <x:c r="E957" s="59" t="n">
        <x:v>48</x:v>
      </x:c>
      <x:c r="F957" s="59" t="str">
        <x:v>S4</x:v>
      </x:c>
      <x:c r="G957" s="59" t="n">
        <x:v>250</x:v>
      </x:c>
      <x:c r="H957" s="59" t="n">
        <x:v>266</x:v>
      </x:c>
      <x:c r="I957" s="59" t="n">
        <x:v>10</x:v>
      </x:c>
      <x:c r="J957" s="60" t="n">
        <x:f>'参数'!$C$4</x:f>
        <x:v>120</x:v>
      </x:c>
      <x:c r="K957" s="60" t="n">
        <x:f>'参数'!$D$4</x:f>
        <x:v>180</x:v>
      </x:c>
      <x:c r="L957" s="60" t="n">
        <x:f>H957+I957+J957</x:f>
        <x:v>396</x:v>
      </x:c>
      <x:c r="M957" s="60" t="n">
        <x:f>L957+K957</x:f>
        <x:v>576</x:v>
      </x:c>
      <x:c r="N957" s="60" t="n">
        <x:f>'参数'!$B$10</x:f>
        <x:v>1</x:v>
      </x:c>
      <x:c r="O957" s="60" t="n">
        <x:f>N957*'参数'!$B$11</x:f>
        <x:v>2</x:v>
      </x:c>
      <x:c r="P957" s="60" t="n">
        <x:f>N957*'参数'!$B$12</x:f>
        <x:v>1</x:v>
      </x:c>
      <x:c r="Q957" t="str">
        <x:f>C957&amp;"d"</x:f>
        <x:v>C37d</x:v>
      </x:c>
      <x:c r="R957" t="str">
        <x:f>C957&amp;"p"</x:f>
        <x:v>C37p</x:v>
      </x:c>
      <x:c r="S957" t="str">
        <x:f>IF(AND(L957&gt;=H957+I957+J957,M957&gt;L957,F957&lt;&gt;""),"PASS","FAIL")</x:f>
        <x:v>PASS</x:v>
      </x:c>
      <x:c r="T957" t="n">
        <x:v>4</x:v>
      </x:c>
      <x:c r="U957" t="str">
        <x:v>pickup_after_delivery_completion_plus_usage_lag</x:v>
      </x:c>
    </x:row>
    <x:row r="958">
      <x:c r="A958" t="str">
        <x:v>Set2_100-5-1b</x:v>
      </x:c>
      <x:c r="B958" t="str">
        <x:v>short_same_day</x:v>
      </x:c>
      <x:c r="C958" t="str">
        <x:v>C38</x:v>
      </x:c>
      <x:c r="D958" s="59" t="n">
        <x:v>29</x:v>
      </x:c>
      <x:c r="E958" s="59" t="n">
        <x:v>3</x:v>
      </x:c>
      <x:c r="F958" s="59" t="str">
        <x:v>S1</x:v>
      </x:c>
      <x:c r="G958" s="59" t="n">
        <x:v>296</x:v>
      </x:c>
      <x:c r="H958" s="59" t="n">
        <x:v>316</x:v>
      </x:c>
      <x:c r="I958" s="59" t="n">
        <x:v>10</x:v>
      </x:c>
      <x:c r="J958" s="60" t="n">
        <x:f>'参数'!$C$4</x:f>
        <x:v>120</x:v>
      </x:c>
      <x:c r="K958" s="60" t="n">
        <x:f>'参数'!$D$4</x:f>
        <x:v>180</x:v>
      </x:c>
      <x:c r="L958" s="60" t="n">
        <x:f>H958+I958+J958</x:f>
        <x:v>446</x:v>
      </x:c>
      <x:c r="M958" s="60" t="n">
        <x:f>L958+K958</x:f>
        <x:v>626</x:v>
      </x:c>
      <x:c r="N958" s="60" t="n">
        <x:f>'参数'!$B$10</x:f>
        <x:v>1</x:v>
      </x:c>
      <x:c r="O958" s="60" t="n">
        <x:f>N958*'参数'!$B$11</x:f>
        <x:v>2</x:v>
      </x:c>
      <x:c r="P958" s="60" t="n">
        <x:f>N958*'参数'!$B$12</x:f>
        <x:v>1</x:v>
      </x:c>
      <x:c r="Q958" t="str">
        <x:f>C958&amp;"d"</x:f>
        <x:v>C38d</x:v>
      </x:c>
      <x:c r="R958" t="str">
        <x:f>C958&amp;"p"</x:f>
        <x:v>C38p</x:v>
      </x:c>
      <x:c r="S958" t="str">
        <x:f>IF(AND(L958&gt;=H958+I958+J958,M958&gt;L958,F958&lt;&gt;""),"PASS","FAIL")</x:f>
        <x:v>PASS</x:v>
      </x:c>
      <x:c r="T958" t="n">
        <x:v>3</x:v>
      </x:c>
      <x:c r="U958" t="str">
        <x:v>pickup_after_delivery_completion_plus_usage_lag</x:v>
      </x:c>
    </x:row>
    <x:row r="959">
      <x:c r="A959" t="str">
        <x:v>Set2_100-5-1b</x:v>
      </x:c>
      <x:c r="B959" t="str">
        <x:v>short_same_day</x:v>
      </x:c>
      <x:c r="C959" t="str">
        <x:v>C39</x:v>
      </x:c>
      <x:c r="D959" s="59" t="n">
        <x:v>43</x:v>
      </x:c>
      <x:c r="E959" s="59" t="n">
        <x:v>32</x:v>
      </x:c>
      <x:c r="F959" s="59" t="str">
        <x:v>S1</x:v>
      </x:c>
      <x:c r="G959" s="59" t="n">
        <x:v>542</x:v>
      </x:c>
      <x:c r="H959" s="59" t="n">
        <x:v>570</x:v>
      </x:c>
      <x:c r="I959" s="59" t="n">
        <x:v>10</x:v>
      </x:c>
      <x:c r="J959" s="60" t="n">
        <x:f>'参数'!$C$4</x:f>
        <x:v>120</x:v>
      </x:c>
      <x:c r="K959" s="60" t="n">
        <x:f>'参数'!$D$4</x:f>
        <x:v>180</x:v>
      </x:c>
      <x:c r="L959" s="60" t="n">
        <x:f>H959+I959+J959</x:f>
        <x:v>700</x:v>
      </x:c>
      <x:c r="M959" s="60" t="n">
        <x:f>L959+K959</x:f>
        <x:v>880</x:v>
      </x:c>
      <x:c r="N959" s="60" t="n">
        <x:f>'参数'!$B$10</x:f>
        <x:v>1</x:v>
      </x:c>
      <x:c r="O959" s="60" t="n">
        <x:f>N959*'参数'!$B$11</x:f>
        <x:v>2</x:v>
      </x:c>
      <x:c r="P959" s="60" t="n">
        <x:f>N959*'参数'!$B$12</x:f>
        <x:v>1</x:v>
      </x:c>
      <x:c r="Q959" t="str">
        <x:f>C959&amp;"d"</x:f>
        <x:v>C39d</x:v>
      </x:c>
      <x:c r="R959" t="str">
        <x:f>C959&amp;"p"</x:f>
        <x:v>C39p</x:v>
      </x:c>
      <x:c r="S959" t="str">
        <x:f>IF(AND(L959&gt;=H959+I959+J959,M959&gt;L959,F959&lt;&gt;""),"PASS","FAIL")</x:f>
        <x:v>PASS</x:v>
      </x:c>
      <x:c r="T959" t="n">
        <x:v>0</x:v>
      </x:c>
      <x:c r="U959" t="str">
        <x:v>pickup_after_delivery_completion_plus_usage_lag</x:v>
      </x:c>
    </x:row>
    <x:row r="960">
      <x:c r="A960" t="str">
        <x:v>Set2_100-5-1b</x:v>
      </x:c>
      <x:c r="B960" t="str">
        <x:v>short_same_day</x:v>
      </x:c>
      <x:c r="C960" t="str">
        <x:v>C40</x:v>
      </x:c>
      <x:c r="D960" s="59" t="n">
        <x:v>34</x:v>
      </x:c>
      <x:c r="E960" s="59" t="n">
        <x:v>9</x:v>
      </x:c>
      <x:c r="F960" s="59" t="str">
        <x:v>S1</x:v>
      </x:c>
      <x:c r="G960" s="59" t="n">
        <x:v>197</x:v>
      </x:c>
      <x:c r="H960" s="59" t="n">
        <x:v>229</x:v>
      </x:c>
      <x:c r="I960" s="59" t="n">
        <x:v>10</x:v>
      </x:c>
      <x:c r="J960" s="60" t="n">
        <x:f>'参数'!$C$4</x:f>
        <x:v>120</x:v>
      </x:c>
      <x:c r="K960" s="60" t="n">
        <x:f>'参数'!$D$4</x:f>
        <x:v>180</x:v>
      </x:c>
      <x:c r="L960" s="60" t="n">
        <x:f>H960+I960+J960</x:f>
        <x:v>359</x:v>
      </x:c>
      <x:c r="M960" s="60" t="n">
        <x:f>L960+K960</x:f>
        <x:v>539</x:v>
      </x:c>
      <x:c r="N960" s="60" t="n">
        <x:f>'参数'!$B$10</x:f>
        <x:v>1</x:v>
      </x:c>
      <x:c r="O960" s="60" t="n">
        <x:f>N960*'参数'!$B$11</x:f>
        <x:v>2</x:v>
      </x:c>
      <x:c r="P960" s="60" t="n">
        <x:f>N960*'参数'!$B$12</x:f>
        <x:v>1</x:v>
      </x:c>
      <x:c r="Q960" t="str">
        <x:f>C960&amp;"d"</x:f>
        <x:v>C40d</x:v>
      </x:c>
      <x:c r="R960" t="str">
        <x:f>C960&amp;"p"</x:f>
        <x:v>C40p</x:v>
      </x:c>
      <x:c r="S960" t="str">
        <x:f>IF(AND(L960&gt;=H960+I960+J960,M960&gt;L960,F960&lt;&gt;""),"PASS","FAIL")</x:f>
        <x:v>PASS</x:v>
      </x:c>
      <x:c r="T960" t="n">
        <x:v>9</x:v>
      </x:c>
      <x:c r="U960" t="str">
        <x:v>pickup_after_delivery_completion_plus_usage_lag</x:v>
      </x:c>
    </x:row>
    <x:row r="961">
      <x:c r="A961" t="str">
        <x:v>Set2_100-5-1b</x:v>
      </x:c>
      <x:c r="B961" t="str">
        <x:v>short_same_day</x:v>
      </x:c>
      <x:c r="C961" t="str">
        <x:v>C41</x:v>
      </x:c>
      <x:c r="D961" s="59" t="n">
        <x:v>42</x:v>
      </x:c>
      <x:c r="E961" s="59" t="n">
        <x:v>40</x:v>
      </x:c>
      <x:c r="F961" s="59" t="str">
        <x:v>S3</x:v>
      </x:c>
      <x:c r="G961" s="59" t="n">
        <x:v>481</x:v>
      </x:c>
      <x:c r="H961" s="59" t="n">
        <x:v>515</x:v>
      </x:c>
      <x:c r="I961" s="59" t="n">
        <x:v>10</x:v>
      </x:c>
      <x:c r="J961" s="60" t="n">
        <x:f>'参数'!$C$4</x:f>
        <x:v>120</x:v>
      </x:c>
      <x:c r="K961" s="60" t="n">
        <x:f>'参数'!$D$4</x:f>
        <x:v>180</x:v>
      </x:c>
      <x:c r="L961" s="60" t="n">
        <x:f>H961+I961+J961</x:f>
        <x:v>645</x:v>
      </x:c>
      <x:c r="M961" s="60" t="n">
        <x:f>L961+K961</x:f>
        <x:v>825</x:v>
      </x:c>
      <x:c r="N961" s="60" t="n">
        <x:f>'参数'!$B$10</x:f>
        <x:v>1</x:v>
      </x:c>
      <x:c r="O961" s="60" t="n">
        <x:f>N961*'参数'!$B$11</x:f>
        <x:v>2</x:v>
      </x:c>
      <x:c r="P961" s="60" t="n">
        <x:f>N961*'参数'!$B$12</x:f>
        <x:v>1</x:v>
      </x:c>
      <x:c r="Q961" t="str">
        <x:f>C961&amp;"d"</x:f>
        <x:v>C41d</x:v>
      </x:c>
      <x:c r="R961" t="str">
        <x:f>C961&amp;"p"</x:f>
        <x:v>C41p</x:v>
      </x:c>
      <x:c r="S961" t="str">
        <x:f>IF(AND(L961&gt;=H961+I961+J961,M961&gt;L961,F961&lt;&gt;""),"PASS","FAIL")</x:f>
        <x:v>PASS</x:v>
      </x:c>
      <x:c r="T961" t="n">
        <x:v>14</x:v>
      </x:c>
      <x:c r="U961" t="str">
        <x:v>pickup_after_delivery_completion_plus_usage_lag</x:v>
      </x:c>
    </x:row>
    <x:row r="962">
      <x:c r="A962" t="str">
        <x:v>Set2_100-5-1b</x:v>
      </x:c>
      <x:c r="B962" t="str">
        <x:v>short_same_day</x:v>
      </x:c>
      <x:c r="C962" t="str">
        <x:v>C42</x:v>
      </x:c>
      <x:c r="D962" s="59" t="n">
        <x:v>25</x:v>
      </x:c>
      <x:c r="E962" s="59" t="n">
        <x:v>49</x:v>
      </x:c>
      <x:c r="F962" s="59" t="str">
        <x:v>S4</x:v>
      </x:c>
      <x:c r="G962" s="59" t="n">
        <x:v>251</x:v>
      </x:c>
      <x:c r="H962" s="59" t="n">
        <x:v>277</x:v>
      </x:c>
      <x:c r="I962" s="59" t="n">
        <x:v>10</x:v>
      </x:c>
      <x:c r="J962" s="60" t="n">
        <x:f>'参数'!$C$4</x:f>
        <x:v>120</x:v>
      </x:c>
      <x:c r="K962" s="60" t="n">
        <x:f>'参数'!$D$4</x:f>
        <x:v>180</x:v>
      </x:c>
      <x:c r="L962" s="60" t="n">
        <x:f>H962+I962+J962</x:f>
        <x:v>407</x:v>
      </x:c>
      <x:c r="M962" s="60" t="n">
        <x:f>L962+K962</x:f>
        <x:v>587</x:v>
      </x:c>
      <x:c r="N962" s="60" t="n">
        <x:f>'参数'!$B$10</x:f>
        <x:v>1</x:v>
      </x:c>
      <x:c r="O962" s="60" t="n">
        <x:f>N962*'参数'!$B$11</x:f>
        <x:v>2</x:v>
      </x:c>
      <x:c r="P962" s="60" t="n">
        <x:f>N962*'参数'!$B$12</x:f>
        <x:v>1</x:v>
      </x:c>
      <x:c r="Q962" t="str">
        <x:f>C962&amp;"d"</x:f>
        <x:v>C42d</x:v>
      </x:c>
      <x:c r="R962" t="str">
        <x:f>C962&amp;"p"</x:f>
        <x:v>C42p</x:v>
      </x:c>
      <x:c r="S962" t="str">
        <x:f>IF(AND(L962&gt;=H962+I962+J962,M962&gt;L962,F962&lt;&gt;""),"PASS","FAIL")</x:f>
        <x:v>PASS</x:v>
      </x:c>
      <x:c r="T962" t="n">
        <x:v>10</x:v>
      </x:c>
      <x:c r="U962" t="str">
        <x:v>pickup_after_delivery_completion_plus_usage_lag</x:v>
      </x:c>
    </x:row>
    <x:row r="963">
      <x:c r="A963" t="str">
        <x:v>Set2_100-5-1b</x:v>
      </x:c>
      <x:c r="B963" t="str">
        <x:v>short_same_day</x:v>
      </x:c>
      <x:c r="C963" t="str">
        <x:v>C43</x:v>
      </x:c>
      <x:c r="D963" s="59" t="n">
        <x:v>27</x:v>
      </x:c>
      <x:c r="E963" s="59" t="n">
        <x:v>4</x:v>
      </x:c>
      <x:c r="F963" s="59" t="str">
        <x:v>S1</x:v>
      </x:c>
      <x:c r="G963" s="59" t="n">
        <x:v>318</x:v>
      </x:c>
      <x:c r="H963" s="59" t="n">
        <x:v>344</x:v>
      </x:c>
      <x:c r="I963" s="59" t="n">
        <x:v>10</x:v>
      </x:c>
      <x:c r="J963" s="60" t="n">
        <x:f>'参数'!$C$4</x:f>
        <x:v>120</x:v>
      </x:c>
      <x:c r="K963" s="60" t="n">
        <x:f>'参数'!$D$4</x:f>
        <x:v>180</x:v>
      </x:c>
      <x:c r="L963" s="60" t="n">
        <x:f>H963+I963+J963</x:f>
        <x:v>474</x:v>
      </x:c>
      <x:c r="M963" s="60" t="n">
        <x:f>L963+K963</x:f>
        <x:v>654</x:v>
      </x:c>
      <x:c r="N963" s="60" t="n">
        <x:f>'参数'!$B$10</x:f>
        <x:v>1</x:v>
      </x:c>
      <x:c r="O963" s="60" t="n">
        <x:f>N963*'参数'!$B$11</x:f>
        <x:v>2</x:v>
      </x:c>
      <x:c r="P963" s="60" t="n">
        <x:f>N963*'参数'!$B$12</x:f>
        <x:v>1</x:v>
      </x:c>
      <x:c r="Q963" t="str">
        <x:f>C963&amp;"d"</x:f>
        <x:v>C43d</x:v>
      </x:c>
      <x:c r="R963" t="str">
        <x:f>C963&amp;"p"</x:f>
        <x:v>C43p</x:v>
      </x:c>
      <x:c r="S963" t="str">
        <x:f>IF(AND(L963&gt;=H963+I963+J963,M963&gt;L963,F963&lt;&gt;""),"PASS","FAIL")</x:f>
        <x:v>PASS</x:v>
      </x:c>
      <x:c r="T963" t="n">
        <x:v>6</x:v>
      </x:c>
      <x:c r="U963" t="str">
        <x:v>pickup_after_delivery_completion_plus_usage_lag</x:v>
      </x:c>
    </x:row>
    <x:row r="964">
      <x:c r="A964" t="str">
        <x:v>Set2_100-5-1b</x:v>
      </x:c>
      <x:c r="B964" t="str">
        <x:v>short_same_day</x:v>
      </x:c>
      <x:c r="C964" t="str">
        <x:v>C44</x:v>
      </x:c>
      <x:c r="D964" s="59" t="n">
        <x:v>29</x:v>
      </x:c>
      <x:c r="E964" s="59" t="n">
        <x:v>37</x:v>
      </x:c>
      <x:c r="F964" s="59" t="str">
        <x:v>S3</x:v>
      </x:c>
      <x:c r="G964" s="59" t="n">
        <x:v>227</x:v>
      </x:c>
      <x:c r="H964" s="59" t="n">
        <x:v>243</x:v>
      </x:c>
      <x:c r="I964" s="59" t="n">
        <x:v>10</x:v>
      </x:c>
      <x:c r="J964" s="60" t="n">
        <x:f>'参数'!$C$4</x:f>
        <x:v>120</x:v>
      </x:c>
      <x:c r="K964" s="60" t="n">
        <x:f>'参数'!$D$4</x:f>
        <x:v>180</x:v>
      </x:c>
      <x:c r="L964" s="60" t="n">
        <x:f>H964+I964+J964</x:f>
        <x:v>373</x:v>
      </x:c>
      <x:c r="M964" s="60" t="n">
        <x:f>L964+K964</x:f>
        <x:v>553</x:v>
      </x:c>
      <x:c r="N964" s="60" t="n">
        <x:f>'参数'!$B$10</x:f>
        <x:v>1</x:v>
      </x:c>
      <x:c r="O964" s="60" t="n">
        <x:f>N964*'参数'!$B$11</x:f>
        <x:v>2</x:v>
      </x:c>
      <x:c r="P964" s="60" t="n">
        <x:f>N964*'参数'!$B$12</x:f>
        <x:v>1</x:v>
      </x:c>
      <x:c r="Q964" t="str">
        <x:f>C964&amp;"d"</x:f>
        <x:v>C44d</x:v>
      </x:c>
      <x:c r="R964" t="str">
        <x:f>C964&amp;"p"</x:f>
        <x:v>C44p</x:v>
      </x:c>
      <x:c r="S964" t="str">
        <x:f>IF(AND(L964&gt;=H964+I964+J964,M964&gt;L964,F964&lt;&gt;""),"PASS","FAIL")</x:f>
        <x:v>PASS</x:v>
      </x:c>
      <x:c r="T964" t="n">
        <x:v>0</x:v>
      </x:c>
      <x:c r="U964" t="str">
        <x:v>pickup_after_delivery_completion_plus_usage_lag</x:v>
      </x:c>
    </x:row>
    <x:row r="965">
      <x:c r="A965" t="str">
        <x:v>Set2_100-5-1b</x:v>
      </x:c>
      <x:c r="B965" t="str">
        <x:v>short_same_day</x:v>
      </x:c>
      <x:c r="C965" t="str">
        <x:v>C45</x:v>
      </x:c>
      <x:c r="D965" s="59" t="n">
        <x:v>28</x:v>
      </x:c>
      <x:c r="E965" s="59" t="n">
        <x:v>32</x:v>
      </x:c>
      <x:c r="F965" s="59" t="str">
        <x:v>S3</x:v>
      </x:c>
      <x:c r="G965" s="59" t="n">
        <x:v>153</x:v>
      </x:c>
      <x:c r="H965" s="59" t="n">
        <x:v>181</x:v>
      </x:c>
      <x:c r="I965" s="59" t="n">
        <x:v>10</x:v>
      </x:c>
      <x:c r="J965" s="60" t="n">
        <x:f>'参数'!$C$4</x:f>
        <x:v>120</x:v>
      </x:c>
      <x:c r="K965" s="60" t="n">
        <x:f>'参数'!$D$4</x:f>
        <x:v>180</x:v>
      </x:c>
      <x:c r="L965" s="60" t="n">
        <x:f>H965+I965+J965</x:f>
        <x:v>311</x:v>
      </x:c>
      <x:c r="M965" s="60" t="n">
        <x:f>L965+K965</x:f>
        <x:v>491</x:v>
      </x:c>
      <x:c r="N965" s="60" t="n">
        <x:f>'参数'!$B$10</x:f>
        <x:v>1</x:v>
      </x:c>
      <x:c r="O965" s="60" t="n">
        <x:f>N965*'参数'!$B$11</x:f>
        <x:v>2</x:v>
      </x:c>
      <x:c r="P965" s="60" t="n">
        <x:f>N965*'参数'!$B$12</x:f>
        <x:v>1</x:v>
      </x:c>
      <x:c r="Q965" t="str">
        <x:f>C965&amp;"d"</x:f>
        <x:v>C45d</x:v>
      </x:c>
      <x:c r="R965" t="str">
        <x:f>C965&amp;"p"</x:f>
        <x:v>C45p</x:v>
      </x:c>
      <x:c r="S965" t="str">
        <x:f>IF(AND(L965&gt;=H965+I965+J965,M965&gt;L965,F965&lt;&gt;""),"PASS","FAIL")</x:f>
        <x:v>PASS</x:v>
      </x:c>
      <x:c r="T965" t="n">
        <x:v>9</x:v>
      </x:c>
      <x:c r="U965" t="str">
        <x:v>pickup_after_delivery_completion_plus_usage_lag</x:v>
      </x:c>
    </x:row>
    <x:row r="966">
      <x:c r="A966" t="str">
        <x:v>Set2_100-5-1b</x:v>
      </x:c>
      <x:c r="B966" t="str">
        <x:v>short_same_day</x:v>
      </x:c>
      <x:c r="C966" t="str">
        <x:v>C46</x:v>
      </x:c>
      <x:c r="D966" s="59" t="n">
        <x:v>42</x:v>
      </x:c>
      <x:c r="E966" s="59" t="n">
        <x:v>8</x:v>
      </x:c>
      <x:c r="F966" s="59" t="str">
        <x:v>S1</x:v>
      </x:c>
      <x:c r="G966" s="59" t="n">
        <x:v>582</x:v>
      </x:c>
      <x:c r="H966" s="59" t="n">
        <x:v>618</x:v>
      </x:c>
      <x:c r="I966" s="59" t="n">
        <x:v>10</x:v>
      </x:c>
      <x:c r="J966" s="60" t="n">
        <x:f>'参数'!$C$4</x:f>
        <x:v>120</x:v>
      </x:c>
      <x:c r="K966" s="60" t="n">
        <x:f>'参数'!$D$4</x:f>
        <x:v>180</x:v>
      </x:c>
      <x:c r="L966" s="60" t="n">
        <x:f>H966+I966+J966</x:f>
        <x:v>748</x:v>
      </x:c>
      <x:c r="M966" s="60" t="n">
        <x:f>L966+K966</x:f>
        <x:v>928</x:v>
      </x:c>
      <x:c r="N966" s="60" t="n">
        <x:f>'参数'!$B$10</x:f>
        <x:v>1</x:v>
      </x:c>
      <x:c r="O966" s="60" t="n">
        <x:f>N966*'参数'!$B$11</x:f>
        <x:v>2</x:v>
      </x:c>
      <x:c r="P966" s="60" t="n">
        <x:f>N966*'参数'!$B$12</x:f>
        <x:v>1</x:v>
      </x:c>
      <x:c r="Q966" t="str">
        <x:f>C966&amp;"d"</x:f>
        <x:v>C46d</x:v>
      </x:c>
      <x:c r="R966" t="str">
        <x:f>C966&amp;"p"</x:f>
        <x:v>C46p</x:v>
      </x:c>
      <x:c r="S966" t="str">
        <x:f>IF(AND(L966&gt;=H966+I966+J966,M966&gt;L966,F966&lt;&gt;""),"PASS","FAIL")</x:f>
        <x:v>PASS</x:v>
      </x:c>
      <x:c r="T966" t="n">
        <x:v>4</x:v>
      </x:c>
      <x:c r="U966" t="str">
        <x:v>pickup_after_delivery_completion_plus_usage_lag</x:v>
      </x:c>
    </x:row>
    <x:row r="967">
      <x:c r="A967" t="str">
        <x:v>Set2_100-5-1b</x:v>
      </x:c>
      <x:c r="B967" t="str">
        <x:v>short_same_day</x:v>
      </x:c>
      <x:c r="C967" t="str">
        <x:v>C47</x:v>
      </x:c>
      <x:c r="D967" s="59" t="n">
        <x:v>18</x:v>
      </x:c>
      <x:c r="E967" s="59" t="n">
        <x:v>22</x:v>
      </x:c>
      <x:c r="F967" s="59" t="str">
        <x:v>S3</x:v>
      </x:c>
      <x:c r="G967" s="59" t="n">
        <x:v>453</x:v>
      </x:c>
      <x:c r="H967" s="59" t="n">
        <x:v>485</x:v>
      </x:c>
      <x:c r="I967" s="59" t="n">
        <x:v>10</x:v>
      </x:c>
      <x:c r="J967" s="60" t="n">
        <x:f>'参数'!$C$4</x:f>
        <x:v>120</x:v>
      </x:c>
      <x:c r="K967" s="60" t="n">
        <x:f>'参数'!$D$4</x:f>
        <x:v>180</x:v>
      </x:c>
      <x:c r="L967" s="60" t="n">
        <x:f>H967+I967+J967</x:f>
        <x:v>615</x:v>
      </x:c>
      <x:c r="M967" s="60" t="n">
        <x:f>L967+K967</x:f>
        <x:v>795</x:v>
      </x:c>
      <x:c r="N967" s="60" t="n">
        <x:f>'参数'!$B$10</x:f>
        <x:v>1</x:v>
      </x:c>
      <x:c r="O967" s="60" t="n">
        <x:f>N967*'参数'!$B$11</x:f>
        <x:v>2</x:v>
      </x:c>
      <x:c r="P967" s="60" t="n">
        <x:f>N967*'参数'!$B$12</x:f>
        <x:v>1</x:v>
      </x:c>
      <x:c r="Q967" t="str">
        <x:f>C967&amp;"d"</x:f>
        <x:v>C47d</x:v>
      </x:c>
      <x:c r="R967" t="str">
        <x:f>C967&amp;"p"</x:f>
        <x:v>C47p</x:v>
      </x:c>
      <x:c r="S967" t="str">
        <x:f>IF(AND(L967&gt;=H967+I967+J967,M967&gt;L967,F967&lt;&gt;""),"PASS","FAIL")</x:f>
        <x:v>PASS</x:v>
      </x:c>
      <x:c r="T967" t="n">
        <x:v>0</x:v>
      </x:c>
      <x:c r="U967" t="str">
        <x:v>pickup_after_delivery_completion_plus_usage_lag</x:v>
      </x:c>
    </x:row>
    <x:row r="968">
      <x:c r="A968" t="str">
        <x:v>Set2_100-5-1b</x:v>
      </x:c>
      <x:c r="B968" t="str">
        <x:v>short_same_day</x:v>
      </x:c>
      <x:c r="C968" t="str">
        <x:v>C48</x:v>
      </x:c>
      <x:c r="D968" s="59" t="n">
        <x:v>20</x:v>
      </x:c>
      <x:c r="E968" s="59" t="n">
        <x:v>33</x:v>
      </x:c>
      <x:c r="F968" s="59" t="str">
        <x:v>S3</x:v>
      </x:c>
      <x:c r="G968" s="59" t="n">
        <x:v>377</x:v>
      </x:c>
      <x:c r="H968" s="59" t="n">
        <x:v>405</x:v>
      </x:c>
      <x:c r="I968" s="59" t="n">
        <x:v>10</x:v>
      </x:c>
      <x:c r="J968" s="60" t="n">
        <x:f>'参数'!$C$4</x:f>
        <x:v>120</x:v>
      </x:c>
      <x:c r="K968" s="60" t="n">
        <x:f>'参数'!$D$4</x:f>
        <x:v>180</x:v>
      </x:c>
      <x:c r="L968" s="60" t="n">
        <x:f>H968+I968+J968</x:f>
        <x:v>535</x:v>
      </x:c>
      <x:c r="M968" s="60" t="n">
        <x:f>L968+K968</x:f>
        <x:v>715</x:v>
      </x:c>
      <x:c r="N968" s="60" t="n">
        <x:f>'参数'!$B$10</x:f>
        <x:v>1</x:v>
      </x:c>
      <x:c r="O968" s="60" t="n">
        <x:f>N968*'参数'!$B$11</x:f>
        <x:v>2</x:v>
      </x:c>
      <x:c r="P968" s="60" t="n">
        <x:f>N968*'参数'!$B$12</x:f>
        <x:v>1</x:v>
      </x:c>
      <x:c r="Q968" t="str">
        <x:f>C968&amp;"d"</x:f>
        <x:v>C48d</x:v>
      </x:c>
      <x:c r="R968" t="str">
        <x:f>C968&amp;"p"</x:f>
        <x:v>C48p</x:v>
      </x:c>
      <x:c r="S968" t="str">
        <x:f>IF(AND(L968&gt;=H968+I968+J968,M968&gt;L968,F968&lt;&gt;""),"PASS","FAIL")</x:f>
        <x:v>PASS</x:v>
      </x:c>
      <x:c r="T968" t="n">
        <x:v>0</x:v>
      </x:c>
      <x:c r="U968" t="str">
        <x:v>pickup_after_delivery_completion_plus_usage_lag</x:v>
      </x:c>
    </x:row>
    <x:row r="969">
      <x:c r="A969" t="str">
        <x:v>Set2_100-5-1b</x:v>
      </x:c>
      <x:c r="B969" t="str">
        <x:v>short_same_day</x:v>
      </x:c>
      <x:c r="C969" t="str">
        <x:v>C49</x:v>
      </x:c>
      <x:c r="D969" s="59" t="n">
        <x:v>28</x:v>
      </x:c>
      <x:c r="E969" s="59" t="n">
        <x:v>48</x:v>
      </x:c>
      <x:c r="F969" s="59" t="str">
        <x:v>S4</x:v>
      </x:c>
      <x:c r="G969" s="59" t="n">
        <x:v>310</x:v>
      </x:c>
      <x:c r="H969" s="59" t="n">
        <x:v>322</x:v>
      </x:c>
      <x:c r="I969" s="59" t="n">
        <x:v>10</x:v>
      </x:c>
      <x:c r="J969" s="60" t="n">
        <x:f>'参数'!$C$4</x:f>
        <x:v>120</x:v>
      </x:c>
      <x:c r="K969" s="60" t="n">
        <x:f>'参数'!$D$4</x:f>
        <x:v>180</x:v>
      </x:c>
      <x:c r="L969" s="60" t="n">
        <x:f>H969+I969+J969</x:f>
        <x:v>452</x:v>
      </x:c>
      <x:c r="M969" s="60" t="n">
        <x:f>L969+K969</x:f>
        <x:v>632</x:v>
      </x:c>
      <x:c r="N969" s="60" t="n">
        <x:f>'参数'!$B$10</x:f>
        <x:v>1</x:v>
      </x:c>
      <x:c r="O969" s="60" t="n">
        <x:f>N969*'参数'!$B$11</x:f>
        <x:v>2</x:v>
      </x:c>
      <x:c r="P969" s="60" t="n">
        <x:f>N969*'参数'!$B$12</x:f>
        <x:v>1</x:v>
      </x:c>
      <x:c r="Q969" t="str">
        <x:f>C969&amp;"d"</x:f>
        <x:v>C49d</x:v>
      </x:c>
      <x:c r="R969" t="str">
        <x:f>C969&amp;"p"</x:f>
        <x:v>C49p</x:v>
      </x:c>
      <x:c r="S969" t="str">
        <x:f>IF(AND(L969&gt;=H969+I969+J969,M969&gt;L969,F969&lt;&gt;""),"PASS","FAIL")</x:f>
        <x:v>PASS</x:v>
      </x:c>
      <x:c r="T969" t="n">
        <x:v>8</x:v>
      </x:c>
      <x:c r="U969" t="str">
        <x:v>pickup_after_delivery_completion_plus_usage_lag</x:v>
      </x:c>
    </x:row>
    <x:row r="970">
      <x:c r="A970" t="str">
        <x:v>Set2_100-5-1b</x:v>
      </x:c>
      <x:c r="B970" t="str">
        <x:v>short_same_day</x:v>
      </x:c>
      <x:c r="C970" t="str">
        <x:v>C50</x:v>
      </x:c>
      <x:c r="D970" s="59" t="n">
        <x:v>35</x:v>
      </x:c>
      <x:c r="E970" s="59" t="n">
        <x:v>19</x:v>
      </x:c>
      <x:c r="F970" s="59" t="str">
        <x:v>S1</x:v>
      </x:c>
      <x:c r="G970" s="59" t="n">
        <x:v>169</x:v>
      </x:c>
      <x:c r="H970" s="59" t="n">
        <x:v>181</x:v>
      </x:c>
      <x:c r="I970" s="59" t="n">
        <x:v>10</x:v>
      </x:c>
      <x:c r="J970" s="60" t="n">
        <x:f>'参数'!$C$4</x:f>
        <x:v>120</x:v>
      </x:c>
      <x:c r="K970" s="60" t="n">
        <x:f>'参数'!$D$4</x:f>
        <x:v>180</x:v>
      </x:c>
      <x:c r="L970" s="60" t="n">
        <x:f>H970+I970+J970</x:f>
        <x:v>311</x:v>
      </x:c>
      <x:c r="M970" s="60" t="n">
        <x:f>L970+K970</x:f>
        <x:v>491</x:v>
      </x:c>
      <x:c r="N970" s="60" t="n">
        <x:f>'参数'!$B$10</x:f>
        <x:v>1</x:v>
      </x:c>
      <x:c r="O970" s="60" t="n">
        <x:f>N970*'参数'!$B$11</x:f>
        <x:v>2</x:v>
      </x:c>
      <x:c r="P970" s="60" t="n">
        <x:f>N970*'参数'!$B$12</x:f>
        <x:v>1</x:v>
      </x:c>
      <x:c r="Q970" t="str">
        <x:f>C970&amp;"d"</x:f>
        <x:v>C50d</x:v>
      </x:c>
      <x:c r="R970" t="str">
        <x:f>C970&amp;"p"</x:f>
        <x:v>C50p</x:v>
      </x:c>
      <x:c r="S970" t="str">
        <x:f>IF(AND(L970&gt;=H970+I970+J970,M970&gt;L970,F970&lt;&gt;""),"PASS","FAIL")</x:f>
        <x:v>PASS</x:v>
      </x:c>
      <x:c r="T970" t="n">
        <x:v>6</x:v>
      </x:c>
      <x:c r="U970" t="str">
        <x:v>pickup_after_delivery_completion_plus_usage_lag</x:v>
      </x:c>
    </x:row>
    <x:row r="971">
      <x:c r="A971" t="str">
        <x:v>Set2_100-5-1b</x:v>
      </x:c>
      <x:c r="B971" t="str">
        <x:v>short_same_day</x:v>
      </x:c>
      <x:c r="C971" t="str">
        <x:v>C51</x:v>
      </x:c>
      <x:c r="D971" s="59" t="n">
        <x:v>49</x:v>
      </x:c>
      <x:c r="E971" s="59" t="n">
        <x:v>36</x:v>
      </x:c>
      <x:c r="F971" s="59" t="str">
        <x:v>S1</x:v>
      </x:c>
      <x:c r="G971" s="59" t="n">
        <x:v>405</x:v>
      </x:c>
      <x:c r="H971" s="59" t="n">
        <x:v>443</x:v>
      </x:c>
      <x:c r="I971" s="59" t="n">
        <x:v>10</x:v>
      </x:c>
      <x:c r="J971" s="60" t="n">
        <x:f>'参数'!$C$4</x:f>
        <x:v>120</x:v>
      </x:c>
      <x:c r="K971" s="60" t="n">
        <x:f>'参数'!$D$4</x:f>
        <x:v>180</x:v>
      </x:c>
      <x:c r="L971" s="60" t="n">
        <x:f>H971+I971+J971</x:f>
        <x:v>573</x:v>
      </x:c>
      <x:c r="M971" s="60" t="n">
        <x:f>L971+K971</x:f>
        <x:v>753</x:v>
      </x:c>
      <x:c r="N971" s="60" t="n">
        <x:f>'参数'!$B$10</x:f>
        <x:v>1</x:v>
      </x:c>
      <x:c r="O971" s="60" t="n">
        <x:f>N971*'参数'!$B$11</x:f>
        <x:v>2</x:v>
      </x:c>
      <x:c r="P971" s="60" t="n">
        <x:f>N971*'参数'!$B$12</x:f>
        <x:v>1</x:v>
      </x:c>
      <x:c r="Q971" t="str">
        <x:f>C971&amp;"d"</x:f>
        <x:v>C51d</x:v>
      </x:c>
      <x:c r="R971" t="str">
        <x:f>C971&amp;"p"</x:f>
        <x:v>C51p</x:v>
      </x:c>
      <x:c r="S971" t="str">
        <x:f>IF(AND(L971&gt;=H971+I971+J971,M971&gt;L971,F971&lt;&gt;""),"PASS","FAIL")</x:f>
        <x:v>PASS</x:v>
      </x:c>
      <x:c r="T971" t="n">
        <x:v>8</x:v>
      </x:c>
      <x:c r="U971" t="str">
        <x:v>pickup_after_delivery_completion_plus_usage_lag</x:v>
      </x:c>
    </x:row>
    <x:row r="972">
      <x:c r="A972" t="str">
        <x:v>Set2_100-5-1b</x:v>
      </x:c>
      <x:c r="B972" t="str">
        <x:v>short_same_day</x:v>
      </x:c>
      <x:c r="C972" t="str">
        <x:v>C52</x:v>
      </x:c>
      <x:c r="D972" s="59" t="n">
        <x:v>49</x:v>
      </x:c>
      <x:c r="E972" s="59" t="n">
        <x:v>35</x:v>
      </x:c>
      <x:c r="F972" s="59" t="str">
        <x:v>S1</x:v>
      </x:c>
      <x:c r="G972" s="59" t="n">
        <x:v>355</x:v>
      </x:c>
      <x:c r="H972" s="59" t="n">
        <x:v>391</x:v>
      </x:c>
      <x:c r="I972" s="59" t="n">
        <x:v>10</x:v>
      </x:c>
      <x:c r="J972" s="60" t="n">
        <x:f>'参数'!$C$4</x:f>
        <x:v>120</x:v>
      </x:c>
      <x:c r="K972" s="60" t="n">
        <x:f>'参数'!$D$4</x:f>
        <x:v>180</x:v>
      </x:c>
      <x:c r="L972" s="60" t="n">
        <x:f>H972+I972+J972</x:f>
        <x:v>521</x:v>
      </x:c>
      <x:c r="M972" s="60" t="n">
        <x:f>L972+K972</x:f>
        <x:v>701</x:v>
      </x:c>
      <x:c r="N972" s="60" t="n">
        <x:f>'参数'!$B$10</x:f>
        <x:v>1</x:v>
      </x:c>
      <x:c r="O972" s="60" t="n">
        <x:f>N972*'参数'!$B$11</x:f>
        <x:v>2</x:v>
      </x:c>
      <x:c r="P972" s="60" t="n">
        <x:f>N972*'参数'!$B$12</x:f>
        <x:v>1</x:v>
      </x:c>
      <x:c r="Q972" t="str">
        <x:f>C972&amp;"d"</x:f>
        <x:v>C52d</x:v>
      </x:c>
      <x:c r="R972" t="str">
        <x:f>C972&amp;"p"</x:f>
        <x:v>C52p</x:v>
      </x:c>
      <x:c r="S972" t="str">
        <x:f>IF(AND(L972&gt;=H972+I972+J972,M972&gt;L972,F972&lt;&gt;""),"PASS","FAIL")</x:f>
        <x:v>PASS</x:v>
      </x:c>
      <x:c r="T972" t="n">
        <x:v>11</x:v>
      </x:c>
      <x:c r="U972" t="str">
        <x:v>pickup_after_delivery_completion_plus_usage_lag</x:v>
      </x:c>
    </x:row>
    <x:row r="973">
      <x:c r="A973" t="str">
        <x:v>Set2_100-5-1b</x:v>
      </x:c>
      <x:c r="B973" t="str">
        <x:v>short_same_day</x:v>
      </x:c>
      <x:c r="C973" t="str">
        <x:v>C53</x:v>
      </x:c>
      <x:c r="D973" s="59" t="n">
        <x:v>25</x:v>
      </x:c>
      <x:c r="E973" s="59" t="n">
        <x:v>25</x:v>
      </x:c>
      <x:c r="F973" s="59" t="str">
        <x:v>S3</x:v>
      </x:c>
      <x:c r="G973" s="59" t="n">
        <x:v>264</x:v>
      </x:c>
      <x:c r="H973" s="59" t="n">
        <x:v>290</x:v>
      </x:c>
      <x:c r="I973" s="59" t="n">
        <x:v>10</x:v>
      </x:c>
      <x:c r="J973" s="60" t="n">
        <x:f>'参数'!$C$4</x:f>
        <x:v>120</x:v>
      </x:c>
      <x:c r="K973" s="60" t="n">
        <x:f>'参数'!$D$4</x:f>
        <x:v>180</x:v>
      </x:c>
      <x:c r="L973" s="60" t="n">
        <x:f>H973+I973+J973</x:f>
        <x:v>420</x:v>
      </x:c>
      <x:c r="M973" s="60" t="n">
        <x:f>L973+K973</x:f>
        <x:v>600</x:v>
      </x:c>
      <x:c r="N973" s="60" t="n">
        <x:f>'参数'!$B$10</x:f>
        <x:v>1</x:v>
      </x:c>
      <x:c r="O973" s="60" t="n">
        <x:f>N973*'参数'!$B$11</x:f>
        <x:v>2</x:v>
      </x:c>
      <x:c r="P973" s="60" t="n">
        <x:f>N973*'参数'!$B$12</x:f>
        <x:v>1</x:v>
      </x:c>
      <x:c r="Q973" t="str">
        <x:f>C973&amp;"d"</x:f>
        <x:v>C53d</x:v>
      </x:c>
      <x:c r="R973" t="str">
        <x:f>C973&amp;"p"</x:f>
        <x:v>C53p</x:v>
      </x:c>
      <x:c r="S973" t="str">
        <x:f>IF(AND(L973&gt;=H973+I973+J973,M973&gt;L973,F973&lt;&gt;""),"PASS","FAIL")</x:f>
        <x:v>PASS</x:v>
      </x:c>
      <x:c r="T973" t="n">
        <x:v>1</x:v>
      </x:c>
      <x:c r="U973" t="str">
        <x:v>pickup_after_delivery_completion_plus_usage_lag</x:v>
      </x:c>
    </x:row>
    <x:row r="974">
      <x:c r="A974" t="str">
        <x:v>Set2_100-5-1b</x:v>
      </x:c>
      <x:c r="B974" t="str">
        <x:v>short_same_day</x:v>
      </x:c>
      <x:c r="C974" t="str">
        <x:v>C54</x:v>
      </x:c>
      <x:c r="D974" s="59" t="n">
        <x:v>6</x:v>
      </x:c>
      <x:c r="E974" s="59" t="n">
        <x:v>5</x:v>
      </x:c>
      <x:c r="F974" s="59" t="str">
        <x:v>S2</x:v>
      </x:c>
      <x:c r="G974" s="59" t="n">
        <x:v>487</x:v>
      </x:c>
      <x:c r="H974" s="59" t="n">
        <x:v>501</x:v>
      </x:c>
      <x:c r="I974" s="59" t="n">
        <x:v>10</x:v>
      </x:c>
      <x:c r="J974" s="60" t="n">
        <x:f>'参数'!$C$4</x:f>
        <x:v>120</x:v>
      </x:c>
      <x:c r="K974" s="60" t="n">
        <x:f>'参数'!$D$4</x:f>
        <x:v>180</x:v>
      </x:c>
      <x:c r="L974" s="60" t="n">
        <x:f>H974+I974+J974</x:f>
        <x:v>631</x:v>
      </x:c>
      <x:c r="M974" s="60" t="n">
        <x:f>L974+K974</x:f>
        <x:v>811</x:v>
      </x:c>
      <x:c r="N974" s="60" t="n">
        <x:f>'参数'!$B$10</x:f>
        <x:v>1</x:v>
      </x:c>
      <x:c r="O974" s="60" t="n">
        <x:f>N974*'参数'!$B$11</x:f>
        <x:v>2</x:v>
      </x:c>
      <x:c r="P974" s="60" t="n">
        <x:f>N974*'参数'!$B$12</x:f>
        <x:v>1</x:v>
      </x:c>
      <x:c r="Q974" t="str">
        <x:f>C974&amp;"d"</x:f>
        <x:v>C54d</x:v>
      </x:c>
      <x:c r="R974" t="str">
        <x:f>C974&amp;"p"</x:f>
        <x:v>C54p</x:v>
      </x:c>
      <x:c r="S974" t="str">
        <x:f>IF(AND(L974&gt;=H974+I974+J974,M974&gt;L974,F974&lt;&gt;""),"PASS","FAIL")</x:f>
        <x:v>PASS</x:v>
      </x:c>
      <x:c r="T974" t="n">
        <x:v>7</x:v>
      </x:c>
      <x:c r="U974" t="str">
        <x:v>pickup_after_delivery_completion_plus_usage_lag</x:v>
      </x:c>
    </x:row>
    <x:row r="975">
      <x:c r="A975" t="str">
        <x:v>Set2_100-5-1b</x:v>
      </x:c>
      <x:c r="B975" t="str">
        <x:v>short_same_day</x:v>
      </x:c>
      <x:c r="C975" t="str">
        <x:v>C55</x:v>
      </x:c>
      <x:c r="D975" s="59" t="n">
        <x:v>6</x:v>
      </x:c>
      <x:c r="E975" s="59" t="n">
        <x:v>24</x:v>
      </x:c>
      <x:c r="F975" s="59" t="str">
        <x:v>S3</x:v>
      </x:c>
      <x:c r="G975" s="59" t="n">
        <x:v>324</x:v>
      </x:c>
      <x:c r="H975" s="59" t="n">
        <x:v>342</x:v>
      </x:c>
      <x:c r="I975" s="59" t="n">
        <x:v>10</x:v>
      </x:c>
      <x:c r="J975" s="60" t="n">
        <x:f>'参数'!$C$4</x:f>
        <x:v>120</x:v>
      </x:c>
      <x:c r="K975" s="60" t="n">
        <x:f>'参数'!$D$4</x:f>
        <x:v>180</x:v>
      </x:c>
      <x:c r="L975" s="60" t="n">
        <x:f>H975+I975+J975</x:f>
        <x:v>472</x:v>
      </x:c>
      <x:c r="M975" s="60" t="n">
        <x:f>L975+K975</x:f>
        <x:v>652</x:v>
      </x:c>
      <x:c r="N975" s="60" t="n">
        <x:f>'参数'!$B$10</x:f>
        <x:v>1</x:v>
      </x:c>
      <x:c r="O975" s="60" t="n">
        <x:f>N975*'参数'!$B$11</x:f>
        <x:v>2</x:v>
      </x:c>
      <x:c r="P975" s="60" t="n">
        <x:f>N975*'参数'!$B$12</x:f>
        <x:v>1</x:v>
      </x:c>
      <x:c r="Q975" t="str">
        <x:f>C975&amp;"d"</x:f>
        <x:v>C55d</x:v>
      </x:c>
      <x:c r="R975" t="str">
        <x:f>C975&amp;"p"</x:f>
        <x:v>C55p</x:v>
      </x:c>
      <x:c r="S975" t="str">
        <x:f>IF(AND(L975&gt;=H975+I975+J975,M975&gt;L975,F975&lt;&gt;""),"PASS","FAIL")</x:f>
        <x:v>PASS</x:v>
      </x:c>
      <x:c r="T975" t="n">
        <x:v>0</x:v>
      </x:c>
      <x:c r="U975" t="str">
        <x:v>pickup_after_delivery_completion_plus_usage_lag</x:v>
      </x:c>
    </x:row>
    <x:row r="976">
      <x:c r="A976" t="str">
        <x:v>Set2_100-5-1b</x:v>
      </x:c>
      <x:c r="B976" t="str">
        <x:v>short_same_day</x:v>
      </x:c>
      <x:c r="C976" t="str">
        <x:v>C56</x:v>
      </x:c>
      <x:c r="D976" s="59" t="n">
        <x:v>38</x:v>
      </x:c>
      <x:c r="E976" s="59" t="n">
        <x:v>28</x:v>
      </x:c>
      <x:c r="F976" s="59" t="str">
        <x:v>S1</x:v>
      </x:c>
      <x:c r="G976" s="59" t="n">
        <x:v>137</x:v>
      </x:c>
      <x:c r="H976" s="59" t="n">
        <x:v>153</x:v>
      </x:c>
      <x:c r="I976" s="59" t="n">
        <x:v>10</x:v>
      </x:c>
      <x:c r="J976" s="60" t="n">
        <x:f>'参数'!$C$4</x:f>
        <x:v>120</x:v>
      </x:c>
      <x:c r="K976" s="60" t="n">
        <x:f>'参数'!$D$4</x:f>
        <x:v>180</x:v>
      </x:c>
      <x:c r="L976" s="60" t="n">
        <x:f>H976+I976+J976</x:f>
        <x:v>283</x:v>
      </x:c>
      <x:c r="M976" s="60" t="n">
        <x:f>L976+K976</x:f>
        <x:v>463</x:v>
      </x:c>
      <x:c r="N976" s="60" t="n">
        <x:f>'参数'!$B$10</x:f>
        <x:v>1</x:v>
      </x:c>
      <x:c r="O976" s="60" t="n">
        <x:f>N976*'参数'!$B$11</x:f>
        <x:v>2</x:v>
      </x:c>
      <x:c r="P976" s="60" t="n">
        <x:f>N976*'参数'!$B$12</x:f>
        <x:v>1</x:v>
      </x:c>
      <x:c r="Q976" t="str">
        <x:f>C976&amp;"d"</x:f>
        <x:v>C56d</x:v>
      </x:c>
      <x:c r="R976" t="str">
        <x:f>C976&amp;"p"</x:f>
        <x:v>C56p</x:v>
      </x:c>
      <x:c r="S976" t="str">
        <x:f>IF(AND(L976&gt;=H976+I976+J976,M976&gt;L976,F976&lt;&gt;""),"PASS","FAIL")</x:f>
        <x:v>PASS</x:v>
      </x:c>
      <x:c r="T976" t="n">
        <x:v>0</x:v>
      </x:c>
      <x:c r="U976" t="str">
        <x:v>pickup_after_delivery_completion_plus_usage_lag</x:v>
      </x:c>
    </x:row>
    <x:row r="977">
      <x:c r="A977" t="str">
        <x:v>Set2_100-5-1b</x:v>
      </x:c>
      <x:c r="B977" t="str">
        <x:v>short_same_day</x:v>
      </x:c>
      <x:c r="C977" t="str">
        <x:v>C57</x:v>
      </x:c>
      <x:c r="D977" s="59" t="n">
        <x:v>24</x:v>
      </x:c>
      <x:c r="E977" s="59" t="n">
        <x:v>27</x:v>
      </x:c>
      <x:c r="F977" s="59" t="str">
        <x:v>S3</x:v>
      </x:c>
      <x:c r="G977" s="59" t="n">
        <x:v>243</x:v>
      </x:c>
      <x:c r="H977" s="59" t="n">
        <x:v>263</x:v>
      </x:c>
      <x:c r="I977" s="59" t="n">
        <x:v>10</x:v>
      </x:c>
      <x:c r="J977" s="60" t="n">
        <x:f>'参数'!$C$4</x:f>
        <x:v>120</x:v>
      </x:c>
      <x:c r="K977" s="60" t="n">
        <x:f>'参数'!$D$4</x:f>
        <x:v>180</x:v>
      </x:c>
      <x:c r="L977" s="60" t="n">
        <x:f>H977+I977+J977</x:f>
        <x:v>393</x:v>
      </x:c>
      <x:c r="M977" s="60" t="n">
        <x:f>L977+K977</x:f>
        <x:v>573</x:v>
      </x:c>
      <x:c r="N977" s="60" t="n">
        <x:f>'参数'!$B$10</x:f>
        <x:v>1</x:v>
      </x:c>
      <x:c r="O977" s="60" t="n">
        <x:f>N977*'参数'!$B$11</x:f>
        <x:v>2</x:v>
      </x:c>
      <x:c r="P977" s="60" t="n">
        <x:f>N977*'参数'!$B$12</x:f>
        <x:v>1</x:v>
      </x:c>
      <x:c r="Q977" t="str">
        <x:f>C977&amp;"d"</x:f>
        <x:v>C57d</x:v>
      </x:c>
      <x:c r="R977" t="str">
        <x:f>C977&amp;"p"</x:f>
        <x:v>C57p</x:v>
      </x:c>
      <x:c r="S977" t="str">
        <x:f>IF(AND(L977&gt;=H977+I977+J977,M977&gt;L977,F977&lt;&gt;""),"PASS","FAIL")</x:f>
        <x:v>PASS</x:v>
      </x:c>
      <x:c r="T977" t="n">
        <x:v>12</x:v>
      </x:c>
      <x:c r="U977" t="str">
        <x:v>pickup_after_delivery_completion_plus_usage_lag</x:v>
      </x:c>
    </x:row>
    <x:row r="978">
      <x:c r="A978" t="str">
        <x:v>Set2_100-5-1b</x:v>
      </x:c>
      <x:c r="B978" t="str">
        <x:v>short_same_day</x:v>
      </x:c>
      <x:c r="C978" t="str">
        <x:v>C58</x:v>
      </x:c>
      <x:c r="D978" s="59" t="n">
        <x:v>49</x:v>
      </x:c>
      <x:c r="E978" s="59" t="n">
        <x:v>48</x:v>
      </x:c>
      <x:c r="F978" s="59" t="str">
        <x:v>S1</x:v>
      </x:c>
      <x:c r="G978" s="59" t="n">
        <x:v>177</x:v>
      </x:c>
      <x:c r="H978" s="59" t="n">
        <x:v>201</x:v>
      </x:c>
      <x:c r="I978" s="59" t="n">
        <x:v>10</x:v>
      </x:c>
      <x:c r="J978" s="60" t="n">
        <x:f>'参数'!$C$4</x:f>
        <x:v>120</x:v>
      </x:c>
      <x:c r="K978" s="60" t="n">
        <x:f>'参数'!$D$4</x:f>
        <x:v>180</x:v>
      </x:c>
      <x:c r="L978" s="60" t="n">
        <x:f>H978+I978+J978</x:f>
        <x:v>331</x:v>
      </x:c>
      <x:c r="M978" s="60" t="n">
        <x:f>L978+K978</x:f>
        <x:v>511</x:v>
      </x:c>
      <x:c r="N978" s="60" t="n">
        <x:f>'参数'!$B$10</x:f>
        <x:v>1</x:v>
      </x:c>
      <x:c r="O978" s="60" t="n">
        <x:f>N978*'参数'!$B$11</x:f>
        <x:v>2</x:v>
      </x:c>
      <x:c r="P978" s="60" t="n">
        <x:f>N978*'参数'!$B$12</x:f>
        <x:v>1</x:v>
      </x:c>
      <x:c r="Q978" t="str">
        <x:f>C978&amp;"d"</x:f>
        <x:v>C58d</x:v>
      </x:c>
      <x:c r="R978" t="str">
        <x:f>C978&amp;"p"</x:f>
        <x:v>C58p</x:v>
      </x:c>
      <x:c r="S978" t="str">
        <x:f>IF(AND(L978&gt;=H978+I978+J978,M978&gt;L978,F978&lt;&gt;""),"PASS","FAIL")</x:f>
        <x:v>PASS</x:v>
      </x:c>
      <x:c r="T978" t="n">
        <x:v>11</x:v>
      </x:c>
      <x:c r="U978" t="str">
        <x:v>pickup_after_delivery_completion_plus_usage_lag</x:v>
      </x:c>
    </x:row>
    <x:row r="979">
      <x:c r="A979" t="str">
        <x:v>Set2_100-5-1b</x:v>
      </x:c>
      <x:c r="B979" t="str">
        <x:v>short_same_day</x:v>
      </x:c>
      <x:c r="C979" t="str">
        <x:v>C59</x:v>
      </x:c>
      <x:c r="D979" s="59" t="n">
        <x:v>7</x:v>
      </x:c>
      <x:c r="E979" s="59" t="n">
        <x:v>44</x:v>
      </x:c>
      <x:c r="F979" s="59" t="str">
        <x:v>S4</x:v>
      </x:c>
      <x:c r="G979" s="59" t="n">
        <x:v>83</x:v>
      </x:c>
      <x:c r="H979" s="59" t="n">
        <x:v>119</x:v>
      </x:c>
      <x:c r="I979" s="59" t="n">
        <x:v>10</x:v>
      </x:c>
      <x:c r="J979" s="60" t="n">
        <x:f>'参数'!$C$4</x:f>
        <x:v>120</x:v>
      </x:c>
      <x:c r="K979" s="60" t="n">
        <x:f>'参数'!$D$4</x:f>
        <x:v>180</x:v>
      </x:c>
      <x:c r="L979" s="60" t="n">
        <x:f>H979+I979+J979</x:f>
        <x:v>249</x:v>
      </x:c>
      <x:c r="M979" s="60" t="n">
        <x:f>L979+K979</x:f>
        <x:v>429</x:v>
      </x:c>
      <x:c r="N979" s="60" t="n">
        <x:f>'参数'!$B$10</x:f>
        <x:v>1</x:v>
      </x:c>
      <x:c r="O979" s="60" t="n">
        <x:f>N979*'参数'!$B$11</x:f>
        <x:v>2</x:v>
      </x:c>
      <x:c r="P979" s="60" t="n">
        <x:f>N979*'参数'!$B$12</x:f>
        <x:v>1</x:v>
      </x:c>
      <x:c r="Q979" t="str">
        <x:f>C979&amp;"d"</x:f>
        <x:v>C59d</x:v>
      </x:c>
      <x:c r="R979" t="str">
        <x:f>C979&amp;"p"</x:f>
        <x:v>C59p</x:v>
      </x:c>
      <x:c r="S979" t="str">
        <x:f>IF(AND(L979&gt;=H979+I979+J979,M979&gt;L979,F979&lt;&gt;""),"PASS","FAIL")</x:f>
        <x:v>PASS</x:v>
      </x:c>
      <x:c r="T979" t="n">
        <x:v>13</x:v>
      </x:c>
      <x:c r="U979" t="str">
        <x:v>pickup_after_delivery_completion_plus_usage_lag</x:v>
      </x:c>
    </x:row>
    <x:row r="980">
      <x:c r="A980" t="str">
        <x:v>Set2_100-5-1b</x:v>
      </x:c>
      <x:c r="B980" t="str">
        <x:v>short_same_day</x:v>
      </x:c>
      <x:c r="C980" t="str">
        <x:v>C60</x:v>
      </x:c>
      <x:c r="D980" s="59" t="n">
        <x:v>18</x:v>
      </x:c>
      <x:c r="E980" s="59" t="n">
        <x:v>44</x:v>
      </x:c>
      <x:c r="F980" s="59" t="str">
        <x:v>S4</x:v>
      </x:c>
      <x:c r="G980" s="59" t="n">
        <x:v>278</x:v>
      </x:c>
      <x:c r="H980" s="59" t="n">
        <x:v>316</x:v>
      </x:c>
      <x:c r="I980" s="59" t="n">
        <x:v>10</x:v>
      </x:c>
      <x:c r="J980" s="60" t="n">
        <x:f>'参数'!$C$4</x:f>
        <x:v>120</x:v>
      </x:c>
      <x:c r="K980" s="60" t="n">
        <x:f>'参数'!$D$4</x:f>
        <x:v>180</x:v>
      </x:c>
      <x:c r="L980" s="60" t="n">
        <x:f>H980+I980+J980</x:f>
        <x:v>446</x:v>
      </x:c>
      <x:c r="M980" s="60" t="n">
        <x:f>L980+K980</x:f>
        <x:v>626</x:v>
      </x:c>
      <x:c r="N980" s="60" t="n">
        <x:f>'参数'!$B$10</x:f>
        <x:v>1</x:v>
      </x:c>
      <x:c r="O980" s="60" t="n">
        <x:f>N980*'参数'!$B$11</x:f>
        <x:v>2</x:v>
      </x:c>
      <x:c r="P980" s="60" t="n">
        <x:f>N980*'参数'!$B$12</x:f>
        <x:v>1</x:v>
      </x:c>
      <x:c r="Q980" t="str">
        <x:f>C980&amp;"d"</x:f>
        <x:v>C60d</x:v>
      </x:c>
      <x:c r="R980" t="str">
        <x:f>C980&amp;"p"</x:f>
        <x:v>C60p</x:v>
      </x:c>
      <x:c r="S980" t="str">
        <x:f>IF(AND(L980&gt;=H980+I980+J980,M980&gt;L980,F980&lt;&gt;""),"PASS","FAIL")</x:f>
        <x:v>PASS</x:v>
      </x:c>
      <x:c r="T980" t="n">
        <x:v>6</x:v>
      </x:c>
      <x:c r="U980" t="str">
        <x:v>pickup_after_delivery_completion_plus_usage_lag</x:v>
      </x:c>
    </x:row>
    <x:row r="981">
      <x:c r="A981" t="str">
        <x:v>Set2_100-5-1b</x:v>
      </x:c>
      <x:c r="B981" t="str">
        <x:v>short_same_day</x:v>
      </x:c>
      <x:c r="C981" t="str">
        <x:v>C61</x:v>
      </x:c>
      <x:c r="D981" s="59" t="n">
        <x:v>45</x:v>
      </x:c>
      <x:c r="E981" s="59" t="n">
        <x:v>46</x:v>
      </x:c>
      <x:c r="F981" s="59" t="str">
        <x:v>S3</x:v>
      </x:c>
      <x:c r="G981" s="59" t="n">
        <x:v>326</x:v>
      </x:c>
      <x:c r="H981" s="59" t="n">
        <x:v>344</x:v>
      </x:c>
      <x:c r="I981" s="59" t="n">
        <x:v>10</x:v>
      </x:c>
      <x:c r="J981" s="60" t="n">
        <x:f>'参数'!$C$4</x:f>
        <x:v>120</x:v>
      </x:c>
      <x:c r="K981" s="60" t="n">
        <x:f>'参数'!$D$4</x:f>
        <x:v>180</x:v>
      </x:c>
      <x:c r="L981" s="60" t="n">
        <x:f>H981+I981+J981</x:f>
        <x:v>474</x:v>
      </x:c>
      <x:c r="M981" s="60" t="n">
        <x:f>L981+K981</x:f>
        <x:v>654</x:v>
      </x:c>
      <x:c r="N981" s="60" t="n">
        <x:f>'参数'!$B$10</x:f>
        <x:v>1</x:v>
      </x:c>
      <x:c r="O981" s="60" t="n">
        <x:f>N981*'参数'!$B$11</x:f>
        <x:v>2</x:v>
      </x:c>
      <x:c r="P981" s="60" t="n">
        <x:f>N981*'参数'!$B$12</x:f>
        <x:v>1</x:v>
      </x:c>
      <x:c r="Q981" t="str">
        <x:f>C981&amp;"d"</x:f>
        <x:v>C61d</x:v>
      </x:c>
      <x:c r="R981" t="str">
        <x:f>C981&amp;"p"</x:f>
        <x:v>C61p</x:v>
      </x:c>
      <x:c r="S981" t="str">
        <x:f>IF(AND(L981&gt;=H981+I981+J981,M981&gt;L981,F981&lt;&gt;""),"PASS","FAIL")</x:f>
        <x:v>PASS</x:v>
      </x:c>
      <x:c r="T981" t="n">
        <x:v>4</x:v>
      </x:c>
      <x:c r="U981" t="str">
        <x:v>pickup_after_delivery_completion_plus_usage_lag</x:v>
      </x:c>
    </x:row>
    <x:row r="982">
      <x:c r="A982" t="str">
        <x:v>Set2_100-5-1b</x:v>
      </x:c>
      <x:c r="B982" t="str">
        <x:v>short_same_day</x:v>
      </x:c>
      <x:c r="C982" t="str">
        <x:v>C62</x:v>
      </x:c>
      <x:c r="D982" s="59" t="n">
        <x:v>23</x:v>
      </x:c>
      <x:c r="E982" s="59" t="n">
        <x:v>15</x:v>
      </x:c>
      <x:c r="F982" s="59" t="str">
        <x:v>S3</x:v>
      </x:c>
      <x:c r="G982" s="59" t="n">
        <x:v>142</x:v>
      </x:c>
      <x:c r="H982" s="59" t="n">
        <x:v>156</x:v>
      </x:c>
      <x:c r="I982" s="59" t="n">
        <x:v>10</x:v>
      </x:c>
      <x:c r="J982" s="60" t="n">
        <x:f>'参数'!$C$4</x:f>
        <x:v>120</x:v>
      </x:c>
      <x:c r="K982" s="60" t="n">
        <x:f>'参数'!$D$4</x:f>
        <x:v>180</x:v>
      </x:c>
      <x:c r="L982" s="60" t="n">
        <x:f>H982+I982+J982</x:f>
        <x:v>286</x:v>
      </x:c>
      <x:c r="M982" s="60" t="n">
        <x:f>L982+K982</x:f>
        <x:v>466</x:v>
      </x:c>
      <x:c r="N982" s="60" t="n">
        <x:f>'参数'!$B$10</x:f>
        <x:v>1</x:v>
      </x:c>
      <x:c r="O982" s="60" t="n">
        <x:f>N982*'参数'!$B$11</x:f>
        <x:v>2</x:v>
      </x:c>
      <x:c r="P982" s="60" t="n">
        <x:f>N982*'参数'!$B$12</x:f>
        <x:v>1</x:v>
      </x:c>
      <x:c r="Q982" t="str">
        <x:f>C982&amp;"d"</x:f>
        <x:v>C62d</x:v>
      </x:c>
      <x:c r="R982" t="str">
        <x:f>C982&amp;"p"</x:f>
        <x:v>C62p</x:v>
      </x:c>
      <x:c r="S982" t="str">
        <x:f>IF(AND(L982&gt;=H982+I982+J982,M982&gt;L982,F982&lt;&gt;""),"PASS","FAIL")</x:f>
        <x:v>PASS</x:v>
      </x:c>
      <x:c r="T982" t="n">
        <x:v>4</x:v>
      </x:c>
      <x:c r="U982" t="str">
        <x:v>pickup_after_delivery_completion_plus_usage_lag</x:v>
      </x:c>
    </x:row>
    <x:row r="983">
      <x:c r="A983" t="str">
        <x:v>Set2_100-5-1b</x:v>
      </x:c>
      <x:c r="B983" t="str">
        <x:v>short_same_day</x:v>
      </x:c>
      <x:c r="C983" t="str">
        <x:v>C63</x:v>
      </x:c>
      <x:c r="D983" s="59" t="n">
        <x:v>17</x:v>
      </x:c>
      <x:c r="E983" s="59" t="n">
        <x:v>47</x:v>
      </x:c>
      <x:c r="F983" s="59" t="str">
        <x:v>S4</x:v>
      </x:c>
      <x:c r="G983" s="59" t="n">
        <x:v>186</x:v>
      </x:c>
      <x:c r="H983" s="59" t="n">
        <x:v>204</x:v>
      </x:c>
      <x:c r="I983" s="59" t="n">
        <x:v>10</x:v>
      </x:c>
      <x:c r="J983" s="60" t="n">
        <x:f>'参数'!$C$4</x:f>
        <x:v>120</x:v>
      </x:c>
      <x:c r="K983" s="60" t="n">
        <x:f>'参数'!$D$4</x:f>
        <x:v>180</x:v>
      </x:c>
      <x:c r="L983" s="60" t="n">
        <x:f>H983+I983+J983</x:f>
        <x:v>334</x:v>
      </x:c>
      <x:c r="M983" s="60" t="n">
        <x:f>L983+K983</x:f>
        <x:v>514</x:v>
      </x:c>
      <x:c r="N983" s="60" t="n">
        <x:f>'参数'!$B$10</x:f>
        <x:v>1</x:v>
      </x:c>
      <x:c r="O983" s="60" t="n">
        <x:f>N983*'参数'!$B$11</x:f>
        <x:v>2</x:v>
      </x:c>
      <x:c r="P983" s="60" t="n">
        <x:f>N983*'参数'!$B$12</x:f>
        <x:v>1</x:v>
      </x:c>
      <x:c r="Q983" t="str">
        <x:f>C983&amp;"d"</x:f>
        <x:v>C63d</x:v>
      </x:c>
      <x:c r="R983" t="str">
        <x:f>C983&amp;"p"</x:f>
        <x:v>C63p</x:v>
      </x:c>
      <x:c r="S983" t="str">
        <x:f>IF(AND(L983&gt;=H983+I983+J983,M983&gt;L983,F983&lt;&gt;""),"PASS","FAIL")</x:f>
        <x:v>PASS</x:v>
      </x:c>
      <x:c r="T983" t="n">
        <x:v>2</x:v>
      </x:c>
      <x:c r="U983" t="str">
        <x:v>pickup_after_delivery_completion_plus_usage_lag</x:v>
      </x:c>
    </x:row>
    <x:row r="984">
      <x:c r="A984" t="str">
        <x:v>Set2_100-5-1b</x:v>
      </x:c>
      <x:c r="B984" t="str">
        <x:v>short_same_day</x:v>
      </x:c>
      <x:c r="C984" t="str">
        <x:v>C64</x:v>
      </x:c>
      <x:c r="D984" s="59" t="n">
        <x:v>47</x:v>
      </x:c>
      <x:c r="E984" s="59" t="n">
        <x:v>18</x:v>
      </x:c>
      <x:c r="F984" s="59" t="str">
        <x:v>S1</x:v>
      </x:c>
      <x:c r="G984" s="59" t="n">
        <x:v>426</x:v>
      </x:c>
      <x:c r="H984" s="59" t="n">
        <x:v>440</x:v>
      </x:c>
      <x:c r="I984" s="59" t="n">
        <x:v>10</x:v>
      </x:c>
      <x:c r="J984" s="60" t="n">
        <x:f>'参数'!$C$4</x:f>
        <x:v>120</x:v>
      </x:c>
      <x:c r="K984" s="60" t="n">
        <x:f>'参数'!$D$4</x:f>
        <x:v>180</x:v>
      </x:c>
      <x:c r="L984" s="60" t="n">
        <x:f>H984+I984+J984</x:f>
        <x:v>570</x:v>
      </x:c>
      <x:c r="M984" s="60" t="n">
        <x:f>L984+K984</x:f>
        <x:v>750</x:v>
      </x:c>
      <x:c r="N984" s="60" t="n">
        <x:f>'参数'!$B$10</x:f>
        <x:v>1</x:v>
      </x:c>
      <x:c r="O984" s="60" t="n">
        <x:f>N984*'参数'!$B$11</x:f>
        <x:v>2</x:v>
      </x:c>
      <x:c r="P984" s="60" t="n">
        <x:f>N984*'参数'!$B$12</x:f>
        <x:v>1</x:v>
      </x:c>
      <x:c r="Q984" t="str">
        <x:f>C984&amp;"d"</x:f>
        <x:v>C64d</x:v>
      </x:c>
      <x:c r="R984" t="str">
        <x:f>C984&amp;"p"</x:f>
        <x:v>C64p</x:v>
      </x:c>
      <x:c r="S984" t="str">
        <x:f>IF(AND(L984&gt;=H984+I984+J984,M984&gt;L984,F984&lt;&gt;""),"PASS","FAIL")</x:f>
        <x:v>PASS</x:v>
      </x:c>
      <x:c r="T984" t="n">
        <x:v>12</x:v>
      </x:c>
      <x:c r="U984" t="str">
        <x:v>pickup_after_delivery_completion_plus_usage_lag</x:v>
      </x:c>
    </x:row>
    <x:row r="985">
      <x:c r="A985" t="str">
        <x:v>Set2_100-5-1b</x:v>
      </x:c>
      <x:c r="B985" t="str">
        <x:v>short_same_day</x:v>
      </x:c>
      <x:c r="C985" t="str">
        <x:v>C65</x:v>
      </x:c>
      <x:c r="D985" s="59" t="n">
        <x:v>5</x:v>
      </x:c>
      <x:c r="E985" s="59" t="n">
        <x:v>18</x:v>
      </x:c>
      <x:c r="F985" s="59" t="str">
        <x:v>S0</x:v>
      </x:c>
      <x:c r="G985" s="59" t="n">
        <x:v>398</x:v>
      </x:c>
      <x:c r="H985" s="59" t="n">
        <x:v>428</x:v>
      </x:c>
      <x:c r="I985" s="59" t="n">
        <x:v>10</x:v>
      </x:c>
      <x:c r="J985" s="60" t="n">
        <x:f>'参数'!$C$4</x:f>
        <x:v>120</x:v>
      </x:c>
      <x:c r="K985" s="60" t="n">
        <x:f>'参数'!$D$4</x:f>
        <x:v>180</x:v>
      </x:c>
      <x:c r="L985" s="60" t="n">
        <x:f>H985+I985+J985</x:f>
        <x:v>558</x:v>
      </x:c>
      <x:c r="M985" s="60" t="n">
        <x:f>L985+K985</x:f>
        <x:v>738</x:v>
      </x:c>
      <x:c r="N985" s="60" t="n">
        <x:f>'参数'!$B$10</x:f>
        <x:v>1</x:v>
      </x:c>
      <x:c r="O985" s="60" t="n">
        <x:f>N985*'参数'!$B$11</x:f>
        <x:v>2</x:v>
      </x:c>
      <x:c r="P985" s="60" t="n">
        <x:f>N985*'参数'!$B$12</x:f>
        <x:v>1</x:v>
      </x:c>
      <x:c r="Q985" t="str">
        <x:f>C985&amp;"d"</x:f>
        <x:v>C65d</x:v>
      </x:c>
      <x:c r="R985" t="str">
        <x:f>C985&amp;"p"</x:f>
        <x:v>C65p</x:v>
      </x:c>
      <x:c r="S985" t="str">
        <x:f>IF(AND(L985&gt;=H985+I985+J985,M985&gt;L985,F985&lt;&gt;""),"PASS","FAIL")</x:f>
        <x:v>PASS</x:v>
      </x:c>
      <x:c r="T985" t="n">
        <x:v>4</x:v>
      </x:c>
      <x:c r="U985" t="str">
        <x:v>pickup_after_delivery_completion_plus_usage_lag</x:v>
      </x:c>
    </x:row>
    <x:row r="986">
      <x:c r="A986" t="str">
        <x:v>Set2_100-5-1b</x:v>
      </x:c>
      <x:c r="B986" t="str">
        <x:v>short_same_day</x:v>
      </x:c>
      <x:c r="C986" t="str">
        <x:v>C66</x:v>
      </x:c>
      <x:c r="D986" s="59" t="n">
        <x:v>5</x:v>
      </x:c>
      <x:c r="E986" s="59" t="n">
        <x:v>47</x:v>
      </x:c>
      <x:c r="F986" s="59" t="str">
        <x:v>S4</x:v>
      </x:c>
      <x:c r="G986" s="59" t="n">
        <x:v>307</x:v>
      </x:c>
      <x:c r="H986" s="59" t="n">
        <x:v>335</x:v>
      </x:c>
      <x:c r="I986" s="59" t="n">
        <x:v>10</x:v>
      </x:c>
      <x:c r="J986" s="60" t="n">
        <x:f>'参数'!$C$4</x:f>
        <x:v>120</x:v>
      </x:c>
      <x:c r="K986" s="60" t="n">
        <x:f>'参数'!$D$4</x:f>
        <x:v>180</x:v>
      </x:c>
      <x:c r="L986" s="60" t="n">
        <x:f>H986+I986+J986</x:f>
        <x:v>465</x:v>
      </x:c>
      <x:c r="M986" s="60" t="n">
        <x:f>L986+K986</x:f>
        <x:v>645</x:v>
      </x:c>
      <x:c r="N986" s="60" t="n">
        <x:f>'参数'!$B$10</x:f>
        <x:v>1</x:v>
      </x:c>
      <x:c r="O986" s="60" t="n">
        <x:f>N986*'参数'!$B$11</x:f>
        <x:v>2</x:v>
      </x:c>
      <x:c r="P986" s="60" t="n">
        <x:f>N986*'参数'!$B$12</x:f>
        <x:v>1</x:v>
      </x:c>
      <x:c r="Q986" t="str">
        <x:f>C986&amp;"d"</x:f>
        <x:v>C66d</x:v>
      </x:c>
      <x:c r="R986" t="str">
        <x:f>C986&amp;"p"</x:f>
        <x:v>C66p</x:v>
      </x:c>
      <x:c r="S986" t="str">
        <x:f>IF(AND(L986&gt;=H986+I986+J986,M986&gt;L986,F986&lt;&gt;""),"PASS","FAIL")</x:f>
        <x:v>PASS</x:v>
      </x:c>
      <x:c r="T986" t="n">
        <x:v>7</x:v>
      </x:c>
      <x:c r="U986" t="str">
        <x:v>pickup_after_delivery_completion_plus_usage_lag</x:v>
      </x:c>
    </x:row>
    <x:row r="987">
      <x:c r="A987" t="str">
        <x:v>Set2_100-5-1b</x:v>
      </x:c>
      <x:c r="B987" t="str">
        <x:v>short_same_day</x:v>
      </x:c>
      <x:c r="C987" t="str">
        <x:v>C67</x:v>
      </x:c>
      <x:c r="D987" s="59" t="n">
        <x:v>41</x:v>
      </x:c>
      <x:c r="E987" s="59" t="n">
        <x:v>47</x:v>
      </x:c>
      <x:c r="F987" s="59" t="str">
        <x:v>S4</x:v>
      </x:c>
      <x:c r="G987" s="59" t="n">
        <x:v>321</x:v>
      </x:c>
      <x:c r="H987" s="59" t="n">
        <x:v>351</x:v>
      </x:c>
      <x:c r="I987" s="59" t="n">
        <x:v>10</x:v>
      </x:c>
      <x:c r="J987" s="60" t="n">
        <x:f>'参数'!$C$4</x:f>
        <x:v>120</x:v>
      </x:c>
      <x:c r="K987" s="60" t="n">
        <x:f>'参数'!$D$4</x:f>
        <x:v>180</x:v>
      </x:c>
      <x:c r="L987" s="60" t="n">
        <x:f>H987+I987+J987</x:f>
        <x:v>481</x:v>
      </x:c>
      <x:c r="M987" s="60" t="n">
        <x:f>L987+K987</x:f>
        <x:v>661</x:v>
      </x:c>
      <x:c r="N987" s="60" t="n">
        <x:f>'参数'!$B$10</x:f>
        <x:v>1</x:v>
      </x:c>
      <x:c r="O987" s="60" t="n">
        <x:f>N987*'参数'!$B$11</x:f>
        <x:v>2</x:v>
      </x:c>
      <x:c r="P987" s="60" t="n">
        <x:f>N987*'参数'!$B$12</x:f>
        <x:v>1</x:v>
      </x:c>
      <x:c r="Q987" t="str">
        <x:f>C987&amp;"d"</x:f>
        <x:v>C67d</x:v>
      </x:c>
      <x:c r="R987" t="str">
        <x:f>C987&amp;"p"</x:f>
        <x:v>C67p</x:v>
      </x:c>
      <x:c r="S987" t="str">
        <x:f>IF(AND(L987&gt;=H987+I987+J987,M987&gt;L987,F987&lt;&gt;""),"PASS","FAIL")</x:f>
        <x:v>PASS</x:v>
      </x:c>
      <x:c r="T987" t="n">
        <x:v>4</x:v>
      </x:c>
      <x:c r="U987" t="str">
        <x:v>pickup_after_delivery_completion_plus_usage_lag</x:v>
      </x:c>
    </x:row>
    <x:row r="988">
      <x:c r="A988" t="str">
        <x:v>Set2_100-5-1b</x:v>
      </x:c>
      <x:c r="B988" t="str">
        <x:v>short_same_day</x:v>
      </x:c>
      <x:c r="C988" t="str">
        <x:v>C68</x:v>
      </x:c>
      <x:c r="D988" s="59" t="n">
        <x:v>5</x:v>
      </x:c>
      <x:c r="E988" s="59" t="n">
        <x:v>2</x:v>
      </x:c>
      <x:c r="F988" s="59" t="str">
        <x:v>S2</x:v>
      </x:c>
      <x:c r="G988" s="59" t="n">
        <x:v>336</x:v>
      </x:c>
      <x:c r="H988" s="59" t="n">
        <x:v>374</x:v>
      </x:c>
      <x:c r="I988" s="59" t="n">
        <x:v>10</x:v>
      </x:c>
      <x:c r="J988" s="60" t="n">
        <x:f>'参数'!$C$4</x:f>
        <x:v>120</x:v>
      </x:c>
      <x:c r="K988" s="60" t="n">
        <x:f>'参数'!$D$4</x:f>
        <x:v>180</x:v>
      </x:c>
      <x:c r="L988" s="60" t="n">
        <x:f>H988+I988+J988</x:f>
        <x:v>504</x:v>
      </x:c>
      <x:c r="M988" s="60" t="n">
        <x:f>L988+K988</x:f>
        <x:v>684</x:v>
      </x:c>
      <x:c r="N988" s="60" t="n">
        <x:f>'参数'!$B$10</x:f>
        <x:v>1</x:v>
      </x:c>
      <x:c r="O988" s="60" t="n">
        <x:f>N988*'参数'!$B$11</x:f>
        <x:v>2</x:v>
      </x:c>
      <x:c r="P988" s="60" t="n">
        <x:f>N988*'参数'!$B$12</x:f>
        <x:v>1</x:v>
      </x:c>
      <x:c r="Q988" t="str">
        <x:f>C988&amp;"d"</x:f>
        <x:v>C68d</x:v>
      </x:c>
      <x:c r="R988" t="str">
        <x:f>C988&amp;"p"</x:f>
        <x:v>C68p</x:v>
      </x:c>
      <x:c r="S988" t="str">
        <x:f>IF(AND(L988&gt;=H988+I988+J988,M988&gt;L988,F988&lt;&gt;""),"PASS","FAIL")</x:f>
        <x:v>PASS</x:v>
      </x:c>
      <x:c r="T988" t="n">
        <x:v>3</x:v>
      </x:c>
      <x:c r="U988" t="str">
        <x:v>pickup_after_delivery_completion_plus_usage_lag</x:v>
      </x:c>
    </x:row>
    <x:row r="989">
      <x:c r="A989" t="str">
        <x:v>Set2_100-5-1b</x:v>
      </x:c>
      <x:c r="B989" t="str">
        <x:v>short_same_day</x:v>
      </x:c>
      <x:c r="C989" t="str">
        <x:v>C69</x:v>
      </x:c>
      <x:c r="D989" s="59" t="n">
        <x:v>24</x:v>
      </x:c>
      <x:c r="E989" s="59" t="n">
        <x:v>49</x:v>
      </x:c>
      <x:c r="F989" s="59" t="str">
        <x:v>S4</x:v>
      </x:c>
      <x:c r="G989" s="59" t="n">
        <x:v>204</x:v>
      </x:c>
      <x:c r="H989" s="59" t="n">
        <x:v>232</x:v>
      </x:c>
      <x:c r="I989" s="59" t="n">
        <x:v>10</x:v>
      </x:c>
      <x:c r="J989" s="60" t="n">
        <x:f>'参数'!$C$4</x:f>
        <x:v>120</x:v>
      </x:c>
      <x:c r="K989" s="60" t="n">
        <x:f>'参数'!$D$4</x:f>
        <x:v>180</x:v>
      </x:c>
      <x:c r="L989" s="60" t="n">
        <x:f>H989+I989+J989</x:f>
        <x:v>362</x:v>
      </x:c>
      <x:c r="M989" s="60" t="n">
        <x:f>L989+K989</x:f>
        <x:v>542</x:v>
      </x:c>
      <x:c r="N989" s="60" t="n">
        <x:f>'参数'!$B$10</x:f>
        <x:v>1</x:v>
      </x:c>
      <x:c r="O989" s="60" t="n">
        <x:f>N989*'参数'!$B$11</x:f>
        <x:v>2</x:v>
      </x:c>
      <x:c r="P989" s="60" t="n">
        <x:f>N989*'参数'!$B$12</x:f>
        <x:v>1</x:v>
      </x:c>
      <x:c r="Q989" t="str">
        <x:f>C989&amp;"d"</x:f>
        <x:v>C69d</x:v>
      </x:c>
      <x:c r="R989" t="str">
        <x:f>C989&amp;"p"</x:f>
        <x:v>C69p</x:v>
      </x:c>
      <x:c r="S989" t="str">
        <x:f>IF(AND(L989&gt;=H989+I989+J989,M989&gt;L989,F989&lt;&gt;""),"PASS","FAIL")</x:f>
        <x:v>PASS</x:v>
      </x:c>
      <x:c r="T989" t="n">
        <x:v>6</x:v>
      </x:c>
      <x:c r="U989" t="str">
        <x:v>pickup_after_delivery_completion_plus_usage_lag</x:v>
      </x:c>
    </x:row>
    <x:row r="990">
      <x:c r="A990" t="str">
        <x:v>Set2_100-5-1b</x:v>
      </x:c>
      <x:c r="B990" t="str">
        <x:v>short_same_day</x:v>
      </x:c>
      <x:c r="C990" t="str">
        <x:v>C70</x:v>
      </x:c>
      <x:c r="D990" s="59" t="n">
        <x:v>32</x:v>
      </x:c>
      <x:c r="E990" s="59" t="n">
        <x:v>46</x:v>
      </x:c>
      <x:c r="F990" s="59" t="str">
        <x:v>S4</x:v>
      </x:c>
      <x:c r="G990" s="59" t="n">
        <x:v>266</x:v>
      </x:c>
      <x:c r="H990" s="59" t="n">
        <x:v>300</x:v>
      </x:c>
      <x:c r="I990" s="59" t="n">
        <x:v>10</x:v>
      </x:c>
      <x:c r="J990" s="60" t="n">
        <x:f>'参数'!$C$4</x:f>
        <x:v>120</x:v>
      </x:c>
      <x:c r="K990" s="60" t="n">
        <x:f>'参数'!$D$4</x:f>
        <x:v>180</x:v>
      </x:c>
      <x:c r="L990" s="60" t="n">
        <x:f>H990+I990+J990</x:f>
        <x:v>430</x:v>
      </x:c>
      <x:c r="M990" s="60" t="n">
        <x:f>L990+K990</x:f>
        <x:v>610</x:v>
      </x:c>
      <x:c r="N990" s="60" t="n">
        <x:f>'参数'!$B$10</x:f>
        <x:v>1</x:v>
      </x:c>
      <x:c r="O990" s="60" t="n">
        <x:f>N990*'参数'!$B$11</x:f>
        <x:v>2</x:v>
      </x:c>
      <x:c r="P990" s="60" t="n">
        <x:f>N990*'参数'!$B$12</x:f>
        <x:v>1</x:v>
      </x:c>
      <x:c r="Q990" t="str">
        <x:f>C990&amp;"d"</x:f>
        <x:v>C70d</x:v>
      </x:c>
      <x:c r="R990" t="str">
        <x:f>C990&amp;"p"</x:f>
        <x:v>C70p</x:v>
      </x:c>
      <x:c r="S990" t="str">
        <x:f>IF(AND(L990&gt;=H990+I990+J990,M990&gt;L990,F990&lt;&gt;""),"PASS","FAIL")</x:f>
        <x:v>PASS</x:v>
      </x:c>
      <x:c r="T990" t="n">
        <x:v>4</x:v>
      </x:c>
      <x:c r="U990" t="str">
        <x:v>pickup_after_delivery_completion_plus_usage_lag</x:v>
      </x:c>
    </x:row>
    <x:row r="991">
      <x:c r="A991" t="str">
        <x:v>Set2_100-5-1b</x:v>
      </x:c>
      <x:c r="B991" t="str">
        <x:v>short_same_day</x:v>
      </x:c>
      <x:c r="C991" t="str">
        <x:v>C71</x:v>
      </x:c>
      <x:c r="D991" s="59" t="n">
        <x:v>48</x:v>
      </x:c>
      <x:c r="E991" s="59" t="n">
        <x:v>43</x:v>
      </x:c>
      <x:c r="F991" s="59" t="str">
        <x:v>S1</x:v>
      </x:c>
      <x:c r="G991" s="59" t="n">
        <x:v>512</x:v>
      </x:c>
      <x:c r="H991" s="59" t="n">
        <x:v>536</x:v>
      </x:c>
      <x:c r="I991" s="59" t="n">
        <x:v>10</x:v>
      </x:c>
      <x:c r="J991" s="60" t="n">
        <x:f>'参数'!$C$4</x:f>
        <x:v>120</x:v>
      </x:c>
      <x:c r="K991" s="60" t="n">
        <x:f>'参数'!$D$4</x:f>
        <x:v>180</x:v>
      </x:c>
      <x:c r="L991" s="60" t="n">
        <x:f>H991+I991+J991</x:f>
        <x:v>666</x:v>
      </x:c>
      <x:c r="M991" s="60" t="n">
        <x:f>L991+K991</x:f>
        <x:v>846</x:v>
      </x:c>
      <x:c r="N991" s="60" t="n">
        <x:f>'参数'!$B$10</x:f>
        <x:v>1</x:v>
      </x:c>
      <x:c r="O991" s="60" t="n">
        <x:f>N991*'参数'!$B$11</x:f>
        <x:v>2</x:v>
      </x:c>
      <x:c r="P991" s="60" t="n">
        <x:f>N991*'参数'!$B$12</x:f>
        <x:v>1</x:v>
      </x:c>
      <x:c r="Q991" t="str">
        <x:f>C991&amp;"d"</x:f>
        <x:v>C71d</x:v>
      </x:c>
      <x:c r="R991" t="str">
        <x:f>C991&amp;"p"</x:f>
        <x:v>C71p</x:v>
      </x:c>
      <x:c r="S991" t="str">
        <x:f>IF(AND(L991&gt;=H991+I991+J991,M991&gt;L991,F991&lt;&gt;""),"PASS","FAIL")</x:f>
        <x:v>PASS</x:v>
      </x:c>
      <x:c r="T991" t="n">
        <x:v>8</x:v>
      </x:c>
      <x:c r="U991" t="str">
        <x:v>pickup_after_delivery_completion_plus_usage_lag</x:v>
      </x:c>
    </x:row>
    <x:row r="992">
      <x:c r="A992" t="str">
        <x:v>Set2_100-5-1b</x:v>
      </x:c>
      <x:c r="B992" t="str">
        <x:v>short_same_day</x:v>
      </x:c>
      <x:c r="C992" t="str">
        <x:v>C72</x:v>
      </x:c>
      <x:c r="D992" s="59" t="n">
        <x:v>20</x:v>
      </x:c>
      <x:c r="E992" s="59" t="n">
        <x:v>35</x:v>
      </x:c>
      <x:c r="F992" s="59" t="str">
        <x:v>S4</x:v>
      </x:c>
      <x:c r="G992" s="59" t="n">
        <x:v>87</x:v>
      </x:c>
      <x:c r="H992" s="59" t="n">
        <x:v>113</x:v>
      </x:c>
      <x:c r="I992" s="59" t="n">
        <x:v>10</x:v>
      </x:c>
      <x:c r="J992" s="60" t="n">
        <x:f>'参数'!$C$4</x:f>
        <x:v>120</x:v>
      </x:c>
      <x:c r="K992" s="60" t="n">
        <x:f>'参数'!$D$4</x:f>
        <x:v>180</x:v>
      </x:c>
      <x:c r="L992" s="60" t="n">
        <x:f>H992+I992+J992</x:f>
        <x:v>243</x:v>
      </x:c>
      <x:c r="M992" s="60" t="n">
        <x:f>L992+K992</x:f>
        <x:v>423</x:v>
      </x:c>
      <x:c r="N992" s="60" t="n">
        <x:f>'参数'!$B$10</x:f>
        <x:v>1</x:v>
      </x:c>
      <x:c r="O992" s="60" t="n">
        <x:f>N992*'参数'!$B$11</x:f>
        <x:v>2</x:v>
      </x:c>
      <x:c r="P992" s="60" t="n">
        <x:f>N992*'参数'!$B$12</x:f>
        <x:v>1</x:v>
      </x:c>
      <x:c r="Q992" t="str">
        <x:f>C992&amp;"d"</x:f>
        <x:v>C72d</x:v>
      </x:c>
      <x:c r="R992" t="str">
        <x:f>C992&amp;"p"</x:f>
        <x:v>C72p</x:v>
      </x:c>
      <x:c r="S992" t="str">
        <x:f>IF(AND(L992&gt;=H992+I992+J992,M992&gt;L992,F992&lt;&gt;""),"PASS","FAIL")</x:f>
        <x:v>PASS</x:v>
      </x:c>
      <x:c r="T992" t="n">
        <x:v>12</x:v>
      </x:c>
      <x:c r="U992" t="str">
        <x:v>pickup_after_delivery_completion_plus_usage_lag</x:v>
      </x:c>
    </x:row>
    <x:row r="993">
      <x:c r="A993" t="str">
        <x:v>Set2_100-5-1b</x:v>
      </x:c>
      <x:c r="B993" t="str">
        <x:v>short_same_day</x:v>
      </x:c>
      <x:c r="C993" t="str">
        <x:v>C73</x:v>
      </x:c>
      <x:c r="D993" s="59" t="n">
        <x:v>20</x:v>
      </x:c>
      <x:c r="E993" s="59" t="n">
        <x:v>38</x:v>
      </x:c>
      <x:c r="F993" s="59" t="str">
        <x:v>S4</x:v>
      </x:c>
      <x:c r="G993" s="59" t="n">
        <x:v>211</x:v>
      </x:c>
      <x:c r="H993" s="59" t="n">
        <x:v>223</x:v>
      </x:c>
      <x:c r="I993" s="59" t="n">
        <x:v>10</x:v>
      </x:c>
      <x:c r="J993" s="60" t="n">
        <x:f>'参数'!$C$4</x:f>
        <x:v>120</x:v>
      </x:c>
      <x:c r="K993" s="60" t="n">
        <x:f>'参数'!$D$4</x:f>
        <x:v>180</x:v>
      </x:c>
      <x:c r="L993" s="60" t="n">
        <x:f>H993+I993+J993</x:f>
        <x:v>353</x:v>
      </x:c>
      <x:c r="M993" s="60" t="n">
        <x:f>L993+K993</x:f>
        <x:v>533</x:v>
      </x:c>
      <x:c r="N993" s="60" t="n">
        <x:f>'参数'!$B$10</x:f>
        <x:v>1</x:v>
      </x:c>
      <x:c r="O993" s="60" t="n">
        <x:f>N993*'参数'!$B$11</x:f>
        <x:v>2</x:v>
      </x:c>
      <x:c r="P993" s="60" t="n">
        <x:f>N993*'参数'!$B$12</x:f>
        <x:v>1</x:v>
      </x:c>
      <x:c r="Q993" t="str">
        <x:f>C993&amp;"d"</x:f>
        <x:v>C73d</x:v>
      </x:c>
      <x:c r="R993" t="str">
        <x:f>C993&amp;"p"</x:f>
        <x:v>C73p</x:v>
      </x:c>
      <x:c r="S993" t="str">
        <x:f>IF(AND(L993&gt;=H993+I993+J993,M993&gt;L993,F993&lt;&gt;""),"PASS","FAIL")</x:f>
        <x:v>PASS</x:v>
      </x:c>
      <x:c r="T993" t="n">
        <x:v>8</x:v>
      </x:c>
      <x:c r="U993" t="str">
        <x:v>pickup_after_delivery_completion_plus_usage_lag</x:v>
      </x:c>
    </x:row>
    <x:row r="994">
      <x:c r="A994" t="str">
        <x:v>Set2_100-5-1b</x:v>
      </x:c>
      <x:c r="B994" t="str">
        <x:v>short_same_day</x:v>
      </x:c>
      <x:c r="C994" t="str">
        <x:v>C74</x:v>
      </x:c>
      <x:c r="D994" s="59" t="n">
        <x:v>9</x:v>
      </x:c>
      <x:c r="E994" s="59" t="n">
        <x:v>29</x:v>
      </x:c>
      <x:c r="F994" s="59" t="str">
        <x:v>S4</x:v>
      </x:c>
      <x:c r="G994" s="59" t="n">
        <x:v>352</x:v>
      </x:c>
      <x:c r="H994" s="59" t="n">
        <x:v>390</x:v>
      </x:c>
      <x:c r="I994" s="59" t="n">
        <x:v>10</x:v>
      </x:c>
      <x:c r="J994" s="60" t="n">
        <x:f>'参数'!$C$4</x:f>
        <x:v>120</x:v>
      </x:c>
      <x:c r="K994" s="60" t="n">
        <x:f>'参数'!$D$4</x:f>
        <x:v>180</x:v>
      </x:c>
      <x:c r="L994" s="60" t="n">
        <x:f>H994+I994+J994</x:f>
        <x:v>520</x:v>
      </x:c>
      <x:c r="M994" s="60" t="n">
        <x:f>L994+K994</x:f>
        <x:v>700</x:v>
      </x:c>
      <x:c r="N994" s="60" t="n">
        <x:f>'参数'!$B$10</x:f>
        <x:v>1</x:v>
      </x:c>
      <x:c r="O994" s="60" t="n">
        <x:f>N994*'参数'!$B$11</x:f>
        <x:v>2</x:v>
      </x:c>
      <x:c r="P994" s="60" t="n">
        <x:f>N994*'参数'!$B$12</x:f>
        <x:v>1</x:v>
      </x:c>
      <x:c r="Q994" t="str">
        <x:f>C994&amp;"d"</x:f>
        <x:v>C74d</x:v>
      </x:c>
      <x:c r="R994" t="str">
        <x:f>C994&amp;"p"</x:f>
        <x:v>C74p</x:v>
      </x:c>
      <x:c r="S994" t="str">
        <x:f>IF(AND(L994&gt;=H994+I994+J994,M994&gt;L994,F994&lt;&gt;""),"PASS","FAIL")</x:f>
        <x:v>PASS</x:v>
      </x:c>
      <x:c r="T994" t="n">
        <x:v>3</x:v>
      </x:c>
      <x:c r="U994" t="str">
        <x:v>pickup_after_delivery_completion_plus_usage_lag</x:v>
      </x:c>
    </x:row>
    <x:row r="995">
      <x:c r="A995" t="str">
        <x:v>Set2_100-5-1b</x:v>
      </x:c>
      <x:c r="B995" t="str">
        <x:v>short_same_day</x:v>
      </x:c>
      <x:c r="C995" t="str">
        <x:v>C75</x:v>
      </x:c>
      <x:c r="D995" s="59" t="n">
        <x:v>29</x:v>
      </x:c>
      <x:c r="E995" s="59" t="n">
        <x:v>2</x:v>
      </x:c>
      <x:c r="F995" s="59" t="str">
        <x:v>S1</x:v>
      </x:c>
      <x:c r="G995" s="59" t="n">
        <x:v>264</x:v>
      </x:c>
      <x:c r="H995" s="59" t="n">
        <x:v>294</x:v>
      </x:c>
      <x:c r="I995" s="59" t="n">
        <x:v>10</x:v>
      </x:c>
      <x:c r="J995" s="60" t="n">
        <x:f>'参数'!$C$4</x:f>
        <x:v>120</x:v>
      </x:c>
      <x:c r="K995" s="60" t="n">
        <x:f>'参数'!$D$4</x:f>
        <x:v>180</x:v>
      </x:c>
      <x:c r="L995" s="60" t="n">
        <x:f>H995+I995+J995</x:f>
        <x:v>424</x:v>
      </x:c>
      <x:c r="M995" s="60" t="n">
        <x:f>L995+K995</x:f>
        <x:v>604</x:v>
      </x:c>
      <x:c r="N995" s="60" t="n">
        <x:f>'参数'!$B$10</x:f>
        <x:v>1</x:v>
      </x:c>
      <x:c r="O995" s="60" t="n">
        <x:f>N995*'参数'!$B$11</x:f>
        <x:v>2</x:v>
      </x:c>
      <x:c r="P995" s="60" t="n">
        <x:f>N995*'参数'!$B$12</x:f>
        <x:v>1</x:v>
      </x:c>
      <x:c r="Q995" t="str">
        <x:f>C995&amp;"d"</x:f>
        <x:v>C75d</x:v>
      </x:c>
      <x:c r="R995" t="str">
        <x:f>C995&amp;"p"</x:f>
        <x:v>C75p</x:v>
      </x:c>
      <x:c r="S995" t="str">
        <x:f>IF(AND(L995&gt;=H995+I995+J995,M995&gt;L995,F995&lt;&gt;""),"PASS","FAIL")</x:f>
        <x:v>PASS</x:v>
      </x:c>
      <x:c r="T995" t="n">
        <x:v>15</x:v>
      </x:c>
      <x:c r="U995" t="str">
        <x:v>pickup_after_delivery_completion_plus_usage_lag</x:v>
      </x:c>
    </x:row>
    <x:row r="996">
      <x:c r="A996" t="str">
        <x:v>Set2_100-5-1b</x:v>
      </x:c>
      <x:c r="B996" t="str">
        <x:v>short_same_day</x:v>
      </x:c>
      <x:c r="C996" t="str">
        <x:v>C76</x:v>
      </x:c>
      <x:c r="D996" s="59" t="n">
        <x:v>26</x:v>
      </x:c>
      <x:c r="E996" s="59" t="n">
        <x:v>20</x:v>
      </x:c>
      <x:c r="F996" s="59" t="str">
        <x:v>S3</x:v>
      </x:c>
      <x:c r="G996" s="59" t="n">
        <x:v>258</x:v>
      </x:c>
      <x:c r="H996" s="59" t="n">
        <x:v>268</x:v>
      </x:c>
      <x:c r="I996" s="59" t="n">
        <x:v>10</x:v>
      </x:c>
      <x:c r="J996" s="60" t="n">
        <x:f>'参数'!$C$4</x:f>
        <x:v>120</x:v>
      </x:c>
      <x:c r="K996" s="60" t="n">
        <x:f>'参数'!$D$4</x:f>
        <x:v>180</x:v>
      </x:c>
      <x:c r="L996" s="60" t="n">
        <x:f>H996+I996+J996</x:f>
        <x:v>398</x:v>
      </x:c>
      <x:c r="M996" s="60" t="n">
        <x:f>L996+K996</x:f>
        <x:v>578</x:v>
      </x:c>
      <x:c r="N996" s="60" t="n">
        <x:f>'参数'!$B$10</x:f>
        <x:v>1</x:v>
      </x:c>
      <x:c r="O996" s="60" t="n">
        <x:f>N996*'参数'!$B$11</x:f>
        <x:v>2</x:v>
      </x:c>
      <x:c r="P996" s="60" t="n">
        <x:f>N996*'参数'!$B$12</x:f>
        <x:v>1</x:v>
      </x:c>
      <x:c r="Q996" t="str">
        <x:f>C996&amp;"d"</x:f>
        <x:v>C76d</x:v>
      </x:c>
      <x:c r="R996" t="str">
        <x:f>C996&amp;"p"</x:f>
        <x:v>C76p</x:v>
      </x:c>
      <x:c r="S996" t="str">
        <x:f>IF(AND(L996&gt;=H996+I996+J996,M996&gt;L996,F996&lt;&gt;""),"PASS","FAIL")</x:f>
        <x:v>PASS</x:v>
      </x:c>
      <x:c r="T996" t="n">
        <x:v>2</x:v>
      </x:c>
      <x:c r="U996" t="str">
        <x:v>pickup_after_delivery_completion_plus_usage_lag</x:v>
      </x:c>
    </x:row>
    <x:row r="997">
      <x:c r="A997" t="str">
        <x:v>Set2_100-5-1b</x:v>
      </x:c>
      <x:c r="B997" t="str">
        <x:v>short_same_day</x:v>
      </x:c>
      <x:c r="C997" t="str">
        <x:v>C77</x:v>
      </x:c>
      <x:c r="D997" s="59" t="n">
        <x:v>26</x:v>
      </x:c>
      <x:c r="E997" s="59" t="n">
        <x:v>11</x:v>
      </x:c>
      <x:c r="F997" s="59" t="str">
        <x:v>S3</x:v>
      </x:c>
      <x:c r="G997" s="59" t="n">
        <x:v>96</x:v>
      </x:c>
      <x:c r="H997" s="59" t="n">
        <x:v>118</x:v>
      </x:c>
      <x:c r="I997" s="59" t="n">
        <x:v>10</x:v>
      </x:c>
      <x:c r="J997" s="60" t="n">
        <x:f>'参数'!$C$4</x:f>
        <x:v>120</x:v>
      </x:c>
      <x:c r="K997" s="60" t="n">
        <x:f>'参数'!$D$4</x:f>
        <x:v>180</x:v>
      </x:c>
      <x:c r="L997" s="60" t="n">
        <x:f>H997+I997+J997</x:f>
        <x:v>248</x:v>
      </x:c>
      <x:c r="M997" s="60" t="n">
        <x:f>L997+K997</x:f>
        <x:v>428</x:v>
      </x:c>
      <x:c r="N997" s="60" t="n">
        <x:f>'参数'!$B$10</x:f>
        <x:v>1</x:v>
      </x:c>
      <x:c r="O997" s="60" t="n">
        <x:f>N997*'参数'!$B$11</x:f>
        <x:v>2</x:v>
      </x:c>
      <x:c r="P997" s="60" t="n">
        <x:f>N997*'参数'!$B$12</x:f>
        <x:v>1</x:v>
      </x:c>
      <x:c r="Q997" t="str">
        <x:f>C997&amp;"d"</x:f>
        <x:v>C77d</x:v>
      </x:c>
      <x:c r="R997" t="str">
        <x:f>C997&amp;"p"</x:f>
        <x:v>C77p</x:v>
      </x:c>
      <x:c r="S997" t="str">
        <x:f>IF(AND(L997&gt;=H997+I997+J997,M997&gt;L997,F997&lt;&gt;""),"PASS","FAIL")</x:f>
        <x:v>PASS</x:v>
      </x:c>
      <x:c r="T997" t="n">
        <x:v>3</x:v>
      </x:c>
      <x:c r="U997" t="str">
        <x:v>pickup_after_delivery_completion_plus_usage_lag</x:v>
      </x:c>
    </x:row>
    <x:row r="998">
      <x:c r="A998" t="str">
        <x:v>Set2_100-5-1b</x:v>
      </x:c>
      <x:c r="B998" t="str">
        <x:v>short_same_day</x:v>
      </x:c>
      <x:c r="C998" t="str">
        <x:v>C78</x:v>
      </x:c>
      <x:c r="D998" s="59" t="n">
        <x:v>16</x:v>
      </x:c>
      <x:c r="E998" s="59" t="n">
        <x:v>26</x:v>
      </x:c>
      <x:c r="F998" s="59" t="str">
        <x:v>S3</x:v>
      </x:c>
      <x:c r="G998" s="59" t="n">
        <x:v>416</x:v>
      </x:c>
      <x:c r="H998" s="59" t="n">
        <x:v>446</x:v>
      </x:c>
      <x:c r="I998" s="59" t="n">
        <x:v>10</x:v>
      </x:c>
      <x:c r="J998" s="60" t="n">
        <x:f>'参数'!$C$4</x:f>
        <x:v>120</x:v>
      </x:c>
      <x:c r="K998" s="60" t="n">
        <x:f>'参数'!$D$4</x:f>
        <x:v>180</x:v>
      </x:c>
      <x:c r="L998" s="60" t="n">
        <x:f>H998+I998+J998</x:f>
        <x:v>576</x:v>
      </x:c>
      <x:c r="M998" s="60" t="n">
        <x:f>L998+K998</x:f>
        <x:v>756</x:v>
      </x:c>
      <x:c r="N998" s="60" t="n">
        <x:f>'参数'!$B$10</x:f>
        <x:v>1</x:v>
      </x:c>
      <x:c r="O998" s="60" t="n">
        <x:f>N998*'参数'!$B$11</x:f>
        <x:v>2</x:v>
      </x:c>
      <x:c r="P998" s="60" t="n">
        <x:f>N998*'参数'!$B$12</x:f>
        <x:v>1</x:v>
      </x:c>
      <x:c r="Q998" t="str">
        <x:f>C998&amp;"d"</x:f>
        <x:v>C78d</x:v>
      </x:c>
      <x:c r="R998" t="str">
        <x:f>C998&amp;"p"</x:f>
        <x:v>C78p</x:v>
      </x:c>
      <x:c r="S998" t="str">
        <x:f>IF(AND(L998&gt;=H998+I998+J998,M998&gt;L998,F998&lt;&gt;""),"PASS","FAIL")</x:f>
        <x:v>PASS</x:v>
      </x:c>
      <x:c r="T998" t="n">
        <x:v>7</x:v>
      </x:c>
      <x:c r="U998" t="str">
        <x:v>pickup_after_delivery_completion_plus_usage_lag</x:v>
      </x:c>
    </x:row>
    <x:row r="999">
      <x:c r="A999" t="str">
        <x:v>Set2_100-5-1b</x:v>
      </x:c>
      <x:c r="B999" t="str">
        <x:v>short_same_day</x:v>
      </x:c>
      <x:c r="C999" t="str">
        <x:v>C79</x:v>
      </x:c>
      <x:c r="D999" s="59" t="n">
        <x:v>34</x:v>
      </x:c>
      <x:c r="E999" s="59" t="n">
        <x:v>43</x:v>
      </x:c>
      <x:c r="F999" s="59" t="str">
        <x:v>S4</x:v>
      </x:c>
      <x:c r="G999" s="59" t="n">
        <x:v>276</x:v>
      </x:c>
      <x:c r="H999" s="59" t="n">
        <x:v>304</x:v>
      </x:c>
      <x:c r="I999" s="59" t="n">
        <x:v>10</x:v>
      </x:c>
      <x:c r="J999" s="60" t="n">
        <x:f>'参数'!$C$4</x:f>
        <x:v>120</x:v>
      </x:c>
      <x:c r="K999" s="60" t="n">
        <x:f>'参数'!$D$4</x:f>
        <x:v>180</x:v>
      </x:c>
      <x:c r="L999" s="60" t="n">
        <x:f>H999+I999+J999</x:f>
        <x:v>434</x:v>
      </x:c>
      <x:c r="M999" s="60" t="n">
        <x:f>L999+K999</x:f>
        <x:v>614</x:v>
      </x:c>
      <x:c r="N999" s="60" t="n">
        <x:f>'参数'!$B$10</x:f>
        <x:v>1</x:v>
      </x:c>
      <x:c r="O999" s="60" t="n">
        <x:f>N999*'参数'!$B$11</x:f>
        <x:v>2</x:v>
      </x:c>
      <x:c r="P999" s="60" t="n">
        <x:f>N999*'参数'!$B$12</x:f>
        <x:v>1</x:v>
      </x:c>
      <x:c r="Q999" t="str">
        <x:f>C999&amp;"d"</x:f>
        <x:v>C79d</x:v>
      </x:c>
      <x:c r="R999" t="str">
        <x:f>C999&amp;"p"</x:f>
        <x:v>C79p</x:v>
      </x:c>
      <x:c r="S999" t="str">
        <x:f>IF(AND(L999&gt;=H999+I999+J999,M999&gt;L999,F999&lt;&gt;""),"PASS","FAIL")</x:f>
        <x:v>PASS</x:v>
      </x:c>
      <x:c r="T999" t="n">
        <x:v>10</x:v>
      </x:c>
      <x:c r="U999" t="str">
        <x:v>pickup_after_delivery_completion_plus_usage_lag</x:v>
      </x:c>
    </x:row>
    <x:row r="1000">
      <x:c r="A1000" t="str">
        <x:v>Set2_100-5-1b</x:v>
      </x:c>
      <x:c r="B1000" t="str">
        <x:v>short_same_day</x:v>
      </x:c>
      <x:c r="C1000" t="str">
        <x:v>C80</x:v>
      </x:c>
      <x:c r="D1000" s="59" t="n">
        <x:v>1</x:v>
      </x:c>
      <x:c r="E1000" s="59" t="n">
        <x:v>2</x:v>
      </x:c>
      <x:c r="F1000" s="59" t="str">
        <x:v>S2</x:v>
      </x:c>
      <x:c r="G1000" s="59" t="n">
        <x:v>222</x:v>
      </x:c>
      <x:c r="H1000" s="59" t="n">
        <x:v>234</x:v>
      </x:c>
      <x:c r="I1000" s="59" t="n">
        <x:v>10</x:v>
      </x:c>
      <x:c r="J1000" s="60" t="n">
        <x:f>'参数'!$C$4</x:f>
        <x:v>120</x:v>
      </x:c>
      <x:c r="K1000" s="60" t="n">
        <x:f>'参数'!$D$4</x:f>
        <x:v>180</x:v>
      </x:c>
      <x:c r="L1000" s="60" t="n">
        <x:f>H1000+I1000+J1000</x:f>
        <x:v>364</x:v>
      </x:c>
      <x:c r="M1000" s="60" t="n">
        <x:f>L1000+K1000</x:f>
        <x:v>544</x:v>
      </x:c>
      <x:c r="N1000" s="60" t="n">
        <x:f>'参数'!$B$10</x:f>
        <x:v>1</x:v>
      </x:c>
      <x:c r="O1000" s="60" t="n">
        <x:f>N1000*'参数'!$B$11</x:f>
        <x:v>2</x:v>
      </x:c>
      <x:c r="P1000" s="60" t="n">
        <x:f>N1000*'参数'!$B$12</x:f>
        <x:v>1</x:v>
      </x:c>
      <x:c r="Q1000" t="str">
        <x:f>C1000&amp;"d"</x:f>
        <x:v>C80d</x:v>
      </x:c>
      <x:c r="R1000" t="str">
        <x:f>C1000&amp;"p"</x:f>
        <x:v>C80p</x:v>
      </x:c>
      <x:c r="S1000" t="str">
        <x:f>IF(AND(L1000&gt;=H1000+I1000+J1000,M1000&gt;L1000,F1000&lt;&gt;""),"PASS","FAIL")</x:f>
        <x:v>PASS</x:v>
      </x:c>
      <x:c r="T1000" t="n">
        <x:v>7</x:v>
      </x:c>
      <x:c r="U1000" t="str">
        <x:v>pickup_after_delivery_completion_plus_usage_lag</x:v>
      </x:c>
    </x:row>
    <x:row r="1001">
      <x:c r="A1001" t="str">
        <x:v>Set2_100-5-1b</x:v>
      </x:c>
      <x:c r="B1001" t="str">
        <x:v>short_same_day</x:v>
      </x:c>
      <x:c r="C1001" t="str">
        <x:v>C81</x:v>
      </x:c>
      <x:c r="D1001" s="59" t="n">
        <x:v>48</x:v>
      </x:c>
      <x:c r="E1001" s="59" t="n">
        <x:v>14</x:v>
      </x:c>
      <x:c r="F1001" s="59" t="str">
        <x:v>S1</x:v>
      </x:c>
      <x:c r="G1001" s="59" t="n">
        <x:v>278</x:v>
      </x:c>
      <x:c r="H1001" s="59" t="n">
        <x:v>300</x:v>
      </x:c>
      <x:c r="I1001" s="59" t="n">
        <x:v>10</x:v>
      </x:c>
      <x:c r="J1001" s="60" t="n">
        <x:f>'参数'!$C$4</x:f>
        <x:v>120</x:v>
      </x:c>
      <x:c r="K1001" s="60" t="n">
        <x:f>'参数'!$D$4</x:f>
        <x:v>180</x:v>
      </x:c>
      <x:c r="L1001" s="60" t="n">
        <x:f>H1001+I1001+J1001</x:f>
        <x:v>430</x:v>
      </x:c>
      <x:c r="M1001" s="60" t="n">
        <x:f>L1001+K1001</x:f>
        <x:v>610</x:v>
      </x:c>
      <x:c r="N1001" s="60" t="n">
        <x:f>'参数'!$B$10</x:f>
        <x:v>1</x:v>
      </x:c>
      <x:c r="O1001" s="60" t="n">
        <x:f>N1001*'参数'!$B$11</x:f>
        <x:v>2</x:v>
      </x:c>
      <x:c r="P1001" s="60" t="n">
        <x:f>N1001*'参数'!$B$12</x:f>
        <x:v>1</x:v>
      </x:c>
      <x:c r="Q1001" t="str">
        <x:f>C1001&amp;"d"</x:f>
        <x:v>C81d</x:v>
      </x:c>
      <x:c r="R1001" t="str">
        <x:f>C1001&amp;"p"</x:f>
        <x:v>C81p</x:v>
      </x:c>
      <x:c r="S1001" t="str">
        <x:f>IF(AND(L1001&gt;=H1001+I1001+J1001,M1001&gt;L1001,F1001&lt;&gt;""),"PASS","FAIL")</x:f>
        <x:v>PASS</x:v>
      </x:c>
      <x:c r="T1001" t="n">
        <x:v>14</x:v>
      </x:c>
      <x:c r="U1001" t="str">
        <x:v>pickup_after_delivery_completion_plus_usage_lag</x:v>
      </x:c>
    </x:row>
    <x:row r="1002">
      <x:c r="A1002" t="str">
        <x:v>Set2_100-5-1b</x:v>
      </x:c>
      <x:c r="B1002" t="str">
        <x:v>short_same_day</x:v>
      </x:c>
      <x:c r="C1002" t="str">
        <x:v>C82</x:v>
      </x:c>
      <x:c r="D1002" s="59" t="n">
        <x:v>34</x:v>
      </x:c>
      <x:c r="E1002" s="59" t="n">
        <x:v>44</x:v>
      </x:c>
      <x:c r="F1002" s="59" t="str">
        <x:v>S4</x:v>
      </x:c>
      <x:c r="G1002" s="59" t="n">
        <x:v>142</x:v>
      </x:c>
      <x:c r="H1002" s="59" t="n">
        <x:v>162</x:v>
      </x:c>
      <x:c r="I1002" s="59" t="n">
        <x:v>10</x:v>
      </x:c>
      <x:c r="J1002" s="60" t="n">
        <x:f>'参数'!$C$4</x:f>
        <x:v>120</x:v>
      </x:c>
      <x:c r="K1002" s="60" t="n">
        <x:f>'参数'!$D$4</x:f>
        <x:v>180</x:v>
      </x:c>
      <x:c r="L1002" s="60" t="n">
        <x:f>H1002+I1002+J1002</x:f>
        <x:v>292</x:v>
      </x:c>
      <x:c r="M1002" s="60" t="n">
        <x:f>L1002+K1002</x:f>
        <x:v>472</x:v>
      </x:c>
      <x:c r="N1002" s="60" t="n">
        <x:f>'参数'!$B$10</x:f>
        <x:v>1</x:v>
      </x:c>
      <x:c r="O1002" s="60" t="n">
        <x:f>N1002*'参数'!$B$11</x:f>
        <x:v>2</x:v>
      </x:c>
      <x:c r="P1002" s="60" t="n">
        <x:f>N1002*'参数'!$B$12</x:f>
        <x:v>1</x:v>
      </x:c>
      <x:c r="Q1002" t="str">
        <x:f>C1002&amp;"d"</x:f>
        <x:v>C82d</x:v>
      </x:c>
      <x:c r="R1002" t="str">
        <x:f>C1002&amp;"p"</x:f>
        <x:v>C82p</x:v>
      </x:c>
      <x:c r="S1002" t="str">
        <x:f>IF(AND(L1002&gt;=H1002+I1002+J1002,M1002&gt;L1002,F1002&lt;&gt;""),"PASS","FAIL")</x:f>
        <x:v>PASS</x:v>
      </x:c>
      <x:c r="T1002" t="n">
        <x:v>9</x:v>
      </x:c>
      <x:c r="U1002" t="str">
        <x:v>pickup_after_delivery_completion_plus_usage_lag</x:v>
      </x:c>
    </x:row>
    <x:row r="1003">
      <x:c r="A1003" t="str">
        <x:v>Set2_100-5-1b</x:v>
      </x:c>
      <x:c r="B1003" t="str">
        <x:v>short_same_day</x:v>
      </x:c>
      <x:c r="C1003" t="str">
        <x:v>C83</x:v>
      </x:c>
      <x:c r="D1003" s="59" t="n">
        <x:v>41</x:v>
      </x:c>
      <x:c r="E1003" s="59" t="n">
        <x:v>32</x:v>
      </x:c>
      <x:c r="F1003" s="59" t="str">
        <x:v>S1</x:v>
      </x:c>
      <x:c r="G1003" s="59" t="n">
        <x:v>352</x:v>
      </x:c>
      <x:c r="H1003" s="59" t="n">
        <x:v>388</x:v>
      </x:c>
      <x:c r="I1003" s="59" t="n">
        <x:v>10</x:v>
      </x:c>
      <x:c r="J1003" s="60" t="n">
        <x:f>'参数'!$C$4</x:f>
        <x:v>120</x:v>
      </x:c>
      <x:c r="K1003" s="60" t="n">
        <x:f>'参数'!$D$4</x:f>
        <x:v>180</x:v>
      </x:c>
      <x:c r="L1003" s="60" t="n">
        <x:f>H1003+I1003+J1003</x:f>
        <x:v>518</x:v>
      </x:c>
      <x:c r="M1003" s="60" t="n">
        <x:f>L1003+K1003</x:f>
        <x:v>698</x:v>
      </x:c>
      <x:c r="N1003" s="60" t="n">
        <x:f>'参数'!$B$10</x:f>
        <x:v>1</x:v>
      </x:c>
      <x:c r="O1003" s="60" t="n">
        <x:f>N1003*'参数'!$B$11</x:f>
        <x:v>2</x:v>
      </x:c>
      <x:c r="P1003" s="60" t="n">
        <x:f>N1003*'参数'!$B$12</x:f>
        <x:v>1</x:v>
      </x:c>
      <x:c r="Q1003" t="str">
        <x:f>C1003&amp;"d"</x:f>
        <x:v>C83d</x:v>
      </x:c>
      <x:c r="R1003" t="str">
        <x:f>C1003&amp;"p"</x:f>
        <x:v>C83p</x:v>
      </x:c>
      <x:c r="S1003" t="str">
        <x:f>IF(AND(L1003&gt;=H1003+I1003+J1003,M1003&gt;L1003,F1003&lt;&gt;""),"PASS","FAIL")</x:f>
        <x:v>PASS</x:v>
      </x:c>
      <x:c r="T1003" t="n">
        <x:v>17</x:v>
      </x:c>
      <x:c r="U1003" t="str">
        <x:v>pickup_after_delivery_completion_plus_usage_lag</x:v>
      </x:c>
    </x:row>
    <x:row r="1004">
      <x:c r="A1004" t="str">
        <x:v>Set2_100-5-1b</x:v>
      </x:c>
      <x:c r="B1004" t="str">
        <x:v>short_same_day</x:v>
      </x:c>
      <x:c r="C1004" t="str">
        <x:v>C84</x:v>
      </x:c>
      <x:c r="D1004" s="59" t="n">
        <x:v>41</x:v>
      </x:c>
      <x:c r="E1004" s="59" t="n">
        <x:v>13</x:v>
      </x:c>
      <x:c r="F1004" s="59" t="str">
        <x:v>S1</x:v>
      </x:c>
      <x:c r="G1004" s="59" t="n">
        <x:v>533</x:v>
      </x:c>
      <x:c r="H1004" s="59" t="n">
        <x:v>563</x:v>
      </x:c>
      <x:c r="I1004" s="59" t="n">
        <x:v>10</x:v>
      </x:c>
      <x:c r="J1004" s="60" t="n">
        <x:f>'参数'!$C$4</x:f>
        <x:v>120</x:v>
      </x:c>
      <x:c r="K1004" s="60" t="n">
        <x:f>'参数'!$D$4</x:f>
        <x:v>180</x:v>
      </x:c>
      <x:c r="L1004" s="60" t="n">
        <x:f>H1004+I1004+J1004</x:f>
        <x:v>693</x:v>
      </x:c>
      <x:c r="M1004" s="60" t="n">
        <x:f>L1004+K1004</x:f>
        <x:v>873</x:v>
      </x:c>
      <x:c r="N1004" s="60" t="n">
        <x:f>'参数'!$B$10</x:f>
        <x:v>1</x:v>
      </x:c>
      <x:c r="O1004" s="60" t="n">
        <x:f>N1004*'参数'!$B$11</x:f>
        <x:v>2</x:v>
      </x:c>
      <x:c r="P1004" s="60" t="n">
        <x:f>N1004*'参数'!$B$12</x:f>
        <x:v>1</x:v>
      </x:c>
      <x:c r="Q1004" t="str">
        <x:f>C1004&amp;"d"</x:f>
        <x:v>C84d</x:v>
      </x:c>
      <x:c r="R1004" t="str">
        <x:f>C1004&amp;"p"</x:f>
        <x:v>C84p</x:v>
      </x:c>
      <x:c r="S1004" t="str">
        <x:f>IF(AND(L1004&gt;=H1004+I1004+J1004,M1004&gt;L1004,F1004&lt;&gt;""),"PASS","FAIL")</x:f>
        <x:v>PASS</x:v>
      </x:c>
      <x:c r="T1004" t="n">
        <x:v>12</x:v>
      </x:c>
      <x:c r="U1004" t="str">
        <x:v>pickup_after_delivery_completion_plus_usage_lag</x:v>
      </x:c>
    </x:row>
    <x:row r="1005">
      <x:c r="A1005" t="str">
        <x:v>Set2_100-5-1b</x:v>
      </x:c>
      <x:c r="B1005" t="str">
        <x:v>short_same_day</x:v>
      </x:c>
      <x:c r="C1005" t="str">
        <x:v>C85</x:v>
      </x:c>
      <x:c r="D1005" s="59" t="n">
        <x:v>46</x:v>
      </x:c>
      <x:c r="E1005" s="59" t="n">
        <x:v>7</x:v>
      </x:c>
      <x:c r="F1005" s="59" t="str">
        <x:v>S1</x:v>
      </x:c>
      <x:c r="G1005" s="59" t="n">
        <x:v>223</x:v>
      </x:c>
      <x:c r="H1005" s="59" t="n">
        <x:v>243</x:v>
      </x:c>
      <x:c r="I1005" s="59" t="n">
        <x:v>10</x:v>
      </x:c>
      <x:c r="J1005" s="60" t="n">
        <x:f>'参数'!$C$4</x:f>
        <x:v>120</x:v>
      </x:c>
      <x:c r="K1005" s="60" t="n">
        <x:f>'参数'!$D$4</x:f>
        <x:v>180</x:v>
      </x:c>
      <x:c r="L1005" s="60" t="n">
        <x:f>H1005+I1005+J1005</x:f>
        <x:v>373</x:v>
      </x:c>
      <x:c r="M1005" s="60" t="n">
        <x:f>L1005+K1005</x:f>
        <x:v>553</x:v>
      </x:c>
      <x:c r="N1005" s="60" t="n">
        <x:f>'参数'!$B$10</x:f>
        <x:v>1</x:v>
      </x:c>
      <x:c r="O1005" s="60" t="n">
        <x:f>N1005*'参数'!$B$11</x:f>
        <x:v>2</x:v>
      </x:c>
      <x:c r="P1005" s="60" t="n">
        <x:f>N1005*'参数'!$B$12</x:f>
        <x:v>1</x:v>
      </x:c>
      <x:c r="Q1005" t="str">
        <x:f>C1005&amp;"d"</x:f>
        <x:v>C85d</x:v>
      </x:c>
      <x:c r="R1005" t="str">
        <x:f>C1005&amp;"p"</x:f>
        <x:v>C85p</x:v>
      </x:c>
      <x:c r="S1005" t="str">
        <x:f>IF(AND(L1005&gt;=H1005+I1005+J1005,M1005&gt;L1005,F1005&lt;&gt;""),"PASS","FAIL")</x:f>
        <x:v>PASS</x:v>
      </x:c>
      <x:c r="T1005" t="n">
        <x:v>0</x:v>
      </x:c>
      <x:c r="U1005" t="str">
        <x:v>pickup_after_delivery_completion_plus_usage_lag</x:v>
      </x:c>
    </x:row>
    <x:row r="1006">
      <x:c r="A1006" t="str">
        <x:v>Set2_100-5-1b</x:v>
      </x:c>
      <x:c r="B1006" t="str">
        <x:v>short_same_day</x:v>
      </x:c>
      <x:c r="C1006" t="str">
        <x:v>C86</x:v>
      </x:c>
      <x:c r="D1006" s="59" t="n">
        <x:v>7</x:v>
      </x:c>
      <x:c r="E1006" s="59" t="n">
        <x:v>34</x:v>
      </x:c>
      <x:c r="F1006" s="59" t="str">
        <x:v>S4</x:v>
      </x:c>
      <x:c r="G1006" s="59" t="n">
        <x:v>521</x:v>
      </x:c>
      <x:c r="H1006" s="59" t="n">
        <x:v>553</x:v>
      </x:c>
      <x:c r="I1006" s="59" t="n">
        <x:v>10</x:v>
      </x:c>
      <x:c r="J1006" s="60" t="n">
        <x:f>'参数'!$C$4</x:f>
        <x:v>120</x:v>
      </x:c>
      <x:c r="K1006" s="60" t="n">
        <x:f>'参数'!$D$4</x:f>
        <x:v>180</x:v>
      </x:c>
      <x:c r="L1006" s="60" t="n">
        <x:f>H1006+I1006+J1006</x:f>
        <x:v>683</x:v>
      </x:c>
      <x:c r="M1006" s="60" t="n">
        <x:f>L1006+K1006</x:f>
        <x:v>863</x:v>
      </x:c>
      <x:c r="N1006" s="60" t="n">
        <x:f>'参数'!$B$10</x:f>
        <x:v>1</x:v>
      </x:c>
      <x:c r="O1006" s="60" t="n">
        <x:f>N1006*'参数'!$B$11</x:f>
        <x:v>2</x:v>
      </x:c>
      <x:c r="P1006" s="60" t="n">
        <x:f>N1006*'参数'!$B$12</x:f>
        <x:v>1</x:v>
      </x:c>
      <x:c r="Q1006" t="str">
        <x:f>C1006&amp;"d"</x:f>
        <x:v>C86d</x:v>
      </x:c>
      <x:c r="R1006" t="str">
        <x:f>C1006&amp;"p"</x:f>
        <x:v>C86p</x:v>
      </x:c>
      <x:c r="S1006" t="str">
        <x:f>IF(AND(L1006&gt;=H1006+I1006+J1006,M1006&gt;L1006,F1006&lt;&gt;""),"PASS","FAIL")</x:f>
        <x:v>PASS</x:v>
      </x:c>
      <x:c r="T1006" t="n">
        <x:v>6</x:v>
      </x:c>
      <x:c r="U1006" t="str">
        <x:v>pickup_after_delivery_completion_plus_usage_lag</x:v>
      </x:c>
    </x:row>
    <x:row r="1007">
      <x:c r="A1007" t="str">
        <x:v>Set2_100-5-1b</x:v>
      </x:c>
      <x:c r="B1007" t="str">
        <x:v>short_same_day</x:v>
      </x:c>
      <x:c r="C1007" t="str">
        <x:v>C87</x:v>
      </x:c>
      <x:c r="D1007" s="59" t="n">
        <x:v>8</x:v>
      </x:c>
      <x:c r="E1007" s="59" t="n">
        <x:v>34</x:v>
      </x:c>
      <x:c r="F1007" s="59" t="str">
        <x:v>S4</x:v>
      </x:c>
      <x:c r="G1007" s="59" t="n">
        <x:v>95</x:v>
      </x:c>
      <x:c r="H1007" s="59" t="n">
        <x:v>123</x:v>
      </x:c>
      <x:c r="I1007" s="59" t="n">
        <x:v>10</x:v>
      </x:c>
      <x:c r="J1007" s="60" t="n">
        <x:f>'参数'!$C$4</x:f>
        <x:v>120</x:v>
      </x:c>
      <x:c r="K1007" s="60" t="n">
        <x:f>'参数'!$D$4</x:f>
        <x:v>180</x:v>
      </x:c>
      <x:c r="L1007" s="60" t="n">
        <x:f>H1007+I1007+J1007</x:f>
        <x:v>253</x:v>
      </x:c>
      <x:c r="M1007" s="60" t="n">
        <x:f>L1007+K1007</x:f>
        <x:v>433</x:v>
      </x:c>
      <x:c r="N1007" s="60" t="n">
        <x:f>'参数'!$B$10</x:f>
        <x:v>1</x:v>
      </x:c>
      <x:c r="O1007" s="60" t="n">
        <x:f>N1007*'参数'!$B$11</x:f>
        <x:v>2</x:v>
      </x:c>
      <x:c r="P1007" s="60" t="n">
        <x:f>N1007*'参数'!$B$12</x:f>
        <x:v>1</x:v>
      </x:c>
      <x:c r="Q1007" t="str">
        <x:f>C1007&amp;"d"</x:f>
        <x:v>C87d</x:v>
      </x:c>
      <x:c r="R1007" t="str">
        <x:f>C1007&amp;"p"</x:f>
        <x:v>C87p</x:v>
      </x:c>
      <x:c r="S1007" t="str">
        <x:f>IF(AND(L1007&gt;=H1007+I1007+J1007,M1007&gt;L1007,F1007&lt;&gt;""),"PASS","FAIL")</x:f>
        <x:v>PASS</x:v>
      </x:c>
      <x:c r="T1007" t="n">
        <x:v>2</x:v>
      </x:c>
      <x:c r="U1007" t="str">
        <x:v>pickup_after_delivery_completion_plus_usage_lag</x:v>
      </x:c>
    </x:row>
    <x:row r="1008">
      <x:c r="A1008" t="str">
        <x:v>Set2_100-5-1b</x:v>
      </x:c>
      <x:c r="B1008" t="str">
        <x:v>short_same_day</x:v>
      </x:c>
      <x:c r="C1008" t="str">
        <x:v>C88</x:v>
      </x:c>
      <x:c r="D1008" s="59" t="n">
        <x:v>9</x:v>
      </x:c>
      <x:c r="E1008" s="59" t="n">
        <x:v>11</x:v>
      </x:c>
      <x:c r="F1008" s="59" t="str">
        <x:v>S0</x:v>
      </x:c>
      <x:c r="G1008" s="59" t="n">
        <x:v>307</x:v>
      </x:c>
      <x:c r="H1008" s="59" t="n">
        <x:v>325</x:v>
      </x:c>
      <x:c r="I1008" s="59" t="n">
        <x:v>10</x:v>
      </x:c>
      <x:c r="J1008" s="60" t="n">
        <x:f>'参数'!$C$4</x:f>
        <x:v>120</x:v>
      </x:c>
      <x:c r="K1008" s="60" t="n">
        <x:f>'参数'!$D$4</x:f>
        <x:v>180</x:v>
      </x:c>
      <x:c r="L1008" s="60" t="n">
        <x:f>H1008+I1008+J1008</x:f>
        <x:v>455</x:v>
      </x:c>
      <x:c r="M1008" s="60" t="n">
        <x:f>L1008+K1008</x:f>
        <x:v>635</x:v>
      </x:c>
      <x:c r="N1008" s="60" t="n">
        <x:f>'参数'!$B$10</x:f>
        <x:v>1</x:v>
      </x:c>
      <x:c r="O1008" s="60" t="n">
        <x:f>N1008*'参数'!$B$11</x:f>
        <x:v>2</x:v>
      </x:c>
      <x:c r="P1008" s="60" t="n">
        <x:f>N1008*'参数'!$B$12</x:f>
        <x:v>1</x:v>
      </x:c>
      <x:c r="Q1008" t="str">
        <x:f>C1008&amp;"d"</x:f>
        <x:v>C88d</x:v>
      </x:c>
      <x:c r="R1008" t="str">
        <x:f>C1008&amp;"p"</x:f>
        <x:v>C88p</x:v>
      </x:c>
      <x:c r="S1008" t="str">
        <x:f>IF(AND(L1008&gt;=H1008+I1008+J1008,M1008&gt;L1008,F1008&lt;&gt;""),"PASS","FAIL")</x:f>
        <x:v>PASS</x:v>
      </x:c>
      <x:c r="T1008" t="n">
        <x:v>1</x:v>
      </x:c>
      <x:c r="U1008" t="str">
        <x:v>pickup_after_delivery_completion_plus_usage_lag</x:v>
      </x:c>
    </x:row>
    <x:row r="1009">
      <x:c r="A1009" t="str">
        <x:v>Set2_100-5-1b</x:v>
      </x:c>
      <x:c r="B1009" t="str">
        <x:v>short_same_day</x:v>
      </x:c>
      <x:c r="C1009" t="str">
        <x:v>C89</x:v>
      </x:c>
      <x:c r="D1009" s="59" t="n">
        <x:v>3</x:v>
      </x:c>
      <x:c r="E1009" s="59" t="n">
        <x:v>15</x:v>
      </x:c>
      <x:c r="F1009" s="59" t="str">
        <x:v>S0</x:v>
      </x:c>
      <x:c r="G1009" s="59" t="n">
        <x:v>259</x:v>
      </x:c>
      <x:c r="H1009" s="59" t="n">
        <x:v>283</x:v>
      </x:c>
      <x:c r="I1009" s="59" t="n">
        <x:v>10</x:v>
      </x:c>
      <x:c r="J1009" s="60" t="n">
        <x:f>'参数'!$C$4</x:f>
        <x:v>120</x:v>
      </x:c>
      <x:c r="K1009" s="60" t="n">
        <x:f>'参数'!$D$4</x:f>
        <x:v>180</x:v>
      </x:c>
      <x:c r="L1009" s="60" t="n">
        <x:f>H1009+I1009+J1009</x:f>
        <x:v>413</x:v>
      </x:c>
      <x:c r="M1009" s="60" t="n">
        <x:f>L1009+K1009</x:f>
        <x:v>593</x:v>
      </x:c>
      <x:c r="N1009" s="60" t="n">
        <x:f>'参数'!$B$10</x:f>
        <x:v>1</x:v>
      </x:c>
      <x:c r="O1009" s="60" t="n">
        <x:f>N1009*'参数'!$B$11</x:f>
        <x:v>2</x:v>
      </x:c>
      <x:c r="P1009" s="60" t="n">
        <x:f>N1009*'参数'!$B$12</x:f>
        <x:v>1</x:v>
      </x:c>
      <x:c r="Q1009" t="str">
        <x:f>C1009&amp;"d"</x:f>
        <x:v>C89d</x:v>
      </x:c>
      <x:c r="R1009" t="str">
        <x:f>C1009&amp;"p"</x:f>
        <x:v>C89p</x:v>
      </x:c>
      <x:c r="S1009" t="str">
        <x:f>IF(AND(L1009&gt;=H1009+I1009+J1009,M1009&gt;L1009,F1009&lt;&gt;""),"PASS","FAIL")</x:f>
        <x:v>PASS</x:v>
      </x:c>
      <x:c r="T1009" t="n">
        <x:v>5</x:v>
      </x:c>
      <x:c r="U1009" t="str">
        <x:v>pickup_after_delivery_completion_plus_usage_lag</x:v>
      </x:c>
    </x:row>
    <x:row r="1010">
      <x:c r="A1010" t="str">
        <x:v>Set2_100-5-1b</x:v>
      </x:c>
      <x:c r="B1010" t="str">
        <x:v>short_same_day</x:v>
      </x:c>
      <x:c r="C1010" t="str">
        <x:v>C90</x:v>
      </x:c>
      <x:c r="D1010" s="59" t="n">
        <x:v>35</x:v>
      </x:c>
      <x:c r="E1010" s="59" t="n">
        <x:v>9</x:v>
      </x:c>
      <x:c r="F1010" s="59" t="str">
        <x:v>S1</x:v>
      </x:c>
      <x:c r="G1010" s="59" t="n">
        <x:v>321</x:v>
      </x:c>
      <x:c r="H1010" s="59" t="n">
        <x:v>339</x:v>
      </x:c>
      <x:c r="I1010" s="59" t="n">
        <x:v>10</x:v>
      </x:c>
      <x:c r="J1010" s="60" t="n">
        <x:f>'参数'!$C$4</x:f>
        <x:v>120</x:v>
      </x:c>
      <x:c r="K1010" s="60" t="n">
        <x:f>'参数'!$D$4</x:f>
        <x:v>180</x:v>
      </x:c>
      <x:c r="L1010" s="60" t="n">
        <x:f>H1010+I1010+J1010</x:f>
        <x:v>469</x:v>
      </x:c>
      <x:c r="M1010" s="60" t="n">
        <x:f>L1010+K1010</x:f>
        <x:v>649</x:v>
      </x:c>
      <x:c r="N1010" s="60" t="n">
        <x:f>'参数'!$B$10</x:f>
        <x:v>1</x:v>
      </x:c>
      <x:c r="O1010" s="60" t="n">
        <x:f>N1010*'参数'!$B$11</x:f>
        <x:v>2</x:v>
      </x:c>
      <x:c r="P1010" s="60" t="n">
        <x:f>N1010*'参数'!$B$12</x:f>
        <x:v>1</x:v>
      </x:c>
      <x:c r="Q1010" t="str">
        <x:f>C1010&amp;"d"</x:f>
        <x:v>C90d</x:v>
      </x:c>
      <x:c r="R1010" t="str">
        <x:f>C1010&amp;"p"</x:f>
        <x:v>C90p</x:v>
      </x:c>
      <x:c r="S1010" t="str">
        <x:f>IF(AND(L1010&gt;=H1010+I1010+J1010,M1010&gt;L1010,F1010&lt;&gt;""),"PASS","FAIL")</x:f>
        <x:v>PASS</x:v>
      </x:c>
      <x:c r="T1010" t="n">
        <x:v>6</x:v>
      </x:c>
      <x:c r="U1010" t="str">
        <x:v>pickup_after_delivery_completion_plus_usage_lag</x:v>
      </x:c>
    </x:row>
    <x:row r="1011">
      <x:c r="A1011" t="str">
        <x:v>Set2_100-5-1b</x:v>
      </x:c>
      <x:c r="B1011" t="str">
        <x:v>short_same_day</x:v>
      </x:c>
      <x:c r="C1011" t="str">
        <x:v>C91</x:v>
      </x:c>
      <x:c r="D1011" s="59" t="n">
        <x:v>1</x:v>
      </x:c>
      <x:c r="E1011" s="59" t="n">
        <x:v>11</x:v>
      </x:c>
      <x:c r="F1011" s="59" t="str">
        <x:v>S0</x:v>
      </x:c>
      <x:c r="G1011" s="59" t="n">
        <x:v>453</x:v>
      </x:c>
      <x:c r="H1011" s="59" t="n">
        <x:v>467</x:v>
      </x:c>
      <x:c r="I1011" s="59" t="n">
        <x:v>10</x:v>
      </x:c>
      <x:c r="J1011" s="60" t="n">
        <x:f>'参数'!$C$4</x:f>
        <x:v>120</x:v>
      </x:c>
      <x:c r="K1011" s="60" t="n">
        <x:f>'参数'!$D$4</x:f>
        <x:v>180</x:v>
      </x:c>
      <x:c r="L1011" s="60" t="n">
        <x:f>H1011+I1011+J1011</x:f>
        <x:v>597</x:v>
      </x:c>
      <x:c r="M1011" s="60" t="n">
        <x:f>L1011+K1011</x:f>
        <x:v>777</x:v>
      </x:c>
      <x:c r="N1011" s="60" t="n">
        <x:f>'参数'!$B$10</x:f>
        <x:v>1</x:v>
      </x:c>
      <x:c r="O1011" s="60" t="n">
        <x:f>N1011*'参数'!$B$11</x:f>
        <x:v>2</x:v>
      </x:c>
      <x:c r="P1011" s="60" t="n">
        <x:f>N1011*'参数'!$B$12</x:f>
        <x:v>1</x:v>
      </x:c>
      <x:c r="Q1011" t="str">
        <x:f>C1011&amp;"d"</x:f>
        <x:v>C91d</x:v>
      </x:c>
      <x:c r="R1011" t="str">
        <x:f>C1011&amp;"p"</x:f>
        <x:v>C91p</x:v>
      </x:c>
      <x:c r="S1011" t="str">
        <x:f>IF(AND(L1011&gt;=H1011+I1011+J1011,M1011&gt;L1011,F1011&lt;&gt;""),"PASS","FAIL")</x:f>
        <x:v>PASS</x:v>
      </x:c>
      <x:c r="T1011" t="n">
        <x:v>4</x:v>
      </x:c>
      <x:c r="U1011" t="str">
        <x:v>pickup_after_delivery_completion_plus_usage_lag</x:v>
      </x:c>
    </x:row>
    <x:row r="1012">
      <x:c r="A1012" t="str">
        <x:v>Set2_100-5-1b</x:v>
      </x:c>
      <x:c r="B1012" t="str">
        <x:v>short_same_day</x:v>
      </x:c>
      <x:c r="C1012" t="str">
        <x:v>C92</x:v>
      </x:c>
      <x:c r="D1012" s="59" t="n">
        <x:v>17</x:v>
      </x:c>
      <x:c r="E1012" s="59" t="n">
        <x:v>34</x:v>
      </x:c>
      <x:c r="F1012" s="59" t="str">
        <x:v>S4</x:v>
      </x:c>
      <x:c r="G1012" s="59" t="n">
        <x:v>270</x:v>
      </x:c>
      <x:c r="H1012" s="59" t="n">
        <x:v>282</x:v>
      </x:c>
      <x:c r="I1012" s="59" t="n">
        <x:v>10</x:v>
      </x:c>
      <x:c r="J1012" s="60" t="n">
        <x:f>'参数'!$C$4</x:f>
        <x:v>120</x:v>
      </x:c>
      <x:c r="K1012" s="60" t="n">
        <x:f>'参数'!$D$4</x:f>
        <x:v>180</x:v>
      </x:c>
      <x:c r="L1012" s="60" t="n">
        <x:f>H1012+I1012+J1012</x:f>
        <x:v>412</x:v>
      </x:c>
      <x:c r="M1012" s="60" t="n">
        <x:f>L1012+K1012</x:f>
        <x:v>592</x:v>
      </x:c>
      <x:c r="N1012" s="60" t="n">
        <x:f>'参数'!$B$10</x:f>
        <x:v>1</x:v>
      </x:c>
      <x:c r="O1012" s="60" t="n">
        <x:f>N1012*'参数'!$B$11</x:f>
        <x:v>2</x:v>
      </x:c>
      <x:c r="P1012" s="60" t="n">
        <x:f>N1012*'参数'!$B$12</x:f>
        <x:v>1</x:v>
      </x:c>
      <x:c r="Q1012" t="str">
        <x:f>C1012&amp;"d"</x:f>
        <x:v>C92d</x:v>
      </x:c>
      <x:c r="R1012" t="str">
        <x:f>C1012&amp;"p"</x:f>
        <x:v>C92p</x:v>
      </x:c>
      <x:c r="S1012" t="str">
        <x:f>IF(AND(L1012&gt;=H1012+I1012+J1012,M1012&gt;L1012,F1012&lt;&gt;""),"PASS","FAIL")</x:f>
        <x:v>PASS</x:v>
      </x:c>
      <x:c r="T1012" t="n">
        <x:v>2</x:v>
      </x:c>
      <x:c r="U1012" t="str">
        <x:v>pickup_after_delivery_completion_plus_usage_lag</x:v>
      </x:c>
    </x:row>
    <x:row r="1013">
      <x:c r="A1013" t="str">
        <x:v>Set2_100-5-1b</x:v>
      </x:c>
      <x:c r="B1013" t="str">
        <x:v>short_same_day</x:v>
      </x:c>
      <x:c r="C1013" t="str">
        <x:v>C93</x:v>
      </x:c>
      <x:c r="D1013" s="59" t="n">
        <x:v>20</x:v>
      </x:c>
      <x:c r="E1013" s="59" t="n">
        <x:v>42</x:v>
      </x:c>
      <x:c r="F1013" s="59" t="str">
        <x:v>S4</x:v>
      </x:c>
      <x:c r="G1013" s="59" t="n">
        <x:v>541</x:v>
      </x:c>
      <x:c r="H1013" s="59" t="n">
        <x:v>565</x:v>
      </x:c>
      <x:c r="I1013" s="59" t="n">
        <x:v>10</x:v>
      </x:c>
      <x:c r="J1013" s="60" t="n">
        <x:f>'参数'!$C$4</x:f>
        <x:v>120</x:v>
      </x:c>
      <x:c r="K1013" s="60" t="n">
        <x:f>'参数'!$D$4</x:f>
        <x:v>180</x:v>
      </x:c>
      <x:c r="L1013" s="60" t="n">
        <x:f>H1013+I1013+J1013</x:f>
        <x:v>695</x:v>
      </x:c>
      <x:c r="M1013" s="60" t="n">
        <x:f>L1013+K1013</x:f>
        <x:v>875</x:v>
      </x:c>
      <x:c r="N1013" s="60" t="n">
        <x:f>'参数'!$B$10</x:f>
        <x:v>1</x:v>
      </x:c>
      <x:c r="O1013" s="60" t="n">
        <x:f>N1013*'参数'!$B$11</x:f>
        <x:v>2</x:v>
      </x:c>
      <x:c r="P1013" s="60" t="n">
        <x:f>N1013*'参数'!$B$12</x:f>
        <x:v>1</x:v>
      </x:c>
      <x:c r="Q1013" t="str">
        <x:f>C1013&amp;"d"</x:f>
        <x:v>C93d</x:v>
      </x:c>
      <x:c r="R1013" t="str">
        <x:f>C1013&amp;"p"</x:f>
        <x:v>C93p</x:v>
      </x:c>
      <x:c r="S1013" t="str">
        <x:f>IF(AND(L1013&gt;=H1013+I1013+J1013,M1013&gt;L1013,F1013&lt;&gt;""),"PASS","FAIL")</x:f>
        <x:v>PASS</x:v>
      </x:c>
      <x:c r="T1013" t="n">
        <x:v>6</x:v>
      </x:c>
      <x:c r="U1013" t="str">
        <x:v>pickup_after_delivery_completion_plus_usage_lag</x:v>
      </x:c>
    </x:row>
    <x:row r="1014">
      <x:c r="A1014" t="str">
        <x:v>Set2_100-5-1b</x:v>
      </x:c>
      <x:c r="B1014" t="str">
        <x:v>short_same_day</x:v>
      </x:c>
      <x:c r="C1014" t="str">
        <x:v>C94</x:v>
      </x:c>
      <x:c r="D1014" s="59" t="n">
        <x:v>46</x:v>
      </x:c>
      <x:c r="E1014" s="59" t="n">
        <x:v>30</x:v>
      </x:c>
      <x:c r="F1014" s="59" t="str">
        <x:v>S1</x:v>
      </x:c>
      <x:c r="G1014" s="59" t="n">
        <x:v>511</x:v>
      </x:c>
      <x:c r="H1014" s="59" t="n">
        <x:v>529</x:v>
      </x:c>
      <x:c r="I1014" s="59" t="n">
        <x:v>10</x:v>
      </x:c>
      <x:c r="J1014" s="60" t="n">
        <x:f>'参数'!$C$4</x:f>
        <x:v>120</x:v>
      </x:c>
      <x:c r="K1014" s="60" t="n">
        <x:f>'参数'!$D$4</x:f>
        <x:v>180</x:v>
      </x:c>
      <x:c r="L1014" s="60" t="n">
        <x:f>H1014+I1014+J1014</x:f>
        <x:v>659</x:v>
      </x:c>
      <x:c r="M1014" s="60" t="n">
        <x:f>L1014+K1014</x:f>
        <x:v>839</x:v>
      </x:c>
      <x:c r="N1014" s="60" t="n">
        <x:f>'参数'!$B$10</x:f>
        <x:v>1</x:v>
      </x:c>
      <x:c r="O1014" s="60" t="n">
        <x:f>N1014*'参数'!$B$11</x:f>
        <x:v>2</x:v>
      </x:c>
      <x:c r="P1014" s="60" t="n">
        <x:f>N1014*'参数'!$B$12</x:f>
        <x:v>1</x:v>
      </x:c>
      <x:c r="Q1014" t="str">
        <x:f>C1014&amp;"d"</x:f>
        <x:v>C94d</x:v>
      </x:c>
      <x:c r="R1014" t="str">
        <x:f>C1014&amp;"p"</x:f>
        <x:v>C94p</x:v>
      </x:c>
      <x:c r="S1014" t="str">
        <x:f>IF(AND(L1014&gt;=H1014+I1014+J1014,M1014&gt;L1014,F1014&lt;&gt;""),"PASS","FAIL")</x:f>
        <x:v>PASS</x:v>
      </x:c>
      <x:c r="T1014" t="n">
        <x:v>9</x:v>
      </x:c>
      <x:c r="U1014" t="str">
        <x:v>pickup_after_delivery_completion_plus_usage_lag</x:v>
      </x:c>
    </x:row>
    <x:row r="1015">
      <x:c r="A1015" t="str">
        <x:v>Set2_100-5-1b</x:v>
      </x:c>
      <x:c r="B1015" t="str">
        <x:v>short_same_day</x:v>
      </x:c>
      <x:c r="C1015" t="str">
        <x:v>C95</x:v>
      </x:c>
      <x:c r="D1015" s="59" t="n">
        <x:v>9</x:v>
      </x:c>
      <x:c r="E1015" s="59" t="n">
        <x:v>43</x:v>
      </x:c>
      <x:c r="F1015" s="59" t="str">
        <x:v>S4</x:v>
      </x:c>
      <x:c r="G1015" s="59" t="n">
        <x:v>193</x:v>
      </x:c>
      <x:c r="H1015" s="59" t="n">
        <x:v>223</x:v>
      </x:c>
      <x:c r="I1015" s="59" t="n">
        <x:v>10</x:v>
      </x:c>
      <x:c r="J1015" s="60" t="n">
        <x:f>'参数'!$C$4</x:f>
        <x:v>120</x:v>
      </x:c>
      <x:c r="K1015" s="60" t="n">
        <x:f>'参数'!$D$4</x:f>
        <x:v>180</x:v>
      </x:c>
      <x:c r="L1015" s="60" t="n">
        <x:f>H1015+I1015+J1015</x:f>
        <x:v>353</x:v>
      </x:c>
      <x:c r="M1015" s="60" t="n">
        <x:f>L1015+K1015</x:f>
        <x:v>533</x:v>
      </x:c>
      <x:c r="N1015" s="60" t="n">
        <x:f>'参数'!$B$10</x:f>
        <x:v>1</x:v>
      </x:c>
      <x:c r="O1015" s="60" t="n">
        <x:f>N1015*'参数'!$B$11</x:f>
        <x:v>2</x:v>
      </x:c>
      <x:c r="P1015" s="60" t="n">
        <x:f>N1015*'参数'!$B$12</x:f>
        <x:v>1</x:v>
      </x:c>
      <x:c r="Q1015" t="str">
        <x:f>C1015&amp;"d"</x:f>
        <x:v>C95d</x:v>
      </x:c>
      <x:c r="R1015" t="str">
        <x:f>C1015&amp;"p"</x:f>
        <x:v>C95p</x:v>
      </x:c>
      <x:c r="S1015" t="str">
        <x:f>IF(AND(L1015&gt;=H1015+I1015+J1015,M1015&gt;L1015,F1015&lt;&gt;""),"PASS","FAIL")</x:f>
        <x:v>PASS</x:v>
      </x:c>
      <x:c r="T1015" t="n">
        <x:v>1</x:v>
      </x:c>
      <x:c r="U1015" t="str">
        <x:v>pickup_after_delivery_completion_plus_usage_lag</x:v>
      </x:c>
    </x:row>
    <x:row r="1016">
      <x:c r="A1016" t="str">
        <x:v>Set2_100-5-1b</x:v>
      </x:c>
      <x:c r="B1016" t="str">
        <x:v>short_same_day</x:v>
      </x:c>
      <x:c r="C1016" t="str">
        <x:v>C96</x:v>
      </x:c>
      <x:c r="D1016" s="59" t="n">
        <x:v>45</x:v>
      </x:c>
      <x:c r="E1016" s="59" t="n">
        <x:v>8</x:v>
      </x:c>
      <x:c r="F1016" s="59" t="str">
        <x:v>S1</x:v>
      </x:c>
      <x:c r="G1016" s="59" t="n">
        <x:v>498</x:v>
      </x:c>
      <x:c r="H1016" s="59" t="n">
        <x:v>516</x:v>
      </x:c>
      <x:c r="I1016" s="59" t="n">
        <x:v>10</x:v>
      </x:c>
      <x:c r="J1016" s="60" t="n">
        <x:f>'参数'!$C$4</x:f>
        <x:v>120</x:v>
      </x:c>
      <x:c r="K1016" s="60" t="n">
        <x:f>'参数'!$D$4</x:f>
        <x:v>180</x:v>
      </x:c>
      <x:c r="L1016" s="60" t="n">
        <x:f>H1016+I1016+J1016</x:f>
        <x:v>646</x:v>
      </x:c>
      <x:c r="M1016" s="60" t="n">
        <x:f>L1016+K1016</x:f>
        <x:v>826</x:v>
      </x:c>
      <x:c r="N1016" s="60" t="n">
        <x:f>'参数'!$B$10</x:f>
        <x:v>1</x:v>
      </x:c>
      <x:c r="O1016" s="60" t="n">
        <x:f>N1016*'参数'!$B$11</x:f>
        <x:v>2</x:v>
      </x:c>
      <x:c r="P1016" s="60" t="n">
        <x:f>N1016*'参数'!$B$12</x:f>
        <x:v>1</x:v>
      </x:c>
      <x:c r="Q1016" t="str">
        <x:f>C1016&amp;"d"</x:f>
        <x:v>C96d</x:v>
      </x:c>
      <x:c r="R1016" t="str">
        <x:f>C1016&amp;"p"</x:f>
        <x:v>C96p</x:v>
      </x:c>
      <x:c r="S1016" t="str">
        <x:f>IF(AND(L1016&gt;=H1016+I1016+J1016,M1016&gt;L1016,F1016&lt;&gt;""),"PASS","FAIL")</x:f>
        <x:v>PASS</x:v>
      </x:c>
      <x:c r="T1016" t="n">
        <x:v>7</x:v>
      </x:c>
      <x:c r="U1016" t="str">
        <x:v>pickup_after_delivery_completion_plus_usage_lag</x:v>
      </x:c>
    </x:row>
    <x:row r="1017">
      <x:c r="A1017" t="str">
        <x:v>Set2_100-5-1b</x:v>
      </x:c>
      <x:c r="B1017" t="str">
        <x:v>short_same_day</x:v>
      </x:c>
      <x:c r="C1017" t="str">
        <x:v>C97</x:v>
      </x:c>
      <x:c r="D1017" s="59" t="n">
        <x:v>45</x:v>
      </x:c>
      <x:c r="E1017" s="59" t="n">
        <x:v>31</x:v>
      </x:c>
      <x:c r="F1017" s="59" t="str">
        <x:v>S1</x:v>
      </x:c>
      <x:c r="G1017" s="59" t="n">
        <x:v>547</x:v>
      </x:c>
      <x:c r="H1017" s="59" t="n">
        <x:v>559</x:v>
      </x:c>
      <x:c r="I1017" s="59" t="n">
        <x:v>10</x:v>
      </x:c>
      <x:c r="J1017" s="60" t="n">
        <x:f>'参数'!$C$4</x:f>
        <x:v>120</x:v>
      </x:c>
      <x:c r="K1017" s="60" t="n">
        <x:f>'参数'!$D$4</x:f>
        <x:v>180</x:v>
      </x:c>
      <x:c r="L1017" s="60" t="n">
        <x:f>H1017+I1017+J1017</x:f>
        <x:v>689</x:v>
      </x:c>
      <x:c r="M1017" s="60" t="n">
        <x:f>L1017+K1017</x:f>
        <x:v>869</x:v>
      </x:c>
      <x:c r="N1017" s="60" t="n">
        <x:f>'参数'!$B$10</x:f>
        <x:v>1</x:v>
      </x:c>
      <x:c r="O1017" s="60" t="n">
        <x:f>N1017*'参数'!$B$11</x:f>
        <x:v>2</x:v>
      </x:c>
      <x:c r="P1017" s="60" t="n">
        <x:f>N1017*'参数'!$B$12</x:f>
        <x:v>1</x:v>
      </x:c>
      <x:c r="Q1017" t="str">
        <x:f>C1017&amp;"d"</x:f>
        <x:v>C97d</x:v>
      </x:c>
      <x:c r="R1017" t="str">
        <x:f>C1017&amp;"p"</x:f>
        <x:v>C97p</x:v>
      </x:c>
      <x:c r="S1017" t="str">
        <x:f>IF(AND(L1017&gt;=H1017+I1017+J1017,M1017&gt;L1017,F1017&lt;&gt;""),"PASS","FAIL")</x:f>
        <x:v>PASS</x:v>
      </x:c>
      <x:c r="T1017" t="n">
        <x:v>12</x:v>
      </x:c>
      <x:c r="U1017" t="str">
        <x:v>pickup_after_delivery_completion_plus_usage_lag</x:v>
      </x:c>
    </x:row>
    <x:row r="1018">
      <x:c r="A1018" t="str">
        <x:v>Set2_100-5-1b</x:v>
      </x:c>
      <x:c r="B1018" t="str">
        <x:v>short_same_day</x:v>
      </x:c>
      <x:c r="C1018" t="str">
        <x:v>C98</x:v>
      </x:c>
      <x:c r="D1018" s="59" t="n">
        <x:v>50</x:v>
      </x:c>
      <x:c r="E1018" s="59" t="n">
        <x:v>37</x:v>
      </x:c>
      <x:c r="F1018" s="59" t="str">
        <x:v>S1</x:v>
      </x:c>
      <x:c r="G1018" s="59" t="n">
        <x:v>152</x:v>
      </x:c>
      <x:c r="H1018" s="59" t="n">
        <x:v>168</x:v>
      </x:c>
      <x:c r="I1018" s="59" t="n">
        <x:v>10</x:v>
      </x:c>
      <x:c r="J1018" s="60" t="n">
        <x:f>'参数'!$C$4</x:f>
        <x:v>120</x:v>
      </x:c>
      <x:c r="K1018" s="60" t="n">
        <x:f>'参数'!$D$4</x:f>
        <x:v>180</x:v>
      </x:c>
      <x:c r="L1018" s="60" t="n">
        <x:f>H1018+I1018+J1018</x:f>
        <x:v>298</x:v>
      </x:c>
      <x:c r="M1018" s="60" t="n">
        <x:f>L1018+K1018</x:f>
        <x:v>478</x:v>
      </x:c>
      <x:c r="N1018" s="60" t="n">
        <x:f>'参数'!$B$10</x:f>
        <x:v>1</x:v>
      </x:c>
      <x:c r="O1018" s="60" t="n">
        <x:f>N1018*'参数'!$B$11</x:f>
        <x:v>2</x:v>
      </x:c>
      <x:c r="P1018" s="60" t="n">
        <x:f>N1018*'参数'!$B$12</x:f>
        <x:v>1</x:v>
      </x:c>
      <x:c r="Q1018" t="str">
        <x:f>C1018&amp;"d"</x:f>
        <x:v>C98d</x:v>
      </x:c>
      <x:c r="R1018" t="str">
        <x:f>C1018&amp;"p"</x:f>
        <x:v>C98p</x:v>
      </x:c>
      <x:c r="S1018" t="str">
        <x:f>IF(AND(L1018&gt;=H1018+I1018+J1018,M1018&gt;L1018,F1018&lt;&gt;""),"PASS","FAIL")</x:f>
        <x:v>PASS</x:v>
      </x:c>
      <x:c r="T1018" t="n">
        <x:v>4</x:v>
      </x:c>
      <x:c r="U1018" t="str">
        <x:v>pickup_after_delivery_completion_plus_usage_lag</x:v>
      </x:c>
    </x:row>
    <x:row r="1019">
      <x:c r="A1019" t="str">
        <x:v>Set2_100-5-1b</x:v>
      </x:c>
      <x:c r="B1019" t="str">
        <x:v>short_same_day</x:v>
      </x:c>
      <x:c r="C1019" t="str">
        <x:v>C99</x:v>
      </x:c>
      <x:c r="D1019" s="59" t="n">
        <x:v>38</x:v>
      </x:c>
      <x:c r="E1019" s="59" t="n">
        <x:v>39</x:v>
      </x:c>
      <x:c r="F1019" s="59" t="str">
        <x:v>S3</x:v>
      </x:c>
      <x:c r="G1019" s="59" t="n">
        <x:v>525</x:v>
      </x:c>
      <x:c r="H1019" s="59" t="n">
        <x:v>535</x:v>
      </x:c>
      <x:c r="I1019" s="59" t="n">
        <x:v>10</x:v>
      </x:c>
      <x:c r="J1019" s="60" t="n">
        <x:f>'参数'!$C$4</x:f>
        <x:v>120</x:v>
      </x:c>
      <x:c r="K1019" s="60" t="n">
        <x:f>'参数'!$D$4</x:f>
        <x:v>180</x:v>
      </x:c>
      <x:c r="L1019" s="60" t="n">
        <x:f>H1019+I1019+J1019</x:f>
        <x:v>665</x:v>
      </x:c>
      <x:c r="M1019" s="60" t="n">
        <x:f>L1019+K1019</x:f>
        <x:v>845</x:v>
      </x:c>
      <x:c r="N1019" s="60" t="n">
        <x:f>'参数'!$B$10</x:f>
        <x:v>1</x:v>
      </x:c>
      <x:c r="O1019" s="60" t="n">
        <x:f>N1019*'参数'!$B$11</x:f>
        <x:v>2</x:v>
      </x:c>
      <x:c r="P1019" s="60" t="n">
        <x:f>N1019*'参数'!$B$12</x:f>
        <x:v>1</x:v>
      </x:c>
      <x:c r="Q1019" t="str">
        <x:f>C1019&amp;"d"</x:f>
        <x:v>C99d</x:v>
      </x:c>
      <x:c r="R1019" t="str">
        <x:f>C1019&amp;"p"</x:f>
        <x:v>C99p</x:v>
      </x:c>
      <x:c r="S1019" t="str">
        <x:f>IF(AND(L1019&gt;=H1019+I1019+J1019,M1019&gt;L1019,F1019&lt;&gt;""),"PASS","FAIL")</x:f>
        <x:v>PASS</x:v>
      </x:c>
      <x:c r="T1019" t="n">
        <x:v>11</x:v>
      </x:c>
      <x:c r="U1019" t="str">
        <x:v>pickup_after_delivery_completion_plus_usage_lag</x:v>
      </x:c>
    </x:row>
    <x:row r="1020">
      <x:c r="A1020" t="str">
        <x:v>Set2_100-5-2</x:v>
      </x:c>
      <x:c r="B1020" t="str">
        <x:v>short_same_day</x:v>
      </x:c>
      <x:c r="C1020" t="str">
        <x:v>C0</x:v>
      </x:c>
      <x:c r="D1020" s="59" t="n">
        <x:v>12</x:v>
      </x:c>
      <x:c r="E1020" s="59" t="n">
        <x:v>5</x:v>
      </x:c>
      <x:c r="F1020" s="59" t="str">
        <x:v>S4</x:v>
      </x:c>
      <x:c r="G1020" s="59" t="n">
        <x:v>310</x:v>
      </x:c>
      <x:c r="H1020" s="59" t="n">
        <x:v>332</x:v>
      </x:c>
      <x:c r="I1020" s="59" t="n">
        <x:v>10</x:v>
      </x:c>
      <x:c r="J1020" s="60" t="n">
        <x:f>'参数'!$C$4</x:f>
        <x:v>120</x:v>
      </x:c>
      <x:c r="K1020" s="60" t="n">
        <x:f>'参数'!$D$4</x:f>
        <x:v>180</x:v>
      </x:c>
      <x:c r="L1020" s="60" t="n">
        <x:f>H1020+I1020+J1020</x:f>
        <x:v>462</x:v>
      </x:c>
      <x:c r="M1020" s="60" t="n">
        <x:f>L1020+K1020</x:f>
        <x:v>642</x:v>
      </x:c>
      <x:c r="N1020" s="60" t="n">
        <x:f>'参数'!$B$10</x:f>
        <x:v>1</x:v>
      </x:c>
      <x:c r="O1020" s="60" t="n">
        <x:f>N1020*'参数'!$B$11</x:f>
        <x:v>2</x:v>
      </x:c>
      <x:c r="P1020" s="60" t="n">
        <x:f>N1020*'参数'!$B$12</x:f>
        <x:v>1</x:v>
      </x:c>
      <x:c r="Q1020" t="str">
        <x:f>C1020&amp;"d"</x:f>
        <x:v>C0d</x:v>
      </x:c>
      <x:c r="R1020" t="str">
        <x:f>C1020&amp;"p"</x:f>
        <x:v>C0p</x:v>
      </x:c>
      <x:c r="S1020" t="str">
        <x:f>IF(AND(L1020&gt;=H1020+I1020+J1020,M1020&gt;L1020,F1020&lt;&gt;""),"PASS","FAIL")</x:f>
        <x:v>PASS</x:v>
      </x:c>
      <x:c r="T1020" t="n">
        <x:v>1</x:v>
      </x:c>
      <x:c r="U1020" t="str">
        <x:v>pickup_after_delivery_completion_plus_usage_lag</x:v>
      </x:c>
    </x:row>
    <x:row r="1021">
      <x:c r="A1021" t="str">
        <x:v>Set2_100-5-2</x:v>
      </x:c>
      <x:c r="B1021" t="str">
        <x:v>short_same_day</x:v>
      </x:c>
      <x:c r="C1021" t="str">
        <x:v>C1</x:v>
      </x:c>
      <x:c r="D1021" s="59" t="n">
        <x:v>20</x:v>
      </x:c>
      <x:c r="E1021" s="59" t="n">
        <x:v>17</x:v>
      </x:c>
      <x:c r="F1021" s="59" t="str">
        <x:v>S4</x:v>
      </x:c>
      <x:c r="G1021" s="59" t="n">
        <x:v>459</x:v>
      </x:c>
      <x:c r="H1021" s="59" t="n">
        <x:v>489</x:v>
      </x:c>
      <x:c r="I1021" s="59" t="n">
        <x:v>10</x:v>
      </x:c>
      <x:c r="J1021" s="60" t="n">
        <x:f>'参数'!$C$4</x:f>
        <x:v>120</x:v>
      </x:c>
      <x:c r="K1021" s="60" t="n">
        <x:f>'参数'!$D$4</x:f>
        <x:v>180</x:v>
      </x:c>
      <x:c r="L1021" s="60" t="n">
        <x:f>H1021+I1021+J1021</x:f>
        <x:v>619</x:v>
      </x:c>
      <x:c r="M1021" s="60" t="n">
        <x:f>L1021+K1021</x:f>
        <x:v>799</x:v>
      </x:c>
      <x:c r="N1021" s="60" t="n">
        <x:f>'参数'!$B$10</x:f>
        <x:v>1</x:v>
      </x:c>
      <x:c r="O1021" s="60" t="n">
        <x:f>N1021*'参数'!$B$11</x:f>
        <x:v>2</x:v>
      </x:c>
      <x:c r="P1021" s="60" t="n">
        <x:f>N1021*'参数'!$B$12</x:f>
        <x:v>1</x:v>
      </x:c>
      <x:c r="Q1021" t="str">
        <x:f>C1021&amp;"d"</x:f>
        <x:v>C1d</x:v>
      </x:c>
      <x:c r="R1021" t="str">
        <x:f>C1021&amp;"p"</x:f>
        <x:v>C1p</x:v>
      </x:c>
      <x:c r="S1021" t="str">
        <x:f>IF(AND(L1021&gt;=H1021+I1021+J1021,M1021&gt;L1021,F1021&lt;&gt;""),"PASS","FAIL")</x:f>
        <x:v>PASS</x:v>
      </x:c>
      <x:c r="T1021" t="n">
        <x:v>8</x:v>
      </x:c>
      <x:c r="U1021" t="str">
        <x:v>pickup_after_delivery_completion_plus_usage_lag</x:v>
      </x:c>
    </x:row>
    <x:row r="1022">
      <x:c r="A1022" t="str">
        <x:v>Set2_100-5-2</x:v>
      </x:c>
      <x:c r="B1022" t="str">
        <x:v>short_same_day</x:v>
      </x:c>
      <x:c r="C1022" t="str">
        <x:v>C2</x:v>
      </x:c>
      <x:c r="D1022" s="59" t="n">
        <x:v>7</x:v>
      </x:c>
      <x:c r="E1022" s="59" t="n">
        <x:v>16</x:v>
      </x:c>
      <x:c r="F1022" s="59" t="str">
        <x:v>S4</x:v>
      </x:c>
      <x:c r="G1022" s="59" t="n">
        <x:v>273</x:v>
      </x:c>
      <x:c r="H1022" s="59" t="n">
        <x:v>295</x:v>
      </x:c>
      <x:c r="I1022" s="59" t="n">
        <x:v>10</x:v>
      </x:c>
      <x:c r="J1022" s="60" t="n">
        <x:f>'参数'!$C$4</x:f>
        <x:v>120</x:v>
      </x:c>
      <x:c r="K1022" s="60" t="n">
        <x:f>'参数'!$D$4</x:f>
        <x:v>180</x:v>
      </x:c>
      <x:c r="L1022" s="60" t="n">
        <x:f>H1022+I1022+J1022</x:f>
        <x:v>425</x:v>
      </x:c>
      <x:c r="M1022" s="60" t="n">
        <x:f>L1022+K1022</x:f>
        <x:v>605</x:v>
      </x:c>
      <x:c r="N1022" s="60" t="n">
        <x:f>'参数'!$B$10</x:f>
        <x:v>1</x:v>
      </x:c>
      <x:c r="O1022" s="60" t="n">
        <x:f>N1022*'参数'!$B$11</x:f>
        <x:v>2</x:v>
      </x:c>
      <x:c r="P1022" s="60" t="n">
        <x:f>N1022*'参数'!$B$12</x:f>
        <x:v>1</x:v>
      </x:c>
      <x:c r="Q1022" t="str">
        <x:f>C1022&amp;"d"</x:f>
        <x:v>C2d</x:v>
      </x:c>
      <x:c r="R1022" t="str">
        <x:f>C1022&amp;"p"</x:f>
        <x:v>C2p</x:v>
      </x:c>
      <x:c r="S1022" t="str">
        <x:f>IF(AND(L1022&gt;=H1022+I1022+J1022,M1022&gt;L1022,F1022&lt;&gt;""),"PASS","FAIL")</x:f>
        <x:v>PASS</x:v>
      </x:c>
      <x:c r="T1022" t="n">
        <x:v>8</x:v>
      </x:c>
      <x:c r="U1022" t="str">
        <x:v>pickup_after_delivery_completion_plus_usage_lag</x:v>
      </x:c>
    </x:row>
    <x:row r="1023">
      <x:c r="A1023" t="str">
        <x:v>Set2_100-5-2</x:v>
      </x:c>
      <x:c r="B1023" t="str">
        <x:v>short_same_day</x:v>
      </x:c>
      <x:c r="C1023" t="str">
        <x:v>C3</x:v>
      </x:c>
      <x:c r="D1023" s="59" t="n">
        <x:v>18</x:v>
      </x:c>
      <x:c r="E1023" s="59" t="n">
        <x:v>9</x:v>
      </x:c>
      <x:c r="F1023" s="59" t="str">
        <x:v>S4</x:v>
      </x:c>
      <x:c r="G1023" s="59" t="n">
        <x:v>301</x:v>
      </x:c>
      <x:c r="H1023" s="59" t="n">
        <x:v>325</x:v>
      </x:c>
      <x:c r="I1023" s="59" t="n">
        <x:v>10</x:v>
      </x:c>
      <x:c r="J1023" s="60" t="n">
        <x:f>'参数'!$C$4</x:f>
        <x:v>120</x:v>
      </x:c>
      <x:c r="K1023" s="60" t="n">
        <x:f>'参数'!$D$4</x:f>
        <x:v>180</x:v>
      </x:c>
      <x:c r="L1023" s="60" t="n">
        <x:f>H1023+I1023+J1023</x:f>
        <x:v>455</x:v>
      </x:c>
      <x:c r="M1023" s="60" t="n">
        <x:f>L1023+K1023</x:f>
        <x:v>635</x:v>
      </x:c>
      <x:c r="N1023" s="60" t="n">
        <x:f>'参数'!$B$10</x:f>
        <x:v>1</x:v>
      </x:c>
      <x:c r="O1023" s="60" t="n">
        <x:f>N1023*'参数'!$B$11</x:f>
        <x:v>2</x:v>
      </x:c>
      <x:c r="P1023" s="60" t="n">
        <x:f>N1023*'参数'!$B$12</x:f>
        <x:v>1</x:v>
      </x:c>
      <x:c r="Q1023" t="str">
        <x:f>C1023&amp;"d"</x:f>
        <x:v>C3d</x:v>
      </x:c>
      <x:c r="R1023" t="str">
        <x:f>C1023&amp;"p"</x:f>
        <x:v>C3p</x:v>
      </x:c>
      <x:c r="S1023" t="str">
        <x:f>IF(AND(L1023&gt;=H1023+I1023+J1023,M1023&gt;L1023,F1023&lt;&gt;""),"PASS","FAIL")</x:f>
        <x:v>PASS</x:v>
      </x:c>
      <x:c r="T1023" t="n">
        <x:v>6</x:v>
      </x:c>
      <x:c r="U1023" t="str">
        <x:v>pickup_after_delivery_completion_plus_usage_lag</x:v>
      </x:c>
    </x:row>
    <x:row r="1024">
      <x:c r="A1024" t="str">
        <x:v>Set2_100-5-2</x:v>
      </x:c>
      <x:c r="B1024" t="str">
        <x:v>short_same_day</x:v>
      </x:c>
      <x:c r="C1024" t="str">
        <x:v>C4</x:v>
      </x:c>
      <x:c r="D1024" s="59" t="n">
        <x:v>21</x:v>
      </x:c>
      <x:c r="E1024" s="59" t="n">
        <x:v>3</x:v>
      </x:c>
      <x:c r="F1024" s="59" t="str">
        <x:v>S4</x:v>
      </x:c>
      <x:c r="G1024" s="59" t="n">
        <x:v>390</x:v>
      </x:c>
      <x:c r="H1024" s="59" t="n">
        <x:v>416</x:v>
      </x:c>
      <x:c r="I1024" s="59" t="n">
        <x:v>10</x:v>
      </x:c>
      <x:c r="J1024" s="60" t="n">
        <x:f>'参数'!$C$4</x:f>
        <x:v>120</x:v>
      </x:c>
      <x:c r="K1024" s="60" t="n">
        <x:f>'参数'!$D$4</x:f>
        <x:v>180</x:v>
      </x:c>
      <x:c r="L1024" s="60" t="n">
        <x:f>H1024+I1024+J1024</x:f>
        <x:v>546</x:v>
      </x:c>
      <x:c r="M1024" s="60" t="n">
        <x:f>L1024+K1024</x:f>
        <x:v>726</x:v>
      </x:c>
      <x:c r="N1024" s="60" t="n">
        <x:f>'参数'!$B$10</x:f>
        <x:v>1</x:v>
      </x:c>
      <x:c r="O1024" s="60" t="n">
        <x:f>N1024*'参数'!$B$11</x:f>
        <x:v>2</x:v>
      </x:c>
      <x:c r="P1024" s="60" t="n">
        <x:f>N1024*'参数'!$B$12</x:f>
        <x:v>1</x:v>
      </x:c>
      <x:c r="Q1024" t="str">
        <x:f>C1024&amp;"d"</x:f>
        <x:v>C4d</x:v>
      </x:c>
      <x:c r="R1024" t="str">
        <x:f>C1024&amp;"p"</x:f>
        <x:v>C4p</x:v>
      </x:c>
      <x:c r="S1024" t="str">
        <x:f>IF(AND(L1024&gt;=H1024+I1024+J1024,M1024&gt;L1024,F1024&lt;&gt;""),"PASS","FAIL")</x:f>
        <x:v>PASS</x:v>
      </x:c>
      <x:c r="T1024" t="n">
        <x:v>7</x:v>
      </x:c>
      <x:c r="U1024" t="str">
        <x:v>pickup_after_delivery_completion_plus_usage_lag</x:v>
      </x:c>
    </x:row>
    <x:row r="1025">
      <x:c r="A1025" t="str">
        <x:v>Set2_100-5-2</x:v>
      </x:c>
      <x:c r="B1025" t="str">
        <x:v>short_same_day</x:v>
      </x:c>
      <x:c r="C1025" t="str">
        <x:v>C5</x:v>
      </x:c>
      <x:c r="D1025" s="59" t="n">
        <x:v>18</x:v>
      </x:c>
      <x:c r="E1025" s="59" t="n">
        <x:v>21</x:v>
      </x:c>
      <x:c r="F1025" s="59" t="str">
        <x:v>S4</x:v>
      </x:c>
      <x:c r="G1025" s="59" t="n">
        <x:v>258</x:v>
      </x:c>
      <x:c r="H1025" s="59" t="n">
        <x:v>278</x:v>
      </x:c>
      <x:c r="I1025" s="59" t="n">
        <x:v>10</x:v>
      </x:c>
      <x:c r="J1025" s="60" t="n">
        <x:f>'参数'!$C$4</x:f>
        <x:v>120</x:v>
      </x:c>
      <x:c r="K1025" s="60" t="n">
        <x:f>'参数'!$D$4</x:f>
        <x:v>180</x:v>
      </x:c>
      <x:c r="L1025" s="60" t="n">
        <x:f>H1025+I1025+J1025</x:f>
        <x:v>408</x:v>
      </x:c>
      <x:c r="M1025" s="60" t="n">
        <x:f>L1025+K1025</x:f>
        <x:v>588</x:v>
      </x:c>
      <x:c r="N1025" s="60" t="n">
        <x:f>'参数'!$B$10</x:f>
        <x:v>1</x:v>
      </x:c>
      <x:c r="O1025" s="60" t="n">
        <x:f>N1025*'参数'!$B$11</x:f>
        <x:v>2</x:v>
      </x:c>
      <x:c r="P1025" s="60" t="n">
        <x:f>N1025*'参数'!$B$12</x:f>
        <x:v>1</x:v>
      </x:c>
      <x:c r="Q1025" t="str">
        <x:f>C1025&amp;"d"</x:f>
        <x:v>C5d</x:v>
      </x:c>
      <x:c r="R1025" t="str">
        <x:f>C1025&amp;"p"</x:f>
        <x:v>C5p</x:v>
      </x:c>
      <x:c r="S1025" t="str">
        <x:f>IF(AND(L1025&gt;=H1025+I1025+J1025,M1025&gt;L1025,F1025&lt;&gt;""),"PASS","FAIL")</x:f>
        <x:v>PASS</x:v>
      </x:c>
      <x:c r="T1025" t="n">
        <x:v>5</x:v>
      </x:c>
      <x:c r="U1025" t="str">
        <x:v>pickup_after_delivery_completion_plus_usage_lag</x:v>
      </x:c>
    </x:row>
    <x:row r="1026">
      <x:c r="A1026" t="str">
        <x:v>Set2_100-5-2</x:v>
      </x:c>
      <x:c r="B1026" t="str">
        <x:v>short_same_day</x:v>
      </x:c>
      <x:c r="C1026" t="str">
        <x:v>C6</x:v>
      </x:c>
      <x:c r="D1026" s="59" t="n">
        <x:v>4</x:v>
      </x:c>
      <x:c r="E1026" s="59" t="n">
        <x:v>18</x:v>
      </x:c>
      <x:c r="F1026" s="59" t="str">
        <x:v>S0</x:v>
      </x:c>
      <x:c r="G1026" s="59" t="n">
        <x:v>503</x:v>
      </x:c>
      <x:c r="H1026" s="59" t="n">
        <x:v>513</x:v>
      </x:c>
      <x:c r="I1026" s="59" t="n">
        <x:v>10</x:v>
      </x:c>
      <x:c r="J1026" s="60" t="n">
        <x:f>'参数'!$C$4</x:f>
        <x:v>120</x:v>
      </x:c>
      <x:c r="K1026" s="60" t="n">
        <x:f>'参数'!$D$4</x:f>
        <x:v>180</x:v>
      </x:c>
      <x:c r="L1026" s="60" t="n">
        <x:f>H1026+I1026+J1026</x:f>
        <x:v>643</x:v>
      </x:c>
      <x:c r="M1026" s="60" t="n">
        <x:f>L1026+K1026</x:f>
        <x:v>823</x:v>
      </x:c>
      <x:c r="N1026" s="60" t="n">
        <x:f>'参数'!$B$10</x:f>
        <x:v>1</x:v>
      </x:c>
      <x:c r="O1026" s="60" t="n">
        <x:f>N1026*'参数'!$B$11</x:f>
        <x:v>2</x:v>
      </x:c>
      <x:c r="P1026" s="60" t="n">
        <x:f>N1026*'参数'!$B$12</x:f>
        <x:v>1</x:v>
      </x:c>
      <x:c r="Q1026" t="str">
        <x:f>C1026&amp;"d"</x:f>
        <x:v>C6d</x:v>
      </x:c>
      <x:c r="R1026" t="str">
        <x:f>C1026&amp;"p"</x:f>
        <x:v>C6p</x:v>
      </x:c>
      <x:c r="S1026" t="str">
        <x:f>IF(AND(L1026&gt;=H1026+I1026+J1026,M1026&gt;L1026,F1026&lt;&gt;""),"PASS","FAIL")</x:f>
        <x:v>PASS</x:v>
      </x:c>
      <x:c r="T1026" t="n">
        <x:v>3</x:v>
      </x:c>
      <x:c r="U1026" t="str">
        <x:v>pickup_after_delivery_completion_plus_usage_lag</x:v>
      </x:c>
    </x:row>
    <x:row r="1027">
      <x:c r="A1027" t="str">
        <x:v>Set2_100-5-2</x:v>
      </x:c>
      <x:c r="B1027" t="str">
        <x:v>short_same_day</x:v>
      </x:c>
      <x:c r="C1027" t="str">
        <x:v>C7</x:v>
      </x:c>
      <x:c r="D1027" s="59" t="n">
        <x:v>14</x:v>
      </x:c>
      <x:c r="E1027" s="59" t="n">
        <x:v>3</x:v>
      </x:c>
      <x:c r="F1027" s="59" t="str">
        <x:v>S4</x:v>
      </x:c>
      <x:c r="G1027" s="59" t="n">
        <x:v>317</x:v>
      </x:c>
      <x:c r="H1027" s="59" t="n">
        <x:v>353</x:v>
      </x:c>
      <x:c r="I1027" s="59" t="n">
        <x:v>10</x:v>
      </x:c>
      <x:c r="J1027" s="60" t="n">
        <x:f>'参数'!$C$4</x:f>
        <x:v>120</x:v>
      </x:c>
      <x:c r="K1027" s="60" t="n">
        <x:f>'参数'!$D$4</x:f>
        <x:v>180</x:v>
      </x:c>
      <x:c r="L1027" s="60" t="n">
        <x:f>H1027+I1027+J1027</x:f>
        <x:v>483</x:v>
      </x:c>
      <x:c r="M1027" s="60" t="n">
        <x:f>L1027+K1027</x:f>
        <x:v>663</x:v>
      </x:c>
      <x:c r="N1027" s="60" t="n">
        <x:f>'参数'!$B$10</x:f>
        <x:v>1</x:v>
      </x:c>
      <x:c r="O1027" s="60" t="n">
        <x:f>N1027*'参数'!$B$11</x:f>
        <x:v>2</x:v>
      </x:c>
      <x:c r="P1027" s="60" t="n">
        <x:f>N1027*'参数'!$B$12</x:f>
        <x:v>1</x:v>
      </x:c>
      <x:c r="Q1027" t="str">
        <x:f>C1027&amp;"d"</x:f>
        <x:v>C7d</x:v>
      </x:c>
      <x:c r="R1027" t="str">
        <x:f>C1027&amp;"p"</x:f>
        <x:v>C7p</x:v>
      </x:c>
      <x:c r="S1027" t="str">
        <x:f>IF(AND(L1027&gt;=H1027+I1027+J1027,M1027&gt;L1027,F1027&lt;&gt;""),"PASS","FAIL")</x:f>
        <x:v>PASS</x:v>
      </x:c>
      <x:c r="T1027" t="n">
        <x:v>4</x:v>
      </x:c>
      <x:c r="U1027" t="str">
        <x:v>pickup_after_delivery_completion_plus_usage_lag</x:v>
      </x:c>
    </x:row>
    <x:row r="1028">
      <x:c r="A1028" t="str">
        <x:v>Set2_100-5-2</x:v>
      </x:c>
      <x:c r="B1028" t="str">
        <x:v>short_same_day</x:v>
      </x:c>
      <x:c r="C1028" t="str">
        <x:v>C8</x:v>
      </x:c>
      <x:c r="D1028" s="59" t="n">
        <x:v>3</x:v>
      </x:c>
      <x:c r="E1028" s="59" t="n">
        <x:v>9</x:v>
      </x:c>
      <x:c r="F1028" s="59" t="str">
        <x:v>S4</x:v>
      </x:c>
      <x:c r="G1028" s="59" t="n">
        <x:v>365</x:v>
      </x:c>
      <x:c r="H1028" s="59" t="n">
        <x:v>379</x:v>
      </x:c>
      <x:c r="I1028" s="59" t="n">
        <x:v>10</x:v>
      </x:c>
      <x:c r="J1028" s="60" t="n">
        <x:f>'参数'!$C$4</x:f>
        <x:v>120</x:v>
      </x:c>
      <x:c r="K1028" s="60" t="n">
        <x:f>'参数'!$D$4</x:f>
        <x:v>180</x:v>
      </x:c>
      <x:c r="L1028" s="60" t="n">
        <x:f>H1028+I1028+J1028</x:f>
        <x:v>509</x:v>
      </x:c>
      <x:c r="M1028" s="60" t="n">
        <x:f>L1028+K1028</x:f>
        <x:v>689</x:v>
      </x:c>
      <x:c r="N1028" s="60" t="n">
        <x:f>'参数'!$B$10</x:f>
        <x:v>1</x:v>
      </x:c>
      <x:c r="O1028" s="60" t="n">
        <x:f>N1028*'参数'!$B$11</x:f>
        <x:v>2</x:v>
      </x:c>
      <x:c r="P1028" s="60" t="n">
        <x:f>N1028*'参数'!$B$12</x:f>
        <x:v>1</x:v>
      </x:c>
      <x:c r="Q1028" t="str">
        <x:f>C1028&amp;"d"</x:f>
        <x:v>C8d</x:v>
      </x:c>
      <x:c r="R1028" t="str">
        <x:f>C1028&amp;"p"</x:f>
        <x:v>C8p</x:v>
      </x:c>
      <x:c r="S1028" t="str">
        <x:f>IF(AND(L1028&gt;=H1028+I1028+J1028,M1028&gt;L1028,F1028&lt;&gt;""),"PASS","FAIL")</x:f>
        <x:v>PASS</x:v>
      </x:c>
      <x:c r="T1028" t="n">
        <x:v>2</x:v>
      </x:c>
      <x:c r="U1028" t="str">
        <x:v>pickup_after_delivery_completion_plus_usage_lag</x:v>
      </x:c>
    </x:row>
    <x:row r="1029">
      <x:c r="A1029" t="str">
        <x:v>Set2_100-5-2</x:v>
      </x:c>
      <x:c r="B1029" t="str">
        <x:v>short_same_day</x:v>
      </x:c>
      <x:c r="C1029" t="str">
        <x:v>C9</x:v>
      </x:c>
      <x:c r="D1029" s="59" t="n">
        <x:v>2</x:v>
      </x:c>
      <x:c r="E1029" s="59" t="n">
        <x:v>6</x:v>
      </x:c>
      <x:c r="F1029" s="59" t="str">
        <x:v>S4</x:v>
      </x:c>
      <x:c r="G1029" s="59" t="n">
        <x:v>109</x:v>
      </x:c>
      <x:c r="H1029" s="59" t="n">
        <x:v>139</x:v>
      </x:c>
      <x:c r="I1029" s="59" t="n">
        <x:v>10</x:v>
      </x:c>
      <x:c r="J1029" s="60" t="n">
        <x:f>'参数'!$C$4</x:f>
        <x:v>120</x:v>
      </x:c>
      <x:c r="K1029" s="60" t="n">
        <x:f>'参数'!$D$4</x:f>
        <x:v>180</x:v>
      </x:c>
      <x:c r="L1029" s="60" t="n">
        <x:f>H1029+I1029+J1029</x:f>
        <x:v>269</x:v>
      </x:c>
      <x:c r="M1029" s="60" t="n">
        <x:f>L1029+K1029</x:f>
        <x:v>449</x:v>
      </x:c>
      <x:c r="N1029" s="60" t="n">
        <x:f>'参数'!$B$10</x:f>
        <x:v>1</x:v>
      </x:c>
      <x:c r="O1029" s="60" t="n">
        <x:f>N1029*'参数'!$B$11</x:f>
        <x:v>2</x:v>
      </x:c>
      <x:c r="P1029" s="60" t="n">
        <x:f>N1029*'参数'!$B$12</x:f>
        <x:v>1</x:v>
      </x:c>
      <x:c r="Q1029" t="str">
        <x:f>C1029&amp;"d"</x:f>
        <x:v>C9d</x:v>
      </x:c>
      <x:c r="R1029" t="str">
        <x:f>C1029&amp;"p"</x:f>
        <x:v>C9p</x:v>
      </x:c>
      <x:c r="S1029" t="str">
        <x:f>IF(AND(L1029&gt;=H1029+I1029+J1029,M1029&gt;L1029,F1029&lt;&gt;""),"PASS","FAIL")</x:f>
        <x:v>PASS</x:v>
      </x:c>
      <x:c r="T1029" t="n">
        <x:v>13</x:v>
      </x:c>
      <x:c r="U1029" t="str">
        <x:v>pickup_after_delivery_completion_plus_usage_lag</x:v>
      </x:c>
    </x:row>
    <x:row r="1030">
      <x:c r="A1030" t="str">
        <x:v>Set2_100-5-2</x:v>
      </x:c>
      <x:c r="B1030" t="str">
        <x:v>short_same_day</x:v>
      </x:c>
      <x:c r="C1030" t="str">
        <x:v>C10</x:v>
      </x:c>
      <x:c r="D1030" s="59" t="n">
        <x:v>8</x:v>
      </x:c>
      <x:c r="E1030" s="59" t="n">
        <x:v>20</x:v>
      </x:c>
      <x:c r="F1030" s="59" t="str">
        <x:v>S0</x:v>
      </x:c>
      <x:c r="G1030" s="59" t="n">
        <x:v>241</x:v>
      </x:c>
      <x:c r="H1030" s="59" t="n">
        <x:v>253</x:v>
      </x:c>
      <x:c r="I1030" s="59" t="n">
        <x:v>10</x:v>
      </x:c>
      <x:c r="J1030" s="60" t="n">
        <x:f>'参数'!$C$4</x:f>
        <x:v>120</x:v>
      </x:c>
      <x:c r="K1030" s="60" t="n">
        <x:f>'参数'!$D$4</x:f>
        <x:v>180</x:v>
      </x:c>
      <x:c r="L1030" s="60" t="n">
        <x:f>H1030+I1030+J1030</x:f>
        <x:v>383</x:v>
      </x:c>
      <x:c r="M1030" s="60" t="n">
        <x:f>L1030+K1030</x:f>
        <x:v>563</x:v>
      </x:c>
      <x:c r="N1030" s="60" t="n">
        <x:f>'参数'!$B$10</x:f>
        <x:v>1</x:v>
      </x:c>
      <x:c r="O1030" s="60" t="n">
        <x:f>N1030*'参数'!$B$11</x:f>
        <x:v>2</x:v>
      </x:c>
      <x:c r="P1030" s="60" t="n">
        <x:f>N1030*'参数'!$B$12</x:f>
        <x:v>1</x:v>
      </x:c>
      <x:c r="Q1030" t="str">
        <x:f>C1030&amp;"d"</x:f>
        <x:v>C10d</x:v>
      </x:c>
      <x:c r="R1030" t="str">
        <x:f>C1030&amp;"p"</x:f>
        <x:v>C10p</x:v>
      </x:c>
      <x:c r="S1030" t="str">
        <x:f>IF(AND(L1030&gt;=H1030+I1030+J1030,M1030&gt;L1030,F1030&lt;&gt;""),"PASS","FAIL")</x:f>
        <x:v>PASS</x:v>
      </x:c>
      <x:c r="T1030" t="n">
        <x:v>16</x:v>
      </x:c>
      <x:c r="U1030" t="str">
        <x:v>pickup_after_delivery_completion_plus_usage_lag</x:v>
      </x:c>
    </x:row>
    <x:row r="1031">
      <x:c r="A1031" t="str">
        <x:v>Set2_100-5-2</x:v>
      </x:c>
      <x:c r="B1031" t="str">
        <x:v>short_same_day</x:v>
      </x:c>
      <x:c r="C1031" t="str">
        <x:v>C11</x:v>
      </x:c>
      <x:c r="D1031" s="59" t="n">
        <x:v>21</x:v>
      </x:c>
      <x:c r="E1031" s="59" t="n">
        <x:v>28</x:v>
      </x:c>
      <x:c r="F1031" s="59" t="str">
        <x:v>S1</x:v>
      </x:c>
      <x:c r="G1031" s="59" t="n">
        <x:v>536</x:v>
      </x:c>
      <x:c r="H1031" s="59" t="n">
        <x:v>554</x:v>
      </x:c>
      <x:c r="I1031" s="59" t="n">
        <x:v>10</x:v>
      </x:c>
      <x:c r="J1031" s="60" t="n">
        <x:f>'参数'!$C$4</x:f>
        <x:v>120</x:v>
      </x:c>
      <x:c r="K1031" s="60" t="n">
        <x:f>'参数'!$D$4</x:f>
        <x:v>180</x:v>
      </x:c>
      <x:c r="L1031" s="60" t="n">
        <x:f>H1031+I1031+J1031</x:f>
        <x:v>684</x:v>
      </x:c>
      <x:c r="M1031" s="60" t="n">
        <x:f>L1031+K1031</x:f>
        <x:v>864</x:v>
      </x:c>
      <x:c r="N1031" s="60" t="n">
        <x:f>'参数'!$B$10</x:f>
        <x:v>1</x:v>
      </x:c>
      <x:c r="O1031" s="60" t="n">
        <x:f>N1031*'参数'!$B$11</x:f>
        <x:v>2</x:v>
      </x:c>
      <x:c r="P1031" s="60" t="n">
        <x:f>N1031*'参数'!$B$12</x:f>
        <x:v>1</x:v>
      </x:c>
      <x:c r="Q1031" t="str">
        <x:f>C1031&amp;"d"</x:f>
        <x:v>C11d</x:v>
      </x:c>
      <x:c r="R1031" t="str">
        <x:f>C1031&amp;"p"</x:f>
        <x:v>C11p</x:v>
      </x:c>
      <x:c r="S1031" t="str">
        <x:f>IF(AND(L1031&gt;=H1031+I1031+J1031,M1031&gt;L1031,F1031&lt;&gt;""),"PASS","FAIL")</x:f>
        <x:v>PASS</x:v>
      </x:c>
      <x:c r="T1031" t="n">
        <x:v>1</x:v>
      </x:c>
      <x:c r="U1031" t="str">
        <x:v>pickup_after_delivery_completion_plus_usage_lag</x:v>
      </x:c>
    </x:row>
    <x:row r="1032">
      <x:c r="A1032" t="str">
        <x:v>Set2_100-5-2</x:v>
      </x:c>
      <x:c r="B1032" t="str">
        <x:v>short_same_day</x:v>
      </x:c>
      <x:c r="C1032" t="str">
        <x:v>C12</x:v>
      </x:c>
      <x:c r="D1032" s="59" t="n">
        <x:v>20</x:v>
      </x:c>
      <x:c r="E1032" s="59" t="n">
        <x:v>5</x:v>
      </x:c>
      <x:c r="F1032" s="59" t="str">
        <x:v>S4</x:v>
      </x:c>
      <x:c r="G1032" s="59" t="n">
        <x:v>552</x:v>
      </x:c>
      <x:c r="H1032" s="59" t="n">
        <x:v>586</x:v>
      </x:c>
      <x:c r="I1032" s="59" t="n">
        <x:v>10</x:v>
      </x:c>
      <x:c r="J1032" s="60" t="n">
        <x:f>'参数'!$C$4</x:f>
        <x:v>120</x:v>
      </x:c>
      <x:c r="K1032" s="60" t="n">
        <x:f>'参数'!$D$4</x:f>
        <x:v>180</x:v>
      </x:c>
      <x:c r="L1032" s="60" t="n">
        <x:f>H1032+I1032+J1032</x:f>
        <x:v>716</x:v>
      </x:c>
      <x:c r="M1032" s="60" t="n">
        <x:f>L1032+K1032</x:f>
        <x:v>896</x:v>
      </x:c>
      <x:c r="N1032" s="60" t="n">
        <x:f>'参数'!$B$10</x:f>
        <x:v>1</x:v>
      </x:c>
      <x:c r="O1032" s="60" t="n">
        <x:f>N1032*'参数'!$B$11</x:f>
        <x:v>2</x:v>
      </x:c>
      <x:c r="P1032" s="60" t="n">
        <x:f>N1032*'参数'!$B$12</x:f>
        <x:v>1</x:v>
      </x:c>
      <x:c r="Q1032" t="str">
        <x:f>C1032&amp;"d"</x:f>
        <x:v>C12d</x:v>
      </x:c>
      <x:c r="R1032" t="str">
        <x:f>C1032&amp;"p"</x:f>
        <x:v>C12p</x:v>
      </x:c>
      <x:c r="S1032" t="str">
        <x:f>IF(AND(L1032&gt;=H1032+I1032+J1032,M1032&gt;L1032,F1032&lt;&gt;""),"PASS","FAIL")</x:f>
        <x:v>PASS</x:v>
      </x:c>
      <x:c r="T1032" t="n">
        <x:v>10</x:v>
      </x:c>
      <x:c r="U1032" t="str">
        <x:v>pickup_after_delivery_completion_plus_usage_lag</x:v>
      </x:c>
    </x:row>
    <x:row r="1033">
      <x:c r="A1033" t="str">
        <x:v>Set2_100-5-2</x:v>
      </x:c>
      <x:c r="B1033" t="str">
        <x:v>short_same_day</x:v>
      </x:c>
      <x:c r="C1033" t="str">
        <x:v>C13</x:v>
      </x:c>
      <x:c r="D1033" s="59" t="n">
        <x:v>13</x:v>
      </x:c>
      <x:c r="E1033" s="59" t="n">
        <x:v>3</x:v>
      </x:c>
      <x:c r="F1033" s="59" t="str">
        <x:v>S4</x:v>
      </x:c>
      <x:c r="G1033" s="59" t="n">
        <x:v>460</x:v>
      </x:c>
      <x:c r="H1033" s="59" t="n">
        <x:v>488</x:v>
      </x:c>
      <x:c r="I1033" s="59" t="n">
        <x:v>10</x:v>
      </x:c>
      <x:c r="J1033" s="60" t="n">
        <x:f>'参数'!$C$4</x:f>
        <x:v>120</x:v>
      </x:c>
      <x:c r="K1033" s="60" t="n">
        <x:f>'参数'!$D$4</x:f>
        <x:v>180</x:v>
      </x:c>
      <x:c r="L1033" s="60" t="n">
        <x:f>H1033+I1033+J1033</x:f>
        <x:v>618</x:v>
      </x:c>
      <x:c r="M1033" s="60" t="n">
        <x:f>L1033+K1033</x:f>
        <x:v>798</x:v>
      </x:c>
      <x:c r="N1033" s="60" t="n">
        <x:f>'参数'!$B$10</x:f>
        <x:v>1</x:v>
      </x:c>
      <x:c r="O1033" s="60" t="n">
        <x:f>N1033*'参数'!$B$11</x:f>
        <x:v>2</x:v>
      </x:c>
      <x:c r="P1033" s="60" t="n">
        <x:f>N1033*'参数'!$B$12</x:f>
        <x:v>1</x:v>
      </x:c>
      <x:c r="Q1033" t="str">
        <x:f>C1033&amp;"d"</x:f>
        <x:v>C13d</x:v>
      </x:c>
      <x:c r="R1033" t="str">
        <x:f>C1033&amp;"p"</x:f>
        <x:v>C13p</x:v>
      </x:c>
      <x:c r="S1033" t="str">
        <x:f>IF(AND(L1033&gt;=H1033+I1033+J1033,M1033&gt;L1033,F1033&lt;&gt;""),"PASS","FAIL")</x:f>
        <x:v>PASS</x:v>
      </x:c>
      <x:c r="T1033" t="n">
        <x:v>16</x:v>
      </x:c>
      <x:c r="U1033" t="str">
        <x:v>pickup_after_delivery_completion_plus_usage_lag</x:v>
      </x:c>
    </x:row>
    <x:row r="1034">
      <x:c r="A1034" t="str">
        <x:v>Set2_100-5-2</x:v>
      </x:c>
      <x:c r="B1034" t="str">
        <x:v>short_same_day</x:v>
      </x:c>
      <x:c r="C1034" t="str">
        <x:v>C14</x:v>
      </x:c>
      <x:c r="D1034" s="59" t="n">
        <x:v>15</x:v>
      </x:c>
      <x:c r="E1034" s="59" t="n">
        <x:v>9</x:v>
      </x:c>
      <x:c r="F1034" s="59" t="str">
        <x:v>S4</x:v>
      </x:c>
      <x:c r="G1034" s="59" t="n">
        <x:v>219</x:v>
      </x:c>
      <x:c r="H1034" s="59" t="n">
        <x:v>251</x:v>
      </x:c>
      <x:c r="I1034" s="59" t="n">
        <x:v>10</x:v>
      </x:c>
      <x:c r="J1034" s="60" t="n">
        <x:f>'参数'!$C$4</x:f>
        <x:v>120</x:v>
      </x:c>
      <x:c r="K1034" s="60" t="n">
        <x:f>'参数'!$D$4</x:f>
        <x:v>180</x:v>
      </x:c>
      <x:c r="L1034" s="60" t="n">
        <x:f>H1034+I1034+J1034</x:f>
        <x:v>381</x:v>
      </x:c>
      <x:c r="M1034" s="60" t="n">
        <x:f>L1034+K1034</x:f>
        <x:v>561</x:v>
      </x:c>
      <x:c r="N1034" s="60" t="n">
        <x:f>'参数'!$B$10</x:f>
        <x:v>1</x:v>
      </x:c>
      <x:c r="O1034" s="60" t="n">
        <x:f>N1034*'参数'!$B$11</x:f>
        <x:v>2</x:v>
      </x:c>
      <x:c r="P1034" s="60" t="n">
        <x:f>N1034*'参数'!$B$12</x:f>
        <x:v>1</x:v>
      </x:c>
      <x:c r="Q1034" t="str">
        <x:f>C1034&amp;"d"</x:f>
        <x:v>C14d</x:v>
      </x:c>
      <x:c r="R1034" t="str">
        <x:f>C1034&amp;"p"</x:f>
        <x:v>C14p</x:v>
      </x:c>
      <x:c r="S1034" t="str">
        <x:f>IF(AND(L1034&gt;=H1034+I1034+J1034,M1034&gt;L1034,F1034&lt;&gt;""),"PASS","FAIL")</x:f>
        <x:v>PASS</x:v>
      </x:c>
      <x:c r="T1034" t="n">
        <x:v>16</x:v>
      </x:c>
      <x:c r="U1034" t="str">
        <x:v>pickup_after_delivery_completion_plus_usage_lag</x:v>
      </x:c>
    </x:row>
    <x:row r="1035">
      <x:c r="A1035" t="str">
        <x:v>Set2_100-5-2</x:v>
      </x:c>
      <x:c r="B1035" t="str">
        <x:v>short_same_day</x:v>
      </x:c>
      <x:c r="C1035" t="str">
        <x:v>C15</x:v>
      </x:c>
      <x:c r="D1035" s="59" t="n">
        <x:v>18</x:v>
      </x:c>
      <x:c r="E1035" s="59" t="n">
        <x:v>10</x:v>
      </x:c>
      <x:c r="F1035" s="59" t="str">
        <x:v>S4</x:v>
      </x:c>
      <x:c r="G1035" s="59" t="n">
        <x:v>322</x:v>
      </x:c>
      <x:c r="H1035" s="59" t="n">
        <x:v>344</x:v>
      </x:c>
      <x:c r="I1035" s="59" t="n">
        <x:v>10</x:v>
      </x:c>
      <x:c r="J1035" s="60" t="n">
        <x:f>'参数'!$C$4</x:f>
        <x:v>120</x:v>
      </x:c>
      <x:c r="K1035" s="60" t="n">
        <x:f>'参数'!$D$4</x:f>
        <x:v>180</x:v>
      </x:c>
      <x:c r="L1035" s="60" t="n">
        <x:f>H1035+I1035+J1035</x:f>
        <x:v>474</x:v>
      </x:c>
      <x:c r="M1035" s="60" t="n">
        <x:f>L1035+K1035</x:f>
        <x:v>654</x:v>
      </x:c>
      <x:c r="N1035" s="60" t="n">
        <x:f>'参数'!$B$10</x:f>
        <x:v>1</x:v>
      </x:c>
      <x:c r="O1035" s="60" t="n">
        <x:f>N1035*'参数'!$B$11</x:f>
        <x:v>2</x:v>
      </x:c>
      <x:c r="P1035" s="60" t="n">
        <x:f>N1035*'参数'!$B$12</x:f>
        <x:v>1</x:v>
      </x:c>
      <x:c r="Q1035" t="str">
        <x:f>C1035&amp;"d"</x:f>
        <x:v>C15d</x:v>
      </x:c>
      <x:c r="R1035" t="str">
        <x:f>C1035&amp;"p"</x:f>
        <x:v>C15p</x:v>
      </x:c>
      <x:c r="S1035" t="str">
        <x:f>IF(AND(L1035&gt;=H1035+I1035+J1035,M1035&gt;L1035,F1035&lt;&gt;""),"PASS","FAIL")</x:f>
        <x:v>PASS</x:v>
      </x:c>
      <x:c r="T1035" t="n">
        <x:v>12</x:v>
      </x:c>
      <x:c r="U1035" t="str">
        <x:v>pickup_after_delivery_completion_plus_usage_lag</x:v>
      </x:c>
    </x:row>
    <x:row r="1036">
      <x:c r="A1036" t="str">
        <x:v>Set2_100-5-2</x:v>
      </x:c>
      <x:c r="B1036" t="str">
        <x:v>short_same_day</x:v>
      </x:c>
      <x:c r="C1036" t="str">
        <x:v>C16</x:v>
      </x:c>
      <x:c r="D1036" s="59" t="n">
        <x:v>20</x:v>
      </x:c>
      <x:c r="E1036" s="59" t="n">
        <x:v>8</x:v>
      </x:c>
      <x:c r="F1036" s="59" t="str">
        <x:v>S4</x:v>
      </x:c>
      <x:c r="G1036" s="59" t="n">
        <x:v>331</x:v>
      </x:c>
      <x:c r="H1036" s="59" t="n">
        <x:v>367</x:v>
      </x:c>
      <x:c r="I1036" s="59" t="n">
        <x:v>10</x:v>
      </x:c>
      <x:c r="J1036" s="60" t="n">
        <x:f>'参数'!$C$4</x:f>
        <x:v>120</x:v>
      </x:c>
      <x:c r="K1036" s="60" t="n">
        <x:f>'参数'!$D$4</x:f>
        <x:v>180</x:v>
      </x:c>
      <x:c r="L1036" s="60" t="n">
        <x:f>H1036+I1036+J1036</x:f>
        <x:v>497</x:v>
      </x:c>
      <x:c r="M1036" s="60" t="n">
        <x:f>L1036+K1036</x:f>
        <x:v>677</x:v>
      </x:c>
      <x:c r="N1036" s="60" t="n">
        <x:f>'参数'!$B$10</x:f>
        <x:v>1</x:v>
      </x:c>
      <x:c r="O1036" s="60" t="n">
        <x:f>N1036*'参数'!$B$11</x:f>
        <x:v>2</x:v>
      </x:c>
      <x:c r="P1036" s="60" t="n">
        <x:f>N1036*'参数'!$B$12</x:f>
        <x:v>1</x:v>
      </x:c>
      <x:c r="Q1036" t="str">
        <x:f>C1036&amp;"d"</x:f>
        <x:v>C16d</x:v>
      </x:c>
      <x:c r="R1036" t="str">
        <x:f>C1036&amp;"p"</x:f>
        <x:v>C16p</x:v>
      </x:c>
      <x:c r="S1036" t="str">
        <x:f>IF(AND(L1036&gt;=H1036+I1036+J1036,M1036&gt;L1036,F1036&lt;&gt;""),"PASS","FAIL")</x:f>
        <x:v>PASS</x:v>
      </x:c>
      <x:c r="T1036" t="n">
        <x:v>14</x:v>
      </x:c>
      <x:c r="U1036" t="str">
        <x:v>pickup_after_delivery_completion_plus_usage_lag</x:v>
      </x:c>
    </x:row>
    <x:row r="1037">
      <x:c r="A1037" t="str">
        <x:v>Set2_100-5-2</x:v>
      </x:c>
      <x:c r="B1037" t="str">
        <x:v>short_same_day</x:v>
      </x:c>
      <x:c r="C1037" t="str">
        <x:v>C17</x:v>
      </x:c>
      <x:c r="D1037" s="59" t="n">
        <x:v>14</x:v>
      </x:c>
      <x:c r="E1037" s="59" t="n">
        <x:v>24</x:v>
      </x:c>
      <x:c r="F1037" s="59" t="str">
        <x:v>S4</x:v>
      </x:c>
      <x:c r="G1037" s="59" t="n">
        <x:v>563</x:v>
      </x:c>
      <x:c r="H1037" s="59" t="n">
        <x:v>593</x:v>
      </x:c>
      <x:c r="I1037" s="59" t="n">
        <x:v>10</x:v>
      </x:c>
      <x:c r="J1037" s="60" t="n">
        <x:f>'参数'!$C$4</x:f>
        <x:v>120</x:v>
      </x:c>
      <x:c r="K1037" s="60" t="n">
        <x:f>'参数'!$D$4</x:f>
        <x:v>180</x:v>
      </x:c>
      <x:c r="L1037" s="60" t="n">
        <x:f>H1037+I1037+J1037</x:f>
        <x:v>723</x:v>
      </x:c>
      <x:c r="M1037" s="60" t="n">
        <x:f>L1037+K1037</x:f>
        <x:v>903</x:v>
      </x:c>
      <x:c r="N1037" s="60" t="n">
        <x:f>'参数'!$B$10</x:f>
        <x:v>1</x:v>
      </x:c>
      <x:c r="O1037" s="60" t="n">
        <x:f>N1037*'参数'!$B$11</x:f>
        <x:v>2</x:v>
      </x:c>
      <x:c r="P1037" s="60" t="n">
        <x:f>N1037*'参数'!$B$12</x:f>
        <x:v>1</x:v>
      </x:c>
      <x:c r="Q1037" t="str">
        <x:f>C1037&amp;"d"</x:f>
        <x:v>C17d</x:v>
      </x:c>
      <x:c r="R1037" t="str">
        <x:f>C1037&amp;"p"</x:f>
        <x:v>C17p</x:v>
      </x:c>
      <x:c r="S1037" t="str">
        <x:f>IF(AND(L1037&gt;=H1037+I1037+J1037,M1037&gt;L1037,F1037&lt;&gt;""),"PASS","FAIL")</x:f>
        <x:v>PASS</x:v>
      </x:c>
      <x:c r="T1037" t="n">
        <x:v>6</x:v>
      </x:c>
      <x:c r="U1037" t="str">
        <x:v>pickup_after_delivery_completion_plus_usage_lag</x:v>
      </x:c>
    </x:row>
    <x:row r="1038">
      <x:c r="A1038" t="str">
        <x:v>Set2_100-5-2</x:v>
      </x:c>
      <x:c r="B1038" t="str">
        <x:v>short_same_day</x:v>
      </x:c>
      <x:c r="C1038" t="str">
        <x:v>C18</x:v>
      </x:c>
      <x:c r="D1038" s="59" t="n">
        <x:v>4</x:v>
      </x:c>
      <x:c r="E1038" s="59" t="n">
        <x:v>9</x:v>
      </x:c>
      <x:c r="F1038" s="59" t="str">
        <x:v>S4</x:v>
      </x:c>
      <x:c r="G1038" s="59" t="n">
        <x:v>214</x:v>
      </x:c>
      <x:c r="H1038" s="59" t="n">
        <x:v>242</x:v>
      </x:c>
      <x:c r="I1038" s="59" t="n">
        <x:v>10</x:v>
      </x:c>
      <x:c r="J1038" s="60" t="n">
        <x:f>'参数'!$C$4</x:f>
        <x:v>120</x:v>
      </x:c>
      <x:c r="K1038" s="60" t="n">
        <x:f>'参数'!$D$4</x:f>
        <x:v>180</x:v>
      </x:c>
      <x:c r="L1038" s="60" t="n">
        <x:f>H1038+I1038+J1038</x:f>
        <x:v>372</x:v>
      </x:c>
      <x:c r="M1038" s="60" t="n">
        <x:f>L1038+K1038</x:f>
        <x:v>552</x:v>
      </x:c>
      <x:c r="N1038" s="60" t="n">
        <x:f>'参数'!$B$10</x:f>
        <x:v>1</x:v>
      </x:c>
      <x:c r="O1038" s="60" t="n">
        <x:f>N1038*'参数'!$B$11</x:f>
        <x:v>2</x:v>
      </x:c>
      <x:c r="P1038" s="60" t="n">
        <x:f>N1038*'参数'!$B$12</x:f>
        <x:v>1</x:v>
      </x:c>
      <x:c r="Q1038" t="str">
        <x:f>C1038&amp;"d"</x:f>
        <x:v>C18d</x:v>
      </x:c>
      <x:c r="R1038" t="str">
        <x:f>C1038&amp;"p"</x:f>
        <x:v>C18p</x:v>
      </x:c>
      <x:c r="S1038" t="str">
        <x:f>IF(AND(L1038&gt;=H1038+I1038+J1038,M1038&gt;L1038,F1038&lt;&gt;""),"PASS","FAIL")</x:f>
        <x:v>PASS</x:v>
      </x:c>
      <x:c r="T1038" t="n">
        <x:v>5</x:v>
      </x:c>
      <x:c r="U1038" t="str">
        <x:v>pickup_after_delivery_completion_plus_usage_lag</x:v>
      </x:c>
    </x:row>
    <x:row r="1039">
      <x:c r="A1039" t="str">
        <x:v>Set2_100-5-2</x:v>
      </x:c>
      <x:c r="B1039" t="str">
        <x:v>short_same_day</x:v>
      </x:c>
      <x:c r="C1039" t="str">
        <x:v>C19</x:v>
      </x:c>
      <x:c r="D1039" s="59" t="n">
        <x:v>17</x:v>
      </x:c>
      <x:c r="E1039" s="59" t="n">
        <x:v>9</x:v>
      </x:c>
      <x:c r="F1039" s="59" t="str">
        <x:v>S4</x:v>
      </x:c>
      <x:c r="G1039" s="59" t="n">
        <x:v>155</x:v>
      </x:c>
      <x:c r="H1039" s="59" t="n">
        <x:v>179</x:v>
      </x:c>
      <x:c r="I1039" s="59" t="n">
        <x:v>10</x:v>
      </x:c>
      <x:c r="J1039" s="60" t="n">
        <x:f>'参数'!$C$4</x:f>
        <x:v>120</x:v>
      </x:c>
      <x:c r="K1039" s="60" t="n">
        <x:f>'参数'!$D$4</x:f>
        <x:v>180</x:v>
      </x:c>
      <x:c r="L1039" s="60" t="n">
        <x:f>H1039+I1039+J1039</x:f>
        <x:v>309</x:v>
      </x:c>
      <x:c r="M1039" s="60" t="n">
        <x:f>L1039+K1039</x:f>
        <x:v>489</x:v>
      </x:c>
      <x:c r="N1039" s="60" t="n">
        <x:f>'参数'!$B$10</x:f>
        <x:v>1</x:v>
      </x:c>
      <x:c r="O1039" s="60" t="n">
        <x:f>N1039*'参数'!$B$11</x:f>
        <x:v>2</x:v>
      </x:c>
      <x:c r="P1039" s="60" t="n">
        <x:f>N1039*'参数'!$B$12</x:f>
        <x:v>1</x:v>
      </x:c>
      <x:c r="Q1039" t="str">
        <x:f>C1039&amp;"d"</x:f>
        <x:v>C19d</x:v>
      </x:c>
      <x:c r="R1039" t="str">
        <x:f>C1039&amp;"p"</x:f>
        <x:v>C19p</x:v>
      </x:c>
      <x:c r="S1039" t="str">
        <x:f>IF(AND(L1039&gt;=H1039+I1039+J1039,M1039&gt;L1039,F1039&lt;&gt;""),"PASS","FAIL")</x:f>
        <x:v>PASS</x:v>
      </x:c>
      <x:c r="T1039" t="n">
        <x:v>1</x:v>
      </x:c>
      <x:c r="U1039" t="str">
        <x:v>pickup_after_delivery_completion_plus_usage_lag</x:v>
      </x:c>
    </x:row>
    <x:row r="1040">
      <x:c r="A1040" t="str">
        <x:v>Set2_100-5-2</x:v>
      </x:c>
      <x:c r="B1040" t="str">
        <x:v>short_same_day</x:v>
      </x:c>
      <x:c r="C1040" t="str">
        <x:v>C20</x:v>
      </x:c>
      <x:c r="D1040" s="59" t="n">
        <x:v>15</x:v>
      </x:c>
      <x:c r="E1040" s="59" t="n">
        <x:v>2</x:v>
      </x:c>
      <x:c r="F1040" s="59" t="str">
        <x:v>S4</x:v>
      </x:c>
      <x:c r="G1040" s="59" t="n">
        <x:v>158</x:v>
      </x:c>
      <x:c r="H1040" s="59" t="n">
        <x:v>174</x:v>
      </x:c>
      <x:c r="I1040" s="59" t="n">
        <x:v>10</x:v>
      </x:c>
      <x:c r="J1040" s="60" t="n">
        <x:f>'参数'!$C$4</x:f>
        <x:v>120</x:v>
      </x:c>
      <x:c r="K1040" s="60" t="n">
        <x:f>'参数'!$D$4</x:f>
        <x:v>180</x:v>
      </x:c>
      <x:c r="L1040" s="60" t="n">
        <x:f>H1040+I1040+J1040</x:f>
        <x:v>304</x:v>
      </x:c>
      <x:c r="M1040" s="60" t="n">
        <x:f>L1040+K1040</x:f>
        <x:v>484</x:v>
      </x:c>
      <x:c r="N1040" s="60" t="n">
        <x:f>'参数'!$B$10</x:f>
        <x:v>1</x:v>
      </x:c>
      <x:c r="O1040" s="60" t="n">
        <x:f>N1040*'参数'!$B$11</x:f>
        <x:v>2</x:v>
      </x:c>
      <x:c r="P1040" s="60" t="n">
        <x:f>N1040*'参数'!$B$12</x:f>
        <x:v>1</x:v>
      </x:c>
      <x:c r="Q1040" t="str">
        <x:f>C1040&amp;"d"</x:f>
        <x:v>C20d</x:v>
      </x:c>
      <x:c r="R1040" t="str">
        <x:f>C1040&amp;"p"</x:f>
        <x:v>C20p</x:v>
      </x:c>
      <x:c r="S1040" t="str">
        <x:f>IF(AND(L1040&gt;=H1040+I1040+J1040,M1040&gt;L1040,F1040&lt;&gt;""),"PASS","FAIL")</x:f>
        <x:v>PASS</x:v>
      </x:c>
      <x:c r="T1040" t="n">
        <x:v>2</x:v>
      </x:c>
      <x:c r="U1040" t="str">
        <x:v>pickup_after_delivery_completion_plus_usage_lag</x:v>
      </x:c>
    </x:row>
    <x:row r="1041">
      <x:c r="A1041" t="str">
        <x:v>Set2_100-5-2</x:v>
      </x:c>
      <x:c r="B1041" t="str">
        <x:v>short_same_day</x:v>
      </x:c>
      <x:c r="C1041" t="str">
        <x:v>C21</x:v>
      </x:c>
      <x:c r="D1041" s="59" t="n">
        <x:v>19</x:v>
      </x:c>
      <x:c r="E1041" s="59" t="n">
        <x:v>4</x:v>
      </x:c>
      <x:c r="F1041" s="59" t="str">
        <x:v>S4</x:v>
      </x:c>
      <x:c r="G1041" s="59" t="n">
        <x:v>461</x:v>
      </x:c>
      <x:c r="H1041" s="59" t="n">
        <x:v>487</x:v>
      </x:c>
      <x:c r="I1041" s="59" t="n">
        <x:v>10</x:v>
      </x:c>
      <x:c r="J1041" s="60" t="n">
        <x:f>'参数'!$C$4</x:f>
        <x:v>120</x:v>
      </x:c>
      <x:c r="K1041" s="60" t="n">
        <x:f>'参数'!$D$4</x:f>
        <x:v>180</x:v>
      </x:c>
      <x:c r="L1041" s="60" t="n">
        <x:f>H1041+I1041+J1041</x:f>
        <x:v>617</x:v>
      </x:c>
      <x:c r="M1041" s="60" t="n">
        <x:f>L1041+K1041</x:f>
        <x:v>797</x:v>
      </x:c>
      <x:c r="N1041" s="60" t="n">
        <x:f>'参数'!$B$10</x:f>
        <x:v>1</x:v>
      </x:c>
      <x:c r="O1041" s="60" t="n">
        <x:f>N1041*'参数'!$B$11</x:f>
        <x:v>2</x:v>
      </x:c>
      <x:c r="P1041" s="60" t="n">
        <x:f>N1041*'参数'!$B$12</x:f>
        <x:v>1</x:v>
      </x:c>
      <x:c r="Q1041" t="str">
        <x:f>C1041&amp;"d"</x:f>
        <x:v>C21d</x:v>
      </x:c>
      <x:c r="R1041" t="str">
        <x:f>C1041&amp;"p"</x:f>
        <x:v>C21p</x:v>
      </x:c>
      <x:c r="S1041" t="str">
        <x:f>IF(AND(L1041&gt;=H1041+I1041+J1041,M1041&gt;L1041,F1041&lt;&gt;""),"PASS","FAIL")</x:f>
        <x:v>PASS</x:v>
      </x:c>
      <x:c r="T1041" t="n">
        <x:v>12</x:v>
      </x:c>
      <x:c r="U1041" t="str">
        <x:v>pickup_after_delivery_completion_plus_usage_lag</x:v>
      </x:c>
    </x:row>
    <x:row r="1042">
      <x:c r="A1042" t="str">
        <x:v>Set2_100-5-2</x:v>
      </x:c>
      <x:c r="B1042" t="str">
        <x:v>short_same_day</x:v>
      </x:c>
      <x:c r="C1042" t="str">
        <x:v>C22</x:v>
      </x:c>
      <x:c r="D1042" s="59" t="n">
        <x:v>15</x:v>
      </x:c>
      <x:c r="E1042" s="59" t="n">
        <x:v>11</x:v>
      </x:c>
      <x:c r="F1042" s="59" t="str">
        <x:v>S4</x:v>
      </x:c>
      <x:c r="G1042" s="59" t="n">
        <x:v>554</x:v>
      </x:c>
      <x:c r="H1042" s="59" t="n">
        <x:v>570</x:v>
      </x:c>
      <x:c r="I1042" s="59" t="n">
        <x:v>10</x:v>
      </x:c>
      <x:c r="J1042" s="60" t="n">
        <x:f>'参数'!$C$4</x:f>
        <x:v>120</x:v>
      </x:c>
      <x:c r="K1042" s="60" t="n">
        <x:f>'参数'!$D$4</x:f>
        <x:v>180</x:v>
      </x:c>
      <x:c r="L1042" s="60" t="n">
        <x:f>H1042+I1042+J1042</x:f>
        <x:v>700</x:v>
      </x:c>
      <x:c r="M1042" s="60" t="n">
        <x:f>L1042+K1042</x:f>
        <x:v>880</x:v>
      </x:c>
      <x:c r="N1042" s="60" t="n">
        <x:f>'参数'!$B$10</x:f>
        <x:v>1</x:v>
      </x:c>
      <x:c r="O1042" s="60" t="n">
        <x:f>N1042*'参数'!$B$11</x:f>
        <x:v>2</x:v>
      </x:c>
      <x:c r="P1042" s="60" t="n">
        <x:f>N1042*'参数'!$B$12</x:f>
        <x:v>1</x:v>
      </x:c>
      <x:c r="Q1042" t="str">
        <x:f>C1042&amp;"d"</x:f>
        <x:v>C22d</x:v>
      </x:c>
      <x:c r="R1042" t="str">
        <x:f>C1042&amp;"p"</x:f>
        <x:v>C22p</x:v>
      </x:c>
      <x:c r="S1042" t="str">
        <x:f>IF(AND(L1042&gt;=H1042+I1042+J1042,M1042&gt;L1042,F1042&lt;&gt;""),"PASS","FAIL")</x:f>
        <x:v>PASS</x:v>
      </x:c>
      <x:c r="T1042" t="n">
        <x:v>12</x:v>
      </x:c>
      <x:c r="U1042" t="str">
        <x:v>pickup_after_delivery_completion_plus_usage_lag</x:v>
      </x:c>
    </x:row>
    <x:row r="1043">
      <x:c r="A1043" t="str">
        <x:v>Set2_100-5-2</x:v>
      </x:c>
      <x:c r="B1043" t="str">
        <x:v>short_same_day</x:v>
      </x:c>
      <x:c r="C1043" t="str">
        <x:v>C23</x:v>
      </x:c>
      <x:c r="D1043" s="59" t="n">
        <x:v>4</x:v>
      </x:c>
      <x:c r="E1043" s="59" t="n">
        <x:v>3</x:v>
      </x:c>
      <x:c r="F1043" s="59" t="str">
        <x:v>S4</x:v>
      </x:c>
      <x:c r="G1043" s="59" t="n">
        <x:v>226</x:v>
      </x:c>
      <x:c r="H1043" s="59" t="n">
        <x:v>258</x:v>
      </x:c>
      <x:c r="I1043" s="59" t="n">
        <x:v>10</x:v>
      </x:c>
      <x:c r="J1043" s="60" t="n">
        <x:f>'参数'!$C$4</x:f>
        <x:v>120</x:v>
      </x:c>
      <x:c r="K1043" s="60" t="n">
        <x:f>'参数'!$D$4</x:f>
        <x:v>180</x:v>
      </x:c>
      <x:c r="L1043" s="60" t="n">
        <x:f>H1043+I1043+J1043</x:f>
        <x:v>388</x:v>
      </x:c>
      <x:c r="M1043" s="60" t="n">
        <x:f>L1043+K1043</x:f>
        <x:v>568</x:v>
      </x:c>
      <x:c r="N1043" s="60" t="n">
        <x:f>'参数'!$B$10</x:f>
        <x:v>1</x:v>
      </x:c>
      <x:c r="O1043" s="60" t="n">
        <x:f>N1043*'参数'!$B$11</x:f>
        <x:v>2</x:v>
      </x:c>
      <x:c r="P1043" s="60" t="n">
        <x:f>N1043*'参数'!$B$12</x:f>
        <x:v>1</x:v>
      </x:c>
      <x:c r="Q1043" t="str">
        <x:f>C1043&amp;"d"</x:f>
        <x:v>C23d</x:v>
      </x:c>
      <x:c r="R1043" t="str">
        <x:f>C1043&amp;"p"</x:f>
        <x:v>C23p</x:v>
      </x:c>
      <x:c r="S1043" t="str">
        <x:f>IF(AND(L1043&gt;=H1043+I1043+J1043,M1043&gt;L1043,F1043&lt;&gt;""),"PASS","FAIL")</x:f>
        <x:v>PASS</x:v>
      </x:c>
      <x:c r="T1043" t="n">
        <x:v>1</x:v>
      </x:c>
      <x:c r="U1043" t="str">
        <x:v>pickup_after_delivery_completion_plus_usage_lag</x:v>
      </x:c>
    </x:row>
    <x:row r="1044">
      <x:c r="A1044" t="str">
        <x:v>Set2_100-5-2</x:v>
      </x:c>
      <x:c r="B1044" t="str">
        <x:v>short_same_day</x:v>
      </x:c>
      <x:c r="C1044" t="str">
        <x:v>C24</x:v>
      </x:c>
      <x:c r="D1044" s="59" t="n">
        <x:v>21</x:v>
      </x:c>
      <x:c r="E1044" s="59" t="n">
        <x:v>5</x:v>
      </x:c>
      <x:c r="F1044" s="59" t="str">
        <x:v>S4</x:v>
      </x:c>
      <x:c r="G1044" s="59" t="n">
        <x:v>120</x:v>
      </x:c>
      <x:c r="H1044" s="59" t="n">
        <x:v>142</x:v>
      </x:c>
      <x:c r="I1044" s="59" t="n">
        <x:v>10</x:v>
      </x:c>
      <x:c r="J1044" s="60" t="n">
        <x:f>'参数'!$C$4</x:f>
        <x:v>120</x:v>
      </x:c>
      <x:c r="K1044" s="60" t="n">
        <x:f>'参数'!$D$4</x:f>
        <x:v>180</x:v>
      </x:c>
      <x:c r="L1044" s="60" t="n">
        <x:f>H1044+I1044+J1044</x:f>
        <x:v>272</x:v>
      </x:c>
      <x:c r="M1044" s="60" t="n">
        <x:f>L1044+K1044</x:f>
        <x:v>452</x:v>
      </x:c>
      <x:c r="N1044" s="60" t="n">
        <x:f>'参数'!$B$10</x:f>
        <x:v>1</x:v>
      </x:c>
      <x:c r="O1044" s="60" t="n">
        <x:f>N1044*'参数'!$B$11</x:f>
        <x:v>2</x:v>
      </x:c>
      <x:c r="P1044" s="60" t="n">
        <x:f>N1044*'参数'!$B$12</x:f>
        <x:v>1</x:v>
      </x:c>
      <x:c r="Q1044" t="str">
        <x:f>C1044&amp;"d"</x:f>
        <x:v>C24d</x:v>
      </x:c>
      <x:c r="R1044" t="str">
        <x:f>C1044&amp;"p"</x:f>
        <x:v>C24p</x:v>
      </x:c>
      <x:c r="S1044" t="str">
        <x:f>IF(AND(L1044&gt;=H1044+I1044+J1044,M1044&gt;L1044,F1044&lt;&gt;""),"PASS","FAIL")</x:f>
        <x:v>PASS</x:v>
      </x:c>
      <x:c r="T1044" t="n">
        <x:v>10</x:v>
      </x:c>
      <x:c r="U1044" t="str">
        <x:v>pickup_after_delivery_completion_plus_usage_lag</x:v>
      </x:c>
    </x:row>
    <x:row r="1045">
      <x:c r="A1045" t="str">
        <x:v>Set2_100-5-2</x:v>
      </x:c>
      <x:c r="B1045" t="str">
        <x:v>short_same_day</x:v>
      </x:c>
      <x:c r="C1045" t="str">
        <x:v>C25</x:v>
      </x:c>
      <x:c r="D1045" s="59" t="n">
        <x:v>19</x:v>
      </x:c>
      <x:c r="E1045" s="59" t="n">
        <x:v>3</x:v>
      </x:c>
      <x:c r="F1045" s="59" t="str">
        <x:v>S4</x:v>
      </x:c>
      <x:c r="G1045" s="59" t="n">
        <x:v>264</x:v>
      </x:c>
      <x:c r="H1045" s="59" t="n">
        <x:v>288</x:v>
      </x:c>
      <x:c r="I1045" s="59" t="n">
        <x:v>10</x:v>
      </x:c>
      <x:c r="J1045" s="60" t="n">
        <x:f>'参数'!$C$4</x:f>
        <x:v>120</x:v>
      </x:c>
      <x:c r="K1045" s="60" t="n">
        <x:f>'参数'!$D$4</x:f>
        <x:v>180</x:v>
      </x:c>
      <x:c r="L1045" s="60" t="n">
        <x:f>H1045+I1045+J1045</x:f>
        <x:v>418</x:v>
      </x:c>
      <x:c r="M1045" s="60" t="n">
        <x:f>L1045+K1045</x:f>
        <x:v>598</x:v>
      </x:c>
      <x:c r="N1045" s="60" t="n">
        <x:f>'参数'!$B$10</x:f>
        <x:v>1</x:v>
      </x:c>
      <x:c r="O1045" s="60" t="n">
        <x:f>N1045*'参数'!$B$11</x:f>
        <x:v>2</x:v>
      </x:c>
      <x:c r="P1045" s="60" t="n">
        <x:f>N1045*'参数'!$B$12</x:f>
        <x:v>1</x:v>
      </x:c>
      <x:c r="Q1045" t="str">
        <x:f>C1045&amp;"d"</x:f>
        <x:v>C25d</x:v>
      </x:c>
      <x:c r="R1045" t="str">
        <x:f>C1045&amp;"p"</x:f>
        <x:v>C25p</x:v>
      </x:c>
      <x:c r="S1045" t="str">
        <x:f>IF(AND(L1045&gt;=H1045+I1045+J1045,M1045&gt;L1045,F1045&lt;&gt;""),"PASS","FAIL")</x:f>
        <x:v>PASS</x:v>
      </x:c>
      <x:c r="T1045" t="n">
        <x:v>12</x:v>
      </x:c>
      <x:c r="U1045" t="str">
        <x:v>pickup_after_delivery_completion_plus_usage_lag</x:v>
      </x:c>
    </x:row>
    <x:row r="1046">
      <x:c r="A1046" t="str">
        <x:v>Set2_100-5-2</x:v>
      </x:c>
      <x:c r="B1046" t="str">
        <x:v>short_same_day</x:v>
      </x:c>
      <x:c r="C1046" t="str">
        <x:v>C26</x:v>
      </x:c>
      <x:c r="D1046" s="59" t="n">
        <x:v>6</x:v>
      </x:c>
      <x:c r="E1046" s="59" t="n">
        <x:v>13</x:v>
      </x:c>
      <x:c r="F1046" s="59" t="str">
        <x:v>S4</x:v>
      </x:c>
      <x:c r="G1046" s="59" t="n">
        <x:v>75</x:v>
      </x:c>
      <x:c r="H1046" s="59" t="n">
        <x:v>95</x:v>
      </x:c>
      <x:c r="I1046" s="59" t="n">
        <x:v>10</x:v>
      </x:c>
      <x:c r="J1046" s="60" t="n">
        <x:f>'参数'!$C$4</x:f>
        <x:v>120</x:v>
      </x:c>
      <x:c r="K1046" s="60" t="n">
        <x:f>'参数'!$D$4</x:f>
        <x:v>180</x:v>
      </x:c>
      <x:c r="L1046" s="60" t="n">
        <x:f>H1046+I1046+J1046</x:f>
        <x:v>225</x:v>
      </x:c>
      <x:c r="M1046" s="60" t="n">
        <x:f>L1046+K1046</x:f>
        <x:v>405</x:v>
      </x:c>
      <x:c r="N1046" s="60" t="n">
        <x:f>'参数'!$B$10</x:f>
        <x:v>1</x:v>
      </x:c>
      <x:c r="O1046" s="60" t="n">
        <x:f>N1046*'参数'!$B$11</x:f>
        <x:v>2</x:v>
      </x:c>
      <x:c r="P1046" s="60" t="n">
        <x:f>N1046*'参数'!$B$12</x:f>
        <x:v>1</x:v>
      </x:c>
      <x:c r="Q1046" t="str">
        <x:f>C1046&amp;"d"</x:f>
        <x:v>C26d</x:v>
      </x:c>
      <x:c r="R1046" t="str">
        <x:f>C1046&amp;"p"</x:f>
        <x:v>C26p</x:v>
      </x:c>
      <x:c r="S1046" t="str">
        <x:f>IF(AND(L1046&gt;=H1046+I1046+J1046,M1046&gt;L1046,F1046&lt;&gt;""),"PASS","FAIL")</x:f>
        <x:v>PASS</x:v>
      </x:c>
      <x:c r="T1046" t="n">
        <x:v>13</x:v>
      </x:c>
      <x:c r="U1046" t="str">
        <x:v>pickup_after_delivery_completion_plus_usage_lag</x:v>
      </x:c>
    </x:row>
    <x:row r="1047">
      <x:c r="A1047" t="str">
        <x:v>Set2_100-5-2</x:v>
      </x:c>
      <x:c r="B1047" t="str">
        <x:v>short_same_day</x:v>
      </x:c>
      <x:c r="C1047" t="str">
        <x:v>C27</x:v>
      </x:c>
      <x:c r="D1047" s="59" t="n">
        <x:v>17</x:v>
      </x:c>
      <x:c r="E1047" s="59" t="n">
        <x:v>28</x:v>
      </x:c>
      <x:c r="F1047" s="59" t="str">
        <x:v>S4</x:v>
      </x:c>
      <x:c r="G1047" s="59" t="n">
        <x:v>419</x:v>
      </x:c>
      <x:c r="H1047" s="59" t="n">
        <x:v>447</x:v>
      </x:c>
      <x:c r="I1047" s="59" t="n">
        <x:v>10</x:v>
      </x:c>
      <x:c r="J1047" s="60" t="n">
        <x:f>'参数'!$C$4</x:f>
        <x:v>120</x:v>
      </x:c>
      <x:c r="K1047" s="60" t="n">
        <x:f>'参数'!$D$4</x:f>
        <x:v>180</x:v>
      </x:c>
      <x:c r="L1047" s="60" t="n">
        <x:f>H1047+I1047+J1047</x:f>
        <x:v>577</x:v>
      </x:c>
      <x:c r="M1047" s="60" t="n">
        <x:f>L1047+K1047</x:f>
        <x:v>757</x:v>
      </x:c>
      <x:c r="N1047" s="60" t="n">
        <x:f>'参数'!$B$10</x:f>
        <x:v>1</x:v>
      </x:c>
      <x:c r="O1047" s="60" t="n">
        <x:f>N1047*'参数'!$B$11</x:f>
        <x:v>2</x:v>
      </x:c>
      <x:c r="P1047" s="60" t="n">
        <x:f>N1047*'参数'!$B$12</x:f>
        <x:v>1</x:v>
      </x:c>
      <x:c r="Q1047" t="str">
        <x:f>C1047&amp;"d"</x:f>
        <x:v>C27d</x:v>
      </x:c>
      <x:c r="R1047" t="str">
        <x:f>C1047&amp;"p"</x:f>
        <x:v>C27p</x:v>
      </x:c>
      <x:c r="S1047" t="str">
        <x:f>IF(AND(L1047&gt;=H1047+I1047+J1047,M1047&gt;L1047,F1047&lt;&gt;""),"PASS","FAIL")</x:f>
        <x:v>PASS</x:v>
      </x:c>
      <x:c r="T1047" t="n">
        <x:v>12</x:v>
      </x:c>
      <x:c r="U1047" t="str">
        <x:v>pickup_after_delivery_completion_plus_usage_lag</x:v>
      </x:c>
    </x:row>
    <x:row r="1048">
      <x:c r="A1048" t="str">
        <x:v>Set2_100-5-2</x:v>
      </x:c>
      <x:c r="B1048" t="str">
        <x:v>short_same_day</x:v>
      </x:c>
      <x:c r="C1048" t="str">
        <x:v>C28</x:v>
      </x:c>
      <x:c r="D1048" s="59" t="n">
        <x:v>17</x:v>
      </x:c>
      <x:c r="E1048" s="59" t="n">
        <x:v>7</x:v>
      </x:c>
      <x:c r="F1048" s="59" t="str">
        <x:v>S4</x:v>
      </x:c>
      <x:c r="G1048" s="59" t="n">
        <x:v>515</x:v>
      </x:c>
      <x:c r="H1048" s="59" t="n">
        <x:v>545</x:v>
      </x:c>
      <x:c r="I1048" s="59" t="n">
        <x:v>10</x:v>
      </x:c>
      <x:c r="J1048" s="60" t="n">
        <x:f>'参数'!$C$4</x:f>
        <x:v>120</x:v>
      </x:c>
      <x:c r="K1048" s="60" t="n">
        <x:f>'参数'!$D$4</x:f>
        <x:v>180</x:v>
      </x:c>
      <x:c r="L1048" s="60" t="n">
        <x:f>H1048+I1048+J1048</x:f>
        <x:v>675</x:v>
      </x:c>
      <x:c r="M1048" s="60" t="n">
        <x:f>L1048+K1048</x:f>
        <x:v>855</x:v>
      </x:c>
      <x:c r="N1048" s="60" t="n">
        <x:f>'参数'!$B$10</x:f>
        <x:v>1</x:v>
      </x:c>
      <x:c r="O1048" s="60" t="n">
        <x:f>N1048*'参数'!$B$11</x:f>
        <x:v>2</x:v>
      </x:c>
      <x:c r="P1048" s="60" t="n">
        <x:f>N1048*'参数'!$B$12</x:f>
        <x:v>1</x:v>
      </x:c>
      <x:c r="Q1048" t="str">
        <x:f>C1048&amp;"d"</x:f>
        <x:v>C28d</x:v>
      </x:c>
      <x:c r="R1048" t="str">
        <x:f>C1048&amp;"p"</x:f>
        <x:v>C28p</x:v>
      </x:c>
      <x:c r="S1048" t="str">
        <x:f>IF(AND(L1048&gt;=H1048+I1048+J1048,M1048&gt;L1048,F1048&lt;&gt;""),"PASS","FAIL")</x:f>
        <x:v>PASS</x:v>
      </x:c>
      <x:c r="T1048" t="n">
        <x:v>5</x:v>
      </x:c>
      <x:c r="U1048" t="str">
        <x:v>pickup_after_delivery_completion_plus_usage_lag</x:v>
      </x:c>
    </x:row>
    <x:row r="1049">
      <x:c r="A1049" t="str">
        <x:v>Set2_100-5-2</x:v>
      </x:c>
      <x:c r="B1049" t="str">
        <x:v>short_same_day</x:v>
      </x:c>
      <x:c r="C1049" t="str">
        <x:v>C29</x:v>
      </x:c>
      <x:c r="D1049" s="59" t="n">
        <x:v>22</x:v>
      </x:c>
      <x:c r="E1049" s="59" t="n">
        <x:v>17</x:v>
      </x:c>
      <x:c r="F1049" s="59" t="str">
        <x:v>S4</x:v>
      </x:c>
      <x:c r="G1049" s="59" t="n">
        <x:v>107</x:v>
      </x:c>
      <x:c r="H1049" s="59" t="n">
        <x:v>117</x:v>
      </x:c>
      <x:c r="I1049" s="59" t="n">
        <x:v>10</x:v>
      </x:c>
      <x:c r="J1049" s="60" t="n">
        <x:f>'参数'!$C$4</x:f>
        <x:v>120</x:v>
      </x:c>
      <x:c r="K1049" s="60" t="n">
        <x:f>'参数'!$D$4</x:f>
        <x:v>180</x:v>
      </x:c>
      <x:c r="L1049" s="60" t="n">
        <x:f>H1049+I1049+J1049</x:f>
        <x:v>247</x:v>
      </x:c>
      <x:c r="M1049" s="60" t="n">
        <x:f>L1049+K1049</x:f>
        <x:v>427</x:v>
      </x:c>
      <x:c r="N1049" s="60" t="n">
        <x:f>'参数'!$B$10</x:f>
        <x:v>1</x:v>
      </x:c>
      <x:c r="O1049" s="60" t="n">
        <x:f>N1049*'参数'!$B$11</x:f>
        <x:v>2</x:v>
      </x:c>
      <x:c r="P1049" s="60" t="n">
        <x:f>N1049*'参数'!$B$12</x:f>
        <x:v>1</x:v>
      </x:c>
      <x:c r="Q1049" t="str">
        <x:f>C1049&amp;"d"</x:f>
        <x:v>C29d</x:v>
      </x:c>
      <x:c r="R1049" t="str">
        <x:f>C1049&amp;"p"</x:f>
        <x:v>C29p</x:v>
      </x:c>
      <x:c r="S1049" t="str">
        <x:f>IF(AND(L1049&gt;=H1049+I1049+J1049,M1049&gt;L1049,F1049&lt;&gt;""),"PASS","FAIL")</x:f>
        <x:v>PASS</x:v>
      </x:c>
      <x:c r="T1049" t="n">
        <x:v>11</x:v>
      </x:c>
      <x:c r="U1049" t="str">
        <x:v>pickup_after_delivery_completion_plus_usage_lag</x:v>
      </x:c>
    </x:row>
    <x:row r="1050">
      <x:c r="A1050" t="str">
        <x:v>Set2_100-5-2</x:v>
      </x:c>
      <x:c r="B1050" t="str">
        <x:v>short_same_day</x:v>
      </x:c>
      <x:c r="C1050" t="str">
        <x:v>C30</x:v>
      </x:c>
      <x:c r="D1050" s="59" t="n">
        <x:v>5</x:v>
      </x:c>
      <x:c r="E1050" s="59" t="n">
        <x:v>14</x:v>
      </x:c>
      <x:c r="F1050" s="59" t="str">
        <x:v>S0</x:v>
      </x:c>
      <x:c r="G1050" s="59" t="n">
        <x:v>336</x:v>
      </x:c>
      <x:c r="H1050" s="59" t="n">
        <x:v>358</x:v>
      </x:c>
      <x:c r="I1050" s="59" t="n">
        <x:v>10</x:v>
      </x:c>
      <x:c r="J1050" s="60" t="n">
        <x:f>'参数'!$C$4</x:f>
        <x:v>120</x:v>
      </x:c>
      <x:c r="K1050" s="60" t="n">
        <x:f>'参数'!$D$4</x:f>
        <x:v>180</x:v>
      </x:c>
      <x:c r="L1050" s="60" t="n">
        <x:f>H1050+I1050+J1050</x:f>
        <x:v>488</x:v>
      </x:c>
      <x:c r="M1050" s="60" t="n">
        <x:f>L1050+K1050</x:f>
        <x:v>668</x:v>
      </x:c>
      <x:c r="N1050" s="60" t="n">
        <x:f>'参数'!$B$10</x:f>
        <x:v>1</x:v>
      </x:c>
      <x:c r="O1050" s="60" t="n">
        <x:f>N1050*'参数'!$B$11</x:f>
        <x:v>2</x:v>
      </x:c>
      <x:c r="P1050" s="60" t="n">
        <x:f>N1050*'参数'!$B$12</x:f>
        <x:v>1</x:v>
      </x:c>
      <x:c r="Q1050" t="str">
        <x:f>C1050&amp;"d"</x:f>
        <x:v>C30d</x:v>
      </x:c>
      <x:c r="R1050" t="str">
        <x:f>C1050&amp;"p"</x:f>
        <x:v>C30p</x:v>
      </x:c>
      <x:c r="S1050" t="str">
        <x:f>IF(AND(L1050&gt;=H1050+I1050+J1050,M1050&gt;L1050,F1050&lt;&gt;""),"PASS","FAIL")</x:f>
        <x:v>PASS</x:v>
      </x:c>
      <x:c r="T1050" t="n">
        <x:v>10</x:v>
      </x:c>
      <x:c r="U1050" t="str">
        <x:v>pickup_after_delivery_completion_plus_usage_lag</x:v>
      </x:c>
    </x:row>
    <x:row r="1051">
      <x:c r="A1051" t="str">
        <x:v>Set2_100-5-2</x:v>
      </x:c>
      <x:c r="B1051" t="str">
        <x:v>short_same_day</x:v>
      </x:c>
      <x:c r="C1051" t="str">
        <x:v>C31</x:v>
      </x:c>
      <x:c r="D1051" s="59" t="n">
        <x:v>17</x:v>
      </x:c>
      <x:c r="E1051" s="59" t="n">
        <x:v>1</x:v>
      </x:c>
      <x:c r="F1051" s="59" t="str">
        <x:v>S4</x:v>
      </x:c>
      <x:c r="G1051" s="59" t="n">
        <x:v>136</x:v>
      </x:c>
      <x:c r="H1051" s="59" t="n">
        <x:v>154</x:v>
      </x:c>
      <x:c r="I1051" s="59" t="n">
        <x:v>10</x:v>
      </x:c>
      <x:c r="J1051" s="60" t="n">
        <x:f>'参数'!$C$4</x:f>
        <x:v>120</x:v>
      </x:c>
      <x:c r="K1051" s="60" t="n">
        <x:f>'参数'!$D$4</x:f>
        <x:v>180</x:v>
      </x:c>
      <x:c r="L1051" s="60" t="n">
        <x:f>H1051+I1051+J1051</x:f>
        <x:v>284</x:v>
      </x:c>
      <x:c r="M1051" s="60" t="n">
        <x:f>L1051+K1051</x:f>
        <x:v>464</x:v>
      </x:c>
      <x:c r="N1051" s="60" t="n">
        <x:f>'参数'!$B$10</x:f>
        <x:v>1</x:v>
      </x:c>
      <x:c r="O1051" s="60" t="n">
        <x:f>N1051*'参数'!$B$11</x:f>
        <x:v>2</x:v>
      </x:c>
      <x:c r="P1051" s="60" t="n">
        <x:f>N1051*'参数'!$B$12</x:f>
        <x:v>1</x:v>
      </x:c>
      <x:c r="Q1051" t="str">
        <x:f>C1051&amp;"d"</x:f>
        <x:v>C31d</x:v>
      </x:c>
      <x:c r="R1051" t="str">
        <x:f>C1051&amp;"p"</x:f>
        <x:v>C31p</x:v>
      </x:c>
      <x:c r="S1051" t="str">
        <x:f>IF(AND(L1051&gt;=H1051+I1051+J1051,M1051&gt;L1051,F1051&lt;&gt;""),"PASS","FAIL")</x:f>
        <x:v>PASS</x:v>
      </x:c>
      <x:c r="T1051" t="n">
        <x:v>14</x:v>
      </x:c>
      <x:c r="U1051" t="str">
        <x:v>pickup_after_delivery_completion_plus_usage_lag</x:v>
      </x:c>
    </x:row>
    <x:row r="1052">
      <x:c r="A1052" t="str">
        <x:v>Set2_100-5-2</x:v>
      </x:c>
      <x:c r="B1052" t="str">
        <x:v>short_same_day</x:v>
      </x:c>
      <x:c r="C1052" t="str">
        <x:v>C32</x:v>
      </x:c>
      <x:c r="D1052" s="59" t="n">
        <x:v>18</x:v>
      </x:c>
      <x:c r="E1052" s="59" t="n">
        <x:v>13</x:v>
      </x:c>
      <x:c r="F1052" s="59" t="str">
        <x:v>S4</x:v>
      </x:c>
      <x:c r="G1052" s="59" t="n">
        <x:v>402</x:v>
      </x:c>
      <x:c r="H1052" s="59" t="n">
        <x:v>430</x:v>
      </x:c>
      <x:c r="I1052" s="59" t="n">
        <x:v>10</x:v>
      </x:c>
      <x:c r="J1052" s="60" t="n">
        <x:f>'参数'!$C$4</x:f>
        <x:v>120</x:v>
      </x:c>
      <x:c r="K1052" s="60" t="n">
        <x:f>'参数'!$D$4</x:f>
        <x:v>180</x:v>
      </x:c>
      <x:c r="L1052" s="60" t="n">
        <x:f>H1052+I1052+J1052</x:f>
        <x:v>560</x:v>
      </x:c>
      <x:c r="M1052" s="60" t="n">
        <x:f>L1052+K1052</x:f>
        <x:v>740</x:v>
      </x:c>
      <x:c r="N1052" s="60" t="n">
        <x:f>'参数'!$B$10</x:f>
        <x:v>1</x:v>
      </x:c>
      <x:c r="O1052" s="60" t="n">
        <x:f>N1052*'参数'!$B$11</x:f>
        <x:v>2</x:v>
      </x:c>
      <x:c r="P1052" s="60" t="n">
        <x:f>N1052*'参数'!$B$12</x:f>
        <x:v>1</x:v>
      </x:c>
      <x:c r="Q1052" t="str">
        <x:f>C1052&amp;"d"</x:f>
        <x:v>C32d</x:v>
      </x:c>
      <x:c r="R1052" t="str">
        <x:f>C1052&amp;"p"</x:f>
        <x:v>C32p</x:v>
      </x:c>
      <x:c r="S1052" t="str">
        <x:f>IF(AND(L1052&gt;=H1052+I1052+J1052,M1052&gt;L1052,F1052&lt;&gt;""),"PASS","FAIL")</x:f>
        <x:v>PASS</x:v>
      </x:c>
      <x:c r="T1052" t="n">
        <x:v>10</x:v>
      </x:c>
      <x:c r="U1052" t="str">
        <x:v>pickup_after_delivery_completion_plus_usage_lag</x:v>
      </x:c>
    </x:row>
    <x:row r="1053">
      <x:c r="A1053" t="str">
        <x:v>Set2_100-5-2</x:v>
      </x:c>
      <x:c r="B1053" t="str">
        <x:v>short_same_day</x:v>
      </x:c>
      <x:c r="C1053" t="str">
        <x:v>C33</x:v>
      </x:c>
      <x:c r="D1053" s="59" t="n">
        <x:v>4</x:v>
      </x:c>
      <x:c r="E1053" s="59" t="n">
        <x:v>21</x:v>
      </x:c>
      <x:c r="F1053" s="59" t="str">
        <x:v>S0</x:v>
      </x:c>
      <x:c r="G1053" s="59" t="n">
        <x:v>455</x:v>
      </x:c>
      <x:c r="H1053" s="59" t="n">
        <x:v>493</x:v>
      </x:c>
      <x:c r="I1053" s="59" t="n">
        <x:v>10</x:v>
      </x:c>
      <x:c r="J1053" s="60" t="n">
        <x:f>'参数'!$C$4</x:f>
        <x:v>120</x:v>
      </x:c>
      <x:c r="K1053" s="60" t="n">
        <x:f>'参数'!$D$4</x:f>
        <x:v>180</x:v>
      </x:c>
      <x:c r="L1053" s="60" t="n">
        <x:f>H1053+I1053+J1053</x:f>
        <x:v>623</x:v>
      </x:c>
      <x:c r="M1053" s="60" t="n">
        <x:f>L1053+K1053</x:f>
        <x:v>803</x:v>
      </x:c>
      <x:c r="N1053" s="60" t="n">
        <x:f>'参数'!$B$10</x:f>
        <x:v>1</x:v>
      </x:c>
      <x:c r="O1053" s="60" t="n">
        <x:f>N1053*'参数'!$B$11</x:f>
        <x:v>2</x:v>
      </x:c>
      <x:c r="P1053" s="60" t="n">
        <x:f>N1053*'参数'!$B$12</x:f>
        <x:v>1</x:v>
      </x:c>
      <x:c r="Q1053" t="str">
        <x:f>C1053&amp;"d"</x:f>
        <x:v>C33d</x:v>
      </x:c>
      <x:c r="R1053" t="str">
        <x:f>C1053&amp;"p"</x:f>
        <x:v>C33p</x:v>
      </x:c>
      <x:c r="S1053" t="str">
        <x:f>IF(AND(L1053&gt;=H1053+I1053+J1053,M1053&gt;L1053,F1053&lt;&gt;""),"PASS","FAIL")</x:f>
        <x:v>PASS</x:v>
      </x:c>
      <x:c r="T1053" t="n">
        <x:v>15</x:v>
      </x:c>
      <x:c r="U1053" t="str">
        <x:v>pickup_after_delivery_completion_plus_usage_lag</x:v>
      </x:c>
    </x:row>
    <x:row r="1054">
      <x:c r="A1054" t="str">
        <x:v>Set2_100-5-2</x:v>
      </x:c>
      <x:c r="B1054" t="str">
        <x:v>short_same_day</x:v>
      </x:c>
      <x:c r="C1054" t="str">
        <x:v>C34</x:v>
      </x:c>
      <x:c r="D1054" s="59" t="n">
        <x:v>8</x:v>
      </x:c>
      <x:c r="E1054" s="59" t="n">
        <x:v>10</x:v>
      </x:c>
      <x:c r="F1054" s="59" t="str">
        <x:v>S4</x:v>
      </x:c>
      <x:c r="G1054" s="59" t="n">
        <x:v>252</x:v>
      </x:c>
      <x:c r="H1054" s="59" t="n">
        <x:v>274</x:v>
      </x:c>
      <x:c r="I1054" s="59" t="n">
        <x:v>10</x:v>
      </x:c>
      <x:c r="J1054" s="60" t="n">
        <x:f>'参数'!$C$4</x:f>
        <x:v>120</x:v>
      </x:c>
      <x:c r="K1054" s="60" t="n">
        <x:f>'参数'!$D$4</x:f>
        <x:v>180</x:v>
      </x:c>
      <x:c r="L1054" s="60" t="n">
        <x:f>H1054+I1054+J1054</x:f>
        <x:v>404</x:v>
      </x:c>
      <x:c r="M1054" s="60" t="n">
        <x:f>L1054+K1054</x:f>
        <x:v>584</x:v>
      </x:c>
      <x:c r="N1054" s="60" t="n">
        <x:f>'参数'!$B$10</x:f>
        <x:v>1</x:v>
      </x:c>
      <x:c r="O1054" s="60" t="n">
        <x:f>N1054*'参数'!$B$11</x:f>
        <x:v>2</x:v>
      </x:c>
      <x:c r="P1054" s="60" t="n">
        <x:f>N1054*'参数'!$B$12</x:f>
        <x:v>1</x:v>
      </x:c>
      <x:c r="Q1054" t="str">
        <x:f>C1054&amp;"d"</x:f>
        <x:v>C34d</x:v>
      </x:c>
      <x:c r="R1054" t="str">
        <x:f>C1054&amp;"p"</x:f>
        <x:v>C34p</x:v>
      </x:c>
      <x:c r="S1054" t="str">
        <x:f>IF(AND(L1054&gt;=H1054+I1054+J1054,M1054&gt;L1054,F1054&lt;&gt;""),"PASS","FAIL")</x:f>
        <x:v>PASS</x:v>
      </x:c>
      <x:c r="T1054" t="n">
        <x:v>4</x:v>
      </x:c>
      <x:c r="U1054" t="str">
        <x:v>pickup_after_delivery_completion_plus_usage_lag</x:v>
      </x:c>
    </x:row>
    <x:row r="1055">
      <x:c r="A1055" t="str">
        <x:v>Set2_100-5-2</x:v>
      </x:c>
      <x:c r="B1055" t="str">
        <x:v>short_same_day</x:v>
      </x:c>
      <x:c r="C1055" t="str">
        <x:v>C35</x:v>
      </x:c>
      <x:c r="D1055" s="59" t="n">
        <x:v>7</x:v>
      </x:c>
      <x:c r="E1055" s="59" t="n">
        <x:v>5</x:v>
      </x:c>
      <x:c r="F1055" s="59" t="str">
        <x:v>S4</x:v>
      </x:c>
      <x:c r="G1055" s="59" t="n">
        <x:v>131</x:v>
      </x:c>
      <x:c r="H1055" s="59" t="n">
        <x:v>163</x:v>
      </x:c>
      <x:c r="I1055" s="59" t="n">
        <x:v>10</x:v>
      </x:c>
      <x:c r="J1055" s="60" t="n">
        <x:f>'参数'!$C$4</x:f>
        <x:v>120</x:v>
      </x:c>
      <x:c r="K1055" s="60" t="n">
        <x:f>'参数'!$D$4</x:f>
        <x:v>180</x:v>
      </x:c>
      <x:c r="L1055" s="60" t="n">
        <x:f>H1055+I1055+J1055</x:f>
        <x:v>293</x:v>
      </x:c>
      <x:c r="M1055" s="60" t="n">
        <x:f>L1055+K1055</x:f>
        <x:v>473</x:v>
      </x:c>
      <x:c r="N1055" s="60" t="n">
        <x:f>'参数'!$B$10</x:f>
        <x:v>1</x:v>
      </x:c>
      <x:c r="O1055" s="60" t="n">
        <x:f>N1055*'参数'!$B$11</x:f>
        <x:v>2</x:v>
      </x:c>
      <x:c r="P1055" s="60" t="n">
        <x:f>N1055*'参数'!$B$12</x:f>
        <x:v>1</x:v>
      </x:c>
      <x:c r="Q1055" t="str">
        <x:f>C1055&amp;"d"</x:f>
        <x:v>C35d</x:v>
      </x:c>
      <x:c r="R1055" t="str">
        <x:f>C1055&amp;"p"</x:f>
        <x:v>C35p</x:v>
      </x:c>
      <x:c r="S1055" t="str">
        <x:f>IF(AND(L1055&gt;=H1055+I1055+J1055,M1055&gt;L1055,F1055&lt;&gt;""),"PASS","FAIL")</x:f>
        <x:v>PASS</x:v>
      </x:c>
      <x:c r="T1055" t="n">
        <x:v>10</x:v>
      </x:c>
      <x:c r="U1055" t="str">
        <x:v>pickup_after_delivery_completion_plus_usage_lag</x:v>
      </x:c>
    </x:row>
    <x:row r="1056">
      <x:c r="A1056" t="str">
        <x:v>Set2_100-5-2</x:v>
      </x:c>
      <x:c r="B1056" t="str">
        <x:v>short_same_day</x:v>
      </x:c>
      <x:c r="C1056" t="str">
        <x:v>C36</x:v>
      </x:c>
      <x:c r="D1056" s="59" t="n">
        <x:v>10</x:v>
      </x:c>
      <x:c r="E1056" s="59" t="n">
        <x:v>24</x:v>
      </x:c>
      <x:c r="F1056" s="59" t="str">
        <x:v>S0</x:v>
      </x:c>
      <x:c r="G1056" s="59" t="n">
        <x:v>206</x:v>
      </x:c>
      <x:c r="H1056" s="59" t="n">
        <x:v>240</x:v>
      </x:c>
      <x:c r="I1056" s="59" t="n">
        <x:v>10</x:v>
      </x:c>
      <x:c r="J1056" s="60" t="n">
        <x:f>'参数'!$C$4</x:f>
        <x:v>120</x:v>
      </x:c>
      <x:c r="K1056" s="60" t="n">
        <x:f>'参数'!$D$4</x:f>
        <x:v>180</x:v>
      </x:c>
      <x:c r="L1056" s="60" t="n">
        <x:f>H1056+I1056+J1056</x:f>
        <x:v>370</x:v>
      </x:c>
      <x:c r="M1056" s="60" t="n">
        <x:f>L1056+K1056</x:f>
        <x:v>550</x:v>
      </x:c>
      <x:c r="N1056" s="60" t="n">
        <x:f>'参数'!$B$10</x:f>
        <x:v>1</x:v>
      </x:c>
      <x:c r="O1056" s="60" t="n">
        <x:f>N1056*'参数'!$B$11</x:f>
        <x:v>2</x:v>
      </x:c>
      <x:c r="P1056" s="60" t="n">
        <x:f>N1056*'参数'!$B$12</x:f>
        <x:v>1</x:v>
      </x:c>
      <x:c r="Q1056" t="str">
        <x:f>C1056&amp;"d"</x:f>
        <x:v>C36d</x:v>
      </x:c>
      <x:c r="R1056" t="str">
        <x:f>C1056&amp;"p"</x:f>
        <x:v>C36p</x:v>
      </x:c>
      <x:c r="S1056" t="str">
        <x:f>IF(AND(L1056&gt;=H1056+I1056+J1056,M1056&gt;L1056,F1056&lt;&gt;""),"PASS","FAIL")</x:f>
        <x:v>PASS</x:v>
      </x:c>
      <x:c r="T1056" t="n">
        <x:v>5</x:v>
      </x:c>
      <x:c r="U1056" t="str">
        <x:v>pickup_after_delivery_completion_plus_usage_lag</x:v>
      </x:c>
    </x:row>
    <x:row r="1057">
      <x:c r="A1057" t="str">
        <x:v>Set2_100-5-2</x:v>
      </x:c>
      <x:c r="B1057" t="str">
        <x:v>short_same_day</x:v>
      </x:c>
      <x:c r="C1057" t="str">
        <x:v>C37</x:v>
      </x:c>
      <x:c r="D1057" s="59" t="n">
        <x:v>10</x:v>
      </x:c>
      <x:c r="E1057" s="59" t="n">
        <x:v>9</x:v>
      </x:c>
      <x:c r="F1057" s="59" t="str">
        <x:v>S4</x:v>
      </x:c>
      <x:c r="G1057" s="59" t="n">
        <x:v>392</x:v>
      </x:c>
      <x:c r="H1057" s="59" t="n">
        <x:v>402</x:v>
      </x:c>
      <x:c r="I1057" s="59" t="n">
        <x:v>10</x:v>
      </x:c>
      <x:c r="J1057" s="60" t="n">
        <x:f>'参数'!$C$4</x:f>
        <x:v>120</x:v>
      </x:c>
      <x:c r="K1057" s="60" t="n">
        <x:f>'参数'!$D$4</x:f>
        <x:v>180</x:v>
      </x:c>
      <x:c r="L1057" s="60" t="n">
        <x:f>H1057+I1057+J1057</x:f>
        <x:v>532</x:v>
      </x:c>
      <x:c r="M1057" s="60" t="n">
        <x:f>L1057+K1057</x:f>
        <x:v>712</x:v>
      </x:c>
      <x:c r="N1057" s="60" t="n">
        <x:f>'参数'!$B$10</x:f>
        <x:v>1</x:v>
      </x:c>
      <x:c r="O1057" s="60" t="n">
        <x:f>N1057*'参数'!$B$11</x:f>
        <x:v>2</x:v>
      </x:c>
      <x:c r="P1057" s="60" t="n">
        <x:f>N1057*'参数'!$B$12</x:f>
        <x:v>1</x:v>
      </x:c>
      <x:c r="Q1057" t="str">
        <x:f>C1057&amp;"d"</x:f>
        <x:v>C37d</x:v>
      </x:c>
      <x:c r="R1057" t="str">
        <x:f>C1057&amp;"p"</x:f>
        <x:v>C37p</x:v>
      </x:c>
      <x:c r="S1057" t="str">
        <x:f>IF(AND(L1057&gt;=H1057+I1057+J1057,M1057&gt;L1057,F1057&lt;&gt;""),"PASS","FAIL")</x:f>
        <x:v>PASS</x:v>
      </x:c>
      <x:c r="T1057" t="n">
        <x:v>8</x:v>
      </x:c>
      <x:c r="U1057" t="str">
        <x:v>pickup_after_delivery_completion_plus_usage_lag</x:v>
      </x:c>
    </x:row>
    <x:row r="1058">
      <x:c r="A1058" t="str">
        <x:v>Set2_100-5-2</x:v>
      </x:c>
      <x:c r="B1058" t="str">
        <x:v>short_same_day</x:v>
      </x:c>
      <x:c r="C1058" t="str">
        <x:v>C38</x:v>
      </x:c>
      <x:c r="D1058" s="59" t="n">
        <x:v>6</x:v>
      </x:c>
      <x:c r="E1058" s="59" t="n">
        <x:v>21</x:v>
      </x:c>
      <x:c r="F1058" s="59" t="str">
        <x:v>S0</x:v>
      </x:c>
      <x:c r="G1058" s="59" t="n">
        <x:v>229</x:v>
      </x:c>
      <x:c r="H1058" s="59" t="n">
        <x:v>253</x:v>
      </x:c>
      <x:c r="I1058" s="59" t="n">
        <x:v>10</x:v>
      </x:c>
      <x:c r="J1058" s="60" t="n">
        <x:f>'参数'!$C$4</x:f>
        <x:v>120</x:v>
      </x:c>
      <x:c r="K1058" s="60" t="n">
        <x:f>'参数'!$D$4</x:f>
        <x:v>180</x:v>
      </x:c>
      <x:c r="L1058" s="60" t="n">
        <x:f>H1058+I1058+J1058</x:f>
        <x:v>383</x:v>
      </x:c>
      <x:c r="M1058" s="60" t="n">
        <x:f>L1058+K1058</x:f>
        <x:v>563</x:v>
      </x:c>
      <x:c r="N1058" s="60" t="n">
        <x:f>'参数'!$B$10</x:f>
        <x:v>1</x:v>
      </x:c>
      <x:c r="O1058" s="60" t="n">
        <x:f>N1058*'参数'!$B$11</x:f>
        <x:v>2</x:v>
      </x:c>
      <x:c r="P1058" s="60" t="n">
        <x:f>N1058*'参数'!$B$12</x:f>
        <x:v>1</x:v>
      </x:c>
      <x:c r="Q1058" t="str">
        <x:f>C1058&amp;"d"</x:f>
        <x:v>C38d</x:v>
      </x:c>
      <x:c r="R1058" t="str">
        <x:f>C1058&amp;"p"</x:f>
        <x:v>C38p</x:v>
      </x:c>
      <x:c r="S1058" t="str">
        <x:f>IF(AND(L1058&gt;=H1058+I1058+J1058,M1058&gt;L1058,F1058&lt;&gt;""),"PASS","FAIL")</x:f>
        <x:v>PASS</x:v>
      </x:c>
      <x:c r="T1058" t="n">
        <x:v>6</x:v>
      </x:c>
      <x:c r="U1058" t="str">
        <x:v>pickup_after_delivery_completion_plus_usage_lag</x:v>
      </x:c>
    </x:row>
    <x:row r="1059">
      <x:c r="A1059" t="str">
        <x:v>Set2_100-5-2</x:v>
      </x:c>
      <x:c r="B1059" t="str">
        <x:v>short_same_day</x:v>
      </x:c>
      <x:c r="C1059" t="str">
        <x:v>C39</x:v>
      </x:c>
      <x:c r="D1059" s="59" t="n">
        <x:v>5</x:v>
      </x:c>
      <x:c r="E1059" s="59" t="n">
        <x:v>4</x:v>
      </x:c>
      <x:c r="F1059" s="59" t="str">
        <x:v>S4</x:v>
      </x:c>
      <x:c r="G1059" s="59" t="n">
        <x:v>171</x:v>
      </x:c>
      <x:c r="H1059" s="59" t="n">
        <x:v>191</x:v>
      </x:c>
      <x:c r="I1059" s="59" t="n">
        <x:v>10</x:v>
      </x:c>
      <x:c r="J1059" s="60" t="n">
        <x:f>'参数'!$C$4</x:f>
        <x:v>120</x:v>
      </x:c>
      <x:c r="K1059" s="60" t="n">
        <x:f>'参数'!$D$4</x:f>
        <x:v>180</x:v>
      </x:c>
      <x:c r="L1059" s="60" t="n">
        <x:f>H1059+I1059+J1059</x:f>
        <x:v>321</x:v>
      </x:c>
      <x:c r="M1059" s="60" t="n">
        <x:f>L1059+K1059</x:f>
        <x:v>501</x:v>
      </x:c>
      <x:c r="N1059" s="60" t="n">
        <x:f>'参数'!$B$10</x:f>
        <x:v>1</x:v>
      </x:c>
      <x:c r="O1059" s="60" t="n">
        <x:f>N1059*'参数'!$B$11</x:f>
        <x:v>2</x:v>
      </x:c>
      <x:c r="P1059" s="60" t="n">
        <x:f>N1059*'参数'!$B$12</x:f>
        <x:v>1</x:v>
      </x:c>
      <x:c r="Q1059" t="str">
        <x:f>C1059&amp;"d"</x:f>
        <x:v>C39d</x:v>
      </x:c>
      <x:c r="R1059" t="str">
        <x:f>C1059&amp;"p"</x:f>
        <x:v>C39p</x:v>
      </x:c>
      <x:c r="S1059" t="str">
        <x:f>IF(AND(L1059&gt;=H1059+I1059+J1059,M1059&gt;L1059,F1059&lt;&gt;""),"PASS","FAIL")</x:f>
        <x:v>PASS</x:v>
      </x:c>
      <x:c r="T1059" t="n">
        <x:v>7</x:v>
      </x:c>
      <x:c r="U1059" t="str">
        <x:v>pickup_after_delivery_completion_plus_usage_lag</x:v>
      </x:c>
    </x:row>
    <x:row r="1060">
      <x:c r="A1060" t="str">
        <x:v>Set2_100-5-2</x:v>
      </x:c>
      <x:c r="B1060" t="str">
        <x:v>short_same_day</x:v>
      </x:c>
      <x:c r="C1060" t="str">
        <x:v>C40</x:v>
      </x:c>
      <x:c r="D1060" s="59" t="n">
        <x:v>8</x:v>
      </x:c>
      <x:c r="E1060" s="59" t="n">
        <x:v>19</x:v>
      </x:c>
      <x:c r="F1060" s="59" t="str">
        <x:v>S0</x:v>
      </x:c>
      <x:c r="G1060" s="59" t="n">
        <x:v>555</x:v>
      </x:c>
      <x:c r="H1060" s="59" t="n">
        <x:v>567</x:v>
      </x:c>
      <x:c r="I1060" s="59" t="n">
        <x:v>10</x:v>
      </x:c>
      <x:c r="J1060" s="60" t="n">
        <x:f>'参数'!$C$4</x:f>
        <x:v>120</x:v>
      </x:c>
      <x:c r="K1060" s="60" t="n">
        <x:f>'参数'!$D$4</x:f>
        <x:v>180</x:v>
      </x:c>
      <x:c r="L1060" s="60" t="n">
        <x:f>H1060+I1060+J1060</x:f>
        <x:v>697</x:v>
      </x:c>
      <x:c r="M1060" s="60" t="n">
        <x:f>L1060+K1060</x:f>
        <x:v>877</x:v>
      </x:c>
      <x:c r="N1060" s="60" t="n">
        <x:f>'参数'!$B$10</x:f>
        <x:v>1</x:v>
      </x:c>
      <x:c r="O1060" s="60" t="n">
        <x:f>N1060*'参数'!$B$11</x:f>
        <x:v>2</x:v>
      </x:c>
      <x:c r="P1060" s="60" t="n">
        <x:f>N1060*'参数'!$B$12</x:f>
        <x:v>1</x:v>
      </x:c>
      <x:c r="Q1060" t="str">
        <x:f>C1060&amp;"d"</x:f>
        <x:v>C40d</x:v>
      </x:c>
      <x:c r="R1060" t="str">
        <x:f>C1060&amp;"p"</x:f>
        <x:v>C40p</x:v>
      </x:c>
      <x:c r="S1060" t="str">
        <x:f>IF(AND(L1060&gt;=H1060+I1060+J1060,M1060&gt;L1060,F1060&lt;&gt;""),"PASS","FAIL")</x:f>
        <x:v>PASS</x:v>
      </x:c>
      <x:c r="T1060" t="n">
        <x:v>14</x:v>
      </x:c>
      <x:c r="U1060" t="str">
        <x:v>pickup_after_delivery_completion_plus_usage_lag</x:v>
      </x:c>
    </x:row>
    <x:row r="1061">
      <x:c r="A1061" t="str">
        <x:v>Set2_100-5-2</x:v>
      </x:c>
      <x:c r="B1061" t="str">
        <x:v>short_same_day</x:v>
      </x:c>
      <x:c r="C1061" t="str">
        <x:v>C41</x:v>
      </x:c>
      <x:c r="D1061" s="59" t="n">
        <x:v>9</x:v>
      </x:c>
      <x:c r="E1061" s="59" t="n">
        <x:v>14</x:v>
      </x:c>
      <x:c r="F1061" s="59" t="str">
        <x:v>S4</x:v>
      </x:c>
      <x:c r="G1061" s="59" t="n">
        <x:v>410</x:v>
      </x:c>
      <x:c r="H1061" s="59" t="n">
        <x:v>436</x:v>
      </x:c>
      <x:c r="I1061" s="59" t="n">
        <x:v>10</x:v>
      </x:c>
      <x:c r="J1061" s="60" t="n">
        <x:f>'参数'!$C$4</x:f>
        <x:v>120</x:v>
      </x:c>
      <x:c r="K1061" s="60" t="n">
        <x:f>'参数'!$D$4</x:f>
        <x:v>180</x:v>
      </x:c>
      <x:c r="L1061" s="60" t="n">
        <x:f>H1061+I1061+J1061</x:f>
        <x:v>566</x:v>
      </x:c>
      <x:c r="M1061" s="60" t="n">
        <x:f>L1061+K1061</x:f>
        <x:v>746</x:v>
      </x:c>
      <x:c r="N1061" s="60" t="n">
        <x:f>'参数'!$B$10</x:f>
        <x:v>1</x:v>
      </x:c>
      <x:c r="O1061" s="60" t="n">
        <x:f>N1061*'参数'!$B$11</x:f>
        <x:v>2</x:v>
      </x:c>
      <x:c r="P1061" s="60" t="n">
        <x:f>N1061*'参数'!$B$12</x:f>
        <x:v>1</x:v>
      </x:c>
      <x:c r="Q1061" t="str">
        <x:f>C1061&amp;"d"</x:f>
        <x:v>C41d</x:v>
      </x:c>
      <x:c r="R1061" t="str">
        <x:f>C1061&amp;"p"</x:f>
        <x:v>C41p</x:v>
      </x:c>
      <x:c r="S1061" t="str">
        <x:f>IF(AND(L1061&gt;=H1061+I1061+J1061,M1061&gt;L1061,F1061&lt;&gt;""),"PASS","FAIL")</x:f>
        <x:v>PASS</x:v>
      </x:c>
      <x:c r="T1061" t="n">
        <x:v>2</x:v>
      </x:c>
      <x:c r="U1061" t="str">
        <x:v>pickup_after_delivery_completion_plus_usage_lag</x:v>
      </x:c>
    </x:row>
    <x:row r="1062">
      <x:c r="A1062" t="str">
        <x:v>Set2_100-5-2</x:v>
      </x:c>
      <x:c r="B1062" t="str">
        <x:v>short_same_day</x:v>
      </x:c>
      <x:c r="C1062" t="str">
        <x:v>C42</x:v>
      </x:c>
      <x:c r="D1062" s="59" t="n">
        <x:v>14</x:v>
      </x:c>
      <x:c r="E1062" s="59" t="n">
        <x:v>6</x:v>
      </x:c>
      <x:c r="F1062" s="59" t="str">
        <x:v>S4</x:v>
      </x:c>
      <x:c r="G1062" s="59" t="n">
        <x:v>106</x:v>
      </x:c>
      <x:c r="H1062" s="59" t="n">
        <x:v>118</x:v>
      </x:c>
      <x:c r="I1062" s="59" t="n">
        <x:v>10</x:v>
      </x:c>
      <x:c r="J1062" s="60" t="n">
        <x:f>'参数'!$C$4</x:f>
        <x:v>120</x:v>
      </x:c>
      <x:c r="K1062" s="60" t="n">
        <x:f>'参数'!$D$4</x:f>
        <x:v>180</x:v>
      </x:c>
      <x:c r="L1062" s="60" t="n">
        <x:f>H1062+I1062+J1062</x:f>
        <x:v>248</x:v>
      </x:c>
      <x:c r="M1062" s="60" t="n">
        <x:f>L1062+K1062</x:f>
        <x:v>428</x:v>
      </x:c>
      <x:c r="N1062" s="60" t="n">
        <x:f>'参数'!$B$10</x:f>
        <x:v>1</x:v>
      </x:c>
      <x:c r="O1062" s="60" t="n">
        <x:f>N1062*'参数'!$B$11</x:f>
        <x:v>2</x:v>
      </x:c>
      <x:c r="P1062" s="60" t="n">
        <x:f>N1062*'参数'!$B$12</x:f>
        <x:v>1</x:v>
      </x:c>
      <x:c r="Q1062" t="str">
        <x:f>C1062&amp;"d"</x:f>
        <x:v>C42d</x:v>
      </x:c>
      <x:c r="R1062" t="str">
        <x:f>C1062&amp;"p"</x:f>
        <x:v>C42p</x:v>
      </x:c>
      <x:c r="S1062" t="str">
        <x:f>IF(AND(L1062&gt;=H1062+I1062+J1062,M1062&gt;L1062,F1062&lt;&gt;""),"PASS","FAIL")</x:f>
        <x:v>PASS</x:v>
      </x:c>
      <x:c r="T1062" t="n">
        <x:v>14</x:v>
      </x:c>
      <x:c r="U1062" t="str">
        <x:v>pickup_after_delivery_completion_plus_usage_lag</x:v>
      </x:c>
    </x:row>
    <x:row r="1063">
      <x:c r="A1063" t="str">
        <x:v>Set2_100-5-2</x:v>
      </x:c>
      <x:c r="B1063" t="str">
        <x:v>short_same_day</x:v>
      </x:c>
      <x:c r="C1063" t="str">
        <x:v>C43</x:v>
      </x:c>
      <x:c r="D1063" s="59" t="n">
        <x:v>12</x:v>
      </x:c>
      <x:c r="E1063" s="59" t="n">
        <x:v>28</x:v>
      </x:c>
      <x:c r="F1063" s="59" t="str">
        <x:v>S0</x:v>
      </x:c>
      <x:c r="G1063" s="59" t="n">
        <x:v>547</x:v>
      </x:c>
      <x:c r="H1063" s="59" t="n">
        <x:v>581</x:v>
      </x:c>
      <x:c r="I1063" s="59" t="n">
        <x:v>10</x:v>
      </x:c>
      <x:c r="J1063" s="60" t="n">
        <x:f>'参数'!$C$4</x:f>
        <x:v>120</x:v>
      </x:c>
      <x:c r="K1063" s="60" t="n">
        <x:f>'参数'!$D$4</x:f>
        <x:v>180</x:v>
      </x:c>
      <x:c r="L1063" s="60" t="n">
        <x:f>H1063+I1063+J1063</x:f>
        <x:v>711</x:v>
      </x:c>
      <x:c r="M1063" s="60" t="n">
        <x:f>L1063+K1063</x:f>
        <x:v>891</x:v>
      </x:c>
      <x:c r="N1063" s="60" t="n">
        <x:f>'参数'!$B$10</x:f>
        <x:v>1</x:v>
      </x:c>
      <x:c r="O1063" s="60" t="n">
        <x:f>N1063*'参数'!$B$11</x:f>
        <x:v>2</x:v>
      </x:c>
      <x:c r="P1063" s="60" t="n">
        <x:f>N1063*'参数'!$B$12</x:f>
        <x:v>1</x:v>
      </x:c>
      <x:c r="Q1063" t="str">
        <x:f>C1063&amp;"d"</x:f>
        <x:v>C43d</x:v>
      </x:c>
      <x:c r="R1063" t="str">
        <x:f>C1063&amp;"p"</x:f>
        <x:v>C43p</x:v>
      </x:c>
      <x:c r="S1063" t="str">
        <x:f>IF(AND(L1063&gt;=H1063+I1063+J1063,M1063&gt;L1063,F1063&lt;&gt;""),"PASS","FAIL")</x:f>
        <x:v>PASS</x:v>
      </x:c>
      <x:c r="T1063" t="n">
        <x:v>9</x:v>
      </x:c>
      <x:c r="U1063" t="str">
        <x:v>pickup_after_delivery_completion_plus_usage_lag</x:v>
      </x:c>
    </x:row>
    <x:row r="1064">
      <x:c r="A1064" t="str">
        <x:v>Set2_100-5-2</x:v>
      </x:c>
      <x:c r="B1064" t="str">
        <x:v>short_same_day</x:v>
      </x:c>
      <x:c r="C1064" t="str">
        <x:v>C44</x:v>
      </x:c>
      <x:c r="D1064" s="59" t="n">
        <x:v>24</x:v>
      </x:c>
      <x:c r="E1064" s="59" t="n">
        <x:v>8</x:v>
      </x:c>
      <x:c r="F1064" s="59" t="str">
        <x:v>S4</x:v>
      </x:c>
      <x:c r="G1064" s="59" t="n">
        <x:v>70</x:v>
      </x:c>
      <x:c r="H1064" s="59" t="n">
        <x:v>108</x:v>
      </x:c>
      <x:c r="I1064" s="59" t="n">
        <x:v>10</x:v>
      </x:c>
      <x:c r="J1064" s="60" t="n">
        <x:f>'参数'!$C$4</x:f>
        <x:v>120</x:v>
      </x:c>
      <x:c r="K1064" s="60" t="n">
        <x:f>'参数'!$D$4</x:f>
        <x:v>180</x:v>
      </x:c>
      <x:c r="L1064" s="60" t="n">
        <x:f>H1064+I1064+J1064</x:f>
        <x:v>238</x:v>
      </x:c>
      <x:c r="M1064" s="60" t="n">
        <x:f>L1064+K1064</x:f>
        <x:v>418</x:v>
      </x:c>
      <x:c r="N1064" s="60" t="n">
        <x:f>'参数'!$B$10</x:f>
        <x:v>1</x:v>
      </x:c>
      <x:c r="O1064" s="60" t="n">
        <x:f>N1064*'参数'!$B$11</x:f>
        <x:v>2</x:v>
      </x:c>
      <x:c r="P1064" s="60" t="n">
        <x:f>N1064*'参数'!$B$12</x:f>
        <x:v>1</x:v>
      </x:c>
      <x:c r="Q1064" t="str">
        <x:f>C1064&amp;"d"</x:f>
        <x:v>C44d</x:v>
      </x:c>
      <x:c r="R1064" t="str">
        <x:f>C1064&amp;"p"</x:f>
        <x:v>C44p</x:v>
      </x:c>
      <x:c r="S1064" t="str">
        <x:f>IF(AND(L1064&gt;=H1064+I1064+J1064,M1064&gt;L1064,F1064&lt;&gt;""),"PASS","FAIL")</x:f>
        <x:v>PASS</x:v>
      </x:c>
      <x:c r="T1064" t="n">
        <x:v>8</x:v>
      </x:c>
      <x:c r="U1064" t="str">
        <x:v>pickup_after_delivery_completion_plus_usage_lag</x:v>
      </x:c>
    </x:row>
    <x:row r="1065">
      <x:c r="A1065" t="str">
        <x:v>Set2_100-5-2</x:v>
      </x:c>
      <x:c r="B1065" t="str">
        <x:v>short_same_day</x:v>
      </x:c>
      <x:c r="C1065" t="str">
        <x:v>C45</x:v>
      </x:c>
      <x:c r="D1065" s="59" t="n">
        <x:v>25</x:v>
      </x:c>
      <x:c r="E1065" s="59" t="n">
        <x:v>20</x:v>
      </x:c>
      <x:c r="F1065" s="59" t="str">
        <x:v>S1</x:v>
      </x:c>
      <x:c r="G1065" s="59" t="n">
        <x:v>313</x:v>
      </x:c>
      <x:c r="H1065" s="59" t="n">
        <x:v>327</x:v>
      </x:c>
      <x:c r="I1065" s="59" t="n">
        <x:v>10</x:v>
      </x:c>
      <x:c r="J1065" s="60" t="n">
        <x:f>'参数'!$C$4</x:f>
        <x:v>120</x:v>
      </x:c>
      <x:c r="K1065" s="60" t="n">
        <x:f>'参数'!$D$4</x:f>
        <x:v>180</x:v>
      </x:c>
      <x:c r="L1065" s="60" t="n">
        <x:f>H1065+I1065+J1065</x:f>
        <x:v>457</x:v>
      </x:c>
      <x:c r="M1065" s="60" t="n">
        <x:f>L1065+K1065</x:f>
        <x:v>637</x:v>
      </x:c>
      <x:c r="N1065" s="60" t="n">
        <x:f>'参数'!$B$10</x:f>
        <x:v>1</x:v>
      </x:c>
      <x:c r="O1065" s="60" t="n">
        <x:f>N1065*'参数'!$B$11</x:f>
        <x:v>2</x:v>
      </x:c>
      <x:c r="P1065" s="60" t="n">
        <x:f>N1065*'参数'!$B$12</x:f>
        <x:v>1</x:v>
      </x:c>
      <x:c r="Q1065" t="str">
        <x:f>C1065&amp;"d"</x:f>
        <x:v>C45d</x:v>
      </x:c>
      <x:c r="R1065" t="str">
        <x:f>C1065&amp;"p"</x:f>
        <x:v>C45p</x:v>
      </x:c>
      <x:c r="S1065" t="str">
        <x:f>IF(AND(L1065&gt;=H1065+I1065+J1065,M1065&gt;L1065,F1065&lt;&gt;""),"PASS","FAIL")</x:f>
        <x:v>PASS</x:v>
      </x:c>
      <x:c r="T1065" t="n">
        <x:v>3</x:v>
      </x:c>
      <x:c r="U1065" t="str">
        <x:v>pickup_after_delivery_completion_plus_usage_lag</x:v>
      </x:c>
    </x:row>
    <x:row r="1066">
      <x:c r="A1066" t="str">
        <x:v>Set2_100-5-2</x:v>
      </x:c>
      <x:c r="B1066" t="str">
        <x:v>short_same_day</x:v>
      </x:c>
      <x:c r="C1066" t="str">
        <x:v>C46</x:v>
      </x:c>
      <x:c r="D1066" s="59" t="n">
        <x:v>10</x:v>
      </x:c>
      <x:c r="E1066" s="59" t="n">
        <x:v>14</x:v>
      </x:c>
      <x:c r="F1066" s="59" t="str">
        <x:v>S4</x:v>
      </x:c>
      <x:c r="G1066" s="59" t="n">
        <x:v>396</x:v>
      </x:c>
      <x:c r="H1066" s="59" t="n">
        <x:v>420</x:v>
      </x:c>
      <x:c r="I1066" s="59" t="n">
        <x:v>10</x:v>
      </x:c>
      <x:c r="J1066" s="60" t="n">
        <x:f>'参数'!$C$4</x:f>
        <x:v>120</x:v>
      </x:c>
      <x:c r="K1066" s="60" t="n">
        <x:f>'参数'!$D$4</x:f>
        <x:v>180</x:v>
      </x:c>
      <x:c r="L1066" s="60" t="n">
        <x:f>H1066+I1066+J1066</x:f>
        <x:v>550</x:v>
      </x:c>
      <x:c r="M1066" s="60" t="n">
        <x:f>L1066+K1066</x:f>
        <x:v>730</x:v>
      </x:c>
      <x:c r="N1066" s="60" t="n">
        <x:f>'参数'!$B$10</x:f>
        <x:v>1</x:v>
      </x:c>
      <x:c r="O1066" s="60" t="n">
        <x:f>N1066*'参数'!$B$11</x:f>
        <x:v>2</x:v>
      </x:c>
      <x:c r="P1066" s="60" t="n">
        <x:f>N1066*'参数'!$B$12</x:f>
        <x:v>1</x:v>
      </x:c>
      <x:c r="Q1066" t="str">
        <x:f>C1066&amp;"d"</x:f>
        <x:v>C46d</x:v>
      </x:c>
      <x:c r="R1066" t="str">
        <x:f>C1066&amp;"p"</x:f>
        <x:v>C46p</x:v>
      </x:c>
      <x:c r="S1066" t="str">
        <x:f>IF(AND(L1066&gt;=H1066+I1066+J1066,M1066&gt;L1066,F1066&lt;&gt;""),"PASS","FAIL")</x:f>
        <x:v>PASS</x:v>
      </x:c>
      <x:c r="T1066" t="n">
        <x:v>2</x:v>
      </x:c>
      <x:c r="U1066" t="str">
        <x:v>pickup_after_delivery_completion_plus_usage_lag</x:v>
      </x:c>
    </x:row>
    <x:row r="1067">
      <x:c r="A1067" t="str">
        <x:v>Set2_100-5-2</x:v>
      </x:c>
      <x:c r="B1067" t="str">
        <x:v>short_same_day</x:v>
      </x:c>
      <x:c r="C1067" t="str">
        <x:v>C47</x:v>
      </x:c>
      <x:c r="D1067" s="59" t="n">
        <x:v>26</x:v>
      </x:c>
      <x:c r="E1067" s="59" t="n">
        <x:v>4</x:v>
      </x:c>
      <x:c r="F1067" s="59" t="str">
        <x:v>S4</x:v>
      </x:c>
      <x:c r="G1067" s="59" t="n">
        <x:v>284</x:v>
      </x:c>
      <x:c r="H1067" s="59" t="n">
        <x:v>300</x:v>
      </x:c>
      <x:c r="I1067" s="59" t="n">
        <x:v>10</x:v>
      </x:c>
      <x:c r="J1067" s="60" t="n">
        <x:f>'参数'!$C$4</x:f>
        <x:v>120</x:v>
      </x:c>
      <x:c r="K1067" s="60" t="n">
        <x:f>'参数'!$D$4</x:f>
        <x:v>180</x:v>
      </x:c>
      <x:c r="L1067" s="60" t="n">
        <x:f>H1067+I1067+J1067</x:f>
        <x:v>430</x:v>
      </x:c>
      <x:c r="M1067" s="60" t="n">
        <x:f>L1067+K1067</x:f>
        <x:v>610</x:v>
      </x:c>
      <x:c r="N1067" s="60" t="n">
        <x:f>'参数'!$B$10</x:f>
        <x:v>1</x:v>
      </x:c>
      <x:c r="O1067" s="60" t="n">
        <x:f>N1067*'参数'!$B$11</x:f>
        <x:v>2</x:v>
      </x:c>
      <x:c r="P1067" s="60" t="n">
        <x:f>N1067*'参数'!$B$12</x:f>
        <x:v>1</x:v>
      </x:c>
      <x:c r="Q1067" t="str">
        <x:f>C1067&amp;"d"</x:f>
        <x:v>C47d</x:v>
      </x:c>
      <x:c r="R1067" t="str">
        <x:f>C1067&amp;"p"</x:f>
        <x:v>C47p</x:v>
      </x:c>
      <x:c r="S1067" t="str">
        <x:f>IF(AND(L1067&gt;=H1067+I1067+J1067,M1067&gt;L1067,F1067&lt;&gt;""),"PASS","FAIL")</x:f>
        <x:v>PASS</x:v>
      </x:c>
      <x:c r="T1067" t="n">
        <x:v>6</x:v>
      </x:c>
      <x:c r="U1067" t="str">
        <x:v>pickup_after_delivery_completion_plus_usage_lag</x:v>
      </x:c>
    </x:row>
    <x:row r="1068">
      <x:c r="A1068" t="str">
        <x:v>Set2_100-5-2</x:v>
      </x:c>
      <x:c r="B1068" t="str">
        <x:v>short_same_day</x:v>
      </x:c>
      <x:c r="C1068" t="str">
        <x:v>C48</x:v>
      </x:c>
      <x:c r="D1068" s="59" t="n">
        <x:v>25</x:v>
      </x:c>
      <x:c r="E1068" s="59" t="n">
        <x:v>22</x:v>
      </x:c>
      <x:c r="F1068" s="59" t="str">
        <x:v>S1</x:v>
      </x:c>
      <x:c r="G1068" s="59" t="n">
        <x:v>367</x:v>
      </x:c>
      <x:c r="H1068" s="59" t="n">
        <x:v>393</x:v>
      </x:c>
      <x:c r="I1068" s="59" t="n">
        <x:v>10</x:v>
      </x:c>
      <x:c r="J1068" s="60" t="n">
        <x:f>'参数'!$C$4</x:f>
        <x:v>120</x:v>
      </x:c>
      <x:c r="K1068" s="60" t="n">
        <x:f>'参数'!$D$4</x:f>
        <x:v>180</x:v>
      </x:c>
      <x:c r="L1068" s="60" t="n">
        <x:f>H1068+I1068+J1068</x:f>
        <x:v>523</x:v>
      </x:c>
      <x:c r="M1068" s="60" t="n">
        <x:f>L1068+K1068</x:f>
        <x:v>703</x:v>
      </x:c>
      <x:c r="N1068" s="60" t="n">
        <x:f>'参数'!$B$10</x:f>
        <x:v>1</x:v>
      </x:c>
      <x:c r="O1068" s="60" t="n">
        <x:f>N1068*'参数'!$B$11</x:f>
        <x:v>2</x:v>
      </x:c>
      <x:c r="P1068" s="60" t="n">
        <x:f>N1068*'参数'!$B$12</x:f>
        <x:v>1</x:v>
      </x:c>
      <x:c r="Q1068" t="str">
        <x:f>C1068&amp;"d"</x:f>
        <x:v>C48d</x:v>
      </x:c>
      <x:c r="R1068" t="str">
        <x:f>C1068&amp;"p"</x:f>
        <x:v>C48p</x:v>
      </x:c>
      <x:c r="S1068" t="str">
        <x:f>IF(AND(L1068&gt;=H1068+I1068+J1068,M1068&gt;L1068,F1068&lt;&gt;""),"PASS","FAIL")</x:f>
        <x:v>PASS</x:v>
      </x:c>
      <x:c r="T1068" t="n">
        <x:v>5</x:v>
      </x:c>
      <x:c r="U1068" t="str">
        <x:v>pickup_after_delivery_completion_plus_usage_lag</x:v>
      </x:c>
    </x:row>
    <x:row r="1069">
      <x:c r="A1069" t="str">
        <x:v>Set2_100-5-2</x:v>
      </x:c>
      <x:c r="B1069" t="str">
        <x:v>short_same_day</x:v>
      </x:c>
      <x:c r="C1069" t="str">
        <x:v>C49</x:v>
      </x:c>
      <x:c r="D1069" s="59" t="n">
        <x:v>26</x:v>
      </x:c>
      <x:c r="E1069" s="59" t="n">
        <x:v>14</x:v>
      </x:c>
      <x:c r="F1069" s="59" t="str">
        <x:v>S1</x:v>
      </x:c>
      <x:c r="G1069" s="59" t="n">
        <x:v>157</x:v>
      </x:c>
      <x:c r="H1069" s="59" t="n">
        <x:v>195</x:v>
      </x:c>
      <x:c r="I1069" s="59" t="n">
        <x:v>10</x:v>
      </x:c>
      <x:c r="J1069" s="60" t="n">
        <x:f>'参数'!$C$4</x:f>
        <x:v>120</x:v>
      </x:c>
      <x:c r="K1069" s="60" t="n">
        <x:f>'参数'!$D$4</x:f>
        <x:v>180</x:v>
      </x:c>
      <x:c r="L1069" s="60" t="n">
        <x:f>H1069+I1069+J1069</x:f>
        <x:v>325</x:v>
      </x:c>
      <x:c r="M1069" s="60" t="n">
        <x:f>L1069+K1069</x:f>
        <x:v>505</x:v>
      </x:c>
      <x:c r="N1069" s="60" t="n">
        <x:f>'参数'!$B$10</x:f>
        <x:v>1</x:v>
      </x:c>
      <x:c r="O1069" s="60" t="n">
        <x:f>N1069*'参数'!$B$11</x:f>
        <x:v>2</x:v>
      </x:c>
      <x:c r="P1069" s="60" t="n">
        <x:f>N1069*'参数'!$B$12</x:f>
        <x:v>1</x:v>
      </x:c>
      <x:c r="Q1069" t="str">
        <x:f>C1069&amp;"d"</x:f>
        <x:v>C49d</x:v>
      </x:c>
      <x:c r="R1069" t="str">
        <x:f>C1069&amp;"p"</x:f>
        <x:v>C49p</x:v>
      </x:c>
      <x:c r="S1069" t="str">
        <x:f>IF(AND(L1069&gt;=H1069+I1069+J1069,M1069&gt;L1069,F1069&lt;&gt;""),"PASS","FAIL")</x:f>
        <x:v>PASS</x:v>
      </x:c>
      <x:c r="T1069" t="n">
        <x:v>5</x:v>
      </x:c>
      <x:c r="U1069" t="str">
        <x:v>pickup_after_delivery_completion_plus_usage_lag</x:v>
      </x:c>
    </x:row>
    <x:row r="1070">
      <x:c r="A1070" t="str">
        <x:v>Set2_100-5-2</x:v>
      </x:c>
      <x:c r="B1070" t="str">
        <x:v>short_same_day</x:v>
      </x:c>
      <x:c r="C1070" t="str">
        <x:v>C50</x:v>
      </x:c>
      <x:c r="D1070" s="59" t="n">
        <x:v>38</x:v>
      </x:c>
      <x:c r="E1070" s="59" t="n">
        <x:v>43</x:v>
      </x:c>
      <x:c r="F1070" s="59" t="str">
        <x:v>S2</x:v>
      </x:c>
      <x:c r="G1070" s="59" t="n">
        <x:v>435</x:v>
      </x:c>
      <x:c r="H1070" s="59" t="n">
        <x:v>449</x:v>
      </x:c>
      <x:c r="I1070" s="59" t="n">
        <x:v>10</x:v>
      </x:c>
      <x:c r="J1070" s="60" t="n">
        <x:f>'参数'!$C$4</x:f>
        <x:v>120</x:v>
      </x:c>
      <x:c r="K1070" s="60" t="n">
        <x:f>'参数'!$D$4</x:f>
        <x:v>180</x:v>
      </x:c>
      <x:c r="L1070" s="60" t="n">
        <x:f>H1070+I1070+J1070</x:f>
        <x:v>579</x:v>
      </x:c>
      <x:c r="M1070" s="60" t="n">
        <x:f>L1070+K1070</x:f>
        <x:v>759</x:v>
      </x:c>
      <x:c r="N1070" s="60" t="n">
        <x:f>'参数'!$B$10</x:f>
        <x:v>1</x:v>
      </x:c>
      <x:c r="O1070" s="60" t="n">
        <x:f>N1070*'参数'!$B$11</x:f>
        <x:v>2</x:v>
      </x:c>
      <x:c r="P1070" s="60" t="n">
        <x:f>N1070*'参数'!$B$12</x:f>
        <x:v>1</x:v>
      </x:c>
      <x:c r="Q1070" t="str">
        <x:f>C1070&amp;"d"</x:f>
        <x:v>C50d</x:v>
      </x:c>
      <x:c r="R1070" t="str">
        <x:f>C1070&amp;"p"</x:f>
        <x:v>C50p</x:v>
      </x:c>
      <x:c r="S1070" t="str">
        <x:f>IF(AND(L1070&gt;=H1070+I1070+J1070,M1070&gt;L1070,F1070&lt;&gt;""),"PASS","FAIL")</x:f>
        <x:v>PASS</x:v>
      </x:c>
      <x:c r="T1070" t="n">
        <x:v>11</x:v>
      </x:c>
      <x:c r="U1070" t="str">
        <x:v>pickup_after_delivery_completion_plus_usage_lag</x:v>
      </x:c>
    </x:row>
    <x:row r="1071">
      <x:c r="A1071" t="str">
        <x:v>Set2_100-5-2</x:v>
      </x:c>
      <x:c r="B1071" t="str">
        <x:v>short_same_day</x:v>
      </x:c>
      <x:c r="C1071" t="str">
        <x:v>C51</x:v>
      </x:c>
      <x:c r="D1071" s="59" t="n">
        <x:v>37</x:v>
      </x:c>
      <x:c r="E1071" s="59" t="n">
        <x:v>30</x:v>
      </x:c>
      <x:c r="F1071" s="59" t="str">
        <x:v>S1</x:v>
      </x:c>
      <x:c r="G1071" s="59" t="n">
        <x:v>336</x:v>
      </x:c>
      <x:c r="H1071" s="59" t="n">
        <x:v>366</x:v>
      </x:c>
      <x:c r="I1071" s="59" t="n">
        <x:v>10</x:v>
      </x:c>
      <x:c r="J1071" s="60" t="n">
        <x:f>'参数'!$C$4</x:f>
        <x:v>120</x:v>
      </x:c>
      <x:c r="K1071" s="60" t="n">
        <x:f>'参数'!$D$4</x:f>
        <x:v>180</x:v>
      </x:c>
      <x:c r="L1071" s="60" t="n">
        <x:f>H1071+I1071+J1071</x:f>
        <x:v>496</x:v>
      </x:c>
      <x:c r="M1071" s="60" t="n">
        <x:f>L1071+K1071</x:f>
        <x:v>676</x:v>
      </x:c>
      <x:c r="N1071" s="60" t="n">
        <x:f>'参数'!$B$10</x:f>
        <x:v>1</x:v>
      </x:c>
      <x:c r="O1071" s="60" t="n">
        <x:f>N1071*'参数'!$B$11</x:f>
        <x:v>2</x:v>
      </x:c>
      <x:c r="P1071" s="60" t="n">
        <x:f>N1071*'参数'!$B$12</x:f>
        <x:v>1</x:v>
      </x:c>
      <x:c r="Q1071" t="str">
        <x:f>C1071&amp;"d"</x:f>
        <x:v>C51d</x:v>
      </x:c>
      <x:c r="R1071" t="str">
        <x:f>C1071&amp;"p"</x:f>
        <x:v>C51p</x:v>
      </x:c>
      <x:c r="S1071" t="str">
        <x:f>IF(AND(L1071&gt;=H1071+I1071+J1071,M1071&gt;L1071,F1071&lt;&gt;""),"PASS","FAIL")</x:f>
        <x:v>PASS</x:v>
      </x:c>
      <x:c r="T1071" t="n">
        <x:v>16</x:v>
      </x:c>
      <x:c r="U1071" t="str">
        <x:v>pickup_after_delivery_completion_plus_usage_lag</x:v>
      </x:c>
    </x:row>
    <x:row r="1072">
      <x:c r="A1072" t="str">
        <x:v>Set2_100-5-2</x:v>
      </x:c>
      <x:c r="B1072" t="str">
        <x:v>short_same_day</x:v>
      </x:c>
      <x:c r="C1072" t="str">
        <x:v>C52</x:v>
      </x:c>
      <x:c r="D1072" s="59" t="n">
        <x:v>37</x:v>
      </x:c>
      <x:c r="E1072" s="59" t="n">
        <x:v>48</x:v>
      </x:c>
      <x:c r="F1072" s="59" t="str">
        <x:v>S2</x:v>
      </x:c>
      <x:c r="G1072" s="59" t="n">
        <x:v>119</x:v>
      </x:c>
      <x:c r="H1072" s="59" t="n">
        <x:v>147</x:v>
      </x:c>
      <x:c r="I1072" s="59" t="n">
        <x:v>10</x:v>
      </x:c>
      <x:c r="J1072" s="60" t="n">
        <x:f>'参数'!$C$4</x:f>
        <x:v>120</x:v>
      </x:c>
      <x:c r="K1072" s="60" t="n">
        <x:f>'参数'!$D$4</x:f>
        <x:v>180</x:v>
      </x:c>
      <x:c r="L1072" s="60" t="n">
        <x:f>H1072+I1072+J1072</x:f>
        <x:v>277</x:v>
      </x:c>
      <x:c r="M1072" s="60" t="n">
        <x:f>L1072+K1072</x:f>
        <x:v>457</x:v>
      </x:c>
      <x:c r="N1072" s="60" t="n">
        <x:f>'参数'!$B$10</x:f>
        <x:v>1</x:v>
      </x:c>
      <x:c r="O1072" s="60" t="n">
        <x:f>N1072*'参数'!$B$11</x:f>
        <x:v>2</x:v>
      </x:c>
      <x:c r="P1072" s="60" t="n">
        <x:f>N1072*'参数'!$B$12</x:f>
        <x:v>1</x:v>
      </x:c>
      <x:c r="Q1072" t="str">
        <x:f>C1072&amp;"d"</x:f>
        <x:v>C52d</x:v>
      </x:c>
      <x:c r="R1072" t="str">
        <x:f>C1072&amp;"p"</x:f>
        <x:v>C52p</x:v>
      </x:c>
      <x:c r="S1072" t="str">
        <x:f>IF(AND(L1072&gt;=H1072+I1072+J1072,M1072&gt;L1072,F1072&lt;&gt;""),"PASS","FAIL")</x:f>
        <x:v>PASS</x:v>
      </x:c>
      <x:c r="T1072" t="n">
        <x:v>5</x:v>
      </x:c>
      <x:c r="U1072" t="str">
        <x:v>pickup_after_delivery_completion_plus_usage_lag</x:v>
      </x:c>
    </x:row>
    <x:row r="1073">
      <x:c r="A1073" t="str">
        <x:v>Set2_100-5-2</x:v>
      </x:c>
      <x:c r="B1073" t="str">
        <x:v>short_same_day</x:v>
      </x:c>
      <x:c r="C1073" t="str">
        <x:v>C53</x:v>
      </x:c>
      <x:c r="D1073" s="59" t="n">
        <x:v>34</x:v>
      </x:c>
      <x:c r="E1073" s="59" t="n">
        <x:v>39</x:v>
      </x:c>
      <x:c r="F1073" s="59" t="str">
        <x:v>S2</x:v>
      </x:c>
      <x:c r="G1073" s="59" t="n">
        <x:v>195</x:v>
      </x:c>
      <x:c r="H1073" s="59" t="n">
        <x:v>217</x:v>
      </x:c>
      <x:c r="I1073" s="59" t="n">
        <x:v>10</x:v>
      </x:c>
      <x:c r="J1073" s="60" t="n">
        <x:f>'参数'!$C$4</x:f>
        <x:v>120</x:v>
      </x:c>
      <x:c r="K1073" s="60" t="n">
        <x:f>'参数'!$D$4</x:f>
        <x:v>180</x:v>
      </x:c>
      <x:c r="L1073" s="60" t="n">
        <x:f>H1073+I1073+J1073</x:f>
        <x:v>347</x:v>
      </x:c>
      <x:c r="M1073" s="60" t="n">
        <x:f>L1073+K1073</x:f>
        <x:v>527</x:v>
      </x:c>
      <x:c r="N1073" s="60" t="n">
        <x:f>'参数'!$B$10</x:f>
        <x:v>1</x:v>
      </x:c>
      <x:c r="O1073" s="60" t="n">
        <x:f>N1073*'参数'!$B$11</x:f>
        <x:v>2</x:v>
      </x:c>
      <x:c r="P1073" s="60" t="n">
        <x:f>N1073*'参数'!$B$12</x:f>
        <x:v>1</x:v>
      </x:c>
      <x:c r="Q1073" t="str">
        <x:f>C1073&amp;"d"</x:f>
        <x:v>C53d</x:v>
      </x:c>
      <x:c r="R1073" t="str">
        <x:f>C1073&amp;"p"</x:f>
        <x:v>C53p</x:v>
      </x:c>
      <x:c r="S1073" t="str">
        <x:f>IF(AND(L1073&gt;=H1073+I1073+J1073,M1073&gt;L1073,F1073&lt;&gt;""),"PASS","FAIL")</x:f>
        <x:v>PASS</x:v>
      </x:c>
      <x:c r="T1073" t="n">
        <x:v>5</x:v>
      </x:c>
      <x:c r="U1073" t="str">
        <x:v>pickup_after_delivery_completion_plus_usage_lag</x:v>
      </x:c>
    </x:row>
    <x:row r="1074">
      <x:c r="A1074" t="str">
        <x:v>Set2_100-5-2</x:v>
      </x:c>
      <x:c r="B1074" t="str">
        <x:v>short_same_day</x:v>
      </x:c>
      <x:c r="C1074" t="str">
        <x:v>C54</x:v>
      </x:c>
      <x:c r="D1074" s="59" t="n">
        <x:v>35</x:v>
      </x:c>
      <x:c r="E1074" s="59" t="n">
        <x:v>49</x:v>
      </x:c>
      <x:c r="F1074" s="59" t="str">
        <x:v>S2</x:v>
      </x:c>
      <x:c r="G1074" s="59" t="n">
        <x:v>549</x:v>
      </x:c>
      <x:c r="H1074" s="59" t="n">
        <x:v>587</x:v>
      </x:c>
      <x:c r="I1074" s="59" t="n">
        <x:v>10</x:v>
      </x:c>
      <x:c r="J1074" s="60" t="n">
        <x:f>'参数'!$C$4</x:f>
        <x:v>120</x:v>
      </x:c>
      <x:c r="K1074" s="60" t="n">
        <x:f>'参数'!$D$4</x:f>
        <x:v>180</x:v>
      </x:c>
      <x:c r="L1074" s="60" t="n">
        <x:f>H1074+I1074+J1074</x:f>
        <x:v>717</x:v>
      </x:c>
      <x:c r="M1074" s="60" t="n">
        <x:f>L1074+K1074</x:f>
        <x:v>897</x:v>
      </x:c>
      <x:c r="N1074" s="60" t="n">
        <x:f>'参数'!$B$10</x:f>
        <x:v>1</x:v>
      </x:c>
      <x:c r="O1074" s="60" t="n">
        <x:f>N1074*'参数'!$B$11</x:f>
        <x:v>2</x:v>
      </x:c>
      <x:c r="P1074" s="60" t="n">
        <x:f>N1074*'参数'!$B$12</x:f>
        <x:v>1</x:v>
      </x:c>
      <x:c r="Q1074" t="str">
        <x:f>C1074&amp;"d"</x:f>
        <x:v>C54d</x:v>
      </x:c>
      <x:c r="R1074" t="str">
        <x:f>C1074&amp;"p"</x:f>
        <x:v>C54p</x:v>
      </x:c>
      <x:c r="S1074" t="str">
        <x:f>IF(AND(L1074&gt;=H1074+I1074+J1074,M1074&gt;L1074,F1074&lt;&gt;""),"PASS","FAIL")</x:f>
        <x:v>PASS</x:v>
      </x:c>
      <x:c r="T1074" t="n">
        <x:v>7</x:v>
      </x:c>
      <x:c r="U1074" t="str">
        <x:v>pickup_after_delivery_completion_plus_usage_lag</x:v>
      </x:c>
    </x:row>
    <x:row r="1075">
      <x:c r="A1075" t="str">
        <x:v>Set2_100-5-2</x:v>
      </x:c>
      <x:c r="B1075" t="str">
        <x:v>short_same_day</x:v>
      </x:c>
      <x:c r="C1075" t="str">
        <x:v>C55</x:v>
      </x:c>
      <x:c r="D1075" s="59" t="n">
        <x:v>50</x:v>
      </x:c>
      <x:c r="E1075" s="59" t="n">
        <x:v>32</x:v>
      </x:c>
      <x:c r="F1075" s="59" t="str">
        <x:v>S1</x:v>
      </x:c>
      <x:c r="G1075" s="59" t="n">
        <x:v>385</x:v>
      </x:c>
      <x:c r="H1075" s="59" t="n">
        <x:v>399</x:v>
      </x:c>
      <x:c r="I1075" s="59" t="n">
        <x:v>10</x:v>
      </x:c>
      <x:c r="J1075" s="60" t="n">
        <x:f>'参数'!$C$4</x:f>
        <x:v>120</x:v>
      </x:c>
      <x:c r="K1075" s="60" t="n">
        <x:f>'参数'!$D$4</x:f>
        <x:v>180</x:v>
      </x:c>
      <x:c r="L1075" s="60" t="n">
        <x:f>H1075+I1075+J1075</x:f>
        <x:v>529</x:v>
      </x:c>
      <x:c r="M1075" s="60" t="n">
        <x:f>L1075+K1075</x:f>
        <x:v>709</x:v>
      </x:c>
      <x:c r="N1075" s="60" t="n">
        <x:f>'参数'!$B$10</x:f>
        <x:v>1</x:v>
      </x:c>
      <x:c r="O1075" s="60" t="n">
        <x:f>N1075*'参数'!$B$11</x:f>
        <x:v>2</x:v>
      </x:c>
      <x:c r="P1075" s="60" t="n">
        <x:f>N1075*'参数'!$B$12</x:f>
        <x:v>1</x:v>
      </x:c>
      <x:c r="Q1075" t="str">
        <x:f>C1075&amp;"d"</x:f>
        <x:v>C55d</x:v>
      </x:c>
      <x:c r="R1075" t="str">
        <x:f>C1075&amp;"p"</x:f>
        <x:v>C55p</x:v>
      </x:c>
      <x:c r="S1075" t="str">
        <x:f>IF(AND(L1075&gt;=H1075+I1075+J1075,M1075&gt;L1075,F1075&lt;&gt;""),"PASS","FAIL")</x:f>
        <x:v>PASS</x:v>
      </x:c>
      <x:c r="T1075" t="n">
        <x:v>9</x:v>
      </x:c>
      <x:c r="U1075" t="str">
        <x:v>pickup_after_delivery_completion_plus_usage_lag</x:v>
      </x:c>
    </x:row>
    <x:row r="1076">
      <x:c r="A1076" t="str">
        <x:v>Set2_100-5-2</x:v>
      </x:c>
      <x:c r="B1076" t="str">
        <x:v>short_same_day</x:v>
      </x:c>
      <x:c r="C1076" t="str">
        <x:v>C56</x:v>
      </x:c>
      <x:c r="D1076" s="59" t="n">
        <x:v>39</x:v>
      </x:c>
      <x:c r="E1076" s="59" t="n">
        <x:v>27</x:v>
      </x:c>
      <x:c r="F1076" s="59" t="str">
        <x:v>S1</x:v>
      </x:c>
      <x:c r="G1076" s="59" t="n">
        <x:v>351</x:v>
      </x:c>
      <x:c r="H1076" s="59" t="n">
        <x:v>371</x:v>
      </x:c>
      <x:c r="I1076" s="59" t="n">
        <x:v>10</x:v>
      </x:c>
      <x:c r="J1076" s="60" t="n">
        <x:f>'参数'!$C$4</x:f>
        <x:v>120</x:v>
      </x:c>
      <x:c r="K1076" s="60" t="n">
        <x:f>'参数'!$D$4</x:f>
        <x:v>180</x:v>
      </x:c>
      <x:c r="L1076" s="60" t="n">
        <x:f>H1076+I1076+J1076</x:f>
        <x:v>501</x:v>
      </x:c>
      <x:c r="M1076" s="60" t="n">
        <x:f>L1076+K1076</x:f>
        <x:v>681</x:v>
      </x:c>
      <x:c r="N1076" s="60" t="n">
        <x:f>'参数'!$B$10</x:f>
        <x:v>1</x:v>
      </x:c>
      <x:c r="O1076" s="60" t="n">
        <x:f>N1076*'参数'!$B$11</x:f>
        <x:v>2</x:v>
      </x:c>
      <x:c r="P1076" s="60" t="n">
        <x:f>N1076*'参数'!$B$12</x:f>
        <x:v>1</x:v>
      </x:c>
      <x:c r="Q1076" t="str">
        <x:f>C1076&amp;"d"</x:f>
        <x:v>C56d</x:v>
      </x:c>
      <x:c r="R1076" t="str">
        <x:f>C1076&amp;"p"</x:f>
        <x:v>C56p</x:v>
      </x:c>
      <x:c r="S1076" t="str">
        <x:f>IF(AND(L1076&gt;=H1076+I1076+J1076,M1076&gt;L1076,F1076&lt;&gt;""),"PASS","FAIL")</x:f>
        <x:v>PASS</x:v>
      </x:c>
      <x:c r="T1076" t="n">
        <x:v>13</x:v>
      </x:c>
      <x:c r="U1076" t="str">
        <x:v>pickup_after_delivery_completion_plus_usage_lag</x:v>
      </x:c>
    </x:row>
    <x:row r="1077">
      <x:c r="A1077" t="str">
        <x:v>Set2_100-5-2</x:v>
      </x:c>
      <x:c r="B1077" t="str">
        <x:v>short_same_day</x:v>
      </x:c>
      <x:c r="C1077" t="str">
        <x:v>C57</x:v>
      </x:c>
      <x:c r="D1077" s="59" t="n">
        <x:v>27</x:v>
      </x:c>
      <x:c r="E1077" s="59" t="n">
        <x:v>25</x:v>
      </x:c>
      <x:c r="F1077" s="59" t="str">
        <x:v>S1</x:v>
      </x:c>
      <x:c r="G1077" s="59" t="n">
        <x:v>237</x:v>
      </x:c>
      <x:c r="H1077" s="59" t="n">
        <x:v>257</x:v>
      </x:c>
      <x:c r="I1077" s="59" t="n">
        <x:v>10</x:v>
      </x:c>
      <x:c r="J1077" s="60" t="n">
        <x:f>'参数'!$C$4</x:f>
        <x:v>120</x:v>
      </x:c>
      <x:c r="K1077" s="60" t="n">
        <x:f>'参数'!$D$4</x:f>
        <x:v>180</x:v>
      </x:c>
      <x:c r="L1077" s="60" t="n">
        <x:f>H1077+I1077+J1077</x:f>
        <x:v>387</x:v>
      </x:c>
      <x:c r="M1077" s="60" t="n">
        <x:f>L1077+K1077</x:f>
        <x:v>567</x:v>
      </x:c>
      <x:c r="N1077" s="60" t="n">
        <x:f>'参数'!$B$10</x:f>
        <x:v>1</x:v>
      </x:c>
      <x:c r="O1077" s="60" t="n">
        <x:f>N1077*'参数'!$B$11</x:f>
        <x:v>2</x:v>
      </x:c>
      <x:c r="P1077" s="60" t="n">
        <x:f>N1077*'参数'!$B$12</x:f>
        <x:v>1</x:v>
      </x:c>
      <x:c r="Q1077" t="str">
        <x:f>C1077&amp;"d"</x:f>
        <x:v>C57d</x:v>
      </x:c>
      <x:c r="R1077" t="str">
        <x:f>C1077&amp;"p"</x:f>
        <x:v>C57p</x:v>
      </x:c>
      <x:c r="S1077" t="str">
        <x:f>IF(AND(L1077&gt;=H1077+I1077+J1077,M1077&gt;L1077,F1077&lt;&gt;""),"PASS","FAIL")</x:f>
        <x:v>PASS</x:v>
      </x:c>
      <x:c r="T1077" t="n">
        <x:v>6</x:v>
      </x:c>
      <x:c r="U1077" t="str">
        <x:v>pickup_after_delivery_completion_plus_usage_lag</x:v>
      </x:c>
    </x:row>
    <x:row r="1078">
      <x:c r="A1078" t="str">
        <x:v>Set2_100-5-2</x:v>
      </x:c>
      <x:c r="B1078" t="str">
        <x:v>short_same_day</x:v>
      </x:c>
      <x:c r="C1078" t="str">
        <x:v>C58</x:v>
      </x:c>
      <x:c r="D1078" s="59" t="n">
        <x:v>36</x:v>
      </x:c>
      <x:c r="E1078" s="59" t="n">
        <x:v>43</x:v>
      </x:c>
      <x:c r="F1078" s="59" t="str">
        <x:v>S2</x:v>
      </x:c>
      <x:c r="G1078" s="59" t="n">
        <x:v>522</x:v>
      </x:c>
      <x:c r="H1078" s="59" t="n">
        <x:v>552</x:v>
      </x:c>
      <x:c r="I1078" s="59" t="n">
        <x:v>10</x:v>
      </x:c>
      <x:c r="J1078" s="60" t="n">
        <x:f>'参数'!$C$4</x:f>
        <x:v>120</x:v>
      </x:c>
      <x:c r="K1078" s="60" t="n">
        <x:f>'参数'!$D$4</x:f>
        <x:v>180</x:v>
      </x:c>
      <x:c r="L1078" s="60" t="n">
        <x:f>H1078+I1078+J1078</x:f>
        <x:v>682</x:v>
      </x:c>
      <x:c r="M1078" s="60" t="n">
        <x:f>L1078+K1078</x:f>
        <x:v>862</x:v>
      </x:c>
      <x:c r="N1078" s="60" t="n">
        <x:f>'参数'!$B$10</x:f>
        <x:v>1</x:v>
      </x:c>
      <x:c r="O1078" s="60" t="n">
        <x:f>N1078*'参数'!$B$11</x:f>
        <x:v>2</x:v>
      </x:c>
      <x:c r="P1078" s="60" t="n">
        <x:f>N1078*'参数'!$B$12</x:f>
        <x:v>1</x:v>
      </x:c>
      <x:c r="Q1078" t="str">
        <x:f>C1078&amp;"d"</x:f>
        <x:v>C58d</x:v>
      </x:c>
      <x:c r="R1078" t="str">
        <x:f>C1078&amp;"p"</x:f>
        <x:v>C58p</x:v>
      </x:c>
      <x:c r="S1078" t="str">
        <x:f>IF(AND(L1078&gt;=H1078+I1078+J1078,M1078&gt;L1078,F1078&lt;&gt;""),"PASS","FAIL")</x:f>
        <x:v>PASS</x:v>
      </x:c>
      <x:c r="T1078" t="n">
        <x:v>9</x:v>
      </x:c>
      <x:c r="U1078" t="str">
        <x:v>pickup_after_delivery_completion_plus_usage_lag</x:v>
      </x:c>
    </x:row>
    <x:row r="1079">
      <x:c r="A1079" t="str">
        <x:v>Set2_100-5-2</x:v>
      </x:c>
      <x:c r="B1079" t="str">
        <x:v>short_same_day</x:v>
      </x:c>
      <x:c r="C1079" t="str">
        <x:v>C59</x:v>
      </x:c>
      <x:c r="D1079" s="59" t="n">
        <x:v>32</x:v>
      </x:c>
      <x:c r="E1079" s="59" t="n">
        <x:v>25</x:v>
      </x:c>
      <x:c r="F1079" s="59" t="str">
        <x:v>S1</x:v>
      </x:c>
      <x:c r="G1079" s="59" t="n">
        <x:v>425</x:v>
      </x:c>
      <x:c r="H1079" s="59" t="n">
        <x:v>449</x:v>
      </x:c>
      <x:c r="I1079" s="59" t="n">
        <x:v>10</x:v>
      </x:c>
      <x:c r="J1079" s="60" t="n">
        <x:f>'参数'!$C$4</x:f>
        <x:v>120</x:v>
      </x:c>
      <x:c r="K1079" s="60" t="n">
        <x:f>'参数'!$D$4</x:f>
        <x:v>180</x:v>
      </x:c>
      <x:c r="L1079" s="60" t="n">
        <x:f>H1079+I1079+J1079</x:f>
        <x:v>579</x:v>
      </x:c>
      <x:c r="M1079" s="60" t="n">
        <x:f>L1079+K1079</x:f>
        <x:v>759</x:v>
      </x:c>
      <x:c r="N1079" s="60" t="n">
        <x:f>'参数'!$B$10</x:f>
        <x:v>1</x:v>
      </x:c>
      <x:c r="O1079" s="60" t="n">
        <x:f>N1079*'参数'!$B$11</x:f>
        <x:v>2</x:v>
      </x:c>
      <x:c r="P1079" s="60" t="n">
        <x:f>N1079*'参数'!$B$12</x:f>
        <x:v>1</x:v>
      </x:c>
      <x:c r="Q1079" t="str">
        <x:f>C1079&amp;"d"</x:f>
        <x:v>C59d</x:v>
      </x:c>
      <x:c r="R1079" t="str">
        <x:f>C1079&amp;"p"</x:f>
        <x:v>C59p</x:v>
      </x:c>
      <x:c r="S1079" t="str">
        <x:f>IF(AND(L1079&gt;=H1079+I1079+J1079,M1079&gt;L1079,F1079&lt;&gt;""),"PASS","FAIL")</x:f>
        <x:v>PASS</x:v>
      </x:c>
      <x:c r="T1079" t="n">
        <x:v>3</x:v>
      </x:c>
      <x:c r="U1079" t="str">
        <x:v>pickup_after_delivery_completion_plus_usage_lag</x:v>
      </x:c>
    </x:row>
    <x:row r="1080">
      <x:c r="A1080" t="str">
        <x:v>Set2_100-5-2</x:v>
      </x:c>
      <x:c r="B1080" t="str">
        <x:v>short_same_day</x:v>
      </x:c>
      <x:c r="C1080" t="str">
        <x:v>C60</x:v>
      </x:c>
      <x:c r="D1080" s="59" t="n">
        <x:v>37</x:v>
      </x:c>
      <x:c r="E1080" s="59" t="n">
        <x:v>42</x:v>
      </x:c>
      <x:c r="F1080" s="59" t="str">
        <x:v>S2</x:v>
      </x:c>
      <x:c r="G1080" s="59" t="n">
        <x:v>161</x:v>
      </x:c>
      <x:c r="H1080" s="59" t="n">
        <x:v>189</x:v>
      </x:c>
      <x:c r="I1080" s="59" t="n">
        <x:v>10</x:v>
      </x:c>
      <x:c r="J1080" s="60" t="n">
        <x:f>'参数'!$C$4</x:f>
        <x:v>120</x:v>
      </x:c>
      <x:c r="K1080" s="60" t="n">
        <x:f>'参数'!$D$4</x:f>
        <x:v>180</x:v>
      </x:c>
      <x:c r="L1080" s="60" t="n">
        <x:f>H1080+I1080+J1080</x:f>
        <x:v>319</x:v>
      </x:c>
      <x:c r="M1080" s="60" t="n">
        <x:f>L1080+K1080</x:f>
        <x:v>499</x:v>
      </x:c>
      <x:c r="N1080" s="60" t="n">
        <x:f>'参数'!$B$10</x:f>
        <x:v>1</x:v>
      </x:c>
      <x:c r="O1080" s="60" t="n">
        <x:f>N1080*'参数'!$B$11</x:f>
        <x:v>2</x:v>
      </x:c>
      <x:c r="P1080" s="60" t="n">
        <x:f>N1080*'参数'!$B$12</x:f>
        <x:v>1</x:v>
      </x:c>
      <x:c r="Q1080" t="str">
        <x:f>C1080&amp;"d"</x:f>
        <x:v>C60d</x:v>
      </x:c>
      <x:c r="R1080" t="str">
        <x:f>C1080&amp;"p"</x:f>
        <x:v>C60p</x:v>
      </x:c>
      <x:c r="S1080" t="str">
        <x:f>IF(AND(L1080&gt;=H1080+I1080+J1080,M1080&gt;L1080,F1080&lt;&gt;""),"PASS","FAIL")</x:f>
        <x:v>PASS</x:v>
      </x:c>
      <x:c r="T1080" t="n">
        <x:v>17</x:v>
      </x:c>
      <x:c r="U1080" t="str">
        <x:v>pickup_after_delivery_completion_plus_usage_lag</x:v>
      </x:c>
    </x:row>
    <x:row r="1081">
      <x:c r="A1081" t="str">
        <x:v>Set2_100-5-2</x:v>
      </x:c>
      <x:c r="B1081" t="str">
        <x:v>short_same_day</x:v>
      </x:c>
      <x:c r="C1081" t="str">
        <x:v>C61</x:v>
      </x:c>
      <x:c r="D1081" s="59" t="n">
        <x:v>46</x:v>
      </x:c>
      <x:c r="E1081" s="59" t="n">
        <x:v>41</x:v>
      </x:c>
      <x:c r="F1081" s="59" t="str">
        <x:v>S2</x:v>
      </x:c>
      <x:c r="G1081" s="59" t="n">
        <x:v>356</x:v>
      </x:c>
      <x:c r="H1081" s="59" t="n">
        <x:v>374</x:v>
      </x:c>
      <x:c r="I1081" s="59" t="n">
        <x:v>10</x:v>
      </x:c>
      <x:c r="J1081" s="60" t="n">
        <x:f>'参数'!$C$4</x:f>
        <x:v>120</x:v>
      </x:c>
      <x:c r="K1081" s="60" t="n">
        <x:f>'参数'!$D$4</x:f>
        <x:v>180</x:v>
      </x:c>
      <x:c r="L1081" s="60" t="n">
        <x:f>H1081+I1081+J1081</x:f>
        <x:v>504</x:v>
      </x:c>
      <x:c r="M1081" s="60" t="n">
        <x:f>L1081+K1081</x:f>
        <x:v>684</x:v>
      </x:c>
      <x:c r="N1081" s="60" t="n">
        <x:f>'参数'!$B$10</x:f>
        <x:v>1</x:v>
      </x:c>
      <x:c r="O1081" s="60" t="n">
        <x:f>N1081*'参数'!$B$11</x:f>
        <x:v>2</x:v>
      </x:c>
      <x:c r="P1081" s="60" t="n">
        <x:f>N1081*'参数'!$B$12</x:f>
        <x:v>1</x:v>
      </x:c>
      <x:c r="Q1081" t="str">
        <x:f>C1081&amp;"d"</x:f>
        <x:v>C61d</x:v>
      </x:c>
      <x:c r="R1081" t="str">
        <x:f>C1081&amp;"p"</x:f>
        <x:v>C61p</x:v>
      </x:c>
      <x:c r="S1081" t="str">
        <x:f>IF(AND(L1081&gt;=H1081+I1081+J1081,M1081&gt;L1081,F1081&lt;&gt;""),"PASS","FAIL")</x:f>
        <x:v>PASS</x:v>
      </x:c>
      <x:c r="T1081" t="n">
        <x:v>17</x:v>
      </x:c>
      <x:c r="U1081" t="str">
        <x:v>pickup_after_delivery_completion_plus_usage_lag</x:v>
      </x:c>
    </x:row>
    <x:row r="1082">
      <x:c r="A1082" t="str">
        <x:v>Set2_100-5-2</x:v>
      </x:c>
      <x:c r="B1082" t="str">
        <x:v>short_same_day</x:v>
      </x:c>
      <x:c r="C1082" t="str">
        <x:v>C62</x:v>
      </x:c>
      <x:c r="D1082" s="59" t="n">
        <x:v>32</x:v>
      </x:c>
      <x:c r="E1082" s="59" t="n">
        <x:v>44</x:v>
      </x:c>
      <x:c r="F1082" s="59" t="str">
        <x:v>S2</x:v>
      </x:c>
      <x:c r="G1082" s="59" t="n">
        <x:v>138</x:v>
      </x:c>
      <x:c r="H1082" s="59" t="n">
        <x:v>164</x:v>
      </x:c>
      <x:c r="I1082" s="59" t="n">
        <x:v>10</x:v>
      </x:c>
      <x:c r="J1082" s="60" t="n">
        <x:f>'参数'!$C$4</x:f>
        <x:v>120</x:v>
      </x:c>
      <x:c r="K1082" s="60" t="n">
        <x:f>'参数'!$D$4</x:f>
        <x:v>180</x:v>
      </x:c>
      <x:c r="L1082" s="60" t="n">
        <x:f>H1082+I1082+J1082</x:f>
        <x:v>294</x:v>
      </x:c>
      <x:c r="M1082" s="60" t="n">
        <x:f>L1082+K1082</x:f>
        <x:v>474</x:v>
      </x:c>
      <x:c r="N1082" s="60" t="n">
        <x:f>'参数'!$B$10</x:f>
        <x:v>1</x:v>
      </x:c>
      <x:c r="O1082" s="60" t="n">
        <x:f>N1082*'参数'!$B$11</x:f>
        <x:v>2</x:v>
      </x:c>
      <x:c r="P1082" s="60" t="n">
        <x:f>N1082*'参数'!$B$12</x:f>
        <x:v>1</x:v>
      </x:c>
      <x:c r="Q1082" t="str">
        <x:f>C1082&amp;"d"</x:f>
        <x:v>C62d</x:v>
      </x:c>
      <x:c r="R1082" t="str">
        <x:f>C1082&amp;"p"</x:f>
        <x:v>C62p</x:v>
      </x:c>
      <x:c r="S1082" t="str">
        <x:f>IF(AND(L1082&gt;=H1082+I1082+J1082,M1082&gt;L1082,F1082&lt;&gt;""),"PASS","FAIL")</x:f>
        <x:v>PASS</x:v>
      </x:c>
      <x:c r="T1082" t="n">
        <x:v>5</x:v>
      </x:c>
      <x:c r="U1082" t="str">
        <x:v>pickup_after_delivery_completion_plus_usage_lag</x:v>
      </x:c>
    </x:row>
    <x:row r="1083">
      <x:c r="A1083" t="str">
        <x:v>Set2_100-5-2</x:v>
      </x:c>
      <x:c r="B1083" t="str">
        <x:v>short_same_day</x:v>
      </x:c>
      <x:c r="C1083" t="str">
        <x:v>C63</x:v>
      </x:c>
      <x:c r="D1083" s="59" t="n">
        <x:v>41</x:v>
      </x:c>
      <x:c r="E1083" s="59" t="n">
        <x:v>24</x:v>
      </x:c>
      <x:c r="F1083" s="59" t="str">
        <x:v>S1</x:v>
      </x:c>
      <x:c r="G1083" s="59" t="n">
        <x:v>335</x:v>
      </x:c>
      <x:c r="H1083" s="59" t="n">
        <x:v>355</x:v>
      </x:c>
      <x:c r="I1083" s="59" t="n">
        <x:v>10</x:v>
      </x:c>
      <x:c r="J1083" s="60" t="n">
        <x:f>'参数'!$C$4</x:f>
        <x:v>120</x:v>
      </x:c>
      <x:c r="K1083" s="60" t="n">
        <x:f>'参数'!$D$4</x:f>
        <x:v>180</x:v>
      </x:c>
      <x:c r="L1083" s="60" t="n">
        <x:f>H1083+I1083+J1083</x:f>
        <x:v>485</x:v>
      </x:c>
      <x:c r="M1083" s="60" t="n">
        <x:f>L1083+K1083</x:f>
        <x:v>665</x:v>
      </x:c>
      <x:c r="N1083" s="60" t="n">
        <x:f>'参数'!$B$10</x:f>
        <x:v>1</x:v>
      </x:c>
      <x:c r="O1083" s="60" t="n">
        <x:f>N1083*'参数'!$B$11</x:f>
        <x:v>2</x:v>
      </x:c>
      <x:c r="P1083" s="60" t="n">
        <x:f>N1083*'参数'!$B$12</x:f>
        <x:v>1</x:v>
      </x:c>
      <x:c r="Q1083" t="str">
        <x:f>C1083&amp;"d"</x:f>
        <x:v>C63d</x:v>
      </x:c>
      <x:c r="R1083" t="str">
        <x:f>C1083&amp;"p"</x:f>
        <x:v>C63p</x:v>
      </x:c>
      <x:c r="S1083" t="str">
        <x:f>IF(AND(L1083&gt;=H1083+I1083+J1083,M1083&gt;L1083,F1083&lt;&gt;""),"PASS","FAIL")</x:f>
        <x:v>PASS</x:v>
      </x:c>
      <x:c r="T1083" t="n">
        <x:v>10</x:v>
      </x:c>
      <x:c r="U1083" t="str">
        <x:v>pickup_after_delivery_completion_plus_usage_lag</x:v>
      </x:c>
    </x:row>
    <x:row r="1084">
      <x:c r="A1084" t="str">
        <x:v>Set2_100-5-2</x:v>
      </x:c>
      <x:c r="B1084" t="str">
        <x:v>short_same_day</x:v>
      </x:c>
      <x:c r="C1084" t="str">
        <x:v>C64</x:v>
      </x:c>
      <x:c r="D1084" s="59" t="n">
        <x:v>44</x:v>
      </x:c>
      <x:c r="E1084" s="59" t="n">
        <x:v>48</x:v>
      </x:c>
      <x:c r="F1084" s="59" t="str">
        <x:v>S2</x:v>
      </x:c>
      <x:c r="G1084" s="59" t="n">
        <x:v>66</x:v>
      </x:c>
      <x:c r="H1084" s="59" t="n">
        <x:v>94</x:v>
      </x:c>
      <x:c r="I1084" s="59" t="n">
        <x:v>10</x:v>
      </x:c>
      <x:c r="J1084" s="60" t="n">
        <x:f>'参数'!$C$4</x:f>
        <x:v>120</x:v>
      </x:c>
      <x:c r="K1084" s="60" t="n">
        <x:f>'参数'!$D$4</x:f>
        <x:v>180</x:v>
      </x:c>
      <x:c r="L1084" s="60" t="n">
        <x:f>H1084+I1084+J1084</x:f>
        <x:v>224</x:v>
      </x:c>
      <x:c r="M1084" s="60" t="n">
        <x:f>L1084+K1084</x:f>
        <x:v>404</x:v>
      </x:c>
      <x:c r="N1084" s="60" t="n">
        <x:f>'参数'!$B$10</x:f>
        <x:v>1</x:v>
      </x:c>
      <x:c r="O1084" s="60" t="n">
        <x:f>N1084*'参数'!$B$11</x:f>
        <x:v>2</x:v>
      </x:c>
      <x:c r="P1084" s="60" t="n">
        <x:f>N1084*'参数'!$B$12</x:f>
        <x:v>1</x:v>
      </x:c>
      <x:c r="Q1084" t="str">
        <x:f>C1084&amp;"d"</x:f>
        <x:v>C64d</x:v>
      </x:c>
      <x:c r="R1084" t="str">
        <x:f>C1084&amp;"p"</x:f>
        <x:v>C64p</x:v>
      </x:c>
      <x:c r="S1084" t="str">
        <x:f>IF(AND(L1084&gt;=H1084+I1084+J1084,M1084&gt;L1084,F1084&lt;&gt;""),"PASS","FAIL")</x:f>
        <x:v>PASS</x:v>
      </x:c>
      <x:c r="T1084" t="n">
        <x:v>6</x:v>
      </x:c>
      <x:c r="U1084" t="str">
        <x:v>pickup_after_delivery_completion_plus_usage_lag</x:v>
      </x:c>
    </x:row>
    <x:row r="1085">
      <x:c r="A1085" t="str">
        <x:v>Set2_100-5-2</x:v>
      </x:c>
      <x:c r="B1085" t="str">
        <x:v>short_same_day</x:v>
      </x:c>
      <x:c r="C1085" t="str">
        <x:v>C65</x:v>
      </x:c>
      <x:c r="D1085" s="59" t="n">
        <x:v>27</x:v>
      </x:c>
      <x:c r="E1085" s="59" t="n">
        <x:v>30</x:v>
      </x:c>
      <x:c r="F1085" s="59" t="str">
        <x:v>S1</x:v>
      </x:c>
      <x:c r="G1085" s="59" t="n">
        <x:v>77</x:v>
      </x:c>
      <x:c r="H1085" s="59" t="n">
        <x:v>93</x:v>
      </x:c>
      <x:c r="I1085" s="59" t="n">
        <x:v>10</x:v>
      </x:c>
      <x:c r="J1085" s="60" t="n">
        <x:f>'参数'!$C$4</x:f>
        <x:v>120</x:v>
      </x:c>
      <x:c r="K1085" s="60" t="n">
        <x:f>'参数'!$D$4</x:f>
        <x:v>180</x:v>
      </x:c>
      <x:c r="L1085" s="60" t="n">
        <x:f>H1085+I1085+J1085</x:f>
        <x:v>223</x:v>
      </x:c>
      <x:c r="M1085" s="60" t="n">
        <x:f>L1085+K1085</x:f>
        <x:v>403</x:v>
      </x:c>
      <x:c r="N1085" s="60" t="n">
        <x:f>'参数'!$B$10</x:f>
        <x:v>1</x:v>
      </x:c>
      <x:c r="O1085" s="60" t="n">
        <x:f>N1085*'参数'!$B$11</x:f>
        <x:v>2</x:v>
      </x:c>
      <x:c r="P1085" s="60" t="n">
        <x:f>N1085*'参数'!$B$12</x:f>
        <x:v>1</x:v>
      </x:c>
      <x:c r="Q1085" t="str">
        <x:f>C1085&amp;"d"</x:f>
        <x:v>C65d</x:v>
      </x:c>
      <x:c r="R1085" t="str">
        <x:f>C1085&amp;"p"</x:f>
        <x:v>C65p</x:v>
      </x:c>
      <x:c r="S1085" t="str">
        <x:f>IF(AND(L1085&gt;=H1085+I1085+J1085,M1085&gt;L1085,F1085&lt;&gt;""),"PASS","FAIL")</x:f>
        <x:v>PASS</x:v>
      </x:c>
      <x:c r="T1085" t="n">
        <x:v>12</x:v>
      </x:c>
      <x:c r="U1085" t="str">
        <x:v>pickup_after_delivery_completion_plus_usage_lag</x:v>
      </x:c>
    </x:row>
    <x:row r="1086">
      <x:c r="A1086" t="str">
        <x:v>Set2_100-5-2</x:v>
      </x:c>
      <x:c r="B1086" t="str">
        <x:v>short_same_day</x:v>
      </x:c>
      <x:c r="C1086" t="str">
        <x:v>C66</x:v>
      </x:c>
      <x:c r="D1086" s="59" t="n">
        <x:v>34</x:v>
      </x:c>
      <x:c r="E1086" s="59" t="n">
        <x:v>46</x:v>
      </x:c>
      <x:c r="F1086" s="59" t="str">
        <x:v>S2</x:v>
      </x:c>
      <x:c r="G1086" s="59" t="n">
        <x:v>602</x:v>
      </x:c>
      <x:c r="H1086" s="59" t="n">
        <x:v>620</x:v>
      </x:c>
      <x:c r="I1086" s="59" t="n">
        <x:v>10</x:v>
      </x:c>
      <x:c r="J1086" s="60" t="n">
        <x:f>'参数'!$C$4</x:f>
        <x:v>120</x:v>
      </x:c>
      <x:c r="K1086" s="60" t="n">
        <x:f>'参数'!$D$4</x:f>
        <x:v>180</x:v>
      </x:c>
      <x:c r="L1086" s="60" t="n">
        <x:f>H1086+I1086+J1086</x:f>
        <x:v>750</x:v>
      </x:c>
      <x:c r="M1086" s="60" t="n">
        <x:f>L1086+K1086</x:f>
        <x:v>930</x:v>
      </x:c>
      <x:c r="N1086" s="60" t="n">
        <x:f>'参数'!$B$10</x:f>
        <x:v>1</x:v>
      </x:c>
      <x:c r="O1086" s="60" t="n">
        <x:f>N1086*'参数'!$B$11</x:f>
        <x:v>2</x:v>
      </x:c>
      <x:c r="P1086" s="60" t="n">
        <x:f>N1086*'参数'!$B$12</x:f>
        <x:v>1</x:v>
      </x:c>
      <x:c r="Q1086" t="str">
        <x:f>C1086&amp;"d"</x:f>
        <x:v>C66d</x:v>
      </x:c>
      <x:c r="R1086" t="str">
        <x:f>C1086&amp;"p"</x:f>
        <x:v>C66p</x:v>
      </x:c>
      <x:c r="S1086" t="str">
        <x:f>IF(AND(L1086&gt;=H1086+I1086+J1086,M1086&gt;L1086,F1086&lt;&gt;""),"PASS","FAIL")</x:f>
        <x:v>PASS</x:v>
      </x:c>
      <x:c r="T1086" t="n">
        <x:v>7</x:v>
      </x:c>
      <x:c r="U1086" t="str">
        <x:v>pickup_after_delivery_completion_plus_usage_lag</x:v>
      </x:c>
    </x:row>
    <x:row r="1087">
      <x:c r="A1087" t="str">
        <x:v>Set2_100-5-2</x:v>
      </x:c>
      <x:c r="B1087" t="str">
        <x:v>short_same_day</x:v>
      </x:c>
      <x:c r="C1087" t="str">
        <x:v>C67</x:v>
      </x:c>
      <x:c r="D1087" s="59" t="n">
        <x:v>36</x:v>
      </x:c>
      <x:c r="E1087" s="59" t="n">
        <x:v>34</x:v>
      </x:c>
      <x:c r="F1087" s="59" t="str">
        <x:v>S2</x:v>
      </x:c>
      <x:c r="G1087" s="59" t="n">
        <x:v>47</x:v>
      </x:c>
      <x:c r="H1087" s="59" t="n">
        <x:v>75</x:v>
      </x:c>
      <x:c r="I1087" s="59" t="n">
        <x:v>10</x:v>
      </x:c>
      <x:c r="J1087" s="60" t="n">
        <x:f>'参数'!$C$4</x:f>
        <x:v>120</x:v>
      </x:c>
      <x:c r="K1087" s="60" t="n">
        <x:f>'参数'!$D$4</x:f>
        <x:v>180</x:v>
      </x:c>
      <x:c r="L1087" s="60" t="n">
        <x:f>H1087+I1087+J1087</x:f>
        <x:v>205</x:v>
      </x:c>
      <x:c r="M1087" s="60" t="n">
        <x:f>L1087+K1087</x:f>
        <x:v>385</x:v>
      </x:c>
      <x:c r="N1087" s="60" t="n">
        <x:f>'参数'!$B$10</x:f>
        <x:v>1</x:v>
      </x:c>
      <x:c r="O1087" s="60" t="n">
        <x:f>N1087*'参数'!$B$11</x:f>
        <x:v>2</x:v>
      </x:c>
      <x:c r="P1087" s="60" t="n">
        <x:f>N1087*'参数'!$B$12</x:f>
        <x:v>1</x:v>
      </x:c>
      <x:c r="Q1087" t="str">
        <x:f>C1087&amp;"d"</x:f>
        <x:v>C67d</x:v>
      </x:c>
      <x:c r="R1087" t="str">
        <x:f>C1087&amp;"p"</x:f>
        <x:v>C67p</x:v>
      </x:c>
      <x:c r="S1087" t="str">
        <x:f>IF(AND(L1087&gt;=H1087+I1087+J1087,M1087&gt;L1087,F1087&lt;&gt;""),"PASS","FAIL")</x:f>
        <x:v>PASS</x:v>
      </x:c>
      <x:c r="T1087" t="n">
        <x:v>9</x:v>
      </x:c>
      <x:c r="U1087" t="str">
        <x:v>pickup_after_delivery_completion_plus_usage_lag</x:v>
      </x:c>
    </x:row>
    <x:row r="1088">
      <x:c r="A1088" t="str">
        <x:v>Set2_100-5-2</x:v>
      </x:c>
      <x:c r="B1088" t="str">
        <x:v>short_same_day</x:v>
      </x:c>
      <x:c r="C1088" t="str">
        <x:v>C68</x:v>
      </x:c>
      <x:c r="D1088" s="59" t="n">
        <x:v>39</x:v>
      </x:c>
      <x:c r="E1088" s="59" t="n">
        <x:v>41</x:v>
      </x:c>
      <x:c r="F1088" s="59" t="str">
        <x:v>S2</x:v>
      </x:c>
      <x:c r="G1088" s="59" t="n">
        <x:v>108</x:v>
      </x:c>
      <x:c r="H1088" s="59" t="n">
        <x:v>142</x:v>
      </x:c>
      <x:c r="I1088" s="59" t="n">
        <x:v>10</x:v>
      </x:c>
      <x:c r="J1088" s="60" t="n">
        <x:f>'参数'!$C$4</x:f>
        <x:v>120</x:v>
      </x:c>
      <x:c r="K1088" s="60" t="n">
        <x:f>'参数'!$D$4</x:f>
        <x:v>180</x:v>
      </x:c>
      <x:c r="L1088" s="60" t="n">
        <x:f>H1088+I1088+J1088</x:f>
        <x:v>272</x:v>
      </x:c>
      <x:c r="M1088" s="60" t="n">
        <x:f>L1088+K1088</x:f>
        <x:v>452</x:v>
      </x:c>
      <x:c r="N1088" s="60" t="n">
        <x:f>'参数'!$B$10</x:f>
        <x:v>1</x:v>
      </x:c>
      <x:c r="O1088" s="60" t="n">
        <x:f>N1088*'参数'!$B$11</x:f>
        <x:v>2</x:v>
      </x:c>
      <x:c r="P1088" s="60" t="n">
        <x:f>N1088*'参数'!$B$12</x:f>
        <x:v>1</x:v>
      </x:c>
      <x:c r="Q1088" t="str">
        <x:f>C1088&amp;"d"</x:f>
        <x:v>C68d</x:v>
      </x:c>
      <x:c r="R1088" t="str">
        <x:f>C1088&amp;"p"</x:f>
        <x:v>C68p</x:v>
      </x:c>
      <x:c r="S1088" t="str">
        <x:f>IF(AND(L1088&gt;=H1088+I1088+J1088,M1088&gt;L1088,F1088&lt;&gt;""),"PASS","FAIL")</x:f>
        <x:v>PASS</x:v>
      </x:c>
      <x:c r="T1088" t="n">
        <x:v>7</x:v>
      </x:c>
      <x:c r="U1088" t="str">
        <x:v>pickup_after_delivery_completion_plus_usage_lag</x:v>
      </x:c>
    </x:row>
    <x:row r="1089">
      <x:c r="A1089" t="str">
        <x:v>Set2_100-5-2</x:v>
      </x:c>
      <x:c r="B1089" t="str">
        <x:v>short_same_day</x:v>
      </x:c>
      <x:c r="C1089" t="str">
        <x:v>C69</x:v>
      </x:c>
      <x:c r="D1089" s="59" t="n">
        <x:v>25</x:v>
      </x:c>
      <x:c r="E1089" s="59" t="n">
        <x:v>31</x:v>
      </x:c>
      <x:c r="F1089" s="59" t="str">
        <x:v>S2</x:v>
      </x:c>
      <x:c r="G1089" s="59" t="n">
        <x:v>261</x:v>
      </x:c>
      <x:c r="H1089" s="59" t="n">
        <x:v>271</x:v>
      </x:c>
      <x:c r="I1089" s="59" t="n">
        <x:v>10</x:v>
      </x:c>
      <x:c r="J1089" s="60" t="n">
        <x:f>'参数'!$C$4</x:f>
        <x:v>120</x:v>
      </x:c>
      <x:c r="K1089" s="60" t="n">
        <x:f>'参数'!$D$4</x:f>
        <x:v>180</x:v>
      </x:c>
      <x:c r="L1089" s="60" t="n">
        <x:f>H1089+I1089+J1089</x:f>
        <x:v>401</x:v>
      </x:c>
      <x:c r="M1089" s="60" t="n">
        <x:f>L1089+K1089</x:f>
        <x:v>581</x:v>
      </x:c>
      <x:c r="N1089" s="60" t="n">
        <x:f>'参数'!$B$10</x:f>
        <x:v>1</x:v>
      </x:c>
      <x:c r="O1089" s="60" t="n">
        <x:f>N1089*'参数'!$B$11</x:f>
        <x:v>2</x:v>
      </x:c>
      <x:c r="P1089" s="60" t="n">
        <x:f>N1089*'参数'!$B$12</x:f>
        <x:v>1</x:v>
      </x:c>
      <x:c r="Q1089" t="str">
        <x:f>C1089&amp;"d"</x:f>
        <x:v>C69d</x:v>
      </x:c>
      <x:c r="R1089" t="str">
        <x:f>C1089&amp;"p"</x:f>
        <x:v>C69p</x:v>
      </x:c>
      <x:c r="S1089" t="str">
        <x:f>IF(AND(L1089&gt;=H1089+I1089+J1089,M1089&gt;L1089,F1089&lt;&gt;""),"PASS","FAIL")</x:f>
        <x:v>PASS</x:v>
      </x:c>
      <x:c r="T1089" t="n">
        <x:v>11</x:v>
      </x:c>
      <x:c r="U1089" t="str">
        <x:v>pickup_after_delivery_completion_plus_usage_lag</x:v>
      </x:c>
    </x:row>
    <x:row r="1090">
      <x:c r="A1090" t="str">
        <x:v>Set2_100-5-2</x:v>
      </x:c>
      <x:c r="B1090" t="str">
        <x:v>short_same_day</x:v>
      </x:c>
      <x:c r="C1090" t="str">
        <x:v>C70</x:v>
      </x:c>
      <x:c r="D1090" s="59" t="n">
        <x:v>33</x:v>
      </x:c>
      <x:c r="E1090" s="59" t="n">
        <x:v>41</x:v>
      </x:c>
      <x:c r="F1090" s="59" t="str">
        <x:v>S2</x:v>
      </x:c>
      <x:c r="G1090" s="59" t="n">
        <x:v>251</x:v>
      </x:c>
      <x:c r="H1090" s="59" t="n">
        <x:v>267</x:v>
      </x:c>
      <x:c r="I1090" s="59" t="n">
        <x:v>10</x:v>
      </x:c>
      <x:c r="J1090" s="60" t="n">
        <x:f>'参数'!$C$4</x:f>
        <x:v>120</x:v>
      </x:c>
      <x:c r="K1090" s="60" t="n">
        <x:f>'参数'!$D$4</x:f>
        <x:v>180</x:v>
      </x:c>
      <x:c r="L1090" s="60" t="n">
        <x:f>H1090+I1090+J1090</x:f>
        <x:v>397</x:v>
      </x:c>
      <x:c r="M1090" s="60" t="n">
        <x:f>L1090+K1090</x:f>
        <x:v>577</x:v>
      </x:c>
      <x:c r="N1090" s="60" t="n">
        <x:f>'参数'!$B$10</x:f>
        <x:v>1</x:v>
      </x:c>
      <x:c r="O1090" s="60" t="n">
        <x:f>N1090*'参数'!$B$11</x:f>
        <x:v>2</x:v>
      </x:c>
      <x:c r="P1090" s="60" t="n">
        <x:f>N1090*'参数'!$B$12</x:f>
        <x:v>1</x:v>
      </x:c>
      <x:c r="Q1090" t="str">
        <x:f>C1090&amp;"d"</x:f>
        <x:v>C70d</x:v>
      </x:c>
      <x:c r="R1090" t="str">
        <x:f>C1090&amp;"p"</x:f>
        <x:v>C70p</x:v>
      </x:c>
      <x:c r="S1090" t="str">
        <x:f>IF(AND(L1090&gt;=H1090+I1090+J1090,M1090&gt;L1090,F1090&lt;&gt;""),"PASS","FAIL")</x:f>
        <x:v>PASS</x:v>
      </x:c>
      <x:c r="T1090" t="n">
        <x:v>2</x:v>
      </x:c>
      <x:c r="U1090" t="str">
        <x:v>pickup_after_delivery_completion_plus_usage_lag</x:v>
      </x:c>
    </x:row>
    <x:row r="1091">
      <x:c r="A1091" t="str">
        <x:v>Set2_100-5-2</x:v>
      </x:c>
      <x:c r="B1091" t="str">
        <x:v>short_same_day</x:v>
      </x:c>
      <x:c r="C1091" t="str">
        <x:v>C71</x:v>
      </x:c>
      <x:c r="D1091" s="59" t="n">
        <x:v>29</x:v>
      </x:c>
      <x:c r="E1091" s="59" t="n">
        <x:v>32</x:v>
      </x:c>
      <x:c r="F1091" s="59" t="str">
        <x:v>S2</x:v>
      </x:c>
      <x:c r="G1091" s="59" t="n">
        <x:v>541</x:v>
      </x:c>
      <x:c r="H1091" s="59" t="n">
        <x:v>569</x:v>
      </x:c>
      <x:c r="I1091" s="59" t="n">
        <x:v>10</x:v>
      </x:c>
      <x:c r="J1091" s="60" t="n">
        <x:f>'参数'!$C$4</x:f>
        <x:v>120</x:v>
      </x:c>
      <x:c r="K1091" s="60" t="n">
        <x:f>'参数'!$D$4</x:f>
        <x:v>180</x:v>
      </x:c>
      <x:c r="L1091" s="60" t="n">
        <x:f>H1091+I1091+J1091</x:f>
        <x:v>699</x:v>
      </x:c>
      <x:c r="M1091" s="60" t="n">
        <x:f>L1091+K1091</x:f>
        <x:v>879</x:v>
      </x:c>
      <x:c r="N1091" s="60" t="n">
        <x:f>'参数'!$B$10</x:f>
        <x:v>1</x:v>
      </x:c>
      <x:c r="O1091" s="60" t="n">
        <x:f>N1091*'参数'!$B$11</x:f>
        <x:v>2</x:v>
      </x:c>
      <x:c r="P1091" s="60" t="n">
        <x:f>N1091*'参数'!$B$12</x:f>
        <x:v>1</x:v>
      </x:c>
      <x:c r="Q1091" t="str">
        <x:f>C1091&amp;"d"</x:f>
        <x:v>C71d</x:v>
      </x:c>
      <x:c r="R1091" t="str">
        <x:f>C1091&amp;"p"</x:f>
        <x:v>C71p</x:v>
      </x:c>
      <x:c r="S1091" t="str">
        <x:f>IF(AND(L1091&gt;=H1091+I1091+J1091,M1091&gt;L1091,F1091&lt;&gt;""),"PASS","FAIL")</x:f>
        <x:v>PASS</x:v>
      </x:c>
      <x:c r="T1091" t="n">
        <x:v>9</x:v>
      </x:c>
      <x:c r="U1091" t="str">
        <x:v>pickup_after_delivery_completion_plus_usage_lag</x:v>
      </x:c>
    </x:row>
    <x:row r="1092">
      <x:c r="A1092" t="str">
        <x:v>Set2_100-5-2</x:v>
      </x:c>
      <x:c r="B1092" t="str">
        <x:v>short_same_day</x:v>
      </x:c>
      <x:c r="C1092" t="str">
        <x:v>C72</x:v>
      </x:c>
      <x:c r="D1092" s="59" t="n">
        <x:v>50</x:v>
      </x:c>
      <x:c r="E1092" s="59" t="n">
        <x:v>44</x:v>
      </x:c>
      <x:c r="F1092" s="59" t="str">
        <x:v>S2</x:v>
      </x:c>
      <x:c r="G1092" s="59" t="n">
        <x:v>49</x:v>
      </x:c>
      <x:c r="H1092" s="59" t="n">
        <x:v>79</x:v>
      </x:c>
      <x:c r="I1092" s="59" t="n">
        <x:v>10</x:v>
      </x:c>
      <x:c r="J1092" s="60" t="n">
        <x:f>'参数'!$C$4</x:f>
        <x:v>120</x:v>
      </x:c>
      <x:c r="K1092" s="60" t="n">
        <x:f>'参数'!$D$4</x:f>
        <x:v>180</x:v>
      </x:c>
      <x:c r="L1092" s="60" t="n">
        <x:f>H1092+I1092+J1092</x:f>
        <x:v>209</x:v>
      </x:c>
      <x:c r="M1092" s="60" t="n">
        <x:f>L1092+K1092</x:f>
        <x:v>389</x:v>
      </x:c>
      <x:c r="N1092" s="60" t="n">
        <x:f>'参数'!$B$10</x:f>
        <x:v>1</x:v>
      </x:c>
      <x:c r="O1092" s="60" t="n">
        <x:f>N1092*'参数'!$B$11</x:f>
        <x:v>2</x:v>
      </x:c>
      <x:c r="P1092" s="60" t="n">
        <x:f>N1092*'参数'!$B$12</x:f>
        <x:v>1</x:v>
      </x:c>
      <x:c r="Q1092" t="str">
        <x:f>C1092&amp;"d"</x:f>
        <x:v>C72d</x:v>
      </x:c>
      <x:c r="R1092" t="str">
        <x:f>C1092&amp;"p"</x:f>
        <x:v>C72p</x:v>
      </x:c>
      <x:c r="S1092" t="str">
        <x:f>IF(AND(L1092&gt;=H1092+I1092+J1092,M1092&gt;L1092,F1092&lt;&gt;""),"PASS","FAIL")</x:f>
        <x:v>PASS</x:v>
      </x:c>
      <x:c r="T1092" t="n">
        <x:v>0</x:v>
      </x:c>
      <x:c r="U1092" t="str">
        <x:v>pickup_after_delivery_completion_plus_usage_lag</x:v>
      </x:c>
    </x:row>
    <x:row r="1093">
      <x:c r="A1093" t="str">
        <x:v>Set2_100-5-2</x:v>
      </x:c>
      <x:c r="B1093" t="str">
        <x:v>short_same_day</x:v>
      </x:c>
      <x:c r="C1093" t="str">
        <x:v>C73</x:v>
      </x:c>
      <x:c r="D1093" s="59" t="n">
        <x:v>47</x:v>
      </x:c>
      <x:c r="E1093" s="59" t="n">
        <x:v>37</x:v>
      </x:c>
      <x:c r="F1093" s="59" t="str">
        <x:v>S2</x:v>
      </x:c>
      <x:c r="G1093" s="59" t="n">
        <x:v>506</x:v>
      </x:c>
      <x:c r="H1093" s="59" t="n">
        <x:v>536</x:v>
      </x:c>
      <x:c r="I1093" s="59" t="n">
        <x:v>10</x:v>
      </x:c>
      <x:c r="J1093" s="60" t="n">
        <x:f>'参数'!$C$4</x:f>
        <x:v>120</x:v>
      </x:c>
      <x:c r="K1093" s="60" t="n">
        <x:f>'参数'!$D$4</x:f>
        <x:v>180</x:v>
      </x:c>
      <x:c r="L1093" s="60" t="n">
        <x:f>H1093+I1093+J1093</x:f>
        <x:v>666</x:v>
      </x:c>
      <x:c r="M1093" s="60" t="n">
        <x:f>L1093+K1093</x:f>
        <x:v>846</x:v>
      </x:c>
      <x:c r="N1093" s="60" t="n">
        <x:f>'参数'!$B$10</x:f>
        <x:v>1</x:v>
      </x:c>
      <x:c r="O1093" s="60" t="n">
        <x:f>N1093*'参数'!$B$11</x:f>
        <x:v>2</x:v>
      </x:c>
      <x:c r="P1093" s="60" t="n">
        <x:f>N1093*'参数'!$B$12</x:f>
        <x:v>1</x:v>
      </x:c>
      <x:c r="Q1093" t="str">
        <x:f>C1093&amp;"d"</x:f>
        <x:v>C73d</x:v>
      </x:c>
      <x:c r="R1093" t="str">
        <x:f>C1093&amp;"p"</x:f>
        <x:v>C73p</x:v>
      </x:c>
      <x:c r="S1093" t="str">
        <x:f>IF(AND(L1093&gt;=H1093+I1093+J1093,M1093&gt;L1093,F1093&lt;&gt;""),"PASS","FAIL")</x:f>
        <x:v>PASS</x:v>
      </x:c>
      <x:c r="T1093" t="n">
        <x:v>3</x:v>
      </x:c>
      <x:c r="U1093" t="str">
        <x:v>pickup_after_delivery_completion_plus_usage_lag</x:v>
      </x:c>
    </x:row>
    <x:row r="1094">
      <x:c r="A1094" t="str">
        <x:v>Set2_100-5-2</x:v>
      </x:c>
      <x:c r="B1094" t="str">
        <x:v>short_same_day</x:v>
      </x:c>
      <x:c r="C1094" t="str">
        <x:v>C74</x:v>
      </x:c>
      <x:c r="D1094" s="59" t="n">
        <x:v>27</x:v>
      </x:c>
      <x:c r="E1094" s="59" t="n">
        <x:v>24</x:v>
      </x:c>
      <x:c r="F1094" s="59" t="str">
        <x:v>S1</x:v>
      </x:c>
      <x:c r="G1094" s="59" t="n">
        <x:v>199</x:v>
      </x:c>
      <x:c r="H1094" s="59" t="n">
        <x:v>235</x:v>
      </x:c>
      <x:c r="I1094" s="59" t="n">
        <x:v>10</x:v>
      </x:c>
      <x:c r="J1094" s="60" t="n">
        <x:f>'参数'!$C$4</x:f>
        <x:v>120</x:v>
      </x:c>
      <x:c r="K1094" s="60" t="n">
        <x:f>'参数'!$D$4</x:f>
        <x:v>180</x:v>
      </x:c>
      <x:c r="L1094" s="60" t="n">
        <x:f>H1094+I1094+J1094</x:f>
        <x:v>365</x:v>
      </x:c>
      <x:c r="M1094" s="60" t="n">
        <x:f>L1094+K1094</x:f>
        <x:v>545</x:v>
      </x:c>
      <x:c r="N1094" s="60" t="n">
        <x:f>'参数'!$B$10</x:f>
        <x:v>1</x:v>
      </x:c>
      <x:c r="O1094" s="60" t="n">
        <x:f>N1094*'参数'!$B$11</x:f>
        <x:v>2</x:v>
      </x:c>
      <x:c r="P1094" s="60" t="n">
        <x:f>N1094*'参数'!$B$12</x:f>
        <x:v>1</x:v>
      </x:c>
      <x:c r="Q1094" t="str">
        <x:f>C1094&amp;"d"</x:f>
        <x:v>C74d</x:v>
      </x:c>
      <x:c r="R1094" t="str">
        <x:f>C1094&amp;"p"</x:f>
        <x:v>C74p</x:v>
      </x:c>
      <x:c r="S1094" t="str">
        <x:f>IF(AND(L1094&gt;=H1094+I1094+J1094,M1094&gt;L1094,F1094&lt;&gt;""),"PASS","FAIL")</x:f>
        <x:v>PASS</x:v>
      </x:c>
      <x:c r="T1094" t="n">
        <x:v>8</x:v>
      </x:c>
      <x:c r="U1094" t="str">
        <x:v>pickup_after_delivery_completion_plus_usage_lag</x:v>
      </x:c>
    </x:row>
    <x:row r="1095">
      <x:c r="A1095" t="str">
        <x:v>Set2_100-5-2</x:v>
      </x:c>
      <x:c r="B1095" t="str">
        <x:v>short_same_day</x:v>
      </x:c>
      <x:c r="C1095" t="str">
        <x:v>C75</x:v>
      </x:c>
      <x:c r="D1095" s="59" t="n">
        <x:v>34</x:v>
      </x:c>
      <x:c r="E1095" s="59" t="n">
        <x:v>45</x:v>
      </x:c>
      <x:c r="F1095" s="59" t="str">
        <x:v>S2</x:v>
      </x:c>
      <x:c r="G1095" s="59" t="n">
        <x:v>405</x:v>
      </x:c>
      <x:c r="H1095" s="59" t="n">
        <x:v>419</x:v>
      </x:c>
      <x:c r="I1095" s="59" t="n">
        <x:v>10</x:v>
      </x:c>
      <x:c r="J1095" s="60" t="n">
        <x:f>'参数'!$C$4</x:f>
        <x:v>120</x:v>
      </x:c>
      <x:c r="K1095" s="60" t="n">
        <x:f>'参数'!$D$4</x:f>
        <x:v>180</x:v>
      </x:c>
      <x:c r="L1095" s="60" t="n">
        <x:f>H1095+I1095+J1095</x:f>
        <x:v>549</x:v>
      </x:c>
      <x:c r="M1095" s="60" t="n">
        <x:f>L1095+K1095</x:f>
        <x:v>729</x:v>
      </x:c>
      <x:c r="N1095" s="60" t="n">
        <x:f>'参数'!$B$10</x:f>
        <x:v>1</x:v>
      </x:c>
      <x:c r="O1095" s="60" t="n">
        <x:f>N1095*'参数'!$B$11</x:f>
        <x:v>2</x:v>
      </x:c>
      <x:c r="P1095" s="60" t="n">
        <x:f>N1095*'参数'!$B$12</x:f>
        <x:v>1</x:v>
      </x:c>
      <x:c r="Q1095" t="str">
        <x:f>C1095&amp;"d"</x:f>
        <x:v>C75d</x:v>
      </x:c>
      <x:c r="R1095" t="str">
        <x:f>C1095&amp;"p"</x:f>
        <x:v>C75p</x:v>
      </x:c>
      <x:c r="S1095" t="str">
        <x:f>IF(AND(L1095&gt;=H1095+I1095+J1095,M1095&gt;L1095,F1095&lt;&gt;""),"PASS","FAIL")</x:f>
        <x:v>PASS</x:v>
      </x:c>
      <x:c r="T1095" t="n">
        <x:v>16</x:v>
      </x:c>
      <x:c r="U1095" t="str">
        <x:v>pickup_after_delivery_completion_plus_usage_lag</x:v>
      </x:c>
    </x:row>
    <x:row r="1096">
      <x:c r="A1096" t="str">
        <x:v>Set2_100-5-2</x:v>
      </x:c>
      <x:c r="B1096" t="str">
        <x:v>short_same_day</x:v>
      </x:c>
      <x:c r="C1096" t="str">
        <x:v>C76</x:v>
      </x:c>
      <x:c r="D1096" s="59" t="n">
        <x:v>44</x:v>
      </x:c>
      <x:c r="E1096" s="59" t="n">
        <x:v>42</x:v>
      </x:c>
      <x:c r="F1096" s="59" t="str">
        <x:v>S2</x:v>
      </x:c>
      <x:c r="G1096" s="59" t="n">
        <x:v>50</x:v>
      </x:c>
      <x:c r="H1096" s="59" t="n">
        <x:v>80</x:v>
      </x:c>
      <x:c r="I1096" s="59" t="n">
        <x:v>10</x:v>
      </x:c>
      <x:c r="J1096" s="60" t="n">
        <x:f>'参数'!$C$4</x:f>
        <x:v>120</x:v>
      </x:c>
      <x:c r="K1096" s="60" t="n">
        <x:f>'参数'!$D$4</x:f>
        <x:v>180</x:v>
      </x:c>
      <x:c r="L1096" s="60" t="n">
        <x:f>H1096+I1096+J1096</x:f>
        <x:v>210</x:v>
      </x:c>
      <x:c r="M1096" s="60" t="n">
        <x:f>L1096+K1096</x:f>
        <x:v>390</x:v>
      </x:c>
      <x:c r="N1096" s="60" t="n">
        <x:f>'参数'!$B$10</x:f>
        <x:v>1</x:v>
      </x:c>
      <x:c r="O1096" s="60" t="n">
        <x:f>N1096*'参数'!$B$11</x:f>
        <x:v>2</x:v>
      </x:c>
      <x:c r="P1096" s="60" t="n">
        <x:f>N1096*'参数'!$B$12</x:f>
        <x:v>1</x:v>
      </x:c>
      <x:c r="Q1096" t="str">
        <x:f>C1096&amp;"d"</x:f>
        <x:v>C76d</x:v>
      </x:c>
      <x:c r="R1096" t="str">
        <x:f>C1096&amp;"p"</x:f>
        <x:v>C76p</x:v>
      </x:c>
      <x:c r="S1096" t="str">
        <x:f>IF(AND(L1096&gt;=H1096+I1096+J1096,M1096&gt;L1096,F1096&lt;&gt;""),"PASS","FAIL")</x:f>
        <x:v>PASS</x:v>
      </x:c>
      <x:c r="T1096" t="n">
        <x:v>12</x:v>
      </x:c>
      <x:c r="U1096" t="str">
        <x:v>pickup_after_delivery_completion_plus_usage_lag</x:v>
      </x:c>
    </x:row>
    <x:row r="1097">
      <x:c r="A1097" t="str">
        <x:v>Set2_100-5-2</x:v>
      </x:c>
      <x:c r="B1097" t="str">
        <x:v>short_same_day</x:v>
      </x:c>
      <x:c r="C1097" t="str">
        <x:v>C77</x:v>
      </x:c>
      <x:c r="D1097" s="59" t="n">
        <x:v>28</x:v>
      </x:c>
      <x:c r="E1097" s="59" t="n">
        <x:v>47</x:v>
      </x:c>
      <x:c r="F1097" s="59" t="str">
        <x:v>S2</x:v>
      </x:c>
      <x:c r="G1097" s="59" t="n">
        <x:v>332</x:v>
      </x:c>
      <x:c r="H1097" s="59" t="n">
        <x:v>352</x:v>
      </x:c>
      <x:c r="I1097" s="59" t="n">
        <x:v>10</x:v>
      </x:c>
      <x:c r="J1097" s="60" t="n">
        <x:f>'参数'!$C$4</x:f>
        <x:v>120</x:v>
      </x:c>
      <x:c r="K1097" s="60" t="n">
        <x:f>'参数'!$D$4</x:f>
        <x:v>180</x:v>
      </x:c>
      <x:c r="L1097" s="60" t="n">
        <x:f>H1097+I1097+J1097</x:f>
        <x:v>482</x:v>
      </x:c>
      <x:c r="M1097" s="60" t="n">
        <x:f>L1097+K1097</x:f>
        <x:v>662</x:v>
      </x:c>
      <x:c r="N1097" s="60" t="n">
        <x:f>'参数'!$B$10</x:f>
        <x:v>1</x:v>
      </x:c>
      <x:c r="O1097" s="60" t="n">
        <x:f>N1097*'参数'!$B$11</x:f>
        <x:v>2</x:v>
      </x:c>
      <x:c r="P1097" s="60" t="n">
        <x:f>N1097*'参数'!$B$12</x:f>
        <x:v>1</x:v>
      </x:c>
      <x:c r="Q1097" t="str">
        <x:f>C1097&amp;"d"</x:f>
        <x:v>C77d</x:v>
      </x:c>
      <x:c r="R1097" t="str">
        <x:f>C1097&amp;"p"</x:f>
        <x:v>C77p</x:v>
      </x:c>
      <x:c r="S1097" t="str">
        <x:f>IF(AND(L1097&gt;=H1097+I1097+J1097,M1097&gt;L1097,F1097&lt;&gt;""),"PASS","FAIL")</x:f>
        <x:v>PASS</x:v>
      </x:c>
      <x:c r="T1097" t="n">
        <x:v>1</x:v>
      </x:c>
      <x:c r="U1097" t="str">
        <x:v>pickup_after_delivery_completion_plus_usage_lag</x:v>
      </x:c>
    </x:row>
    <x:row r="1098">
      <x:c r="A1098" t="str">
        <x:v>Set2_100-5-2</x:v>
      </x:c>
      <x:c r="B1098" t="str">
        <x:v>short_same_day</x:v>
      </x:c>
      <x:c r="C1098" t="str">
        <x:v>C78</x:v>
      </x:c>
      <x:c r="D1098" s="59" t="n">
        <x:v>30</x:v>
      </x:c>
      <x:c r="E1098" s="59" t="n">
        <x:v>24</x:v>
      </x:c>
      <x:c r="F1098" s="59" t="str">
        <x:v>S1</x:v>
      </x:c>
      <x:c r="G1098" s="59" t="n">
        <x:v>250</x:v>
      </x:c>
      <x:c r="H1098" s="59" t="n">
        <x:v>270</x:v>
      </x:c>
      <x:c r="I1098" s="59" t="n">
        <x:v>10</x:v>
      </x:c>
      <x:c r="J1098" s="60" t="n">
        <x:f>'参数'!$C$4</x:f>
        <x:v>120</x:v>
      </x:c>
      <x:c r="K1098" s="60" t="n">
        <x:f>'参数'!$D$4</x:f>
        <x:v>180</x:v>
      </x:c>
      <x:c r="L1098" s="60" t="n">
        <x:f>H1098+I1098+J1098</x:f>
        <x:v>400</x:v>
      </x:c>
      <x:c r="M1098" s="60" t="n">
        <x:f>L1098+K1098</x:f>
        <x:v>580</x:v>
      </x:c>
      <x:c r="N1098" s="60" t="n">
        <x:f>'参数'!$B$10</x:f>
        <x:v>1</x:v>
      </x:c>
      <x:c r="O1098" s="60" t="n">
        <x:f>N1098*'参数'!$B$11</x:f>
        <x:v>2</x:v>
      </x:c>
      <x:c r="P1098" s="60" t="n">
        <x:f>N1098*'参数'!$B$12</x:f>
        <x:v>1</x:v>
      </x:c>
      <x:c r="Q1098" t="str">
        <x:f>C1098&amp;"d"</x:f>
        <x:v>C78d</x:v>
      </x:c>
      <x:c r="R1098" t="str">
        <x:f>C1098&amp;"p"</x:f>
        <x:v>C78p</x:v>
      </x:c>
      <x:c r="S1098" t="str">
        <x:f>IF(AND(L1098&gt;=H1098+I1098+J1098,M1098&gt;L1098,F1098&lt;&gt;""),"PASS","FAIL")</x:f>
        <x:v>PASS</x:v>
      </x:c>
      <x:c r="T1098" t="n">
        <x:v>11</x:v>
      </x:c>
      <x:c r="U1098" t="str">
        <x:v>pickup_after_delivery_completion_plus_usage_lag</x:v>
      </x:c>
    </x:row>
    <x:row r="1099">
      <x:c r="A1099" t="str">
        <x:v>Set2_100-5-2</x:v>
      </x:c>
      <x:c r="B1099" t="str">
        <x:v>short_same_day</x:v>
      </x:c>
      <x:c r="C1099" t="str">
        <x:v>C79</x:v>
      </x:c>
      <x:c r="D1099" s="59" t="n">
        <x:v>43</x:v>
      </x:c>
      <x:c r="E1099" s="59" t="n">
        <x:v>39</x:v>
      </x:c>
      <x:c r="F1099" s="59" t="str">
        <x:v>S2</x:v>
      </x:c>
      <x:c r="G1099" s="59" t="n">
        <x:v>248</x:v>
      </x:c>
      <x:c r="H1099" s="59" t="n">
        <x:v>286</x:v>
      </x:c>
      <x:c r="I1099" s="59" t="n">
        <x:v>10</x:v>
      </x:c>
      <x:c r="J1099" s="60" t="n">
        <x:f>'参数'!$C$4</x:f>
        <x:v>120</x:v>
      </x:c>
      <x:c r="K1099" s="60" t="n">
        <x:f>'参数'!$D$4</x:f>
        <x:v>180</x:v>
      </x:c>
      <x:c r="L1099" s="60" t="n">
        <x:f>H1099+I1099+J1099</x:f>
        <x:v>416</x:v>
      </x:c>
      <x:c r="M1099" s="60" t="n">
        <x:f>L1099+K1099</x:f>
        <x:v>596</x:v>
      </x:c>
      <x:c r="N1099" s="60" t="n">
        <x:f>'参数'!$B$10</x:f>
        <x:v>1</x:v>
      </x:c>
      <x:c r="O1099" s="60" t="n">
        <x:f>N1099*'参数'!$B$11</x:f>
        <x:v>2</x:v>
      </x:c>
      <x:c r="P1099" s="60" t="n">
        <x:f>N1099*'参数'!$B$12</x:f>
        <x:v>1</x:v>
      </x:c>
      <x:c r="Q1099" t="str">
        <x:f>C1099&amp;"d"</x:f>
        <x:v>C79d</x:v>
      </x:c>
      <x:c r="R1099" t="str">
        <x:f>C1099&amp;"p"</x:f>
        <x:v>C79p</x:v>
      </x:c>
      <x:c r="S1099" t="str">
        <x:f>IF(AND(L1099&gt;=H1099+I1099+J1099,M1099&gt;L1099,F1099&lt;&gt;""),"PASS","FAIL")</x:f>
        <x:v>PASS</x:v>
      </x:c>
      <x:c r="T1099" t="n">
        <x:v>0</x:v>
      </x:c>
      <x:c r="U1099" t="str">
        <x:v>pickup_after_delivery_completion_plus_usage_lag</x:v>
      </x:c>
    </x:row>
    <x:row r="1100">
      <x:c r="A1100" t="str">
        <x:v>Set2_100-5-2</x:v>
      </x:c>
      <x:c r="B1100" t="str">
        <x:v>short_same_day</x:v>
      </x:c>
      <x:c r="C1100" t="str">
        <x:v>C80</x:v>
      </x:c>
      <x:c r="D1100" s="59" t="n">
        <x:v>41</x:v>
      </x:c>
      <x:c r="E1100" s="59" t="n">
        <x:v>35</x:v>
      </x:c>
      <x:c r="F1100" s="59" t="str">
        <x:v>S2</x:v>
      </x:c>
      <x:c r="G1100" s="59" t="n">
        <x:v>43</x:v>
      </x:c>
      <x:c r="H1100" s="59" t="n">
        <x:v>69</x:v>
      </x:c>
      <x:c r="I1100" s="59" t="n">
        <x:v>10</x:v>
      </x:c>
      <x:c r="J1100" s="60" t="n">
        <x:f>'参数'!$C$4</x:f>
        <x:v>120</x:v>
      </x:c>
      <x:c r="K1100" s="60" t="n">
        <x:f>'参数'!$D$4</x:f>
        <x:v>180</x:v>
      </x:c>
      <x:c r="L1100" s="60" t="n">
        <x:f>H1100+I1100+J1100</x:f>
        <x:v>199</x:v>
      </x:c>
      <x:c r="M1100" s="60" t="n">
        <x:f>L1100+K1100</x:f>
        <x:v>379</x:v>
      </x:c>
      <x:c r="N1100" s="60" t="n">
        <x:f>'参数'!$B$10</x:f>
        <x:v>1</x:v>
      </x:c>
      <x:c r="O1100" s="60" t="n">
        <x:f>N1100*'参数'!$B$11</x:f>
        <x:v>2</x:v>
      </x:c>
      <x:c r="P1100" s="60" t="n">
        <x:f>N1100*'参数'!$B$12</x:f>
        <x:v>1</x:v>
      </x:c>
      <x:c r="Q1100" t="str">
        <x:f>C1100&amp;"d"</x:f>
        <x:v>C80d</x:v>
      </x:c>
      <x:c r="R1100" t="str">
        <x:f>C1100&amp;"p"</x:f>
        <x:v>C80p</x:v>
      </x:c>
      <x:c r="S1100" t="str">
        <x:f>IF(AND(L1100&gt;=H1100+I1100+J1100,M1100&gt;L1100,F1100&lt;&gt;""),"PASS","FAIL")</x:f>
        <x:v>PASS</x:v>
      </x:c>
      <x:c r="T1100" t="n">
        <x:v>1</x:v>
      </x:c>
      <x:c r="U1100" t="str">
        <x:v>pickup_after_delivery_completion_plus_usage_lag</x:v>
      </x:c>
    </x:row>
    <x:row r="1101">
      <x:c r="A1101" t="str">
        <x:v>Set2_100-5-2</x:v>
      </x:c>
      <x:c r="B1101" t="str">
        <x:v>short_same_day</x:v>
      </x:c>
      <x:c r="C1101" t="str">
        <x:v>C81</x:v>
      </x:c>
      <x:c r="D1101" s="59" t="n">
        <x:v>27</x:v>
      </x:c>
      <x:c r="E1101" s="59" t="n">
        <x:v>31</x:v>
      </x:c>
      <x:c r="F1101" s="59" t="str">
        <x:v>S2</x:v>
      </x:c>
      <x:c r="G1101" s="59" t="n">
        <x:v>65</x:v>
      </x:c>
      <x:c r="H1101" s="59" t="n">
        <x:v>97</x:v>
      </x:c>
      <x:c r="I1101" s="59" t="n">
        <x:v>10</x:v>
      </x:c>
      <x:c r="J1101" s="60" t="n">
        <x:f>'参数'!$C$4</x:f>
        <x:v>120</x:v>
      </x:c>
      <x:c r="K1101" s="60" t="n">
        <x:f>'参数'!$D$4</x:f>
        <x:v>180</x:v>
      </x:c>
      <x:c r="L1101" s="60" t="n">
        <x:f>H1101+I1101+J1101</x:f>
        <x:v>227</x:v>
      </x:c>
      <x:c r="M1101" s="60" t="n">
        <x:f>L1101+K1101</x:f>
        <x:v>407</x:v>
      </x:c>
      <x:c r="N1101" s="60" t="n">
        <x:f>'参数'!$B$10</x:f>
        <x:v>1</x:v>
      </x:c>
      <x:c r="O1101" s="60" t="n">
        <x:f>N1101*'参数'!$B$11</x:f>
        <x:v>2</x:v>
      </x:c>
      <x:c r="P1101" s="60" t="n">
        <x:f>N1101*'参数'!$B$12</x:f>
        <x:v>1</x:v>
      </x:c>
      <x:c r="Q1101" t="str">
        <x:f>C1101&amp;"d"</x:f>
        <x:v>C81d</x:v>
      </x:c>
      <x:c r="R1101" t="str">
        <x:f>C1101&amp;"p"</x:f>
        <x:v>C81p</x:v>
      </x:c>
      <x:c r="S1101" t="str">
        <x:f>IF(AND(L1101&gt;=H1101+I1101+J1101,M1101&gt;L1101,F1101&lt;&gt;""),"PASS","FAIL")</x:f>
        <x:v>PASS</x:v>
      </x:c>
      <x:c r="T1101" t="n">
        <x:v>6</x:v>
      </x:c>
      <x:c r="U1101" t="str">
        <x:v>pickup_after_delivery_completion_plus_usage_lag</x:v>
      </x:c>
    </x:row>
    <x:row r="1102">
      <x:c r="A1102" t="str">
        <x:v>Set2_100-5-2</x:v>
      </x:c>
      <x:c r="B1102" t="str">
        <x:v>short_same_day</x:v>
      </x:c>
      <x:c r="C1102" t="str">
        <x:v>C82</x:v>
      </x:c>
      <x:c r="D1102" s="59" t="n">
        <x:v>36</x:v>
      </x:c>
      <x:c r="E1102" s="59" t="n">
        <x:v>32</x:v>
      </x:c>
      <x:c r="F1102" s="59" t="str">
        <x:v>S1</x:v>
      </x:c>
      <x:c r="G1102" s="59" t="n">
        <x:v>238</x:v>
      </x:c>
      <x:c r="H1102" s="59" t="n">
        <x:v>274</x:v>
      </x:c>
      <x:c r="I1102" s="59" t="n">
        <x:v>10</x:v>
      </x:c>
      <x:c r="J1102" s="60" t="n">
        <x:f>'参数'!$C$4</x:f>
        <x:v>120</x:v>
      </x:c>
      <x:c r="K1102" s="60" t="n">
        <x:f>'参数'!$D$4</x:f>
        <x:v>180</x:v>
      </x:c>
      <x:c r="L1102" s="60" t="n">
        <x:f>H1102+I1102+J1102</x:f>
        <x:v>404</x:v>
      </x:c>
      <x:c r="M1102" s="60" t="n">
        <x:f>L1102+K1102</x:f>
        <x:v>584</x:v>
      </x:c>
      <x:c r="N1102" s="60" t="n">
        <x:f>'参数'!$B$10</x:f>
        <x:v>1</x:v>
      </x:c>
      <x:c r="O1102" s="60" t="n">
        <x:f>N1102*'参数'!$B$11</x:f>
        <x:v>2</x:v>
      </x:c>
      <x:c r="P1102" s="60" t="n">
        <x:f>N1102*'参数'!$B$12</x:f>
        <x:v>1</x:v>
      </x:c>
      <x:c r="Q1102" t="str">
        <x:f>C1102&amp;"d"</x:f>
        <x:v>C82d</x:v>
      </x:c>
      <x:c r="R1102" t="str">
        <x:f>C1102&amp;"p"</x:f>
        <x:v>C82p</x:v>
      </x:c>
      <x:c r="S1102" t="str">
        <x:f>IF(AND(L1102&gt;=H1102+I1102+J1102,M1102&gt;L1102,F1102&lt;&gt;""),"PASS","FAIL")</x:f>
        <x:v>PASS</x:v>
      </x:c>
      <x:c r="T1102" t="n">
        <x:v>18</x:v>
      </x:c>
      <x:c r="U1102" t="str">
        <x:v>pickup_after_delivery_completion_plus_usage_lag</x:v>
      </x:c>
    </x:row>
    <x:row r="1103">
      <x:c r="A1103" t="str">
        <x:v>Set2_100-5-2</x:v>
      </x:c>
      <x:c r="B1103" t="str">
        <x:v>short_same_day</x:v>
      </x:c>
      <x:c r="C1103" t="str">
        <x:v>C83</x:v>
      </x:c>
      <x:c r="D1103" s="59" t="n">
        <x:v>35</x:v>
      </x:c>
      <x:c r="E1103" s="59" t="n">
        <x:v>24</x:v>
      </x:c>
      <x:c r="F1103" s="59" t="str">
        <x:v>S1</x:v>
      </x:c>
      <x:c r="G1103" s="59" t="n">
        <x:v>249</x:v>
      </x:c>
      <x:c r="H1103" s="59" t="n">
        <x:v>277</x:v>
      </x:c>
      <x:c r="I1103" s="59" t="n">
        <x:v>10</x:v>
      </x:c>
      <x:c r="J1103" s="60" t="n">
        <x:f>'参数'!$C$4</x:f>
        <x:v>120</x:v>
      </x:c>
      <x:c r="K1103" s="60" t="n">
        <x:f>'参数'!$D$4</x:f>
        <x:v>180</x:v>
      </x:c>
      <x:c r="L1103" s="60" t="n">
        <x:f>H1103+I1103+J1103</x:f>
        <x:v>407</x:v>
      </x:c>
      <x:c r="M1103" s="60" t="n">
        <x:f>L1103+K1103</x:f>
        <x:v>587</x:v>
      </x:c>
      <x:c r="N1103" s="60" t="n">
        <x:f>'参数'!$B$10</x:f>
        <x:v>1</x:v>
      </x:c>
      <x:c r="O1103" s="60" t="n">
        <x:f>N1103*'参数'!$B$11</x:f>
        <x:v>2</x:v>
      </x:c>
      <x:c r="P1103" s="60" t="n">
        <x:f>N1103*'参数'!$B$12</x:f>
        <x:v>1</x:v>
      </x:c>
      <x:c r="Q1103" t="str">
        <x:f>C1103&amp;"d"</x:f>
        <x:v>C83d</x:v>
      </x:c>
      <x:c r="R1103" t="str">
        <x:f>C1103&amp;"p"</x:f>
        <x:v>C83p</x:v>
      </x:c>
      <x:c r="S1103" t="str">
        <x:f>IF(AND(L1103&gt;=H1103+I1103+J1103,M1103&gt;L1103,F1103&lt;&gt;""),"PASS","FAIL")</x:f>
        <x:v>PASS</x:v>
      </x:c>
      <x:c r="T1103" t="n">
        <x:v>2</x:v>
      </x:c>
      <x:c r="U1103" t="str">
        <x:v>pickup_after_delivery_completion_plus_usage_lag</x:v>
      </x:c>
    </x:row>
    <x:row r="1104">
      <x:c r="A1104" t="str">
        <x:v>Set2_100-5-2</x:v>
      </x:c>
      <x:c r="B1104" t="str">
        <x:v>short_same_day</x:v>
      </x:c>
      <x:c r="C1104" t="str">
        <x:v>C84</x:v>
      </x:c>
      <x:c r="D1104" s="59" t="n">
        <x:v>40</x:v>
      </x:c>
      <x:c r="E1104" s="59" t="n">
        <x:v>27</x:v>
      </x:c>
      <x:c r="F1104" s="59" t="str">
        <x:v>S1</x:v>
      </x:c>
      <x:c r="G1104" s="59" t="n">
        <x:v>375</x:v>
      </x:c>
      <x:c r="H1104" s="59" t="n">
        <x:v>397</x:v>
      </x:c>
      <x:c r="I1104" s="59" t="n">
        <x:v>10</x:v>
      </x:c>
      <x:c r="J1104" s="60" t="n">
        <x:f>'参数'!$C$4</x:f>
        <x:v>120</x:v>
      </x:c>
      <x:c r="K1104" s="60" t="n">
        <x:f>'参数'!$D$4</x:f>
        <x:v>180</x:v>
      </x:c>
      <x:c r="L1104" s="60" t="n">
        <x:f>H1104+I1104+J1104</x:f>
        <x:v>527</x:v>
      </x:c>
      <x:c r="M1104" s="60" t="n">
        <x:f>L1104+K1104</x:f>
        <x:v>707</x:v>
      </x:c>
      <x:c r="N1104" s="60" t="n">
        <x:f>'参数'!$B$10</x:f>
        <x:v>1</x:v>
      </x:c>
      <x:c r="O1104" s="60" t="n">
        <x:f>N1104*'参数'!$B$11</x:f>
        <x:v>2</x:v>
      </x:c>
      <x:c r="P1104" s="60" t="n">
        <x:f>N1104*'参数'!$B$12</x:f>
        <x:v>1</x:v>
      </x:c>
      <x:c r="Q1104" t="str">
        <x:f>C1104&amp;"d"</x:f>
        <x:v>C84d</x:v>
      </x:c>
      <x:c r="R1104" t="str">
        <x:f>C1104&amp;"p"</x:f>
        <x:v>C84p</x:v>
      </x:c>
      <x:c r="S1104" t="str">
        <x:f>IF(AND(L1104&gt;=H1104+I1104+J1104,M1104&gt;L1104,F1104&lt;&gt;""),"PASS","FAIL")</x:f>
        <x:v>PASS</x:v>
      </x:c>
      <x:c r="T1104" t="n">
        <x:v>2</x:v>
      </x:c>
      <x:c r="U1104" t="str">
        <x:v>pickup_after_delivery_completion_plus_usage_lag</x:v>
      </x:c>
    </x:row>
    <x:row r="1105">
      <x:c r="A1105" t="str">
        <x:v>Set2_100-5-2</x:v>
      </x:c>
      <x:c r="B1105" t="str">
        <x:v>short_same_day</x:v>
      </x:c>
      <x:c r="C1105" t="str">
        <x:v>C85</x:v>
      </x:c>
      <x:c r="D1105" s="59" t="n">
        <x:v>30</x:v>
      </x:c>
      <x:c r="E1105" s="59" t="n">
        <x:v>44</x:v>
      </x:c>
      <x:c r="F1105" s="59" t="str">
        <x:v>S2</x:v>
      </x:c>
      <x:c r="G1105" s="59" t="n">
        <x:v>428</x:v>
      </x:c>
      <x:c r="H1105" s="59" t="n">
        <x:v>454</x:v>
      </x:c>
      <x:c r="I1105" s="59" t="n">
        <x:v>10</x:v>
      </x:c>
      <x:c r="J1105" s="60" t="n">
        <x:f>'参数'!$C$4</x:f>
        <x:v>120</x:v>
      </x:c>
      <x:c r="K1105" s="60" t="n">
        <x:f>'参数'!$D$4</x:f>
        <x:v>180</x:v>
      </x:c>
      <x:c r="L1105" s="60" t="n">
        <x:f>H1105+I1105+J1105</x:f>
        <x:v>584</x:v>
      </x:c>
      <x:c r="M1105" s="60" t="n">
        <x:f>L1105+K1105</x:f>
        <x:v>764</x:v>
      </x:c>
      <x:c r="N1105" s="60" t="n">
        <x:f>'参数'!$B$10</x:f>
        <x:v>1</x:v>
      </x:c>
      <x:c r="O1105" s="60" t="n">
        <x:f>N1105*'参数'!$B$11</x:f>
        <x:v>2</x:v>
      </x:c>
      <x:c r="P1105" s="60" t="n">
        <x:f>N1105*'参数'!$B$12</x:f>
        <x:v>1</x:v>
      </x:c>
      <x:c r="Q1105" t="str">
        <x:f>C1105&amp;"d"</x:f>
        <x:v>C85d</x:v>
      </x:c>
      <x:c r="R1105" t="str">
        <x:f>C1105&amp;"p"</x:f>
        <x:v>C85p</x:v>
      </x:c>
      <x:c r="S1105" t="str">
        <x:f>IF(AND(L1105&gt;=H1105+I1105+J1105,M1105&gt;L1105,F1105&lt;&gt;""),"PASS","FAIL")</x:f>
        <x:v>PASS</x:v>
      </x:c>
      <x:c r="T1105" t="n">
        <x:v>13</x:v>
      </x:c>
      <x:c r="U1105" t="str">
        <x:v>pickup_after_delivery_completion_plus_usage_lag</x:v>
      </x:c>
    </x:row>
    <x:row r="1106">
      <x:c r="A1106" t="str">
        <x:v>Set2_100-5-2</x:v>
      </x:c>
      <x:c r="B1106" t="str">
        <x:v>short_same_day</x:v>
      </x:c>
      <x:c r="C1106" t="str">
        <x:v>C86</x:v>
      </x:c>
      <x:c r="D1106" s="59" t="n">
        <x:v>30</x:v>
      </x:c>
      <x:c r="E1106" s="59" t="n">
        <x:v>41</x:v>
      </x:c>
      <x:c r="F1106" s="59" t="str">
        <x:v>S2</x:v>
      </x:c>
      <x:c r="G1106" s="59" t="n">
        <x:v>257</x:v>
      </x:c>
      <x:c r="H1106" s="59" t="n">
        <x:v>291</x:v>
      </x:c>
      <x:c r="I1106" s="59" t="n">
        <x:v>10</x:v>
      </x:c>
      <x:c r="J1106" s="60" t="n">
        <x:f>'参数'!$C$4</x:f>
        <x:v>120</x:v>
      </x:c>
      <x:c r="K1106" s="60" t="n">
        <x:f>'参数'!$D$4</x:f>
        <x:v>180</x:v>
      </x:c>
      <x:c r="L1106" s="60" t="n">
        <x:f>H1106+I1106+J1106</x:f>
        <x:v>421</x:v>
      </x:c>
      <x:c r="M1106" s="60" t="n">
        <x:f>L1106+K1106</x:f>
        <x:v>601</x:v>
      </x:c>
      <x:c r="N1106" s="60" t="n">
        <x:f>'参数'!$B$10</x:f>
        <x:v>1</x:v>
      </x:c>
      <x:c r="O1106" s="60" t="n">
        <x:f>N1106*'参数'!$B$11</x:f>
        <x:v>2</x:v>
      </x:c>
      <x:c r="P1106" s="60" t="n">
        <x:f>N1106*'参数'!$B$12</x:f>
        <x:v>1</x:v>
      </x:c>
      <x:c r="Q1106" t="str">
        <x:f>C1106&amp;"d"</x:f>
        <x:v>C86d</x:v>
      </x:c>
      <x:c r="R1106" t="str">
        <x:f>C1106&amp;"p"</x:f>
        <x:v>C86p</x:v>
      </x:c>
      <x:c r="S1106" t="str">
        <x:f>IF(AND(L1106&gt;=H1106+I1106+J1106,M1106&gt;L1106,F1106&lt;&gt;""),"PASS","FAIL")</x:f>
        <x:v>PASS</x:v>
      </x:c>
      <x:c r="T1106" t="n">
        <x:v>5</x:v>
      </x:c>
      <x:c r="U1106" t="str">
        <x:v>pickup_after_delivery_completion_plus_usage_lag</x:v>
      </x:c>
    </x:row>
    <x:row r="1107">
      <x:c r="A1107" t="str">
        <x:v>Set2_100-5-2</x:v>
      </x:c>
      <x:c r="B1107" t="str">
        <x:v>short_same_day</x:v>
      </x:c>
      <x:c r="C1107" t="str">
        <x:v>C87</x:v>
      </x:c>
      <x:c r="D1107" s="59" t="n">
        <x:v>35</x:v>
      </x:c>
      <x:c r="E1107" s="59" t="n">
        <x:v>30</x:v>
      </x:c>
      <x:c r="F1107" s="59" t="str">
        <x:v>S1</x:v>
      </x:c>
      <x:c r="G1107" s="59" t="n">
        <x:v>537</x:v>
      </x:c>
      <x:c r="H1107" s="59" t="n">
        <x:v>575</x:v>
      </x:c>
      <x:c r="I1107" s="59" t="n">
        <x:v>10</x:v>
      </x:c>
      <x:c r="J1107" s="60" t="n">
        <x:f>'参数'!$C$4</x:f>
        <x:v>120</x:v>
      </x:c>
      <x:c r="K1107" s="60" t="n">
        <x:f>'参数'!$D$4</x:f>
        <x:v>180</x:v>
      </x:c>
      <x:c r="L1107" s="60" t="n">
        <x:f>H1107+I1107+J1107</x:f>
        <x:v>705</x:v>
      </x:c>
      <x:c r="M1107" s="60" t="n">
        <x:f>L1107+K1107</x:f>
        <x:v>885</x:v>
      </x:c>
      <x:c r="N1107" s="60" t="n">
        <x:f>'参数'!$B$10</x:f>
        <x:v>1</x:v>
      </x:c>
      <x:c r="O1107" s="60" t="n">
        <x:f>N1107*'参数'!$B$11</x:f>
        <x:v>2</x:v>
      </x:c>
      <x:c r="P1107" s="60" t="n">
        <x:f>N1107*'参数'!$B$12</x:f>
        <x:v>1</x:v>
      </x:c>
      <x:c r="Q1107" t="str">
        <x:f>C1107&amp;"d"</x:f>
        <x:v>C87d</x:v>
      </x:c>
      <x:c r="R1107" t="str">
        <x:f>C1107&amp;"p"</x:f>
        <x:v>C87p</x:v>
      </x:c>
      <x:c r="S1107" t="str">
        <x:f>IF(AND(L1107&gt;=H1107+I1107+J1107,M1107&gt;L1107,F1107&lt;&gt;""),"PASS","FAIL")</x:f>
        <x:v>PASS</x:v>
      </x:c>
      <x:c r="T1107" t="n">
        <x:v>8</x:v>
      </x:c>
      <x:c r="U1107" t="str">
        <x:v>pickup_after_delivery_completion_plus_usage_lag</x:v>
      </x:c>
    </x:row>
    <x:row r="1108">
      <x:c r="A1108" t="str">
        <x:v>Set2_100-5-2</x:v>
      </x:c>
      <x:c r="B1108" t="str">
        <x:v>short_same_day</x:v>
      </x:c>
      <x:c r="C1108" t="str">
        <x:v>C88</x:v>
      </x:c>
      <x:c r="D1108" s="59" t="n">
        <x:v>32</x:v>
      </x:c>
      <x:c r="E1108" s="59" t="n">
        <x:v>35</x:v>
      </x:c>
      <x:c r="F1108" s="59" t="str">
        <x:v>S2</x:v>
      </x:c>
      <x:c r="G1108" s="59" t="n">
        <x:v>124</x:v>
      </x:c>
      <x:c r="H1108" s="59" t="n">
        <x:v>136</x:v>
      </x:c>
      <x:c r="I1108" s="59" t="n">
        <x:v>10</x:v>
      </x:c>
      <x:c r="J1108" s="60" t="n">
        <x:f>'参数'!$C$4</x:f>
        <x:v>120</x:v>
      </x:c>
      <x:c r="K1108" s="60" t="n">
        <x:f>'参数'!$D$4</x:f>
        <x:v>180</x:v>
      </x:c>
      <x:c r="L1108" s="60" t="n">
        <x:f>H1108+I1108+J1108</x:f>
        <x:v>266</x:v>
      </x:c>
      <x:c r="M1108" s="60" t="n">
        <x:f>L1108+K1108</x:f>
        <x:v>446</x:v>
      </x:c>
      <x:c r="N1108" s="60" t="n">
        <x:f>'参数'!$B$10</x:f>
        <x:v>1</x:v>
      </x:c>
      <x:c r="O1108" s="60" t="n">
        <x:f>N1108*'参数'!$B$11</x:f>
        <x:v>2</x:v>
      </x:c>
      <x:c r="P1108" s="60" t="n">
        <x:f>N1108*'参数'!$B$12</x:f>
        <x:v>1</x:v>
      </x:c>
      <x:c r="Q1108" t="str">
        <x:f>C1108&amp;"d"</x:f>
        <x:v>C88d</x:v>
      </x:c>
      <x:c r="R1108" t="str">
        <x:f>C1108&amp;"p"</x:f>
        <x:v>C88p</x:v>
      </x:c>
      <x:c r="S1108" t="str">
        <x:f>IF(AND(L1108&gt;=H1108+I1108+J1108,M1108&gt;L1108,F1108&lt;&gt;""),"PASS","FAIL")</x:f>
        <x:v>PASS</x:v>
      </x:c>
      <x:c r="T1108" t="n">
        <x:v>10</x:v>
      </x:c>
      <x:c r="U1108" t="str">
        <x:v>pickup_after_delivery_completion_plus_usage_lag</x:v>
      </x:c>
    </x:row>
    <x:row r="1109">
      <x:c r="A1109" t="str">
        <x:v>Set2_100-5-2</x:v>
      </x:c>
      <x:c r="B1109" t="str">
        <x:v>short_same_day</x:v>
      </x:c>
      <x:c r="C1109" t="str">
        <x:v>C89</x:v>
      </x:c>
      <x:c r="D1109" s="59" t="n">
        <x:v>28</x:v>
      </x:c>
      <x:c r="E1109" s="59" t="n">
        <x:v>40</x:v>
      </x:c>
      <x:c r="F1109" s="59" t="str">
        <x:v>S2</x:v>
      </x:c>
      <x:c r="G1109" s="59" t="n">
        <x:v>188</x:v>
      </x:c>
      <x:c r="H1109" s="59" t="n">
        <x:v>206</x:v>
      </x:c>
      <x:c r="I1109" s="59" t="n">
        <x:v>10</x:v>
      </x:c>
      <x:c r="J1109" s="60" t="n">
        <x:f>'参数'!$C$4</x:f>
        <x:v>120</x:v>
      </x:c>
      <x:c r="K1109" s="60" t="n">
        <x:f>'参数'!$D$4</x:f>
        <x:v>180</x:v>
      </x:c>
      <x:c r="L1109" s="60" t="n">
        <x:f>H1109+I1109+J1109</x:f>
        <x:v>336</x:v>
      </x:c>
      <x:c r="M1109" s="60" t="n">
        <x:f>L1109+K1109</x:f>
        <x:v>516</x:v>
      </x:c>
      <x:c r="N1109" s="60" t="n">
        <x:f>'参数'!$B$10</x:f>
        <x:v>1</x:v>
      </x:c>
      <x:c r="O1109" s="60" t="n">
        <x:f>N1109*'参数'!$B$11</x:f>
        <x:v>2</x:v>
      </x:c>
      <x:c r="P1109" s="60" t="n">
        <x:f>N1109*'参数'!$B$12</x:f>
        <x:v>1</x:v>
      </x:c>
      <x:c r="Q1109" t="str">
        <x:f>C1109&amp;"d"</x:f>
        <x:v>C89d</x:v>
      </x:c>
      <x:c r="R1109" t="str">
        <x:f>C1109&amp;"p"</x:f>
        <x:v>C89p</x:v>
      </x:c>
      <x:c r="S1109" t="str">
        <x:f>IF(AND(L1109&gt;=H1109+I1109+J1109,M1109&gt;L1109,F1109&lt;&gt;""),"PASS","FAIL")</x:f>
        <x:v>PASS</x:v>
      </x:c>
      <x:c r="T1109" t="n">
        <x:v>4</x:v>
      </x:c>
      <x:c r="U1109" t="str">
        <x:v>pickup_after_delivery_completion_plus_usage_lag</x:v>
      </x:c>
    </x:row>
    <x:row r="1110">
      <x:c r="A1110" t="str">
        <x:v>Set2_100-5-2</x:v>
      </x:c>
      <x:c r="B1110" t="str">
        <x:v>short_same_day</x:v>
      </x:c>
      <x:c r="C1110" t="str">
        <x:v>C90</x:v>
      </x:c>
      <x:c r="D1110" s="59" t="n">
        <x:v>34</x:v>
      </x:c>
      <x:c r="E1110" s="59" t="n">
        <x:v>34</x:v>
      </x:c>
      <x:c r="F1110" s="59" t="str">
        <x:v>S2</x:v>
      </x:c>
      <x:c r="G1110" s="59" t="n">
        <x:v>371</x:v>
      </x:c>
      <x:c r="H1110" s="59" t="n">
        <x:v>395</x:v>
      </x:c>
      <x:c r="I1110" s="59" t="n">
        <x:v>10</x:v>
      </x:c>
      <x:c r="J1110" s="60" t="n">
        <x:f>'参数'!$C$4</x:f>
        <x:v>120</x:v>
      </x:c>
      <x:c r="K1110" s="60" t="n">
        <x:f>'参数'!$D$4</x:f>
        <x:v>180</x:v>
      </x:c>
      <x:c r="L1110" s="60" t="n">
        <x:f>H1110+I1110+J1110</x:f>
        <x:v>525</x:v>
      </x:c>
      <x:c r="M1110" s="60" t="n">
        <x:f>L1110+K1110</x:f>
        <x:v>705</x:v>
      </x:c>
      <x:c r="N1110" s="60" t="n">
        <x:f>'参数'!$B$10</x:f>
        <x:v>1</x:v>
      </x:c>
      <x:c r="O1110" s="60" t="n">
        <x:f>N1110*'参数'!$B$11</x:f>
        <x:v>2</x:v>
      </x:c>
      <x:c r="P1110" s="60" t="n">
        <x:f>N1110*'参数'!$B$12</x:f>
        <x:v>1</x:v>
      </x:c>
      <x:c r="Q1110" t="str">
        <x:f>C1110&amp;"d"</x:f>
        <x:v>C90d</x:v>
      </x:c>
      <x:c r="R1110" t="str">
        <x:f>C1110&amp;"p"</x:f>
        <x:v>C90p</x:v>
      </x:c>
      <x:c r="S1110" t="str">
        <x:f>IF(AND(L1110&gt;=H1110+I1110+J1110,M1110&gt;L1110,F1110&lt;&gt;""),"PASS","FAIL")</x:f>
        <x:v>PASS</x:v>
      </x:c>
      <x:c r="T1110" t="n">
        <x:v>3</x:v>
      </x:c>
      <x:c r="U1110" t="str">
        <x:v>pickup_after_delivery_completion_plus_usage_lag</x:v>
      </x:c>
    </x:row>
    <x:row r="1111">
      <x:c r="A1111" t="str">
        <x:v>Set2_100-5-2</x:v>
      </x:c>
      <x:c r="B1111" t="str">
        <x:v>short_same_day</x:v>
      </x:c>
      <x:c r="C1111" t="str">
        <x:v>C91</x:v>
      </x:c>
      <x:c r="D1111" s="59" t="n">
        <x:v>25</x:v>
      </x:c>
      <x:c r="E1111" s="59" t="n">
        <x:v>36</x:v>
      </x:c>
      <x:c r="F1111" s="59" t="str">
        <x:v>S2</x:v>
      </x:c>
      <x:c r="G1111" s="59" t="n">
        <x:v>114</x:v>
      </x:c>
      <x:c r="H1111" s="59" t="n">
        <x:v>136</x:v>
      </x:c>
      <x:c r="I1111" s="59" t="n">
        <x:v>10</x:v>
      </x:c>
      <x:c r="J1111" s="60" t="n">
        <x:f>'参数'!$C$4</x:f>
        <x:v>120</x:v>
      </x:c>
      <x:c r="K1111" s="60" t="n">
        <x:f>'参数'!$D$4</x:f>
        <x:v>180</x:v>
      </x:c>
      <x:c r="L1111" s="60" t="n">
        <x:f>H1111+I1111+J1111</x:f>
        <x:v>266</x:v>
      </x:c>
      <x:c r="M1111" s="60" t="n">
        <x:f>L1111+K1111</x:f>
        <x:v>446</x:v>
      </x:c>
      <x:c r="N1111" s="60" t="n">
        <x:f>'参数'!$B$10</x:f>
        <x:v>1</x:v>
      </x:c>
      <x:c r="O1111" s="60" t="n">
        <x:f>N1111*'参数'!$B$11</x:f>
        <x:v>2</x:v>
      </x:c>
      <x:c r="P1111" s="60" t="n">
        <x:f>N1111*'参数'!$B$12</x:f>
        <x:v>1</x:v>
      </x:c>
      <x:c r="Q1111" t="str">
        <x:f>C1111&amp;"d"</x:f>
        <x:v>C91d</x:v>
      </x:c>
      <x:c r="R1111" t="str">
        <x:f>C1111&amp;"p"</x:f>
        <x:v>C91p</x:v>
      </x:c>
      <x:c r="S1111" t="str">
        <x:f>IF(AND(L1111&gt;=H1111+I1111+J1111,M1111&gt;L1111,F1111&lt;&gt;""),"PASS","FAIL")</x:f>
        <x:v>PASS</x:v>
      </x:c>
      <x:c r="T1111" t="n">
        <x:v>2</x:v>
      </x:c>
      <x:c r="U1111" t="str">
        <x:v>pickup_after_delivery_completion_plus_usage_lag</x:v>
      </x:c>
    </x:row>
    <x:row r="1112">
      <x:c r="A1112" t="str">
        <x:v>Set2_100-5-2</x:v>
      </x:c>
      <x:c r="B1112" t="str">
        <x:v>short_same_day</x:v>
      </x:c>
      <x:c r="C1112" t="str">
        <x:v>C92</x:v>
      </x:c>
      <x:c r="D1112" s="59" t="n">
        <x:v>35</x:v>
      </x:c>
      <x:c r="E1112" s="59" t="n">
        <x:v>32</x:v>
      </x:c>
      <x:c r="F1112" s="59" t="str">
        <x:v>S1</x:v>
      </x:c>
      <x:c r="G1112" s="59" t="n">
        <x:v>55</x:v>
      </x:c>
      <x:c r="H1112" s="59" t="n">
        <x:v>93</x:v>
      </x:c>
      <x:c r="I1112" s="59" t="n">
        <x:v>10</x:v>
      </x:c>
      <x:c r="J1112" s="60" t="n">
        <x:f>'参数'!$C$4</x:f>
        <x:v>120</x:v>
      </x:c>
      <x:c r="K1112" s="60" t="n">
        <x:f>'参数'!$D$4</x:f>
        <x:v>180</x:v>
      </x:c>
      <x:c r="L1112" s="60" t="n">
        <x:f>H1112+I1112+J1112</x:f>
        <x:v>223</x:v>
      </x:c>
      <x:c r="M1112" s="60" t="n">
        <x:f>L1112+K1112</x:f>
        <x:v>403</x:v>
      </x:c>
      <x:c r="N1112" s="60" t="n">
        <x:f>'参数'!$B$10</x:f>
        <x:v>1</x:v>
      </x:c>
      <x:c r="O1112" s="60" t="n">
        <x:f>N1112*'参数'!$B$11</x:f>
        <x:v>2</x:v>
      </x:c>
      <x:c r="P1112" s="60" t="n">
        <x:f>N1112*'参数'!$B$12</x:f>
        <x:v>1</x:v>
      </x:c>
      <x:c r="Q1112" t="str">
        <x:f>C1112&amp;"d"</x:f>
        <x:v>C92d</x:v>
      </x:c>
      <x:c r="R1112" t="str">
        <x:f>C1112&amp;"p"</x:f>
        <x:v>C92p</x:v>
      </x:c>
      <x:c r="S1112" t="str">
        <x:f>IF(AND(L1112&gt;=H1112+I1112+J1112,M1112&gt;L1112,F1112&lt;&gt;""),"PASS","FAIL")</x:f>
        <x:v>PASS</x:v>
      </x:c>
      <x:c r="T1112" t="n">
        <x:v>11</x:v>
      </x:c>
      <x:c r="U1112" t="str">
        <x:v>pickup_after_delivery_completion_plus_usage_lag</x:v>
      </x:c>
    </x:row>
    <x:row r="1113">
      <x:c r="A1113" t="str">
        <x:v>Set2_100-5-2</x:v>
      </x:c>
      <x:c r="B1113" t="str">
        <x:v>short_same_day</x:v>
      </x:c>
      <x:c r="C1113" t="str">
        <x:v>C93</x:v>
      </x:c>
      <x:c r="D1113" s="59" t="n">
        <x:v>27</x:v>
      </x:c>
      <x:c r="E1113" s="59" t="n">
        <x:v>43</x:v>
      </x:c>
      <x:c r="F1113" s="59" t="str">
        <x:v>S2</x:v>
      </x:c>
      <x:c r="G1113" s="59" t="n">
        <x:v>213</x:v>
      </x:c>
      <x:c r="H1113" s="59" t="n">
        <x:v>233</x:v>
      </x:c>
      <x:c r="I1113" s="59" t="n">
        <x:v>10</x:v>
      </x:c>
      <x:c r="J1113" s="60" t="n">
        <x:f>'参数'!$C$4</x:f>
        <x:v>120</x:v>
      </x:c>
      <x:c r="K1113" s="60" t="n">
        <x:f>'参数'!$D$4</x:f>
        <x:v>180</x:v>
      </x:c>
      <x:c r="L1113" s="60" t="n">
        <x:f>H1113+I1113+J1113</x:f>
        <x:v>363</x:v>
      </x:c>
      <x:c r="M1113" s="60" t="n">
        <x:f>L1113+K1113</x:f>
        <x:v>543</x:v>
      </x:c>
      <x:c r="N1113" s="60" t="n">
        <x:f>'参数'!$B$10</x:f>
        <x:v>1</x:v>
      </x:c>
      <x:c r="O1113" s="60" t="n">
        <x:f>N1113*'参数'!$B$11</x:f>
        <x:v>2</x:v>
      </x:c>
      <x:c r="P1113" s="60" t="n">
        <x:f>N1113*'参数'!$B$12</x:f>
        <x:v>1</x:v>
      </x:c>
      <x:c r="Q1113" t="str">
        <x:f>C1113&amp;"d"</x:f>
        <x:v>C93d</x:v>
      </x:c>
      <x:c r="R1113" t="str">
        <x:f>C1113&amp;"p"</x:f>
        <x:v>C93p</x:v>
      </x:c>
      <x:c r="S1113" t="str">
        <x:f>IF(AND(L1113&gt;=H1113+I1113+J1113,M1113&gt;L1113,F1113&lt;&gt;""),"PASS","FAIL")</x:f>
        <x:v>PASS</x:v>
      </x:c>
      <x:c r="T1113" t="n">
        <x:v>10</x:v>
      </x:c>
      <x:c r="U1113" t="str">
        <x:v>pickup_after_delivery_completion_plus_usage_lag</x:v>
      </x:c>
    </x:row>
    <x:row r="1114">
      <x:c r="A1114" t="str">
        <x:v>Set2_100-5-2</x:v>
      </x:c>
      <x:c r="B1114" t="str">
        <x:v>short_same_day</x:v>
      </x:c>
      <x:c r="C1114" t="str">
        <x:v>C94</x:v>
      </x:c>
      <x:c r="D1114" s="59" t="n">
        <x:v>30</x:v>
      </x:c>
      <x:c r="E1114" s="59" t="n">
        <x:v>30</x:v>
      </x:c>
      <x:c r="F1114" s="59" t="str">
        <x:v>S1</x:v>
      </x:c>
      <x:c r="G1114" s="59" t="n">
        <x:v>261</x:v>
      </x:c>
      <x:c r="H1114" s="59" t="n">
        <x:v>287</x:v>
      </x:c>
      <x:c r="I1114" s="59" t="n">
        <x:v>10</x:v>
      </x:c>
      <x:c r="J1114" s="60" t="n">
        <x:f>'参数'!$C$4</x:f>
        <x:v>120</x:v>
      </x:c>
      <x:c r="K1114" s="60" t="n">
        <x:f>'参数'!$D$4</x:f>
        <x:v>180</x:v>
      </x:c>
      <x:c r="L1114" s="60" t="n">
        <x:f>H1114+I1114+J1114</x:f>
        <x:v>417</x:v>
      </x:c>
      <x:c r="M1114" s="60" t="n">
        <x:f>L1114+K1114</x:f>
        <x:v>597</x:v>
      </x:c>
      <x:c r="N1114" s="60" t="n">
        <x:f>'参数'!$B$10</x:f>
        <x:v>1</x:v>
      </x:c>
      <x:c r="O1114" s="60" t="n">
        <x:f>N1114*'参数'!$B$11</x:f>
        <x:v>2</x:v>
      </x:c>
      <x:c r="P1114" s="60" t="n">
        <x:f>N1114*'参数'!$B$12</x:f>
        <x:v>1</x:v>
      </x:c>
      <x:c r="Q1114" t="str">
        <x:f>C1114&amp;"d"</x:f>
        <x:v>C94d</x:v>
      </x:c>
      <x:c r="R1114" t="str">
        <x:f>C1114&amp;"p"</x:f>
        <x:v>C94p</x:v>
      </x:c>
      <x:c r="S1114" t="str">
        <x:f>IF(AND(L1114&gt;=H1114+I1114+J1114,M1114&gt;L1114,F1114&lt;&gt;""),"PASS","FAIL")</x:f>
        <x:v>PASS</x:v>
      </x:c>
      <x:c r="T1114" t="n">
        <x:v>2</x:v>
      </x:c>
      <x:c r="U1114" t="str">
        <x:v>pickup_after_delivery_completion_plus_usage_lag</x:v>
      </x:c>
    </x:row>
    <x:row r="1115">
      <x:c r="A1115" t="str">
        <x:v>Set2_100-5-2</x:v>
      </x:c>
      <x:c r="B1115" t="str">
        <x:v>short_same_day</x:v>
      </x:c>
      <x:c r="C1115" t="str">
        <x:v>C95</x:v>
      </x:c>
      <x:c r="D1115" s="59" t="n">
        <x:v>38</x:v>
      </x:c>
      <x:c r="E1115" s="59" t="n">
        <x:v>30</x:v>
      </x:c>
      <x:c r="F1115" s="59" t="str">
        <x:v>S1</x:v>
      </x:c>
      <x:c r="G1115" s="59" t="n">
        <x:v>598</x:v>
      </x:c>
      <x:c r="H1115" s="59" t="n">
        <x:v>630</x:v>
      </x:c>
      <x:c r="I1115" s="59" t="n">
        <x:v>10</x:v>
      </x:c>
      <x:c r="J1115" s="60" t="n">
        <x:f>'参数'!$C$4</x:f>
        <x:v>120</x:v>
      </x:c>
      <x:c r="K1115" s="60" t="n">
        <x:f>'参数'!$D$4</x:f>
        <x:v>180</x:v>
      </x:c>
      <x:c r="L1115" s="60" t="n">
        <x:f>H1115+I1115+J1115</x:f>
        <x:v>760</x:v>
      </x:c>
      <x:c r="M1115" s="60" t="n">
        <x:f>L1115+K1115</x:f>
        <x:v>940</x:v>
      </x:c>
      <x:c r="N1115" s="60" t="n">
        <x:f>'参数'!$B$10</x:f>
        <x:v>1</x:v>
      </x:c>
      <x:c r="O1115" s="60" t="n">
        <x:f>N1115*'参数'!$B$11</x:f>
        <x:v>2</x:v>
      </x:c>
      <x:c r="P1115" s="60" t="n">
        <x:f>N1115*'参数'!$B$12</x:f>
        <x:v>1</x:v>
      </x:c>
      <x:c r="Q1115" t="str">
        <x:f>C1115&amp;"d"</x:f>
        <x:v>C95d</x:v>
      </x:c>
      <x:c r="R1115" t="str">
        <x:f>C1115&amp;"p"</x:f>
        <x:v>C95p</x:v>
      </x:c>
      <x:c r="S1115" t="str">
        <x:f>IF(AND(L1115&gt;=H1115+I1115+J1115,M1115&gt;L1115,F1115&lt;&gt;""),"PASS","FAIL")</x:f>
        <x:v>PASS</x:v>
      </x:c>
      <x:c r="T1115" t="n">
        <x:v>8</x:v>
      </x:c>
      <x:c r="U1115" t="str">
        <x:v>pickup_after_delivery_completion_plus_usage_lag</x:v>
      </x:c>
    </x:row>
    <x:row r="1116">
      <x:c r="A1116" t="str">
        <x:v>Set2_100-5-2</x:v>
      </x:c>
      <x:c r="B1116" t="str">
        <x:v>short_same_day</x:v>
      </x:c>
      <x:c r="C1116" t="str">
        <x:v>C96</x:v>
      </x:c>
      <x:c r="D1116" s="59" t="n">
        <x:v>41</x:v>
      </x:c>
      <x:c r="E1116" s="59" t="n">
        <x:v>40</x:v>
      </x:c>
      <x:c r="F1116" s="59" t="str">
        <x:v>S2</x:v>
      </x:c>
      <x:c r="G1116" s="59" t="n">
        <x:v>90</x:v>
      </x:c>
      <x:c r="H1116" s="59" t="n">
        <x:v>116</x:v>
      </x:c>
      <x:c r="I1116" s="59" t="n">
        <x:v>10</x:v>
      </x:c>
      <x:c r="J1116" s="60" t="n">
        <x:f>'参数'!$C$4</x:f>
        <x:v>120</x:v>
      </x:c>
      <x:c r="K1116" s="60" t="n">
        <x:f>'参数'!$D$4</x:f>
        <x:v>180</x:v>
      </x:c>
      <x:c r="L1116" s="60" t="n">
        <x:f>H1116+I1116+J1116</x:f>
        <x:v>246</x:v>
      </x:c>
      <x:c r="M1116" s="60" t="n">
        <x:f>L1116+K1116</x:f>
        <x:v>426</x:v>
      </x:c>
      <x:c r="N1116" s="60" t="n">
        <x:f>'参数'!$B$10</x:f>
        <x:v>1</x:v>
      </x:c>
      <x:c r="O1116" s="60" t="n">
        <x:f>N1116*'参数'!$B$11</x:f>
        <x:v>2</x:v>
      </x:c>
      <x:c r="P1116" s="60" t="n">
        <x:f>N1116*'参数'!$B$12</x:f>
        <x:v>1</x:v>
      </x:c>
      <x:c r="Q1116" t="str">
        <x:f>C1116&amp;"d"</x:f>
        <x:v>C96d</x:v>
      </x:c>
      <x:c r="R1116" t="str">
        <x:f>C1116&amp;"p"</x:f>
        <x:v>C96p</x:v>
      </x:c>
      <x:c r="S1116" t="str">
        <x:f>IF(AND(L1116&gt;=H1116+I1116+J1116,M1116&gt;L1116,F1116&lt;&gt;""),"PASS","FAIL")</x:f>
        <x:v>PASS</x:v>
      </x:c>
      <x:c r="T1116" t="n">
        <x:v>7</x:v>
      </x:c>
      <x:c r="U1116" t="str">
        <x:v>pickup_after_delivery_completion_plus_usage_lag</x:v>
      </x:c>
    </x:row>
    <x:row r="1117">
      <x:c r="A1117" t="str">
        <x:v>Set2_100-5-2</x:v>
      </x:c>
      <x:c r="B1117" t="str">
        <x:v>short_same_day</x:v>
      </x:c>
      <x:c r="C1117" t="str">
        <x:v>C97</x:v>
      </x:c>
      <x:c r="D1117" s="59" t="n">
        <x:v>32</x:v>
      </x:c>
      <x:c r="E1117" s="59" t="n">
        <x:v>47</x:v>
      </x:c>
      <x:c r="F1117" s="59" t="str">
        <x:v>S2</x:v>
      </x:c>
      <x:c r="G1117" s="59" t="n">
        <x:v>621</x:v>
      </x:c>
      <x:c r="H1117" s="59" t="n">
        <x:v>645</x:v>
      </x:c>
      <x:c r="I1117" s="59" t="n">
        <x:v>10</x:v>
      </x:c>
      <x:c r="J1117" s="60" t="n">
        <x:f>'参数'!$C$4</x:f>
        <x:v>120</x:v>
      </x:c>
      <x:c r="K1117" s="60" t="n">
        <x:f>'参数'!$D$4</x:f>
        <x:v>180</x:v>
      </x:c>
      <x:c r="L1117" s="60" t="n">
        <x:f>H1117+I1117+J1117</x:f>
        <x:v>775</x:v>
      </x:c>
      <x:c r="M1117" s="60" t="n">
        <x:f>L1117+K1117</x:f>
        <x:v>955</x:v>
      </x:c>
      <x:c r="N1117" s="60" t="n">
        <x:f>'参数'!$B$10</x:f>
        <x:v>1</x:v>
      </x:c>
      <x:c r="O1117" s="60" t="n">
        <x:f>N1117*'参数'!$B$11</x:f>
        <x:v>2</x:v>
      </x:c>
      <x:c r="P1117" s="60" t="n">
        <x:f>N1117*'参数'!$B$12</x:f>
        <x:v>1</x:v>
      </x:c>
      <x:c r="Q1117" t="str">
        <x:f>C1117&amp;"d"</x:f>
        <x:v>C97d</x:v>
      </x:c>
      <x:c r="R1117" t="str">
        <x:f>C1117&amp;"p"</x:f>
        <x:v>C97p</x:v>
      </x:c>
      <x:c r="S1117" t="str">
        <x:f>IF(AND(L1117&gt;=H1117+I1117+J1117,M1117&gt;L1117,F1117&lt;&gt;""),"PASS","FAIL")</x:f>
        <x:v>PASS</x:v>
      </x:c>
      <x:c r="T1117" t="n">
        <x:v>8</x:v>
      </x:c>
      <x:c r="U1117" t="str">
        <x:v>pickup_after_delivery_completion_plus_usage_lag</x:v>
      </x:c>
    </x:row>
    <x:row r="1118">
      <x:c r="A1118" t="str">
        <x:v>Set2_100-5-2</x:v>
      </x:c>
      <x:c r="B1118" t="str">
        <x:v>short_same_day</x:v>
      </x:c>
      <x:c r="C1118" t="str">
        <x:v>C98</x:v>
      </x:c>
      <x:c r="D1118" s="59" t="n">
        <x:v>27</x:v>
      </x:c>
      <x:c r="E1118" s="59" t="n">
        <x:v>27</x:v>
      </x:c>
      <x:c r="F1118" s="59" t="str">
        <x:v>S1</x:v>
      </x:c>
      <x:c r="G1118" s="59" t="n">
        <x:v>290</x:v>
      </x:c>
      <x:c r="H1118" s="59" t="n">
        <x:v>320</x:v>
      </x:c>
      <x:c r="I1118" s="59" t="n">
        <x:v>10</x:v>
      </x:c>
      <x:c r="J1118" s="60" t="n">
        <x:f>'参数'!$C$4</x:f>
        <x:v>120</x:v>
      </x:c>
      <x:c r="K1118" s="60" t="n">
        <x:f>'参数'!$D$4</x:f>
        <x:v>180</x:v>
      </x:c>
      <x:c r="L1118" s="60" t="n">
        <x:f>H1118+I1118+J1118</x:f>
        <x:v>450</x:v>
      </x:c>
      <x:c r="M1118" s="60" t="n">
        <x:f>L1118+K1118</x:f>
        <x:v>630</x:v>
      </x:c>
      <x:c r="N1118" s="60" t="n">
        <x:f>'参数'!$B$10</x:f>
        <x:v>1</x:v>
      </x:c>
      <x:c r="O1118" s="60" t="n">
        <x:f>N1118*'参数'!$B$11</x:f>
        <x:v>2</x:v>
      </x:c>
      <x:c r="P1118" s="60" t="n">
        <x:f>N1118*'参数'!$B$12</x:f>
        <x:v>1</x:v>
      </x:c>
      <x:c r="Q1118" t="str">
        <x:f>C1118&amp;"d"</x:f>
        <x:v>C98d</x:v>
      </x:c>
      <x:c r="R1118" t="str">
        <x:f>C1118&amp;"p"</x:f>
        <x:v>C98p</x:v>
      </x:c>
      <x:c r="S1118" t="str">
        <x:f>IF(AND(L1118&gt;=H1118+I1118+J1118,M1118&gt;L1118,F1118&lt;&gt;""),"PASS","FAIL")</x:f>
        <x:v>PASS</x:v>
      </x:c>
      <x:c r="T1118" t="n">
        <x:v>10</x:v>
      </x:c>
      <x:c r="U1118" t="str">
        <x:v>pickup_after_delivery_completion_plus_usage_lag</x:v>
      </x:c>
    </x:row>
    <x:row r="1119">
      <x:c r="A1119" t="str">
        <x:v>Set2_100-5-2</x:v>
      </x:c>
      <x:c r="B1119" t="str">
        <x:v>short_same_day</x:v>
      </x:c>
      <x:c r="C1119" t="str">
        <x:v>C99</x:v>
      </x:c>
      <x:c r="D1119" s="59" t="n">
        <x:v>46</x:v>
      </x:c>
      <x:c r="E1119" s="59" t="n">
        <x:v>25</x:v>
      </x:c>
      <x:c r="F1119" s="59" t="str">
        <x:v>S1</x:v>
      </x:c>
      <x:c r="G1119" s="59" t="n">
        <x:v>540</x:v>
      </x:c>
      <x:c r="H1119" s="59" t="n">
        <x:v>562</x:v>
      </x:c>
      <x:c r="I1119" s="59" t="n">
        <x:v>10</x:v>
      </x:c>
      <x:c r="J1119" s="60" t="n">
        <x:f>'参数'!$C$4</x:f>
        <x:v>120</x:v>
      </x:c>
      <x:c r="K1119" s="60" t="n">
        <x:f>'参数'!$D$4</x:f>
        <x:v>180</x:v>
      </x:c>
      <x:c r="L1119" s="60" t="n">
        <x:f>H1119+I1119+J1119</x:f>
        <x:v>692</x:v>
      </x:c>
      <x:c r="M1119" s="60" t="n">
        <x:f>L1119+K1119</x:f>
        <x:v>872</x:v>
      </x:c>
      <x:c r="N1119" s="60" t="n">
        <x:f>'参数'!$B$10</x:f>
        <x:v>1</x:v>
      </x:c>
      <x:c r="O1119" s="60" t="n">
        <x:f>N1119*'参数'!$B$11</x:f>
        <x:v>2</x:v>
      </x:c>
      <x:c r="P1119" s="60" t="n">
        <x:f>N1119*'参数'!$B$12</x:f>
        <x:v>1</x:v>
      </x:c>
      <x:c r="Q1119" t="str">
        <x:f>C1119&amp;"d"</x:f>
        <x:v>C99d</x:v>
      </x:c>
      <x:c r="R1119" t="str">
        <x:f>C1119&amp;"p"</x:f>
        <x:v>C99p</x:v>
      </x:c>
      <x:c r="S1119" t="str">
        <x:f>IF(AND(L1119&gt;=H1119+I1119+J1119,M1119&gt;L1119,F1119&lt;&gt;""),"PASS","FAIL")</x:f>
        <x:v>PASS</x:v>
      </x:c>
      <x:c r="T1119" t="n">
        <x:v>6</x:v>
      </x:c>
      <x:c r="U1119" t="str">
        <x:v>pickup_after_delivery_completion_plus_usage_lag</x:v>
      </x:c>
    </x:row>
    <x:row r="1120">
      <x:c r="A1120" t="str">
        <x:v>Set2_100-5-2b</x:v>
      </x:c>
      <x:c r="B1120" t="str">
        <x:v>short_same_day</x:v>
      </x:c>
      <x:c r="C1120" t="str">
        <x:v>C0</x:v>
      </x:c>
      <x:c r="D1120" s="59" t="n">
        <x:v>12</x:v>
      </x:c>
      <x:c r="E1120" s="59" t="n">
        <x:v>5</x:v>
      </x:c>
      <x:c r="F1120" s="59" t="str">
        <x:v>S4</x:v>
      </x:c>
      <x:c r="G1120" s="59" t="n">
        <x:v>426</x:v>
      </x:c>
      <x:c r="H1120" s="59" t="n">
        <x:v>450</x:v>
      </x:c>
      <x:c r="I1120" s="59" t="n">
        <x:v>10</x:v>
      </x:c>
      <x:c r="J1120" s="60" t="n">
        <x:f>'参数'!$C$4</x:f>
        <x:v>120</x:v>
      </x:c>
      <x:c r="K1120" s="60" t="n">
        <x:f>'参数'!$D$4</x:f>
        <x:v>180</x:v>
      </x:c>
      <x:c r="L1120" s="60" t="n">
        <x:f>H1120+I1120+J1120</x:f>
        <x:v>580</x:v>
      </x:c>
      <x:c r="M1120" s="60" t="n">
        <x:f>L1120+K1120</x:f>
        <x:v>760</x:v>
      </x:c>
      <x:c r="N1120" s="60" t="n">
        <x:f>'参数'!$B$10</x:f>
        <x:v>1</x:v>
      </x:c>
      <x:c r="O1120" s="60" t="n">
        <x:f>N1120*'参数'!$B$11</x:f>
        <x:v>2</x:v>
      </x:c>
      <x:c r="P1120" s="60" t="n">
        <x:f>N1120*'参数'!$B$12</x:f>
        <x:v>1</x:v>
      </x:c>
      <x:c r="Q1120" t="str">
        <x:f>C1120&amp;"d"</x:f>
        <x:v>C0d</x:v>
      </x:c>
      <x:c r="R1120" t="str">
        <x:f>C1120&amp;"p"</x:f>
        <x:v>C0p</x:v>
      </x:c>
      <x:c r="S1120" t="str">
        <x:f>IF(AND(L1120&gt;=H1120+I1120+J1120,M1120&gt;L1120,F1120&lt;&gt;""),"PASS","FAIL")</x:f>
        <x:v>PASS</x:v>
      </x:c>
      <x:c r="T1120" t="n">
        <x:v>8</x:v>
      </x:c>
      <x:c r="U1120" t="str">
        <x:v>pickup_after_delivery_completion_plus_usage_lag</x:v>
      </x:c>
    </x:row>
    <x:row r="1121">
      <x:c r="A1121" t="str">
        <x:v>Set2_100-5-2b</x:v>
      </x:c>
      <x:c r="B1121" t="str">
        <x:v>short_same_day</x:v>
      </x:c>
      <x:c r="C1121" t="str">
        <x:v>C1</x:v>
      </x:c>
      <x:c r="D1121" s="59" t="n">
        <x:v>20</x:v>
      </x:c>
      <x:c r="E1121" s="59" t="n">
        <x:v>17</x:v>
      </x:c>
      <x:c r="F1121" s="59" t="str">
        <x:v>S4</x:v>
      </x:c>
      <x:c r="G1121" s="59" t="n">
        <x:v>360</x:v>
      </x:c>
      <x:c r="H1121" s="59" t="n">
        <x:v>378</x:v>
      </x:c>
      <x:c r="I1121" s="59" t="n">
        <x:v>10</x:v>
      </x:c>
      <x:c r="J1121" s="60" t="n">
        <x:f>'参数'!$C$4</x:f>
        <x:v>120</x:v>
      </x:c>
      <x:c r="K1121" s="60" t="n">
        <x:f>'参数'!$D$4</x:f>
        <x:v>180</x:v>
      </x:c>
      <x:c r="L1121" s="60" t="n">
        <x:f>H1121+I1121+J1121</x:f>
        <x:v>508</x:v>
      </x:c>
      <x:c r="M1121" s="60" t="n">
        <x:f>L1121+K1121</x:f>
        <x:v>688</x:v>
      </x:c>
      <x:c r="N1121" s="60" t="n">
        <x:f>'参数'!$B$10</x:f>
        <x:v>1</x:v>
      </x:c>
      <x:c r="O1121" s="60" t="n">
        <x:f>N1121*'参数'!$B$11</x:f>
        <x:v>2</x:v>
      </x:c>
      <x:c r="P1121" s="60" t="n">
        <x:f>N1121*'参数'!$B$12</x:f>
        <x:v>1</x:v>
      </x:c>
      <x:c r="Q1121" t="str">
        <x:f>C1121&amp;"d"</x:f>
        <x:v>C1d</x:v>
      </x:c>
      <x:c r="R1121" t="str">
        <x:f>C1121&amp;"p"</x:f>
        <x:v>C1p</x:v>
      </x:c>
      <x:c r="S1121" t="str">
        <x:f>IF(AND(L1121&gt;=H1121+I1121+J1121,M1121&gt;L1121,F1121&lt;&gt;""),"PASS","FAIL")</x:f>
        <x:v>PASS</x:v>
      </x:c>
      <x:c r="T1121" t="n">
        <x:v>1</x:v>
      </x:c>
      <x:c r="U1121" t="str">
        <x:v>pickup_after_delivery_completion_plus_usage_lag</x:v>
      </x:c>
    </x:row>
    <x:row r="1122">
      <x:c r="A1122" t="str">
        <x:v>Set2_100-5-2b</x:v>
      </x:c>
      <x:c r="B1122" t="str">
        <x:v>short_same_day</x:v>
      </x:c>
      <x:c r="C1122" t="str">
        <x:v>C2</x:v>
      </x:c>
      <x:c r="D1122" s="59" t="n">
        <x:v>7</x:v>
      </x:c>
      <x:c r="E1122" s="59" t="n">
        <x:v>16</x:v>
      </x:c>
      <x:c r="F1122" s="59" t="str">
        <x:v>S4</x:v>
      </x:c>
      <x:c r="G1122" s="59" t="n">
        <x:v>132</x:v>
      </x:c>
      <x:c r="H1122" s="59" t="n">
        <x:v>160</x:v>
      </x:c>
      <x:c r="I1122" s="59" t="n">
        <x:v>10</x:v>
      </x:c>
      <x:c r="J1122" s="60" t="n">
        <x:f>'参数'!$C$4</x:f>
        <x:v>120</x:v>
      </x:c>
      <x:c r="K1122" s="60" t="n">
        <x:f>'参数'!$D$4</x:f>
        <x:v>180</x:v>
      </x:c>
      <x:c r="L1122" s="60" t="n">
        <x:f>H1122+I1122+J1122</x:f>
        <x:v>290</x:v>
      </x:c>
      <x:c r="M1122" s="60" t="n">
        <x:f>L1122+K1122</x:f>
        <x:v>470</x:v>
      </x:c>
      <x:c r="N1122" s="60" t="n">
        <x:f>'参数'!$B$10</x:f>
        <x:v>1</x:v>
      </x:c>
      <x:c r="O1122" s="60" t="n">
        <x:f>N1122*'参数'!$B$11</x:f>
        <x:v>2</x:v>
      </x:c>
      <x:c r="P1122" s="60" t="n">
        <x:f>N1122*'参数'!$B$12</x:f>
        <x:v>1</x:v>
      </x:c>
      <x:c r="Q1122" t="str">
        <x:f>C1122&amp;"d"</x:f>
        <x:v>C2d</x:v>
      </x:c>
      <x:c r="R1122" t="str">
        <x:f>C1122&amp;"p"</x:f>
        <x:v>C2p</x:v>
      </x:c>
      <x:c r="S1122" t="str">
        <x:f>IF(AND(L1122&gt;=H1122+I1122+J1122,M1122&gt;L1122,F1122&lt;&gt;""),"PASS","FAIL")</x:f>
        <x:v>PASS</x:v>
      </x:c>
      <x:c r="T1122" t="n">
        <x:v>5</x:v>
      </x:c>
      <x:c r="U1122" t="str">
        <x:v>pickup_after_delivery_completion_plus_usage_lag</x:v>
      </x:c>
    </x:row>
    <x:row r="1123">
      <x:c r="A1123" t="str">
        <x:v>Set2_100-5-2b</x:v>
      </x:c>
      <x:c r="B1123" t="str">
        <x:v>short_same_day</x:v>
      </x:c>
      <x:c r="C1123" t="str">
        <x:v>C3</x:v>
      </x:c>
      <x:c r="D1123" s="59" t="n">
        <x:v>18</x:v>
      </x:c>
      <x:c r="E1123" s="59" t="n">
        <x:v>9</x:v>
      </x:c>
      <x:c r="F1123" s="59" t="str">
        <x:v>S4</x:v>
      </x:c>
      <x:c r="G1123" s="59" t="n">
        <x:v>345</x:v>
      </x:c>
      <x:c r="H1123" s="59" t="n">
        <x:v>381</x:v>
      </x:c>
      <x:c r="I1123" s="59" t="n">
        <x:v>10</x:v>
      </x:c>
      <x:c r="J1123" s="60" t="n">
        <x:f>'参数'!$C$4</x:f>
        <x:v>120</x:v>
      </x:c>
      <x:c r="K1123" s="60" t="n">
        <x:f>'参数'!$D$4</x:f>
        <x:v>180</x:v>
      </x:c>
      <x:c r="L1123" s="60" t="n">
        <x:f>H1123+I1123+J1123</x:f>
        <x:v>511</x:v>
      </x:c>
      <x:c r="M1123" s="60" t="n">
        <x:f>L1123+K1123</x:f>
        <x:v>691</x:v>
      </x:c>
      <x:c r="N1123" s="60" t="n">
        <x:f>'参数'!$B$10</x:f>
        <x:v>1</x:v>
      </x:c>
      <x:c r="O1123" s="60" t="n">
        <x:f>N1123*'参数'!$B$11</x:f>
        <x:v>2</x:v>
      </x:c>
      <x:c r="P1123" s="60" t="n">
        <x:f>N1123*'参数'!$B$12</x:f>
        <x:v>1</x:v>
      </x:c>
      <x:c r="Q1123" t="str">
        <x:f>C1123&amp;"d"</x:f>
        <x:v>C3d</x:v>
      </x:c>
      <x:c r="R1123" t="str">
        <x:f>C1123&amp;"p"</x:f>
        <x:v>C3p</x:v>
      </x:c>
      <x:c r="S1123" t="str">
        <x:f>IF(AND(L1123&gt;=H1123+I1123+J1123,M1123&gt;L1123,F1123&lt;&gt;""),"PASS","FAIL")</x:f>
        <x:v>PASS</x:v>
      </x:c>
      <x:c r="T1123" t="n">
        <x:v>4</x:v>
      </x:c>
      <x:c r="U1123" t="str">
        <x:v>pickup_after_delivery_completion_plus_usage_lag</x:v>
      </x:c>
    </x:row>
    <x:row r="1124">
      <x:c r="A1124" t="str">
        <x:v>Set2_100-5-2b</x:v>
      </x:c>
      <x:c r="B1124" t="str">
        <x:v>short_same_day</x:v>
      </x:c>
      <x:c r="C1124" t="str">
        <x:v>C4</x:v>
      </x:c>
      <x:c r="D1124" s="59" t="n">
        <x:v>21</x:v>
      </x:c>
      <x:c r="E1124" s="59" t="n">
        <x:v>3</x:v>
      </x:c>
      <x:c r="F1124" s="59" t="str">
        <x:v>S4</x:v>
      </x:c>
      <x:c r="G1124" s="59" t="n">
        <x:v>443</x:v>
      </x:c>
      <x:c r="H1124" s="59" t="n">
        <x:v>471</x:v>
      </x:c>
      <x:c r="I1124" s="59" t="n">
        <x:v>10</x:v>
      </x:c>
      <x:c r="J1124" s="60" t="n">
        <x:f>'参数'!$C$4</x:f>
        <x:v>120</x:v>
      </x:c>
      <x:c r="K1124" s="60" t="n">
        <x:f>'参数'!$D$4</x:f>
        <x:v>180</x:v>
      </x:c>
      <x:c r="L1124" s="60" t="n">
        <x:f>H1124+I1124+J1124</x:f>
        <x:v>601</x:v>
      </x:c>
      <x:c r="M1124" s="60" t="n">
        <x:f>L1124+K1124</x:f>
        <x:v>781</x:v>
      </x:c>
      <x:c r="N1124" s="60" t="n">
        <x:f>'参数'!$B$10</x:f>
        <x:v>1</x:v>
      </x:c>
      <x:c r="O1124" s="60" t="n">
        <x:f>N1124*'参数'!$B$11</x:f>
        <x:v>2</x:v>
      </x:c>
      <x:c r="P1124" s="60" t="n">
        <x:f>N1124*'参数'!$B$12</x:f>
        <x:v>1</x:v>
      </x:c>
      <x:c r="Q1124" t="str">
        <x:f>C1124&amp;"d"</x:f>
        <x:v>C4d</x:v>
      </x:c>
      <x:c r="R1124" t="str">
        <x:f>C1124&amp;"p"</x:f>
        <x:v>C4p</x:v>
      </x:c>
      <x:c r="S1124" t="str">
        <x:f>IF(AND(L1124&gt;=H1124+I1124+J1124,M1124&gt;L1124,F1124&lt;&gt;""),"PASS","FAIL")</x:f>
        <x:v>PASS</x:v>
      </x:c>
      <x:c r="T1124" t="n">
        <x:v>6</x:v>
      </x:c>
      <x:c r="U1124" t="str">
        <x:v>pickup_after_delivery_completion_plus_usage_lag</x:v>
      </x:c>
    </x:row>
    <x:row r="1125">
      <x:c r="A1125" t="str">
        <x:v>Set2_100-5-2b</x:v>
      </x:c>
      <x:c r="B1125" t="str">
        <x:v>short_same_day</x:v>
      </x:c>
      <x:c r="C1125" t="str">
        <x:v>C5</x:v>
      </x:c>
      <x:c r="D1125" s="59" t="n">
        <x:v>18</x:v>
      </x:c>
      <x:c r="E1125" s="59" t="n">
        <x:v>21</x:v>
      </x:c>
      <x:c r="F1125" s="59" t="str">
        <x:v>S4</x:v>
      </x:c>
      <x:c r="G1125" s="59" t="n">
        <x:v>268</x:v>
      </x:c>
      <x:c r="H1125" s="59" t="n">
        <x:v>296</x:v>
      </x:c>
      <x:c r="I1125" s="59" t="n">
        <x:v>10</x:v>
      </x:c>
      <x:c r="J1125" s="60" t="n">
        <x:f>'参数'!$C$4</x:f>
        <x:v>120</x:v>
      </x:c>
      <x:c r="K1125" s="60" t="n">
        <x:f>'参数'!$D$4</x:f>
        <x:v>180</x:v>
      </x:c>
      <x:c r="L1125" s="60" t="n">
        <x:f>H1125+I1125+J1125</x:f>
        <x:v>426</x:v>
      </x:c>
      <x:c r="M1125" s="60" t="n">
        <x:f>L1125+K1125</x:f>
        <x:v>606</x:v>
      </x:c>
      <x:c r="N1125" s="60" t="n">
        <x:f>'参数'!$B$10</x:f>
        <x:v>1</x:v>
      </x:c>
      <x:c r="O1125" s="60" t="n">
        <x:f>N1125*'参数'!$B$11</x:f>
        <x:v>2</x:v>
      </x:c>
      <x:c r="P1125" s="60" t="n">
        <x:f>N1125*'参数'!$B$12</x:f>
        <x:v>1</x:v>
      </x:c>
      <x:c r="Q1125" t="str">
        <x:f>C1125&amp;"d"</x:f>
        <x:v>C5d</x:v>
      </x:c>
      <x:c r="R1125" t="str">
        <x:f>C1125&amp;"p"</x:f>
        <x:v>C5p</x:v>
      </x:c>
      <x:c r="S1125" t="str">
        <x:f>IF(AND(L1125&gt;=H1125+I1125+J1125,M1125&gt;L1125,F1125&lt;&gt;""),"PASS","FAIL")</x:f>
        <x:v>PASS</x:v>
      </x:c>
      <x:c r="T1125" t="n">
        <x:v>1</x:v>
      </x:c>
      <x:c r="U1125" t="str">
        <x:v>pickup_after_delivery_completion_plus_usage_lag</x:v>
      </x:c>
    </x:row>
    <x:row r="1126">
      <x:c r="A1126" t="str">
        <x:v>Set2_100-5-2b</x:v>
      </x:c>
      <x:c r="B1126" t="str">
        <x:v>short_same_day</x:v>
      </x:c>
      <x:c r="C1126" t="str">
        <x:v>C6</x:v>
      </x:c>
      <x:c r="D1126" s="59" t="n">
        <x:v>4</x:v>
      </x:c>
      <x:c r="E1126" s="59" t="n">
        <x:v>18</x:v>
      </x:c>
      <x:c r="F1126" s="59" t="str">
        <x:v>S0</x:v>
      </x:c>
      <x:c r="G1126" s="59" t="n">
        <x:v>107</x:v>
      </x:c>
      <x:c r="H1126" s="59" t="n">
        <x:v>119</x:v>
      </x:c>
      <x:c r="I1126" s="59" t="n">
        <x:v>10</x:v>
      </x:c>
      <x:c r="J1126" s="60" t="n">
        <x:f>'参数'!$C$4</x:f>
        <x:v>120</x:v>
      </x:c>
      <x:c r="K1126" s="60" t="n">
        <x:f>'参数'!$D$4</x:f>
        <x:v>180</x:v>
      </x:c>
      <x:c r="L1126" s="60" t="n">
        <x:f>H1126+I1126+J1126</x:f>
        <x:v>249</x:v>
      </x:c>
      <x:c r="M1126" s="60" t="n">
        <x:f>L1126+K1126</x:f>
        <x:v>429</x:v>
      </x:c>
      <x:c r="N1126" s="60" t="n">
        <x:f>'参数'!$B$10</x:f>
        <x:v>1</x:v>
      </x:c>
      <x:c r="O1126" s="60" t="n">
        <x:f>N1126*'参数'!$B$11</x:f>
        <x:v>2</x:v>
      </x:c>
      <x:c r="P1126" s="60" t="n">
        <x:f>N1126*'参数'!$B$12</x:f>
        <x:v>1</x:v>
      </x:c>
      <x:c r="Q1126" t="str">
        <x:f>C1126&amp;"d"</x:f>
        <x:v>C6d</x:v>
      </x:c>
      <x:c r="R1126" t="str">
        <x:f>C1126&amp;"p"</x:f>
        <x:v>C6p</x:v>
      </x:c>
      <x:c r="S1126" t="str">
        <x:f>IF(AND(L1126&gt;=H1126+I1126+J1126,M1126&gt;L1126,F1126&lt;&gt;""),"PASS","FAIL")</x:f>
        <x:v>PASS</x:v>
      </x:c>
      <x:c r="T1126" t="n">
        <x:v>10</x:v>
      </x:c>
      <x:c r="U1126" t="str">
        <x:v>pickup_after_delivery_completion_plus_usage_lag</x:v>
      </x:c>
    </x:row>
    <x:row r="1127">
      <x:c r="A1127" t="str">
        <x:v>Set2_100-5-2b</x:v>
      </x:c>
      <x:c r="B1127" t="str">
        <x:v>short_same_day</x:v>
      </x:c>
      <x:c r="C1127" t="str">
        <x:v>C7</x:v>
      </x:c>
      <x:c r="D1127" s="59" t="n">
        <x:v>14</x:v>
      </x:c>
      <x:c r="E1127" s="59" t="n">
        <x:v>3</x:v>
      </x:c>
      <x:c r="F1127" s="59" t="str">
        <x:v>S4</x:v>
      </x:c>
      <x:c r="G1127" s="59" t="n">
        <x:v>513</x:v>
      </x:c>
      <x:c r="H1127" s="59" t="n">
        <x:v>531</x:v>
      </x:c>
      <x:c r="I1127" s="59" t="n">
        <x:v>10</x:v>
      </x:c>
      <x:c r="J1127" s="60" t="n">
        <x:f>'参数'!$C$4</x:f>
        <x:v>120</x:v>
      </x:c>
      <x:c r="K1127" s="60" t="n">
        <x:f>'参数'!$D$4</x:f>
        <x:v>180</x:v>
      </x:c>
      <x:c r="L1127" s="60" t="n">
        <x:f>H1127+I1127+J1127</x:f>
        <x:v>661</x:v>
      </x:c>
      <x:c r="M1127" s="60" t="n">
        <x:f>L1127+K1127</x:f>
        <x:v>841</x:v>
      </x:c>
      <x:c r="N1127" s="60" t="n">
        <x:f>'参数'!$B$10</x:f>
        <x:v>1</x:v>
      </x:c>
      <x:c r="O1127" s="60" t="n">
        <x:f>N1127*'参数'!$B$11</x:f>
        <x:v>2</x:v>
      </x:c>
      <x:c r="P1127" s="60" t="n">
        <x:f>N1127*'参数'!$B$12</x:f>
        <x:v>1</x:v>
      </x:c>
      <x:c r="Q1127" t="str">
        <x:f>C1127&amp;"d"</x:f>
        <x:v>C7d</x:v>
      </x:c>
      <x:c r="R1127" t="str">
        <x:f>C1127&amp;"p"</x:f>
        <x:v>C7p</x:v>
      </x:c>
      <x:c r="S1127" t="str">
        <x:f>IF(AND(L1127&gt;=H1127+I1127+J1127,M1127&gt;L1127,F1127&lt;&gt;""),"PASS","FAIL")</x:f>
        <x:v>PASS</x:v>
      </x:c>
      <x:c r="T1127" t="n">
        <x:v>11</x:v>
      </x:c>
      <x:c r="U1127" t="str">
        <x:v>pickup_after_delivery_completion_plus_usage_lag</x:v>
      </x:c>
    </x:row>
    <x:row r="1128">
      <x:c r="A1128" t="str">
        <x:v>Set2_100-5-2b</x:v>
      </x:c>
      <x:c r="B1128" t="str">
        <x:v>short_same_day</x:v>
      </x:c>
      <x:c r="C1128" t="str">
        <x:v>C8</x:v>
      </x:c>
      <x:c r="D1128" s="59" t="n">
        <x:v>3</x:v>
      </x:c>
      <x:c r="E1128" s="59" t="n">
        <x:v>9</x:v>
      </x:c>
      <x:c r="F1128" s="59" t="str">
        <x:v>S4</x:v>
      </x:c>
      <x:c r="G1128" s="59" t="n">
        <x:v>303</x:v>
      </x:c>
      <x:c r="H1128" s="59" t="n">
        <x:v>313</x:v>
      </x:c>
      <x:c r="I1128" s="59" t="n">
        <x:v>10</x:v>
      </x:c>
      <x:c r="J1128" s="60" t="n">
        <x:f>'参数'!$C$4</x:f>
        <x:v>120</x:v>
      </x:c>
      <x:c r="K1128" s="60" t="n">
        <x:f>'参数'!$D$4</x:f>
        <x:v>180</x:v>
      </x:c>
      <x:c r="L1128" s="60" t="n">
        <x:f>H1128+I1128+J1128</x:f>
        <x:v>443</x:v>
      </x:c>
      <x:c r="M1128" s="60" t="n">
        <x:f>L1128+K1128</x:f>
        <x:v>623</x:v>
      </x:c>
      <x:c r="N1128" s="60" t="n">
        <x:f>'参数'!$B$10</x:f>
        <x:v>1</x:v>
      </x:c>
      <x:c r="O1128" s="60" t="n">
        <x:f>N1128*'参数'!$B$11</x:f>
        <x:v>2</x:v>
      </x:c>
      <x:c r="P1128" s="60" t="n">
        <x:f>N1128*'参数'!$B$12</x:f>
        <x:v>1</x:v>
      </x:c>
      <x:c r="Q1128" t="str">
        <x:f>C1128&amp;"d"</x:f>
        <x:v>C8d</x:v>
      </x:c>
      <x:c r="R1128" t="str">
        <x:f>C1128&amp;"p"</x:f>
        <x:v>C8p</x:v>
      </x:c>
      <x:c r="S1128" t="str">
        <x:f>IF(AND(L1128&gt;=H1128+I1128+J1128,M1128&gt;L1128,F1128&lt;&gt;""),"PASS","FAIL")</x:f>
        <x:v>PASS</x:v>
      </x:c>
      <x:c r="T1128" t="n">
        <x:v>13</x:v>
      </x:c>
      <x:c r="U1128" t="str">
        <x:v>pickup_after_delivery_completion_plus_usage_lag</x:v>
      </x:c>
    </x:row>
    <x:row r="1129">
      <x:c r="A1129" t="str">
        <x:v>Set2_100-5-2b</x:v>
      </x:c>
      <x:c r="B1129" t="str">
        <x:v>short_same_day</x:v>
      </x:c>
      <x:c r="C1129" t="str">
        <x:v>C9</x:v>
      </x:c>
      <x:c r="D1129" s="59" t="n">
        <x:v>2</x:v>
      </x:c>
      <x:c r="E1129" s="59" t="n">
        <x:v>6</x:v>
      </x:c>
      <x:c r="F1129" s="59" t="str">
        <x:v>S4</x:v>
      </x:c>
      <x:c r="G1129" s="59" t="n">
        <x:v>232</x:v>
      </x:c>
      <x:c r="H1129" s="59" t="n">
        <x:v>248</x:v>
      </x:c>
      <x:c r="I1129" s="59" t="n">
        <x:v>10</x:v>
      </x:c>
      <x:c r="J1129" s="60" t="n">
        <x:f>'参数'!$C$4</x:f>
        <x:v>120</x:v>
      </x:c>
      <x:c r="K1129" s="60" t="n">
        <x:f>'参数'!$D$4</x:f>
        <x:v>180</x:v>
      </x:c>
      <x:c r="L1129" s="60" t="n">
        <x:f>H1129+I1129+J1129</x:f>
        <x:v>378</x:v>
      </x:c>
      <x:c r="M1129" s="60" t="n">
        <x:f>L1129+K1129</x:f>
        <x:v>558</x:v>
      </x:c>
      <x:c r="N1129" s="60" t="n">
        <x:f>'参数'!$B$10</x:f>
        <x:v>1</x:v>
      </x:c>
      <x:c r="O1129" s="60" t="n">
        <x:f>N1129*'参数'!$B$11</x:f>
        <x:v>2</x:v>
      </x:c>
      <x:c r="P1129" s="60" t="n">
        <x:f>N1129*'参数'!$B$12</x:f>
        <x:v>1</x:v>
      </x:c>
      <x:c r="Q1129" t="str">
        <x:f>C1129&amp;"d"</x:f>
        <x:v>C9d</x:v>
      </x:c>
      <x:c r="R1129" t="str">
        <x:f>C1129&amp;"p"</x:f>
        <x:v>C9p</x:v>
      </x:c>
      <x:c r="S1129" t="str">
        <x:f>IF(AND(L1129&gt;=H1129+I1129+J1129,M1129&gt;L1129,F1129&lt;&gt;""),"PASS","FAIL")</x:f>
        <x:v>PASS</x:v>
      </x:c>
      <x:c r="T1129" t="n">
        <x:v>13</x:v>
      </x:c>
      <x:c r="U1129" t="str">
        <x:v>pickup_after_delivery_completion_plus_usage_lag</x:v>
      </x:c>
    </x:row>
    <x:row r="1130">
      <x:c r="A1130" t="str">
        <x:v>Set2_100-5-2b</x:v>
      </x:c>
      <x:c r="B1130" t="str">
        <x:v>short_same_day</x:v>
      </x:c>
      <x:c r="C1130" t="str">
        <x:v>C10</x:v>
      </x:c>
      <x:c r="D1130" s="59" t="n">
        <x:v>8</x:v>
      </x:c>
      <x:c r="E1130" s="59" t="n">
        <x:v>20</x:v>
      </x:c>
      <x:c r="F1130" s="59" t="str">
        <x:v>S0</x:v>
      </x:c>
      <x:c r="G1130" s="59" t="n">
        <x:v>286</x:v>
      </x:c>
      <x:c r="H1130" s="59" t="n">
        <x:v>306</x:v>
      </x:c>
      <x:c r="I1130" s="59" t="n">
        <x:v>10</x:v>
      </x:c>
      <x:c r="J1130" s="60" t="n">
        <x:f>'参数'!$C$4</x:f>
        <x:v>120</x:v>
      </x:c>
      <x:c r="K1130" s="60" t="n">
        <x:f>'参数'!$D$4</x:f>
        <x:v>180</x:v>
      </x:c>
      <x:c r="L1130" s="60" t="n">
        <x:f>H1130+I1130+J1130</x:f>
        <x:v>436</x:v>
      </x:c>
      <x:c r="M1130" s="60" t="n">
        <x:f>L1130+K1130</x:f>
        <x:v>616</x:v>
      </x:c>
      <x:c r="N1130" s="60" t="n">
        <x:f>'参数'!$B$10</x:f>
        <x:v>1</x:v>
      </x:c>
      <x:c r="O1130" s="60" t="n">
        <x:f>N1130*'参数'!$B$11</x:f>
        <x:v>2</x:v>
      </x:c>
      <x:c r="P1130" s="60" t="n">
        <x:f>N1130*'参数'!$B$12</x:f>
        <x:v>1</x:v>
      </x:c>
      <x:c r="Q1130" t="str">
        <x:f>C1130&amp;"d"</x:f>
        <x:v>C10d</x:v>
      </x:c>
      <x:c r="R1130" t="str">
        <x:f>C1130&amp;"p"</x:f>
        <x:v>C10p</x:v>
      </x:c>
      <x:c r="S1130" t="str">
        <x:f>IF(AND(L1130&gt;=H1130+I1130+J1130,M1130&gt;L1130,F1130&lt;&gt;""),"PASS","FAIL")</x:f>
        <x:v>PASS</x:v>
      </x:c>
      <x:c r="T1130" t="n">
        <x:v>2</x:v>
      </x:c>
      <x:c r="U1130" t="str">
        <x:v>pickup_after_delivery_completion_plus_usage_lag</x:v>
      </x:c>
    </x:row>
    <x:row r="1131">
      <x:c r="A1131" t="str">
        <x:v>Set2_100-5-2b</x:v>
      </x:c>
      <x:c r="B1131" t="str">
        <x:v>short_same_day</x:v>
      </x:c>
      <x:c r="C1131" t="str">
        <x:v>C11</x:v>
      </x:c>
      <x:c r="D1131" s="59" t="n">
        <x:v>21</x:v>
      </x:c>
      <x:c r="E1131" s="59" t="n">
        <x:v>28</x:v>
      </x:c>
      <x:c r="F1131" s="59" t="str">
        <x:v>S1</x:v>
      </x:c>
      <x:c r="G1131" s="59" t="n">
        <x:v>478</x:v>
      </x:c>
      <x:c r="H1131" s="59" t="n">
        <x:v>502</x:v>
      </x:c>
      <x:c r="I1131" s="59" t="n">
        <x:v>10</x:v>
      </x:c>
      <x:c r="J1131" s="60" t="n">
        <x:f>'参数'!$C$4</x:f>
        <x:v>120</x:v>
      </x:c>
      <x:c r="K1131" s="60" t="n">
        <x:f>'参数'!$D$4</x:f>
        <x:v>180</x:v>
      </x:c>
      <x:c r="L1131" s="60" t="n">
        <x:f>H1131+I1131+J1131</x:f>
        <x:v>632</x:v>
      </x:c>
      <x:c r="M1131" s="60" t="n">
        <x:f>L1131+K1131</x:f>
        <x:v>812</x:v>
      </x:c>
      <x:c r="N1131" s="60" t="n">
        <x:f>'参数'!$B$10</x:f>
        <x:v>1</x:v>
      </x:c>
      <x:c r="O1131" s="60" t="n">
        <x:f>N1131*'参数'!$B$11</x:f>
        <x:v>2</x:v>
      </x:c>
      <x:c r="P1131" s="60" t="n">
        <x:f>N1131*'参数'!$B$12</x:f>
        <x:v>1</x:v>
      </x:c>
      <x:c r="Q1131" t="str">
        <x:f>C1131&amp;"d"</x:f>
        <x:v>C11d</x:v>
      </x:c>
      <x:c r="R1131" t="str">
        <x:f>C1131&amp;"p"</x:f>
        <x:v>C11p</x:v>
      </x:c>
      <x:c r="S1131" t="str">
        <x:f>IF(AND(L1131&gt;=H1131+I1131+J1131,M1131&gt;L1131,F1131&lt;&gt;""),"PASS","FAIL")</x:f>
        <x:v>PASS</x:v>
      </x:c>
      <x:c r="T1131" t="n">
        <x:v>6</x:v>
      </x:c>
      <x:c r="U1131" t="str">
        <x:v>pickup_after_delivery_completion_plus_usage_lag</x:v>
      </x:c>
    </x:row>
    <x:row r="1132">
      <x:c r="A1132" t="str">
        <x:v>Set2_100-5-2b</x:v>
      </x:c>
      <x:c r="B1132" t="str">
        <x:v>short_same_day</x:v>
      </x:c>
      <x:c r="C1132" t="str">
        <x:v>C12</x:v>
      </x:c>
      <x:c r="D1132" s="59" t="n">
        <x:v>20</x:v>
      </x:c>
      <x:c r="E1132" s="59" t="n">
        <x:v>5</x:v>
      </x:c>
      <x:c r="F1132" s="59" t="str">
        <x:v>S4</x:v>
      </x:c>
      <x:c r="G1132" s="59" t="n">
        <x:v>278</x:v>
      </x:c>
      <x:c r="H1132" s="59" t="n">
        <x:v>300</x:v>
      </x:c>
      <x:c r="I1132" s="59" t="n">
        <x:v>10</x:v>
      </x:c>
      <x:c r="J1132" s="60" t="n">
        <x:f>'参数'!$C$4</x:f>
        <x:v>120</x:v>
      </x:c>
      <x:c r="K1132" s="60" t="n">
        <x:f>'参数'!$D$4</x:f>
        <x:v>180</x:v>
      </x:c>
      <x:c r="L1132" s="60" t="n">
        <x:f>H1132+I1132+J1132</x:f>
        <x:v>430</x:v>
      </x:c>
      <x:c r="M1132" s="60" t="n">
        <x:f>L1132+K1132</x:f>
        <x:v>610</x:v>
      </x:c>
      <x:c r="N1132" s="60" t="n">
        <x:f>'参数'!$B$10</x:f>
        <x:v>1</x:v>
      </x:c>
      <x:c r="O1132" s="60" t="n">
        <x:f>N1132*'参数'!$B$11</x:f>
        <x:v>2</x:v>
      </x:c>
      <x:c r="P1132" s="60" t="n">
        <x:f>N1132*'参数'!$B$12</x:f>
        <x:v>1</x:v>
      </x:c>
      <x:c r="Q1132" t="str">
        <x:f>C1132&amp;"d"</x:f>
        <x:v>C12d</x:v>
      </x:c>
      <x:c r="R1132" t="str">
        <x:f>C1132&amp;"p"</x:f>
        <x:v>C12p</x:v>
      </x:c>
      <x:c r="S1132" t="str">
        <x:f>IF(AND(L1132&gt;=H1132+I1132+J1132,M1132&gt;L1132,F1132&lt;&gt;""),"PASS","FAIL")</x:f>
        <x:v>PASS</x:v>
      </x:c>
      <x:c r="T1132" t="n">
        <x:v>0</x:v>
      </x:c>
      <x:c r="U1132" t="str">
        <x:v>pickup_after_delivery_completion_plus_usage_lag</x:v>
      </x:c>
    </x:row>
    <x:row r="1133">
      <x:c r="A1133" t="str">
        <x:v>Set2_100-5-2b</x:v>
      </x:c>
      <x:c r="B1133" t="str">
        <x:v>short_same_day</x:v>
      </x:c>
      <x:c r="C1133" t="str">
        <x:v>C13</x:v>
      </x:c>
      <x:c r="D1133" s="59" t="n">
        <x:v>13</x:v>
      </x:c>
      <x:c r="E1133" s="59" t="n">
        <x:v>3</x:v>
      </x:c>
      <x:c r="F1133" s="59" t="str">
        <x:v>S4</x:v>
      </x:c>
      <x:c r="G1133" s="59" t="n">
        <x:v>317</x:v>
      </x:c>
      <x:c r="H1133" s="59" t="n">
        <x:v>347</x:v>
      </x:c>
      <x:c r="I1133" s="59" t="n">
        <x:v>10</x:v>
      </x:c>
      <x:c r="J1133" s="60" t="n">
        <x:f>'参数'!$C$4</x:f>
        <x:v>120</x:v>
      </x:c>
      <x:c r="K1133" s="60" t="n">
        <x:f>'参数'!$D$4</x:f>
        <x:v>180</x:v>
      </x:c>
      <x:c r="L1133" s="60" t="n">
        <x:f>H1133+I1133+J1133</x:f>
        <x:v>477</x:v>
      </x:c>
      <x:c r="M1133" s="60" t="n">
        <x:f>L1133+K1133</x:f>
        <x:v>657</x:v>
      </x:c>
      <x:c r="N1133" s="60" t="n">
        <x:f>'参数'!$B$10</x:f>
        <x:v>1</x:v>
      </x:c>
      <x:c r="O1133" s="60" t="n">
        <x:f>N1133*'参数'!$B$11</x:f>
        <x:v>2</x:v>
      </x:c>
      <x:c r="P1133" s="60" t="n">
        <x:f>N1133*'参数'!$B$12</x:f>
        <x:v>1</x:v>
      </x:c>
      <x:c r="Q1133" t="str">
        <x:f>C1133&amp;"d"</x:f>
        <x:v>C13d</x:v>
      </x:c>
      <x:c r="R1133" t="str">
        <x:f>C1133&amp;"p"</x:f>
        <x:v>C13p</x:v>
      </x:c>
      <x:c r="S1133" t="str">
        <x:f>IF(AND(L1133&gt;=H1133+I1133+J1133,M1133&gt;L1133,F1133&lt;&gt;""),"PASS","FAIL")</x:f>
        <x:v>PASS</x:v>
      </x:c>
      <x:c r="T1133" t="n">
        <x:v>15</x:v>
      </x:c>
      <x:c r="U1133" t="str">
        <x:v>pickup_after_delivery_completion_plus_usage_lag</x:v>
      </x:c>
    </x:row>
    <x:row r="1134">
      <x:c r="A1134" t="str">
        <x:v>Set2_100-5-2b</x:v>
      </x:c>
      <x:c r="B1134" t="str">
        <x:v>short_same_day</x:v>
      </x:c>
      <x:c r="C1134" t="str">
        <x:v>C14</x:v>
      </x:c>
      <x:c r="D1134" s="59" t="n">
        <x:v>15</x:v>
      </x:c>
      <x:c r="E1134" s="59" t="n">
        <x:v>9</x:v>
      </x:c>
      <x:c r="F1134" s="59" t="str">
        <x:v>S4</x:v>
      </x:c>
      <x:c r="G1134" s="59" t="n">
        <x:v>412</x:v>
      </x:c>
      <x:c r="H1134" s="59" t="n">
        <x:v>434</x:v>
      </x:c>
      <x:c r="I1134" s="59" t="n">
        <x:v>10</x:v>
      </x:c>
      <x:c r="J1134" s="60" t="n">
        <x:f>'参数'!$C$4</x:f>
        <x:v>120</x:v>
      </x:c>
      <x:c r="K1134" s="60" t="n">
        <x:f>'参数'!$D$4</x:f>
        <x:v>180</x:v>
      </x:c>
      <x:c r="L1134" s="60" t="n">
        <x:f>H1134+I1134+J1134</x:f>
        <x:v>564</x:v>
      </x:c>
      <x:c r="M1134" s="60" t="n">
        <x:f>L1134+K1134</x:f>
        <x:v>744</x:v>
      </x:c>
      <x:c r="N1134" s="60" t="n">
        <x:f>'参数'!$B$10</x:f>
        <x:v>1</x:v>
      </x:c>
      <x:c r="O1134" s="60" t="n">
        <x:f>N1134*'参数'!$B$11</x:f>
        <x:v>2</x:v>
      </x:c>
      <x:c r="P1134" s="60" t="n">
        <x:f>N1134*'参数'!$B$12</x:f>
        <x:v>1</x:v>
      </x:c>
      <x:c r="Q1134" t="str">
        <x:f>C1134&amp;"d"</x:f>
        <x:v>C14d</x:v>
      </x:c>
      <x:c r="R1134" t="str">
        <x:f>C1134&amp;"p"</x:f>
        <x:v>C14p</x:v>
      </x:c>
      <x:c r="S1134" t="str">
        <x:f>IF(AND(L1134&gt;=H1134+I1134+J1134,M1134&gt;L1134,F1134&lt;&gt;""),"PASS","FAIL")</x:f>
        <x:v>PASS</x:v>
      </x:c>
      <x:c r="T1134" t="n">
        <x:v>8</x:v>
      </x:c>
      <x:c r="U1134" t="str">
        <x:v>pickup_after_delivery_completion_plus_usage_lag</x:v>
      </x:c>
    </x:row>
    <x:row r="1135">
      <x:c r="A1135" t="str">
        <x:v>Set2_100-5-2b</x:v>
      </x:c>
      <x:c r="B1135" t="str">
        <x:v>short_same_day</x:v>
      </x:c>
      <x:c r="C1135" t="str">
        <x:v>C15</x:v>
      </x:c>
      <x:c r="D1135" s="59" t="n">
        <x:v>18</x:v>
      </x:c>
      <x:c r="E1135" s="59" t="n">
        <x:v>10</x:v>
      </x:c>
      <x:c r="F1135" s="59" t="str">
        <x:v>S4</x:v>
      </x:c>
      <x:c r="G1135" s="59" t="n">
        <x:v>573</x:v>
      </x:c>
      <x:c r="H1135" s="59" t="n">
        <x:v>597</x:v>
      </x:c>
      <x:c r="I1135" s="59" t="n">
        <x:v>10</x:v>
      </x:c>
      <x:c r="J1135" s="60" t="n">
        <x:f>'参数'!$C$4</x:f>
        <x:v>120</x:v>
      </x:c>
      <x:c r="K1135" s="60" t="n">
        <x:f>'参数'!$D$4</x:f>
        <x:v>180</x:v>
      </x:c>
      <x:c r="L1135" s="60" t="n">
        <x:f>H1135+I1135+J1135</x:f>
        <x:v>727</x:v>
      </x:c>
      <x:c r="M1135" s="60" t="n">
        <x:f>L1135+K1135</x:f>
        <x:v>907</x:v>
      </x:c>
      <x:c r="N1135" s="60" t="n">
        <x:f>'参数'!$B$10</x:f>
        <x:v>1</x:v>
      </x:c>
      <x:c r="O1135" s="60" t="n">
        <x:f>N1135*'参数'!$B$11</x:f>
        <x:v>2</x:v>
      </x:c>
      <x:c r="P1135" s="60" t="n">
        <x:f>N1135*'参数'!$B$12</x:f>
        <x:v>1</x:v>
      </x:c>
      <x:c r="Q1135" t="str">
        <x:f>C1135&amp;"d"</x:f>
        <x:v>C15d</x:v>
      </x:c>
      <x:c r="R1135" t="str">
        <x:f>C1135&amp;"p"</x:f>
        <x:v>C15p</x:v>
      </x:c>
      <x:c r="S1135" t="str">
        <x:f>IF(AND(L1135&gt;=H1135+I1135+J1135,M1135&gt;L1135,F1135&lt;&gt;""),"PASS","FAIL")</x:f>
        <x:v>PASS</x:v>
      </x:c>
      <x:c r="T1135" t="n">
        <x:v>1</x:v>
      </x:c>
      <x:c r="U1135" t="str">
        <x:v>pickup_after_delivery_completion_plus_usage_lag</x:v>
      </x:c>
    </x:row>
    <x:row r="1136">
      <x:c r="A1136" t="str">
        <x:v>Set2_100-5-2b</x:v>
      </x:c>
      <x:c r="B1136" t="str">
        <x:v>short_same_day</x:v>
      </x:c>
      <x:c r="C1136" t="str">
        <x:v>C16</x:v>
      </x:c>
      <x:c r="D1136" s="59" t="n">
        <x:v>20</x:v>
      </x:c>
      <x:c r="E1136" s="59" t="n">
        <x:v>8</x:v>
      </x:c>
      <x:c r="F1136" s="59" t="str">
        <x:v>S4</x:v>
      </x:c>
      <x:c r="G1136" s="59" t="n">
        <x:v>510</x:v>
      </x:c>
      <x:c r="H1136" s="59" t="n">
        <x:v>534</x:v>
      </x:c>
      <x:c r="I1136" s="59" t="n">
        <x:v>10</x:v>
      </x:c>
      <x:c r="J1136" s="60" t="n">
        <x:f>'参数'!$C$4</x:f>
        <x:v>120</x:v>
      </x:c>
      <x:c r="K1136" s="60" t="n">
        <x:f>'参数'!$D$4</x:f>
        <x:v>180</x:v>
      </x:c>
      <x:c r="L1136" s="60" t="n">
        <x:f>H1136+I1136+J1136</x:f>
        <x:v>664</x:v>
      </x:c>
      <x:c r="M1136" s="60" t="n">
        <x:f>L1136+K1136</x:f>
        <x:v>844</x:v>
      </x:c>
      <x:c r="N1136" s="60" t="n">
        <x:f>'参数'!$B$10</x:f>
        <x:v>1</x:v>
      </x:c>
      <x:c r="O1136" s="60" t="n">
        <x:f>N1136*'参数'!$B$11</x:f>
        <x:v>2</x:v>
      </x:c>
      <x:c r="P1136" s="60" t="n">
        <x:f>N1136*'参数'!$B$12</x:f>
        <x:v>1</x:v>
      </x:c>
      <x:c r="Q1136" t="str">
        <x:f>C1136&amp;"d"</x:f>
        <x:v>C16d</x:v>
      </x:c>
      <x:c r="R1136" t="str">
        <x:f>C1136&amp;"p"</x:f>
        <x:v>C16p</x:v>
      </x:c>
      <x:c r="S1136" t="str">
        <x:f>IF(AND(L1136&gt;=H1136+I1136+J1136,M1136&gt;L1136,F1136&lt;&gt;""),"PASS","FAIL")</x:f>
        <x:v>PASS</x:v>
      </x:c>
      <x:c r="T1136" t="n">
        <x:v>6</x:v>
      </x:c>
      <x:c r="U1136" t="str">
        <x:v>pickup_after_delivery_completion_plus_usage_lag</x:v>
      </x:c>
    </x:row>
    <x:row r="1137">
      <x:c r="A1137" t="str">
        <x:v>Set2_100-5-2b</x:v>
      </x:c>
      <x:c r="B1137" t="str">
        <x:v>short_same_day</x:v>
      </x:c>
      <x:c r="C1137" t="str">
        <x:v>C17</x:v>
      </x:c>
      <x:c r="D1137" s="59" t="n">
        <x:v>14</x:v>
      </x:c>
      <x:c r="E1137" s="59" t="n">
        <x:v>24</x:v>
      </x:c>
      <x:c r="F1137" s="59" t="str">
        <x:v>S4</x:v>
      </x:c>
      <x:c r="G1137" s="59" t="n">
        <x:v>402</x:v>
      </x:c>
      <x:c r="H1137" s="59" t="n">
        <x:v>438</x:v>
      </x:c>
      <x:c r="I1137" s="59" t="n">
        <x:v>10</x:v>
      </x:c>
      <x:c r="J1137" s="60" t="n">
        <x:f>'参数'!$C$4</x:f>
        <x:v>120</x:v>
      </x:c>
      <x:c r="K1137" s="60" t="n">
        <x:f>'参数'!$D$4</x:f>
        <x:v>180</x:v>
      </x:c>
      <x:c r="L1137" s="60" t="n">
        <x:f>H1137+I1137+J1137</x:f>
        <x:v>568</x:v>
      </x:c>
      <x:c r="M1137" s="60" t="n">
        <x:f>L1137+K1137</x:f>
        <x:v>748</x:v>
      </x:c>
      <x:c r="N1137" s="60" t="n">
        <x:f>'参数'!$B$10</x:f>
        <x:v>1</x:v>
      </x:c>
      <x:c r="O1137" s="60" t="n">
        <x:f>N1137*'参数'!$B$11</x:f>
        <x:v>2</x:v>
      </x:c>
      <x:c r="P1137" s="60" t="n">
        <x:f>N1137*'参数'!$B$12</x:f>
        <x:v>1</x:v>
      </x:c>
      <x:c r="Q1137" t="str">
        <x:f>C1137&amp;"d"</x:f>
        <x:v>C17d</x:v>
      </x:c>
      <x:c r="R1137" t="str">
        <x:f>C1137&amp;"p"</x:f>
        <x:v>C17p</x:v>
      </x:c>
      <x:c r="S1137" t="str">
        <x:f>IF(AND(L1137&gt;=H1137+I1137+J1137,M1137&gt;L1137,F1137&lt;&gt;""),"PASS","FAIL")</x:f>
        <x:v>PASS</x:v>
      </x:c>
      <x:c r="T1137" t="n">
        <x:v>7</x:v>
      </x:c>
      <x:c r="U1137" t="str">
        <x:v>pickup_after_delivery_completion_plus_usage_lag</x:v>
      </x:c>
    </x:row>
    <x:row r="1138">
      <x:c r="A1138" t="str">
        <x:v>Set2_100-5-2b</x:v>
      </x:c>
      <x:c r="B1138" t="str">
        <x:v>short_same_day</x:v>
      </x:c>
      <x:c r="C1138" t="str">
        <x:v>C18</x:v>
      </x:c>
      <x:c r="D1138" s="59" t="n">
        <x:v>4</x:v>
      </x:c>
      <x:c r="E1138" s="59" t="n">
        <x:v>9</x:v>
      </x:c>
      <x:c r="F1138" s="59" t="str">
        <x:v>S4</x:v>
      </x:c>
      <x:c r="G1138" s="59" t="n">
        <x:v>296</x:v>
      </x:c>
      <x:c r="H1138" s="59" t="n">
        <x:v>318</x:v>
      </x:c>
      <x:c r="I1138" s="59" t="n">
        <x:v>10</x:v>
      </x:c>
      <x:c r="J1138" s="60" t="n">
        <x:f>'参数'!$C$4</x:f>
        <x:v>120</x:v>
      </x:c>
      <x:c r="K1138" s="60" t="n">
        <x:f>'参数'!$D$4</x:f>
        <x:v>180</x:v>
      </x:c>
      <x:c r="L1138" s="60" t="n">
        <x:f>H1138+I1138+J1138</x:f>
        <x:v>448</x:v>
      </x:c>
      <x:c r="M1138" s="60" t="n">
        <x:f>L1138+K1138</x:f>
        <x:v>628</x:v>
      </x:c>
      <x:c r="N1138" s="60" t="n">
        <x:f>'参数'!$B$10</x:f>
        <x:v>1</x:v>
      </x:c>
      <x:c r="O1138" s="60" t="n">
        <x:f>N1138*'参数'!$B$11</x:f>
        <x:v>2</x:v>
      </x:c>
      <x:c r="P1138" s="60" t="n">
        <x:f>N1138*'参数'!$B$12</x:f>
        <x:v>1</x:v>
      </x:c>
      <x:c r="Q1138" t="str">
        <x:f>C1138&amp;"d"</x:f>
        <x:v>C18d</x:v>
      </x:c>
      <x:c r="R1138" t="str">
        <x:f>C1138&amp;"p"</x:f>
        <x:v>C18p</x:v>
      </x:c>
      <x:c r="S1138" t="str">
        <x:f>IF(AND(L1138&gt;=H1138+I1138+J1138,M1138&gt;L1138,F1138&lt;&gt;""),"PASS","FAIL")</x:f>
        <x:v>PASS</x:v>
      </x:c>
      <x:c r="T1138" t="n">
        <x:v>18</x:v>
      </x:c>
      <x:c r="U1138" t="str">
        <x:v>pickup_after_delivery_completion_plus_usage_lag</x:v>
      </x:c>
    </x:row>
    <x:row r="1139">
      <x:c r="A1139" t="str">
        <x:v>Set2_100-5-2b</x:v>
      </x:c>
      <x:c r="B1139" t="str">
        <x:v>short_same_day</x:v>
      </x:c>
      <x:c r="C1139" t="str">
        <x:v>C19</x:v>
      </x:c>
      <x:c r="D1139" s="59" t="n">
        <x:v>17</x:v>
      </x:c>
      <x:c r="E1139" s="59" t="n">
        <x:v>9</x:v>
      </x:c>
      <x:c r="F1139" s="59" t="str">
        <x:v>S4</x:v>
      </x:c>
      <x:c r="G1139" s="59" t="n">
        <x:v>370</x:v>
      </x:c>
      <x:c r="H1139" s="59" t="n">
        <x:v>390</x:v>
      </x:c>
      <x:c r="I1139" s="59" t="n">
        <x:v>10</x:v>
      </x:c>
      <x:c r="J1139" s="60" t="n">
        <x:f>'参数'!$C$4</x:f>
        <x:v>120</x:v>
      </x:c>
      <x:c r="K1139" s="60" t="n">
        <x:f>'参数'!$D$4</x:f>
        <x:v>180</x:v>
      </x:c>
      <x:c r="L1139" s="60" t="n">
        <x:f>H1139+I1139+J1139</x:f>
        <x:v>520</x:v>
      </x:c>
      <x:c r="M1139" s="60" t="n">
        <x:f>L1139+K1139</x:f>
        <x:v>700</x:v>
      </x:c>
      <x:c r="N1139" s="60" t="n">
        <x:f>'参数'!$B$10</x:f>
        <x:v>1</x:v>
      </x:c>
      <x:c r="O1139" s="60" t="n">
        <x:f>N1139*'参数'!$B$11</x:f>
        <x:v>2</x:v>
      </x:c>
      <x:c r="P1139" s="60" t="n">
        <x:f>N1139*'参数'!$B$12</x:f>
        <x:v>1</x:v>
      </x:c>
      <x:c r="Q1139" t="str">
        <x:f>C1139&amp;"d"</x:f>
        <x:v>C19d</x:v>
      </x:c>
      <x:c r="R1139" t="str">
        <x:f>C1139&amp;"p"</x:f>
        <x:v>C19p</x:v>
      </x:c>
      <x:c r="S1139" t="str">
        <x:f>IF(AND(L1139&gt;=H1139+I1139+J1139,M1139&gt;L1139,F1139&lt;&gt;""),"PASS","FAIL")</x:f>
        <x:v>PASS</x:v>
      </x:c>
      <x:c r="T1139" t="n">
        <x:v>3</x:v>
      </x:c>
      <x:c r="U1139" t="str">
        <x:v>pickup_after_delivery_completion_plus_usage_lag</x:v>
      </x:c>
    </x:row>
    <x:row r="1140">
      <x:c r="A1140" t="str">
        <x:v>Set2_100-5-2b</x:v>
      </x:c>
      <x:c r="B1140" t="str">
        <x:v>short_same_day</x:v>
      </x:c>
      <x:c r="C1140" t="str">
        <x:v>C20</x:v>
      </x:c>
      <x:c r="D1140" s="59" t="n">
        <x:v>15</x:v>
      </x:c>
      <x:c r="E1140" s="59" t="n">
        <x:v>2</x:v>
      </x:c>
      <x:c r="F1140" s="59" t="str">
        <x:v>S4</x:v>
      </x:c>
      <x:c r="G1140" s="59" t="n">
        <x:v>185</x:v>
      </x:c>
      <x:c r="H1140" s="59" t="n">
        <x:v>219</x:v>
      </x:c>
      <x:c r="I1140" s="59" t="n">
        <x:v>10</x:v>
      </x:c>
      <x:c r="J1140" s="60" t="n">
        <x:f>'参数'!$C$4</x:f>
        <x:v>120</x:v>
      </x:c>
      <x:c r="K1140" s="60" t="n">
        <x:f>'参数'!$D$4</x:f>
        <x:v>180</x:v>
      </x:c>
      <x:c r="L1140" s="60" t="n">
        <x:f>H1140+I1140+J1140</x:f>
        <x:v>349</x:v>
      </x:c>
      <x:c r="M1140" s="60" t="n">
        <x:f>L1140+K1140</x:f>
        <x:v>529</x:v>
      </x:c>
      <x:c r="N1140" s="60" t="n">
        <x:f>'参数'!$B$10</x:f>
        <x:v>1</x:v>
      </x:c>
      <x:c r="O1140" s="60" t="n">
        <x:f>N1140*'参数'!$B$11</x:f>
        <x:v>2</x:v>
      </x:c>
      <x:c r="P1140" s="60" t="n">
        <x:f>N1140*'参数'!$B$12</x:f>
        <x:v>1</x:v>
      </x:c>
      <x:c r="Q1140" t="str">
        <x:f>C1140&amp;"d"</x:f>
        <x:v>C20d</x:v>
      </x:c>
      <x:c r="R1140" t="str">
        <x:f>C1140&amp;"p"</x:f>
        <x:v>C20p</x:v>
      </x:c>
      <x:c r="S1140" t="str">
        <x:f>IF(AND(L1140&gt;=H1140+I1140+J1140,M1140&gt;L1140,F1140&lt;&gt;""),"PASS","FAIL")</x:f>
        <x:v>PASS</x:v>
      </x:c>
      <x:c r="T1140" t="n">
        <x:v>14</x:v>
      </x:c>
      <x:c r="U1140" t="str">
        <x:v>pickup_after_delivery_completion_plus_usage_lag</x:v>
      </x:c>
    </x:row>
    <x:row r="1141">
      <x:c r="A1141" t="str">
        <x:v>Set2_100-5-2b</x:v>
      </x:c>
      <x:c r="B1141" t="str">
        <x:v>short_same_day</x:v>
      </x:c>
      <x:c r="C1141" t="str">
        <x:v>C21</x:v>
      </x:c>
      <x:c r="D1141" s="59" t="n">
        <x:v>19</x:v>
      </x:c>
      <x:c r="E1141" s="59" t="n">
        <x:v>4</x:v>
      </x:c>
      <x:c r="F1141" s="59" t="str">
        <x:v>S4</x:v>
      </x:c>
      <x:c r="G1141" s="59" t="n">
        <x:v>340</x:v>
      </x:c>
      <x:c r="H1141" s="59" t="n">
        <x:v>362</x:v>
      </x:c>
      <x:c r="I1141" s="59" t="n">
        <x:v>10</x:v>
      </x:c>
      <x:c r="J1141" s="60" t="n">
        <x:f>'参数'!$C$4</x:f>
        <x:v>120</x:v>
      </x:c>
      <x:c r="K1141" s="60" t="n">
        <x:f>'参数'!$D$4</x:f>
        <x:v>180</x:v>
      </x:c>
      <x:c r="L1141" s="60" t="n">
        <x:f>H1141+I1141+J1141</x:f>
        <x:v>492</x:v>
      </x:c>
      <x:c r="M1141" s="60" t="n">
        <x:f>L1141+K1141</x:f>
        <x:v>672</x:v>
      </x:c>
      <x:c r="N1141" s="60" t="n">
        <x:f>'参数'!$B$10</x:f>
        <x:v>1</x:v>
      </x:c>
      <x:c r="O1141" s="60" t="n">
        <x:f>N1141*'参数'!$B$11</x:f>
        <x:v>2</x:v>
      </x:c>
      <x:c r="P1141" s="60" t="n">
        <x:f>N1141*'参数'!$B$12</x:f>
        <x:v>1</x:v>
      </x:c>
      <x:c r="Q1141" t="str">
        <x:f>C1141&amp;"d"</x:f>
        <x:v>C21d</x:v>
      </x:c>
      <x:c r="R1141" t="str">
        <x:f>C1141&amp;"p"</x:f>
        <x:v>C21p</x:v>
      </x:c>
      <x:c r="S1141" t="str">
        <x:f>IF(AND(L1141&gt;=H1141+I1141+J1141,M1141&gt;L1141,F1141&lt;&gt;""),"PASS","FAIL")</x:f>
        <x:v>PASS</x:v>
      </x:c>
      <x:c r="T1141" t="n">
        <x:v>9</x:v>
      </x:c>
      <x:c r="U1141" t="str">
        <x:v>pickup_after_delivery_completion_plus_usage_lag</x:v>
      </x:c>
    </x:row>
    <x:row r="1142">
      <x:c r="A1142" t="str">
        <x:v>Set2_100-5-2b</x:v>
      </x:c>
      <x:c r="B1142" t="str">
        <x:v>short_same_day</x:v>
      </x:c>
      <x:c r="C1142" t="str">
        <x:v>C22</x:v>
      </x:c>
      <x:c r="D1142" s="59" t="n">
        <x:v>15</x:v>
      </x:c>
      <x:c r="E1142" s="59" t="n">
        <x:v>11</x:v>
      </x:c>
      <x:c r="F1142" s="59" t="str">
        <x:v>S4</x:v>
      </x:c>
      <x:c r="G1142" s="59" t="n">
        <x:v>505</x:v>
      </x:c>
      <x:c r="H1142" s="59" t="n">
        <x:v>529</x:v>
      </x:c>
      <x:c r="I1142" s="59" t="n">
        <x:v>10</x:v>
      </x:c>
      <x:c r="J1142" s="60" t="n">
        <x:f>'参数'!$C$4</x:f>
        <x:v>120</x:v>
      </x:c>
      <x:c r="K1142" s="60" t="n">
        <x:f>'参数'!$D$4</x:f>
        <x:v>180</x:v>
      </x:c>
      <x:c r="L1142" s="60" t="n">
        <x:f>H1142+I1142+J1142</x:f>
        <x:v>659</x:v>
      </x:c>
      <x:c r="M1142" s="60" t="n">
        <x:f>L1142+K1142</x:f>
        <x:v>839</x:v>
      </x:c>
      <x:c r="N1142" s="60" t="n">
        <x:f>'参数'!$B$10</x:f>
        <x:v>1</x:v>
      </x:c>
      <x:c r="O1142" s="60" t="n">
        <x:f>N1142*'参数'!$B$11</x:f>
        <x:v>2</x:v>
      </x:c>
      <x:c r="P1142" s="60" t="n">
        <x:f>N1142*'参数'!$B$12</x:f>
        <x:v>1</x:v>
      </x:c>
      <x:c r="Q1142" t="str">
        <x:f>C1142&amp;"d"</x:f>
        <x:v>C22d</x:v>
      </x:c>
      <x:c r="R1142" t="str">
        <x:f>C1142&amp;"p"</x:f>
        <x:v>C22p</x:v>
      </x:c>
      <x:c r="S1142" t="str">
        <x:f>IF(AND(L1142&gt;=H1142+I1142+J1142,M1142&gt;L1142,F1142&lt;&gt;""),"PASS","FAIL")</x:f>
        <x:v>PASS</x:v>
      </x:c>
      <x:c r="T1142" t="n">
        <x:v>8</x:v>
      </x:c>
      <x:c r="U1142" t="str">
        <x:v>pickup_after_delivery_completion_plus_usage_lag</x:v>
      </x:c>
    </x:row>
    <x:row r="1143">
      <x:c r="A1143" t="str">
        <x:v>Set2_100-5-2b</x:v>
      </x:c>
      <x:c r="B1143" t="str">
        <x:v>short_same_day</x:v>
      </x:c>
      <x:c r="C1143" t="str">
        <x:v>C23</x:v>
      </x:c>
      <x:c r="D1143" s="59" t="n">
        <x:v>4</x:v>
      </x:c>
      <x:c r="E1143" s="59" t="n">
        <x:v>3</x:v>
      </x:c>
      <x:c r="F1143" s="59" t="str">
        <x:v>S4</x:v>
      </x:c>
      <x:c r="G1143" s="59" t="n">
        <x:v>122</x:v>
      </x:c>
      <x:c r="H1143" s="59" t="n">
        <x:v>148</x:v>
      </x:c>
      <x:c r="I1143" s="59" t="n">
        <x:v>10</x:v>
      </x:c>
      <x:c r="J1143" s="60" t="n">
        <x:f>'参数'!$C$4</x:f>
        <x:v>120</x:v>
      </x:c>
      <x:c r="K1143" s="60" t="n">
        <x:f>'参数'!$D$4</x:f>
        <x:v>180</x:v>
      </x:c>
      <x:c r="L1143" s="60" t="n">
        <x:f>H1143+I1143+J1143</x:f>
        <x:v>278</x:v>
      </x:c>
      <x:c r="M1143" s="60" t="n">
        <x:f>L1143+K1143</x:f>
        <x:v>458</x:v>
      </x:c>
      <x:c r="N1143" s="60" t="n">
        <x:f>'参数'!$B$10</x:f>
        <x:v>1</x:v>
      </x:c>
      <x:c r="O1143" s="60" t="n">
        <x:f>N1143*'参数'!$B$11</x:f>
        <x:v>2</x:v>
      </x:c>
      <x:c r="P1143" s="60" t="n">
        <x:f>N1143*'参数'!$B$12</x:f>
        <x:v>1</x:v>
      </x:c>
      <x:c r="Q1143" t="str">
        <x:f>C1143&amp;"d"</x:f>
        <x:v>C23d</x:v>
      </x:c>
      <x:c r="R1143" t="str">
        <x:f>C1143&amp;"p"</x:f>
        <x:v>C23p</x:v>
      </x:c>
      <x:c r="S1143" t="str">
        <x:f>IF(AND(L1143&gt;=H1143+I1143+J1143,M1143&gt;L1143,F1143&lt;&gt;""),"PASS","FAIL")</x:f>
        <x:v>PASS</x:v>
      </x:c>
      <x:c r="T1143" t="n">
        <x:v>9</x:v>
      </x:c>
      <x:c r="U1143" t="str">
        <x:v>pickup_after_delivery_completion_plus_usage_lag</x:v>
      </x:c>
    </x:row>
    <x:row r="1144">
      <x:c r="A1144" t="str">
        <x:v>Set2_100-5-2b</x:v>
      </x:c>
      <x:c r="B1144" t="str">
        <x:v>short_same_day</x:v>
      </x:c>
      <x:c r="C1144" t="str">
        <x:v>C24</x:v>
      </x:c>
      <x:c r="D1144" s="59" t="n">
        <x:v>21</x:v>
      </x:c>
      <x:c r="E1144" s="59" t="n">
        <x:v>5</x:v>
      </x:c>
      <x:c r="F1144" s="59" t="str">
        <x:v>S4</x:v>
      </x:c>
      <x:c r="G1144" s="59" t="n">
        <x:v>345</x:v>
      </x:c>
      <x:c r="H1144" s="59" t="n">
        <x:v>359</x:v>
      </x:c>
      <x:c r="I1144" s="59" t="n">
        <x:v>10</x:v>
      </x:c>
      <x:c r="J1144" s="60" t="n">
        <x:f>'参数'!$C$4</x:f>
        <x:v>120</x:v>
      </x:c>
      <x:c r="K1144" s="60" t="n">
        <x:f>'参数'!$D$4</x:f>
        <x:v>180</x:v>
      </x:c>
      <x:c r="L1144" s="60" t="n">
        <x:f>H1144+I1144+J1144</x:f>
        <x:v>489</x:v>
      </x:c>
      <x:c r="M1144" s="60" t="n">
        <x:f>L1144+K1144</x:f>
        <x:v>669</x:v>
      </x:c>
      <x:c r="N1144" s="60" t="n">
        <x:f>'参数'!$B$10</x:f>
        <x:v>1</x:v>
      </x:c>
      <x:c r="O1144" s="60" t="n">
        <x:f>N1144*'参数'!$B$11</x:f>
        <x:v>2</x:v>
      </x:c>
      <x:c r="P1144" s="60" t="n">
        <x:f>N1144*'参数'!$B$12</x:f>
        <x:v>1</x:v>
      </x:c>
      <x:c r="Q1144" t="str">
        <x:f>C1144&amp;"d"</x:f>
        <x:v>C24d</x:v>
      </x:c>
      <x:c r="R1144" t="str">
        <x:f>C1144&amp;"p"</x:f>
        <x:v>C24p</x:v>
      </x:c>
      <x:c r="S1144" t="str">
        <x:f>IF(AND(L1144&gt;=H1144+I1144+J1144,M1144&gt;L1144,F1144&lt;&gt;""),"PASS","FAIL")</x:f>
        <x:v>PASS</x:v>
      </x:c>
      <x:c r="T1144" t="n">
        <x:v>14</x:v>
      </x:c>
      <x:c r="U1144" t="str">
        <x:v>pickup_after_delivery_completion_plus_usage_lag</x:v>
      </x:c>
    </x:row>
    <x:row r="1145">
      <x:c r="A1145" t="str">
        <x:v>Set2_100-5-2b</x:v>
      </x:c>
      <x:c r="B1145" t="str">
        <x:v>short_same_day</x:v>
      </x:c>
      <x:c r="C1145" t="str">
        <x:v>C25</x:v>
      </x:c>
      <x:c r="D1145" s="59" t="n">
        <x:v>19</x:v>
      </x:c>
      <x:c r="E1145" s="59" t="n">
        <x:v>3</x:v>
      </x:c>
      <x:c r="F1145" s="59" t="str">
        <x:v>S4</x:v>
      </x:c>
      <x:c r="G1145" s="59" t="n">
        <x:v>202</x:v>
      </x:c>
      <x:c r="H1145" s="59" t="n">
        <x:v>234</x:v>
      </x:c>
      <x:c r="I1145" s="59" t="n">
        <x:v>10</x:v>
      </x:c>
      <x:c r="J1145" s="60" t="n">
        <x:f>'参数'!$C$4</x:f>
        <x:v>120</x:v>
      </x:c>
      <x:c r="K1145" s="60" t="n">
        <x:f>'参数'!$D$4</x:f>
        <x:v>180</x:v>
      </x:c>
      <x:c r="L1145" s="60" t="n">
        <x:f>H1145+I1145+J1145</x:f>
        <x:v>364</x:v>
      </x:c>
      <x:c r="M1145" s="60" t="n">
        <x:f>L1145+K1145</x:f>
        <x:v>544</x:v>
      </x:c>
      <x:c r="N1145" s="60" t="n">
        <x:f>'参数'!$B$10</x:f>
        <x:v>1</x:v>
      </x:c>
      <x:c r="O1145" s="60" t="n">
        <x:f>N1145*'参数'!$B$11</x:f>
        <x:v>2</x:v>
      </x:c>
      <x:c r="P1145" s="60" t="n">
        <x:f>N1145*'参数'!$B$12</x:f>
        <x:v>1</x:v>
      </x:c>
      <x:c r="Q1145" t="str">
        <x:f>C1145&amp;"d"</x:f>
        <x:v>C25d</x:v>
      </x:c>
      <x:c r="R1145" t="str">
        <x:f>C1145&amp;"p"</x:f>
        <x:v>C25p</x:v>
      </x:c>
      <x:c r="S1145" t="str">
        <x:f>IF(AND(L1145&gt;=H1145+I1145+J1145,M1145&gt;L1145,F1145&lt;&gt;""),"PASS","FAIL")</x:f>
        <x:v>PASS</x:v>
      </x:c>
      <x:c r="T1145" t="n">
        <x:v>12</x:v>
      </x:c>
      <x:c r="U1145" t="str">
        <x:v>pickup_after_delivery_completion_plus_usage_lag</x:v>
      </x:c>
    </x:row>
    <x:row r="1146">
      <x:c r="A1146" t="str">
        <x:v>Set2_100-5-2b</x:v>
      </x:c>
      <x:c r="B1146" t="str">
        <x:v>short_same_day</x:v>
      </x:c>
      <x:c r="C1146" t="str">
        <x:v>C26</x:v>
      </x:c>
      <x:c r="D1146" s="59" t="n">
        <x:v>6</x:v>
      </x:c>
      <x:c r="E1146" s="59" t="n">
        <x:v>13</x:v>
      </x:c>
      <x:c r="F1146" s="59" t="str">
        <x:v>S4</x:v>
      </x:c>
      <x:c r="G1146" s="59" t="n">
        <x:v>440</x:v>
      </x:c>
      <x:c r="H1146" s="59" t="n">
        <x:v>470</x:v>
      </x:c>
      <x:c r="I1146" s="59" t="n">
        <x:v>10</x:v>
      </x:c>
      <x:c r="J1146" s="60" t="n">
        <x:f>'参数'!$C$4</x:f>
        <x:v>120</x:v>
      </x:c>
      <x:c r="K1146" s="60" t="n">
        <x:f>'参数'!$D$4</x:f>
        <x:v>180</x:v>
      </x:c>
      <x:c r="L1146" s="60" t="n">
        <x:f>H1146+I1146+J1146</x:f>
        <x:v>600</x:v>
      </x:c>
      <x:c r="M1146" s="60" t="n">
        <x:f>L1146+K1146</x:f>
        <x:v>780</x:v>
      </x:c>
      <x:c r="N1146" s="60" t="n">
        <x:f>'参数'!$B$10</x:f>
        <x:v>1</x:v>
      </x:c>
      <x:c r="O1146" s="60" t="n">
        <x:f>N1146*'参数'!$B$11</x:f>
        <x:v>2</x:v>
      </x:c>
      <x:c r="P1146" s="60" t="n">
        <x:f>N1146*'参数'!$B$12</x:f>
        <x:v>1</x:v>
      </x:c>
      <x:c r="Q1146" t="str">
        <x:f>C1146&amp;"d"</x:f>
        <x:v>C26d</x:v>
      </x:c>
      <x:c r="R1146" t="str">
        <x:f>C1146&amp;"p"</x:f>
        <x:v>C26p</x:v>
      </x:c>
      <x:c r="S1146" t="str">
        <x:f>IF(AND(L1146&gt;=H1146+I1146+J1146,M1146&gt;L1146,F1146&lt;&gt;""),"PASS","FAIL")</x:f>
        <x:v>PASS</x:v>
      </x:c>
      <x:c r="T1146" t="n">
        <x:v>10</x:v>
      </x:c>
      <x:c r="U1146" t="str">
        <x:v>pickup_after_delivery_completion_plus_usage_lag</x:v>
      </x:c>
    </x:row>
    <x:row r="1147">
      <x:c r="A1147" t="str">
        <x:v>Set2_100-5-2b</x:v>
      </x:c>
      <x:c r="B1147" t="str">
        <x:v>short_same_day</x:v>
      </x:c>
      <x:c r="C1147" t="str">
        <x:v>C27</x:v>
      </x:c>
      <x:c r="D1147" s="59" t="n">
        <x:v>17</x:v>
      </x:c>
      <x:c r="E1147" s="59" t="n">
        <x:v>28</x:v>
      </x:c>
      <x:c r="F1147" s="59" t="str">
        <x:v>S4</x:v>
      </x:c>
      <x:c r="G1147" s="59" t="n">
        <x:v>292</x:v>
      </x:c>
      <x:c r="H1147" s="59" t="n">
        <x:v>320</x:v>
      </x:c>
      <x:c r="I1147" s="59" t="n">
        <x:v>10</x:v>
      </x:c>
      <x:c r="J1147" s="60" t="n">
        <x:f>'参数'!$C$4</x:f>
        <x:v>120</x:v>
      </x:c>
      <x:c r="K1147" s="60" t="n">
        <x:f>'参数'!$D$4</x:f>
        <x:v>180</x:v>
      </x:c>
      <x:c r="L1147" s="60" t="n">
        <x:f>H1147+I1147+J1147</x:f>
        <x:v>450</x:v>
      </x:c>
      <x:c r="M1147" s="60" t="n">
        <x:f>L1147+K1147</x:f>
        <x:v>630</x:v>
      </x:c>
      <x:c r="N1147" s="60" t="n">
        <x:f>'参数'!$B$10</x:f>
        <x:v>1</x:v>
      </x:c>
      <x:c r="O1147" s="60" t="n">
        <x:f>N1147*'参数'!$B$11</x:f>
        <x:v>2</x:v>
      </x:c>
      <x:c r="P1147" s="60" t="n">
        <x:f>N1147*'参数'!$B$12</x:f>
        <x:v>1</x:v>
      </x:c>
      <x:c r="Q1147" t="str">
        <x:f>C1147&amp;"d"</x:f>
        <x:v>C27d</x:v>
      </x:c>
      <x:c r="R1147" t="str">
        <x:f>C1147&amp;"p"</x:f>
        <x:v>C27p</x:v>
      </x:c>
      <x:c r="S1147" t="str">
        <x:f>IF(AND(L1147&gt;=H1147+I1147+J1147,M1147&gt;L1147,F1147&lt;&gt;""),"PASS","FAIL")</x:f>
        <x:v>PASS</x:v>
      </x:c>
      <x:c r="T1147" t="n">
        <x:v>0</x:v>
      </x:c>
      <x:c r="U1147" t="str">
        <x:v>pickup_after_delivery_completion_plus_usage_lag</x:v>
      </x:c>
    </x:row>
    <x:row r="1148">
      <x:c r="A1148" t="str">
        <x:v>Set2_100-5-2b</x:v>
      </x:c>
      <x:c r="B1148" t="str">
        <x:v>short_same_day</x:v>
      </x:c>
      <x:c r="C1148" t="str">
        <x:v>C28</x:v>
      </x:c>
      <x:c r="D1148" s="59" t="n">
        <x:v>17</x:v>
      </x:c>
      <x:c r="E1148" s="59" t="n">
        <x:v>7</x:v>
      </x:c>
      <x:c r="F1148" s="59" t="str">
        <x:v>S4</x:v>
      </x:c>
      <x:c r="G1148" s="59" t="n">
        <x:v>147</x:v>
      </x:c>
      <x:c r="H1148" s="59" t="n">
        <x:v>173</x:v>
      </x:c>
      <x:c r="I1148" s="59" t="n">
        <x:v>10</x:v>
      </x:c>
      <x:c r="J1148" s="60" t="n">
        <x:f>'参数'!$C$4</x:f>
        <x:v>120</x:v>
      </x:c>
      <x:c r="K1148" s="60" t="n">
        <x:f>'参数'!$D$4</x:f>
        <x:v>180</x:v>
      </x:c>
      <x:c r="L1148" s="60" t="n">
        <x:f>H1148+I1148+J1148</x:f>
        <x:v>303</x:v>
      </x:c>
      <x:c r="M1148" s="60" t="n">
        <x:f>L1148+K1148</x:f>
        <x:v>483</x:v>
      </x:c>
      <x:c r="N1148" s="60" t="n">
        <x:f>'参数'!$B$10</x:f>
        <x:v>1</x:v>
      </x:c>
      <x:c r="O1148" s="60" t="n">
        <x:f>N1148*'参数'!$B$11</x:f>
        <x:v>2</x:v>
      </x:c>
      <x:c r="P1148" s="60" t="n">
        <x:f>N1148*'参数'!$B$12</x:f>
        <x:v>1</x:v>
      </x:c>
      <x:c r="Q1148" t="str">
        <x:f>C1148&amp;"d"</x:f>
        <x:v>C28d</x:v>
      </x:c>
      <x:c r="R1148" t="str">
        <x:f>C1148&amp;"p"</x:f>
        <x:v>C28p</x:v>
      </x:c>
      <x:c r="S1148" t="str">
        <x:f>IF(AND(L1148&gt;=H1148+I1148+J1148,M1148&gt;L1148,F1148&lt;&gt;""),"PASS","FAIL")</x:f>
        <x:v>PASS</x:v>
      </x:c>
      <x:c r="T1148" t="n">
        <x:v>12</x:v>
      </x:c>
      <x:c r="U1148" t="str">
        <x:v>pickup_after_delivery_completion_plus_usage_lag</x:v>
      </x:c>
    </x:row>
    <x:row r="1149">
      <x:c r="A1149" t="str">
        <x:v>Set2_100-5-2b</x:v>
      </x:c>
      <x:c r="B1149" t="str">
        <x:v>short_same_day</x:v>
      </x:c>
      <x:c r="C1149" t="str">
        <x:v>C29</x:v>
      </x:c>
      <x:c r="D1149" s="59" t="n">
        <x:v>22</x:v>
      </x:c>
      <x:c r="E1149" s="59" t="n">
        <x:v>17</x:v>
      </x:c>
      <x:c r="F1149" s="59" t="str">
        <x:v>S4</x:v>
      </x:c>
      <x:c r="G1149" s="59" t="n">
        <x:v>366</x:v>
      </x:c>
      <x:c r="H1149" s="59" t="n">
        <x:v>400</x:v>
      </x:c>
      <x:c r="I1149" s="59" t="n">
        <x:v>10</x:v>
      </x:c>
      <x:c r="J1149" s="60" t="n">
        <x:f>'参数'!$C$4</x:f>
        <x:v>120</x:v>
      </x:c>
      <x:c r="K1149" s="60" t="n">
        <x:f>'参数'!$D$4</x:f>
        <x:v>180</x:v>
      </x:c>
      <x:c r="L1149" s="60" t="n">
        <x:f>H1149+I1149+J1149</x:f>
        <x:v>530</x:v>
      </x:c>
      <x:c r="M1149" s="60" t="n">
        <x:f>L1149+K1149</x:f>
        <x:v>710</x:v>
      </x:c>
      <x:c r="N1149" s="60" t="n">
        <x:f>'参数'!$B$10</x:f>
        <x:v>1</x:v>
      </x:c>
      <x:c r="O1149" s="60" t="n">
        <x:f>N1149*'参数'!$B$11</x:f>
        <x:v>2</x:v>
      </x:c>
      <x:c r="P1149" s="60" t="n">
        <x:f>N1149*'参数'!$B$12</x:f>
        <x:v>1</x:v>
      </x:c>
      <x:c r="Q1149" t="str">
        <x:f>C1149&amp;"d"</x:f>
        <x:v>C29d</x:v>
      </x:c>
      <x:c r="R1149" t="str">
        <x:f>C1149&amp;"p"</x:f>
        <x:v>C29p</x:v>
      </x:c>
      <x:c r="S1149" t="str">
        <x:f>IF(AND(L1149&gt;=H1149+I1149+J1149,M1149&gt;L1149,F1149&lt;&gt;""),"PASS","FAIL")</x:f>
        <x:v>PASS</x:v>
      </x:c>
      <x:c r="T1149" t="n">
        <x:v>9</x:v>
      </x:c>
      <x:c r="U1149" t="str">
        <x:v>pickup_after_delivery_completion_plus_usage_lag</x:v>
      </x:c>
    </x:row>
    <x:row r="1150">
      <x:c r="A1150" t="str">
        <x:v>Set2_100-5-2b</x:v>
      </x:c>
      <x:c r="B1150" t="str">
        <x:v>short_same_day</x:v>
      </x:c>
      <x:c r="C1150" t="str">
        <x:v>C30</x:v>
      </x:c>
      <x:c r="D1150" s="59" t="n">
        <x:v>5</x:v>
      </x:c>
      <x:c r="E1150" s="59" t="n">
        <x:v>14</x:v>
      </x:c>
      <x:c r="F1150" s="59" t="str">
        <x:v>S0</x:v>
      </x:c>
      <x:c r="G1150" s="59" t="n">
        <x:v>156</x:v>
      </x:c>
      <x:c r="H1150" s="59" t="n">
        <x:v>182</x:v>
      </x:c>
      <x:c r="I1150" s="59" t="n">
        <x:v>10</x:v>
      </x:c>
      <x:c r="J1150" s="60" t="n">
        <x:f>'参数'!$C$4</x:f>
        <x:v>120</x:v>
      </x:c>
      <x:c r="K1150" s="60" t="n">
        <x:f>'参数'!$D$4</x:f>
        <x:v>180</x:v>
      </x:c>
      <x:c r="L1150" s="60" t="n">
        <x:f>H1150+I1150+J1150</x:f>
        <x:v>312</x:v>
      </x:c>
      <x:c r="M1150" s="60" t="n">
        <x:f>L1150+K1150</x:f>
        <x:v>492</x:v>
      </x:c>
      <x:c r="N1150" s="60" t="n">
        <x:f>'参数'!$B$10</x:f>
        <x:v>1</x:v>
      </x:c>
      <x:c r="O1150" s="60" t="n">
        <x:f>N1150*'参数'!$B$11</x:f>
        <x:v>2</x:v>
      </x:c>
      <x:c r="P1150" s="60" t="n">
        <x:f>N1150*'参数'!$B$12</x:f>
        <x:v>1</x:v>
      </x:c>
      <x:c r="Q1150" t="str">
        <x:f>C1150&amp;"d"</x:f>
        <x:v>C30d</x:v>
      </x:c>
      <x:c r="R1150" t="str">
        <x:f>C1150&amp;"p"</x:f>
        <x:v>C30p</x:v>
      </x:c>
      <x:c r="S1150" t="str">
        <x:f>IF(AND(L1150&gt;=H1150+I1150+J1150,M1150&gt;L1150,F1150&lt;&gt;""),"PASS","FAIL")</x:f>
        <x:v>PASS</x:v>
      </x:c>
      <x:c r="T1150" t="n">
        <x:v>11</x:v>
      </x:c>
      <x:c r="U1150" t="str">
        <x:v>pickup_after_delivery_completion_plus_usage_lag</x:v>
      </x:c>
    </x:row>
    <x:row r="1151">
      <x:c r="A1151" t="str">
        <x:v>Set2_100-5-2b</x:v>
      </x:c>
      <x:c r="B1151" t="str">
        <x:v>short_same_day</x:v>
      </x:c>
      <x:c r="C1151" t="str">
        <x:v>C31</x:v>
      </x:c>
      <x:c r="D1151" s="59" t="n">
        <x:v>17</x:v>
      </x:c>
      <x:c r="E1151" s="59" t="n">
        <x:v>1</x:v>
      </x:c>
      <x:c r="F1151" s="59" t="str">
        <x:v>S4</x:v>
      </x:c>
      <x:c r="G1151" s="59" t="n">
        <x:v>173</x:v>
      </x:c>
      <x:c r="H1151" s="59" t="n">
        <x:v>189</x:v>
      </x:c>
      <x:c r="I1151" s="59" t="n">
        <x:v>10</x:v>
      </x:c>
      <x:c r="J1151" s="60" t="n">
        <x:f>'参数'!$C$4</x:f>
        <x:v>120</x:v>
      </x:c>
      <x:c r="K1151" s="60" t="n">
        <x:f>'参数'!$D$4</x:f>
        <x:v>180</x:v>
      </x:c>
      <x:c r="L1151" s="60" t="n">
        <x:f>H1151+I1151+J1151</x:f>
        <x:v>319</x:v>
      </x:c>
      <x:c r="M1151" s="60" t="n">
        <x:f>L1151+K1151</x:f>
        <x:v>499</x:v>
      </x:c>
      <x:c r="N1151" s="60" t="n">
        <x:f>'参数'!$B$10</x:f>
        <x:v>1</x:v>
      </x:c>
      <x:c r="O1151" s="60" t="n">
        <x:f>N1151*'参数'!$B$11</x:f>
        <x:v>2</x:v>
      </x:c>
      <x:c r="P1151" s="60" t="n">
        <x:f>N1151*'参数'!$B$12</x:f>
        <x:v>1</x:v>
      </x:c>
      <x:c r="Q1151" t="str">
        <x:f>C1151&amp;"d"</x:f>
        <x:v>C31d</x:v>
      </x:c>
      <x:c r="R1151" t="str">
        <x:f>C1151&amp;"p"</x:f>
        <x:v>C31p</x:v>
      </x:c>
      <x:c r="S1151" t="str">
        <x:f>IF(AND(L1151&gt;=H1151+I1151+J1151,M1151&gt;L1151,F1151&lt;&gt;""),"PASS","FAIL")</x:f>
        <x:v>PASS</x:v>
      </x:c>
      <x:c r="T1151" t="n">
        <x:v>0</x:v>
      </x:c>
      <x:c r="U1151" t="str">
        <x:v>pickup_after_delivery_completion_plus_usage_lag</x:v>
      </x:c>
    </x:row>
    <x:row r="1152">
      <x:c r="A1152" t="str">
        <x:v>Set2_100-5-2b</x:v>
      </x:c>
      <x:c r="B1152" t="str">
        <x:v>short_same_day</x:v>
      </x:c>
      <x:c r="C1152" t="str">
        <x:v>C32</x:v>
      </x:c>
      <x:c r="D1152" s="59" t="n">
        <x:v>18</x:v>
      </x:c>
      <x:c r="E1152" s="59" t="n">
        <x:v>13</x:v>
      </x:c>
      <x:c r="F1152" s="59" t="str">
        <x:v>S4</x:v>
      </x:c>
      <x:c r="G1152" s="59" t="n">
        <x:v>508</x:v>
      </x:c>
      <x:c r="H1152" s="59" t="n">
        <x:v>534</x:v>
      </x:c>
      <x:c r="I1152" s="59" t="n">
        <x:v>10</x:v>
      </x:c>
      <x:c r="J1152" s="60" t="n">
        <x:f>'参数'!$C$4</x:f>
        <x:v>120</x:v>
      </x:c>
      <x:c r="K1152" s="60" t="n">
        <x:f>'参数'!$D$4</x:f>
        <x:v>180</x:v>
      </x:c>
      <x:c r="L1152" s="60" t="n">
        <x:f>H1152+I1152+J1152</x:f>
        <x:v>664</x:v>
      </x:c>
      <x:c r="M1152" s="60" t="n">
        <x:f>L1152+K1152</x:f>
        <x:v>844</x:v>
      </x:c>
      <x:c r="N1152" s="60" t="n">
        <x:f>'参数'!$B$10</x:f>
        <x:v>1</x:v>
      </x:c>
      <x:c r="O1152" s="60" t="n">
        <x:f>N1152*'参数'!$B$11</x:f>
        <x:v>2</x:v>
      </x:c>
      <x:c r="P1152" s="60" t="n">
        <x:f>N1152*'参数'!$B$12</x:f>
        <x:v>1</x:v>
      </x:c>
      <x:c r="Q1152" t="str">
        <x:f>C1152&amp;"d"</x:f>
        <x:v>C32d</x:v>
      </x:c>
      <x:c r="R1152" t="str">
        <x:f>C1152&amp;"p"</x:f>
        <x:v>C32p</x:v>
      </x:c>
      <x:c r="S1152" t="str">
        <x:f>IF(AND(L1152&gt;=H1152+I1152+J1152,M1152&gt;L1152,F1152&lt;&gt;""),"PASS","FAIL")</x:f>
        <x:v>PASS</x:v>
      </x:c>
      <x:c r="T1152" t="n">
        <x:v>11</x:v>
      </x:c>
      <x:c r="U1152" t="str">
        <x:v>pickup_after_delivery_completion_plus_usage_lag</x:v>
      </x:c>
    </x:row>
    <x:row r="1153">
      <x:c r="A1153" t="str">
        <x:v>Set2_100-5-2b</x:v>
      </x:c>
      <x:c r="B1153" t="str">
        <x:v>short_same_day</x:v>
      </x:c>
      <x:c r="C1153" t="str">
        <x:v>C33</x:v>
      </x:c>
      <x:c r="D1153" s="59" t="n">
        <x:v>4</x:v>
      </x:c>
      <x:c r="E1153" s="59" t="n">
        <x:v>21</x:v>
      </x:c>
      <x:c r="F1153" s="59" t="str">
        <x:v>S0</x:v>
      </x:c>
      <x:c r="G1153" s="59" t="n">
        <x:v>384</x:v>
      </x:c>
      <x:c r="H1153" s="59" t="n">
        <x:v>418</x:v>
      </x:c>
      <x:c r="I1153" s="59" t="n">
        <x:v>10</x:v>
      </x:c>
      <x:c r="J1153" s="60" t="n">
        <x:f>'参数'!$C$4</x:f>
        <x:v>120</x:v>
      </x:c>
      <x:c r="K1153" s="60" t="n">
        <x:f>'参数'!$D$4</x:f>
        <x:v>180</x:v>
      </x:c>
      <x:c r="L1153" s="60" t="n">
        <x:f>H1153+I1153+J1153</x:f>
        <x:v>548</x:v>
      </x:c>
      <x:c r="M1153" s="60" t="n">
        <x:f>L1153+K1153</x:f>
        <x:v>728</x:v>
      </x:c>
      <x:c r="N1153" s="60" t="n">
        <x:f>'参数'!$B$10</x:f>
        <x:v>1</x:v>
      </x:c>
      <x:c r="O1153" s="60" t="n">
        <x:f>N1153*'参数'!$B$11</x:f>
        <x:v>2</x:v>
      </x:c>
      <x:c r="P1153" s="60" t="n">
        <x:f>N1153*'参数'!$B$12</x:f>
        <x:v>1</x:v>
      </x:c>
      <x:c r="Q1153" t="str">
        <x:f>C1153&amp;"d"</x:f>
        <x:v>C33d</x:v>
      </x:c>
      <x:c r="R1153" t="str">
        <x:f>C1153&amp;"p"</x:f>
        <x:v>C33p</x:v>
      </x:c>
      <x:c r="S1153" t="str">
        <x:f>IF(AND(L1153&gt;=H1153+I1153+J1153,M1153&gt;L1153,F1153&lt;&gt;""),"PASS","FAIL")</x:f>
        <x:v>PASS</x:v>
      </x:c>
      <x:c r="T1153" t="n">
        <x:v>4</x:v>
      </x:c>
      <x:c r="U1153" t="str">
        <x:v>pickup_after_delivery_completion_plus_usage_lag</x:v>
      </x:c>
    </x:row>
    <x:row r="1154">
      <x:c r="A1154" t="str">
        <x:v>Set2_100-5-2b</x:v>
      </x:c>
      <x:c r="B1154" t="str">
        <x:v>short_same_day</x:v>
      </x:c>
      <x:c r="C1154" t="str">
        <x:v>C34</x:v>
      </x:c>
      <x:c r="D1154" s="59" t="n">
        <x:v>8</x:v>
      </x:c>
      <x:c r="E1154" s="59" t="n">
        <x:v>10</x:v>
      </x:c>
      <x:c r="F1154" s="59" t="str">
        <x:v>S4</x:v>
      </x:c>
      <x:c r="G1154" s="59" t="n">
        <x:v>434</x:v>
      </x:c>
      <x:c r="H1154" s="59" t="n">
        <x:v>456</x:v>
      </x:c>
      <x:c r="I1154" s="59" t="n">
        <x:v>10</x:v>
      </x:c>
      <x:c r="J1154" s="60" t="n">
        <x:f>'参数'!$C$4</x:f>
        <x:v>120</x:v>
      </x:c>
      <x:c r="K1154" s="60" t="n">
        <x:f>'参数'!$D$4</x:f>
        <x:v>180</x:v>
      </x:c>
      <x:c r="L1154" s="60" t="n">
        <x:f>H1154+I1154+J1154</x:f>
        <x:v>586</x:v>
      </x:c>
      <x:c r="M1154" s="60" t="n">
        <x:f>L1154+K1154</x:f>
        <x:v>766</x:v>
      </x:c>
      <x:c r="N1154" s="60" t="n">
        <x:f>'参数'!$B$10</x:f>
        <x:v>1</x:v>
      </x:c>
      <x:c r="O1154" s="60" t="n">
        <x:f>N1154*'参数'!$B$11</x:f>
        <x:v>2</x:v>
      </x:c>
      <x:c r="P1154" s="60" t="n">
        <x:f>N1154*'参数'!$B$12</x:f>
        <x:v>1</x:v>
      </x:c>
      <x:c r="Q1154" t="str">
        <x:f>C1154&amp;"d"</x:f>
        <x:v>C34d</x:v>
      </x:c>
      <x:c r="R1154" t="str">
        <x:f>C1154&amp;"p"</x:f>
        <x:v>C34p</x:v>
      </x:c>
      <x:c r="S1154" t="str">
        <x:f>IF(AND(L1154&gt;=H1154+I1154+J1154,M1154&gt;L1154,F1154&lt;&gt;""),"PASS","FAIL")</x:f>
        <x:v>PASS</x:v>
      </x:c>
      <x:c r="T1154" t="n">
        <x:v>9</x:v>
      </x:c>
      <x:c r="U1154" t="str">
        <x:v>pickup_after_delivery_completion_plus_usage_lag</x:v>
      </x:c>
    </x:row>
    <x:row r="1155">
      <x:c r="A1155" t="str">
        <x:v>Set2_100-5-2b</x:v>
      </x:c>
      <x:c r="B1155" t="str">
        <x:v>short_same_day</x:v>
      </x:c>
      <x:c r="C1155" t="str">
        <x:v>C35</x:v>
      </x:c>
      <x:c r="D1155" s="59" t="n">
        <x:v>7</x:v>
      </x:c>
      <x:c r="E1155" s="59" t="n">
        <x:v>5</x:v>
      </x:c>
      <x:c r="F1155" s="59" t="str">
        <x:v>S4</x:v>
      </x:c>
      <x:c r="G1155" s="59" t="n">
        <x:v>267</x:v>
      </x:c>
      <x:c r="H1155" s="59" t="n">
        <x:v>303</x:v>
      </x:c>
      <x:c r="I1155" s="59" t="n">
        <x:v>10</x:v>
      </x:c>
      <x:c r="J1155" s="60" t="n">
        <x:f>'参数'!$C$4</x:f>
        <x:v>120</x:v>
      </x:c>
      <x:c r="K1155" s="60" t="n">
        <x:f>'参数'!$D$4</x:f>
        <x:v>180</x:v>
      </x:c>
      <x:c r="L1155" s="60" t="n">
        <x:f>H1155+I1155+J1155</x:f>
        <x:v>433</x:v>
      </x:c>
      <x:c r="M1155" s="60" t="n">
        <x:f>L1155+K1155</x:f>
        <x:v>613</x:v>
      </x:c>
      <x:c r="N1155" s="60" t="n">
        <x:f>'参数'!$B$10</x:f>
        <x:v>1</x:v>
      </x:c>
      <x:c r="O1155" s="60" t="n">
        <x:f>N1155*'参数'!$B$11</x:f>
        <x:v>2</x:v>
      </x:c>
      <x:c r="P1155" s="60" t="n">
        <x:f>N1155*'参数'!$B$12</x:f>
        <x:v>1</x:v>
      </x:c>
      <x:c r="Q1155" t="str">
        <x:f>C1155&amp;"d"</x:f>
        <x:v>C35d</x:v>
      </x:c>
      <x:c r="R1155" t="str">
        <x:f>C1155&amp;"p"</x:f>
        <x:v>C35p</x:v>
      </x:c>
      <x:c r="S1155" t="str">
        <x:f>IF(AND(L1155&gt;=H1155+I1155+J1155,M1155&gt;L1155,F1155&lt;&gt;""),"PASS","FAIL")</x:f>
        <x:v>PASS</x:v>
      </x:c>
      <x:c r="T1155" t="n">
        <x:v>4</x:v>
      </x:c>
      <x:c r="U1155" t="str">
        <x:v>pickup_after_delivery_completion_plus_usage_lag</x:v>
      </x:c>
    </x:row>
    <x:row r="1156">
      <x:c r="A1156" t="str">
        <x:v>Set2_100-5-2b</x:v>
      </x:c>
      <x:c r="B1156" t="str">
        <x:v>short_same_day</x:v>
      </x:c>
      <x:c r="C1156" t="str">
        <x:v>C36</x:v>
      </x:c>
      <x:c r="D1156" s="59" t="n">
        <x:v>10</x:v>
      </x:c>
      <x:c r="E1156" s="59" t="n">
        <x:v>24</x:v>
      </x:c>
      <x:c r="F1156" s="59" t="str">
        <x:v>S0</x:v>
      </x:c>
      <x:c r="G1156" s="59" t="n">
        <x:v>330</x:v>
      </x:c>
      <x:c r="H1156" s="59" t="n">
        <x:v>344</x:v>
      </x:c>
      <x:c r="I1156" s="59" t="n">
        <x:v>10</x:v>
      </x:c>
      <x:c r="J1156" s="60" t="n">
        <x:f>'参数'!$C$4</x:f>
        <x:v>120</x:v>
      </x:c>
      <x:c r="K1156" s="60" t="n">
        <x:f>'参数'!$D$4</x:f>
        <x:v>180</x:v>
      </x:c>
      <x:c r="L1156" s="60" t="n">
        <x:f>H1156+I1156+J1156</x:f>
        <x:v>474</x:v>
      </x:c>
      <x:c r="M1156" s="60" t="n">
        <x:f>L1156+K1156</x:f>
        <x:v>654</x:v>
      </x:c>
      <x:c r="N1156" s="60" t="n">
        <x:f>'参数'!$B$10</x:f>
        <x:v>1</x:v>
      </x:c>
      <x:c r="O1156" s="60" t="n">
        <x:f>N1156*'参数'!$B$11</x:f>
        <x:v>2</x:v>
      </x:c>
      <x:c r="P1156" s="60" t="n">
        <x:f>N1156*'参数'!$B$12</x:f>
        <x:v>1</x:v>
      </x:c>
      <x:c r="Q1156" t="str">
        <x:f>C1156&amp;"d"</x:f>
        <x:v>C36d</x:v>
      </x:c>
      <x:c r="R1156" t="str">
        <x:f>C1156&amp;"p"</x:f>
        <x:v>C36p</x:v>
      </x:c>
      <x:c r="S1156" t="str">
        <x:f>IF(AND(L1156&gt;=H1156+I1156+J1156,M1156&gt;L1156,F1156&lt;&gt;""),"PASS","FAIL")</x:f>
        <x:v>PASS</x:v>
      </x:c>
      <x:c r="T1156" t="n">
        <x:v>13</x:v>
      </x:c>
      <x:c r="U1156" t="str">
        <x:v>pickup_after_delivery_completion_plus_usage_lag</x:v>
      </x:c>
    </x:row>
    <x:row r="1157">
      <x:c r="A1157" t="str">
        <x:v>Set2_100-5-2b</x:v>
      </x:c>
      <x:c r="B1157" t="str">
        <x:v>short_same_day</x:v>
      </x:c>
      <x:c r="C1157" t="str">
        <x:v>C37</x:v>
      </x:c>
      <x:c r="D1157" s="59" t="n">
        <x:v>10</x:v>
      </x:c>
      <x:c r="E1157" s="59" t="n">
        <x:v>9</x:v>
      </x:c>
      <x:c r="F1157" s="59" t="str">
        <x:v>S4</x:v>
      </x:c>
      <x:c r="G1157" s="59" t="n">
        <x:v>592</x:v>
      </x:c>
      <x:c r="H1157" s="59" t="n">
        <x:v>622</x:v>
      </x:c>
      <x:c r="I1157" s="59" t="n">
        <x:v>10</x:v>
      </x:c>
      <x:c r="J1157" s="60" t="n">
        <x:f>'参数'!$C$4</x:f>
        <x:v>120</x:v>
      </x:c>
      <x:c r="K1157" s="60" t="n">
        <x:f>'参数'!$D$4</x:f>
        <x:v>180</x:v>
      </x:c>
      <x:c r="L1157" s="60" t="n">
        <x:f>H1157+I1157+J1157</x:f>
        <x:v>752</x:v>
      </x:c>
      <x:c r="M1157" s="60" t="n">
        <x:f>L1157+K1157</x:f>
        <x:v>932</x:v>
      </x:c>
      <x:c r="N1157" s="60" t="n">
        <x:f>'参数'!$B$10</x:f>
        <x:v>1</x:v>
      </x:c>
      <x:c r="O1157" s="60" t="n">
        <x:f>N1157*'参数'!$B$11</x:f>
        <x:v>2</x:v>
      </x:c>
      <x:c r="P1157" s="60" t="n">
        <x:f>N1157*'参数'!$B$12</x:f>
        <x:v>1</x:v>
      </x:c>
      <x:c r="Q1157" t="str">
        <x:f>C1157&amp;"d"</x:f>
        <x:v>C37d</x:v>
      </x:c>
      <x:c r="R1157" t="str">
        <x:f>C1157&amp;"p"</x:f>
        <x:v>C37p</x:v>
      </x:c>
      <x:c r="S1157" t="str">
        <x:f>IF(AND(L1157&gt;=H1157+I1157+J1157,M1157&gt;L1157,F1157&lt;&gt;""),"PASS","FAIL")</x:f>
        <x:v>PASS</x:v>
      </x:c>
      <x:c r="T1157" t="n">
        <x:v>3</x:v>
      </x:c>
      <x:c r="U1157" t="str">
        <x:v>pickup_after_delivery_completion_plus_usage_lag</x:v>
      </x:c>
    </x:row>
    <x:row r="1158">
      <x:c r="A1158" t="str">
        <x:v>Set2_100-5-2b</x:v>
      </x:c>
      <x:c r="B1158" t="str">
        <x:v>short_same_day</x:v>
      </x:c>
      <x:c r="C1158" t="str">
        <x:v>C38</x:v>
      </x:c>
      <x:c r="D1158" s="59" t="n">
        <x:v>6</x:v>
      </x:c>
      <x:c r="E1158" s="59" t="n">
        <x:v>21</x:v>
      </x:c>
      <x:c r="F1158" s="59" t="str">
        <x:v>S0</x:v>
      </x:c>
      <x:c r="G1158" s="59" t="n">
        <x:v>294</x:v>
      </x:c>
      <x:c r="H1158" s="59" t="n">
        <x:v>314</x:v>
      </x:c>
      <x:c r="I1158" s="59" t="n">
        <x:v>10</x:v>
      </x:c>
      <x:c r="J1158" s="60" t="n">
        <x:f>'参数'!$C$4</x:f>
        <x:v>120</x:v>
      </x:c>
      <x:c r="K1158" s="60" t="n">
        <x:f>'参数'!$D$4</x:f>
        <x:v>180</x:v>
      </x:c>
      <x:c r="L1158" s="60" t="n">
        <x:f>H1158+I1158+J1158</x:f>
        <x:v>444</x:v>
      </x:c>
      <x:c r="M1158" s="60" t="n">
        <x:f>L1158+K1158</x:f>
        <x:v>624</x:v>
      </x:c>
      <x:c r="N1158" s="60" t="n">
        <x:f>'参数'!$B$10</x:f>
        <x:v>1</x:v>
      </x:c>
      <x:c r="O1158" s="60" t="n">
        <x:f>N1158*'参数'!$B$11</x:f>
        <x:v>2</x:v>
      </x:c>
      <x:c r="P1158" s="60" t="n">
        <x:f>N1158*'参数'!$B$12</x:f>
        <x:v>1</x:v>
      </x:c>
      <x:c r="Q1158" t="str">
        <x:f>C1158&amp;"d"</x:f>
        <x:v>C38d</x:v>
      </x:c>
      <x:c r="R1158" t="str">
        <x:f>C1158&amp;"p"</x:f>
        <x:v>C38p</x:v>
      </x:c>
      <x:c r="S1158" t="str">
        <x:f>IF(AND(L1158&gt;=H1158+I1158+J1158,M1158&gt;L1158,F1158&lt;&gt;""),"PASS","FAIL")</x:f>
        <x:v>PASS</x:v>
      </x:c>
      <x:c r="T1158" t="n">
        <x:v>1</x:v>
      </x:c>
      <x:c r="U1158" t="str">
        <x:v>pickup_after_delivery_completion_plus_usage_lag</x:v>
      </x:c>
    </x:row>
    <x:row r="1159">
      <x:c r="A1159" t="str">
        <x:v>Set2_100-5-2b</x:v>
      </x:c>
      <x:c r="B1159" t="str">
        <x:v>short_same_day</x:v>
      </x:c>
      <x:c r="C1159" t="str">
        <x:v>C39</x:v>
      </x:c>
      <x:c r="D1159" s="59" t="n">
        <x:v>5</x:v>
      </x:c>
      <x:c r="E1159" s="59" t="n">
        <x:v>4</x:v>
      </x:c>
      <x:c r="F1159" s="59" t="str">
        <x:v>S4</x:v>
      </x:c>
      <x:c r="G1159" s="59" t="n">
        <x:v>550</x:v>
      </x:c>
      <x:c r="H1159" s="59" t="n">
        <x:v>564</x:v>
      </x:c>
      <x:c r="I1159" s="59" t="n">
        <x:v>10</x:v>
      </x:c>
      <x:c r="J1159" s="60" t="n">
        <x:f>'参数'!$C$4</x:f>
        <x:v>120</x:v>
      </x:c>
      <x:c r="K1159" s="60" t="n">
        <x:f>'参数'!$D$4</x:f>
        <x:v>180</x:v>
      </x:c>
      <x:c r="L1159" s="60" t="n">
        <x:f>H1159+I1159+J1159</x:f>
        <x:v>694</x:v>
      </x:c>
      <x:c r="M1159" s="60" t="n">
        <x:f>L1159+K1159</x:f>
        <x:v>874</x:v>
      </x:c>
      <x:c r="N1159" s="60" t="n">
        <x:f>'参数'!$B$10</x:f>
        <x:v>1</x:v>
      </x:c>
      <x:c r="O1159" s="60" t="n">
        <x:f>N1159*'参数'!$B$11</x:f>
        <x:v>2</x:v>
      </x:c>
      <x:c r="P1159" s="60" t="n">
        <x:f>N1159*'参数'!$B$12</x:f>
        <x:v>1</x:v>
      </x:c>
      <x:c r="Q1159" t="str">
        <x:f>C1159&amp;"d"</x:f>
        <x:v>C39d</x:v>
      </x:c>
      <x:c r="R1159" t="str">
        <x:f>C1159&amp;"p"</x:f>
        <x:v>C39p</x:v>
      </x:c>
      <x:c r="S1159" t="str">
        <x:f>IF(AND(L1159&gt;=H1159+I1159+J1159,M1159&gt;L1159,F1159&lt;&gt;""),"PASS","FAIL")</x:f>
        <x:v>PASS</x:v>
      </x:c>
      <x:c r="T1159" t="n">
        <x:v>2</x:v>
      </x:c>
      <x:c r="U1159" t="str">
        <x:v>pickup_after_delivery_completion_plus_usage_lag</x:v>
      </x:c>
    </x:row>
    <x:row r="1160">
      <x:c r="A1160" t="str">
        <x:v>Set2_100-5-2b</x:v>
      </x:c>
      <x:c r="B1160" t="str">
        <x:v>short_same_day</x:v>
      </x:c>
      <x:c r="C1160" t="str">
        <x:v>C40</x:v>
      </x:c>
      <x:c r="D1160" s="59" t="n">
        <x:v>8</x:v>
      </x:c>
      <x:c r="E1160" s="59" t="n">
        <x:v>19</x:v>
      </x:c>
      <x:c r="F1160" s="59" t="str">
        <x:v>S0</x:v>
      </x:c>
      <x:c r="G1160" s="59" t="n">
        <x:v>419</x:v>
      </x:c>
      <x:c r="H1160" s="59" t="n">
        <x:v>443</x:v>
      </x:c>
      <x:c r="I1160" s="59" t="n">
        <x:v>10</x:v>
      </x:c>
      <x:c r="J1160" s="60" t="n">
        <x:f>'参数'!$C$4</x:f>
        <x:v>120</x:v>
      </x:c>
      <x:c r="K1160" s="60" t="n">
        <x:f>'参数'!$D$4</x:f>
        <x:v>180</x:v>
      </x:c>
      <x:c r="L1160" s="60" t="n">
        <x:f>H1160+I1160+J1160</x:f>
        <x:v>573</x:v>
      </x:c>
      <x:c r="M1160" s="60" t="n">
        <x:f>L1160+K1160</x:f>
        <x:v>753</x:v>
      </x:c>
      <x:c r="N1160" s="60" t="n">
        <x:f>'参数'!$B$10</x:f>
        <x:v>1</x:v>
      </x:c>
      <x:c r="O1160" s="60" t="n">
        <x:f>N1160*'参数'!$B$11</x:f>
        <x:v>2</x:v>
      </x:c>
      <x:c r="P1160" s="60" t="n">
        <x:f>N1160*'参数'!$B$12</x:f>
        <x:v>1</x:v>
      </x:c>
      <x:c r="Q1160" t="str">
        <x:f>C1160&amp;"d"</x:f>
        <x:v>C40d</x:v>
      </x:c>
      <x:c r="R1160" t="str">
        <x:f>C1160&amp;"p"</x:f>
        <x:v>C40p</x:v>
      </x:c>
      <x:c r="S1160" t="str">
        <x:f>IF(AND(L1160&gt;=H1160+I1160+J1160,M1160&gt;L1160,F1160&lt;&gt;""),"PASS","FAIL")</x:f>
        <x:v>PASS</x:v>
      </x:c>
      <x:c r="T1160" t="n">
        <x:v>3</x:v>
      </x:c>
      <x:c r="U1160" t="str">
        <x:v>pickup_after_delivery_completion_plus_usage_lag</x:v>
      </x:c>
    </x:row>
    <x:row r="1161">
      <x:c r="A1161" t="str">
        <x:v>Set2_100-5-2b</x:v>
      </x:c>
      <x:c r="B1161" t="str">
        <x:v>short_same_day</x:v>
      </x:c>
      <x:c r="C1161" t="str">
        <x:v>C41</x:v>
      </x:c>
      <x:c r="D1161" s="59" t="n">
        <x:v>9</x:v>
      </x:c>
      <x:c r="E1161" s="59" t="n">
        <x:v>14</x:v>
      </x:c>
      <x:c r="F1161" s="59" t="str">
        <x:v>S4</x:v>
      </x:c>
      <x:c r="G1161" s="59" t="n">
        <x:v>99</x:v>
      </x:c>
      <x:c r="H1161" s="59" t="n">
        <x:v>127</x:v>
      </x:c>
      <x:c r="I1161" s="59" t="n">
        <x:v>10</x:v>
      </x:c>
      <x:c r="J1161" s="60" t="n">
        <x:f>'参数'!$C$4</x:f>
        <x:v>120</x:v>
      </x:c>
      <x:c r="K1161" s="60" t="n">
        <x:f>'参数'!$D$4</x:f>
        <x:v>180</x:v>
      </x:c>
      <x:c r="L1161" s="60" t="n">
        <x:f>H1161+I1161+J1161</x:f>
        <x:v>257</x:v>
      </x:c>
      <x:c r="M1161" s="60" t="n">
        <x:f>L1161+K1161</x:f>
        <x:v>437</x:v>
      </x:c>
      <x:c r="N1161" s="60" t="n">
        <x:f>'参数'!$B$10</x:f>
        <x:v>1</x:v>
      </x:c>
      <x:c r="O1161" s="60" t="n">
        <x:f>N1161*'参数'!$B$11</x:f>
        <x:v>2</x:v>
      </x:c>
      <x:c r="P1161" s="60" t="n">
        <x:f>N1161*'参数'!$B$12</x:f>
        <x:v>1</x:v>
      </x:c>
      <x:c r="Q1161" t="str">
        <x:f>C1161&amp;"d"</x:f>
        <x:v>C41d</x:v>
      </x:c>
      <x:c r="R1161" t="str">
        <x:f>C1161&amp;"p"</x:f>
        <x:v>C41p</x:v>
      </x:c>
      <x:c r="S1161" t="str">
        <x:f>IF(AND(L1161&gt;=H1161+I1161+J1161,M1161&gt;L1161,F1161&lt;&gt;""),"PASS","FAIL")</x:f>
        <x:v>PASS</x:v>
      </x:c>
      <x:c r="T1161" t="n">
        <x:v>0</x:v>
      </x:c>
      <x:c r="U1161" t="str">
        <x:v>pickup_after_delivery_completion_plus_usage_lag</x:v>
      </x:c>
    </x:row>
    <x:row r="1162">
      <x:c r="A1162" t="str">
        <x:v>Set2_100-5-2b</x:v>
      </x:c>
      <x:c r="B1162" t="str">
        <x:v>short_same_day</x:v>
      </x:c>
      <x:c r="C1162" t="str">
        <x:v>C42</x:v>
      </x:c>
      <x:c r="D1162" s="59" t="n">
        <x:v>14</x:v>
      </x:c>
      <x:c r="E1162" s="59" t="n">
        <x:v>6</x:v>
      </x:c>
      <x:c r="F1162" s="59" t="str">
        <x:v>S4</x:v>
      </x:c>
      <x:c r="G1162" s="59" t="n">
        <x:v>279</x:v>
      </x:c>
      <x:c r="H1162" s="59" t="n">
        <x:v>297</x:v>
      </x:c>
      <x:c r="I1162" s="59" t="n">
        <x:v>10</x:v>
      </x:c>
      <x:c r="J1162" s="60" t="n">
        <x:f>'参数'!$C$4</x:f>
        <x:v>120</x:v>
      </x:c>
      <x:c r="K1162" s="60" t="n">
        <x:f>'参数'!$D$4</x:f>
        <x:v>180</x:v>
      </x:c>
      <x:c r="L1162" s="60" t="n">
        <x:f>H1162+I1162+J1162</x:f>
        <x:v>427</x:v>
      </x:c>
      <x:c r="M1162" s="60" t="n">
        <x:f>L1162+K1162</x:f>
        <x:v>607</x:v>
      </x:c>
      <x:c r="N1162" s="60" t="n">
        <x:f>'参数'!$B$10</x:f>
        <x:v>1</x:v>
      </x:c>
      <x:c r="O1162" s="60" t="n">
        <x:f>N1162*'参数'!$B$11</x:f>
        <x:v>2</x:v>
      </x:c>
      <x:c r="P1162" s="60" t="n">
        <x:f>N1162*'参数'!$B$12</x:f>
        <x:v>1</x:v>
      </x:c>
      <x:c r="Q1162" t="str">
        <x:f>C1162&amp;"d"</x:f>
        <x:v>C42d</x:v>
      </x:c>
      <x:c r="R1162" t="str">
        <x:f>C1162&amp;"p"</x:f>
        <x:v>C42p</x:v>
      </x:c>
      <x:c r="S1162" t="str">
        <x:f>IF(AND(L1162&gt;=H1162+I1162+J1162,M1162&gt;L1162,F1162&lt;&gt;""),"PASS","FAIL")</x:f>
        <x:v>PASS</x:v>
      </x:c>
      <x:c r="T1162" t="n">
        <x:v>6</x:v>
      </x:c>
      <x:c r="U1162" t="str">
        <x:v>pickup_after_delivery_completion_plus_usage_lag</x:v>
      </x:c>
    </x:row>
    <x:row r="1163">
      <x:c r="A1163" t="str">
        <x:v>Set2_100-5-2b</x:v>
      </x:c>
      <x:c r="B1163" t="str">
        <x:v>short_same_day</x:v>
      </x:c>
      <x:c r="C1163" t="str">
        <x:v>C43</x:v>
      </x:c>
      <x:c r="D1163" s="59" t="n">
        <x:v>12</x:v>
      </x:c>
      <x:c r="E1163" s="59" t="n">
        <x:v>28</x:v>
      </x:c>
      <x:c r="F1163" s="59" t="str">
        <x:v>S0</x:v>
      </x:c>
      <x:c r="G1163" s="59" t="n">
        <x:v>242</x:v>
      </x:c>
      <x:c r="H1163" s="59" t="n">
        <x:v>274</x:v>
      </x:c>
      <x:c r="I1163" s="59" t="n">
        <x:v>10</x:v>
      </x:c>
      <x:c r="J1163" s="60" t="n">
        <x:f>'参数'!$C$4</x:f>
        <x:v>120</x:v>
      </x:c>
      <x:c r="K1163" s="60" t="n">
        <x:f>'参数'!$D$4</x:f>
        <x:v>180</x:v>
      </x:c>
      <x:c r="L1163" s="60" t="n">
        <x:f>H1163+I1163+J1163</x:f>
        <x:v>404</x:v>
      </x:c>
      <x:c r="M1163" s="60" t="n">
        <x:f>L1163+K1163</x:f>
        <x:v>584</x:v>
      </x:c>
      <x:c r="N1163" s="60" t="n">
        <x:f>'参数'!$B$10</x:f>
        <x:v>1</x:v>
      </x:c>
      <x:c r="O1163" s="60" t="n">
        <x:f>N1163*'参数'!$B$11</x:f>
        <x:v>2</x:v>
      </x:c>
      <x:c r="P1163" s="60" t="n">
        <x:f>N1163*'参数'!$B$12</x:f>
        <x:v>1</x:v>
      </x:c>
      <x:c r="Q1163" t="str">
        <x:f>C1163&amp;"d"</x:f>
        <x:v>C43d</x:v>
      </x:c>
      <x:c r="R1163" t="str">
        <x:f>C1163&amp;"p"</x:f>
        <x:v>C43p</x:v>
      </x:c>
      <x:c r="S1163" t="str">
        <x:f>IF(AND(L1163&gt;=H1163+I1163+J1163,M1163&gt;L1163,F1163&lt;&gt;""),"PASS","FAIL")</x:f>
        <x:v>PASS</x:v>
      </x:c>
      <x:c r="T1163" t="n">
        <x:v>7</x:v>
      </x:c>
      <x:c r="U1163" t="str">
        <x:v>pickup_after_delivery_completion_plus_usage_lag</x:v>
      </x:c>
    </x:row>
    <x:row r="1164">
      <x:c r="A1164" t="str">
        <x:v>Set2_100-5-2b</x:v>
      </x:c>
      <x:c r="B1164" t="str">
        <x:v>short_same_day</x:v>
      </x:c>
      <x:c r="C1164" t="str">
        <x:v>C44</x:v>
      </x:c>
      <x:c r="D1164" s="59" t="n">
        <x:v>24</x:v>
      </x:c>
      <x:c r="E1164" s="59" t="n">
        <x:v>8</x:v>
      </x:c>
      <x:c r="F1164" s="59" t="str">
        <x:v>S4</x:v>
      </x:c>
      <x:c r="G1164" s="59" t="n">
        <x:v>208</x:v>
      </x:c>
      <x:c r="H1164" s="59" t="n">
        <x:v>246</x:v>
      </x:c>
      <x:c r="I1164" s="59" t="n">
        <x:v>10</x:v>
      </x:c>
      <x:c r="J1164" s="60" t="n">
        <x:f>'参数'!$C$4</x:f>
        <x:v>120</x:v>
      </x:c>
      <x:c r="K1164" s="60" t="n">
        <x:f>'参数'!$D$4</x:f>
        <x:v>180</x:v>
      </x:c>
      <x:c r="L1164" s="60" t="n">
        <x:f>H1164+I1164+J1164</x:f>
        <x:v>376</x:v>
      </x:c>
      <x:c r="M1164" s="60" t="n">
        <x:f>L1164+K1164</x:f>
        <x:v>556</x:v>
      </x:c>
      <x:c r="N1164" s="60" t="n">
        <x:f>'参数'!$B$10</x:f>
        <x:v>1</x:v>
      </x:c>
      <x:c r="O1164" s="60" t="n">
        <x:f>N1164*'参数'!$B$11</x:f>
        <x:v>2</x:v>
      </x:c>
      <x:c r="P1164" s="60" t="n">
        <x:f>N1164*'参数'!$B$12</x:f>
        <x:v>1</x:v>
      </x:c>
      <x:c r="Q1164" t="str">
        <x:f>C1164&amp;"d"</x:f>
        <x:v>C44d</x:v>
      </x:c>
      <x:c r="R1164" t="str">
        <x:f>C1164&amp;"p"</x:f>
        <x:v>C44p</x:v>
      </x:c>
      <x:c r="S1164" t="str">
        <x:f>IF(AND(L1164&gt;=H1164+I1164+J1164,M1164&gt;L1164,F1164&lt;&gt;""),"PASS","FAIL")</x:f>
        <x:v>PASS</x:v>
      </x:c>
      <x:c r="T1164" t="n">
        <x:v>8</x:v>
      </x:c>
      <x:c r="U1164" t="str">
        <x:v>pickup_after_delivery_completion_plus_usage_lag</x:v>
      </x:c>
    </x:row>
    <x:row r="1165">
      <x:c r="A1165" t="str">
        <x:v>Set2_100-5-2b</x:v>
      </x:c>
      <x:c r="B1165" t="str">
        <x:v>short_same_day</x:v>
      </x:c>
      <x:c r="C1165" t="str">
        <x:v>C45</x:v>
      </x:c>
      <x:c r="D1165" s="59" t="n">
        <x:v>25</x:v>
      </x:c>
      <x:c r="E1165" s="59" t="n">
        <x:v>20</x:v>
      </x:c>
      <x:c r="F1165" s="59" t="str">
        <x:v>S1</x:v>
      </x:c>
      <x:c r="G1165" s="59" t="n">
        <x:v>186</x:v>
      </x:c>
      <x:c r="H1165" s="59" t="n">
        <x:v>204</x:v>
      </x:c>
      <x:c r="I1165" s="59" t="n">
        <x:v>10</x:v>
      </x:c>
      <x:c r="J1165" s="60" t="n">
        <x:f>'参数'!$C$4</x:f>
        <x:v>120</x:v>
      </x:c>
      <x:c r="K1165" s="60" t="n">
        <x:f>'参数'!$D$4</x:f>
        <x:v>180</x:v>
      </x:c>
      <x:c r="L1165" s="60" t="n">
        <x:f>H1165+I1165+J1165</x:f>
        <x:v>334</x:v>
      </x:c>
      <x:c r="M1165" s="60" t="n">
        <x:f>L1165+K1165</x:f>
        <x:v>514</x:v>
      </x:c>
      <x:c r="N1165" s="60" t="n">
        <x:f>'参数'!$B$10</x:f>
        <x:v>1</x:v>
      </x:c>
      <x:c r="O1165" s="60" t="n">
        <x:f>N1165*'参数'!$B$11</x:f>
        <x:v>2</x:v>
      </x:c>
      <x:c r="P1165" s="60" t="n">
        <x:f>N1165*'参数'!$B$12</x:f>
        <x:v>1</x:v>
      </x:c>
      <x:c r="Q1165" t="str">
        <x:f>C1165&amp;"d"</x:f>
        <x:v>C45d</x:v>
      </x:c>
      <x:c r="R1165" t="str">
        <x:f>C1165&amp;"p"</x:f>
        <x:v>C45p</x:v>
      </x:c>
      <x:c r="S1165" t="str">
        <x:f>IF(AND(L1165&gt;=H1165+I1165+J1165,M1165&gt;L1165,F1165&lt;&gt;""),"PASS","FAIL")</x:f>
        <x:v>PASS</x:v>
      </x:c>
      <x:c r="T1165" t="n">
        <x:v>11</x:v>
      </x:c>
      <x:c r="U1165" t="str">
        <x:v>pickup_after_delivery_completion_plus_usage_lag</x:v>
      </x:c>
    </x:row>
    <x:row r="1166">
      <x:c r="A1166" t="str">
        <x:v>Set2_100-5-2b</x:v>
      </x:c>
      <x:c r="B1166" t="str">
        <x:v>short_same_day</x:v>
      </x:c>
      <x:c r="C1166" t="str">
        <x:v>C46</x:v>
      </x:c>
      <x:c r="D1166" s="59" t="n">
        <x:v>10</x:v>
      </x:c>
      <x:c r="E1166" s="59" t="n">
        <x:v>14</x:v>
      </x:c>
      <x:c r="F1166" s="59" t="str">
        <x:v>S4</x:v>
      </x:c>
      <x:c r="G1166" s="59" t="n">
        <x:v>209</x:v>
      </x:c>
      <x:c r="H1166" s="59" t="n">
        <x:v>229</x:v>
      </x:c>
      <x:c r="I1166" s="59" t="n">
        <x:v>10</x:v>
      </x:c>
      <x:c r="J1166" s="60" t="n">
        <x:f>'参数'!$C$4</x:f>
        <x:v>120</x:v>
      </x:c>
      <x:c r="K1166" s="60" t="n">
        <x:f>'参数'!$D$4</x:f>
        <x:v>180</x:v>
      </x:c>
      <x:c r="L1166" s="60" t="n">
        <x:f>H1166+I1166+J1166</x:f>
        <x:v>359</x:v>
      </x:c>
      <x:c r="M1166" s="60" t="n">
        <x:f>L1166+K1166</x:f>
        <x:v>539</x:v>
      </x:c>
      <x:c r="N1166" s="60" t="n">
        <x:f>'参数'!$B$10</x:f>
        <x:v>1</x:v>
      </x:c>
      <x:c r="O1166" s="60" t="n">
        <x:f>N1166*'参数'!$B$11</x:f>
        <x:v>2</x:v>
      </x:c>
      <x:c r="P1166" s="60" t="n">
        <x:f>N1166*'参数'!$B$12</x:f>
        <x:v>1</x:v>
      </x:c>
      <x:c r="Q1166" t="str">
        <x:f>C1166&amp;"d"</x:f>
        <x:v>C46d</x:v>
      </x:c>
      <x:c r="R1166" t="str">
        <x:f>C1166&amp;"p"</x:f>
        <x:v>C46p</x:v>
      </x:c>
      <x:c r="S1166" t="str">
        <x:f>IF(AND(L1166&gt;=H1166+I1166+J1166,M1166&gt;L1166,F1166&lt;&gt;""),"PASS","FAIL")</x:f>
        <x:v>PASS</x:v>
      </x:c>
      <x:c r="T1166" t="n">
        <x:v>0</x:v>
      </x:c>
      <x:c r="U1166" t="str">
        <x:v>pickup_after_delivery_completion_plus_usage_lag</x:v>
      </x:c>
    </x:row>
    <x:row r="1167">
      <x:c r="A1167" t="str">
        <x:v>Set2_100-5-2b</x:v>
      </x:c>
      <x:c r="B1167" t="str">
        <x:v>short_same_day</x:v>
      </x:c>
      <x:c r="C1167" t="str">
        <x:v>C47</x:v>
      </x:c>
      <x:c r="D1167" s="59" t="n">
        <x:v>26</x:v>
      </x:c>
      <x:c r="E1167" s="59" t="n">
        <x:v>4</x:v>
      </x:c>
      <x:c r="F1167" s="59" t="str">
        <x:v>S4</x:v>
      </x:c>
      <x:c r="G1167" s="59" t="n">
        <x:v>167</x:v>
      </x:c>
      <x:c r="H1167" s="59" t="n">
        <x:v>191</x:v>
      </x:c>
      <x:c r="I1167" s="59" t="n">
        <x:v>10</x:v>
      </x:c>
      <x:c r="J1167" s="60" t="n">
        <x:f>'参数'!$C$4</x:f>
        <x:v>120</x:v>
      </x:c>
      <x:c r="K1167" s="60" t="n">
        <x:f>'参数'!$D$4</x:f>
        <x:v>180</x:v>
      </x:c>
      <x:c r="L1167" s="60" t="n">
        <x:f>H1167+I1167+J1167</x:f>
        <x:v>321</x:v>
      </x:c>
      <x:c r="M1167" s="60" t="n">
        <x:f>L1167+K1167</x:f>
        <x:v>501</x:v>
      </x:c>
      <x:c r="N1167" s="60" t="n">
        <x:f>'参数'!$B$10</x:f>
        <x:v>1</x:v>
      </x:c>
      <x:c r="O1167" s="60" t="n">
        <x:f>N1167*'参数'!$B$11</x:f>
        <x:v>2</x:v>
      </x:c>
      <x:c r="P1167" s="60" t="n">
        <x:f>N1167*'参数'!$B$12</x:f>
        <x:v>1</x:v>
      </x:c>
      <x:c r="Q1167" t="str">
        <x:f>C1167&amp;"d"</x:f>
        <x:v>C47d</x:v>
      </x:c>
      <x:c r="R1167" t="str">
        <x:f>C1167&amp;"p"</x:f>
        <x:v>C47p</x:v>
      </x:c>
      <x:c r="S1167" t="str">
        <x:f>IF(AND(L1167&gt;=H1167+I1167+J1167,M1167&gt;L1167,F1167&lt;&gt;""),"PASS","FAIL")</x:f>
        <x:v>PASS</x:v>
      </x:c>
      <x:c r="T1167" t="n">
        <x:v>1</x:v>
      </x:c>
      <x:c r="U1167" t="str">
        <x:v>pickup_after_delivery_completion_plus_usage_lag</x:v>
      </x:c>
    </x:row>
    <x:row r="1168">
      <x:c r="A1168" t="str">
        <x:v>Set2_100-5-2b</x:v>
      </x:c>
      <x:c r="B1168" t="str">
        <x:v>short_same_day</x:v>
      </x:c>
      <x:c r="C1168" t="str">
        <x:v>C48</x:v>
      </x:c>
      <x:c r="D1168" s="59" t="n">
        <x:v>25</x:v>
      </x:c>
      <x:c r="E1168" s="59" t="n">
        <x:v>22</x:v>
      </x:c>
      <x:c r="F1168" s="59" t="str">
        <x:v>S1</x:v>
      </x:c>
      <x:c r="G1168" s="59" t="n">
        <x:v>561</x:v>
      </x:c>
      <x:c r="H1168" s="59" t="n">
        <x:v>583</x:v>
      </x:c>
      <x:c r="I1168" s="59" t="n">
        <x:v>10</x:v>
      </x:c>
      <x:c r="J1168" s="60" t="n">
        <x:f>'参数'!$C$4</x:f>
        <x:v>120</x:v>
      </x:c>
      <x:c r="K1168" s="60" t="n">
        <x:f>'参数'!$D$4</x:f>
        <x:v>180</x:v>
      </x:c>
      <x:c r="L1168" s="60" t="n">
        <x:f>H1168+I1168+J1168</x:f>
        <x:v>713</x:v>
      </x:c>
      <x:c r="M1168" s="60" t="n">
        <x:f>L1168+K1168</x:f>
        <x:v>893</x:v>
      </x:c>
      <x:c r="N1168" s="60" t="n">
        <x:f>'参数'!$B$10</x:f>
        <x:v>1</x:v>
      </x:c>
      <x:c r="O1168" s="60" t="n">
        <x:f>N1168*'参数'!$B$11</x:f>
        <x:v>2</x:v>
      </x:c>
      <x:c r="P1168" s="60" t="n">
        <x:f>N1168*'参数'!$B$12</x:f>
        <x:v>1</x:v>
      </x:c>
      <x:c r="Q1168" t="str">
        <x:f>C1168&amp;"d"</x:f>
        <x:v>C48d</x:v>
      </x:c>
      <x:c r="R1168" t="str">
        <x:f>C1168&amp;"p"</x:f>
        <x:v>C48p</x:v>
      </x:c>
      <x:c r="S1168" t="str">
        <x:f>IF(AND(L1168&gt;=H1168+I1168+J1168,M1168&gt;L1168,F1168&lt;&gt;""),"PASS","FAIL")</x:f>
        <x:v>PASS</x:v>
      </x:c>
      <x:c r="T1168" t="n">
        <x:v>1</x:v>
      </x:c>
      <x:c r="U1168" t="str">
        <x:v>pickup_after_delivery_completion_plus_usage_lag</x:v>
      </x:c>
    </x:row>
    <x:row r="1169">
      <x:c r="A1169" t="str">
        <x:v>Set2_100-5-2b</x:v>
      </x:c>
      <x:c r="B1169" t="str">
        <x:v>short_same_day</x:v>
      </x:c>
      <x:c r="C1169" t="str">
        <x:v>C49</x:v>
      </x:c>
      <x:c r="D1169" s="59" t="n">
        <x:v>26</x:v>
      </x:c>
      <x:c r="E1169" s="59" t="n">
        <x:v>14</x:v>
      </x:c>
      <x:c r="F1169" s="59" t="str">
        <x:v>S1</x:v>
      </x:c>
      <x:c r="G1169" s="59" t="n">
        <x:v>346</x:v>
      </x:c>
      <x:c r="H1169" s="59" t="n">
        <x:v>372</x:v>
      </x:c>
      <x:c r="I1169" s="59" t="n">
        <x:v>10</x:v>
      </x:c>
      <x:c r="J1169" s="60" t="n">
        <x:f>'参数'!$C$4</x:f>
        <x:v>120</x:v>
      </x:c>
      <x:c r="K1169" s="60" t="n">
        <x:f>'参数'!$D$4</x:f>
        <x:v>180</x:v>
      </x:c>
      <x:c r="L1169" s="60" t="n">
        <x:f>H1169+I1169+J1169</x:f>
        <x:v>502</x:v>
      </x:c>
      <x:c r="M1169" s="60" t="n">
        <x:f>L1169+K1169</x:f>
        <x:v>682</x:v>
      </x:c>
      <x:c r="N1169" s="60" t="n">
        <x:f>'参数'!$B$10</x:f>
        <x:v>1</x:v>
      </x:c>
      <x:c r="O1169" s="60" t="n">
        <x:f>N1169*'参数'!$B$11</x:f>
        <x:v>2</x:v>
      </x:c>
      <x:c r="P1169" s="60" t="n">
        <x:f>N1169*'参数'!$B$12</x:f>
        <x:v>1</x:v>
      </x:c>
      <x:c r="Q1169" t="str">
        <x:f>C1169&amp;"d"</x:f>
        <x:v>C49d</x:v>
      </x:c>
      <x:c r="R1169" t="str">
        <x:f>C1169&amp;"p"</x:f>
        <x:v>C49p</x:v>
      </x:c>
      <x:c r="S1169" t="str">
        <x:f>IF(AND(L1169&gt;=H1169+I1169+J1169,M1169&gt;L1169,F1169&lt;&gt;""),"PASS","FAIL")</x:f>
        <x:v>PASS</x:v>
      </x:c>
      <x:c r="T1169" t="n">
        <x:v>7</x:v>
      </x:c>
      <x:c r="U1169" t="str">
        <x:v>pickup_after_delivery_completion_plus_usage_lag</x:v>
      </x:c>
    </x:row>
    <x:row r="1170">
      <x:c r="A1170" t="str">
        <x:v>Set2_100-5-2b</x:v>
      </x:c>
      <x:c r="B1170" t="str">
        <x:v>short_same_day</x:v>
      </x:c>
      <x:c r="C1170" t="str">
        <x:v>C50</x:v>
      </x:c>
      <x:c r="D1170" s="59" t="n">
        <x:v>38</x:v>
      </x:c>
      <x:c r="E1170" s="59" t="n">
        <x:v>43</x:v>
      </x:c>
      <x:c r="F1170" s="59" t="str">
        <x:v>S2</x:v>
      </x:c>
      <x:c r="G1170" s="59" t="n">
        <x:v>611</x:v>
      </x:c>
      <x:c r="H1170" s="59" t="n">
        <x:v>631</x:v>
      </x:c>
      <x:c r="I1170" s="59" t="n">
        <x:v>10</x:v>
      </x:c>
      <x:c r="J1170" s="60" t="n">
        <x:f>'参数'!$C$4</x:f>
        <x:v>120</x:v>
      </x:c>
      <x:c r="K1170" s="60" t="n">
        <x:f>'参数'!$D$4</x:f>
        <x:v>180</x:v>
      </x:c>
      <x:c r="L1170" s="60" t="n">
        <x:f>H1170+I1170+J1170</x:f>
        <x:v>761</x:v>
      </x:c>
      <x:c r="M1170" s="60" t="n">
        <x:f>L1170+K1170</x:f>
        <x:v>941</x:v>
      </x:c>
      <x:c r="N1170" s="60" t="n">
        <x:f>'参数'!$B$10</x:f>
        <x:v>1</x:v>
      </x:c>
      <x:c r="O1170" s="60" t="n">
        <x:f>N1170*'参数'!$B$11</x:f>
        <x:v>2</x:v>
      </x:c>
      <x:c r="P1170" s="60" t="n">
        <x:f>N1170*'参数'!$B$12</x:f>
        <x:v>1</x:v>
      </x:c>
      <x:c r="Q1170" t="str">
        <x:f>C1170&amp;"d"</x:f>
        <x:v>C50d</x:v>
      </x:c>
      <x:c r="R1170" t="str">
        <x:f>C1170&amp;"p"</x:f>
        <x:v>C50p</x:v>
      </x:c>
      <x:c r="S1170" t="str">
        <x:f>IF(AND(L1170&gt;=H1170+I1170+J1170,M1170&gt;L1170,F1170&lt;&gt;""),"PASS","FAIL")</x:f>
        <x:v>PASS</x:v>
      </x:c>
      <x:c r="T1170" t="n">
        <x:v>9</x:v>
      </x:c>
      <x:c r="U1170" t="str">
        <x:v>pickup_after_delivery_completion_plus_usage_lag</x:v>
      </x:c>
    </x:row>
    <x:row r="1171">
      <x:c r="A1171" t="str">
        <x:v>Set2_100-5-2b</x:v>
      </x:c>
      <x:c r="B1171" t="str">
        <x:v>short_same_day</x:v>
      </x:c>
      <x:c r="C1171" t="str">
        <x:v>C51</x:v>
      </x:c>
      <x:c r="D1171" s="59" t="n">
        <x:v>37</x:v>
      </x:c>
      <x:c r="E1171" s="59" t="n">
        <x:v>30</x:v>
      </x:c>
      <x:c r="F1171" s="59" t="str">
        <x:v>S1</x:v>
      </x:c>
      <x:c r="G1171" s="59" t="n">
        <x:v>597</x:v>
      </x:c>
      <x:c r="H1171" s="59" t="n">
        <x:v>629</x:v>
      </x:c>
      <x:c r="I1171" s="59" t="n">
        <x:v>10</x:v>
      </x:c>
      <x:c r="J1171" s="60" t="n">
        <x:f>'参数'!$C$4</x:f>
        <x:v>120</x:v>
      </x:c>
      <x:c r="K1171" s="60" t="n">
        <x:f>'参数'!$D$4</x:f>
        <x:v>180</x:v>
      </x:c>
      <x:c r="L1171" s="60" t="n">
        <x:f>H1171+I1171+J1171</x:f>
        <x:v>759</x:v>
      </x:c>
      <x:c r="M1171" s="60" t="n">
        <x:f>L1171+K1171</x:f>
        <x:v>939</x:v>
      </x:c>
      <x:c r="N1171" s="60" t="n">
        <x:f>'参数'!$B$10</x:f>
        <x:v>1</x:v>
      </x:c>
      <x:c r="O1171" s="60" t="n">
        <x:f>N1171*'参数'!$B$11</x:f>
        <x:v>2</x:v>
      </x:c>
      <x:c r="P1171" s="60" t="n">
        <x:f>N1171*'参数'!$B$12</x:f>
        <x:v>1</x:v>
      </x:c>
      <x:c r="Q1171" t="str">
        <x:f>C1171&amp;"d"</x:f>
        <x:v>C51d</x:v>
      </x:c>
      <x:c r="R1171" t="str">
        <x:f>C1171&amp;"p"</x:f>
        <x:v>C51p</x:v>
      </x:c>
      <x:c r="S1171" t="str">
        <x:f>IF(AND(L1171&gt;=H1171+I1171+J1171,M1171&gt;L1171,F1171&lt;&gt;""),"PASS","FAIL")</x:f>
        <x:v>PASS</x:v>
      </x:c>
      <x:c r="T1171" t="n">
        <x:v>10</x:v>
      </x:c>
      <x:c r="U1171" t="str">
        <x:v>pickup_after_delivery_completion_plus_usage_lag</x:v>
      </x:c>
    </x:row>
    <x:row r="1172">
      <x:c r="A1172" t="str">
        <x:v>Set2_100-5-2b</x:v>
      </x:c>
      <x:c r="B1172" t="str">
        <x:v>short_same_day</x:v>
      </x:c>
      <x:c r="C1172" t="str">
        <x:v>C52</x:v>
      </x:c>
      <x:c r="D1172" s="59" t="n">
        <x:v>37</x:v>
      </x:c>
      <x:c r="E1172" s="59" t="n">
        <x:v>48</x:v>
      </x:c>
      <x:c r="F1172" s="59" t="str">
        <x:v>S2</x:v>
      </x:c>
      <x:c r="G1172" s="59" t="n">
        <x:v>607</x:v>
      </x:c>
      <x:c r="H1172" s="59" t="n">
        <x:v>637</x:v>
      </x:c>
      <x:c r="I1172" s="59" t="n">
        <x:v>10</x:v>
      </x:c>
      <x:c r="J1172" s="60" t="n">
        <x:f>'参数'!$C$4</x:f>
        <x:v>120</x:v>
      </x:c>
      <x:c r="K1172" s="60" t="n">
        <x:f>'参数'!$D$4</x:f>
        <x:v>180</x:v>
      </x:c>
      <x:c r="L1172" s="60" t="n">
        <x:f>H1172+I1172+J1172</x:f>
        <x:v>767</x:v>
      </x:c>
      <x:c r="M1172" s="60" t="n">
        <x:f>L1172+K1172</x:f>
        <x:v>947</x:v>
      </x:c>
      <x:c r="N1172" s="60" t="n">
        <x:f>'参数'!$B$10</x:f>
        <x:v>1</x:v>
      </x:c>
      <x:c r="O1172" s="60" t="n">
        <x:f>N1172*'参数'!$B$11</x:f>
        <x:v>2</x:v>
      </x:c>
      <x:c r="P1172" s="60" t="n">
        <x:f>N1172*'参数'!$B$12</x:f>
        <x:v>1</x:v>
      </x:c>
      <x:c r="Q1172" t="str">
        <x:f>C1172&amp;"d"</x:f>
        <x:v>C52d</x:v>
      </x:c>
      <x:c r="R1172" t="str">
        <x:f>C1172&amp;"p"</x:f>
        <x:v>C52p</x:v>
      </x:c>
      <x:c r="S1172" t="str">
        <x:f>IF(AND(L1172&gt;=H1172+I1172+J1172,M1172&gt;L1172,F1172&lt;&gt;""),"PASS","FAIL")</x:f>
        <x:v>PASS</x:v>
      </x:c>
      <x:c r="T1172" t="n">
        <x:v>2</x:v>
      </x:c>
      <x:c r="U1172" t="str">
        <x:v>pickup_after_delivery_completion_plus_usage_lag</x:v>
      </x:c>
    </x:row>
    <x:row r="1173">
      <x:c r="A1173" t="str">
        <x:v>Set2_100-5-2b</x:v>
      </x:c>
      <x:c r="B1173" t="str">
        <x:v>short_same_day</x:v>
      </x:c>
      <x:c r="C1173" t="str">
        <x:v>C53</x:v>
      </x:c>
      <x:c r="D1173" s="59" t="n">
        <x:v>34</x:v>
      </x:c>
      <x:c r="E1173" s="59" t="n">
        <x:v>39</x:v>
      </x:c>
      <x:c r="F1173" s="59" t="str">
        <x:v>S2</x:v>
      </x:c>
      <x:c r="G1173" s="59" t="n">
        <x:v>91</x:v>
      </x:c>
      <x:c r="H1173" s="59" t="n">
        <x:v>115</x:v>
      </x:c>
      <x:c r="I1173" s="59" t="n">
        <x:v>10</x:v>
      </x:c>
      <x:c r="J1173" s="60" t="n">
        <x:f>'参数'!$C$4</x:f>
        <x:v>120</x:v>
      </x:c>
      <x:c r="K1173" s="60" t="n">
        <x:f>'参数'!$D$4</x:f>
        <x:v>180</x:v>
      </x:c>
      <x:c r="L1173" s="60" t="n">
        <x:f>H1173+I1173+J1173</x:f>
        <x:v>245</x:v>
      </x:c>
      <x:c r="M1173" s="60" t="n">
        <x:f>L1173+K1173</x:f>
        <x:v>425</x:v>
      </x:c>
      <x:c r="N1173" s="60" t="n">
        <x:f>'参数'!$B$10</x:f>
        <x:v>1</x:v>
      </x:c>
      <x:c r="O1173" s="60" t="n">
        <x:f>N1173*'参数'!$B$11</x:f>
        <x:v>2</x:v>
      </x:c>
      <x:c r="P1173" s="60" t="n">
        <x:f>N1173*'参数'!$B$12</x:f>
        <x:v>1</x:v>
      </x:c>
      <x:c r="Q1173" t="str">
        <x:f>C1173&amp;"d"</x:f>
        <x:v>C53d</x:v>
      </x:c>
      <x:c r="R1173" t="str">
        <x:f>C1173&amp;"p"</x:f>
        <x:v>C53p</x:v>
      </x:c>
      <x:c r="S1173" t="str">
        <x:f>IF(AND(L1173&gt;=H1173+I1173+J1173,M1173&gt;L1173,F1173&lt;&gt;""),"PASS","FAIL")</x:f>
        <x:v>PASS</x:v>
      </x:c>
      <x:c r="T1173" t="n">
        <x:v>0</x:v>
      </x:c>
      <x:c r="U1173" t="str">
        <x:v>pickup_after_delivery_completion_plus_usage_lag</x:v>
      </x:c>
    </x:row>
    <x:row r="1174">
      <x:c r="A1174" t="str">
        <x:v>Set2_100-5-2b</x:v>
      </x:c>
      <x:c r="B1174" t="str">
        <x:v>short_same_day</x:v>
      </x:c>
      <x:c r="C1174" t="str">
        <x:v>C54</x:v>
      </x:c>
      <x:c r="D1174" s="59" t="n">
        <x:v>35</x:v>
      </x:c>
      <x:c r="E1174" s="59" t="n">
        <x:v>49</x:v>
      </x:c>
      <x:c r="F1174" s="59" t="str">
        <x:v>S2</x:v>
      </x:c>
      <x:c r="G1174" s="59" t="n">
        <x:v>462</x:v>
      </x:c>
      <x:c r="H1174" s="59" t="n">
        <x:v>474</x:v>
      </x:c>
      <x:c r="I1174" s="59" t="n">
        <x:v>10</x:v>
      </x:c>
      <x:c r="J1174" s="60" t="n">
        <x:f>'参数'!$C$4</x:f>
        <x:v>120</x:v>
      </x:c>
      <x:c r="K1174" s="60" t="n">
        <x:f>'参数'!$D$4</x:f>
        <x:v>180</x:v>
      </x:c>
      <x:c r="L1174" s="60" t="n">
        <x:f>H1174+I1174+J1174</x:f>
        <x:v>604</x:v>
      </x:c>
      <x:c r="M1174" s="60" t="n">
        <x:f>L1174+K1174</x:f>
        <x:v>784</x:v>
      </x:c>
      <x:c r="N1174" s="60" t="n">
        <x:f>'参数'!$B$10</x:f>
        <x:v>1</x:v>
      </x:c>
      <x:c r="O1174" s="60" t="n">
        <x:f>N1174*'参数'!$B$11</x:f>
        <x:v>2</x:v>
      </x:c>
      <x:c r="P1174" s="60" t="n">
        <x:f>N1174*'参数'!$B$12</x:f>
        <x:v>1</x:v>
      </x:c>
      <x:c r="Q1174" t="str">
        <x:f>C1174&amp;"d"</x:f>
        <x:v>C54d</x:v>
      </x:c>
      <x:c r="R1174" t="str">
        <x:f>C1174&amp;"p"</x:f>
        <x:v>C54p</x:v>
      </x:c>
      <x:c r="S1174" t="str">
        <x:f>IF(AND(L1174&gt;=H1174+I1174+J1174,M1174&gt;L1174,F1174&lt;&gt;""),"PASS","FAIL")</x:f>
        <x:v>PASS</x:v>
      </x:c>
      <x:c r="T1174" t="n">
        <x:v>7</x:v>
      </x:c>
      <x:c r="U1174" t="str">
        <x:v>pickup_after_delivery_completion_plus_usage_lag</x:v>
      </x:c>
    </x:row>
    <x:row r="1175">
      <x:c r="A1175" t="str">
        <x:v>Set2_100-5-2b</x:v>
      </x:c>
      <x:c r="B1175" t="str">
        <x:v>short_same_day</x:v>
      </x:c>
      <x:c r="C1175" t="str">
        <x:v>C55</x:v>
      </x:c>
      <x:c r="D1175" s="59" t="n">
        <x:v>50</x:v>
      </x:c>
      <x:c r="E1175" s="59" t="n">
        <x:v>32</x:v>
      </x:c>
      <x:c r="F1175" s="59" t="str">
        <x:v>S1</x:v>
      </x:c>
      <x:c r="G1175" s="59" t="n">
        <x:v>259</x:v>
      </x:c>
      <x:c r="H1175" s="59" t="n">
        <x:v>277</x:v>
      </x:c>
      <x:c r="I1175" s="59" t="n">
        <x:v>10</x:v>
      </x:c>
      <x:c r="J1175" s="60" t="n">
        <x:f>'参数'!$C$4</x:f>
        <x:v>120</x:v>
      </x:c>
      <x:c r="K1175" s="60" t="n">
        <x:f>'参数'!$D$4</x:f>
        <x:v>180</x:v>
      </x:c>
      <x:c r="L1175" s="60" t="n">
        <x:f>H1175+I1175+J1175</x:f>
        <x:v>407</x:v>
      </x:c>
      <x:c r="M1175" s="60" t="n">
        <x:f>L1175+K1175</x:f>
        <x:v>587</x:v>
      </x:c>
      <x:c r="N1175" s="60" t="n">
        <x:f>'参数'!$B$10</x:f>
        <x:v>1</x:v>
      </x:c>
      <x:c r="O1175" s="60" t="n">
        <x:f>N1175*'参数'!$B$11</x:f>
        <x:v>2</x:v>
      </x:c>
      <x:c r="P1175" s="60" t="n">
        <x:f>N1175*'参数'!$B$12</x:f>
        <x:v>1</x:v>
      </x:c>
      <x:c r="Q1175" t="str">
        <x:f>C1175&amp;"d"</x:f>
        <x:v>C55d</x:v>
      </x:c>
      <x:c r="R1175" t="str">
        <x:f>C1175&amp;"p"</x:f>
        <x:v>C55p</x:v>
      </x:c>
      <x:c r="S1175" t="str">
        <x:f>IF(AND(L1175&gt;=H1175+I1175+J1175,M1175&gt;L1175,F1175&lt;&gt;""),"PASS","FAIL")</x:f>
        <x:v>PASS</x:v>
      </x:c>
      <x:c r="T1175" t="n">
        <x:v>1</x:v>
      </x:c>
      <x:c r="U1175" t="str">
        <x:v>pickup_after_delivery_completion_plus_usage_lag</x:v>
      </x:c>
    </x:row>
    <x:row r="1176">
      <x:c r="A1176" t="str">
        <x:v>Set2_100-5-2b</x:v>
      </x:c>
      <x:c r="B1176" t="str">
        <x:v>short_same_day</x:v>
      </x:c>
      <x:c r="C1176" t="str">
        <x:v>C56</x:v>
      </x:c>
      <x:c r="D1176" s="59" t="n">
        <x:v>39</x:v>
      </x:c>
      <x:c r="E1176" s="59" t="n">
        <x:v>27</x:v>
      </x:c>
      <x:c r="F1176" s="59" t="str">
        <x:v>S1</x:v>
      </x:c>
      <x:c r="G1176" s="59" t="n">
        <x:v>229</x:v>
      </x:c>
      <x:c r="H1176" s="59" t="n">
        <x:v>247</x:v>
      </x:c>
      <x:c r="I1176" s="59" t="n">
        <x:v>10</x:v>
      </x:c>
      <x:c r="J1176" s="60" t="n">
        <x:f>'参数'!$C$4</x:f>
        <x:v>120</x:v>
      </x:c>
      <x:c r="K1176" s="60" t="n">
        <x:f>'参数'!$D$4</x:f>
        <x:v>180</x:v>
      </x:c>
      <x:c r="L1176" s="60" t="n">
        <x:f>H1176+I1176+J1176</x:f>
        <x:v>377</x:v>
      </x:c>
      <x:c r="M1176" s="60" t="n">
        <x:f>L1176+K1176</x:f>
        <x:v>557</x:v>
      </x:c>
      <x:c r="N1176" s="60" t="n">
        <x:f>'参数'!$B$10</x:f>
        <x:v>1</x:v>
      </x:c>
      <x:c r="O1176" s="60" t="n">
        <x:f>N1176*'参数'!$B$11</x:f>
        <x:v>2</x:v>
      </x:c>
      <x:c r="P1176" s="60" t="n">
        <x:f>N1176*'参数'!$B$12</x:f>
        <x:v>1</x:v>
      </x:c>
      <x:c r="Q1176" t="str">
        <x:f>C1176&amp;"d"</x:f>
        <x:v>C56d</x:v>
      </x:c>
      <x:c r="R1176" t="str">
        <x:f>C1176&amp;"p"</x:f>
        <x:v>C56p</x:v>
      </x:c>
      <x:c r="S1176" t="str">
        <x:f>IF(AND(L1176&gt;=H1176+I1176+J1176,M1176&gt;L1176,F1176&lt;&gt;""),"PASS","FAIL")</x:f>
        <x:v>PASS</x:v>
      </x:c>
      <x:c r="T1176" t="n">
        <x:v>11</x:v>
      </x:c>
      <x:c r="U1176" t="str">
        <x:v>pickup_after_delivery_completion_plus_usage_lag</x:v>
      </x:c>
    </x:row>
    <x:row r="1177">
      <x:c r="A1177" t="str">
        <x:v>Set2_100-5-2b</x:v>
      </x:c>
      <x:c r="B1177" t="str">
        <x:v>short_same_day</x:v>
      </x:c>
      <x:c r="C1177" t="str">
        <x:v>C57</x:v>
      </x:c>
      <x:c r="D1177" s="59" t="n">
        <x:v>27</x:v>
      </x:c>
      <x:c r="E1177" s="59" t="n">
        <x:v>25</x:v>
      </x:c>
      <x:c r="F1177" s="59" t="str">
        <x:v>S1</x:v>
      </x:c>
      <x:c r="G1177" s="59" t="n">
        <x:v>448</x:v>
      </x:c>
      <x:c r="H1177" s="59" t="n">
        <x:v>468</x:v>
      </x:c>
      <x:c r="I1177" s="59" t="n">
        <x:v>10</x:v>
      </x:c>
      <x:c r="J1177" s="60" t="n">
        <x:f>'参数'!$C$4</x:f>
        <x:v>120</x:v>
      </x:c>
      <x:c r="K1177" s="60" t="n">
        <x:f>'参数'!$D$4</x:f>
        <x:v>180</x:v>
      </x:c>
      <x:c r="L1177" s="60" t="n">
        <x:f>H1177+I1177+J1177</x:f>
        <x:v>598</x:v>
      </x:c>
      <x:c r="M1177" s="60" t="n">
        <x:f>L1177+K1177</x:f>
        <x:v>778</x:v>
      </x:c>
      <x:c r="N1177" s="60" t="n">
        <x:f>'参数'!$B$10</x:f>
        <x:v>1</x:v>
      </x:c>
      <x:c r="O1177" s="60" t="n">
        <x:f>N1177*'参数'!$B$11</x:f>
        <x:v>2</x:v>
      </x:c>
      <x:c r="P1177" s="60" t="n">
        <x:f>N1177*'参数'!$B$12</x:f>
        <x:v>1</x:v>
      </x:c>
      <x:c r="Q1177" t="str">
        <x:f>C1177&amp;"d"</x:f>
        <x:v>C57d</x:v>
      </x:c>
      <x:c r="R1177" t="str">
        <x:f>C1177&amp;"p"</x:f>
        <x:v>C57p</x:v>
      </x:c>
      <x:c r="S1177" t="str">
        <x:f>IF(AND(L1177&gt;=H1177+I1177+J1177,M1177&gt;L1177,F1177&lt;&gt;""),"PASS","FAIL")</x:f>
        <x:v>PASS</x:v>
      </x:c>
      <x:c r="T1177" t="n">
        <x:v>2</x:v>
      </x:c>
      <x:c r="U1177" t="str">
        <x:v>pickup_after_delivery_completion_plus_usage_lag</x:v>
      </x:c>
    </x:row>
    <x:row r="1178">
      <x:c r="A1178" t="str">
        <x:v>Set2_100-5-2b</x:v>
      </x:c>
      <x:c r="B1178" t="str">
        <x:v>short_same_day</x:v>
      </x:c>
      <x:c r="C1178" t="str">
        <x:v>C58</x:v>
      </x:c>
      <x:c r="D1178" s="59" t="n">
        <x:v>36</x:v>
      </x:c>
      <x:c r="E1178" s="59" t="n">
        <x:v>43</x:v>
      </x:c>
      <x:c r="F1178" s="59" t="str">
        <x:v>S2</x:v>
      </x:c>
      <x:c r="G1178" s="59" t="n">
        <x:v>283</x:v>
      </x:c>
      <x:c r="H1178" s="59" t="n">
        <x:v>299</x:v>
      </x:c>
      <x:c r="I1178" s="59" t="n">
        <x:v>10</x:v>
      </x:c>
      <x:c r="J1178" s="60" t="n">
        <x:f>'参数'!$C$4</x:f>
        <x:v>120</x:v>
      </x:c>
      <x:c r="K1178" s="60" t="n">
        <x:f>'参数'!$D$4</x:f>
        <x:v>180</x:v>
      </x:c>
      <x:c r="L1178" s="60" t="n">
        <x:f>H1178+I1178+J1178</x:f>
        <x:v>429</x:v>
      </x:c>
      <x:c r="M1178" s="60" t="n">
        <x:f>L1178+K1178</x:f>
        <x:v>609</x:v>
      </x:c>
      <x:c r="N1178" s="60" t="n">
        <x:f>'参数'!$B$10</x:f>
        <x:v>1</x:v>
      </x:c>
      <x:c r="O1178" s="60" t="n">
        <x:f>N1178*'参数'!$B$11</x:f>
        <x:v>2</x:v>
      </x:c>
      <x:c r="P1178" s="60" t="n">
        <x:f>N1178*'参数'!$B$12</x:f>
        <x:v>1</x:v>
      </x:c>
      <x:c r="Q1178" t="str">
        <x:f>C1178&amp;"d"</x:f>
        <x:v>C58d</x:v>
      </x:c>
      <x:c r="R1178" t="str">
        <x:f>C1178&amp;"p"</x:f>
        <x:v>C58p</x:v>
      </x:c>
      <x:c r="S1178" t="str">
        <x:f>IF(AND(L1178&gt;=H1178+I1178+J1178,M1178&gt;L1178,F1178&lt;&gt;""),"PASS","FAIL")</x:f>
        <x:v>PASS</x:v>
      </x:c>
      <x:c r="T1178" t="n">
        <x:v>13</x:v>
      </x:c>
      <x:c r="U1178" t="str">
        <x:v>pickup_after_delivery_completion_plus_usage_lag</x:v>
      </x:c>
    </x:row>
    <x:row r="1179">
      <x:c r="A1179" t="str">
        <x:v>Set2_100-5-2b</x:v>
      </x:c>
      <x:c r="B1179" t="str">
        <x:v>short_same_day</x:v>
      </x:c>
      <x:c r="C1179" t="str">
        <x:v>C59</x:v>
      </x:c>
      <x:c r="D1179" s="59" t="n">
        <x:v>32</x:v>
      </x:c>
      <x:c r="E1179" s="59" t="n">
        <x:v>25</x:v>
      </x:c>
      <x:c r="F1179" s="59" t="str">
        <x:v>S1</x:v>
      </x:c>
      <x:c r="G1179" s="59" t="n">
        <x:v>193</x:v>
      </x:c>
      <x:c r="H1179" s="59" t="n">
        <x:v>225</x:v>
      </x:c>
      <x:c r="I1179" s="59" t="n">
        <x:v>10</x:v>
      </x:c>
      <x:c r="J1179" s="60" t="n">
        <x:f>'参数'!$C$4</x:f>
        <x:v>120</x:v>
      </x:c>
      <x:c r="K1179" s="60" t="n">
        <x:f>'参数'!$D$4</x:f>
        <x:v>180</x:v>
      </x:c>
      <x:c r="L1179" s="60" t="n">
        <x:f>H1179+I1179+J1179</x:f>
        <x:v>355</x:v>
      </x:c>
      <x:c r="M1179" s="60" t="n">
        <x:f>L1179+K1179</x:f>
        <x:v>535</x:v>
      </x:c>
      <x:c r="N1179" s="60" t="n">
        <x:f>'参数'!$B$10</x:f>
        <x:v>1</x:v>
      </x:c>
      <x:c r="O1179" s="60" t="n">
        <x:f>N1179*'参数'!$B$11</x:f>
        <x:v>2</x:v>
      </x:c>
      <x:c r="P1179" s="60" t="n">
        <x:f>N1179*'参数'!$B$12</x:f>
        <x:v>1</x:v>
      </x:c>
      <x:c r="Q1179" t="str">
        <x:f>C1179&amp;"d"</x:f>
        <x:v>C59d</x:v>
      </x:c>
      <x:c r="R1179" t="str">
        <x:f>C1179&amp;"p"</x:f>
        <x:v>C59p</x:v>
      </x:c>
      <x:c r="S1179" t="str">
        <x:f>IF(AND(L1179&gt;=H1179+I1179+J1179,M1179&gt;L1179,F1179&lt;&gt;""),"PASS","FAIL")</x:f>
        <x:v>PASS</x:v>
      </x:c>
      <x:c r="T1179" t="n">
        <x:v>11</x:v>
      </x:c>
      <x:c r="U1179" t="str">
        <x:v>pickup_after_delivery_completion_plus_usage_lag</x:v>
      </x:c>
    </x:row>
    <x:row r="1180">
      <x:c r="A1180" t="str">
        <x:v>Set2_100-5-2b</x:v>
      </x:c>
      <x:c r="B1180" t="str">
        <x:v>short_same_day</x:v>
      </x:c>
      <x:c r="C1180" t="str">
        <x:v>C60</x:v>
      </x:c>
      <x:c r="D1180" s="59" t="n">
        <x:v>37</x:v>
      </x:c>
      <x:c r="E1180" s="59" t="n">
        <x:v>42</x:v>
      </x:c>
      <x:c r="F1180" s="59" t="str">
        <x:v>S2</x:v>
      </x:c>
      <x:c r="G1180" s="59" t="n">
        <x:v>67</x:v>
      </x:c>
      <x:c r="H1180" s="59" t="n">
        <x:v>101</x:v>
      </x:c>
      <x:c r="I1180" s="59" t="n">
        <x:v>10</x:v>
      </x:c>
      <x:c r="J1180" s="60" t="n">
        <x:f>'参数'!$C$4</x:f>
        <x:v>120</x:v>
      </x:c>
      <x:c r="K1180" s="60" t="n">
        <x:f>'参数'!$D$4</x:f>
        <x:v>180</x:v>
      </x:c>
      <x:c r="L1180" s="60" t="n">
        <x:f>H1180+I1180+J1180</x:f>
        <x:v>231</x:v>
      </x:c>
      <x:c r="M1180" s="60" t="n">
        <x:f>L1180+K1180</x:f>
        <x:v>411</x:v>
      </x:c>
      <x:c r="N1180" s="60" t="n">
        <x:f>'参数'!$B$10</x:f>
        <x:v>1</x:v>
      </x:c>
      <x:c r="O1180" s="60" t="n">
        <x:f>N1180*'参数'!$B$11</x:f>
        <x:v>2</x:v>
      </x:c>
      <x:c r="P1180" s="60" t="n">
        <x:f>N1180*'参数'!$B$12</x:f>
        <x:v>1</x:v>
      </x:c>
      <x:c r="Q1180" t="str">
        <x:f>C1180&amp;"d"</x:f>
        <x:v>C60d</x:v>
      </x:c>
      <x:c r="R1180" t="str">
        <x:f>C1180&amp;"p"</x:f>
        <x:v>C60p</x:v>
      </x:c>
      <x:c r="S1180" t="str">
        <x:f>IF(AND(L1180&gt;=H1180+I1180+J1180,M1180&gt;L1180,F1180&lt;&gt;""),"PASS","FAIL")</x:f>
        <x:v>PASS</x:v>
      </x:c>
      <x:c r="T1180" t="n">
        <x:v>9</x:v>
      </x:c>
      <x:c r="U1180" t="str">
        <x:v>pickup_after_delivery_completion_plus_usage_lag</x:v>
      </x:c>
    </x:row>
    <x:row r="1181">
      <x:c r="A1181" t="str">
        <x:v>Set2_100-5-2b</x:v>
      </x:c>
      <x:c r="B1181" t="str">
        <x:v>short_same_day</x:v>
      </x:c>
      <x:c r="C1181" t="str">
        <x:v>C61</x:v>
      </x:c>
      <x:c r="D1181" s="59" t="n">
        <x:v>46</x:v>
      </x:c>
      <x:c r="E1181" s="59" t="n">
        <x:v>41</x:v>
      </x:c>
      <x:c r="F1181" s="59" t="str">
        <x:v>S2</x:v>
      </x:c>
      <x:c r="G1181" s="59" t="n">
        <x:v>382</x:v>
      </x:c>
      <x:c r="H1181" s="59" t="n">
        <x:v>408</x:v>
      </x:c>
      <x:c r="I1181" s="59" t="n">
        <x:v>10</x:v>
      </x:c>
      <x:c r="J1181" s="60" t="n">
        <x:f>'参数'!$C$4</x:f>
        <x:v>120</x:v>
      </x:c>
      <x:c r="K1181" s="60" t="n">
        <x:f>'参数'!$D$4</x:f>
        <x:v>180</x:v>
      </x:c>
      <x:c r="L1181" s="60" t="n">
        <x:f>H1181+I1181+J1181</x:f>
        <x:v>538</x:v>
      </x:c>
      <x:c r="M1181" s="60" t="n">
        <x:f>L1181+K1181</x:f>
        <x:v>718</x:v>
      </x:c>
      <x:c r="N1181" s="60" t="n">
        <x:f>'参数'!$B$10</x:f>
        <x:v>1</x:v>
      </x:c>
      <x:c r="O1181" s="60" t="n">
        <x:f>N1181*'参数'!$B$11</x:f>
        <x:v>2</x:v>
      </x:c>
      <x:c r="P1181" s="60" t="n">
        <x:f>N1181*'参数'!$B$12</x:f>
        <x:v>1</x:v>
      </x:c>
      <x:c r="Q1181" t="str">
        <x:f>C1181&amp;"d"</x:f>
        <x:v>C61d</x:v>
      </x:c>
      <x:c r="R1181" t="str">
        <x:f>C1181&amp;"p"</x:f>
        <x:v>C61p</x:v>
      </x:c>
      <x:c r="S1181" t="str">
        <x:f>IF(AND(L1181&gt;=H1181+I1181+J1181,M1181&gt;L1181,F1181&lt;&gt;""),"PASS","FAIL")</x:f>
        <x:v>PASS</x:v>
      </x:c>
      <x:c r="T1181" t="n">
        <x:v>0</x:v>
      </x:c>
      <x:c r="U1181" t="str">
        <x:v>pickup_after_delivery_completion_plus_usage_lag</x:v>
      </x:c>
    </x:row>
    <x:row r="1182">
      <x:c r="A1182" t="str">
        <x:v>Set2_100-5-2b</x:v>
      </x:c>
      <x:c r="B1182" t="str">
        <x:v>short_same_day</x:v>
      </x:c>
      <x:c r="C1182" t="str">
        <x:v>C62</x:v>
      </x:c>
      <x:c r="D1182" s="59" t="n">
        <x:v>32</x:v>
      </x:c>
      <x:c r="E1182" s="59" t="n">
        <x:v>44</x:v>
      </x:c>
      <x:c r="F1182" s="59" t="str">
        <x:v>S2</x:v>
      </x:c>
      <x:c r="G1182" s="59" t="n">
        <x:v>603</x:v>
      </x:c>
      <x:c r="H1182" s="59" t="n">
        <x:v>639</x:v>
      </x:c>
      <x:c r="I1182" s="59" t="n">
        <x:v>10</x:v>
      </x:c>
      <x:c r="J1182" s="60" t="n">
        <x:f>'参数'!$C$4</x:f>
        <x:v>120</x:v>
      </x:c>
      <x:c r="K1182" s="60" t="n">
        <x:f>'参数'!$D$4</x:f>
        <x:v>180</x:v>
      </x:c>
      <x:c r="L1182" s="60" t="n">
        <x:f>H1182+I1182+J1182</x:f>
        <x:v>769</x:v>
      </x:c>
      <x:c r="M1182" s="60" t="n">
        <x:f>L1182+K1182</x:f>
        <x:v>949</x:v>
      </x:c>
      <x:c r="N1182" s="60" t="n">
        <x:f>'参数'!$B$10</x:f>
        <x:v>1</x:v>
      </x:c>
      <x:c r="O1182" s="60" t="n">
        <x:f>N1182*'参数'!$B$11</x:f>
        <x:v>2</x:v>
      </x:c>
      <x:c r="P1182" s="60" t="n">
        <x:f>N1182*'参数'!$B$12</x:f>
        <x:v>1</x:v>
      </x:c>
      <x:c r="Q1182" t="str">
        <x:f>C1182&amp;"d"</x:f>
        <x:v>C62d</x:v>
      </x:c>
      <x:c r="R1182" t="str">
        <x:f>C1182&amp;"p"</x:f>
        <x:v>C62p</x:v>
      </x:c>
      <x:c r="S1182" t="str">
        <x:f>IF(AND(L1182&gt;=H1182+I1182+J1182,M1182&gt;L1182,F1182&lt;&gt;""),"PASS","FAIL")</x:f>
        <x:v>PASS</x:v>
      </x:c>
      <x:c r="T1182" t="n">
        <x:v>13</x:v>
      </x:c>
      <x:c r="U1182" t="str">
        <x:v>pickup_after_delivery_completion_plus_usage_lag</x:v>
      </x:c>
    </x:row>
    <x:row r="1183">
      <x:c r="A1183" t="str">
        <x:v>Set2_100-5-2b</x:v>
      </x:c>
      <x:c r="B1183" t="str">
        <x:v>short_same_day</x:v>
      </x:c>
      <x:c r="C1183" t="str">
        <x:v>C63</x:v>
      </x:c>
      <x:c r="D1183" s="59" t="n">
        <x:v>41</x:v>
      </x:c>
      <x:c r="E1183" s="59" t="n">
        <x:v>24</x:v>
      </x:c>
      <x:c r="F1183" s="59" t="str">
        <x:v>S1</x:v>
      </x:c>
      <x:c r="G1183" s="59" t="n">
        <x:v>180</x:v>
      </x:c>
      <x:c r="H1183" s="59" t="n">
        <x:v>194</x:v>
      </x:c>
      <x:c r="I1183" s="59" t="n">
        <x:v>10</x:v>
      </x:c>
      <x:c r="J1183" s="60" t="n">
        <x:f>'参数'!$C$4</x:f>
        <x:v>120</x:v>
      </x:c>
      <x:c r="K1183" s="60" t="n">
        <x:f>'参数'!$D$4</x:f>
        <x:v>180</x:v>
      </x:c>
      <x:c r="L1183" s="60" t="n">
        <x:f>H1183+I1183+J1183</x:f>
        <x:v>324</x:v>
      </x:c>
      <x:c r="M1183" s="60" t="n">
        <x:f>L1183+K1183</x:f>
        <x:v>504</x:v>
      </x:c>
      <x:c r="N1183" s="60" t="n">
        <x:f>'参数'!$B$10</x:f>
        <x:v>1</x:v>
      </x:c>
      <x:c r="O1183" s="60" t="n">
        <x:f>N1183*'参数'!$B$11</x:f>
        <x:v>2</x:v>
      </x:c>
      <x:c r="P1183" s="60" t="n">
        <x:f>N1183*'参数'!$B$12</x:f>
        <x:v>1</x:v>
      </x:c>
      <x:c r="Q1183" t="str">
        <x:f>C1183&amp;"d"</x:f>
        <x:v>C63d</x:v>
      </x:c>
      <x:c r="R1183" t="str">
        <x:f>C1183&amp;"p"</x:f>
        <x:v>C63p</x:v>
      </x:c>
      <x:c r="S1183" t="str">
        <x:f>IF(AND(L1183&gt;=H1183+I1183+J1183,M1183&gt;L1183,F1183&lt;&gt;""),"PASS","FAIL")</x:f>
        <x:v>PASS</x:v>
      </x:c>
      <x:c r="T1183" t="n">
        <x:v>5</x:v>
      </x:c>
      <x:c r="U1183" t="str">
        <x:v>pickup_after_delivery_completion_plus_usage_lag</x:v>
      </x:c>
    </x:row>
    <x:row r="1184">
      <x:c r="A1184" t="str">
        <x:v>Set2_100-5-2b</x:v>
      </x:c>
      <x:c r="B1184" t="str">
        <x:v>short_same_day</x:v>
      </x:c>
      <x:c r="C1184" t="str">
        <x:v>C64</x:v>
      </x:c>
      <x:c r="D1184" s="59" t="n">
        <x:v>44</x:v>
      </x:c>
      <x:c r="E1184" s="59" t="n">
        <x:v>48</x:v>
      </x:c>
      <x:c r="F1184" s="59" t="str">
        <x:v>S2</x:v>
      </x:c>
      <x:c r="G1184" s="59" t="n">
        <x:v>231</x:v>
      </x:c>
      <x:c r="H1184" s="59" t="n">
        <x:v>263</x:v>
      </x:c>
      <x:c r="I1184" s="59" t="n">
        <x:v>10</x:v>
      </x:c>
      <x:c r="J1184" s="60" t="n">
        <x:f>'参数'!$C$4</x:f>
        <x:v>120</x:v>
      </x:c>
      <x:c r="K1184" s="60" t="n">
        <x:f>'参数'!$D$4</x:f>
        <x:v>180</x:v>
      </x:c>
      <x:c r="L1184" s="60" t="n">
        <x:f>H1184+I1184+J1184</x:f>
        <x:v>393</x:v>
      </x:c>
      <x:c r="M1184" s="60" t="n">
        <x:f>L1184+K1184</x:f>
        <x:v>573</x:v>
      </x:c>
      <x:c r="N1184" s="60" t="n">
        <x:f>'参数'!$B$10</x:f>
        <x:v>1</x:v>
      </x:c>
      <x:c r="O1184" s="60" t="n">
        <x:f>N1184*'参数'!$B$11</x:f>
        <x:v>2</x:v>
      </x:c>
      <x:c r="P1184" s="60" t="n">
        <x:f>N1184*'参数'!$B$12</x:f>
        <x:v>1</x:v>
      </x:c>
      <x:c r="Q1184" t="str">
        <x:f>C1184&amp;"d"</x:f>
        <x:v>C64d</x:v>
      </x:c>
      <x:c r="R1184" t="str">
        <x:f>C1184&amp;"p"</x:f>
        <x:v>C64p</x:v>
      </x:c>
      <x:c r="S1184" t="str">
        <x:f>IF(AND(L1184&gt;=H1184+I1184+J1184,M1184&gt;L1184,F1184&lt;&gt;""),"PASS","FAIL")</x:f>
        <x:v>PASS</x:v>
      </x:c>
      <x:c r="T1184" t="n">
        <x:v>1</x:v>
      </x:c>
      <x:c r="U1184" t="str">
        <x:v>pickup_after_delivery_completion_plus_usage_lag</x:v>
      </x:c>
    </x:row>
    <x:row r="1185">
      <x:c r="A1185" t="str">
        <x:v>Set2_100-5-2b</x:v>
      </x:c>
      <x:c r="B1185" t="str">
        <x:v>short_same_day</x:v>
      </x:c>
      <x:c r="C1185" t="str">
        <x:v>C65</x:v>
      </x:c>
      <x:c r="D1185" s="59" t="n">
        <x:v>27</x:v>
      </x:c>
      <x:c r="E1185" s="59" t="n">
        <x:v>30</x:v>
      </x:c>
      <x:c r="F1185" s="59" t="str">
        <x:v>S1</x:v>
      </x:c>
      <x:c r="G1185" s="59" t="n">
        <x:v>241</x:v>
      </x:c>
      <x:c r="H1185" s="59" t="n">
        <x:v>253</x:v>
      </x:c>
      <x:c r="I1185" s="59" t="n">
        <x:v>10</x:v>
      </x:c>
      <x:c r="J1185" s="60" t="n">
        <x:f>'参数'!$C$4</x:f>
        <x:v>120</x:v>
      </x:c>
      <x:c r="K1185" s="60" t="n">
        <x:f>'参数'!$D$4</x:f>
        <x:v>180</x:v>
      </x:c>
      <x:c r="L1185" s="60" t="n">
        <x:f>H1185+I1185+J1185</x:f>
        <x:v>383</x:v>
      </x:c>
      <x:c r="M1185" s="60" t="n">
        <x:f>L1185+K1185</x:f>
        <x:v>563</x:v>
      </x:c>
      <x:c r="N1185" s="60" t="n">
        <x:f>'参数'!$B$10</x:f>
        <x:v>1</x:v>
      </x:c>
      <x:c r="O1185" s="60" t="n">
        <x:f>N1185*'参数'!$B$11</x:f>
        <x:v>2</x:v>
      </x:c>
      <x:c r="P1185" s="60" t="n">
        <x:f>N1185*'参数'!$B$12</x:f>
        <x:v>1</x:v>
      </x:c>
      <x:c r="Q1185" t="str">
        <x:f>C1185&amp;"d"</x:f>
        <x:v>C65d</x:v>
      </x:c>
      <x:c r="R1185" t="str">
        <x:f>C1185&amp;"p"</x:f>
        <x:v>C65p</x:v>
      </x:c>
      <x:c r="S1185" t="str">
        <x:f>IF(AND(L1185&gt;=H1185+I1185+J1185,M1185&gt;L1185,F1185&lt;&gt;""),"PASS","FAIL")</x:f>
        <x:v>PASS</x:v>
      </x:c>
      <x:c r="T1185" t="n">
        <x:v>10</x:v>
      </x:c>
      <x:c r="U1185" t="str">
        <x:v>pickup_after_delivery_completion_plus_usage_lag</x:v>
      </x:c>
    </x:row>
    <x:row r="1186">
      <x:c r="A1186" t="str">
        <x:v>Set2_100-5-2b</x:v>
      </x:c>
      <x:c r="B1186" t="str">
        <x:v>short_same_day</x:v>
      </x:c>
      <x:c r="C1186" t="str">
        <x:v>C66</x:v>
      </x:c>
      <x:c r="D1186" s="59" t="n">
        <x:v>34</x:v>
      </x:c>
      <x:c r="E1186" s="59" t="n">
        <x:v>46</x:v>
      </x:c>
      <x:c r="F1186" s="59" t="str">
        <x:v>S2</x:v>
      </x:c>
      <x:c r="G1186" s="59" t="n">
        <x:v>467</x:v>
      </x:c>
      <x:c r="H1186" s="59" t="n">
        <x:v>495</x:v>
      </x:c>
      <x:c r="I1186" s="59" t="n">
        <x:v>10</x:v>
      </x:c>
      <x:c r="J1186" s="60" t="n">
        <x:f>'参数'!$C$4</x:f>
        <x:v>120</x:v>
      </x:c>
      <x:c r="K1186" s="60" t="n">
        <x:f>'参数'!$D$4</x:f>
        <x:v>180</x:v>
      </x:c>
      <x:c r="L1186" s="60" t="n">
        <x:f>H1186+I1186+J1186</x:f>
        <x:v>625</x:v>
      </x:c>
      <x:c r="M1186" s="60" t="n">
        <x:f>L1186+K1186</x:f>
        <x:v>805</x:v>
      </x:c>
      <x:c r="N1186" s="60" t="n">
        <x:f>'参数'!$B$10</x:f>
        <x:v>1</x:v>
      </x:c>
      <x:c r="O1186" s="60" t="n">
        <x:f>N1186*'参数'!$B$11</x:f>
        <x:v>2</x:v>
      </x:c>
      <x:c r="P1186" s="60" t="n">
        <x:f>N1186*'参数'!$B$12</x:f>
        <x:v>1</x:v>
      </x:c>
      <x:c r="Q1186" t="str">
        <x:f>C1186&amp;"d"</x:f>
        <x:v>C66d</x:v>
      </x:c>
      <x:c r="R1186" t="str">
        <x:f>C1186&amp;"p"</x:f>
        <x:v>C66p</x:v>
      </x:c>
      <x:c r="S1186" t="str">
        <x:f>IF(AND(L1186&gt;=H1186+I1186+J1186,M1186&gt;L1186,F1186&lt;&gt;""),"PASS","FAIL")</x:f>
        <x:v>PASS</x:v>
      </x:c>
      <x:c r="T1186" t="n">
        <x:v>9</x:v>
      </x:c>
      <x:c r="U1186" t="str">
        <x:v>pickup_after_delivery_completion_plus_usage_lag</x:v>
      </x:c>
    </x:row>
    <x:row r="1187">
      <x:c r="A1187" t="str">
        <x:v>Set2_100-5-2b</x:v>
      </x:c>
      <x:c r="B1187" t="str">
        <x:v>short_same_day</x:v>
      </x:c>
      <x:c r="C1187" t="str">
        <x:v>C67</x:v>
      </x:c>
      <x:c r="D1187" s="59" t="n">
        <x:v>36</x:v>
      </x:c>
      <x:c r="E1187" s="59" t="n">
        <x:v>34</x:v>
      </x:c>
      <x:c r="F1187" s="59" t="str">
        <x:v>S2</x:v>
      </x:c>
      <x:c r="G1187" s="59" t="n">
        <x:v>280</x:v>
      </x:c>
      <x:c r="H1187" s="59" t="n">
        <x:v>292</x:v>
      </x:c>
      <x:c r="I1187" s="59" t="n">
        <x:v>10</x:v>
      </x:c>
      <x:c r="J1187" s="60" t="n">
        <x:f>'参数'!$C$4</x:f>
        <x:v>120</x:v>
      </x:c>
      <x:c r="K1187" s="60" t="n">
        <x:f>'参数'!$D$4</x:f>
        <x:v>180</x:v>
      </x:c>
      <x:c r="L1187" s="60" t="n">
        <x:f>H1187+I1187+J1187</x:f>
        <x:v>422</x:v>
      </x:c>
      <x:c r="M1187" s="60" t="n">
        <x:f>L1187+K1187</x:f>
        <x:v>602</x:v>
      </x:c>
      <x:c r="N1187" s="60" t="n">
        <x:f>'参数'!$B$10</x:f>
        <x:v>1</x:v>
      </x:c>
      <x:c r="O1187" s="60" t="n">
        <x:f>N1187*'参数'!$B$11</x:f>
        <x:v>2</x:v>
      </x:c>
      <x:c r="P1187" s="60" t="n">
        <x:f>N1187*'参数'!$B$12</x:f>
        <x:v>1</x:v>
      </x:c>
      <x:c r="Q1187" t="str">
        <x:f>C1187&amp;"d"</x:f>
        <x:v>C67d</x:v>
      </x:c>
      <x:c r="R1187" t="str">
        <x:f>C1187&amp;"p"</x:f>
        <x:v>C67p</x:v>
      </x:c>
      <x:c r="S1187" t="str">
        <x:f>IF(AND(L1187&gt;=H1187+I1187+J1187,M1187&gt;L1187,F1187&lt;&gt;""),"PASS","FAIL")</x:f>
        <x:v>PASS</x:v>
      </x:c>
      <x:c r="T1187" t="n">
        <x:v>7</x:v>
      </x:c>
      <x:c r="U1187" t="str">
        <x:v>pickup_after_delivery_completion_plus_usage_lag</x:v>
      </x:c>
    </x:row>
    <x:row r="1188">
      <x:c r="A1188" t="str">
        <x:v>Set2_100-5-2b</x:v>
      </x:c>
      <x:c r="B1188" t="str">
        <x:v>short_same_day</x:v>
      </x:c>
      <x:c r="C1188" t="str">
        <x:v>C68</x:v>
      </x:c>
      <x:c r="D1188" s="59" t="n">
        <x:v>39</x:v>
      </x:c>
      <x:c r="E1188" s="59" t="n">
        <x:v>41</x:v>
      </x:c>
      <x:c r="F1188" s="59" t="str">
        <x:v>S2</x:v>
      </x:c>
      <x:c r="G1188" s="59" t="n">
        <x:v>156</x:v>
      </x:c>
      <x:c r="H1188" s="59" t="n">
        <x:v>192</x:v>
      </x:c>
      <x:c r="I1188" s="59" t="n">
        <x:v>10</x:v>
      </x:c>
      <x:c r="J1188" s="60" t="n">
        <x:f>'参数'!$C$4</x:f>
        <x:v>120</x:v>
      </x:c>
      <x:c r="K1188" s="60" t="n">
        <x:f>'参数'!$D$4</x:f>
        <x:v>180</x:v>
      </x:c>
      <x:c r="L1188" s="60" t="n">
        <x:f>H1188+I1188+J1188</x:f>
        <x:v>322</x:v>
      </x:c>
      <x:c r="M1188" s="60" t="n">
        <x:f>L1188+K1188</x:f>
        <x:v>502</x:v>
      </x:c>
      <x:c r="N1188" s="60" t="n">
        <x:f>'参数'!$B$10</x:f>
        <x:v>1</x:v>
      </x:c>
      <x:c r="O1188" s="60" t="n">
        <x:f>N1188*'参数'!$B$11</x:f>
        <x:v>2</x:v>
      </x:c>
      <x:c r="P1188" s="60" t="n">
        <x:f>N1188*'参数'!$B$12</x:f>
        <x:v>1</x:v>
      </x:c>
      <x:c r="Q1188" t="str">
        <x:f>C1188&amp;"d"</x:f>
        <x:v>C68d</x:v>
      </x:c>
      <x:c r="R1188" t="str">
        <x:f>C1188&amp;"p"</x:f>
        <x:v>C68p</x:v>
      </x:c>
      <x:c r="S1188" t="str">
        <x:f>IF(AND(L1188&gt;=H1188+I1188+J1188,M1188&gt;L1188,F1188&lt;&gt;""),"PASS","FAIL")</x:f>
        <x:v>PASS</x:v>
      </x:c>
      <x:c r="T1188" t="n">
        <x:v>9</x:v>
      </x:c>
      <x:c r="U1188" t="str">
        <x:v>pickup_after_delivery_completion_plus_usage_lag</x:v>
      </x:c>
    </x:row>
    <x:row r="1189">
      <x:c r="A1189" t="str">
        <x:v>Set2_100-5-2b</x:v>
      </x:c>
      <x:c r="B1189" t="str">
        <x:v>short_same_day</x:v>
      </x:c>
      <x:c r="C1189" t="str">
        <x:v>C69</x:v>
      </x:c>
      <x:c r="D1189" s="59" t="n">
        <x:v>25</x:v>
      </x:c>
      <x:c r="E1189" s="59" t="n">
        <x:v>31</x:v>
      </x:c>
      <x:c r="F1189" s="59" t="str">
        <x:v>S2</x:v>
      </x:c>
      <x:c r="G1189" s="59" t="n">
        <x:v>610</x:v>
      </x:c>
      <x:c r="H1189" s="59" t="n">
        <x:v>638</x:v>
      </x:c>
      <x:c r="I1189" s="59" t="n">
        <x:v>10</x:v>
      </x:c>
      <x:c r="J1189" s="60" t="n">
        <x:f>'参数'!$C$4</x:f>
        <x:v>120</x:v>
      </x:c>
      <x:c r="K1189" s="60" t="n">
        <x:f>'参数'!$D$4</x:f>
        <x:v>180</x:v>
      </x:c>
      <x:c r="L1189" s="60" t="n">
        <x:f>H1189+I1189+J1189</x:f>
        <x:v>768</x:v>
      </x:c>
      <x:c r="M1189" s="60" t="n">
        <x:f>L1189+K1189</x:f>
        <x:v>948</x:v>
      </x:c>
      <x:c r="N1189" s="60" t="n">
        <x:f>'参数'!$B$10</x:f>
        <x:v>1</x:v>
      </x:c>
      <x:c r="O1189" s="60" t="n">
        <x:f>N1189*'参数'!$B$11</x:f>
        <x:v>2</x:v>
      </x:c>
      <x:c r="P1189" s="60" t="n">
        <x:f>N1189*'参数'!$B$12</x:f>
        <x:v>1</x:v>
      </x:c>
      <x:c r="Q1189" t="str">
        <x:f>C1189&amp;"d"</x:f>
        <x:v>C69d</x:v>
      </x:c>
      <x:c r="R1189" t="str">
        <x:f>C1189&amp;"p"</x:f>
        <x:v>C69p</x:v>
      </x:c>
      <x:c r="S1189" t="str">
        <x:f>IF(AND(L1189&gt;=H1189+I1189+J1189,M1189&gt;L1189,F1189&lt;&gt;""),"PASS","FAIL")</x:f>
        <x:v>PASS</x:v>
      </x:c>
      <x:c r="T1189" t="n">
        <x:v>0</x:v>
      </x:c>
      <x:c r="U1189" t="str">
        <x:v>pickup_after_delivery_completion_plus_usage_lag</x:v>
      </x:c>
    </x:row>
    <x:row r="1190">
      <x:c r="A1190" t="str">
        <x:v>Set2_100-5-2b</x:v>
      </x:c>
      <x:c r="B1190" t="str">
        <x:v>short_same_day</x:v>
      </x:c>
      <x:c r="C1190" t="str">
        <x:v>C70</x:v>
      </x:c>
      <x:c r="D1190" s="59" t="n">
        <x:v>33</x:v>
      </x:c>
      <x:c r="E1190" s="59" t="n">
        <x:v>41</x:v>
      </x:c>
      <x:c r="F1190" s="59" t="str">
        <x:v>S2</x:v>
      </x:c>
      <x:c r="G1190" s="59" t="n">
        <x:v>582</x:v>
      </x:c>
      <x:c r="H1190" s="59" t="n">
        <x:v>612</x:v>
      </x:c>
      <x:c r="I1190" s="59" t="n">
        <x:v>10</x:v>
      </x:c>
      <x:c r="J1190" s="60" t="n">
        <x:f>'参数'!$C$4</x:f>
        <x:v>120</x:v>
      </x:c>
      <x:c r="K1190" s="60" t="n">
        <x:f>'参数'!$D$4</x:f>
        <x:v>180</x:v>
      </x:c>
      <x:c r="L1190" s="60" t="n">
        <x:f>H1190+I1190+J1190</x:f>
        <x:v>742</x:v>
      </x:c>
      <x:c r="M1190" s="60" t="n">
        <x:f>L1190+K1190</x:f>
        <x:v>922</x:v>
      </x:c>
      <x:c r="N1190" s="60" t="n">
        <x:f>'参数'!$B$10</x:f>
        <x:v>1</x:v>
      </x:c>
      <x:c r="O1190" s="60" t="n">
        <x:f>N1190*'参数'!$B$11</x:f>
        <x:v>2</x:v>
      </x:c>
      <x:c r="P1190" s="60" t="n">
        <x:f>N1190*'参数'!$B$12</x:f>
        <x:v>1</x:v>
      </x:c>
      <x:c r="Q1190" t="str">
        <x:f>C1190&amp;"d"</x:f>
        <x:v>C70d</x:v>
      </x:c>
      <x:c r="R1190" t="str">
        <x:f>C1190&amp;"p"</x:f>
        <x:v>C70p</x:v>
      </x:c>
      <x:c r="S1190" t="str">
        <x:f>IF(AND(L1190&gt;=H1190+I1190+J1190,M1190&gt;L1190,F1190&lt;&gt;""),"PASS","FAIL")</x:f>
        <x:v>PASS</x:v>
      </x:c>
      <x:c r="T1190" t="n">
        <x:v>17</x:v>
      </x:c>
      <x:c r="U1190" t="str">
        <x:v>pickup_after_delivery_completion_plus_usage_lag</x:v>
      </x:c>
    </x:row>
    <x:row r="1191">
      <x:c r="A1191" t="str">
        <x:v>Set2_100-5-2b</x:v>
      </x:c>
      <x:c r="B1191" t="str">
        <x:v>short_same_day</x:v>
      </x:c>
      <x:c r="C1191" t="str">
        <x:v>C71</x:v>
      </x:c>
      <x:c r="D1191" s="59" t="n">
        <x:v>29</x:v>
      </x:c>
      <x:c r="E1191" s="59" t="n">
        <x:v>32</x:v>
      </x:c>
      <x:c r="F1191" s="59" t="str">
        <x:v>S2</x:v>
      </x:c>
      <x:c r="G1191" s="59" t="n">
        <x:v>267</x:v>
      </x:c>
      <x:c r="H1191" s="59" t="n">
        <x:v>289</x:v>
      </x:c>
      <x:c r="I1191" s="59" t="n">
        <x:v>10</x:v>
      </x:c>
      <x:c r="J1191" s="60" t="n">
        <x:f>'参数'!$C$4</x:f>
        <x:v>120</x:v>
      </x:c>
      <x:c r="K1191" s="60" t="n">
        <x:f>'参数'!$D$4</x:f>
        <x:v>180</x:v>
      </x:c>
      <x:c r="L1191" s="60" t="n">
        <x:f>H1191+I1191+J1191</x:f>
        <x:v>419</x:v>
      </x:c>
      <x:c r="M1191" s="60" t="n">
        <x:f>L1191+K1191</x:f>
        <x:v>599</x:v>
      </x:c>
      <x:c r="N1191" s="60" t="n">
        <x:f>'参数'!$B$10</x:f>
        <x:v>1</x:v>
      </x:c>
      <x:c r="O1191" s="60" t="n">
        <x:f>N1191*'参数'!$B$11</x:f>
        <x:v>2</x:v>
      </x:c>
      <x:c r="P1191" s="60" t="n">
        <x:f>N1191*'参数'!$B$12</x:f>
        <x:v>1</x:v>
      </x:c>
      <x:c r="Q1191" t="str">
        <x:f>C1191&amp;"d"</x:f>
        <x:v>C71d</x:v>
      </x:c>
      <x:c r="R1191" t="str">
        <x:f>C1191&amp;"p"</x:f>
        <x:v>C71p</x:v>
      </x:c>
      <x:c r="S1191" t="str">
        <x:f>IF(AND(L1191&gt;=H1191+I1191+J1191,M1191&gt;L1191,F1191&lt;&gt;""),"PASS","FAIL")</x:f>
        <x:v>PASS</x:v>
      </x:c>
      <x:c r="T1191" t="n">
        <x:v>0</x:v>
      </x:c>
      <x:c r="U1191" t="str">
        <x:v>pickup_after_delivery_completion_plus_usage_lag</x:v>
      </x:c>
    </x:row>
    <x:row r="1192">
      <x:c r="A1192" t="str">
        <x:v>Set2_100-5-2b</x:v>
      </x:c>
      <x:c r="B1192" t="str">
        <x:v>short_same_day</x:v>
      </x:c>
      <x:c r="C1192" t="str">
        <x:v>C72</x:v>
      </x:c>
      <x:c r="D1192" s="59" t="n">
        <x:v>50</x:v>
      </x:c>
      <x:c r="E1192" s="59" t="n">
        <x:v>44</x:v>
      </x:c>
      <x:c r="F1192" s="59" t="str">
        <x:v>S2</x:v>
      </x:c>
      <x:c r="G1192" s="59" t="n">
        <x:v>515</x:v>
      </x:c>
      <x:c r="H1192" s="59" t="n">
        <x:v>553</x:v>
      </x:c>
      <x:c r="I1192" s="59" t="n">
        <x:v>10</x:v>
      </x:c>
      <x:c r="J1192" s="60" t="n">
        <x:f>'参数'!$C$4</x:f>
        <x:v>120</x:v>
      </x:c>
      <x:c r="K1192" s="60" t="n">
        <x:f>'参数'!$D$4</x:f>
        <x:v>180</x:v>
      </x:c>
      <x:c r="L1192" s="60" t="n">
        <x:f>H1192+I1192+J1192</x:f>
        <x:v>683</x:v>
      </x:c>
      <x:c r="M1192" s="60" t="n">
        <x:f>L1192+K1192</x:f>
        <x:v>863</x:v>
      </x:c>
      <x:c r="N1192" s="60" t="n">
        <x:f>'参数'!$B$10</x:f>
        <x:v>1</x:v>
      </x:c>
      <x:c r="O1192" s="60" t="n">
        <x:f>N1192*'参数'!$B$11</x:f>
        <x:v>2</x:v>
      </x:c>
      <x:c r="P1192" s="60" t="n">
        <x:f>N1192*'参数'!$B$12</x:f>
        <x:v>1</x:v>
      </x:c>
      <x:c r="Q1192" t="str">
        <x:f>C1192&amp;"d"</x:f>
        <x:v>C72d</x:v>
      </x:c>
      <x:c r="R1192" t="str">
        <x:f>C1192&amp;"p"</x:f>
        <x:v>C72p</x:v>
      </x:c>
      <x:c r="S1192" t="str">
        <x:f>IF(AND(L1192&gt;=H1192+I1192+J1192,M1192&gt;L1192,F1192&lt;&gt;""),"PASS","FAIL")</x:f>
        <x:v>PASS</x:v>
      </x:c>
      <x:c r="T1192" t="n">
        <x:v>1</x:v>
      </x:c>
      <x:c r="U1192" t="str">
        <x:v>pickup_after_delivery_completion_plus_usage_lag</x:v>
      </x:c>
    </x:row>
    <x:row r="1193">
      <x:c r="A1193" t="str">
        <x:v>Set2_100-5-2b</x:v>
      </x:c>
      <x:c r="B1193" t="str">
        <x:v>short_same_day</x:v>
      </x:c>
      <x:c r="C1193" t="str">
        <x:v>C73</x:v>
      </x:c>
      <x:c r="D1193" s="59" t="n">
        <x:v>47</x:v>
      </x:c>
      <x:c r="E1193" s="59" t="n">
        <x:v>37</x:v>
      </x:c>
      <x:c r="F1193" s="59" t="str">
        <x:v>S2</x:v>
      </x:c>
      <x:c r="G1193" s="59" t="n">
        <x:v>559</x:v>
      </x:c>
      <x:c r="H1193" s="59" t="n">
        <x:v>595</x:v>
      </x:c>
      <x:c r="I1193" s="59" t="n">
        <x:v>10</x:v>
      </x:c>
      <x:c r="J1193" s="60" t="n">
        <x:f>'参数'!$C$4</x:f>
        <x:v>120</x:v>
      </x:c>
      <x:c r="K1193" s="60" t="n">
        <x:f>'参数'!$D$4</x:f>
        <x:v>180</x:v>
      </x:c>
      <x:c r="L1193" s="60" t="n">
        <x:f>H1193+I1193+J1193</x:f>
        <x:v>725</x:v>
      </x:c>
      <x:c r="M1193" s="60" t="n">
        <x:f>L1193+K1193</x:f>
        <x:v>905</x:v>
      </x:c>
      <x:c r="N1193" s="60" t="n">
        <x:f>'参数'!$B$10</x:f>
        <x:v>1</x:v>
      </x:c>
      <x:c r="O1193" s="60" t="n">
        <x:f>N1193*'参数'!$B$11</x:f>
        <x:v>2</x:v>
      </x:c>
      <x:c r="P1193" s="60" t="n">
        <x:f>N1193*'参数'!$B$12</x:f>
        <x:v>1</x:v>
      </x:c>
      <x:c r="Q1193" t="str">
        <x:f>C1193&amp;"d"</x:f>
        <x:v>C73d</x:v>
      </x:c>
      <x:c r="R1193" t="str">
        <x:f>C1193&amp;"p"</x:f>
        <x:v>C73p</x:v>
      </x:c>
      <x:c r="S1193" t="str">
        <x:f>IF(AND(L1193&gt;=H1193+I1193+J1193,M1193&gt;L1193,F1193&lt;&gt;""),"PASS","FAIL")</x:f>
        <x:v>PASS</x:v>
      </x:c>
      <x:c r="T1193" t="n">
        <x:v>8</x:v>
      </x:c>
      <x:c r="U1193" t="str">
        <x:v>pickup_after_delivery_completion_plus_usage_lag</x:v>
      </x:c>
    </x:row>
    <x:row r="1194">
      <x:c r="A1194" t="str">
        <x:v>Set2_100-5-2b</x:v>
      </x:c>
      <x:c r="B1194" t="str">
        <x:v>short_same_day</x:v>
      </x:c>
      <x:c r="C1194" t="str">
        <x:v>C74</x:v>
      </x:c>
      <x:c r="D1194" s="59" t="n">
        <x:v>27</x:v>
      </x:c>
      <x:c r="E1194" s="59" t="n">
        <x:v>24</x:v>
      </x:c>
      <x:c r="F1194" s="59" t="str">
        <x:v>S1</x:v>
      </x:c>
      <x:c r="G1194" s="59" t="n">
        <x:v>322</x:v>
      </x:c>
      <x:c r="H1194" s="59" t="n">
        <x:v>332</x:v>
      </x:c>
      <x:c r="I1194" s="59" t="n">
        <x:v>10</x:v>
      </x:c>
      <x:c r="J1194" s="60" t="n">
        <x:f>'参数'!$C$4</x:f>
        <x:v>120</x:v>
      </x:c>
      <x:c r="K1194" s="60" t="n">
        <x:f>'参数'!$D$4</x:f>
        <x:v>180</x:v>
      </x:c>
      <x:c r="L1194" s="60" t="n">
        <x:f>H1194+I1194+J1194</x:f>
        <x:v>462</x:v>
      </x:c>
      <x:c r="M1194" s="60" t="n">
        <x:f>L1194+K1194</x:f>
        <x:v>642</x:v>
      </x:c>
      <x:c r="N1194" s="60" t="n">
        <x:f>'参数'!$B$10</x:f>
        <x:v>1</x:v>
      </x:c>
      <x:c r="O1194" s="60" t="n">
        <x:f>N1194*'参数'!$B$11</x:f>
        <x:v>2</x:v>
      </x:c>
      <x:c r="P1194" s="60" t="n">
        <x:f>N1194*'参数'!$B$12</x:f>
        <x:v>1</x:v>
      </x:c>
      <x:c r="Q1194" t="str">
        <x:f>C1194&amp;"d"</x:f>
        <x:v>C74d</x:v>
      </x:c>
      <x:c r="R1194" t="str">
        <x:f>C1194&amp;"p"</x:f>
        <x:v>C74p</x:v>
      </x:c>
      <x:c r="S1194" t="str">
        <x:f>IF(AND(L1194&gt;=H1194+I1194+J1194,M1194&gt;L1194,F1194&lt;&gt;""),"PASS","FAIL")</x:f>
        <x:v>PASS</x:v>
      </x:c>
      <x:c r="T1194" t="n">
        <x:v>3</x:v>
      </x:c>
      <x:c r="U1194" t="str">
        <x:v>pickup_after_delivery_completion_plus_usage_lag</x:v>
      </x:c>
    </x:row>
    <x:row r="1195">
      <x:c r="A1195" t="str">
        <x:v>Set2_100-5-2b</x:v>
      </x:c>
      <x:c r="B1195" t="str">
        <x:v>short_same_day</x:v>
      </x:c>
      <x:c r="C1195" t="str">
        <x:v>C75</x:v>
      </x:c>
      <x:c r="D1195" s="59" t="n">
        <x:v>34</x:v>
      </x:c>
      <x:c r="E1195" s="59" t="n">
        <x:v>45</x:v>
      </x:c>
      <x:c r="F1195" s="59" t="str">
        <x:v>S2</x:v>
      </x:c>
      <x:c r="G1195" s="59" t="n">
        <x:v>105</x:v>
      </x:c>
      <x:c r="H1195" s="59" t="n">
        <x:v>141</x:v>
      </x:c>
      <x:c r="I1195" s="59" t="n">
        <x:v>10</x:v>
      </x:c>
      <x:c r="J1195" s="60" t="n">
        <x:f>'参数'!$C$4</x:f>
        <x:v>120</x:v>
      </x:c>
      <x:c r="K1195" s="60" t="n">
        <x:f>'参数'!$D$4</x:f>
        <x:v>180</x:v>
      </x:c>
      <x:c r="L1195" s="60" t="n">
        <x:f>H1195+I1195+J1195</x:f>
        <x:v>271</x:v>
      </x:c>
      <x:c r="M1195" s="60" t="n">
        <x:f>L1195+K1195</x:f>
        <x:v>451</x:v>
      </x:c>
      <x:c r="N1195" s="60" t="n">
        <x:f>'参数'!$B$10</x:f>
        <x:v>1</x:v>
      </x:c>
      <x:c r="O1195" s="60" t="n">
        <x:f>N1195*'参数'!$B$11</x:f>
        <x:v>2</x:v>
      </x:c>
      <x:c r="P1195" s="60" t="n">
        <x:f>N1195*'参数'!$B$12</x:f>
        <x:v>1</x:v>
      </x:c>
      <x:c r="Q1195" t="str">
        <x:f>C1195&amp;"d"</x:f>
        <x:v>C75d</x:v>
      </x:c>
      <x:c r="R1195" t="str">
        <x:f>C1195&amp;"p"</x:f>
        <x:v>C75p</x:v>
      </x:c>
      <x:c r="S1195" t="str">
        <x:f>IF(AND(L1195&gt;=H1195+I1195+J1195,M1195&gt;L1195,F1195&lt;&gt;""),"PASS","FAIL")</x:f>
        <x:v>PASS</x:v>
      </x:c>
      <x:c r="T1195" t="n">
        <x:v>13</x:v>
      </x:c>
      <x:c r="U1195" t="str">
        <x:v>pickup_after_delivery_completion_plus_usage_lag</x:v>
      </x:c>
    </x:row>
    <x:row r="1196">
      <x:c r="A1196" t="str">
        <x:v>Set2_100-5-2b</x:v>
      </x:c>
      <x:c r="B1196" t="str">
        <x:v>short_same_day</x:v>
      </x:c>
      <x:c r="C1196" t="str">
        <x:v>C76</x:v>
      </x:c>
      <x:c r="D1196" s="59" t="n">
        <x:v>44</x:v>
      </x:c>
      <x:c r="E1196" s="59" t="n">
        <x:v>42</x:v>
      </x:c>
      <x:c r="F1196" s="59" t="str">
        <x:v>S2</x:v>
      </x:c>
      <x:c r="G1196" s="59" t="n">
        <x:v>375</x:v>
      </x:c>
      <x:c r="H1196" s="59" t="n">
        <x:v>387</x:v>
      </x:c>
      <x:c r="I1196" s="59" t="n">
        <x:v>10</x:v>
      </x:c>
      <x:c r="J1196" s="60" t="n">
        <x:f>'参数'!$C$4</x:f>
        <x:v>120</x:v>
      </x:c>
      <x:c r="K1196" s="60" t="n">
        <x:f>'参数'!$D$4</x:f>
        <x:v>180</x:v>
      </x:c>
      <x:c r="L1196" s="60" t="n">
        <x:f>H1196+I1196+J1196</x:f>
        <x:v>517</x:v>
      </x:c>
      <x:c r="M1196" s="60" t="n">
        <x:f>L1196+K1196</x:f>
        <x:v>697</x:v>
      </x:c>
      <x:c r="N1196" s="60" t="n">
        <x:f>'参数'!$B$10</x:f>
        <x:v>1</x:v>
      </x:c>
      <x:c r="O1196" s="60" t="n">
        <x:f>N1196*'参数'!$B$11</x:f>
        <x:v>2</x:v>
      </x:c>
      <x:c r="P1196" s="60" t="n">
        <x:f>N1196*'参数'!$B$12</x:f>
        <x:v>1</x:v>
      </x:c>
      <x:c r="Q1196" t="str">
        <x:f>C1196&amp;"d"</x:f>
        <x:v>C76d</x:v>
      </x:c>
      <x:c r="R1196" t="str">
        <x:f>C1196&amp;"p"</x:f>
        <x:v>C76p</x:v>
      </x:c>
      <x:c r="S1196" t="str">
        <x:f>IF(AND(L1196&gt;=H1196+I1196+J1196,M1196&gt;L1196,F1196&lt;&gt;""),"PASS","FAIL")</x:f>
        <x:v>PASS</x:v>
      </x:c>
      <x:c r="T1196" t="n">
        <x:v>11</x:v>
      </x:c>
      <x:c r="U1196" t="str">
        <x:v>pickup_after_delivery_completion_plus_usage_lag</x:v>
      </x:c>
    </x:row>
    <x:row r="1197">
      <x:c r="A1197" t="str">
        <x:v>Set2_100-5-2b</x:v>
      </x:c>
      <x:c r="B1197" t="str">
        <x:v>short_same_day</x:v>
      </x:c>
      <x:c r="C1197" t="str">
        <x:v>C77</x:v>
      </x:c>
      <x:c r="D1197" s="59" t="n">
        <x:v>28</x:v>
      </x:c>
      <x:c r="E1197" s="59" t="n">
        <x:v>47</x:v>
      </x:c>
      <x:c r="F1197" s="59" t="str">
        <x:v>S2</x:v>
      </x:c>
      <x:c r="G1197" s="59" t="n">
        <x:v>404</x:v>
      </x:c>
      <x:c r="H1197" s="59" t="n">
        <x:v>430</x:v>
      </x:c>
      <x:c r="I1197" s="59" t="n">
        <x:v>10</x:v>
      </x:c>
      <x:c r="J1197" s="60" t="n">
        <x:f>'参数'!$C$4</x:f>
        <x:v>120</x:v>
      </x:c>
      <x:c r="K1197" s="60" t="n">
        <x:f>'参数'!$D$4</x:f>
        <x:v>180</x:v>
      </x:c>
      <x:c r="L1197" s="60" t="n">
        <x:f>H1197+I1197+J1197</x:f>
        <x:v>560</x:v>
      </x:c>
      <x:c r="M1197" s="60" t="n">
        <x:f>L1197+K1197</x:f>
        <x:v>740</x:v>
      </x:c>
      <x:c r="N1197" s="60" t="n">
        <x:f>'参数'!$B$10</x:f>
        <x:v>1</x:v>
      </x:c>
      <x:c r="O1197" s="60" t="n">
        <x:f>N1197*'参数'!$B$11</x:f>
        <x:v>2</x:v>
      </x:c>
      <x:c r="P1197" s="60" t="n">
        <x:f>N1197*'参数'!$B$12</x:f>
        <x:v>1</x:v>
      </x:c>
      <x:c r="Q1197" t="str">
        <x:f>C1197&amp;"d"</x:f>
        <x:v>C77d</x:v>
      </x:c>
      <x:c r="R1197" t="str">
        <x:f>C1197&amp;"p"</x:f>
        <x:v>C77p</x:v>
      </x:c>
      <x:c r="S1197" t="str">
        <x:f>IF(AND(L1197&gt;=H1197+I1197+J1197,M1197&gt;L1197,F1197&lt;&gt;""),"PASS","FAIL")</x:f>
        <x:v>PASS</x:v>
      </x:c>
      <x:c r="T1197" t="n">
        <x:v>14</x:v>
      </x:c>
      <x:c r="U1197" t="str">
        <x:v>pickup_after_delivery_completion_plus_usage_lag</x:v>
      </x:c>
    </x:row>
    <x:row r="1198">
      <x:c r="A1198" t="str">
        <x:v>Set2_100-5-2b</x:v>
      </x:c>
      <x:c r="B1198" t="str">
        <x:v>short_same_day</x:v>
      </x:c>
      <x:c r="C1198" t="str">
        <x:v>C78</x:v>
      </x:c>
      <x:c r="D1198" s="59" t="n">
        <x:v>30</x:v>
      </x:c>
      <x:c r="E1198" s="59" t="n">
        <x:v>24</x:v>
      </x:c>
      <x:c r="F1198" s="59" t="str">
        <x:v>S1</x:v>
      </x:c>
      <x:c r="G1198" s="59" t="n">
        <x:v>525</x:v>
      </x:c>
      <x:c r="H1198" s="59" t="n">
        <x:v>537</x:v>
      </x:c>
      <x:c r="I1198" s="59" t="n">
        <x:v>10</x:v>
      </x:c>
      <x:c r="J1198" s="60" t="n">
        <x:f>'参数'!$C$4</x:f>
        <x:v>120</x:v>
      </x:c>
      <x:c r="K1198" s="60" t="n">
        <x:f>'参数'!$D$4</x:f>
        <x:v>180</x:v>
      </x:c>
      <x:c r="L1198" s="60" t="n">
        <x:f>H1198+I1198+J1198</x:f>
        <x:v>667</x:v>
      </x:c>
      <x:c r="M1198" s="60" t="n">
        <x:f>L1198+K1198</x:f>
        <x:v>847</x:v>
      </x:c>
      <x:c r="N1198" s="60" t="n">
        <x:f>'参数'!$B$10</x:f>
        <x:v>1</x:v>
      </x:c>
      <x:c r="O1198" s="60" t="n">
        <x:f>N1198*'参数'!$B$11</x:f>
        <x:v>2</x:v>
      </x:c>
      <x:c r="P1198" s="60" t="n">
        <x:f>N1198*'参数'!$B$12</x:f>
        <x:v>1</x:v>
      </x:c>
      <x:c r="Q1198" t="str">
        <x:f>C1198&amp;"d"</x:f>
        <x:v>C78d</x:v>
      </x:c>
      <x:c r="R1198" t="str">
        <x:f>C1198&amp;"p"</x:f>
        <x:v>C78p</x:v>
      </x:c>
      <x:c r="S1198" t="str">
        <x:f>IF(AND(L1198&gt;=H1198+I1198+J1198,M1198&gt;L1198,F1198&lt;&gt;""),"PASS","FAIL")</x:f>
        <x:v>PASS</x:v>
      </x:c>
      <x:c r="T1198" t="n">
        <x:v>8</x:v>
      </x:c>
      <x:c r="U1198" t="str">
        <x:v>pickup_after_delivery_completion_plus_usage_lag</x:v>
      </x:c>
    </x:row>
    <x:row r="1199">
      <x:c r="A1199" t="str">
        <x:v>Set2_100-5-2b</x:v>
      </x:c>
      <x:c r="B1199" t="str">
        <x:v>short_same_day</x:v>
      </x:c>
      <x:c r="C1199" t="str">
        <x:v>C79</x:v>
      </x:c>
      <x:c r="D1199" s="59" t="n">
        <x:v>43</x:v>
      </x:c>
      <x:c r="E1199" s="59" t="n">
        <x:v>39</x:v>
      </x:c>
      <x:c r="F1199" s="59" t="str">
        <x:v>S2</x:v>
      </x:c>
      <x:c r="G1199" s="59" t="n">
        <x:v>133</x:v>
      </x:c>
      <x:c r="H1199" s="59" t="n">
        <x:v>165</x:v>
      </x:c>
      <x:c r="I1199" s="59" t="n">
        <x:v>10</x:v>
      </x:c>
      <x:c r="J1199" s="60" t="n">
        <x:f>'参数'!$C$4</x:f>
        <x:v>120</x:v>
      </x:c>
      <x:c r="K1199" s="60" t="n">
        <x:f>'参数'!$D$4</x:f>
        <x:v>180</x:v>
      </x:c>
      <x:c r="L1199" s="60" t="n">
        <x:f>H1199+I1199+J1199</x:f>
        <x:v>295</x:v>
      </x:c>
      <x:c r="M1199" s="60" t="n">
        <x:f>L1199+K1199</x:f>
        <x:v>475</x:v>
      </x:c>
      <x:c r="N1199" s="60" t="n">
        <x:f>'参数'!$B$10</x:f>
        <x:v>1</x:v>
      </x:c>
      <x:c r="O1199" s="60" t="n">
        <x:f>N1199*'参数'!$B$11</x:f>
        <x:v>2</x:v>
      </x:c>
      <x:c r="P1199" s="60" t="n">
        <x:f>N1199*'参数'!$B$12</x:f>
        <x:v>1</x:v>
      </x:c>
      <x:c r="Q1199" t="str">
        <x:f>C1199&amp;"d"</x:f>
        <x:v>C79d</x:v>
      </x:c>
      <x:c r="R1199" t="str">
        <x:f>C1199&amp;"p"</x:f>
        <x:v>C79p</x:v>
      </x:c>
      <x:c r="S1199" t="str">
        <x:f>IF(AND(L1199&gt;=H1199+I1199+J1199,M1199&gt;L1199,F1199&lt;&gt;""),"PASS","FAIL")</x:f>
        <x:v>PASS</x:v>
      </x:c>
      <x:c r="T1199" t="n">
        <x:v>3</x:v>
      </x:c>
      <x:c r="U1199" t="str">
        <x:v>pickup_after_delivery_completion_plus_usage_lag</x:v>
      </x:c>
    </x:row>
    <x:row r="1200">
      <x:c r="A1200" t="str">
        <x:v>Set2_100-5-2b</x:v>
      </x:c>
      <x:c r="B1200" t="str">
        <x:v>short_same_day</x:v>
      </x:c>
      <x:c r="C1200" t="str">
        <x:v>C80</x:v>
      </x:c>
      <x:c r="D1200" s="59" t="n">
        <x:v>41</x:v>
      </x:c>
      <x:c r="E1200" s="59" t="n">
        <x:v>35</x:v>
      </x:c>
      <x:c r="F1200" s="59" t="str">
        <x:v>S2</x:v>
      </x:c>
      <x:c r="G1200" s="59" t="n">
        <x:v>167</x:v>
      </x:c>
      <x:c r="H1200" s="59" t="n">
        <x:v>199</x:v>
      </x:c>
      <x:c r="I1200" s="59" t="n">
        <x:v>10</x:v>
      </x:c>
      <x:c r="J1200" s="60" t="n">
        <x:f>'参数'!$C$4</x:f>
        <x:v>120</x:v>
      </x:c>
      <x:c r="K1200" s="60" t="n">
        <x:f>'参数'!$D$4</x:f>
        <x:v>180</x:v>
      </x:c>
      <x:c r="L1200" s="60" t="n">
        <x:f>H1200+I1200+J1200</x:f>
        <x:v>329</x:v>
      </x:c>
      <x:c r="M1200" s="60" t="n">
        <x:f>L1200+K1200</x:f>
        <x:v>509</x:v>
      </x:c>
      <x:c r="N1200" s="60" t="n">
        <x:f>'参数'!$B$10</x:f>
        <x:v>1</x:v>
      </x:c>
      <x:c r="O1200" s="60" t="n">
        <x:f>N1200*'参数'!$B$11</x:f>
        <x:v>2</x:v>
      </x:c>
      <x:c r="P1200" s="60" t="n">
        <x:f>N1200*'参数'!$B$12</x:f>
        <x:v>1</x:v>
      </x:c>
      <x:c r="Q1200" t="str">
        <x:f>C1200&amp;"d"</x:f>
        <x:v>C80d</x:v>
      </x:c>
      <x:c r="R1200" t="str">
        <x:f>C1200&amp;"p"</x:f>
        <x:v>C80p</x:v>
      </x:c>
      <x:c r="S1200" t="str">
        <x:f>IF(AND(L1200&gt;=H1200+I1200+J1200,M1200&gt;L1200,F1200&lt;&gt;""),"PASS","FAIL")</x:f>
        <x:v>PASS</x:v>
      </x:c>
      <x:c r="T1200" t="n">
        <x:v>13</x:v>
      </x:c>
      <x:c r="U1200" t="str">
        <x:v>pickup_after_delivery_completion_plus_usage_lag</x:v>
      </x:c>
    </x:row>
    <x:row r="1201">
      <x:c r="A1201" t="str">
        <x:v>Set2_100-5-2b</x:v>
      </x:c>
      <x:c r="B1201" t="str">
        <x:v>short_same_day</x:v>
      </x:c>
      <x:c r="C1201" t="str">
        <x:v>C81</x:v>
      </x:c>
      <x:c r="D1201" s="59" t="n">
        <x:v>27</x:v>
      </x:c>
      <x:c r="E1201" s="59" t="n">
        <x:v>31</x:v>
      </x:c>
      <x:c r="F1201" s="59" t="str">
        <x:v>S2</x:v>
      </x:c>
      <x:c r="G1201" s="59" t="n">
        <x:v>132</x:v>
      </x:c>
      <x:c r="H1201" s="59" t="n">
        <x:v>146</x:v>
      </x:c>
      <x:c r="I1201" s="59" t="n">
        <x:v>10</x:v>
      </x:c>
      <x:c r="J1201" s="60" t="n">
        <x:f>'参数'!$C$4</x:f>
        <x:v>120</x:v>
      </x:c>
      <x:c r="K1201" s="60" t="n">
        <x:f>'参数'!$D$4</x:f>
        <x:v>180</x:v>
      </x:c>
      <x:c r="L1201" s="60" t="n">
        <x:f>H1201+I1201+J1201</x:f>
        <x:v>276</x:v>
      </x:c>
      <x:c r="M1201" s="60" t="n">
        <x:f>L1201+K1201</x:f>
        <x:v>456</x:v>
      </x:c>
      <x:c r="N1201" s="60" t="n">
        <x:f>'参数'!$B$10</x:f>
        <x:v>1</x:v>
      </x:c>
      <x:c r="O1201" s="60" t="n">
        <x:f>N1201*'参数'!$B$11</x:f>
        <x:v>2</x:v>
      </x:c>
      <x:c r="P1201" s="60" t="n">
        <x:f>N1201*'参数'!$B$12</x:f>
        <x:v>1</x:v>
      </x:c>
      <x:c r="Q1201" t="str">
        <x:f>C1201&amp;"d"</x:f>
        <x:v>C81d</x:v>
      </x:c>
      <x:c r="R1201" t="str">
        <x:f>C1201&amp;"p"</x:f>
        <x:v>C81p</x:v>
      </x:c>
      <x:c r="S1201" t="str">
        <x:f>IF(AND(L1201&gt;=H1201+I1201+J1201,M1201&gt;L1201,F1201&lt;&gt;""),"PASS","FAIL")</x:f>
        <x:v>PASS</x:v>
      </x:c>
      <x:c r="T1201" t="n">
        <x:v>11</x:v>
      </x:c>
      <x:c r="U1201" t="str">
        <x:v>pickup_after_delivery_completion_plus_usage_lag</x:v>
      </x:c>
    </x:row>
    <x:row r="1202">
      <x:c r="A1202" t="str">
        <x:v>Set2_100-5-2b</x:v>
      </x:c>
      <x:c r="B1202" t="str">
        <x:v>short_same_day</x:v>
      </x:c>
      <x:c r="C1202" t="str">
        <x:v>C82</x:v>
      </x:c>
      <x:c r="D1202" s="59" t="n">
        <x:v>36</x:v>
      </x:c>
      <x:c r="E1202" s="59" t="n">
        <x:v>32</x:v>
      </x:c>
      <x:c r="F1202" s="59" t="str">
        <x:v>S1</x:v>
      </x:c>
      <x:c r="G1202" s="59" t="n">
        <x:v>589</x:v>
      </x:c>
      <x:c r="H1202" s="59" t="n">
        <x:v>599</x:v>
      </x:c>
      <x:c r="I1202" s="59" t="n">
        <x:v>10</x:v>
      </x:c>
      <x:c r="J1202" s="60" t="n">
        <x:f>'参数'!$C$4</x:f>
        <x:v>120</x:v>
      </x:c>
      <x:c r="K1202" s="60" t="n">
        <x:f>'参数'!$D$4</x:f>
        <x:v>180</x:v>
      </x:c>
      <x:c r="L1202" s="60" t="n">
        <x:f>H1202+I1202+J1202</x:f>
        <x:v>729</x:v>
      </x:c>
      <x:c r="M1202" s="60" t="n">
        <x:f>L1202+K1202</x:f>
        <x:v>909</x:v>
      </x:c>
      <x:c r="N1202" s="60" t="n">
        <x:f>'参数'!$B$10</x:f>
        <x:v>1</x:v>
      </x:c>
      <x:c r="O1202" s="60" t="n">
        <x:f>N1202*'参数'!$B$11</x:f>
        <x:v>2</x:v>
      </x:c>
      <x:c r="P1202" s="60" t="n">
        <x:f>N1202*'参数'!$B$12</x:f>
        <x:v>1</x:v>
      </x:c>
      <x:c r="Q1202" t="str">
        <x:f>C1202&amp;"d"</x:f>
        <x:v>C82d</x:v>
      </x:c>
      <x:c r="R1202" t="str">
        <x:f>C1202&amp;"p"</x:f>
        <x:v>C82p</x:v>
      </x:c>
      <x:c r="S1202" t="str">
        <x:f>IF(AND(L1202&gt;=H1202+I1202+J1202,M1202&gt;L1202,F1202&lt;&gt;""),"PASS","FAIL")</x:f>
        <x:v>PASS</x:v>
      </x:c>
      <x:c r="T1202" t="n">
        <x:v>19</x:v>
      </x:c>
      <x:c r="U1202" t="str">
        <x:v>pickup_after_delivery_completion_plus_usage_lag</x:v>
      </x:c>
    </x:row>
    <x:row r="1203">
      <x:c r="A1203" t="str">
        <x:v>Set2_100-5-2b</x:v>
      </x:c>
      <x:c r="B1203" t="str">
        <x:v>short_same_day</x:v>
      </x:c>
      <x:c r="C1203" t="str">
        <x:v>C83</x:v>
      </x:c>
      <x:c r="D1203" s="59" t="n">
        <x:v>35</x:v>
      </x:c>
      <x:c r="E1203" s="59" t="n">
        <x:v>24</x:v>
      </x:c>
      <x:c r="F1203" s="59" t="str">
        <x:v>S1</x:v>
      </x:c>
      <x:c r="G1203" s="59" t="n">
        <x:v>593</x:v>
      </x:c>
      <x:c r="H1203" s="59" t="n">
        <x:v>603</x:v>
      </x:c>
      <x:c r="I1203" s="59" t="n">
        <x:v>10</x:v>
      </x:c>
      <x:c r="J1203" s="60" t="n">
        <x:f>'参数'!$C$4</x:f>
        <x:v>120</x:v>
      </x:c>
      <x:c r="K1203" s="60" t="n">
        <x:f>'参数'!$D$4</x:f>
        <x:v>180</x:v>
      </x:c>
      <x:c r="L1203" s="60" t="n">
        <x:f>H1203+I1203+J1203</x:f>
        <x:v>733</x:v>
      </x:c>
      <x:c r="M1203" s="60" t="n">
        <x:f>L1203+K1203</x:f>
        <x:v>913</x:v>
      </x:c>
      <x:c r="N1203" s="60" t="n">
        <x:f>'参数'!$B$10</x:f>
        <x:v>1</x:v>
      </x:c>
      <x:c r="O1203" s="60" t="n">
        <x:f>N1203*'参数'!$B$11</x:f>
        <x:v>2</x:v>
      </x:c>
      <x:c r="P1203" s="60" t="n">
        <x:f>N1203*'参数'!$B$12</x:f>
        <x:v>1</x:v>
      </x:c>
      <x:c r="Q1203" t="str">
        <x:f>C1203&amp;"d"</x:f>
        <x:v>C83d</x:v>
      </x:c>
      <x:c r="R1203" t="str">
        <x:f>C1203&amp;"p"</x:f>
        <x:v>C83p</x:v>
      </x:c>
      <x:c r="S1203" t="str">
        <x:f>IF(AND(L1203&gt;=H1203+I1203+J1203,M1203&gt;L1203,F1203&lt;&gt;""),"PASS","FAIL")</x:f>
        <x:v>PASS</x:v>
      </x:c>
      <x:c r="T1203" t="n">
        <x:v>6</x:v>
      </x:c>
      <x:c r="U1203" t="str">
        <x:v>pickup_after_delivery_completion_plus_usage_lag</x:v>
      </x:c>
    </x:row>
    <x:row r="1204">
      <x:c r="A1204" t="str">
        <x:v>Set2_100-5-2b</x:v>
      </x:c>
      <x:c r="B1204" t="str">
        <x:v>short_same_day</x:v>
      </x:c>
      <x:c r="C1204" t="str">
        <x:v>C84</x:v>
      </x:c>
      <x:c r="D1204" s="59" t="n">
        <x:v>40</x:v>
      </x:c>
      <x:c r="E1204" s="59" t="n">
        <x:v>27</x:v>
      </x:c>
      <x:c r="F1204" s="59" t="str">
        <x:v>S1</x:v>
      </x:c>
      <x:c r="G1204" s="59" t="n">
        <x:v>115</x:v>
      </x:c>
      <x:c r="H1204" s="59" t="n">
        <x:v>133</x:v>
      </x:c>
      <x:c r="I1204" s="59" t="n">
        <x:v>10</x:v>
      </x:c>
      <x:c r="J1204" s="60" t="n">
        <x:f>'参数'!$C$4</x:f>
        <x:v>120</x:v>
      </x:c>
      <x:c r="K1204" s="60" t="n">
        <x:f>'参数'!$D$4</x:f>
        <x:v>180</x:v>
      </x:c>
      <x:c r="L1204" s="60" t="n">
        <x:f>H1204+I1204+J1204</x:f>
        <x:v>263</x:v>
      </x:c>
      <x:c r="M1204" s="60" t="n">
        <x:f>L1204+K1204</x:f>
        <x:v>443</x:v>
      </x:c>
      <x:c r="N1204" s="60" t="n">
        <x:f>'参数'!$B$10</x:f>
        <x:v>1</x:v>
      </x:c>
      <x:c r="O1204" s="60" t="n">
        <x:f>N1204*'参数'!$B$11</x:f>
        <x:v>2</x:v>
      </x:c>
      <x:c r="P1204" s="60" t="n">
        <x:f>N1204*'参数'!$B$12</x:f>
        <x:v>1</x:v>
      </x:c>
      <x:c r="Q1204" t="str">
        <x:f>C1204&amp;"d"</x:f>
        <x:v>C84d</x:v>
      </x:c>
      <x:c r="R1204" t="str">
        <x:f>C1204&amp;"p"</x:f>
        <x:v>C84p</x:v>
      </x:c>
      <x:c r="S1204" t="str">
        <x:f>IF(AND(L1204&gt;=H1204+I1204+J1204,M1204&gt;L1204,F1204&lt;&gt;""),"PASS","FAIL")</x:f>
        <x:v>PASS</x:v>
      </x:c>
      <x:c r="T1204" t="n">
        <x:v>19</x:v>
      </x:c>
      <x:c r="U1204" t="str">
        <x:v>pickup_after_delivery_completion_plus_usage_lag</x:v>
      </x:c>
    </x:row>
    <x:row r="1205">
      <x:c r="A1205" t="str">
        <x:v>Set2_100-5-2b</x:v>
      </x:c>
      <x:c r="B1205" t="str">
        <x:v>short_same_day</x:v>
      </x:c>
      <x:c r="C1205" t="str">
        <x:v>C85</x:v>
      </x:c>
      <x:c r="D1205" s="59" t="n">
        <x:v>30</x:v>
      </x:c>
      <x:c r="E1205" s="59" t="n">
        <x:v>44</x:v>
      </x:c>
      <x:c r="F1205" s="59" t="str">
        <x:v>S2</x:v>
      </x:c>
      <x:c r="G1205" s="59" t="n">
        <x:v>249</x:v>
      </x:c>
      <x:c r="H1205" s="59" t="n">
        <x:v>287</x:v>
      </x:c>
      <x:c r="I1205" s="59" t="n">
        <x:v>10</x:v>
      </x:c>
      <x:c r="J1205" s="60" t="n">
        <x:f>'参数'!$C$4</x:f>
        <x:v>120</x:v>
      </x:c>
      <x:c r="K1205" s="60" t="n">
        <x:f>'参数'!$D$4</x:f>
        <x:v>180</x:v>
      </x:c>
      <x:c r="L1205" s="60" t="n">
        <x:f>H1205+I1205+J1205</x:f>
        <x:v>417</x:v>
      </x:c>
      <x:c r="M1205" s="60" t="n">
        <x:f>L1205+K1205</x:f>
        <x:v>597</x:v>
      </x:c>
      <x:c r="N1205" s="60" t="n">
        <x:f>'参数'!$B$10</x:f>
        <x:v>1</x:v>
      </x:c>
      <x:c r="O1205" s="60" t="n">
        <x:f>N1205*'参数'!$B$11</x:f>
        <x:v>2</x:v>
      </x:c>
      <x:c r="P1205" s="60" t="n">
        <x:f>N1205*'参数'!$B$12</x:f>
        <x:v>1</x:v>
      </x:c>
      <x:c r="Q1205" t="str">
        <x:f>C1205&amp;"d"</x:f>
        <x:v>C85d</x:v>
      </x:c>
      <x:c r="R1205" t="str">
        <x:f>C1205&amp;"p"</x:f>
        <x:v>C85p</x:v>
      </x:c>
      <x:c r="S1205" t="str">
        <x:f>IF(AND(L1205&gt;=H1205+I1205+J1205,M1205&gt;L1205,F1205&lt;&gt;""),"PASS","FAIL")</x:f>
        <x:v>PASS</x:v>
      </x:c>
      <x:c r="T1205" t="n">
        <x:v>0</x:v>
      </x:c>
      <x:c r="U1205" t="str">
        <x:v>pickup_after_delivery_completion_plus_usage_lag</x:v>
      </x:c>
    </x:row>
    <x:row r="1206">
      <x:c r="A1206" t="str">
        <x:v>Set2_100-5-2b</x:v>
      </x:c>
      <x:c r="B1206" t="str">
        <x:v>short_same_day</x:v>
      </x:c>
      <x:c r="C1206" t="str">
        <x:v>C86</x:v>
      </x:c>
      <x:c r="D1206" s="59" t="n">
        <x:v>30</x:v>
      </x:c>
      <x:c r="E1206" s="59" t="n">
        <x:v>41</x:v>
      </x:c>
      <x:c r="F1206" s="59" t="str">
        <x:v>S2</x:v>
      </x:c>
      <x:c r="G1206" s="59" t="n">
        <x:v>189</x:v>
      </x:c>
      <x:c r="H1206" s="59" t="n">
        <x:v>199</x:v>
      </x:c>
      <x:c r="I1206" s="59" t="n">
        <x:v>10</x:v>
      </x:c>
      <x:c r="J1206" s="60" t="n">
        <x:f>'参数'!$C$4</x:f>
        <x:v>120</x:v>
      </x:c>
      <x:c r="K1206" s="60" t="n">
        <x:f>'参数'!$D$4</x:f>
        <x:v>180</x:v>
      </x:c>
      <x:c r="L1206" s="60" t="n">
        <x:f>H1206+I1206+J1206</x:f>
        <x:v>329</x:v>
      </x:c>
      <x:c r="M1206" s="60" t="n">
        <x:f>L1206+K1206</x:f>
        <x:v>509</x:v>
      </x:c>
      <x:c r="N1206" s="60" t="n">
        <x:f>'参数'!$B$10</x:f>
        <x:v>1</x:v>
      </x:c>
      <x:c r="O1206" s="60" t="n">
        <x:f>N1206*'参数'!$B$11</x:f>
        <x:v>2</x:v>
      </x:c>
      <x:c r="P1206" s="60" t="n">
        <x:f>N1206*'参数'!$B$12</x:f>
        <x:v>1</x:v>
      </x:c>
      <x:c r="Q1206" t="str">
        <x:f>C1206&amp;"d"</x:f>
        <x:v>C86d</x:v>
      </x:c>
      <x:c r="R1206" t="str">
        <x:f>C1206&amp;"p"</x:f>
        <x:v>C86p</x:v>
      </x:c>
      <x:c r="S1206" t="str">
        <x:f>IF(AND(L1206&gt;=H1206+I1206+J1206,M1206&gt;L1206,F1206&lt;&gt;""),"PASS","FAIL")</x:f>
        <x:v>PASS</x:v>
      </x:c>
      <x:c r="T1206" t="n">
        <x:v>5</x:v>
      </x:c>
      <x:c r="U1206" t="str">
        <x:v>pickup_after_delivery_completion_plus_usage_lag</x:v>
      </x:c>
    </x:row>
    <x:row r="1207">
      <x:c r="A1207" t="str">
        <x:v>Set2_100-5-2b</x:v>
      </x:c>
      <x:c r="B1207" t="str">
        <x:v>short_same_day</x:v>
      </x:c>
      <x:c r="C1207" t="str">
        <x:v>C87</x:v>
      </x:c>
      <x:c r="D1207" s="59" t="n">
        <x:v>35</x:v>
      </x:c>
      <x:c r="E1207" s="59" t="n">
        <x:v>30</x:v>
      </x:c>
      <x:c r="F1207" s="59" t="str">
        <x:v>S1</x:v>
      </x:c>
      <x:c r="G1207" s="59" t="n">
        <x:v>559</x:v>
      </x:c>
      <x:c r="H1207" s="59" t="n">
        <x:v>591</x:v>
      </x:c>
      <x:c r="I1207" s="59" t="n">
        <x:v>10</x:v>
      </x:c>
      <x:c r="J1207" s="60" t="n">
        <x:f>'参数'!$C$4</x:f>
        <x:v>120</x:v>
      </x:c>
      <x:c r="K1207" s="60" t="n">
        <x:f>'参数'!$D$4</x:f>
        <x:v>180</x:v>
      </x:c>
      <x:c r="L1207" s="60" t="n">
        <x:f>H1207+I1207+J1207</x:f>
        <x:v>721</x:v>
      </x:c>
      <x:c r="M1207" s="60" t="n">
        <x:f>L1207+K1207</x:f>
        <x:v>901</x:v>
      </x:c>
      <x:c r="N1207" s="60" t="n">
        <x:f>'参数'!$B$10</x:f>
        <x:v>1</x:v>
      </x:c>
      <x:c r="O1207" s="60" t="n">
        <x:f>N1207*'参数'!$B$11</x:f>
        <x:v>2</x:v>
      </x:c>
      <x:c r="P1207" s="60" t="n">
        <x:f>N1207*'参数'!$B$12</x:f>
        <x:v>1</x:v>
      </x:c>
      <x:c r="Q1207" t="str">
        <x:f>C1207&amp;"d"</x:f>
        <x:v>C87d</x:v>
      </x:c>
      <x:c r="R1207" t="str">
        <x:f>C1207&amp;"p"</x:f>
        <x:v>C87p</x:v>
      </x:c>
      <x:c r="S1207" t="str">
        <x:f>IF(AND(L1207&gt;=H1207+I1207+J1207,M1207&gt;L1207,F1207&lt;&gt;""),"PASS","FAIL")</x:f>
        <x:v>PASS</x:v>
      </x:c>
      <x:c r="T1207" t="n">
        <x:v>4</x:v>
      </x:c>
      <x:c r="U1207" t="str">
        <x:v>pickup_after_delivery_completion_plus_usage_lag</x:v>
      </x:c>
    </x:row>
    <x:row r="1208">
      <x:c r="A1208" t="str">
        <x:v>Set2_100-5-2b</x:v>
      </x:c>
      <x:c r="B1208" t="str">
        <x:v>short_same_day</x:v>
      </x:c>
      <x:c r="C1208" t="str">
        <x:v>C88</x:v>
      </x:c>
      <x:c r="D1208" s="59" t="n">
        <x:v>32</x:v>
      </x:c>
      <x:c r="E1208" s="59" t="n">
        <x:v>35</x:v>
      </x:c>
      <x:c r="F1208" s="59" t="str">
        <x:v>S2</x:v>
      </x:c>
      <x:c r="G1208" s="59" t="n">
        <x:v>194</x:v>
      </x:c>
      <x:c r="H1208" s="59" t="n">
        <x:v>228</x:v>
      </x:c>
      <x:c r="I1208" s="59" t="n">
        <x:v>10</x:v>
      </x:c>
      <x:c r="J1208" s="60" t="n">
        <x:f>'参数'!$C$4</x:f>
        <x:v>120</x:v>
      </x:c>
      <x:c r="K1208" s="60" t="n">
        <x:f>'参数'!$D$4</x:f>
        <x:v>180</x:v>
      </x:c>
      <x:c r="L1208" s="60" t="n">
        <x:f>H1208+I1208+J1208</x:f>
        <x:v>358</x:v>
      </x:c>
      <x:c r="M1208" s="60" t="n">
        <x:f>L1208+K1208</x:f>
        <x:v>538</x:v>
      </x:c>
      <x:c r="N1208" s="60" t="n">
        <x:f>'参数'!$B$10</x:f>
        <x:v>1</x:v>
      </x:c>
      <x:c r="O1208" s="60" t="n">
        <x:f>N1208*'参数'!$B$11</x:f>
        <x:v>2</x:v>
      </x:c>
      <x:c r="P1208" s="60" t="n">
        <x:f>N1208*'参数'!$B$12</x:f>
        <x:v>1</x:v>
      </x:c>
      <x:c r="Q1208" t="str">
        <x:f>C1208&amp;"d"</x:f>
        <x:v>C88d</x:v>
      </x:c>
      <x:c r="R1208" t="str">
        <x:f>C1208&amp;"p"</x:f>
        <x:v>C88p</x:v>
      </x:c>
      <x:c r="S1208" t="str">
        <x:f>IF(AND(L1208&gt;=H1208+I1208+J1208,M1208&gt;L1208,F1208&lt;&gt;""),"PASS","FAIL")</x:f>
        <x:v>PASS</x:v>
      </x:c>
      <x:c r="T1208" t="n">
        <x:v>7</x:v>
      </x:c>
      <x:c r="U1208" t="str">
        <x:v>pickup_after_delivery_completion_plus_usage_lag</x:v>
      </x:c>
    </x:row>
    <x:row r="1209">
      <x:c r="A1209" t="str">
        <x:v>Set2_100-5-2b</x:v>
      </x:c>
      <x:c r="B1209" t="str">
        <x:v>short_same_day</x:v>
      </x:c>
      <x:c r="C1209" t="str">
        <x:v>C89</x:v>
      </x:c>
      <x:c r="D1209" s="59" t="n">
        <x:v>28</x:v>
      </x:c>
      <x:c r="E1209" s="59" t="n">
        <x:v>40</x:v>
      </x:c>
      <x:c r="F1209" s="59" t="str">
        <x:v>S2</x:v>
      </x:c>
      <x:c r="G1209" s="59" t="n">
        <x:v>476</x:v>
      </x:c>
      <x:c r="H1209" s="59" t="n">
        <x:v>508</x:v>
      </x:c>
      <x:c r="I1209" s="59" t="n">
        <x:v>10</x:v>
      </x:c>
      <x:c r="J1209" s="60" t="n">
        <x:f>'参数'!$C$4</x:f>
        <x:v>120</x:v>
      </x:c>
      <x:c r="K1209" s="60" t="n">
        <x:f>'参数'!$D$4</x:f>
        <x:v>180</x:v>
      </x:c>
      <x:c r="L1209" s="60" t="n">
        <x:f>H1209+I1209+J1209</x:f>
        <x:v>638</x:v>
      </x:c>
      <x:c r="M1209" s="60" t="n">
        <x:f>L1209+K1209</x:f>
        <x:v>818</x:v>
      </x:c>
      <x:c r="N1209" s="60" t="n">
        <x:f>'参数'!$B$10</x:f>
        <x:v>1</x:v>
      </x:c>
      <x:c r="O1209" s="60" t="n">
        <x:f>N1209*'参数'!$B$11</x:f>
        <x:v>2</x:v>
      </x:c>
      <x:c r="P1209" s="60" t="n">
        <x:f>N1209*'参数'!$B$12</x:f>
        <x:v>1</x:v>
      </x:c>
      <x:c r="Q1209" t="str">
        <x:f>C1209&amp;"d"</x:f>
        <x:v>C89d</x:v>
      </x:c>
      <x:c r="R1209" t="str">
        <x:f>C1209&amp;"p"</x:f>
        <x:v>C89p</x:v>
      </x:c>
      <x:c r="S1209" t="str">
        <x:f>IF(AND(L1209&gt;=H1209+I1209+J1209,M1209&gt;L1209,F1209&lt;&gt;""),"PASS","FAIL")</x:f>
        <x:v>PASS</x:v>
      </x:c>
      <x:c r="T1209" t="n">
        <x:v>12</x:v>
      </x:c>
      <x:c r="U1209" t="str">
        <x:v>pickup_after_delivery_completion_plus_usage_lag</x:v>
      </x:c>
    </x:row>
    <x:row r="1210">
      <x:c r="A1210" t="str">
        <x:v>Set2_100-5-2b</x:v>
      </x:c>
      <x:c r="B1210" t="str">
        <x:v>short_same_day</x:v>
      </x:c>
      <x:c r="C1210" t="str">
        <x:v>C90</x:v>
      </x:c>
      <x:c r="D1210" s="59" t="n">
        <x:v>34</x:v>
      </x:c>
      <x:c r="E1210" s="59" t="n">
        <x:v>34</x:v>
      </x:c>
      <x:c r="F1210" s="59" t="str">
        <x:v>S2</x:v>
      </x:c>
      <x:c r="G1210" s="59" t="n">
        <x:v>502</x:v>
      </x:c>
      <x:c r="H1210" s="59" t="n">
        <x:v>538</x:v>
      </x:c>
      <x:c r="I1210" s="59" t="n">
        <x:v>10</x:v>
      </x:c>
      <x:c r="J1210" s="60" t="n">
        <x:f>'参数'!$C$4</x:f>
        <x:v>120</x:v>
      </x:c>
      <x:c r="K1210" s="60" t="n">
        <x:f>'参数'!$D$4</x:f>
        <x:v>180</x:v>
      </x:c>
      <x:c r="L1210" s="60" t="n">
        <x:f>H1210+I1210+J1210</x:f>
        <x:v>668</x:v>
      </x:c>
      <x:c r="M1210" s="60" t="n">
        <x:f>L1210+K1210</x:f>
        <x:v>848</x:v>
      </x:c>
      <x:c r="N1210" s="60" t="n">
        <x:f>'参数'!$B$10</x:f>
        <x:v>1</x:v>
      </x:c>
      <x:c r="O1210" s="60" t="n">
        <x:f>N1210*'参数'!$B$11</x:f>
        <x:v>2</x:v>
      </x:c>
      <x:c r="P1210" s="60" t="n">
        <x:f>N1210*'参数'!$B$12</x:f>
        <x:v>1</x:v>
      </x:c>
      <x:c r="Q1210" t="str">
        <x:f>C1210&amp;"d"</x:f>
        <x:v>C90d</x:v>
      </x:c>
      <x:c r="R1210" t="str">
        <x:f>C1210&amp;"p"</x:f>
        <x:v>C90p</x:v>
      </x:c>
      <x:c r="S1210" t="str">
        <x:f>IF(AND(L1210&gt;=H1210+I1210+J1210,M1210&gt;L1210,F1210&lt;&gt;""),"PASS","FAIL")</x:f>
        <x:v>PASS</x:v>
      </x:c>
      <x:c r="T1210" t="n">
        <x:v>13</x:v>
      </x:c>
      <x:c r="U1210" t="str">
        <x:v>pickup_after_delivery_completion_plus_usage_lag</x:v>
      </x:c>
    </x:row>
    <x:row r="1211">
      <x:c r="A1211" t="str">
        <x:v>Set2_100-5-2b</x:v>
      </x:c>
      <x:c r="B1211" t="str">
        <x:v>short_same_day</x:v>
      </x:c>
      <x:c r="C1211" t="str">
        <x:v>C91</x:v>
      </x:c>
      <x:c r="D1211" s="59" t="n">
        <x:v>25</x:v>
      </x:c>
      <x:c r="E1211" s="59" t="n">
        <x:v>36</x:v>
      </x:c>
      <x:c r="F1211" s="59" t="str">
        <x:v>S2</x:v>
      </x:c>
      <x:c r="G1211" s="59" t="n">
        <x:v>453</x:v>
      </x:c>
      <x:c r="H1211" s="59" t="n">
        <x:v>491</x:v>
      </x:c>
      <x:c r="I1211" s="59" t="n">
        <x:v>10</x:v>
      </x:c>
      <x:c r="J1211" s="60" t="n">
        <x:f>'参数'!$C$4</x:f>
        <x:v>120</x:v>
      </x:c>
      <x:c r="K1211" s="60" t="n">
        <x:f>'参数'!$D$4</x:f>
        <x:v>180</x:v>
      </x:c>
      <x:c r="L1211" s="60" t="n">
        <x:f>H1211+I1211+J1211</x:f>
        <x:v>621</x:v>
      </x:c>
      <x:c r="M1211" s="60" t="n">
        <x:f>L1211+K1211</x:f>
        <x:v>801</x:v>
      </x:c>
      <x:c r="N1211" s="60" t="n">
        <x:f>'参数'!$B$10</x:f>
        <x:v>1</x:v>
      </x:c>
      <x:c r="O1211" s="60" t="n">
        <x:f>N1211*'参数'!$B$11</x:f>
        <x:v>2</x:v>
      </x:c>
      <x:c r="P1211" s="60" t="n">
        <x:f>N1211*'参数'!$B$12</x:f>
        <x:v>1</x:v>
      </x:c>
      <x:c r="Q1211" t="str">
        <x:f>C1211&amp;"d"</x:f>
        <x:v>C91d</x:v>
      </x:c>
      <x:c r="R1211" t="str">
        <x:f>C1211&amp;"p"</x:f>
        <x:v>C91p</x:v>
      </x:c>
      <x:c r="S1211" t="str">
        <x:f>IF(AND(L1211&gt;=H1211+I1211+J1211,M1211&gt;L1211,F1211&lt;&gt;""),"PASS","FAIL")</x:f>
        <x:v>PASS</x:v>
      </x:c>
      <x:c r="T1211" t="n">
        <x:v>7</x:v>
      </x:c>
      <x:c r="U1211" t="str">
        <x:v>pickup_after_delivery_completion_plus_usage_lag</x:v>
      </x:c>
    </x:row>
    <x:row r="1212">
      <x:c r="A1212" t="str">
        <x:v>Set2_100-5-2b</x:v>
      </x:c>
      <x:c r="B1212" t="str">
        <x:v>short_same_day</x:v>
      </x:c>
      <x:c r="C1212" t="str">
        <x:v>C92</x:v>
      </x:c>
      <x:c r="D1212" s="59" t="n">
        <x:v>35</x:v>
      </x:c>
      <x:c r="E1212" s="59" t="n">
        <x:v>32</x:v>
      </x:c>
      <x:c r="F1212" s="59" t="str">
        <x:v>S1</x:v>
      </x:c>
      <x:c r="G1212" s="59" t="n">
        <x:v>580</x:v>
      </x:c>
      <x:c r="H1212" s="59" t="n">
        <x:v>598</x:v>
      </x:c>
      <x:c r="I1212" s="59" t="n">
        <x:v>10</x:v>
      </x:c>
      <x:c r="J1212" s="60" t="n">
        <x:f>'参数'!$C$4</x:f>
        <x:v>120</x:v>
      </x:c>
      <x:c r="K1212" s="60" t="n">
        <x:f>'参数'!$D$4</x:f>
        <x:v>180</x:v>
      </x:c>
      <x:c r="L1212" s="60" t="n">
        <x:f>H1212+I1212+J1212</x:f>
        <x:v>728</x:v>
      </x:c>
      <x:c r="M1212" s="60" t="n">
        <x:f>L1212+K1212</x:f>
        <x:v>908</x:v>
      </x:c>
      <x:c r="N1212" s="60" t="n">
        <x:f>'参数'!$B$10</x:f>
        <x:v>1</x:v>
      </x:c>
      <x:c r="O1212" s="60" t="n">
        <x:f>N1212*'参数'!$B$11</x:f>
        <x:v>2</x:v>
      </x:c>
      <x:c r="P1212" s="60" t="n">
        <x:f>N1212*'参数'!$B$12</x:f>
        <x:v>1</x:v>
      </x:c>
      <x:c r="Q1212" t="str">
        <x:f>C1212&amp;"d"</x:f>
        <x:v>C92d</x:v>
      </x:c>
      <x:c r="R1212" t="str">
        <x:f>C1212&amp;"p"</x:f>
        <x:v>C92p</x:v>
      </x:c>
      <x:c r="S1212" t="str">
        <x:f>IF(AND(L1212&gt;=H1212+I1212+J1212,M1212&gt;L1212,F1212&lt;&gt;""),"PASS","FAIL")</x:f>
        <x:v>PASS</x:v>
      </x:c>
      <x:c r="T1212" t="n">
        <x:v>7</x:v>
      </x:c>
      <x:c r="U1212" t="str">
        <x:v>pickup_after_delivery_completion_plus_usage_lag</x:v>
      </x:c>
    </x:row>
    <x:row r="1213">
      <x:c r="A1213" t="str">
        <x:v>Set2_100-5-2b</x:v>
      </x:c>
      <x:c r="B1213" t="str">
        <x:v>short_same_day</x:v>
      </x:c>
      <x:c r="C1213" t="str">
        <x:v>C93</x:v>
      </x:c>
      <x:c r="D1213" s="59" t="n">
        <x:v>27</x:v>
      </x:c>
      <x:c r="E1213" s="59" t="n">
        <x:v>43</x:v>
      </x:c>
      <x:c r="F1213" s="59" t="str">
        <x:v>S2</x:v>
      </x:c>
      <x:c r="G1213" s="59" t="n">
        <x:v>82</x:v>
      </x:c>
      <x:c r="H1213" s="59" t="n">
        <x:v>114</x:v>
      </x:c>
      <x:c r="I1213" s="59" t="n">
        <x:v>10</x:v>
      </x:c>
      <x:c r="J1213" s="60" t="n">
        <x:f>'参数'!$C$4</x:f>
        <x:v>120</x:v>
      </x:c>
      <x:c r="K1213" s="60" t="n">
        <x:f>'参数'!$D$4</x:f>
        <x:v>180</x:v>
      </x:c>
      <x:c r="L1213" s="60" t="n">
        <x:f>H1213+I1213+J1213</x:f>
        <x:v>244</x:v>
      </x:c>
      <x:c r="M1213" s="60" t="n">
        <x:f>L1213+K1213</x:f>
        <x:v>424</x:v>
      </x:c>
      <x:c r="N1213" s="60" t="n">
        <x:f>'参数'!$B$10</x:f>
        <x:v>1</x:v>
      </x:c>
      <x:c r="O1213" s="60" t="n">
        <x:f>N1213*'参数'!$B$11</x:f>
        <x:v>2</x:v>
      </x:c>
      <x:c r="P1213" s="60" t="n">
        <x:f>N1213*'参数'!$B$12</x:f>
        <x:v>1</x:v>
      </x:c>
      <x:c r="Q1213" t="str">
        <x:f>C1213&amp;"d"</x:f>
        <x:v>C93d</x:v>
      </x:c>
      <x:c r="R1213" t="str">
        <x:f>C1213&amp;"p"</x:f>
        <x:v>C93p</x:v>
      </x:c>
      <x:c r="S1213" t="str">
        <x:f>IF(AND(L1213&gt;=H1213+I1213+J1213,M1213&gt;L1213,F1213&lt;&gt;""),"PASS","FAIL")</x:f>
        <x:v>PASS</x:v>
      </x:c>
      <x:c r="T1213" t="n">
        <x:v>2</x:v>
      </x:c>
      <x:c r="U1213" t="str">
        <x:v>pickup_after_delivery_completion_plus_usage_lag</x:v>
      </x:c>
    </x:row>
    <x:row r="1214">
      <x:c r="A1214" t="str">
        <x:v>Set2_100-5-2b</x:v>
      </x:c>
      <x:c r="B1214" t="str">
        <x:v>short_same_day</x:v>
      </x:c>
      <x:c r="C1214" t="str">
        <x:v>C94</x:v>
      </x:c>
      <x:c r="D1214" s="59" t="n">
        <x:v>30</x:v>
      </x:c>
      <x:c r="E1214" s="59" t="n">
        <x:v>30</x:v>
      </x:c>
      <x:c r="F1214" s="59" t="str">
        <x:v>S1</x:v>
      </x:c>
      <x:c r="G1214" s="59" t="n">
        <x:v>473</x:v>
      </x:c>
      <x:c r="H1214" s="59" t="n">
        <x:v>487</x:v>
      </x:c>
      <x:c r="I1214" s="59" t="n">
        <x:v>10</x:v>
      </x:c>
      <x:c r="J1214" s="60" t="n">
        <x:f>'参数'!$C$4</x:f>
        <x:v>120</x:v>
      </x:c>
      <x:c r="K1214" s="60" t="n">
        <x:f>'参数'!$D$4</x:f>
        <x:v>180</x:v>
      </x:c>
      <x:c r="L1214" s="60" t="n">
        <x:f>H1214+I1214+J1214</x:f>
        <x:v>617</x:v>
      </x:c>
      <x:c r="M1214" s="60" t="n">
        <x:f>L1214+K1214</x:f>
        <x:v>797</x:v>
      </x:c>
      <x:c r="N1214" s="60" t="n">
        <x:f>'参数'!$B$10</x:f>
        <x:v>1</x:v>
      </x:c>
      <x:c r="O1214" s="60" t="n">
        <x:f>N1214*'参数'!$B$11</x:f>
        <x:v>2</x:v>
      </x:c>
      <x:c r="P1214" s="60" t="n">
        <x:f>N1214*'参数'!$B$12</x:f>
        <x:v>1</x:v>
      </x:c>
      <x:c r="Q1214" t="str">
        <x:f>C1214&amp;"d"</x:f>
        <x:v>C94d</x:v>
      </x:c>
      <x:c r="R1214" t="str">
        <x:f>C1214&amp;"p"</x:f>
        <x:v>C94p</x:v>
      </x:c>
      <x:c r="S1214" t="str">
        <x:f>IF(AND(L1214&gt;=H1214+I1214+J1214,M1214&gt;L1214,F1214&lt;&gt;""),"PASS","FAIL")</x:f>
        <x:v>PASS</x:v>
      </x:c>
      <x:c r="T1214" t="n">
        <x:v>14</x:v>
      </x:c>
      <x:c r="U1214" t="str">
        <x:v>pickup_after_delivery_completion_plus_usage_lag</x:v>
      </x:c>
    </x:row>
    <x:row r="1215">
      <x:c r="A1215" t="str">
        <x:v>Set2_100-5-2b</x:v>
      </x:c>
      <x:c r="B1215" t="str">
        <x:v>short_same_day</x:v>
      </x:c>
      <x:c r="C1215" t="str">
        <x:v>C95</x:v>
      </x:c>
      <x:c r="D1215" s="59" t="n">
        <x:v>38</x:v>
      </x:c>
      <x:c r="E1215" s="59" t="n">
        <x:v>30</x:v>
      </x:c>
      <x:c r="F1215" s="59" t="str">
        <x:v>S1</x:v>
      </x:c>
      <x:c r="G1215" s="59" t="n">
        <x:v>429</x:v>
      </x:c>
      <x:c r="H1215" s="59" t="n">
        <x:v>441</x:v>
      </x:c>
      <x:c r="I1215" s="59" t="n">
        <x:v>10</x:v>
      </x:c>
      <x:c r="J1215" s="60" t="n">
        <x:f>'参数'!$C$4</x:f>
        <x:v>120</x:v>
      </x:c>
      <x:c r="K1215" s="60" t="n">
        <x:f>'参数'!$D$4</x:f>
        <x:v>180</x:v>
      </x:c>
      <x:c r="L1215" s="60" t="n">
        <x:f>H1215+I1215+J1215</x:f>
        <x:v>571</x:v>
      </x:c>
      <x:c r="M1215" s="60" t="n">
        <x:f>L1215+K1215</x:f>
        <x:v>751</x:v>
      </x:c>
      <x:c r="N1215" s="60" t="n">
        <x:f>'参数'!$B$10</x:f>
        <x:v>1</x:v>
      </x:c>
      <x:c r="O1215" s="60" t="n">
        <x:f>N1215*'参数'!$B$11</x:f>
        <x:v>2</x:v>
      </x:c>
      <x:c r="P1215" s="60" t="n">
        <x:f>N1215*'参数'!$B$12</x:f>
        <x:v>1</x:v>
      </x:c>
      <x:c r="Q1215" t="str">
        <x:f>C1215&amp;"d"</x:f>
        <x:v>C95d</x:v>
      </x:c>
      <x:c r="R1215" t="str">
        <x:f>C1215&amp;"p"</x:f>
        <x:v>C95p</x:v>
      </x:c>
      <x:c r="S1215" t="str">
        <x:f>IF(AND(L1215&gt;=H1215+I1215+J1215,M1215&gt;L1215,F1215&lt;&gt;""),"PASS","FAIL")</x:f>
        <x:v>PASS</x:v>
      </x:c>
      <x:c r="T1215" t="n">
        <x:v>17</x:v>
      </x:c>
      <x:c r="U1215" t="str">
        <x:v>pickup_after_delivery_completion_plus_usage_lag</x:v>
      </x:c>
    </x:row>
    <x:row r="1216">
      <x:c r="A1216" t="str">
        <x:v>Set2_100-5-2b</x:v>
      </x:c>
      <x:c r="B1216" t="str">
        <x:v>short_same_day</x:v>
      </x:c>
      <x:c r="C1216" t="str">
        <x:v>C96</x:v>
      </x:c>
      <x:c r="D1216" s="59" t="n">
        <x:v>41</x:v>
      </x:c>
      <x:c r="E1216" s="59" t="n">
        <x:v>40</x:v>
      </x:c>
      <x:c r="F1216" s="59" t="str">
        <x:v>S2</x:v>
      </x:c>
      <x:c r="G1216" s="59" t="n">
        <x:v>275</x:v>
      </x:c>
      <x:c r="H1216" s="59" t="n">
        <x:v>303</x:v>
      </x:c>
      <x:c r="I1216" s="59" t="n">
        <x:v>10</x:v>
      </x:c>
      <x:c r="J1216" s="60" t="n">
        <x:f>'参数'!$C$4</x:f>
        <x:v>120</x:v>
      </x:c>
      <x:c r="K1216" s="60" t="n">
        <x:f>'参数'!$D$4</x:f>
        <x:v>180</x:v>
      </x:c>
      <x:c r="L1216" s="60" t="n">
        <x:f>H1216+I1216+J1216</x:f>
        <x:v>433</x:v>
      </x:c>
      <x:c r="M1216" s="60" t="n">
        <x:f>L1216+K1216</x:f>
        <x:v>613</x:v>
      </x:c>
      <x:c r="N1216" s="60" t="n">
        <x:f>'参数'!$B$10</x:f>
        <x:v>1</x:v>
      </x:c>
      <x:c r="O1216" s="60" t="n">
        <x:f>N1216*'参数'!$B$11</x:f>
        <x:v>2</x:v>
      </x:c>
      <x:c r="P1216" s="60" t="n">
        <x:f>N1216*'参数'!$B$12</x:f>
        <x:v>1</x:v>
      </x:c>
      <x:c r="Q1216" t="str">
        <x:f>C1216&amp;"d"</x:f>
        <x:v>C96d</x:v>
      </x:c>
      <x:c r="R1216" t="str">
        <x:f>C1216&amp;"p"</x:f>
        <x:v>C96p</x:v>
      </x:c>
      <x:c r="S1216" t="str">
        <x:f>IF(AND(L1216&gt;=H1216+I1216+J1216,M1216&gt;L1216,F1216&lt;&gt;""),"PASS","FAIL")</x:f>
        <x:v>PASS</x:v>
      </x:c>
      <x:c r="T1216" t="n">
        <x:v>7</x:v>
      </x:c>
      <x:c r="U1216" t="str">
        <x:v>pickup_after_delivery_completion_plus_usage_lag</x:v>
      </x:c>
    </x:row>
    <x:row r="1217">
      <x:c r="A1217" t="str">
        <x:v>Set2_100-5-2b</x:v>
      </x:c>
      <x:c r="B1217" t="str">
        <x:v>short_same_day</x:v>
      </x:c>
      <x:c r="C1217" t="str">
        <x:v>C97</x:v>
      </x:c>
      <x:c r="D1217" s="59" t="n">
        <x:v>32</x:v>
      </x:c>
      <x:c r="E1217" s="59" t="n">
        <x:v>47</x:v>
      </x:c>
      <x:c r="F1217" s="59" t="str">
        <x:v>S2</x:v>
      </x:c>
      <x:c r="G1217" s="59" t="n">
        <x:v>172</x:v>
      </x:c>
      <x:c r="H1217" s="59" t="n">
        <x:v>182</x:v>
      </x:c>
      <x:c r="I1217" s="59" t="n">
        <x:v>10</x:v>
      </x:c>
      <x:c r="J1217" s="60" t="n">
        <x:f>'参数'!$C$4</x:f>
        <x:v>120</x:v>
      </x:c>
      <x:c r="K1217" s="60" t="n">
        <x:f>'参数'!$D$4</x:f>
        <x:v>180</x:v>
      </x:c>
      <x:c r="L1217" s="60" t="n">
        <x:f>H1217+I1217+J1217</x:f>
        <x:v>312</x:v>
      </x:c>
      <x:c r="M1217" s="60" t="n">
        <x:f>L1217+K1217</x:f>
        <x:v>492</x:v>
      </x:c>
      <x:c r="N1217" s="60" t="n">
        <x:f>'参数'!$B$10</x:f>
        <x:v>1</x:v>
      </x:c>
      <x:c r="O1217" s="60" t="n">
        <x:f>N1217*'参数'!$B$11</x:f>
        <x:v>2</x:v>
      </x:c>
      <x:c r="P1217" s="60" t="n">
        <x:f>N1217*'参数'!$B$12</x:f>
        <x:v>1</x:v>
      </x:c>
      <x:c r="Q1217" t="str">
        <x:f>C1217&amp;"d"</x:f>
        <x:v>C97d</x:v>
      </x:c>
      <x:c r="R1217" t="str">
        <x:f>C1217&amp;"p"</x:f>
        <x:v>C97p</x:v>
      </x:c>
      <x:c r="S1217" t="str">
        <x:f>IF(AND(L1217&gt;=H1217+I1217+J1217,M1217&gt;L1217,F1217&lt;&gt;""),"PASS","FAIL")</x:f>
        <x:v>PASS</x:v>
      </x:c>
      <x:c r="T1217" t="n">
        <x:v>2</x:v>
      </x:c>
      <x:c r="U1217" t="str">
        <x:v>pickup_after_delivery_completion_plus_usage_lag</x:v>
      </x:c>
    </x:row>
    <x:row r="1218">
      <x:c r="A1218" t="str">
        <x:v>Set2_100-5-2b</x:v>
      </x:c>
      <x:c r="B1218" t="str">
        <x:v>short_same_day</x:v>
      </x:c>
      <x:c r="C1218" t="str">
        <x:v>C98</x:v>
      </x:c>
      <x:c r="D1218" s="59" t="n">
        <x:v>27</x:v>
      </x:c>
      <x:c r="E1218" s="59" t="n">
        <x:v>27</x:v>
      </x:c>
      <x:c r="F1218" s="59" t="str">
        <x:v>S1</x:v>
      </x:c>
      <x:c r="G1218" s="59" t="n">
        <x:v>236</x:v>
      </x:c>
      <x:c r="H1218" s="59" t="n">
        <x:v>264</x:v>
      </x:c>
      <x:c r="I1218" s="59" t="n">
        <x:v>10</x:v>
      </x:c>
      <x:c r="J1218" s="60" t="n">
        <x:f>'参数'!$C$4</x:f>
        <x:v>120</x:v>
      </x:c>
      <x:c r="K1218" s="60" t="n">
        <x:f>'参数'!$D$4</x:f>
        <x:v>180</x:v>
      </x:c>
      <x:c r="L1218" s="60" t="n">
        <x:f>H1218+I1218+J1218</x:f>
        <x:v>394</x:v>
      </x:c>
      <x:c r="M1218" s="60" t="n">
        <x:f>L1218+K1218</x:f>
        <x:v>574</x:v>
      </x:c>
      <x:c r="N1218" s="60" t="n">
        <x:f>'参数'!$B$10</x:f>
        <x:v>1</x:v>
      </x:c>
      <x:c r="O1218" s="60" t="n">
        <x:f>N1218*'参数'!$B$11</x:f>
        <x:v>2</x:v>
      </x:c>
      <x:c r="P1218" s="60" t="n">
        <x:f>N1218*'参数'!$B$12</x:f>
        <x:v>1</x:v>
      </x:c>
      <x:c r="Q1218" t="str">
        <x:f>C1218&amp;"d"</x:f>
        <x:v>C98d</x:v>
      </x:c>
      <x:c r="R1218" t="str">
        <x:f>C1218&amp;"p"</x:f>
        <x:v>C98p</x:v>
      </x:c>
      <x:c r="S1218" t="str">
        <x:f>IF(AND(L1218&gt;=H1218+I1218+J1218,M1218&gt;L1218,F1218&lt;&gt;""),"PASS","FAIL")</x:f>
        <x:v>PASS</x:v>
      </x:c>
      <x:c r="T1218" t="n">
        <x:v>5</x:v>
      </x:c>
      <x:c r="U1218" t="str">
        <x:v>pickup_after_delivery_completion_plus_usage_lag</x:v>
      </x:c>
    </x:row>
    <x:row r="1219">
      <x:c r="A1219" t="str">
        <x:v>Set2_100-5-2b</x:v>
      </x:c>
      <x:c r="B1219" t="str">
        <x:v>short_same_day</x:v>
      </x:c>
      <x:c r="C1219" t="str">
        <x:v>C99</x:v>
      </x:c>
      <x:c r="D1219" s="59" t="n">
        <x:v>46</x:v>
      </x:c>
      <x:c r="E1219" s="59" t="n">
        <x:v>25</x:v>
      </x:c>
      <x:c r="F1219" s="59" t="str">
        <x:v>S1</x:v>
      </x:c>
      <x:c r="G1219" s="59" t="n">
        <x:v>383</x:v>
      </x:c>
      <x:c r="H1219" s="59" t="n">
        <x:v>411</x:v>
      </x:c>
      <x:c r="I1219" s="59" t="n">
        <x:v>10</x:v>
      </x:c>
      <x:c r="J1219" s="60" t="n">
        <x:f>'参数'!$C$4</x:f>
        <x:v>120</x:v>
      </x:c>
      <x:c r="K1219" s="60" t="n">
        <x:f>'参数'!$D$4</x:f>
        <x:v>180</x:v>
      </x:c>
      <x:c r="L1219" s="60" t="n">
        <x:f>H1219+I1219+J1219</x:f>
        <x:v>541</x:v>
      </x:c>
      <x:c r="M1219" s="60" t="n">
        <x:f>L1219+K1219</x:f>
        <x:v>721</x:v>
      </x:c>
      <x:c r="N1219" s="60" t="n">
        <x:f>'参数'!$B$10</x:f>
        <x:v>1</x:v>
      </x:c>
      <x:c r="O1219" s="60" t="n">
        <x:f>N1219*'参数'!$B$11</x:f>
        <x:v>2</x:v>
      </x:c>
      <x:c r="P1219" s="60" t="n">
        <x:f>N1219*'参数'!$B$12</x:f>
        <x:v>1</x:v>
      </x:c>
      <x:c r="Q1219" t="str">
        <x:f>C1219&amp;"d"</x:f>
        <x:v>C99d</x:v>
      </x:c>
      <x:c r="R1219" t="str">
        <x:f>C1219&amp;"p"</x:f>
        <x:v>C99p</x:v>
      </x:c>
      <x:c r="S1219" t="str">
        <x:f>IF(AND(L1219&gt;=H1219+I1219+J1219,M1219&gt;L1219,F1219&lt;&gt;""),"PASS","FAIL")</x:f>
        <x:v>PASS</x:v>
      </x:c>
      <x:c r="T1219" t="n">
        <x:v>12</x:v>
      </x:c>
      <x:c r="U1219" t="str">
        <x:v>pickup_after_delivery_completion_plus_usage_lag</x:v>
      </x:c>
    </x:row>
    <x:row r="1220">
      <x:c r="A1220" t="str">
        <x:v>Set2_100-5-3</x:v>
      </x:c>
      <x:c r="B1220" t="str">
        <x:v>short_same_day</x:v>
      </x:c>
      <x:c r="C1220" t="str">
        <x:v>C0</x:v>
      </x:c>
      <x:c r="D1220" s="59" t="n">
        <x:v>10</x:v>
      </x:c>
      <x:c r="E1220" s="59" t="n">
        <x:v>4</x:v>
      </x:c>
      <x:c r="F1220" s="59" t="str">
        <x:v>S0</x:v>
      </x:c>
      <x:c r="G1220" s="59" t="n">
        <x:v>294</x:v>
      </x:c>
      <x:c r="H1220" s="59" t="n">
        <x:v>316</x:v>
      </x:c>
      <x:c r="I1220" s="59" t="n">
        <x:v>10</x:v>
      </x:c>
      <x:c r="J1220" s="60" t="n">
        <x:f>'参数'!$C$4</x:f>
        <x:v>120</x:v>
      </x:c>
      <x:c r="K1220" s="60" t="n">
        <x:f>'参数'!$D$4</x:f>
        <x:v>180</x:v>
      </x:c>
      <x:c r="L1220" s="60" t="n">
        <x:f>H1220+I1220+J1220</x:f>
        <x:v>446</x:v>
      </x:c>
      <x:c r="M1220" s="60" t="n">
        <x:f>L1220+K1220</x:f>
        <x:v>626</x:v>
      </x:c>
      <x:c r="N1220" s="60" t="n">
        <x:f>'参数'!$B$10</x:f>
        <x:v>1</x:v>
      </x:c>
      <x:c r="O1220" s="60" t="n">
        <x:f>N1220*'参数'!$B$11</x:f>
        <x:v>2</x:v>
      </x:c>
      <x:c r="P1220" s="60" t="n">
        <x:f>N1220*'参数'!$B$12</x:f>
        <x:v>1</x:v>
      </x:c>
      <x:c r="Q1220" t="str">
        <x:f>C1220&amp;"d"</x:f>
        <x:v>C0d</x:v>
      </x:c>
      <x:c r="R1220" t="str">
        <x:f>C1220&amp;"p"</x:f>
        <x:v>C0p</x:v>
      </x:c>
      <x:c r="S1220" t="str">
        <x:f>IF(AND(L1220&gt;=H1220+I1220+J1220,M1220&gt;L1220,F1220&lt;&gt;""),"PASS","FAIL")</x:f>
        <x:v>PASS</x:v>
      </x:c>
      <x:c r="T1220" t="n">
        <x:v>3</x:v>
      </x:c>
      <x:c r="U1220" t="str">
        <x:v>pickup_after_delivery_completion_plus_usage_lag</x:v>
      </x:c>
    </x:row>
    <x:row r="1221">
      <x:c r="A1221" t="str">
        <x:v>Set2_100-5-3</x:v>
      </x:c>
      <x:c r="B1221" t="str">
        <x:v>short_same_day</x:v>
      </x:c>
      <x:c r="C1221" t="str">
        <x:v>C1</x:v>
      </x:c>
      <x:c r="D1221" s="59" t="n">
        <x:v>1</x:v>
      </x:c>
      <x:c r="E1221" s="59" t="n">
        <x:v>3</x:v>
      </x:c>
      <x:c r="F1221" s="59" t="str">
        <x:v>S0</x:v>
      </x:c>
      <x:c r="G1221" s="59" t="n">
        <x:v>117</x:v>
      </x:c>
      <x:c r="H1221" s="59" t="n">
        <x:v>145</x:v>
      </x:c>
      <x:c r="I1221" s="59" t="n">
        <x:v>10</x:v>
      </x:c>
      <x:c r="J1221" s="60" t="n">
        <x:f>'参数'!$C$4</x:f>
        <x:v>120</x:v>
      </x:c>
      <x:c r="K1221" s="60" t="n">
        <x:f>'参数'!$D$4</x:f>
        <x:v>180</x:v>
      </x:c>
      <x:c r="L1221" s="60" t="n">
        <x:f>H1221+I1221+J1221</x:f>
        <x:v>275</x:v>
      </x:c>
      <x:c r="M1221" s="60" t="n">
        <x:f>L1221+K1221</x:f>
        <x:v>455</x:v>
      </x:c>
      <x:c r="N1221" s="60" t="n">
        <x:f>'参数'!$B$10</x:f>
        <x:v>1</x:v>
      </x:c>
      <x:c r="O1221" s="60" t="n">
        <x:f>N1221*'参数'!$B$11</x:f>
        <x:v>2</x:v>
      </x:c>
      <x:c r="P1221" s="60" t="n">
        <x:f>N1221*'参数'!$B$12</x:f>
        <x:v>1</x:v>
      </x:c>
      <x:c r="Q1221" t="str">
        <x:f>C1221&amp;"d"</x:f>
        <x:v>C1d</x:v>
      </x:c>
      <x:c r="R1221" t="str">
        <x:f>C1221&amp;"p"</x:f>
        <x:v>C1p</x:v>
      </x:c>
      <x:c r="S1221" t="str">
        <x:f>IF(AND(L1221&gt;=H1221+I1221+J1221,M1221&gt;L1221,F1221&lt;&gt;""),"PASS","FAIL")</x:f>
        <x:v>PASS</x:v>
      </x:c>
      <x:c r="T1221" t="n">
        <x:v>9</x:v>
      </x:c>
      <x:c r="U1221" t="str">
        <x:v>pickup_after_delivery_completion_plus_usage_lag</x:v>
      </x:c>
    </x:row>
    <x:row r="1222">
      <x:c r="A1222" t="str">
        <x:v>Set2_100-5-3</x:v>
      </x:c>
      <x:c r="B1222" t="str">
        <x:v>short_same_day</x:v>
      </x:c>
      <x:c r="C1222" t="str">
        <x:v>C2</x:v>
      </x:c>
      <x:c r="D1222" s="59" t="n">
        <x:v>4</x:v>
      </x:c>
      <x:c r="E1222" s="59" t="n">
        <x:v>18</x:v>
      </x:c>
      <x:c r="F1222" s="59" t="str">
        <x:v>S2</x:v>
      </x:c>
      <x:c r="G1222" s="59" t="n">
        <x:v>126</x:v>
      </x:c>
      <x:c r="H1222" s="59" t="n">
        <x:v>144</x:v>
      </x:c>
      <x:c r="I1222" s="59" t="n">
        <x:v>10</x:v>
      </x:c>
      <x:c r="J1222" s="60" t="n">
        <x:f>'参数'!$C$4</x:f>
        <x:v>120</x:v>
      </x:c>
      <x:c r="K1222" s="60" t="n">
        <x:f>'参数'!$D$4</x:f>
        <x:v>180</x:v>
      </x:c>
      <x:c r="L1222" s="60" t="n">
        <x:f>H1222+I1222+J1222</x:f>
        <x:v>274</x:v>
      </x:c>
      <x:c r="M1222" s="60" t="n">
        <x:f>L1222+K1222</x:f>
        <x:v>454</x:v>
      </x:c>
      <x:c r="N1222" s="60" t="n">
        <x:f>'参数'!$B$10</x:f>
        <x:v>1</x:v>
      </x:c>
      <x:c r="O1222" s="60" t="n">
        <x:f>N1222*'参数'!$B$11</x:f>
        <x:v>2</x:v>
      </x:c>
      <x:c r="P1222" s="60" t="n">
        <x:f>N1222*'参数'!$B$12</x:f>
        <x:v>1</x:v>
      </x:c>
      <x:c r="Q1222" t="str">
        <x:f>C1222&amp;"d"</x:f>
        <x:v>C2d</x:v>
      </x:c>
      <x:c r="R1222" t="str">
        <x:f>C1222&amp;"p"</x:f>
        <x:v>C2p</x:v>
      </x:c>
      <x:c r="S1222" t="str">
        <x:f>IF(AND(L1222&gt;=H1222+I1222+J1222,M1222&gt;L1222,F1222&lt;&gt;""),"PASS","FAIL")</x:f>
        <x:v>PASS</x:v>
      </x:c>
      <x:c r="T1222" t="n">
        <x:v>12</x:v>
      </x:c>
      <x:c r="U1222" t="str">
        <x:v>pickup_after_delivery_completion_plus_usage_lag</x:v>
      </x:c>
    </x:row>
    <x:row r="1223">
      <x:c r="A1223" t="str">
        <x:v>Set2_100-5-3</x:v>
      </x:c>
      <x:c r="B1223" t="str">
        <x:v>short_same_day</x:v>
      </x:c>
      <x:c r="C1223" t="str">
        <x:v>C3</x:v>
      </x:c>
      <x:c r="D1223" s="59" t="n">
        <x:v>17</x:v>
      </x:c>
      <x:c r="E1223" s="59" t="n">
        <x:v>9</x:v>
      </x:c>
      <x:c r="F1223" s="59" t="str">
        <x:v>S0</x:v>
      </x:c>
      <x:c r="G1223" s="59" t="n">
        <x:v>451</x:v>
      </x:c>
      <x:c r="H1223" s="59" t="n">
        <x:v>487</x:v>
      </x:c>
      <x:c r="I1223" s="59" t="n">
        <x:v>10</x:v>
      </x:c>
      <x:c r="J1223" s="60" t="n">
        <x:f>'参数'!$C$4</x:f>
        <x:v>120</x:v>
      </x:c>
      <x:c r="K1223" s="60" t="n">
        <x:f>'参数'!$D$4</x:f>
        <x:v>180</x:v>
      </x:c>
      <x:c r="L1223" s="60" t="n">
        <x:f>H1223+I1223+J1223</x:f>
        <x:v>617</x:v>
      </x:c>
      <x:c r="M1223" s="60" t="n">
        <x:f>L1223+K1223</x:f>
        <x:v>797</x:v>
      </x:c>
      <x:c r="N1223" s="60" t="n">
        <x:f>'参数'!$B$10</x:f>
        <x:v>1</x:v>
      </x:c>
      <x:c r="O1223" s="60" t="n">
        <x:f>N1223*'参数'!$B$11</x:f>
        <x:v>2</x:v>
      </x:c>
      <x:c r="P1223" s="60" t="n">
        <x:f>N1223*'参数'!$B$12</x:f>
        <x:v>1</x:v>
      </x:c>
      <x:c r="Q1223" t="str">
        <x:f>C1223&amp;"d"</x:f>
        <x:v>C3d</x:v>
      </x:c>
      <x:c r="R1223" t="str">
        <x:f>C1223&amp;"p"</x:f>
        <x:v>C3p</x:v>
      </x:c>
      <x:c r="S1223" t="str">
        <x:f>IF(AND(L1223&gt;=H1223+I1223+J1223,M1223&gt;L1223,F1223&lt;&gt;""),"PASS","FAIL")</x:f>
        <x:v>PASS</x:v>
      </x:c>
      <x:c r="T1223" t="n">
        <x:v>3</x:v>
      </x:c>
      <x:c r="U1223" t="str">
        <x:v>pickup_after_delivery_completion_plus_usage_lag</x:v>
      </x:c>
    </x:row>
    <x:row r="1224">
      <x:c r="A1224" t="str">
        <x:v>Set2_100-5-3</x:v>
      </x:c>
      <x:c r="B1224" t="str">
        <x:v>short_same_day</x:v>
      </x:c>
      <x:c r="C1224" t="str">
        <x:v>C4</x:v>
      </x:c>
      <x:c r="D1224" s="59" t="n">
        <x:v>3</x:v>
      </x:c>
      <x:c r="E1224" s="59" t="n">
        <x:v>10</x:v>
      </x:c>
      <x:c r="F1224" s="59" t="str">
        <x:v>S0</x:v>
      </x:c>
      <x:c r="G1224" s="59" t="n">
        <x:v>518</x:v>
      </x:c>
      <x:c r="H1224" s="59" t="n">
        <x:v>530</x:v>
      </x:c>
      <x:c r="I1224" s="59" t="n">
        <x:v>10</x:v>
      </x:c>
      <x:c r="J1224" s="60" t="n">
        <x:f>'参数'!$C$4</x:f>
        <x:v>120</x:v>
      </x:c>
      <x:c r="K1224" s="60" t="n">
        <x:f>'参数'!$D$4</x:f>
        <x:v>180</x:v>
      </x:c>
      <x:c r="L1224" s="60" t="n">
        <x:f>H1224+I1224+J1224</x:f>
        <x:v>660</x:v>
      </x:c>
      <x:c r="M1224" s="60" t="n">
        <x:f>L1224+K1224</x:f>
        <x:v>840</x:v>
      </x:c>
      <x:c r="N1224" s="60" t="n">
        <x:f>'参数'!$B$10</x:f>
        <x:v>1</x:v>
      </x:c>
      <x:c r="O1224" s="60" t="n">
        <x:f>N1224*'参数'!$B$11</x:f>
        <x:v>2</x:v>
      </x:c>
      <x:c r="P1224" s="60" t="n">
        <x:f>N1224*'参数'!$B$12</x:f>
        <x:v>1</x:v>
      </x:c>
      <x:c r="Q1224" t="str">
        <x:f>C1224&amp;"d"</x:f>
        <x:v>C4d</x:v>
      </x:c>
      <x:c r="R1224" t="str">
        <x:f>C1224&amp;"p"</x:f>
        <x:v>C4p</x:v>
      </x:c>
      <x:c r="S1224" t="str">
        <x:f>IF(AND(L1224&gt;=H1224+I1224+J1224,M1224&gt;L1224,F1224&lt;&gt;""),"PASS","FAIL")</x:f>
        <x:v>PASS</x:v>
      </x:c>
      <x:c r="T1224" t="n">
        <x:v>9</x:v>
      </x:c>
      <x:c r="U1224" t="str">
        <x:v>pickup_after_delivery_completion_plus_usage_lag</x:v>
      </x:c>
    </x:row>
    <x:row r="1225">
      <x:c r="A1225" t="str">
        <x:v>Set2_100-5-3</x:v>
      </x:c>
      <x:c r="B1225" t="str">
        <x:v>short_same_day</x:v>
      </x:c>
      <x:c r="C1225" t="str">
        <x:v>C5</x:v>
      </x:c>
      <x:c r="D1225" s="59" t="n">
        <x:v>21</x:v>
      </x:c>
      <x:c r="E1225" s="59" t="n">
        <x:v>20</x:v>
      </x:c>
      <x:c r="F1225" s="59" t="str">
        <x:v>S0</x:v>
      </x:c>
      <x:c r="G1225" s="59" t="n">
        <x:v>168</x:v>
      </x:c>
      <x:c r="H1225" s="59" t="n">
        <x:v>196</x:v>
      </x:c>
      <x:c r="I1225" s="59" t="n">
        <x:v>10</x:v>
      </x:c>
      <x:c r="J1225" s="60" t="n">
        <x:f>'参数'!$C$4</x:f>
        <x:v>120</x:v>
      </x:c>
      <x:c r="K1225" s="60" t="n">
        <x:f>'参数'!$D$4</x:f>
        <x:v>180</x:v>
      </x:c>
      <x:c r="L1225" s="60" t="n">
        <x:f>H1225+I1225+J1225</x:f>
        <x:v>326</x:v>
      </x:c>
      <x:c r="M1225" s="60" t="n">
        <x:f>L1225+K1225</x:f>
        <x:v>506</x:v>
      </x:c>
      <x:c r="N1225" s="60" t="n">
        <x:f>'参数'!$B$10</x:f>
        <x:v>1</x:v>
      </x:c>
      <x:c r="O1225" s="60" t="n">
        <x:f>N1225*'参数'!$B$11</x:f>
        <x:v>2</x:v>
      </x:c>
      <x:c r="P1225" s="60" t="n">
        <x:f>N1225*'参数'!$B$12</x:f>
        <x:v>1</x:v>
      </x:c>
      <x:c r="Q1225" t="str">
        <x:f>C1225&amp;"d"</x:f>
        <x:v>C5d</x:v>
      </x:c>
      <x:c r="R1225" t="str">
        <x:f>C1225&amp;"p"</x:f>
        <x:v>C5p</x:v>
      </x:c>
      <x:c r="S1225" t="str">
        <x:f>IF(AND(L1225&gt;=H1225+I1225+J1225,M1225&gt;L1225,F1225&lt;&gt;""),"PASS","FAIL")</x:f>
        <x:v>PASS</x:v>
      </x:c>
      <x:c r="T1225" t="n">
        <x:v>9</x:v>
      </x:c>
      <x:c r="U1225" t="str">
        <x:v>pickup_after_delivery_completion_plus_usage_lag</x:v>
      </x:c>
    </x:row>
    <x:row r="1226">
      <x:c r="A1226" t="str">
        <x:v>Set2_100-5-3</x:v>
      </x:c>
      <x:c r="B1226" t="str">
        <x:v>short_same_day</x:v>
      </x:c>
      <x:c r="C1226" t="str">
        <x:v>C6</x:v>
      </x:c>
      <x:c r="D1226" s="59" t="n">
        <x:v>17</x:v>
      </x:c>
      <x:c r="E1226" s="59" t="n">
        <x:v>20</x:v>
      </x:c>
      <x:c r="F1226" s="59" t="str">
        <x:v>S0</x:v>
      </x:c>
      <x:c r="G1226" s="59" t="n">
        <x:v>483</x:v>
      </x:c>
      <x:c r="H1226" s="59" t="n">
        <x:v>513</x:v>
      </x:c>
      <x:c r="I1226" s="59" t="n">
        <x:v>10</x:v>
      </x:c>
      <x:c r="J1226" s="60" t="n">
        <x:f>'参数'!$C$4</x:f>
        <x:v>120</x:v>
      </x:c>
      <x:c r="K1226" s="60" t="n">
        <x:f>'参数'!$D$4</x:f>
        <x:v>180</x:v>
      </x:c>
      <x:c r="L1226" s="60" t="n">
        <x:f>H1226+I1226+J1226</x:f>
        <x:v>643</x:v>
      </x:c>
      <x:c r="M1226" s="60" t="n">
        <x:f>L1226+K1226</x:f>
        <x:v>823</x:v>
      </x:c>
      <x:c r="N1226" s="60" t="n">
        <x:f>'参数'!$B$10</x:f>
        <x:v>1</x:v>
      </x:c>
      <x:c r="O1226" s="60" t="n">
        <x:f>N1226*'参数'!$B$11</x:f>
        <x:v>2</x:v>
      </x:c>
      <x:c r="P1226" s="60" t="n">
        <x:f>N1226*'参数'!$B$12</x:f>
        <x:v>1</x:v>
      </x:c>
      <x:c r="Q1226" t="str">
        <x:f>C1226&amp;"d"</x:f>
        <x:v>C6d</x:v>
      </x:c>
      <x:c r="R1226" t="str">
        <x:f>C1226&amp;"p"</x:f>
        <x:v>C6p</x:v>
      </x:c>
      <x:c r="S1226" t="str">
        <x:f>IF(AND(L1226&gt;=H1226+I1226+J1226,M1226&gt;L1226,F1226&lt;&gt;""),"PASS","FAIL")</x:f>
        <x:v>PASS</x:v>
      </x:c>
      <x:c r="T1226" t="n">
        <x:v>1</x:v>
      </x:c>
      <x:c r="U1226" t="str">
        <x:v>pickup_after_delivery_completion_plus_usage_lag</x:v>
      </x:c>
    </x:row>
    <x:row r="1227">
      <x:c r="A1227" t="str">
        <x:v>Set2_100-5-3</x:v>
      </x:c>
      <x:c r="B1227" t="str">
        <x:v>short_same_day</x:v>
      </x:c>
      <x:c r="C1227" t="str">
        <x:v>C7</x:v>
      </x:c>
      <x:c r="D1227" s="59" t="n">
        <x:v>3</x:v>
      </x:c>
      <x:c r="E1227" s="59" t="n">
        <x:v>21</x:v>
      </x:c>
      <x:c r="F1227" s="59" t="str">
        <x:v>S2</x:v>
      </x:c>
      <x:c r="G1227" s="59" t="n">
        <x:v>106</x:v>
      </x:c>
      <x:c r="H1227" s="59" t="n">
        <x:v>118</x:v>
      </x:c>
      <x:c r="I1227" s="59" t="n">
        <x:v>10</x:v>
      </x:c>
      <x:c r="J1227" s="60" t="n">
        <x:f>'参数'!$C$4</x:f>
        <x:v>120</x:v>
      </x:c>
      <x:c r="K1227" s="60" t="n">
        <x:f>'参数'!$D$4</x:f>
        <x:v>180</x:v>
      </x:c>
      <x:c r="L1227" s="60" t="n">
        <x:f>H1227+I1227+J1227</x:f>
        <x:v>248</x:v>
      </x:c>
      <x:c r="M1227" s="60" t="n">
        <x:f>L1227+K1227</x:f>
        <x:v>428</x:v>
      </x:c>
      <x:c r="N1227" s="60" t="n">
        <x:f>'参数'!$B$10</x:f>
        <x:v>1</x:v>
      </x:c>
      <x:c r="O1227" s="60" t="n">
        <x:f>N1227*'参数'!$B$11</x:f>
        <x:v>2</x:v>
      </x:c>
      <x:c r="P1227" s="60" t="n">
        <x:f>N1227*'参数'!$B$12</x:f>
        <x:v>1</x:v>
      </x:c>
      <x:c r="Q1227" t="str">
        <x:f>C1227&amp;"d"</x:f>
        <x:v>C7d</x:v>
      </x:c>
      <x:c r="R1227" t="str">
        <x:f>C1227&amp;"p"</x:f>
        <x:v>C7p</x:v>
      </x:c>
      <x:c r="S1227" t="str">
        <x:f>IF(AND(L1227&gt;=H1227+I1227+J1227,M1227&gt;L1227,F1227&lt;&gt;""),"PASS","FAIL")</x:f>
        <x:v>PASS</x:v>
      </x:c>
      <x:c r="T1227" t="n">
        <x:v>10</x:v>
      </x:c>
      <x:c r="U1227" t="str">
        <x:v>pickup_after_delivery_completion_plus_usage_lag</x:v>
      </x:c>
    </x:row>
    <x:row r="1228">
      <x:c r="A1228" t="str">
        <x:v>Set2_100-5-3</x:v>
      </x:c>
      <x:c r="B1228" t="str">
        <x:v>short_same_day</x:v>
      </x:c>
      <x:c r="C1228" t="str">
        <x:v>C8</x:v>
      </x:c>
      <x:c r="D1228" s="59" t="n">
        <x:v>25</x:v>
      </x:c>
      <x:c r="E1228" s="59" t="n">
        <x:v>1</x:v>
      </x:c>
      <x:c r="F1228" s="59" t="str">
        <x:v>S3</x:v>
      </x:c>
      <x:c r="G1228" s="59" t="n">
        <x:v>195</x:v>
      </x:c>
      <x:c r="H1228" s="59" t="n">
        <x:v>205</x:v>
      </x:c>
      <x:c r="I1228" s="59" t="n">
        <x:v>10</x:v>
      </x:c>
      <x:c r="J1228" s="60" t="n">
        <x:f>'参数'!$C$4</x:f>
        <x:v>120</x:v>
      </x:c>
      <x:c r="K1228" s="60" t="n">
        <x:f>'参数'!$D$4</x:f>
        <x:v>180</x:v>
      </x:c>
      <x:c r="L1228" s="60" t="n">
        <x:f>H1228+I1228+J1228</x:f>
        <x:v>335</x:v>
      </x:c>
      <x:c r="M1228" s="60" t="n">
        <x:f>L1228+K1228</x:f>
        <x:v>515</x:v>
      </x:c>
      <x:c r="N1228" s="60" t="n">
        <x:f>'参数'!$B$10</x:f>
        <x:v>1</x:v>
      </x:c>
      <x:c r="O1228" s="60" t="n">
        <x:f>N1228*'参数'!$B$11</x:f>
        <x:v>2</x:v>
      </x:c>
      <x:c r="P1228" s="60" t="n">
        <x:f>N1228*'参数'!$B$12</x:f>
        <x:v>1</x:v>
      </x:c>
      <x:c r="Q1228" t="str">
        <x:f>C1228&amp;"d"</x:f>
        <x:v>C8d</x:v>
      </x:c>
      <x:c r="R1228" t="str">
        <x:f>C1228&amp;"p"</x:f>
        <x:v>C8p</x:v>
      </x:c>
      <x:c r="S1228" t="str">
        <x:f>IF(AND(L1228&gt;=H1228+I1228+J1228,M1228&gt;L1228,F1228&lt;&gt;""),"PASS","FAIL")</x:f>
        <x:v>PASS</x:v>
      </x:c>
      <x:c r="T1228" t="n">
        <x:v>3</x:v>
      </x:c>
      <x:c r="U1228" t="str">
        <x:v>pickup_after_delivery_completion_plus_usage_lag</x:v>
      </x:c>
    </x:row>
    <x:row r="1229">
      <x:c r="A1229" t="str">
        <x:v>Set2_100-5-3</x:v>
      </x:c>
      <x:c r="B1229" t="str">
        <x:v>short_same_day</x:v>
      </x:c>
      <x:c r="C1229" t="str">
        <x:v>C9</x:v>
      </x:c>
      <x:c r="D1229" s="59" t="n">
        <x:v>15</x:v>
      </x:c>
      <x:c r="E1229" s="59" t="n">
        <x:v>8</x:v>
      </x:c>
      <x:c r="F1229" s="59" t="str">
        <x:v>S0</x:v>
      </x:c>
      <x:c r="G1229" s="59" t="n">
        <x:v>274</x:v>
      </x:c>
      <x:c r="H1229" s="59" t="n">
        <x:v>290</x:v>
      </x:c>
      <x:c r="I1229" s="59" t="n">
        <x:v>10</x:v>
      </x:c>
      <x:c r="J1229" s="60" t="n">
        <x:f>'参数'!$C$4</x:f>
        <x:v>120</x:v>
      </x:c>
      <x:c r="K1229" s="60" t="n">
        <x:f>'参数'!$D$4</x:f>
        <x:v>180</x:v>
      </x:c>
      <x:c r="L1229" s="60" t="n">
        <x:f>H1229+I1229+J1229</x:f>
        <x:v>420</x:v>
      </x:c>
      <x:c r="M1229" s="60" t="n">
        <x:f>L1229+K1229</x:f>
        <x:v>600</x:v>
      </x:c>
      <x:c r="N1229" s="60" t="n">
        <x:f>'参数'!$B$10</x:f>
        <x:v>1</x:v>
      </x:c>
      <x:c r="O1229" s="60" t="n">
        <x:f>N1229*'参数'!$B$11</x:f>
        <x:v>2</x:v>
      </x:c>
      <x:c r="P1229" s="60" t="n">
        <x:f>N1229*'参数'!$B$12</x:f>
        <x:v>1</x:v>
      </x:c>
      <x:c r="Q1229" t="str">
        <x:f>C1229&amp;"d"</x:f>
        <x:v>C9d</x:v>
      </x:c>
      <x:c r="R1229" t="str">
        <x:f>C1229&amp;"p"</x:f>
        <x:v>C9p</x:v>
      </x:c>
      <x:c r="S1229" t="str">
        <x:f>IF(AND(L1229&gt;=H1229+I1229+J1229,M1229&gt;L1229,F1229&lt;&gt;""),"PASS","FAIL")</x:f>
        <x:v>PASS</x:v>
      </x:c>
      <x:c r="T1229" t="n">
        <x:v>1</x:v>
      </x:c>
      <x:c r="U1229" t="str">
        <x:v>pickup_after_delivery_completion_plus_usage_lag</x:v>
      </x:c>
    </x:row>
    <x:row r="1230">
      <x:c r="A1230" t="str">
        <x:v>Set2_100-5-3</x:v>
      </x:c>
      <x:c r="B1230" t="str">
        <x:v>short_same_day</x:v>
      </x:c>
      <x:c r="C1230" t="str">
        <x:v>C10</x:v>
      </x:c>
      <x:c r="D1230" s="59" t="n">
        <x:v>2</x:v>
      </x:c>
      <x:c r="E1230" s="59" t="n">
        <x:v>20</x:v>
      </x:c>
      <x:c r="F1230" s="59" t="str">
        <x:v>S2</x:v>
      </x:c>
      <x:c r="G1230" s="59" t="n">
        <x:v>263</x:v>
      </x:c>
      <x:c r="H1230" s="59" t="n">
        <x:v>277</x:v>
      </x:c>
      <x:c r="I1230" s="59" t="n">
        <x:v>10</x:v>
      </x:c>
      <x:c r="J1230" s="60" t="n">
        <x:f>'参数'!$C$4</x:f>
        <x:v>120</x:v>
      </x:c>
      <x:c r="K1230" s="60" t="n">
        <x:f>'参数'!$D$4</x:f>
        <x:v>180</x:v>
      </x:c>
      <x:c r="L1230" s="60" t="n">
        <x:f>H1230+I1230+J1230</x:f>
        <x:v>407</x:v>
      </x:c>
      <x:c r="M1230" s="60" t="n">
        <x:f>L1230+K1230</x:f>
        <x:v>587</x:v>
      </x:c>
      <x:c r="N1230" s="60" t="n">
        <x:f>'参数'!$B$10</x:f>
        <x:v>1</x:v>
      </x:c>
      <x:c r="O1230" s="60" t="n">
        <x:f>N1230*'参数'!$B$11</x:f>
        <x:v>2</x:v>
      </x:c>
      <x:c r="P1230" s="60" t="n">
        <x:f>N1230*'参数'!$B$12</x:f>
        <x:v>1</x:v>
      </x:c>
      <x:c r="Q1230" t="str">
        <x:f>C1230&amp;"d"</x:f>
        <x:v>C10d</x:v>
      </x:c>
      <x:c r="R1230" t="str">
        <x:f>C1230&amp;"p"</x:f>
        <x:v>C10p</x:v>
      </x:c>
      <x:c r="S1230" t="str">
        <x:f>IF(AND(L1230&gt;=H1230+I1230+J1230,M1230&gt;L1230,F1230&lt;&gt;""),"PASS","FAIL")</x:f>
        <x:v>PASS</x:v>
      </x:c>
      <x:c r="T1230" t="n">
        <x:v>10</x:v>
      </x:c>
      <x:c r="U1230" t="str">
        <x:v>pickup_after_delivery_completion_plus_usage_lag</x:v>
      </x:c>
    </x:row>
    <x:row r="1231">
      <x:c r="A1231" t="str">
        <x:v>Set2_100-5-3</x:v>
      </x:c>
      <x:c r="B1231" t="str">
        <x:v>short_same_day</x:v>
      </x:c>
      <x:c r="C1231" t="str">
        <x:v>C11</x:v>
      </x:c>
      <x:c r="D1231" s="59" t="n">
        <x:v>19</x:v>
      </x:c>
      <x:c r="E1231" s="59" t="n">
        <x:v>8</x:v>
      </x:c>
      <x:c r="F1231" s="59" t="str">
        <x:v>S3</x:v>
      </x:c>
      <x:c r="G1231" s="59" t="n">
        <x:v>329</x:v>
      </x:c>
      <x:c r="H1231" s="59" t="n">
        <x:v>349</x:v>
      </x:c>
      <x:c r="I1231" s="59" t="n">
        <x:v>10</x:v>
      </x:c>
      <x:c r="J1231" s="60" t="n">
        <x:f>'参数'!$C$4</x:f>
        <x:v>120</x:v>
      </x:c>
      <x:c r="K1231" s="60" t="n">
        <x:f>'参数'!$D$4</x:f>
        <x:v>180</x:v>
      </x:c>
      <x:c r="L1231" s="60" t="n">
        <x:f>H1231+I1231+J1231</x:f>
        <x:v>479</x:v>
      </x:c>
      <x:c r="M1231" s="60" t="n">
        <x:f>L1231+K1231</x:f>
        <x:v>659</x:v>
      </x:c>
      <x:c r="N1231" s="60" t="n">
        <x:f>'参数'!$B$10</x:f>
        <x:v>1</x:v>
      </x:c>
      <x:c r="O1231" s="60" t="n">
        <x:f>N1231*'参数'!$B$11</x:f>
        <x:v>2</x:v>
      </x:c>
      <x:c r="P1231" s="60" t="n">
        <x:f>N1231*'参数'!$B$12</x:f>
        <x:v>1</x:v>
      </x:c>
      <x:c r="Q1231" t="str">
        <x:f>C1231&amp;"d"</x:f>
        <x:v>C11d</x:v>
      </x:c>
      <x:c r="R1231" t="str">
        <x:f>C1231&amp;"p"</x:f>
        <x:v>C11p</x:v>
      </x:c>
      <x:c r="S1231" t="str">
        <x:f>IF(AND(L1231&gt;=H1231+I1231+J1231,M1231&gt;L1231,F1231&lt;&gt;""),"PASS","FAIL")</x:f>
        <x:v>PASS</x:v>
      </x:c>
      <x:c r="T1231" t="n">
        <x:v>8</x:v>
      </x:c>
      <x:c r="U1231" t="str">
        <x:v>pickup_after_delivery_completion_plus_usage_lag</x:v>
      </x:c>
    </x:row>
    <x:row r="1232">
      <x:c r="A1232" t="str">
        <x:v>Set2_100-5-3</x:v>
      </x:c>
      <x:c r="B1232" t="str">
        <x:v>short_same_day</x:v>
      </x:c>
      <x:c r="C1232" t="str">
        <x:v>C12</x:v>
      </x:c>
      <x:c r="D1232" s="59" t="n">
        <x:v>17</x:v>
      </x:c>
      <x:c r="E1232" s="59" t="n">
        <x:v>6</x:v>
      </x:c>
      <x:c r="F1232" s="59" t="str">
        <x:v>S3</x:v>
      </x:c>
      <x:c r="G1232" s="59" t="n">
        <x:v>189</x:v>
      </x:c>
      <x:c r="H1232" s="59" t="n">
        <x:v>227</x:v>
      </x:c>
      <x:c r="I1232" s="59" t="n">
        <x:v>10</x:v>
      </x:c>
      <x:c r="J1232" s="60" t="n">
        <x:f>'参数'!$C$4</x:f>
        <x:v>120</x:v>
      </x:c>
      <x:c r="K1232" s="60" t="n">
        <x:f>'参数'!$D$4</x:f>
        <x:v>180</x:v>
      </x:c>
      <x:c r="L1232" s="60" t="n">
        <x:f>H1232+I1232+J1232</x:f>
        <x:v>357</x:v>
      </x:c>
      <x:c r="M1232" s="60" t="n">
        <x:f>L1232+K1232</x:f>
        <x:v>537</x:v>
      </x:c>
      <x:c r="N1232" s="60" t="n">
        <x:f>'参数'!$B$10</x:f>
        <x:v>1</x:v>
      </x:c>
      <x:c r="O1232" s="60" t="n">
        <x:f>N1232*'参数'!$B$11</x:f>
        <x:v>2</x:v>
      </x:c>
      <x:c r="P1232" s="60" t="n">
        <x:f>N1232*'参数'!$B$12</x:f>
        <x:v>1</x:v>
      </x:c>
      <x:c r="Q1232" t="str">
        <x:f>C1232&amp;"d"</x:f>
        <x:v>C12d</x:v>
      </x:c>
      <x:c r="R1232" t="str">
        <x:f>C1232&amp;"p"</x:f>
        <x:v>C12p</x:v>
      </x:c>
      <x:c r="S1232" t="str">
        <x:f>IF(AND(L1232&gt;=H1232+I1232+J1232,M1232&gt;L1232,F1232&lt;&gt;""),"PASS","FAIL")</x:f>
        <x:v>PASS</x:v>
      </x:c>
      <x:c r="T1232" t="n">
        <x:v>4</x:v>
      </x:c>
      <x:c r="U1232" t="str">
        <x:v>pickup_after_delivery_completion_plus_usage_lag</x:v>
      </x:c>
    </x:row>
    <x:row r="1233">
      <x:c r="A1233" t="str">
        <x:v>Set2_100-5-3</x:v>
      </x:c>
      <x:c r="B1233" t="str">
        <x:v>short_same_day</x:v>
      </x:c>
      <x:c r="C1233" t="str">
        <x:v>C13</x:v>
      </x:c>
      <x:c r="D1233" s="59" t="n">
        <x:v>3</x:v>
      </x:c>
      <x:c r="E1233" s="59" t="n">
        <x:v>2</x:v>
      </x:c>
      <x:c r="F1233" s="59" t="str">
        <x:v>S0</x:v>
      </x:c>
      <x:c r="G1233" s="59" t="n">
        <x:v>145</x:v>
      </x:c>
      <x:c r="H1233" s="59" t="n">
        <x:v>161</x:v>
      </x:c>
      <x:c r="I1233" s="59" t="n">
        <x:v>10</x:v>
      </x:c>
      <x:c r="J1233" s="60" t="n">
        <x:f>'参数'!$C$4</x:f>
        <x:v>120</x:v>
      </x:c>
      <x:c r="K1233" s="60" t="n">
        <x:f>'参数'!$D$4</x:f>
        <x:v>180</x:v>
      </x:c>
      <x:c r="L1233" s="60" t="n">
        <x:f>H1233+I1233+J1233</x:f>
        <x:v>291</x:v>
      </x:c>
      <x:c r="M1233" s="60" t="n">
        <x:f>L1233+K1233</x:f>
        <x:v>471</x:v>
      </x:c>
      <x:c r="N1233" s="60" t="n">
        <x:f>'参数'!$B$10</x:f>
        <x:v>1</x:v>
      </x:c>
      <x:c r="O1233" s="60" t="n">
        <x:f>N1233*'参数'!$B$11</x:f>
        <x:v>2</x:v>
      </x:c>
      <x:c r="P1233" s="60" t="n">
        <x:f>N1233*'参数'!$B$12</x:f>
        <x:v>1</x:v>
      </x:c>
      <x:c r="Q1233" t="str">
        <x:f>C1233&amp;"d"</x:f>
        <x:v>C13d</x:v>
      </x:c>
      <x:c r="R1233" t="str">
        <x:f>C1233&amp;"p"</x:f>
        <x:v>C13p</x:v>
      </x:c>
      <x:c r="S1233" t="str">
        <x:f>IF(AND(L1233&gt;=H1233+I1233+J1233,M1233&gt;L1233,F1233&lt;&gt;""),"PASS","FAIL")</x:f>
        <x:v>PASS</x:v>
      </x:c>
      <x:c r="T1233" t="n">
        <x:v>2</x:v>
      </x:c>
      <x:c r="U1233" t="str">
        <x:v>pickup_after_delivery_completion_plus_usage_lag</x:v>
      </x:c>
    </x:row>
    <x:row r="1234">
      <x:c r="A1234" t="str">
        <x:v>Set2_100-5-3</x:v>
      </x:c>
      <x:c r="B1234" t="str">
        <x:v>short_same_day</x:v>
      </x:c>
      <x:c r="C1234" t="str">
        <x:v>C14</x:v>
      </x:c>
      <x:c r="D1234" s="59" t="n">
        <x:v>12</x:v>
      </x:c>
      <x:c r="E1234" s="59" t="n">
        <x:v>6</x:v>
      </x:c>
      <x:c r="F1234" s="59" t="str">
        <x:v>S0</x:v>
      </x:c>
      <x:c r="G1234" s="59" t="n">
        <x:v>283</x:v>
      </x:c>
      <x:c r="H1234" s="59" t="n">
        <x:v>297</x:v>
      </x:c>
      <x:c r="I1234" s="59" t="n">
        <x:v>10</x:v>
      </x:c>
      <x:c r="J1234" s="60" t="n">
        <x:f>'参数'!$C$4</x:f>
        <x:v>120</x:v>
      </x:c>
      <x:c r="K1234" s="60" t="n">
        <x:f>'参数'!$D$4</x:f>
        <x:v>180</x:v>
      </x:c>
      <x:c r="L1234" s="60" t="n">
        <x:f>H1234+I1234+J1234</x:f>
        <x:v>427</x:v>
      </x:c>
      <x:c r="M1234" s="60" t="n">
        <x:f>L1234+K1234</x:f>
        <x:v>607</x:v>
      </x:c>
      <x:c r="N1234" s="60" t="n">
        <x:f>'参数'!$B$10</x:f>
        <x:v>1</x:v>
      </x:c>
      <x:c r="O1234" s="60" t="n">
        <x:f>N1234*'参数'!$B$11</x:f>
        <x:v>2</x:v>
      </x:c>
      <x:c r="P1234" s="60" t="n">
        <x:f>N1234*'参数'!$B$12</x:f>
        <x:v>1</x:v>
      </x:c>
      <x:c r="Q1234" t="str">
        <x:f>C1234&amp;"d"</x:f>
        <x:v>C14d</x:v>
      </x:c>
      <x:c r="R1234" t="str">
        <x:f>C1234&amp;"p"</x:f>
        <x:v>C14p</x:v>
      </x:c>
      <x:c r="S1234" t="str">
        <x:f>IF(AND(L1234&gt;=H1234+I1234+J1234,M1234&gt;L1234,F1234&lt;&gt;""),"PASS","FAIL")</x:f>
        <x:v>PASS</x:v>
      </x:c>
      <x:c r="T1234" t="n">
        <x:v>9</x:v>
      </x:c>
      <x:c r="U1234" t="str">
        <x:v>pickup_after_delivery_completion_plus_usage_lag</x:v>
      </x:c>
    </x:row>
    <x:row r="1235">
      <x:c r="A1235" t="str">
        <x:v>Set2_100-5-3</x:v>
      </x:c>
      <x:c r="B1235" t="str">
        <x:v>short_same_day</x:v>
      </x:c>
      <x:c r="C1235" t="str">
        <x:v>C15</x:v>
      </x:c>
      <x:c r="D1235" s="59" t="n">
        <x:v>9</x:v>
      </x:c>
      <x:c r="E1235" s="59" t="n">
        <x:v>2</x:v>
      </x:c>
      <x:c r="F1235" s="59" t="str">
        <x:v>S0</x:v>
      </x:c>
      <x:c r="G1235" s="59" t="n">
        <x:v>577</x:v>
      </x:c>
      <x:c r="H1235" s="59" t="n">
        <x:v>607</x:v>
      </x:c>
      <x:c r="I1235" s="59" t="n">
        <x:v>10</x:v>
      </x:c>
      <x:c r="J1235" s="60" t="n">
        <x:f>'参数'!$C$4</x:f>
        <x:v>120</x:v>
      </x:c>
      <x:c r="K1235" s="60" t="n">
        <x:f>'参数'!$D$4</x:f>
        <x:v>180</x:v>
      </x:c>
      <x:c r="L1235" s="60" t="n">
        <x:f>H1235+I1235+J1235</x:f>
        <x:v>737</x:v>
      </x:c>
      <x:c r="M1235" s="60" t="n">
        <x:f>L1235+K1235</x:f>
        <x:v>917</x:v>
      </x:c>
      <x:c r="N1235" s="60" t="n">
        <x:f>'参数'!$B$10</x:f>
        <x:v>1</x:v>
      </x:c>
      <x:c r="O1235" s="60" t="n">
        <x:f>N1235*'参数'!$B$11</x:f>
        <x:v>2</x:v>
      </x:c>
      <x:c r="P1235" s="60" t="n">
        <x:f>N1235*'参数'!$B$12</x:f>
        <x:v>1</x:v>
      </x:c>
      <x:c r="Q1235" t="str">
        <x:f>C1235&amp;"d"</x:f>
        <x:v>C15d</x:v>
      </x:c>
      <x:c r="R1235" t="str">
        <x:f>C1235&amp;"p"</x:f>
        <x:v>C15p</x:v>
      </x:c>
      <x:c r="S1235" t="str">
        <x:f>IF(AND(L1235&gt;=H1235+I1235+J1235,M1235&gt;L1235,F1235&lt;&gt;""),"PASS","FAIL")</x:f>
        <x:v>PASS</x:v>
      </x:c>
      <x:c r="T1235" t="n">
        <x:v>3</x:v>
      </x:c>
      <x:c r="U1235" t="str">
        <x:v>pickup_after_delivery_completion_plus_usage_lag</x:v>
      </x:c>
    </x:row>
    <x:row r="1236">
      <x:c r="A1236" t="str">
        <x:v>Set2_100-5-3</x:v>
      </x:c>
      <x:c r="B1236" t="str">
        <x:v>short_same_day</x:v>
      </x:c>
      <x:c r="C1236" t="str">
        <x:v>C16</x:v>
      </x:c>
      <x:c r="D1236" s="59" t="n">
        <x:v>7</x:v>
      </x:c>
      <x:c r="E1236" s="59" t="n">
        <x:v>9</x:v>
      </x:c>
      <x:c r="F1236" s="59" t="str">
        <x:v>S0</x:v>
      </x:c>
      <x:c r="G1236" s="59" t="n">
        <x:v>399</x:v>
      </x:c>
      <x:c r="H1236" s="59" t="n">
        <x:v>437</x:v>
      </x:c>
      <x:c r="I1236" s="59" t="n">
        <x:v>10</x:v>
      </x:c>
      <x:c r="J1236" s="60" t="n">
        <x:f>'参数'!$C$4</x:f>
        <x:v>120</x:v>
      </x:c>
      <x:c r="K1236" s="60" t="n">
        <x:f>'参数'!$D$4</x:f>
        <x:v>180</x:v>
      </x:c>
      <x:c r="L1236" s="60" t="n">
        <x:f>H1236+I1236+J1236</x:f>
        <x:v>567</x:v>
      </x:c>
      <x:c r="M1236" s="60" t="n">
        <x:f>L1236+K1236</x:f>
        <x:v>747</x:v>
      </x:c>
      <x:c r="N1236" s="60" t="n">
        <x:f>'参数'!$B$10</x:f>
        <x:v>1</x:v>
      </x:c>
      <x:c r="O1236" s="60" t="n">
        <x:f>N1236*'参数'!$B$11</x:f>
        <x:v>2</x:v>
      </x:c>
      <x:c r="P1236" s="60" t="n">
        <x:f>N1236*'参数'!$B$12</x:f>
        <x:v>1</x:v>
      </x:c>
      <x:c r="Q1236" t="str">
        <x:f>C1236&amp;"d"</x:f>
        <x:v>C16d</x:v>
      </x:c>
      <x:c r="R1236" t="str">
        <x:f>C1236&amp;"p"</x:f>
        <x:v>C16p</x:v>
      </x:c>
      <x:c r="S1236" t="str">
        <x:f>IF(AND(L1236&gt;=H1236+I1236+J1236,M1236&gt;L1236,F1236&lt;&gt;""),"PASS","FAIL")</x:f>
        <x:v>PASS</x:v>
      </x:c>
      <x:c r="T1236" t="n">
        <x:v>13</x:v>
      </x:c>
      <x:c r="U1236" t="str">
        <x:v>pickup_after_delivery_completion_plus_usage_lag</x:v>
      </x:c>
    </x:row>
    <x:row r="1237">
      <x:c r="A1237" t="str">
        <x:v>Set2_100-5-3</x:v>
      </x:c>
      <x:c r="B1237" t="str">
        <x:v>short_same_day</x:v>
      </x:c>
      <x:c r="C1237" t="str">
        <x:v>C17</x:v>
      </x:c>
      <x:c r="D1237" s="59" t="n">
        <x:v>2</x:v>
      </x:c>
      <x:c r="E1237" s="59" t="n">
        <x:v>18</x:v>
      </x:c>
      <x:c r="F1237" s="59" t="str">
        <x:v>S2</x:v>
      </x:c>
      <x:c r="G1237" s="59" t="n">
        <x:v>174</x:v>
      </x:c>
      <x:c r="H1237" s="59" t="n">
        <x:v>184</x:v>
      </x:c>
      <x:c r="I1237" s="59" t="n">
        <x:v>10</x:v>
      </x:c>
      <x:c r="J1237" s="60" t="n">
        <x:f>'参数'!$C$4</x:f>
        <x:v>120</x:v>
      </x:c>
      <x:c r="K1237" s="60" t="n">
        <x:f>'参数'!$D$4</x:f>
        <x:v>180</x:v>
      </x:c>
      <x:c r="L1237" s="60" t="n">
        <x:f>H1237+I1237+J1237</x:f>
        <x:v>314</x:v>
      </x:c>
      <x:c r="M1237" s="60" t="n">
        <x:f>L1237+K1237</x:f>
        <x:v>494</x:v>
      </x:c>
      <x:c r="N1237" s="60" t="n">
        <x:f>'参数'!$B$10</x:f>
        <x:v>1</x:v>
      </x:c>
      <x:c r="O1237" s="60" t="n">
        <x:f>N1237*'参数'!$B$11</x:f>
        <x:v>2</x:v>
      </x:c>
      <x:c r="P1237" s="60" t="n">
        <x:f>N1237*'参数'!$B$12</x:f>
        <x:v>1</x:v>
      </x:c>
      <x:c r="Q1237" t="str">
        <x:f>C1237&amp;"d"</x:f>
        <x:v>C17d</x:v>
      </x:c>
      <x:c r="R1237" t="str">
        <x:f>C1237&amp;"p"</x:f>
        <x:v>C17p</x:v>
      </x:c>
      <x:c r="S1237" t="str">
        <x:f>IF(AND(L1237&gt;=H1237+I1237+J1237,M1237&gt;L1237,F1237&lt;&gt;""),"PASS","FAIL")</x:f>
        <x:v>PASS</x:v>
      </x:c>
      <x:c r="T1237" t="n">
        <x:v>0</x:v>
      </x:c>
      <x:c r="U1237" t="str">
        <x:v>pickup_after_delivery_completion_plus_usage_lag</x:v>
      </x:c>
    </x:row>
    <x:row r="1238">
      <x:c r="A1238" t="str">
        <x:v>Set2_100-5-3</x:v>
      </x:c>
      <x:c r="B1238" t="str">
        <x:v>short_same_day</x:v>
      </x:c>
      <x:c r="C1238" t="str">
        <x:v>C18</x:v>
      </x:c>
      <x:c r="D1238" s="59" t="n">
        <x:v>1</x:v>
      </x:c>
      <x:c r="E1238" s="59" t="n">
        <x:v>9</x:v>
      </x:c>
      <x:c r="F1238" s="59" t="str">
        <x:v>S0</x:v>
      </x:c>
      <x:c r="G1238" s="59" t="n">
        <x:v>475</x:v>
      </x:c>
      <x:c r="H1238" s="59" t="n">
        <x:v>487</x:v>
      </x:c>
      <x:c r="I1238" s="59" t="n">
        <x:v>10</x:v>
      </x:c>
      <x:c r="J1238" s="60" t="n">
        <x:f>'参数'!$C$4</x:f>
        <x:v>120</x:v>
      </x:c>
      <x:c r="K1238" s="60" t="n">
        <x:f>'参数'!$D$4</x:f>
        <x:v>180</x:v>
      </x:c>
      <x:c r="L1238" s="60" t="n">
        <x:f>H1238+I1238+J1238</x:f>
        <x:v>617</x:v>
      </x:c>
      <x:c r="M1238" s="60" t="n">
        <x:f>L1238+K1238</x:f>
        <x:v>797</x:v>
      </x:c>
      <x:c r="N1238" s="60" t="n">
        <x:f>'参数'!$B$10</x:f>
        <x:v>1</x:v>
      </x:c>
      <x:c r="O1238" s="60" t="n">
        <x:f>N1238*'参数'!$B$11</x:f>
        <x:v>2</x:v>
      </x:c>
      <x:c r="P1238" s="60" t="n">
        <x:f>N1238*'参数'!$B$12</x:f>
        <x:v>1</x:v>
      </x:c>
      <x:c r="Q1238" t="str">
        <x:f>C1238&amp;"d"</x:f>
        <x:v>C18d</x:v>
      </x:c>
      <x:c r="R1238" t="str">
        <x:f>C1238&amp;"p"</x:f>
        <x:v>C18p</x:v>
      </x:c>
      <x:c r="S1238" t="str">
        <x:f>IF(AND(L1238&gt;=H1238+I1238+J1238,M1238&gt;L1238,F1238&lt;&gt;""),"PASS","FAIL")</x:f>
        <x:v>PASS</x:v>
      </x:c>
      <x:c r="T1238" t="n">
        <x:v>12</x:v>
      </x:c>
      <x:c r="U1238" t="str">
        <x:v>pickup_after_delivery_completion_plus_usage_lag</x:v>
      </x:c>
    </x:row>
    <x:row r="1239">
      <x:c r="A1239" t="str">
        <x:v>Set2_100-5-3</x:v>
      </x:c>
      <x:c r="B1239" t="str">
        <x:v>short_same_day</x:v>
      </x:c>
      <x:c r="C1239" t="str">
        <x:v>C19</x:v>
      </x:c>
      <x:c r="D1239" s="59" t="n">
        <x:v>12</x:v>
      </x:c>
      <x:c r="E1239" s="59" t="n">
        <x:v>18</x:v>
      </x:c>
      <x:c r="F1239" s="59" t="str">
        <x:v>S0</x:v>
      </x:c>
      <x:c r="G1239" s="59" t="n">
        <x:v>112</x:v>
      </x:c>
      <x:c r="H1239" s="59" t="n">
        <x:v>144</x:v>
      </x:c>
      <x:c r="I1239" s="59" t="n">
        <x:v>10</x:v>
      </x:c>
      <x:c r="J1239" s="60" t="n">
        <x:f>'参数'!$C$4</x:f>
        <x:v>120</x:v>
      </x:c>
      <x:c r="K1239" s="60" t="n">
        <x:f>'参数'!$D$4</x:f>
        <x:v>180</x:v>
      </x:c>
      <x:c r="L1239" s="60" t="n">
        <x:f>H1239+I1239+J1239</x:f>
        <x:v>274</x:v>
      </x:c>
      <x:c r="M1239" s="60" t="n">
        <x:f>L1239+K1239</x:f>
        <x:v>454</x:v>
      </x:c>
      <x:c r="N1239" s="60" t="n">
        <x:f>'参数'!$B$10</x:f>
        <x:v>1</x:v>
      </x:c>
      <x:c r="O1239" s="60" t="n">
        <x:f>N1239*'参数'!$B$11</x:f>
        <x:v>2</x:v>
      </x:c>
      <x:c r="P1239" s="60" t="n">
        <x:f>N1239*'参数'!$B$12</x:f>
        <x:v>1</x:v>
      </x:c>
      <x:c r="Q1239" t="str">
        <x:f>C1239&amp;"d"</x:f>
        <x:v>C19d</x:v>
      </x:c>
      <x:c r="R1239" t="str">
        <x:f>C1239&amp;"p"</x:f>
        <x:v>C19p</x:v>
      </x:c>
      <x:c r="S1239" t="str">
        <x:f>IF(AND(L1239&gt;=H1239+I1239+J1239,M1239&gt;L1239,F1239&lt;&gt;""),"PASS","FAIL")</x:f>
        <x:v>PASS</x:v>
      </x:c>
      <x:c r="T1239" t="n">
        <x:v>10</x:v>
      </x:c>
      <x:c r="U1239" t="str">
        <x:v>pickup_after_delivery_completion_plus_usage_lag</x:v>
      </x:c>
    </x:row>
    <x:row r="1240">
      <x:c r="A1240" t="str">
        <x:v>Set2_100-5-3</x:v>
      </x:c>
      <x:c r="B1240" t="str">
        <x:v>short_same_day</x:v>
      </x:c>
      <x:c r="C1240" t="str">
        <x:v>C20</x:v>
      </x:c>
      <x:c r="D1240" s="59" t="n">
        <x:v>6</x:v>
      </x:c>
      <x:c r="E1240" s="59" t="n">
        <x:v>12</x:v>
      </x:c>
      <x:c r="F1240" s="59" t="str">
        <x:v>S0</x:v>
      </x:c>
      <x:c r="G1240" s="59" t="n">
        <x:v>148</x:v>
      </x:c>
      <x:c r="H1240" s="59" t="n">
        <x:v>170</x:v>
      </x:c>
      <x:c r="I1240" s="59" t="n">
        <x:v>10</x:v>
      </x:c>
      <x:c r="J1240" s="60" t="n">
        <x:f>'参数'!$C$4</x:f>
        <x:v>120</x:v>
      </x:c>
      <x:c r="K1240" s="60" t="n">
        <x:f>'参数'!$D$4</x:f>
        <x:v>180</x:v>
      </x:c>
      <x:c r="L1240" s="60" t="n">
        <x:f>H1240+I1240+J1240</x:f>
        <x:v>300</x:v>
      </x:c>
      <x:c r="M1240" s="60" t="n">
        <x:f>L1240+K1240</x:f>
        <x:v>480</x:v>
      </x:c>
      <x:c r="N1240" s="60" t="n">
        <x:f>'参数'!$B$10</x:f>
        <x:v>1</x:v>
      </x:c>
      <x:c r="O1240" s="60" t="n">
        <x:f>N1240*'参数'!$B$11</x:f>
        <x:v>2</x:v>
      </x:c>
      <x:c r="P1240" s="60" t="n">
        <x:f>N1240*'参数'!$B$12</x:f>
        <x:v>1</x:v>
      </x:c>
      <x:c r="Q1240" t="str">
        <x:f>C1240&amp;"d"</x:f>
        <x:v>C20d</x:v>
      </x:c>
      <x:c r="R1240" t="str">
        <x:f>C1240&amp;"p"</x:f>
        <x:v>C20p</x:v>
      </x:c>
      <x:c r="S1240" t="str">
        <x:f>IF(AND(L1240&gt;=H1240+I1240+J1240,M1240&gt;L1240,F1240&lt;&gt;""),"PASS","FAIL")</x:f>
        <x:v>PASS</x:v>
      </x:c>
      <x:c r="T1240" t="n">
        <x:v>10</x:v>
      </x:c>
      <x:c r="U1240" t="str">
        <x:v>pickup_after_delivery_completion_plus_usage_lag</x:v>
      </x:c>
    </x:row>
    <x:row r="1241">
      <x:c r="A1241" t="str">
        <x:v>Set2_100-5-3</x:v>
      </x:c>
      <x:c r="B1241" t="str">
        <x:v>short_same_day</x:v>
      </x:c>
      <x:c r="C1241" t="str">
        <x:v>C21</x:v>
      </x:c>
      <x:c r="D1241" s="59" t="n">
        <x:v>19</x:v>
      </x:c>
      <x:c r="E1241" s="59" t="n">
        <x:v>8</x:v>
      </x:c>
      <x:c r="F1241" s="59" t="str">
        <x:v>S3</x:v>
      </x:c>
      <x:c r="G1241" s="59" t="n">
        <x:v>415</x:v>
      </x:c>
      <x:c r="H1241" s="59" t="n">
        <x:v>437</x:v>
      </x:c>
      <x:c r="I1241" s="59" t="n">
        <x:v>10</x:v>
      </x:c>
      <x:c r="J1241" s="60" t="n">
        <x:f>'参数'!$C$4</x:f>
        <x:v>120</x:v>
      </x:c>
      <x:c r="K1241" s="60" t="n">
        <x:f>'参数'!$D$4</x:f>
        <x:v>180</x:v>
      </x:c>
      <x:c r="L1241" s="60" t="n">
        <x:f>H1241+I1241+J1241</x:f>
        <x:v>567</x:v>
      </x:c>
      <x:c r="M1241" s="60" t="n">
        <x:f>L1241+K1241</x:f>
        <x:v>747</x:v>
      </x:c>
      <x:c r="N1241" s="60" t="n">
        <x:f>'参数'!$B$10</x:f>
        <x:v>1</x:v>
      </x:c>
      <x:c r="O1241" s="60" t="n">
        <x:f>N1241*'参数'!$B$11</x:f>
        <x:v>2</x:v>
      </x:c>
      <x:c r="P1241" s="60" t="n">
        <x:f>N1241*'参数'!$B$12</x:f>
        <x:v>1</x:v>
      </x:c>
      <x:c r="Q1241" t="str">
        <x:f>C1241&amp;"d"</x:f>
        <x:v>C21d</x:v>
      </x:c>
      <x:c r="R1241" t="str">
        <x:f>C1241&amp;"p"</x:f>
        <x:v>C21p</x:v>
      </x:c>
      <x:c r="S1241" t="str">
        <x:f>IF(AND(L1241&gt;=H1241+I1241+J1241,M1241&gt;L1241,F1241&lt;&gt;""),"PASS","FAIL")</x:f>
        <x:v>PASS</x:v>
      </x:c>
      <x:c r="T1241" t="n">
        <x:v>18</x:v>
      </x:c>
      <x:c r="U1241" t="str">
        <x:v>pickup_after_delivery_completion_plus_usage_lag</x:v>
      </x:c>
    </x:row>
    <x:row r="1242">
      <x:c r="A1242" t="str">
        <x:v>Set2_100-5-3</x:v>
      </x:c>
      <x:c r="B1242" t="str">
        <x:v>short_same_day</x:v>
      </x:c>
      <x:c r="C1242" t="str">
        <x:v>C22</x:v>
      </x:c>
      <x:c r="D1242" s="59" t="n">
        <x:v>4</x:v>
      </x:c>
      <x:c r="E1242" s="59" t="n">
        <x:v>12</x:v>
      </x:c>
      <x:c r="F1242" s="59" t="str">
        <x:v>S0</x:v>
      </x:c>
      <x:c r="G1242" s="59" t="n">
        <x:v>173</x:v>
      </x:c>
      <x:c r="H1242" s="59" t="n">
        <x:v>185</x:v>
      </x:c>
      <x:c r="I1242" s="59" t="n">
        <x:v>10</x:v>
      </x:c>
      <x:c r="J1242" s="60" t="n">
        <x:f>'参数'!$C$4</x:f>
        <x:v>120</x:v>
      </x:c>
      <x:c r="K1242" s="60" t="n">
        <x:f>'参数'!$D$4</x:f>
        <x:v>180</x:v>
      </x:c>
      <x:c r="L1242" s="60" t="n">
        <x:f>H1242+I1242+J1242</x:f>
        <x:v>315</x:v>
      </x:c>
      <x:c r="M1242" s="60" t="n">
        <x:f>L1242+K1242</x:f>
        <x:v>495</x:v>
      </x:c>
      <x:c r="N1242" s="60" t="n">
        <x:f>'参数'!$B$10</x:f>
        <x:v>1</x:v>
      </x:c>
      <x:c r="O1242" s="60" t="n">
        <x:f>N1242*'参数'!$B$11</x:f>
        <x:v>2</x:v>
      </x:c>
      <x:c r="P1242" s="60" t="n">
        <x:f>N1242*'参数'!$B$12</x:f>
        <x:v>1</x:v>
      </x:c>
      <x:c r="Q1242" t="str">
        <x:f>C1242&amp;"d"</x:f>
        <x:v>C22d</x:v>
      </x:c>
      <x:c r="R1242" t="str">
        <x:f>C1242&amp;"p"</x:f>
        <x:v>C22p</x:v>
      </x:c>
      <x:c r="S1242" t="str">
        <x:f>IF(AND(L1242&gt;=H1242+I1242+J1242,M1242&gt;L1242,F1242&lt;&gt;""),"PASS","FAIL")</x:f>
        <x:v>PASS</x:v>
      </x:c>
      <x:c r="T1242" t="n">
        <x:v>9</x:v>
      </x:c>
      <x:c r="U1242" t="str">
        <x:v>pickup_after_delivery_completion_plus_usage_lag</x:v>
      </x:c>
    </x:row>
    <x:row r="1243">
      <x:c r="A1243" t="str">
        <x:v>Set2_100-5-3</x:v>
      </x:c>
      <x:c r="B1243" t="str">
        <x:v>short_same_day</x:v>
      </x:c>
      <x:c r="C1243" t="str">
        <x:v>C23</x:v>
      </x:c>
      <x:c r="D1243" s="59" t="n">
        <x:v>9</x:v>
      </x:c>
      <x:c r="E1243" s="59" t="n">
        <x:v>7</x:v>
      </x:c>
      <x:c r="F1243" s="59" t="str">
        <x:v>S0</x:v>
      </x:c>
      <x:c r="G1243" s="59" t="n">
        <x:v>154</x:v>
      </x:c>
      <x:c r="H1243" s="59" t="n">
        <x:v>192</x:v>
      </x:c>
      <x:c r="I1243" s="59" t="n">
        <x:v>10</x:v>
      </x:c>
      <x:c r="J1243" s="60" t="n">
        <x:f>'参数'!$C$4</x:f>
        <x:v>120</x:v>
      </x:c>
      <x:c r="K1243" s="60" t="n">
        <x:f>'参数'!$D$4</x:f>
        <x:v>180</x:v>
      </x:c>
      <x:c r="L1243" s="60" t="n">
        <x:f>H1243+I1243+J1243</x:f>
        <x:v>322</x:v>
      </x:c>
      <x:c r="M1243" s="60" t="n">
        <x:f>L1243+K1243</x:f>
        <x:v>502</x:v>
      </x:c>
      <x:c r="N1243" s="60" t="n">
        <x:f>'参数'!$B$10</x:f>
        <x:v>1</x:v>
      </x:c>
      <x:c r="O1243" s="60" t="n">
        <x:f>N1243*'参数'!$B$11</x:f>
        <x:v>2</x:v>
      </x:c>
      <x:c r="P1243" s="60" t="n">
        <x:f>N1243*'参数'!$B$12</x:f>
        <x:v>1</x:v>
      </x:c>
      <x:c r="Q1243" t="str">
        <x:f>C1243&amp;"d"</x:f>
        <x:v>C23d</x:v>
      </x:c>
      <x:c r="R1243" t="str">
        <x:f>C1243&amp;"p"</x:f>
        <x:v>C23p</x:v>
      </x:c>
      <x:c r="S1243" t="str">
        <x:f>IF(AND(L1243&gt;=H1243+I1243+J1243,M1243&gt;L1243,F1243&lt;&gt;""),"PASS","FAIL")</x:f>
        <x:v>PASS</x:v>
      </x:c>
      <x:c r="T1243" t="n">
        <x:v>10</x:v>
      </x:c>
      <x:c r="U1243" t="str">
        <x:v>pickup_after_delivery_completion_plus_usage_lag</x:v>
      </x:c>
    </x:row>
    <x:row r="1244">
      <x:c r="A1244" t="str">
        <x:v>Set2_100-5-3</x:v>
      </x:c>
      <x:c r="B1244" t="str">
        <x:v>short_same_day</x:v>
      </x:c>
      <x:c r="C1244" t="str">
        <x:v>C24</x:v>
      </x:c>
      <x:c r="D1244" s="59" t="n">
        <x:v>20</x:v>
      </x:c>
      <x:c r="E1244" s="59" t="n">
        <x:v>19</x:v>
      </x:c>
      <x:c r="F1244" s="59" t="str">
        <x:v>S0</x:v>
      </x:c>
      <x:c r="G1244" s="59" t="n">
        <x:v>398</x:v>
      </x:c>
      <x:c r="H1244" s="59" t="n">
        <x:v>420</x:v>
      </x:c>
      <x:c r="I1244" s="59" t="n">
        <x:v>10</x:v>
      </x:c>
      <x:c r="J1244" s="60" t="n">
        <x:f>'参数'!$C$4</x:f>
        <x:v>120</x:v>
      </x:c>
      <x:c r="K1244" s="60" t="n">
        <x:f>'参数'!$D$4</x:f>
        <x:v>180</x:v>
      </x:c>
      <x:c r="L1244" s="60" t="n">
        <x:f>H1244+I1244+J1244</x:f>
        <x:v>550</x:v>
      </x:c>
      <x:c r="M1244" s="60" t="n">
        <x:f>L1244+K1244</x:f>
        <x:v>730</x:v>
      </x:c>
      <x:c r="N1244" s="60" t="n">
        <x:f>'参数'!$B$10</x:f>
        <x:v>1</x:v>
      </x:c>
      <x:c r="O1244" s="60" t="n">
        <x:f>N1244*'参数'!$B$11</x:f>
        <x:v>2</x:v>
      </x:c>
      <x:c r="P1244" s="60" t="n">
        <x:f>N1244*'参数'!$B$12</x:f>
        <x:v>1</x:v>
      </x:c>
      <x:c r="Q1244" t="str">
        <x:f>C1244&amp;"d"</x:f>
        <x:v>C24d</x:v>
      </x:c>
      <x:c r="R1244" t="str">
        <x:f>C1244&amp;"p"</x:f>
        <x:v>C24p</x:v>
      </x:c>
      <x:c r="S1244" t="str">
        <x:f>IF(AND(L1244&gt;=H1244+I1244+J1244,M1244&gt;L1244,F1244&lt;&gt;""),"PASS","FAIL")</x:f>
        <x:v>PASS</x:v>
      </x:c>
      <x:c r="T1244" t="n">
        <x:v>4</x:v>
      </x:c>
      <x:c r="U1244" t="str">
        <x:v>pickup_after_delivery_completion_plus_usage_lag</x:v>
      </x:c>
    </x:row>
    <x:row r="1245">
      <x:c r="A1245" t="str">
        <x:v>Set2_100-5-3</x:v>
      </x:c>
      <x:c r="B1245" t="str">
        <x:v>short_same_day</x:v>
      </x:c>
      <x:c r="C1245" t="str">
        <x:v>C25</x:v>
      </x:c>
      <x:c r="D1245" s="59" t="n">
        <x:v>9</x:v>
      </x:c>
      <x:c r="E1245" s="59" t="n">
        <x:v>7</x:v>
      </x:c>
      <x:c r="F1245" s="59" t="str">
        <x:v>S0</x:v>
      </x:c>
      <x:c r="G1245" s="59" t="n">
        <x:v>251</x:v>
      </x:c>
      <x:c r="H1245" s="59" t="n">
        <x:v>263</x:v>
      </x:c>
      <x:c r="I1245" s="59" t="n">
        <x:v>10</x:v>
      </x:c>
      <x:c r="J1245" s="60" t="n">
        <x:f>'参数'!$C$4</x:f>
        <x:v>120</x:v>
      </x:c>
      <x:c r="K1245" s="60" t="n">
        <x:f>'参数'!$D$4</x:f>
        <x:v>180</x:v>
      </x:c>
      <x:c r="L1245" s="60" t="n">
        <x:f>H1245+I1245+J1245</x:f>
        <x:v>393</x:v>
      </x:c>
      <x:c r="M1245" s="60" t="n">
        <x:f>L1245+K1245</x:f>
        <x:v>573</x:v>
      </x:c>
      <x:c r="N1245" s="60" t="n">
        <x:f>'参数'!$B$10</x:f>
        <x:v>1</x:v>
      </x:c>
      <x:c r="O1245" s="60" t="n">
        <x:f>N1245*'参数'!$B$11</x:f>
        <x:v>2</x:v>
      </x:c>
      <x:c r="P1245" s="60" t="n">
        <x:f>N1245*'参数'!$B$12</x:f>
        <x:v>1</x:v>
      </x:c>
      <x:c r="Q1245" t="str">
        <x:f>C1245&amp;"d"</x:f>
        <x:v>C25d</x:v>
      </x:c>
      <x:c r="R1245" t="str">
        <x:f>C1245&amp;"p"</x:f>
        <x:v>C25p</x:v>
      </x:c>
      <x:c r="S1245" t="str">
        <x:f>IF(AND(L1245&gt;=H1245+I1245+J1245,M1245&gt;L1245,F1245&lt;&gt;""),"PASS","FAIL")</x:f>
        <x:v>PASS</x:v>
      </x:c>
      <x:c r="T1245" t="n">
        <x:v>0</x:v>
      </x:c>
      <x:c r="U1245" t="str">
        <x:v>pickup_after_delivery_completion_plus_usage_lag</x:v>
      </x:c>
    </x:row>
    <x:row r="1246">
      <x:c r="A1246" t="str">
        <x:v>Set2_100-5-3</x:v>
      </x:c>
      <x:c r="B1246" t="str">
        <x:v>short_same_day</x:v>
      </x:c>
      <x:c r="C1246" t="str">
        <x:v>C26</x:v>
      </x:c>
      <x:c r="D1246" s="59" t="n">
        <x:v>12</x:v>
      </x:c>
      <x:c r="E1246" s="59" t="n">
        <x:v>15</x:v>
      </x:c>
      <x:c r="F1246" s="59" t="str">
        <x:v>S0</x:v>
      </x:c>
      <x:c r="G1246" s="59" t="n">
        <x:v>359</x:v>
      </x:c>
      <x:c r="H1246" s="59" t="n">
        <x:v>381</x:v>
      </x:c>
      <x:c r="I1246" s="59" t="n">
        <x:v>10</x:v>
      </x:c>
      <x:c r="J1246" s="60" t="n">
        <x:f>'参数'!$C$4</x:f>
        <x:v>120</x:v>
      </x:c>
      <x:c r="K1246" s="60" t="n">
        <x:f>'参数'!$D$4</x:f>
        <x:v>180</x:v>
      </x:c>
      <x:c r="L1246" s="60" t="n">
        <x:f>H1246+I1246+J1246</x:f>
        <x:v>511</x:v>
      </x:c>
      <x:c r="M1246" s="60" t="n">
        <x:f>L1246+K1246</x:f>
        <x:v>691</x:v>
      </x:c>
      <x:c r="N1246" s="60" t="n">
        <x:f>'参数'!$B$10</x:f>
        <x:v>1</x:v>
      </x:c>
      <x:c r="O1246" s="60" t="n">
        <x:f>N1246*'参数'!$B$11</x:f>
        <x:v>2</x:v>
      </x:c>
      <x:c r="P1246" s="60" t="n">
        <x:f>N1246*'参数'!$B$12</x:f>
        <x:v>1</x:v>
      </x:c>
      <x:c r="Q1246" t="str">
        <x:f>C1246&amp;"d"</x:f>
        <x:v>C26d</x:v>
      </x:c>
      <x:c r="R1246" t="str">
        <x:f>C1246&amp;"p"</x:f>
        <x:v>C26p</x:v>
      </x:c>
      <x:c r="S1246" t="str">
        <x:f>IF(AND(L1246&gt;=H1246+I1246+J1246,M1246&gt;L1246,F1246&lt;&gt;""),"PASS","FAIL")</x:f>
        <x:v>PASS</x:v>
      </x:c>
      <x:c r="T1246" t="n">
        <x:v>10</x:v>
      </x:c>
      <x:c r="U1246" t="str">
        <x:v>pickup_after_delivery_completion_plus_usage_lag</x:v>
      </x:c>
    </x:row>
    <x:row r="1247">
      <x:c r="A1247" t="str">
        <x:v>Set2_100-5-3</x:v>
      </x:c>
      <x:c r="B1247" t="str">
        <x:v>short_same_day</x:v>
      </x:c>
      <x:c r="C1247" t="str">
        <x:v>C27</x:v>
      </x:c>
      <x:c r="D1247" s="59" t="n">
        <x:v>25</x:v>
      </x:c>
      <x:c r="E1247" s="59" t="n">
        <x:v>13</x:v>
      </x:c>
      <x:c r="F1247" s="59" t="str">
        <x:v>S3</x:v>
      </x:c>
      <x:c r="G1247" s="59" t="n">
        <x:v>379</x:v>
      </x:c>
      <x:c r="H1247" s="59" t="n">
        <x:v>393</x:v>
      </x:c>
      <x:c r="I1247" s="59" t="n">
        <x:v>10</x:v>
      </x:c>
      <x:c r="J1247" s="60" t="n">
        <x:f>'参数'!$C$4</x:f>
        <x:v>120</x:v>
      </x:c>
      <x:c r="K1247" s="60" t="n">
        <x:f>'参数'!$D$4</x:f>
        <x:v>180</x:v>
      </x:c>
      <x:c r="L1247" s="60" t="n">
        <x:f>H1247+I1247+J1247</x:f>
        <x:v>523</x:v>
      </x:c>
      <x:c r="M1247" s="60" t="n">
        <x:f>L1247+K1247</x:f>
        <x:v>703</x:v>
      </x:c>
      <x:c r="N1247" s="60" t="n">
        <x:f>'参数'!$B$10</x:f>
        <x:v>1</x:v>
      </x:c>
      <x:c r="O1247" s="60" t="n">
        <x:f>N1247*'参数'!$B$11</x:f>
        <x:v>2</x:v>
      </x:c>
      <x:c r="P1247" s="60" t="n">
        <x:f>N1247*'参数'!$B$12</x:f>
        <x:v>1</x:v>
      </x:c>
      <x:c r="Q1247" t="str">
        <x:f>C1247&amp;"d"</x:f>
        <x:v>C27d</x:v>
      </x:c>
      <x:c r="R1247" t="str">
        <x:f>C1247&amp;"p"</x:f>
        <x:v>C27p</x:v>
      </x:c>
      <x:c r="S1247" t="str">
        <x:f>IF(AND(L1247&gt;=H1247+I1247+J1247,M1247&gt;L1247,F1247&lt;&gt;""),"PASS","FAIL")</x:f>
        <x:v>PASS</x:v>
      </x:c>
      <x:c r="T1247" t="n">
        <x:v>7</x:v>
      </x:c>
      <x:c r="U1247" t="str">
        <x:v>pickup_after_delivery_completion_plus_usage_lag</x:v>
      </x:c>
    </x:row>
    <x:row r="1248">
      <x:c r="A1248" t="str">
        <x:v>Set2_100-5-3</x:v>
      </x:c>
      <x:c r="B1248" t="str">
        <x:v>short_same_day</x:v>
      </x:c>
      <x:c r="C1248" t="str">
        <x:v>C28</x:v>
      </x:c>
      <x:c r="D1248" s="59" t="n">
        <x:v>25</x:v>
      </x:c>
      <x:c r="E1248" s="59" t="n">
        <x:v>20</x:v>
      </x:c>
      <x:c r="F1248" s="59" t="str">
        <x:v>S1</x:v>
      </x:c>
      <x:c r="G1248" s="59" t="n">
        <x:v>432</x:v>
      </x:c>
      <x:c r="H1248" s="59" t="n">
        <x:v>442</x:v>
      </x:c>
      <x:c r="I1248" s="59" t="n">
        <x:v>10</x:v>
      </x:c>
      <x:c r="J1248" s="60" t="n">
        <x:f>'参数'!$C$4</x:f>
        <x:v>120</x:v>
      </x:c>
      <x:c r="K1248" s="60" t="n">
        <x:f>'参数'!$D$4</x:f>
        <x:v>180</x:v>
      </x:c>
      <x:c r="L1248" s="60" t="n">
        <x:f>H1248+I1248+J1248</x:f>
        <x:v>572</x:v>
      </x:c>
      <x:c r="M1248" s="60" t="n">
        <x:f>L1248+K1248</x:f>
        <x:v>752</x:v>
      </x:c>
      <x:c r="N1248" s="60" t="n">
        <x:f>'参数'!$B$10</x:f>
        <x:v>1</x:v>
      </x:c>
      <x:c r="O1248" s="60" t="n">
        <x:f>N1248*'参数'!$B$11</x:f>
        <x:v>2</x:v>
      </x:c>
      <x:c r="P1248" s="60" t="n">
        <x:f>N1248*'参数'!$B$12</x:f>
        <x:v>1</x:v>
      </x:c>
      <x:c r="Q1248" t="str">
        <x:f>C1248&amp;"d"</x:f>
        <x:v>C28d</x:v>
      </x:c>
      <x:c r="R1248" t="str">
        <x:f>C1248&amp;"p"</x:f>
        <x:v>C28p</x:v>
      </x:c>
      <x:c r="S1248" t="str">
        <x:f>IF(AND(L1248&gt;=H1248+I1248+J1248,M1248&gt;L1248,F1248&lt;&gt;""),"PASS","FAIL")</x:f>
        <x:v>PASS</x:v>
      </x:c>
      <x:c r="T1248" t="n">
        <x:v>2</x:v>
      </x:c>
      <x:c r="U1248" t="str">
        <x:v>pickup_after_delivery_completion_plus_usage_lag</x:v>
      </x:c>
    </x:row>
    <x:row r="1249">
      <x:c r="A1249" t="str">
        <x:v>Set2_100-5-3</x:v>
      </x:c>
      <x:c r="B1249" t="str">
        <x:v>short_same_day</x:v>
      </x:c>
      <x:c r="C1249" t="str">
        <x:v>C29</x:v>
      </x:c>
      <x:c r="D1249" s="59" t="n">
        <x:v>20</x:v>
      </x:c>
      <x:c r="E1249" s="59" t="n">
        <x:v>8</x:v>
      </x:c>
      <x:c r="F1249" s="59" t="str">
        <x:v>S3</x:v>
      </x:c>
      <x:c r="G1249" s="59" t="n">
        <x:v>203</x:v>
      </x:c>
      <x:c r="H1249" s="59" t="n">
        <x:v>215</x:v>
      </x:c>
      <x:c r="I1249" s="59" t="n">
        <x:v>10</x:v>
      </x:c>
      <x:c r="J1249" s="60" t="n">
        <x:f>'参数'!$C$4</x:f>
        <x:v>120</x:v>
      </x:c>
      <x:c r="K1249" s="60" t="n">
        <x:f>'参数'!$D$4</x:f>
        <x:v>180</x:v>
      </x:c>
      <x:c r="L1249" s="60" t="n">
        <x:f>H1249+I1249+J1249</x:f>
        <x:v>345</x:v>
      </x:c>
      <x:c r="M1249" s="60" t="n">
        <x:f>L1249+K1249</x:f>
        <x:v>525</x:v>
      </x:c>
      <x:c r="N1249" s="60" t="n">
        <x:f>'参数'!$B$10</x:f>
        <x:v>1</x:v>
      </x:c>
      <x:c r="O1249" s="60" t="n">
        <x:f>N1249*'参数'!$B$11</x:f>
        <x:v>2</x:v>
      </x:c>
      <x:c r="P1249" s="60" t="n">
        <x:f>N1249*'参数'!$B$12</x:f>
        <x:v>1</x:v>
      </x:c>
      <x:c r="Q1249" t="str">
        <x:f>C1249&amp;"d"</x:f>
        <x:v>C29d</x:v>
      </x:c>
      <x:c r="R1249" t="str">
        <x:f>C1249&amp;"p"</x:f>
        <x:v>C29p</x:v>
      </x:c>
      <x:c r="S1249" t="str">
        <x:f>IF(AND(L1249&gt;=H1249+I1249+J1249,M1249&gt;L1249,F1249&lt;&gt;""),"PASS","FAIL")</x:f>
        <x:v>PASS</x:v>
      </x:c>
      <x:c r="T1249" t="n">
        <x:v>4</x:v>
      </x:c>
      <x:c r="U1249" t="str">
        <x:v>pickup_after_delivery_completion_plus_usage_lag</x:v>
      </x:c>
    </x:row>
    <x:row r="1250">
      <x:c r="A1250" t="str">
        <x:v>Set2_100-5-3</x:v>
      </x:c>
      <x:c r="B1250" t="str">
        <x:v>short_same_day</x:v>
      </x:c>
      <x:c r="C1250" t="str">
        <x:v>C30</x:v>
      </x:c>
      <x:c r="D1250" s="59" t="n">
        <x:v>15</x:v>
      </x:c>
      <x:c r="E1250" s="59" t="n">
        <x:v>43</x:v>
      </x:c>
      <x:c r="F1250" s="59" t="str">
        <x:v>S4</x:v>
      </x:c>
      <x:c r="G1250" s="59" t="n">
        <x:v>471</x:v>
      </x:c>
      <x:c r="H1250" s="59" t="n">
        <x:v>481</x:v>
      </x:c>
      <x:c r="I1250" s="59" t="n">
        <x:v>10</x:v>
      </x:c>
      <x:c r="J1250" s="60" t="n">
        <x:f>'参数'!$C$4</x:f>
        <x:v>120</x:v>
      </x:c>
      <x:c r="K1250" s="60" t="n">
        <x:f>'参数'!$D$4</x:f>
        <x:v>180</x:v>
      </x:c>
      <x:c r="L1250" s="60" t="n">
        <x:f>H1250+I1250+J1250</x:f>
        <x:v>611</x:v>
      </x:c>
      <x:c r="M1250" s="60" t="n">
        <x:f>L1250+K1250</x:f>
        <x:v>791</x:v>
      </x:c>
      <x:c r="N1250" s="60" t="n">
        <x:f>'参数'!$B$10</x:f>
        <x:v>1</x:v>
      </x:c>
      <x:c r="O1250" s="60" t="n">
        <x:f>N1250*'参数'!$B$11</x:f>
        <x:v>2</x:v>
      </x:c>
      <x:c r="P1250" s="60" t="n">
        <x:f>N1250*'参数'!$B$12</x:f>
        <x:v>1</x:v>
      </x:c>
      <x:c r="Q1250" t="str">
        <x:f>C1250&amp;"d"</x:f>
        <x:v>C30d</x:v>
      </x:c>
      <x:c r="R1250" t="str">
        <x:f>C1250&amp;"p"</x:f>
        <x:v>C30p</x:v>
      </x:c>
      <x:c r="S1250" t="str">
        <x:f>IF(AND(L1250&gt;=H1250+I1250+J1250,M1250&gt;L1250,F1250&lt;&gt;""),"PASS","FAIL")</x:f>
        <x:v>PASS</x:v>
      </x:c>
      <x:c r="T1250" t="n">
        <x:v>9</x:v>
      </x:c>
      <x:c r="U1250" t="str">
        <x:v>pickup_after_delivery_completion_plus_usage_lag</x:v>
      </x:c>
    </x:row>
    <x:row r="1251">
      <x:c r="A1251" t="str">
        <x:v>Set2_100-5-3</x:v>
      </x:c>
      <x:c r="B1251" t="str">
        <x:v>short_same_day</x:v>
      </x:c>
      <x:c r="C1251" t="str">
        <x:v>C31</x:v>
      </x:c>
      <x:c r="D1251" s="59" t="n">
        <x:v>16</x:v>
      </x:c>
      <x:c r="E1251" s="59" t="n">
        <x:v>45</x:v>
      </x:c>
      <x:c r="F1251" s="59" t="str">
        <x:v>S4</x:v>
      </x:c>
      <x:c r="G1251" s="59" t="n">
        <x:v>113</x:v>
      </x:c>
      <x:c r="H1251" s="59" t="n">
        <x:v>131</x:v>
      </x:c>
      <x:c r="I1251" s="59" t="n">
        <x:v>10</x:v>
      </x:c>
      <x:c r="J1251" s="60" t="n">
        <x:f>'参数'!$C$4</x:f>
        <x:v>120</x:v>
      </x:c>
      <x:c r="K1251" s="60" t="n">
        <x:f>'参数'!$D$4</x:f>
        <x:v>180</x:v>
      </x:c>
      <x:c r="L1251" s="60" t="n">
        <x:f>H1251+I1251+J1251</x:f>
        <x:v>261</x:v>
      </x:c>
      <x:c r="M1251" s="60" t="n">
        <x:f>L1251+K1251</x:f>
        <x:v>441</x:v>
      </x:c>
      <x:c r="N1251" s="60" t="n">
        <x:f>'参数'!$B$10</x:f>
        <x:v>1</x:v>
      </x:c>
      <x:c r="O1251" s="60" t="n">
        <x:f>N1251*'参数'!$B$11</x:f>
        <x:v>2</x:v>
      </x:c>
      <x:c r="P1251" s="60" t="n">
        <x:f>N1251*'参数'!$B$12</x:f>
        <x:v>1</x:v>
      </x:c>
      <x:c r="Q1251" t="str">
        <x:f>C1251&amp;"d"</x:f>
        <x:v>C31d</x:v>
      </x:c>
      <x:c r="R1251" t="str">
        <x:f>C1251&amp;"p"</x:f>
        <x:v>C31p</x:v>
      </x:c>
      <x:c r="S1251" t="str">
        <x:f>IF(AND(L1251&gt;=H1251+I1251+J1251,M1251&gt;L1251,F1251&lt;&gt;""),"PASS","FAIL")</x:f>
        <x:v>PASS</x:v>
      </x:c>
      <x:c r="T1251" t="n">
        <x:v>9</x:v>
      </x:c>
      <x:c r="U1251" t="str">
        <x:v>pickup_after_delivery_completion_plus_usage_lag</x:v>
      </x:c>
    </x:row>
    <x:row r="1252">
      <x:c r="A1252" t="str">
        <x:v>Set2_100-5-3</x:v>
      </x:c>
      <x:c r="B1252" t="str">
        <x:v>short_same_day</x:v>
      </x:c>
      <x:c r="C1252" t="str">
        <x:v>C32</x:v>
      </x:c>
      <x:c r="D1252" s="59" t="n">
        <x:v>8</x:v>
      </x:c>
      <x:c r="E1252" s="59" t="n">
        <x:v>35</x:v>
      </x:c>
      <x:c r="F1252" s="59" t="str">
        <x:v>S4</x:v>
      </x:c>
      <x:c r="G1252" s="59" t="n">
        <x:v>454</x:v>
      </x:c>
      <x:c r="H1252" s="59" t="n">
        <x:v>472</x:v>
      </x:c>
      <x:c r="I1252" s="59" t="n">
        <x:v>10</x:v>
      </x:c>
      <x:c r="J1252" s="60" t="n">
        <x:f>'参数'!$C$4</x:f>
        <x:v>120</x:v>
      </x:c>
      <x:c r="K1252" s="60" t="n">
        <x:f>'参数'!$D$4</x:f>
        <x:v>180</x:v>
      </x:c>
      <x:c r="L1252" s="60" t="n">
        <x:f>H1252+I1252+J1252</x:f>
        <x:v>602</x:v>
      </x:c>
      <x:c r="M1252" s="60" t="n">
        <x:f>L1252+K1252</x:f>
        <x:v>782</x:v>
      </x:c>
      <x:c r="N1252" s="60" t="n">
        <x:f>'参数'!$B$10</x:f>
        <x:v>1</x:v>
      </x:c>
      <x:c r="O1252" s="60" t="n">
        <x:f>N1252*'参数'!$B$11</x:f>
        <x:v>2</x:v>
      </x:c>
      <x:c r="P1252" s="60" t="n">
        <x:f>N1252*'参数'!$B$12</x:f>
        <x:v>1</x:v>
      </x:c>
      <x:c r="Q1252" t="str">
        <x:f>C1252&amp;"d"</x:f>
        <x:v>C32d</x:v>
      </x:c>
      <x:c r="R1252" t="str">
        <x:f>C1252&amp;"p"</x:f>
        <x:v>C32p</x:v>
      </x:c>
      <x:c r="S1252" t="str">
        <x:f>IF(AND(L1252&gt;=H1252+I1252+J1252,M1252&gt;L1252,F1252&lt;&gt;""),"PASS","FAIL")</x:f>
        <x:v>PASS</x:v>
      </x:c>
      <x:c r="T1252" t="n">
        <x:v>10</x:v>
      </x:c>
      <x:c r="U1252" t="str">
        <x:v>pickup_after_delivery_completion_plus_usage_lag</x:v>
      </x:c>
    </x:row>
    <x:row r="1253">
      <x:c r="A1253" t="str">
        <x:v>Set2_100-5-3</x:v>
      </x:c>
      <x:c r="B1253" t="str">
        <x:v>short_same_day</x:v>
      </x:c>
      <x:c r="C1253" t="str">
        <x:v>C33</x:v>
      </x:c>
      <x:c r="D1253" s="59" t="n">
        <x:v>14</x:v>
      </x:c>
      <x:c r="E1253" s="59" t="n">
        <x:v>45</x:v>
      </x:c>
      <x:c r="F1253" s="59" t="str">
        <x:v>S4</x:v>
      </x:c>
      <x:c r="G1253" s="59" t="n">
        <x:v>441</x:v>
      </x:c>
      <x:c r="H1253" s="59" t="n">
        <x:v>475</x:v>
      </x:c>
      <x:c r="I1253" s="59" t="n">
        <x:v>10</x:v>
      </x:c>
      <x:c r="J1253" s="60" t="n">
        <x:f>'参数'!$C$4</x:f>
        <x:v>120</x:v>
      </x:c>
      <x:c r="K1253" s="60" t="n">
        <x:f>'参数'!$D$4</x:f>
        <x:v>180</x:v>
      </x:c>
      <x:c r="L1253" s="60" t="n">
        <x:f>H1253+I1253+J1253</x:f>
        <x:v>605</x:v>
      </x:c>
      <x:c r="M1253" s="60" t="n">
        <x:f>L1253+K1253</x:f>
        <x:v>785</x:v>
      </x:c>
      <x:c r="N1253" s="60" t="n">
        <x:f>'参数'!$B$10</x:f>
        <x:v>1</x:v>
      </x:c>
      <x:c r="O1253" s="60" t="n">
        <x:f>N1253*'参数'!$B$11</x:f>
        <x:v>2</x:v>
      </x:c>
      <x:c r="P1253" s="60" t="n">
        <x:f>N1253*'参数'!$B$12</x:f>
        <x:v>1</x:v>
      </x:c>
      <x:c r="Q1253" t="str">
        <x:f>C1253&amp;"d"</x:f>
        <x:v>C33d</x:v>
      </x:c>
      <x:c r="R1253" t="str">
        <x:f>C1253&amp;"p"</x:f>
        <x:v>C33p</x:v>
      </x:c>
      <x:c r="S1253" t="str">
        <x:f>IF(AND(L1253&gt;=H1253+I1253+J1253,M1253&gt;L1253,F1253&lt;&gt;""),"PASS","FAIL")</x:f>
        <x:v>PASS</x:v>
      </x:c>
      <x:c r="T1253" t="n">
        <x:v>4</x:v>
      </x:c>
      <x:c r="U1253" t="str">
        <x:v>pickup_after_delivery_completion_plus_usage_lag</x:v>
      </x:c>
    </x:row>
    <x:row r="1254">
      <x:c r="A1254" t="str">
        <x:v>Set2_100-5-3</x:v>
      </x:c>
      <x:c r="B1254" t="str">
        <x:v>short_same_day</x:v>
      </x:c>
      <x:c r="C1254" t="str">
        <x:v>C34</x:v>
      </x:c>
      <x:c r="D1254" s="59" t="n">
        <x:v>7</x:v>
      </x:c>
      <x:c r="E1254" s="59" t="n">
        <x:v>46</x:v>
      </x:c>
      <x:c r="F1254" s="59" t="str">
        <x:v>S4</x:v>
      </x:c>
      <x:c r="G1254" s="59" t="n">
        <x:v>364</x:v>
      </x:c>
      <x:c r="H1254" s="59" t="n">
        <x:v>384</x:v>
      </x:c>
      <x:c r="I1254" s="59" t="n">
        <x:v>10</x:v>
      </x:c>
      <x:c r="J1254" s="60" t="n">
        <x:f>'参数'!$C$4</x:f>
        <x:v>120</x:v>
      </x:c>
      <x:c r="K1254" s="60" t="n">
        <x:f>'参数'!$D$4</x:f>
        <x:v>180</x:v>
      </x:c>
      <x:c r="L1254" s="60" t="n">
        <x:f>H1254+I1254+J1254</x:f>
        <x:v>514</x:v>
      </x:c>
      <x:c r="M1254" s="60" t="n">
        <x:f>L1254+K1254</x:f>
        <x:v>694</x:v>
      </x:c>
      <x:c r="N1254" s="60" t="n">
        <x:f>'参数'!$B$10</x:f>
        <x:v>1</x:v>
      </x:c>
      <x:c r="O1254" s="60" t="n">
        <x:f>N1254*'参数'!$B$11</x:f>
        <x:v>2</x:v>
      </x:c>
      <x:c r="P1254" s="60" t="n">
        <x:f>N1254*'参数'!$B$12</x:f>
        <x:v>1</x:v>
      </x:c>
      <x:c r="Q1254" t="str">
        <x:f>C1254&amp;"d"</x:f>
        <x:v>C34d</x:v>
      </x:c>
      <x:c r="R1254" t="str">
        <x:f>C1254&amp;"p"</x:f>
        <x:v>C34p</x:v>
      </x:c>
      <x:c r="S1254" t="str">
        <x:f>IF(AND(L1254&gt;=H1254+I1254+J1254,M1254&gt;L1254,F1254&lt;&gt;""),"PASS","FAIL")</x:f>
        <x:v>PASS</x:v>
      </x:c>
      <x:c r="T1254" t="n">
        <x:v>11</x:v>
      </x:c>
      <x:c r="U1254" t="str">
        <x:v>pickup_after_delivery_completion_plus_usage_lag</x:v>
      </x:c>
    </x:row>
    <x:row r="1255">
      <x:c r="A1255" t="str">
        <x:v>Set2_100-5-3</x:v>
      </x:c>
      <x:c r="B1255" t="str">
        <x:v>short_same_day</x:v>
      </x:c>
      <x:c r="C1255" t="str">
        <x:v>C35</x:v>
      </x:c>
      <x:c r="D1255" s="59" t="n">
        <x:v>25</x:v>
      </x:c>
      <x:c r="E1255" s="59" t="n">
        <x:v>35</x:v>
      </x:c>
      <x:c r="F1255" s="59" t="str">
        <x:v>S4</x:v>
      </x:c>
      <x:c r="G1255" s="59" t="n">
        <x:v>154</x:v>
      </x:c>
      <x:c r="H1255" s="59" t="n">
        <x:v>190</x:v>
      </x:c>
      <x:c r="I1255" s="59" t="n">
        <x:v>10</x:v>
      </x:c>
      <x:c r="J1255" s="60" t="n">
        <x:f>'参数'!$C$4</x:f>
        <x:v>120</x:v>
      </x:c>
      <x:c r="K1255" s="60" t="n">
        <x:f>'参数'!$D$4</x:f>
        <x:v>180</x:v>
      </x:c>
      <x:c r="L1255" s="60" t="n">
        <x:f>H1255+I1255+J1255</x:f>
        <x:v>320</x:v>
      </x:c>
      <x:c r="M1255" s="60" t="n">
        <x:f>L1255+K1255</x:f>
        <x:v>500</x:v>
      </x:c>
      <x:c r="N1255" s="60" t="n">
        <x:f>'参数'!$B$10</x:f>
        <x:v>1</x:v>
      </x:c>
      <x:c r="O1255" s="60" t="n">
        <x:f>N1255*'参数'!$B$11</x:f>
        <x:v>2</x:v>
      </x:c>
      <x:c r="P1255" s="60" t="n">
        <x:f>N1255*'参数'!$B$12</x:f>
        <x:v>1</x:v>
      </x:c>
      <x:c r="Q1255" t="str">
        <x:f>C1255&amp;"d"</x:f>
        <x:v>C35d</x:v>
      </x:c>
      <x:c r="R1255" t="str">
        <x:f>C1255&amp;"p"</x:f>
        <x:v>C35p</x:v>
      </x:c>
      <x:c r="S1255" t="str">
        <x:f>IF(AND(L1255&gt;=H1255+I1255+J1255,M1255&gt;L1255,F1255&lt;&gt;""),"PASS","FAIL")</x:f>
        <x:v>PASS</x:v>
      </x:c>
      <x:c r="T1255" t="n">
        <x:v>8</x:v>
      </x:c>
      <x:c r="U1255" t="str">
        <x:v>pickup_after_delivery_completion_plus_usage_lag</x:v>
      </x:c>
    </x:row>
    <x:row r="1256">
      <x:c r="A1256" t="str">
        <x:v>Set2_100-5-3</x:v>
      </x:c>
      <x:c r="B1256" t="str">
        <x:v>short_same_day</x:v>
      </x:c>
      <x:c r="C1256" t="str">
        <x:v>C36</x:v>
      </x:c>
      <x:c r="D1256" s="59" t="n">
        <x:v>5</x:v>
      </x:c>
      <x:c r="E1256" s="59" t="n">
        <x:v>45</x:v>
      </x:c>
      <x:c r="F1256" s="59" t="str">
        <x:v>S4</x:v>
      </x:c>
      <x:c r="G1256" s="59" t="n">
        <x:v>116</x:v>
      </x:c>
      <x:c r="H1256" s="59" t="n">
        <x:v>144</x:v>
      </x:c>
      <x:c r="I1256" s="59" t="n">
        <x:v>10</x:v>
      </x:c>
      <x:c r="J1256" s="60" t="n">
        <x:f>'参数'!$C$4</x:f>
        <x:v>120</x:v>
      </x:c>
      <x:c r="K1256" s="60" t="n">
        <x:f>'参数'!$D$4</x:f>
        <x:v>180</x:v>
      </x:c>
      <x:c r="L1256" s="60" t="n">
        <x:f>H1256+I1256+J1256</x:f>
        <x:v>274</x:v>
      </x:c>
      <x:c r="M1256" s="60" t="n">
        <x:f>L1256+K1256</x:f>
        <x:v>454</x:v>
      </x:c>
      <x:c r="N1256" s="60" t="n">
        <x:f>'参数'!$B$10</x:f>
        <x:v>1</x:v>
      </x:c>
      <x:c r="O1256" s="60" t="n">
        <x:f>N1256*'参数'!$B$11</x:f>
        <x:v>2</x:v>
      </x:c>
      <x:c r="P1256" s="60" t="n">
        <x:f>N1256*'参数'!$B$12</x:f>
        <x:v>1</x:v>
      </x:c>
      <x:c r="Q1256" t="str">
        <x:f>C1256&amp;"d"</x:f>
        <x:v>C36d</x:v>
      </x:c>
      <x:c r="R1256" t="str">
        <x:f>C1256&amp;"p"</x:f>
        <x:v>C36p</x:v>
      </x:c>
      <x:c r="S1256" t="str">
        <x:f>IF(AND(L1256&gt;=H1256+I1256+J1256,M1256&gt;L1256,F1256&lt;&gt;""),"PASS","FAIL")</x:f>
        <x:v>PASS</x:v>
      </x:c>
      <x:c r="T1256" t="n">
        <x:v>15</x:v>
      </x:c>
      <x:c r="U1256" t="str">
        <x:v>pickup_after_delivery_completion_plus_usage_lag</x:v>
      </x:c>
    </x:row>
    <x:row r="1257">
      <x:c r="A1257" t="str">
        <x:v>Set2_100-5-3</x:v>
      </x:c>
      <x:c r="B1257" t="str">
        <x:v>short_same_day</x:v>
      </x:c>
      <x:c r="C1257" t="str">
        <x:v>C37</x:v>
      </x:c>
      <x:c r="D1257" s="59" t="n">
        <x:v>17</x:v>
      </x:c>
      <x:c r="E1257" s="59" t="n">
        <x:v>30</x:v>
      </x:c>
      <x:c r="F1257" s="59" t="str">
        <x:v>S4</x:v>
      </x:c>
      <x:c r="G1257" s="59" t="n">
        <x:v>157</x:v>
      </x:c>
      <x:c r="H1257" s="59" t="n">
        <x:v>175</x:v>
      </x:c>
      <x:c r="I1257" s="59" t="n">
        <x:v>10</x:v>
      </x:c>
      <x:c r="J1257" s="60" t="n">
        <x:f>'参数'!$C$4</x:f>
        <x:v>120</x:v>
      </x:c>
      <x:c r="K1257" s="60" t="n">
        <x:f>'参数'!$D$4</x:f>
        <x:v>180</x:v>
      </x:c>
      <x:c r="L1257" s="60" t="n">
        <x:f>H1257+I1257+J1257</x:f>
        <x:v>305</x:v>
      </x:c>
      <x:c r="M1257" s="60" t="n">
        <x:f>L1257+K1257</x:f>
        <x:v>485</x:v>
      </x:c>
      <x:c r="N1257" s="60" t="n">
        <x:f>'参数'!$B$10</x:f>
        <x:v>1</x:v>
      </x:c>
      <x:c r="O1257" s="60" t="n">
        <x:f>N1257*'参数'!$B$11</x:f>
        <x:v>2</x:v>
      </x:c>
      <x:c r="P1257" s="60" t="n">
        <x:f>N1257*'参数'!$B$12</x:f>
        <x:v>1</x:v>
      </x:c>
      <x:c r="Q1257" t="str">
        <x:f>C1257&amp;"d"</x:f>
        <x:v>C37d</x:v>
      </x:c>
      <x:c r="R1257" t="str">
        <x:f>C1257&amp;"p"</x:f>
        <x:v>C37p</x:v>
      </x:c>
      <x:c r="S1257" t="str">
        <x:f>IF(AND(L1257&gt;=H1257+I1257+J1257,M1257&gt;L1257,F1257&lt;&gt;""),"PASS","FAIL")</x:f>
        <x:v>PASS</x:v>
      </x:c>
      <x:c r="T1257" t="n">
        <x:v>1</x:v>
      </x:c>
      <x:c r="U1257" t="str">
        <x:v>pickup_after_delivery_completion_plus_usage_lag</x:v>
      </x:c>
    </x:row>
    <x:row r="1258">
      <x:c r="A1258" t="str">
        <x:v>Set2_100-5-3</x:v>
      </x:c>
      <x:c r="B1258" t="str">
        <x:v>short_same_day</x:v>
      </x:c>
      <x:c r="C1258" t="str">
        <x:v>C38</x:v>
      </x:c>
      <x:c r="D1258" s="59" t="n">
        <x:v>2</x:v>
      </x:c>
      <x:c r="E1258" s="59" t="n">
        <x:v>45</x:v>
      </x:c>
      <x:c r="F1258" s="59" t="str">
        <x:v>S4</x:v>
      </x:c>
      <x:c r="G1258" s="59" t="n">
        <x:v>331</x:v>
      </x:c>
      <x:c r="H1258" s="59" t="n">
        <x:v>341</x:v>
      </x:c>
      <x:c r="I1258" s="59" t="n">
        <x:v>10</x:v>
      </x:c>
      <x:c r="J1258" s="60" t="n">
        <x:f>'参数'!$C$4</x:f>
        <x:v>120</x:v>
      </x:c>
      <x:c r="K1258" s="60" t="n">
        <x:f>'参数'!$D$4</x:f>
        <x:v>180</x:v>
      </x:c>
      <x:c r="L1258" s="60" t="n">
        <x:f>H1258+I1258+J1258</x:f>
        <x:v>471</x:v>
      </x:c>
      <x:c r="M1258" s="60" t="n">
        <x:f>L1258+K1258</x:f>
        <x:v>651</x:v>
      </x:c>
      <x:c r="N1258" s="60" t="n">
        <x:f>'参数'!$B$10</x:f>
        <x:v>1</x:v>
      </x:c>
      <x:c r="O1258" s="60" t="n">
        <x:f>N1258*'参数'!$B$11</x:f>
        <x:v>2</x:v>
      </x:c>
      <x:c r="P1258" s="60" t="n">
        <x:f>N1258*'参数'!$B$12</x:f>
        <x:v>1</x:v>
      </x:c>
      <x:c r="Q1258" t="str">
        <x:f>C1258&amp;"d"</x:f>
        <x:v>C38d</x:v>
      </x:c>
      <x:c r="R1258" t="str">
        <x:f>C1258&amp;"p"</x:f>
        <x:v>C38p</x:v>
      </x:c>
      <x:c r="S1258" t="str">
        <x:f>IF(AND(L1258&gt;=H1258+I1258+J1258,M1258&gt;L1258,F1258&lt;&gt;""),"PASS","FAIL")</x:f>
        <x:v>PASS</x:v>
      </x:c>
      <x:c r="T1258" t="n">
        <x:v>9</x:v>
      </x:c>
      <x:c r="U1258" t="str">
        <x:v>pickup_after_delivery_completion_plus_usage_lag</x:v>
      </x:c>
    </x:row>
    <x:row r="1259">
      <x:c r="A1259" t="str">
        <x:v>Set2_100-5-3</x:v>
      </x:c>
      <x:c r="B1259" t="str">
        <x:v>short_same_day</x:v>
      </x:c>
      <x:c r="C1259" t="str">
        <x:v>C39</x:v>
      </x:c>
      <x:c r="D1259" s="59" t="n">
        <x:v>21</x:v>
      </x:c>
      <x:c r="E1259" s="59" t="n">
        <x:v>44</x:v>
      </x:c>
      <x:c r="F1259" s="59" t="str">
        <x:v>S4</x:v>
      </x:c>
      <x:c r="G1259" s="59" t="n">
        <x:v>187</x:v>
      </x:c>
      <x:c r="H1259" s="59" t="n">
        <x:v>203</x:v>
      </x:c>
      <x:c r="I1259" s="59" t="n">
        <x:v>10</x:v>
      </x:c>
      <x:c r="J1259" s="60" t="n">
        <x:f>'参数'!$C$4</x:f>
        <x:v>120</x:v>
      </x:c>
      <x:c r="K1259" s="60" t="n">
        <x:f>'参数'!$D$4</x:f>
        <x:v>180</x:v>
      </x:c>
      <x:c r="L1259" s="60" t="n">
        <x:f>H1259+I1259+J1259</x:f>
        <x:v>333</x:v>
      </x:c>
      <x:c r="M1259" s="60" t="n">
        <x:f>L1259+K1259</x:f>
        <x:v>513</x:v>
      </x:c>
      <x:c r="N1259" s="60" t="n">
        <x:f>'参数'!$B$10</x:f>
        <x:v>1</x:v>
      </x:c>
      <x:c r="O1259" s="60" t="n">
        <x:f>N1259*'参数'!$B$11</x:f>
        <x:v>2</x:v>
      </x:c>
      <x:c r="P1259" s="60" t="n">
        <x:f>N1259*'参数'!$B$12</x:f>
        <x:v>1</x:v>
      </x:c>
      <x:c r="Q1259" t="str">
        <x:f>C1259&amp;"d"</x:f>
        <x:v>C39d</x:v>
      </x:c>
      <x:c r="R1259" t="str">
        <x:f>C1259&amp;"p"</x:f>
        <x:v>C39p</x:v>
      </x:c>
      <x:c r="S1259" t="str">
        <x:f>IF(AND(L1259&gt;=H1259+I1259+J1259,M1259&gt;L1259,F1259&lt;&gt;""),"PASS","FAIL")</x:f>
        <x:v>PASS</x:v>
      </x:c>
      <x:c r="T1259" t="n">
        <x:v>16</x:v>
      </x:c>
      <x:c r="U1259" t="str">
        <x:v>pickup_after_delivery_completion_plus_usage_lag</x:v>
      </x:c>
    </x:row>
    <x:row r="1260">
      <x:c r="A1260" t="str">
        <x:v>Set2_100-5-3</x:v>
      </x:c>
      <x:c r="B1260" t="str">
        <x:v>short_same_day</x:v>
      </x:c>
      <x:c r="C1260" t="str">
        <x:v>C40</x:v>
      </x:c>
      <x:c r="D1260" s="59" t="n">
        <x:v>14</x:v>
      </x:c>
      <x:c r="E1260" s="59" t="n">
        <x:v>44</x:v>
      </x:c>
      <x:c r="F1260" s="59" t="str">
        <x:v>S4</x:v>
      </x:c>
      <x:c r="G1260" s="59" t="n">
        <x:v>514</x:v>
      </x:c>
      <x:c r="H1260" s="59" t="n">
        <x:v>552</x:v>
      </x:c>
      <x:c r="I1260" s="59" t="n">
        <x:v>10</x:v>
      </x:c>
      <x:c r="J1260" s="60" t="n">
        <x:f>'参数'!$C$4</x:f>
        <x:v>120</x:v>
      </x:c>
      <x:c r="K1260" s="60" t="n">
        <x:f>'参数'!$D$4</x:f>
        <x:v>180</x:v>
      </x:c>
      <x:c r="L1260" s="60" t="n">
        <x:f>H1260+I1260+J1260</x:f>
        <x:v>682</x:v>
      </x:c>
      <x:c r="M1260" s="60" t="n">
        <x:f>L1260+K1260</x:f>
        <x:v>862</x:v>
      </x:c>
      <x:c r="N1260" s="60" t="n">
        <x:f>'参数'!$B$10</x:f>
        <x:v>1</x:v>
      </x:c>
      <x:c r="O1260" s="60" t="n">
        <x:f>N1260*'参数'!$B$11</x:f>
        <x:v>2</x:v>
      </x:c>
      <x:c r="P1260" s="60" t="n">
        <x:f>N1260*'参数'!$B$12</x:f>
        <x:v>1</x:v>
      </x:c>
      <x:c r="Q1260" t="str">
        <x:f>C1260&amp;"d"</x:f>
        <x:v>C40d</x:v>
      </x:c>
      <x:c r="R1260" t="str">
        <x:f>C1260&amp;"p"</x:f>
        <x:v>C40p</x:v>
      </x:c>
      <x:c r="S1260" t="str">
        <x:f>IF(AND(L1260&gt;=H1260+I1260+J1260,M1260&gt;L1260,F1260&lt;&gt;""),"PASS","FAIL")</x:f>
        <x:v>PASS</x:v>
      </x:c>
      <x:c r="T1260" t="n">
        <x:v>9</x:v>
      </x:c>
      <x:c r="U1260" t="str">
        <x:v>pickup_after_delivery_completion_plus_usage_lag</x:v>
      </x:c>
    </x:row>
    <x:row r="1261">
      <x:c r="A1261" t="str">
        <x:v>Set2_100-5-3</x:v>
      </x:c>
      <x:c r="B1261" t="str">
        <x:v>short_same_day</x:v>
      </x:c>
      <x:c r="C1261" t="str">
        <x:v>C41</x:v>
      </x:c>
      <x:c r="D1261" s="59" t="n">
        <x:v>19</x:v>
      </x:c>
      <x:c r="E1261" s="59" t="n">
        <x:v>38</x:v>
      </x:c>
      <x:c r="F1261" s="59" t="str">
        <x:v>S4</x:v>
      </x:c>
      <x:c r="G1261" s="59" t="n">
        <x:v>559</x:v>
      </x:c>
      <x:c r="H1261" s="59" t="n">
        <x:v>591</x:v>
      </x:c>
      <x:c r="I1261" s="59" t="n">
        <x:v>10</x:v>
      </x:c>
      <x:c r="J1261" s="60" t="n">
        <x:f>'参数'!$C$4</x:f>
        <x:v>120</x:v>
      </x:c>
      <x:c r="K1261" s="60" t="n">
        <x:f>'参数'!$D$4</x:f>
        <x:v>180</x:v>
      </x:c>
      <x:c r="L1261" s="60" t="n">
        <x:f>H1261+I1261+J1261</x:f>
        <x:v>721</x:v>
      </x:c>
      <x:c r="M1261" s="60" t="n">
        <x:f>L1261+K1261</x:f>
        <x:v>901</x:v>
      </x:c>
      <x:c r="N1261" s="60" t="n">
        <x:f>'参数'!$B$10</x:f>
        <x:v>1</x:v>
      </x:c>
      <x:c r="O1261" s="60" t="n">
        <x:f>N1261*'参数'!$B$11</x:f>
        <x:v>2</x:v>
      </x:c>
      <x:c r="P1261" s="60" t="n">
        <x:f>N1261*'参数'!$B$12</x:f>
        <x:v>1</x:v>
      </x:c>
      <x:c r="Q1261" t="str">
        <x:f>C1261&amp;"d"</x:f>
        <x:v>C41d</x:v>
      </x:c>
      <x:c r="R1261" t="str">
        <x:f>C1261&amp;"p"</x:f>
        <x:v>C41p</x:v>
      </x:c>
      <x:c r="S1261" t="str">
        <x:f>IF(AND(L1261&gt;=H1261+I1261+J1261,M1261&gt;L1261,F1261&lt;&gt;""),"PASS","FAIL")</x:f>
        <x:v>PASS</x:v>
      </x:c>
      <x:c r="T1261" t="n">
        <x:v>2</x:v>
      </x:c>
      <x:c r="U1261" t="str">
        <x:v>pickup_after_delivery_completion_plus_usage_lag</x:v>
      </x:c>
    </x:row>
    <x:row r="1262">
      <x:c r="A1262" t="str">
        <x:v>Set2_100-5-3</x:v>
      </x:c>
      <x:c r="B1262" t="str">
        <x:v>short_same_day</x:v>
      </x:c>
      <x:c r="C1262" t="str">
        <x:v>C42</x:v>
      </x:c>
      <x:c r="D1262" s="59" t="n">
        <x:v>6</x:v>
      </x:c>
      <x:c r="E1262" s="59" t="n">
        <x:v>44</x:v>
      </x:c>
      <x:c r="F1262" s="59" t="str">
        <x:v>S4</x:v>
      </x:c>
      <x:c r="G1262" s="59" t="n">
        <x:v>307</x:v>
      </x:c>
      <x:c r="H1262" s="59" t="n">
        <x:v>319</x:v>
      </x:c>
      <x:c r="I1262" s="59" t="n">
        <x:v>10</x:v>
      </x:c>
      <x:c r="J1262" s="60" t="n">
        <x:f>'参数'!$C$4</x:f>
        <x:v>120</x:v>
      </x:c>
      <x:c r="K1262" s="60" t="n">
        <x:f>'参数'!$D$4</x:f>
        <x:v>180</x:v>
      </x:c>
      <x:c r="L1262" s="60" t="n">
        <x:f>H1262+I1262+J1262</x:f>
        <x:v>449</x:v>
      </x:c>
      <x:c r="M1262" s="60" t="n">
        <x:f>L1262+K1262</x:f>
        <x:v>629</x:v>
      </x:c>
      <x:c r="N1262" s="60" t="n">
        <x:f>'参数'!$B$10</x:f>
        <x:v>1</x:v>
      </x:c>
      <x:c r="O1262" s="60" t="n">
        <x:f>N1262*'参数'!$B$11</x:f>
        <x:v>2</x:v>
      </x:c>
      <x:c r="P1262" s="60" t="n">
        <x:f>N1262*'参数'!$B$12</x:f>
        <x:v>1</x:v>
      </x:c>
      <x:c r="Q1262" t="str">
        <x:f>C1262&amp;"d"</x:f>
        <x:v>C42d</x:v>
      </x:c>
      <x:c r="R1262" t="str">
        <x:f>C1262&amp;"p"</x:f>
        <x:v>C42p</x:v>
      </x:c>
      <x:c r="S1262" t="str">
        <x:f>IF(AND(L1262&gt;=H1262+I1262+J1262,M1262&gt;L1262,F1262&lt;&gt;""),"PASS","FAIL")</x:f>
        <x:v>PASS</x:v>
      </x:c>
      <x:c r="T1262" t="n">
        <x:v>6</x:v>
      </x:c>
      <x:c r="U1262" t="str">
        <x:v>pickup_after_delivery_completion_plus_usage_lag</x:v>
      </x:c>
    </x:row>
    <x:row r="1263">
      <x:c r="A1263" t="str">
        <x:v>Set2_100-5-3</x:v>
      </x:c>
      <x:c r="B1263" t="str">
        <x:v>short_same_day</x:v>
      </x:c>
      <x:c r="C1263" t="str">
        <x:v>C43</x:v>
      </x:c>
      <x:c r="D1263" s="59" t="n">
        <x:v>14</x:v>
      </x:c>
      <x:c r="E1263" s="59" t="n">
        <x:v>43</x:v>
      </x:c>
      <x:c r="F1263" s="59" t="str">
        <x:v>S4</x:v>
      </x:c>
      <x:c r="G1263" s="59" t="n">
        <x:v>139</x:v>
      </x:c>
      <x:c r="H1263" s="59" t="n">
        <x:v>163</x:v>
      </x:c>
      <x:c r="I1263" s="59" t="n">
        <x:v>10</x:v>
      </x:c>
      <x:c r="J1263" s="60" t="n">
        <x:f>'参数'!$C$4</x:f>
        <x:v>120</x:v>
      </x:c>
      <x:c r="K1263" s="60" t="n">
        <x:f>'参数'!$D$4</x:f>
        <x:v>180</x:v>
      </x:c>
      <x:c r="L1263" s="60" t="n">
        <x:f>H1263+I1263+J1263</x:f>
        <x:v>293</x:v>
      </x:c>
      <x:c r="M1263" s="60" t="n">
        <x:f>L1263+K1263</x:f>
        <x:v>473</x:v>
      </x:c>
      <x:c r="N1263" s="60" t="n">
        <x:f>'参数'!$B$10</x:f>
        <x:v>1</x:v>
      </x:c>
      <x:c r="O1263" s="60" t="n">
        <x:f>N1263*'参数'!$B$11</x:f>
        <x:v>2</x:v>
      </x:c>
      <x:c r="P1263" s="60" t="n">
        <x:f>N1263*'参数'!$B$12</x:f>
        <x:v>1</x:v>
      </x:c>
      <x:c r="Q1263" t="str">
        <x:f>C1263&amp;"d"</x:f>
        <x:v>C43d</x:v>
      </x:c>
      <x:c r="R1263" t="str">
        <x:f>C1263&amp;"p"</x:f>
        <x:v>C43p</x:v>
      </x:c>
      <x:c r="S1263" t="str">
        <x:f>IF(AND(L1263&gt;=H1263+I1263+J1263,M1263&gt;L1263,F1263&lt;&gt;""),"PASS","FAIL")</x:f>
        <x:v>PASS</x:v>
      </x:c>
      <x:c r="T1263" t="n">
        <x:v>10</x:v>
      </x:c>
      <x:c r="U1263" t="str">
        <x:v>pickup_after_delivery_completion_plus_usage_lag</x:v>
      </x:c>
    </x:row>
    <x:row r="1264">
      <x:c r="A1264" t="str">
        <x:v>Set2_100-5-3</x:v>
      </x:c>
      <x:c r="B1264" t="str">
        <x:v>short_same_day</x:v>
      </x:c>
      <x:c r="C1264" t="str">
        <x:v>C44</x:v>
      </x:c>
      <x:c r="D1264" s="59" t="n">
        <x:v>21</x:v>
      </x:c>
      <x:c r="E1264" s="59" t="n">
        <x:v>34</x:v>
      </x:c>
      <x:c r="F1264" s="59" t="str">
        <x:v>S4</x:v>
      </x:c>
      <x:c r="G1264" s="59" t="n">
        <x:v>459</x:v>
      </x:c>
      <x:c r="H1264" s="59" t="n">
        <x:v>497</x:v>
      </x:c>
      <x:c r="I1264" s="59" t="n">
        <x:v>10</x:v>
      </x:c>
      <x:c r="J1264" s="60" t="n">
        <x:f>'参数'!$C$4</x:f>
        <x:v>120</x:v>
      </x:c>
      <x:c r="K1264" s="60" t="n">
        <x:f>'参数'!$D$4</x:f>
        <x:v>180</x:v>
      </x:c>
      <x:c r="L1264" s="60" t="n">
        <x:f>H1264+I1264+J1264</x:f>
        <x:v>627</x:v>
      </x:c>
      <x:c r="M1264" s="60" t="n">
        <x:f>L1264+K1264</x:f>
        <x:v>807</x:v>
      </x:c>
      <x:c r="N1264" s="60" t="n">
        <x:f>'参数'!$B$10</x:f>
        <x:v>1</x:v>
      </x:c>
      <x:c r="O1264" s="60" t="n">
        <x:f>N1264*'参数'!$B$11</x:f>
        <x:v>2</x:v>
      </x:c>
      <x:c r="P1264" s="60" t="n">
        <x:f>N1264*'参数'!$B$12</x:f>
        <x:v>1</x:v>
      </x:c>
      <x:c r="Q1264" t="str">
        <x:f>C1264&amp;"d"</x:f>
        <x:v>C44d</x:v>
      </x:c>
      <x:c r="R1264" t="str">
        <x:f>C1264&amp;"p"</x:f>
        <x:v>C44p</x:v>
      </x:c>
      <x:c r="S1264" t="str">
        <x:f>IF(AND(L1264&gt;=H1264+I1264+J1264,M1264&gt;L1264,F1264&lt;&gt;""),"PASS","FAIL")</x:f>
        <x:v>PASS</x:v>
      </x:c>
      <x:c r="T1264" t="n">
        <x:v>8</x:v>
      </x:c>
      <x:c r="U1264" t="str">
        <x:v>pickup_after_delivery_completion_plus_usage_lag</x:v>
      </x:c>
    </x:row>
    <x:row r="1265">
      <x:c r="A1265" t="str">
        <x:v>Set2_100-5-3</x:v>
      </x:c>
      <x:c r="B1265" t="str">
        <x:v>short_same_day</x:v>
      </x:c>
      <x:c r="C1265" t="str">
        <x:v>C45</x:v>
      </x:c>
      <x:c r="D1265" s="59" t="n">
        <x:v>4</x:v>
      </x:c>
      <x:c r="E1265" s="59" t="n">
        <x:v>42</x:v>
      </x:c>
      <x:c r="F1265" s="59" t="str">
        <x:v>S4</x:v>
      </x:c>
      <x:c r="G1265" s="59" t="n">
        <x:v>243</x:v>
      </x:c>
      <x:c r="H1265" s="59" t="n">
        <x:v>269</x:v>
      </x:c>
      <x:c r="I1265" s="59" t="n">
        <x:v>10</x:v>
      </x:c>
      <x:c r="J1265" s="60" t="n">
        <x:f>'参数'!$C$4</x:f>
        <x:v>120</x:v>
      </x:c>
      <x:c r="K1265" s="60" t="n">
        <x:f>'参数'!$D$4</x:f>
        <x:v>180</x:v>
      </x:c>
      <x:c r="L1265" s="60" t="n">
        <x:f>H1265+I1265+J1265</x:f>
        <x:v>399</x:v>
      </x:c>
      <x:c r="M1265" s="60" t="n">
        <x:f>L1265+K1265</x:f>
        <x:v>579</x:v>
      </x:c>
      <x:c r="N1265" s="60" t="n">
        <x:f>'参数'!$B$10</x:f>
        <x:v>1</x:v>
      </x:c>
      <x:c r="O1265" s="60" t="n">
        <x:f>N1265*'参数'!$B$11</x:f>
        <x:v>2</x:v>
      </x:c>
      <x:c r="P1265" s="60" t="n">
        <x:f>N1265*'参数'!$B$12</x:f>
        <x:v>1</x:v>
      </x:c>
      <x:c r="Q1265" t="str">
        <x:f>C1265&amp;"d"</x:f>
        <x:v>C45d</x:v>
      </x:c>
      <x:c r="R1265" t="str">
        <x:f>C1265&amp;"p"</x:f>
        <x:v>C45p</x:v>
      </x:c>
      <x:c r="S1265" t="str">
        <x:f>IF(AND(L1265&gt;=H1265+I1265+J1265,M1265&gt;L1265,F1265&lt;&gt;""),"PASS","FAIL")</x:f>
        <x:v>PASS</x:v>
      </x:c>
      <x:c r="T1265" t="n">
        <x:v>1</x:v>
      </x:c>
      <x:c r="U1265" t="str">
        <x:v>pickup_after_delivery_completion_plus_usage_lag</x:v>
      </x:c>
    </x:row>
    <x:row r="1266">
      <x:c r="A1266" t="str">
        <x:v>Set2_100-5-3</x:v>
      </x:c>
      <x:c r="B1266" t="str">
        <x:v>short_same_day</x:v>
      </x:c>
      <x:c r="C1266" t="str">
        <x:v>C46</x:v>
      </x:c>
      <x:c r="D1266" s="59" t="n">
        <x:v>12</x:v>
      </x:c>
      <x:c r="E1266" s="59" t="n">
        <x:v>38</x:v>
      </x:c>
      <x:c r="F1266" s="59" t="str">
        <x:v>S4</x:v>
      </x:c>
      <x:c r="G1266" s="59" t="n">
        <x:v>418</x:v>
      </x:c>
      <x:c r="H1266" s="59" t="n">
        <x:v>448</x:v>
      </x:c>
      <x:c r="I1266" s="59" t="n">
        <x:v>10</x:v>
      </x:c>
      <x:c r="J1266" s="60" t="n">
        <x:f>'参数'!$C$4</x:f>
        <x:v>120</x:v>
      </x:c>
      <x:c r="K1266" s="60" t="n">
        <x:f>'参数'!$D$4</x:f>
        <x:v>180</x:v>
      </x:c>
      <x:c r="L1266" s="60" t="n">
        <x:f>H1266+I1266+J1266</x:f>
        <x:v>578</x:v>
      </x:c>
      <x:c r="M1266" s="60" t="n">
        <x:f>L1266+K1266</x:f>
        <x:v>758</x:v>
      </x:c>
      <x:c r="N1266" s="60" t="n">
        <x:f>'参数'!$B$10</x:f>
        <x:v>1</x:v>
      </x:c>
      <x:c r="O1266" s="60" t="n">
        <x:f>N1266*'参数'!$B$11</x:f>
        <x:v>2</x:v>
      </x:c>
      <x:c r="P1266" s="60" t="n">
        <x:f>N1266*'参数'!$B$12</x:f>
        <x:v>1</x:v>
      </x:c>
      <x:c r="Q1266" t="str">
        <x:f>C1266&amp;"d"</x:f>
        <x:v>C46d</x:v>
      </x:c>
      <x:c r="R1266" t="str">
        <x:f>C1266&amp;"p"</x:f>
        <x:v>C46p</x:v>
      </x:c>
      <x:c r="S1266" t="str">
        <x:f>IF(AND(L1266&gt;=H1266+I1266+J1266,M1266&gt;L1266,F1266&lt;&gt;""),"PASS","FAIL")</x:f>
        <x:v>PASS</x:v>
      </x:c>
      <x:c r="T1266" t="n">
        <x:v>3</x:v>
      </x:c>
      <x:c r="U1266" t="str">
        <x:v>pickup_after_delivery_completion_plus_usage_lag</x:v>
      </x:c>
    </x:row>
    <x:row r="1267">
      <x:c r="A1267" t="str">
        <x:v>Set2_100-5-3</x:v>
      </x:c>
      <x:c r="B1267" t="str">
        <x:v>short_same_day</x:v>
      </x:c>
      <x:c r="C1267" t="str">
        <x:v>C47</x:v>
      </x:c>
      <x:c r="D1267" s="59" t="n">
        <x:v>2</x:v>
      </x:c>
      <x:c r="E1267" s="59" t="n">
        <x:v>40</x:v>
      </x:c>
      <x:c r="F1267" s="59" t="str">
        <x:v>S2</x:v>
      </x:c>
      <x:c r="G1267" s="59" t="n">
        <x:v>146</x:v>
      </x:c>
      <x:c r="H1267" s="59" t="n">
        <x:v>166</x:v>
      </x:c>
      <x:c r="I1267" s="59" t="n">
        <x:v>10</x:v>
      </x:c>
      <x:c r="J1267" s="60" t="n">
        <x:f>'参数'!$C$4</x:f>
        <x:v>120</x:v>
      </x:c>
      <x:c r="K1267" s="60" t="n">
        <x:f>'参数'!$D$4</x:f>
        <x:v>180</x:v>
      </x:c>
      <x:c r="L1267" s="60" t="n">
        <x:f>H1267+I1267+J1267</x:f>
        <x:v>296</x:v>
      </x:c>
      <x:c r="M1267" s="60" t="n">
        <x:f>L1267+K1267</x:f>
        <x:v>476</x:v>
      </x:c>
      <x:c r="N1267" s="60" t="n">
        <x:f>'参数'!$B$10</x:f>
        <x:v>1</x:v>
      </x:c>
      <x:c r="O1267" s="60" t="n">
        <x:f>N1267*'参数'!$B$11</x:f>
        <x:v>2</x:v>
      </x:c>
      <x:c r="P1267" s="60" t="n">
        <x:f>N1267*'参数'!$B$12</x:f>
        <x:v>1</x:v>
      </x:c>
      <x:c r="Q1267" t="str">
        <x:f>C1267&amp;"d"</x:f>
        <x:v>C47d</x:v>
      </x:c>
      <x:c r="R1267" t="str">
        <x:f>C1267&amp;"p"</x:f>
        <x:v>C47p</x:v>
      </x:c>
      <x:c r="S1267" t="str">
        <x:f>IF(AND(L1267&gt;=H1267+I1267+J1267,M1267&gt;L1267,F1267&lt;&gt;""),"PASS","FAIL")</x:f>
        <x:v>PASS</x:v>
      </x:c>
      <x:c r="T1267" t="n">
        <x:v>8</x:v>
      </x:c>
      <x:c r="U1267" t="str">
        <x:v>pickup_after_delivery_completion_plus_usage_lag</x:v>
      </x:c>
    </x:row>
    <x:row r="1268">
      <x:c r="A1268" t="str">
        <x:v>Set2_100-5-3</x:v>
      </x:c>
      <x:c r="B1268" t="str">
        <x:v>short_same_day</x:v>
      </x:c>
      <x:c r="C1268" t="str">
        <x:v>C48</x:v>
      </x:c>
      <x:c r="D1268" s="59" t="n">
        <x:v>17</x:v>
      </x:c>
      <x:c r="E1268" s="59" t="n">
        <x:v>46</x:v>
      </x:c>
      <x:c r="F1268" s="59" t="str">
        <x:v>S4</x:v>
      </x:c>
      <x:c r="G1268" s="59" t="n">
        <x:v>313</x:v>
      </x:c>
      <x:c r="H1268" s="59" t="n">
        <x:v>341</x:v>
      </x:c>
      <x:c r="I1268" s="59" t="n">
        <x:v>10</x:v>
      </x:c>
      <x:c r="J1268" s="60" t="n">
        <x:f>'参数'!$C$4</x:f>
        <x:v>120</x:v>
      </x:c>
      <x:c r="K1268" s="60" t="n">
        <x:f>'参数'!$D$4</x:f>
        <x:v>180</x:v>
      </x:c>
      <x:c r="L1268" s="60" t="n">
        <x:f>H1268+I1268+J1268</x:f>
        <x:v>471</x:v>
      </x:c>
      <x:c r="M1268" s="60" t="n">
        <x:f>L1268+K1268</x:f>
        <x:v>651</x:v>
      </x:c>
      <x:c r="N1268" s="60" t="n">
        <x:f>'参数'!$B$10</x:f>
        <x:v>1</x:v>
      </x:c>
      <x:c r="O1268" s="60" t="n">
        <x:f>N1268*'参数'!$B$11</x:f>
        <x:v>2</x:v>
      </x:c>
      <x:c r="P1268" s="60" t="n">
        <x:f>N1268*'参数'!$B$12</x:f>
        <x:v>1</x:v>
      </x:c>
      <x:c r="Q1268" t="str">
        <x:f>C1268&amp;"d"</x:f>
        <x:v>C48d</x:v>
      </x:c>
      <x:c r="R1268" t="str">
        <x:f>C1268&amp;"p"</x:f>
        <x:v>C48p</x:v>
      </x:c>
      <x:c r="S1268" t="str">
        <x:f>IF(AND(L1268&gt;=H1268+I1268+J1268,M1268&gt;L1268,F1268&lt;&gt;""),"PASS","FAIL")</x:f>
        <x:v>PASS</x:v>
      </x:c>
      <x:c r="T1268" t="n">
        <x:v>8</x:v>
      </x:c>
      <x:c r="U1268" t="str">
        <x:v>pickup_after_delivery_completion_plus_usage_lag</x:v>
      </x:c>
    </x:row>
    <x:row r="1269">
      <x:c r="A1269" t="str">
        <x:v>Set2_100-5-3</x:v>
      </x:c>
      <x:c r="B1269" t="str">
        <x:v>short_same_day</x:v>
      </x:c>
      <x:c r="C1269" t="str">
        <x:v>C49</x:v>
      </x:c>
      <x:c r="D1269" s="59" t="n">
        <x:v>11</x:v>
      </x:c>
      <x:c r="E1269" s="59" t="n">
        <x:v>32</x:v>
      </x:c>
      <x:c r="F1269" s="59" t="str">
        <x:v>S4</x:v>
      </x:c>
      <x:c r="G1269" s="59" t="n">
        <x:v>500</x:v>
      </x:c>
      <x:c r="H1269" s="59" t="n">
        <x:v>532</x:v>
      </x:c>
      <x:c r="I1269" s="59" t="n">
        <x:v>10</x:v>
      </x:c>
      <x:c r="J1269" s="60" t="n">
        <x:f>'参数'!$C$4</x:f>
        <x:v>120</x:v>
      </x:c>
      <x:c r="K1269" s="60" t="n">
        <x:f>'参数'!$D$4</x:f>
        <x:v>180</x:v>
      </x:c>
      <x:c r="L1269" s="60" t="n">
        <x:f>H1269+I1269+J1269</x:f>
        <x:v>662</x:v>
      </x:c>
      <x:c r="M1269" s="60" t="n">
        <x:f>L1269+K1269</x:f>
        <x:v>842</x:v>
      </x:c>
      <x:c r="N1269" s="60" t="n">
        <x:f>'参数'!$B$10</x:f>
        <x:v>1</x:v>
      </x:c>
      <x:c r="O1269" s="60" t="n">
        <x:f>N1269*'参数'!$B$11</x:f>
        <x:v>2</x:v>
      </x:c>
      <x:c r="P1269" s="60" t="n">
        <x:f>N1269*'参数'!$B$12</x:f>
        <x:v>1</x:v>
      </x:c>
      <x:c r="Q1269" t="str">
        <x:f>C1269&amp;"d"</x:f>
        <x:v>C49d</x:v>
      </x:c>
      <x:c r="R1269" t="str">
        <x:f>C1269&amp;"p"</x:f>
        <x:v>C49p</x:v>
      </x:c>
      <x:c r="S1269" t="str">
        <x:f>IF(AND(L1269&gt;=H1269+I1269+J1269,M1269&gt;L1269,F1269&lt;&gt;""),"PASS","FAIL")</x:f>
        <x:v>PASS</x:v>
      </x:c>
      <x:c r="T1269" t="n">
        <x:v>0</x:v>
      </x:c>
      <x:c r="U1269" t="str">
        <x:v>pickup_after_delivery_completion_plus_usage_lag</x:v>
      </x:c>
    </x:row>
    <x:row r="1270">
      <x:c r="A1270" t="str">
        <x:v>Set2_100-5-3</x:v>
      </x:c>
      <x:c r="B1270" t="str">
        <x:v>short_same_day</x:v>
      </x:c>
      <x:c r="C1270" t="str">
        <x:v>C50</x:v>
      </x:c>
      <x:c r="D1270" s="59" t="n">
        <x:v>25</x:v>
      </x:c>
      <x:c r="E1270" s="59" t="n">
        <x:v>40</x:v>
      </x:c>
      <x:c r="F1270" s="59" t="str">
        <x:v>S4</x:v>
      </x:c>
      <x:c r="G1270" s="59" t="n">
        <x:v>70</x:v>
      </x:c>
      <x:c r="H1270" s="59" t="n">
        <x:v>90</x:v>
      </x:c>
      <x:c r="I1270" s="59" t="n">
        <x:v>10</x:v>
      </x:c>
      <x:c r="J1270" s="60" t="n">
        <x:f>'参数'!$C$4</x:f>
        <x:v>120</x:v>
      </x:c>
      <x:c r="K1270" s="60" t="n">
        <x:f>'参数'!$D$4</x:f>
        <x:v>180</x:v>
      </x:c>
      <x:c r="L1270" s="60" t="n">
        <x:f>H1270+I1270+J1270</x:f>
        <x:v>220</x:v>
      </x:c>
      <x:c r="M1270" s="60" t="n">
        <x:f>L1270+K1270</x:f>
        <x:v>400</x:v>
      </x:c>
      <x:c r="N1270" s="60" t="n">
        <x:f>'参数'!$B$10</x:f>
        <x:v>1</x:v>
      </x:c>
      <x:c r="O1270" s="60" t="n">
        <x:f>N1270*'参数'!$B$11</x:f>
        <x:v>2</x:v>
      </x:c>
      <x:c r="P1270" s="60" t="n">
        <x:f>N1270*'参数'!$B$12</x:f>
        <x:v>1</x:v>
      </x:c>
      <x:c r="Q1270" t="str">
        <x:f>C1270&amp;"d"</x:f>
        <x:v>C50d</x:v>
      </x:c>
      <x:c r="R1270" t="str">
        <x:f>C1270&amp;"p"</x:f>
        <x:v>C50p</x:v>
      </x:c>
      <x:c r="S1270" t="str">
        <x:f>IF(AND(L1270&gt;=H1270+I1270+J1270,M1270&gt;L1270,F1270&lt;&gt;""),"PASS","FAIL")</x:f>
        <x:v>PASS</x:v>
      </x:c>
      <x:c r="T1270" t="n">
        <x:v>5</x:v>
      </x:c>
      <x:c r="U1270" t="str">
        <x:v>pickup_after_delivery_completion_plus_usage_lag</x:v>
      </x:c>
    </x:row>
    <x:row r="1271">
      <x:c r="A1271" t="str">
        <x:v>Set2_100-5-3</x:v>
      </x:c>
      <x:c r="B1271" t="str">
        <x:v>short_same_day</x:v>
      </x:c>
      <x:c r="C1271" t="str">
        <x:v>C51</x:v>
      </x:c>
      <x:c r="D1271" s="59" t="n">
        <x:v>15</x:v>
      </x:c>
      <x:c r="E1271" s="59" t="n">
        <x:v>44</x:v>
      </x:c>
      <x:c r="F1271" s="59" t="str">
        <x:v>S4</x:v>
      </x:c>
      <x:c r="G1271" s="59" t="n">
        <x:v>312</x:v>
      </x:c>
      <x:c r="H1271" s="59" t="n">
        <x:v>342</x:v>
      </x:c>
      <x:c r="I1271" s="59" t="n">
        <x:v>10</x:v>
      </x:c>
      <x:c r="J1271" s="60" t="n">
        <x:f>'参数'!$C$4</x:f>
        <x:v>120</x:v>
      </x:c>
      <x:c r="K1271" s="60" t="n">
        <x:f>'参数'!$D$4</x:f>
        <x:v>180</x:v>
      </x:c>
      <x:c r="L1271" s="60" t="n">
        <x:f>H1271+I1271+J1271</x:f>
        <x:v>472</x:v>
      </x:c>
      <x:c r="M1271" s="60" t="n">
        <x:f>L1271+K1271</x:f>
        <x:v>652</x:v>
      </x:c>
      <x:c r="N1271" s="60" t="n">
        <x:f>'参数'!$B$10</x:f>
        <x:v>1</x:v>
      </x:c>
      <x:c r="O1271" s="60" t="n">
        <x:f>N1271*'参数'!$B$11</x:f>
        <x:v>2</x:v>
      </x:c>
      <x:c r="P1271" s="60" t="n">
        <x:f>N1271*'参数'!$B$12</x:f>
        <x:v>1</x:v>
      </x:c>
      <x:c r="Q1271" t="str">
        <x:f>C1271&amp;"d"</x:f>
        <x:v>C51d</x:v>
      </x:c>
      <x:c r="R1271" t="str">
        <x:f>C1271&amp;"p"</x:f>
        <x:v>C51p</x:v>
      </x:c>
      <x:c r="S1271" t="str">
        <x:f>IF(AND(L1271&gt;=H1271+I1271+J1271,M1271&gt;L1271,F1271&lt;&gt;""),"PASS","FAIL")</x:f>
        <x:v>PASS</x:v>
      </x:c>
      <x:c r="T1271" t="n">
        <x:v>3</x:v>
      </x:c>
      <x:c r="U1271" t="str">
        <x:v>pickup_after_delivery_completion_plus_usage_lag</x:v>
      </x:c>
    </x:row>
    <x:row r="1272">
      <x:c r="A1272" t="str">
        <x:v>Set2_100-5-3</x:v>
      </x:c>
      <x:c r="B1272" t="str">
        <x:v>short_same_day</x:v>
      </x:c>
      <x:c r="C1272" t="str">
        <x:v>C52</x:v>
      </x:c>
      <x:c r="D1272" s="59" t="n">
        <x:v>4</x:v>
      </x:c>
      <x:c r="E1272" s="59" t="n">
        <x:v>45</x:v>
      </x:c>
      <x:c r="F1272" s="59" t="str">
        <x:v>S4</x:v>
      </x:c>
      <x:c r="G1272" s="59" t="n">
        <x:v>334</x:v>
      </x:c>
      <x:c r="H1272" s="59" t="n">
        <x:v>370</x:v>
      </x:c>
      <x:c r="I1272" s="59" t="n">
        <x:v>10</x:v>
      </x:c>
      <x:c r="J1272" s="60" t="n">
        <x:f>'参数'!$C$4</x:f>
        <x:v>120</x:v>
      </x:c>
      <x:c r="K1272" s="60" t="n">
        <x:f>'参数'!$D$4</x:f>
        <x:v>180</x:v>
      </x:c>
      <x:c r="L1272" s="60" t="n">
        <x:f>H1272+I1272+J1272</x:f>
        <x:v>500</x:v>
      </x:c>
      <x:c r="M1272" s="60" t="n">
        <x:f>L1272+K1272</x:f>
        <x:v>680</x:v>
      </x:c>
      <x:c r="N1272" s="60" t="n">
        <x:f>'参数'!$B$10</x:f>
        <x:v>1</x:v>
      </x:c>
      <x:c r="O1272" s="60" t="n">
        <x:f>N1272*'参数'!$B$11</x:f>
        <x:v>2</x:v>
      </x:c>
      <x:c r="P1272" s="60" t="n">
        <x:f>N1272*'参数'!$B$12</x:f>
        <x:v>1</x:v>
      </x:c>
      <x:c r="Q1272" t="str">
        <x:f>C1272&amp;"d"</x:f>
        <x:v>C52d</x:v>
      </x:c>
      <x:c r="R1272" t="str">
        <x:f>C1272&amp;"p"</x:f>
        <x:v>C52p</x:v>
      </x:c>
      <x:c r="S1272" t="str">
        <x:f>IF(AND(L1272&gt;=H1272+I1272+J1272,M1272&gt;L1272,F1272&lt;&gt;""),"PASS","FAIL")</x:f>
        <x:v>PASS</x:v>
      </x:c>
      <x:c r="T1272" t="n">
        <x:v>6</x:v>
      </x:c>
      <x:c r="U1272" t="str">
        <x:v>pickup_after_delivery_completion_plus_usage_lag</x:v>
      </x:c>
    </x:row>
    <x:row r="1273">
      <x:c r="A1273" t="str">
        <x:v>Set2_100-5-3</x:v>
      </x:c>
      <x:c r="B1273" t="str">
        <x:v>short_same_day</x:v>
      </x:c>
      <x:c r="C1273" t="str">
        <x:v>C53</x:v>
      </x:c>
      <x:c r="D1273" s="59" t="n">
        <x:v>18</x:v>
      </x:c>
      <x:c r="E1273" s="59" t="n">
        <x:v>46</x:v>
      </x:c>
      <x:c r="F1273" s="59" t="str">
        <x:v>S4</x:v>
      </x:c>
      <x:c r="G1273" s="59" t="n">
        <x:v>562</x:v>
      </x:c>
      <x:c r="H1273" s="59" t="n">
        <x:v>598</x:v>
      </x:c>
      <x:c r="I1273" s="59" t="n">
        <x:v>10</x:v>
      </x:c>
      <x:c r="J1273" s="60" t="n">
        <x:f>'参数'!$C$4</x:f>
        <x:v>120</x:v>
      </x:c>
      <x:c r="K1273" s="60" t="n">
        <x:f>'参数'!$D$4</x:f>
        <x:v>180</x:v>
      </x:c>
      <x:c r="L1273" s="60" t="n">
        <x:f>H1273+I1273+J1273</x:f>
        <x:v>728</x:v>
      </x:c>
      <x:c r="M1273" s="60" t="n">
        <x:f>L1273+K1273</x:f>
        <x:v>908</x:v>
      </x:c>
      <x:c r="N1273" s="60" t="n">
        <x:f>'参数'!$B$10</x:f>
        <x:v>1</x:v>
      </x:c>
      <x:c r="O1273" s="60" t="n">
        <x:f>N1273*'参数'!$B$11</x:f>
        <x:v>2</x:v>
      </x:c>
      <x:c r="P1273" s="60" t="n">
        <x:f>N1273*'参数'!$B$12</x:f>
        <x:v>1</x:v>
      </x:c>
      <x:c r="Q1273" t="str">
        <x:f>C1273&amp;"d"</x:f>
        <x:v>C53d</x:v>
      </x:c>
      <x:c r="R1273" t="str">
        <x:f>C1273&amp;"p"</x:f>
        <x:v>C53p</x:v>
      </x:c>
      <x:c r="S1273" t="str">
        <x:f>IF(AND(L1273&gt;=H1273+I1273+J1273,M1273&gt;L1273,F1273&lt;&gt;""),"PASS","FAIL")</x:f>
        <x:v>PASS</x:v>
      </x:c>
      <x:c r="T1273" t="n">
        <x:v>0</x:v>
      </x:c>
      <x:c r="U1273" t="str">
        <x:v>pickup_after_delivery_completion_plus_usage_lag</x:v>
      </x:c>
    </x:row>
    <x:row r="1274">
      <x:c r="A1274" t="str">
        <x:v>Set2_100-5-3</x:v>
      </x:c>
      <x:c r="B1274" t="str">
        <x:v>short_same_day</x:v>
      </x:c>
      <x:c r="C1274" t="str">
        <x:v>C54</x:v>
      </x:c>
      <x:c r="D1274" s="59" t="n">
        <x:v>10</x:v>
      </x:c>
      <x:c r="E1274" s="59" t="n">
        <x:v>48</x:v>
      </x:c>
      <x:c r="F1274" s="59" t="str">
        <x:v>S4</x:v>
      </x:c>
      <x:c r="G1274" s="59" t="n">
        <x:v>458</x:v>
      </x:c>
      <x:c r="H1274" s="59" t="n">
        <x:v>470</x:v>
      </x:c>
      <x:c r="I1274" s="59" t="n">
        <x:v>10</x:v>
      </x:c>
      <x:c r="J1274" s="60" t="n">
        <x:f>'参数'!$C$4</x:f>
        <x:v>120</x:v>
      </x:c>
      <x:c r="K1274" s="60" t="n">
        <x:f>'参数'!$D$4</x:f>
        <x:v>180</x:v>
      </x:c>
      <x:c r="L1274" s="60" t="n">
        <x:f>H1274+I1274+J1274</x:f>
        <x:v>600</x:v>
      </x:c>
      <x:c r="M1274" s="60" t="n">
        <x:f>L1274+K1274</x:f>
        <x:v>780</x:v>
      </x:c>
      <x:c r="N1274" s="60" t="n">
        <x:f>'参数'!$B$10</x:f>
        <x:v>1</x:v>
      </x:c>
      <x:c r="O1274" s="60" t="n">
        <x:f>N1274*'参数'!$B$11</x:f>
        <x:v>2</x:v>
      </x:c>
      <x:c r="P1274" s="60" t="n">
        <x:f>N1274*'参数'!$B$12</x:f>
        <x:v>1</x:v>
      </x:c>
      <x:c r="Q1274" t="str">
        <x:f>C1274&amp;"d"</x:f>
        <x:v>C54d</x:v>
      </x:c>
      <x:c r="R1274" t="str">
        <x:f>C1274&amp;"p"</x:f>
        <x:v>C54p</x:v>
      </x:c>
      <x:c r="S1274" t="str">
        <x:f>IF(AND(L1274&gt;=H1274+I1274+J1274,M1274&gt;L1274,F1274&lt;&gt;""),"PASS","FAIL")</x:f>
        <x:v>PASS</x:v>
      </x:c>
      <x:c r="T1274" t="n">
        <x:v>15</x:v>
      </x:c>
      <x:c r="U1274" t="str">
        <x:v>pickup_after_delivery_completion_plus_usage_lag</x:v>
      </x:c>
    </x:row>
    <x:row r="1275">
      <x:c r="A1275" t="str">
        <x:v>Set2_100-5-3</x:v>
      </x:c>
      <x:c r="B1275" t="str">
        <x:v>short_same_day</x:v>
      </x:c>
      <x:c r="C1275" t="str">
        <x:v>C55</x:v>
      </x:c>
      <x:c r="D1275" s="59" t="n">
        <x:v>20</x:v>
      </x:c>
      <x:c r="E1275" s="59" t="n">
        <x:v>46</x:v>
      </x:c>
      <x:c r="F1275" s="59" t="str">
        <x:v>S4</x:v>
      </x:c>
      <x:c r="G1275" s="59" t="n">
        <x:v>61</x:v>
      </x:c>
      <x:c r="H1275" s="59" t="n">
        <x:v>79</x:v>
      </x:c>
      <x:c r="I1275" s="59" t="n">
        <x:v>10</x:v>
      </x:c>
      <x:c r="J1275" s="60" t="n">
        <x:f>'参数'!$C$4</x:f>
        <x:v>120</x:v>
      </x:c>
      <x:c r="K1275" s="60" t="n">
        <x:f>'参数'!$D$4</x:f>
        <x:v>180</x:v>
      </x:c>
      <x:c r="L1275" s="60" t="n">
        <x:f>H1275+I1275+J1275</x:f>
        <x:v>209</x:v>
      </x:c>
      <x:c r="M1275" s="60" t="n">
        <x:f>L1275+K1275</x:f>
        <x:v>389</x:v>
      </x:c>
      <x:c r="N1275" s="60" t="n">
        <x:f>'参数'!$B$10</x:f>
        <x:v>1</x:v>
      </x:c>
      <x:c r="O1275" s="60" t="n">
        <x:f>N1275*'参数'!$B$11</x:f>
        <x:v>2</x:v>
      </x:c>
      <x:c r="P1275" s="60" t="n">
        <x:f>N1275*'参数'!$B$12</x:f>
        <x:v>1</x:v>
      </x:c>
      <x:c r="Q1275" t="str">
        <x:f>C1275&amp;"d"</x:f>
        <x:v>C55d</x:v>
      </x:c>
      <x:c r="R1275" t="str">
        <x:f>C1275&amp;"p"</x:f>
        <x:v>C55p</x:v>
      </x:c>
      <x:c r="S1275" t="str">
        <x:f>IF(AND(L1275&gt;=H1275+I1275+J1275,M1275&gt;L1275,F1275&lt;&gt;""),"PASS","FAIL")</x:f>
        <x:v>PASS</x:v>
      </x:c>
      <x:c r="T1275" t="n">
        <x:v>18</x:v>
      </x:c>
      <x:c r="U1275" t="str">
        <x:v>pickup_after_delivery_completion_plus_usage_lag</x:v>
      </x:c>
    </x:row>
    <x:row r="1276">
      <x:c r="A1276" t="str">
        <x:v>Set2_100-5-3</x:v>
      </x:c>
      <x:c r="B1276" t="str">
        <x:v>short_same_day</x:v>
      </x:c>
      <x:c r="C1276" t="str">
        <x:v>C56</x:v>
      </x:c>
      <x:c r="D1276" s="59" t="n">
        <x:v>23</x:v>
      </x:c>
      <x:c r="E1276" s="59" t="n">
        <x:v>49</x:v>
      </x:c>
      <x:c r="F1276" s="59" t="str">
        <x:v>S4</x:v>
      </x:c>
      <x:c r="G1276" s="59" t="n">
        <x:v>93</x:v>
      </x:c>
      <x:c r="H1276" s="59" t="n">
        <x:v>105</x:v>
      </x:c>
      <x:c r="I1276" s="59" t="n">
        <x:v>10</x:v>
      </x:c>
      <x:c r="J1276" s="60" t="n">
        <x:f>'参数'!$C$4</x:f>
        <x:v>120</x:v>
      </x:c>
      <x:c r="K1276" s="60" t="n">
        <x:f>'参数'!$D$4</x:f>
        <x:v>180</x:v>
      </x:c>
      <x:c r="L1276" s="60" t="n">
        <x:f>H1276+I1276+J1276</x:f>
        <x:v>235</x:v>
      </x:c>
      <x:c r="M1276" s="60" t="n">
        <x:f>L1276+K1276</x:f>
        <x:v>415</x:v>
      </x:c>
      <x:c r="N1276" s="60" t="n">
        <x:f>'参数'!$B$10</x:f>
        <x:v>1</x:v>
      </x:c>
      <x:c r="O1276" s="60" t="n">
        <x:f>N1276*'参数'!$B$11</x:f>
        <x:v>2</x:v>
      </x:c>
      <x:c r="P1276" s="60" t="n">
        <x:f>N1276*'参数'!$B$12</x:f>
        <x:v>1</x:v>
      </x:c>
      <x:c r="Q1276" t="str">
        <x:f>C1276&amp;"d"</x:f>
        <x:v>C56d</x:v>
      </x:c>
      <x:c r="R1276" t="str">
        <x:f>C1276&amp;"p"</x:f>
        <x:v>C56p</x:v>
      </x:c>
      <x:c r="S1276" t="str">
        <x:f>IF(AND(L1276&gt;=H1276+I1276+J1276,M1276&gt;L1276,F1276&lt;&gt;""),"PASS","FAIL")</x:f>
        <x:v>PASS</x:v>
      </x:c>
      <x:c r="T1276" t="n">
        <x:v>8</x:v>
      </x:c>
      <x:c r="U1276" t="str">
        <x:v>pickup_after_delivery_completion_plus_usage_lag</x:v>
      </x:c>
    </x:row>
    <x:row r="1277">
      <x:c r="A1277" t="str">
        <x:v>Set2_100-5-3</x:v>
      </x:c>
      <x:c r="B1277" t="str">
        <x:v>short_same_day</x:v>
      </x:c>
      <x:c r="C1277" t="str">
        <x:v>C57</x:v>
      </x:c>
      <x:c r="D1277" s="59" t="n">
        <x:v>9</x:v>
      </x:c>
      <x:c r="E1277" s="59" t="n">
        <x:v>32</x:v>
      </x:c>
      <x:c r="F1277" s="59" t="str">
        <x:v>S2</x:v>
      </x:c>
      <x:c r="G1277" s="59" t="n">
        <x:v>569</x:v>
      </x:c>
      <x:c r="H1277" s="59" t="n">
        <x:v>607</x:v>
      </x:c>
      <x:c r="I1277" s="59" t="n">
        <x:v>10</x:v>
      </x:c>
      <x:c r="J1277" s="60" t="n">
        <x:f>'参数'!$C$4</x:f>
        <x:v>120</x:v>
      </x:c>
      <x:c r="K1277" s="60" t="n">
        <x:f>'参数'!$D$4</x:f>
        <x:v>180</x:v>
      </x:c>
      <x:c r="L1277" s="60" t="n">
        <x:f>H1277+I1277+J1277</x:f>
        <x:v>737</x:v>
      </x:c>
      <x:c r="M1277" s="60" t="n">
        <x:f>L1277+K1277</x:f>
        <x:v>917</x:v>
      </x:c>
      <x:c r="N1277" s="60" t="n">
        <x:f>'参数'!$B$10</x:f>
        <x:v>1</x:v>
      </x:c>
      <x:c r="O1277" s="60" t="n">
        <x:f>N1277*'参数'!$B$11</x:f>
        <x:v>2</x:v>
      </x:c>
      <x:c r="P1277" s="60" t="n">
        <x:f>N1277*'参数'!$B$12</x:f>
        <x:v>1</x:v>
      </x:c>
      <x:c r="Q1277" t="str">
        <x:f>C1277&amp;"d"</x:f>
        <x:v>C57d</x:v>
      </x:c>
      <x:c r="R1277" t="str">
        <x:f>C1277&amp;"p"</x:f>
        <x:v>C57p</x:v>
      </x:c>
      <x:c r="S1277" t="str">
        <x:f>IF(AND(L1277&gt;=H1277+I1277+J1277,M1277&gt;L1277,F1277&lt;&gt;""),"PASS","FAIL")</x:f>
        <x:v>PASS</x:v>
      </x:c>
      <x:c r="T1277" t="n">
        <x:v>8</x:v>
      </x:c>
      <x:c r="U1277" t="str">
        <x:v>pickup_after_delivery_completion_plus_usage_lag</x:v>
      </x:c>
    </x:row>
    <x:row r="1278">
      <x:c r="A1278" t="str">
        <x:v>Set2_100-5-3</x:v>
      </x:c>
      <x:c r="B1278" t="str">
        <x:v>short_same_day</x:v>
      </x:c>
      <x:c r="C1278" t="str">
        <x:v>C58</x:v>
      </x:c>
      <x:c r="D1278" s="59" t="n">
        <x:v>8</x:v>
      </x:c>
      <x:c r="E1278" s="59" t="n">
        <x:v>36</x:v>
      </x:c>
      <x:c r="F1278" s="59" t="str">
        <x:v>S4</x:v>
      </x:c>
      <x:c r="G1278" s="59" t="n">
        <x:v>77</x:v>
      </x:c>
      <x:c r="H1278" s="59" t="n">
        <x:v>101</x:v>
      </x:c>
      <x:c r="I1278" s="59" t="n">
        <x:v>10</x:v>
      </x:c>
      <x:c r="J1278" s="60" t="n">
        <x:f>'参数'!$C$4</x:f>
        <x:v>120</x:v>
      </x:c>
      <x:c r="K1278" s="60" t="n">
        <x:f>'参数'!$D$4</x:f>
        <x:v>180</x:v>
      </x:c>
      <x:c r="L1278" s="60" t="n">
        <x:f>H1278+I1278+J1278</x:f>
        <x:v>231</x:v>
      </x:c>
      <x:c r="M1278" s="60" t="n">
        <x:f>L1278+K1278</x:f>
        <x:v>411</x:v>
      </x:c>
      <x:c r="N1278" s="60" t="n">
        <x:f>'参数'!$B$10</x:f>
        <x:v>1</x:v>
      </x:c>
      <x:c r="O1278" s="60" t="n">
        <x:f>N1278*'参数'!$B$11</x:f>
        <x:v>2</x:v>
      </x:c>
      <x:c r="P1278" s="60" t="n">
        <x:f>N1278*'参数'!$B$12</x:f>
        <x:v>1</x:v>
      </x:c>
      <x:c r="Q1278" t="str">
        <x:f>C1278&amp;"d"</x:f>
        <x:v>C58d</x:v>
      </x:c>
      <x:c r="R1278" t="str">
        <x:f>C1278&amp;"p"</x:f>
        <x:v>C58p</x:v>
      </x:c>
      <x:c r="S1278" t="str">
        <x:f>IF(AND(L1278&gt;=H1278+I1278+J1278,M1278&gt;L1278,F1278&lt;&gt;""),"PASS","FAIL")</x:f>
        <x:v>PASS</x:v>
      </x:c>
      <x:c r="T1278" t="n">
        <x:v>2</x:v>
      </x:c>
      <x:c r="U1278" t="str">
        <x:v>pickup_after_delivery_completion_plus_usage_lag</x:v>
      </x:c>
    </x:row>
    <x:row r="1279">
      <x:c r="A1279" t="str">
        <x:v>Set2_100-5-3</x:v>
      </x:c>
      <x:c r="B1279" t="str">
        <x:v>short_same_day</x:v>
      </x:c>
      <x:c r="C1279" t="str">
        <x:v>C59</x:v>
      </x:c>
      <x:c r="D1279" s="59" t="n">
        <x:v>17</x:v>
      </x:c>
      <x:c r="E1279" s="59" t="n">
        <x:v>47</x:v>
      </x:c>
      <x:c r="F1279" s="59" t="str">
        <x:v>S4</x:v>
      </x:c>
      <x:c r="G1279" s="59" t="n">
        <x:v>317</x:v>
      </x:c>
      <x:c r="H1279" s="59" t="n">
        <x:v>349</x:v>
      </x:c>
      <x:c r="I1279" s="59" t="n">
        <x:v>10</x:v>
      </x:c>
      <x:c r="J1279" s="60" t="n">
        <x:f>'参数'!$C$4</x:f>
        <x:v>120</x:v>
      </x:c>
      <x:c r="K1279" s="60" t="n">
        <x:f>'参数'!$D$4</x:f>
        <x:v>180</x:v>
      </x:c>
      <x:c r="L1279" s="60" t="n">
        <x:f>H1279+I1279+J1279</x:f>
        <x:v>479</x:v>
      </x:c>
      <x:c r="M1279" s="60" t="n">
        <x:f>L1279+K1279</x:f>
        <x:v>659</x:v>
      </x:c>
      <x:c r="N1279" s="60" t="n">
        <x:f>'参数'!$B$10</x:f>
        <x:v>1</x:v>
      </x:c>
      <x:c r="O1279" s="60" t="n">
        <x:f>N1279*'参数'!$B$11</x:f>
        <x:v>2</x:v>
      </x:c>
      <x:c r="P1279" s="60" t="n">
        <x:f>N1279*'参数'!$B$12</x:f>
        <x:v>1</x:v>
      </x:c>
      <x:c r="Q1279" t="str">
        <x:f>C1279&amp;"d"</x:f>
        <x:v>C59d</x:v>
      </x:c>
      <x:c r="R1279" t="str">
        <x:f>C1279&amp;"p"</x:f>
        <x:v>C59p</x:v>
      </x:c>
      <x:c r="S1279" t="str">
        <x:f>IF(AND(L1279&gt;=H1279+I1279+J1279,M1279&gt;L1279,F1279&lt;&gt;""),"PASS","FAIL")</x:f>
        <x:v>PASS</x:v>
      </x:c>
      <x:c r="T1279" t="n">
        <x:v>11</x:v>
      </x:c>
      <x:c r="U1279" t="str">
        <x:v>pickup_after_delivery_completion_plus_usage_lag</x:v>
      </x:c>
    </x:row>
    <x:row r="1280">
      <x:c r="A1280" t="str">
        <x:v>Set2_100-5-3</x:v>
      </x:c>
      <x:c r="B1280" t="str">
        <x:v>short_same_day</x:v>
      </x:c>
      <x:c r="C1280" t="str">
        <x:v>C60</x:v>
      </x:c>
      <x:c r="D1280" s="59" t="n">
        <x:v>36</x:v>
      </x:c>
      <x:c r="E1280" s="59" t="n">
        <x:v>33</x:v>
      </x:c>
      <x:c r="F1280" s="59" t="str">
        <x:v>S1</x:v>
      </x:c>
      <x:c r="G1280" s="59" t="n">
        <x:v>174</x:v>
      </x:c>
      <x:c r="H1280" s="59" t="n">
        <x:v>188</x:v>
      </x:c>
      <x:c r="I1280" s="59" t="n">
        <x:v>10</x:v>
      </x:c>
      <x:c r="J1280" s="60" t="n">
        <x:f>'参数'!$C$4</x:f>
        <x:v>120</x:v>
      </x:c>
      <x:c r="K1280" s="60" t="n">
        <x:f>'参数'!$D$4</x:f>
        <x:v>180</x:v>
      </x:c>
      <x:c r="L1280" s="60" t="n">
        <x:f>H1280+I1280+J1280</x:f>
        <x:v>318</x:v>
      </x:c>
      <x:c r="M1280" s="60" t="n">
        <x:f>L1280+K1280</x:f>
        <x:v>498</x:v>
      </x:c>
      <x:c r="N1280" s="60" t="n">
        <x:f>'参数'!$B$10</x:f>
        <x:v>1</x:v>
      </x:c>
      <x:c r="O1280" s="60" t="n">
        <x:f>N1280*'参数'!$B$11</x:f>
        <x:v>2</x:v>
      </x:c>
      <x:c r="P1280" s="60" t="n">
        <x:f>N1280*'参数'!$B$12</x:f>
        <x:v>1</x:v>
      </x:c>
      <x:c r="Q1280" t="str">
        <x:f>C1280&amp;"d"</x:f>
        <x:v>C60d</x:v>
      </x:c>
      <x:c r="R1280" t="str">
        <x:f>C1280&amp;"p"</x:f>
        <x:v>C60p</x:v>
      </x:c>
      <x:c r="S1280" t="str">
        <x:f>IF(AND(L1280&gt;=H1280+I1280+J1280,M1280&gt;L1280,F1280&lt;&gt;""),"PASS","FAIL")</x:f>
        <x:v>PASS</x:v>
      </x:c>
      <x:c r="T1280" t="n">
        <x:v>10</x:v>
      </x:c>
      <x:c r="U1280" t="str">
        <x:v>pickup_after_delivery_completion_plus_usage_lag</x:v>
      </x:c>
    </x:row>
    <x:row r="1281">
      <x:c r="A1281" t="str">
        <x:v>Set2_100-5-3</x:v>
      </x:c>
      <x:c r="B1281" t="str">
        <x:v>short_same_day</x:v>
      </x:c>
      <x:c r="C1281" t="str">
        <x:v>C61</x:v>
      </x:c>
      <x:c r="D1281" s="59" t="n">
        <x:v>36</x:v>
      </x:c>
      <x:c r="E1281" s="59" t="n">
        <x:v>12</x:v>
      </x:c>
      <x:c r="F1281" s="59" t="str">
        <x:v>S1</x:v>
      </x:c>
      <x:c r="G1281" s="59" t="n">
        <x:v>93</x:v>
      </x:c>
      <x:c r="H1281" s="59" t="n">
        <x:v>113</x:v>
      </x:c>
      <x:c r="I1281" s="59" t="n">
        <x:v>10</x:v>
      </x:c>
      <x:c r="J1281" s="60" t="n">
        <x:f>'参数'!$C$4</x:f>
        <x:v>120</x:v>
      </x:c>
      <x:c r="K1281" s="60" t="n">
        <x:f>'参数'!$D$4</x:f>
        <x:v>180</x:v>
      </x:c>
      <x:c r="L1281" s="60" t="n">
        <x:f>H1281+I1281+J1281</x:f>
        <x:v>243</x:v>
      </x:c>
      <x:c r="M1281" s="60" t="n">
        <x:f>L1281+K1281</x:f>
        <x:v>423</x:v>
      </x:c>
      <x:c r="N1281" s="60" t="n">
        <x:f>'参数'!$B$10</x:f>
        <x:v>1</x:v>
      </x:c>
      <x:c r="O1281" s="60" t="n">
        <x:f>N1281*'参数'!$B$11</x:f>
        <x:v>2</x:v>
      </x:c>
      <x:c r="P1281" s="60" t="n">
        <x:f>N1281*'参数'!$B$12</x:f>
        <x:v>1</x:v>
      </x:c>
      <x:c r="Q1281" t="str">
        <x:f>C1281&amp;"d"</x:f>
        <x:v>C61d</x:v>
      </x:c>
      <x:c r="R1281" t="str">
        <x:f>C1281&amp;"p"</x:f>
        <x:v>C61p</x:v>
      </x:c>
      <x:c r="S1281" t="str">
        <x:f>IF(AND(L1281&gt;=H1281+I1281+J1281,M1281&gt;L1281,F1281&lt;&gt;""),"PASS","FAIL")</x:f>
        <x:v>PASS</x:v>
      </x:c>
      <x:c r="T1281" t="n">
        <x:v>10</x:v>
      </x:c>
      <x:c r="U1281" t="str">
        <x:v>pickup_after_delivery_completion_plus_usage_lag</x:v>
      </x:c>
    </x:row>
    <x:row r="1282">
      <x:c r="A1282" t="str">
        <x:v>Set2_100-5-3</x:v>
      </x:c>
      <x:c r="B1282" t="str">
        <x:v>short_same_day</x:v>
      </x:c>
      <x:c r="C1282" t="str">
        <x:v>C62</x:v>
      </x:c>
      <x:c r="D1282" s="59" t="n">
        <x:v>34</x:v>
      </x:c>
      <x:c r="E1282" s="59" t="n">
        <x:v>13</x:v>
      </x:c>
      <x:c r="F1282" s="59" t="str">
        <x:v>S1</x:v>
      </x:c>
      <x:c r="G1282" s="59" t="n">
        <x:v>582</x:v>
      </x:c>
      <x:c r="H1282" s="59" t="n">
        <x:v>604</x:v>
      </x:c>
      <x:c r="I1282" s="59" t="n">
        <x:v>10</x:v>
      </x:c>
      <x:c r="J1282" s="60" t="n">
        <x:f>'参数'!$C$4</x:f>
        <x:v>120</x:v>
      </x:c>
      <x:c r="K1282" s="60" t="n">
        <x:f>'参数'!$D$4</x:f>
        <x:v>180</x:v>
      </x:c>
      <x:c r="L1282" s="60" t="n">
        <x:f>H1282+I1282+J1282</x:f>
        <x:v>734</x:v>
      </x:c>
      <x:c r="M1282" s="60" t="n">
        <x:f>L1282+K1282</x:f>
        <x:v>914</x:v>
      </x:c>
      <x:c r="N1282" s="60" t="n">
        <x:f>'参数'!$B$10</x:f>
        <x:v>1</x:v>
      </x:c>
      <x:c r="O1282" s="60" t="n">
        <x:f>N1282*'参数'!$B$11</x:f>
        <x:v>2</x:v>
      </x:c>
      <x:c r="P1282" s="60" t="n">
        <x:f>N1282*'参数'!$B$12</x:f>
        <x:v>1</x:v>
      </x:c>
      <x:c r="Q1282" t="str">
        <x:f>C1282&amp;"d"</x:f>
        <x:v>C62d</x:v>
      </x:c>
      <x:c r="R1282" t="str">
        <x:f>C1282&amp;"p"</x:f>
        <x:v>C62p</x:v>
      </x:c>
      <x:c r="S1282" t="str">
        <x:f>IF(AND(L1282&gt;=H1282+I1282+J1282,M1282&gt;L1282,F1282&lt;&gt;""),"PASS","FAIL")</x:f>
        <x:v>PASS</x:v>
      </x:c>
      <x:c r="T1282" t="n">
        <x:v>11</x:v>
      </x:c>
      <x:c r="U1282" t="str">
        <x:v>pickup_after_delivery_completion_plus_usage_lag</x:v>
      </x:c>
    </x:row>
    <x:row r="1283">
      <x:c r="A1283" t="str">
        <x:v>Set2_100-5-3</x:v>
      </x:c>
      <x:c r="B1283" t="str">
        <x:v>short_same_day</x:v>
      </x:c>
      <x:c r="C1283" t="str">
        <x:v>C63</x:v>
      </x:c>
      <x:c r="D1283" s="59" t="n">
        <x:v>31</x:v>
      </x:c>
      <x:c r="E1283" s="59" t="n">
        <x:v>31</x:v>
      </x:c>
      <x:c r="F1283" s="59" t="str">
        <x:v>S1</x:v>
      </x:c>
      <x:c r="G1283" s="59" t="n">
        <x:v>496</x:v>
      </x:c>
      <x:c r="H1283" s="59" t="n">
        <x:v>512</x:v>
      </x:c>
      <x:c r="I1283" s="59" t="n">
        <x:v>10</x:v>
      </x:c>
      <x:c r="J1283" s="60" t="n">
        <x:f>'参数'!$C$4</x:f>
        <x:v>120</x:v>
      </x:c>
      <x:c r="K1283" s="60" t="n">
        <x:f>'参数'!$D$4</x:f>
        <x:v>180</x:v>
      </x:c>
      <x:c r="L1283" s="60" t="n">
        <x:f>H1283+I1283+J1283</x:f>
        <x:v>642</x:v>
      </x:c>
      <x:c r="M1283" s="60" t="n">
        <x:f>L1283+K1283</x:f>
        <x:v>822</x:v>
      </x:c>
      <x:c r="N1283" s="60" t="n">
        <x:f>'参数'!$B$10</x:f>
        <x:v>1</x:v>
      </x:c>
      <x:c r="O1283" s="60" t="n">
        <x:f>N1283*'参数'!$B$11</x:f>
        <x:v>2</x:v>
      </x:c>
      <x:c r="P1283" s="60" t="n">
        <x:f>N1283*'参数'!$B$12</x:f>
        <x:v>1</x:v>
      </x:c>
      <x:c r="Q1283" t="str">
        <x:f>C1283&amp;"d"</x:f>
        <x:v>C63d</x:v>
      </x:c>
      <x:c r="R1283" t="str">
        <x:f>C1283&amp;"p"</x:f>
        <x:v>C63p</x:v>
      </x:c>
      <x:c r="S1283" t="str">
        <x:f>IF(AND(L1283&gt;=H1283+I1283+J1283,M1283&gt;L1283,F1283&lt;&gt;""),"PASS","FAIL")</x:f>
        <x:v>PASS</x:v>
      </x:c>
      <x:c r="T1283" t="n">
        <x:v>0</x:v>
      </x:c>
      <x:c r="U1283" t="str">
        <x:v>pickup_after_delivery_completion_plus_usage_lag</x:v>
      </x:c>
    </x:row>
    <x:row r="1284">
      <x:c r="A1284" t="str">
        <x:v>Set2_100-5-3</x:v>
      </x:c>
      <x:c r="B1284" t="str">
        <x:v>short_same_day</x:v>
      </x:c>
      <x:c r="C1284" t="str">
        <x:v>C64</x:v>
      </x:c>
      <x:c r="D1284" s="59" t="n">
        <x:v>35</x:v>
      </x:c>
      <x:c r="E1284" s="59" t="n">
        <x:v>11</x:v>
      </x:c>
      <x:c r="F1284" s="59" t="str">
        <x:v>S1</x:v>
      </x:c>
      <x:c r="G1284" s="59" t="n">
        <x:v>390</x:v>
      </x:c>
      <x:c r="H1284" s="59" t="n">
        <x:v>428</x:v>
      </x:c>
      <x:c r="I1284" s="59" t="n">
        <x:v>10</x:v>
      </x:c>
      <x:c r="J1284" s="60" t="n">
        <x:f>'参数'!$C$4</x:f>
        <x:v>120</x:v>
      </x:c>
      <x:c r="K1284" s="60" t="n">
        <x:f>'参数'!$D$4</x:f>
        <x:v>180</x:v>
      </x:c>
      <x:c r="L1284" s="60" t="n">
        <x:f>H1284+I1284+J1284</x:f>
        <x:v>558</x:v>
      </x:c>
      <x:c r="M1284" s="60" t="n">
        <x:f>L1284+K1284</x:f>
        <x:v>738</x:v>
      </x:c>
      <x:c r="N1284" s="60" t="n">
        <x:f>'参数'!$B$10</x:f>
        <x:v>1</x:v>
      </x:c>
      <x:c r="O1284" s="60" t="n">
        <x:f>N1284*'参数'!$B$11</x:f>
        <x:v>2</x:v>
      </x:c>
      <x:c r="P1284" s="60" t="n">
        <x:f>N1284*'参数'!$B$12</x:f>
        <x:v>1</x:v>
      </x:c>
      <x:c r="Q1284" t="str">
        <x:f>C1284&amp;"d"</x:f>
        <x:v>C64d</x:v>
      </x:c>
      <x:c r="R1284" t="str">
        <x:f>C1284&amp;"p"</x:f>
        <x:v>C64p</x:v>
      </x:c>
      <x:c r="S1284" t="str">
        <x:f>IF(AND(L1284&gt;=H1284+I1284+J1284,M1284&gt;L1284,F1284&lt;&gt;""),"PASS","FAIL")</x:f>
        <x:v>PASS</x:v>
      </x:c>
      <x:c r="T1284" t="n">
        <x:v>4</x:v>
      </x:c>
      <x:c r="U1284" t="str">
        <x:v>pickup_after_delivery_completion_plus_usage_lag</x:v>
      </x:c>
    </x:row>
    <x:row r="1285">
      <x:c r="A1285" t="str">
        <x:v>Set2_100-5-3</x:v>
      </x:c>
      <x:c r="B1285" t="str">
        <x:v>short_same_day</x:v>
      </x:c>
      <x:c r="C1285" t="str">
        <x:v>C65</x:v>
      </x:c>
      <x:c r="D1285" s="59" t="n">
        <x:v>49</x:v>
      </x:c>
      <x:c r="E1285" s="59" t="n">
        <x:v>25</x:v>
      </x:c>
      <x:c r="F1285" s="59" t="str">
        <x:v>S1</x:v>
      </x:c>
      <x:c r="G1285" s="59" t="n">
        <x:v>598</x:v>
      </x:c>
      <x:c r="H1285" s="59" t="n">
        <x:v>630</x:v>
      </x:c>
      <x:c r="I1285" s="59" t="n">
        <x:v>10</x:v>
      </x:c>
      <x:c r="J1285" s="60" t="n">
        <x:f>'参数'!$C$4</x:f>
        <x:v>120</x:v>
      </x:c>
      <x:c r="K1285" s="60" t="n">
        <x:f>'参数'!$D$4</x:f>
        <x:v>180</x:v>
      </x:c>
      <x:c r="L1285" s="60" t="n">
        <x:f>H1285+I1285+J1285</x:f>
        <x:v>760</x:v>
      </x:c>
      <x:c r="M1285" s="60" t="n">
        <x:f>L1285+K1285</x:f>
        <x:v>940</x:v>
      </x:c>
      <x:c r="N1285" s="60" t="n">
        <x:f>'参数'!$B$10</x:f>
        <x:v>1</x:v>
      </x:c>
      <x:c r="O1285" s="60" t="n">
        <x:f>N1285*'参数'!$B$11</x:f>
        <x:v>2</x:v>
      </x:c>
      <x:c r="P1285" s="60" t="n">
        <x:f>N1285*'参数'!$B$12</x:f>
        <x:v>1</x:v>
      </x:c>
      <x:c r="Q1285" t="str">
        <x:f>C1285&amp;"d"</x:f>
        <x:v>C65d</x:v>
      </x:c>
      <x:c r="R1285" t="str">
        <x:f>C1285&amp;"p"</x:f>
        <x:v>C65p</x:v>
      </x:c>
      <x:c r="S1285" t="str">
        <x:f>IF(AND(L1285&gt;=H1285+I1285+J1285,M1285&gt;L1285,F1285&lt;&gt;""),"PASS","FAIL")</x:f>
        <x:v>PASS</x:v>
      </x:c>
      <x:c r="T1285" t="n">
        <x:v>3</x:v>
      </x:c>
      <x:c r="U1285" t="str">
        <x:v>pickup_after_delivery_completion_plus_usage_lag</x:v>
      </x:c>
    </x:row>
    <x:row r="1286">
      <x:c r="A1286" t="str">
        <x:v>Set2_100-5-3</x:v>
      </x:c>
      <x:c r="B1286" t="str">
        <x:v>short_same_day</x:v>
      </x:c>
      <x:c r="C1286" t="str">
        <x:v>C66</x:v>
      </x:c>
      <x:c r="D1286" s="59" t="n">
        <x:v>49</x:v>
      </x:c>
      <x:c r="E1286" s="59" t="n">
        <x:v>29</x:v>
      </x:c>
      <x:c r="F1286" s="59" t="str">
        <x:v>S1</x:v>
      </x:c>
      <x:c r="G1286" s="59" t="n">
        <x:v>418</x:v>
      </x:c>
      <x:c r="H1286" s="59" t="n">
        <x:v>442</x:v>
      </x:c>
      <x:c r="I1286" s="59" t="n">
        <x:v>10</x:v>
      </x:c>
      <x:c r="J1286" s="60" t="n">
        <x:f>'参数'!$C$4</x:f>
        <x:v>120</x:v>
      </x:c>
      <x:c r="K1286" s="60" t="n">
        <x:f>'参数'!$D$4</x:f>
        <x:v>180</x:v>
      </x:c>
      <x:c r="L1286" s="60" t="n">
        <x:f>H1286+I1286+J1286</x:f>
        <x:v>572</x:v>
      </x:c>
      <x:c r="M1286" s="60" t="n">
        <x:f>L1286+K1286</x:f>
        <x:v>752</x:v>
      </x:c>
      <x:c r="N1286" s="60" t="n">
        <x:f>'参数'!$B$10</x:f>
        <x:v>1</x:v>
      </x:c>
      <x:c r="O1286" s="60" t="n">
        <x:f>N1286*'参数'!$B$11</x:f>
        <x:v>2</x:v>
      </x:c>
      <x:c r="P1286" s="60" t="n">
        <x:f>N1286*'参数'!$B$12</x:f>
        <x:v>1</x:v>
      </x:c>
      <x:c r="Q1286" t="str">
        <x:f>C1286&amp;"d"</x:f>
        <x:v>C66d</x:v>
      </x:c>
      <x:c r="R1286" t="str">
        <x:f>C1286&amp;"p"</x:f>
        <x:v>C66p</x:v>
      </x:c>
      <x:c r="S1286" t="str">
        <x:f>IF(AND(L1286&gt;=H1286+I1286+J1286,M1286&gt;L1286,F1286&lt;&gt;""),"PASS","FAIL")</x:f>
        <x:v>PASS</x:v>
      </x:c>
      <x:c r="T1286" t="n">
        <x:v>9</x:v>
      </x:c>
      <x:c r="U1286" t="str">
        <x:v>pickup_after_delivery_completion_plus_usage_lag</x:v>
      </x:c>
    </x:row>
    <x:row r="1287">
      <x:c r="A1287" t="str">
        <x:v>Set2_100-5-3</x:v>
      </x:c>
      <x:c r="B1287" t="str">
        <x:v>short_same_day</x:v>
      </x:c>
      <x:c r="C1287" t="str">
        <x:v>C67</x:v>
      </x:c>
      <x:c r="D1287" s="59" t="n">
        <x:v>38</x:v>
      </x:c>
      <x:c r="E1287" s="59" t="n">
        <x:v>36</x:v>
      </x:c>
      <x:c r="F1287" s="59" t="str">
        <x:v>S1</x:v>
      </x:c>
      <x:c r="G1287" s="59" t="n">
        <x:v>119</x:v>
      </x:c>
      <x:c r="H1287" s="59" t="n">
        <x:v>131</x:v>
      </x:c>
      <x:c r="I1287" s="59" t="n">
        <x:v>10</x:v>
      </x:c>
      <x:c r="J1287" s="60" t="n">
        <x:f>'参数'!$C$4</x:f>
        <x:v>120</x:v>
      </x:c>
      <x:c r="K1287" s="60" t="n">
        <x:f>'参数'!$D$4</x:f>
        <x:v>180</x:v>
      </x:c>
      <x:c r="L1287" s="60" t="n">
        <x:f>H1287+I1287+J1287</x:f>
        <x:v>261</x:v>
      </x:c>
      <x:c r="M1287" s="60" t="n">
        <x:f>L1287+K1287</x:f>
        <x:v>441</x:v>
      </x:c>
      <x:c r="N1287" s="60" t="n">
        <x:f>'参数'!$B$10</x:f>
        <x:v>1</x:v>
      </x:c>
      <x:c r="O1287" s="60" t="n">
        <x:f>N1287*'参数'!$B$11</x:f>
        <x:v>2</x:v>
      </x:c>
      <x:c r="P1287" s="60" t="n">
        <x:f>N1287*'参数'!$B$12</x:f>
        <x:v>1</x:v>
      </x:c>
      <x:c r="Q1287" t="str">
        <x:f>C1287&amp;"d"</x:f>
        <x:v>C67d</x:v>
      </x:c>
      <x:c r="R1287" t="str">
        <x:f>C1287&amp;"p"</x:f>
        <x:v>C67p</x:v>
      </x:c>
      <x:c r="S1287" t="str">
        <x:f>IF(AND(L1287&gt;=H1287+I1287+J1287,M1287&gt;L1287,F1287&lt;&gt;""),"PASS","FAIL")</x:f>
        <x:v>PASS</x:v>
      </x:c>
      <x:c r="T1287" t="n">
        <x:v>3</x:v>
      </x:c>
      <x:c r="U1287" t="str">
        <x:v>pickup_after_delivery_completion_plus_usage_lag</x:v>
      </x:c>
    </x:row>
    <x:row r="1288">
      <x:c r="A1288" t="str">
        <x:v>Set2_100-5-3</x:v>
      </x:c>
      <x:c r="B1288" t="str">
        <x:v>short_same_day</x:v>
      </x:c>
      <x:c r="C1288" t="str">
        <x:v>C68</x:v>
      </x:c>
      <x:c r="D1288" s="59" t="n">
        <x:v>34</x:v>
      </x:c>
      <x:c r="E1288" s="59" t="n">
        <x:v>14</x:v>
      </x:c>
      <x:c r="F1288" s="59" t="str">
        <x:v>S1</x:v>
      </x:c>
      <x:c r="G1288" s="59" t="n">
        <x:v>149</x:v>
      </x:c>
      <x:c r="H1288" s="59" t="n">
        <x:v>183</x:v>
      </x:c>
      <x:c r="I1288" s="59" t="n">
        <x:v>10</x:v>
      </x:c>
      <x:c r="J1288" s="60" t="n">
        <x:f>'参数'!$C$4</x:f>
        <x:v>120</x:v>
      </x:c>
      <x:c r="K1288" s="60" t="n">
        <x:f>'参数'!$D$4</x:f>
        <x:v>180</x:v>
      </x:c>
      <x:c r="L1288" s="60" t="n">
        <x:f>H1288+I1288+J1288</x:f>
        <x:v>313</x:v>
      </x:c>
      <x:c r="M1288" s="60" t="n">
        <x:f>L1288+K1288</x:f>
        <x:v>493</x:v>
      </x:c>
      <x:c r="N1288" s="60" t="n">
        <x:f>'参数'!$B$10</x:f>
        <x:v>1</x:v>
      </x:c>
      <x:c r="O1288" s="60" t="n">
        <x:f>N1288*'参数'!$B$11</x:f>
        <x:v>2</x:v>
      </x:c>
      <x:c r="P1288" s="60" t="n">
        <x:f>N1288*'参数'!$B$12</x:f>
        <x:v>1</x:v>
      </x:c>
      <x:c r="Q1288" t="str">
        <x:f>C1288&amp;"d"</x:f>
        <x:v>C68d</x:v>
      </x:c>
      <x:c r="R1288" t="str">
        <x:f>C1288&amp;"p"</x:f>
        <x:v>C68p</x:v>
      </x:c>
      <x:c r="S1288" t="str">
        <x:f>IF(AND(L1288&gt;=H1288+I1288+J1288,M1288&gt;L1288,F1288&lt;&gt;""),"PASS","FAIL")</x:f>
        <x:v>PASS</x:v>
      </x:c>
      <x:c r="T1288" t="n">
        <x:v>5</x:v>
      </x:c>
      <x:c r="U1288" t="str">
        <x:v>pickup_after_delivery_completion_plus_usage_lag</x:v>
      </x:c>
    </x:row>
    <x:row r="1289">
      <x:c r="A1289" t="str">
        <x:v>Set2_100-5-3</x:v>
      </x:c>
      <x:c r="B1289" t="str">
        <x:v>short_same_day</x:v>
      </x:c>
      <x:c r="C1289" t="str">
        <x:v>C69</x:v>
      </x:c>
      <x:c r="D1289" s="59" t="n">
        <x:v>34</x:v>
      </x:c>
      <x:c r="E1289" s="59" t="n">
        <x:v>26</x:v>
      </x:c>
      <x:c r="F1289" s="59" t="str">
        <x:v>S1</x:v>
      </x:c>
      <x:c r="G1289" s="59" t="n">
        <x:v>470</x:v>
      </x:c>
      <x:c r="H1289" s="59" t="n">
        <x:v>480</x:v>
      </x:c>
      <x:c r="I1289" s="59" t="n">
        <x:v>10</x:v>
      </x:c>
      <x:c r="J1289" s="60" t="n">
        <x:f>'参数'!$C$4</x:f>
        <x:v>120</x:v>
      </x:c>
      <x:c r="K1289" s="60" t="n">
        <x:f>'参数'!$D$4</x:f>
        <x:v>180</x:v>
      </x:c>
      <x:c r="L1289" s="60" t="n">
        <x:f>H1289+I1289+J1289</x:f>
        <x:v>610</x:v>
      </x:c>
      <x:c r="M1289" s="60" t="n">
        <x:f>L1289+K1289</x:f>
        <x:v>790</x:v>
      </x:c>
      <x:c r="N1289" s="60" t="n">
        <x:f>'参数'!$B$10</x:f>
        <x:v>1</x:v>
      </x:c>
      <x:c r="O1289" s="60" t="n">
        <x:f>N1289*'参数'!$B$11</x:f>
        <x:v>2</x:v>
      </x:c>
      <x:c r="P1289" s="60" t="n">
        <x:f>N1289*'参数'!$B$12</x:f>
        <x:v>1</x:v>
      </x:c>
      <x:c r="Q1289" t="str">
        <x:f>C1289&amp;"d"</x:f>
        <x:v>C69d</x:v>
      </x:c>
      <x:c r="R1289" t="str">
        <x:f>C1289&amp;"p"</x:f>
        <x:v>C69p</x:v>
      </x:c>
      <x:c r="S1289" t="str">
        <x:f>IF(AND(L1289&gt;=H1289+I1289+J1289,M1289&gt;L1289,F1289&lt;&gt;""),"PASS","FAIL")</x:f>
        <x:v>PASS</x:v>
      </x:c>
      <x:c r="T1289" t="n">
        <x:v>15</x:v>
      </x:c>
      <x:c r="U1289" t="str">
        <x:v>pickup_after_delivery_completion_plus_usage_lag</x:v>
      </x:c>
    </x:row>
    <x:row r="1290">
      <x:c r="A1290" t="str">
        <x:v>Set2_100-5-3</x:v>
      </x:c>
      <x:c r="B1290" t="str">
        <x:v>short_same_day</x:v>
      </x:c>
      <x:c r="C1290" t="str">
        <x:v>C70</x:v>
      </x:c>
      <x:c r="D1290" s="59" t="n">
        <x:v>42</x:v>
      </x:c>
      <x:c r="E1290" s="59" t="n">
        <x:v>32</x:v>
      </x:c>
      <x:c r="F1290" s="59" t="str">
        <x:v>S1</x:v>
      </x:c>
      <x:c r="G1290" s="59" t="n">
        <x:v>263</x:v>
      </x:c>
      <x:c r="H1290" s="59" t="n">
        <x:v>277</x:v>
      </x:c>
      <x:c r="I1290" s="59" t="n">
        <x:v>10</x:v>
      </x:c>
      <x:c r="J1290" s="60" t="n">
        <x:f>'参数'!$C$4</x:f>
        <x:v>120</x:v>
      </x:c>
      <x:c r="K1290" s="60" t="n">
        <x:f>'参数'!$D$4</x:f>
        <x:v>180</x:v>
      </x:c>
      <x:c r="L1290" s="60" t="n">
        <x:f>H1290+I1290+J1290</x:f>
        <x:v>407</x:v>
      </x:c>
      <x:c r="M1290" s="60" t="n">
        <x:f>L1290+K1290</x:f>
        <x:v>587</x:v>
      </x:c>
      <x:c r="N1290" s="60" t="n">
        <x:f>'参数'!$B$10</x:f>
        <x:v>1</x:v>
      </x:c>
      <x:c r="O1290" s="60" t="n">
        <x:f>N1290*'参数'!$B$11</x:f>
        <x:v>2</x:v>
      </x:c>
      <x:c r="P1290" s="60" t="n">
        <x:f>N1290*'参数'!$B$12</x:f>
        <x:v>1</x:v>
      </x:c>
      <x:c r="Q1290" t="str">
        <x:f>C1290&amp;"d"</x:f>
        <x:v>C70d</x:v>
      </x:c>
      <x:c r="R1290" t="str">
        <x:f>C1290&amp;"p"</x:f>
        <x:v>C70p</x:v>
      </x:c>
      <x:c r="S1290" t="str">
        <x:f>IF(AND(L1290&gt;=H1290+I1290+J1290,M1290&gt;L1290,F1290&lt;&gt;""),"PASS","FAIL")</x:f>
        <x:v>PASS</x:v>
      </x:c>
      <x:c r="T1290" t="n">
        <x:v>12</x:v>
      </x:c>
      <x:c r="U1290" t="str">
        <x:v>pickup_after_delivery_completion_plus_usage_lag</x:v>
      </x:c>
    </x:row>
    <x:row r="1291">
      <x:c r="A1291" t="str">
        <x:v>Set2_100-5-3</x:v>
      </x:c>
      <x:c r="B1291" t="str">
        <x:v>short_same_day</x:v>
      </x:c>
      <x:c r="C1291" t="str">
        <x:v>C71</x:v>
      </x:c>
      <x:c r="D1291" s="59" t="n">
        <x:v>31</x:v>
      </x:c>
      <x:c r="E1291" s="59" t="n">
        <x:v>34</x:v>
      </x:c>
      <x:c r="F1291" s="59" t="str">
        <x:v>S4</x:v>
      </x:c>
      <x:c r="G1291" s="59" t="n">
        <x:v>240</x:v>
      </x:c>
      <x:c r="H1291" s="59" t="n">
        <x:v>266</x:v>
      </x:c>
      <x:c r="I1291" s="59" t="n">
        <x:v>10</x:v>
      </x:c>
      <x:c r="J1291" s="60" t="n">
        <x:f>'参数'!$C$4</x:f>
        <x:v>120</x:v>
      </x:c>
      <x:c r="K1291" s="60" t="n">
        <x:f>'参数'!$D$4</x:f>
        <x:v>180</x:v>
      </x:c>
      <x:c r="L1291" s="60" t="n">
        <x:f>H1291+I1291+J1291</x:f>
        <x:v>396</x:v>
      </x:c>
      <x:c r="M1291" s="60" t="n">
        <x:f>L1291+K1291</x:f>
        <x:v>576</x:v>
      </x:c>
      <x:c r="N1291" s="60" t="n">
        <x:f>'参数'!$B$10</x:f>
        <x:v>1</x:v>
      </x:c>
      <x:c r="O1291" s="60" t="n">
        <x:f>N1291*'参数'!$B$11</x:f>
        <x:v>2</x:v>
      </x:c>
      <x:c r="P1291" s="60" t="n">
        <x:f>N1291*'参数'!$B$12</x:f>
        <x:v>1</x:v>
      </x:c>
      <x:c r="Q1291" t="str">
        <x:f>C1291&amp;"d"</x:f>
        <x:v>C71d</x:v>
      </x:c>
      <x:c r="R1291" t="str">
        <x:f>C1291&amp;"p"</x:f>
        <x:v>C71p</x:v>
      </x:c>
      <x:c r="S1291" t="str">
        <x:f>IF(AND(L1291&gt;=H1291+I1291+J1291,M1291&gt;L1291,F1291&lt;&gt;""),"PASS","FAIL")</x:f>
        <x:v>PASS</x:v>
      </x:c>
      <x:c r="T1291" t="n">
        <x:v>6</x:v>
      </x:c>
      <x:c r="U1291" t="str">
        <x:v>pickup_after_delivery_completion_plus_usage_lag</x:v>
      </x:c>
    </x:row>
    <x:row r="1292">
      <x:c r="A1292" t="str">
        <x:v>Set2_100-5-3</x:v>
      </x:c>
      <x:c r="B1292" t="str">
        <x:v>short_same_day</x:v>
      </x:c>
      <x:c r="C1292" t="str">
        <x:v>C72</x:v>
      </x:c>
      <x:c r="D1292" s="59" t="n">
        <x:v>36</x:v>
      </x:c>
      <x:c r="E1292" s="59" t="n">
        <x:v>12</x:v>
      </x:c>
      <x:c r="F1292" s="59" t="str">
        <x:v>S1</x:v>
      </x:c>
      <x:c r="G1292" s="59" t="n">
        <x:v>325</x:v>
      </x:c>
      <x:c r="H1292" s="59" t="n">
        <x:v>337</x:v>
      </x:c>
      <x:c r="I1292" s="59" t="n">
        <x:v>10</x:v>
      </x:c>
      <x:c r="J1292" s="60" t="n">
        <x:f>'参数'!$C$4</x:f>
        <x:v>120</x:v>
      </x:c>
      <x:c r="K1292" s="60" t="n">
        <x:f>'参数'!$D$4</x:f>
        <x:v>180</x:v>
      </x:c>
      <x:c r="L1292" s="60" t="n">
        <x:f>H1292+I1292+J1292</x:f>
        <x:v>467</x:v>
      </x:c>
      <x:c r="M1292" s="60" t="n">
        <x:f>L1292+K1292</x:f>
        <x:v>647</x:v>
      </x:c>
      <x:c r="N1292" s="60" t="n">
        <x:f>'参数'!$B$10</x:f>
        <x:v>1</x:v>
      </x:c>
      <x:c r="O1292" s="60" t="n">
        <x:f>N1292*'参数'!$B$11</x:f>
        <x:v>2</x:v>
      </x:c>
      <x:c r="P1292" s="60" t="n">
        <x:f>N1292*'参数'!$B$12</x:f>
        <x:v>1</x:v>
      </x:c>
      <x:c r="Q1292" t="str">
        <x:f>C1292&amp;"d"</x:f>
        <x:v>C72d</x:v>
      </x:c>
      <x:c r="R1292" t="str">
        <x:f>C1292&amp;"p"</x:f>
        <x:v>C72p</x:v>
      </x:c>
      <x:c r="S1292" t="str">
        <x:f>IF(AND(L1292&gt;=H1292+I1292+J1292,M1292&gt;L1292,F1292&lt;&gt;""),"PASS","FAIL")</x:f>
        <x:v>PASS</x:v>
      </x:c>
      <x:c r="T1292" t="n">
        <x:v>9</x:v>
      </x:c>
      <x:c r="U1292" t="str">
        <x:v>pickup_after_delivery_completion_plus_usage_lag</x:v>
      </x:c>
    </x:row>
    <x:row r="1293">
      <x:c r="A1293" t="str">
        <x:v>Set2_100-5-3</x:v>
      </x:c>
      <x:c r="B1293" t="str">
        <x:v>short_same_day</x:v>
      </x:c>
      <x:c r="C1293" t="str">
        <x:v>C73</x:v>
      </x:c>
      <x:c r="D1293" s="59" t="n">
        <x:v>27</x:v>
      </x:c>
      <x:c r="E1293" s="59" t="n">
        <x:v>12</x:v>
      </x:c>
      <x:c r="F1293" s="59" t="str">
        <x:v>S1</x:v>
      </x:c>
      <x:c r="G1293" s="59" t="n">
        <x:v>581</x:v>
      </x:c>
      <x:c r="H1293" s="59" t="n">
        <x:v>609</x:v>
      </x:c>
      <x:c r="I1293" s="59" t="n">
        <x:v>10</x:v>
      </x:c>
      <x:c r="J1293" s="60" t="n">
        <x:f>'参数'!$C$4</x:f>
        <x:v>120</x:v>
      </x:c>
      <x:c r="K1293" s="60" t="n">
        <x:f>'参数'!$D$4</x:f>
        <x:v>180</x:v>
      </x:c>
      <x:c r="L1293" s="60" t="n">
        <x:f>H1293+I1293+J1293</x:f>
        <x:v>739</x:v>
      </x:c>
      <x:c r="M1293" s="60" t="n">
        <x:f>L1293+K1293</x:f>
        <x:v>919</x:v>
      </x:c>
      <x:c r="N1293" s="60" t="n">
        <x:f>'参数'!$B$10</x:f>
        <x:v>1</x:v>
      </x:c>
      <x:c r="O1293" s="60" t="n">
        <x:f>N1293*'参数'!$B$11</x:f>
        <x:v>2</x:v>
      </x:c>
      <x:c r="P1293" s="60" t="n">
        <x:f>N1293*'参数'!$B$12</x:f>
        <x:v>1</x:v>
      </x:c>
      <x:c r="Q1293" t="str">
        <x:f>C1293&amp;"d"</x:f>
        <x:v>C73d</x:v>
      </x:c>
      <x:c r="R1293" t="str">
        <x:f>C1293&amp;"p"</x:f>
        <x:v>C73p</x:v>
      </x:c>
      <x:c r="S1293" t="str">
        <x:f>IF(AND(L1293&gt;=H1293+I1293+J1293,M1293&gt;L1293,F1293&lt;&gt;""),"PASS","FAIL")</x:f>
        <x:v>PASS</x:v>
      </x:c>
      <x:c r="T1293" t="n">
        <x:v>13</x:v>
      </x:c>
      <x:c r="U1293" t="str">
        <x:v>pickup_after_delivery_completion_plus_usage_lag</x:v>
      </x:c>
    </x:row>
    <x:row r="1294">
      <x:c r="A1294" t="str">
        <x:v>Set2_100-5-3</x:v>
      </x:c>
      <x:c r="B1294" t="str">
        <x:v>short_same_day</x:v>
      </x:c>
      <x:c r="C1294" t="str">
        <x:v>C74</x:v>
      </x:c>
      <x:c r="D1294" s="59" t="n">
        <x:v>30</x:v>
      </x:c>
      <x:c r="E1294" s="59" t="n">
        <x:v>18</x:v>
      </x:c>
      <x:c r="F1294" s="59" t="str">
        <x:v>S1</x:v>
      </x:c>
      <x:c r="G1294" s="59" t="n">
        <x:v>303</x:v>
      </x:c>
      <x:c r="H1294" s="59" t="n">
        <x:v>339</x:v>
      </x:c>
      <x:c r="I1294" s="59" t="n">
        <x:v>10</x:v>
      </x:c>
      <x:c r="J1294" s="60" t="n">
        <x:f>'参数'!$C$4</x:f>
        <x:v>120</x:v>
      </x:c>
      <x:c r="K1294" s="60" t="n">
        <x:f>'参数'!$D$4</x:f>
        <x:v>180</x:v>
      </x:c>
      <x:c r="L1294" s="60" t="n">
        <x:f>H1294+I1294+J1294</x:f>
        <x:v>469</x:v>
      </x:c>
      <x:c r="M1294" s="60" t="n">
        <x:f>L1294+K1294</x:f>
        <x:v>649</x:v>
      </x:c>
      <x:c r="N1294" s="60" t="n">
        <x:f>'参数'!$B$10</x:f>
        <x:v>1</x:v>
      </x:c>
      <x:c r="O1294" s="60" t="n">
        <x:f>N1294*'参数'!$B$11</x:f>
        <x:v>2</x:v>
      </x:c>
      <x:c r="P1294" s="60" t="n">
        <x:f>N1294*'参数'!$B$12</x:f>
        <x:v>1</x:v>
      </x:c>
      <x:c r="Q1294" t="str">
        <x:f>C1294&amp;"d"</x:f>
        <x:v>C74d</x:v>
      </x:c>
      <x:c r="R1294" t="str">
        <x:f>C1294&amp;"p"</x:f>
        <x:v>C74p</x:v>
      </x:c>
      <x:c r="S1294" t="str">
        <x:f>IF(AND(L1294&gt;=H1294+I1294+J1294,M1294&gt;L1294,F1294&lt;&gt;""),"PASS","FAIL")</x:f>
        <x:v>PASS</x:v>
      </x:c>
      <x:c r="T1294" t="n">
        <x:v>11</x:v>
      </x:c>
      <x:c r="U1294" t="str">
        <x:v>pickup_after_delivery_completion_plus_usage_lag</x:v>
      </x:c>
    </x:row>
    <x:row r="1295">
      <x:c r="A1295" t="str">
        <x:v>Set2_100-5-3</x:v>
      </x:c>
      <x:c r="B1295" t="str">
        <x:v>short_same_day</x:v>
      </x:c>
      <x:c r="C1295" t="str">
        <x:v>C75</x:v>
      </x:c>
      <x:c r="D1295" s="59" t="n">
        <x:v>38</x:v>
      </x:c>
      <x:c r="E1295" s="59" t="n">
        <x:v>16</x:v>
      </x:c>
      <x:c r="F1295" s="59" t="str">
        <x:v>S1</x:v>
      </x:c>
      <x:c r="G1295" s="59" t="n">
        <x:v>317</x:v>
      </x:c>
      <x:c r="H1295" s="59" t="n">
        <x:v>329</x:v>
      </x:c>
      <x:c r="I1295" s="59" t="n">
        <x:v>10</x:v>
      </x:c>
      <x:c r="J1295" s="60" t="n">
        <x:f>'参数'!$C$4</x:f>
        <x:v>120</x:v>
      </x:c>
      <x:c r="K1295" s="60" t="n">
        <x:f>'参数'!$D$4</x:f>
        <x:v>180</x:v>
      </x:c>
      <x:c r="L1295" s="60" t="n">
        <x:f>H1295+I1295+J1295</x:f>
        <x:v>459</x:v>
      </x:c>
      <x:c r="M1295" s="60" t="n">
        <x:f>L1295+K1295</x:f>
        <x:v>639</x:v>
      </x:c>
      <x:c r="N1295" s="60" t="n">
        <x:f>'参数'!$B$10</x:f>
        <x:v>1</x:v>
      </x:c>
      <x:c r="O1295" s="60" t="n">
        <x:f>N1295*'参数'!$B$11</x:f>
        <x:v>2</x:v>
      </x:c>
      <x:c r="P1295" s="60" t="n">
        <x:f>N1295*'参数'!$B$12</x:f>
        <x:v>1</x:v>
      </x:c>
      <x:c r="Q1295" t="str">
        <x:f>C1295&amp;"d"</x:f>
        <x:v>C75d</x:v>
      </x:c>
      <x:c r="R1295" t="str">
        <x:f>C1295&amp;"p"</x:f>
        <x:v>C75p</x:v>
      </x:c>
      <x:c r="S1295" t="str">
        <x:f>IF(AND(L1295&gt;=H1295+I1295+J1295,M1295&gt;L1295,F1295&lt;&gt;""),"PASS","FAIL")</x:f>
        <x:v>PASS</x:v>
      </x:c>
      <x:c r="T1295" t="n">
        <x:v>16</x:v>
      </x:c>
      <x:c r="U1295" t="str">
        <x:v>pickup_after_delivery_completion_plus_usage_lag</x:v>
      </x:c>
    </x:row>
    <x:row r="1296">
      <x:c r="A1296" t="str">
        <x:v>Set2_100-5-3</x:v>
      </x:c>
      <x:c r="B1296" t="str">
        <x:v>short_same_day</x:v>
      </x:c>
      <x:c r="C1296" t="str">
        <x:v>C76</x:v>
      </x:c>
      <x:c r="D1296" s="59" t="n">
        <x:v>50</x:v>
      </x:c>
      <x:c r="E1296" s="59" t="n">
        <x:v>12</x:v>
      </x:c>
      <x:c r="F1296" s="59" t="str">
        <x:v>S1</x:v>
      </x:c>
      <x:c r="G1296" s="59" t="n">
        <x:v>81</x:v>
      </x:c>
      <x:c r="H1296" s="59" t="n">
        <x:v>107</x:v>
      </x:c>
      <x:c r="I1296" s="59" t="n">
        <x:v>10</x:v>
      </x:c>
      <x:c r="J1296" s="60" t="n">
        <x:f>'参数'!$C$4</x:f>
        <x:v>120</x:v>
      </x:c>
      <x:c r="K1296" s="60" t="n">
        <x:f>'参数'!$D$4</x:f>
        <x:v>180</x:v>
      </x:c>
      <x:c r="L1296" s="60" t="n">
        <x:f>H1296+I1296+J1296</x:f>
        <x:v>237</x:v>
      </x:c>
      <x:c r="M1296" s="60" t="n">
        <x:f>L1296+K1296</x:f>
        <x:v>417</x:v>
      </x:c>
      <x:c r="N1296" s="60" t="n">
        <x:f>'参数'!$B$10</x:f>
        <x:v>1</x:v>
      </x:c>
      <x:c r="O1296" s="60" t="n">
        <x:f>N1296*'参数'!$B$11</x:f>
        <x:v>2</x:v>
      </x:c>
      <x:c r="P1296" s="60" t="n">
        <x:f>N1296*'参数'!$B$12</x:f>
        <x:v>1</x:v>
      </x:c>
      <x:c r="Q1296" t="str">
        <x:f>C1296&amp;"d"</x:f>
        <x:v>C76d</x:v>
      </x:c>
      <x:c r="R1296" t="str">
        <x:f>C1296&amp;"p"</x:f>
        <x:v>C76p</x:v>
      </x:c>
      <x:c r="S1296" t="str">
        <x:f>IF(AND(L1296&gt;=H1296+I1296+J1296,M1296&gt;L1296,F1296&lt;&gt;""),"PASS","FAIL")</x:f>
        <x:v>PASS</x:v>
      </x:c>
      <x:c r="T1296" t="n">
        <x:v>18</x:v>
      </x:c>
      <x:c r="U1296" t="str">
        <x:v>pickup_after_delivery_completion_plus_usage_lag</x:v>
      </x:c>
    </x:row>
    <x:row r="1297">
      <x:c r="A1297" t="str">
        <x:v>Set2_100-5-3</x:v>
      </x:c>
      <x:c r="B1297" t="str">
        <x:v>short_same_day</x:v>
      </x:c>
      <x:c r="C1297" t="str">
        <x:v>C77</x:v>
      </x:c>
      <x:c r="D1297" s="59" t="n">
        <x:v>32</x:v>
      </x:c>
      <x:c r="E1297" s="59" t="n">
        <x:v>18</x:v>
      </x:c>
      <x:c r="F1297" s="59" t="str">
        <x:v>S1</x:v>
      </x:c>
      <x:c r="G1297" s="59" t="n">
        <x:v>567</x:v>
      </x:c>
      <x:c r="H1297" s="59" t="n">
        <x:v>605</x:v>
      </x:c>
      <x:c r="I1297" s="59" t="n">
        <x:v>10</x:v>
      </x:c>
      <x:c r="J1297" s="60" t="n">
        <x:f>'参数'!$C$4</x:f>
        <x:v>120</x:v>
      </x:c>
      <x:c r="K1297" s="60" t="n">
        <x:f>'参数'!$D$4</x:f>
        <x:v>180</x:v>
      </x:c>
      <x:c r="L1297" s="60" t="n">
        <x:f>H1297+I1297+J1297</x:f>
        <x:v>735</x:v>
      </x:c>
      <x:c r="M1297" s="60" t="n">
        <x:f>L1297+K1297</x:f>
        <x:v>915</x:v>
      </x:c>
      <x:c r="N1297" s="60" t="n">
        <x:f>'参数'!$B$10</x:f>
        <x:v>1</x:v>
      </x:c>
      <x:c r="O1297" s="60" t="n">
        <x:f>N1297*'参数'!$B$11</x:f>
        <x:v>2</x:v>
      </x:c>
      <x:c r="P1297" s="60" t="n">
        <x:f>N1297*'参数'!$B$12</x:f>
        <x:v>1</x:v>
      </x:c>
      <x:c r="Q1297" t="str">
        <x:f>C1297&amp;"d"</x:f>
        <x:v>C77d</x:v>
      </x:c>
      <x:c r="R1297" t="str">
        <x:f>C1297&amp;"p"</x:f>
        <x:v>C77p</x:v>
      </x:c>
      <x:c r="S1297" t="str">
        <x:f>IF(AND(L1297&gt;=H1297+I1297+J1297,M1297&gt;L1297,F1297&lt;&gt;""),"PASS","FAIL")</x:f>
        <x:v>PASS</x:v>
      </x:c>
      <x:c r="T1297" t="n">
        <x:v>4</x:v>
      </x:c>
      <x:c r="U1297" t="str">
        <x:v>pickup_after_delivery_completion_plus_usage_lag</x:v>
      </x:c>
    </x:row>
    <x:row r="1298">
      <x:c r="A1298" t="str">
        <x:v>Set2_100-5-3</x:v>
      </x:c>
      <x:c r="B1298" t="str">
        <x:v>short_same_day</x:v>
      </x:c>
      <x:c r="C1298" t="str">
        <x:v>C78</x:v>
      </x:c>
      <x:c r="D1298" s="59" t="n">
        <x:v>50</x:v>
      </x:c>
      <x:c r="E1298" s="59" t="n">
        <x:v>27</x:v>
      </x:c>
      <x:c r="F1298" s="59" t="str">
        <x:v>S1</x:v>
      </x:c>
      <x:c r="G1298" s="59" t="n">
        <x:v>454</x:v>
      </x:c>
      <x:c r="H1298" s="59" t="n">
        <x:v>478</x:v>
      </x:c>
      <x:c r="I1298" s="59" t="n">
        <x:v>10</x:v>
      </x:c>
      <x:c r="J1298" s="60" t="n">
        <x:f>'参数'!$C$4</x:f>
        <x:v>120</x:v>
      </x:c>
      <x:c r="K1298" s="60" t="n">
        <x:f>'参数'!$D$4</x:f>
        <x:v>180</x:v>
      </x:c>
      <x:c r="L1298" s="60" t="n">
        <x:f>H1298+I1298+J1298</x:f>
        <x:v>608</x:v>
      </x:c>
      <x:c r="M1298" s="60" t="n">
        <x:f>L1298+K1298</x:f>
        <x:v>788</x:v>
      </x:c>
      <x:c r="N1298" s="60" t="n">
        <x:f>'参数'!$B$10</x:f>
        <x:v>1</x:v>
      </x:c>
      <x:c r="O1298" s="60" t="n">
        <x:f>N1298*'参数'!$B$11</x:f>
        <x:v>2</x:v>
      </x:c>
      <x:c r="P1298" s="60" t="n">
        <x:f>N1298*'参数'!$B$12</x:f>
        <x:v>1</x:v>
      </x:c>
      <x:c r="Q1298" t="str">
        <x:f>C1298&amp;"d"</x:f>
        <x:v>C78d</x:v>
      </x:c>
      <x:c r="R1298" t="str">
        <x:f>C1298&amp;"p"</x:f>
        <x:v>C78p</x:v>
      </x:c>
      <x:c r="S1298" t="str">
        <x:f>IF(AND(L1298&gt;=H1298+I1298+J1298,M1298&gt;L1298,F1298&lt;&gt;""),"PASS","FAIL")</x:f>
        <x:v>PASS</x:v>
      </x:c>
      <x:c r="T1298" t="n">
        <x:v>11</x:v>
      </x:c>
      <x:c r="U1298" t="str">
        <x:v>pickup_after_delivery_completion_plus_usage_lag</x:v>
      </x:c>
    </x:row>
    <x:row r="1299">
      <x:c r="A1299" t="str">
        <x:v>Set2_100-5-3</x:v>
      </x:c>
      <x:c r="B1299" t="str">
        <x:v>short_same_day</x:v>
      </x:c>
      <x:c r="C1299" t="str">
        <x:v>C79</x:v>
      </x:c>
      <x:c r="D1299" s="59" t="n">
        <x:v>40</x:v>
      </x:c>
      <x:c r="E1299" s="59" t="n">
        <x:v>22</x:v>
      </x:c>
      <x:c r="F1299" s="59" t="str">
        <x:v>S1</x:v>
      </x:c>
      <x:c r="G1299" s="59" t="n">
        <x:v>308</x:v>
      </x:c>
      <x:c r="H1299" s="59" t="n">
        <x:v>328</x:v>
      </x:c>
      <x:c r="I1299" s="59" t="n">
        <x:v>10</x:v>
      </x:c>
      <x:c r="J1299" s="60" t="n">
        <x:f>'参数'!$C$4</x:f>
        <x:v>120</x:v>
      </x:c>
      <x:c r="K1299" s="60" t="n">
        <x:f>'参数'!$D$4</x:f>
        <x:v>180</x:v>
      </x:c>
      <x:c r="L1299" s="60" t="n">
        <x:f>H1299+I1299+J1299</x:f>
        <x:v>458</x:v>
      </x:c>
      <x:c r="M1299" s="60" t="n">
        <x:f>L1299+K1299</x:f>
        <x:v>638</x:v>
      </x:c>
      <x:c r="N1299" s="60" t="n">
        <x:f>'参数'!$B$10</x:f>
        <x:v>1</x:v>
      </x:c>
      <x:c r="O1299" s="60" t="n">
        <x:f>N1299*'参数'!$B$11</x:f>
        <x:v>2</x:v>
      </x:c>
      <x:c r="P1299" s="60" t="n">
        <x:f>N1299*'参数'!$B$12</x:f>
        <x:v>1</x:v>
      </x:c>
      <x:c r="Q1299" t="str">
        <x:f>C1299&amp;"d"</x:f>
        <x:v>C79d</x:v>
      </x:c>
      <x:c r="R1299" t="str">
        <x:f>C1299&amp;"p"</x:f>
        <x:v>C79p</x:v>
      </x:c>
      <x:c r="S1299" t="str">
        <x:f>IF(AND(L1299&gt;=H1299+I1299+J1299,M1299&gt;L1299,F1299&lt;&gt;""),"PASS","FAIL")</x:f>
        <x:v>PASS</x:v>
      </x:c>
      <x:c r="T1299" t="n">
        <x:v>3</x:v>
      </x:c>
      <x:c r="U1299" t="str">
        <x:v>pickup_after_delivery_completion_plus_usage_lag</x:v>
      </x:c>
    </x:row>
    <x:row r="1300">
      <x:c r="A1300" t="str">
        <x:v>Set2_100-5-3</x:v>
      </x:c>
      <x:c r="B1300" t="str">
        <x:v>short_same_day</x:v>
      </x:c>
      <x:c r="C1300" t="str">
        <x:v>C80</x:v>
      </x:c>
      <x:c r="D1300" s="59" t="n">
        <x:v>39</x:v>
      </x:c>
      <x:c r="E1300" s="59" t="n">
        <x:v>36</x:v>
      </x:c>
      <x:c r="F1300" s="59" t="str">
        <x:v>S1</x:v>
      </x:c>
      <x:c r="G1300" s="59" t="n">
        <x:v>534</x:v>
      </x:c>
      <x:c r="H1300" s="59" t="n">
        <x:v>558</x:v>
      </x:c>
      <x:c r="I1300" s="59" t="n">
        <x:v>10</x:v>
      </x:c>
      <x:c r="J1300" s="60" t="n">
        <x:f>'参数'!$C$4</x:f>
        <x:v>120</x:v>
      </x:c>
      <x:c r="K1300" s="60" t="n">
        <x:f>'参数'!$D$4</x:f>
        <x:v>180</x:v>
      </x:c>
      <x:c r="L1300" s="60" t="n">
        <x:f>H1300+I1300+J1300</x:f>
        <x:v>688</x:v>
      </x:c>
      <x:c r="M1300" s="60" t="n">
        <x:f>L1300+K1300</x:f>
        <x:v>868</x:v>
      </x:c>
      <x:c r="N1300" s="60" t="n">
        <x:f>'参数'!$B$10</x:f>
        <x:v>1</x:v>
      </x:c>
      <x:c r="O1300" s="60" t="n">
        <x:f>N1300*'参数'!$B$11</x:f>
        <x:v>2</x:v>
      </x:c>
      <x:c r="P1300" s="60" t="n">
        <x:f>N1300*'参数'!$B$12</x:f>
        <x:v>1</x:v>
      </x:c>
      <x:c r="Q1300" t="str">
        <x:f>C1300&amp;"d"</x:f>
        <x:v>C80d</x:v>
      </x:c>
      <x:c r="R1300" t="str">
        <x:f>C1300&amp;"p"</x:f>
        <x:v>C80p</x:v>
      </x:c>
      <x:c r="S1300" t="str">
        <x:f>IF(AND(L1300&gt;=H1300+I1300+J1300,M1300&gt;L1300,F1300&lt;&gt;""),"PASS","FAIL")</x:f>
        <x:v>PASS</x:v>
      </x:c>
      <x:c r="T1300" t="n">
        <x:v>2</x:v>
      </x:c>
      <x:c r="U1300" t="str">
        <x:v>pickup_after_delivery_completion_plus_usage_lag</x:v>
      </x:c>
    </x:row>
    <x:row r="1301">
      <x:c r="A1301" t="str">
        <x:v>Set2_100-5-3</x:v>
      </x:c>
      <x:c r="B1301" t="str">
        <x:v>short_same_day</x:v>
      </x:c>
      <x:c r="C1301" t="str">
        <x:v>C81</x:v>
      </x:c>
      <x:c r="D1301" s="59" t="n">
        <x:v>40</x:v>
      </x:c>
      <x:c r="E1301" s="59" t="n">
        <x:v>27</x:v>
      </x:c>
      <x:c r="F1301" s="59" t="str">
        <x:v>S1</x:v>
      </x:c>
      <x:c r="G1301" s="59" t="n">
        <x:v>563</x:v>
      </x:c>
      <x:c r="H1301" s="59" t="n">
        <x:v>601</x:v>
      </x:c>
      <x:c r="I1301" s="59" t="n">
        <x:v>10</x:v>
      </x:c>
      <x:c r="J1301" s="60" t="n">
        <x:f>'参数'!$C$4</x:f>
        <x:v>120</x:v>
      </x:c>
      <x:c r="K1301" s="60" t="n">
        <x:f>'参数'!$D$4</x:f>
        <x:v>180</x:v>
      </x:c>
      <x:c r="L1301" s="60" t="n">
        <x:f>H1301+I1301+J1301</x:f>
        <x:v>731</x:v>
      </x:c>
      <x:c r="M1301" s="60" t="n">
        <x:f>L1301+K1301</x:f>
        <x:v>911</x:v>
      </x:c>
      <x:c r="N1301" s="60" t="n">
        <x:f>'参数'!$B$10</x:f>
        <x:v>1</x:v>
      </x:c>
      <x:c r="O1301" s="60" t="n">
        <x:f>N1301*'参数'!$B$11</x:f>
        <x:v>2</x:v>
      </x:c>
      <x:c r="P1301" s="60" t="n">
        <x:f>N1301*'参数'!$B$12</x:f>
        <x:v>1</x:v>
      </x:c>
      <x:c r="Q1301" t="str">
        <x:f>C1301&amp;"d"</x:f>
        <x:v>C81d</x:v>
      </x:c>
      <x:c r="R1301" t="str">
        <x:f>C1301&amp;"p"</x:f>
        <x:v>C81p</x:v>
      </x:c>
      <x:c r="S1301" t="str">
        <x:f>IF(AND(L1301&gt;=H1301+I1301+J1301,M1301&gt;L1301,F1301&lt;&gt;""),"PASS","FAIL")</x:f>
        <x:v>PASS</x:v>
      </x:c>
      <x:c r="T1301" t="n">
        <x:v>8</x:v>
      </x:c>
      <x:c r="U1301" t="str">
        <x:v>pickup_after_delivery_completion_plus_usage_lag</x:v>
      </x:c>
    </x:row>
    <x:row r="1302">
      <x:c r="A1302" t="str">
        <x:v>Set2_100-5-3</x:v>
      </x:c>
      <x:c r="B1302" t="str">
        <x:v>short_same_day</x:v>
      </x:c>
      <x:c r="C1302" t="str">
        <x:v>C82</x:v>
      </x:c>
      <x:c r="D1302" s="59" t="n">
        <x:v>37</x:v>
      </x:c>
      <x:c r="E1302" s="59" t="n">
        <x:v>27</x:v>
      </x:c>
      <x:c r="F1302" s="59" t="str">
        <x:v>S1</x:v>
      </x:c>
      <x:c r="G1302" s="59" t="n">
        <x:v>509</x:v>
      </x:c>
      <x:c r="H1302" s="59" t="n">
        <x:v>541</x:v>
      </x:c>
      <x:c r="I1302" s="59" t="n">
        <x:v>10</x:v>
      </x:c>
      <x:c r="J1302" s="60" t="n">
        <x:f>'参数'!$C$4</x:f>
        <x:v>120</x:v>
      </x:c>
      <x:c r="K1302" s="60" t="n">
        <x:f>'参数'!$D$4</x:f>
        <x:v>180</x:v>
      </x:c>
      <x:c r="L1302" s="60" t="n">
        <x:f>H1302+I1302+J1302</x:f>
        <x:v>671</x:v>
      </x:c>
      <x:c r="M1302" s="60" t="n">
        <x:f>L1302+K1302</x:f>
        <x:v>851</x:v>
      </x:c>
      <x:c r="N1302" s="60" t="n">
        <x:f>'参数'!$B$10</x:f>
        <x:v>1</x:v>
      </x:c>
      <x:c r="O1302" s="60" t="n">
        <x:f>N1302*'参数'!$B$11</x:f>
        <x:v>2</x:v>
      </x:c>
      <x:c r="P1302" s="60" t="n">
        <x:f>N1302*'参数'!$B$12</x:f>
        <x:v>1</x:v>
      </x:c>
      <x:c r="Q1302" t="str">
        <x:f>C1302&amp;"d"</x:f>
        <x:v>C82d</x:v>
      </x:c>
      <x:c r="R1302" t="str">
        <x:f>C1302&amp;"p"</x:f>
        <x:v>C82p</x:v>
      </x:c>
      <x:c r="S1302" t="str">
        <x:f>IF(AND(L1302&gt;=H1302+I1302+J1302,M1302&gt;L1302,F1302&lt;&gt;""),"PASS","FAIL")</x:f>
        <x:v>PASS</x:v>
      </x:c>
      <x:c r="T1302" t="n">
        <x:v>10</x:v>
      </x:c>
      <x:c r="U1302" t="str">
        <x:v>pickup_after_delivery_completion_plus_usage_lag</x:v>
      </x:c>
    </x:row>
    <x:row r="1303">
      <x:c r="A1303" t="str">
        <x:v>Set2_100-5-3</x:v>
      </x:c>
      <x:c r="B1303" t="str">
        <x:v>short_same_day</x:v>
      </x:c>
      <x:c r="C1303" t="str">
        <x:v>C83</x:v>
      </x:c>
      <x:c r="D1303" s="59" t="n">
        <x:v>42</x:v>
      </x:c>
      <x:c r="E1303" s="59" t="n">
        <x:v>11</x:v>
      </x:c>
      <x:c r="F1303" s="59" t="str">
        <x:v>S1</x:v>
      </x:c>
      <x:c r="G1303" s="59" t="n">
        <x:v>149</x:v>
      </x:c>
      <x:c r="H1303" s="59" t="n">
        <x:v>163</x:v>
      </x:c>
      <x:c r="I1303" s="59" t="n">
        <x:v>10</x:v>
      </x:c>
      <x:c r="J1303" s="60" t="n">
        <x:f>'参数'!$C$4</x:f>
        <x:v>120</x:v>
      </x:c>
      <x:c r="K1303" s="60" t="n">
        <x:f>'参数'!$D$4</x:f>
        <x:v>180</x:v>
      </x:c>
      <x:c r="L1303" s="60" t="n">
        <x:f>H1303+I1303+J1303</x:f>
        <x:v>293</x:v>
      </x:c>
      <x:c r="M1303" s="60" t="n">
        <x:f>L1303+K1303</x:f>
        <x:v>473</x:v>
      </x:c>
      <x:c r="N1303" s="60" t="n">
        <x:f>'参数'!$B$10</x:f>
        <x:v>1</x:v>
      </x:c>
      <x:c r="O1303" s="60" t="n">
        <x:f>N1303*'参数'!$B$11</x:f>
        <x:v>2</x:v>
      </x:c>
      <x:c r="P1303" s="60" t="n">
        <x:f>N1303*'参数'!$B$12</x:f>
        <x:v>1</x:v>
      </x:c>
      <x:c r="Q1303" t="str">
        <x:f>C1303&amp;"d"</x:f>
        <x:v>C83d</x:v>
      </x:c>
      <x:c r="R1303" t="str">
        <x:f>C1303&amp;"p"</x:f>
        <x:v>C83p</x:v>
      </x:c>
      <x:c r="S1303" t="str">
        <x:f>IF(AND(L1303&gt;=H1303+I1303+J1303,M1303&gt;L1303,F1303&lt;&gt;""),"PASS","FAIL")</x:f>
        <x:v>PASS</x:v>
      </x:c>
      <x:c r="T1303" t="n">
        <x:v>9</x:v>
      </x:c>
      <x:c r="U1303" t="str">
        <x:v>pickup_after_delivery_completion_plus_usage_lag</x:v>
      </x:c>
    </x:row>
    <x:row r="1304">
      <x:c r="A1304" t="str">
        <x:v>Set2_100-5-3</x:v>
      </x:c>
      <x:c r="B1304" t="str">
        <x:v>short_same_day</x:v>
      </x:c>
      <x:c r="C1304" t="str">
        <x:v>C84</x:v>
      </x:c>
      <x:c r="D1304" s="59" t="n">
        <x:v>26</x:v>
      </x:c>
      <x:c r="E1304" s="59" t="n">
        <x:v>22</x:v>
      </x:c>
      <x:c r="F1304" s="59" t="str">
        <x:v>S1</x:v>
      </x:c>
      <x:c r="G1304" s="59" t="n">
        <x:v>265</x:v>
      </x:c>
      <x:c r="H1304" s="59" t="n">
        <x:v>281</x:v>
      </x:c>
      <x:c r="I1304" s="59" t="n">
        <x:v>10</x:v>
      </x:c>
      <x:c r="J1304" s="60" t="n">
        <x:f>'参数'!$C$4</x:f>
        <x:v>120</x:v>
      </x:c>
      <x:c r="K1304" s="60" t="n">
        <x:f>'参数'!$D$4</x:f>
        <x:v>180</x:v>
      </x:c>
      <x:c r="L1304" s="60" t="n">
        <x:f>H1304+I1304+J1304</x:f>
        <x:v>411</x:v>
      </x:c>
      <x:c r="M1304" s="60" t="n">
        <x:f>L1304+K1304</x:f>
        <x:v>591</x:v>
      </x:c>
      <x:c r="N1304" s="60" t="n">
        <x:f>'参数'!$B$10</x:f>
        <x:v>1</x:v>
      </x:c>
      <x:c r="O1304" s="60" t="n">
        <x:f>N1304*'参数'!$B$11</x:f>
        <x:v>2</x:v>
      </x:c>
      <x:c r="P1304" s="60" t="n">
        <x:f>N1304*'参数'!$B$12</x:f>
        <x:v>1</x:v>
      </x:c>
      <x:c r="Q1304" t="str">
        <x:f>C1304&amp;"d"</x:f>
        <x:v>C84d</x:v>
      </x:c>
      <x:c r="R1304" t="str">
        <x:f>C1304&amp;"p"</x:f>
        <x:v>C84p</x:v>
      </x:c>
      <x:c r="S1304" t="str">
        <x:f>IF(AND(L1304&gt;=H1304+I1304+J1304,M1304&gt;L1304,F1304&lt;&gt;""),"PASS","FAIL")</x:f>
        <x:v>PASS</x:v>
      </x:c>
      <x:c r="T1304" t="n">
        <x:v>4</x:v>
      </x:c>
      <x:c r="U1304" t="str">
        <x:v>pickup_after_delivery_completion_plus_usage_lag</x:v>
      </x:c>
    </x:row>
    <x:row r="1305">
      <x:c r="A1305" t="str">
        <x:v>Set2_100-5-3</x:v>
      </x:c>
      <x:c r="B1305" t="str">
        <x:v>short_same_day</x:v>
      </x:c>
      <x:c r="C1305" t="str">
        <x:v>C85</x:v>
      </x:c>
      <x:c r="D1305" s="59" t="n">
        <x:v>33</x:v>
      </x:c>
      <x:c r="E1305" s="59" t="n">
        <x:v>19</x:v>
      </x:c>
      <x:c r="F1305" s="59" t="str">
        <x:v>S1</x:v>
      </x:c>
      <x:c r="G1305" s="59" t="n">
        <x:v>65</x:v>
      </x:c>
      <x:c r="H1305" s="59" t="n">
        <x:v>97</x:v>
      </x:c>
      <x:c r="I1305" s="59" t="n">
        <x:v>10</x:v>
      </x:c>
      <x:c r="J1305" s="60" t="n">
        <x:f>'参数'!$C$4</x:f>
        <x:v>120</x:v>
      </x:c>
      <x:c r="K1305" s="60" t="n">
        <x:f>'参数'!$D$4</x:f>
        <x:v>180</x:v>
      </x:c>
      <x:c r="L1305" s="60" t="n">
        <x:f>H1305+I1305+J1305</x:f>
        <x:v>227</x:v>
      </x:c>
      <x:c r="M1305" s="60" t="n">
        <x:f>L1305+K1305</x:f>
        <x:v>407</x:v>
      </x:c>
      <x:c r="N1305" s="60" t="n">
        <x:f>'参数'!$B$10</x:f>
        <x:v>1</x:v>
      </x:c>
      <x:c r="O1305" s="60" t="n">
        <x:f>N1305*'参数'!$B$11</x:f>
        <x:v>2</x:v>
      </x:c>
      <x:c r="P1305" s="60" t="n">
        <x:f>N1305*'参数'!$B$12</x:f>
        <x:v>1</x:v>
      </x:c>
      <x:c r="Q1305" t="str">
        <x:f>C1305&amp;"d"</x:f>
        <x:v>C85d</x:v>
      </x:c>
      <x:c r="R1305" t="str">
        <x:f>C1305&amp;"p"</x:f>
        <x:v>C85p</x:v>
      </x:c>
      <x:c r="S1305" t="str">
        <x:f>IF(AND(L1305&gt;=H1305+I1305+J1305,M1305&gt;L1305,F1305&lt;&gt;""),"PASS","FAIL")</x:f>
        <x:v>PASS</x:v>
      </x:c>
      <x:c r="T1305" t="n">
        <x:v>5</x:v>
      </x:c>
      <x:c r="U1305" t="str">
        <x:v>pickup_after_delivery_completion_plus_usage_lag</x:v>
      </x:c>
    </x:row>
    <x:row r="1306">
      <x:c r="A1306" t="str">
        <x:v>Set2_100-5-3</x:v>
      </x:c>
      <x:c r="B1306" t="str">
        <x:v>short_same_day</x:v>
      </x:c>
      <x:c r="C1306" t="str">
        <x:v>C86</x:v>
      </x:c>
      <x:c r="D1306" s="59" t="n">
        <x:v>49</x:v>
      </x:c>
      <x:c r="E1306" s="59" t="n">
        <x:v>22</x:v>
      </x:c>
      <x:c r="F1306" s="59" t="str">
        <x:v>S1</x:v>
      </x:c>
      <x:c r="G1306" s="59" t="n">
        <x:v>298</x:v>
      </x:c>
      <x:c r="H1306" s="59" t="n">
        <x:v>322</x:v>
      </x:c>
      <x:c r="I1306" s="59" t="n">
        <x:v>10</x:v>
      </x:c>
      <x:c r="J1306" s="60" t="n">
        <x:f>'参数'!$C$4</x:f>
        <x:v>120</x:v>
      </x:c>
      <x:c r="K1306" s="60" t="n">
        <x:f>'参数'!$D$4</x:f>
        <x:v>180</x:v>
      </x:c>
      <x:c r="L1306" s="60" t="n">
        <x:f>H1306+I1306+J1306</x:f>
        <x:v>452</x:v>
      </x:c>
      <x:c r="M1306" s="60" t="n">
        <x:f>L1306+K1306</x:f>
        <x:v>632</x:v>
      </x:c>
      <x:c r="N1306" s="60" t="n">
        <x:f>'参数'!$B$10</x:f>
        <x:v>1</x:v>
      </x:c>
      <x:c r="O1306" s="60" t="n">
        <x:f>N1306*'参数'!$B$11</x:f>
        <x:v>2</x:v>
      </x:c>
      <x:c r="P1306" s="60" t="n">
        <x:f>N1306*'参数'!$B$12</x:f>
        <x:v>1</x:v>
      </x:c>
      <x:c r="Q1306" t="str">
        <x:f>C1306&amp;"d"</x:f>
        <x:v>C86d</x:v>
      </x:c>
      <x:c r="R1306" t="str">
        <x:f>C1306&amp;"p"</x:f>
        <x:v>C86p</x:v>
      </x:c>
      <x:c r="S1306" t="str">
        <x:f>IF(AND(L1306&gt;=H1306+I1306+J1306,M1306&gt;L1306,F1306&lt;&gt;""),"PASS","FAIL")</x:f>
        <x:v>PASS</x:v>
      </x:c>
      <x:c r="T1306" t="n">
        <x:v>8</x:v>
      </x:c>
      <x:c r="U1306" t="str">
        <x:v>pickup_after_delivery_completion_plus_usage_lag</x:v>
      </x:c>
    </x:row>
    <x:row r="1307">
      <x:c r="A1307" t="str">
        <x:v>Set2_100-5-3</x:v>
      </x:c>
      <x:c r="B1307" t="str">
        <x:v>short_same_day</x:v>
      </x:c>
      <x:c r="C1307" t="str">
        <x:v>C87</x:v>
      </x:c>
      <x:c r="D1307" s="59" t="n">
        <x:v>49</x:v>
      </x:c>
      <x:c r="E1307" s="59" t="n">
        <x:v>28</x:v>
      </x:c>
      <x:c r="F1307" s="59" t="str">
        <x:v>S1</x:v>
      </x:c>
      <x:c r="G1307" s="59" t="n">
        <x:v>215</x:v>
      </x:c>
      <x:c r="H1307" s="59" t="n">
        <x:v>253</x:v>
      </x:c>
      <x:c r="I1307" s="59" t="n">
        <x:v>10</x:v>
      </x:c>
      <x:c r="J1307" s="60" t="n">
        <x:f>'参数'!$C$4</x:f>
        <x:v>120</x:v>
      </x:c>
      <x:c r="K1307" s="60" t="n">
        <x:f>'参数'!$D$4</x:f>
        <x:v>180</x:v>
      </x:c>
      <x:c r="L1307" s="60" t="n">
        <x:f>H1307+I1307+J1307</x:f>
        <x:v>383</x:v>
      </x:c>
      <x:c r="M1307" s="60" t="n">
        <x:f>L1307+K1307</x:f>
        <x:v>563</x:v>
      </x:c>
      <x:c r="N1307" s="60" t="n">
        <x:f>'参数'!$B$10</x:f>
        <x:v>1</x:v>
      </x:c>
      <x:c r="O1307" s="60" t="n">
        <x:f>N1307*'参数'!$B$11</x:f>
        <x:v>2</x:v>
      </x:c>
      <x:c r="P1307" s="60" t="n">
        <x:f>N1307*'参数'!$B$12</x:f>
        <x:v>1</x:v>
      </x:c>
      <x:c r="Q1307" t="str">
        <x:f>C1307&amp;"d"</x:f>
        <x:v>C87d</x:v>
      </x:c>
      <x:c r="R1307" t="str">
        <x:f>C1307&amp;"p"</x:f>
        <x:v>C87p</x:v>
      </x:c>
      <x:c r="S1307" t="str">
        <x:f>IF(AND(L1307&gt;=H1307+I1307+J1307,M1307&gt;L1307,F1307&lt;&gt;""),"PASS","FAIL")</x:f>
        <x:v>PASS</x:v>
      </x:c>
      <x:c r="T1307" t="n">
        <x:v>11</x:v>
      </x:c>
      <x:c r="U1307" t="str">
        <x:v>pickup_after_delivery_completion_plus_usage_lag</x:v>
      </x:c>
    </x:row>
    <x:row r="1308">
      <x:c r="A1308" t="str">
        <x:v>Set2_100-5-3</x:v>
      </x:c>
      <x:c r="B1308" t="str">
        <x:v>short_same_day</x:v>
      </x:c>
      <x:c r="C1308" t="str">
        <x:v>C88</x:v>
      </x:c>
      <x:c r="D1308" s="59" t="n">
        <x:v>44</x:v>
      </x:c>
      <x:c r="E1308" s="59" t="n">
        <x:v>23</x:v>
      </x:c>
      <x:c r="F1308" s="59" t="str">
        <x:v>S1</x:v>
      </x:c>
      <x:c r="G1308" s="59" t="n">
        <x:v>198</x:v>
      </x:c>
      <x:c r="H1308" s="59" t="n">
        <x:v>236</x:v>
      </x:c>
      <x:c r="I1308" s="59" t="n">
        <x:v>10</x:v>
      </x:c>
      <x:c r="J1308" s="60" t="n">
        <x:f>'参数'!$C$4</x:f>
        <x:v>120</x:v>
      </x:c>
      <x:c r="K1308" s="60" t="n">
        <x:f>'参数'!$D$4</x:f>
        <x:v>180</x:v>
      </x:c>
      <x:c r="L1308" s="60" t="n">
        <x:f>H1308+I1308+J1308</x:f>
        <x:v>366</x:v>
      </x:c>
      <x:c r="M1308" s="60" t="n">
        <x:f>L1308+K1308</x:f>
        <x:v>546</x:v>
      </x:c>
      <x:c r="N1308" s="60" t="n">
        <x:f>'参数'!$B$10</x:f>
        <x:v>1</x:v>
      </x:c>
      <x:c r="O1308" s="60" t="n">
        <x:f>N1308*'参数'!$B$11</x:f>
        <x:v>2</x:v>
      </x:c>
      <x:c r="P1308" s="60" t="n">
        <x:f>N1308*'参数'!$B$12</x:f>
        <x:v>1</x:v>
      </x:c>
      <x:c r="Q1308" t="str">
        <x:f>C1308&amp;"d"</x:f>
        <x:v>C88d</x:v>
      </x:c>
      <x:c r="R1308" t="str">
        <x:f>C1308&amp;"p"</x:f>
        <x:v>C88p</x:v>
      </x:c>
      <x:c r="S1308" t="str">
        <x:f>IF(AND(L1308&gt;=H1308+I1308+J1308,M1308&gt;L1308,F1308&lt;&gt;""),"PASS","FAIL")</x:f>
        <x:v>PASS</x:v>
      </x:c>
      <x:c r="T1308" t="n">
        <x:v>10</x:v>
      </x:c>
      <x:c r="U1308" t="str">
        <x:v>pickup_after_delivery_completion_plus_usage_lag</x:v>
      </x:c>
    </x:row>
    <x:row r="1309">
      <x:c r="A1309" t="str">
        <x:v>Set2_100-5-3</x:v>
      </x:c>
      <x:c r="B1309" t="str">
        <x:v>short_same_day</x:v>
      </x:c>
      <x:c r="C1309" t="str">
        <x:v>C89</x:v>
      </x:c>
      <x:c r="D1309" s="59" t="n">
        <x:v>27</x:v>
      </x:c>
      <x:c r="E1309" s="59" t="n">
        <x:v>37</x:v>
      </x:c>
      <x:c r="F1309" s="59" t="str">
        <x:v>S4</x:v>
      </x:c>
      <x:c r="G1309" s="59" t="n">
        <x:v>324</x:v>
      </x:c>
      <x:c r="H1309" s="59" t="n">
        <x:v>334</x:v>
      </x:c>
      <x:c r="I1309" s="59" t="n">
        <x:v>10</x:v>
      </x:c>
      <x:c r="J1309" s="60" t="n">
        <x:f>'参数'!$C$4</x:f>
        <x:v>120</x:v>
      </x:c>
      <x:c r="K1309" s="60" t="n">
        <x:f>'参数'!$D$4</x:f>
        <x:v>180</x:v>
      </x:c>
      <x:c r="L1309" s="60" t="n">
        <x:f>H1309+I1309+J1309</x:f>
        <x:v>464</x:v>
      </x:c>
      <x:c r="M1309" s="60" t="n">
        <x:f>L1309+K1309</x:f>
        <x:v>644</x:v>
      </x:c>
      <x:c r="N1309" s="60" t="n">
        <x:f>'参数'!$B$10</x:f>
        <x:v>1</x:v>
      </x:c>
      <x:c r="O1309" s="60" t="n">
        <x:f>N1309*'参数'!$B$11</x:f>
        <x:v>2</x:v>
      </x:c>
      <x:c r="P1309" s="60" t="n">
        <x:f>N1309*'参数'!$B$12</x:f>
        <x:v>1</x:v>
      </x:c>
      <x:c r="Q1309" t="str">
        <x:f>C1309&amp;"d"</x:f>
        <x:v>C89d</x:v>
      </x:c>
      <x:c r="R1309" t="str">
        <x:f>C1309&amp;"p"</x:f>
        <x:v>C89p</x:v>
      </x:c>
      <x:c r="S1309" t="str">
        <x:f>IF(AND(L1309&gt;=H1309+I1309+J1309,M1309&gt;L1309,F1309&lt;&gt;""),"PASS","FAIL")</x:f>
        <x:v>PASS</x:v>
      </x:c>
      <x:c r="T1309" t="n">
        <x:v>0</x:v>
      </x:c>
      <x:c r="U1309" t="str">
        <x:v>pickup_after_delivery_completion_plus_usage_lag</x:v>
      </x:c>
    </x:row>
    <x:row r="1310">
      <x:c r="A1310" t="str">
        <x:v>Set2_100-5-3</x:v>
      </x:c>
      <x:c r="B1310" t="str">
        <x:v>short_same_day</x:v>
      </x:c>
      <x:c r="C1310" t="str">
        <x:v>C90</x:v>
      </x:c>
      <x:c r="D1310" s="59" t="n">
        <x:v>49</x:v>
      </x:c>
      <x:c r="E1310" s="59" t="n">
        <x:v>29</x:v>
      </x:c>
      <x:c r="F1310" s="59" t="str">
        <x:v>S1</x:v>
      </x:c>
      <x:c r="G1310" s="59" t="n">
        <x:v>150</x:v>
      </x:c>
      <x:c r="H1310" s="59" t="n">
        <x:v>176</x:v>
      </x:c>
      <x:c r="I1310" s="59" t="n">
        <x:v>10</x:v>
      </x:c>
      <x:c r="J1310" s="60" t="n">
        <x:f>'参数'!$C$4</x:f>
        <x:v>120</x:v>
      </x:c>
      <x:c r="K1310" s="60" t="n">
        <x:f>'参数'!$D$4</x:f>
        <x:v>180</x:v>
      </x:c>
      <x:c r="L1310" s="60" t="n">
        <x:f>H1310+I1310+J1310</x:f>
        <x:v>306</x:v>
      </x:c>
      <x:c r="M1310" s="60" t="n">
        <x:f>L1310+K1310</x:f>
        <x:v>486</x:v>
      </x:c>
      <x:c r="N1310" s="60" t="n">
        <x:f>'参数'!$B$10</x:f>
        <x:v>1</x:v>
      </x:c>
      <x:c r="O1310" s="60" t="n">
        <x:f>N1310*'参数'!$B$11</x:f>
        <x:v>2</x:v>
      </x:c>
      <x:c r="P1310" s="60" t="n">
        <x:f>N1310*'参数'!$B$12</x:f>
        <x:v>1</x:v>
      </x:c>
      <x:c r="Q1310" t="str">
        <x:f>C1310&amp;"d"</x:f>
        <x:v>C90d</x:v>
      </x:c>
      <x:c r="R1310" t="str">
        <x:f>C1310&amp;"p"</x:f>
        <x:v>C90p</x:v>
      </x:c>
      <x:c r="S1310" t="str">
        <x:f>IF(AND(L1310&gt;=H1310+I1310+J1310,M1310&gt;L1310,F1310&lt;&gt;""),"PASS","FAIL")</x:f>
        <x:v>PASS</x:v>
      </x:c>
      <x:c r="T1310" t="n">
        <x:v>11</x:v>
      </x:c>
      <x:c r="U1310" t="str">
        <x:v>pickup_after_delivery_completion_plus_usage_lag</x:v>
      </x:c>
    </x:row>
    <x:row r="1311">
      <x:c r="A1311" t="str">
        <x:v>Set2_100-5-3</x:v>
      </x:c>
      <x:c r="B1311" t="str">
        <x:v>short_same_day</x:v>
      </x:c>
      <x:c r="C1311" t="str">
        <x:v>C91</x:v>
      </x:c>
      <x:c r="D1311" s="59" t="n">
        <x:v>47</x:v>
      </x:c>
      <x:c r="E1311" s="59" t="n">
        <x:v>21</x:v>
      </x:c>
      <x:c r="F1311" s="59" t="str">
        <x:v>S1</x:v>
      </x:c>
      <x:c r="G1311" s="59" t="n">
        <x:v>69</x:v>
      </x:c>
      <x:c r="H1311" s="59" t="n">
        <x:v>97</x:v>
      </x:c>
      <x:c r="I1311" s="59" t="n">
        <x:v>10</x:v>
      </x:c>
      <x:c r="J1311" s="60" t="n">
        <x:f>'参数'!$C$4</x:f>
        <x:v>120</x:v>
      </x:c>
      <x:c r="K1311" s="60" t="n">
        <x:f>'参数'!$D$4</x:f>
        <x:v>180</x:v>
      </x:c>
      <x:c r="L1311" s="60" t="n">
        <x:f>H1311+I1311+J1311</x:f>
        <x:v>227</x:v>
      </x:c>
      <x:c r="M1311" s="60" t="n">
        <x:f>L1311+K1311</x:f>
        <x:v>407</x:v>
      </x:c>
      <x:c r="N1311" s="60" t="n">
        <x:f>'参数'!$B$10</x:f>
        <x:v>1</x:v>
      </x:c>
      <x:c r="O1311" s="60" t="n">
        <x:f>N1311*'参数'!$B$11</x:f>
        <x:v>2</x:v>
      </x:c>
      <x:c r="P1311" s="60" t="n">
        <x:f>N1311*'参数'!$B$12</x:f>
        <x:v>1</x:v>
      </x:c>
      <x:c r="Q1311" t="str">
        <x:f>C1311&amp;"d"</x:f>
        <x:v>C91d</x:v>
      </x:c>
      <x:c r="R1311" t="str">
        <x:f>C1311&amp;"p"</x:f>
        <x:v>C91p</x:v>
      </x:c>
      <x:c r="S1311" t="str">
        <x:f>IF(AND(L1311&gt;=H1311+I1311+J1311,M1311&gt;L1311,F1311&lt;&gt;""),"PASS","FAIL")</x:f>
        <x:v>PASS</x:v>
      </x:c>
      <x:c r="T1311" t="n">
        <x:v>11</x:v>
      </x:c>
      <x:c r="U1311" t="str">
        <x:v>pickup_after_delivery_completion_plus_usage_lag</x:v>
      </x:c>
    </x:row>
    <x:row r="1312">
      <x:c r="A1312" t="str">
        <x:v>Set2_100-5-3</x:v>
      </x:c>
      <x:c r="B1312" t="str">
        <x:v>short_same_day</x:v>
      </x:c>
      <x:c r="C1312" t="str">
        <x:v>C92</x:v>
      </x:c>
      <x:c r="D1312" s="59" t="n">
        <x:v>45</x:v>
      </x:c>
      <x:c r="E1312" s="59" t="n">
        <x:v>28</x:v>
      </x:c>
      <x:c r="F1312" s="59" t="str">
        <x:v>S1</x:v>
      </x:c>
      <x:c r="G1312" s="59" t="n">
        <x:v>112</x:v>
      </x:c>
      <x:c r="H1312" s="59" t="n">
        <x:v>132</x:v>
      </x:c>
      <x:c r="I1312" s="59" t="n">
        <x:v>10</x:v>
      </x:c>
      <x:c r="J1312" s="60" t="n">
        <x:f>'参数'!$C$4</x:f>
        <x:v>120</x:v>
      </x:c>
      <x:c r="K1312" s="60" t="n">
        <x:f>'参数'!$D$4</x:f>
        <x:v>180</x:v>
      </x:c>
      <x:c r="L1312" s="60" t="n">
        <x:f>H1312+I1312+J1312</x:f>
        <x:v>262</x:v>
      </x:c>
      <x:c r="M1312" s="60" t="n">
        <x:f>L1312+K1312</x:f>
        <x:v>442</x:v>
      </x:c>
      <x:c r="N1312" s="60" t="n">
        <x:f>'参数'!$B$10</x:f>
        <x:v>1</x:v>
      </x:c>
      <x:c r="O1312" s="60" t="n">
        <x:f>N1312*'参数'!$B$11</x:f>
        <x:v>2</x:v>
      </x:c>
      <x:c r="P1312" s="60" t="n">
        <x:f>N1312*'参数'!$B$12</x:f>
        <x:v>1</x:v>
      </x:c>
      <x:c r="Q1312" t="str">
        <x:f>C1312&amp;"d"</x:f>
        <x:v>C92d</x:v>
      </x:c>
      <x:c r="R1312" t="str">
        <x:f>C1312&amp;"p"</x:f>
        <x:v>C92p</x:v>
      </x:c>
      <x:c r="S1312" t="str">
        <x:f>IF(AND(L1312&gt;=H1312+I1312+J1312,M1312&gt;L1312,F1312&lt;&gt;""),"PASS","FAIL")</x:f>
        <x:v>PASS</x:v>
      </x:c>
      <x:c r="T1312" t="n">
        <x:v>6</x:v>
      </x:c>
      <x:c r="U1312" t="str">
        <x:v>pickup_after_delivery_completion_plus_usage_lag</x:v>
      </x:c>
    </x:row>
    <x:row r="1313">
      <x:c r="A1313" t="str">
        <x:v>Set2_100-5-3</x:v>
      </x:c>
      <x:c r="B1313" t="str">
        <x:v>short_same_day</x:v>
      </x:c>
      <x:c r="C1313" t="str">
        <x:v>C93</x:v>
      </x:c>
      <x:c r="D1313" s="59" t="n">
        <x:v>38</x:v>
      </x:c>
      <x:c r="E1313" s="59" t="n">
        <x:v>35</x:v>
      </x:c>
      <x:c r="F1313" s="59" t="str">
        <x:v>S1</x:v>
      </x:c>
      <x:c r="G1313" s="59" t="n">
        <x:v>145</x:v>
      </x:c>
      <x:c r="H1313" s="59" t="n">
        <x:v>163</x:v>
      </x:c>
      <x:c r="I1313" s="59" t="n">
        <x:v>10</x:v>
      </x:c>
      <x:c r="J1313" s="60" t="n">
        <x:f>'参数'!$C$4</x:f>
        <x:v>120</x:v>
      </x:c>
      <x:c r="K1313" s="60" t="n">
        <x:f>'参数'!$D$4</x:f>
        <x:v>180</x:v>
      </x:c>
      <x:c r="L1313" s="60" t="n">
        <x:f>H1313+I1313+J1313</x:f>
        <x:v>293</x:v>
      </x:c>
      <x:c r="M1313" s="60" t="n">
        <x:f>L1313+K1313</x:f>
        <x:v>473</x:v>
      </x:c>
      <x:c r="N1313" s="60" t="n">
        <x:f>'参数'!$B$10</x:f>
        <x:v>1</x:v>
      </x:c>
      <x:c r="O1313" s="60" t="n">
        <x:f>N1313*'参数'!$B$11</x:f>
        <x:v>2</x:v>
      </x:c>
      <x:c r="P1313" s="60" t="n">
        <x:f>N1313*'参数'!$B$12</x:f>
        <x:v>1</x:v>
      </x:c>
      <x:c r="Q1313" t="str">
        <x:f>C1313&amp;"d"</x:f>
        <x:v>C93d</x:v>
      </x:c>
      <x:c r="R1313" t="str">
        <x:f>C1313&amp;"p"</x:f>
        <x:v>C93p</x:v>
      </x:c>
      <x:c r="S1313" t="str">
        <x:f>IF(AND(L1313&gt;=H1313+I1313+J1313,M1313&gt;L1313,F1313&lt;&gt;""),"PASS","FAIL")</x:f>
        <x:v>PASS</x:v>
      </x:c>
      <x:c r="T1313" t="n">
        <x:v>9</x:v>
      </x:c>
      <x:c r="U1313" t="str">
        <x:v>pickup_after_delivery_completion_plus_usage_lag</x:v>
      </x:c>
    </x:row>
    <x:row r="1314">
      <x:c r="A1314" t="str">
        <x:v>Set2_100-5-3</x:v>
      </x:c>
      <x:c r="B1314" t="str">
        <x:v>short_same_day</x:v>
      </x:c>
      <x:c r="C1314" t="str">
        <x:v>C94</x:v>
      </x:c>
      <x:c r="D1314" s="59" t="n">
        <x:v>43</x:v>
      </x:c>
      <x:c r="E1314" s="59" t="n">
        <x:v>17</x:v>
      </x:c>
      <x:c r="F1314" s="59" t="str">
        <x:v>S1</x:v>
      </x:c>
      <x:c r="G1314" s="59" t="n">
        <x:v>149</x:v>
      </x:c>
      <x:c r="H1314" s="59" t="n">
        <x:v>181</x:v>
      </x:c>
      <x:c r="I1314" s="59" t="n">
        <x:v>10</x:v>
      </x:c>
      <x:c r="J1314" s="60" t="n">
        <x:f>'参数'!$C$4</x:f>
        <x:v>120</x:v>
      </x:c>
      <x:c r="K1314" s="60" t="n">
        <x:f>'参数'!$D$4</x:f>
        <x:v>180</x:v>
      </x:c>
      <x:c r="L1314" s="60" t="n">
        <x:f>H1314+I1314+J1314</x:f>
        <x:v>311</x:v>
      </x:c>
      <x:c r="M1314" s="60" t="n">
        <x:f>L1314+K1314</x:f>
        <x:v>491</x:v>
      </x:c>
      <x:c r="N1314" s="60" t="n">
        <x:f>'参数'!$B$10</x:f>
        <x:v>1</x:v>
      </x:c>
      <x:c r="O1314" s="60" t="n">
        <x:f>N1314*'参数'!$B$11</x:f>
        <x:v>2</x:v>
      </x:c>
      <x:c r="P1314" s="60" t="n">
        <x:f>N1314*'参数'!$B$12</x:f>
        <x:v>1</x:v>
      </x:c>
      <x:c r="Q1314" t="str">
        <x:f>C1314&amp;"d"</x:f>
        <x:v>C94d</x:v>
      </x:c>
      <x:c r="R1314" t="str">
        <x:f>C1314&amp;"p"</x:f>
        <x:v>C94p</x:v>
      </x:c>
      <x:c r="S1314" t="str">
        <x:f>IF(AND(L1314&gt;=H1314+I1314+J1314,M1314&gt;L1314,F1314&lt;&gt;""),"PASS","FAIL")</x:f>
        <x:v>PASS</x:v>
      </x:c>
      <x:c r="T1314" t="n">
        <x:v>1</x:v>
      </x:c>
      <x:c r="U1314" t="str">
        <x:v>pickup_after_delivery_completion_plus_usage_lag</x:v>
      </x:c>
    </x:row>
    <x:row r="1315">
      <x:c r="A1315" t="str">
        <x:v>Set2_100-5-3</x:v>
      </x:c>
      <x:c r="B1315" t="str">
        <x:v>short_same_day</x:v>
      </x:c>
      <x:c r="C1315" t="str">
        <x:v>C95</x:v>
      </x:c>
      <x:c r="D1315" s="59" t="n">
        <x:v>33</x:v>
      </x:c>
      <x:c r="E1315" s="59" t="n">
        <x:v>20</x:v>
      </x:c>
      <x:c r="F1315" s="59" t="str">
        <x:v>S1</x:v>
      </x:c>
      <x:c r="G1315" s="59" t="n">
        <x:v>317</x:v>
      </x:c>
      <x:c r="H1315" s="59" t="n">
        <x:v>327</x:v>
      </x:c>
      <x:c r="I1315" s="59" t="n">
        <x:v>10</x:v>
      </x:c>
      <x:c r="J1315" s="60" t="n">
        <x:f>'参数'!$C$4</x:f>
        <x:v>120</x:v>
      </x:c>
      <x:c r="K1315" s="60" t="n">
        <x:f>'参数'!$D$4</x:f>
        <x:v>180</x:v>
      </x:c>
      <x:c r="L1315" s="60" t="n">
        <x:f>H1315+I1315+J1315</x:f>
        <x:v>457</x:v>
      </x:c>
      <x:c r="M1315" s="60" t="n">
        <x:f>L1315+K1315</x:f>
        <x:v>637</x:v>
      </x:c>
      <x:c r="N1315" s="60" t="n">
        <x:f>'参数'!$B$10</x:f>
        <x:v>1</x:v>
      </x:c>
      <x:c r="O1315" s="60" t="n">
        <x:f>N1315*'参数'!$B$11</x:f>
        <x:v>2</x:v>
      </x:c>
      <x:c r="P1315" s="60" t="n">
        <x:f>N1315*'参数'!$B$12</x:f>
        <x:v>1</x:v>
      </x:c>
      <x:c r="Q1315" t="str">
        <x:f>C1315&amp;"d"</x:f>
        <x:v>C95d</x:v>
      </x:c>
      <x:c r="R1315" t="str">
        <x:f>C1315&amp;"p"</x:f>
        <x:v>C95p</x:v>
      </x:c>
      <x:c r="S1315" t="str">
        <x:f>IF(AND(L1315&gt;=H1315+I1315+J1315,M1315&gt;L1315,F1315&lt;&gt;""),"PASS","FAIL")</x:f>
        <x:v>PASS</x:v>
      </x:c>
      <x:c r="T1315" t="n">
        <x:v>8</x:v>
      </x:c>
      <x:c r="U1315" t="str">
        <x:v>pickup_after_delivery_completion_plus_usage_lag</x:v>
      </x:c>
    </x:row>
    <x:row r="1316">
      <x:c r="A1316" t="str">
        <x:v>Set2_100-5-3</x:v>
      </x:c>
      <x:c r="B1316" t="str">
        <x:v>short_same_day</x:v>
      </x:c>
      <x:c r="C1316" t="str">
        <x:v>C96</x:v>
      </x:c>
      <x:c r="D1316" s="59" t="n">
        <x:v>34</x:v>
      </x:c>
      <x:c r="E1316" s="59" t="n">
        <x:v>12</x:v>
      </x:c>
      <x:c r="F1316" s="59" t="str">
        <x:v>S1</x:v>
      </x:c>
      <x:c r="G1316" s="59" t="n">
        <x:v>612</x:v>
      </x:c>
      <x:c r="H1316" s="59" t="n">
        <x:v>628</x:v>
      </x:c>
      <x:c r="I1316" s="59" t="n">
        <x:v>10</x:v>
      </x:c>
      <x:c r="J1316" s="60" t="n">
        <x:f>'参数'!$C$4</x:f>
        <x:v>120</x:v>
      </x:c>
      <x:c r="K1316" s="60" t="n">
        <x:f>'参数'!$D$4</x:f>
        <x:v>180</x:v>
      </x:c>
      <x:c r="L1316" s="60" t="n">
        <x:f>H1316+I1316+J1316</x:f>
        <x:v>758</x:v>
      </x:c>
      <x:c r="M1316" s="60" t="n">
        <x:f>L1316+K1316</x:f>
        <x:v>938</x:v>
      </x:c>
      <x:c r="N1316" s="60" t="n">
        <x:f>'参数'!$B$10</x:f>
        <x:v>1</x:v>
      </x:c>
      <x:c r="O1316" s="60" t="n">
        <x:f>N1316*'参数'!$B$11</x:f>
        <x:v>2</x:v>
      </x:c>
      <x:c r="P1316" s="60" t="n">
        <x:f>N1316*'参数'!$B$12</x:f>
        <x:v>1</x:v>
      </x:c>
      <x:c r="Q1316" t="str">
        <x:f>C1316&amp;"d"</x:f>
        <x:v>C96d</x:v>
      </x:c>
      <x:c r="R1316" t="str">
        <x:f>C1316&amp;"p"</x:f>
        <x:v>C96p</x:v>
      </x:c>
      <x:c r="S1316" t="str">
        <x:f>IF(AND(L1316&gt;=H1316+I1316+J1316,M1316&gt;L1316,F1316&lt;&gt;""),"PASS","FAIL")</x:f>
        <x:v>PASS</x:v>
      </x:c>
      <x:c r="T1316" t="n">
        <x:v>10</x:v>
      </x:c>
      <x:c r="U1316" t="str">
        <x:v>pickup_after_delivery_completion_plus_usage_lag</x:v>
      </x:c>
    </x:row>
    <x:row r="1317">
      <x:c r="A1317" t="str">
        <x:v>Set2_100-5-3</x:v>
      </x:c>
      <x:c r="B1317" t="str">
        <x:v>short_same_day</x:v>
      </x:c>
      <x:c r="C1317" t="str">
        <x:v>C97</x:v>
      </x:c>
      <x:c r="D1317" s="59" t="n">
        <x:v>31</x:v>
      </x:c>
      <x:c r="E1317" s="59" t="n">
        <x:v>13</x:v>
      </x:c>
      <x:c r="F1317" s="59" t="str">
        <x:v>S1</x:v>
      </x:c>
      <x:c r="G1317" s="59" t="n">
        <x:v>246</x:v>
      </x:c>
      <x:c r="H1317" s="59" t="n">
        <x:v>268</x:v>
      </x:c>
      <x:c r="I1317" s="59" t="n">
        <x:v>10</x:v>
      </x:c>
      <x:c r="J1317" s="60" t="n">
        <x:f>'参数'!$C$4</x:f>
        <x:v>120</x:v>
      </x:c>
      <x:c r="K1317" s="60" t="n">
        <x:f>'参数'!$D$4</x:f>
        <x:v>180</x:v>
      </x:c>
      <x:c r="L1317" s="60" t="n">
        <x:f>H1317+I1317+J1317</x:f>
        <x:v>398</x:v>
      </x:c>
      <x:c r="M1317" s="60" t="n">
        <x:f>L1317+K1317</x:f>
        <x:v>578</x:v>
      </x:c>
      <x:c r="N1317" s="60" t="n">
        <x:f>'参数'!$B$10</x:f>
        <x:v>1</x:v>
      </x:c>
      <x:c r="O1317" s="60" t="n">
        <x:f>N1317*'参数'!$B$11</x:f>
        <x:v>2</x:v>
      </x:c>
      <x:c r="P1317" s="60" t="n">
        <x:f>N1317*'参数'!$B$12</x:f>
        <x:v>1</x:v>
      </x:c>
      <x:c r="Q1317" t="str">
        <x:f>C1317&amp;"d"</x:f>
        <x:v>C97d</x:v>
      </x:c>
      <x:c r="R1317" t="str">
        <x:f>C1317&amp;"p"</x:f>
        <x:v>C97p</x:v>
      </x:c>
      <x:c r="S1317" t="str">
        <x:f>IF(AND(L1317&gt;=H1317+I1317+J1317,M1317&gt;L1317,F1317&lt;&gt;""),"PASS","FAIL")</x:f>
        <x:v>PASS</x:v>
      </x:c>
      <x:c r="T1317" t="n">
        <x:v>19</x:v>
      </x:c>
      <x:c r="U1317" t="str">
        <x:v>pickup_after_delivery_completion_plus_usage_lag</x:v>
      </x:c>
    </x:row>
    <x:row r="1318">
      <x:c r="A1318" t="str">
        <x:v>Set2_100-5-3</x:v>
      </x:c>
      <x:c r="B1318" t="str">
        <x:v>short_same_day</x:v>
      </x:c>
      <x:c r="C1318" t="str">
        <x:v>C98</x:v>
      </x:c>
      <x:c r="D1318" s="59" t="n">
        <x:v>33</x:v>
      </x:c>
      <x:c r="E1318" s="59" t="n">
        <x:v>15</x:v>
      </x:c>
      <x:c r="F1318" s="59" t="str">
        <x:v>S1</x:v>
      </x:c>
      <x:c r="G1318" s="59" t="n">
        <x:v>360</x:v>
      </x:c>
      <x:c r="H1318" s="59" t="n">
        <x:v>384</x:v>
      </x:c>
      <x:c r="I1318" s="59" t="n">
        <x:v>10</x:v>
      </x:c>
      <x:c r="J1318" s="60" t="n">
        <x:f>'参数'!$C$4</x:f>
        <x:v>120</x:v>
      </x:c>
      <x:c r="K1318" s="60" t="n">
        <x:f>'参数'!$D$4</x:f>
        <x:v>180</x:v>
      </x:c>
      <x:c r="L1318" s="60" t="n">
        <x:f>H1318+I1318+J1318</x:f>
        <x:v>514</x:v>
      </x:c>
      <x:c r="M1318" s="60" t="n">
        <x:f>L1318+K1318</x:f>
        <x:v>694</x:v>
      </x:c>
      <x:c r="N1318" s="60" t="n">
        <x:f>'参数'!$B$10</x:f>
        <x:v>1</x:v>
      </x:c>
      <x:c r="O1318" s="60" t="n">
        <x:f>N1318*'参数'!$B$11</x:f>
        <x:v>2</x:v>
      </x:c>
      <x:c r="P1318" s="60" t="n">
        <x:f>N1318*'参数'!$B$12</x:f>
        <x:v>1</x:v>
      </x:c>
      <x:c r="Q1318" t="str">
        <x:f>C1318&amp;"d"</x:f>
        <x:v>C98d</x:v>
      </x:c>
      <x:c r="R1318" t="str">
        <x:f>C1318&amp;"p"</x:f>
        <x:v>C98p</x:v>
      </x:c>
      <x:c r="S1318" t="str">
        <x:f>IF(AND(L1318&gt;=H1318+I1318+J1318,M1318&gt;L1318,F1318&lt;&gt;""),"PASS","FAIL")</x:f>
        <x:v>PASS</x:v>
      </x:c>
      <x:c r="T1318" t="n">
        <x:v>16</x:v>
      </x:c>
      <x:c r="U1318" t="str">
        <x:v>pickup_after_delivery_completion_plus_usage_lag</x:v>
      </x:c>
    </x:row>
    <x:row r="1319">
      <x:c r="A1319" t="str">
        <x:v>Set2_100-5-3</x:v>
      </x:c>
      <x:c r="B1319" t="str">
        <x:v>short_same_day</x:v>
      </x:c>
      <x:c r="C1319" t="str">
        <x:v>C99</x:v>
      </x:c>
      <x:c r="D1319" s="59" t="n">
        <x:v>46</x:v>
      </x:c>
      <x:c r="E1319" s="59" t="n">
        <x:v>16</x:v>
      </x:c>
      <x:c r="F1319" s="59" t="str">
        <x:v>S1</x:v>
      </x:c>
      <x:c r="G1319" s="59" t="n">
        <x:v>322</x:v>
      </x:c>
      <x:c r="H1319" s="59" t="n">
        <x:v>334</x:v>
      </x:c>
      <x:c r="I1319" s="59" t="n">
        <x:v>10</x:v>
      </x:c>
      <x:c r="J1319" s="60" t="n">
        <x:f>'参数'!$C$4</x:f>
        <x:v>120</x:v>
      </x:c>
      <x:c r="K1319" s="60" t="n">
        <x:f>'参数'!$D$4</x:f>
        <x:v>180</x:v>
      </x:c>
      <x:c r="L1319" s="60" t="n">
        <x:f>H1319+I1319+J1319</x:f>
        <x:v>464</x:v>
      </x:c>
      <x:c r="M1319" s="60" t="n">
        <x:f>L1319+K1319</x:f>
        <x:v>644</x:v>
      </x:c>
      <x:c r="N1319" s="60" t="n">
        <x:f>'参数'!$B$10</x:f>
        <x:v>1</x:v>
      </x:c>
      <x:c r="O1319" s="60" t="n">
        <x:f>N1319*'参数'!$B$11</x:f>
        <x:v>2</x:v>
      </x:c>
      <x:c r="P1319" s="60" t="n">
        <x:f>N1319*'参数'!$B$12</x:f>
        <x:v>1</x:v>
      </x:c>
      <x:c r="Q1319" t="str">
        <x:f>C1319&amp;"d"</x:f>
        <x:v>C99d</x:v>
      </x:c>
      <x:c r="R1319" t="str">
        <x:f>C1319&amp;"p"</x:f>
        <x:v>C99p</x:v>
      </x:c>
      <x:c r="S1319" t="str">
        <x:f>IF(AND(L1319&gt;=H1319+I1319+J1319,M1319&gt;L1319,F1319&lt;&gt;""),"PASS","FAIL")</x:f>
        <x:v>PASS</x:v>
      </x:c>
      <x:c r="T1319" t="n">
        <x:v>9</x:v>
      </x:c>
      <x:c r="U1319" t="str">
        <x:v>pickup_after_delivery_completion_plus_usage_lag</x:v>
      </x:c>
    </x:row>
    <x:row r="1320">
      <x:c r="A1320" t="str">
        <x:v>Set2_100-5-3b</x:v>
      </x:c>
      <x:c r="B1320" t="str">
        <x:v>short_same_day</x:v>
      </x:c>
      <x:c r="C1320" t="str">
        <x:v>C0</x:v>
      </x:c>
      <x:c r="D1320" s="59" t="n">
        <x:v>10</x:v>
      </x:c>
      <x:c r="E1320" s="59" t="n">
        <x:v>4</x:v>
      </x:c>
      <x:c r="F1320" s="59" t="str">
        <x:v>S0</x:v>
      </x:c>
      <x:c r="G1320" s="59" t="n">
        <x:v>555</x:v>
      </x:c>
      <x:c r="H1320" s="59" t="n">
        <x:v>593</x:v>
      </x:c>
      <x:c r="I1320" s="59" t="n">
        <x:v>10</x:v>
      </x:c>
      <x:c r="J1320" s="60" t="n">
        <x:f>'参数'!$C$4</x:f>
        <x:v>120</x:v>
      </x:c>
      <x:c r="K1320" s="60" t="n">
        <x:f>'参数'!$D$4</x:f>
        <x:v>180</x:v>
      </x:c>
      <x:c r="L1320" s="60" t="n">
        <x:f>H1320+I1320+J1320</x:f>
        <x:v>723</x:v>
      </x:c>
      <x:c r="M1320" s="60" t="n">
        <x:f>L1320+K1320</x:f>
        <x:v>903</x:v>
      </x:c>
      <x:c r="N1320" s="60" t="n">
        <x:f>'参数'!$B$10</x:f>
        <x:v>1</x:v>
      </x:c>
      <x:c r="O1320" s="60" t="n">
        <x:f>N1320*'参数'!$B$11</x:f>
        <x:v>2</x:v>
      </x:c>
      <x:c r="P1320" s="60" t="n">
        <x:f>N1320*'参数'!$B$12</x:f>
        <x:v>1</x:v>
      </x:c>
      <x:c r="Q1320" t="str">
        <x:f>C1320&amp;"d"</x:f>
        <x:v>C0d</x:v>
      </x:c>
      <x:c r="R1320" t="str">
        <x:f>C1320&amp;"p"</x:f>
        <x:v>C0p</x:v>
      </x:c>
      <x:c r="S1320" t="str">
        <x:f>IF(AND(L1320&gt;=H1320+I1320+J1320,M1320&gt;L1320,F1320&lt;&gt;""),"PASS","FAIL")</x:f>
        <x:v>PASS</x:v>
      </x:c>
      <x:c r="T1320" t="n">
        <x:v>7</x:v>
      </x:c>
      <x:c r="U1320" t="str">
        <x:v>pickup_after_delivery_completion_plus_usage_lag</x:v>
      </x:c>
    </x:row>
    <x:row r="1321">
      <x:c r="A1321" t="str">
        <x:v>Set2_100-5-3b</x:v>
      </x:c>
      <x:c r="B1321" t="str">
        <x:v>short_same_day</x:v>
      </x:c>
      <x:c r="C1321" t="str">
        <x:v>C1</x:v>
      </x:c>
      <x:c r="D1321" s="59" t="n">
        <x:v>1</x:v>
      </x:c>
      <x:c r="E1321" s="59" t="n">
        <x:v>3</x:v>
      </x:c>
      <x:c r="F1321" s="59" t="str">
        <x:v>S0</x:v>
      </x:c>
      <x:c r="G1321" s="59" t="n">
        <x:v>133</x:v>
      </x:c>
      <x:c r="H1321" s="59" t="n">
        <x:v>149</x:v>
      </x:c>
      <x:c r="I1321" s="59" t="n">
        <x:v>10</x:v>
      </x:c>
      <x:c r="J1321" s="60" t="n">
        <x:f>'参数'!$C$4</x:f>
        <x:v>120</x:v>
      </x:c>
      <x:c r="K1321" s="60" t="n">
        <x:f>'参数'!$D$4</x:f>
        <x:v>180</x:v>
      </x:c>
      <x:c r="L1321" s="60" t="n">
        <x:f>H1321+I1321+J1321</x:f>
        <x:v>279</x:v>
      </x:c>
      <x:c r="M1321" s="60" t="n">
        <x:f>L1321+K1321</x:f>
        <x:v>459</x:v>
      </x:c>
      <x:c r="N1321" s="60" t="n">
        <x:f>'参数'!$B$10</x:f>
        <x:v>1</x:v>
      </x:c>
      <x:c r="O1321" s="60" t="n">
        <x:f>N1321*'参数'!$B$11</x:f>
        <x:v>2</x:v>
      </x:c>
      <x:c r="P1321" s="60" t="n">
        <x:f>N1321*'参数'!$B$12</x:f>
        <x:v>1</x:v>
      </x:c>
      <x:c r="Q1321" t="str">
        <x:f>C1321&amp;"d"</x:f>
        <x:v>C1d</x:v>
      </x:c>
      <x:c r="R1321" t="str">
        <x:f>C1321&amp;"p"</x:f>
        <x:v>C1p</x:v>
      </x:c>
      <x:c r="S1321" t="str">
        <x:f>IF(AND(L1321&gt;=H1321+I1321+J1321,M1321&gt;L1321,F1321&lt;&gt;""),"PASS","FAIL")</x:f>
        <x:v>PASS</x:v>
      </x:c>
      <x:c r="T1321" t="n">
        <x:v>1</x:v>
      </x:c>
      <x:c r="U1321" t="str">
        <x:v>pickup_after_delivery_completion_plus_usage_lag</x:v>
      </x:c>
    </x:row>
    <x:row r="1322">
      <x:c r="A1322" t="str">
        <x:v>Set2_100-5-3b</x:v>
      </x:c>
      <x:c r="B1322" t="str">
        <x:v>short_same_day</x:v>
      </x:c>
      <x:c r="C1322" t="str">
        <x:v>C2</x:v>
      </x:c>
      <x:c r="D1322" s="59" t="n">
        <x:v>4</x:v>
      </x:c>
      <x:c r="E1322" s="59" t="n">
        <x:v>18</x:v>
      </x:c>
      <x:c r="F1322" s="59" t="str">
        <x:v>S2</x:v>
      </x:c>
      <x:c r="G1322" s="59" t="n">
        <x:v>493</x:v>
      </x:c>
      <x:c r="H1322" s="59" t="n">
        <x:v>515</x:v>
      </x:c>
      <x:c r="I1322" s="59" t="n">
        <x:v>10</x:v>
      </x:c>
      <x:c r="J1322" s="60" t="n">
        <x:f>'参数'!$C$4</x:f>
        <x:v>120</x:v>
      </x:c>
      <x:c r="K1322" s="60" t="n">
        <x:f>'参数'!$D$4</x:f>
        <x:v>180</x:v>
      </x:c>
      <x:c r="L1322" s="60" t="n">
        <x:f>H1322+I1322+J1322</x:f>
        <x:v>645</x:v>
      </x:c>
      <x:c r="M1322" s="60" t="n">
        <x:f>L1322+K1322</x:f>
        <x:v>825</x:v>
      </x:c>
      <x:c r="N1322" s="60" t="n">
        <x:f>'参数'!$B$10</x:f>
        <x:v>1</x:v>
      </x:c>
      <x:c r="O1322" s="60" t="n">
        <x:f>N1322*'参数'!$B$11</x:f>
        <x:v>2</x:v>
      </x:c>
      <x:c r="P1322" s="60" t="n">
        <x:f>N1322*'参数'!$B$12</x:f>
        <x:v>1</x:v>
      </x:c>
      <x:c r="Q1322" t="str">
        <x:f>C1322&amp;"d"</x:f>
        <x:v>C2d</x:v>
      </x:c>
      <x:c r="R1322" t="str">
        <x:f>C1322&amp;"p"</x:f>
        <x:v>C2p</x:v>
      </x:c>
      <x:c r="S1322" t="str">
        <x:f>IF(AND(L1322&gt;=H1322+I1322+J1322,M1322&gt;L1322,F1322&lt;&gt;""),"PASS","FAIL")</x:f>
        <x:v>PASS</x:v>
      </x:c>
      <x:c r="T1322" t="n">
        <x:v>7</x:v>
      </x:c>
      <x:c r="U1322" t="str">
        <x:v>pickup_after_delivery_completion_plus_usage_lag</x:v>
      </x:c>
    </x:row>
    <x:row r="1323">
      <x:c r="A1323" t="str">
        <x:v>Set2_100-5-3b</x:v>
      </x:c>
      <x:c r="B1323" t="str">
        <x:v>short_same_day</x:v>
      </x:c>
      <x:c r="C1323" t="str">
        <x:v>C3</x:v>
      </x:c>
      <x:c r="D1323" s="59" t="n">
        <x:v>17</x:v>
      </x:c>
      <x:c r="E1323" s="59" t="n">
        <x:v>9</x:v>
      </x:c>
      <x:c r="F1323" s="59" t="str">
        <x:v>S0</x:v>
      </x:c>
      <x:c r="G1323" s="59" t="n">
        <x:v>333</x:v>
      </x:c>
      <x:c r="H1323" s="59" t="n">
        <x:v>361</x:v>
      </x:c>
      <x:c r="I1323" s="59" t="n">
        <x:v>10</x:v>
      </x:c>
      <x:c r="J1323" s="60" t="n">
        <x:f>'参数'!$C$4</x:f>
        <x:v>120</x:v>
      </x:c>
      <x:c r="K1323" s="60" t="n">
        <x:f>'参数'!$D$4</x:f>
        <x:v>180</x:v>
      </x:c>
      <x:c r="L1323" s="60" t="n">
        <x:f>H1323+I1323+J1323</x:f>
        <x:v>491</x:v>
      </x:c>
      <x:c r="M1323" s="60" t="n">
        <x:f>L1323+K1323</x:f>
        <x:v>671</x:v>
      </x:c>
      <x:c r="N1323" s="60" t="n">
        <x:f>'参数'!$B$10</x:f>
        <x:v>1</x:v>
      </x:c>
      <x:c r="O1323" s="60" t="n">
        <x:f>N1323*'参数'!$B$11</x:f>
        <x:v>2</x:v>
      </x:c>
      <x:c r="P1323" s="60" t="n">
        <x:f>N1323*'参数'!$B$12</x:f>
        <x:v>1</x:v>
      </x:c>
      <x:c r="Q1323" t="str">
        <x:f>C1323&amp;"d"</x:f>
        <x:v>C3d</x:v>
      </x:c>
      <x:c r="R1323" t="str">
        <x:f>C1323&amp;"p"</x:f>
        <x:v>C3p</x:v>
      </x:c>
      <x:c r="S1323" t="str">
        <x:f>IF(AND(L1323&gt;=H1323+I1323+J1323,M1323&gt;L1323,F1323&lt;&gt;""),"PASS","FAIL")</x:f>
        <x:v>PASS</x:v>
      </x:c>
      <x:c r="T1323" t="n">
        <x:v>4</x:v>
      </x:c>
      <x:c r="U1323" t="str">
        <x:v>pickup_after_delivery_completion_plus_usage_lag</x:v>
      </x:c>
    </x:row>
    <x:row r="1324">
      <x:c r="A1324" t="str">
        <x:v>Set2_100-5-3b</x:v>
      </x:c>
      <x:c r="B1324" t="str">
        <x:v>short_same_day</x:v>
      </x:c>
      <x:c r="C1324" t="str">
        <x:v>C4</x:v>
      </x:c>
      <x:c r="D1324" s="59" t="n">
        <x:v>3</x:v>
      </x:c>
      <x:c r="E1324" s="59" t="n">
        <x:v>10</x:v>
      </x:c>
      <x:c r="F1324" s="59" t="str">
        <x:v>S0</x:v>
      </x:c>
      <x:c r="G1324" s="59" t="n">
        <x:v>280</x:v>
      </x:c>
      <x:c r="H1324" s="59" t="n">
        <x:v>302</x:v>
      </x:c>
      <x:c r="I1324" s="59" t="n">
        <x:v>10</x:v>
      </x:c>
      <x:c r="J1324" s="60" t="n">
        <x:f>'参数'!$C$4</x:f>
        <x:v>120</x:v>
      </x:c>
      <x:c r="K1324" s="60" t="n">
        <x:f>'参数'!$D$4</x:f>
        <x:v>180</x:v>
      </x:c>
      <x:c r="L1324" s="60" t="n">
        <x:f>H1324+I1324+J1324</x:f>
        <x:v>432</x:v>
      </x:c>
      <x:c r="M1324" s="60" t="n">
        <x:f>L1324+K1324</x:f>
        <x:v>612</x:v>
      </x:c>
      <x:c r="N1324" s="60" t="n">
        <x:f>'参数'!$B$10</x:f>
        <x:v>1</x:v>
      </x:c>
      <x:c r="O1324" s="60" t="n">
        <x:f>N1324*'参数'!$B$11</x:f>
        <x:v>2</x:v>
      </x:c>
      <x:c r="P1324" s="60" t="n">
        <x:f>N1324*'参数'!$B$12</x:f>
        <x:v>1</x:v>
      </x:c>
      <x:c r="Q1324" t="str">
        <x:f>C1324&amp;"d"</x:f>
        <x:v>C4d</x:v>
      </x:c>
      <x:c r="R1324" t="str">
        <x:f>C1324&amp;"p"</x:f>
        <x:v>C4p</x:v>
      </x:c>
      <x:c r="S1324" t="str">
        <x:f>IF(AND(L1324&gt;=H1324+I1324+J1324,M1324&gt;L1324,F1324&lt;&gt;""),"PASS","FAIL")</x:f>
        <x:v>PASS</x:v>
      </x:c>
      <x:c r="T1324" t="n">
        <x:v>8</x:v>
      </x:c>
      <x:c r="U1324" t="str">
        <x:v>pickup_after_delivery_completion_plus_usage_lag</x:v>
      </x:c>
    </x:row>
    <x:row r="1325">
      <x:c r="A1325" t="str">
        <x:v>Set2_100-5-3b</x:v>
      </x:c>
      <x:c r="B1325" t="str">
        <x:v>short_same_day</x:v>
      </x:c>
      <x:c r="C1325" t="str">
        <x:v>C5</x:v>
      </x:c>
      <x:c r="D1325" s="59" t="n">
        <x:v>21</x:v>
      </x:c>
      <x:c r="E1325" s="59" t="n">
        <x:v>20</x:v>
      </x:c>
      <x:c r="F1325" s="59" t="str">
        <x:v>S0</x:v>
      </x:c>
      <x:c r="G1325" s="59" t="n">
        <x:v>471</x:v>
      </x:c>
      <x:c r="H1325" s="59" t="n">
        <x:v>503</x:v>
      </x:c>
      <x:c r="I1325" s="59" t="n">
        <x:v>10</x:v>
      </x:c>
      <x:c r="J1325" s="60" t="n">
        <x:f>'参数'!$C$4</x:f>
        <x:v>120</x:v>
      </x:c>
      <x:c r="K1325" s="60" t="n">
        <x:f>'参数'!$D$4</x:f>
        <x:v>180</x:v>
      </x:c>
      <x:c r="L1325" s="60" t="n">
        <x:f>H1325+I1325+J1325</x:f>
        <x:v>633</x:v>
      </x:c>
      <x:c r="M1325" s="60" t="n">
        <x:f>L1325+K1325</x:f>
        <x:v>813</x:v>
      </x:c>
      <x:c r="N1325" s="60" t="n">
        <x:f>'参数'!$B$10</x:f>
        <x:v>1</x:v>
      </x:c>
      <x:c r="O1325" s="60" t="n">
        <x:f>N1325*'参数'!$B$11</x:f>
        <x:v>2</x:v>
      </x:c>
      <x:c r="P1325" s="60" t="n">
        <x:f>N1325*'参数'!$B$12</x:f>
        <x:v>1</x:v>
      </x:c>
      <x:c r="Q1325" t="str">
        <x:f>C1325&amp;"d"</x:f>
        <x:v>C5d</x:v>
      </x:c>
      <x:c r="R1325" t="str">
        <x:f>C1325&amp;"p"</x:f>
        <x:v>C5p</x:v>
      </x:c>
      <x:c r="S1325" t="str">
        <x:f>IF(AND(L1325&gt;=H1325+I1325+J1325,M1325&gt;L1325,F1325&lt;&gt;""),"PASS","FAIL")</x:f>
        <x:v>PASS</x:v>
      </x:c>
      <x:c r="T1325" t="n">
        <x:v>9</x:v>
      </x:c>
      <x:c r="U1325" t="str">
        <x:v>pickup_after_delivery_completion_plus_usage_lag</x:v>
      </x:c>
    </x:row>
    <x:row r="1326">
      <x:c r="A1326" t="str">
        <x:v>Set2_100-5-3b</x:v>
      </x:c>
      <x:c r="B1326" t="str">
        <x:v>short_same_day</x:v>
      </x:c>
      <x:c r="C1326" t="str">
        <x:v>C6</x:v>
      </x:c>
      <x:c r="D1326" s="59" t="n">
        <x:v>17</x:v>
      </x:c>
      <x:c r="E1326" s="59" t="n">
        <x:v>20</x:v>
      </x:c>
      <x:c r="F1326" s="59" t="str">
        <x:v>S0</x:v>
      </x:c>
      <x:c r="G1326" s="59" t="n">
        <x:v>538</x:v>
      </x:c>
      <x:c r="H1326" s="59" t="n">
        <x:v>574</x:v>
      </x:c>
      <x:c r="I1326" s="59" t="n">
        <x:v>10</x:v>
      </x:c>
      <x:c r="J1326" s="60" t="n">
        <x:f>'参数'!$C$4</x:f>
        <x:v>120</x:v>
      </x:c>
      <x:c r="K1326" s="60" t="n">
        <x:f>'参数'!$D$4</x:f>
        <x:v>180</x:v>
      </x:c>
      <x:c r="L1326" s="60" t="n">
        <x:f>H1326+I1326+J1326</x:f>
        <x:v>704</x:v>
      </x:c>
      <x:c r="M1326" s="60" t="n">
        <x:f>L1326+K1326</x:f>
        <x:v>884</x:v>
      </x:c>
      <x:c r="N1326" s="60" t="n">
        <x:f>'参数'!$B$10</x:f>
        <x:v>1</x:v>
      </x:c>
      <x:c r="O1326" s="60" t="n">
        <x:f>N1326*'参数'!$B$11</x:f>
        <x:v>2</x:v>
      </x:c>
      <x:c r="P1326" s="60" t="n">
        <x:f>N1326*'参数'!$B$12</x:f>
        <x:v>1</x:v>
      </x:c>
      <x:c r="Q1326" t="str">
        <x:f>C1326&amp;"d"</x:f>
        <x:v>C6d</x:v>
      </x:c>
      <x:c r="R1326" t="str">
        <x:f>C1326&amp;"p"</x:f>
        <x:v>C6p</x:v>
      </x:c>
      <x:c r="S1326" t="str">
        <x:f>IF(AND(L1326&gt;=H1326+I1326+J1326,M1326&gt;L1326,F1326&lt;&gt;""),"PASS","FAIL")</x:f>
        <x:v>PASS</x:v>
      </x:c>
      <x:c r="T1326" t="n">
        <x:v>14</x:v>
      </x:c>
      <x:c r="U1326" t="str">
        <x:v>pickup_after_delivery_completion_plus_usage_lag</x:v>
      </x:c>
    </x:row>
    <x:row r="1327">
      <x:c r="A1327" t="str">
        <x:v>Set2_100-5-3b</x:v>
      </x:c>
      <x:c r="B1327" t="str">
        <x:v>short_same_day</x:v>
      </x:c>
      <x:c r="C1327" t="str">
        <x:v>C7</x:v>
      </x:c>
      <x:c r="D1327" s="59" t="n">
        <x:v>3</x:v>
      </x:c>
      <x:c r="E1327" s="59" t="n">
        <x:v>21</x:v>
      </x:c>
      <x:c r="F1327" s="59" t="str">
        <x:v>S2</x:v>
      </x:c>
      <x:c r="G1327" s="59" t="n">
        <x:v>304</x:v>
      </x:c>
      <x:c r="H1327" s="59" t="n">
        <x:v>342</x:v>
      </x:c>
      <x:c r="I1327" s="59" t="n">
        <x:v>10</x:v>
      </x:c>
      <x:c r="J1327" s="60" t="n">
        <x:f>'参数'!$C$4</x:f>
        <x:v>120</x:v>
      </x:c>
      <x:c r="K1327" s="60" t="n">
        <x:f>'参数'!$D$4</x:f>
        <x:v>180</x:v>
      </x:c>
      <x:c r="L1327" s="60" t="n">
        <x:f>H1327+I1327+J1327</x:f>
        <x:v>472</x:v>
      </x:c>
      <x:c r="M1327" s="60" t="n">
        <x:f>L1327+K1327</x:f>
        <x:v>652</x:v>
      </x:c>
      <x:c r="N1327" s="60" t="n">
        <x:f>'参数'!$B$10</x:f>
        <x:v>1</x:v>
      </x:c>
      <x:c r="O1327" s="60" t="n">
        <x:f>N1327*'参数'!$B$11</x:f>
        <x:v>2</x:v>
      </x:c>
      <x:c r="P1327" s="60" t="n">
        <x:f>N1327*'参数'!$B$12</x:f>
        <x:v>1</x:v>
      </x:c>
      <x:c r="Q1327" t="str">
        <x:f>C1327&amp;"d"</x:f>
        <x:v>C7d</x:v>
      </x:c>
      <x:c r="R1327" t="str">
        <x:f>C1327&amp;"p"</x:f>
        <x:v>C7p</x:v>
      </x:c>
      <x:c r="S1327" t="str">
        <x:f>IF(AND(L1327&gt;=H1327+I1327+J1327,M1327&gt;L1327,F1327&lt;&gt;""),"PASS","FAIL")</x:f>
        <x:v>PASS</x:v>
      </x:c>
      <x:c r="T1327" t="n">
        <x:v>5</x:v>
      </x:c>
      <x:c r="U1327" t="str">
        <x:v>pickup_after_delivery_completion_plus_usage_lag</x:v>
      </x:c>
    </x:row>
    <x:row r="1328">
      <x:c r="A1328" t="str">
        <x:v>Set2_100-5-3b</x:v>
      </x:c>
      <x:c r="B1328" t="str">
        <x:v>short_same_day</x:v>
      </x:c>
      <x:c r="C1328" t="str">
        <x:v>C8</x:v>
      </x:c>
      <x:c r="D1328" s="59" t="n">
        <x:v>25</x:v>
      </x:c>
      <x:c r="E1328" s="59" t="n">
        <x:v>1</x:v>
      </x:c>
      <x:c r="F1328" s="59" t="str">
        <x:v>S3</x:v>
      </x:c>
      <x:c r="G1328" s="59" t="n">
        <x:v>416</x:v>
      </x:c>
      <x:c r="H1328" s="59" t="n">
        <x:v>438</x:v>
      </x:c>
      <x:c r="I1328" s="59" t="n">
        <x:v>10</x:v>
      </x:c>
      <x:c r="J1328" s="60" t="n">
        <x:f>'参数'!$C$4</x:f>
        <x:v>120</x:v>
      </x:c>
      <x:c r="K1328" s="60" t="n">
        <x:f>'参数'!$D$4</x:f>
        <x:v>180</x:v>
      </x:c>
      <x:c r="L1328" s="60" t="n">
        <x:f>H1328+I1328+J1328</x:f>
        <x:v>568</x:v>
      </x:c>
      <x:c r="M1328" s="60" t="n">
        <x:f>L1328+K1328</x:f>
        <x:v>748</x:v>
      </x:c>
      <x:c r="N1328" s="60" t="n">
        <x:f>'参数'!$B$10</x:f>
        <x:v>1</x:v>
      </x:c>
      <x:c r="O1328" s="60" t="n">
        <x:f>N1328*'参数'!$B$11</x:f>
        <x:v>2</x:v>
      </x:c>
      <x:c r="P1328" s="60" t="n">
        <x:f>N1328*'参数'!$B$12</x:f>
        <x:v>1</x:v>
      </x:c>
      <x:c r="Q1328" t="str">
        <x:f>C1328&amp;"d"</x:f>
        <x:v>C8d</x:v>
      </x:c>
      <x:c r="R1328" t="str">
        <x:f>C1328&amp;"p"</x:f>
        <x:v>C8p</x:v>
      </x:c>
      <x:c r="S1328" t="str">
        <x:f>IF(AND(L1328&gt;=H1328+I1328+J1328,M1328&gt;L1328,F1328&lt;&gt;""),"PASS","FAIL")</x:f>
        <x:v>PASS</x:v>
      </x:c>
      <x:c r="T1328" t="n">
        <x:v>6</x:v>
      </x:c>
      <x:c r="U1328" t="str">
        <x:v>pickup_after_delivery_completion_plus_usage_lag</x:v>
      </x:c>
    </x:row>
    <x:row r="1329">
      <x:c r="A1329" t="str">
        <x:v>Set2_100-5-3b</x:v>
      </x:c>
      <x:c r="B1329" t="str">
        <x:v>short_same_day</x:v>
      </x:c>
      <x:c r="C1329" t="str">
        <x:v>C9</x:v>
      </x:c>
      <x:c r="D1329" s="59" t="n">
        <x:v>15</x:v>
      </x:c>
      <x:c r="E1329" s="59" t="n">
        <x:v>8</x:v>
      </x:c>
      <x:c r="F1329" s="59" t="str">
        <x:v>S0</x:v>
      </x:c>
      <x:c r="G1329" s="59" t="n">
        <x:v>407</x:v>
      </x:c>
      <x:c r="H1329" s="59" t="n">
        <x:v>445</x:v>
      </x:c>
      <x:c r="I1329" s="59" t="n">
        <x:v>10</x:v>
      </x:c>
      <x:c r="J1329" s="60" t="n">
        <x:f>'参数'!$C$4</x:f>
        <x:v>120</x:v>
      </x:c>
      <x:c r="K1329" s="60" t="n">
        <x:f>'参数'!$D$4</x:f>
        <x:v>180</x:v>
      </x:c>
      <x:c r="L1329" s="60" t="n">
        <x:f>H1329+I1329+J1329</x:f>
        <x:v>575</x:v>
      </x:c>
      <x:c r="M1329" s="60" t="n">
        <x:f>L1329+K1329</x:f>
        <x:v>755</x:v>
      </x:c>
      <x:c r="N1329" s="60" t="n">
        <x:f>'参数'!$B$10</x:f>
        <x:v>1</x:v>
      </x:c>
      <x:c r="O1329" s="60" t="n">
        <x:f>N1329*'参数'!$B$11</x:f>
        <x:v>2</x:v>
      </x:c>
      <x:c r="P1329" s="60" t="n">
        <x:f>N1329*'参数'!$B$12</x:f>
        <x:v>1</x:v>
      </x:c>
      <x:c r="Q1329" t="str">
        <x:f>C1329&amp;"d"</x:f>
        <x:v>C9d</x:v>
      </x:c>
      <x:c r="R1329" t="str">
        <x:f>C1329&amp;"p"</x:f>
        <x:v>C9p</x:v>
      </x:c>
      <x:c r="S1329" t="str">
        <x:f>IF(AND(L1329&gt;=H1329+I1329+J1329,M1329&gt;L1329,F1329&lt;&gt;""),"PASS","FAIL")</x:f>
        <x:v>PASS</x:v>
      </x:c>
      <x:c r="T1329" t="n">
        <x:v>8</x:v>
      </x:c>
      <x:c r="U1329" t="str">
        <x:v>pickup_after_delivery_completion_plus_usage_lag</x:v>
      </x:c>
    </x:row>
    <x:row r="1330">
      <x:c r="A1330" t="str">
        <x:v>Set2_100-5-3b</x:v>
      </x:c>
      <x:c r="B1330" t="str">
        <x:v>short_same_day</x:v>
      </x:c>
      <x:c r="C1330" t="str">
        <x:v>C10</x:v>
      </x:c>
      <x:c r="D1330" s="59" t="n">
        <x:v>2</x:v>
      </x:c>
      <x:c r="E1330" s="59" t="n">
        <x:v>20</x:v>
      </x:c>
      <x:c r="F1330" s="59" t="str">
        <x:v>S2</x:v>
      </x:c>
      <x:c r="G1330" s="59" t="n">
        <x:v>287</x:v>
      </x:c>
      <x:c r="H1330" s="59" t="n">
        <x:v>307</x:v>
      </x:c>
      <x:c r="I1330" s="59" t="n">
        <x:v>10</x:v>
      </x:c>
      <x:c r="J1330" s="60" t="n">
        <x:f>'参数'!$C$4</x:f>
        <x:v>120</x:v>
      </x:c>
      <x:c r="K1330" s="60" t="n">
        <x:f>'参数'!$D$4</x:f>
        <x:v>180</x:v>
      </x:c>
      <x:c r="L1330" s="60" t="n">
        <x:f>H1330+I1330+J1330</x:f>
        <x:v>437</x:v>
      </x:c>
      <x:c r="M1330" s="60" t="n">
        <x:f>L1330+K1330</x:f>
        <x:v>617</x:v>
      </x:c>
      <x:c r="N1330" s="60" t="n">
        <x:f>'参数'!$B$10</x:f>
        <x:v>1</x:v>
      </x:c>
      <x:c r="O1330" s="60" t="n">
        <x:f>N1330*'参数'!$B$11</x:f>
        <x:v>2</x:v>
      </x:c>
      <x:c r="P1330" s="60" t="n">
        <x:f>N1330*'参数'!$B$12</x:f>
        <x:v>1</x:v>
      </x:c>
      <x:c r="Q1330" t="str">
        <x:f>C1330&amp;"d"</x:f>
        <x:v>C10d</x:v>
      </x:c>
      <x:c r="R1330" t="str">
        <x:f>C1330&amp;"p"</x:f>
        <x:v>C10p</x:v>
      </x:c>
      <x:c r="S1330" t="str">
        <x:f>IF(AND(L1330&gt;=H1330+I1330+J1330,M1330&gt;L1330,F1330&lt;&gt;""),"PASS","FAIL")</x:f>
        <x:v>PASS</x:v>
      </x:c>
      <x:c r="T1330" t="n">
        <x:v>13</x:v>
      </x:c>
      <x:c r="U1330" t="str">
        <x:v>pickup_after_delivery_completion_plus_usage_lag</x:v>
      </x:c>
    </x:row>
    <x:row r="1331">
      <x:c r="A1331" t="str">
        <x:v>Set2_100-5-3b</x:v>
      </x:c>
      <x:c r="B1331" t="str">
        <x:v>short_same_day</x:v>
      </x:c>
      <x:c r="C1331" t="str">
        <x:v>C11</x:v>
      </x:c>
      <x:c r="D1331" s="59" t="n">
        <x:v>19</x:v>
      </x:c>
      <x:c r="E1331" s="59" t="n">
        <x:v>8</x:v>
      </x:c>
      <x:c r="F1331" s="59" t="str">
        <x:v>S3</x:v>
      </x:c>
      <x:c r="G1331" s="59" t="n">
        <x:v>461</x:v>
      </x:c>
      <x:c r="H1331" s="59" t="n">
        <x:v>499</x:v>
      </x:c>
      <x:c r="I1331" s="59" t="n">
        <x:v>10</x:v>
      </x:c>
      <x:c r="J1331" s="60" t="n">
        <x:f>'参数'!$C$4</x:f>
        <x:v>120</x:v>
      </x:c>
      <x:c r="K1331" s="60" t="n">
        <x:f>'参数'!$D$4</x:f>
        <x:v>180</x:v>
      </x:c>
      <x:c r="L1331" s="60" t="n">
        <x:f>H1331+I1331+J1331</x:f>
        <x:v>629</x:v>
      </x:c>
      <x:c r="M1331" s="60" t="n">
        <x:f>L1331+K1331</x:f>
        <x:v>809</x:v>
      </x:c>
      <x:c r="N1331" s="60" t="n">
        <x:f>'参数'!$B$10</x:f>
        <x:v>1</x:v>
      </x:c>
      <x:c r="O1331" s="60" t="n">
        <x:f>N1331*'参数'!$B$11</x:f>
        <x:v>2</x:v>
      </x:c>
      <x:c r="P1331" s="60" t="n">
        <x:f>N1331*'参数'!$B$12</x:f>
        <x:v>1</x:v>
      </x:c>
      <x:c r="Q1331" t="str">
        <x:f>C1331&amp;"d"</x:f>
        <x:v>C11d</x:v>
      </x:c>
      <x:c r="R1331" t="str">
        <x:f>C1331&amp;"p"</x:f>
        <x:v>C11p</x:v>
      </x:c>
      <x:c r="S1331" t="str">
        <x:f>IF(AND(L1331&gt;=H1331+I1331+J1331,M1331&gt;L1331,F1331&lt;&gt;""),"PASS","FAIL")</x:f>
        <x:v>PASS</x:v>
      </x:c>
      <x:c r="T1331" t="n">
        <x:v>3</x:v>
      </x:c>
      <x:c r="U1331" t="str">
        <x:v>pickup_after_delivery_completion_plus_usage_lag</x:v>
      </x:c>
    </x:row>
    <x:row r="1332">
      <x:c r="A1332" t="str">
        <x:v>Set2_100-5-3b</x:v>
      </x:c>
      <x:c r="B1332" t="str">
        <x:v>short_same_day</x:v>
      </x:c>
      <x:c r="C1332" t="str">
        <x:v>C12</x:v>
      </x:c>
      <x:c r="D1332" s="59" t="n">
        <x:v>17</x:v>
      </x:c>
      <x:c r="E1332" s="59" t="n">
        <x:v>6</x:v>
      </x:c>
      <x:c r="F1332" s="59" t="str">
        <x:v>S3</x:v>
      </x:c>
      <x:c r="G1332" s="59" t="n">
        <x:v>105</x:v>
      </x:c>
      <x:c r="H1332" s="59" t="n">
        <x:v>135</x:v>
      </x:c>
      <x:c r="I1332" s="59" t="n">
        <x:v>10</x:v>
      </x:c>
      <x:c r="J1332" s="60" t="n">
        <x:f>'参数'!$C$4</x:f>
        <x:v>120</x:v>
      </x:c>
      <x:c r="K1332" s="60" t="n">
        <x:f>'参数'!$D$4</x:f>
        <x:v>180</x:v>
      </x:c>
      <x:c r="L1332" s="60" t="n">
        <x:f>H1332+I1332+J1332</x:f>
        <x:v>265</x:v>
      </x:c>
      <x:c r="M1332" s="60" t="n">
        <x:f>L1332+K1332</x:f>
        <x:v>445</x:v>
      </x:c>
      <x:c r="N1332" s="60" t="n">
        <x:f>'参数'!$B$10</x:f>
        <x:v>1</x:v>
      </x:c>
      <x:c r="O1332" s="60" t="n">
        <x:f>N1332*'参数'!$B$11</x:f>
        <x:v>2</x:v>
      </x:c>
      <x:c r="P1332" s="60" t="n">
        <x:f>N1332*'参数'!$B$12</x:f>
        <x:v>1</x:v>
      </x:c>
      <x:c r="Q1332" t="str">
        <x:f>C1332&amp;"d"</x:f>
        <x:v>C12d</x:v>
      </x:c>
      <x:c r="R1332" t="str">
        <x:f>C1332&amp;"p"</x:f>
        <x:v>C12p</x:v>
      </x:c>
      <x:c r="S1332" t="str">
        <x:f>IF(AND(L1332&gt;=H1332+I1332+J1332,M1332&gt;L1332,F1332&lt;&gt;""),"PASS","FAIL")</x:f>
        <x:v>PASS</x:v>
      </x:c>
      <x:c r="T1332" t="n">
        <x:v>12</x:v>
      </x:c>
      <x:c r="U1332" t="str">
        <x:v>pickup_after_delivery_completion_plus_usage_lag</x:v>
      </x:c>
    </x:row>
    <x:row r="1333">
      <x:c r="A1333" t="str">
        <x:v>Set2_100-5-3b</x:v>
      </x:c>
      <x:c r="B1333" t="str">
        <x:v>short_same_day</x:v>
      </x:c>
      <x:c r="C1333" t="str">
        <x:v>C13</x:v>
      </x:c>
      <x:c r="D1333" s="59" t="n">
        <x:v>3</x:v>
      </x:c>
      <x:c r="E1333" s="59" t="n">
        <x:v>2</x:v>
      </x:c>
      <x:c r="F1333" s="59" t="str">
        <x:v>S0</x:v>
      </x:c>
      <x:c r="G1333" s="59" t="n">
        <x:v>466</x:v>
      </x:c>
      <x:c r="H1333" s="59" t="n">
        <x:v>484</x:v>
      </x:c>
      <x:c r="I1333" s="59" t="n">
        <x:v>10</x:v>
      </x:c>
      <x:c r="J1333" s="60" t="n">
        <x:f>'参数'!$C$4</x:f>
        <x:v>120</x:v>
      </x:c>
      <x:c r="K1333" s="60" t="n">
        <x:f>'参数'!$D$4</x:f>
        <x:v>180</x:v>
      </x:c>
      <x:c r="L1333" s="60" t="n">
        <x:f>H1333+I1333+J1333</x:f>
        <x:v>614</x:v>
      </x:c>
      <x:c r="M1333" s="60" t="n">
        <x:f>L1333+K1333</x:f>
        <x:v>794</x:v>
      </x:c>
      <x:c r="N1333" s="60" t="n">
        <x:f>'参数'!$B$10</x:f>
        <x:v>1</x:v>
      </x:c>
      <x:c r="O1333" s="60" t="n">
        <x:f>N1333*'参数'!$B$11</x:f>
        <x:v>2</x:v>
      </x:c>
      <x:c r="P1333" s="60" t="n">
        <x:f>N1333*'参数'!$B$12</x:f>
        <x:v>1</x:v>
      </x:c>
      <x:c r="Q1333" t="str">
        <x:f>C1333&amp;"d"</x:f>
        <x:v>C13d</x:v>
      </x:c>
      <x:c r="R1333" t="str">
        <x:f>C1333&amp;"p"</x:f>
        <x:v>C13p</x:v>
      </x:c>
      <x:c r="S1333" t="str">
        <x:f>IF(AND(L1333&gt;=H1333+I1333+J1333,M1333&gt;L1333,F1333&lt;&gt;""),"PASS","FAIL")</x:f>
        <x:v>PASS</x:v>
      </x:c>
      <x:c r="T1333" t="n">
        <x:v>2</x:v>
      </x:c>
      <x:c r="U1333" t="str">
        <x:v>pickup_after_delivery_completion_plus_usage_lag</x:v>
      </x:c>
    </x:row>
    <x:row r="1334">
      <x:c r="A1334" t="str">
        <x:v>Set2_100-5-3b</x:v>
      </x:c>
      <x:c r="B1334" t="str">
        <x:v>short_same_day</x:v>
      </x:c>
      <x:c r="C1334" t="str">
        <x:v>C14</x:v>
      </x:c>
      <x:c r="D1334" s="59" t="n">
        <x:v>12</x:v>
      </x:c>
      <x:c r="E1334" s="59" t="n">
        <x:v>6</x:v>
      </x:c>
      <x:c r="F1334" s="59" t="str">
        <x:v>S0</x:v>
      </x:c>
      <x:c r="G1334" s="59" t="n">
        <x:v>462</x:v>
      </x:c>
      <x:c r="H1334" s="59" t="n">
        <x:v>488</x:v>
      </x:c>
      <x:c r="I1334" s="59" t="n">
        <x:v>10</x:v>
      </x:c>
      <x:c r="J1334" s="60" t="n">
        <x:f>'参数'!$C$4</x:f>
        <x:v>120</x:v>
      </x:c>
      <x:c r="K1334" s="60" t="n">
        <x:f>'参数'!$D$4</x:f>
        <x:v>180</x:v>
      </x:c>
      <x:c r="L1334" s="60" t="n">
        <x:f>H1334+I1334+J1334</x:f>
        <x:v>618</x:v>
      </x:c>
      <x:c r="M1334" s="60" t="n">
        <x:f>L1334+K1334</x:f>
        <x:v>798</x:v>
      </x:c>
      <x:c r="N1334" s="60" t="n">
        <x:f>'参数'!$B$10</x:f>
        <x:v>1</x:v>
      </x:c>
      <x:c r="O1334" s="60" t="n">
        <x:f>N1334*'参数'!$B$11</x:f>
        <x:v>2</x:v>
      </x:c>
      <x:c r="P1334" s="60" t="n">
        <x:f>N1334*'参数'!$B$12</x:f>
        <x:v>1</x:v>
      </x:c>
      <x:c r="Q1334" t="str">
        <x:f>C1334&amp;"d"</x:f>
        <x:v>C14d</x:v>
      </x:c>
      <x:c r="R1334" t="str">
        <x:f>C1334&amp;"p"</x:f>
        <x:v>C14p</x:v>
      </x:c>
      <x:c r="S1334" t="str">
        <x:f>IF(AND(L1334&gt;=H1334+I1334+J1334,M1334&gt;L1334,F1334&lt;&gt;""),"PASS","FAIL")</x:f>
        <x:v>PASS</x:v>
      </x:c>
      <x:c r="T1334" t="n">
        <x:v>4</x:v>
      </x:c>
      <x:c r="U1334" t="str">
        <x:v>pickup_after_delivery_completion_plus_usage_lag</x:v>
      </x:c>
    </x:row>
    <x:row r="1335">
      <x:c r="A1335" t="str">
        <x:v>Set2_100-5-3b</x:v>
      </x:c>
      <x:c r="B1335" t="str">
        <x:v>short_same_day</x:v>
      </x:c>
      <x:c r="C1335" t="str">
        <x:v>C15</x:v>
      </x:c>
      <x:c r="D1335" s="59" t="n">
        <x:v>9</x:v>
      </x:c>
      <x:c r="E1335" s="59" t="n">
        <x:v>2</x:v>
      </x:c>
      <x:c r="F1335" s="59" t="str">
        <x:v>S0</x:v>
      </x:c>
      <x:c r="G1335" s="59" t="n">
        <x:v>577</x:v>
      </x:c>
      <x:c r="H1335" s="59" t="n">
        <x:v>599</x:v>
      </x:c>
      <x:c r="I1335" s="59" t="n">
        <x:v>10</x:v>
      </x:c>
      <x:c r="J1335" s="60" t="n">
        <x:f>'参数'!$C$4</x:f>
        <x:v>120</x:v>
      </x:c>
      <x:c r="K1335" s="60" t="n">
        <x:f>'参数'!$D$4</x:f>
        <x:v>180</x:v>
      </x:c>
      <x:c r="L1335" s="60" t="n">
        <x:f>H1335+I1335+J1335</x:f>
        <x:v>729</x:v>
      </x:c>
      <x:c r="M1335" s="60" t="n">
        <x:f>L1335+K1335</x:f>
        <x:v>909</x:v>
      </x:c>
      <x:c r="N1335" s="60" t="n">
        <x:f>'参数'!$B$10</x:f>
        <x:v>1</x:v>
      </x:c>
      <x:c r="O1335" s="60" t="n">
        <x:f>N1335*'参数'!$B$11</x:f>
        <x:v>2</x:v>
      </x:c>
      <x:c r="P1335" s="60" t="n">
        <x:f>N1335*'参数'!$B$12</x:f>
        <x:v>1</x:v>
      </x:c>
      <x:c r="Q1335" t="str">
        <x:f>C1335&amp;"d"</x:f>
        <x:v>C15d</x:v>
      </x:c>
      <x:c r="R1335" t="str">
        <x:f>C1335&amp;"p"</x:f>
        <x:v>C15p</x:v>
      </x:c>
      <x:c r="S1335" t="str">
        <x:f>IF(AND(L1335&gt;=H1335+I1335+J1335,M1335&gt;L1335,F1335&lt;&gt;""),"PASS","FAIL")</x:f>
        <x:v>PASS</x:v>
      </x:c>
      <x:c r="T1335" t="n">
        <x:v>4</x:v>
      </x:c>
      <x:c r="U1335" t="str">
        <x:v>pickup_after_delivery_completion_plus_usage_lag</x:v>
      </x:c>
    </x:row>
    <x:row r="1336">
      <x:c r="A1336" t="str">
        <x:v>Set2_100-5-3b</x:v>
      </x:c>
      <x:c r="B1336" t="str">
        <x:v>short_same_day</x:v>
      </x:c>
      <x:c r="C1336" t="str">
        <x:v>C16</x:v>
      </x:c>
      <x:c r="D1336" s="59" t="n">
        <x:v>7</x:v>
      </x:c>
      <x:c r="E1336" s="59" t="n">
        <x:v>9</x:v>
      </x:c>
      <x:c r="F1336" s="59" t="str">
        <x:v>S0</x:v>
      </x:c>
      <x:c r="G1336" s="59" t="n">
        <x:v>351</x:v>
      </x:c>
      <x:c r="H1336" s="59" t="n">
        <x:v>387</x:v>
      </x:c>
      <x:c r="I1336" s="59" t="n">
        <x:v>10</x:v>
      </x:c>
      <x:c r="J1336" s="60" t="n">
        <x:f>'参数'!$C$4</x:f>
        <x:v>120</x:v>
      </x:c>
      <x:c r="K1336" s="60" t="n">
        <x:f>'参数'!$D$4</x:f>
        <x:v>180</x:v>
      </x:c>
      <x:c r="L1336" s="60" t="n">
        <x:f>H1336+I1336+J1336</x:f>
        <x:v>517</x:v>
      </x:c>
      <x:c r="M1336" s="60" t="n">
        <x:f>L1336+K1336</x:f>
        <x:v>697</x:v>
      </x:c>
      <x:c r="N1336" s="60" t="n">
        <x:f>'参数'!$B$10</x:f>
        <x:v>1</x:v>
      </x:c>
      <x:c r="O1336" s="60" t="n">
        <x:f>N1336*'参数'!$B$11</x:f>
        <x:v>2</x:v>
      </x:c>
      <x:c r="P1336" s="60" t="n">
        <x:f>N1336*'参数'!$B$12</x:f>
        <x:v>1</x:v>
      </x:c>
      <x:c r="Q1336" t="str">
        <x:f>C1336&amp;"d"</x:f>
        <x:v>C16d</x:v>
      </x:c>
      <x:c r="R1336" t="str">
        <x:f>C1336&amp;"p"</x:f>
        <x:v>C16p</x:v>
      </x:c>
      <x:c r="S1336" t="str">
        <x:f>IF(AND(L1336&gt;=H1336+I1336+J1336,M1336&gt;L1336,F1336&lt;&gt;""),"PASS","FAIL")</x:f>
        <x:v>PASS</x:v>
      </x:c>
      <x:c r="T1336" t="n">
        <x:v>17</x:v>
      </x:c>
      <x:c r="U1336" t="str">
        <x:v>pickup_after_delivery_completion_plus_usage_lag</x:v>
      </x:c>
    </x:row>
    <x:row r="1337">
      <x:c r="A1337" t="str">
        <x:v>Set2_100-5-3b</x:v>
      </x:c>
      <x:c r="B1337" t="str">
        <x:v>short_same_day</x:v>
      </x:c>
      <x:c r="C1337" t="str">
        <x:v>C17</x:v>
      </x:c>
      <x:c r="D1337" s="59" t="n">
        <x:v>2</x:v>
      </x:c>
      <x:c r="E1337" s="59" t="n">
        <x:v>18</x:v>
      </x:c>
      <x:c r="F1337" s="59" t="str">
        <x:v>S2</x:v>
      </x:c>
      <x:c r="G1337" s="59" t="n">
        <x:v>91</x:v>
      </x:c>
      <x:c r="H1337" s="59" t="n">
        <x:v>113</x:v>
      </x:c>
      <x:c r="I1337" s="59" t="n">
        <x:v>10</x:v>
      </x:c>
      <x:c r="J1337" s="60" t="n">
        <x:f>'参数'!$C$4</x:f>
        <x:v>120</x:v>
      </x:c>
      <x:c r="K1337" s="60" t="n">
        <x:f>'参数'!$D$4</x:f>
        <x:v>180</x:v>
      </x:c>
      <x:c r="L1337" s="60" t="n">
        <x:f>H1337+I1337+J1337</x:f>
        <x:v>243</x:v>
      </x:c>
      <x:c r="M1337" s="60" t="n">
        <x:f>L1337+K1337</x:f>
        <x:v>423</x:v>
      </x:c>
      <x:c r="N1337" s="60" t="n">
        <x:f>'参数'!$B$10</x:f>
        <x:v>1</x:v>
      </x:c>
      <x:c r="O1337" s="60" t="n">
        <x:f>N1337*'参数'!$B$11</x:f>
        <x:v>2</x:v>
      </x:c>
      <x:c r="P1337" s="60" t="n">
        <x:f>N1337*'参数'!$B$12</x:f>
        <x:v>1</x:v>
      </x:c>
      <x:c r="Q1337" t="str">
        <x:f>C1337&amp;"d"</x:f>
        <x:v>C17d</x:v>
      </x:c>
      <x:c r="R1337" t="str">
        <x:f>C1337&amp;"p"</x:f>
        <x:v>C17p</x:v>
      </x:c>
      <x:c r="S1337" t="str">
        <x:f>IF(AND(L1337&gt;=H1337+I1337+J1337,M1337&gt;L1337,F1337&lt;&gt;""),"PASS","FAIL")</x:f>
        <x:v>PASS</x:v>
      </x:c>
      <x:c r="T1337" t="n">
        <x:v>3</x:v>
      </x:c>
      <x:c r="U1337" t="str">
        <x:v>pickup_after_delivery_completion_plus_usage_lag</x:v>
      </x:c>
    </x:row>
    <x:row r="1338">
      <x:c r="A1338" t="str">
        <x:v>Set2_100-5-3b</x:v>
      </x:c>
      <x:c r="B1338" t="str">
        <x:v>short_same_day</x:v>
      </x:c>
      <x:c r="C1338" t="str">
        <x:v>C18</x:v>
      </x:c>
      <x:c r="D1338" s="59" t="n">
        <x:v>1</x:v>
      </x:c>
      <x:c r="E1338" s="59" t="n">
        <x:v>9</x:v>
      </x:c>
      <x:c r="F1338" s="59" t="str">
        <x:v>S0</x:v>
      </x:c>
      <x:c r="G1338" s="59" t="n">
        <x:v>386</x:v>
      </x:c>
      <x:c r="H1338" s="59" t="n">
        <x:v>414</x:v>
      </x:c>
      <x:c r="I1338" s="59" t="n">
        <x:v>10</x:v>
      </x:c>
      <x:c r="J1338" s="60" t="n">
        <x:f>'参数'!$C$4</x:f>
        <x:v>120</x:v>
      </x:c>
      <x:c r="K1338" s="60" t="n">
        <x:f>'参数'!$D$4</x:f>
        <x:v>180</x:v>
      </x:c>
      <x:c r="L1338" s="60" t="n">
        <x:f>H1338+I1338+J1338</x:f>
        <x:v>544</x:v>
      </x:c>
      <x:c r="M1338" s="60" t="n">
        <x:f>L1338+K1338</x:f>
        <x:v>724</x:v>
      </x:c>
      <x:c r="N1338" s="60" t="n">
        <x:f>'参数'!$B$10</x:f>
        <x:v>1</x:v>
      </x:c>
      <x:c r="O1338" s="60" t="n">
        <x:f>N1338*'参数'!$B$11</x:f>
        <x:v>2</x:v>
      </x:c>
      <x:c r="P1338" s="60" t="n">
        <x:f>N1338*'参数'!$B$12</x:f>
        <x:v>1</x:v>
      </x:c>
      <x:c r="Q1338" t="str">
        <x:f>C1338&amp;"d"</x:f>
        <x:v>C18d</x:v>
      </x:c>
      <x:c r="R1338" t="str">
        <x:f>C1338&amp;"p"</x:f>
        <x:v>C18p</x:v>
      </x:c>
      <x:c r="S1338" t="str">
        <x:f>IF(AND(L1338&gt;=H1338+I1338+J1338,M1338&gt;L1338,F1338&lt;&gt;""),"PASS","FAIL")</x:f>
        <x:v>PASS</x:v>
      </x:c>
      <x:c r="T1338" t="n">
        <x:v>6</x:v>
      </x:c>
      <x:c r="U1338" t="str">
        <x:v>pickup_after_delivery_completion_plus_usage_lag</x:v>
      </x:c>
    </x:row>
    <x:row r="1339">
      <x:c r="A1339" t="str">
        <x:v>Set2_100-5-3b</x:v>
      </x:c>
      <x:c r="B1339" t="str">
        <x:v>short_same_day</x:v>
      </x:c>
      <x:c r="C1339" t="str">
        <x:v>C19</x:v>
      </x:c>
      <x:c r="D1339" s="59" t="n">
        <x:v>12</x:v>
      </x:c>
      <x:c r="E1339" s="59" t="n">
        <x:v>18</x:v>
      </x:c>
      <x:c r="F1339" s="59" t="str">
        <x:v>S0</x:v>
      </x:c>
      <x:c r="G1339" s="59" t="n">
        <x:v>96</x:v>
      </x:c>
      <x:c r="H1339" s="59" t="n">
        <x:v>128</x:v>
      </x:c>
      <x:c r="I1339" s="59" t="n">
        <x:v>10</x:v>
      </x:c>
      <x:c r="J1339" s="60" t="n">
        <x:f>'参数'!$C$4</x:f>
        <x:v>120</x:v>
      </x:c>
      <x:c r="K1339" s="60" t="n">
        <x:f>'参数'!$D$4</x:f>
        <x:v>180</x:v>
      </x:c>
      <x:c r="L1339" s="60" t="n">
        <x:f>H1339+I1339+J1339</x:f>
        <x:v>258</x:v>
      </x:c>
      <x:c r="M1339" s="60" t="n">
        <x:f>L1339+K1339</x:f>
        <x:v>438</x:v>
      </x:c>
      <x:c r="N1339" s="60" t="n">
        <x:f>'参数'!$B$10</x:f>
        <x:v>1</x:v>
      </x:c>
      <x:c r="O1339" s="60" t="n">
        <x:f>N1339*'参数'!$B$11</x:f>
        <x:v>2</x:v>
      </x:c>
      <x:c r="P1339" s="60" t="n">
        <x:f>N1339*'参数'!$B$12</x:f>
        <x:v>1</x:v>
      </x:c>
      <x:c r="Q1339" t="str">
        <x:f>C1339&amp;"d"</x:f>
        <x:v>C19d</x:v>
      </x:c>
      <x:c r="R1339" t="str">
        <x:f>C1339&amp;"p"</x:f>
        <x:v>C19p</x:v>
      </x:c>
      <x:c r="S1339" t="str">
        <x:f>IF(AND(L1339&gt;=H1339+I1339+J1339,M1339&gt;L1339,F1339&lt;&gt;""),"PASS","FAIL")</x:f>
        <x:v>PASS</x:v>
      </x:c>
      <x:c r="T1339" t="n">
        <x:v>11</x:v>
      </x:c>
      <x:c r="U1339" t="str">
        <x:v>pickup_after_delivery_completion_plus_usage_lag</x:v>
      </x:c>
    </x:row>
    <x:row r="1340">
      <x:c r="A1340" t="str">
        <x:v>Set2_100-5-3b</x:v>
      </x:c>
      <x:c r="B1340" t="str">
        <x:v>short_same_day</x:v>
      </x:c>
      <x:c r="C1340" t="str">
        <x:v>C20</x:v>
      </x:c>
      <x:c r="D1340" s="59" t="n">
        <x:v>6</x:v>
      </x:c>
      <x:c r="E1340" s="59" t="n">
        <x:v>12</x:v>
      </x:c>
      <x:c r="F1340" s="59" t="str">
        <x:v>S0</x:v>
      </x:c>
      <x:c r="G1340" s="59" t="n">
        <x:v>155</x:v>
      </x:c>
      <x:c r="H1340" s="59" t="n">
        <x:v>183</x:v>
      </x:c>
      <x:c r="I1340" s="59" t="n">
        <x:v>10</x:v>
      </x:c>
      <x:c r="J1340" s="60" t="n">
        <x:f>'参数'!$C$4</x:f>
        <x:v>120</x:v>
      </x:c>
      <x:c r="K1340" s="60" t="n">
        <x:f>'参数'!$D$4</x:f>
        <x:v>180</x:v>
      </x:c>
      <x:c r="L1340" s="60" t="n">
        <x:f>H1340+I1340+J1340</x:f>
        <x:v>313</x:v>
      </x:c>
      <x:c r="M1340" s="60" t="n">
        <x:f>L1340+K1340</x:f>
        <x:v>493</x:v>
      </x:c>
      <x:c r="N1340" s="60" t="n">
        <x:f>'参数'!$B$10</x:f>
        <x:v>1</x:v>
      </x:c>
      <x:c r="O1340" s="60" t="n">
        <x:f>N1340*'参数'!$B$11</x:f>
        <x:v>2</x:v>
      </x:c>
      <x:c r="P1340" s="60" t="n">
        <x:f>N1340*'参数'!$B$12</x:f>
        <x:v>1</x:v>
      </x:c>
      <x:c r="Q1340" t="str">
        <x:f>C1340&amp;"d"</x:f>
        <x:v>C20d</x:v>
      </x:c>
      <x:c r="R1340" t="str">
        <x:f>C1340&amp;"p"</x:f>
        <x:v>C20p</x:v>
      </x:c>
      <x:c r="S1340" t="str">
        <x:f>IF(AND(L1340&gt;=H1340+I1340+J1340,M1340&gt;L1340,F1340&lt;&gt;""),"PASS","FAIL")</x:f>
        <x:v>PASS</x:v>
      </x:c>
      <x:c r="T1340" t="n">
        <x:v>13</x:v>
      </x:c>
      <x:c r="U1340" t="str">
        <x:v>pickup_after_delivery_completion_plus_usage_lag</x:v>
      </x:c>
    </x:row>
    <x:row r="1341">
      <x:c r="A1341" t="str">
        <x:v>Set2_100-5-3b</x:v>
      </x:c>
      <x:c r="B1341" t="str">
        <x:v>short_same_day</x:v>
      </x:c>
      <x:c r="C1341" t="str">
        <x:v>C21</x:v>
      </x:c>
      <x:c r="D1341" s="59" t="n">
        <x:v>19</x:v>
      </x:c>
      <x:c r="E1341" s="59" t="n">
        <x:v>8</x:v>
      </x:c>
      <x:c r="F1341" s="59" t="str">
        <x:v>S3</x:v>
      </x:c>
      <x:c r="G1341" s="59" t="n">
        <x:v>277</x:v>
      </x:c>
      <x:c r="H1341" s="59" t="n">
        <x:v>287</x:v>
      </x:c>
      <x:c r="I1341" s="59" t="n">
        <x:v>10</x:v>
      </x:c>
      <x:c r="J1341" s="60" t="n">
        <x:f>'参数'!$C$4</x:f>
        <x:v>120</x:v>
      </x:c>
      <x:c r="K1341" s="60" t="n">
        <x:f>'参数'!$D$4</x:f>
        <x:v>180</x:v>
      </x:c>
      <x:c r="L1341" s="60" t="n">
        <x:f>H1341+I1341+J1341</x:f>
        <x:v>417</x:v>
      </x:c>
      <x:c r="M1341" s="60" t="n">
        <x:f>L1341+K1341</x:f>
        <x:v>597</x:v>
      </x:c>
      <x:c r="N1341" s="60" t="n">
        <x:f>'参数'!$B$10</x:f>
        <x:v>1</x:v>
      </x:c>
      <x:c r="O1341" s="60" t="n">
        <x:f>N1341*'参数'!$B$11</x:f>
        <x:v>2</x:v>
      </x:c>
      <x:c r="P1341" s="60" t="n">
        <x:f>N1341*'参数'!$B$12</x:f>
        <x:v>1</x:v>
      </x:c>
      <x:c r="Q1341" t="str">
        <x:f>C1341&amp;"d"</x:f>
        <x:v>C21d</x:v>
      </x:c>
      <x:c r="R1341" t="str">
        <x:f>C1341&amp;"p"</x:f>
        <x:v>C21p</x:v>
      </x:c>
      <x:c r="S1341" t="str">
        <x:f>IF(AND(L1341&gt;=H1341+I1341+J1341,M1341&gt;L1341,F1341&lt;&gt;""),"PASS","FAIL")</x:f>
        <x:v>PASS</x:v>
      </x:c>
      <x:c r="T1341" t="n">
        <x:v>9</x:v>
      </x:c>
      <x:c r="U1341" t="str">
        <x:v>pickup_after_delivery_completion_plus_usage_lag</x:v>
      </x:c>
    </x:row>
    <x:row r="1342">
      <x:c r="A1342" t="str">
        <x:v>Set2_100-5-3b</x:v>
      </x:c>
      <x:c r="B1342" t="str">
        <x:v>short_same_day</x:v>
      </x:c>
      <x:c r="C1342" t="str">
        <x:v>C22</x:v>
      </x:c>
      <x:c r="D1342" s="59" t="n">
        <x:v>4</x:v>
      </x:c>
      <x:c r="E1342" s="59" t="n">
        <x:v>12</x:v>
      </x:c>
      <x:c r="F1342" s="59" t="str">
        <x:v>S0</x:v>
      </x:c>
      <x:c r="G1342" s="59" t="n">
        <x:v>264</x:v>
      </x:c>
      <x:c r="H1342" s="59" t="n">
        <x:v>298</x:v>
      </x:c>
      <x:c r="I1342" s="59" t="n">
        <x:v>10</x:v>
      </x:c>
      <x:c r="J1342" s="60" t="n">
        <x:f>'参数'!$C$4</x:f>
        <x:v>120</x:v>
      </x:c>
      <x:c r="K1342" s="60" t="n">
        <x:f>'参数'!$D$4</x:f>
        <x:v>180</x:v>
      </x:c>
      <x:c r="L1342" s="60" t="n">
        <x:f>H1342+I1342+J1342</x:f>
        <x:v>428</x:v>
      </x:c>
      <x:c r="M1342" s="60" t="n">
        <x:f>L1342+K1342</x:f>
        <x:v>608</x:v>
      </x:c>
      <x:c r="N1342" s="60" t="n">
        <x:f>'参数'!$B$10</x:f>
        <x:v>1</x:v>
      </x:c>
      <x:c r="O1342" s="60" t="n">
        <x:f>N1342*'参数'!$B$11</x:f>
        <x:v>2</x:v>
      </x:c>
      <x:c r="P1342" s="60" t="n">
        <x:f>N1342*'参数'!$B$12</x:f>
        <x:v>1</x:v>
      </x:c>
      <x:c r="Q1342" t="str">
        <x:f>C1342&amp;"d"</x:f>
        <x:v>C22d</x:v>
      </x:c>
      <x:c r="R1342" t="str">
        <x:f>C1342&amp;"p"</x:f>
        <x:v>C22p</x:v>
      </x:c>
      <x:c r="S1342" t="str">
        <x:f>IF(AND(L1342&gt;=H1342+I1342+J1342,M1342&gt;L1342,F1342&lt;&gt;""),"PASS","FAIL")</x:f>
        <x:v>PASS</x:v>
      </x:c>
      <x:c r="T1342" t="n">
        <x:v>8</x:v>
      </x:c>
      <x:c r="U1342" t="str">
        <x:v>pickup_after_delivery_completion_plus_usage_lag</x:v>
      </x:c>
    </x:row>
    <x:row r="1343">
      <x:c r="A1343" t="str">
        <x:v>Set2_100-5-3b</x:v>
      </x:c>
      <x:c r="B1343" t="str">
        <x:v>short_same_day</x:v>
      </x:c>
      <x:c r="C1343" t="str">
        <x:v>C23</x:v>
      </x:c>
      <x:c r="D1343" s="59" t="n">
        <x:v>9</x:v>
      </x:c>
      <x:c r="E1343" s="59" t="n">
        <x:v>7</x:v>
      </x:c>
      <x:c r="F1343" s="59" t="str">
        <x:v>S0</x:v>
      </x:c>
      <x:c r="G1343" s="59" t="n">
        <x:v>451</x:v>
      </x:c>
      <x:c r="H1343" s="59" t="n">
        <x:v>473</x:v>
      </x:c>
      <x:c r="I1343" s="59" t="n">
        <x:v>10</x:v>
      </x:c>
      <x:c r="J1343" s="60" t="n">
        <x:f>'参数'!$C$4</x:f>
        <x:v>120</x:v>
      </x:c>
      <x:c r="K1343" s="60" t="n">
        <x:f>'参数'!$D$4</x:f>
        <x:v>180</x:v>
      </x:c>
      <x:c r="L1343" s="60" t="n">
        <x:f>H1343+I1343+J1343</x:f>
        <x:v>603</x:v>
      </x:c>
      <x:c r="M1343" s="60" t="n">
        <x:f>L1343+K1343</x:f>
        <x:v>783</x:v>
      </x:c>
      <x:c r="N1343" s="60" t="n">
        <x:f>'参数'!$B$10</x:f>
        <x:v>1</x:v>
      </x:c>
      <x:c r="O1343" s="60" t="n">
        <x:f>N1343*'参数'!$B$11</x:f>
        <x:v>2</x:v>
      </x:c>
      <x:c r="P1343" s="60" t="n">
        <x:f>N1343*'参数'!$B$12</x:f>
        <x:v>1</x:v>
      </x:c>
      <x:c r="Q1343" t="str">
        <x:f>C1343&amp;"d"</x:f>
        <x:v>C23d</x:v>
      </x:c>
      <x:c r="R1343" t="str">
        <x:f>C1343&amp;"p"</x:f>
        <x:v>C23p</x:v>
      </x:c>
      <x:c r="S1343" t="str">
        <x:f>IF(AND(L1343&gt;=H1343+I1343+J1343,M1343&gt;L1343,F1343&lt;&gt;""),"PASS","FAIL")</x:f>
        <x:v>PASS</x:v>
      </x:c>
      <x:c r="T1343" t="n">
        <x:v>17</x:v>
      </x:c>
      <x:c r="U1343" t="str">
        <x:v>pickup_after_delivery_completion_plus_usage_lag</x:v>
      </x:c>
    </x:row>
    <x:row r="1344">
      <x:c r="A1344" t="str">
        <x:v>Set2_100-5-3b</x:v>
      </x:c>
      <x:c r="B1344" t="str">
        <x:v>short_same_day</x:v>
      </x:c>
      <x:c r="C1344" t="str">
        <x:v>C24</x:v>
      </x:c>
      <x:c r="D1344" s="59" t="n">
        <x:v>20</x:v>
      </x:c>
      <x:c r="E1344" s="59" t="n">
        <x:v>19</x:v>
      </x:c>
      <x:c r="F1344" s="59" t="str">
        <x:v>S0</x:v>
      </x:c>
      <x:c r="G1344" s="59" t="n">
        <x:v>552</x:v>
      </x:c>
      <x:c r="H1344" s="59" t="n">
        <x:v>574</x:v>
      </x:c>
      <x:c r="I1344" s="59" t="n">
        <x:v>10</x:v>
      </x:c>
      <x:c r="J1344" s="60" t="n">
        <x:f>'参数'!$C$4</x:f>
        <x:v>120</x:v>
      </x:c>
      <x:c r="K1344" s="60" t="n">
        <x:f>'参数'!$D$4</x:f>
        <x:v>180</x:v>
      </x:c>
      <x:c r="L1344" s="60" t="n">
        <x:f>H1344+I1344+J1344</x:f>
        <x:v>704</x:v>
      </x:c>
      <x:c r="M1344" s="60" t="n">
        <x:f>L1344+K1344</x:f>
        <x:v>884</x:v>
      </x:c>
      <x:c r="N1344" s="60" t="n">
        <x:f>'参数'!$B$10</x:f>
        <x:v>1</x:v>
      </x:c>
      <x:c r="O1344" s="60" t="n">
        <x:f>N1344*'参数'!$B$11</x:f>
        <x:v>2</x:v>
      </x:c>
      <x:c r="P1344" s="60" t="n">
        <x:f>N1344*'参数'!$B$12</x:f>
        <x:v>1</x:v>
      </x:c>
      <x:c r="Q1344" t="str">
        <x:f>C1344&amp;"d"</x:f>
        <x:v>C24d</x:v>
      </x:c>
      <x:c r="R1344" t="str">
        <x:f>C1344&amp;"p"</x:f>
        <x:v>C24p</x:v>
      </x:c>
      <x:c r="S1344" t="str">
        <x:f>IF(AND(L1344&gt;=H1344+I1344+J1344,M1344&gt;L1344,F1344&lt;&gt;""),"PASS","FAIL")</x:f>
        <x:v>PASS</x:v>
      </x:c>
      <x:c r="T1344" t="n">
        <x:v>16</x:v>
      </x:c>
      <x:c r="U1344" t="str">
        <x:v>pickup_after_delivery_completion_plus_usage_lag</x:v>
      </x:c>
    </x:row>
    <x:row r="1345">
      <x:c r="A1345" t="str">
        <x:v>Set2_100-5-3b</x:v>
      </x:c>
      <x:c r="B1345" t="str">
        <x:v>short_same_day</x:v>
      </x:c>
      <x:c r="C1345" t="str">
        <x:v>C25</x:v>
      </x:c>
      <x:c r="D1345" s="59" t="n">
        <x:v>9</x:v>
      </x:c>
      <x:c r="E1345" s="59" t="n">
        <x:v>7</x:v>
      </x:c>
      <x:c r="F1345" s="59" t="str">
        <x:v>S0</x:v>
      </x:c>
      <x:c r="G1345" s="59" t="n">
        <x:v>530</x:v>
      </x:c>
      <x:c r="H1345" s="59" t="n">
        <x:v>556</x:v>
      </x:c>
      <x:c r="I1345" s="59" t="n">
        <x:v>10</x:v>
      </x:c>
      <x:c r="J1345" s="60" t="n">
        <x:f>'参数'!$C$4</x:f>
        <x:v>120</x:v>
      </x:c>
      <x:c r="K1345" s="60" t="n">
        <x:f>'参数'!$D$4</x:f>
        <x:v>180</x:v>
      </x:c>
      <x:c r="L1345" s="60" t="n">
        <x:f>H1345+I1345+J1345</x:f>
        <x:v>686</x:v>
      </x:c>
      <x:c r="M1345" s="60" t="n">
        <x:f>L1345+K1345</x:f>
        <x:v>866</x:v>
      </x:c>
      <x:c r="N1345" s="60" t="n">
        <x:f>'参数'!$B$10</x:f>
        <x:v>1</x:v>
      </x:c>
      <x:c r="O1345" s="60" t="n">
        <x:f>N1345*'参数'!$B$11</x:f>
        <x:v>2</x:v>
      </x:c>
      <x:c r="P1345" s="60" t="n">
        <x:f>N1345*'参数'!$B$12</x:f>
        <x:v>1</x:v>
      </x:c>
      <x:c r="Q1345" t="str">
        <x:f>C1345&amp;"d"</x:f>
        <x:v>C25d</x:v>
      </x:c>
      <x:c r="R1345" t="str">
        <x:f>C1345&amp;"p"</x:f>
        <x:v>C25p</x:v>
      </x:c>
      <x:c r="S1345" t="str">
        <x:f>IF(AND(L1345&gt;=H1345+I1345+J1345,M1345&gt;L1345,F1345&lt;&gt;""),"PASS","FAIL")</x:f>
        <x:v>PASS</x:v>
      </x:c>
      <x:c r="T1345" t="n">
        <x:v>6</x:v>
      </x:c>
      <x:c r="U1345" t="str">
        <x:v>pickup_after_delivery_completion_plus_usage_lag</x:v>
      </x:c>
    </x:row>
    <x:row r="1346">
      <x:c r="A1346" t="str">
        <x:v>Set2_100-5-3b</x:v>
      </x:c>
      <x:c r="B1346" t="str">
        <x:v>short_same_day</x:v>
      </x:c>
      <x:c r="C1346" t="str">
        <x:v>C26</x:v>
      </x:c>
      <x:c r="D1346" s="59" t="n">
        <x:v>12</x:v>
      </x:c>
      <x:c r="E1346" s="59" t="n">
        <x:v>15</x:v>
      </x:c>
      <x:c r="F1346" s="59" t="str">
        <x:v>S0</x:v>
      </x:c>
      <x:c r="G1346" s="59" t="n">
        <x:v>250</x:v>
      </x:c>
      <x:c r="H1346" s="59" t="n">
        <x:v>260</x:v>
      </x:c>
      <x:c r="I1346" s="59" t="n">
        <x:v>10</x:v>
      </x:c>
      <x:c r="J1346" s="60" t="n">
        <x:f>'参数'!$C$4</x:f>
        <x:v>120</x:v>
      </x:c>
      <x:c r="K1346" s="60" t="n">
        <x:f>'参数'!$D$4</x:f>
        <x:v>180</x:v>
      </x:c>
      <x:c r="L1346" s="60" t="n">
        <x:f>H1346+I1346+J1346</x:f>
        <x:v>390</x:v>
      </x:c>
      <x:c r="M1346" s="60" t="n">
        <x:f>L1346+K1346</x:f>
        <x:v>570</x:v>
      </x:c>
      <x:c r="N1346" s="60" t="n">
        <x:f>'参数'!$B$10</x:f>
        <x:v>1</x:v>
      </x:c>
      <x:c r="O1346" s="60" t="n">
        <x:f>N1346*'参数'!$B$11</x:f>
        <x:v>2</x:v>
      </x:c>
      <x:c r="P1346" s="60" t="n">
        <x:f>N1346*'参数'!$B$12</x:f>
        <x:v>1</x:v>
      </x:c>
      <x:c r="Q1346" t="str">
        <x:f>C1346&amp;"d"</x:f>
        <x:v>C26d</x:v>
      </x:c>
      <x:c r="R1346" t="str">
        <x:f>C1346&amp;"p"</x:f>
        <x:v>C26p</x:v>
      </x:c>
      <x:c r="S1346" t="str">
        <x:f>IF(AND(L1346&gt;=H1346+I1346+J1346,M1346&gt;L1346,F1346&lt;&gt;""),"PASS","FAIL")</x:f>
        <x:v>PASS</x:v>
      </x:c>
      <x:c r="T1346" t="n">
        <x:v>9</x:v>
      </x:c>
      <x:c r="U1346" t="str">
        <x:v>pickup_after_delivery_completion_plus_usage_lag</x:v>
      </x:c>
    </x:row>
    <x:row r="1347">
      <x:c r="A1347" t="str">
        <x:v>Set2_100-5-3b</x:v>
      </x:c>
      <x:c r="B1347" t="str">
        <x:v>short_same_day</x:v>
      </x:c>
      <x:c r="C1347" t="str">
        <x:v>C27</x:v>
      </x:c>
      <x:c r="D1347" s="59" t="n">
        <x:v>25</x:v>
      </x:c>
      <x:c r="E1347" s="59" t="n">
        <x:v>13</x:v>
      </x:c>
      <x:c r="F1347" s="59" t="str">
        <x:v>S3</x:v>
      </x:c>
      <x:c r="G1347" s="59" t="n">
        <x:v>134</x:v>
      </x:c>
      <x:c r="H1347" s="59" t="n">
        <x:v>160</x:v>
      </x:c>
      <x:c r="I1347" s="59" t="n">
        <x:v>10</x:v>
      </x:c>
      <x:c r="J1347" s="60" t="n">
        <x:f>'参数'!$C$4</x:f>
        <x:v>120</x:v>
      </x:c>
      <x:c r="K1347" s="60" t="n">
        <x:f>'参数'!$D$4</x:f>
        <x:v>180</x:v>
      </x:c>
      <x:c r="L1347" s="60" t="n">
        <x:f>H1347+I1347+J1347</x:f>
        <x:v>290</x:v>
      </x:c>
      <x:c r="M1347" s="60" t="n">
        <x:f>L1347+K1347</x:f>
        <x:v>470</x:v>
      </x:c>
      <x:c r="N1347" s="60" t="n">
        <x:f>'参数'!$B$10</x:f>
        <x:v>1</x:v>
      </x:c>
      <x:c r="O1347" s="60" t="n">
        <x:f>N1347*'参数'!$B$11</x:f>
        <x:v>2</x:v>
      </x:c>
      <x:c r="P1347" s="60" t="n">
        <x:f>N1347*'参数'!$B$12</x:f>
        <x:v>1</x:v>
      </x:c>
      <x:c r="Q1347" t="str">
        <x:f>C1347&amp;"d"</x:f>
        <x:v>C27d</x:v>
      </x:c>
      <x:c r="R1347" t="str">
        <x:f>C1347&amp;"p"</x:f>
        <x:v>C27p</x:v>
      </x:c>
      <x:c r="S1347" t="str">
        <x:f>IF(AND(L1347&gt;=H1347+I1347+J1347,M1347&gt;L1347,F1347&lt;&gt;""),"PASS","FAIL")</x:f>
        <x:v>PASS</x:v>
      </x:c>
      <x:c r="T1347" t="n">
        <x:v>5</x:v>
      </x:c>
      <x:c r="U1347" t="str">
        <x:v>pickup_after_delivery_completion_plus_usage_lag</x:v>
      </x:c>
    </x:row>
    <x:row r="1348">
      <x:c r="A1348" t="str">
        <x:v>Set2_100-5-3b</x:v>
      </x:c>
      <x:c r="B1348" t="str">
        <x:v>short_same_day</x:v>
      </x:c>
      <x:c r="C1348" t="str">
        <x:v>C28</x:v>
      </x:c>
      <x:c r="D1348" s="59" t="n">
        <x:v>25</x:v>
      </x:c>
      <x:c r="E1348" s="59" t="n">
        <x:v>20</x:v>
      </x:c>
      <x:c r="F1348" s="59" t="str">
        <x:v>S1</x:v>
      </x:c>
      <x:c r="G1348" s="59" t="n">
        <x:v>308</x:v>
      </x:c>
      <x:c r="H1348" s="59" t="n">
        <x:v>326</x:v>
      </x:c>
      <x:c r="I1348" s="59" t="n">
        <x:v>10</x:v>
      </x:c>
      <x:c r="J1348" s="60" t="n">
        <x:f>'参数'!$C$4</x:f>
        <x:v>120</x:v>
      </x:c>
      <x:c r="K1348" s="60" t="n">
        <x:f>'参数'!$D$4</x:f>
        <x:v>180</x:v>
      </x:c>
      <x:c r="L1348" s="60" t="n">
        <x:f>H1348+I1348+J1348</x:f>
        <x:v>456</x:v>
      </x:c>
      <x:c r="M1348" s="60" t="n">
        <x:f>L1348+K1348</x:f>
        <x:v>636</x:v>
      </x:c>
      <x:c r="N1348" s="60" t="n">
        <x:f>'参数'!$B$10</x:f>
        <x:v>1</x:v>
      </x:c>
      <x:c r="O1348" s="60" t="n">
        <x:f>N1348*'参数'!$B$11</x:f>
        <x:v>2</x:v>
      </x:c>
      <x:c r="P1348" s="60" t="n">
        <x:f>N1348*'参数'!$B$12</x:f>
        <x:v>1</x:v>
      </x:c>
      <x:c r="Q1348" t="str">
        <x:f>C1348&amp;"d"</x:f>
        <x:v>C28d</x:v>
      </x:c>
      <x:c r="R1348" t="str">
        <x:f>C1348&amp;"p"</x:f>
        <x:v>C28p</x:v>
      </x:c>
      <x:c r="S1348" t="str">
        <x:f>IF(AND(L1348&gt;=H1348+I1348+J1348,M1348&gt;L1348,F1348&lt;&gt;""),"PASS","FAIL")</x:f>
        <x:v>PASS</x:v>
      </x:c>
      <x:c r="T1348" t="n">
        <x:v>7</x:v>
      </x:c>
      <x:c r="U1348" t="str">
        <x:v>pickup_after_delivery_completion_plus_usage_lag</x:v>
      </x:c>
    </x:row>
    <x:row r="1349">
      <x:c r="A1349" t="str">
        <x:v>Set2_100-5-3b</x:v>
      </x:c>
      <x:c r="B1349" t="str">
        <x:v>short_same_day</x:v>
      </x:c>
      <x:c r="C1349" t="str">
        <x:v>C29</x:v>
      </x:c>
      <x:c r="D1349" s="59" t="n">
        <x:v>20</x:v>
      </x:c>
      <x:c r="E1349" s="59" t="n">
        <x:v>8</x:v>
      </x:c>
      <x:c r="F1349" s="59" t="str">
        <x:v>S3</x:v>
      </x:c>
      <x:c r="G1349" s="59" t="n">
        <x:v>182</x:v>
      </x:c>
      <x:c r="H1349" s="59" t="n">
        <x:v>202</x:v>
      </x:c>
      <x:c r="I1349" s="59" t="n">
        <x:v>10</x:v>
      </x:c>
      <x:c r="J1349" s="60" t="n">
        <x:f>'参数'!$C$4</x:f>
        <x:v>120</x:v>
      </x:c>
      <x:c r="K1349" s="60" t="n">
        <x:f>'参数'!$D$4</x:f>
        <x:v>180</x:v>
      </x:c>
      <x:c r="L1349" s="60" t="n">
        <x:f>H1349+I1349+J1349</x:f>
        <x:v>332</x:v>
      </x:c>
      <x:c r="M1349" s="60" t="n">
        <x:f>L1349+K1349</x:f>
        <x:v>512</x:v>
      </x:c>
      <x:c r="N1349" s="60" t="n">
        <x:f>'参数'!$B$10</x:f>
        <x:v>1</x:v>
      </x:c>
      <x:c r="O1349" s="60" t="n">
        <x:f>N1349*'参数'!$B$11</x:f>
        <x:v>2</x:v>
      </x:c>
      <x:c r="P1349" s="60" t="n">
        <x:f>N1349*'参数'!$B$12</x:f>
        <x:v>1</x:v>
      </x:c>
      <x:c r="Q1349" t="str">
        <x:f>C1349&amp;"d"</x:f>
        <x:v>C29d</x:v>
      </x:c>
      <x:c r="R1349" t="str">
        <x:f>C1349&amp;"p"</x:f>
        <x:v>C29p</x:v>
      </x:c>
      <x:c r="S1349" t="str">
        <x:f>IF(AND(L1349&gt;=H1349+I1349+J1349,M1349&gt;L1349,F1349&lt;&gt;""),"PASS","FAIL")</x:f>
        <x:v>PASS</x:v>
      </x:c>
      <x:c r="T1349" t="n">
        <x:v>1</x:v>
      </x:c>
      <x:c r="U1349" t="str">
        <x:v>pickup_after_delivery_completion_plus_usage_lag</x:v>
      </x:c>
    </x:row>
    <x:row r="1350">
      <x:c r="A1350" t="str">
        <x:v>Set2_100-5-3b</x:v>
      </x:c>
      <x:c r="B1350" t="str">
        <x:v>short_same_day</x:v>
      </x:c>
      <x:c r="C1350" t="str">
        <x:v>C30</x:v>
      </x:c>
      <x:c r="D1350" s="59" t="n">
        <x:v>15</x:v>
      </x:c>
      <x:c r="E1350" s="59" t="n">
        <x:v>43</x:v>
      </x:c>
      <x:c r="F1350" s="59" t="str">
        <x:v>S4</x:v>
      </x:c>
      <x:c r="G1350" s="59" t="n">
        <x:v>177</x:v>
      </x:c>
      <x:c r="H1350" s="59" t="n">
        <x:v>187</x:v>
      </x:c>
      <x:c r="I1350" s="59" t="n">
        <x:v>10</x:v>
      </x:c>
      <x:c r="J1350" s="60" t="n">
        <x:f>'参数'!$C$4</x:f>
        <x:v>120</x:v>
      </x:c>
      <x:c r="K1350" s="60" t="n">
        <x:f>'参数'!$D$4</x:f>
        <x:v>180</x:v>
      </x:c>
      <x:c r="L1350" s="60" t="n">
        <x:f>H1350+I1350+J1350</x:f>
        <x:v>317</x:v>
      </x:c>
      <x:c r="M1350" s="60" t="n">
        <x:f>L1350+K1350</x:f>
        <x:v>497</x:v>
      </x:c>
      <x:c r="N1350" s="60" t="n">
        <x:f>'参数'!$B$10</x:f>
        <x:v>1</x:v>
      </x:c>
      <x:c r="O1350" s="60" t="n">
        <x:f>N1350*'参数'!$B$11</x:f>
        <x:v>2</x:v>
      </x:c>
      <x:c r="P1350" s="60" t="n">
        <x:f>N1350*'参数'!$B$12</x:f>
        <x:v>1</x:v>
      </x:c>
      <x:c r="Q1350" t="str">
        <x:f>C1350&amp;"d"</x:f>
        <x:v>C30d</x:v>
      </x:c>
      <x:c r="R1350" t="str">
        <x:f>C1350&amp;"p"</x:f>
        <x:v>C30p</x:v>
      </x:c>
      <x:c r="S1350" t="str">
        <x:f>IF(AND(L1350&gt;=H1350+I1350+J1350,M1350&gt;L1350,F1350&lt;&gt;""),"PASS","FAIL")</x:f>
        <x:v>PASS</x:v>
      </x:c>
      <x:c r="T1350" t="n">
        <x:v>3</x:v>
      </x:c>
      <x:c r="U1350" t="str">
        <x:v>pickup_after_delivery_completion_plus_usage_lag</x:v>
      </x:c>
    </x:row>
    <x:row r="1351">
      <x:c r="A1351" t="str">
        <x:v>Set2_100-5-3b</x:v>
      </x:c>
      <x:c r="B1351" t="str">
        <x:v>short_same_day</x:v>
      </x:c>
      <x:c r="C1351" t="str">
        <x:v>C31</x:v>
      </x:c>
      <x:c r="D1351" s="59" t="n">
        <x:v>16</x:v>
      </x:c>
      <x:c r="E1351" s="59" t="n">
        <x:v>45</x:v>
      </x:c>
      <x:c r="F1351" s="59" t="str">
        <x:v>S4</x:v>
      </x:c>
      <x:c r="G1351" s="59" t="n">
        <x:v>593</x:v>
      </x:c>
      <x:c r="H1351" s="59" t="n">
        <x:v>625</x:v>
      </x:c>
      <x:c r="I1351" s="59" t="n">
        <x:v>10</x:v>
      </x:c>
      <x:c r="J1351" s="60" t="n">
        <x:f>'参数'!$C$4</x:f>
        <x:v>120</x:v>
      </x:c>
      <x:c r="K1351" s="60" t="n">
        <x:f>'参数'!$D$4</x:f>
        <x:v>180</x:v>
      </x:c>
      <x:c r="L1351" s="60" t="n">
        <x:f>H1351+I1351+J1351</x:f>
        <x:v>755</x:v>
      </x:c>
      <x:c r="M1351" s="60" t="n">
        <x:f>L1351+K1351</x:f>
        <x:v>935</x:v>
      </x:c>
      <x:c r="N1351" s="60" t="n">
        <x:f>'参数'!$B$10</x:f>
        <x:v>1</x:v>
      </x:c>
      <x:c r="O1351" s="60" t="n">
        <x:f>N1351*'参数'!$B$11</x:f>
        <x:v>2</x:v>
      </x:c>
      <x:c r="P1351" s="60" t="n">
        <x:f>N1351*'参数'!$B$12</x:f>
        <x:v>1</x:v>
      </x:c>
      <x:c r="Q1351" t="str">
        <x:f>C1351&amp;"d"</x:f>
        <x:v>C31d</x:v>
      </x:c>
      <x:c r="R1351" t="str">
        <x:f>C1351&amp;"p"</x:f>
        <x:v>C31p</x:v>
      </x:c>
      <x:c r="S1351" t="str">
        <x:f>IF(AND(L1351&gt;=H1351+I1351+J1351,M1351&gt;L1351,F1351&lt;&gt;""),"PASS","FAIL")</x:f>
        <x:v>PASS</x:v>
      </x:c>
      <x:c r="T1351" t="n">
        <x:v>2</x:v>
      </x:c>
      <x:c r="U1351" t="str">
        <x:v>pickup_after_delivery_completion_plus_usage_lag</x:v>
      </x:c>
    </x:row>
    <x:row r="1352">
      <x:c r="A1352" t="str">
        <x:v>Set2_100-5-3b</x:v>
      </x:c>
      <x:c r="B1352" t="str">
        <x:v>short_same_day</x:v>
      </x:c>
      <x:c r="C1352" t="str">
        <x:v>C32</x:v>
      </x:c>
      <x:c r="D1352" s="59" t="n">
        <x:v>8</x:v>
      </x:c>
      <x:c r="E1352" s="59" t="n">
        <x:v>35</x:v>
      </x:c>
      <x:c r="F1352" s="59" t="str">
        <x:v>S4</x:v>
      </x:c>
      <x:c r="G1352" s="59" t="n">
        <x:v>122</x:v>
      </x:c>
      <x:c r="H1352" s="59" t="n">
        <x:v>158</x:v>
      </x:c>
      <x:c r="I1352" s="59" t="n">
        <x:v>10</x:v>
      </x:c>
      <x:c r="J1352" s="60" t="n">
        <x:f>'参数'!$C$4</x:f>
        <x:v>120</x:v>
      </x:c>
      <x:c r="K1352" s="60" t="n">
        <x:f>'参数'!$D$4</x:f>
        <x:v>180</x:v>
      </x:c>
      <x:c r="L1352" s="60" t="n">
        <x:f>H1352+I1352+J1352</x:f>
        <x:v>288</x:v>
      </x:c>
      <x:c r="M1352" s="60" t="n">
        <x:f>L1352+K1352</x:f>
        <x:v>468</x:v>
      </x:c>
      <x:c r="N1352" s="60" t="n">
        <x:f>'参数'!$B$10</x:f>
        <x:v>1</x:v>
      </x:c>
      <x:c r="O1352" s="60" t="n">
        <x:f>N1352*'参数'!$B$11</x:f>
        <x:v>2</x:v>
      </x:c>
      <x:c r="P1352" s="60" t="n">
        <x:f>N1352*'参数'!$B$12</x:f>
        <x:v>1</x:v>
      </x:c>
      <x:c r="Q1352" t="str">
        <x:f>C1352&amp;"d"</x:f>
        <x:v>C32d</x:v>
      </x:c>
      <x:c r="R1352" t="str">
        <x:f>C1352&amp;"p"</x:f>
        <x:v>C32p</x:v>
      </x:c>
      <x:c r="S1352" t="str">
        <x:f>IF(AND(L1352&gt;=H1352+I1352+J1352,M1352&gt;L1352,F1352&lt;&gt;""),"PASS","FAIL")</x:f>
        <x:v>PASS</x:v>
      </x:c>
      <x:c r="T1352" t="n">
        <x:v>5</x:v>
      </x:c>
      <x:c r="U1352" t="str">
        <x:v>pickup_after_delivery_completion_plus_usage_lag</x:v>
      </x:c>
    </x:row>
    <x:row r="1353">
      <x:c r="A1353" t="str">
        <x:v>Set2_100-5-3b</x:v>
      </x:c>
      <x:c r="B1353" t="str">
        <x:v>short_same_day</x:v>
      </x:c>
      <x:c r="C1353" t="str">
        <x:v>C33</x:v>
      </x:c>
      <x:c r="D1353" s="59" t="n">
        <x:v>14</x:v>
      </x:c>
      <x:c r="E1353" s="59" t="n">
        <x:v>45</x:v>
      </x:c>
      <x:c r="F1353" s="59" t="str">
        <x:v>S4</x:v>
      </x:c>
      <x:c r="G1353" s="59" t="n">
        <x:v>207</x:v>
      </x:c>
      <x:c r="H1353" s="59" t="n">
        <x:v>237</x:v>
      </x:c>
      <x:c r="I1353" s="59" t="n">
        <x:v>10</x:v>
      </x:c>
      <x:c r="J1353" s="60" t="n">
        <x:f>'参数'!$C$4</x:f>
        <x:v>120</x:v>
      </x:c>
      <x:c r="K1353" s="60" t="n">
        <x:f>'参数'!$D$4</x:f>
        <x:v>180</x:v>
      </x:c>
      <x:c r="L1353" s="60" t="n">
        <x:f>H1353+I1353+J1353</x:f>
        <x:v>367</x:v>
      </x:c>
      <x:c r="M1353" s="60" t="n">
        <x:f>L1353+K1353</x:f>
        <x:v>547</x:v>
      </x:c>
      <x:c r="N1353" s="60" t="n">
        <x:f>'参数'!$B$10</x:f>
        <x:v>1</x:v>
      </x:c>
      <x:c r="O1353" s="60" t="n">
        <x:f>N1353*'参数'!$B$11</x:f>
        <x:v>2</x:v>
      </x:c>
      <x:c r="P1353" s="60" t="n">
        <x:f>N1353*'参数'!$B$12</x:f>
        <x:v>1</x:v>
      </x:c>
      <x:c r="Q1353" t="str">
        <x:f>C1353&amp;"d"</x:f>
        <x:v>C33d</x:v>
      </x:c>
      <x:c r="R1353" t="str">
        <x:f>C1353&amp;"p"</x:f>
        <x:v>C33p</x:v>
      </x:c>
      <x:c r="S1353" t="str">
        <x:f>IF(AND(L1353&gt;=H1353+I1353+J1353,M1353&gt;L1353,F1353&lt;&gt;""),"PASS","FAIL")</x:f>
        <x:v>PASS</x:v>
      </x:c>
      <x:c r="T1353" t="n">
        <x:v>10</x:v>
      </x:c>
      <x:c r="U1353" t="str">
        <x:v>pickup_after_delivery_completion_plus_usage_lag</x:v>
      </x:c>
    </x:row>
    <x:row r="1354">
      <x:c r="A1354" t="str">
        <x:v>Set2_100-5-3b</x:v>
      </x:c>
      <x:c r="B1354" t="str">
        <x:v>short_same_day</x:v>
      </x:c>
      <x:c r="C1354" t="str">
        <x:v>C34</x:v>
      </x:c>
      <x:c r="D1354" s="59" t="n">
        <x:v>7</x:v>
      </x:c>
      <x:c r="E1354" s="59" t="n">
        <x:v>46</x:v>
      </x:c>
      <x:c r="F1354" s="59" t="str">
        <x:v>S4</x:v>
      </x:c>
      <x:c r="G1354" s="59" t="n">
        <x:v>442</x:v>
      </x:c>
      <x:c r="H1354" s="59" t="n">
        <x:v>472</x:v>
      </x:c>
      <x:c r="I1354" s="59" t="n">
        <x:v>10</x:v>
      </x:c>
      <x:c r="J1354" s="60" t="n">
        <x:f>'参数'!$C$4</x:f>
        <x:v>120</x:v>
      </x:c>
      <x:c r="K1354" s="60" t="n">
        <x:f>'参数'!$D$4</x:f>
        <x:v>180</x:v>
      </x:c>
      <x:c r="L1354" s="60" t="n">
        <x:f>H1354+I1354+J1354</x:f>
        <x:v>602</x:v>
      </x:c>
      <x:c r="M1354" s="60" t="n">
        <x:f>L1354+K1354</x:f>
        <x:v>782</x:v>
      </x:c>
      <x:c r="N1354" s="60" t="n">
        <x:f>'参数'!$B$10</x:f>
        <x:v>1</x:v>
      </x:c>
      <x:c r="O1354" s="60" t="n">
        <x:f>N1354*'参数'!$B$11</x:f>
        <x:v>2</x:v>
      </x:c>
      <x:c r="P1354" s="60" t="n">
        <x:f>N1354*'参数'!$B$12</x:f>
        <x:v>1</x:v>
      </x:c>
      <x:c r="Q1354" t="str">
        <x:f>C1354&amp;"d"</x:f>
        <x:v>C34d</x:v>
      </x:c>
      <x:c r="R1354" t="str">
        <x:f>C1354&amp;"p"</x:f>
        <x:v>C34p</x:v>
      </x:c>
      <x:c r="S1354" t="str">
        <x:f>IF(AND(L1354&gt;=H1354+I1354+J1354,M1354&gt;L1354,F1354&lt;&gt;""),"PASS","FAIL")</x:f>
        <x:v>PASS</x:v>
      </x:c>
      <x:c r="T1354" t="n">
        <x:v>4</x:v>
      </x:c>
      <x:c r="U1354" t="str">
        <x:v>pickup_after_delivery_completion_plus_usage_lag</x:v>
      </x:c>
    </x:row>
    <x:row r="1355">
      <x:c r="A1355" t="str">
        <x:v>Set2_100-5-3b</x:v>
      </x:c>
      <x:c r="B1355" t="str">
        <x:v>short_same_day</x:v>
      </x:c>
      <x:c r="C1355" t="str">
        <x:v>C35</x:v>
      </x:c>
      <x:c r="D1355" s="59" t="n">
        <x:v>25</x:v>
      </x:c>
      <x:c r="E1355" s="59" t="n">
        <x:v>35</x:v>
      </x:c>
      <x:c r="F1355" s="59" t="str">
        <x:v>S4</x:v>
      </x:c>
      <x:c r="G1355" s="59" t="n">
        <x:v>61</x:v>
      </x:c>
      <x:c r="H1355" s="59" t="n">
        <x:v>91</x:v>
      </x:c>
      <x:c r="I1355" s="59" t="n">
        <x:v>10</x:v>
      </x:c>
      <x:c r="J1355" s="60" t="n">
        <x:f>'参数'!$C$4</x:f>
        <x:v>120</x:v>
      </x:c>
      <x:c r="K1355" s="60" t="n">
        <x:f>'参数'!$D$4</x:f>
        <x:v>180</x:v>
      </x:c>
      <x:c r="L1355" s="60" t="n">
        <x:f>H1355+I1355+J1355</x:f>
        <x:v>221</x:v>
      </x:c>
      <x:c r="M1355" s="60" t="n">
        <x:f>L1355+K1355</x:f>
        <x:v>401</x:v>
      </x:c>
      <x:c r="N1355" s="60" t="n">
        <x:f>'参数'!$B$10</x:f>
        <x:v>1</x:v>
      </x:c>
      <x:c r="O1355" s="60" t="n">
        <x:f>N1355*'参数'!$B$11</x:f>
        <x:v>2</x:v>
      </x:c>
      <x:c r="P1355" s="60" t="n">
        <x:f>N1355*'参数'!$B$12</x:f>
        <x:v>1</x:v>
      </x:c>
      <x:c r="Q1355" t="str">
        <x:f>C1355&amp;"d"</x:f>
        <x:v>C35d</x:v>
      </x:c>
      <x:c r="R1355" t="str">
        <x:f>C1355&amp;"p"</x:f>
        <x:v>C35p</x:v>
      </x:c>
      <x:c r="S1355" t="str">
        <x:f>IF(AND(L1355&gt;=H1355+I1355+J1355,M1355&gt;L1355,F1355&lt;&gt;""),"PASS","FAIL")</x:f>
        <x:v>PASS</x:v>
      </x:c>
      <x:c r="T1355" t="n">
        <x:v>7</x:v>
      </x:c>
      <x:c r="U1355" t="str">
        <x:v>pickup_after_delivery_completion_plus_usage_lag</x:v>
      </x:c>
    </x:row>
    <x:row r="1356">
      <x:c r="A1356" t="str">
        <x:v>Set2_100-5-3b</x:v>
      </x:c>
      <x:c r="B1356" t="str">
        <x:v>short_same_day</x:v>
      </x:c>
      <x:c r="C1356" t="str">
        <x:v>C36</x:v>
      </x:c>
      <x:c r="D1356" s="59" t="n">
        <x:v>5</x:v>
      </x:c>
      <x:c r="E1356" s="59" t="n">
        <x:v>45</x:v>
      </x:c>
      <x:c r="F1356" s="59" t="str">
        <x:v>S4</x:v>
      </x:c>
      <x:c r="G1356" s="59" t="n">
        <x:v>593</x:v>
      </x:c>
      <x:c r="H1356" s="59" t="n">
        <x:v>623</x:v>
      </x:c>
      <x:c r="I1356" s="59" t="n">
        <x:v>10</x:v>
      </x:c>
      <x:c r="J1356" s="60" t="n">
        <x:f>'参数'!$C$4</x:f>
        <x:v>120</x:v>
      </x:c>
      <x:c r="K1356" s="60" t="n">
        <x:f>'参数'!$D$4</x:f>
        <x:v>180</x:v>
      </x:c>
      <x:c r="L1356" s="60" t="n">
        <x:f>H1356+I1356+J1356</x:f>
        <x:v>753</x:v>
      </x:c>
      <x:c r="M1356" s="60" t="n">
        <x:f>L1356+K1356</x:f>
        <x:v>933</x:v>
      </x:c>
      <x:c r="N1356" s="60" t="n">
        <x:f>'参数'!$B$10</x:f>
        <x:v>1</x:v>
      </x:c>
      <x:c r="O1356" s="60" t="n">
        <x:f>N1356*'参数'!$B$11</x:f>
        <x:v>2</x:v>
      </x:c>
      <x:c r="P1356" s="60" t="n">
        <x:f>N1356*'参数'!$B$12</x:f>
        <x:v>1</x:v>
      </x:c>
      <x:c r="Q1356" t="str">
        <x:f>C1356&amp;"d"</x:f>
        <x:v>C36d</x:v>
      </x:c>
      <x:c r="R1356" t="str">
        <x:f>C1356&amp;"p"</x:f>
        <x:v>C36p</x:v>
      </x:c>
      <x:c r="S1356" t="str">
        <x:f>IF(AND(L1356&gt;=H1356+I1356+J1356,M1356&gt;L1356,F1356&lt;&gt;""),"PASS","FAIL")</x:f>
        <x:v>PASS</x:v>
      </x:c>
      <x:c r="T1356" t="n">
        <x:v>7</x:v>
      </x:c>
      <x:c r="U1356" t="str">
        <x:v>pickup_after_delivery_completion_plus_usage_lag</x:v>
      </x:c>
    </x:row>
    <x:row r="1357">
      <x:c r="A1357" t="str">
        <x:v>Set2_100-5-3b</x:v>
      </x:c>
      <x:c r="B1357" t="str">
        <x:v>short_same_day</x:v>
      </x:c>
      <x:c r="C1357" t="str">
        <x:v>C37</x:v>
      </x:c>
      <x:c r="D1357" s="59" t="n">
        <x:v>17</x:v>
      </x:c>
      <x:c r="E1357" s="59" t="n">
        <x:v>30</x:v>
      </x:c>
      <x:c r="F1357" s="59" t="str">
        <x:v>S4</x:v>
      </x:c>
      <x:c r="G1357" s="59" t="n">
        <x:v>220</x:v>
      </x:c>
      <x:c r="H1357" s="59" t="n">
        <x:v>258</x:v>
      </x:c>
      <x:c r="I1357" s="59" t="n">
        <x:v>10</x:v>
      </x:c>
      <x:c r="J1357" s="60" t="n">
        <x:f>'参数'!$C$4</x:f>
        <x:v>120</x:v>
      </x:c>
      <x:c r="K1357" s="60" t="n">
        <x:f>'参数'!$D$4</x:f>
        <x:v>180</x:v>
      </x:c>
      <x:c r="L1357" s="60" t="n">
        <x:f>H1357+I1357+J1357</x:f>
        <x:v>388</x:v>
      </x:c>
      <x:c r="M1357" s="60" t="n">
        <x:f>L1357+K1357</x:f>
        <x:v>568</x:v>
      </x:c>
      <x:c r="N1357" s="60" t="n">
        <x:f>'参数'!$B$10</x:f>
        <x:v>1</x:v>
      </x:c>
      <x:c r="O1357" s="60" t="n">
        <x:f>N1357*'参数'!$B$11</x:f>
        <x:v>2</x:v>
      </x:c>
      <x:c r="P1357" s="60" t="n">
        <x:f>N1357*'参数'!$B$12</x:f>
        <x:v>1</x:v>
      </x:c>
      <x:c r="Q1357" t="str">
        <x:f>C1357&amp;"d"</x:f>
        <x:v>C37d</x:v>
      </x:c>
      <x:c r="R1357" t="str">
        <x:f>C1357&amp;"p"</x:f>
        <x:v>C37p</x:v>
      </x:c>
      <x:c r="S1357" t="str">
        <x:f>IF(AND(L1357&gt;=H1357+I1357+J1357,M1357&gt;L1357,F1357&lt;&gt;""),"PASS","FAIL")</x:f>
        <x:v>PASS</x:v>
      </x:c>
      <x:c r="T1357" t="n">
        <x:v>3</x:v>
      </x:c>
      <x:c r="U1357" t="str">
        <x:v>pickup_after_delivery_completion_plus_usage_lag</x:v>
      </x:c>
    </x:row>
    <x:row r="1358">
      <x:c r="A1358" t="str">
        <x:v>Set2_100-5-3b</x:v>
      </x:c>
      <x:c r="B1358" t="str">
        <x:v>short_same_day</x:v>
      </x:c>
      <x:c r="C1358" t="str">
        <x:v>C38</x:v>
      </x:c>
      <x:c r="D1358" s="59" t="n">
        <x:v>2</x:v>
      </x:c>
      <x:c r="E1358" s="59" t="n">
        <x:v>45</x:v>
      </x:c>
      <x:c r="F1358" s="59" t="str">
        <x:v>S4</x:v>
      </x:c>
      <x:c r="G1358" s="59" t="n">
        <x:v>461</x:v>
      </x:c>
      <x:c r="H1358" s="59" t="n">
        <x:v>485</x:v>
      </x:c>
      <x:c r="I1358" s="59" t="n">
        <x:v>10</x:v>
      </x:c>
      <x:c r="J1358" s="60" t="n">
        <x:f>'参数'!$C$4</x:f>
        <x:v>120</x:v>
      </x:c>
      <x:c r="K1358" s="60" t="n">
        <x:f>'参数'!$D$4</x:f>
        <x:v>180</x:v>
      </x:c>
      <x:c r="L1358" s="60" t="n">
        <x:f>H1358+I1358+J1358</x:f>
        <x:v>615</x:v>
      </x:c>
      <x:c r="M1358" s="60" t="n">
        <x:f>L1358+K1358</x:f>
        <x:v>795</x:v>
      </x:c>
      <x:c r="N1358" s="60" t="n">
        <x:f>'参数'!$B$10</x:f>
        <x:v>1</x:v>
      </x:c>
      <x:c r="O1358" s="60" t="n">
        <x:f>N1358*'参数'!$B$11</x:f>
        <x:v>2</x:v>
      </x:c>
      <x:c r="P1358" s="60" t="n">
        <x:f>N1358*'参数'!$B$12</x:f>
        <x:v>1</x:v>
      </x:c>
      <x:c r="Q1358" t="str">
        <x:f>C1358&amp;"d"</x:f>
        <x:v>C38d</x:v>
      </x:c>
      <x:c r="R1358" t="str">
        <x:f>C1358&amp;"p"</x:f>
        <x:v>C38p</x:v>
      </x:c>
      <x:c r="S1358" t="str">
        <x:f>IF(AND(L1358&gt;=H1358+I1358+J1358,M1358&gt;L1358,F1358&lt;&gt;""),"PASS","FAIL")</x:f>
        <x:v>PASS</x:v>
      </x:c>
      <x:c r="T1358" t="n">
        <x:v>4</x:v>
      </x:c>
      <x:c r="U1358" t="str">
        <x:v>pickup_after_delivery_completion_plus_usage_lag</x:v>
      </x:c>
    </x:row>
    <x:row r="1359">
      <x:c r="A1359" t="str">
        <x:v>Set2_100-5-3b</x:v>
      </x:c>
      <x:c r="B1359" t="str">
        <x:v>short_same_day</x:v>
      </x:c>
      <x:c r="C1359" t="str">
        <x:v>C39</x:v>
      </x:c>
      <x:c r="D1359" s="59" t="n">
        <x:v>21</x:v>
      </x:c>
      <x:c r="E1359" s="59" t="n">
        <x:v>44</x:v>
      </x:c>
      <x:c r="F1359" s="59" t="str">
        <x:v>S4</x:v>
      </x:c>
      <x:c r="G1359" s="59" t="n">
        <x:v>297</x:v>
      </x:c>
      <x:c r="H1359" s="59" t="n">
        <x:v>315</x:v>
      </x:c>
      <x:c r="I1359" s="59" t="n">
        <x:v>10</x:v>
      </x:c>
      <x:c r="J1359" s="60" t="n">
        <x:f>'参数'!$C$4</x:f>
        <x:v>120</x:v>
      </x:c>
      <x:c r="K1359" s="60" t="n">
        <x:f>'参数'!$D$4</x:f>
        <x:v>180</x:v>
      </x:c>
      <x:c r="L1359" s="60" t="n">
        <x:f>H1359+I1359+J1359</x:f>
        <x:v>445</x:v>
      </x:c>
      <x:c r="M1359" s="60" t="n">
        <x:f>L1359+K1359</x:f>
        <x:v>625</x:v>
      </x:c>
      <x:c r="N1359" s="60" t="n">
        <x:f>'参数'!$B$10</x:f>
        <x:v>1</x:v>
      </x:c>
      <x:c r="O1359" s="60" t="n">
        <x:f>N1359*'参数'!$B$11</x:f>
        <x:v>2</x:v>
      </x:c>
      <x:c r="P1359" s="60" t="n">
        <x:f>N1359*'参数'!$B$12</x:f>
        <x:v>1</x:v>
      </x:c>
      <x:c r="Q1359" t="str">
        <x:f>C1359&amp;"d"</x:f>
        <x:v>C39d</x:v>
      </x:c>
      <x:c r="R1359" t="str">
        <x:f>C1359&amp;"p"</x:f>
        <x:v>C39p</x:v>
      </x:c>
      <x:c r="S1359" t="str">
        <x:f>IF(AND(L1359&gt;=H1359+I1359+J1359,M1359&gt;L1359,F1359&lt;&gt;""),"PASS","FAIL")</x:f>
        <x:v>PASS</x:v>
      </x:c>
      <x:c r="T1359" t="n">
        <x:v>0</x:v>
      </x:c>
      <x:c r="U1359" t="str">
        <x:v>pickup_after_delivery_completion_plus_usage_lag</x:v>
      </x:c>
    </x:row>
    <x:row r="1360">
      <x:c r="A1360" t="str">
        <x:v>Set2_100-5-3b</x:v>
      </x:c>
      <x:c r="B1360" t="str">
        <x:v>short_same_day</x:v>
      </x:c>
      <x:c r="C1360" t="str">
        <x:v>C40</x:v>
      </x:c>
      <x:c r="D1360" s="59" t="n">
        <x:v>14</x:v>
      </x:c>
      <x:c r="E1360" s="59" t="n">
        <x:v>44</x:v>
      </x:c>
      <x:c r="F1360" s="59" t="str">
        <x:v>S4</x:v>
      </x:c>
      <x:c r="G1360" s="59" t="n">
        <x:v>166</x:v>
      </x:c>
      <x:c r="H1360" s="59" t="n">
        <x:v>198</x:v>
      </x:c>
      <x:c r="I1360" s="59" t="n">
        <x:v>10</x:v>
      </x:c>
      <x:c r="J1360" s="60" t="n">
        <x:f>'参数'!$C$4</x:f>
        <x:v>120</x:v>
      </x:c>
      <x:c r="K1360" s="60" t="n">
        <x:f>'参数'!$D$4</x:f>
        <x:v>180</x:v>
      </x:c>
      <x:c r="L1360" s="60" t="n">
        <x:f>H1360+I1360+J1360</x:f>
        <x:v>328</x:v>
      </x:c>
      <x:c r="M1360" s="60" t="n">
        <x:f>L1360+K1360</x:f>
        <x:v>508</x:v>
      </x:c>
      <x:c r="N1360" s="60" t="n">
        <x:f>'参数'!$B$10</x:f>
        <x:v>1</x:v>
      </x:c>
      <x:c r="O1360" s="60" t="n">
        <x:f>N1360*'参数'!$B$11</x:f>
        <x:v>2</x:v>
      </x:c>
      <x:c r="P1360" s="60" t="n">
        <x:f>N1360*'参数'!$B$12</x:f>
        <x:v>1</x:v>
      </x:c>
      <x:c r="Q1360" t="str">
        <x:f>C1360&amp;"d"</x:f>
        <x:v>C40d</x:v>
      </x:c>
      <x:c r="R1360" t="str">
        <x:f>C1360&amp;"p"</x:f>
        <x:v>C40p</x:v>
      </x:c>
      <x:c r="S1360" t="str">
        <x:f>IF(AND(L1360&gt;=H1360+I1360+J1360,M1360&gt;L1360,F1360&lt;&gt;""),"PASS","FAIL")</x:f>
        <x:v>PASS</x:v>
      </x:c>
      <x:c r="T1360" t="n">
        <x:v>4</x:v>
      </x:c>
      <x:c r="U1360" t="str">
        <x:v>pickup_after_delivery_completion_plus_usage_lag</x:v>
      </x:c>
    </x:row>
    <x:row r="1361">
      <x:c r="A1361" t="str">
        <x:v>Set2_100-5-3b</x:v>
      </x:c>
      <x:c r="B1361" t="str">
        <x:v>short_same_day</x:v>
      </x:c>
      <x:c r="C1361" t="str">
        <x:v>C41</x:v>
      </x:c>
      <x:c r="D1361" s="59" t="n">
        <x:v>19</x:v>
      </x:c>
      <x:c r="E1361" s="59" t="n">
        <x:v>38</x:v>
      </x:c>
      <x:c r="F1361" s="59" t="str">
        <x:v>S4</x:v>
      </x:c>
      <x:c r="G1361" s="59" t="n">
        <x:v>291</x:v>
      </x:c>
      <x:c r="H1361" s="59" t="n">
        <x:v>315</x:v>
      </x:c>
      <x:c r="I1361" s="59" t="n">
        <x:v>10</x:v>
      </x:c>
      <x:c r="J1361" s="60" t="n">
        <x:f>'参数'!$C$4</x:f>
        <x:v>120</x:v>
      </x:c>
      <x:c r="K1361" s="60" t="n">
        <x:f>'参数'!$D$4</x:f>
        <x:v>180</x:v>
      </x:c>
      <x:c r="L1361" s="60" t="n">
        <x:f>H1361+I1361+J1361</x:f>
        <x:v>445</x:v>
      </x:c>
      <x:c r="M1361" s="60" t="n">
        <x:f>L1361+K1361</x:f>
        <x:v>625</x:v>
      </x:c>
      <x:c r="N1361" s="60" t="n">
        <x:f>'参数'!$B$10</x:f>
        <x:v>1</x:v>
      </x:c>
      <x:c r="O1361" s="60" t="n">
        <x:f>N1361*'参数'!$B$11</x:f>
        <x:v>2</x:v>
      </x:c>
      <x:c r="P1361" s="60" t="n">
        <x:f>N1361*'参数'!$B$12</x:f>
        <x:v>1</x:v>
      </x:c>
      <x:c r="Q1361" t="str">
        <x:f>C1361&amp;"d"</x:f>
        <x:v>C41d</x:v>
      </x:c>
      <x:c r="R1361" t="str">
        <x:f>C1361&amp;"p"</x:f>
        <x:v>C41p</x:v>
      </x:c>
      <x:c r="S1361" t="str">
        <x:f>IF(AND(L1361&gt;=H1361+I1361+J1361,M1361&gt;L1361,F1361&lt;&gt;""),"PASS","FAIL")</x:f>
        <x:v>PASS</x:v>
      </x:c>
      <x:c r="T1361" t="n">
        <x:v>7</x:v>
      </x:c>
      <x:c r="U1361" t="str">
        <x:v>pickup_after_delivery_completion_plus_usage_lag</x:v>
      </x:c>
    </x:row>
    <x:row r="1362">
      <x:c r="A1362" t="str">
        <x:v>Set2_100-5-3b</x:v>
      </x:c>
      <x:c r="B1362" t="str">
        <x:v>short_same_day</x:v>
      </x:c>
      <x:c r="C1362" t="str">
        <x:v>C42</x:v>
      </x:c>
      <x:c r="D1362" s="59" t="n">
        <x:v>6</x:v>
      </x:c>
      <x:c r="E1362" s="59" t="n">
        <x:v>44</x:v>
      </x:c>
      <x:c r="F1362" s="59" t="str">
        <x:v>S4</x:v>
      </x:c>
      <x:c r="G1362" s="59" t="n">
        <x:v>480</x:v>
      </x:c>
      <x:c r="H1362" s="59" t="n">
        <x:v>498</x:v>
      </x:c>
      <x:c r="I1362" s="59" t="n">
        <x:v>10</x:v>
      </x:c>
      <x:c r="J1362" s="60" t="n">
        <x:f>'参数'!$C$4</x:f>
        <x:v>120</x:v>
      </x:c>
      <x:c r="K1362" s="60" t="n">
        <x:f>'参数'!$D$4</x:f>
        <x:v>180</x:v>
      </x:c>
      <x:c r="L1362" s="60" t="n">
        <x:f>H1362+I1362+J1362</x:f>
        <x:v>628</x:v>
      </x:c>
      <x:c r="M1362" s="60" t="n">
        <x:f>L1362+K1362</x:f>
        <x:v>808</x:v>
      </x:c>
      <x:c r="N1362" s="60" t="n">
        <x:f>'参数'!$B$10</x:f>
        <x:v>1</x:v>
      </x:c>
      <x:c r="O1362" s="60" t="n">
        <x:f>N1362*'参数'!$B$11</x:f>
        <x:v>2</x:v>
      </x:c>
      <x:c r="P1362" s="60" t="n">
        <x:f>N1362*'参数'!$B$12</x:f>
        <x:v>1</x:v>
      </x:c>
      <x:c r="Q1362" t="str">
        <x:f>C1362&amp;"d"</x:f>
        <x:v>C42d</x:v>
      </x:c>
      <x:c r="R1362" t="str">
        <x:f>C1362&amp;"p"</x:f>
        <x:v>C42p</x:v>
      </x:c>
      <x:c r="S1362" t="str">
        <x:f>IF(AND(L1362&gt;=H1362+I1362+J1362,M1362&gt;L1362,F1362&lt;&gt;""),"PASS","FAIL")</x:f>
        <x:v>PASS</x:v>
      </x:c>
      <x:c r="T1362" t="n">
        <x:v>8</x:v>
      </x:c>
      <x:c r="U1362" t="str">
        <x:v>pickup_after_delivery_completion_plus_usage_lag</x:v>
      </x:c>
    </x:row>
    <x:row r="1363">
      <x:c r="A1363" t="str">
        <x:v>Set2_100-5-3b</x:v>
      </x:c>
      <x:c r="B1363" t="str">
        <x:v>short_same_day</x:v>
      </x:c>
      <x:c r="C1363" t="str">
        <x:v>C43</x:v>
      </x:c>
      <x:c r="D1363" s="59" t="n">
        <x:v>14</x:v>
      </x:c>
      <x:c r="E1363" s="59" t="n">
        <x:v>43</x:v>
      </x:c>
      <x:c r="F1363" s="59" t="str">
        <x:v>S4</x:v>
      </x:c>
      <x:c r="G1363" s="59" t="n">
        <x:v>155</x:v>
      </x:c>
      <x:c r="H1363" s="59" t="n">
        <x:v>183</x:v>
      </x:c>
      <x:c r="I1363" s="59" t="n">
        <x:v>10</x:v>
      </x:c>
      <x:c r="J1363" s="60" t="n">
        <x:f>'参数'!$C$4</x:f>
        <x:v>120</x:v>
      </x:c>
      <x:c r="K1363" s="60" t="n">
        <x:f>'参数'!$D$4</x:f>
        <x:v>180</x:v>
      </x:c>
      <x:c r="L1363" s="60" t="n">
        <x:f>H1363+I1363+J1363</x:f>
        <x:v>313</x:v>
      </x:c>
      <x:c r="M1363" s="60" t="n">
        <x:f>L1363+K1363</x:f>
        <x:v>493</x:v>
      </x:c>
      <x:c r="N1363" s="60" t="n">
        <x:f>'参数'!$B$10</x:f>
        <x:v>1</x:v>
      </x:c>
      <x:c r="O1363" s="60" t="n">
        <x:f>N1363*'参数'!$B$11</x:f>
        <x:v>2</x:v>
      </x:c>
      <x:c r="P1363" s="60" t="n">
        <x:f>N1363*'参数'!$B$12</x:f>
        <x:v>1</x:v>
      </x:c>
      <x:c r="Q1363" t="str">
        <x:f>C1363&amp;"d"</x:f>
        <x:v>C43d</x:v>
      </x:c>
      <x:c r="R1363" t="str">
        <x:f>C1363&amp;"p"</x:f>
        <x:v>C43p</x:v>
      </x:c>
      <x:c r="S1363" t="str">
        <x:f>IF(AND(L1363&gt;=H1363+I1363+J1363,M1363&gt;L1363,F1363&lt;&gt;""),"PASS","FAIL")</x:f>
        <x:v>PASS</x:v>
      </x:c>
      <x:c r="T1363" t="n">
        <x:v>4</x:v>
      </x:c>
      <x:c r="U1363" t="str">
        <x:v>pickup_after_delivery_completion_plus_usage_lag</x:v>
      </x:c>
    </x:row>
    <x:row r="1364">
      <x:c r="A1364" t="str">
        <x:v>Set2_100-5-3b</x:v>
      </x:c>
      <x:c r="B1364" t="str">
        <x:v>short_same_day</x:v>
      </x:c>
      <x:c r="C1364" t="str">
        <x:v>C44</x:v>
      </x:c>
      <x:c r="D1364" s="59" t="n">
        <x:v>21</x:v>
      </x:c>
      <x:c r="E1364" s="59" t="n">
        <x:v>34</x:v>
      </x:c>
      <x:c r="F1364" s="59" t="str">
        <x:v>S4</x:v>
      </x:c>
      <x:c r="G1364" s="59" t="n">
        <x:v>272</x:v>
      </x:c>
      <x:c r="H1364" s="59" t="n">
        <x:v>290</x:v>
      </x:c>
      <x:c r="I1364" s="59" t="n">
        <x:v>10</x:v>
      </x:c>
      <x:c r="J1364" s="60" t="n">
        <x:f>'参数'!$C$4</x:f>
        <x:v>120</x:v>
      </x:c>
      <x:c r="K1364" s="60" t="n">
        <x:f>'参数'!$D$4</x:f>
        <x:v>180</x:v>
      </x:c>
      <x:c r="L1364" s="60" t="n">
        <x:f>H1364+I1364+J1364</x:f>
        <x:v>420</x:v>
      </x:c>
      <x:c r="M1364" s="60" t="n">
        <x:f>L1364+K1364</x:f>
        <x:v>600</x:v>
      </x:c>
      <x:c r="N1364" s="60" t="n">
        <x:f>'参数'!$B$10</x:f>
        <x:v>1</x:v>
      </x:c>
      <x:c r="O1364" s="60" t="n">
        <x:f>N1364*'参数'!$B$11</x:f>
        <x:v>2</x:v>
      </x:c>
      <x:c r="P1364" s="60" t="n">
        <x:f>N1364*'参数'!$B$12</x:f>
        <x:v>1</x:v>
      </x:c>
      <x:c r="Q1364" t="str">
        <x:f>C1364&amp;"d"</x:f>
        <x:v>C44d</x:v>
      </x:c>
      <x:c r="R1364" t="str">
        <x:f>C1364&amp;"p"</x:f>
        <x:v>C44p</x:v>
      </x:c>
      <x:c r="S1364" t="str">
        <x:f>IF(AND(L1364&gt;=H1364+I1364+J1364,M1364&gt;L1364,F1364&lt;&gt;""),"PASS","FAIL")</x:f>
        <x:v>PASS</x:v>
      </x:c>
      <x:c r="T1364" t="n">
        <x:v>7</x:v>
      </x:c>
      <x:c r="U1364" t="str">
        <x:v>pickup_after_delivery_completion_plus_usage_lag</x:v>
      </x:c>
    </x:row>
    <x:row r="1365">
      <x:c r="A1365" t="str">
        <x:v>Set2_100-5-3b</x:v>
      </x:c>
      <x:c r="B1365" t="str">
        <x:v>short_same_day</x:v>
      </x:c>
      <x:c r="C1365" t="str">
        <x:v>C45</x:v>
      </x:c>
      <x:c r="D1365" s="59" t="n">
        <x:v>4</x:v>
      </x:c>
      <x:c r="E1365" s="59" t="n">
        <x:v>42</x:v>
      </x:c>
      <x:c r="F1365" s="59" t="str">
        <x:v>S4</x:v>
      </x:c>
      <x:c r="G1365" s="59" t="n">
        <x:v>255</x:v>
      </x:c>
      <x:c r="H1365" s="59" t="n">
        <x:v>285</x:v>
      </x:c>
      <x:c r="I1365" s="59" t="n">
        <x:v>10</x:v>
      </x:c>
      <x:c r="J1365" s="60" t="n">
        <x:f>'参数'!$C$4</x:f>
        <x:v>120</x:v>
      </x:c>
      <x:c r="K1365" s="60" t="n">
        <x:f>'参数'!$D$4</x:f>
        <x:v>180</x:v>
      </x:c>
      <x:c r="L1365" s="60" t="n">
        <x:f>H1365+I1365+J1365</x:f>
        <x:v>415</x:v>
      </x:c>
      <x:c r="M1365" s="60" t="n">
        <x:f>L1365+K1365</x:f>
        <x:v>595</x:v>
      </x:c>
      <x:c r="N1365" s="60" t="n">
        <x:f>'参数'!$B$10</x:f>
        <x:v>1</x:v>
      </x:c>
      <x:c r="O1365" s="60" t="n">
        <x:f>N1365*'参数'!$B$11</x:f>
        <x:v>2</x:v>
      </x:c>
      <x:c r="P1365" s="60" t="n">
        <x:f>N1365*'参数'!$B$12</x:f>
        <x:v>1</x:v>
      </x:c>
      <x:c r="Q1365" t="str">
        <x:f>C1365&amp;"d"</x:f>
        <x:v>C45d</x:v>
      </x:c>
      <x:c r="R1365" t="str">
        <x:f>C1365&amp;"p"</x:f>
        <x:v>C45p</x:v>
      </x:c>
      <x:c r="S1365" t="str">
        <x:f>IF(AND(L1365&gt;=H1365+I1365+J1365,M1365&gt;L1365,F1365&lt;&gt;""),"PASS","FAIL")</x:f>
        <x:v>PASS</x:v>
      </x:c>
      <x:c r="T1365" t="n">
        <x:v>4</x:v>
      </x:c>
      <x:c r="U1365" t="str">
        <x:v>pickup_after_delivery_completion_plus_usage_lag</x:v>
      </x:c>
    </x:row>
    <x:row r="1366">
      <x:c r="A1366" t="str">
        <x:v>Set2_100-5-3b</x:v>
      </x:c>
      <x:c r="B1366" t="str">
        <x:v>short_same_day</x:v>
      </x:c>
      <x:c r="C1366" t="str">
        <x:v>C46</x:v>
      </x:c>
      <x:c r="D1366" s="59" t="n">
        <x:v>12</x:v>
      </x:c>
      <x:c r="E1366" s="59" t="n">
        <x:v>38</x:v>
      </x:c>
      <x:c r="F1366" s="59" t="str">
        <x:v>S4</x:v>
      </x:c>
      <x:c r="G1366" s="59" t="n">
        <x:v>310</x:v>
      </x:c>
      <x:c r="H1366" s="59" t="n">
        <x:v>328</x:v>
      </x:c>
      <x:c r="I1366" s="59" t="n">
        <x:v>10</x:v>
      </x:c>
      <x:c r="J1366" s="60" t="n">
        <x:f>'参数'!$C$4</x:f>
        <x:v>120</x:v>
      </x:c>
      <x:c r="K1366" s="60" t="n">
        <x:f>'参数'!$D$4</x:f>
        <x:v>180</x:v>
      </x:c>
      <x:c r="L1366" s="60" t="n">
        <x:f>H1366+I1366+J1366</x:f>
        <x:v>458</x:v>
      </x:c>
      <x:c r="M1366" s="60" t="n">
        <x:f>L1366+K1366</x:f>
        <x:v>638</x:v>
      </x:c>
      <x:c r="N1366" s="60" t="n">
        <x:f>'参数'!$B$10</x:f>
        <x:v>1</x:v>
      </x:c>
      <x:c r="O1366" s="60" t="n">
        <x:f>N1366*'参数'!$B$11</x:f>
        <x:v>2</x:v>
      </x:c>
      <x:c r="P1366" s="60" t="n">
        <x:f>N1366*'参数'!$B$12</x:f>
        <x:v>1</x:v>
      </x:c>
      <x:c r="Q1366" t="str">
        <x:f>C1366&amp;"d"</x:f>
        <x:v>C46d</x:v>
      </x:c>
      <x:c r="R1366" t="str">
        <x:f>C1366&amp;"p"</x:f>
        <x:v>C46p</x:v>
      </x:c>
      <x:c r="S1366" t="str">
        <x:f>IF(AND(L1366&gt;=H1366+I1366+J1366,M1366&gt;L1366,F1366&lt;&gt;""),"PASS","FAIL")</x:f>
        <x:v>PASS</x:v>
      </x:c>
      <x:c r="T1366" t="n">
        <x:v>15</x:v>
      </x:c>
      <x:c r="U1366" t="str">
        <x:v>pickup_after_delivery_completion_plus_usage_lag</x:v>
      </x:c>
    </x:row>
    <x:row r="1367">
      <x:c r="A1367" t="str">
        <x:v>Set2_100-5-3b</x:v>
      </x:c>
      <x:c r="B1367" t="str">
        <x:v>short_same_day</x:v>
      </x:c>
      <x:c r="C1367" t="str">
        <x:v>C47</x:v>
      </x:c>
      <x:c r="D1367" s="59" t="n">
        <x:v>2</x:v>
      </x:c>
      <x:c r="E1367" s="59" t="n">
        <x:v>40</x:v>
      </x:c>
      <x:c r="F1367" s="59" t="str">
        <x:v>S2</x:v>
      </x:c>
      <x:c r="G1367" s="59" t="n">
        <x:v>283</x:v>
      </x:c>
      <x:c r="H1367" s="59" t="n">
        <x:v>297</x:v>
      </x:c>
      <x:c r="I1367" s="59" t="n">
        <x:v>10</x:v>
      </x:c>
      <x:c r="J1367" s="60" t="n">
        <x:f>'参数'!$C$4</x:f>
        <x:v>120</x:v>
      </x:c>
      <x:c r="K1367" s="60" t="n">
        <x:f>'参数'!$D$4</x:f>
        <x:v>180</x:v>
      </x:c>
      <x:c r="L1367" s="60" t="n">
        <x:f>H1367+I1367+J1367</x:f>
        <x:v>427</x:v>
      </x:c>
      <x:c r="M1367" s="60" t="n">
        <x:f>L1367+K1367</x:f>
        <x:v>607</x:v>
      </x:c>
      <x:c r="N1367" s="60" t="n">
        <x:f>'参数'!$B$10</x:f>
        <x:v>1</x:v>
      </x:c>
      <x:c r="O1367" s="60" t="n">
        <x:f>N1367*'参数'!$B$11</x:f>
        <x:v>2</x:v>
      </x:c>
      <x:c r="P1367" s="60" t="n">
        <x:f>N1367*'参数'!$B$12</x:f>
        <x:v>1</x:v>
      </x:c>
      <x:c r="Q1367" t="str">
        <x:f>C1367&amp;"d"</x:f>
        <x:v>C47d</x:v>
      </x:c>
      <x:c r="R1367" t="str">
        <x:f>C1367&amp;"p"</x:f>
        <x:v>C47p</x:v>
      </x:c>
      <x:c r="S1367" t="str">
        <x:f>IF(AND(L1367&gt;=H1367+I1367+J1367,M1367&gt;L1367,F1367&lt;&gt;""),"PASS","FAIL")</x:f>
        <x:v>PASS</x:v>
      </x:c>
      <x:c r="T1367" t="n">
        <x:v>9</x:v>
      </x:c>
      <x:c r="U1367" t="str">
        <x:v>pickup_after_delivery_completion_plus_usage_lag</x:v>
      </x:c>
    </x:row>
    <x:row r="1368">
      <x:c r="A1368" t="str">
        <x:v>Set2_100-5-3b</x:v>
      </x:c>
      <x:c r="B1368" t="str">
        <x:v>short_same_day</x:v>
      </x:c>
      <x:c r="C1368" t="str">
        <x:v>C48</x:v>
      </x:c>
      <x:c r="D1368" s="59" t="n">
        <x:v>17</x:v>
      </x:c>
      <x:c r="E1368" s="59" t="n">
        <x:v>46</x:v>
      </x:c>
      <x:c r="F1368" s="59" t="str">
        <x:v>S4</x:v>
      </x:c>
      <x:c r="G1368" s="59" t="n">
        <x:v>562</x:v>
      </x:c>
      <x:c r="H1368" s="59" t="n">
        <x:v>596</x:v>
      </x:c>
      <x:c r="I1368" s="59" t="n">
        <x:v>10</x:v>
      </x:c>
      <x:c r="J1368" s="60" t="n">
        <x:f>'参数'!$C$4</x:f>
        <x:v>120</x:v>
      </x:c>
      <x:c r="K1368" s="60" t="n">
        <x:f>'参数'!$D$4</x:f>
        <x:v>180</x:v>
      </x:c>
      <x:c r="L1368" s="60" t="n">
        <x:f>H1368+I1368+J1368</x:f>
        <x:v>726</x:v>
      </x:c>
      <x:c r="M1368" s="60" t="n">
        <x:f>L1368+K1368</x:f>
        <x:v>906</x:v>
      </x:c>
      <x:c r="N1368" s="60" t="n">
        <x:f>'参数'!$B$10</x:f>
        <x:v>1</x:v>
      </x:c>
      <x:c r="O1368" s="60" t="n">
        <x:f>N1368*'参数'!$B$11</x:f>
        <x:v>2</x:v>
      </x:c>
      <x:c r="P1368" s="60" t="n">
        <x:f>N1368*'参数'!$B$12</x:f>
        <x:v>1</x:v>
      </x:c>
      <x:c r="Q1368" t="str">
        <x:f>C1368&amp;"d"</x:f>
        <x:v>C48d</x:v>
      </x:c>
      <x:c r="R1368" t="str">
        <x:f>C1368&amp;"p"</x:f>
        <x:v>C48p</x:v>
      </x:c>
      <x:c r="S1368" t="str">
        <x:f>IF(AND(L1368&gt;=H1368+I1368+J1368,M1368&gt;L1368,F1368&lt;&gt;""),"PASS","FAIL")</x:f>
        <x:v>PASS</x:v>
      </x:c>
      <x:c r="T1368" t="n">
        <x:v>5</x:v>
      </x:c>
      <x:c r="U1368" t="str">
        <x:v>pickup_after_delivery_completion_plus_usage_lag</x:v>
      </x:c>
    </x:row>
    <x:row r="1369">
      <x:c r="A1369" t="str">
        <x:v>Set2_100-5-3b</x:v>
      </x:c>
      <x:c r="B1369" t="str">
        <x:v>short_same_day</x:v>
      </x:c>
      <x:c r="C1369" t="str">
        <x:v>C49</x:v>
      </x:c>
      <x:c r="D1369" s="59" t="n">
        <x:v>11</x:v>
      </x:c>
      <x:c r="E1369" s="59" t="n">
        <x:v>32</x:v>
      </x:c>
      <x:c r="F1369" s="59" t="str">
        <x:v>S4</x:v>
      </x:c>
      <x:c r="G1369" s="59" t="n">
        <x:v>234</x:v>
      </x:c>
      <x:c r="H1369" s="59" t="n">
        <x:v>272</x:v>
      </x:c>
      <x:c r="I1369" s="59" t="n">
        <x:v>10</x:v>
      </x:c>
      <x:c r="J1369" s="60" t="n">
        <x:f>'参数'!$C$4</x:f>
        <x:v>120</x:v>
      </x:c>
      <x:c r="K1369" s="60" t="n">
        <x:f>'参数'!$D$4</x:f>
        <x:v>180</x:v>
      </x:c>
      <x:c r="L1369" s="60" t="n">
        <x:f>H1369+I1369+J1369</x:f>
        <x:v>402</x:v>
      </x:c>
      <x:c r="M1369" s="60" t="n">
        <x:f>L1369+K1369</x:f>
        <x:v>582</x:v>
      </x:c>
      <x:c r="N1369" s="60" t="n">
        <x:f>'参数'!$B$10</x:f>
        <x:v>1</x:v>
      </x:c>
      <x:c r="O1369" s="60" t="n">
        <x:f>N1369*'参数'!$B$11</x:f>
        <x:v>2</x:v>
      </x:c>
      <x:c r="P1369" s="60" t="n">
        <x:f>N1369*'参数'!$B$12</x:f>
        <x:v>1</x:v>
      </x:c>
      <x:c r="Q1369" t="str">
        <x:f>C1369&amp;"d"</x:f>
        <x:v>C49d</x:v>
      </x:c>
      <x:c r="R1369" t="str">
        <x:f>C1369&amp;"p"</x:f>
        <x:v>C49p</x:v>
      </x:c>
      <x:c r="S1369" t="str">
        <x:f>IF(AND(L1369&gt;=H1369+I1369+J1369,M1369&gt;L1369,F1369&lt;&gt;""),"PASS","FAIL")</x:f>
        <x:v>PASS</x:v>
      </x:c>
      <x:c r="T1369" t="n">
        <x:v>6</x:v>
      </x:c>
      <x:c r="U1369" t="str">
        <x:v>pickup_after_delivery_completion_plus_usage_lag</x:v>
      </x:c>
    </x:row>
    <x:row r="1370">
      <x:c r="A1370" t="str">
        <x:v>Set2_100-5-3b</x:v>
      </x:c>
      <x:c r="B1370" t="str">
        <x:v>short_same_day</x:v>
      </x:c>
      <x:c r="C1370" t="str">
        <x:v>C50</x:v>
      </x:c>
      <x:c r="D1370" s="59" t="n">
        <x:v>25</x:v>
      </x:c>
      <x:c r="E1370" s="59" t="n">
        <x:v>40</x:v>
      </x:c>
      <x:c r="F1370" s="59" t="str">
        <x:v>S4</x:v>
      </x:c>
      <x:c r="G1370" s="59" t="n">
        <x:v>413</x:v>
      </x:c>
      <x:c r="H1370" s="59" t="n">
        <x:v>437</x:v>
      </x:c>
      <x:c r="I1370" s="59" t="n">
        <x:v>10</x:v>
      </x:c>
      <x:c r="J1370" s="60" t="n">
        <x:f>'参数'!$C$4</x:f>
        <x:v>120</x:v>
      </x:c>
      <x:c r="K1370" s="60" t="n">
        <x:f>'参数'!$D$4</x:f>
        <x:v>180</x:v>
      </x:c>
      <x:c r="L1370" s="60" t="n">
        <x:f>H1370+I1370+J1370</x:f>
        <x:v>567</x:v>
      </x:c>
      <x:c r="M1370" s="60" t="n">
        <x:f>L1370+K1370</x:f>
        <x:v>747</x:v>
      </x:c>
      <x:c r="N1370" s="60" t="n">
        <x:f>'参数'!$B$10</x:f>
        <x:v>1</x:v>
      </x:c>
      <x:c r="O1370" s="60" t="n">
        <x:f>N1370*'参数'!$B$11</x:f>
        <x:v>2</x:v>
      </x:c>
      <x:c r="P1370" s="60" t="n">
        <x:f>N1370*'参数'!$B$12</x:f>
        <x:v>1</x:v>
      </x:c>
      <x:c r="Q1370" t="str">
        <x:f>C1370&amp;"d"</x:f>
        <x:v>C50d</x:v>
      </x:c>
      <x:c r="R1370" t="str">
        <x:f>C1370&amp;"p"</x:f>
        <x:v>C50p</x:v>
      </x:c>
      <x:c r="S1370" t="str">
        <x:f>IF(AND(L1370&gt;=H1370+I1370+J1370,M1370&gt;L1370,F1370&lt;&gt;""),"PASS","FAIL")</x:f>
        <x:v>PASS</x:v>
      </x:c>
      <x:c r="T1370" t="n">
        <x:v>12</x:v>
      </x:c>
      <x:c r="U1370" t="str">
        <x:v>pickup_after_delivery_completion_plus_usage_lag</x:v>
      </x:c>
    </x:row>
    <x:row r="1371">
      <x:c r="A1371" t="str">
        <x:v>Set2_100-5-3b</x:v>
      </x:c>
      <x:c r="B1371" t="str">
        <x:v>short_same_day</x:v>
      </x:c>
      <x:c r="C1371" t="str">
        <x:v>C51</x:v>
      </x:c>
      <x:c r="D1371" s="59" t="n">
        <x:v>15</x:v>
      </x:c>
      <x:c r="E1371" s="59" t="n">
        <x:v>44</x:v>
      </x:c>
      <x:c r="F1371" s="59" t="str">
        <x:v>S4</x:v>
      </x:c>
      <x:c r="G1371" s="59" t="n">
        <x:v>576</x:v>
      </x:c>
      <x:c r="H1371" s="59" t="n">
        <x:v>612</x:v>
      </x:c>
      <x:c r="I1371" s="59" t="n">
        <x:v>10</x:v>
      </x:c>
      <x:c r="J1371" s="60" t="n">
        <x:f>'参数'!$C$4</x:f>
        <x:v>120</x:v>
      </x:c>
      <x:c r="K1371" s="60" t="n">
        <x:f>'参数'!$D$4</x:f>
        <x:v>180</x:v>
      </x:c>
      <x:c r="L1371" s="60" t="n">
        <x:f>H1371+I1371+J1371</x:f>
        <x:v>742</x:v>
      </x:c>
      <x:c r="M1371" s="60" t="n">
        <x:f>L1371+K1371</x:f>
        <x:v>922</x:v>
      </x:c>
      <x:c r="N1371" s="60" t="n">
        <x:f>'参数'!$B$10</x:f>
        <x:v>1</x:v>
      </x:c>
      <x:c r="O1371" s="60" t="n">
        <x:f>N1371*'参数'!$B$11</x:f>
        <x:v>2</x:v>
      </x:c>
      <x:c r="P1371" s="60" t="n">
        <x:f>N1371*'参数'!$B$12</x:f>
        <x:v>1</x:v>
      </x:c>
      <x:c r="Q1371" t="str">
        <x:f>C1371&amp;"d"</x:f>
        <x:v>C51d</x:v>
      </x:c>
      <x:c r="R1371" t="str">
        <x:f>C1371&amp;"p"</x:f>
        <x:v>C51p</x:v>
      </x:c>
      <x:c r="S1371" t="str">
        <x:f>IF(AND(L1371&gt;=H1371+I1371+J1371,M1371&gt;L1371,F1371&lt;&gt;""),"PASS","FAIL")</x:f>
        <x:v>PASS</x:v>
      </x:c>
      <x:c r="T1371" t="n">
        <x:v>3</x:v>
      </x:c>
      <x:c r="U1371" t="str">
        <x:v>pickup_after_delivery_completion_plus_usage_lag</x:v>
      </x:c>
    </x:row>
    <x:row r="1372">
      <x:c r="A1372" t="str">
        <x:v>Set2_100-5-3b</x:v>
      </x:c>
      <x:c r="B1372" t="str">
        <x:v>short_same_day</x:v>
      </x:c>
      <x:c r="C1372" t="str">
        <x:v>C52</x:v>
      </x:c>
      <x:c r="D1372" s="59" t="n">
        <x:v>4</x:v>
      </x:c>
      <x:c r="E1372" s="59" t="n">
        <x:v>45</x:v>
      </x:c>
      <x:c r="F1372" s="59" t="str">
        <x:v>S4</x:v>
      </x:c>
      <x:c r="G1372" s="59" t="n">
        <x:v>294</x:v>
      </x:c>
      <x:c r="H1372" s="59" t="n">
        <x:v>322</x:v>
      </x:c>
      <x:c r="I1372" s="59" t="n">
        <x:v>10</x:v>
      </x:c>
      <x:c r="J1372" s="60" t="n">
        <x:f>'参数'!$C$4</x:f>
        <x:v>120</x:v>
      </x:c>
      <x:c r="K1372" s="60" t="n">
        <x:f>'参数'!$D$4</x:f>
        <x:v>180</x:v>
      </x:c>
      <x:c r="L1372" s="60" t="n">
        <x:f>H1372+I1372+J1372</x:f>
        <x:v>452</x:v>
      </x:c>
      <x:c r="M1372" s="60" t="n">
        <x:f>L1372+K1372</x:f>
        <x:v>632</x:v>
      </x:c>
      <x:c r="N1372" s="60" t="n">
        <x:f>'参数'!$B$10</x:f>
        <x:v>1</x:v>
      </x:c>
      <x:c r="O1372" s="60" t="n">
        <x:f>N1372*'参数'!$B$11</x:f>
        <x:v>2</x:v>
      </x:c>
      <x:c r="P1372" s="60" t="n">
        <x:f>N1372*'参数'!$B$12</x:f>
        <x:v>1</x:v>
      </x:c>
      <x:c r="Q1372" t="str">
        <x:f>C1372&amp;"d"</x:f>
        <x:v>C52d</x:v>
      </x:c>
      <x:c r="R1372" t="str">
        <x:f>C1372&amp;"p"</x:f>
        <x:v>C52p</x:v>
      </x:c>
      <x:c r="S1372" t="str">
        <x:f>IF(AND(L1372&gt;=H1372+I1372+J1372,M1372&gt;L1372,F1372&lt;&gt;""),"PASS","FAIL")</x:f>
        <x:v>PASS</x:v>
      </x:c>
      <x:c r="T1372" t="n">
        <x:v>9</x:v>
      </x:c>
      <x:c r="U1372" t="str">
        <x:v>pickup_after_delivery_completion_plus_usage_lag</x:v>
      </x:c>
    </x:row>
    <x:row r="1373">
      <x:c r="A1373" t="str">
        <x:v>Set2_100-5-3b</x:v>
      </x:c>
      <x:c r="B1373" t="str">
        <x:v>short_same_day</x:v>
      </x:c>
      <x:c r="C1373" t="str">
        <x:v>C53</x:v>
      </x:c>
      <x:c r="D1373" s="59" t="n">
        <x:v>18</x:v>
      </x:c>
      <x:c r="E1373" s="59" t="n">
        <x:v>46</x:v>
      </x:c>
      <x:c r="F1373" s="59" t="str">
        <x:v>S4</x:v>
      </x:c>
      <x:c r="G1373" s="59" t="n">
        <x:v>301</x:v>
      </x:c>
      <x:c r="H1373" s="59" t="n">
        <x:v>327</x:v>
      </x:c>
      <x:c r="I1373" s="59" t="n">
        <x:v>10</x:v>
      </x:c>
      <x:c r="J1373" s="60" t="n">
        <x:f>'参数'!$C$4</x:f>
        <x:v>120</x:v>
      </x:c>
      <x:c r="K1373" s="60" t="n">
        <x:f>'参数'!$D$4</x:f>
        <x:v>180</x:v>
      </x:c>
      <x:c r="L1373" s="60" t="n">
        <x:f>H1373+I1373+J1373</x:f>
        <x:v>457</x:v>
      </x:c>
      <x:c r="M1373" s="60" t="n">
        <x:f>L1373+K1373</x:f>
        <x:v>637</x:v>
      </x:c>
      <x:c r="N1373" s="60" t="n">
        <x:f>'参数'!$B$10</x:f>
        <x:v>1</x:v>
      </x:c>
      <x:c r="O1373" s="60" t="n">
        <x:f>N1373*'参数'!$B$11</x:f>
        <x:v>2</x:v>
      </x:c>
      <x:c r="P1373" s="60" t="n">
        <x:f>N1373*'参数'!$B$12</x:f>
        <x:v>1</x:v>
      </x:c>
      <x:c r="Q1373" t="str">
        <x:f>C1373&amp;"d"</x:f>
        <x:v>C53d</x:v>
      </x:c>
      <x:c r="R1373" t="str">
        <x:f>C1373&amp;"p"</x:f>
        <x:v>C53p</x:v>
      </x:c>
      <x:c r="S1373" t="str">
        <x:f>IF(AND(L1373&gt;=H1373+I1373+J1373,M1373&gt;L1373,F1373&lt;&gt;""),"PASS","FAIL")</x:f>
        <x:v>PASS</x:v>
      </x:c>
      <x:c r="T1373" t="n">
        <x:v>4</x:v>
      </x:c>
      <x:c r="U1373" t="str">
        <x:v>pickup_after_delivery_completion_plus_usage_lag</x:v>
      </x:c>
    </x:row>
    <x:row r="1374">
      <x:c r="A1374" t="str">
        <x:v>Set2_100-5-3b</x:v>
      </x:c>
      <x:c r="B1374" t="str">
        <x:v>short_same_day</x:v>
      </x:c>
      <x:c r="C1374" t="str">
        <x:v>C54</x:v>
      </x:c>
      <x:c r="D1374" s="59" t="n">
        <x:v>10</x:v>
      </x:c>
      <x:c r="E1374" s="59" t="n">
        <x:v>48</x:v>
      </x:c>
      <x:c r="F1374" s="59" t="str">
        <x:v>S4</x:v>
      </x:c>
      <x:c r="G1374" s="59" t="n">
        <x:v>385</x:v>
      </x:c>
      <x:c r="H1374" s="59" t="n">
        <x:v>401</x:v>
      </x:c>
      <x:c r="I1374" s="59" t="n">
        <x:v>10</x:v>
      </x:c>
      <x:c r="J1374" s="60" t="n">
        <x:f>'参数'!$C$4</x:f>
        <x:v>120</x:v>
      </x:c>
      <x:c r="K1374" s="60" t="n">
        <x:f>'参数'!$D$4</x:f>
        <x:v>180</x:v>
      </x:c>
      <x:c r="L1374" s="60" t="n">
        <x:f>H1374+I1374+J1374</x:f>
        <x:v>531</x:v>
      </x:c>
      <x:c r="M1374" s="60" t="n">
        <x:f>L1374+K1374</x:f>
        <x:v>711</x:v>
      </x:c>
      <x:c r="N1374" s="60" t="n">
        <x:f>'参数'!$B$10</x:f>
        <x:v>1</x:v>
      </x:c>
      <x:c r="O1374" s="60" t="n">
        <x:f>N1374*'参数'!$B$11</x:f>
        <x:v>2</x:v>
      </x:c>
      <x:c r="P1374" s="60" t="n">
        <x:f>N1374*'参数'!$B$12</x:f>
        <x:v>1</x:v>
      </x:c>
      <x:c r="Q1374" t="str">
        <x:f>C1374&amp;"d"</x:f>
        <x:v>C54d</x:v>
      </x:c>
      <x:c r="R1374" t="str">
        <x:f>C1374&amp;"p"</x:f>
        <x:v>C54p</x:v>
      </x:c>
      <x:c r="S1374" t="str">
        <x:f>IF(AND(L1374&gt;=H1374+I1374+J1374,M1374&gt;L1374,F1374&lt;&gt;""),"PASS","FAIL")</x:f>
        <x:v>PASS</x:v>
      </x:c>
      <x:c r="T1374" t="n">
        <x:v>0</x:v>
      </x:c>
      <x:c r="U1374" t="str">
        <x:v>pickup_after_delivery_completion_plus_usage_lag</x:v>
      </x:c>
    </x:row>
    <x:row r="1375">
      <x:c r="A1375" t="str">
        <x:v>Set2_100-5-3b</x:v>
      </x:c>
      <x:c r="B1375" t="str">
        <x:v>short_same_day</x:v>
      </x:c>
      <x:c r="C1375" t="str">
        <x:v>C55</x:v>
      </x:c>
      <x:c r="D1375" s="59" t="n">
        <x:v>20</x:v>
      </x:c>
      <x:c r="E1375" s="59" t="n">
        <x:v>46</x:v>
      </x:c>
      <x:c r="F1375" s="59" t="str">
        <x:v>S4</x:v>
      </x:c>
      <x:c r="G1375" s="59" t="n">
        <x:v>172</x:v>
      </x:c>
      <x:c r="H1375" s="59" t="n">
        <x:v>190</x:v>
      </x:c>
      <x:c r="I1375" s="59" t="n">
        <x:v>10</x:v>
      </x:c>
      <x:c r="J1375" s="60" t="n">
        <x:f>'参数'!$C$4</x:f>
        <x:v>120</x:v>
      </x:c>
      <x:c r="K1375" s="60" t="n">
        <x:f>'参数'!$D$4</x:f>
        <x:v>180</x:v>
      </x:c>
      <x:c r="L1375" s="60" t="n">
        <x:f>H1375+I1375+J1375</x:f>
        <x:v>320</x:v>
      </x:c>
      <x:c r="M1375" s="60" t="n">
        <x:f>L1375+K1375</x:f>
        <x:v>500</x:v>
      </x:c>
      <x:c r="N1375" s="60" t="n">
        <x:f>'参数'!$B$10</x:f>
        <x:v>1</x:v>
      </x:c>
      <x:c r="O1375" s="60" t="n">
        <x:f>N1375*'参数'!$B$11</x:f>
        <x:v>2</x:v>
      </x:c>
      <x:c r="P1375" s="60" t="n">
        <x:f>N1375*'参数'!$B$12</x:f>
        <x:v>1</x:v>
      </x:c>
      <x:c r="Q1375" t="str">
        <x:f>C1375&amp;"d"</x:f>
        <x:v>C55d</x:v>
      </x:c>
      <x:c r="R1375" t="str">
        <x:f>C1375&amp;"p"</x:f>
        <x:v>C55p</x:v>
      </x:c>
      <x:c r="S1375" t="str">
        <x:f>IF(AND(L1375&gt;=H1375+I1375+J1375,M1375&gt;L1375,F1375&lt;&gt;""),"PASS","FAIL")</x:f>
        <x:v>PASS</x:v>
      </x:c>
      <x:c r="T1375" t="n">
        <x:v>17</x:v>
      </x:c>
      <x:c r="U1375" t="str">
        <x:v>pickup_after_delivery_completion_plus_usage_lag</x:v>
      </x:c>
    </x:row>
    <x:row r="1376">
      <x:c r="A1376" t="str">
        <x:v>Set2_100-5-3b</x:v>
      </x:c>
      <x:c r="B1376" t="str">
        <x:v>short_same_day</x:v>
      </x:c>
      <x:c r="C1376" t="str">
        <x:v>C56</x:v>
      </x:c>
      <x:c r="D1376" s="59" t="n">
        <x:v>23</x:v>
      </x:c>
      <x:c r="E1376" s="59" t="n">
        <x:v>49</x:v>
      </x:c>
      <x:c r="F1376" s="59" t="str">
        <x:v>S4</x:v>
      </x:c>
      <x:c r="G1376" s="59" t="n">
        <x:v>579</x:v>
      </x:c>
      <x:c r="H1376" s="59" t="n">
        <x:v>603</x:v>
      </x:c>
      <x:c r="I1376" s="59" t="n">
        <x:v>10</x:v>
      </x:c>
      <x:c r="J1376" s="60" t="n">
        <x:f>'参数'!$C$4</x:f>
        <x:v>120</x:v>
      </x:c>
      <x:c r="K1376" s="60" t="n">
        <x:f>'参数'!$D$4</x:f>
        <x:v>180</x:v>
      </x:c>
      <x:c r="L1376" s="60" t="n">
        <x:f>H1376+I1376+J1376</x:f>
        <x:v>733</x:v>
      </x:c>
      <x:c r="M1376" s="60" t="n">
        <x:f>L1376+K1376</x:f>
        <x:v>913</x:v>
      </x:c>
      <x:c r="N1376" s="60" t="n">
        <x:f>'参数'!$B$10</x:f>
        <x:v>1</x:v>
      </x:c>
      <x:c r="O1376" s="60" t="n">
        <x:f>N1376*'参数'!$B$11</x:f>
        <x:v>2</x:v>
      </x:c>
      <x:c r="P1376" s="60" t="n">
        <x:f>N1376*'参数'!$B$12</x:f>
        <x:v>1</x:v>
      </x:c>
      <x:c r="Q1376" t="str">
        <x:f>C1376&amp;"d"</x:f>
        <x:v>C56d</x:v>
      </x:c>
      <x:c r="R1376" t="str">
        <x:f>C1376&amp;"p"</x:f>
        <x:v>C56p</x:v>
      </x:c>
      <x:c r="S1376" t="str">
        <x:f>IF(AND(L1376&gt;=H1376+I1376+J1376,M1376&gt;L1376,F1376&lt;&gt;""),"PASS","FAIL")</x:f>
        <x:v>PASS</x:v>
      </x:c>
      <x:c r="T1376" t="n">
        <x:v>3</x:v>
      </x:c>
      <x:c r="U1376" t="str">
        <x:v>pickup_after_delivery_completion_plus_usage_lag</x:v>
      </x:c>
    </x:row>
    <x:row r="1377">
      <x:c r="A1377" t="str">
        <x:v>Set2_100-5-3b</x:v>
      </x:c>
      <x:c r="B1377" t="str">
        <x:v>short_same_day</x:v>
      </x:c>
      <x:c r="C1377" t="str">
        <x:v>C57</x:v>
      </x:c>
      <x:c r="D1377" s="59" t="n">
        <x:v>9</x:v>
      </x:c>
      <x:c r="E1377" s="59" t="n">
        <x:v>32</x:v>
      </x:c>
      <x:c r="F1377" s="59" t="str">
        <x:v>S2</x:v>
      </x:c>
      <x:c r="G1377" s="59" t="n">
        <x:v>335</x:v>
      </x:c>
      <x:c r="H1377" s="59" t="n">
        <x:v>371</x:v>
      </x:c>
      <x:c r="I1377" s="59" t="n">
        <x:v>10</x:v>
      </x:c>
      <x:c r="J1377" s="60" t="n">
        <x:f>'参数'!$C$4</x:f>
        <x:v>120</x:v>
      </x:c>
      <x:c r="K1377" s="60" t="n">
        <x:f>'参数'!$D$4</x:f>
        <x:v>180</x:v>
      </x:c>
      <x:c r="L1377" s="60" t="n">
        <x:f>H1377+I1377+J1377</x:f>
        <x:v>501</x:v>
      </x:c>
      <x:c r="M1377" s="60" t="n">
        <x:f>L1377+K1377</x:f>
        <x:v>681</x:v>
      </x:c>
      <x:c r="N1377" s="60" t="n">
        <x:f>'参数'!$B$10</x:f>
        <x:v>1</x:v>
      </x:c>
      <x:c r="O1377" s="60" t="n">
        <x:f>N1377*'参数'!$B$11</x:f>
        <x:v>2</x:v>
      </x:c>
      <x:c r="P1377" s="60" t="n">
        <x:f>N1377*'参数'!$B$12</x:f>
        <x:v>1</x:v>
      </x:c>
      <x:c r="Q1377" t="str">
        <x:f>C1377&amp;"d"</x:f>
        <x:v>C57d</x:v>
      </x:c>
      <x:c r="R1377" t="str">
        <x:f>C1377&amp;"p"</x:f>
        <x:v>C57p</x:v>
      </x:c>
      <x:c r="S1377" t="str">
        <x:f>IF(AND(L1377&gt;=H1377+I1377+J1377,M1377&gt;L1377,F1377&lt;&gt;""),"PASS","FAIL")</x:f>
        <x:v>PASS</x:v>
      </x:c>
      <x:c r="T1377" t="n">
        <x:v>6</x:v>
      </x:c>
      <x:c r="U1377" t="str">
        <x:v>pickup_after_delivery_completion_plus_usage_lag</x:v>
      </x:c>
    </x:row>
    <x:row r="1378">
      <x:c r="A1378" t="str">
        <x:v>Set2_100-5-3b</x:v>
      </x:c>
      <x:c r="B1378" t="str">
        <x:v>short_same_day</x:v>
      </x:c>
      <x:c r="C1378" t="str">
        <x:v>C58</x:v>
      </x:c>
      <x:c r="D1378" s="59" t="n">
        <x:v>8</x:v>
      </x:c>
      <x:c r="E1378" s="59" t="n">
        <x:v>36</x:v>
      </x:c>
      <x:c r="F1378" s="59" t="str">
        <x:v>S4</x:v>
      </x:c>
      <x:c r="G1378" s="59" t="n">
        <x:v>412</x:v>
      </x:c>
      <x:c r="H1378" s="59" t="n">
        <x:v>426</x:v>
      </x:c>
      <x:c r="I1378" s="59" t="n">
        <x:v>10</x:v>
      </x:c>
      <x:c r="J1378" s="60" t="n">
        <x:f>'参数'!$C$4</x:f>
        <x:v>120</x:v>
      </x:c>
      <x:c r="K1378" s="60" t="n">
        <x:f>'参数'!$D$4</x:f>
        <x:v>180</x:v>
      </x:c>
      <x:c r="L1378" s="60" t="n">
        <x:f>H1378+I1378+J1378</x:f>
        <x:v>556</x:v>
      </x:c>
      <x:c r="M1378" s="60" t="n">
        <x:f>L1378+K1378</x:f>
        <x:v>736</x:v>
      </x:c>
      <x:c r="N1378" s="60" t="n">
        <x:f>'参数'!$B$10</x:f>
        <x:v>1</x:v>
      </x:c>
      <x:c r="O1378" s="60" t="n">
        <x:f>N1378*'参数'!$B$11</x:f>
        <x:v>2</x:v>
      </x:c>
      <x:c r="P1378" s="60" t="n">
        <x:f>N1378*'参数'!$B$12</x:f>
        <x:v>1</x:v>
      </x:c>
      <x:c r="Q1378" t="str">
        <x:f>C1378&amp;"d"</x:f>
        <x:v>C58d</x:v>
      </x:c>
      <x:c r="R1378" t="str">
        <x:f>C1378&amp;"p"</x:f>
        <x:v>C58p</x:v>
      </x:c>
      <x:c r="S1378" t="str">
        <x:f>IF(AND(L1378&gt;=H1378+I1378+J1378,M1378&gt;L1378,F1378&lt;&gt;""),"PASS","FAIL")</x:f>
        <x:v>PASS</x:v>
      </x:c>
      <x:c r="T1378" t="n">
        <x:v>18</x:v>
      </x:c>
      <x:c r="U1378" t="str">
        <x:v>pickup_after_delivery_completion_plus_usage_lag</x:v>
      </x:c>
    </x:row>
    <x:row r="1379">
      <x:c r="A1379" t="str">
        <x:v>Set2_100-5-3b</x:v>
      </x:c>
      <x:c r="B1379" t="str">
        <x:v>short_same_day</x:v>
      </x:c>
      <x:c r="C1379" t="str">
        <x:v>C59</x:v>
      </x:c>
      <x:c r="D1379" s="59" t="n">
        <x:v>17</x:v>
      </x:c>
      <x:c r="E1379" s="59" t="n">
        <x:v>47</x:v>
      </x:c>
      <x:c r="F1379" s="59" t="str">
        <x:v>S4</x:v>
      </x:c>
      <x:c r="G1379" s="59" t="n">
        <x:v>590</x:v>
      </x:c>
      <x:c r="H1379" s="59" t="n">
        <x:v>606</x:v>
      </x:c>
      <x:c r="I1379" s="59" t="n">
        <x:v>10</x:v>
      </x:c>
      <x:c r="J1379" s="60" t="n">
        <x:f>'参数'!$C$4</x:f>
        <x:v>120</x:v>
      </x:c>
      <x:c r="K1379" s="60" t="n">
        <x:f>'参数'!$D$4</x:f>
        <x:v>180</x:v>
      </x:c>
      <x:c r="L1379" s="60" t="n">
        <x:f>H1379+I1379+J1379</x:f>
        <x:v>736</x:v>
      </x:c>
      <x:c r="M1379" s="60" t="n">
        <x:f>L1379+K1379</x:f>
        <x:v>916</x:v>
      </x:c>
      <x:c r="N1379" s="60" t="n">
        <x:f>'参数'!$B$10</x:f>
        <x:v>1</x:v>
      </x:c>
      <x:c r="O1379" s="60" t="n">
        <x:f>N1379*'参数'!$B$11</x:f>
        <x:v>2</x:v>
      </x:c>
      <x:c r="P1379" s="60" t="n">
        <x:f>N1379*'参数'!$B$12</x:f>
        <x:v>1</x:v>
      </x:c>
      <x:c r="Q1379" t="str">
        <x:f>C1379&amp;"d"</x:f>
        <x:v>C59d</x:v>
      </x:c>
      <x:c r="R1379" t="str">
        <x:f>C1379&amp;"p"</x:f>
        <x:v>C59p</x:v>
      </x:c>
      <x:c r="S1379" t="str">
        <x:f>IF(AND(L1379&gt;=H1379+I1379+J1379,M1379&gt;L1379,F1379&lt;&gt;""),"PASS","FAIL")</x:f>
        <x:v>PASS</x:v>
      </x:c>
      <x:c r="T1379" t="n">
        <x:v>6</x:v>
      </x:c>
      <x:c r="U1379" t="str">
        <x:v>pickup_after_delivery_completion_plus_usage_lag</x:v>
      </x:c>
    </x:row>
    <x:row r="1380">
      <x:c r="A1380" t="str">
        <x:v>Set2_100-5-3b</x:v>
      </x:c>
      <x:c r="B1380" t="str">
        <x:v>short_same_day</x:v>
      </x:c>
      <x:c r="C1380" t="str">
        <x:v>C60</x:v>
      </x:c>
      <x:c r="D1380" s="59" t="n">
        <x:v>36</x:v>
      </x:c>
      <x:c r="E1380" s="59" t="n">
        <x:v>33</x:v>
      </x:c>
      <x:c r="F1380" s="59" t="str">
        <x:v>S1</x:v>
      </x:c>
      <x:c r="G1380" s="59" t="n">
        <x:v>125</x:v>
      </x:c>
      <x:c r="H1380" s="59" t="n">
        <x:v>159</x:v>
      </x:c>
      <x:c r="I1380" s="59" t="n">
        <x:v>10</x:v>
      </x:c>
      <x:c r="J1380" s="60" t="n">
        <x:f>'参数'!$C$4</x:f>
        <x:v>120</x:v>
      </x:c>
      <x:c r="K1380" s="60" t="n">
        <x:f>'参数'!$D$4</x:f>
        <x:v>180</x:v>
      </x:c>
      <x:c r="L1380" s="60" t="n">
        <x:f>H1380+I1380+J1380</x:f>
        <x:v>289</x:v>
      </x:c>
      <x:c r="M1380" s="60" t="n">
        <x:f>L1380+K1380</x:f>
        <x:v>469</x:v>
      </x:c>
      <x:c r="N1380" s="60" t="n">
        <x:f>'参数'!$B$10</x:f>
        <x:v>1</x:v>
      </x:c>
      <x:c r="O1380" s="60" t="n">
        <x:f>N1380*'参数'!$B$11</x:f>
        <x:v>2</x:v>
      </x:c>
      <x:c r="P1380" s="60" t="n">
        <x:f>N1380*'参数'!$B$12</x:f>
        <x:v>1</x:v>
      </x:c>
      <x:c r="Q1380" t="str">
        <x:f>C1380&amp;"d"</x:f>
        <x:v>C60d</x:v>
      </x:c>
      <x:c r="R1380" t="str">
        <x:f>C1380&amp;"p"</x:f>
        <x:v>C60p</x:v>
      </x:c>
      <x:c r="S1380" t="str">
        <x:f>IF(AND(L1380&gt;=H1380+I1380+J1380,M1380&gt;L1380,F1380&lt;&gt;""),"PASS","FAIL")</x:f>
        <x:v>PASS</x:v>
      </x:c>
      <x:c r="T1380" t="n">
        <x:v>8</x:v>
      </x:c>
      <x:c r="U1380" t="str">
        <x:v>pickup_after_delivery_completion_plus_usage_lag</x:v>
      </x:c>
    </x:row>
    <x:row r="1381">
      <x:c r="A1381" t="str">
        <x:v>Set2_100-5-3b</x:v>
      </x:c>
      <x:c r="B1381" t="str">
        <x:v>short_same_day</x:v>
      </x:c>
      <x:c r="C1381" t="str">
        <x:v>C61</x:v>
      </x:c>
      <x:c r="D1381" s="59" t="n">
        <x:v>36</x:v>
      </x:c>
      <x:c r="E1381" s="59" t="n">
        <x:v>12</x:v>
      </x:c>
      <x:c r="F1381" s="59" t="str">
        <x:v>S1</x:v>
      </x:c>
      <x:c r="G1381" s="59" t="n">
        <x:v>420</x:v>
      </x:c>
      <x:c r="H1381" s="59" t="n">
        <x:v>458</x:v>
      </x:c>
      <x:c r="I1381" s="59" t="n">
        <x:v>10</x:v>
      </x:c>
      <x:c r="J1381" s="60" t="n">
        <x:f>'参数'!$C$4</x:f>
        <x:v>120</x:v>
      </x:c>
      <x:c r="K1381" s="60" t="n">
        <x:f>'参数'!$D$4</x:f>
        <x:v>180</x:v>
      </x:c>
      <x:c r="L1381" s="60" t="n">
        <x:f>H1381+I1381+J1381</x:f>
        <x:v>588</x:v>
      </x:c>
      <x:c r="M1381" s="60" t="n">
        <x:f>L1381+K1381</x:f>
        <x:v>768</x:v>
      </x:c>
      <x:c r="N1381" s="60" t="n">
        <x:f>'参数'!$B$10</x:f>
        <x:v>1</x:v>
      </x:c>
      <x:c r="O1381" s="60" t="n">
        <x:f>N1381*'参数'!$B$11</x:f>
        <x:v>2</x:v>
      </x:c>
      <x:c r="P1381" s="60" t="n">
        <x:f>N1381*'参数'!$B$12</x:f>
        <x:v>1</x:v>
      </x:c>
      <x:c r="Q1381" t="str">
        <x:f>C1381&amp;"d"</x:f>
        <x:v>C61d</x:v>
      </x:c>
      <x:c r="R1381" t="str">
        <x:f>C1381&amp;"p"</x:f>
        <x:v>C61p</x:v>
      </x:c>
      <x:c r="S1381" t="str">
        <x:f>IF(AND(L1381&gt;=H1381+I1381+J1381,M1381&gt;L1381,F1381&lt;&gt;""),"PASS","FAIL")</x:f>
        <x:v>PASS</x:v>
      </x:c>
      <x:c r="T1381" t="n">
        <x:v>3</x:v>
      </x:c>
      <x:c r="U1381" t="str">
        <x:v>pickup_after_delivery_completion_plus_usage_lag</x:v>
      </x:c>
    </x:row>
    <x:row r="1382">
      <x:c r="A1382" t="str">
        <x:v>Set2_100-5-3b</x:v>
      </x:c>
      <x:c r="B1382" t="str">
        <x:v>short_same_day</x:v>
      </x:c>
      <x:c r="C1382" t="str">
        <x:v>C62</x:v>
      </x:c>
      <x:c r="D1382" s="59" t="n">
        <x:v>34</x:v>
      </x:c>
      <x:c r="E1382" s="59" t="n">
        <x:v>13</x:v>
      </x:c>
      <x:c r="F1382" s="59" t="str">
        <x:v>S1</x:v>
      </x:c>
      <x:c r="G1382" s="59" t="n">
        <x:v>409</x:v>
      </x:c>
      <x:c r="H1382" s="59" t="n">
        <x:v>425</x:v>
      </x:c>
      <x:c r="I1382" s="59" t="n">
        <x:v>10</x:v>
      </x:c>
      <x:c r="J1382" s="60" t="n">
        <x:f>'参数'!$C$4</x:f>
        <x:v>120</x:v>
      </x:c>
      <x:c r="K1382" s="60" t="n">
        <x:f>'参数'!$D$4</x:f>
        <x:v>180</x:v>
      </x:c>
      <x:c r="L1382" s="60" t="n">
        <x:f>H1382+I1382+J1382</x:f>
        <x:v>555</x:v>
      </x:c>
      <x:c r="M1382" s="60" t="n">
        <x:f>L1382+K1382</x:f>
        <x:v>735</x:v>
      </x:c>
      <x:c r="N1382" s="60" t="n">
        <x:f>'参数'!$B$10</x:f>
        <x:v>1</x:v>
      </x:c>
      <x:c r="O1382" s="60" t="n">
        <x:f>N1382*'参数'!$B$11</x:f>
        <x:v>2</x:v>
      </x:c>
      <x:c r="P1382" s="60" t="n">
        <x:f>N1382*'参数'!$B$12</x:f>
        <x:v>1</x:v>
      </x:c>
      <x:c r="Q1382" t="str">
        <x:f>C1382&amp;"d"</x:f>
        <x:v>C62d</x:v>
      </x:c>
      <x:c r="R1382" t="str">
        <x:f>C1382&amp;"p"</x:f>
        <x:v>C62p</x:v>
      </x:c>
      <x:c r="S1382" t="str">
        <x:f>IF(AND(L1382&gt;=H1382+I1382+J1382,M1382&gt;L1382,F1382&lt;&gt;""),"PASS","FAIL")</x:f>
        <x:v>PASS</x:v>
      </x:c>
      <x:c r="T1382" t="n">
        <x:v>8</x:v>
      </x:c>
      <x:c r="U1382" t="str">
        <x:v>pickup_after_delivery_completion_plus_usage_lag</x:v>
      </x:c>
    </x:row>
    <x:row r="1383">
      <x:c r="A1383" t="str">
        <x:v>Set2_100-5-3b</x:v>
      </x:c>
      <x:c r="B1383" t="str">
        <x:v>short_same_day</x:v>
      </x:c>
      <x:c r="C1383" t="str">
        <x:v>C63</x:v>
      </x:c>
      <x:c r="D1383" s="59" t="n">
        <x:v>31</x:v>
      </x:c>
      <x:c r="E1383" s="59" t="n">
        <x:v>31</x:v>
      </x:c>
      <x:c r="F1383" s="59" t="str">
        <x:v>S1</x:v>
      </x:c>
      <x:c r="G1383" s="59" t="n">
        <x:v>327</x:v>
      </x:c>
      <x:c r="H1383" s="59" t="n">
        <x:v>347</x:v>
      </x:c>
      <x:c r="I1383" s="59" t="n">
        <x:v>10</x:v>
      </x:c>
      <x:c r="J1383" s="60" t="n">
        <x:f>'参数'!$C$4</x:f>
        <x:v>120</x:v>
      </x:c>
      <x:c r="K1383" s="60" t="n">
        <x:f>'参数'!$D$4</x:f>
        <x:v>180</x:v>
      </x:c>
      <x:c r="L1383" s="60" t="n">
        <x:f>H1383+I1383+J1383</x:f>
        <x:v>477</x:v>
      </x:c>
      <x:c r="M1383" s="60" t="n">
        <x:f>L1383+K1383</x:f>
        <x:v>657</x:v>
      </x:c>
      <x:c r="N1383" s="60" t="n">
        <x:f>'参数'!$B$10</x:f>
        <x:v>1</x:v>
      </x:c>
      <x:c r="O1383" s="60" t="n">
        <x:f>N1383*'参数'!$B$11</x:f>
        <x:v>2</x:v>
      </x:c>
      <x:c r="P1383" s="60" t="n">
        <x:f>N1383*'参数'!$B$12</x:f>
        <x:v>1</x:v>
      </x:c>
      <x:c r="Q1383" t="str">
        <x:f>C1383&amp;"d"</x:f>
        <x:v>C63d</x:v>
      </x:c>
      <x:c r="R1383" t="str">
        <x:f>C1383&amp;"p"</x:f>
        <x:v>C63p</x:v>
      </x:c>
      <x:c r="S1383" t="str">
        <x:f>IF(AND(L1383&gt;=H1383+I1383+J1383,M1383&gt;L1383,F1383&lt;&gt;""),"PASS","FAIL")</x:f>
        <x:v>PASS</x:v>
      </x:c>
      <x:c r="T1383" t="n">
        <x:v>8</x:v>
      </x:c>
      <x:c r="U1383" t="str">
        <x:v>pickup_after_delivery_completion_plus_usage_lag</x:v>
      </x:c>
    </x:row>
    <x:row r="1384">
      <x:c r="A1384" t="str">
        <x:v>Set2_100-5-3b</x:v>
      </x:c>
      <x:c r="B1384" t="str">
        <x:v>short_same_day</x:v>
      </x:c>
      <x:c r="C1384" t="str">
        <x:v>C64</x:v>
      </x:c>
      <x:c r="D1384" s="59" t="n">
        <x:v>35</x:v>
      </x:c>
      <x:c r="E1384" s="59" t="n">
        <x:v>11</x:v>
      </x:c>
      <x:c r="F1384" s="59" t="str">
        <x:v>S1</x:v>
      </x:c>
      <x:c r="G1384" s="59" t="n">
        <x:v>374</x:v>
      </x:c>
      <x:c r="H1384" s="59" t="n">
        <x:v>390</x:v>
      </x:c>
      <x:c r="I1384" s="59" t="n">
        <x:v>10</x:v>
      </x:c>
      <x:c r="J1384" s="60" t="n">
        <x:f>'参数'!$C$4</x:f>
        <x:v>120</x:v>
      </x:c>
      <x:c r="K1384" s="60" t="n">
        <x:f>'参数'!$D$4</x:f>
        <x:v>180</x:v>
      </x:c>
      <x:c r="L1384" s="60" t="n">
        <x:f>H1384+I1384+J1384</x:f>
        <x:v>520</x:v>
      </x:c>
      <x:c r="M1384" s="60" t="n">
        <x:f>L1384+K1384</x:f>
        <x:v>700</x:v>
      </x:c>
      <x:c r="N1384" s="60" t="n">
        <x:f>'参数'!$B$10</x:f>
        <x:v>1</x:v>
      </x:c>
      <x:c r="O1384" s="60" t="n">
        <x:f>N1384*'参数'!$B$11</x:f>
        <x:v>2</x:v>
      </x:c>
      <x:c r="P1384" s="60" t="n">
        <x:f>N1384*'参数'!$B$12</x:f>
        <x:v>1</x:v>
      </x:c>
      <x:c r="Q1384" t="str">
        <x:f>C1384&amp;"d"</x:f>
        <x:v>C64d</x:v>
      </x:c>
      <x:c r="R1384" t="str">
        <x:f>C1384&amp;"p"</x:f>
        <x:v>C64p</x:v>
      </x:c>
      <x:c r="S1384" t="str">
        <x:f>IF(AND(L1384&gt;=H1384+I1384+J1384,M1384&gt;L1384,F1384&lt;&gt;""),"PASS","FAIL")</x:f>
        <x:v>PASS</x:v>
      </x:c>
      <x:c r="T1384" t="n">
        <x:v>8</x:v>
      </x:c>
      <x:c r="U1384" t="str">
        <x:v>pickup_after_delivery_completion_plus_usage_lag</x:v>
      </x:c>
    </x:row>
    <x:row r="1385">
      <x:c r="A1385" t="str">
        <x:v>Set2_100-5-3b</x:v>
      </x:c>
      <x:c r="B1385" t="str">
        <x:v>short_same_day</x:v>
      </x:c>
      <x:c r="C1385" t="str">
        <x:v>C65</x:v>
      </x:c>
      <x:c r="D1385" s="59" t="n">
        <x:v>49</x:v>
      </x:c>
      <x:c r="E1385" s="59" t="n">
        <x:v>25</x:v>
      </x:c>
      <x:c r="F1385" s="59" t="str">
        <x:v>S1</x:v>
      </x:c>
      <x:c r="G1385" s="59" t="n">
        <x:v>530</x:v>
      </x:c>
      <x:c r="H1385" s="59" t="n">
        <x:v>568</x:v>
      </x:c>
      <x:c r="I1385" s="59" t="n">
        <x:v>10</x:v>
      </x:c>
      <x:c r="J1385" s="60" t="n">
        <x:f>'参数'!$C$4</x:f>
        <x:v>120</x:v>
      </x:c>
      <x:c r="K1385" s="60" t="n">
        <x:f>'参数'!$D$4</x:f>
        <x:v>180</x:v>
      </x:c>
      <x:c r="L1385" s="60" t="n">
        <x:f>H1385+I1385+J1385</x:f>
        <x:v>698</x:v>
      </x:c>
      <x:c r="M1385" s="60" t="n">
        <x:f>L1385+K1385</x:f>
        <x:v>878</x:v>
      </x:c>
      <x:c r="N1385" s="60" t="n">
        <x:f>'参数'!$B$10</x:f>
        <x:v>1</x:v>
      </x:c>
      <x:c r="O1385" s="60" t="n">
        <x:f>N1385*'参数'!$B$11</x:f>
        <x:v>2</x:v>
      </x:c>
      <x:c r="P1385" s="60" t="n">
        <x:f>N1385*'参数'!$B$12</x:f>
        <x:v>1</x:v>
      </x:c>
      <x:c r="Q1385" t="str">
        <x:f>C1385&amp;"d"</x:f>
        <x:v>C65d</x:v>
      </x:c>
      <x:c r="R1385" t="str">
        <x:f>C1385&amp;"p"</x:f>
        <x:v>C65p</x:v>
      </x:c>
      <x:c r="S1385" t="str">
        <x:f>IF(AND(L1385&gt;=H1385+I1385+J1385,M1385&gt;L1385,F1385&lt;&gt;""),"PASS","FAIL")</x:f>
        <x:v>PASS</x:v>
      </x:c>
      <x:c r="T1385" t="n">
        <x:v>10</x:v>
      </x:c>
      <x:c r="U1385" t="str">
        <x:v>pickup_after_delivery_completion_plus_usage_lag</x:v>
      </x:c>
    </x:row>
    <x:row r="1386">
      <x:c r="A1386" t="str">
        <x:v>Set2_100-5-3b</x:v>
      </x:c>
      <x:c r="B1386" t="str">
        <x:v>short_same_day</x:v>
      </x:c>
      <x:c r="C1386" t="str">
        <x:v>C66</x:v>
      </x:c>
      <x:c r="D1386" s="59" t="n">
        <x:v>49</x:v>
      </x:c>
      <x:c r="E1386" s="59" t="n">
        <x:v>29</x:v>
      </x:c>
      <x:c r="F1386" s="59" t="str">
        <x:v>S1</x:v>
      </x:c>
      <x:c r="G1386" s="59" t="n">
        <x:v>214</x:v>
      </x:c>
      <x:c r="H1386" s="59" t="n">
        <x:v>242</x:v>
      </x:c>
      <x:c r="I1386" s="59" t="n">
        <x:v>10</x:v>
      </x:c>
      <x:c r="J1386" s="60" t="n">
        <x:f>'参数'!$C$4</x:f>
        <x:v>120</x:v>
      </x:c>
      <x:c r="K1386" s="60" t="n">
        <x:f>'参数'!$D$4</x:f>
        <x:v>180</x:v>
      </x:c>
      <x:c r="L1386" s="60" t="n">
        <x:f>H1386+I1386+J1386</x:f>
        <x:v>372</x:v>
      </x:c>
      <x:c r="M1386" s="60" t="n">
        <x:f>L1386+K1386</x:f>
        <x:v>552</x:v>
      </x:c>
      <x:c r="N1386" s="60" t="n">
        <x:f>'参数'!$B$10</x:f>
        <x:v>1</x:v>
      </x:c>
      <x:c r="O1386" s="60" t="n">
        <x:f>N1386*'参数'!$B$11</x:f>
        <x:v>2</x:v>
      </x:c>
      <x:c r="P1386" s="60" t="n">
        <x:f>N1386*'参数'!$B$12</x:f>
        <x:v>1</x:v>
      </x:c>
      <x:c r="Q1386" t="str">
        <x:f>C1386&amp;"d"</x:f>
        <x:v>C66d</x:v>
      </x:c>
      <x:c r="R1386" t="str">
        <x:f>C1386&amp;"p"</x:f>
        <x:v>C66p</x:v>
      </x:c>
      <x:c r="S1386" t="str">
        <x:f>IF(AND(L1386&gt;=H1386+I1386+J1386,M1386&gt;L1386,F1386&lt;&gt;""),"PASS","FAIL")</x:f>
        <x:v>PASS</x:v>
      </x:c>
      <x:c r="T1386" t="n">
        <x:v>7</x:v>
      </x:c>
      <x:c r="U1386" t="str">
        <x:v>pickup_after_delivery_completion_plus_usage_lag</x:v>
      </x:c>
    </x:row>
    <x:row r="1387">
      <x:c r="A1387" t="str">
        <x:v>Set2_100-5-3b</x:v>
      </x:c>
      <x:c r="B1387" t="str">
        <x:v>short_same_day</x:v>
      </x:c>
      <x:c r="C1387" t="str">
        <x:v>C67</x:v>
      </x:c>
      <x:c r="D1387" s="59" t="n">
        <x:v>38</x:v>
      </x:c>
      <x:c r="E1387" s="59" t="n">
        <x:v>36</x:v>
      </x:c>
      <x:c r="F1387" s="59" t="str">
        <x:v>S1</x:v>
      </x:c>
      <x:c r="G1387" s="59" t="n">
        <x:v>581</x:v>
      </x:c>
      <x:c r="H1387" s="59" t="n">
        <x:v>619</x:v>
      </x:c>
      <x:c r="I1387" s="59" t="n">
        <x:v>10</x:v>
      </x:c>
      <x:c r="J1387" s="60" t="n">
        <x:f>'参数'!$C$4</x:f>
        <x:v>120</x:v>
      </x:c>
      <x:c r="K1387" s="60" t="n">
        <x:f>'参数'!$D$4</x:f>
        <x:v>180</x:v>
      </x:c>
      <x:c r="L1387" s="60" t="n">
        <x:f>H1387+I1387+J1387</x:f>
        <x:v>749</x:v>
      </x:c>
      <x:c r="M1387" s="60" t="n">
        <x:f>L1387+K1387</x:f>
        <x:v>929</x:v>
      </x:c>
      <x:c r="N1387" s="60" t="n">
        <x:f>'参数'!$B$10</x:f>
        <x:v>1</x:v>
      </x:c>
      <x:c r="O1387" s="60" t="n">
        <x:f>N1387*'参数'!$B$11</x:f>
        <x:v>2</x:v>
      </x:c>
      <x:c r="P1387" s="60" t="n">
        <x:f>N1387*'参数'!$B$12</x:f>
        <x:v>1</x:v>
      </x:c>
      <x:c r="Q1387" t="str">
        <x:f>C1387&amp;"d"</x:f>
        <x:v>C67d</x:v>
      </x:c>
      <x:c r="R1387" t="str">
        <x:f>C1387&amp;"p"</x:f>
        <x:v>C67p</x:v>
      </x:c>
      <x:c r="S1387" t="str">
        <x:f>IF(AND(L1387&gt;=H1387+I1387+J1387,M1387&gt;L1387,F1387&lt;&gt;""),"PASS","FAIL")</x:f>
        <x:v>PASS</x:v>
      </x:c>
      <x:c r="T1387" t="n">
        <x:v>1</x:v>
      </x:c>
      <x:c r="U1387" t="str">
        <x:v>pickup_after_delivery_completion_plus_usage_lag</x:v>
      </x:c>
    </x:row>
    <x:row r="1388">
      <x:c r="A1388" t="str">
        <x:v>Set2_100-5-3b</x:v>
      </x:c>
      <x:c r="B1388" t="str">
        <x:v>short_same_day</x:v>
      </x:c>
      <x:c r="C1388" t="str">
        <x:v>C68</x:v>
      </x:c>
      <x:c r="D1388" s="59" t="n">
        <x:v>34</x:v>
      </x:c>
      <x:c r="E1388" s="59" t="n">
        <x:v>14</x:v>
      </x:c>
      <x:c r="F1388" s="59" t="str">
        <x:v>S1</x:v>
      </x:c>
      <x:c r="G1388" s="59" t="n">
        <x:v>73</x:v>
      </x:c>
      <x:c r="H1388" s="59" t="n">
        <x:v>97</x:v>
      </x:c>
      <x:c r="I1388" s="59" t="n">
        <x:v>10</x:v>
      </x:c>
      <x:c r="J1388" s="60" t="n">
        <x:f>'参数'!$C$4</x:f>
        <x:v>120</x:v>
      </x:c>
      <x:c r="K1388" s="60" t="n">
        <x:f>'参数'!$D$4</x:f>
        <x:v>180</x:v>
      </x:c>
      <x:c r="L1388" s="60" t="n">
        <x:f>H1388+I1388+J1388</x:f>
        <x:v>227</x:v>
      </x:c>
      <x:c r="M1388" s="60" t="n">
        <x:f>L1388+K1388</x:f>
        <x:v>407</x:v>
      </x:c>
      <x:c r="N1388" s="60" t="n">
        <x:f>'参数'!$B$10</x:f>
        <x:v>1</x:v>
      </x:c>
      <x:c r="O1388" s="60" t="n">
        <x:f>N1388*'参数'!$B$11</x:f>
        <x:v>2</x:v>
      </x:c>
      <x:c r="P1388" s="60" t="n">
        <x:f>N1388*'参数'!$B$12</x:f>
        <x:v>1</x:v>
      </x:c>
      <x:c r="Q1388" t="str">
        <x:f>C1388&amp;"d"</x:f>
        <x:v>C68d</x:v>
      </x:c>
      <x:c r="R1388" t="str">
        <x:f>C1388&amp;"p"</x:f>
        <x:v>C68p</x:v>
      </x:c>
      <x:c r="S1388" t="str">
        <x:f>IF(AND(L1388&gt;=H1388+I1388+J1388,M1388&gt;L1388,F1388&lt;&gt;""),"PASS","FAIL")</x:f>
        <x:v>PASS</x:v>
      </x:c>
      <x:c r="T1388" t="n">
        <x:v>7</x:v>
      </x:c>
      <x:c r="U1388" t="str">
        <x:v>pickup_after_delivery_completion_plus_usage_lag</x:v>
      </x:c>
    </x:row>
    <x:row r="1389">
      <x:c r="A1389" t="str">
        <x:v>Set2_100-5-3b</x:v>
      </x:c>
      <x:c r="B1389" t="str">
        <x:v>short_same_day</x:v>
      </x:c>
      <x:c r="C1389" t="str">
        <x:v>C69</x:v>
      </x:c>
      <x:c r="D1389" s="59" t="n">
        <x:v>34</x:v>
      </x:c>
      <x:c r="E1389" s="59" t="n">
        <x:v>26</x:v>
      </x:c>
      <x:c r="F1389" s="59" t="str">
        <x:v>S1</x:v>
      </x:c>
      <x:c r="G1389" s="59" t="n">
        <x:v>485</x:v>
      </x:c>
      <x:c r="H1389" s="59" t="n">
        <x:v>517</x:v>
      </x:c>
      <x:c r="I1389" s="59" t="n">
        <x:v>10</x:v>
      </x:c>
      <x:c r="J1389" s="60" t="n">
        <x:f>'参数'!$C$4</x:f>
        <x:v>120</x:v>
      </x:c>
      <x:c r="K1389" s="60" t="n">
        <x:f>'参数'!$D$4</x:f>
        <x:v>180</x:v>
      </x:c>
      <x:c r="L1389" s="60" t="n">
        <x:f>H1389+I1389+J1389</x:f>
        <x:v>647</x:v>
      </x:c>
      <x:c r="M1389" s="60" t="n">
        <x:f>L1389+K1389</x:f>
        <x:v>827</x:v>
      </x:c>
      <x:c r="N1389" s="60" t="n">
        <x:f>'参数'!$B$10</x:f>
        <x:v>1</x:v>
      </x:c>
      <x:c r="O1389" s="60" t="n">
        <x:f>N1389*'参数'!$B$11</x:f>
        <x:v>2</x:v>
      </x:c>
      <x:c r="P1389" s="60" t="n">
        <x:f>N1389*'参数'!$B$12</x:f>
        <x:v>1</x:v>
      </x:c>
      <x:c r="Q1389" t="str">
        <x:f>C1389&amp;"d"</x:f>
        <x:v>C69d</x:v>
      </x:c>
      <x:c r="R1389" t="str">
        <x:f>C1389&amp;"p"</x:f>
        <x:v>C69p</x:v>
      </x:c>
      <x:c r="S1389" t="str">
        <x:f>IF(AND(L1389&gt;=H1389+I1389+J1389,M1389&gt;L1389,F1389&lt;&gt;""),"PASS","FAIL")</x:f>
        <x:v>PASS</x:v>
      </x:c>
      <x:c r="T1389" t="n">
        <x:v>16</x:v>
      </x:c>
      <x:c r="U1389" t="str">
        <x:v>pickup_after_delivery_completion_plus_usage_lag</x:v>
      </x:c>
    </x:row>
    <x:row r="1390">
      <x:c r="A1390" t="str">
        <x:v>Set2_100-5-3b</x:v>
      </x:c>
      <x:c r="B1390" t="str">
        <x:v>short_same_day</x:v>
      </x:c>
      <x:c r="C1390" t="str">
        <x:v>C70</x:v>
      </x:c>
      <x:c r="D1390" s="59" t="n">
        <x:v>42</x:v>
      </x:c>
      <x:c r="E1390" s="59" t="n">
        <x:v>32</x:v>
      </x:c>
      <x:c r="F1390" s="59" t="str">
        <x:v>S1</x:v>
      </x:c>
      <x:c r="G1390" s="59" t="n">
        <x:v>567</x:v>
      </x:c>
      <x:c r="H1390" s="59" t="n">
        <x:v>599</x:v>
      </x:c>
      <x:c r="I1390" s="59" t="n">
        <x:v>10</x:v>
      </x:c>
      <x:c r="J1390" s="60" t="n">
        <x:f>'参数'!$C$4</x:f>
        <x:v>120</x:v>
      </x:c>
      <x:c r="K1390" s="60" t="n">
        <x:f>'参数'!$D$4</x:f>
        <x:v>180</x:v>
      </x:c>
      <x:c r="L1390" s="60" t="n">
        <x:f>H1390+I1390+J1390</x:f>
        <x:v>729</x:v>
      </x:c>
      <x:c r="M1390" s="60" t="n">
        <x:f>L1390+K1390</x:f>
        <x:v>909</x:v>
      </x:c>
      <x:c r="N1390" s="60" t="n">
        <x:f>'参数'!$B$10</x:f>
        <x:v>1</x:v>
      </x:c>
      <x:c r="O1390" s="60" t="n">
        <x:f>N1390*'参数'!$B$11</x:f>
        <x:v>2</x:v>
      </x:c>
      <x:c r="P1390" s="60" t="n">
        <x:f>N1390*'参数'!$B$12</x:f>
        <x:v>1</x:v>
      </x:c>
      <x:c r="Q1390" t="str">
        <x:f>C1390&amp;"d"</x:f>
        <x:v>C70d</x:v>
      </x:c>
      <x:c r="R1390" t="str">
        <x:f>C1390&amp;"p"</x:f>
        <x:v>C70p</x:v>
      </x:c>
      <x:c r="S1390" t="str">
        <x:f>IF(AND(L1390&gt;=H1390+I1390+J1390,M1390&gt;L1390,F1390&lt;&gt;""),"PASS","FAIL")</x:f>
        <x:v>PASS</x:v>
      </x:c>
      <x:c r="T1390" t="n">
        <x:v>9</x:v>
      </x:c>
      <x:c r="U1390" t="str">
        <x:v>pickup_after_delivery_completion_plus_usage_lag</x:v>
      </x:c>
    </x:row>
    <x:row r="1391">
      <x:c r="A1391" t="str">
        <x:v>Set2_100-5-3b</x:v>
      </x:c>
      <x:c r="B1391" t="str">
        <x:v>short_same_day</x:v>
      </x:c>
      <x:c r="C1391" t="str">
        <x:v>C71</x:v>
      </x:c>
      <x:c r="D1391" s="59" t="n">
        <x:v>31</x:v>
      </x:c>
      <x:c r="E1391" s="59" t="n">
        <x:v>34</x:v>
      </x:c>
      <x:c r="F1391" s="59" t="str">
        <x:v>S4</x:v>
      </x:c>
      <x:c r="G1391" s="59" t="n">
        <x:v>216</x:v>
      </x:c>
      <x:c r="H1391" s="59" t="n">
        <x:v>242</x:v>
      </x:c>
      <x:c r="I1391" s="59" t="n">
        <x:v>10</x:v>
      </x:c>
      <x:c r="J1391" s="60" t="n">
        <x:f>'参数'!$C$4</x:f>
        <x:v>120</x:v>
      </x:c>
      <x:c r="K1391" s="60" t="n">
        <x:f>'参数'!$D$4</x:f>
        <x:v>180</x:v>
      </x:c>
      <x:c r="L1391" s="60" t="n">
        <x:f>H1391+I1391+J1391</x:f>
        <x:v>372</x:v>
      </x:c>
      <x:c r="M1391" s="60" t="n">
        <x:f>L1391+K1391</x:f>
        <x:v>552</x:v>
      </x:c>
      <x:c r="N1391" s="60" t="n">
        <x:f>'参数'!$B$10</x:f>
        <x:v>1</x:v>
      </x:c>
      <x:c r="O1391" s="60" t="n">
        <x:f>N1391*'参数'!$B$11</x:f>
        <x:v>2</x:v>
      </x:c>
      <x:c r="P1391" s="60" t="n">
        <x:f>N1391*'参数'!$B$12</x:f>
        <x:v>1</x:v>
      </x:c>
      <x:c r="Q1391" t="str">
        <x:f>C1391&amp;"d"</x:f>
        <x:v>C71d</x:v>
      </x:c>
      <x:c r="R1391" t="str">
        <x:f>C1391&amp;"p"</x:f>
        <x:v>C71p</x:v>
      </x:c>
      <x:c r="S1391" t="str">
        <x:f>IF(AND(L1391&gt;=H1391+I1391+J1391,M1391&gt;L1391,F1391&lt;&gt;""),"PASS","FAIL")</x:f>
        <x:v>PASS</x:v>
      </x:c>
      <x:c r="T1391" t="n">
        <x:v>17</x:v>
      </x:c>
      <x:c r="U1391" t="str">
        <x:v>pickup_after_delivery_completion_plus_usage_lag</x:v>
      </x:c>
    </x:row>
    <x:row r="1392">
      <x:c r="A1392" t="str">
        <x:v>Set2_100-5-3b</x:v>
      </x:c>
      <x:c r="B1392" t="str">
        <x:v>short_same_day</x:v>
      </x:c>
      <x:c r="C1392" t="str">
        <x:v>C72</x:v>
      </x:c>
      <x:c r="D1392" s="59" t="n">
        <x:v>36</x:v>
      </x:c>
      <x:c r="E1392" s="59" t="n">
        <x:v>12</x:v>
      </x:c>
      <x:c r="F1392" s="59" t="str">
        <x:v>S1</x:v>
      </x:c>
      <x:c r="G1392" s="59" t="n">
        <x:v>357</x:v>
      </x:c>
      <x:c r="H1392" s="59" t="n">
        <x:v>377</x:v>
      </x:c>
      <x:c r="I1392" s="59" t="n">
        <x:v>10</x:v>
      </x:c>
      <x:c r="J1392" s="60" t="n">
        <x:f>'参数'!$C$4</x:f>
        <x:v>120</x:v>
      </x:c>
      <x:c r="K1392" s="60" t="n">
        <x:f>'参数'!$D$4</x:f>
        <x:v>180</x:v>
      </x:c>
      <x:c r="L1392" s="60" t="n">
        <x:f>H1392+I1392+J1392</x:f>
        <x:v>507</x:v>
      </x:c>
      <x:c r="M1392" s="60" t="n">
        <x:f>L1392+K1392</x:f>
        <x:v>687</x:v>
      </x:c>
      <x:c r="N1392" s="60" t="n">
        <x:f>'参数'!$B$10</x:f>
        <x:v>1</x:v>
      </x:c>
      <x:c r="O1392" s="60" t="n">
        <x:f>N1392*'参数'!$B$11</x:f>
        <x:v>2</x:v>
      </x:c>
      <x:c r="P1392" s="60" t="n">
        <x:f>N1392*'参数'!$B$12</x:f>
        <x:v>1</x:v>
      </x:c>
      <x:c r="Q1392" t="str">
        <x:f>C1392&amp;"d"</x:f>
        <x:v>C72d</x:v>
      </x:c>
      <x:c r="R1392" t="str">
        <x:f>C1392&amp;"p"</x:f>
        <x:v>C72p</x:v>
      </x:c>
      <x:c r="S1392" t="str">
        <x:f>IF(AND(L1392&gt;=H1392+I1392+J1392,M1392&gt;L1392,F1392&lt;&gt;""),"PASS","FAIL")</x:f>
        <x:v>PASS</x:v>
      </x:c>
      <x:c r="T1392" t="n">
        <x:v>2</x:v>
      </x:c>
      <x:c r="U1392" t="str">
        <x:v>pickup_after_delivery_completion_plus_usage_lag</x:v>
      </x:c>
    </x:row>
    <x:row r="1393">
      <x:c r="A1393" t="str">
        <x:v>Set2_100-5-3b</x:v>
      </x:c>
      <x:c r="B1393" t="str">
        <x:v>short_same_day</x:v>
      </x:c>
      <x:c r="C1393" t="str">
        <x:v>C73</x:v>
      </x:c>
      <x:c r="D1393" s="59" t="n">
        <x:v>27</x:v>
      </x:c>
      <x:c r="E1393" s="59" t="n">
        <x:v>12</x:v>
      </x:c>
      <x:c r="F1393" s="59" t="str">
        <x:v>S1</x:v>
      </x:c>
      <x:c r="G1393" s="59" t="n">
        <x:v>511</x:v>
      </x:c>
      <x:c r="H1393" s="59" t="n">
        <x:v>531</x:v>
      </x:c>
      <x:c r="I1393" s="59" t="n">
        <x:v>10</x:v>
      </x:c>
      <x:c r="J1393" s="60" t="n">
        <x:f>'参数'!$C$4</x:f>
        <x:v>120</x:v>
      </x:c>
      <x:c r="K1393" s="60" t="n">
        <x:f>'参数'!$D$4</x:f>
        <x:v>180</x:v>
      </x:c>
      <x:c r="L1393" s="60" t="n">
        <x:f>H1393+I1393+J1393</x:f>
        <x:v>661</x:v>
      </x:c>
      <x:c r="M1393" s="60" t="n">
        <x:f>L1393+K1393</x:f>
        <x:v>841</x:v>
      </x:c>
      <x:c r="N1393" s="60" t="n">
        <x:f>'参数'!$B$10</x:f>
        <x:v>1</x:v>
      </x:c>
      <x:c r="O1393" s="60" t="n">
        <x:f>N1393*'参数'!$B$11</x:f>
        <x:v>2</x:v>
      </x:c>
      <x:c r="P1393" s="60" t="n">
        <x:f>N1393*'参数'!$B$12</x:f>
        <x:v>1</x:v>
      </x:c>
      <x:c r="Q1393" t="str">
        <x:f>C1393&amp;"d"</x:f>
        <x:v>C73d</x:v>
      </x:c>
      <x:c r="R1393" t="str">
        <x:f>C1393&amp;"p"</x:f>
        <x:v>C73p</x:v>
      </x:c>
      <x:c r="S1393" t="str">
        <x:f>IF(AND(L1393&gt;=H1393+I1393+J1393,M1393&gt;L1393,F1393&lt;&gt;""),"PASS","FAIL")</x:f>
        <x:v>PASS</x:v>
      </x:c>
      <x:c r="T1393" t="n">
        <x:v>13</x:v>
      </x:c>
      <x:c r="U1393" t="str">
        <x:v>pickup_after_delivery_completion_plus_usage_lag</x:v>
      </x:c>
    </x:row>
    <x:row r="1394">
      <x:c r="A1394" t="str">
        <x:v>Set2_100-5-3b</x:v>
      </x:c>
      <x:c r="B1394" t="str">
        <x:v>short_same_day</x:v>
      </x:c>
      <x:c r="C1394" t="str">
        <x:v>C74</x:v>
      </x:c>
      <x:c r="D1394" s="59" t="n">
        <x:v>30</x:v>
      </x:c>
      <x:c r="E1394" s="59" t="n">
        <x:v>18</x:v>
      </x:c>
      <x:c r="F1394" s="59" t="str">
        <x:v>S1</x:v>
      </x:c>
      <x:c r="G1394" s="59" t="n">
        <x:v>414</x:v>
      </x:c>
      <x:c r="H1394" s="59" t="n">
        <x:v>434</x:v>
      </x:c>
      <x:c r="I1394" s="59" t="n">
        <x:v>10</x:v>
      </x:c>
      <x:c r="J1394" s="60" t="n">
        <x:f>'参数'!$C$4</x:f>
        <x:v>120</x:v>
      </x:c>
      <x:c r="K1394" s="60" t="n">
        <x:f>'参数'!$D$4</x:f>
        <x:v>180</x:v>
      </x:c>
      <x:c r="L1394" s="60" t="n">
        <x:f>H1394+I1394+J1394</x:f>
        <x:v>564</x:v>
      </x:c>
      <x:c r="M1394" s="60" t="n">
        <x:f>L1394+K1394</x:f>
        <x:v>744</x:v>
      </x:c>
      <x:c r="N1394" s="60" t="n">
        <x:f>'参数'!$B$10</x:f>
        <x:v>1</x:v>
      </x:c>
      <x:c r="O1394" s="60" t="n">
        <x:f>N1394*'参数'!$B$11</x:f>
        <x:v>2</x:v>
      </x:c>
      <x:c r="P1394" s="60" t="n">
        <x:f>N1394*'参数'!$B$12</x:f>
        <x:v>1</x:v>
      </x:c>
      <x:c r="Q1394" t="str">
        <x:f>C1394&amp;"d"</x:f>
        <x:v>C74d</x:v>
      </x:c>
      <x:c r="R1394" t="str">
        <x:f>C1394&amp;"p"</x:f>
        <x:v>C74p</x:v>
      </x:c>
      <x:c r="S1394" t="str">
        <x:f>IF(AND(L1394&gt;=H1394+I1394+J1394,M1394&gt;L1394,F1394&lt;&gt;""),"PASS","FAIL")</x:f>
        <x:v>PASS</x:v>
      </x:c>
      <x:c r="T1394" t="n">
        <x:v>8</x:v>
      </x:c>
      <x:c r="U1394" t="str">
        <x:v>pickup_after_delivery_completion_plus_usage_lag</x:v>
      </x:c>
    </x:row>
    <x:row r="1395">
      <x:c r="A1395" t="str">
        <x:v>Set2_100-5-3b</x:v>
      </x:c>
      <x:c r="B1395" t="str">
        <x:v>short_same_day</x:v>
      </x:c>
      <x:c r="C1395" t="str">
        <x:v>C75</x:v>
      </x:c>
      <x:c r="D1395" s="59" t="n">
        <x:v>38</x:v>
      </x:c>
      <x:c r="E1395" s="59" t="n">
        <x:v>16</x:v>
      </x:c>
      <x:c r="F1395" s="59" t="str">
        <x:v>S1</x:v>
      </x:c>
      <x:c r="G1395" s="59" t="n">
        <x:v>572</x:v>
      </x:c>
      <x:c r="H1395" s="59" t="n">
        <x:v>602</x:v>
      </x:c>
      <x:c r="I1395" s="59" t="n">
        <x:v>10</x:v>
      </x:c>
      <x:c r="J1395" s="60" t="n">
        <x:f>'参数'!$C$4</x:f>
        <x:v>120</x:v>
      </x:c>
      <x:c r="K1395" s="60" t="n">
        <x:f>'参数'!$D$4</x:f>
        <x:v>180</x:v>
      </x:c>
      <x:c r="L1395" s="60" t="n">
        <x:f>H1395+I1395+J1395</x:f>
        <x:v>732</x:v>
      </x:c>
      <x:c r="M1395" s="60" t="n">
        <x:f>L1395+K1395</x:f>
        <x:v>912</x:v>
      </x:c>
      <x:c r="N1395" s="60" t="n">
        <x:f>'参数'!$B$10</x:f>
        <x:v>1</x:v>
      </x:c>
      <x:c r="O1395" s="60" t="n">
        <x:f>N1395*'参数'!$B$11</x:f>
        <x:v>2</x:v>
      </x:c>
      <x:c r="P1395" s="60" t="n">
        <x:f>N1395*'参数'!$B$12</x:f>
        <x:v>1</x:v>
      </x:c>
      <x:c r="Q1395" t="str">
        <x:f>C1395&amp;"d"</x:f>
        <x:v>C75d</x:v>
      </x:c>
      <x:c r="R1395" t="str">
        <x:f>C1395&amp;"p"</x:f>
        <x:v>C75p</x:v>
      </x:c>
      <x:c r="S1395" t="str">
        <x:f>IF(AND(L1395&gt;=H1395+I1395+J1395,M1395&gt;L1395,F1395&lt;&gt;""),"PASS","FAIL")</x:f>
        <x:v>PASS</x:v>
      </x:c>
      <x:c r="T1395" t="n">
        <x:v>9</x:v>
      </x:c>
      <x:c r="U1395" t="str">
        <x:v>pickup_after_delivery_completion_plus_usage_lag</x:v>
      </x:c>
    </x:row>
    <x:row r="1396">
      <x:c r="A1396" t="str">
        <x:v>Set2_100-5-3b</x:v>
      </x:c>
      <x:c r="B1396" t="str">
        <x:v>short_same_day</x:v>
      </x:c>
      <x:c r="C1396" t="str">
        <x:v>C76</x:v>
      </x:c>
      <x:c r="D1396" s="59" t="n">
        <x:v>50</x:v>
      </x:c>
      <x:c r="E1396" s="59" t="n">
        <x:v>12</x:v>
      </x:c>
      <x:c r="F1396" s="59" t="str">
        <x:v>S1</x:v>
      </x:c>
      <x:c r="G1396" s="59" t="n">
        <x:v>169</x:v>
      </x:c>
      <x:c r="H1396" s="59" t="n">
        <x:v>207</x:v>
      </x:c>
      <x:c r="I1396" s="59" t="n">
        <x:v>10</x:v>
      </x:c>
      <x:c r="J1396" s="60" t="n">
        <x:f>'参数'!$C$4</x:f>
        <x:v>120</x:v>
      </x:c>
      <x:c r="K1396" s="60" t="n">
        <x:f>'参数'!$D$4</x:f>
        <x:v>180</x:v>
      </x:c>
      <x:c r="L1396" s="60" t="n">
        <x:f>H1396+I1396+J1396</x:f>
        <x:v>337</x:v>
      </x:c>
      <x:c r="M1396" s="60" t="n">
        <x:f>L1396+K1396</x:f>
        <x:v>517</x:v>
      </x:c>
      <x:c r="N1396" s="60" t="n">
        <x:f>'参数'!$B$10</x:f>
        <x:v>1</x:v>
      </x:c>
      <x:c r="O1396" s="60" t="n">
        <x:f>N1396*'参数'!$B$11</x:f>
        <x:v>2</x:v>
      </x:c>
      <x:c r="P1396" s="60" t="n">
        <x:f>N1396*'参数'!$B$12</x:f>
        <x:v>1</x:v>
      </x:c>
      <x:c r="Q1396" t="str">
        <x:f>C1396&amp;"d"</x:f>
        <x:v>C76d</x:v>
      </x:c>
      <x:c r="R1396" t="str">
        <x:f>C1396&amp;"p"</x:f>
        <x:v>C76p</x:v>
      </x:c>
      <x:c r="S1396" t="str">
        <x:f>IF(AND(L1396&gt;=H1396+I1396+J1396,M1396&gt;L1396,F1396&lt;&gt;""),"PASS","FAIL")</x:f>
        <x:v>PASS</x:v>
      </x:c>
      <x:c r="T1396" t="n">
        <x:v>7</x:v>
      </x:c>
      <x:c r="U1396" t="str">
        <x:v>pickup_after_delivery_completion_plus_usage_lag</x:v>
      </x:c>
    </x:row>
    <x:row r="1397">
      <x:c r="A1397" t="str">
        <x:v>Set2_100-5-3b</x:v>
      </x:c>
      <x:c r="B1397" t="str">
        <x:v>short_same_day</x:v>
      </x:c>
      <x:c r="C1397" t="str">
        <x:v>C77</x:v>
      </x:c>
      <x:c r="D1397" s="59" t="n">
        <x:v>32</x:v>
      </x:c>
      <x:c r="E1397" s="59" t="n">
        <x:v>18</x:v>
      </x:c>
      <x:c r="F1397" s="59" t="str">
        <x:v>S1</x:v>
      </x:c>
      <x:c r="G1397" s="59" t="n">
        <x:v>196</x:v>
      </x:c>
      <x:c r="H1397" s="59" t="n">
        <x:v>216</x:v>
      </x:c>
      <x:c r="I1397" s="59" t="n">
        <x:v>10</x:v>
      </x:c>
      <x:c r="J1397" s="60" t="n">
        <x:f>'参数'!$C$4</x:f>
        <x:v>120</x:v>
      </x:c>
      <x:c r="K1397" s="60" t="n">
        <x:f>'参数'!$D$4</x:f>
        <x:v>180</x:v>
      </x:c>
      <x:c r="L1397" s="60" t="n">
        <x:f>H1397+I1397+J1397</x:f>
        <x:v>346</x:v>
      </x:c>
      <x:c r="M1397" s="60" t="n">
        <x:f>L1397+K1397</x:f>
        <x:v>526</x:v>
      </x:c>
      <x:c r="N1397" s="60" t="n">
        <x:f>'参数'!$B$10</x:f>
        <x:v>1</x:v>
      </x:c>
      <x:c r="O1397" s="60" t="n">
        <x:f>N1397*'参数'!$B$11</x:f>
        <x:v>2</x:v>
      </x:c>
      <x:c r="P1397" s="60" t="n">
        <x:f>N1397*'参数'!$B$12</x:f>
        <x:v>1</x:v>
      </x:c>
      <x:c r="Q1397" t="str">
        <x:f>C1397&amp;"d"</x:f>
        <x:v>C77d</x:v>
      </x:c>
      <x:c r="R1397" t="str">
        <x:f>C1397&amp;"p"</x:f>
        <x:v>C77p</x:v>
      </x:c>
      <x:c r="S1397" t="str">
        <x:f>IF(AND(L1397&gt;=H1397+I1397+J1397,M1397&gt;L1397,F1397&lt;&gt;""),"PASS","FAIL")</x:f>
        <x:v>PASS</x:v>
      </x:c>
      <x:c r="T1397" t="n">
        <x:v>4</x:v>
      </x:c>
      <x:c r="U1397" t="str">
        <x:v>pickup_after_delivery_completion_plus_usage_lag</x:v>
      </x:c>
    </x:row>
    <x:row r="1398">
      <x:c r="A1398" t="str">
        <x:v>Set2_100-5-3b</x:v>
      </x:c>
      <x:c r="B1398" t="str">
        <x:v>short_same_day</x:v>
      </x:c>
      <x:c r="C1398" t="str">
        <x:v>C78</x:v>
      </x:c>
      <x:c r="D1398" s="59" t="n">
        <x:v>50</x:v>
      </x:c>
      <x:c r="E1398" s="59" t="n">
        <x:v>27</x:v>
      </x:c>
      <x:c r="F1398" s="59" t="str">
        <x:v>S1</x:v>
      </x:c>
      <x:c r="G1398" s="59" t="n">
        <x:v>444</x:v>
      </x:c>
      <x:c r="H1398" s="59" t="n">
        <x:v>458</x:v>
      </x:c>
      <x:c r="I1398" s="59" t="n">
        <x:v>10</x:v>
      </x:c>
      <x:c r="J1398" s="60" t="n">
        <x:f>'参数'!$C$4</x:f>
        <x:v>120</x:v>
      </x:c>
      <x:c r="K1398" s="60" t="n">
        <x:f>'参数'!$D$4</x:f>
        <x:v>180</x:v>
      </x:c>
      <x:c r="L1398" s="60" t="n">
        <x:f>H1398+I1398+J1398</x:f>
        <x:v>588</x:v>
      </x:c>
      <x:c r="M1398" s="60" t="n">
        <x:f>L1398+K1398</x:f>
        <x:v>768</x:v>
      </x:c>
      <x:c r="N1398" s="60" t="n">
        <x:f>'参数'!$B$10</x:f>
        <x:v>1</x:v>
      </x:c>
      <x:c r="O1398" s="60" t="n">
        <x:f>N1398*'参数'!$B$11</x:f>
        <x:v>2</x:v>
      </x:c>
      <x:c r="P1398" s="60" t="n">
        <x:f>N1398*'参数'!$B$12</x:f>
        <x:v>1</x:v>
      </x:c>
      <x:c r="Q1398" t="str">
        <x:f>C1398&amp;"d"</x:f>
        <x:v>C78d</x:v>
      </x:c>
      <x:c r="R1398" t="str">
        <x:f>C1398&amp;"p"</x:f>
        <x:v>C78p</x:v>
      </x:c>
      <x:c r="S1398" t="str">
        <x:f>IF(AND(L1398&gt;=H1398+I1398+J1398,M1398&gt;L1398,F1398&lt;&gt;""),"PASS","FAIL")</x:f>
        <x:v>PASS</x:v>
      </x:c>
      <x:c r="T1398" t="n">
        <x:v>2</x:v>
      </x:c>
      <x:c r="U1398" t="str">
        <x:v>pickup_after_delivery_completion_plus_usage_lag</x:v>
      </x:c>
    </x:row>
    <x:row r="1399">
      <x:c r="A1399" t="str">
        <x:v>Set2_100-5-3b</x:v>
      </x:c>
      <x:c r="B1399" t="str">
        <x:v>short_same_day</x:v>
      </x:c>
      <x:c r="C1399" t="str">
        <x:v>C79</x:v>
      </x:c>
      <x:c r="D1399" s="59" t="n">
        <x:v>40</x:v>
      </x:c>
      <x:c r="E1399" s="59" t="n">
        <x:v>22</x:v>
      </x:c>
      <x:c r="F1399" s="59" t="str">
        <x:v>S1</x:v>
      </x:c>
      <x:c r="G1399" s="59" t="n">
        <x:v>180</x:v>
      </x:c>
      <x:c r="H1399" s="59" t="n">
        <x:v>194</x:v>
      </x:c>
      <x:c r="I1399" s="59" t="n">
        <x:v>10</x:v>
      </x:c>
      <x:c r="J1399" s="60" t="n">
        <x:f>'参数'!$C$4</x:f>
        <x:v>120</x:v>
      </x:c>
      <x:c r="K1399" s="60" t="n">
        <x:f>'参数'!$D$4</x:f>
        <x:v>180</x:v>
      </x:c>
      <x:c r="L1399" s="60" t="n">
        <x:f>H1399+I1399+J1399</x:f>
        <x:v>324</x:v>
      </x:c>
      <x:c r="M1399" s="60" t="n">
        <x:f>L1399+K1399</x:f>
        <x:v>504</x:v>
      </x:c>
      <x:c r="N1399" s="60" t="n">
        <x:f>'参数'!$B$10</x:f>
        <x:v>1</x:v>
      </x:c>
      <x:c r="O1399" s="60" t="n">
        <x:f>N1399*'参数'!$B$11</x:f>
        <x:v>2</x:v>
      </x:c>
      <x:c r="P1399" s="60" t="n">
        <x:f>N1399*'参数'!$B$12</x:f>
        <x:v>1</x:v>
      </x:c>
      <x:c r="Q1399" t="str">
        <x:f>C1399&amp;"d"</x:f>
        <x:v>C79d</x:v>
      </x:c>
      <x:c r="R1399" t="str">
        <x:f>C1399&amp;"p"</x:f>
        <x:v>C79p</x:v>
      </x:c>
      <x:c r="S1399" t="str">
        <x:f>IF(AND(L1399&gt;=H1399+I1399+J1399,M1399&gt;L1399,F1399&lt;&gt;""),"PASS","FAIL")</x:f>
        <x:v>PASS</x:v>
      </x:c>
      <x:c r="T1399" t="n">
        <x:v>8</x:v>
      </x:c>
      <x:c r="U1399" t="str">
        <x:v>pickup_after_delivery_completion_plus_usage_lag</x:v>
      </x:c>
    </x:row>
    <x:row r="1400">
      <x:c r="A1400" t="str">
        <x:v>Set2_100-5-3b</x:v>
      </x:c>
      <x:c r="B1400" t="str">
        <x:v>short_same_day</x:v>
      </x:c>
      <x:c r="C1400" t="str">
        <x:v>C80</x:v>
      </x:c>
      <x:c r="D1400" s="59" t="n">
        <x:v>39</x:v>
      </x:c>
      <x:c r="E1400" s="59" t="n">
        <x:v>36</x:v>
      </x:c>
      <x:c r="F1400" s="59" t="str">
        <x:v>S1</x:v>
      </x:c>
      <x:c r="G1400" s="59" t="n">
        <x:v>371</x:v>
      </x:c>
      <x:c r="H1400" s="59" t="n">
        <x:v>395</x:v>
      </x:c>
      <x:c r="I1400" s="59" t="n">
        <x:v>10</x:v>
      </x:c>
      <x:c r="J1400" s="60" t="n">
        <x:f>'参数'!$C$4</x:f>
        <x:v>120</x:v>
      </x:c>
      <x:c r="K1400" s="60" t="n">
        <x:f>'参数'!$D$4</x:f>
        <x:v>180</x:v>
      </x:c>
      <x:c r="L1400" s="60" t="n">
        <x:f>H1400+I1400+J1400</x:f>
        <x:v>525</x:v>
      </x:c>
      <x:c r="M1400" s="60" t="n">
        <x:f>L1400+K1400</x:f>
        <x:v>705</x:v>
      </x:c>
      <x:c r="N1400" s="60" t="n">
        <x:f>'参数'!$B$10</x:f>
        <x:v>1</x:v>
      </x:c>
      <x:c r="O1400" s="60" t="n">
        <x:f>N1400*'参数'!$B$11</x:f>
        <x:v>2</x:v>
      </x:c>
      <x:c r="P1400" s="60" t="n">
        <x:f>N1400*'参数'!$B$12</x:f>
        <x:v>1</x:v>
      </x:c>
      <x:c r="Q1400" t="str">
        <x:f>C1400&amp;"d"</x:f>
        <x:v>C80d</x:v>
      </x:c>
      <x:c r="R1400" t="str">
        <x:f>C1400&amp;"p"</x:f>
        <x:v>C80p</x:v>
      </x:c>
      <x:c r="S1400" t="str">
        <x:f>IF(AND(L1400&gt;=H1400+I1400+J1400,M1400&gt;L1400,F1400&lt;&gt;""),"PASS","FAIL")</x:f>
        <x:v>PASS</x:v>
      </x:c>
      <x:c r="T1400" t="n">
        <x:v>9</x:v>
      </x:c>
      <x:c r="U1400" t="str">
        <x:v>pickup_after_delivery_completion_plus_usage_lag</x:v>
      </x:c>
    </x:row>
    <x:row r="1401">
      <x:c r="A1401" t="str">
        <x:v>Set2_100-5-3b</x:v>
      </x:c>
      <x:c r="B1401" t="str">
        <x:v>short_same_day</x:v>
      </x:c>
      <x:c r="C1401" t="str">
        <x:v>C81</x:v>
      </x:c>
      <x:c r="D1401" s="59" t="n">
        <x:v>40</x:v>
      </x:c>
      <x:c r="E1401" s="59" t="n">
        <x:v>27</x:v>
      </x:c>
      <x:c r="F1401" s="59" t="str">
        <x:v>S1</x:v>
      </x:c>
      <x:c r="G1401" s="59" t="n">
        <x:v>291</x:v>
      </x:c>
      <x:c r="H1401" s="59" t="n">
        <x:v>309</x:v>
      </x:c>
      <x:c r="I1401" s="59" t="n">
        <x:v>10</x:v>
      </x:c>
      <x:c r="J1401" s="60" t="n">
        <x:f>'参数'!$C$4</x:f>
        <x:v>120</x:v>
      </x:c>
      <x:c r="K1401" s="60" t="n">
        <x:f>'参数'!$D$4</x:f>
        <x:v>180</x:v>
      </x:c>
      <x:c r="L1401" s="60" t="n">
        <x:f>H1401+I1401+J1401</x:f>
        <x:v>439</x:v>
      </x:c>
      <x:c r="M1401" s="60" t="n">
        <x:f>L1401+K1401</x:f>
        <x:v>619</x:v>
      </x:c>
      <x:c r="N1401" s="60" t="n">
        <x:f>'参数'!$B$10</x:f>
        <x:v>1</x:v>
      </x:c>
      <x:c r="O1401" s="60" t="n">
        <x:f>N1401*'参数'!$B$11</x:f>
        <x:v>2</x:v>
      </x:c>
      <x:c r="P1401" s="60" t="n">
        <x:f>N1401*'参数'!$B$12</x:f>
        <x:v>1</x:v>
      </x:c>
      <x:c r="Q1401" t="str">
        <x:f>C1401&amp;"d"</x:f>
        <x:v>C81d</x:v>
      </x:c>
      <x:c r="R1401" t="str">
        <x:f>C1401&amp;"p"</x:f>
        <x:v>C81p</x:v>
      </x:c>
      <x:c r="S1401" t="str">
        <x:f>IF(AND(L1401&gt;=H1401+I1401+J1401,M1401&gt;L1401,F1401&lt;&gt;""),"PASS","FAIL")</x:f>
        <x:v>PASS</x:v>
      </x:c>
      <x:c r="T1401" t="n">
        <x:v>4</x:v>
      </x:c>
      <x:c r="U1401" t="str">
        <x:v>pickup_after_delivery_completion_plus_usage_lag</x:v>
      </x:c>
    </x:row>
    <x:row r="1402">
      <x:c r="A1402" t="str">
        <x:v>Set2_100-5-3b</x:v>
      </x:c>
      <x:c r="B1402" t="str">
        <x:v>short_same_day</x:v>
      </x:c>
      <x:c r="C1402" t="str">
        <x:v>C82</x:v>
      </x:c>
      <x:c r="D1402" s="59" t="n">
        <x:v>37</x:v>
      </x:c>
      <x:c r="E1402" s="59" t="n">
        <x:v>27</x:v>
      </x:c>
      <x:c r="F1402" s="59" t="str">
        <x:v>S1</x:v>
      </x:c>
      <x:c r="G1402" s="59" t="n">
        <x:v>146</x:v>
      </x:c>
      <x:c r="H1402" s="59" t="n">
        <x:v>172</x:v>
      </x:c>
      <x:c r="I1402" s="59" t="n">
        <x:v>10</x:v>
      </x:c>
      <x:c r="J1402" s="60" t="n">
        <x:f>'参数'!$C$4</x:f>
        <x:v>120</x:v>
      </x:c>
      <x:c r="K1402" s="60" t="n">
        <x:f>'参数'!$D$4</x:f>
        <x:v>180</x:v>
      </x:c>
      <x:c r="L1402" s="60" t="n">
        <x:f>H1402+I1402+J1402</x:f>
        <x:v>302</x:v>
      </x:c>
      <x:c r="M1402" s="60" t="n">
        <x:f>L1402+K1402</x:f>
        <x:v>482</x:v>
      </x:c>
      <x:c r="N1402" s="60" t="n">
        <x:f>'参数'!$B$10</x:f>
        <x:v>1</x:v>
      </x:c>
      <x:c r="O1402" s="60" t="n">
        <x:f>N1402*'参数'!$B$11</x:f>
        <x:v>2</x:v>
      </x:c>
      <x:c r="P1402" s="60" t="n">
        <x:f>N1402*'参数'!$B$12</x:f>
        <x:v>1</x:v>
      </x:c>
      <x:c r="Q1402" t="str">
        <x:f>C1402&amp;"d"</x:f>
        <x:v>C82d</x:v>
      </x:c>
      <x:c r="R1402" t="str">
        <x:f>C1402&amp;"p"</x:f>
        <x:v>C82p</x:v>
      </x:c>
      <x:c r="S1402" t="str">
        <x:f>IF(AND(L1402&gt;=H1402+I1402+J1402,M1402&gt;L1402,F1402&lt;&gt;""),"PASS","FAIL")</x:f>
        <x:v>PASS</x:v>
      </x:c>
      <x:c r="T1402" t="n">
        <x:v>6</x:v>
      </x:c>
      <x:c r="U1402" t="str">
        <x:v>pickup_after_delivery_completion_plus_usage_lag</x:v>
      </x:c>
    </x:row>
    <x:row r="1403">
      <x:c r="A1403" t="str">
        <x:v>Set2_100-5-3b</x:v>
      </x:c>
      <x:c r="B1403" t="str">
        <x:v>short_same_day</x:v>
      </x:c>
      <x:c r="C1403" t="str">
        <x:v>C83</x:v>
      </x:c>
      <x:c r="D1403" s="59" t="n">
        <x:v>42</x:v>
      </x:c>
      <x:c r="E1403" s="59" t="n">
        <x:v>11</x:v>
      </x:c>
      <x:c r="F1403" s="59" t="str">
        <x:v>S1</x:v>
      </x:c>
      <x:c r="G1403" s="59" t="n">
        <x:v>239</x:v>
      </x:c>
      <x:c r="H1403" s="59" t="n">
        <x:v>263</x:v>
      </x:c>
      <x:c r="I1403" s="59" t="n">
        <x:v>10</x:v>
      </x:c>
      <x:c r="J1403" s="60" t="n">
        <x:f>'参数'!$C$4</x:f>
        <x:v>120</x:v>
      </x:c>
      <x:c r="K1403" s="60" t="n">
        <x:f>'参数'!$D$4</x:f>
        <x:v>180</x:v>
      </x:c>
      <x:c r="L1403" s="60" t="n">
        <x:f>H1403+I1403+J1403</x:f>
        <x:v>393</x:v>
      </x:c>
      <x:c r="M1403" s="60" t="n">
        <x:f>L1403+K1403</x:f>
        <x:v>573</x:v>
      </x:c>
      <x:c r="N1403" s="60" t="n">
        <x:f>'参数'!$B$10</x:f>
        <x:v>1</x:v>
      </x:c>
      <x:c r="O1403" s="60" t="n">
        <x:f>N1403*'参数'!$B$11</x:f>
        <x:v>2</x:v>
      </x:c>
      <x:c r="P1403" s="60" t="n">
        <x:f>N1403*'参数'!$B$12</x:f>
        <x:v>1</x:v>
      </x:c>
      <x:c r="Q1403" t="str">
        <x:f>C1403&amp;"d"</x:f>
        <x:v>C83d</x:v>
      </x:c>
      <x:c r="R1403" t="str">
        <x:f>C1403&amp;"p"</x:f>
        <x:v>C83p</x:v>
      </x:c>
      <x:c r="S1403" t="str">
        <x:f>IF(AND(L1403&gt;=H1403+I1403+J1403,M1403&gt;L1403,F1403&lt;&gt;""),"PASS","FAIL")</x:f>
        <x:v>PASS</x:v>
      </x:c>
      <x:c r="T1403" t="n">
        <x:v>5</x:v>
      </x:c>
      <x:c r="U1403" t="str">
        <x:v>pickup_after_delivery_completion_plus_usage_lag</x:v>
      </x:c>
    </x:row>
    <x:row r="1404">
      <x:c r="A1404" t="str">
        <x:v>Set2_100-5-3b</x:v>
      </x:c>
      <x:c r="B1404" t="str">
        <x:v>short_same_day</x:v>
      </x:c>
      <x:c r="C1404" t="str">
        <x:v>C84</x:v>
      </x:c>
      <x:c r="D1404" s="59" t="n">
        <x:v>26</x:v>
      </x:c>
      <x:c r="E1404" s="59" t="n">
        <x:v>22</x:v>
      </x:c>
      <x:c r="F1404" s="59" t="str">
        <x:v>S1</x:v>
      </x:c>
      <x:c r="G1404" s="59" t="n">
        <x:v>590</x:v>
      </x:c>
      <x:c r="H1404" s="59" t="n">
        <x:v>600</x:v>
      </x:c>
      <x:c r="I1404" s="59" t="n">
        <x:v>10</x:v>
      </x:c>
      <x:c r="J1404" s="60" t="n">
        <x:f>'参数'!$C$4</x:f>
        <x:v>120</x:v>
      </x:c>
      <x:c r="K1404" s="60" t="n">
        <x:f>'参数'!$D$4</x:f>
        <x:v>180</x:v>
      </x:c>
      <x:c r="L1404" s="60" t="n">
        <x:f>H1404+I1404+J1404</x:f>
        <x:v>730</x:v>
      </x:c>
      <x:c r="M1404" s="60" t="n">
        <x:f>L1404+K1404</x:f>
        <x:v>910</x:v>
      </x:c>
      <x:c r="N1404" s="60" t="n">
        <x:f>'参数'!$B$10</x:f>
        <x:v>1</x:v>
      </x:c>
      <x:c r="O1404" s="60" t="n">
        <x:f>N1404*'参数'!$B$11</x:f>
        <x:v>2</x:v>
      </x:c>
      <x:c r="P1404" s="60" t="n">
        <x:f>N1404*'参数'!$B$12</x:f>
        <x:v>1</x:v>
      </x:c>
      <x:c r="Q1404" t="str">
        <x:f>C1404&amp;"d"</x:f>
        <x:v>C84d</x:v>
      </x:c>
      <x:c r="R1404" t="str">
        <x:f>C1404&amp;"p"</x:f>
        <x:v>C84p</x:v>
      </x:c>
      <x:c r="S1404" t="str">
        <x:f>IF(AND(L1404&gt;=H1404+I1404+J1404,M1404&gt;L1404,F1404&lt;&gt;""),"PASS","FAIL")</x:f>
        <x:v>PASS</x:v>
      </x:c>
      <x:c r="T1404" t="n">
        <x:v>5</x:v>
      </x:c>
      <x:c r="U1404" t="str">
        <x:v>pickup_after_delivery_completion_plus_usage_lag</x:v>
      </x:c>
    </x:row>
    <x:row r="1405">
      <x:c r="A1405" t="str">
        <x:v>Set2_100-5-3b</x:v>
      </x:c>
      <x:c r="B1405" t="str">
        <x:v>short_same_day</x:v>
      </x:c>
      <x:c r="C1405" t="str">
        <x:v>C85</x:v>
      </x:c>
      <x:c r="D1405" s="59" t="n">
        <x:v>33</x:v>
      </x:c>
      <x:c r="E1405" s="59" t="n">
        <x:v>19</x:v>
      </x:c>
      <x:c r="F1405" s="59" t="str">
        <x:v>S1</x:v>
      </x:c>
      <x:c r="G1405" s="59" t="n">
        <x:v>400</x:v>
      </x:c>
      <x:c r="H1405" s="59" t="n">
        <x:v>412</x:v>
      </x:c>
      <x:c r="I1405" s="59" t="n">
        <x:v>10</x:v>
      </x:c>
      <x:c r="J1405" s="60" t="n">
        <x:f>'参数'!$C$4</x:f>
        <x:v>120</x:v>
      </x:c>
      <x:c r="K1405" s="60" t="n">
        <x:f>'参数'!$D$4</x:f>
        <x:v>180</x:v>
      </x:c>
      <x:c r="L1405" s="60" t="n">
        <x:f>H1405+I1405+J1405</x:f>
        <x:v>542</x:v>
      </x:c>
      <x:c r="M1405" s="60" t="n">
        <x:f>L1405+K1405</x:f>
        <x:v>722</x:v>
      </x:c>
      <x:c r="N1405" s="60" t="n">
        <x:f>'参数'!$B$10</x:f>
        <x:v>1</x:v>
      </x:c>
      <x:c r="O1405" s="60" t="n">
        <x:f>N1405*'参数'!$B$11</x:f>
        <x:v>2</x:v>
      </x:c>
      <x:c r="P1405" s="60" t="n">
        <x:f>N1405*'参数'!$B$12</x:f>
        <x:v>1</x:v>
      </x:c>
      <x:c r="Q1405" t="str">
        <x:f>C1405&amp;"d"</x:f>
        <x:v>C85d</x:v>
      </x:c>
      <x:c r="R1405" t="str">
        <x:f>C1405&amp;"p"</x:f>
        <x:v>C85p</x:v>
      </x:c>
      <x:c r="S1405" t="str">
        <x:f>IF(AND(L1405&gt;=H1405+I1405+J1405,M1405&gt;L1405,F1405&lt;&gt;""),"PASS","FAIL")</x:f>
        <x:v>PASS</x:v>
      </x:c>
      <x:c r="T1405" t="n">
        <x:v>13</x:v>
      </x:c>
      <x:c r="U1405" t="str">
        <x:v>pickup_after_delivery_completion_plus_usage_lag</x:v>
      </x:c>
    </x:row>
    <x:row r="1406">
      <x:c r="A1406" t="str">
        <x:v>Set2_100-5-3b</x:v>
      </x:c>
      <x:c r="B1406" t="str">
        <x:v>short_same_day</x:v>
      </x:c>
      <x:c r="C1406" t="str">
        <x:v>C86</x:v>
      </x:c>
      <x:c r="D1406" s="59" t="n">
        <x:v>49</x:v>
      </x:c>
      <x:c r="E1406" s="59" t="n">
        <x:v>22</x:v>
      </x:c>
      <x:c r="F1406" s="59" t="str">
        <x:v>S1</x:v>
      </x:c>
      <x:c r="G1406" s="59" t="n">
        <x:v>303</x:v>
      </x:c>
      <x:c r="H1406" s="59" t="n">
        <x:v>329</x:v>
      </x:c>
      <x:c r="I1406" s="59" t="n">
        <x:v>10</x:v>
      </x:c>
      <x:c r="J1406" s="60" t="n">
        <x:f>'参数'!$C$4</x:f>
        <x:v>120</x:v>
      </x:c>
      <x:c r="K1406" s="60" t="n">
        <x:f>'参数'!$D$4</x:f>
        <x:v>180</x:v>
      </x:c>
      <x:c r="L1406" s="60" t="n">
        <x:f>H1406+I1406+J1406</x:f>
        <x:v>459</x:v>
      </x:c>
      <x:c r="M1406" s="60" t="n">
        <x:f>L1406+K1406</x:f>
        <x:v>639</x:v>
      </x:c>
      <x:c r="N1406" s="60" t="n">
        <x:f>'参数'!$B$10</x:f>
        <x:v>1</x:v>
      </x:c>
      <x:c r="O1406" s="60" t="n">
        <x:f>N1406*'参数'!$B$11</x:f>
        <x:v>2</x:v>
      </x:c>
      <x:c r="P1406" s="60" t="n">
        <x:f>N1406*'参数'!$B$12</x:f>
        <x:v>1</x:v>
      </x:c>
      <x:c r="Q1406" t="str">
        <x:f>C1406&amp;"d"</x:f>
        <x:v>C86d</x:v>
      </x:c>
      <x:c r="R1406" t="str">
        <x:f>C1406&amp;"p"</x:f>
        <x:v>C86p</x:v>
      </x:c>
      <x:c r="S1406" t="str">
        <x:f>IF(AND(L1406&gt;=H1406+I1406+J1406,M1406&gt;L1406,F1406&lt;&gt;""),"PASS","FAIL")</x:f>
        <x:v>PASS</x:v>
      </x:c>
      <x:c r="T1406" t="n">
        <x:v>3</x:v>
      </x:c>
      <x:c r="U1406" t="str">
        <x:v>pickup_after_delivery_completion_plus_usage_lag</x:v>
      </x:c>
    </x:row>
    <x:row r="1407">
      <x:c r="A1407" t="str">
        <x:v>Set2_100-5-3b</x:v>
      </x:c>
      <x:c r="B1407" t="str">
        <x:v>short_same_day</x:v>
      </x:c>
      <x:c r="C1407" t="str">
        <x:v>C87</x:v>
      </x:c>
      <x:c r="D1407" s="59" t="n">
        <x:v>49</x:v>
      </x:c>
      <x:c r="E1407" s="59" t="n">
        <x:v>28</x:v>
      </x:c>
      <x:c r="F1407" s="59" t="str">
        <x:v>S1</x:v>
      </x:c>
      <x:c r="G1407" s="59" t="n">
        <x:v>509</x:v>
      </x:c>
      <x:c r="H1407" s="59" t="n">
        <x:v>539</x:v>
      </x:c>
      <x:c r="I1407" s="59" t="n">
        <x:v>10</x:v>
      </x:c>
      <x:c r="J1407" s="60" t="n">
        <x:f>'参数'!$C$4</x:f>
        <x:v>120</x:v>
      </x:c>
      <x:c r="K1407" s="60" t="n">
        <x:f>'参数'!$D$4</x:f>
        <x:v>180</x:v>
      </x:c>
      <x:c r="L1407" s="60" t="n">
        <x:f>H1407+I1407+J1407</x:f>
        <x:v>669</x:v>
      </x:c>
      <x:c r="M1407" s="60" t="n">
        <x:f>L1407+K1407</x:f>
        <x:v>849</x:v>
      </x:c>
      <x:c r="N1407" s="60" t="n">
        <x:f>'参数'!$B$10</x:f>
        <x:v>1</x:v>
      </x:c>
      <x:c r="O1407" s="60" t="n">
        <x:f>N1407*'参数'!$B$11</x:f>
        <x:v>2</x:v>
      </x:c>
      <x:c r="P1407" s="60" t="n">
        <x:f>N1407*'参数'!$B$12</x:f>
        <x:v>1</x:v>
      </x:c>
      <x:c r="Q1407" t="str">
        <x:f>C1407&amp;"d"</x:f>
        <x:v>C87d</x:v>
      </x:c>
      <x:c r="R1407" t="str">
        <x:f>C1407&amp;"p"</x:f>
        <x:v>C87p</x:v>
      </x:c>
      <x:c r="S1407" t="str">
        <x:f>IF(AND(L1407&gt;=H1407+I1407+J1407,M1407&gt;L1407,F1407&lt;&gt;""),"PASS","FAIL")</x:f>
        <x:v>PASS</x:v>
      </x:c>
      <x:c r="T1407" t="n">
        <x:v>14</x:v>
      </x:c>
      <x:c r="U1407" t="str">
        <x:v>pickup_after_delivery_completion_plus_usage_lag</x:v>
      </x:c>
    </x:row>
    <x:row r="1408">
      <x:c r="A1408" t="str">
        <x:v>Set2_100-5-3b</x:v>
      </x:c>
      <x:c r="B1408" t="str">
        <x:v>short_same_day</x:v>
      </x:c>
      <x:c r="C1408" t="str">
        <x:v>C88</x:v>
      </x:c>
      <x:c r="D1408" s="59" t="n">
        <x:v>44</x:v>
      </x:c>
      <x:c r="E1408" s="59" t="n">
        <x:v>23</x:v>
      </x:c>
      <x:c r="F1408" s="59" t="str">
        <x:v>S1</x:v>
      </x:c>
      <x:c r="G1408" s="59" t="n">
        <x:v>302</x:v>
      </x:c>
      <x:c r="H1408" s="59" t="n">
        <x:v>326</x:v>
      </x:c>
      <x:c r="I1408" s="59" t="n">
        <x:v>10</x:v>
      </x:c>
      <x:c r="J1408" s="60" t="n">
        <x:f>'参数'!$C$4</x:f>
        <x:v>120</x:v>
      </x:c>
      <x:c r="K1408" s="60" t="n">
        <x:f>'参数'!$D$4</x:f>
        <x:v>180</x:v>
      </x:c>
      <x:c r="L1408" s="60" t="n">
        <x:f>H1408+I1408+J1408</x:f>
        <x:v>456</x:v>
      </x:c>
      <x:c r="M1408" s="60" t="n">
        <x:f>L1408+K1408</x:f>
        <x:v>636</x:v>
      </x:c>
      <x:c r="N1408" s="60" t="n">
        <x:f>'参数'!$B$10</x:f>
        <x:v>1</x:v>
      </x:c>
      <x:c r="O1408" s="60" t="n">
        <x:f>N1408*'参数'!$B$11</x:f>
        <x:v>2</x:v>
      </x:c>
      <x:c r="P1408" s="60" t="n">
        <x:f>N1408*'参数'!$B$12</x:f>
        <x:v>1</x:v>
      </x:c>
      <x:c r="Q1408" t="str">
        <x:f>C1408&amp;"d"</x:f>
        <x:v>C88d</x:v>
      </x:c>
      <x:c r="R1408" t="str">
        <x:f>C1408&amp;"p"</x:f>
        <x:v>C88p</x:v>
      </x:c>
      <x:c r="S1408" t="str">
        <x:f>IF(AND(L1408&gt;=H1408+I1408+J1408,M1408&gt;L1408,F1408&lt;&gt;""),"PASS","FAIL")</x:f>
        <x:v>PASS</x:v>
      </x:c>
      <x:c r="T1408" t="n">
        <x:v>8</x:v>
      </x:c>
      <x:c r="U1408" t="str">
        <x:v>pickup_after_delivery_completion_plus_usage_lag</x:v>
      </x:c>
    </x:row>
    <x:row r="1409">
      <x:c r="A1409" t="str">
        <x:v>Set2_100-5-3b</x:v>
      </x:c>
      <x:c r="B1409" t="str">
        <x:v>short_same_day</x:v>
      </x:c>
      <x:c r="C1409" t="str">
        <x:v>C89</x:v>
      </x:c>
      <x:c r="D1409" s="59" t="n">
        <x:v>27</x:v>
      </x:c>
      <x:c r="E1409" s="59" t="n">
        <x:v>37</x:v>
      </x:c>
      <x:c r="F1409" s="59" t="str">
        <x:v>S4</x:v>
      </x:c>
      <x:c r="G1409" s="59" t="n">
        <x:v>129</x:v>
      </x:c>
      <x:c r="H1409" s="59" t="n">
        <x:v>157</x:v>
      </x:c>
      <x:c r="I1409" s="59" t="n">
        <x:v>10</x:v>
      </x:c>
      <x:c r="J1409" s="60" t="n">
        <x:f>'参数'!$C$4</x:f>
        <x:v>120</x:v>
      </x:c>
      <x:c r="K1409" s="60" t="n">
        <x:f>'参数'!$D$4</x:f>
        <x:v>180</x:v>
      </x:c>
      <x:c r="L1409" s="60" t="n">
        <x:f>H1409+I1409+J1409</x:f>
        <x:v>287</x:v>
      </x:c>
      <x:c r="M1409" s="60" t="n">
        <x:f>L1409+K1409</x:f>
        <x:v>467</x:v>
      </x:c>
      <x:c r="N1409" s="60" t="n">
        <x:f>'参数'!$B$10</x:f>
        <x:v>1</x:v>
      </x:c>
      <x:c r="O1409" s="60" t="n">
        <x:f>N1409*'参数'!$B$11</x:f>
        <x:v>2</x:v>
      </x:c>
      <x:c r="P1409" s="60" t="n">
        <x:f>N1409*'参数'!$B$12</x:f>
        <x:v>1</x:v>
      </x:c>
      <x:c r="Q1409" t="str">
        <x:f>C1409&amp;"d"</x:f>
        <x:v>C89d</x:v>
      </x:c>
      <x:c r="R1409" t="str">
        <x:f>C1409&amp;"p"</x:f>
        <x:v>C89p</x:v>
      </x:c>
      <x:c r="S1409" t="str">
        <x:f>IF(AND(L1409&gt;=H1409+I1409+J1409,M1409&gt;L1409,F1409&lt;&gt;""),"PASS","FAIL")</x:f>
        <x:v>PASS</x:v>
      </x:c>
      <x:c r="T1409" t="n">
        <x:v>5</x:v>
      </x:c>
      <x:c r="U1409" t="str">
        <x:v>pickup_after_delivery_completion_plus_usage_lag</x:v>
      </x:c>
    </x:row>
    <x:row r="1410">
      <x:c r="A1410" t="str">
        <x:v>Set2_100-5-3b</x:v>
      </x:c>
      <x:c r="B1410" t="str">
        <x:v>short_same_day</x:v>
      </x:c>
      <x:c r="C1410" t="str">
        <x:v>C90</x:v>
      </x:c>
      <x:c r="D1410" s="59" t="n">
        <x:v>49</x:v>
      </x:c>
      <x:c r="E1410" s="59" t="n">
        <x:v>29</x:v>
      </x:c>
      <x:c r="F1410" s="59" t="str">
        <x:v>S1</x:v>
      </x:c>
      <x:c r="G1410" s="59" t="n">
        <x:v>331</x:v>
      </x:c>
      <x:c r="H1410" s="59" t="n">
        <x:v>341</x:v>
      </x:c>
      <x:c r="I1410" s="59" t="n">
        <x:v>10</x:v>
      </x:c>
      <x:c r="J1410" s="60" t="n">
        <x:f>'参数'!$C$4</x:f>
        <x:v>120</x:v>
      </x:c>
      <x:c r="K1410" s="60" t="n">
        <x:f>'参数'!$D$4</x:f>
        <x:v>180</x:v>
      </x:c>
      <x:c r="L1410" s="60" t="n">
        <x:f>H1410+I1410+J1410</x:f>
        <x:v>471</x:v>
      </x:c>
      <x:c r="M1410" s="60" t="n">
        <x:f>L1410+K1410</x:f>
        <x:v>651</x:v>
      </x:c>
      <x:c r="N1410" s="60" t="n">
        <x:f>'参数'!$B$10</x:f>
        <x:v>1</x:v>
      </x:c>
      <x:c r="O1410" s="60" t="n">
        <x:f>N1410*'参数'!$B$11</x:f>
        <x:v>2</x:v>
      </x:c>
      <x:c r="P1410" s="60" t="n">
        <x:f>N1410*'参数'!$B$12</x:f>
        <x:v>1</x:v>
      </x:c>
      <x:c r="Q1410" t="str">
        <x:f>C1410&amp;"d"</x:f>
        <x:v>C90d</x:v>
      </x:c>
      <x:c r="R1410" t="str">
        <x:f>C1410&amp;"p"</x:f>
        <x:v>C90p</x:v>
      </x:c>
      <x:c r="S1410" t="str">
        <x:f>IF(AND(L1410&gt;=H1410+I1410+J1410,M1410&gt;L1410,F1410&lt;&gt;""),"PASS","FAIL")</x:f>
        <x:v>PASS</x:v>
      </x:c>
      <x:c r="T1410" t="n">
        <x:v>15</x:v>
      </x:c>
      <x:c r="U1410" t="str">
        <x:v>pickup_after_delivery_completion_plus_usage_lag</x:v>
      </x:c>
    </x:row>
    <x:row r="1411">
      <x:c r="A1411" t="str">
        <x:v>Set2_100-5-3b</x:v>
      </x:c>
      <x:c r="B1411" t="str">
        <x:v>short_same_day</x:v>
      </x:c>
      <x:c r="C1411" t="str">
        <x:v>C91</x:v>
      </x:c>
      <x:c r="D1411" s="59" t="n">
        <x:v>47</x:v>
      </x:c>
      <x:c r="E1411" s="59" t="n">
        <x:v>21</x:v>
      </x:c>
      <x:c r="F1411" s="59" t="str">
        <x:v>S1</x:v>
      </x:c>
      <x:c r="G1411" s="59" t="n">
        <x:v>422</x:v>
      </x:c>
      <x:c r="H1411" s="59" t="n">
        <x:v>446</x:v>
      </x:c>
      <x:c r="I1411" s="59" t="n">
        <x:v>10</x:v>
      </x:c>
      <x:c r="J1411" s="60" t="n">
        <x:f>'参数'!$C$4</x:f>
        <x:v>120</x:v>
      </x:c>
      <x:c r="K1411" s="60" t="n">
        <x:f>'参数'!$D$4</x:f>
        <x:v>180</x:v>
      </x:c>
      <x:c r="L1411" s="60" t="n">
        <x:f>H1411+I1411+J1411</x:f>
        <x:v>576</x:v>
      </x:c>
      <x:c r="M1411" s="60" t="n">
        <x:f>L1411+K1411</x:f>
        <x:v>756</x:v>
      </x:c>
      <x:c r="N1411" s="60" t="n">
        <x:f>'参数'!$B$10</x:f>
        <x:v>1</x:v>
      </x:c>
      <x:c r="O1411" s="60" t="n">
        <x:f>N1411*'参数'!$B$11</x:f>
        <x:v>2</x:v>
      </x:c>
      <x:c r="P1411" s="60" t="n">
        <x:f>N1411*'参数'!$B$12</x:f>
        <x:v>1</x:v>
      </x:c>
      <x:c r="Q1411" t="str">
        <x:f>C1411&amp;"d"</x:f>
        <x:v>C91d</x:v>
      </x:c>
      <x:c r="R1411" t="str">
        <x:f>C1411&amp;"p"</x:f>
        <x:v>C91p</x:v>
      </x:c>
      <x:c r="S1411" t="str">
        <x:f>IF(AND(L1411&gt;=H1411+I1411+J1411,M1411&gt;L1411,F1411&lt;&gt;""),"PASS","FAIL")</x:f>
        <x:v>PASS</x:v>
      </x:c>
      <x:c r="T1411" t="n">
        <x:v>12</x:v>
      </x:c>
      <x:c r="U1411" t="str">
        <x:v>pickup_after_delivery_completion_plus_usage_lag</x:v>
      </x:c>
    </x:row>
    <x:row r="1412">
      <x:c r="A1412" t="str">
        <x:v>Set2_100-5-3b</x:v>
      </x:c>
      <x:c r="B1412" t="str">
        <x:v>short_same_day</x:v>
      </x:c>
      <x:c r="C1412" t="str">
        <x:v>C92</x:v>
      </x:c>
      <x:c r="D1412" s="59" t="n">
        <x:v>45</x:v>
      </x:c>
      <x:c r="E1412" s="59" t="n">
        <x:v>28</x:v>
      </x:c>
      <x:c r="F1412" s="59" t="str">
        <x:v>S1</x:v>
      </x:c>
      <x:c r="G1412" s="59" t="n">
        <x:v>66</x:v>
      </x:c>
      <x:c r="H1412" s="59" t="n">
        <x:v>102</x:v>
      </x:c>
      <x:c r="I1412" s="59" t="n">
        <x:v>10</x:v>
      </x:c>
      <x:c r="J1412" s="60" t="n">
        <x:f>'参数'!$C$4</x:f>
        <x:v>120</x:v>
      </x:c>
      <x:c r="K1412" s="60" t="n">
        <x:f>'参数'!$D$4</x:f>
        <x:v>180</x:v>
      </x:c>
      <x:c r="L1412" s="60" t="n">
        <x:f>H1412+I1412+J1412</x:f>
        <x:v>232</x:v>
      </x:c>
      <x:c r="M1412" s="60" t="n">
        <x:f>L1412+K1412</x:f>
        <x:v>412</x:v>
      </x:c>
      <x:c r="N1412" s="60" t="n">
        <x:f>'参数'!$B$10</x:f>
        <x:v>1</x:v>
      </x:c>
      <x:c r="O1412" s="60" t="n">
        <x:f>N1412*'参数'!$B$11</x:f>
        <x:v>2</x:v>
      </x:c>
      <x:c r="P1412" s="60" t="n">
        <x:f>N1412*'参数'!$B$12</x:f>
        <x:v>1</x:v>
      </x:c>
      <x:c r="Q1412" t="str">
        <x:f>C1412&amp;"d"</x:f>
        <x:v>C92d</x:v>
      </x:c>
      <x:c r="R1412" t="str">
        <x:f>C1412&amp;"p"</x:f>
        <x:v>C92p</x:v>
      </x:c>
      <x:c r="S1412" t="str">
        <x:f>IF(AND(L1412&gt;=H1412+I1412+J1412,M1412&gt;L1412,F1412&lt;&gt;""),"PASS","FAIL")</x:f>
        <x:v>PASS</x:v>
      </x:c>
      <x:c r="T1412" t="n">
        <x:v>0</x:v>
      </x:c>
      <x:c r="U1412" t="str">
        <x:v>pickup_after_delivery_completion_plus_usage_lag</x:v>
      </x:c>
    </x:row>
    <x:row r="1413">
      <x:c r="A1413" t="str">
        <x:v>Set2_100-5-3b</x:v>
      </x:c>
      <x:c r="B1413" t="str">
        <x:v>short_same_day</x:v>
      </x:c>
      <x:c r="C1413" t="str">
        <x:v>C93</x:v>
      </x:c>
      <x:c r="D1413" s="59" t="n">
        <x:v>38</x:v>
      </x:c>
      <x:c r="E1413" s="59" t="n">
        <x:v>35</x:v>
      </x:c>
      <x:c r="F1413" s="59" t="str">
        <x:v>S1</x:v>
      </x:c>
      <x:c r="G1413" s="59" t="n">
        <x:v>518</x:v>
      </x:c>
      <x:c r="H1413" s="59" t="n">
        <x:v>554</x:v>
      </x:c>
      <x:c r="I1413" s="59" t="n">
        <x:v>10</x:v>
      </x:c>
      <x:c r="J1413" s="60" t="n">
        <x:f>'参数'!$C$4</x:f>
        <x:v>120</x:v>
      </x:c>
      <x:c r="K1413" s="60" t="n">
        <x:f>'参数'!$D$4</x:f>
        <x:v>180</x:v>
      </x:c>
      <x:c r="L1413" s="60" t="n">
        <x:f>H1413+I1413+J1413</x:f>
        <x:v>684</x:v>
      </x:c>
      <x:c r="M1413" s="60" t="n">
        <x:f>L1413+K1413</x:f>
        <x:v>864</x:v>
      </x:c>
      <x:c r="N1413" s="60" t="n">
        <x:f>'参数'!$B$10</x:f>
        <x:v>1</x:v>
      </x:c>
      <x:c r="O1413" s="60" t="n">
        <x:f>N1413*'参数'!$B$11</x:f>
        <x:v>2</x:v>
      </x:c>
      <x:c r="P1413" s="60" t="n">
        <x:f>N1413*'参数'!$B$12</x:f>
        <x:v>1</x:v>
      </x:c>
      <x:c r="Q1413" t="str">
        <x:f>C1413&amp;"d"</x:f>
        <x:v>C93d</x:v>
      </x:c>
      <x:c r="R1413" t="str">
        <x:f>C1413&amp;"p"</x:f>
        <x:v>C93p</x:v>
      </x:c>
      <x:c r="S1413" t="str">
        <x:f>IF(AND(L1413&gt;=H1413+I1413+J1413,M1413&gt;L1413,F1413&lt;&gt;""),"PASS","FAIL")</x:f>
        <x:v>PASS</x:v>
      </x:c>
      <x:c r="T1413" t="n">
        <x:v>4</x:v>
      </x:c>
      <x:c r="U1413" t="str">
        <x:v>pickup_after_delivery_completion_plus_usage_lag</x:v>
      </x:c>
    </x:row>
    <x:row r="1414">
      <x:c r="A1414" t="str">
        <x:v>Set2_100-5-3b</x:v>
      </x:c>
      <x:c r="B1414" t="str">
        <x:v>short_same_day</x:v>
      </x:c>
      <x:c r="C1414" t="str">
        <x:v>C94</x:v>
      </x:c>
      <x:c r="D1414" s="59" t="n">
        <x:v>43</x:v>
      </x:c>
      <x:c r="E1414" s="59" t="n">
        <x:v>17</x:v>
      </x:c>
      <x:c r="F1414" s="59" t="str">
        <x:v>S1</x:v>
      </x:c>
      <x:c r="G1414" s="59" t="n">
        <x:v>468</x:v>
      </x:c>
      <x:c r="H1414" s="59" t="n">
        <x:v>484</x:v>
      </x:c>
      <x:c r="I1414" s="59" t="n">
        <x:v>10</x:v>
      </x:c>
      <x:c r="J1414" s="60" t="n">
        <x:f>'参数'!$C$4</x:f>
        <x:v>120</x:v>
      </x:c>
      <x:c r="K1414" s="60" t="n">
        <x:f>'参数'!$D$4</x:f>
        <x:v>180</x:v>
      </x:c>
      <x:c r="L1414" s="60" t="n">
        <x:f>H1414+I1414+J1414</x:f>
        <x:v>614</x:v>
      </x:c>
      <x:c r="M1414" s="60" t="n">
        <x:f>L1414+K1414</x:f>
        <x:v>794</x:v>
      </x:c>
      <x:c r="N1414" s="60" t="n">
        <x:f>'参数'!$B$10</x:f>
        <x:v>1</x:v>
      </x:c>
      <x:c r="O1414" s="60" t="n">
        <x:f>N1414*'参数'!$B$11</x:f>
        <x:v>2</x:v>
      </x:c>
      <x:c r="P1414" s="60" t="n">
        <x:f>N1414*'参数'!$B$12</x:f>
        <x:v>1</x:v>
      </x:c>
      <x:c r="Q1414" t="str">
        <x:f>C1414&amp;"d"</x:f>
        <x:v>C94d</x:v>
      </x:c>
      <x:c r="R1414" t="str">
        <x:f>C1414&amp;"p"</x:f>
        <x:v>C94p</x:v>
      </x:c>
      <x:c r="S1414" t="str">
        <x:f>IF(AND(L1414&gt;=H1414+I1414+J1414,M1414&gt;L1414,F1414&lt;&gt;""),"PASS","FAIL")</x:f>
        <x:v>PASS</x:v>
      </x:c>
      <x:c r="T1414" t="n">
        <x:v>1</x:v>
      </x:c>
      <x:c r="U1414" t="str">
        <x:v>pickup_after_delivery_completion_plus_usage_lag</x:v>
      </x:c>
    </x:row>
    <x:row r="1415">
      <x:c r="A1415" t="str">
        <x:v>Set2_100-5-3b</x:v>
      </x:c>
      <x:c r="B1415" t="str">
        <x:v>short_same_day</x:v>
      </x:c>
      <x:c r="C1415" t="str">
        <x:v>C95</x:v>
      </x:c>
      <x:c r="D1415" s="59" t="n">
        <x:v>33</x:v>
      </x:c>
      <x:c r="E1415" s="59" t="n">
        <x:v>20</x:v>
      </x:c>
      <x:c r="F1415" s="59" t="str">
        <x:v>S1</x:v>
      </x:c>
      <x:c r="G1415" s="59" t="n">
        <x:v>489</x:v>
      </x:c>
      <x:c r="H1415" s="59" t="n">
        <x:v>515</x:v>
      </x:c>
      <x:c r="I1415" s="59" t="n">
        <x:v>10</x:v>
      </x:c>
      <x:c r="J1415" s="60" t="n">
        <x:f>'参数'!$C$4</x:f>
        <x:v>120</x:v>
      </x:c>
      <x:c r="K1415" s="60" t="n">
        <x:f>'参数'!$D$4</x:f>
        <x:v>180</x:v>
      </x:c>
      <x:c r="L1415" s="60" t="n">
        <x:f>H1415+I1415+J1415</x:f>
        <x:v>645</x:v>
      </x:c>
      <x:c r="M1415" s="60" t="n">
        <x:f>L1415+K1415</x:f>
        <x:v>825</x:v>
      </x:c>
      <x:c r="N1415" s="60" t="n">
        <x:f>'参数'!$B$10</x:f>
        <x:v>1</x:v>
      </x:c>
      <x:c r="O1415" s="60" t="n">
        <x:f>N1415*'参数'!$B$11</x:f>
        <x:v>2</x:v>
      </x:c>
      <x:c r="P1415" s="60" t="n">
        <x:f>N1415*'参数'!$B$12</x:f>
        <x:v>1</x:v>
      </x:c>
      <x:c r="Q1415" t="str">
        <x:f>C1415&amp;"d"</x:f>
        <x:v>C95d</x:v>
      </x:c>
      <x:c r="R1415" t="str">
        <x:f>C1415&amp;"p"</x:f>
        <x:v>C95p</x:v>
      </x:c>
      <x:c r="S1415" t="str">
        <x:f>IF(AND(L1415&gt;=H1415+I1415+J1415,M1415&gt;L1415,F1415&lt;&gt;""),"PASS","FAIL")</x:f>
        <x:v>PASS</x:v>
      </x:c>
      <x:c r="T1415" t="n">
        <x:v>6</x:v>
      </x:c>
      <x:c r="U1415" t="str">
        <x:v>pickup_after_delivery_completion_plus_usage_lag</x:v>
      </x:c>
    </x:row>
    <x:row r="1416">
      <x:c r="A1416" t="str">
        <x:v>Set2_100-5-3b</x:v>
      </x:c>
      <x:c r="B1416" t="str">
        <x:v>short_same_day</x:v>
      </x:c>
      <x:c r="C1416" t="str">
        <x:v>C96</x:v>
      </x:c>
      <x:c r="D1416" s="59" t="n">
        <x:v>34</x:v>
      </x:c>
      <x:c r="E1416" s="59" t="n">
        <x:v>12</x:v>
      </x:c>
      <x:c r="F1416" s="59" t="str">
        <x:v>S1</x:v>
      </x:c>
      <x:c r="G1416" s="59" t="n">
        <x:v>373</x:v>
      </x:c>
      <x:c r="H1416" s="59" t="n">
        <x:v>385</x:v>
      </x:c>
      <x:c r="I1416" s="59" t="n">
        <x:v>10</x:v>
      </x:c>
      <x:c r="J1416" s="60" t="n">
        <x:f>'参数'!$C$4</x:f>
        <x:v>120</x:v>
      </x:c>
      <x:c r="K1416" s="60" t="n">
        <x:f>'参数'!$D$4</x:f>
        <x:v>180</x:v>
      </x:c>
      <x:c r="L1416" s="60" t="n">
        <x:f>H1416+I1416+J1416</x:f>
        <x:v>515</x:v>
      </x:c>
      <x:c r="M1416" s="60" t="n">
        <x:f>L1416+K1416</x:f>
        <x:v>695</x:v>
      </x:c>
      <x:c r="N1416" s="60" t="n">
        <x:f>'参数'!$B$10</x:f>
        <x:v>1</x:v>
      </x:c>
      <x:c r="O1416" s="60" t="n">
        <x:f>N1416*'参数'!$B$11</x:f>
        <x:v>2</x:v>
      </x:c>
      <x:c r="P1416" s="60" t="n">
        <x:f>N1416*'参数'!$B$12</x:f>
        <x:v>1</x:v>
      </x:c>
      <x:c r="Q1416" t="str">
        <x:f>C1416&amp;"d"</x:f>
        <x:v>C96d</x:v>
      </x:c>
      <x:c r="R1416" t="str">
        <x:f>C1416&amp;"p"</x:f>
        <x:v>C96p</x:v>
      </x:c>
      <x:c r="S1416" t="str">
        <x:f>IF(AND(L1416&gt;=H1416+I1416+J1416,M1416&gt;L1416,F1416&lt;&gt;""),"PASS","FAIL")</x:f>
        <x:v>PASS</x:v>
      </x:c>
      <x:c r="T1416" t="n">
        <x:v>9</x:v>
      </x:c>
      <x:c r="U1416" t="str">
        <x:v>pickup_after_delivery_completion_plus_usage_lag</x:v>
      </x:c>
    </x:row>
    <x:row r="1417">
      <x:c r="A1417" t="str">
        <x:v>Set2_100-5-3b</x:v>
      </x:c>
      <x:c r="B1417" t="str">
        <x:v>short_same_day</x:v>
      </x:c>
      <x:c r="C1417" t="str">
        <x:v>C97</x:v>
      </x:c>
      <x:c r="D1417" s="59" t="n">
        <x:v>31</x:v>
      </x:c>
      <x:c r="E1417" s="59" t="n">
        <x:v>13</x:v>
      </x:c>
      <x:c r="F1417" s="59" t="str">
        <x:v>S1</x:v>
      </x:c>
      <x:c r="G1417" s="59" t="n">
        <x:v>478</x:v>
      </x:c>
      <x:c r="H1417" s="59" t="n">
        <x:v>514</x:v>
      </x:c>
      <x:c r="I1417" s="59" t="n">
        <x:v>10</x:v>
      </x:c>
      <x:c r="J1417" s="60" t="n">
        <x:f>'参数'!$C$4</x:f>
        <x:v>120</x:v>
      </x:c>
      <x:c r="K1417" s="60" t="n">
        <x:f>'参数'!$D$4</x:f>
        <x:v>180</x:v>
      </x:c>
      <x:c r="L1417" s="60" t="n">
        <x:f>H1417+I1417+J1417</x:f>
        <x:v>644</x:v>
      </x:c>
      <x:c r="M1417" s="60" t="n">
        <x:f>L1417+K1417</x:f>
        <x:v>824</x:v>
      </x:c>
      <x:c r="N1417" s="60" t="n">
        <x:f>'参数'!$B$10</x:f>
        <x:v>1</x:v>
      </x:c>
      <x:c r="O1417" s="60" t="n">
        <x:f>N1417*'参数'!$B$11</x:f>
        <x:v>2</x:v>
      </x:c>
      <x:c r="P1417" s="60" t="n">
        <x:f>N1417*'参数'!$B$12</x:f>
        <x:v>1</x:v>
      </x:c>
      <x:c r="Q1417" t="str">
        <x:f>C1417&amp;"d"</x:f>
        <x:v>C97d</x:v>
      </x:c>
      <x:c r="R1417" t="str">
        <x:f>C1417&amp;"p"</x:f>
        <x:v>C97p</x:v>
      </x:c>
      <x:c r="S1417" t="str">
        <x:f>IF(AND(L1417&gt;=H1417+I1417+J1417,M1417&gt;L1417,F1417&lt;&gt;""),"PASS","FAIL")</x:f>
        <x:v>PASS</x:v>
      </x:c>
      <x:c r="T1417" t="n">
        <x:v>1</x:v>
      </x:c>
      <x:c r="U1417" t="str">
        <x:v>pickup_after_delivery_completion_plus_usage_lag</x:v>
      </x:c>
    </x:row>
    <x:row r="1418">
      <x:c r="A1418" t="str">
        <x:v>Set2_100-5-3b</x:v>
      </x:c>
      <x:c r="B1418" t="str">
        <x:v>short_same_day</x:v>
      </x:c>
      <x:c r="C1418" t="str">
        <x:v>C98</x:v>
      </x:c>
      <x:c r="D1418" s="59" t="n">
        <x:v>33</x:v>
      </x:c>
      <x:c r="E1418" s="59" t="n">
        <x:v>15</x:v>
      </x:c>
      <x:c r="F1418" s="59" t="str">
        <x:v>S1</x:v>
      </x:c>
      <x:c r="G1418" s="59" t="n">
        <x:v>513</x:v>
      </x:c>
      <x:c r="H1418" s="59" t="n">
        <x:v>529</x:v>
      </x:c>
      <x:c r="I1418" s="59" t="n">
        <x:v>10</x:v>
      </x:c>
      <x:c r="J1418" s="60" t="n">
        <x:f>'参数'!$C$4</x:f>
        <x:v>120</x:v>
      </x:c>
      <x:c r="K1418" s="60" t="n">
        <x:f>'参数'!$D$4</x:f>
        <x:v>180</x:v>
      </x:c>
      <x:c r="L1418" s="60" t="n">
        <x:f>H1418+I1418+J1418</x:f>
        <x:v>659</x:v>
      </x:c>
      <x:c r="M1418" s="60" t="n">
        <x:f>L1418+K1418</x:f>
        <x:v>839</x:v>
      </x:c>
      <x:c r="N1418" s="60" t="n">
        <x:f>'参数'!$B$10</x:f>
        <x:v>1</x:v>
      </x:c>
      <x:c r="O1418" s="60" t="n">
        <x:f>N1418*'参数'!$B$11</x:f>
        <x:v>2</x:v>
      </x:c>
      <x:c r="P1418" s="60" t="n">
        <x:f>N1418*'参数'!$B$12</x:f>
        <x:v>1</x:v>
      </x:c>
      <x:c r="Q1418" t="str">
        <x:f>C1418&amp;"d"</x:f>
        <x:v>C98d</x:v>
      </x:c>
      <x:c r="R1418" t="str">
        <x:f>C1418&amp;"p"</x:f>
        <x:v>C98p</x:v>
      </x:c>
      <x:c r="S1418" t="str">
        <x:f>IF(AND(L1418&gt;=H1418+I1418+J1418,M1418&gt;L1418,F1418&lt;&gt;""),"PASS","FAIL")</x:f>
        <x:v>PASS</x:v>
      </x:c>
      <x:c r="T1418" t="n">
        <x:v>13</x:v>
      </x:c>
      <x:c r="U1418" t="str">
        <x:v>pickup_after_delivery_completion_plus_usage_lag</x:v>
      </x:c>
    </x:row>
    <x:row r="1419">
      <x:c r="A1419" t="str">
        <x:v>Set2_100-5-3b</x:v>
      </x:c>
      <x:c r="B1419" t="str">
        <x:v>short_same_day</x:v>
      </x:c>
      <x:c r="C1419" t="str">
        <x:v>C99</x:v>
      </x:c>
      <x:c r="D1419" s="59" t="n">
        <x:v>46</x:v>
      </x:c>
      <x:c r="E1419" s="59" t="n">
        <x:v>16</x:v>
      </x:c>
      <x:c r="F1419" s="59" t="str">
        <x:v>S1</x:v>
      </x:c>
      <x:c r="G1419" s="59" t="n">
        <x:v>597</x:v>
      </x:c>
      <x:c r="H1419" s="59" t="n">
        <x:v>617</x:v>
      </x:c>
      <x:c r="I1419" s="59" t="n">
        <x:v>10</x:v>
      </x:c>
      <x:c r="J1419" s="60" t="n">
        <x:f>'参数'!$C$4</x:f>
        <x:v>120</x:v>
      </x:c>
      <x:c r="K1419" s="60" t="n">
        <x:f>'参数'!$D$4</x:f>
        <x:v>180</x:v>
      </x:c>
      <x:c r="L1419" s="60" t="n">
        <x:f>H1419+I1419+J1419</x:f>
        <x:v>747</x:v>
      </x:c>
      <x:c r="M1419" s="60" t="n">
        <x:f>L1419+K1419</x:f>
        <x:v>927</x:v>
      </x:c>
      <x:c r="N1419" s="60" t="n">
        <x:f>'参数'!$B$10</x:f>
        <x:v>1</x:v>
      </x:c>
      <x:c r="O1419" s="60" t="n">
        <x:f>N1419*'参数'!$B$11</x:f>
        <x:v>2</x:v>
      </x:c>
      <x:c r="P1419" s="60" t="n">
        <x:f>N1419*'参数'!$B$12</x:f>
        <x:v>1</x:v>
      </x:c>
      <x:c r="Q1419" t="str">
        <x:f>C1419&amp;"d"</x:f>
        <x:v>C99d</x:v>
      </x:c>
      <x:c r="R1419" t="str">
        <x:f>C1419&amp;"p"</x:f>
        <x:v>C99p</x:v>
      </x:c>
      <x:c r="S1419" t="str">
        <x:f>IF(AND(L1419&gt;=H1419+I1419+J1419,M1419&gt;L1419,F1419&lt;&gt;""),"PASS","FAIL")</x:f>
        <x:v>PASS</x:v>
      </x:c>
      <x:c r="T1419" t="n">
        <x:v>15</x:v>
      </x:c>
      <x:c r="U1419" t="str">
        <x:v>pickup_after_delivery_completion_plus_usage_lag</x:v>
      </x:c>
    </x:row>
    <x:row r="1420">
      <x:c r="A1420" t="str">
        <x:v>Set2_200-10-1</x:v>
      </x:c>
      <x:c r="B1420" t="str">
        <x:v>short_same_day</x:v>
      </x:c>
      <x:c r="C1420" t="str">
        <x:v>C0</x:v>
      </x:c>
      <x:c r="D1420" s="59" t="n">
        <x:v>18</x:v>
      </x:c>
      <x:c r="E1420" s="59" t="n">
        <x:v>4</x:v>
      </x:c>
      <x:c r="F1420" s="59" t="str">
        <x:v>S8</x:v>
      </x:c>
      <x:c r="G1420" s="59" t="n">
        <x:v>459</x:v>
      </x:c>
      <x:c r="H1420" s="59" t="n">
        <x:v>497</x:v>
      </x:c>
      <x:c r="I1420" s="59" t="n">
        <x:v>10</x:v>
      </x:c>
      <x:c r="J1420" s="60" t="n">
        <x:f>'参数'!$C$4</x:f>
        <x:v>120</x:v>
      </x:c>
      <x:c r="K1420" s="60" t="n">
        <x:f>'参数'!$D$4</x:f>
        <x:v>180</x:v>
      </x:c>
      <x:c r="L1420" s="60" t="n">
        <x:f>H1420+I1420+J1420</x:f>
        <x:v>627</x:v>
      </x:c>
      <x:c r="M1420" s="60" t="n">
        <x:f>L1420+K1420</x:f>
        <x:v>807</x:v>
      </x:c>
      <x:c r="N1420" s="60" t="n">
        <x:f>'参数'!$B$10</x:f>
        <x:v>1</x:v>
      </x:c>
      <x:c r="O1420" s="60" t="n">
        <x:f>N1420*'参数'!$B$11</x:f>
        <x:v>2</x:v>
      </x:c>
      <x:c r="P1420" s="60" t="n">
        <x:f>N1420*'参数'!$B$12</x:f>
        <x:v>1</x:v>
      </x:c>
      <x:c r="Q1420" t="str">
        <x:f>C1420&amp;"d"</x:f>
        <x:v>C0d</x:v>
      </x:c>
      <x:c r="R1420" t="str">
        <x:f>C1420&amp;"p"</x:f>
        <x:v>C0p</x:v>
      </x:c>
      <x:c r="S1420" t="str">
        <x:f>IF(AND(L1420&gt;=H1420+I1420+J1420,M1420&gt;L1420,F1420&lt;&gt;""),"PASS","FAIL")</x:f>
        <x:v>PASS</x:v>
      </x:c>
      <x:c r="T1420" t="n">
        <x:v>14</x:v>
      </x:c>
      <x:c r="U1420" t="str">
        <x:v>pickup_after_delivery_completion_plus_usage_lag</x:v>
      </x:c>
    </x:row>
    <x:row r="1421">
      <x:c r="A1421" t="str">
        <x:v>Set2_200-10-1</x:v>
      </x:c>
      <x:c r="B1421" t="str">
        <x:v>short_same_day</x:v>
      </x:c>
      <x:c r="C1421" t="str">
        <x:v>C1</x:v>
      </x:c>
      <x:c r="D1421" s="59" t="n">
        <x:v>49</x:v>
      </x:c>
      <x:c r="E1421" s="59" t="n">
        <x:v>45</x:v>
      </x:c>
      <x:c r="F1421" s="59" t="str">
        <x:v>S1</x:v>
      </x:c>
      <x:c r="G1421" s="59" t="n">
        <x:v>304</x:v>
      </x:c>
      <x:c r="H1421" s="59" t="n">
        <x:v>316</x:v>
      </x:c>
      <x:c r="I1421" s="59" t="n">
        <x:v>10</x:v>
      </x:c>
      <x:c r="J1421" s="60" t="n">
        <x:f>'参数'!$C$4</x:f>
        <x:v>120</x:v>
      </x:c>
      <x:c r="K1421" s="60" t="n">
        <x:f>'参数'!$D$4</x:f>
        <x:v>180</x:v>
      </x:c>
      <x:c r="L1421" s="60" t="n">
        <x:f>H1421+I1421+J1421</x:f>
        <x:v>446</x:v>
      </x:c>
      <x:c r="M1421" s="60" t="n">
        <x:f>L1421+K1421</x:f>
        <x:v>626</x:v>
      </x:c>
      <x:c r="N1421" s="60" t="n">
        <x:f>'参数'!$B$10</x:f>
        <x:v>1</x:v>
      </x:c>
      <x:c r="O1421" s="60" t="n">
        <x:f>N1421*'参数'!$B$11</x:f>
        <x:v>2</x:v>
      </x:c>
      <x:c r="P1421" s="60" t="n">
        <x:f>N1421*'参数'!$B$12</x:f>
        <x:v>1</x:v>
      </x:c>
      <x:c r="Q1421" t="str">
        <x:f>C1421&amp;"d"</x:f>
        <x:v>C1d</x:v>
      </x:c>
      <x:c r="R1421" t="str">
        <x:f>C1421&amp;"p"</x:f>
        <x:v>C1p</x:v>
      </x:c>
      <x:c r="S1421" t="str">
        <x:f>IF(AND(L1421&gt;=H1421+I1421+J1421,M1421&gt;L1421,F1421&lt;&gt;""),"PASS","FAIL")</x:f>
        <x:v>PASS</x:v>
      </x:c>
      <x:c r="T1421" t="n">
        <x:v>3</x:v>
      </x:c>
      <x:c r="U1421" t="str">
        <x:v>pickup_after_delivery_completion_plus_usage_lag</x:v>
      </x:c>
    </x:row>
    <x:row r="1422">
      <x:c r="A1422" t="str">
        <x:v>Set2_200-10-1</x:v>
      </x:c>
      <x:c r="B1422" t="str">
        <x:v>short_same_day</x:v>
      </x:c>
      <x:c r="C1422" t="str">
        <x:v>C2</x:v>
      </x:c>
      <x:c r="D1422" s="59" t="n">
        <x:v>14</x:v>
      </x:c>
      <x:c r="E1422" s="59" t="n">
        <x:v>4</x:v>
      </x:c>
      <x:c r="F1422" s="59" t="str">
        <x:v>S8</x:v>
      </x:c>
      <x:c r="G1422" s="59" t="n">
        <x:v>511</x:v>
      </x:c>
      <x:c r="H1422" s="59" t="n">
        <x:v>527</x:v>
      </x:c>
      <x:c r="I1422" s="59" t="n">
        <x:v>10</x:v>
      </x:c>
      <x:c r="J1422" s="60" t="n">
        <x:f>'参数'!$C$4</x:f>
        <x:v>120</x:v>
      </x:c>
      <x:c r="K1422" s="60" t="n">
        <x:f>'参数'!$D$4</x:f>
        <x:v>180</x:v>
      </x:c>
      <x:c r="L1422" s="60" t="n">
        <x:f>H1422+I1422+J1422</x:f>
        <x:v>657</x:v>
      </x:c>
      <x:c r="M1422" s="60" t="n">
        <x:f>L1422+K1422</x:f>
        <x:v>837</x:v>
      </x:c>
      <x:c r="N1422" s="60" t="n">
        <x:f>'参数'!$B$10</x:f>
        <x:v>1</x:v>
      </x:c>
      <x:c r="O1422" s="60" t="n">
        <x:f>N1422*'参数'!$B$11</x:f>
        <x:v>2</x:v>
      </x:c>
      <x:c r="P1422" s="60" t="n">
        <x:f>N1422*'参数'!$B$12</x:f>
        <x:v>1</x:v>
      </x:c>
      <x:c r="Q1422" t="str">
        <x:f>C1422&amp;"d"</x:f>
        <x:v>C2d</x:v>
      </x:c>
      <x:c r="R1422" t="str">
        <x:f>C1422&amp;"p"</x:f>
        <x:v>C2p</x:v>
      </x:c>
      <x:c r="S1422" t="str">
        <x:f>IF(AND(L1422&gt;=H1422+I1422+J1422,M1422&gt;L1422,F1422&lt;&gt;""),"PASS","FAIL")</x:f>
        <x:v>PASS</x:v>
      </x:c>
      <x:c r="T1422" t="n">
        <x:v>10</x:v>
      </x:c>
      <x:c r="U1422" t="str">
        <x:v>pickup_after_delivery_completion_plus_usage_lag</x:v>
      </x:c>
    </x:row>
    <x:row r="1423">
      <x:c r="A1423" t="str">
        <x:v>Set2_200-10-1</x:v>
      </x:c>
      <x:c r="B1423" t="str">
        <x:v>short_same_day</x:v>
      </x:c>
      <x:c r="C1423" t="str">
        <x:v>C3</x:v>
      </x:c>
      <x:c r="D1423" s="59" t="n">
        <x:v>25</x:v>
      </x:c>
      <x:c r="E1423" s="59" t="n">
        <x:v>17</x:v>
      </x:c>
      <x:c r="F1423" s="59" t="str">
        <x:v>S7</x:v>
      </x:c>
      <x:c r="G1423" s="59" t="n">
        <x:v>549</x:v>
      </x:c>
      <x:c r="H1423" s="59" t="n">
        <x:v>581</x:v>
      </x:c>
      <x:c r="I1423" s="59" t="n">
        <x:v>10</x:v>
      </x:c>
      <x:c r="J1423" s="60" t="n">
        <x:f>'参数'!$C$4</x:f>
        <x:v>120</x:v>
      </x:c>
      <x:c r="K1423" s="60" t="n">
        <x:f>'参数'!$D$4</x:f>
        <x:v>180</x:v>
      </x:c>
      <x:c r="L1423" s="60" t="n">
        <x:f>H1423+I1423+J1423</x:f>
        <x:v>711</x:v>
      </x:c>
      <x:c r="M1423" s="60" t="n">
        <x:f>L1423+K1423</x:f>
        <x:v>891</x:v>
      </x:c>
      <x:c r="N1423" s="60" t="n">
        <x:f>'参数'!$B$10</x:f>
        <x:v>1</x:v>
      </x:c>
      <x:c r="O1423" s="60" t="n">
        <x:f>N1423*'参数'!$B$11</x:f>
        <x:v>2</x:v>
      </x:c>
      <x:c r="P1423" s="60" t="n">
        <x:f>N1423*'参数'!$B$12</x:f>
        <x:v>1</x:v>
      </x:c>
      <x:c r="Q1423" t="str">
        <x:f>C1423&amp;"d"</x:f>
        <x:v>C3d</x:v>
      </x:c>
      <x:c r="R1423" t="str">
        <x:f>C1423&amp;"p"</x:f>
        <x:v>C3p</x:v>
      </x:c>
      <x:c r="S1423" t="str">
        <x:f>IF(AND(L1423&gt;=H1423+I1423+J1423,M1423&gt;L1423,F1423&lt;&gt;""),"PASS","FAIL")</x:f>
        <x:v>PASS</x:v>
      </x:c>
      <x:c r="T1423" t="n">
        <x:v>14</x:v>
      </x:c>
      <x:c r="U1423" t="str">
        <x:v>pickup_after_delivery_completion_plus_usage_lag</x:v>
      </x:c>
    </x:row>
    <x:row r="1424">
      <x:c r="A1424" t="str">
        <x:v>Set2_200-10-1</x:v>
      </x:c>
      <x:c r="B1424" t="str">
        <x:v>short_same_day</x:v>
      </x:c>
      <x:c r="C1424" t="str">
        <x:v>C4</x:v>
      </x:c>
      <x:c r="D1424" s="59" t="n">
        <x:v>10</x:v>
      </x:c>
      <x:c r="E1424" s="59" t="n">
        <x:v>1</x:v>
      </x:c>
      <x:c r="F1424" s="59" t="str">
        <x:v>S8</x:v>
      </x:c>
      <x:c r="G1424" s="59" t="n">
        <x:v>117</x:v>
      </x:c>
      <x:c r="H1424" s="59" t="n">
        <x:v>151</x:v>
      </x:c>
      <x:c r="I1424" s="59" t="n">
        <x:v>10</x:v>
      </x:c>
      <x:c r="J1424" s="60" t="n">
        <x:f>'参数'!$C$4</x:f>
        <x:v>120</x:v>
      </x:c>
      <x:c r="K1424" s="60" t="n">
        <x:f>'参数'!$D$4</x:f>
        <x:v>180</x:v>
      </x:c>
      <x:c r="L1424" s="60" t="n">
        <x:f>H1424+I1424+J1424</x:f>
        <x:v>281</x:v>
      </x:c>
      <x:c r="M1424" s="60" t="n">
        <x:f>L1424+K1424</x:f>
        <x:v>461</x:v>
      </x:c>
      <x:c r="N1424" s="60" t="n">
        <x:f>'参数'!$B$10</x:f>
        <x:v>1</x:v>
      </x:c>
      <x:c r="O1424" s="60" t="n">
        <x:f>N1424*'参数'!$B$11</x:f>
        <x:v>2</x:v>
      </x:c>
      <x:c r="P1424" s="60" t="n">
        <x:f>N1424*'参数'!$B$12</x:f>
        <x:v>1</x:v>
      </x:c>
      <x:c r="Q1424" t="str">
        <x:f>C1424&amp;"d"</x:f>
        <x:v>C4d</x:v>
      </x:c>
      <x:c r="R1424" t="str">
        <x:f>C1424&amp;"p"</x:f>
        <x:v>C4p</x:v>
      </x:c>
      <x:c r="S1424" t="str">
        <x:f>IF(AND(L1424&gt;=H1424+I1424+J1424,M1424&gt;L1424,F1424&lt;&gt;""),"PASS","FAIL")</x:f>
        <x:v>PASS</x:v>
      </x:c>
      <x:c r="T1424" t="n">
        <x:v>6</x:v>
      </x:c>
      <x:c r="U1424" t="str">
        <x:v>pickup_after_delivery_completion_plus_usage_lag</x:v>
      </x:c>
    </x:row>
    <x:row r="1425">
      <x:c r="A1425" t="str">
        <x:v>Set2_200-10-1</x:v>
      </x:c>
      <x:c r="B1425" t="str">
        <x:v>short_same_day</x:v>
      </x:c>
      <x:c r="C1425" t="str">
        <x:v>C5</x:v>
      </x:c>
      <x:c r="D1425" s="59" t="n">
        <x:v>10</x:v>
      </x:c>
      <x:c r="E1425" s="59" t="n">
        <x:v>28</x:v>
      </x:c>
      <x:c r="F1425" s="59" t="str">
        <x:v>S0</x:v>
      </x:c>
      <x:c r="G1425" s="59" t="n">
        <x:v>327</x:v>
      </x:c>
      <x:c r="H1425" s="59" t="n">
        <x:v>363</x:v>
      </x:c>
      <x:c r="I1425" s="59" t="n">
        <x:v>10</x:v>
      </x:c>
      <x:c r="J1425" s="60" t="n">
        <x:f>'参数'!$C$4</x:f>
        <x:v>120</x:v>
      </x:c>
      <x:c r="K1425" s="60" t="n">
        <x:f>'参数'!$D$4</x:f>
        <x:v>180</x:v>
      </x:c>
      <x:c r="L1425" s="60" t="n">
        <x:f>H1425+I1425+J1425</x:f>
        <x:v>493</x:v>
      </x:c>
      <x:c r="M1425" s="60" t="n">
        <x:f>L1425+K1425</x:f>
        <x:v>673</x:v>
      </x:c>
      <x:c r="N1425" s="60" t="n">
        <x:f>'参数'!$B$10</x:f>
        <x:v>1</x:v>
      </x:c>
      <x:c r="O1425" s="60" t="n">
        <x:f>N1425*'参数'!$B$11</x:f>
        <x:v>2</x:v>
      </x:c>
      <x:c r="P1425" s="60" t="n">
        <x:f>N1425*'参数'!$B$12</x:f>
        <x:v>1</x:v>
      </x:c>
      <x:c r="Q1425" t="str">
        <x:f>C1425&amp;"d"</x:f>
        <x:v>C5d</x:v>
      </x:c>
      <x:c r="R1425" t="str">
        <x:f>C1425&amp;"p"</x:f>
        <x:v>C5p</x:v>
      </x:c>
      <x:c r="S1425" t="str">
        <x:f>IF(AND(L1425&gt;=H1425+I1425+J1425,M1425&gt;L1425,F1425&lt;&gt;""),"PASS","FAIL")</x:f>
        <x:v>PASS</x:v>
      </x:c>
      <x:c r="T1425" t="n">
        <x:v>8</x:v>
      </x:c>
      <x:c r="U1425" t="str">
        <x:v>pickup_after_delivery_completion_plus_usage_lag</x:v>
      </x:c>
    </x:row>
    <x:row r="1426">
      <x:c r="A1426" t="str">
        <x:v>Set2_200-10-1</x:v>
      </x:c>
      <x:c r="B1426" t="str">
        <x:v>short_same_day</x:v>
      </x:c>
      <x:c r="C1426" t="str">
        <x:v>C6</x:v>
      </x:c>
      <x:c r="D1426" s="59" t="n">
        <x:v>50</x:v>
      </x:c>
      <x:c r="E1426" s="59" t="n">
        <x:v>12</x:v>
      </x:c>
      <x:c r="F1426" s="59" t="str">
        <x:v>S5</x:v>
      </x:c>
      <x:c r="G1426" s="59" t="n">
        <x:v>527</x:v>
      </x:c>
      <x:c r="H1426" s="59" t="n">
        <x:v>551</x:v>
      </x:c>
      <x:c r="I1426" s="59" t="n">
        <x:v>10</x:v>
      </x:c>
      <x:c r="J1426" s="60" t="n">
        <x:f>'参数'!$C$4</x:f>
        <x:v>120</x:v>
      </x:c>
      <x:c r="K1426" s="60" t="n">
        <x:f>'参数'!$D$4</x:f>
        <x:v>180</x:v>
      </x:c>
      <x:c r="L1426" s="60" t="n">
        <x:f>H1426+I1426+J1426</x:f>
        <x:v>681</x:v>
      </x:c>
      <x:c r="M1426" s="60" t="n">
        <x:f>L1426+K1426</x:f>
        <x:v>861</x:v>
      </x:c>
      <x:c r="N1426" s="60" t="n">
        <x:f>'参数'!$B$10</x:f>
        <x:v>1</x:v>
      </x:c>
      <x:c r="O1426" s="60" t="n">
        <x:f>N1426*'参数'!$B$11</x:f>
        <x:v>2</x:v>
      </x:c>
      <x:c r="P1426" s="60" t="n">
        <x:f>N1426*'参数'!$B$12</x:f>
        <x:v>1</x:v>
      </x:c>
      <x:c r="Q1426" t="str">
        <x:f>C1426&amp;"d"</x:f>
        <x:v>C6d</x:v>
      </x:c>
      <x:c r="R1426" t="str">
        <x:f>C1426&amp;"p"</x:f>
        <x:v>C6p</x:v>
      </x:c>
      <x:c r="S1426" t="str">
        <x:f>IF(AND(L1426&gt;=H1426+I1426+J1426,M1426&gt;L1426,F1426&lt;&gt;""),"PASS","FAIL")</x:f>
        <x:v>PASS</x:v>
      </x:c>
      <x:c r="T1426" t="n">
        <x:v>4</x:v>
      </x:c>
      <x:c r="U1426" t="str">
        <x:v>pickup_after_delivery_completion_plus_usage_lag</x:v>
      </x:c>
    </x:row>
    <x:row r="1427">
      <x:c r="A1427" t="str">
        <x:v>Set2_200-10-1</x:v>
      </x:c>
      <x:c r="B1427" t="str">
        <x:v>short_same_day</x:v>
      </x:c>
      <x:c r="C1427" t="str">
        <x:v>C7</x:v>
      </x:c>
      <x:c r="D1427" s="59" t="n">
        <x:v>46</x:v>
      </x:c>
      <x:c r="E1427" s="59" t="n">
        <x:v>49</x:v>
      </x:c>
      <x:c r="F1427" s="59" t="str">
        <x:v>S1</x:v>
      </x:c>
      <x:c r="G1427" s="59" t="n">
        <x:v>346</x:v>
      </x:c>
      <x:c r="H1427" s="59" t="n">
        <x:v>370</x:v>
      </x:c>
      <x:c r="I1427" s="59" t="n">
        <x:v>10</x:v>
      </x:c>
      <x:c r="J1427" s="60" t="n">
        <x:f>'参数'!$C$4</x:f>
        <x:v>120</x:v>
      </x:c>
      <x:c r="K1427" s="60" t="n">
        <x:f>'参数'!$D$4</x:f>
        <x:v>180</x:v>
      </x:c>
      <x:c r="L1427" s="60" t="n">
        <x:f>H1427+I1427+J1427</x:f>
        <x:v>500</x:v>
      </x:c>
      <x:c r="M1427" s="60" t="n">
        <x:f>L1427+K1427</x:f>
        <x:v>680</x:v>
      </x:c>
      <x:c r="N1427" s="60" t="n">
        <x:f>'参数'!$B$10</x:f>
        <x:v>1</x:v>
      </x:c>
      <x:c r="O1427" s="60" t="n">
        <x:f>N1427*'参数'!$B$11</x:f>
        <x:v>2</x:v>
      </x:c>
      <x:c r="P1427" s="60" t="n">
        <x:f>N1427*'参数'!$B$12</x:f>
        <x:v>1</x:v>
      </x:c>
      <x:c r="Q1427" t="str">
        <x:f>C1427&amp;"d"</x:f>
        <x:v>C7d</x:v>
      </x:c>
      <x:c r="R1427" t="str">
        <x:f>C1427&amp;"p"</x:f>
        <x:v>C7p</x:v>
      </x:c>
      <x:c r="S1427" t="str">
        <x:f>IF(AND(L1427&gt;=H1427+I1427+J1427,M1427&gt;L1427,F1427&lt;&gt;""),"PASS","FAIL")</x:f>
        <x:v>PASS</x:v>
      </x:c>
      <x:c r="T1427" t="n">
        <x:v>12</x:v>
      </x:c>
      <x:c r="U1427" t="str">
        <x:v>pickup_after_delivery_completion_plus_usage_lag</x:v>
      </x:c>
    </x:row>
    <x:row r="1428">
      <x:c r="A1428" t="str">
        <x:v>Set2_200-10-1</x:v>
      </x:c>
      <x:c r="B1428" t="str">
        <x:v>short_same_day</x:v>
      </x:c>
      <x:c r="C1428" t="str">
        <x:v>C8</x:v>
      </x:c>
      <x:c r="D1428" s="59" t="n">
        <x:v>42</x:v>
      </x:c>
      <x:c r="E1428" s="59" t="n">
        <x:v>16</x:v>
      </x:c>
      <x:c r="F1428" s="59" t="str">
        <x:v>S2</x:v>
      </x:c>
      <x:c r="G1428" s="59" t="n">
        <x:v>553</x:v>
      </x:c>
      <x:c r="H1428" s="59" t="n">
        <x:v>563</x:v>
      </x:c>
      <x:c r="I1428" s="59" t="n">
        <x:v>10</x:v>
      </x:c>
      <x:c r="J1428" s="60" t="n">
        <x:f>'参数'!$C$4</x:f>
        <x:v>120</x:v>
      </x:c>
      <x:c r="K1428" s="60" t="n">
        <x:f>'参数'!$D$4</x:f>
        <x:v>180</x:v>
      </x:c>
      <x:c r="L1428" s="60" t="n">
        <x:f>H1428+I1428+J1428</x:f>
        <x:v>693</x:v>
      </x:c>
      <x:c r="M1428" s="60" t="n">
        <x:f>L1428+K1428</x:f>
        <x:v>873</x:v>
      </x:c>
      <x:c r="N1428" s="60" t="n">
        <x:f>'参数'!$B$10</x:f>
        <x:v>1</x:v>
      </x:c>
      <x:c r="O1428" s="60" t="n">
        <x:f>N1428*'参数'!$B$11</x:f>
        <x:v>2</x:v>
      </x:c>
      <x:c r="P1428" s="60" t="n">
        <x:f>N1428*'参数'!$B$12</x:f>
        <x:v>1</x:v>
      </x:c>
      <x:c r="Q1428" t="str">
        <x:f>C1428&amp;"d"</x:f>
        <x:v>C8d</x:v>
      </x:c>
      <x:c r="R1428" t="str">
        <x:f>C1428&amp;"p"</x:f>
        <x:v>C8p</x:v>
      </x:c>
      <x:c r="S1428" t="str">
        <x:f>IF(AND(L1428&gt;=H1428+I1428+J1428,M1428&gt;L1428,F1428&lt;&gt;""),"PASS","FAIL")</x:f>
        <x:v>PASS</x:v>
      </x:c>
      <x:c r="T1428" t="n">
        <x:v>12</x:v>
      </x:c>
      <x:c r="U1428" t="str">
        <x:v>pickup_after_delivery_completion_plus_usage_lag</x:v>
      </x:c>
    </x:row>
    <x:row r="1429">
      <x:c r="A1429" t="str">
        <x:v>Set2_200-10-1</x:v>
      </x:c>
      <x:c r="B1429" t="str">
        <x:v>short_same_day</x:v>
      </x:c>
      <x:c r="C1429" t="str">
        <x:v>C9</x:v>
      </x:c>
      <x:c r="D1429" s="59" t="n">
        <x:v>39</x:v>
      </x:c>
      <x:c r="E1429" s="59" t="n">
        <x:v>50</x:v>
      </x:c>
      <x:c r="F1429" s="59" t="str">
        <x:v>S1</x:v>
      </x:c>
      <x:c r="G1429" s="59" t="n">
        <x:v>608</x:v>
      </x:c>
      <x:c r="H1429" s="59" t="n">
        <x:v>624</x:v>
      </x:c>
      <x:c r="I1429" s="59" t="n">
        <x:v>10</x:v>
      </x:c>
      <x:c r="J1429" s="60" t="n">
        <x:f>'参数'!$C$4</x:f>
        <x:v>120</x:v>
      </x:c>
      <x:c r="K1429" s="60" t="n">
        <x:f>'参数'!$D$4</x:f>
        <x:v>180</x:v>
      </x:c>
      <x:c r="L1429" s="60" t="n">
        <x:f>H1429+I1429+J1429</x:f>
        <x:v>754</x:v>
      </x:c>
      <x:c r="M1429" s="60" t="n">
        <x:f>L1429+K1429</x:f>
        <x:v>934</x:v>
      </x:c>
      <x:c r="N1429" s="60" t="n">
        <x:f>'参数'!$B$10</x:f>
        <x:v>1</x:v>
      </x:c>
      <x:c r="O1429" s="60" t="n">
        <x:f>N1429*'参数'!$B$11</x:f>
        <x:v>2</x:v>
      </x:c>
      <x:c r="P1429" s="60" t="n">
        <x:f>N1429*'参数'!$B$12</x:f>
        <x:v>1</x:v>
      </x:c>
      <x:c r="Q1429" t="str">
        <x:f>C1429&amp;"d"</x:f>
        <x:v>C9d</x:v>
      </x:c>
      <x:c r="R1429" t="str">
        <x:f>C1429&amp;"p"</x:f>
        <x:v>C9p</x:v>
      </x:c>
      <x:c r="S1429" t="str">
        <x:f>IF(AND(L1429&gt;=H1429+I1429+J1429,M1429&gt;L1429,F1429&lt;&gt;""),"PASS","FAIL")</x:f>
        <x:v>PASS</x:v>
      </x:c>
      <x:c r="T1429" t="n">
        <x:v>1</x:v>
      </x:c>
      <x:c r="U1429" t="str">
        <x:v>pickup_after_delivery_completion_plus_usage_lag</x:v>
      </x:c>
    </x:row>
    <x:row r="1430">
      <x:c r="A1430" t="str">
        <x:v>Set2_200-10-1</x:v>
      </x:c>
      <x:c r="B1430" t="str">
        <x:v>short_same_day</x:v>
      </x:c>
      <x:c r="C1430" t="str">
        <x:v>C10</x:v>
      </x:c>
      <x:c r="D1430" s="59" t="n">
        <x:v>11</x:v>
      </x:c>
      <x:c r="E1430" s="59" t="n">
        <x:v>23</x:v>
      </x:c>
      <x:c r="F1430" s="59" t="str">
        <x:v>S0</x:v>
      </x:c>
      <x:c r="G1430" s="59" t="n">
        <x:v>402</x:v>
      </x:c>
      <x:c r="H1430" s="59" t="n">
        <x:v>430</x:v>
      </x:c>
      <x:c r="I1430" s="59" t="n">
        <x:v>10</x:v>
      </x:c>
      <x:c r="J1430" s="60" t="n">
        <x:f>'参数'!$C$4</x:f>
        <x:v>120</x:v>
      </x:c>
      <x:c r="K1430" s="60" t="n">
        <x:f>'参数'!$D$4</x:f>
        <x:v>180</x:v>
      </x:c>
      <x:c r="L1430" s="60" t="n">
        <x:f>H1430+I1430+J1430</x:f>
        <x:v>560</x:v>
      </x:c>
      <x:c r="M1430" s="60" t="n">
        <x:f>L1430+K1430</x:f>
        <x:v>740</x:v>
      </x:c>
      <x:c r="N1430" s="60" t="n">
        <x:f>'参数'!$B$10</x:f>
        <x:v>1</x:v>
      </x:c>
      <x:c r="O1430" s="60" t="n">
        <x:f>N1430*'参数'!$B$11</x:f>
        <x:v>2</x:v>
      </x:c>
      <x:c r="P1430" s="60" t="n">
        <x:f>N1430*'参数'!$B$12</x:f>
        <x:v>1</x:v>
      </x:c>
      <x:c r="Q1430" t="str">
        <x:f>C1430&amp;"d"</x:f>
        <x:v>C10d</x:v>
      </x:c>
      <x:c r="R1430" t="str">
        <x:f>C1430&amp;"p"</x:f>
        <x:v>C10p</x:v>
      </x:c>
      <x:c r="S1430" t="str">
        <x:f>IF(AND(L1430&gt;=H1430+I1430+J1430,M1430&gt;L1430,F1430&lt;&gt;""),"PASS","FAIL")</x:f>
        <x:v>PASS</x:v>
      </x:c>
      <x:c r="T1430" t="n">
        <x:v>18</x:v>
      </x:c>
      <x:c r="U1430" t="str">
        <x:v>pickup_after_delivery_completion_plus_usage_lag</x:v>
      </x:c>
    </x:row>
    <x:row r="1431">
      <x:c r="A1431" t="str">
        <x:v>Set2_200-10-1</x:v>
      </x:c>
      <x:c r="B1431" t="str">
        <x:v>short_same_day</x:v>
      </x:c>
      <x:c r="C1431" t="str">
        <x:v>C11</x:v>
      </x:c>
      <x:c r="D1431" s="59" t="n">
        <x:v>50</x:v>
      </x:c>
      <x:c r="E1431" s="59" t="n">
        <x:v>12</x:v>
      </x:c>
      <x:c r="F1431" s="59" t="str">
        <x:v>S5</x:v>
      </x:c>
      <x:c r="G1431" s="59" t="n">
        <x:v>175</x:v>
      </x:c>
      <x:c r="H1431" s="59" t="n">
        <x:v>193</x:v>
      </x:c>
      <x:c r="I1431" s="59" t="n">
        <x:v>10</x:v>
      </x:c>
      <x:c r="J1431" s="60" t="n">
        <x:f>'参数'!$C$4</x:f>
        <x:v>120</x:v>
      </x:c>
      <x:c r="K1431" s="60" t="n">
        <x:f>'参数'!$D$4</x:f>
        <x:v>180</x:v>
      </x:c>
      <x:c r="L1431" s="60" t="n">
        <x:f>H1431+I1431+J1431</x:f>
        <x:v>323</x:v>
      </x:c>
      <x:c r="M1431" s="60" t="n">
        <x:f>L1431+K1431</x:f>
        <x:v>503</x:v>
      </x:c>
      <x:c r="N1431" s="60" t="n">
        <x:f>'参数'!$B$10</x:f>
        <x:v>1</x:v>
      </x:c>
      <x:c r="O1431" s="60" t="n">
        <x:f>N1431*'参数'!$B$11</x:f>
        <x:v>2</x:v>
      </x:c>
      <x:c r="P1431" s="60" t="n">
        <x:f>N1431*'参数'!$B$12</x:f>
        <x:v>1</x:v>
      </x:c>
      <x:c r="Q1431" t="str">
        <x:f>C1431&amp;"d"</x:f>
        <x:v>C11d</x:v>
      </x:c>
      <x:c r="R1431" t="str">
        <x:f>C1431&amp;"p"</x:f>
        <x:v>C11p</x:v>
      </x:c>
      <x:c r="S1431" t="str">
        <x:f>IF(AND(L1431&gt;=H1431+I1431+J1431,M1431&gt;L1431,F1431&lt;&gt;""),"PASS","FAIL")</x:f>
        <x:v>PASS</x:v>
      </x:c>
      <x:c r="T1431" t="n">
        <x:v>0</x:v>
      </x:c>
      <x:c r="U1431" t="str">
        <x:v>pickup_after_delivery_completion_plus_usage_lag</x:v>
      </x:c>
    </x:row>
    <x:row r="1432">
      <x:c r="A1432" t="str">
        <x:v>Set2_200-10-1</x:v>
      </x:c>
      <x:c r="B1432" t="str">
        <x:v>short_same_day</x:v>
      </x:c>
      <x:c r="C1432" t="str">
        <x:v>C12</x:v>
      </x:c>
      <x:c r="D1432" s="59" t="n">
        <x:v>32</x:v>
      </x:c>
      <x:c r="E1432" s="59" t="n">
        <x:v>12</x:v>
      </x:c>
      <x:c r="F1432" s="59" t="str">
        <x:v>S3</x:v>
      </x:c>
      <x:c r="G1432" s="59" t="n">
        <x:v>351</x:v>
      </x:c>
      <x:c r="H1432" s="59" t="n">
        <x:v>383</x:v>
      </x:c>
      <x:c r="I1432" s="59" t="n">
        <x:v>10</x:v>
      </x:c>
      <x:c r="J1432" s="60" t="n">
        <x:f>'参数'!$C$4</x:f>
        <x:v>120</x:v>
      </x:c>
      <x:c r="K1432" s="60" t="n">
        <x:f>'参数'!$D$4</x:f>
        <x:v>180</x:v>
      </x:c>
      <x:c r="L1432" s="60" t="n">
        <x:f>H1432+I1432+J1432</x:f>
        <x:v>513</x:v>
      </x:c>
      <x:c r="M1432" s="60" t="n">
        <x:f>L1432+K1432</x:f>
        <x:v>693</x:v>
      </x:c>
      <x:c r="N1432" s="60" t="n">
        <x:f>'参数'!$B$10</x:f>
        <x:v>1</x:v>
      </x:c>
      <x:c r="O1432" s="60" t="n">
        <x:f>N1432*'参数'!$B$11</x:f>
        <x:v>2</x:v>
      </x:c>
      <x:c r="P1432" s="60" t="n">
        <x:f>N1432*'参数'!$B$12</x:f>
        <x:v>1</x:v>
      </x:c>
      <x:c r="Q1432" t="str">
        <x:f>C1432&amp;"d"</x:f>
        <x:v>C12d</x:v>
      </x:c>
      <x:c r="R1432" t="str">
        <x:f>C1432&amp;"p"</x:f>
        <x:v>C12p</x:v>
      </x:c>
      <x:c r="S1432" t="str">
        <x:f>IF(AND(L1432&gt;=H1432+I1432+J1432,M1432&gt;L1432,F1432&lt;&gt;""),"PASS","FAIL")</x:f>
        <x:v>PASS</x:v>
      </x:c>
      <x:c r="T1432" t="n">
        <x:v>6</x:v>
      </x:c>
      <x:c r="U1432" t="str">
        <x:v>pickup_after_delivery_completion_plus_usage_lag</x:v>
      </x:c>
    </x:row>
    <x:row r="1433">
      <x:c r="A1433" t="str">
        <x:v>Set2_200-10-1</x:v>
      </x:c>
      <x:c r="B1433" t="str">
        <x:v>short_same_day</x:v>
      </x:c>
      <x:c r="C1433" t="str">
        <x:v>C13</x:v>
      </x:c>
      <x:c r="D1433" s="59" t="n">
        <x:v>43</x:v>
      </x:c>
      <x:c r="E1433" s="59" t="n">
        <x:v>50</x:v>
      </x:c>
      <x:c r="F1433" s="59" t="str">
        <x:v>S1</x:v>
      </x:c>
      <x:c r="G1433" s="59" t="n">
        <x:v>569</x:v>
      </x:c>
      <x:c r="H1433" s="59" t="n">
        <x:v>589</x:v>
      </x:c>
      <x:c r="I1433" s="59" t="n">
        <x:v>10</x:v>
      </x:c>
      <x:c r="J1433" s="60" t="n">
        <x:f>'参数'!$C$4</x:f>
        <x:v>120</x:v>
      </x:c>
      <x:c r="K1433" s="60" t="n">
        <x:f>'参数'!$D$4</x:f>
        <x:v>180</x:v>
      </x:c>
      <x:c r="L1433" s="60" t="n">
        <x:f>H1433+I1433+J1433</x:f>
        <x:v>719</x:v>
      </x:c>
      <x:c r="M1433" s="60" t="n">
        <x:f>L1433+K1433</x:f>
        <x:v>899</x:v>
      </x:c>
      <x:c r="N1433" s="60" t="n">
        <x:f>'参数'!$B$10</x:f>
        <x:v>1</x:v>
      </x:c>
      <x:c r="O1433" s="60" t="n">
        <x:f>N1433*'参数'!$B$11</x:f>
        <x:v>2</x:v>
      </x:c>
      <x:c r="P1433" s="60" t="n">
        <x:f>N1433*'参数'!$B$12</x:f>
        <x:v>1</x:v>
      </x:c>
      <x:c r="Q1433" t="str">
        <x:f>C1433&amp;"d"</x:f>
        <x:v>C13d</x:v>
      </x:c>
      <x:c r="R1433" t="str">
        <x:f>C1433&amp;"p"</x:f>
        <x:v>C13p</x:v>
      </x:c>
      <x:c r="S1433" t="str">
        <x:f>IF(AND(L1433&gt;=H1433+I1433+J1433,M1433&gt;L1433,F1433&lt;&gt;""),"PASS","FAIL")</x:f>
        <x:v>PASS</x:v>
      </x:c>
      <x:c r="T1433" t="n">
        <x:v>17</x:v>
      </x:c>
      <x:c r="U1433" t="str">
        <x:v>pickup_after_delivery_completion_plus_usage_lag</x:v>
      </x:c>
    </x:row>
    <x:row r="1434">
      <x:c r="A1434" t="str">
        <x:v>Set2_200-10-1</x:v>
      </x:c>
      <x:c r="B1434" t="str">
        <x:v>short_same_day</x:v>
      </x:c>
      <x:c r="C1434" t="str">
        <x:v>C14</x:v>
      </x:c>
      <x:c r="D1434" s="59" t="n">
        <x:v>10</x:v>
      </x:c>
      <x:c r="E1434" s="59" t="n">
        <x:v>8</x:v>
      </x:c>
      <x:c r="F1434" s="59" t="str">
        <x:v>S8</x:v>
      </x:c>
      <x:c r="G1434" s="59" t="n">
        <x:v>323</x:v>
      </x:c>
      <x:c r="H1434" s="59" t="n">
        <x:v>333</x:v>
      </x:c>
      <x:c r="I1434" s="59" t="n">
        <x:v>10</x:v>
      </x:c>
      <x:c r="J1434" s="60" t="n">
        <x:f>'参数'!$C$4</x:f>
        <x:v>120</x:v>
      </x:c>
      <x:c r="K1434" s="60" t="n">
        <x:f>'参数'!$D$4</x:f>
        <x:v>180</x:v>
      </x:c>
      <x:c r="L1434" s="60" t="n">
        <x:f>H1434+I1434+J1434</x:f>
        <x:v>463</x:v>
      </x:c>
      <x:c r="M1434" s="60" t="n">
        <x:f>L1434+K1434</x:f>
        <x:v>643</x:v>
      </x:c>
      <x:c r="N1434" s="60" t="n">
        <x:f>'参数'!$B$10</x:f>
        <x:v>1</x:v>
      </x:c>
      <x:c r="O1434" s="60" t="n">
        <x:f>N1434*'参数'!$B$11</x:f>
        <x:v>2</x:v>
      </x:c>
      <x:c r="P1434" s="60" t="n">
        <x:f>N1434*'参数'!$B$12</x:f>
        <x:v>1</x:v>
      </x:c>
      <x:c r="Q1434" t="str">
        <x:f>C1434&amp;"d"</x:f>
        <x:v>C14d</x:v>
      </x:c>
      <x:c r="R1434" t="str">
        <x:f>C1434&amp;"p"</x:f>
        <x:v>C14p</x:v>
      </x:c>
      <x:c r="S1434" t="str">
        <x:f>IF(AND(L1434&gt;=H1434+I1434+J1434,M1434&gt;L1434,F1434&lt;&gt;""),"PASS","FAIL")</x:f>
        <x:v>PASS</x:v>
      </x:c>
      <x:c r="T1434" t="n">
        <x:v>12</x:v>
      </x:c>
      <x:c r="U1434" t="str">
        <x:v>pickup_after_delivery_completion_plus_usage_lag</x:v>
      </x:c>
    </x:row>
    <x:row r="1435">
      <x:c r="A1435" t="str">
        <x:v>Set2_200-10-1</x:v>
      </x:c>
      <x:c r="B1435" t="str">
        <x:v>short_same_day</x:v>
      </x:c>
      <x:c r="C1435" t="str">
        <x:v>C15</x:v>
      </x:c>
      <x:c r="D1435" s="59" t="n">
        <x:v>49</x:v>
      </x:c>
      <x:c r="E1435" s="59" t="n">
        <x:v>37</x:v>
      </x:c>
      <x:c r="F1435" s="59" t="str">
        <x:v>S1</x:v>
      </x:c>
      <x:c r="G1435" s="59" t="n">
        <x:v>498</x:v>
      </x:c>
      <x:c r="H1435" s="59" t="n">
        <x:v>514</x:v>
      </x:c>
      <x:c r="I1435" s="59" t="n">
        <x:v>10</x:v>
      </x:c>
      <x:c r="J1435" s="60" t="n">
        <x:f>'参数'!$C$4</x:f>
        <x:v>120</x:v>
      </x:c>
      <x:c r="K1435" s="60" t="n">
        <x:f>'参数'!$D$4</x:f>
        <x:v>180</x:v>
      </x:c>
      <x:c r="L1435" s="60" t="n">
        <x:f>H1435+I1435+J1435</x:f>
        <x:v>644</x:v>
      </x:c>
      <x:c r="M1435" s="60" t="n">
        <x:f>L1435+K1435</x:f>
        <x:v>824</x:v>
      </x:c>
      <x:c r="N1435" s="60" t="n">
        <x:f>'参数'!$B$10</x:f>
        <x:v>1</x:v>
      </x:c>
      <x:c r="O1435" s="60" t="n">
        <x:f>N1435*'参数'!$B$11</x:f>
        <x:v>2</x:v>
      </x:c>
      <x:c r="P1435" s="60" t="n">
        <x:f>N1435*'参数'!$B$12</x:f>
        <x:v>1</x:v>
      </x:c>
      <x:c r="Q1435" t="str">
        <x:f>C1435&amp;"d"</x:f>
        <x:v>C15d</x:v>
      </x:c>
      <x:c r="R1435" t="str">
        <x:f>C1435&amp;"p"</x:f>
        <x:v>C15p</x:v>
      </x:c>
      <x:c r="S1435" t="str">
        <x:f>IF(AND(L1435&gt;=H1435+I1435+J1435,M1435&gt;L1435,F1435&lt;&gt;""),"PASS","FAIL")</x:f>
        <x:v>PASS</x:v>
      </x:c>
      <x:c r="T1435" t="n">
        <x:v>5</x:v>
      </x:c>
      <x:c r="U1435" t="str">
        <x:v>pickup_after_delivery_completion_plus_usage_lag</x:v>
      </x:c>
    </x:row>
    <x:row r="1436">
      <x:c r="A1436" t="str">
        <x:v>Set2_200-10-1</x:v>
      </x:c>
      <x:c r="B1436" t="str">
        <x:v>short_same_day</x:v>
      </x:c>
      <x:c r="C1436" t="str">
        <x:v>C16</x:v>
      </x:c>
      <x:c r="D1436" s="59" t="n">
        <x:v>23</x:v>
      </x:c>
      <x:c r="E1436" s="59" t="n">
        <x:v>8</x:v>
      </x:c>
      <x:c r="F1436" s="59" t="str">
        <x:v>S8</x:v>
      </x:c>
      <x:c r="G1436" s="59" t="n">
        <x:v>451</x:v>
      </x:c>
      <x:c r="H1436" s="59" t="n">
        <x:v>483</x:v>
      </x:c>
      <x:c r="I1436" s="59" t="n">
        <x:v>10</x:v>
      </x:c>
      <x:c r="J1436" s="60" t="n">
        <x:f>'参数'!$C$4</x:f>
        <x:v>120</x:v>
      </x:c>
      <x:c r="K1436" s="60" t="n">
        <x:f>'参数'!$D$4</x:f>
        <x:v>180</x:v>
      </x:c>
      <x:c r="L1436" s="60" t="n">
        <x:f>H1436+I1436+J1436</x:f>
        <x:v>613</x:v>
      </x:c>
      <x:c r="M1436" s="60" t="n">
        <x:f>L1436+K1436</x:f>
        <x:v>793</x:v>
      </x:c>
      <x:c r="N1436" s="60" t="n">
        <x:f>'参数'!$B$10</x:f>
        <x:v>1</x:v>
      </x:c>
      <x:c r="O1436" s="60" t="n">
        <x:f>N1436*'参数'!$B$11</x:f>
        <x:v>2</x:v>
      </x:c>
      <x:c r="P1436" s="60" t="n">
        <x:f>N1436*'参数'!$B$12</x:f>
        <x:v>1</x:v>
      </x:c>
      <x:c r="Q1436" t="str">
        <x:f>C1436&amp;"d"</x:f>
        <x:v>C16d</x:v>
      </x:c>
      <x:c r="R1436" t="str">
        <x:f>C1436&amp;"p"</x:f>
        <x:v>C16p</x:v>
      </x:c>
      <x:c r="S1436" t="str">
        <x:f>IF(AND(L1436&gt;=H1436+I1436+J1436,M1436&gt;L1436,F1436&lt;&gt;""),"PASS","FAIL")</x:f>
        <x:v>PASS</x:v>
      </x:c>
      <x:c r="T1436" t="n">
        <x:v>8</x:v>
      </x:c>
      <x:c r="U1436" t="str">
        <x:v>pickup_after_delivery_completion_plus_usage_lag</x:v>
      </x:c>
    </x:row>
    <x:row r="1437">
      <x:c r="A1437" t="str">
        <x:v>Set2_200-10-1</x:v>
      </x:c>
      <x:c r="B1437" t="str">
        <x:v>short_same_day</x:v>
      </x:c>
      <x:c r="C1437" t="str">
        <x:v>C17</x:v>
      </x:c>
      <x:c r="D1437" s="59" t="n">
        <x:v>18</x:v>
      </x:c>
      <x:c r="E1437" s="59" t="n">
        <x:v>28</x:v>
      </x:c>
      <x:c r="F1437" s="59" t="str">
        <x:v>S7</x:v>
      </x:c>
      <x:c r="G1437" s="59" t="n">
        <x:v>366</x:v>
      </x:c>
      <x:c r="H1437" s="59" t="n">
        <x:v>390</x:v>
      </x:c>
      <x:c r="I1437" s="59" t="n">
        <x:v>10</x:v>
      </x:c>
      <x:c r="J1437" s="60" t="n">
        <x:f>'参数'!$C$4</x:f>
        <x:v>120</x:v>
      </x:c>
      <x:c r="K1437" s="60" t="n">
        <x:f>'参数'!$D$4</x:f>
        <x:v>180</x:v>
      </x:c>
      <x:c r="L1437" s="60" t="n">
        <x:f>H1437+I1437+J1437</x:f>
        <x:v>520</x:v>
      </x:c>
      <x:c r="M1437" s="60" t="n">
        <x:f>L1437+K1437</x:f>
        <x:v>700</x:v>
      </x:c>
      <x:c r="N1437" s="60" t="n">
        <x:f>'参数'!$B$10</x:f>
        <x:v>1</x:v>
      </x:c>
      <x:c r="O1437" s="60" t="n">
        <x:f>N1437*'参数'!$B$11</x:f>
        <x:v>2</x:v>
      </x:c>
      <x:c r="P1437" s="60" t="n">
        <x:f>N1437*'参数'!$B$12</x:f>
        <x:v>1</x:v>
      </x:c>
      <x:c r="Q1437" t="str">
        <x:f>C1437&amp;"d"</x:f>
        <x:v>C17d</x:v>
      </x:c>
      <x:c r="R1437" t="str">
        <x:f>C1437&amp;"p"</x:f>
        <x:v>C17p</x:v>
      </x:c>
      <x:c r="S1437" t="str">
        <x:f>IF(AND(L1437&gt;=H1437+I1437+J1437,M1437&gt;L1437,F1437&lt;&gt;""),"PASS","FAIL")</x:f>
        <x:v>PASS</x:v>
      </x:c>
      <x:c r="T1437" t="n">
        <x:v>0</x:v>
      </x:c>
      <x:c r="U1437" t="str">
        <x:v>pickup_after_delivery_completion_plus_usage_lag</x:v>
      </x:c>
    </x:row>
    <x:row r="1438">
      <x:c r="A1438" t="str">
        <x:v>Set2_200-10-1</x:v>
      </x:c>
      <x:c r="B1438" t="str">
        <x:v>short_same_day</x:v>
      </x:c>
      <x:c r="C1438" t="str">
        <x:v>C18</x:v>
      </x:c>
      <x:c r="D1438" s="59" t="n">
        <x:v>35</x:v>
      </x:c>
      <x:c r="E1438" s="59" t="n">
        <x:v>42</x:v>
      </x:c>
      <x:c r="F1438" s="59" t="str">
        <x:v>S6</x:v>
      </x:c>
      <x:c r="G1438" s="59" t="n">
        <x:v>237</x:v>
      </x:c>
      <x:c r="H1438" s="59" t="n">
        <x:v>259</x:v>
      </x:c>
      <x:c r="I1438" s="59" t="n">
        <x:v>10</x:v>
      </x:c>
      <x:c r="J1438" s="60" t="n">
        <x:f>'参数'!$C$4</x:f>
        <x:v>120</x:v>
      </x:c>
      <x:c r="K1438" s="60" t="n">
        <x:f>'参数'!$D$4</x:f>
        <x:v>180</x:v>
      </x:c>
      <x:c r="L1438" s="60" t="n">
        <x:f>H1438+I1438+J1438</x:f>
        <x:v>389</x:v>
      </x:c>
      <x:c r="M1438" s="60" t="n">
        <x:f>L1438+K1438</x:f>
        <x:v>569</x:v>
      </x:c>
      <x:c r="N1438" s="60" t="n">
        <x:f>'参数'!$B$10</x:f>
        <x:v>1</x:v>
      </x:c>
      <x:c r="O1438" s="60" t="n">
        <x:f>N1438*'参数'!$B$11</x:f>
        <x:v>2</x:v>
      </x:c>
      <x:c r="P1438" s="60" t="n">
        <x:f>N1438*'参数'!$B$12</x:f>
        <x:v>1</x:v>
      </x:c>
      <x:c r="Q1438" t="str">
        <x:f>C1438&amp;"d"</x:f>
        <x:v>C18d</x:v>
      </x:c>
      <x:c r="R1438" t="str">
        <x:f>C1438&amp;"p"</x:f>
        <x:v>C18p</x:v>
      </x:c>
      <x:c r="S1438" t="str">
        <x:f>IF(AND(L1438&gt;=H1438+I1438+J1438,M1438&gt;L1438,F1438&lt;&gt;""),"PASS","FAIL")</x:f>
        <x:v>PASS</x:v>
      </x:c>
      <x:c r="T1438" t="n">
        <x:v>3</x:v>
      </x:c>
      <x:c r="U1438" t="str">
        <x:v>pickup_after_delivery_completion_plus_usage_lag</x:v>
      </x:c>
    </x:row>
    <x:row r="1439">
      <x:c r="A1439" t="str">
        <x:v>Set2_200-10-1</x:v>
      </x:c>
      <x:c r="B1439" t="str">
        <x:v>short_same_day</x:v>
      </x:c>
      <x:c r="C1439" t="str">
        <x:v>C19</x:v>
      </x:c>
      <x:c r="D1439" s="59" t="n">
        <x:v>6</x:v>
      </x:c>
      <x:c r="E1439" s="59" t="n">
        <x:v>39</x:v>
      </x:c>
      <x:c r="F1439" s="59" t="str">
        <x:v>S0</x:v>
      </x:c>
      <x:c r="G1439" s="59" t="n">
        <x:v>256</x:v>
      </x:c>
      <x:c r="H1439" s="59" t="n">
        <x:v>268</x:v>
      </x:c>
      <x:c r="I1439" s="59" t="n">
        <x:v>10</x:v>
      </x:c>
      <x:c r="J1439" s="60" t="n">
        <x:f>'参数'!$C$4</x:f>
        <x:v>120</x:v>
      </x:c>
      <x:c r="K1439" s="60" t="n">
        <x:f>'参数'!$D$4</x:f>
        <x:v>180</x:v>
      </x:c>
      <x:c r="L1439" s="60" t="n">
        <x:f>H1439+I1439+J1439</x:f>
        <x:v>398</x:v>
      </x:c>
      <x:c r="M1439" s="60" t="n">
        <x:f>L1439+K1439</x:f>
        <x:v>578</x:v>
      </x:c>
      <x:c r="N1439" s="60" t="n">
        <x:f>'参数'!$B$10</x:f>
        <x:v>1</x:v>
      </x:c>
      <x:c r="O1439" s="60" t="n">
        <x:f>N1439*'参数'!$B$11</x:f>
        <x:v>2</x:v>
      </x:c>
      <x:c r="P1439" s="60" t="n">
        <x:f>N1439*'参数'!$B$12</x:f>
        <x:v>1</x:v>
      </x:c>
      <x:c r="Q1439" t="str">
        <x:f>C1439&amp;"d"</x:f>
        <x:v>C19d</x:v>
      </x:c>
      <x:c r="R1439" t="str">
        <x:f>C1439&amp;"p"</x:f>
        <x:v>C19p</x:v>
      </x:c>
      <x:c r="S1439" t="str">
        <x:f>IF(AND(L1439&gt;=H1439+I1439+J1439,M1439&gt;L1439,F1439&lt;&gt;""),"PASS","FAIL")</x:f>
        <x:v>PASS</x:v>
      </x:c>
      <x:c r="T1439" t="n">
        <x:v>2</x:v>
      </x:c>
      <x:c r="U1439" t="str">
        <x:v>pickup_after_delivery_completion_plus_usage_lag</x:v>
      </x:c>
    </x:row>
    <x:row r="1440">
      <x:c r="A1440" t="str">
        <x:v>Set2_200-10-1</x:v>
      </x:c>
      <x:c r="B1440" t="str">
        <x:v>short_same_day</x:v>
      </x:c>
      <x:c r="C1440" t="str">
        <x:v>C20</x:v>
      </x:c>
      <x:c r="D1440" s="59" t="n">
        <x:v>5</x:v>
      </x:c>
      <x:c r="E1440" s="59" t="n">
        <x:v>12</x:v>
      </x:c>
      <x:c r="F1440" s="59" t="str">
        <x:v>S8</x:v>
      </x:c>
      <x:c r="G1440" s="59" t="n">
        <x:v>420</x:v>
      </x:c>
      <x:c r="H1440" s="59" t="n">
        <x:v>438</x:v>
      </x:c>
      <x:c r="I1440" s="59" t="n">
        <x:v>10</x:v>
      </x:c>
      <x:c r="J1440" s="60" t="n">
        <x:f>'参数'!$C$4</x:f>
        <x:v>120</x:v>
      </x:c>
      <x:c r="K1440" s="60" t="n">
        <x:f>'参数'!$D$4</x:f>
        <x:v>180</x:v>
      </x:c>
      <x:c r="L1440" s="60" t="n">
        <x:f>H1440+I1440+J1440</x:f>
        <x:v>568</x:v>
      </x:c>
      <x:c r="M1440" s="60" t="n">
        <x:f>L1440+K1440</x:f>
        <x:v>748</x:v>
      </x:c>
      <x:c r="N1440" s="60" t="n">
        <x:f>'参数'!$B$10</x:f>
        <x:v>1</x:v>
      </x:c>
      <x:c r="O1440" s="60" t="n">
        <x:f>N1440*'参数'!$B$11</x:f>
        <x:v>2</x:v>
      </x:c>
      <x:c r="P1440" s="60" t="n">
        <x:f>N1440*'参数'!$B$12</x:f>
        <x:v>1</x:v>
      </x:c>
      <x:c r="Q1440" t="str">
        <x:f>C1440&amp;"d"</x:f>
        <x:v>C20d</x:v>
      </x:c>
      <x:c r="R1440" t="str">
        <x:f>C1440&amp;"p"</x:f>
        <x:v>C20p</x:v>
      </x:c>
      <x:c r="S1440" t="str">
        <x:f>IF(AND(L1440&gt;=H1440+I1440+J1440,M1440&gt;L1440,F1440&lt;&gt;""),"PASS","FAIL")</x:f>
        <x:v>PASS</x:v>
      </x:c>
      <x:c r="T1440" t="n">
        <x:v>4</x:v>
      </x:c>
      <x:c r="U1440" t="str">
        <x:v>pickup_after_delivery_completion_plus_usage_lag</x:v>
      </x:c>
    </x:row>
    <x:row r="1441">
      <x:c r="A1441" t="str">
        <x:v>Set2_200-10-1</x:v>
      </x:c>
      <x:c r="B1441" t="str">
        <x:v>short_same_day</x:v>
      </x:c>
      <x:c r="C1441" t="str">
        <x:v>C21</x:v>
      </x:c>
      <x:c r="D1441" s="59" t="n">
        <x:v>50</x:v>
      </x:c>
      <x:c r="E1441" s="59" t="n">
        <x:v>48</x:v>
      </x:c>
      <x:c r="F1441" s="59" t="str">
        <x:v>S1</x:v>
      </x:c>
      <x:c r="G1441" s="59" t="n">
        <x:v>564</x:v>
      </x:c>
      <x:c r="H1441" s="59" t="n">
        <x:v>584</x:v>
      </x:c>
      <x:c r="I1441" s="59" t="n">
        <x:v>10</x:v>
      </x:c>
      <x:c r="J1441" s="60" t="n">
        <x:f>'参数'!$C$4</x:f>
        <x:v>120</x:v>
      </x:c>
      <x:c r="K1441" s="60" t="n">
        <x:f>'参数'!$D$4</x:f>
        <x:v>180</x:v>
      </x:c>
      <x:c r="L1441" s="60" t="n">
        <x:f>H1441+I1441+J1441</x:f>
        <x:v>714</x:v>
      </x:c>
      <x:c r="M1441" s="60" t="n">
        <x:f>L1441+K1441</x:f>
        <x:v>894</x:v>
      </x:c>
      <x:c r="N1441" s="60" t="n">
        <x:f>'参数'!$B$10</x:f>
        <x:v>1</x:v>
      </x:c>
      <x:c r="O1441" s="60" t="n">
        <x:f>N1441*'参数'!$B$11</x:f>
        <x:v>2</x:v>
      </x:c>
      <x:c r="P1441" s="60" t="n">
        <x:f>N1441*'参数'!$B$12</x:f>
        <x:v>1</x:v>
      </x:c>
      <x:c r="Q1441" t="str">
        <x:f>C1441&amp;"d"</x:f>
        <x:v>C21d</x:v>
      </x:c>
      <x:c r="R1441" t="str">
        <x:f>C1441&amp;"p"</x:f>
        <x:v>C21p</x:v>
      </x:c>
      <x:c r="S1441" t="str">
        <x:f>IF(AND(L1441&gt;=H1441+I1441+J1441,M1441&gt;L1441,F1441&lt;&gt;""),"PASS","FAIL")</x:f>
        <x:v>PASS</x:v>
      </x:c>
      <x:c r="T1441" t="n">
        <x:v>12</x:v>
      </x:c>
      <x:c r="U1441" t="str">
        <x:v>pickup_after_delivery_completion_plus_usage_lag</x:v>
      </x:c>
    </x:row>
    <x:row r="1442">
      <x:c r="A1442" t="str">
        <x:v>Set2_200-10-1</x:v>
      </x:c>
      <x:c r="B1442" t="str">
        <x:v>short_same_day</x:v>
      </x:c>
      <x:c r="C1442" t="str">
        <x:v>C22</x:v>
      </x:c>
      <x:c r="D1442" s="59" t="n">
        <x:v>39</x:v>
      </x:c>
      <x:c r="E1442" s="59" t="n">
        <x:v>36</x:v>
      </x:c>
      <x:c r="F1442" s="59" t="str">
        <x:v>S6</x:v>
      </x:c>
      <x:c r="G1442" s="59" t="n">
        <x:v>255</x:v>
      </x:c>
      <x:c r="H1442" s="59" t="n">
        <x:v>269</x:v>
      </x:c>
      <x:c r="I1442" s="59" t="n">
        <x:v>10</x:v>
      </x:c>
      <x:c r="J1442" s="60" t="n">
        <x:f>'参数'!$C$4</x:f>
        <x:v>120</x:v>
      </x:c>
      <x:c r="K1442" s="60" t="n">
        <x:f>'参数'!$D$4</x:f>
        <x:v>180</x:v>
      </x:c>
      <x:c r="L1442" s="60" t="n">
        <x:f>H1442+I1442+J1442</x:f>
        <x:v>399</x:v>
      </x:c>
      <x:c r="M1442" s="60" t="n">
        <x:f>L1442+K1442</x:f>
        <x:v>579</x:v>
      </x:c>
      <x:c r="N1442" s="60" t="n">
        <x:f>'参数'!$B$10</x:f>
        <x:v>1</x:v>
      </x:c>
      <x:c r="O1442" s="60" t="n">
        <x:f>N1442*'参数'!$B$11</x:f>
        <x:v>2</x:v>
      </x:c>
      <x:c r="P1442" s="60" t="n">
        <x:f>N1442*'参数'!$B$12</x:f>
        <x:v>1</x:v>
      </x:c>
      <x:c r="Q1442" t="str">
        <x:f>C1442&amp;"d"</x:f>
        <x:v>C22d</x:v>
      </x:c>
      <x:c r="R1442" t="str">
        <x:f>C1442&amp;"p"</x:f>
        <x:v>C22p</x:v>
      </x:c>
      <x:c r="S1442" t="str">
        <x:f>IF(AND(L1442&gt;=H1442+I1442+J1442,M1442&gt;L1442,F1442&lt;&gt;""),"PASS","FAIL")</x:f>
        <x:v>PASS</x:v>
      </x:c>
      <x:c r="T1442" t="n">
        <x:v>11</x:v>
      </x:c>
      <x:c r="U1442" t="str">
        <x:v>pickup_after_delivery_completion_plus_usage_lag</x:v>
      </x:c>
    </x:row>
    <x:row r="1443">
      <x:c r="A1443" t="str">
        <x:v>Set2_200-10-1</x:v>
      </x:c>
      <x:c r="B1443" t="str">
        <x:v>short_same_day</x:v>
      </x:c>
      <x:c r="C1443" t="str">
        <x:v>C23</x:v>
      </x:c>
      <x:c r="D1443" s="59" t="n">
        <x:v>22</x:v>
      </x:c>
      <x:c r="E1443" s="59" t="n">
        <x:v>3</x:v>
      </x:c>
      <x:c r="F1443" s="59" t="str">
        <x:v>S8</x:v>
      </x:c>
      <x:c r="G1443" s="59" t="n">
        <x:v>314</x:v>
      </x:c>
      <x:c r="H1443" s="59" t="n">
        <x:v>342</x:v>
      </x:c>
      <x:c r="I1443" s="59" t="n">
        <x:v>10</x:v>
      </x:c>
      <x:c r="J1443" s="60" t="n">
        <x:f>'参数'!$C$4</x:f>
        <x:v>120</x:v>
      </x:c>
      <x:c r="K1443" s="60" t="n">
        <x:f>'参数'!$D$4</x:f>
        <x:v>180</x:v>
      </x:c>
      <x:c r="L1443" s="60" t="n">
        <x:f>H1443+I1443+J1443</x:f>
        <x:v>472</x:v>
      </x:c>
      <x:c r="M1443" s="60" t="n">
        <x:f>L1443+K1443</x:f>
        <x:v>652</x:v>
      </x:c>
      <x:c r="N1443" s="60" t="n">
        <x:f>'参数'!$B$10</x:f>
        <x:v>1</x:v>
      </x:c>
      <x:c r="O1443" s="60" t="n">
        <x:f>N1443*'参数'!$B$11</x:f>
        <x:v>2</x:v>
      </x:c>
      <x:c r="P1443" s="60" t="n">
        <x:f>N1443*'参数'!$B$12</x:f>
        <x:v>1</x:v>
      </x:c>
      <x:c r="Q1443" t="str">
        <x:f>C1443&amp;"d"</x:f>
        <x:v>C23d</x:v>
      </x:c>
      <x:c r="R1443" t="str">
        <x:f>C1443&amp;"p"</x:f>
        <x:v>C23p</x:v>
      </x:c>
      <x:c r="S1443" t="str">
        <x:f>IF(AND(L1443&gt;=H1443+I1443+J1443,M1443&gt;L1443,F1443&lt;&gt;""),"PASS","FAIL")</x:f>
        <x:v>PASS</x:v>
      </x:c>
      <x:c r="T1443" t="n">
        <x:v>10</x:v>
      </x:c>
      <x:c r="U1443" t="str">
        <x:v>pickup_after_delivery_completion_plus_usage_lag</x:v>
      </x:c>
    </x:row>
    <x:row r="1444">
      <x:c r="A1444" t="str">
        <x:v>Set2_200-10-1</x:v>
      </x:c>
      <x:c r="B1444" t="str">
        <x:v>short_same_day</x:v>
      </x:c>
      <x:c r="C1444" t="str">
        <x:v>C24</x:v>
      </x:c>
      <x:c r="D1444" s="59" t="n">
        <x:v>20</x:v>
      </x:c>
      <x:c r="E1444" s="59" t="n">
        <x:v>14</x:v>
      </x:c>
      <x:c r="F1444" s="59" t="str">
        <x:v>S7</x:v>
      </x:c>
      <x:c r="G1444" s="59" t="n">
        <x:v>457</x:v>
      </x:c>
      <x:c r="H1444" s="59" t="n">
        <x:v>483</x:v>
      </x:c>
      <x:c r="I1444" s="59" t="n">
        <x:v>10</x:v>
      </x:c>
      <x:c r="J1444" s="60" t="n">
        <x:f>'参数'!$C$4</x:f>
        <x:v>120</x:v>
      </x:c>
      <x:c r="K1444" s="60" t="n">
        <x:f>'参数'!$D$4</x:f>
        <x:v>180</x:v>
      </x:c>
      <x:c r="L1444" s="60" t="n">
        <x:f>H1444+I1444+J1444</x:f>
        <x:v>613</x:v>
      </x:c>
      <x:c r="M1444" s="60" t="n">
        <x:f>L1444+K1444</x:f>
        <x:v>793</x:v>
      </x:c>
      <x:c r="N1444" s="60" t="n">
        <x:f>'参数'!$B$10</x:f>
        <x:v>1</x:v>
      </x:c>
      <x:c r="O1444" s="60" t="n">
        <x:f>N1444*'参数'!$B$11</x:f>
        <x:v>2</x:v>
      </x:c>
      <x:c r="P1444" s="60" t="n">
        <x:f>N1444*'参数'!$B$12</x:f>
        <x:v>1</x:v>
      </x:c>
      <x:c r="Q1444" t="str">
        <x:f>C1444&amp;"d"</x:f>
        <x:v>C24d</x:v>
      </x:c>
      <x:c r="R1444" t="str">
        <x:f>C1444&amp;"p"</x:f>
        <x:v>C24p</x:v>
      </x:c>
      <x:c r="S1444" t="str">
        <x:f>IF(AND(L1444&gt;=H1444+I1444+J1444,M1444&gt;L1444,F1444&lt;&gt;""),"PASS","FAIL")</x:f>
        <x:v>PASS</x:v>
      </x:c>
      <x:c r="T1444" t="n">
        <x:v>3</x:v>
      </x:c>
      <x:c r="U1444" t="str">
        <x:v>pickup_after_delivery_completion_plus_usage_lag</x:v>
      </x:c>
    </x:row>
    <x:row r="1445">
      <x:c r="A1445" t="str">
        <x:v>Set2_200-10-1</x:v>
      </x:c>
      <x:c r="B1445" t="str">
        <x:v>short_same_day</x:v>
      </x:c>
      <x:c r="C1445" t="str">
        <x:v>C25</x:v>
      </x:c>
      <x:c r="D1445" s="59" t="n">
        <x:v>41</x:v>
      </x:c>
      <x:c r="E1445" s="59" t="n">
        <x:v>47</x:v>
      </x:c>
      <x:c r="F1445" s="59" t="str">
        <x:v>S1</x:v>
      </x:c>
      <x:c r="G1445" s="59" t="n">
        <x:v>486</x:v>
      </x:c>
      <x:c r="H1445" s="59" t="n">
        <x:v>516</x:v>
      </x:c>
      <x:c r="I1445" s="59" t="n">
        <x:v>10</x:v>
      </x:c>
      <x:c r="J1445" s="60" t="n">
        <x:f>'参数'!$C$4</x:f>
        <x:v>120</x:v>
      </x:c>
      <x:c r="K1445" s="60" t="n">
        <x:f>'参数'!$D$4</x:f>
        <x:v>180</x:v>
      </x:c>
      <x:c r="L1445" s="60" t="n">
        <x:f>H1445+I1445+J1445</x:f>
        <x:v>646</x:v>
      </x:c>
      <x:c r="M1445" s="60" t="n">
        <x:f>L1445+K1445</x:f>
        <x:v>826</x:v>
      </x:c>
      <x:c r="N1445" s="60" t="n">
        <x:f>'参数'!$B$10</x:f>
        <x:v>1</x:v>
      </x:c>
      <x:c r="O1445" s="60" t="n">
        <x:f>N1445*'参数'!$B$11</x:f>
        <x:v>2</x:v>
      </x:c>
      <x:c r="P1445" s="60" t="n">
        <x:f>N1445*'参数'!$B$12</x:f>
        <x:v>1</x:v>
      </x:c>
      <x:c r="Q1445" t="str">
        <x:f>C1445&amp;"d"</x:f>
        <x:v>C25d</x:v>
      </x:c>
      <x:c r="R1445" t="str">
        <x:f>C1445&amp;"p"</x:f>
        <x:v>C25p</x:v>
      </x:c>
      <x:c r="S1445" t="str">
        <x:f>IF(AND(L1445&gt;=H1445+I1445+J1445,M1445&gt;L1445,F1445&lt;&gt;""),"PASS","FAIL")</x:f>
        <x:v>PASS</x:v>
      </x:c>
      <x:c r="T1445" t="n">
        <x:v>9</x:v>
      </x:c>
      <x:c r="U1445" t="str">
        <x:v>pickup_after_delivery_completion_plus_usage_lag</x:v>
      </x:c>
    </x:row>
    <x:row r="1446">
      <x:c r="A1446" t="str">
        <x:v>Set2_200-10-1</x:v>
      </x:c>
      <x:c r="B1446" t="str">
        <x:v>short_same_day</x:v>
      </x:c>
      <x:c r="C1446" t="str">
        <x:v>C26</x:v>
      </x:c>
      <x:c r="D1446" s="59" t="n">
        <x:v>8</x:v>
      </x:c>
      <x:c r="E1446" s="59" t="n">
        <x:v>36</x:v>
      </x:c>
      <x:c r="F1446" s="59" t="str">
        <x:v>S0</x:v>
      </x:c>
      <x:c r="G1446" s="59" t="n">
        <x:v>211</x:v>
      </x:c>
      <x:c r="H1446" s="59" t="n">
        <x:v>227</x:v>
      </x:c>
      <x:c r="I1446" s="59" t="n">
        <x:v>10</x:v>
      </x:c>
      <x:c r="J1446" s="60" t="n">
        <x:f>'参数'!$C$4</x:f>
        <x:v>120</x:v>
      </x:c>
      <x:c r="K1446" s="60" t="n">
        <x:f>'参数'!$D$4</x:f>
        <x:v>180</x:v>
      </x:c>
      <x:c r="L1446" s="60" t="n">
        <x:f>H1446+I1446+J1446</x:f>
        <x:v>357</x:v>
      </x:c>
      <x:c r="M1446" s="60" t="n">
        <x:f>L1446+K1446</x:f>
        <x:v>537</x:v>
      </x:c>
      <x:c r="N1446" s="60" t="n">
        <x:f>'参数'!$B$10</x:f>
        <x:v>1</x:v>
      </x:c>
      <x:c r="O1446" s="60" t="n">
        <x:f>N1446*'参数'!$B$11</x:f>
        <x:v>2</x:v>
      </x:c>
      <x:c r="P1446" s="60" t="n">
        <x:f>N1446*'参数'!$B$12</x:f>
        <x:v>1</x:v>
      </x:c>
      <x:c r="Q1446" t="str">
        <x:f>C1446&amp;"d"</x:f>
        <x:v>C26d</x:v>
      </x:c>
      <x:c r="R1446" t="str">
        <x:f>C1446&amp;"p"</x:f>
        <x:v>C26p</x:v>
      </x:c>
      <x:c r="S1446" t="str">
        <x:f>IF(AND(L1446&gt;=H1446+I1446+J1446,M1446&gt;L1446,F1446&lt;&gt;""),"PASS","FAIL")</x:f>
        <x:v>PASS</x:v>
      </x:c>
      <x:c r="T1446" t="n">
        <x:v>6</x:v>
      </x:c>
      <x:c r="U1446" t="str">
        <x:v>pickup_after_delivery_completion_plus_usage_lag</x:v>
      </x:c>
    </x:row>
    <x:row r="1447">
      <x:c r="A1447" t="str">
        <x:v>Set2_200-10-1</x:v>
      </x:c>
      <x:c r="B1447" t="str">
        <x:v>short_same_day</x:v>
      </x:c>
      <x:c r="C1447" t="str">
        <x:v>C27</x:v>
      </x:c>
      <x:c r="D1447" s="59" t="n">
        <x:v>3</x:v>
      </x:c>
      <x:c r="E1447" s="59" t="n">
        <x:v>23</x:v>
      </x:c>
      <x:c r="F1447" s="59" t="str">
        <x:v>S0</x:v>
      </x:c>
      <x:c r="G1447" s="59" t="n">
        <x:v>342</x:v>
      </x:c>
      <x:c r="H1447" s="59" t="n">
        <x:v>364</x:v>
      </x:c>
      <x:c r="I1447" s="59" t="n">
        <x:v>10</x:v>
      </x:c>
      <x:c r="J1447" s="60" t="n">
        <x:f>'参数'!$C$4</x:f>
        <x:v>120</x:v>
      </x:c>
      <x:c r="K1447" s="60" t="n">
        <x:f>'参数'!$D$4</x:f>
        <x:v>180</x:v>
      </x:c>
      <x:c r="L1447" s="60" t="n">
        <x:f>H1447+I1447+J1447</x:f>
        <x:v>494</x:v>
      </x:c>
      <x:c r="M1447" s="60" t="n">
        <x:f>L1447+K1447</x:f>
        <x:v>674</x:v>
      </x:c>
      <x:c r="N1447" s="60" t="n">
        <x:f>'参数'!$B$10</x:f>
        <x:v>1</x:v>
      </x:c>
      <x:c r="O1447" s="60" t="n">
        <x:f>N1447*'参数'!$B$11</x:f>
        <x:v>2</x:v>
      </x:c>
      <x:c r="P1447" s="60" t="n">
        <x:f>N1447*'参数'!$B$12</x:f>
        <x:v>1</x:v>
      </x:c>
      <x:c r="Q1447" t="str">
        <x:f>C1447&amp;"d"</x:f>
        <x:v>C27d</x:v>
      </x:c>
      <x:c r="R1447" t="str">
        <x:f>C1447&amp;"p"</x:f>
        <x:v>C27p</x:v>
      </x:c>
      <x:c r="S1447" t="str">
        <x:f>IF(AND(L1447&gt;=H1447+I1447+J1447,M1447&gt;L1447,F1447&lt;&gt;""),"PASS","FAIL")</x:f>
        <x:v>PASS</x:v>
      </x:c>
      <x:c r="T1447" t="n">
        <x:v>7</x:v>
      </x:c>
      <x:c r="U1447" t="str">
        <x:v>pickup_after_delivery_completion_plus_usage_lag</x:v>
      </x:c>
    </x:row>
    <x:row r="1448">
      <x:c r="A1448" t="str">
        <x:v>Set2_200-10-1</x:v>
      </x:c>
      <x:c r="B1448" t="str">
        <x:v>short_same_day</x:v>
      </x:c>
      <x:c r="C1448" t="str">
        <x:v>C28</x:v>
      </x:c>
      <x:c r="D1448" s="59" t="n">
        <x:v>44</x:v>
      </x:c>
      <x:c r="E1448" s="59" t="n">
        <x:v>24</x:v>
      </x:c>
      <x:c r="F1448" s="59" t="str">
        <x:v>S2</x:v>
      </x:c>
      <x:c r="G1448" s="59" t="n">
        <x:v>612</x:v>
      </x:c>
      <x:c r="H1448" s="59" t="n">
        <x:v>650</x:v>
      </x:c>
      <x:c r="I1448" s="59" t="n">
        <x:v>10</x:v>
      </x:c>
      <x:c r="J1448" s="60" t="n">
        <x:f>'参数'!$C$4</x:f>
        <x:v>120</x:v>
      </x:c>
      <x:c r="K1448" s="60" t="n">
        <x:f>'参数'!$D$4</x:f>
        <x:v>180</x:v>
      </x:c>
      <x:c r="L1448" s="60" t="n">
        <x:f>H1448+I1448+J1448</x:f>
        <x:v>780</x:v>
      </x:c>
      <x:c r="M1448" s="60" t="n">
        <x:f>L1448+K1448</x:f>
        <x:v>960</x:v>
      </x:c>
      <x:c r="N1448" s="60" t="n">
        <x:f>'参数'!$B$10</x:f>
        <x:v>1</x:v>
      </x:c>
      <x:c r="O1448" s="60" t="n">
        <x:f>N1448*'参数'!$B$11</x:f>
        <x:v>2</x:v>
      </x:c>
      <x:c r="P1448" s="60" t="n">
        <x:f>N1448*'参数'!$B$12</x:f>
        <x:v>1</x:v>
      </x:c>
      <x:c r="Q1448" t="str">
        <x:f>C1448&amp;"d"</x:f>
        <x:v>C28d</x:v>
      </x:c>
      <x:c r="R1448" t="str">
        <x:f>C1448&amp;"p"</x:f>
        <x:v>C28p</x:v>
      </x:c>
      <x:c r="S1448" t="str">
        <x:f>IF(AND(L1448&gt;=H1448+I1448+J1448,M1448&gt;L1448,F1448&lt;&gt;""),"PASS","FAIL")</x:f>
        <x:v>PASS</x:v>
      </x:c>
      <x:c r="T1448" t="n">
        <x:v>14</x:v>
      </x:c>
      <x:c r="U1448" t="str">
        <x:v>pickup_after_delivery_completion_plus_usage_lag</x:v>
      </x:c>
    </x:row>
    <x:row r="1449">
      <x:c r="A1449" t="str">
        <x:v>Set2_200-10-1</x:v>
      </x:c>
      <x:c r="B1449" t="str">
        <x:v>short_same_day</x:v>
      </x:c>
      <x:c r="C1449" t="str">
        <x:v>C29</x:v>
      </x:c>
      <x:c r="D1449" s="59" t="n">
        <x:v>26</x:v>
      </x:c>
      <x:c r="E1449" s="59" t="n">
        <x:v>4</x:v>
      </x:c>
      <x:c r="F1449" s="59" t="str">
        <x:v>S4</x:v>
      </x:c>
      <x:c r="G1449" s="59" t="n">
        <x:v>573</x:v>
      </x:c>
      <x:c r="H1449" s="59" t="n">
        <x:v>589</x:v>
      </x:c>
      <x:c r="I1449" s="59" t="n">
        <x:v>10</x:v>
      </x:c>
      <x:c r="J1449" s="60" t="n">
        <x:f>'参数'!$C$4</x:f>
        <x:v>120</x:v>
      </x:c>
      <x:c r="K1449" s="60" t="n">
        <x:f>'参数'!$D$4</x:f>
        <x:v>180</x:v>
      </x:c>
      <x:c r="L1449" s="60" t="n">
        <x:f>H1449+I1449+J1449</x:f>
        <x:v>719</x:v>
      </x:c>
      <x:c r="M1449" s="60" t="n">
        <x:f>L1449+K1449</x:f>
        <x:v>899</x:v>
      </x:c>
      <x:c r="N1449" s="60" t="n">
        <x:f>'参数'!$B$10</x:f>
        <x:v>1</x:v>
      </x:c>
      <x:c r="O1449" s="60" t="n">
        <x:f>N1449*'参数'!$B$11</x:f>
        <x:v>2</x:v>
      </x:c>
      <x:c r="P1449" s="60" t="n">
        <x:f>N1449*'参数'!$B$12</x:f>
        <x:v>1</x:v>
      </x:c>
      <x:c r="Q1449" t="str">
        <x:f>C1449&amp;"d"</x:f>
        <x:v>C29d</x:v>
      </x:c>
      <x:c r="R1449" t="str">
        <x:f>C1449&amp;"p"</x:f>
        <x:v>C29p</x:v>
      </x:c>
      <x:c r="S1449" t="str">
        <x:f>IF(AND(L1449&gt;=H1449+I1449+J1449,M1449&gt;L1449,F1449&lt;&gt;""),"PASS","FAIL")</x:f>
        <x:v>PASS</x:v>
      </x:c>
      <x:c r="T1449" t="n">
        <x:v>8</x:v>
      </x:c>
      <x:c r="U1449" t="str">
        <x:v>pickup_after_delivery_completion_plus_usage_lag</x:v>
      </x:c>
    </x:row>
    <x:row r="1450">
      <x:c r="A1450" t="str">
        <x:v>Set2_200-10-1</x:v>
      </x:c>
      <x:c r="B1450" t="str">
        <x:v>short_same_day</x:v>
      </x:c>
      <x:c r="C1450" t="str">
        <x:v>C30</x:v>
      </x:c>
      <x:c r="D1450" s="59" t="n">
        <x:v>9</x:v>
      </x:c>
      <x:c r="E1450" s="59" t="n">
        <x:v>20</x:v>
      </x:c>
      <x:c r="F1450" s="59" t="str">
        <x:v>S0</x:v>
      </x:c>
      <x:c r="G1450" s="59" t="n">
        <x:v>407</x:v>
      </x:c>
      <x:c r="H1450" s="59" t="n">
        <x:v>433</x:v>
      </x:c>
      <x:c r="I1450" s="59" t="n">
        <x:v>10</x:v>
      </x:c>
      <x:c r="J1450" s="60" t="n">
        <x:f>'参数'!$C$4</x:f>
        <x:v>120</x:v>
      </x:c>
      <x:c r="K1450" s="60" t="n">
        <x:f>'参数'!$D$4</x:f>
        <x:v>180</x:v>
      </x:c>
      <x:c r="L1450" s="60" t="n">
        <x:f>H1450+I1450+J1450</x:f>
        <x:v>563</x:v>
      </x:c>
      <x:c r="M1450" s="60" t="n">
        <x:f>L1450+K1450</x:f>
        <x:v>743</x:v>
      </x:c>
      <x:c r="N1450" s="60" t="n">
        <x:f>'参数'!$B$10</x:f>
        <x:v>1</x:v>
      </x:c>
      <x:c r="O1450" s="60" t="n">
        <x:f>N1450*'参数'!$B$11</x:f>
        <x:v>2</x:v>
      </x:c>
      <x:c r="P1450" s="60" t="n">
        <x:f>N1450*'参数'!$B$12</x:f>
        <x:v>1</x:v>
      </x:c>
      <x:c r="Q1450" t="str">
        <x:f>C1450&amp;"d"</x:f>
        <x:v>C30d</x:v>
      </x:c>
      <x:c r="R1450" t="str">
        <x:f>C1450&amp;"p"</x:f>
        <x:v>C30p</x:v>
      </x:c>
      <x:c r="S1450" t="str">
        <x:f>IF(AND(L1450&gt;=H1450+I1450+J1450,M1450&gt;L1450,F1450&lt;&gt;""),"PASS","FAIL")</x:f>
        <x:v>PASS</x:v>
      </x:c>
      <x:c r="T1450" t="n">
        <x:v>1</x:v>
      </x:c>
      <x:c r="U1450" t="str">
        <x:v>pickup_after_delivery_completion_plus_usage_lag</x:v>
      </x:c>
    </x:row>
    <x:row r="1451">
      <x:c r="A1451" t="str">
        <x:v>Set2_200-10-1</x:v>
      </x:c>
      <x:c r="B1451" t="str">
        <x:v>short_same_day</x:v>
      </x:c>
      <x:c r="C1451" t="str">
        <x:v>C31</x:v>
      </x:c>
      <x:c r="D1451" s="59" t="n">
        <x:v>18</x:v>
      </x:c>
      <x:c r="E1451" s="59" t="n">
        <x:v>41</x:v>
      </x:c>
      <x:c r="F1451" s="59" t="str">
        <x:v>S9</x:v>
      </x:c>
      <x:c r="G1451" s="59" t="n">
        <x:v>499</x:v>
      </x:c>
      <x:c r="H1451" s="59" t="n">
        <x:v>533</x:v>
      </x:c>
      <x:c r="I1451" s="59" t="n">
        <x:v>10</x:v>
      </x:c>
      <x:c r="J1451" s="60" t="n">
        <x:f>'参数'!$C$4</x:f>
        <x:v>120</x:v>
      </x:c>
      <x:c r="K1451" s="60" t="n">
        <x:f>'参数'!$D$4</x:f>
        <x:v>180</x:v>
      </x:c>
      <x:c r="L1451" s="60" t="n">
        <x:f>H1451+I1451+J1451</x:f>
        <x:v>663</x:v>
      </x:c>
      <x:c r="M1451" s="60" t="n">
        <x:f>L1451+K1451</x:f>
        <x:v>843</x:v>
      </x:c>
      <x:c r="N1451" s="60" t="n">
        <x:f>'参数'!$B$10</x:f>
        <x:v>1</x:v>
      </x:c>
      <x:c r="O1451" s="60" t="n">
        <x:f>N1451*'参数'!$B$11</x:f>
        <x:v>2</x:v>
      </x:c>
      <x:c r="P1451" s="60" t="n">
        <x:f>N1451*'参数'!$B$12</x:f>
        <x:v>1</x:v>
      </x:c>
      <x:c r="Q1451" t="str">
        <x:f>C1451&amp;"d"</x:f>
        <x:v>C31d</x:v>
      </x:c>
      <x:c r="R1451" t="str">
        <x:f>C1451&amp;"p"</x:f>
        <x:v>C31p</x:v>
      </x:c>
      <x:c r="S1451" t="str">
        <x:f>IF(AND(L1451&gt;=H1451+I1451+J1451,M1451&gt;L1451,F1451&lt;&gt;""),"PASS","FAIL")</x:f>
        <x:v>PASS</x:v>
      </x:c>
      <x:c r="T1451" t="n">
        <x:v>4</x:v>
      </x:c>
      <x:c r="U1451" t="str">
        <x:v>pickup_after_delivery_completion_plus_usage_lag</x:v>
      </x:c>
    </x:row>
    <x:row r="1452">
      <x:c r="A1452" t="str">
        <x:v>Set2_200-10-1</x:v>
      </x:c>
      <x:c r="B1452" t="str">
        <x:v>short_same_day</x:v>
      </x:c>
      <x:c r="C1452" t="str">
        <x:v>C32</x:v>
      </x:c>
      <x:c r="D1452" s="59" t="n">
        <x:v>5</x:v>
      </x:c>
      <x:c r="E1452" s="59" t="n">
        <x:v>34</x:v>
      </x:c>
      <x:c r="F1452" s="59" t="str">
        <x:v>S0</x:v>
      </x:c>
      <x:c r="G1452" s="59" t="n">
        <x:v>208</x:v>
      </x:c>
      <x:c r="H1452" s="59" t="n">
        <x:v>234</x:v>
      </x:c>
      <x:c r="I1452" s="59" t="n">
        <x:v>10</x:v>
      </x:c>
      <x:c r="J1452" s="60" t="n">
        <x:f>'参数'!$C$4</x:f>
        <x:v>120</x:v>
      </x:c>
      <x:c r="K1452" s="60" t="n">
        <x:f>'参数'!$D$4</x:f>
        <x:v>180</x:v>
      </x:c>
      <x:c r="L1452" s="60" t="n">
        <x:f>H1452+I1452+J1452</x:f>
        <x:v>364</x:v>
      </x:c>
      <x:c r="M1452" s="60" t="n">
        <x:f>L1452+K1452</x:f>
        <x:v>544</x:v>
      </x:c>
      <x:c r="N1452" s="60" t="n">
        <x:f>'参数'!$B$10</x:f>
        <x:v>1</x:v>
      </x:c>
      <x:c r="O1452" s="60" t="n">
        <x:f>N1452*'参数'!$B$11</x:f>
        <x:v>2</x:v>
      </x:c>
      <x:c r="P1452" s="60" t="n">
        <x:f>N1452*'参数'!$B$12</x:f>
        <x:v>1</x:v>
      </x:c>
      <x:c r="Q1452" t="str">
        <x:f>C1452&amp;"d"</x:f>
        <x:v>C32d</x:v>
      </x:c>
      <x:c r="R1452" t="str">
        <x:f>C1452&amp;"p"</x:f>
        <x:v>C32p</x:v>
      </x:c>
      <x:c r="S1452" t="str">
        <x:f>IF(AND(L1452&gt;=H1452+I1452+J1452,M1452&gt;L1452,F1452&lt;&gt;""),"PASS","FAIL")</x:f>
        <x:v>PASS</x:v>
      </x:c>
      <x:c r="T1452" t="n">
        <x:v>5</x:v>
      </x:c>
      <x:c r="U1452" t="str">
        <x:v>pickup_after_delivery_completion_plus_usage_lag</x:v>
      </x:c>
    </x:row>
    <x:row r="1453">
      <x:c r="A1453" t="str">
        <x:v>Set2_200-10-1</x:v>
      </x:c>
      <x:c r="B1453" t="str">
        <x:v>short_same_day</x:v>
      </x:c>
      <x:c r="C1453" t="str">
        <x:v>C33</x:v>
      </x:c>
      <x:c r="D1453" s="59" t="n">
        <x:v>12</x:v>
      </x:c>
      <x:c r="E1453" s="59" t="n">
        <x:v>13</x:v>
      </x:c>
      <x:c r="F1453" s="59" t="str">
        <x:v>S8</x:v>
      </x:c>
      <x:c r="G1453" s="59" t="n">
        <x:v>532</x:v>
      </x:c>
      <x:c r="H1453" s="59" t="n">
        <x:v>570</x:v>
      </x:c>
      <x:c r="I1453" s="59" t="n">
        <x:v>10</x:v>
      </x:c>
      <x:c r="J1453" s="60" t="n">
        <x:f>'参数'!$C$4</x:f>
        <x:v>120</x:v>
      </x:c>
      <x:c r="K1453" s="60" t="n">
        <x:f>'参数'!$D$4</x:f>
        <x:v>180</x:v>
      </x:c>
      <x:c r="L1453" s="60" t="n">
        <x:f>H1453+I1453+J1453</x:f>
        <x:v>700</x:v>
      </x:c>
      <x:c r="M1453" s="60" t="n">
        <x:f>L1453+K1453</x:f>
        <x:v>880</x:v>
      </x:c>
      <x:c r="N1453" s="60" t="n">
        <x:f>'参数'!$B$10</x:f>
        <x:v>1</x:v>
      </x:c>
      <x:c r="O1453" s="60" t="n">
        <x:f>N1453*'参数'!$B$11</x:f>
        <x:v>2</x:v>
      </x:c>
      <x:c r="P1453" s="60" t="n">
        <x:f>N1453*'参数'!$B$12</x:f>
        <x:v>1</x:v>
      </x:c>
      <x:c r="Q1453" t="str">
        <x:f>C1453&amp;"d"</x:f>
        <x:v>C33d</x:v>
      </x:c>
      <x:c r="R1453" t="str">
        <x:f>C1453&amp;"p"</x:f>
        <x:v>C33p</x:v>
      </x:c>
      <x:c r="S1453" t="str">
        <x:f>IF(AND(L1453&gt;=H1453+I1453+J1453,M1453&gt;L1453,F1453&lt;&gt;""),"PASS","FAIL")</x:f>
        <x:v>PASS</x:v>
      </x:c>
      <x:c r="T1453" t="n">
        <x:v>12</x:v>
      </x:c>
      <x:c r="U1453" t="str">
        <x:v>pickup_after_delivery_completion_plus_usage_lag</x:v>
      </x:c>
    </x:row>
    <x:row r="1454">
      <x:c r="A1454" t="str">
        <x:v>Set2_200-10-1</x:v>
      </x:c>
      <x:c r="B1454" t="str">
        <x:v>short_same_day</x:v>
      </x:c>
      <x:c r="C1454" t="str">
        <x:v>C34</x:v>
      </x:c>
      <x:c r="D1454" s="59" t="n">
        <x:v>25</x:v>
      </x:c>
      <x:c r="E1454" s="59" t="n">
        <x:v>3</x:v>
      </x:c>
      <x:c r="F1454" s="59" t="str">
        <x:v>S8</x:v>
      </x:c>
      <x:c r="G1454" s="59" t="n">
        <x:v>560</x:v>
      </x:c>
      <x:c r="H1454" s="59" t="n">
        <x:v>598</x:v>
      </x:c>
      <x:c r="I1454" s="59" t="n">
        <x:v>10</x:v>
      </x:c>
      <x:c r="J1454" s="60" t="n">
        <x:f>'参数'!$C$4</x:f>
        <x:v>120</x:v>
      </x:c>
      <x:c r="K1454" s="60" t="n">
        <x:f>'参数'!$D$4</x:f>
        <x:v>180</x:v>
      </x:c>
      <x:c r="L1454" s="60" t="n">
        <x:f>H1454+I1454+J1454</x:f>
        <x:v>728</x:v>
      </x:c>
      <x:c r="M1454" s="60" t="n">
        <x:f>L1454+K1454</x:f>
        <x:v>908</x:v>
      </x:c>
      <x:c r="N1454" s="60" t="n">
        <x:f>'参数'!$B$10</x:f>
        <x:v>1</x:v>
      </x:c>
      <x:c r="O1454" s="60" t="n">
        <x:f>N1454*'参数'!$B$11</x:f>
        <x:v>2</x:v>
      </x:c>
      <x:c r="P1454" s="60" t="n">
        <x:f>N1454*'参数'!$B$12</x:f>
        <x:v>1</x:v>
      </x:c>
      <x:c r="Q1454" t="str">
        <x:f>C1454&amp;"d"</x:f>
        <x:v>C34d</x:v>
      </x:c>
      <x:c r="R1454" t="str">
        <x:f>C1454&amp;"p"</x:f>
        <x:v>C34p</x:v>
      </x:c>
      <x:c r="S1454" t="str">
        <x:f>IF(AND(L1454&gt;=H1454+I1454+J1454,M1454&gt;L1454,F1454&lt;&gt;""),"PASS","FAIL")</x:f>
        <x:v>PASS</x:v>
      </x:c>
      <x:c r="T1454" t="n">
        <x:v>2</x:v>
      </x:c>
      <x:c r="U1454" t="str">
        <x:v>pickup_after_delivery_completion_plus_usage_lag</x:v>
      </x:c>
    </x:row>
    <x:row r="1455">
      <x:c r="A1455" t="str">
        <x:v>Set2_200-10-1</x:v>
      </x:c>
      <x:c r="B1455" t="str">
        <x:v>short_same_day</x:v>
      </x:c>
      <x:c r="C1455" t="str">
        <x:v>C35</x:v>
      </x:c>
      <x:c r="D1455" s="59" t="n">
        <x:v>28</x:v>
      </x:c>
      <x:c r="E1455" s="59" t="n">
        <x:v>3</x:v>
      </x:c>
      <x:c r="F1455" s="59" t="str">
        <x:v>S4</x:v>
      </x:c>
      <x:c r="G1455" s="59" t="n">
        <x:v>173</x:v>
      </x:c>
      <x:c r="H1455" s="59" t="n">
        <x:v>203</x:v>
      </x:c>
      <x:c r="I1455" s="59" t="n">
        <x:v>10</x:v>
      </x:c>
      <x:c r="J1455" s="60" t="n">
        <x:f>'参数'!$C$4</x:f>
        <x:v>120</x:v>
      </x:c>
      <x:c r="K1455" s="60" t="n">
        <x:f>'参数'!$D$4</x:f>
        <x:v>180</x:v>
      </x:c>
      <x:c r="L1455" s="60" t="n">
        <x:f>H1455+I1455+J1455</x:f>
        <x:v>333</x:v>
      </x:c>
      <x:c r="M1455" s="60" t="n">
        <x:f>L1455+K1455</x:f>
        <x:v>513</x:v>
      </x:c>
      <x:c r="N1455" s="60" t="n">
        <x:f>'参数'!$B$10</x:f>
        <x:v>1</x:v>
      </x:c>
      <x:c r="O1455" s="60" t="n">
        <x:f>N1455*'参数'!$B$11</x:f>
        <x:v>2</x:v>
      </x:c>
      <x:c r="P1455" s="60" t="n">
        <x:f>N1455*'参数'!$B$12</x:f>
        <x:v>1</x:v>
      </x:c>
      <x:c r="Q1455" t="str">
        <x:f>C1455&amp;"d"</x:f>
        <x:v>C35d</x:v>
      </x:c>
      <x:c r="R1455" t="str">
        <x:f>C1455&amp;"p"</x:f>
        <x:v>C35p</x:v>
      </x:c>
      <x:c r="S1455" t="str">
        <x:f>IF(AND(L1455&gt;=H1455+I1455+J1455,M1455&gt;L1455,F1455&lt;&gt;""),"PASS","FAIL")</x:f>
        <x:v>PASS</x:v>
      </x:c>
      <x:c r="T1455" t="n">
        <x:v>1</x:v>
      </x:c>
      <x:c r="U1455" t="str">
        <x:v>pickup_after_delivery_completion_plus_usage_lag</x:v>
      </x:c>
    </x:row>
    <x:row r="1456">
      <x:c r="A1456" t="str">
        <x:v>Set2_200-10-1</x:v>
      </x:c>
      <x:c r="B1456" t="str">
        <x:v>short_same_day</x:v>
      </x:c>
      <x:c r="C1456" t="str">
        <x:v>C36</x:v>
      </x:c>
      <x:c r="D1456" s="59" t="n">
        <x:v>28</x:v>
      </x:c>
      <x:c r="E1456" s="59" t="n">
        <x:v>22</x:v>
      </x:c>
      <x:c r="F1456" s="59" t="str">
        <x:v>S7</x:v>
      </x:c>
      <x:c r="G1456" s="59" t="n">
        <x:v>213</x:v>
      </x:c>
      <x:c r="H1456" s="59" t="n">
        <x:v>237</x:v>
      </x:c>
      <x:c r="I1456" s="59" t="n">
        <x:v>10</x:v>
      </x:c>
      <x:c r="J1456" s="60" t="n">
        <x:f>'参数'!$C$4</x:f>
        <x:v>120</x:v>
      </x:c>
      <x:c r="K1456" s="60" t="n">
        <x:f>'参数'!$D$4</x:f>
        <x:v>180</x:v>
      </x:c>
      <x:c r="L1456" s="60" t="n">
        <x:f>H1456+I1456+J1456</x:f>
        <x:v>367</x:v>
      </x:c>
      <x:c r="M1456" s="60" t="n">
        <x:f>L1456+K1456</x:f>
        <x:v>547</x:v>
      </x:c>
      <x:c r="N1456" s="60" t="n">
        <x:f>'参数'!$B$10</x:f>
        <x:v>1</x:v>
      </x:c>
      <x:c r="O1456" s="60" t="n">
        <x:f>N1456*'参数'!$B$11</x:f>
        <x:v>2</x:v>
      </x:c>
      <x:c r="P1456" s="60" t="n">
        <x:f>N1456*'参数'!$B$12</x:f>
        <x:v>1</x:v>
      </x:c>
      <x:c r="Q1456" t="str">
        <x:f>C1456&amp;"d"</x:f>
        <x:v>C36d</x:v>
      </x:c>
      <x:c r="R1456" t="str">
        <x:f>C1456&amp;"p"</x:f>
        <x:v>C36p</x:v>
      </x:c>
      <x:c r="S1456" t="str">
        <x:f>IF(AND(L1456&gt;=H1456+I1456+J1456,M1456&gt;L1456,F1456&lt;&gt;""),"PASS","FAIL")</x:f>
        <x:v>PASS</x:v>
      </x:c>
      <x:c r="T1456" t="n">
        <x:v>6</x:v>
      </x:c>
      <x:c r="U1456" t="str">
        <x:v>pickup_after_delivery_completion_plus_usage_lag</x:v>
      </x:c>
    </x:row>
    <x:row r="1457">
      <x:c r="A1457" t="str">
        <x:v>Set2_200-10-1</x:v>
      </x:c>
      <x:c r="B1457" t="str">
        <x:v>short_same_day</x:v>
      </x:c>
      <x:c r="C1457" t="str">
        <x:v>C37</x:v>
      </x:c>
      <x:c r="D1457" s="59" t="n">
        <x:v>2</x:v>
      </x:c>
      <x:c r="E1457" s="59" t="n">
        <x:v>10</x:v>
      </x:c>
      <x:c r="F1457" s="59" t="str">
        <x:v>S8</x:v>
      </x:c>
      <x:c r="G1457" s="59" t="n">
        <x:v>573</x:v>
      </x:c>
      <x:c r="H1457" s="59" t="n">
        <x:v>597</x:v>
      </x:c>
      <x:c r="I1457" s="59" t="n">
        <x:v>10</x:v>
      </x:c>
      <x:c r="J1457" s="60" t="n">
        <x:f>'参数'!$C$4</x:f>
        <x:v>120</x:v>
      </x:c>
      <x:c r="K1457" s="60" t="n">
        <x:f>'参数'!$D$4</x:f>
        <x:v>180</x:v>
      </x:c>
      <x:c r="L1457" s="60" t="n">
        <x:f>H1457+I1457+J1457</x:f>
        <x:v>727</x:v>
      </x:c>
      <x:c r="M1457" s="60" t="n">
        <x:f>L1457+K1457</x:f>
        <x:v>907</x:v>
      </x:c>
      <x:c r="N1457" s="60" t="n">
        <x:f>'参数'!$B$10</x:f>
        <x:v>1</x:v>
      </x:c>
      <x:c r="O1457" s="60" t="n">
        <x:f>N1457*'参数'!$B$11</x:f>
        <x:v>2</x:v>
      </x:c>
      <x:c r="P1457" s="60" t="n">
        <x:f>N1457*'参数'!$B$12</x:f>
        <x:v>1</x:v>
      </x:c>
      <x:c r="Q1457" t="str">
        <x:f>C1457&amp;"d"</x:f>
        <x:v>C37d</x:v>
      </x:c>
      <x:c r="R1457" t="str">
        <x:f>C1457&amp;"p"</x:f>
        <x:v>C37p</x:v>
      </x:c>
      <x:c r="S1457" t="str">
        <x:f>IF(AND(L1457&gt;=H1457+I1457+J1457,M1457&gt;L1457,F1457&lt;&gt;""),"PASS","FAIL")</x:f>
        <x:v>PASS</x:v>
      </x:c>
      <x:c r="T1457" t="n">
        <x:v>15</x:v>
      </x:c>
      <x:c r="U1457" t="str">
        <x:v>pickup_after_delivery_completion_plus_usage_lag</x:v>
      </x:c>
    </x:row>
    <x:row r="1458">
      <x:c r="A1458" t="str">
        <x:v>Set2_200-10-1</x:v>
      </x:c>
      <x:c r="B1458" t="str">
        <x:v>short_same_day</x:v>
      </x:c>
      <x:c r="C1458" t="str">
        <x:v>C38</x:v>
      </x:c>
      <x:c r="D1458" s="59" t="n">
        <x:v>18</x:v>
      </x:c>
      <x:c r="E1458" s="59" t="n">
        <x:v>1</x:v>
      </x:c>
      <x:c r="F1458" s="59" t="str">
        <x:v>S8</x:v>
      </x:c>
      <x:c r="G1458" s="59" t="n">
        <x:v>360</x:v>
      </x:c>
      <x:c r="H1458" s="59" t="n">
        <x:v>380</x:v>
      </x:c>
      <x:c r="I1458" s="59" t="n">
        <x:v>10</x:v>
      </x:c>
      <x:c r="J1458" s="60" t="n">
        <x:f>'参数'!$C$4</x:f>
        <x:v>120</x:v>
      </x:c>
      <x:c r="K1458" s="60" t="n">
        <x:f>'参数'!$D$4</x:f>
        <x:v>180</x:v>
      </x:c>
      <x:c r="L1458" s="60" t="n">
        <x:f>H1458+I1458+J1458</x:f>
        <x:v>510</x:v>
      </x:c>
      <x:c r="M1458" s="60" t="n">
        <x:f>L1458+K1458</x:f>
        <x:v>690</x:v>
      </x:c>
      <x:c r="N1458" s="60" t="n">
        <x:f>'参数'!$B$10</x:f>
        <x:v>1</x:v>
      </x:c>
      <x:c r="O1458" s="60" t="n">
        <x:f>N1458*'参数'!$B$11</x:f>
        <x:v>2</x:v>
      </x:c>
      <x:c r="P1458" s="60" t="n">
        <x:f>N1458*'参数'!$B$12</x:f>
        <x:v>1</x:v>
      </x:c>
      <x:c r="Q1458" t="str">
        <x:f>C1458&amp;"d"</x:f>
        <x:v>C38d</x:v>
      </x:c>
      <x:c r="R1458" t="str">
        <x:f>C1458&amp;"p"</x:f>
        <x:v>C38p</x:v>
      </x:c>
      <x:c r="S1458" t="str">
        <x:f>IF(AND(L1458&gt;=H1458+I1458+J1458,M1458&gt;L1458,F1458&lt;&gt;""),"PASS","FAIL")</x:f>
        <x:v>PASS</x:v>
      </x:c>
      <x:c r="T1458" t="n">
        <x:v>6</x:v>
      </x:c>
      <x:c r="U1458" t="str">
        <x:v>pickup_after_delivery_completion_plus_usage_lag</x:v>
      </x:c>
    </x:row>
    <x:row r="1459">
      <x:c r="A1459" t="str">
        <x:v>Set2_200-10-1</x:v>
      </x:c>
      <x:c r="B1459" t="str">
        <x:v>short_same_day</x:v>
      </x:c>
      <x:c r="C1459" t="str">
        <x:v>C39</x:v>
      </x:c>
      <x:c r="D1459" s="59" t="n">
        <x:v>50</x:v>
      </x:c>
      <x:c r="E1459" s="59" t="n">
        <x:v>17</x:v>
      </x:c>
      <x:c r="F1459" s="59" t="str">
        <x:v>S2</x:v>
      </x:c>
      <x:c r="G1459" s="59" t="n">
        <x:v>527</x:v>
      </x:c>
      <x:c r="H1459" s="59" t="n">
        <x:v>537</x:v>
      </x:c>
      <x:c r="I1459" s="59" t="n">
        <x:v>10</x:v>
      </x:c>
      <x:c r="J1459" s="60" t="n">
        <x:f>'参数'!$C$4</x:f>
        <x:v>120</x:v>
      </x:c>
      <x:c r="K1459" s="60" t="n">
        <x:f>'参数'!$D$4</x:f>
        <x:v>180</x:v>
      </x:c>
      <x:c r="L1459" s="60" t="n">
        <x:f>H1459+I1459+J1459</x:f>
        <x:v>667</x:v>
      </x:c>
      <x:c r="M1459" s="60" t="n">
        <x:f>L1459+K1459</x:f>
        <x:v>847</x:v>
      </x:c>
      <x:c r="N1459" s="60" t="n">
        <x:f>'参数'!$B$10</x:f>
        <x:v>1</x:v>
      </x:c>
      <x:c r="O1459" s="60" t="n">
        <x:f>N1459*'参数'!$B$11</x:f>
        <x:v>2</x:v>
      </x:c>
      <x:c r="P1459" s="60" t="n">
        <x:f>N1459*'参数'!$B$12</x:f>
        <x:v>1</x:v>
      </x:c>
      <x:c r="Q1459" t="str">
        <x:f>C1459&amp;"d"</x:f>
        <x:v>C39d</x:v>
      </x:c>
      <x:c r="R1459" t="str">
        <x:f>C1459&amp;"p"</x:f>
        <x:v>C39p</x:v>
      </x:c>
      <x:c r="S1459" t="str">
        <x:f>IF(AND(L1459&gt;=H1459+I1459+J1459,M1459&gt;L1459,F1459&lt;&gt;""),"PASS","FAIL")</x:f>
        <x:v>PASS</x:v>
      </x:c>
      <x:c r="T1459" t="n">
        <x:v>9</x:v>
      </x:c>
      <x:c r="U1459" t="str">
        <x:v>pickup_after_delivery_completion_plus_usage_lag</x:v>
      </x:c>
    </x:row>
    <x:row r="1460">
      <x:c r="A1460" t="str">
        <x:v>Set2_200-10-1</x:v>
      </x:c>
      <x:c r="B1460" t="str">
        <x:v>short_same_day</x:v>
      </x:c>
      <x:c r="C1460" t="str">
        <x:v>C40</x:v>
      </x:c>
      <x:c r="D1460" s="59" t="n">
        <x:v>16</x:v>
      </x:c>
      <x:c r="E1460" s="59" t="n">
        <x:v>17</x:v>
      </x:c>
      <x:c r="F1460" s="59" t="str">
        <x:v>S7</x:v>
      </x:c>
      <x:c r="G1460" s="59" t="n">
        <x:v>527</x:v>
      </x:c>
      <x:c r="H1460" s="59" t="n">
        <x:v>551</x:v>
      </x:c>
      <x:c r="I1460" s="59" t="n">
        <x:v>10</x:v>
      </x:c>
      <x:c r="J1460" s="60" t="n">
        <x:f>'参数'!$C$4</x:f>
        <x:v>120</x:v>
      </x:c>
      <x:c r="K1460" s="60" t="n">
        <x:f>'参数'!$D$4</x:f>
        <x:v>180</x:v>
      </x:c>
      <x:c r="L1460" s="60" t="n">
        <x:f>H1460+I1460+J1460</x:f>
        <x:v>681</x:v>
      </x:c>
      <x:c r="M1460" s="60" t="n">
        <x:f>L1460+K1460</x:f>
        <x:v>861</x:v>
      </x:c>
      <x:c r="N1460" s="60" t="n">
        <x:f>'参数'!$B$10</x:f>
        <x:v>1</x:v>
      </x:c>
      <x:c r="O1460" s="60" t="n">
        <x:f>N1460*'参数'!$B$11</x:f>
        <x:v>2</x:v>
      </x:c>
      <x:c r="P1460" s="60" t="n">
        <x:f>N1460*'参数'!$B$12</x:f>
        <x:v>1</x:v>
      </x:c>
      <x:c r="Q1460" t="str">
        <x:f>C1460&amp;"d"</x:f>
        <x:v>C40d</x:v>
      </x:c>
      <x:c r="R1460" t="str">
        <x:f>C1460&amp;"p"</x:f>
        <x:v>C40p</x:v>
      </x:c>
      <x:c r="S1460" t="str">
        <x:f>IF(AND(L1460&gt;=H1460+I1460+J1460,M1460&gt;L1460,F1460&lt;&gt;""),"PASS","FAIL")</x:f>
        <x:v>PASS</x:v>
      </x:c>
      <x:c r="T1460" t="n">
        <x:v>18</x:v>
      </x:c>
      <x:c r="U1460" t="str">
        <x:v>pickup_after_delivery_completion_plus_usage_lag</x:v>
      </x:c>
    </x:row>
    <x:row r="1461">
      <x:c r="A1461" t="str">
        <x:v>Set2_200-10-1</x:v>
      </x:c>
      <x:c r="B1461" t="str">
        <x:v>short_same_day</x:v>
      </x:c>
      <x:c r="C1461" t="str">
        <x:v>C41</x:v>
      </x:c>
      <x:c r="D1461" s="59" t="n">
        <x:v>48</x:v>
      </x:c>
      <x:c r="E1461" s="59" t="n">
        <x:v>8</x:v>
      </x:c>
      <x:c r="F1461" s="59" t="str">
        <x:v>S5</x:v>
      </x:c>
      <x:c r="G1461" s="59" t="n">
        <x:v>210</x:v>
      </x:c>
      <x:c r="H1461" s="59" t="n">
        <x:v>230</x:v>
      </x:c>
      <x:c r="I1461" s="59" t="n">
        <x:v>10</x:v>
      </x:c>
      <x:c r="J1461" s="60" t="n">
        <x:f>'参数'!$C$4</x:f>
        <x:v>120</x:v>
      </x:c>
      <x:c r="K1461" s="60" t="n">
        <x:f>'参数'!$D$4</x:f>
        <x:v>180</x:v>
      </x:c>
      <x:c r="L1461" s="60" t="n">
        <x:f>H1461+I1461+J1461</x:f>
        <x:v>360</x:v>
      </x:c>
      <x:c r="M1461" s="60" t="n">
        <x:f>L1461+K1461</x:f>
        <x:v>540</x:v>
      </x:c>
      <x:c r="N1461" s="60" t="n">
        <x:f>'参数'!$B$10</x:f>
        <x:v>1</x:v>
      </x:c>
      <x:c r="O1461" s="60" t="n">
        <x:f>N1461*'参数'!$B$11</x:f>
        <x:v>2</x:v>
      </x:c>
      <x:c r="P1461" s="60" t="n">
        <x:f>N1461*'参数'!$B$12</x:f>
        <x:v>1</x:v>
      </x:c>
      <x:c r="Q1461" t="str">
        <x:f>C1461&amp;"d"</x:f>
        <x:v>C41d</x:v>
      </x:c>
      <x:c r="R1461" t="str">
        <x:f>C1461&amp;"p"</x:f>
        <x:v>C41p</x:v>
      </x:c>
      <x:c r="S1461" t="str">
        <x:f>IF(AND(L1461&gt;=H1461+I1461+J1461,M1461&gt;L1461,F1461&lt;&gt;""),"PASS","FAIL")</x:f>
        <x:v>PASS</x:v>
      </x:c>
      <x:c r="T1461" t="n">
        <x:v>10</x:v>
      </x:c>
      <x:c r="U1461" t="str">
        <x:v>pickup_after_delivery_completion_plus_usage_lag</x:v>
      </x:c>
    </x:row>
    <x:row r="1462">
      <x:c r="A1462" t="str">
        <x:v>Set2_200-10-1</x:v>
      </x:c>
      <x:c r="B1462" t="str">
        <x:v>short_same_day</x:v>
      </x:c>
      <x:c r="C1462" t="str">
        <x:v>C42</x:v>
      </x:c>
      <x:c r="D1462" s="59" t="n">
        <x:v>17</x:v>
      </x:c>
      <x:c r="E1462" s="59" t="n">
        <x:v>47</x:v>
      </x:c>
      <x:c r="F1462" s="59" t="str">
        <x:v>S9</x:v>
      </x:c>
      <x:c r="G1462" s="59" t="n">
        <x:v>550</x:v>
      </x:c>
      <x:c r="H1462" s="59" t="n">
        <x:v>560</x:v>
      </x:c>
      <x:c r="I1462" s="59" t="n">
        <x:v>10</x:v>
      </x:c>
      <x:c r="J1462" s="60" t="n">
        <x:f>'参数'!$C$4</x:f>
        <x:v>120</x:v>
      </x:c>
      <x:c r="K1462" s="60" t="n">
        <x:f>'参数'!$D$4</x:f>
        <x:v>180</x:v>
      </x:c>
      <x:c r="L1462" s="60" t="n">
        <x:f>H1462+I1462+J1462</x:f>
        <x:v>690</x:v>
      </x:c>
      <x:c r="M1462" s="60" t="n">
        <x:f>L1462+K1462</x:f>
        <x:v>870</x:v>
      </x:c>
      <x:c r="N1462" s="60" t="n">
        <x:f>'参数'!$B$10</x:f>
        <x:v>1</x:v>
      </x:c>
      <x:c r="O1462" s="60" t="n">
        <x:f>N1462*'参数'!$B$11</x:f>
        <x:v>2</x:v>
      </x:c>
      <x:c r="P1462" s="60" t="n">
        <x:f>N1462*'参数'!$B$12</x:f>
        <x:v>1</x:v>
      </x:c>
      <x:c r="Q1462" t="str">
        <x:f>C1462&amp;"d"</x:f>
        <x:v>C42d</x:v>
      </x:c>
      <x:c r="R1462" t="str">
        <x:f>C1462&amp;"p"</x:f>
        <x:v>C42p</x:v>
      </x:c>
      <x:c r="S1462" t="str">
        <x:f>IF(AND(L1462&gt;=H1462+I1462+J1462,M1462&gt;L1462,F1462&lt;&gt;""),"PASS","FAIL")</x:f>
        <x:v>PASS</x:v>
      </x:c>
      <x:c r="T1462" t="n">
        <x:v>10</x:v>
      </x:c>
      <x:c r="U1462" t="str">
        <x:v>pickup_after_delivery_completion_plus_usage_lag</x:v>
      </x:c>
    </x:row>
    <x:row r="1463">
      <x:c r="A1463" t="str">
        <x:v>Set2_200-10-1</x:v>
      </x:c>
      <x:c r="B1463" t="str">
        <x:v>short_same_day</x:v>
      </x:c>
      <x:c r="C1463" t="str">
        <x:v>C43</x:v>
      </x:c>
      <x:c r="D1463" s="59" t="n">
        <x:v>4</x:v>
      </x:c>
      <x:c r="E1463" s="59" t="n">
        <x:v>12</x:v>
      </x:c>
      <x:c r="F1463" s="59" t="str">
        <x:v>S8</x:v>
      </x:c>
      <x:c r="G1463" s="59" t="n">
        <x:v>445</x:v>
      </x:c>
      <x:c r="H1463" s="59" t="n">
        <x:v>479</x:v>
      </x:c>
      <x:c r="I1463" s="59" t="n">
        <x:v>10</x:v>
      </x:c>
      <x:c r="J1463" s="60" t="n">
        <x:f>'参数'!$C$4</x:f>
        <x:v>120</x:v>
      </x:c>
      <x:c r="K1463" s="60" t="n">
        <x:f>'参数'!$D$4</x:f>
        <x:v>180</x:v>
      </x:c>
      <x:c r="L1463" s="60" t="n">
        <x:f>H1463+I1463+J1463</x:f>
        <x:v>609</x:v>
      </x:c>
      <x:c r="M1463" s="60" t="n">
        <x:f>L1463+K1463</x:f>
        <x:v>789</x:v>
      </x:c>
      <x:c r="N1463" s="60" t="n">
        <x:f>'参数'!$B$10</x:f>
        <x:v>1</x:v>
      </x:c>
      <x:c r="O1463" s="60" t="n">
        <x:f>N1463*'参数'!$B$11</x:f>
        <x:v>2</x:v>
      </x:c>
      <x:c r="P1463" s="60" t="n">
        <x:f>N1463*'参数'!$B$12</x:f>
        <x:v>1</x:v>
      </x:c>
      <x:c r="Q1463" t="str">
        <x:f>C1463&amp;"d"</x:f>
        <x:v>C43d</x:v>
      </x:c>
      <x:c r="R1463" t="str">
        <x:f>C1463&amp;"p"</x:f>
        <x:v>C43p</x:v>
      </x:c>
      <x:c r="S1463" t="str">
        <x:f>IF(AND(L1463&gt;=H1463+I1463+J1463,M1463&gt;L1463,F1463&lt;&gt;""),"PASS","FAIL")</x:f>
        <x:v>PASS</x:v>
      </x:c>
      <x:c r="T1463" t="n">
        <x:v>12</x:v>
      </x:c>
      <x:c r="U1463" t="str">
        <x:v>pickup_after_delivery_completion_plus_usage_lag</x:v>
      </x:c>
    </x:row>
    <x:row r="1464">
      <x:c r="A1464" t="str">
        <x:v>Set2_200-10-1</x:v>
      </x:c>
      <x:c r="B1464" t="str">
        <x:v>short_same_day</x:v>
      </x:c>
      <x:c r="C1464" t="str">
        <x:v>C44</x:v>
      </x:c>
      <x:c r="D1464" s="59" t="n">
        <x:v>7</x:v>
      </x:c>
      <x:c r="E1464" s="59" t="n">
        <x:v>21</x:v>
      </x:c>
      <x:c r="F1464" s="59" t="str">
        <x:v>S0</x:v>
      </x:c>
      <x:c r="G1464" s="59" t="n">
        <x:v>286</x:v>
      </x:c>
      <x:c r="H1464" s="59" t="n">
        <x:v>314</x:v>
      </x:c>
      <x:c r="I1464" s="59" t="n">
        <x:v>10</x:v>
      </x:c>
      <x:c r="J1464" s="60" t="n">
        <x:f>'参数'!$C$4</x:f>
        <x:v>120</x:v>
      </x:c>
      <x:c r="K1464" s="60" t="n">
        <x:f>'参数'!$D$4</x:f>
        <x:v>180</x:v>
      </x:c>
      <x:c r="L1464" s="60" t="n">
        <x:f>H1464+I1464+J1464</x:f>
        <x:v>444</x:v>
      </x:c>
      <x:c r="M1464" s="60" t="n">
        <x:f>L1464+K1464</x:f>
        <x:v>624</x:v>
      </x:c>
      <x:c r="N1464" s="60" t="n">
        <x:f>'参数'!$B$10</x:f>
        <x:v>1</x:v>
      </x:c>
      <x:c r="O1464" s="60" t="n">
        <x:f>N1464*'参数'!$B$11</x:f>
        <x:v>2</x:v>
      </x:c>
      <x:c r="P1464" s="60" t="n">
        <x:f>N1464*'参数'!$B$12</x:f>
        <x:v>1</x:v>
      </x:c>
      <x:c r="Q1464" t="str">
        <x:f>C1464&amp;"d"</x:f>
        <x:v>C44d</x:v>
      </x:c>
      <x:c r="R1464" t="str">
        <x:f>C1464&amp;"p"</x:f>
        <x:v>C44p</x:v>
      </x:c>
      <x:c r="S1464" t="str">
        <x:f>IF(AND(L1464&gt;=H1464+I1464+J1464,M1464&gt;L1464,F1464&lt;&gt;""),"PASS","FAIL")</x:f>
        <x:v>PASS</x:v>
      </x:c>
      <x:c r="T1464" t="n">
        <x:v>9</x:v>
      </x:c>
      <x:c r="U1464" t="str">
        <x:v>pickup_after_delivery_completion_plus_usage_lag</x:v>
      </x:c>
    </x:row>
    <x:row r="1465">
      <x:c r="A1465" t="str">
        <x:v>Set2_200-10-1</x:v>
      </x:c>
      <x:c r="B1465" t="str">
        <x:v>short_same_day</x:v>
      </x:c>
      <x:c r="C1465" t="str">
        <x:v>C45</x:v>
      </x:c>
      <x:c r="D1465" s="59" t="n">
        <x:v>43</x:v>
      </x:c>
      <x:c r="E1465" s="59" t="n">
        <x:v>43</x:v>
      </x:c>
      <x:c r="F1465" s="59" t="str">
        <x:v>S1</x:v>
      </x:c>
      <x:c r="G1465" s="59" t="n">
        <x:v>230</x:v>
      </x:c>
      <x:c r="H1465" s="59" t="n">
        <x:v>240</x:v>
      </x:c>
      <x:c r="I1465" s="59" t="n">
        <x:v>10</x:v>
      </x:c>
      <x:c r="J1465" s="60" t="n">
        <x:f>'参数'!$C$4</x:f>
        <x:v>120</x:v>
      </x:c>
      <x:c r="K1465" s="60" t="n">
        <x:f>'参数'!$D$4</x:f>
        <x:v>180</x:v>
      </x:c>
      <x:c r="L1465" s="60" t="n">
        <x:f>H1465+I1465+J1465</x:f>
        <x:v>370</x:v>
      </x:c>
      <x:c r="M1465" s="60" t="n">
        <x:f>L1465+K1465</x:f>
        <x:v>550</x:v>
      </x:c>
      <x:c r="N1465" s="60" t="n">
        <x:f>'参数'!$B$10</x:f>
        <x:v>1</x:v>
      </x:c>
      <x:c r="O1465" s="60" t="n">
        <x:f>N1465*'参数'!$B$11</x:f>
        <x:v>2</x:v>
      </x:c>
      <x:c r="P1465" s="60" t="n">
        <x:f>N1465*'参数'!$B$12</x:f>
        <x:v>1</x:v>
      </x:c>
      <x:c r="Q1465" t="str">
        <x:f>C1465&amp;"d"</x:f>
        <x:v>C45d</x:v>
      </x:c>
      <x:c r="R1465" t="str">
        <x:f>C1465&amp;"p"</x:f>
        <x:v>C45p</x:v>
      </x:c>
      <x:c r="S1465" t="str">
        <x:f>IF(AND(L1465&gt;=H1465+I1465+J1465,M1465&gt;L1465,F1465&lt;&gt;""),"PASS","FAIL")</x:f>
        <x:v>PASS</x:v>
      </x:c>
      <x:c r="T1465" t="n">
        <x:v>7</x:v>
      </x:c>
      <x:c r="U1465" t="str">
        <x:v>pickup_after_delivery_completion_plus_usage_lag</x:v>
      </x:c>
    </x:row>
    <x:row r="1466">
      <x:c r="A1466" t="str">
        <x:v>Set2_200-10-1</x:v>
      </x:c>
      <x:c r="B1466" t="str">
        <x:v>short_same_day</x:v>
      </x:c>
      <x:c r="C1466" t="str">
        <x:v>C46</x:v>
      </x:c>
      <x:c r="D1466" s="59" t="n">
        <x:v>50</x:v>
      </x:c>
      <x:c r="E1466" s="59" t="n">
        <x:v>16</x:v>
      </x:c>
      <x:c r="F1466" s="59" t="str">
        <x:v>S2</x:v>
      </x:c>
      <x:c r="G1466" s="59" t="n">
        <x:v>451</x:v>
      </x:c>
      <x:c r="H1466" s="59" t="n">
        <x:v>463</x:v>
      </x:c>
      <x:c r="I1466" s="59" t="n">
        <x:v>10</x:v>
      </x:c>
      <x:c r="J1466" s="60" t="n">
        <x:f>'参数'!$C$4</x:f>
        <x:v>120</x:v>
      </x:c>
      <x:c r="K1466" s="60" t="n">
        <x:f>'参数'!$D$4</x:f>
        <x:v>180</x:v>
      </x:c>
      <x:c r="L1466" s="60" t="n">
        <x:f>H1466+I1466+J1466</x:f>
        <x:v>593</x:v>
      </x:c>
      <x:c r="M1466" s="60" t="n">
        <x:f>L1466+K1466</x:f>
        <x:v>773</x:v>
      </x:c>
      <x:c r="N1466" s="60" t="n">
        <x:f>'参数'!$B$10</x:f>
        <x:v>1</x:v>
      </x:c>
      <x:c r="O1466" s="60" t="n">
        <x:f>N1466*'参数'!$B$11</x:f>
        <x:v>2</x:v>
      </x:c>
      <x:c r="P1466" s="60" t="n">
        <x:f>N1466*'参数'!$B$12</x:f>
        <x:v>1</x:v>
      </x:c>
      <x:c r="Q1466" t="str">
        <x:f>C1466&amp;"d"</x:f>
        <x:v>C46d</x:v>
      </x:c>
      <x:c r="R1466" t="str">
        <x:f>C1466&amp;"p"</x:f>
        <x:v>C46p</x:v>
      </x:c>
      <x:c r="S1466" t="str">
        <x:f>IF(AND(L1466&gt;=H1466+I1466+J1466,M1466&gt;L1466,F1466&lt;&gt;""),"PASS","FAIL")</x:f>
        <x:v>PASS</x:v>
      </x:c>
      <x:c r="T1466" t="n">
        <x:v>4</x:v>
      </x:c>
      <x:c r="U1466" t="str">
        <x:v>pickup_after_delivery_completion_plus_usage_lag</x:v>
      </x:c>
    </x:row>
    <x:row r="1467">
      <x:c r="A1467" t="str">
        <x:v>Set2_200-10-1</x:v>
      </x:c>
      <x:c r="B1467" t="str">
        <x:v>short_same_day</x:v>
      </x:c>
      <x:c r="C1467" t="str">
        <x:v>C47</x:v>
      </x:c>
      <x:c r="D1467" s="59" t="n">
        <x:v>40</x:v>
      </x:c>
      <x:c r="E1467" s="59" t="n">
        <x:v>11</x:v>
      </x:c>
      <x:c r="F1467" s="59" t="str">
        <x:v>S3</x:v>
      </x:c>
      <x:c r="G1467" s="59" t="n">
        <x:v>196</x:v>
      </x:c>
      <x:c r="H1467" s="59" t="n">
        <x:v>234</x:v>
      </x:c>
      <x:c r="I1467" s="59" t="n">
        <x:v>10</x:v>
      </x:c>
      <x:c r="J1467" s="60" t="n">
        <x:f>'参数'!$C$4</x:f>
        <x:v>120</x:v>
      </x:c>
      <x:c r="K1467" s="60" t="n">
        <x:f>'参数'!$D$4</x:f>
        <x:v>180</x:v>
      </x:c>
      <x:c r="L1467" s="60" t="n">
        <x:f>H1467+I1467+J1467</x:f>
        <x:v>364</x:v>
      </x:c>
      <x:c r="M1467" s="60" t="n">
        <x:f>L1467+K1467</x:f>
        <x:v>544</x:v>
      </x:c>
      <x:c r="N1467" s="60" t="n">
        <x:f>'参数'!$B$10</x:f>
        <x:v>1</x:v>
      </x:c>
      <x:c r="O1467" s="60" t="n">
        <x:f>N1467*'参数'!$B$11</x:f>
        <x:v>2</x:v>
      </x:c>
      <x:c r="P1467" s="60" t="n">
        <x:f>N1467*'参数'!$B$12</x:f>
        <x:v>1</x:v>
      </x:c>
      <x:c r="Q1467" t="str">
        <x:f>C1467&amp;"d"</x:f>
        <x:v>C47d</x:v>
      </x:c>
      <x:c r="R1467" t="str">
        <x:f>C1467&amp;"p"</x:f>
        <x:v>C47p</x:v>
      </x:c>
      <x:c r="S1467" t="str">
        <x:f>IF(AND(L1467&gt;=H1467+I1467+J1467,M1467&gt;L1467,F1467&lt;&gt;""),"PASS","FAIL")</x:f>
        <x:v>PASS</x:v>
      </x:c>
      <x:c r="T1467" t="n">
        <x:v>11</x:v>
      </x:c>
      <x:c r="U1467" t="str">
        <x:v>pickup_after_delivery_completion_plus_usage_lag</x:v>
      </x:c>
    </x:row>
    <x:row r="1468">
      <x:c r="A1468" t="str">
        <x:v>Set2_200-10-1</x:v>
      </x:c>
      <x:c r="B1468" t="str">
        <x:v>short_same_day</x:v>
      </x:c>
      <x:c r="C1468" t="str">
        <x:v>C48</x:v>
      </x:c>
      <x:c r="D1468" s="59" t="n">
        <x:v>16</x:v>
      </x:c>
      <x:c r="E1468" s="59" t="n">
        <x:v>37</x:v>
      </x:c>
      <x:c r="F1468" s="59" t="str">
        <x:v>S0</x:v>
      </x:c>
      <x:c r="G1468" s="59" t="n">
        <x:v>302</x:v>
      </x:c>
      <x:c r="H1468" s="59" t="n">
        <x:v>322</x:v>
      </x:c>
      <x:c r="I1468" s="59" t="n">
        <x:v>10</x:v>
      </x:c>
      <x:c r="J1468" s="60" t="n">
        <x:f>'参数'!$C$4</x:f>
        <x:v>120</x:v>
      </x:c>
      <x:c r="K1468" s="60" t="n">
        <x:f>'参数'!$D$4</x:f>
        <x:v>180</x:v>
      </x:c>
      <x:c r="L1468" s="60" t="n">
        <x:f>H1468+I1468+J1468</x:f>
        <x:v>452</x:v>
      </x:c>
      <x:c r="M1468" s="60" t="n">
        <x:f>L1468+K1468</x:f>
        <x:v>632</x:v>
      </x:c>
      <x:c r="N1468" s="60" t="n">
        <x:f>'参数'!$B$10</x:f>
        <x:v>1</x:v>
      </x:c>
      <x:c r="O1468" s="60" t="n">
        <x:f>N1468*'参数'!$B$11</x:f>
        <x:v>2</x:v>
      </x:c>
      <x:c r="P1468" s="60" t="n">
        <x:f>N1468*'参数'!$B$12</x:f>
        <x:v>1</x:v>
      </x:c>
      <x:c r="Q1468" t="str">
        <x:f>C1468&amp;"d"</x:f>
        <x:v>C48d</x:v>
      </x:c>
      <x:c r="R1468" t="str">
        <x:f>C1468&amp;"p"</x:f>
        <x:v>C48p</x:v>
      </x:c>
      <x:c r="S1468" t="str">
        <x:f>IF(AND(L1468&gt;=H1468+I1468+J1468,M1468&gt;L1468,F1468&lt;&gt;""),"PASS","FAIL")</x:f>
        <x:v>PASS</x:v>
      </x:c>
      <x:c r="T1468" t="n">
        <x:v>6</x:v>
      </x:c>
      <x:c r="U1468" t="str">
        <x:v>pickup_after_delivery_completion_plus_usage_lag</x:v>
      </x:c>
    </x:row>
    <x:row r="1469">
      <x:c r="A1469" t="str">
        <x:v>Set2_200-10-1</x:v>
      </x:c>
      <x:c r="B1469" t="str">
        <x:v>short_same_day</x:v>
      </x:c>
      <x:c r="C1469" t="str">
        <x:v>C49</x:v>
      </x:c>
      <x:c r="D1469" s="59" t="n">
        <x:v>30</x:v>
      </x:c>
      <x:c r="E1469" s="59" t="n">
        <x:v>16</x:v>
      </x:c>
      <x:c r="F1469" s="59" t="str">
        <x:v>S7</x:v>
      </x:c>
      <x:c r="G1469" s="59" t="n">
        <x:v>511</x:v>
      </x:c>
      <x:c r="H1469" s="59" t="n">
        <x:v>537</x:v>
      </x:c>
      <x:c r="I1469" s="59" t="n">
        <x:v>10</x:v>
      </x:c>
      <x:c r="J1469" s="60" t="n">
        <x:f>'参数'!$C$4</x:f>
        <x:v>120</x:v>
      </x:c>
      <x:c r="K1469" s="60" t="n">
        <x:f>'参数'!$D$4</x:f>
        <x:v>180</x:v>
      </x:c>
      <x:c r="L1469" s="60" t="n">
        <x:f>H1469+I1469+J1469</x:f>
        <x:v>667</x:v>
      </x:c>
      <x:c r="M1469" s="60" t="n">
        <x:f>L1469+K1469</x:f>
        <x:v>847</x:v>
      </x:c>
      <x:c r="N1469" s="60" t="n">
        <x:f>'参数'!$B$10</x:f>
        <x:v>1</x:v>
      </x:c>
      <x:c r="O1469" s="60" t="n">
        <x:f>N1469*'参数'!$B$11</x:f>
        <x:v>2</x:v>
      </x:c>
      <x:c r="P1469" s="60" t="n">
        <x:f>N1469*'参数'!$B$12</x:f>
        <x:v>1</x:v>
      </x:c>
      <x:c r="Q1469" t="str">
        <x:f>C1469&amp;"d"</x:f>
        <x:v>C49d</x:v>
      </x:c>
      <x:c r="R1469" t="str">
        <x:f>C1469&amp;"p"</x:f>
        <x:v>C49p</x:v>
      </x:c>
      <x:c r="S1469" t="str">
        <x:f>IF(AND(L1469&gt;=H1469+I1469+J1469,M1469&gt;L1469,F1469&lt;&gt;""),"PASS","FAIL")</x:f>
        <x:v>PASS</x:v>
      </x:c>
      <x:c r="T1469" t="n">
        <x:v>9</x:v>
      </x:c>
      <x:c r="U1469" t="str">
        <x:v>pickup_after_delivery_completion_plus_usage_lag</x:v>
      </x:c>
    </x:row>
    <x:row r="1470">
      <x:c r="A1470" t="str">
        <x:v>Set2_200-10-1</x:v>
      </x:c>
      <x:c r="B1470" t="str">
        <x:v>short_same_day</x:v>
      </x:c>
      <x:c r="C1470" t="str">
        <x:v>C50</x:v>
      </x:c>
      <x:c r="D1470" s="59" t="n">
        <x:v>49</x:v>
      </x:c>
      <x:c r="E1470" s="59" t="n">
        <x:v>7</x:v>
      </x:c>
      <x:c r="F1470" s="59" t="str">
        <x:v>S5</x:v>
      </x:c>
      <x:c r="G1470" s="59" t="n">
        <x:v>239</x:v>
      </x:c>
      <x:c r="H1470" s="59" t="n">
        <x:v>257</x:v>
      </x:c>
      <x:c r="I1470" s="59" t="n">
        <x:v>10</x:v>
      </x:c>
      <x:c r="J1470" s="60" t="n">
        <x:f>'参数'!$C$4</x:f>
        <x:v>120</x:v>
      </x:c>
      <x:c r="K1470" s="60" t="n">
        <x:f>'参数'!$D$4</x:f>
        <x:v>180</x:v>
      </x:c>
      <x:c r="L1470" s="60" t="n">
        <x:f>H1470+I1470+J1470</x:f>
        <x:v>387</x:v>
      </x:c>
      <x:c r="M1470" s="60" t="n">
        <x:f>L1470+K1470</x:f>
        <x:v>567</x:v>
      </x:c>
      <x:c r="N1470" s="60" t="n">
        <x:f>'参数'!$B$10</x:f>
        <x:v>1</x:v>
      </x:c>
      <x:c r="O1470" s="60" t="n">
        <x:f>N1470*'参数'!$B$11</x:f>
        <x:v>2</x:v>
      </x:c>
      <x:c r="P1470" s="60" t="n">
        <x:f>N1470*'参数'!$B$12</x:f>
        <x:v>1</x:v>
      </x:c>
      <x:c r="Q1470" t="str">
        <x:f>C1470&amp;"d"</x:f>
        <x:v>C50d</x:v>
      </x:c>
      <x:c r="R1470" t="str">
        <x:f>C1470&amp;"p"</x:f>
        <x:v>C50p</x:v>
      </x:c>
      <x:c r="S1470" t="str">
        <x:f>IF(AND(L1470&gt;=H1470+I1470+J1470,M1470&gt;L1470,F1470&lt;&gt;""),"PASS","FAIL")</x:f>
        <x:v>PASS</x:v>
      </x:c>
      <x:c r="T1470" t="n">
        <x:v>13</x:v>
      </x:c>
      <x:c r="U1470" t="str">
        <x:v>pickup_after_delivery_completion_plus_usage_lag</x:v>
      </x:c>
    </x:row>
    <x:row r="1471">
      <x:c r="A1471" t="str">
        <x:v>Set2_200-10-1</x:v>
      </x:c>
      <x:c r="B1471" t="str">
        <x:v>short_same_day</x:v>
      </x:c>
      <x:c r="C1471" t="str">
        <x:v>C51</x:v>
      </x:c>
      <x:c r="D1471" s="59" t="n">
        <x:v>46</x:v>
      </x:c>
      <x:c r="E1471" s="59" t="n">
        <x:v>6</x:v>
      </x:c>
      <x:c r="F1471" s="59" t="str">
        <x:v>S5</x:v>
      </x:c>
      <x:c r="G1471" s="59" t="n">
        <x:v>550</x:v>
      </x:c>
      <x:c r="H1471" s="59" t="n">
        <x:v>570</x:v>
      </x:c>
      <x:c r="I1471" s="59" t="n">
        <x:v>10</x:v>
      </x:c>
      <x:c r="J1471" s="60" t="n">
        <x:f>'参数'!$C$4</x:f>
        <x:v>120</x:v>
      </x:c>
      <x:c r="K1471" s="60" t="n">
        <x:f>'参数'!$D$4</x:f>
        <x:v>180</x:v>
      </x:c>
      <x:c r="L1471" s="60" t="n">
        <x:f>H1471+I1471+J1471</x:f>
        <x:v>700</x:v>
      </x:c>
      <x:c r="M1471" s="60" t="n">
        <x:f>L1471+K1471</x:f>
        <x:v>880</x:v>
      </x:c>
      <x:c r="N1471" s="60" t="n">
        <x:f>'参数'!$B$10</x:f>
        <x:v>1</x:v>
      </x:c>
      <x:c r="O1471" s="60" t="n">
        <x:f>N1471*'参数'!$B$11</x:f>
        <x:v>2</x:v>
      </x:c>
      <x:c r="P1471" s="60" t="n">
        <x:f>N1471*'参数'!$B$12</x:f>
        <x:v>1</x:v>
      </x:c>
      <x:c r="Q1471" t="str">
        <x:f>C1471&amp;"d"</x:f>
        <x:v>C51d</x:v>
      </x:c>
      <x:c r="R1471" t="str">
        <x:f>C1471&amp;"p"</x:f>
        <x:v>C51p</x:v>
      </x:c>
      <x:c r="S1471" t="str">
        <x:f>IF(AND(L1471&gt;=H1471+I1471+J1471,M1471&gt;L1471,F1471&lt;&gt;""),"PASS","FAIL")</x:f>
        <x:v>PASS</x:v>
      </x:c>
      <x:c r="T1471" t="n">
        <x:v>12</x:v>
      </x:c>
      <x:c r="U1471" t="str">
        <x:v>pickup_after_delivery_completion_plus_usage_lag</x:v>
      </x:c>
    </x:row>
    <x:row r="1472">
      <x:c r="A1472" t="str">
        <x:v>Set2_200-10-1</x:v>
      </x:c>
      <x:c r="B1472" t="str">
        <x:v>short_same_day</x:v>
      </x:c>
      <x:c r="C1472" t="str">
        <x:v>C52</x:v>
      </x:c>
      <x:c r="D1472" s="59" t="n">
        <x:v>8</x:v>
      </x:c>
      <x:c r="E1472" s="59" t="n">
        <x:v>3</x:v>
      </x:c>
      <x:c r="F1472" s="59" t="str">
        <x:v>S8</x:v>
      </x:c>
      <x:c r="G1472" s="59" t="n">
        <x:v>341</x:v>
      </x:c>
      <x:c r="H1472" s="59" t="n">
        <x:v>375</x:v>
      </x:c>
      <x:c r="I1472" s="59" t="n">
        <x:v>10</x:v>
      </x:c>
      <x:c r="J1472" s="60" t="n">
        <x:f>'参数'!$C$4</x:f>
        <x:v>120</x:v>
      </x:c>
      <x:c r="K1472" s="60" t="n">
        <x:f>'参数'!$D$4</x:f>
        <x:v>180</x:v>
      </x:c>
      <x:c r="L1472" s="60" t="n">
        <x:f>H1472+I1472+J1472</x:f>
        <x:v>505</x:v>
      </x:c>
      <x:c r="M1472" s="60" t="n">
        <x:f>L1472+K1472</x:f>
        <x:v>685</x:v>
      </x:c>
      <x:c r="N1472" s="60" t="n">
        <x:f>'参数'!$B$10</x:f>
        <x:v>1</x:v>
      </x:c>
      <x:c r="O1472" s="60" t="n">
        <x:f>N1472*'参数'!$B$11</x:f>
        <x:v>2</x:v>
      </x:c>
      <x:c r="P1472" s="60" t="n">
        <x:f>N1472*'参数'!$B$12</x:f>
        <x:v>1</x:v>
      </x:c>
      <x:c r="Q1472" t="str">
        <x:f>C1472&amp;"d"</x:f>
        <x:v>C52d</x:v>
      </x:c>
      <x:c r="R1472" t="str">
        <x:f>C1472&amp;"p"</x:f>
        <x:v>C52p</x:v>
      </x:c>
      <x:c r="S1472" t="str">
        <x:f>IF(AND(L1472&gt;=H1472+I1472+J1472,M1472&gt;L1472,F1472&lt;&gt;""),"PASS","FAIL")</x:f>
        <x:v>PASS</x:v>
      </x:c>
      <x:c r="T1472" t="n">
        <x:v>9</x:v>
      </x:c>
      <x:c r="U1472" t="str">
        <x:v>pickup_after_delivery_completion_plus_usage_lag</x:v>
      </x:c>
    </x:row>
    <x:row r="1473">
      <x:c r="A1473" t="str">
        <x:v>Set2_200-10-1</x:v>
      </x:c>
      <x:c r="B1473" t="str">
        <x:v>short_same_day</x:v>
      </x:c>
      <x:c r="C1473" t="str">
        <x:v>C53</x:v>
      </x:c>
      <x:c r="D1473" s="59" t="n">
        <x:v>8</x:v>
      </x:c>
      <x:c r="E1473" s="59" t="n">
        <x:v>2</x:v>
      </x:c>
      <x:c r="F1473" s="59" t="str">
        <x:v>S8</x:v>
      </x:c>
      <x:c r="G1473" s="59" t="n">
        <x:v>182</x:v>
      </x:c>
      <x:c r="H1473" s="59" t="n">
        <x:v>212</x:v>
      </x:c>
      <x:c r="I1473" s="59" t="n">
        <x:v>10</x:v>
      </x:c>
      <x:c r="J1473" s="60" t="n">
        <x:f>'参数'!$C$4</x:f>
        <x:v>120</x:v>
      </x:c>
      <x:c r="K1473" s="60" t="n">
        <x:f>'参数'!$D$4</x:f>
        <x:v>180</x:v>
      </x:c>
      <x:c r="L1473" s="60" t="n">
        <x:f>H1473+I1473+J1473</x:f>
        <x:v>342</x:v>
      </x:c>
      <x:c r="M1473" s="60" t="n">
        <x:f>L1473+K1473</x:f>
        <x:v>522</x:v>
      </x:c>
      <x:c r="N1473" s="60" t="n">
        <x:f>'参数'!$B$10</x:f>
        <x:v>1</x:v>
      </x:c>
      <x:c r="O1473" s="60" t="n">
        <x:f>N1473*'参数'!$B$11</x:f>
        <x:v>2</x:v>
      </x:c>
      <x:c r="P1473" s="60" t="n">
        <x:f>N1473*'参数'!$B$12</x:f>
        <x:v>1</x:v>
      </x:c>
      <x:c r="Q1473" t="str">
        <x:f>C1473&amp;"d"</x:f>
        <x:v>C53d</x:v>
      </x:c>
      <x:c r="R1473" t="str">
        <x:f>C1473&amp;"p"</x:f>
        <x:v>C53p</x:v>
      </x:c>
      <x:c r="S1473" t="str">
        <x:f>IF(AND(L1473&gt;=H1473+I1473+J1473,M1473&gt;L1473,F1473&lt;&gt;""),"PASS","FAIL")</x:f>
        <x:v>PASS</x:v>
      </x:c>
      <x:c r="T1473" t="n">
        <x:v>7</x:v>
      </x:c>
      <x:c r="U1473" t="str">
        <x:v>pickup_after_delivery_completion_plus_usage_lag</x:v>
      </x:c>
    </x:row>
    <x:row r="1474">
      <x:c r="A1474" t="str">
        <x:v>Set2_200-10-1</x:v>
      </x:c>
      <x:c r="B1474" t="str">
        <x:v>short_same_day</x:v>
      </x:c>
      <x:c r="C1474" t="str">
        <x:v>C54</x:v>
      </x:c>
      <x:c r="D1474" s="59" t="n">
        <x:v>32</x:v>
      </x:c>
      <x:c r="E1474" s="59" t="n">
        <x:v>28</x:v>
      </x:c>
      <x:c r="F1474" s="59" t="str">
        <x:v>S7</x:v>
      </x:c>
      <x:c r="G1474" s="59" t="n">
        <x:v>220</x:v>
      </x:c>
      <x:c r="H1474" s="59" t="n">
        <x:v>252</x:v>
      </x:c>
      <x:c r="I1474" s="59" t="n">
        <x:v>10</x:v>
      </x:c>
      <x:c r="J1474" s="60" t="n">
        <x:f>'参数'!$C$4</x:f>
        <x:v>120</x:v>
      </x:c>
      <x:c r="K1474" s="60" t="n">
        <x:f>'参数'!$D$4</x:f>
        <x:v>180</x:v>
      </x:c>
      <x:c r="L1474" s="60" t="n">
        <x:f>H1474+I1474+J1474</x:f>
        <x:v>382</x:v>
      </x:c>
      <x:c r="M1474" s="60" t="n">
        <x:f>L1474+K1474</x:f>
        <x:v>562</x:v>
      </x:c>
      <x:c r="N1474" s="60" t="n">
        <x:f>'参数'!$B$10</x:f>
        <x:v>1</x:v>
      </x:c>
      <x:c r="O1474" s="60" t="n">
        <x:f>N1474*'参数'!$B$11</x:f>
        <x:v>2</x:v>
      </x:c>
      <x:c r="P1474" s="60" t="n">
        <x:f>N1474*'参数'!$B$12</x:f>
        <x:v>1</x:v>
      </x:c>
      <x:c r="Q1474" t="str">
        <x:f>C1474&amp;"d"</x:f>
        <x:v>C54d</x:v>
      </x:c>
      <x:c r="R1474" t="str">
        <x:f>C1474&amp;"p"</x:f>
        <x:v>C54p</x:v>
      </x:c>
      <x:c r="S1474" t="str">
        <x:f>IF(AND(L1474&gt;=H1474+I1474+J1474,M1474&gt;L1474,F1474&lt;&gt;""),"PASS","FAIL")</x:f>
        <x:v>PASS</x:v>
      </x:c>
      <x:c r="T1474" t="n">
        <x:v>4</x:v>
      </x:c>
      <x:c r="U1474" t="str">
        <x:v>pickup_after_delivery_completion_plus_usage_lag</x:v>
      </x:c>
    </x:row>
    <x:row r="1475">
      <x:c r="A1475" t="str">
        <x:v>Set2_200-10-1</x:v>
      </x:c>
      <x:c r="B1475" t="str">
        <x:v>short_same_day</x:v>
      </x:c>
      <x:c r="C1475" t="str">
        <x:v>C55</x:v>
      </x:c>
      <x:c r="D1475" s="59" t="n">
        <x:v>35</x:v>
      </x:c>
      <x:c r="E1475" s="59" t="n">
        <x:v>39</x:v>
      </x:c>
      <x:c r="F1475" s="59" t="str">
        <x:v>S6</x:v>
      </x:c>
      <x:c r="G1475" s="59" t="n">
        <x:v>190</x:v>
      </x:c>
      <x:c r="H1475" s="59" t="n">
        <x:v>224</x:v>
      </x:c>
      <x:c r="I1475" s="59" t="n">
        <x:v>10</x:v>
      </x:c>
      <x:c r="J1475" s="60" t="n">
        <x:f>'参数'!$C$4</x:f>
        <x:v>120</x:v>
      </x:c>
      <x:c r="K1475" s="60" t="n">
        <x:f>'参数'!$D$4</x:f>
        <x:v>180</x:v>
      </x:c>
      <x:c r="L1475" s="60" t="n">
        <x:f>H1475+I1475+J1475</x:f>
        <x:v>354</x:v>
      </x:c>
      <x:c r="M1475" s="60" t="n">
        <x:f>L1475+K1475</x:f>
        <x:v>534</x:v>
      </x:c>
      <x:c r="N1475" s="60" t="n">
        <x:f>'参数'!$B$10</x:f>
        <x:v>1</x:v>
      </x:c>
      <x:c r="O1475" s="60" t="n">
        <x:f>N1475*'参数'!$B$11</x:f>
        <x:v>2</x:v>
      </x:c>
      <x:c r="P1475" s="60" t="n">
        <x:f>N1475*'参数'!$B$12</x:f>
        <x:v>1</x:v>
      </x:c>
      <x:c r="Q1475" t="str">
        <x:f>C1475&amp;"d"</x:f>
        <x:v>C55d</x:v>
      </x:c>
      <x:c r="R1475" t="str">
        <x:f>C1475&amp;"p"</x:f>
        <x:v>C55p</x:v>
      </x:c>
      <x:c r="S1475" t="str">
        <x:f>IF(AND(L1475&gt;=H1475+I1475+J1475,M1475&gt;L1475,F1475&lt;&gt;""),"PASS","FAIL")</x:f>
        <x:v>PASS</x:v>
      </x:c>
      <x:c r="T1475" t="n">
        <x:v>4</x:v>
      </x:c>
      <x:c r="U1475" t="str">
        <x:v>pickup_after_delivery_completion_plus_usage_lag</x:v>
      </x:c>
    </x:row>
    <x:row r="1476">
      <x:c r="A1476" t="str">
        <x:v>Set2_200-10-1</x:v>
      </x:c>
      <x:c r="B1476" t="str">
        <x:v>short_same_day</x:v>
      </x:c>
      <x:c r="C1476" t="str">
        <x:v>C56</x:v>
      </x:c>
      <x:c r="D1476" s="59" t="n">
        <x:v>48</x:v>
      </x:c>
      <x:c r="E1476" s="59" t="n">
        <x:v>31</x:v>
      </x:c>
      <x:c r="F1476" s="59" t="str">
        <x:v>S2</x:v>
      </x:c>
      <x:c r="G1476" s="59" t="n">
        <x:v>76</x:v>
      </x:c>
      <x:c r="H1476" s="59" t="n">
        <x:v>100</x:v>
      </x:c>
      <x:c r="I1476" s="59" t="n">
        <x:v>10</x:v>
      </x:c>
      <x:c r="J1476" s="60" t="n">
        <x:f>'参数'!$C$4</x:f>
        <x:v>120</x:v>
      </x:c>
      <x:c r="K1476" s="60" t="n">
        <x:f>'参数'!$D$4</x:f>
        <x:v>180</x:v>
      </x:c>
      <x:c r="L1476" s="60" t="n">
        <x:f>H1476+I1476+J1476</x:f>
        <x:v>230</x:v>
      </x:c>
      <x:c r="M1476" s="60" t="n">
        <x:f>L1476+K1476</x:f>
        <x:v>410</x:v>
      </x:c>
      <x:c r="N1476" s="60" t="n">
        <x:f>'参数'!$B$10</x:f>
        <x:v>1</x:v>
      </x:c>
      <x:c r="O1476" s="60" t="n">
        <x:f>N1476*'参数'!$B$11</x:f>
        <x:v>2</x:v>
      </x:c>
      <x:c r="P1476" s="60" t="n">
        <x:f>N1476*'参数'!$B$12</x:f>
        <x:v>1</x:v>
      </x:c>
      <x:c r="Q1476" t="str">
        <x:f>C1476&amp;"d"</x:f>
        <x:v>C56d</x:v>
      </x:c>
      <x:c r="R1476" t="str">
        <x:f>C1476&amp;"p"</x:f>
        <x:v>C56p</x:v>
      </x:c>
      <x:c r="S1476" t="str">
        <x:f>IF(AND(L1476&gt;=H1476+I1476+J1476,M1476&gt;L1476,F1476&lt;&gt;""),"PASS","FAIL")</x:f>
        <x:v>PASS</x:v>
      </x:c>
      <x:c r="T1476" t="n">
        <x:v>6</x:v>
      </x:c>
      <x:c r="U1476" t="str">
        <x:v>pickup_after_delivery_completion_plus_usage_lag</x:v>
      </x:c>
    </x:row>
    <x:row r="1477">
      <x:c r="A1477" t="str">
        <x:v>Set2_200-10-1</x:v>
      </x:c>
      <x:c r="B1477" t="str">
        <x:v>short_same_day</x:v>
      </x:c>
      <x:c r="C1477" t="str">
        <x:v>C57</x:v>
      </x:c>
      <x:c r="D1477" s="59" t="n">
        <x:v>8</x:v>
      </x:c>
      <x:c r="E1477" s="59" t="n">
        <x:v>6</x:v>
      </x:c>
      <x:c r="F1477" s="59" t="str">
        <x:v>S8</x:v>
      </x:c>
      <x:c r="G1477" s="59" t="n">
        <x:v>386</x:v>
      </x:c>
      <x:c r="H1477" s="59" t="n">
        <x:v>414</x:v>
      </x:c>
      <x:c r="I1477" s="59" t="n">
        <x:v>10</x:v>
      </x:c>
      <x:c r="J1477" s="60" t="n">
        <x:f>'参数'!$C$4</x:f>
        <x:v>120</x:v>
      </x:c>
      <x:c r="K1477" s="60" t="n">
        <x:f>'参数'!$D$4</x:f>
        <x:v>180</x:v>
      </x:c>
      <x:c r="L1477" s="60" t="n">
        <x:f>H1477+I1477+J1477</x:f>
        <x:v>544</x:v>
      </x:c>
      <x:c r="M1477" s="60" t="n">
        <x:f>L1477+K1477</x:f>
        <x:v>724</x:v>
      </x:c>
      <x:c r="N1477" s="60" t="n">
        <x:f>'参数'!$B$10</x:f>
        <x:v>1</x:v>
      </x:c>
      <x:c r="O1477" s="60" t="n">
        <x:f>N1477*'参数'!$B$11</x:f>
        <x:v>2</x:v>
      </x:c>
      <x:c r="P1477" s="60" t="n">
        <x:f>N1477*'参数'!$B$12</x:f>
        <x:v>1</x:v>
      </x:c>
      <x:c r="Q1477" t="str">
        <x:f>C1477&amp;"d"</x:f>
        <x:v>C57d</x:v>
      </x:c>
      <x:c r="R1477" t="str">
        <x:f>C1477&amp;"p"</x:f>
        <x:v>C57p</x:v>
      </x:c>
      <x:c r="S1477" t="str">
        <x:f>IF(AND(L1477&gt;=H1477+I1477+J1477,M1477&gt;L1477,F1477&lt;&gt;""),"PASS","FAIL")</x:f>
        <x:v>PASS</x:v>
      </x:c>
      <x:c r="T1477" t="n">
        <x:v>9</x:v>
      </x:c>
      <x:c r="U1477" t="str">
        <x:v>pickup_after_delivery_completion_plus_usage_lag</x:v>
      </x:c>
    </x:row>
    <x:row r="1478">
      <x:c r="A1478" t="str">
        <x:v>Set2_200-10-1</x:v>
      </x:c>
      <x:c r="B1478" t="str">
        <x:v>short_same_day</x:v>
      </x:c>
      <x:c r="C1478" t="str">
        <x:v>C58</x:v>
      </x:c>
      <x:c r="D1478" s="59" t="n">
        <x:v>32</x:v>
      </x:c>
      <x:c r="E1478" s="59" t="n">
        <x:v>39</x:v>
      </x:c>
      <x:c r="F1478" s="59" t="str">
        <x:v>S6</x:v>
      </x:c>
      <x:c r="G1478" s="59" t="n">
        <x:v>271</x:v>
      </x:c>
      <x:c r="H1478" s="59" t="n">
        <x:v>287</x:v>
      </x:c>
      <x:c r="I1478" s="59" t="n">
        <x:v>10</x:v>
      </x:c>
      <x:c r="J1478" s="60" t="n">
        <x:f>'参数'!$C$4</x:f>
        <x:v>120</x:v>
      </x:c>
      <x:c r="K1478" s="60" t="n">
        <x:f>'参数'!$D$4</x:f>
        <x:v>180</x:v>
      </x:c>
      <x:c r="L1478" s="60" t="n">
        <x:f>H1478+I1478+J1478</x:f>
        <x:v>417</x:v>
      </x:c>
      <x:c r="M1478" s="60" t="n">
        <x:f>L1478+K1478</x:f>
        <x:v>597</x:v>
      </x:c>
      <x:c r="N1478" s="60" t="n">
        <x:f>'参数'!$B$10</x:f>
        <x:v>1</x:v>
      </x:c>
      <x:c r="O1478" s="60" t="n">
        <x:f>N1478*'参数'!$B$11</x:f>
        <x:v>2</x:v>
      </x:c>
      <x:c r="P1478" s="60" t="n">
        <x:f>N1478*'参数'!$B$12</x:f>
        <x:v>1</x:v>
      </x:c>
      <x:c r="Q1478" t="str">
        <x:f>C1478&amp;"d"</x:f>
        <x:v>C58d</x:v>
      </x:c>
      <x:c r="R1478" t="str">
        <x:f>C1478&amp;"p"</x:f>
        <x:v>C58p</x:v>
      </x:c>
      <x:c r="S1478" t="str">
        <x:f>IF(AND(L1478&gt;=H1478+I1478+J1478,M1478&gt;L1478,F1478&lt;&gt;""),"PASS","FAIL")</x:f>
        <x:v>PASS</x:v>
      </x:c>
      <x:c r="T1478" t="n">
        <x:v>11</x:v>
      </x:c>
      <x:c r="U1478" t="str">
        <x:v>pickup_after_delivery_completion_plus_usage_lag</x:v>
      </x:c>
    </x:row>
    <x:row r="1479">
      <x:c r="A1479" t="str">
        <x:v>Set2_200-10-1</x:v>
      </x:c>
      <x:c r="B1479" t="str">
        <x:v>short_same_day</x:v>
      </x:c>
      <x:c r="C1479" t="str">
        <x:v>C59</x:v>
      </x:c>
      <x:c r="D1479" s="59" t="n">
        <x:v>18</x:v>
      </x:c>
      <x:c r="E1479" s="59" t="n">
        <x:v>45</x:v>
      </x:c>
      <x:c r="F1479" s="59" t="str">
        <x:v>S9</x:v>
      </x:c>
      <x:c r="G1479" s="59" t="n">
        <x:v>353</x:v>
      </x:c>
      <x:c r="H1479" s="59" t="n">
        <x:v>375</x:v>
      </x:c>
      <x:c r="I1479" s="59" t="n">
        <x:v>10</x:v>
      </x:c>
      <x:c r="J1479" s="60" t="n">
        <x:f>'参数'!$C$4</x:f>
        <x:v>120</x:v>
      </x:c>
      <x:c r="K1479" s="60" t="n">
        <x:f>'参数'!$D$4</x:f>
        <x:v>180</x:v>
      </x:c>
      <x:c r="L1479" s="60" t="n">
        <x:f>H1479+I1479+J1479</x:f>
        <x:v>505</x:v>
      </x:c>
      <x:c r="M1479" s="60" t="n">
        <x:f>L1479+K1479</x:f>
        <x:v>685</x:v>
      </x:c>
      <x:c r="N1479" s="60" t="n">
        <x:f>'参数'!$B$10</x:f>
        <x:v>1</x:v>
      </x:c>
      <x:c r="O1479" s="60" t="n">
        <x:f>N1479*'参数'!$B$11</x:f>
        <x:v>2</x:v>
      </x:c>
      <x:c r="P1479" s="60" t="n">
        <x:f>N1479*'参数'!$B$12</x:f>
        <x:v>1</x:v>
      </x:c>
      <x:c r="Q1479" t="str">
        <x:f>C1479&amp;"d"</x:f>
        <x:v>C59d</x:v>
      </x:c>
      <x:c r="R1479" t="str">
        <x:f>C1479&amp;"p"</x:f>
        <x:v>C59p</x:v>
      </x:c>
      <x:c r="S1479" t="str">
        <x:f>IF(AND(L1479&gt;=H1479+I1479+J1479,M1479&gt;L1479,F1479&lt;&gt;""),"PASS","FAIL")</x:f>
        <x:v>PASS</x:v>
      </x:c>
      <x:c r="T1479" t="n">
        <x:v>3</x:v>
      </x:c>
      <x:c r="U1479" t="str">
        <x:v>pickup_after_delivery_completion_plus_usage_lag</x:v>
      </x:c>
    </x:row>
    <x:row r="1480">
      <x:c r="A1480" t="str">
        <x:v>Set2_200-10-1</x:v>
      </x:c>
      <x:c r="B1480" t="str">
        <x:v>short_same_day</x:v>
      </x:c>
      <x:c r="C1480" t="str">
        <x:v>C60</x:v>
      </x:c>
      <x:c r="D1480" s="59" t="n">
        <x:v>41</x:v>
      </x:c>
      <x:c r="E1480" s="59" t="n">
        <x:v>2</x:v>
      </x:c>
      <x:c r="F1480" s="59" t="str">
        <x:v>S4</x:v>
      </x:c>
      <x:c r="G1480" s="59" t="n">
        <x:v>197</x:v>
      </x:c>
      <x:c r="H1480" s="59" t="n">
        <x:v>225</x:v>
      </x:c>
      <x:c r="I1480" s="59" t="n">
        <x:v>10</x:v>
      </x:c>
      <x:c r="J1480" s="60" t="n">
        <x:f>'参数'!$C$4</x:f>
        <x:v>120</x:v>
      </x:c>
      <x:c r="K1480" s="60" t="n">
        <x:f>'参数'!$D$4</x:f>
        <x:v>180</x:v>
      </x:c>
      <x:c r="L1480" s="60" t="n">
        <x:f>H1480+I1480+J1480</x:f>
        <x:v>355</x:v>
      </x:c>
      <x:c r="M1480" s="60" t="n">
        <x:f>L1480+K1480</x:f>
        <x:v>535</x:v>
      </x:c>
      <x:c r="N1480" s="60" t="n">
        <x:f>'参数'!$B$10</x:f>
        <x:v>1</x:v>
      </x:c>
      <x:c r="O1480" s="60" t="n">
        <x:f>N1480*'参数'!$B$11</x:f>
        <x:v>2</x:v>
      </x:c>
      <x:c r="P1480" s="60" t="n">
        <x:f>N1480*'参数'!$B$12</x:f>
        <x:v>1</x:v>
      </x:c>
      <x:c r="Q1480" t="str">
        <x:f>C1480&amp;"d"</x:f>
        <x:v>C60d</x:v>
      </x:c>
      <x:c r="R1480" t="str">
        <x:f>C1480&amp;"p"</x:f>
        <x:v>C60p</x:v>
      </x:c>
      <x:c r="S1480" t="str">
        <x:f>IF(AND(L1480&gt;=H1480+I1480+J1480,M1480&gt;L1480,F1480&lt;&gt;""),"PASS","FAIL")</x:f>
        <x:v>PASS</x:v>
      </x:c>
      <x:c r="T1480" t="n">
        <x:v>1</x:v>
      </x:c>
      <x:c r="U1480" t="str">
        <x:v>pickup_after_delivery_completion_plus_usage_lag</x:v>
      </x:c>
    </x:row>
    <x:row r="1481">
      <x:c r="A1481" t="str">
        <x:v>Set2_200-10-1</x:v>
      </x:c>
      <x:c r="B1481" t="str">
        <x:v>short_same_day</x:v>
      </x:c>
      <x:c r="C1481" t="str">
        <x:v>C61</x:v>
      </x:c>
      <x:c r="D1481" s="59" t="n">
        <x:v>7</x:v>
      </x:c>
      <x:c r="E1481" s="59" t="n">
        <x:v>36</x:v>
      </x:c>
      <x:c r="F1481" s="59" t="str">
        <x:v>S0</x:v>
      </x:c>
      <x:c r="G1481" s="59" t="n">
        <x:v>349</x:v>
      </x:c>
      <x:c r="H1481" s="59" t="n">
        <x:v>381</x:v>
      </x:c>
      <x:c r="I1481" s="59" t="n">
        <x:v>10</x:v>
      </x:c>
      <x:c r="J1481" s="60" t="n">
        <x:f>'参数'!$C$4</x:f>
        <x:v>120</x:v>
      </x:c>
      <x:c r="K1481" s="60" t="n">
        <x:f>'参数'!$D$4</x:f>
        <x:v>180</x:v>
      </x:c>
      <x:c r="L1481" s="60" t="n">
        <x:f>H1481+I1481+J1481</x:f>
        <x:v>511</x:v>
      </x:c>
      <x:c r="M1481" s="60" t="n">
        <x:f>L1481+K1481</x:f>
        <x:v>691</x:v>
      </x:c>
      <x:c r="N1481" s="60" t="n">
        <x:f>'参数'!$B$10</x:f>
        <x:v>1</x:v>
      </x:c>
      <x:c r="O1481" s="60" t="n">
        <x:f>N1481*'参数'!$B$11</x:f>
        <x:v>2</x:v>
      </x:c>
      <x:c r="P1481" s="60" t="n">
        <x:f>N1481*'参数'!$B$12</x:f>
        <x:v>1</x:v>
      </x:c>
      <x:c r="Q1481" t="str">
        <x:f>C1481&amp;"d"</x:f>
        <x:v>C61d</x:v>
      </x:c>
      <x:c r="R1481" t="str">
        <x:f>C1481&amp;"p"</x:f>
        <x:v>C61p</x:v>
      </x:c>
      <x:c r="S1481" t="str">
        <x:f>IF(AND(L1481&gt;=H1481+I1481+J1481,M1481&gt;L1481,F1481&lt;&gt;""),"PASS","FAIL")</x:f>
        <x:v>PASS</x:v>
      </x:c>
      <x:c r="T1481" t="n">
        <x:v>0</x:v>
      </x:c>
      <x:c r="U1481" t="str">
        <x:v>pickup_after_delivery_completion_plus_usage_lag</x:v>
      </x:c>
    </x:row>
    <x:row r="1482">
      <x:c r="A1482" t="str">
        <x:v>Set2_200-10-1</x:v>
      </x:c>
      <x:c r="B1482" t="str">
        <x:v>short_same_day</x:v>
      </x:c>
      <x:c r="C1482" t="str">
        <x:v>C62</x:v>
      </x:c>
      <x:c r="D1482" s="59" t="n">
        <x:v>36</x:v>
      </x:c>
      <x:c r="E1482" s="59" t="n">
        <x:v>6</x:v>
      </x:c>
      <x:c r="F1482" s="59" t="str">
        <x:v>S4</x:v>
      </x:c>
      <x:c r="G1482" s="59" t="n">
        <x:v>583</x:v>
      </x:c>
      <x:c r="H1482" s="59" t="n">
        <x:v>621</x:v>
      </x:c>
      <x:c r="I1482" s="59" t="n">
        <x:v>10</x:v>
      </x:c>
      <x:c r="J1482" s="60" t="n">
        <x:f>'参数'!$C$4</x:f>
        <x:v>120</x:v>
      </x:c>
      <x:c r="K1482" s="60" t="n">
        <x:f>'参数'!$D$4</x:f>
        <x:v>180</x:v>
      </x:c>
      <x:c r="L1482" s="60" t="n">
        <x:f>H1482+I1482+J1482</x:f>
        <x:v>751</x:v>
      </x:c>
      <x:c r="M1482" s="60" t="n">
        <x:f>L1482+K1482</x:f>
        <x:v>931</x:v>
      </x:c>
      <x:c r="N1482" s="60" t="n">
        <x:f>'参数'!$B$10</x:f>
        <x:v>1</x:v>
      </x:c>
      <x:c r="O1482" s="60" t="n">
        <x:f>N1482*'参数'!$B$11</x:f>
        <x:v>2</x:v>
      </x:c>
      <x:c r="P1482" s="60" t="n">
        <x:f>N1482*'参数'!$B$12</x:f>
        <x:v>1</x:v>
      </x:c>
      <x:c r="Q1482" t="str">
        <x:f>C1482&amp;"d"</x:f>
        <x:v>C62d</x:v>
      </x:c>
      <x:c r="R1482" t="str">
        <x:f>C1482&amp;"p"</x:f>
        <x:v>C62p</x:v>
      </x:c>
      <x:c r="S1482" t="str">
        <x:f>IF(AND(L1482&gt;=H1482+I1482+J1482,M1482&gt;L1482,F1482&lt;&gt;""),"PASS","FAIL")</x:f>
        <x:v>PASS</x:v>
      </x:c>
      <x:c r="T1482" t="n">
        <x:v>10</x:v>
      </x:c>
      <x:c r="U1482" t="str">
        <x:v>pickup_after_delivery_completion_plus_usage_lag</x:v>
      </x:c>
    </x:row>
    <x:row r="1483">
      <x:c r="A1483" t="str">
        <x:v>Set2_200-10-1</x:v>
      </x:c>
      <x:c r="B1483" t="str">
        <x:v>short_same_day</x:v>
      </x:c>
      <x:c r="C1483" t="str">
        <x:v>C63</x:v>
      </x:c>
      <x:c r="D1483" s="59" t="n">
        <x:v>5</x:v>
      </x:c>
      <x:c r="E1483" s="59" t="n">
        <x:v>40</x:v>
      </x:c>
      <x:c r="F1483" s="59" t="str">
        <x:v>S0</x:v>
      </x:c>
      <x:c r="G1483" s="59" t="n">
        <x:v>165</x:v>
      </x:c>
      <x:c r="H1483" s="59" t="n">
        <x:v>189</x:v>
      </x:c>
      <x:c r="I1483" s="59" t="n">
        <x:v>10</x:v>
      </x:c>
      <x:c r="J1483" s="60" t="n">
        <x:f>'参数'!$C$4</x:f>
        <x:v>120</x:v>
      </x:c>
      <x:c r="K1483" s="60" t="n">
        <x:f>'参数'!$D$4</x:f>
        <x:v>180</x:v>
      </x:c>
      <x:c r="L1483" s="60" t="n">
        <x:f>H1483+I1483+J1483</x:f>
        <x:v>319</x:v>
      </x:c>
      <x:c r="M1483" s="60" t="n">
        <x:f>L1483+K1483</x:f>
        <x:v>499</x:v>
      </x:c>
      <x:c r="N1483" s="60" t="n">
        <x:f>'参数'!$B$10</x:f>
        <x:v>1</x:v>
      </x:c>
      <x:c r="O1483" s="60" t="n">
        <x:f>N1483*'参数'!$B$11</x:f>
        <x:v>2</x:v>
      </x:c>
      <x:c r="P1483" s="60" t="n">
        <x:f>N1483*'参数'!$B$12</x:f>
        <x:v>1</x:v>
      </x:c>
      <x:c r="Q1483" t="str">
        <x:f>C1483&amp;"d"</x:f>
        <x:v>C63d</x:v>
      </x:c>
      <x:c r="R1483" t="str">
        <x:f>C1483&amp;"p"</x:f>
        <x:v>C63p</x:v>
      </x:c>
      <x:c r="S1483" t="str">
        <x:f>IF(AND(L1483&gt;=H1483+I1483+J1483,M1483&gt;L1483,F1483&lt;&gt;""),"PASS","FAIL")</x:f>
        <x:v>PASS</x:v>
      </x:c>
      <x:c r="T1483" t="n">
        <x:v>0</x:v>
      </x:c>
      <x:c r="U1483" t="str">
        <x:v>pickup_after_delivery_completion_plus_usage_lag</x:v>
      </x:c>
    </x:row>
    <x:row r="1484">
      <x:c r="A1484" t="str">
        <x:v>Set2_200-10-1</x:v>
      </x:c>
      <x:c r="B1484" t="str">
        <x:v>short_same_day</x:v>
      </x:c>
      <x:c r="C1484" t="str">
        <x:v>C64</x:v>
      </x:c>
      <x:c r="D1484" s="59" t="n">
        <x:v>42</x:v>
      </x:c>
      <x:c r="E1484" s="59" t="n">
        <x:v>23</x:v>
      </x:c>
      <x:c r="F1484" s="59" t="str">
        <x:v>S2</x:v>
      </x:c>
      <x:c r="G1484" s="59" t="n">
        <x:v>498</x:v>
      </x:c>
      <x:c r="H1484" s="59" t="n">
        <x:v>526</x:v>
      </x:c>
      <x:c r="I1484" s="59" t="n">
        <x:v>10</x:v>
      </x:c>
      <x:c r="J1484" s="60" t="n">
        <x:f>'参数'!$C$4</x:f>
        <x:v>120</x:v>
      </x:c>
      <x:c r="K1484" s="60" t="n">
        <x:f>'参数'!$D$4</x:f>
        <x:v>180</x:v>
      </x:c>
      <x:c r="L1484" s="60" t="n">
        <x:f>H1484+I1484+J1484</x:f>
        <x:v>656</x:v>
      </x:c>
      <x:c r="M1484" s="60" t="n">
        <x:f>L1484+K1484</x:f>
        <x:v>836</x:v>
      </x:c>
      <x:c r="N1484" s="60" t="n">
        <x:f>'参数'!$B$10</x:f>
        <x:v>1</x:v>
      </x:c>
      <x:c r="O1484" s="60" t="n">
        <x:f>N1484*'参数'!$B$11</x:f>
        <x:v>2</x:v>
      </x:c>
      <x:c r="P1484" s="60" t="n">
        <x:f>N1484*'参数'!$B$12</x:f>
        <x:v>1</x:v>
      </x:c>
      <x:c r="Q1484" t="str">
        <x:f>C1484&amp;"d"</x:f>
        <x:v>C64d</x:v>
      </x:c>
      <x:c r="R1484" t="str">
        <x:f>C1484&amp;"p"</x:f>
        <x:v>C64p</x:v>
      </x:c>
      <x:c r="S1484" t="str">
        <x:f>IF(AND(L1484&gt;=H1484+I1484+J1484,M1484&gt;L1484,F1484&lt;&gt;""),"PASS","FAIL")</x:f>
        <x:v>PASS</x:v>
      </x:c>
      <x:c r="T1484" t="n">
        <x:v>1</x:v>
      </x:c>
      <x:c r="U1484" t="str">
        <x:v>pickup_after_delivery_completion_plus_usage_lag</x:v>
      </x:c>
    </x:row>
    <x:row r="1485">
      <x:c r="A1485" t="str">
        <x:v>Set2_200-10-1</x:v>
      </x:c>
      <x:c r="B1485" t="str">
        <x:v>short_same_day</x:v>
      </x:c>
      <x:c r="C1485" t="str">
        <x:v>C65</x:v>
      </x:c>
      <x:c r="D1485" s="59" t="n">
        <x:v>15</x:v>
      </x:c>
      <x:c r="E1485" s="59" t="n">
        <x:v>16</x:v>
      </x:c>
      <x:c r="F1485" s="59" t="str">
        <x:v>S7</x:v>
      </x:c>
      <x:c r="G1485" s="59" t="n">
        <x:v>92</x:v>
      </x:c>
      <x:c r="H1485" s="59" t="n">
        <x:v>116</x:v>
      </x:c>
      <x:c r="I1485" s="59" t="n">
        <x:v>10</x:v>
      </x:c>
      <x:c r="J1485" s="60" t="n">
        <x:f>'参数'!$C$4</x:f>
        <x:v>120</x:v>
      </x:c>
      <x:c r="K1485" s="60" t="n">
        <x:f>'参数'!$D$4</x:f>
        <x:v>180</x:v>
      </x:c>
      <x:c r="L1485" s="60" t="n">
        <x:f>H1485+I1485+J1485</x:f>
        <x:v>246</x:v>
      </x:c>
      <x:c r="M1485" s="60" t="n">
        <x:f>L1485+K1485</x:f>
        <x:v>426</x:v>
      </x:c>
      <x:c r="N1485" s="60" t="n">
        <x:f>'参数'!$B$10</x:f>
        <x:v>1</x:v>
      </x:c>
      <x:c r="O1485" s="60" t="n">
        <x:f>N1485*'参数'!$B$11</x:f>
        <x:v>2</x:v>
      </x:c>
      <x:c r="P1485" s="60" t="n">
        <x:f>N1485*'参数'!$B$12</x:f>
        <x:v>1</x:v>
      </x:c>
      <x:c r="Q1485" t="str">
        <x:f>C1485&amp;"d"</x:f>
        <x:v>C65d</x:v>
      </x:c>
      <x:c r="R1485" t="str">
        <x:f>C1485&amp;"p"</x:f>
        <x:v>C65p</x:v>
      </x:c>
      <x:c r="S1485" t="str">
        <x:f>IF(AND(L1485&gt;=H1485+I1485+J1485,M1485&gt;L1485,F1485&lt;&gt;""),"PASS","FAIL")</x:f>
        <x:v>PASS</x:v>
      </x:c>
      <x:c r="T1485" t="n">
        <x:v>1</x:v>
      </x:c>
      <x:c r="U1485" t="str">
        <x:v>pickup_after_delivery_completion_plus_usage_lag</x:v>
      </x:c>
    </x:row>
    <x:row r="1486">
      <x:c r="A1486" t="str">
        <x:v>Set2_200-10-1</x:v>
      </x:c>
      <x:c r="B1486" t="str">
        <x:v>short_same_day</x:v>
      </x:c>
      <x:c r="C1486" t="str">
        <x:v>C66</x:v>
      </x:c>
      <x:c r="D1486" s="59" t="n">
        <x:v>27</x:v>
      </x:c>
      <x:c r="E1486" s="59" t="n">
        <x:v>49</x:v>
      </x:c>
      <x:c r="F1486" s="59" t="str">
        <x:v>S1</x:v>
      </x:c>
      <x:c r="G1486" s="59" t="n">
        <x:v>57</x:v>
      </x:c>
      <x:c r="H1486" s="59" t="n">
        <x:v>83</x:v>
      </x:c>
      <x:c r="I1486" s="59" t="n">
        <x:v>10</x:v>
      </x:c>
      <x:c r="J1486" s="60" t="n">
        <x:f>'参数'!$C$4</x:f>
        <x:v>120</x:v>
      </x:c>
      <x:c r="K1486" s="60" t="n">
        <x:f>'参数'!$D$4</x:f>
        <x:v>180</x:v>
      </x:c>
      <x:c r="L1486" s="60" t="n">
        <x:f>H1486+I1486+J1486</x:f>
        <x:v>213</x:v>
      </x:c>
      <x:c r="M1486" s="60" t="n">
        <x:f>L1486+K1486</x:f>
        <x:v>393</x:v>
      </x:c>
      <x:c r="N1486" s="60" t="n">
        <x:f>'参数'!$B$10</x:f>
        <x:v>1</x:v>
      </x:c>
      <x:c r="O1486" s="60" t="n">
        <x:f>N1486*'参数'!$B$11</x:f>
        <x:v>2</x:v>
      </x:c>
      <x:c r="P1486" s="60" t="n">
        <x:f>N1486*'参数'!$B$12</x:f>
        <x:v>1</x:v>
      </x:c>
      <x:c r="Q1486" t="str">
        <x:f>C1486&amp;"d"</x:f>
        <x:v>C66d</x:v>
      </x:c>
      <x:c r="R1486" t="str">
        <x:f>C1486&amp;"p"</x:f>
        <x:v>C66p</x:v>
      </x:c>
      <x:c r="S1486" t="str">
        <x:f>IF(AND(L1486&gt;=H1486+I1486+J1486,M1486&gt;L1486,F1486&lt;&gt;""),"PASS","FAIL")</x:f>
        <x:v>PASS</x:v>
      </x:c>
      <x:c r="T1486" t="n">
        <x:v>5</x:v>
      </x:c>
      <x:c r="U1486" t="str">
        <x:v>pickup_after_delivery_completion_plus_usage_lag</x:v>
      </x:c>
    </x:row>
    <x:row r="1487">
      <x:c r="A1487" t="str">
        <x:v>Set2_200-10-1</x:v>
      </x:c>
      <x:c r="B1487" t="str">
        <x:v>short_same_day</x:v>
      </x:c>
      <x:c r="C1487" t="str">
        <x:v>C67</x:v>
      </x:c>
      <x:c r="D1487" s="59" t="n">
        <x:v>38</x:v>
      </x:c>
      <x:c r="E1487" s="59" t="n">
        <x:v>28</x:v>
      </x:c>
      <x:c r="F1487" s="59" t="str">
        <x:v>S6</x:v>
      </x:c>
      <x:c r="G1487" s="59" t="n">
        <x:v>373</x:v>
      </x:c>
      <x:c r="H1487" s="59" t="n">
        <x:v>389</x:v>
      </x:c>
      <x:c r="I1487" s="59" t="n">
        <x:v>10</x:v>
      </x:c>
      <x:c r="J1487" s="60" t="n">
        <x:f>'参数'!$C$4</x:f>
        <x:v>120</x:v>
      </x:c>
      <x:c r="K1487" s="60" t="n">
        <x:f>'参数'!$D$4</x:f>
        <x:v>180</x:v>
      </x:c>
      <x:c r="L1487" s="60" t="n">
        <x:f>H1487+I1487+J1487</x:f>
        <x:v>519</x:v>
      </x:c>
      <x:c r="M1487" s="60" t="n">
        <x:f>L1487+K1487</x:f>
        <x:v>699</x:v>
      </x:c>
      <x:c r="N1487" s="60" t="n">
        <x:f>'参数'!$B$10</x:f>
        <x:v>1</x:v>
      </x:c>
      <x:c r="O1487" s="60" t="n">
        <x:f>N1487*'参数'!$B$11</x:f>
        <x:v>2</x:v>
      </x:c>
      <x:c r="P1487" s="60" t="n">
        <x:f>N1487*'参数'!$B$12</x:f>
        <x:v>1</x:v>
      </x:c>
      <x:c r="Q1487" t="str">
        <x:f>C1487&amp;"d"</x:f>
        <x:v>C67d</x:v>
      </x:c>
      <x:c r="R1487" t="str">
        <x:f>C1487&amp;"p"</x:f>
        <x:v>C67p</x:v>
      </x:c>
      <x:c r="S1487" t="str">
        <x:f>IF(AND(L1487&gt;=H1487+I1487+J1487,M1487&gt;L1487,F1487&lt;&gt;""),"PASS","FAIL")</x:f>
        <x:v>PASS</x:v>
      </x:c>
      <x:c r="T1487" t="n">
        <x:v>14</x:v>
      </x:c>
      <x:c r="U1487" t="str">
        <x:v>pickup_after_delivery_completion_plus_usage_lag</x:v>
      </x:c>
    </x:row>
    <x:row r="1488">
      <x:c r="A1488" t="str">
        <x:v>Set2_200-10-1</x:v>
      </x:c>
      <x:c r="B1488" t="str">
        <x:v>short_same_day</x:v>
      </x:c>
      <x:c r="C1488" t="str">
        <x:v>C68</x:v>
      </x:c>
      <x:c r="D1488" s="59" t="n">
        <x:v>7</x:v>
      </x:c>
      <x:c r="E1488" s="59" t="n">
        <x:v>32</x:v>
      </x:c>
      <x:c r="F1488" s="59" t="str">
        <x:v>S0</x:v>
      </x:c>
      <x:c r="G1488" s="59" t="n">
        <x:v>540</x:v>
      </x:c>
      <x:c r="H1488" s="59" t="n">
        <x:v>564</x:v>
      </x:c>
      <x:c r="I1488" s="59" t="n">
        <x:v>10</x:v>
      </x:c>
      <x:c r="J1488" s="60" t="n">
        <x:f>'参数'!$C$4</x:f>
        <x:v>120</x:v>
      </x:c>
      <x:c r="K1488" s="60" t="n">
        <x:f>'参数'!$D$4</x:f>
        <x:v>180</x:v>
      </x:c>
      <x:c r="L1488" s="60" t="n">
        <x:f>H1488+I1488+J1488</x:f>
        <x:v>694</x:v>
      </x:c>
      <x:c r="M1488" s="60" t="n">
        <x:f>L1488+K1488</x:f>
        <x:v>874</x:v>
      </x:c>
      <x:c r="N1488" s="60" t="n">
        <x:f>'参数'!$B$10</x:f>
        <x:v>1</x:v>
      </x:c>
      <x:c r="O1488" s="60" t="n">
        <x:f>N1488*'参数'!$B$11</x:f>
        <x:v>2</x:v>
      </x:c>
      <x:c r="P1488" s="60" t="n">
        <x:f>N1488*'参数'!$B$12</x:f>
        <x:v>1</x:v>
      </x:c>
      <x:c r="Q1488" t="str">
        <x:f>C1488&amp;"d"</x:f>
        <x:v>C68d</x:v>
      </x:c>
      <x:c r="R1488" t="str">
        <x:f>C1488&amp;"p"</x:f>
        <x:v>C68p</x:v>
      </x:c>
      <x:c r="S1488" t="str">
        <x:f>IF(AND(L1488&gt;=H1488+I1488+J1488,M1488&gt;L1488,F1488&lt;&gt;""),"PASS","FAIL")</x:f>
        <x:v>PASS</x:v>
      </x:c>
      <x:c r="T1488" t="n">
        <x:v>7</x:v>
      </x:c>
      <x:c r="U1488" t="str">
        <x:v>pickup_after_delivery_completion_plus_usage_lag</x:v>
      </x:c>
    </x:row>
    <x:row r="1489">
      <x:c r="A1489" t="str">
        <x:v>Set2_200-10-1</x:v>
      </x:c>
      <x:c r="B1489" t="str">
        <x:v>short_same_day</x:v>
      </x:c>
      <x:c r="C1489" t="str">
        <x:v>C69</x:v>
      </x:c>
      <x:c r="D1489" s="59" t="n">
        <x:v>4</x:v>
      </x:c>
      <x:c r="E1489" s="59" t="n">
        <x:v>26</x:v>
      </x:c>
      <x:c r="F1489" s="59" t="str">
        <x:v>S0</x:v>
      </x:c>
      <x:c r="G1489" s="59" t="n">
        <x:v>601</x:v>
      </x:c>
      <x:c r="H1489" s="59" t="n">
        <x:v>613</x:v>
      </x:c>
      <x:c r="I1489" s="59" t="n">
        <x:v>10</x:v>
      </x:c>
      <x:c r="J1489" s="60" t="n">
        <x:f>'参数'!$C$4</x:f>
        <x:v>120</x:v>
      </x:c>
      <x:c r="K1489" s="60" t="n">
        <x:f>'参数'!$D$4</x:f>
        <x:v>180</x:v>
      </x:c>
      <x:c r="L1489" s="60" t="n">
        <x:f>H1489+I1489+J1489</x:f>
        <x:v>743</x:v>
      </x:c>
      <x:c r="M1489" s="60" t="n">
        <x:f>L1489+K1489</x:f>
        <x:v>923</x:v>
      </x:c>
      <x:c r="N1489" s="60" t="n">
        <x:f>'参数'!$B$10</x:f>
        <x:v>1</x:v>
      </x:c>
      <x:c r="O1489" s="60" t="n">
        <x:f>N1489*'参数'!$B$11</x:f>
        <x:v>2</x:v>
      </x:c>
      <x:c r="P1489" s="60" t="n">
        <x:f>N1489*'参数'!$B$12</x:f>
        <x:v>1</x:v>
      </x:c>
      <x:c r="Q1489" t="str">
        <x:f>C1489&amp;"d"</x:f>
        <x:v>C69d</x:v>
      </x:c>
      <x:c r="R1489" t="str">
        <x:f>C1489&amp;"p"</x:f>
        <x:v>C69p</x:v>
      </x:c>
      <x:c r="S1489" t="str">
        <x:f>IF(AND(L1489&gt;=H1489+I1489+J1489,M1489&gt;L1489,F1489&lt;&gt;""),"PASS","FAIL")</x:f>
        <x:v>PASS</x:v>
      </x:c>
      <x:c r="T1489" t="n">
        <x:v>7</x:v>
      </x:c>
      <x:c r="U1489" t="str">
        <x:v>pickup_after_delivery_completion_plus_usage_lag</x:v>
      </x:c>
    </x:row>
    <x:row r="1490">
      <x:c r="A1490" t="str">
        <x:v>Set2_200-10-1</x:v>
      </x:c>
      <x:c r="B1490" t="str">
        <x:v>short_same_day</x:v>
      </x:c>
      <x:c r="C1490" t="str">
        <x:v>C70</x:v>
      </x:c>
      <x:c r="D1490" s="59" t="n">
        <x:v>39</x:v>
      </x:c>
      <x:c r="E1490" s="59" t="n">
        <x:v>11</x:v>
      </x:c>
      <x:c r="F1490" s="59" t="str">
        <x:v>S3</x:v>
      </x:c>
      <x:c r="G1490" s="59" t="n">
        <x:v>395</x:v>
      </x:c>
      <x:c r="H1490" s="59" t="n">
        <x:v>419</x:v>
      </x:c>
      <x:c r="I1490" s="59" t="n">
        <x:v>10</x:v>
      </x:c>
      <x:c r="J1490" s="60" t="n">
        <x:f>'参数'!$C$4</x:f>
        <x:v>120</x:v>
      </x:c>
      <x:c r="K1490" s="60" t="n">
        <x:f>'参数'!$D$4</x:f>
        <x:v>180</x:v>
      </x:c>
      <x:c r="L1490" s="60" t="n">
        <x:f>H1490+I1490+J1490</x:f>
        <x:v>549</x:v>
      </x:c>
      <x:c r="M1490" s="60" t="n">
        <x:f>L1490+K1490</x:f>
        <x:v>729</x:v>
      </x:c>
      <x:c r="N1490" s="60" t="n">
        <x:f>'参数'!$B$10</x:f>
        <x:v>1</x:v>
      </x:c>
      <x:c r="O1490" s="60" t="n">
        <x:f>N1490*'参数'!$B$11</x:f>
        <x:v>2</x:v>
      </x:c>
      <x:c r="P1490" s="60" t="n">
        <x:f>N1490*'参数'!$B$12</x:f>
        <x:v>1</x:v>
      </x:c>
      <x:c r="Q1490" t="str">
        <x:f>C1490&amp;"d"</x:f>
        <x:v>C70d</x:v>
      </x:c>
      <x:c r="R1490" t="str">
        <x:f>C1490&amp;"p"</x:f>
        <x:v>C70p</x:v>
      </x:c>
      <x:c r="S1490" t="str">
        <x:f>IF(AND(L1490&gt;=H1490+I1490+J1490,M1490&gt;L1490,F1490&lt;&gt;""),"PASS","FAIL")</x:f>
        <x:v>PASS</x:v>
      </x:c>
      <x:c r="T1490" t="n">
        <x:v>0</x:v>
      </x:c>
      <x:c r="U1490" t="str">
        <x:v>pickup_after_delivery_completion_plus_usage_lag</x:v>
      </x:c>
    </x:row>
    <x:row r="1491">
      <x:c r="A1491" t="str">
        <x:v>Set2_200-10-1</x:v>
      </x:c>
      <x:c r="B1491" t="str">
        <x:v>short_same_day</x:v>
      </x:c>
      <x:c r="C1491" t="str">
        <x:v>C71</x:v>
      </x:c>
      <x:c r="D1491" s="59" t="n">
        <x:v>4</x:v>
      </x:c>
      <x:c r="E1491" s="59" t="n">
        <x:v>5</x:v>
      </x:c>
      <x:c r="F1491" s="59" t="str">
        <x:v>S8</x:v>
      </x:c>
      <x:c r="G1491" s="59" t="n">
        <x:v>338</x:v>
      </x:c>
      <x:c r="H1491" s="59" t="n">
        <x:v>370</x:v>
      </x:c>
      <x:c r="I1491" s="59" t="n">
        <x:v>10</x:v>
      </x:c>
      <x:c r="J1491" s="60" t="n">
        <x:f>'参数'!$C$4</x:f>
        <x:v>120</x:v>
      </x:c>
      <x:c r="K1491" s="60" t="n">
        <x:f>'参数'!$D$4</x:f>
        <x:v>180</x:v>
      </x:c>
      <x:c r="L1491" s="60" t="n">
        <x:f>H1491+I1491+J1491</x:f>
        <x:v>500</x:v>
      </x:c>
      <x:c r="M1491" s="60" t="n">
        <x:f>L1491+K1491</x:f>
        <x:v>680</x:v>
      </x:c>
      <x:c r="N1491" s="60" t="n">
        <x:f>'参数'!$B$10</x:f>
        <x:v>1</x:v>
      </x:c>
      <x:c r="O1491" s="60" t="n">
        <x:f>N1491*'参数'!$B$11</x:f>
        <x:v>2</x:v>
      </x:c>
      <x:c r="P1491" s="60" t="n">
        <x:f>N1491*'参数'!$B$12</x:f>
        <x:v>1</x:v>
      </x:c>
      <x:c r="Q1491" t="str">
        <x:f>C1491&amp;"d"</x:f>
        <x:v>C71d</x:v>
      </x:c>
      <x:c r="R1491" t="str">
        <x:f>C1491&amp;"p"</x:f>
        <x:v>C71p</x:v>
      </x:c>
      <x:c r="S1491" t="str">
        <x:f>IF(AND(L1491&gt;=H1491+I1491+J1491,M1491&gt;L1491,F1491&lt;&gt;""),"PASS","FAIL")</x:f>
        <x:v>PASS</x:v>
      </x:c>
      <x:c r="T1491" t="n">
        <x:v>2</x:v>
      </x:c>
      <x:c r="U1491" t="str">
        <x:v>pickup_after_delivery_completion_plus_usage_lag</x:v>
      </x:c>
    </x:row>
    <x:row r="1492">
      <x:c r="A1492" t="str">
        <x:v>Set2_200-10-1</x:v>
      </x:c>
      <x:c r="B1492" t="str">
        <x:v>short_same_day</x:v>
      </x:c>
      <x:c r="C1492" t="str">
        <x:v>C72</x:v>
      </x:c>
      <x:c r="D1492" s="59" t="n">
        <x:v>20</x:v>
      </x:c>
      <x:c r="E1492" s="59" t="n">
        <x:v>13</x:v>
      </x:c>
      <x:c r="F1492" s="59" t="str">
        <x:v>S7</x:v>
      </x:c>
      <x:c r="G1492" s="59" t="n">
        <x:v>465</x:v>
      </x:c>
      <x:c r="H1492" s="59" t="n">
        <x:v>477</x:v>
      </x:c>
      <x:c r="I1492" s="59" t="n">
        <x:v>10</x:v>
      </x:c>
      <x:c r="J1492" s="60" t="n">
        <x:f>'参数'!$C$4</x:f>
        <x:v>120</x:v>
      </x:c>
      <x:c r="K1492" s="60" t="n">
        <x:f>'参数'!$D$4</x:f>
        <x:v>180</x:v>
      </x:c>
      <x:c r="L1492" s="60" t="n">
        <x:f>H1492+I1492+J1492</x:f>
        <x:v>607</x:v>
      </x:c>
      <x:c r="M1492" s="60" t="n">
        <x:f>L1492+K1492</x:f>
        <x:v>787</x:v>
      </x:c>
      <x:c r="N1492" s="60" t="n">
        <x:f>'参数'!$B$10</x:f>
        <x:v>1</x:v>
      </x:c>
      <x:c r="O1492" s="60" t="n">
        <x:f>N1492*'参数'!$B$11</x:f>
        <x:v>2</x:v>
      </x:c>
      <x:c r="P1492" s="60" t="n">
        <x:f>N1492*'参数'!$B$12</x:f>
        <x:v>1</x:v>
      </x:c>
      <x:c r="Q1492" t="str">
        <x:f>C1492&amp;"d"</x:f>
        <x:v>C72d</x:v>
      </x:c>
      <x:c r="R1492" t="str">
        <x:f>C1492&amp;"p"</x:f>
        <x:v>C72p</x:v>
      </x:c>
      <x:c r="S1492" t="str">
        <x:f>IF(AND(L1492&gt;=H1492+I1492+J1492,M1492&gt;L1492,F1492&lt;&gt;""),"PASS","FAIL")</x:f>
        <x:v>PASS</x:v>
      </x:c>
      <x:c r="T1492" t="n">
        <x:v>10</x:v>
      </x:c>
      <x:c r="U1492" t="str">
        <x:v>pickup_after_delivery_completion_plus_usage_lag</x:v>
      </x:c>
    </x:row>
    <x:row r="1493">
      <x:c r="A1493" t="str">
        <x:v>Set2_200-10-1</x:v>
      </x:c>
      <x:c r="B1493" t="str">
        <x:v>short_same_day</x:v>
      </x:c>
      <x:c r="C1493" t="str">
        <x:v>C73</x:v>
      </x:c>
      <x:c r="D1493" s="59" t="n">
        <x:v>12</x:v>
      </x:c>
      <x:c r="E1493" s="59" t="n">
        <x:v>29</x:v>
      </x:c>
      <x:c r="F1493" s="59" t="str">
        <x:v>S0</x:v>
      </x:c>
      <x:c r="G1493" s="59" t="n">
        <x:v>476</x:v>
      </x:c>
      <x:c r="H1493" s="59" t="n">
        <x:v>510</x:v>
      </x:c>
      <x:c r="I1493" s="59" t="n">
        <x:v>10</x:v>
      </x:c>
      <x:c r="J1493" s="60" t="n">
        <x:f>'参数'!$C$4</x:f>
        <x:v>120</x:v>
      </x:c>
      <x:c r="K1493" s="60" t="n">
        <x:f>'参数'!$D$4</x:f>
        <x:v>180</x:v>
      </x:c>
      <x:c r="L1493" s="60" t="n">
        <x:f>H1493+I1493+J1493</x:f>
        <x:v>640</x:v>
      </x:c>
      <x:c r="M1493" s="60" t="n">
        <x:f>L1493+K1493</x:f>
        <x:v>820</x:v>
      </x:c>
      <x:c r="N1493" s="60" t="n">
        <x:f>'参数'!$B$10</x:f>
        <x:v>1</x:v>
      </x:c>
      <x:c r="O1493" s="60" t="n">
        <x:f>N1493*'参数'!$B$11</x:f>
        <x:v>2</x:v>
      </x:c>
      <x:c r="P1493" s="60" t="n">
        <x:f>N1493*'参数'!$B$12</x:f>
        <x:v>1</x:v>
      </x:c>
      <x:c r="Q1493" t="str">
        <x:f>C1493&amp;"d"</x:f>
        <x:v>C73d</x:v>
      </x:c>
      <x:c r="R1493" t="str">
        <x:f>C1493&amp;"p"</x:f>
        <x:v>C73p</x:v>
      </x:c>
      <x:c r="S1493" t="str">
        <x:f>IF(AND(L1493&gt;=H1493+I1493+J1493,M1493&gt;L1493,F1493&lt;&gt;""),"PASS","FAIL")</x:f>
        <x:v>PASS</x:v>
      </x:c>
      <x:c r="T1493" t="n">
        <x:v>13</x:v>
      </x:c>
      <x:c r="U1493" t="str">
        <x:v>pickup_after_delivery_completion_plus_usage_lag</x:v>
      </x:c>
    </x:row>
    <x:row r="1494">
      <x:c r="A1494" t="str">
        <x:v>Set2_200-10-1</x:v>
      </x:c>
      <x:c r="B1494" t="str">
        <x:v>short_same_day</x:v>
      </x:c>
      <x:c r="C1494" t="str">
        <x:v>C74</x:v>
      </x:c>
      <x:c r="D1494" s="59" t="n">
        <x:v>3</x:v>
      </x:c>
      <x:c r="E1494" s="59" t="n">
        <x:v>21</x:v>
      </x:c>
      <x:c r="F1494" s="59" t="str">
        <x:v>S0</x:v>
      </x:c>
      <x:c r="G1494" s="59" t="n">
        <x:v>158</x:v>
      </x:c>
      <x:c r="H1494" s="59" t="n">
        <x:v>168</x:v>
      </x:c>
      <x:c r="I1494" s="59" t="n">
        <x:v>10</x:v>
      </x:c>
      <x:c r="J1494" s="60" t="n">
        <x:f>'参数'!$C$4</x:f>
        <x:v>120</x:v>
      </x:c>
      <x:c r="K1494" s="60" t="n">
        <x:f>'参数'!$D$4</x:f>
        <x:v>180</x:v>
      </x:c>
      <x:c r="L1494" s="60" t="n">
        <x:f>H1494+I1494+J1494</x:f>
        <x:v>298</x:v>
      </x:c>
      <x:c r="M1494" s="60" t="n">
        <x:f>L1494+K1494</x:f>
        <x:v>478</x:v>
      </x:c>
      <x:c r="N1494" s="60" t="n">
        <x:f>'参数'!$B$10</x:f>
        <x:v>1</x:v>
      </x:c>
      <x:c r="O1494" s="60" t="n">
        <x:f>N1494*'参数'!$B$11</x:f>
        <x:v>2</x:v>
      </x:c>
      <x:c r="P1494" s="60" t="n">
        <x:f>N1494*'参数'!$B$12</x:f>
        <x:v>1</x:v>
      </x:c>
      <x:c r="Q1494" t="str">
        <x:f>C1494&amp;"d"</x:f>
        <x:v>C74d</x:v>
      </x:c>
      <x:c r="R1494" t="str">
        <x:f>C1494&amp;"p"</x:f>
        <x:v>C74p</x:v>
      </x:c>
      <x:c r="S1494" t="str">
        <x:f>IF(AND(L1494&gt;=H1494+I1494+J1494,M1494&gt;L1494,F1494&lt;&gt;""),"PASS","FAIL")</x:f>
        <x:v>PASS</x:v>
      </x:c>
      <x:c r="T1494" t="n">
        <x:v>12</x:v>
      </x:c>
      <x:c r="U1494" t="str">
        <x:v>pickup_after_delivery_completion_plus_usage_lag</x:v>
      </x:c>
    </x:row>
    <x:row r="1495">
      <x:c r="A1495" t="str">
        <x:v>Set2_200-10-1</x:v>
      </x:c>
      <x:c r="B1495" t="str">
        <x:v>short_same_day</x:v>
      </x:c>
      <x:c r="C1495" t="str">
        <x:v>C75</x:v>
      </x:c>
      <x:c r="D1495" s="59" t="n">
        <x:v>33</x:v>
      </x:c>
      <x:c r="E1495" s="59" t="n">
        <x:v>23</x:v>
      </x:c>
      <x:c r="F1495" s="59" t="str">
        <x:v>S7</x:v>
      </x:c>
      <x:c r="G1495" s="59" t="n">
        <x:v>268</x:v>
      </x:c>
      <x:c r="H1495" s="59" t="n">
        <x:v>296</x:v>
      </x:c>
      <x:c r="I1495" s="59" t="n">
        <x:v>10</x:v>
      </x:c>
      <x:c r="J1495" s="60" t="n">
        <x:f>'参数'!$C$4</x:f>
        <x:v>120</x:v>
      </x:c>
      <x:c r="K1495" s="60" t="n">
        <x:f>'参数'!$D$4</x:f>
        <x:v>180</x:v>
      </x:c>
      <x:c r="L1495" s="60" t="n">
        <x:f>H1495+I1495+J1495</x:f>
        <x:v>426</x:v>
      </x:c>
      <x:c r="M1495" s="60" t="n">
        <x:f>L1495+K1495</x:f>
        <x:v>606</x:v>
      </x:c>
      <x:c r="N1495" s="60" t="n">
        <x:f>'参数'!$B$10</x:f>
        <x:v>1</x:v>
      </x:c>
      <x:c r="O1495" s="60" t="n">
        <x:f>N1495*'参数'!$B$11</x:f>
        <x:v>2</x:v>
      </x:c>
      <x:c r="P1495" s="60" t="n">
        <x:f>N1495*'参数'!$B$12</x:f>
        <x:v>1</x:v>
      </x:c>
      <x:c r="Q1495" t="str">
        <x:f>C1495&amp;"d"</x:f>
        <x:v>C75d</x:v>
      </x:c>
      <x:c r="R1495" t="str">
        <x:f>C1495&amp;"p"</x:f>
        <x:v>C75p</x:v>
      </x:c>
      <x:c r="S1495" t="str">
        <x:f>IF(AND(L1495&gt;=H1495+I1495+J1495,M1495&gt;L1495,F1495&lt;&gt;""),"PASS","FAIL")</x:f>
        <x:v>PASS</x:v>
      </x:c>
      <x:c r="T1495" t="n">
        <x:v>3</x:v>
      </x:c>
      <x:c r="U1495" t="str">
        <x:v>pickup_after_delivery_completion_plus_usage_lag</x:v>
      </x:c>
    </x:row>
    <x:row r="1496">
      <x:c r="A1496" t="str">
        <x:v>Set2_200-10-1</x:v>
      </x:c>
      <x:c r="B1496" t="str">
        <x:v>short_same_day</x:v>
      </x:c>
      <x:c r="C1496" t="str">
        <x:v>C76</x:v>
      </x:c>
      <x:c r="D1496" s="59" t="n">
        <x:v>1</x:v>
      </x:c>
      <x:c r="E1496" s="59" t="n">
        <x:v>19</x:v>
      </x:c>
      <x:c r="F1496" s="59" t="str">
        <x:v>S0</x:v>
      </x:c>
      <x:c r="G1496" s="59" t="n">
        <x:v>295</x:v>
      </x:c>
      <x:c r="H1496" s="59" t="n">
        <x:v>317</x:v>
      </x:c>
      <x:c r="I1496" s="59" t="n">
        <x:v>10</x:v>
      </x:c>
      <x:c r="J1496" s="60" t="n">
        <x:f>'参数'!$C$4</x:f>
        <x:v>120</x:v>
      </x:c>
      <x:c r="K1496" s="60" t="n">
        <x:f>'参数'!$D$4</x:f>
        <x:v>180</x:v>
      </x:c>
      <x:c r="L1496" s="60" t="n">
        <x:f>H1496+I1496+J1496</x:f>
        <x:v>447</x:v>
      </x:c>
      <x:c r="M1496" s="60" t="n">
        <x:f>L1496+K1496</x:f>
        <x:v>627</x:v>
      </x:c>
      <x:c r="N1496" s="60" t="n">
        <x:f>'参数'!$B$10</x:f>
        <x:v>1</x:v>
      </x:c>
      <x:c r="O1496" s="60" t="n">
        <x:f>N1496*'参数'!$B$11</x:f>
        <x:v>2</x:v>
      </x:c>
      <x:c r="P1496" s="60" t="n">
        <x:f>N1496*'参数'!$B$12</x:f>
        <x:v>1</x:v>
      </x:c>
      <x:c r="Q1496" t="str">
        <x:f>C1496&amp;"d"</x:f>
        <x:v>C76d</x:v>
      </x:c>
      <x:c r="R1496" t="str">
        <x:f>C1496&amp;"p"</x:f>
        <x:v>C76p</x:v>
      </x:c>
      <x:c r="S1496" t="str">
        <x:f>IF(AND(L1496&gt;=H1496+I1496+J1496,M1496&gt;L1496,F1496&lt;&gt;""),"PASS","FAIL")</x:f>
        <x:v>PASS</x:v>
      </x:c>
      <x:c r="T1496" t="n">
        <x:v>17</x:v>
      </x:c>
      <x:c r="U1496" t="str">
        <x:v>pickup_after_delivery_completion_plus_usage_lag</x:v>
      </x:c>
    </x:row>
    <x:row r="1497">
      <x:c r="A1497" t="str">
        <x:v>Set2_200-10-1</x:v>
      </x:c>
      <x:c r="B1497" t="str">
        <x:v>short_same_day</x:v>
      </x:c>
      <x:c r="C1497" t="str">
        <x:v>C77</x:v>
      </x:c>
      <x:c r="D1497" s="59" t="n">
        <x:v>28</x:v>
      </x:c>
      <x:c r="E1497" s="59" t="n">
        <x:v>17</x:v>
      </x:c>
      <x:c r="F1497" s="59" t="str">
        <x:v>S7</x:v>
      </x:c>
      <x:c r="G1497" s="59" t="n">
        <x:v>276</x:v>
      </x:c>
      <x:c r="H1497" s="59" t="n">
        <x:v>312</x:v>
      </x:c>
      <x:c r="I1497" s="59" t="n">
        <x:v>10</x:v>
      </x:c>
      <x:c r="J1497" s="60" t="n">
        <x:f>'参数'!$C$4</x:f>
        <x:v>120</x:v>
      </x:c>
      <x:c r="K1497" s="60" t="n">
        <x:f>'参数'!$D$4</x:f>
        <x:v>180</x:v>
      </x:c>
      <x:c r="L1497" s="60" t="n">
        <x:f>H1497+I1497+J1497</x:f>
        <x:v>442</x:v>
      </x:c>
      <x:c r="M1497" s="60" t="n">
        <x:f>L1497+K1497</x:f>
        <x:v>622</x:v>
      </x:c>
      <x:c r="N1497" s="60" t="n">
        <x:f>'参数'!$B$10</x:f>
        <x:v>1</x:v>
      </x:c>
      <x:c r="O1497" s="60" t="n">
        <x:f>N1497*'参数'!$B$11</x:f>
        <x:v>2</x:v>
      </x:c>
      <x:c r="P1497" s="60" t="n">
        <x:f>N1497*'参数'!$B$12</x:f>
        <x:v>1</x:v>
      </x:c>
      <x:c r="Q1497" t="str">
        <x:f>C1497&amp;"d"</x:f>
        <x:v>C77d</x:v>
      </x:c>
      <x:c r="R1497" t="str">
        <x:f>C1497&amp;"p"</x:f>
        <x:v>C77p</x:v>
      </x:c>
      <x:c r="S1497" t="str">
        <x:f>IF(AND(L1497&gt;=H1497+I1497+J1497,M1497&gt;L1497,F1497&lt;&gt;""),"PASS","FAIL")</x:f>
        <x:v>PASS</x:v>
      </x:c>
      <x:c r="T1497" t="n">
        <x:v>1</x:v>
      </x:c>
      <x:c r="U1497" t="str">
        <x:v>pickup_after_delivery_completion_plus_usage_lag</x:v>
      </x:c>
    </x:row>
    <x:row r="1498">
      <x:c r="A1498" t="str">
        <x:v>Set2_200-10-1</x:v>
      </x:c>
      <x:c r="B1498" t="str">
        <x:v>short_same_day</x:v>
      </x:c>
      <x:c r="C1498" t="str">
        <x:v>C78</x:v>
      </x:c>
      <x:c r="D1498" s="59" t="n">
        <x:v>26</x:v>
      </x:c>
      <x:c r="E1498" s="59" t="n">
        <x:v>22</x:v>
      </x:c>
      <x:c r="F1498" s="59" t="str">
        <x:v>S7</x:v>
      </x:c>
      <x:c r="G1498" s="59" t="n">
        <x:v>482</x:v>
      </x:c>
      <x:c r="H1498" s="59" t="n">
        <x:v>506</x:v>
      </x:c>
      <x:c r="I1498" s="59" t="n">
        <x:v>10</x:v>
      </x:c>
      <x:c r="J1498" s="60" t="n">
        <x:f>'参数'!$C$4</x:f>
        <x:v>120</x:v>
      </x:c>
      <x:c r="K1498" s="60" t="n">
        <x:f>'参数'!$D$4</x:f>
        <x:v>180</x:v>
      </x:c>
      <x:c r="L1498" s="60" t="n">
        <x:f>H1498+I1498+J1498</x:f>
        <x:v>636</x:v>
      </x:c>
      <x:c r="M1498" s="60" t="n">
        <x:f>L1498+K1498</x:f>
        <x:v>816</x:v>
      </x:c>
      <x:c r="N1498" s="60" t="n">
        <x:f>'参数'!$B$10</x:f>
        <x:v>1</x:v>
      </x:c>
      <x:c r="O1498" s="60" t="n">
        <x:f>N1498*'参数'!$B$11</x:f>
        <x:v>2</x:v>
      </x:c>
      <x:c r="P1498" s="60" t="n">
        <x:f>N1498*'参数'!$B$12</x:f>
        <x:v>1</x:v>
      </x:c>
      <x:c r="Q1498" t="str">
        <x:f>C1498&amp;"d"</x:f>
        <x:v>C78d</x:v>
      </x:c>
      <x:c r="R1498" t="str">
        <x:f>C1498&amp;"p"</x:f>
        <x:v>C78p</x:v>
      </x:c>
      <x:c r="S1498" t="str">
        <x:f>IF(AND(L1498&gt;=H1498+I1498+J1498,M1498&gt;L1498,F1498&lt;&gt;""),"PASS","FAIL")</x:f>
        <x:v>PASS</x:v>
      </x:c>
      <x:c r="T1498" t="n">
        <x:v>10</x:v>
      </x:c>
      <x:c r="U1498" t="str">
        <x:v>pickup_after_delivery_completion_plus_usage_lag</x:v>
      </x:c>
    </x:row>
    <x:row r="1499">
      <x:c r="A1499" t="str">
        <x:v>Set2_200-10-1</x:v>
      </x:c>
      <x:c r="B1499" t="str">
        <x:v>short_same_day</x:v>
      </x:c>
      <x:c r="C1499" t="str">
        <x:v>C79</x:v>
      </x:c>
      <x:c r="D1499" s="59" t="n">
        <x:v>23</x:v>
      </x:c>
      <x:c r="E1499" s="59" t="n">
        <x:v>9</x:v>
      </x:c>
      <x:c r="F1499" s="59" t="str">
        <x:v>S8</x:v>
      </x:c>
      <x:c r="G1499" s="59" t="n">
        <x:v>492</x:v>
      </x:c>
      <x:c r="H1499" s="59" t="n">
        <x:v>524</x:v>
      </x:c>
      <x:c r="I1499" s="59" t="n">
        <x:v>10</x:v>
      </x:c>
      <x:c r="J1499" s="60" t="n">
        <x:f>'参数'!$C$4</x:f>
        <x:v>120</x:v>
      </x:c>
      <x:c r="K1499" s="60" t="n">
        <x:f>'参数'!$D$4</x:f>
        <x:v>180</x:v>
      </x:c>
      <x:c r="L1499" s="60" t="n">
        <x:f>H1499+I1499+J1499</x:f>
        <x:v>654</x:v>
      </x:c>
      <x:c r="M1499" s="60" t="n">
        <x:f>L1499+K1499</x:f>
        <x:v>834</x:v>
      </x:c>
      <x:c r="N1499" s="60" t="n">
        <x:f>'参数'!$B$10</x:f>
        <x:v>1</x:v>
      </x:c>
      <x:c r="O1499" s="60" t="n">
        <x:f>N1499*'参数'!$B$11</x:f>
        <x:v>2</x:v>
      </x:c>
      <x:c r="P1499" s="60" t="n">
        <x:f>N1499*'参数'!$B$12</x:f>
        <x:v>1</x:v>
      </x:c>
      <x:c r="Q1499" t="str">
        <x:f>C1499&amp;"d"</x:f>
        <x:v>C79d</x:v>
      </x:c>
      <x:c r="R1499" t="str">
        <x:f>C1499&amp;"p"</x:f>
        <x:v>C79p</x:v>
      </x:c>
      <x:c r="S1499" t="str">
        <x:f>IF(AND(L1499&gt;=H1499+I1499+J1499,M1499&gt;L1499,F1499&lt;&gt;""),"PASS","FAIL")</x:f>
        <x:v>PASS</x:v>
      </x:c>
      <x:c r="T1499" t="n">
        <x:v>5</x:v>
      </x:c>
      <x:c r="U1499" t="str">
        <x:v>pickup_after_delivery_completion_plus_usage_lag</x:v>
      </x:c>
    </x:row>
    <x:row r="1500">
      <x:c r="A1500" t="str">
        <x:v>Set2_200-10-1</x:v>
      </x:c>
      <x:c r="B1500" t="str">
        <x:v>short_same_day</x:v>
      </x:c>
      <x:c r="C1500" t="str">
        <x:v>C80</x:v>
      </x:c>
      <x:c r="D1500" s="59" t="n">
        <x:v>2</x:v>
      </x:c>
      <x:c r="E1500" s="59" t="n">
        <x:v>50</x:v>
      </x:c>
      <x:c r="F1500" s="59" t="str">
        <x:v>S9</x:v>
      </x:c>
      <x:c r="G1500" s="59" t="n">
        <x:v>443</x:v>
      </x:c>
      <x:c r="H1500" s="59" t="n">
        <x:v>481</x:v>
      </x:c>
      <x:c r="I1500" s="59" t="n">
        <x:v>10</x:v>
      </x:c>
      <x:c r="J1500" s="60" t="n">
        <x:f>'参数'!$C$4</x:f>
        <x:v>120</x:v>
      </x:c>
      <x:c r="K1500" s="60" t="n">
        <x:f>'参数'!$D$4</x:f>
        <x:v>180</x:v>
      </x:c>
      <x:c r="L1500" s="60" t="n">
        <x:f>H1500+I1500+J1500</x:f>
        <x:v>611</x:v>
      </x:c>
      <x:c r="M1500" s="60" t="n">
        <x:f>L1500+K1500</x:f>
        <x:v>791</x:v>
      </x:c>
      <x:c r="N1500" s="60" t="n">
        <x:f>'参数'!$B$10</x:f>
        <x:v>1</x:v>
      </x:c>
      <x:c r="O1500" s="60" t="n">
        <x:f>N1500*'参数'!$B$11</x:f>
        <x:v>2</x:v>
      </x:c>
      <x:c r="P1500" s="60" t="n">
        <x:f>N1500*'参数'!$B$12</x:f>
        <x:v>1</x:v>
      </x:c>
      <x:c r="Q1500" t="str">
        <x:f>C1500&amp;"d"</x:f>
        <x:v>C80d</x:v>
      </x:c>
      <x:c r="R1500" t="str">
        <x:f>C1500&amp;"p"</x:f>
        <x:v>C80p</x:v>
      </x:c>
      <x:c r="S1500" t="str">
        <x:f>IF(AND(L1500&gt;=H1500+I1500+J1500,M1500&gt;L1500,F1500&lt;&gt;""),"PASS","FAIL")</x:f>
        <x:v>PASS</x:v>
      </x:c>
      <x:c r="T1500" t="n">
        <x:v>5</x:v>
      </x:c>
      <x:c r="U1500" t="str">
        <x:v>pickup_after_delivery_completion_plus_usage_lag</x:v>
      </x:c>
    </x:row>
    <x:row r="1501">
      <x:c r="A1501" t="str">
        <x:v>Set2_200-10-1</x:v>
      </x:c>
      <x:c r="B1501" t="str">
        <x:v>short_same_day</x:v>
      </x:c>
      <x:c r="C1501" t="str">
        <x:v>C81</x:v>
      </x:c>
      <x:c r="D1501" s="59" t="n">
        <x:v>7</x:v>
      </x:c>
      <x:c r="E1501" s="59" t="n">
        <x:v>8</x:v>
      </x:c>
      <x:c r="F1501" s="59" t="str">
        <x:v>S8</x:v>
      </x:c>
      <x:c r="G1501" s="59" t="n">
        <x:v>246</x:v>
      </x:c>
      <x:c r="H1501" s="59" t="n">
        <x:v>264</x:v>
      </x:c>
      <x:c r="I1501" s="59" t="n">
        <x:v>10</x:v>
      </x:c>
      <x:c r="J1501" s="60" t="n">
        <x:f>'参数'!$C$4</x:f>
        <x:v>120</x:v>
      </x:c>
      <x:c r="K1501" s="60" t="n">
        <x:f>'参数'!$D$4</x:f>
        <x:v>180</x:v>
      </x:c>
      <x:c r="L1501" s="60" t="n">
        <x:f>H1501+I1501+J1501</x:f>
        <x:v>394</x:v>
      </x:c>
      <x:c r="M1501" s="60" t="n">
        <x:f>L1501+K1501</x:f>
        <x:v>574</x:v>
      </x:c>
      <x:c r="N1501" s="60" t="n">
        <x:f>'参数'!$B$10</x:f>
        <x:v>1</x:v>
      </x:c>
      <x:c r="O1501" s="60" t="n">
        <x:f>N1501*'参数'!$B$11</x:f>
        <x:v>2</x:v>
      </x:c>
      <x:c r="P1501" s="60" t="n">
        <x:f>N1501*'参数'!$B$12</x:f>
        <x:v>1</x:v>
      </x:c>
      <x:c r="Q1501" t="str">
        <x:f>C1501&amp;"d"</x:f>
        <x:v>C81d</x:v>
      </x:c>
      <x:c r="R1501" t="str">
        <x:f>C1501&amp;"p"</x:f>
        <x:v>C81p</x:v>
      </x:c>
      <x:c r="S1501" t="str">
        <x:f>IF(AND(L1501&gt;=H1501+I1501+J1501,M1501&gt;L1501,F1501&lt;&gt;""),"PASS","FAIL")</x:f>
        <x:v>PASS</x:v>
      </x:c>
      <x:c r="T1501" t="n">
        <x:v>1</x:v>
      </x:c>
      <x:c r="U1501" t="str">
        <x:v>pickup_after_delivery_completion_plus_usage_lag</x:v>
      </x:c>
    </x:row>
    <x:row r="1502">
      <x:c r="A1502" t="str">
        <x:v>Set2_200-10-1</x:v>
      </x:c>
      <x:c r="B1502" t="str">
        <x:v>short_same_day</x:v>
      </x:c>
      <x:c r="C1502" t="str">
        <x:v>C82</x:v>
      </x:c>
      <x:c r="D1502" s="59" t="n">
        <x:v>42</x:v>
      </x:c>
      <x:c r="E1502" s="59" t="n">
        <x:v>1</x:v>
      </x:c>
      <x:c r="F1502" s="59" t="str">
        <x:v>S4</x:v>
      </x:c>
      <x:c r="G1502" s="59" t="n">
        <x:v>92</x:v>
      </x:c>
      <x:c r="H1502" s="59" t="n">
        <x:v>122</x:v>
      </x:c>
      <x:c r="I1502" s="59" t="n">
        <x:v>10</x:v>
      </x:c>
      <x:c r="J1502" s="60" t="n">
        <x:f>'参数'!$C$4</x:f>
        <x:v>120</x:v>
      </x:c>
      <x:c r="K1502" s="60" t="n">
        <x:f>'参数'!$D$4</x:f>
        <x:v>180</x:v>
      </x:c>
      <x:c r="L1502" s="60" t="n">
        <x:f>H1502+I1502+J1502</x:f>
        <x:v>252</x:v>
      </x:c>
      <x:c r="M1502" s="60" t="n">
        <x:f>L1502+K1502</x:f>
        <x:v>432</x:v>
      </x:c>
      <x:c r="N1502" s="60" t="n">
        <x:f>'参数'!$B$10</x:f>
        <x:v>1</x:v>
      </x:c>
      <x:c r="O1502" s="60" t="n">
        <x:f>N1502*'参数'!$B$11</x:f>
        <x:v>2</x:v>
      </x:c>
      <x:c r="P1502" s="60" t="n">
        <x:f>N1502*'参数'!$B$12</x:f>
        <x:v>1</x:v>
      </x:c>
      <x:c r="Q1502" t="str">
        <x:f>C1502&amp;"d"</x:f>
        <x:v>C82d</x:v>
      </x:c>
      <x:c r="R1502" t="str">
        <x:f>C1502&amp;"p"</x:f>
        <x:v>C82p</x:v>
      </x:c>
      <x:c r="S1502" t="str">
        <x:f>IF(AND(L1502&gt;=H1502+I1502+J1502,M1502&gt;L1502,F1502&lt;&gt;""),"PASS","FAIL")</x:f>
        <x:v>PASS</x:v>
      </x:c>
      <x:c r="T1502" t="n">
        <x:v>14</x:v>
      </x:c>
      <x:c r="U1502" t="str">
        <x:v>pickup_after_delivery_completion_plus_usage_lag</x:v>
      </x:c>
    </x:row>
    <x:row r="1503">
      <x:c r="A1503" t="str">
        <x:v>Set2_200-10-1</x:v>
      </x:c>
      <x:c r="B1503" t="str">
        <x:v>short_same_day</x:v>
      </x:c>
      <x:c r="C1503" t="str">
        <x:v>C83</x:v>
      </x:c>
      <x:c r="D1503" s="59" t="n">
        <x:v>49</x:v>
      </x:c>
      <x:c r="E1503" s="59" t="n">
        <x:v>44</x:v>
      </x:c>
      <x:c r="F1503" s="59" t="str">
        <x:v>S1</x:v>
      </x:c>
      <x:c r="G1503" s="59" t="n">
        <x:v>352</x:v>
      </x:c>
      <x:c r="H1503" s="59" t="n">
        <x:v>386</x:v>
      </x:c>
      <x:c r="I1503" s="59" t="n">
        <x:v>10</x:v>
      </x:c>
      <x:c r="J1503" s="60" t="n">
        <x:f>'参数'!$C$4</x:f>
        <x:v>120</x:v>
      </x:c>
      <x:c r="K1503" s="60" t="n">
        <x:f>'参数'!$D$4</x:f>
        <x:v>180</x:v>
      </x:c>
      <x:c r="L1503" s="60" t="n">
        <x:f>H1503+I1503+J1503</x:f>
        <x:v>516</x:v>
      </x:c>
      <x:c r="M1503" s="60" t="n">
        <x:f>L1503+K1503</x:f>
        <x:v>696</x:v>
      </x:c>
      <x:c r="N1503" s="60" t="n">
        <x:f>'参数'!$B$10</x:f>
        <x:v>1</x:v>
      </x:c>
      <x:c r="O1503" s="60" t="n">
        <x:f>N1503*'参数'!$B$11</x:f>
        <x:v>2</x:v>
      </x:c>
      <x:c r="P1503" s="60" t="n">
        <x:f>N1503*'参数'!$B$12</x:f>
        <x:v>1</x:v>
      </x:c>
      <x:c r="Q1503" t="str">
        <x:f>C1503&amp;"d"</x:f>
        <x:v>C83d</x:v>
      </x:c>
      <x:c r="R1503" t="str">
        <x:f>C1503&amp;"p"</x:f>
        <x:v>C83p</x:v>
      </x:c>
      <x:c r="S1503" t="str">
        <x:f>IF(AND(L1503&gt;=H1503+I1503+J1503,M1503&gt;L1503,F1503&lt;&gt;""),"PASS","FAIL")</x:f>
        <x:v>PASS</x:v>
      </x:c>
      <x:c r="T1503" t="n">
        <x:v>7</x:v>
      </x:c>
      <x:c r="U1503" t="str">
        <x:v>pickup_after_delivery_completion_plus_usage_lag</x:v>
      </x:c>
    </x:row>
    <x:row r="1504">
      <x:c r="A1504" t="str">
        <x:v>Set2_200-10-1</x:v>
      </x:c>
      <x:c r="B1504" t="str">
        <x:v>short_same_day</x:v>
      </x:c>
      <x:c r="C1504" t="str">
        <x:v>C84</x:v>
      </x:c>
      <x:c r="D1504" s="59" t="n">
        <x:v>22</x:v>
      </x:c>
      <x:c r="E1504" s="59" t="n">
        <x:v>35</x:v>
      </x:c>
      <x:c r="F1504" s="59" t="str">
        <x:v>S6</x:v>
      </x:c>
      <x:c r="G1504" s="59" t="n">
        <x:v>570</x:v>
      </x:c>
      <x:c r="H1504" s="59" t="n">
        <x:v>600</x:v>
      </x:c>
      <x:c r="I1504" s="59" t="n">
        <x:v>10</x:v>
      </x:c>
      <x:c r="J1504" s="60" t="n">
        <x:f>'参数'!$C$4</x:f>
        <x:v>120</x:v>
      </x:c>
      <x:c r="K1504" s="60" t="n">
        <x:f>'参数'!$D$4</x:f>
        <x:v>180</x:v>
      </x:c>
      <x:c r="L1504" s="60" t="n">
        <x:f>H1504+I1504+J1504</x:f>
        <x:v>730</x:v>
      </x:c>
      <x:c r="M1504" s="60" t="n">
        <x:f>L1504+K1504</x:f>
        <x:v>910</x:v>
      </x:c>
      <x:c r="N1504" s="60" t="n">
        <x:f>'参数'!$B$10</x:f>
        <x:v>1</x:v>
      </x:c>
      <x:c r="O1504" s="60" t="n">
        <x:f>N1504*'参数'!$B$11</x:f>
        <x:v>2</x:v>
      </x:c>
      <x:c r="P1504" s="60" t="n">
        <x:f>N1504*'参数'!$B$12</x:f>
        <x:v>1</x:v>
      </x:c>
      <x:c r="Q1504" t="str">
        <x:f>C1504&amp;"d"</x:f>
        <x:v>C84d</x:v>
      </x:c>
      <x:c r="R1504" t="str">
        <x:f>C1504&amp;"p"</x:f>
        <x:v>C84p</x:v>
      </x:c>
      <x:c r="S1504" t="str">
        <x:f>IF(AND(L1504&gt;=H1504+I1504+J1504,M1504&gt;L1504,F1504&lt;&gt;""),"PASS","FAIL")</x:f>
        <x:v>PASS</x:v>
      </x:c>
      <x:c r="T1504" t="n">
        <x:v>1</x:v>
      </x:c>
      <x:c r="U1504" t="str">
        <x:v>pickup_after_delivery_completion_plus_usage_lag</x:v>
      </x:c>
    </x:row>
    <x:row r="1505">
      <x:c r="A1505" t="str">
        <x:v>Set2_200-10-1</x:v>
      </x:c>
      <x:c r="B1505" t="str">
        <x:v>short_same_day</x:v>
      </x:c>
      <x:c r="C1505" t="str">
        <x:v>C85</x:v>
      </x:c>
      <x:c r="D1505" s="59" t="n">
        <x:v>23</x:v>
      </x:c>
      <x:c r="E1505" s="59" t="n">
        <x:v>49</x:v>
      </x:c>
      <x:c r="F1505" s="59" t="str">
        <x:v>S9</x:v>
      </x:c>
      <x:c r="G1505" s="59" t="n">
        <x:v>128</x:v>
      </x:c>
      <x:c r="H1505" s="59" t="n">
        <x:v>162</x:v>
      </x:c>
      <x:c r="I1505" s="59" t="n">
        <x:v>10</x:v>
      </x:c>
      <x:c r="J1505" s="60" t="n">
        <x:f>'参数'!$C$4</x:f>
        <x:v>120</x:v>
      </x:c>
      <x:c r="K1505" s="60" t="n">
        <x:f>'参数'!$D$4</x:f>
        <x:v>180</x:v>
      </x:c>
      <x:c r="L1505" s="60" t="n">
        <x:f>H1505+I1505+J1505</x:f>
        <x:v>292</x:v>
      </x:c>
      <x:c r="M1505" s="60" t="n">
        <x:f>L1505+K1505</x:f>
        <x:v>472</x:v>
      </x:c>
      <x:c r="N1505" s="60" t="n">
        <x:f>'参数'!$B$10</x:f>
        <x:v>1</x:v>
      </x:c>
      <x:c r="O1505" s="60" t="n">
        <x:f>N1505*'参数'!$B$11</x:f>
        <x:v>2</x:v>
      </x:c>
      <x:c r="P1505" s="60" t="n">
        <x:f>N1505*'参数'!$B$12</x:f>
        <x:v>1</x:v>
      </x:c>
      <x:c r="Q1505" t="str">
        <x:f>C1505&amp;"d"</x:f>
        <x:v>C85d</x:v>
      </x:c>
      <x:c r="R1505" t="str">
        <x:f>C1505&amp;"p"</x:f>
        <x:v>C85p</x:v>
      </x:c>
      <x:c r="S1505" t="str">
        <x:f>IF(AND(L1505&gt;=H1505+I1505+J1505,M1505&gt;L1505,F1505&lt;&gt;""),"PASS","FAIL")</x:f>
        <x:v>PASS</x:v>
      </x:c>
      <x:c r="T1505" t="n">
        <x:v>1</x:v>
      </x:c>
      <x:c r="U1505" t="str">
        <x:v>pickup_after_delivery_completion_plus_usage_lag</x:v>
      </x:c>
    </x:row>
    <x:row r="1506">
      <x:c r="A1506" t="str">
        <x:v>Set2_200-10-1</x:v>
      </x:c>
      <x:c r="B1506" t="str">
        <x:v>short_same_day</x:v>
      </x:c>
      <x:c r="C1506" t="str">
        <x:v>C86</x:v>
      </x:c>
      <x:c r="D1506" s="59" t="n">
        <x:v>1</x:v>
      </x:c>
      <x:c r="E1506" s="59" t="n">
        <x:v>22</x:v>
      </x:c>
      <x:c r="F1506" s="59" t="str">
        <x:v>S0</x:v>
      </x:c>
      <x:c r="G1506" s="59" t="n">
        <x:v>585</x:v>
      </x:c>
      <x:c r="H1506" s="59" t="n">
        <x:v>597</x:v>
      </x:c>
      <x:c r="I1506" s="59" t="n">
        <x:v>10</x:v>
      </x:c>
      <x:c r="J1506" s="60" t="n">
        <x:f>'参数'!$C$4</x:f>
        <x:v>120</x:v>
      </x:c>
      <x:c r="K1506" s="60" t="n">
        <x:f>'参数'!$D$4</x:f>
        <x:v>180</x:v>
      </x:c>
      <x:c r="L1506" s="60" t="n">
        <x:f>H1506+I1506+J1506</x:f>
        <x:v>727</x:v>
      </x:c>
      <x:c r="M1506" s="60" t="n">
        <x:f>L1506+K1506</x:f>
        <x:v>907</x:v>
      </x:c>
      <x:c r="N1506" s="60" t="n">
        <x:f>'参数'!$B$10</x:f>
        <x:v>1</x:v>
      </x:c>
      <x:c r="O1506" s="60" t="n">
        <x:f>N1506*'参数'!$B$11</x:f>
        <x:v>2</x:v>
      </x:c>
      <x:c r="P1506" s="60" t="n">
        <x:f>N1506*'参数'!$B$12</x:f>
        <x:v>1</x:v>
      </x:c>
      <x:c r="Q1506" t="str">
        <x:f>C1506&amp;"d"</x:f>
        <x:v>C86d</x:v>
      </x:c>
      <x:c r="R1506" t="str">
        <x:f>C1506&amp;"p"</x:f>
        <x:v>C86p</x:v>
      </x:c>
      <x:c r="S1506" t="str">
        <x:f>IF(AND(L1506&gt;=H1506+I1506+J1506,M1506&gt;L1506,F1506&lt;&gt;""),"PASS","FAIL")</x:f>
        <x:v>PASS</x:v>
      </x:c>
      <x:c r="T1506" t="n">
        <x:v>14</x:v>
      </x:c>
      <x:c r="U1506" t="str">
        <x:v>pickup_after_delivery_completion_plus_usage_lag</x:v>
      </x:c>
    </x:row>
    <x:row r="1507">
      <x:c r="A1507" t="str">
        <x:v>Set2_200-10-1</x:v>
      </x:c>
      <x:c r="B1507" t="str">
        <x:v>short_same_day</x:v>
      </x:c>
      <x:c r="C1507" t="str">
        <x:v>C87</x:v>
      </x:c>
      <x:c r="D1507" s="59" t="n">
        <x:v>50</x:v>
      </x:c>
      <x:c r="E1507" s="59" t="n">
        <x:v>41</x:v>
      </x:c>
      <x:c r="F1507" s="59" t="str">
        <x:v>S1</x:v>
      </x:c>
      <x:c r="G1507" s="59" t="n">
        <x:v>272</x:v>
      </x:c>
      <x:c r="H1507" s="59" t="n">
        <x:v>300</x:v>
      </x:c>
      <x:c r="I1507" s="59" t="n">
        <x:v>10</x:v>
      </x:c>
      <x:c r="J1507" s="60" t="n">
        <x:f>'参数'!$C$4</x:f>
        <x:v>120</x:v>
      </x:c>
      <x:c r="K1507" s="60" t="n">
        <x:f>'参数'!$D$4</x:f>
        <x:v>180</x:v>
      </x:c>
      <x:c r="L1507" s="60" t="n">
        <x:f>H1507+I1507+J1507</x:f>
        <x:v>430</x:v>
      </x:c>
      <x:c r="M1507" s="60" t="n">
        <x:f>L1507+K1507</x:f>
        <x:v>610</x:v>
      </x:c>
      <x:c r="N1507" s="60" t="n">
        <x:f>'参数'!$B$10</x:f>
        <x:v>1</x:v>
      </x:c>
      <x:c r="O1507" s="60" t="n">
        <x:f>N1507*'参数'!$B$11</x:f>
        <x:v>2</x:v>
      </x:c>
      <x:c r="P1507" s="60" t="n">
        <x:f>N1507*'参数'!$B$12</x:f>
        <x:v>1</x:v>
      </x:c>
      <x:c r="Q1507" t="str">
        <x:f>C1507&amp;"d"</x:f>
        <x:v>C87d</x:v>
      </x:c>
      <x:c r="R1507" t="str">
        <x:f>C1507&amp;"p"</x:f>
        <x:v>C87p</x:v>
      </x:c>
      <x:c r="S1507" t="str">
        <x:f>IF(AND(L1507&gt;=H1507+I1507+J1507,M1507&gt;L1507,F1507&lt;&gt;""),"PASS","FAIL")</x:f>
        <x:v>PASS</x:v>
      </x:c>
      <x:c r="T1507" t="n">
        <x:v>9</x:v>
      </x:c>
      <x:c r="U1507" t="str">
        <x:v>pickup_after_delivery_completion_plus_usage_lag</x:v>
      </x:c>
    </x:row>
    <x:row r="1508">
      <x:c r="A1508" t="str">
        <x:v>Set2_200-10-1</x:v>
      </x:c>
      <x:c r="B1508" t="str">
        <x:v>short_same_day</x:v>
      </x:c>
      <x:c r="C1508" t="str">
        <x:v>C88</x:v>
      </x:c>
      <x:c r="D1508" s="59" t="n">
        <x:v>15</x:v>
      </x:c>
      <x:c r="E1508" s="59" t="n">
        <x:v>21</x:v>
      </x:c>
      <x:c r="F1508" s="59" t="str">
        <x:v>S7</x:v>
      </x:c>
      <x:c r="G1508" s="59" t="n">
        <x:v>551</x:v>
      </x:c>
      <x:c r="H1508" s="59" t="n">
        <x:v>563</x:v>
      </x:c>
      <x:c r="I1508" s="59" t="n">
        <x:v>10</x:v>
      </x:c>
      <x:c r="J1508" s="60" t="n">
        <x:f>'参数'!$C$4</x:f>
        <x:v>120</x:v>
      </x:c>
      <x:c r="K1508" s="60" t="n">
        <x:f>'参数'!$D$4</x:f>
        <x:v>180</x:v>
      </x:c>
      <x:c r="L1508" s="60" t="n">
        <x:f>H1508+I1508+J1508</x:f>
        <x:v>693</x:v>
      </x:c>
      <x:c r="M1508" s="60" t="n">
        <x:f>L1508+K1508</x:f>
        <x:v>873</x:v>
      </x:c>
      <x:c r="N1508" s="60" t="n">
        <x:f>'参数'!$B$10</x:f>
        <x:v>1</x:v>
      </x:c>
      <x:c r="O1508" s="60" t="n">
        <x:f>N1508*'参数'!$B$11</x:f>
        <x:v>2</x:v>
      </x:c>
      <x:c r="P1508" s="60" t="n">
        <x:f>N1508*'参数'!$B$12</x:f>
        <x:v>1</x:v>
      </x:c>
      <x:c r="Q1508" t="str">
        <x:f>C1508&amp;"d"</x:f>
        <x:v>C88d</x:v>
      </x:c>
      <x:c r="R1508" t="str">
        <x:f>C1508&amp;"p"</x:f>
        <x:v>C88p</x:v>
      </x:c>
      <x:c r="S1508" t="str">
        <x:f>IF(AND(L1508&gt;=H1508+I1508+J1508,M1508&gt;L1508,F1508&lt;&gt;""),"PASS","FAIL")</x:f>
        <x:v>PASS</x:v>
      </x:c>
      <x:c r="T1508" t="n">
        <x:v>5</x:v>
      </x:c>
      <x:c r="U1508" t="str">
        <x:v>pickup_after_delivery_completion_plus_usage_lag</x:v>
      </x:c>
    </x:row>
    <x:row r="1509">
      <x:c r="A1509" t="str">
        <x:v>Set2_200-10-1</x:v>
      </x:c>
      <x:c r="B1509" t="str">
        <x:v>short_same_day</x:v>
      </x:c>
      <x:c r="C1509" t="str">
        <x:v>C89</x:v>
      </x:c>
      <x:c r="D1509" s="59" t="n">
        <x:v>48</x:v>
      </x:c>
      <x:c r="E1509" s="59" t="n">
        <x:v>27</x:v>
      </x:c>
      <x:c r="F1509" s="59" t="str">
        <x:v>S2</x:v>
      </x:c>
      <x:c r="G1509" s="59" t="n">
        <x:v>494</x:v>
      </x:c>
      <x:c r="H1509" s="59" t="n">
        <x:v>508</x:v>
      </x:c>
      <x:c r="I1509" s="59" t="n">
        <x:v>10</x:v>
      </x:c>
      <x:c r="J1509" s="60" t="n">
        <x:f>'参数'!$C$4</x:f>
        <x:v>120</x:v>
      </x:c>
      <x:c r="K1509" s="60" t="n">
        <x:f>'参数'!$D$4</x:f>
        <x:v>180</x:v>
      </x:c>
      <x:c r="L1509" s="60" t="n">
        <x:f>H1509+I1509+J1509</x:f>
        <x:v>638</x:v>
      </x:c>
      <x:c r="M1509" s="60" t="n">
        <x:f>L1509+K1509</x:f>
        <x:v>818</x:v>
      </x:c>
      <x:c r="N1509" s="60" t="n">
        <x:f>'参数'!$B$10</x:f>
        <x:v>1</x:v>
      </x:c>
      <x:c r="O1509" s="60" t="n">
        <x:f>N1509*'参数'!$B$11</x:f>
        <x:v>2</x:v>
      </x:c>
      <x:c r="P1509" s="60" t="n">
        <x:f>N1509*'参数'!$B$12</x:f>
        <x:v>1</x:v>
      </x:c>
      <x:c r="Q1509" t="str">
        <x:f>C1509&amp;"d"</x:f>
        <x:v>C89d</x:v>
      </x:c>
      <x:c r="R1509" t="str">
        <x:f>C1509&amp;"p"</x:f>
        <x:v>C89p</x:v>
      </x:c>
      <x:c r="S1509" t="str">
        <x:f>IF(AND(L1509&gt;=H1509+I1509+J1509,M1509&gt;L1509,F1509&lt;&gt;""),"PASS","FAIL")</x:f>
        <x:v>PASS</x:v>
      </x:c>
      <x:c r="T1509" t="n">
        <x:v>7</x:v>
      </x:c>
      <x:c r="U1509" t="str">
        <x:v>pickup_after_delivery_completion_plus_usage_lag</x:v>
      </x:c>
    </x:row>
    <x:row r="1510">
      <x:c r="A1510" t="str">
        <x:v>Set2_200-10-1</x:v>
      </x:c>
      <x:c r="B1510" t="str">
        <x:v>short_same_day</x:v>
      </x:c>
      <x:c r="C1510" t="str">
        <x:v>C90</x:v>
      </x:c>
      <x:c r="D1510" s="59" t="n">
        <x:v>42</x:v>
      </x:c>
      <x:c r="E1510" s="59" t="n">
        <x:v>27</x:v>
      </x:c>
      <x:c r="F1510" s="59" t="str">
        <x:v>S2</x:v>
      </x:c>
      <x:c r="G1510" s="59" t="n">
        <x:v>479</x:v>
      </x:c>
      <x:c r="H1510" s="59" t="n">
        <x:v>499</x:v>
      </x:c>
      <x:c r="I1510" s="59" t="n">
        <x:v>10</x:v>
      </x:c>
      <x:c r="J1510" s="60" t="n">
        <x:f>'参数'!$C$4</x:f>
        <x:v>120</x:v>
      </x:c>
      <x:c r="K1510" s="60" t="n">
        <x:f>'参数'!$D$4</x:f>
        <x:v>180</x:v>
      </x:c>
      <x:c r="L1510" s="60" t="n">
        <x:f>H1510+I1510+J1510</x:f>
        <x:v>629</x:v>
      </x:c>
      <x:c r="M1510" s="60" t="n">
        <x:f>L1510+K1510</x:f>
        <x:v>809</x:v>
      </x:c>
      <x:c r="N1510" s="60" t="n">
        <x:f>'参数'!$B$10</x:f>
        <x:v>1</x:v>
      </x:c>
      <x:c r="O1510" s="60" t="n">
        <x:f>N1510*'参数'!$B$11</x:f>
        <x:v>2</x:v>
      </x:c>
      <x:c r="P1510" s="60" t="n">
        <x:f>N1510*'参数'!$B$12</x:f>
        <x:v>1</x:v>
      </x:c>
      <x:c r="Q1510" t="str">
        <x:f>C1510&amp;"d"</x:f>
        <x:v>C90d</x:v>
      </x:c>
      <x:c r="R1510" t="str">
        <x:f>C1510&amp;"p"</x:f>
        <x:v>C90p</x:v>
      </x:c>
      <x:c r="S1510" t="str">
        <x:f>IF(AND(L1510&gt;=H1510+I1510+J1510,M1510&gt;L1510,F1510&lt;&gt;""),"PASS","FAIL")</x:f>
        <x:v>PASS</x:v>
      </x:c>
      <x:c r="T1510" t="n">
        <x:v>8</x:v>
      </x:c>
      <x:c r="U1510" t="str">
        <x:v>pickup_after_delivery_completion_plus_usage_lag</x:v>
      </x:c>
    </x:row>
    <x:row r="1511">
      <x:c r="A1511" t="str">
        <x:v>Set2_200-10-1</x:v>
      </x:c>
      <x:c r="B1511" t="str">
        <x:v>short_same_day</x:v>
      </x:c>
      <x:c r="C1511" t="str">
        <x:v>C91</x:v>
      </x:c>
      <x:c r="D1511" s="59" t="n">
        <x:v>4</x:v>
      </x:c>
      <x:c r="E1511" s="59" t="n">
        <x:v>38</x:v>
      </x:c>
      <x:c r="F1511" s="59" t="str">
        <x:v>S0</x:v>
      </x:c>
      <x:c r="G1511" s="59" t="n">
        <x:v>436</x:v>
      </x:c>
      <x:c r="H1511" s="59" t="n">
        <x:v>454</x:v>
      </x:c>
      <x:c r="I1511" s="59" t="n">
        <x:v>10</x:v>
      </x:c>
      <x:c r="J1511" s="60" t="n">
        <x:f>'参数'!$C$4</x:f>
        <x:v>120</x:v>
      </x:c>
      <x:c r="K1511" s="60" t="n">
        <x:f>'参数'!$D$4</x:f>
        <x:v>180</x:v>
      </x:c>
      <x:c r="L1511" s="60" t="n">
        <x:f>H1511+I1511+J1511</x:f>
        <x:v>584</x:v>
      </x:c>
      <x:c r="M1511" s="60" t="n">
        <x:f>L1511+K1511</x:f>
        <x:v>764</x:v>
      </x:c>
      <x:c r="N1511" s="60" t="n">
        <x:f>'参数'!$B$10</x:f>
        <x:v>1</x:v>
      </x:c>
      <x:c r="O1511" s="60" t="n">
        <x:f>N1511*'参数'!$B$11</x:f>
        <x:v>2</x:v>
      </x:c>
      <x:c r="P1511" s="60" t="n">
        <x:f>N1511*'参数'!$B$12</x:f>
        <x:v>1</x:v>
      </x:c>
      <x:c r="Q1511" t="str">
        <x:f>C1511&amp;"d"</x:f>
        <x:v>C91d</x:v>
      </x:c>
      <x:c r="R1511" t="str">
        <x:f>C1511&amp;"p"</x:f>
        <x:v>C91p</x:v>
      </x:c>
      <x:c r="S1511" t="str">
        <x:f>IF(AND(L1511&gt;=H1511+I1511+J1511,M1511&gt;L1511,F1511&lt;&gt;""),"PASS","FAIL")</x:f>
        <x:v>PASS</x:v>
      </x:c>
      <x:c r="T1511" t="n">
        <x:v>0</x:v>
      </x:c>
      <x:c r="U1511" t="str">
        <x:v>pickup_after_delivery_completion_plus_usage_lag</x:v>
      </x:c>
    </x:row>
    <x:row r="1512">
      <x:c r="A1512" t="str">
        <x:v>Set2_200-10-1</x:v>
      </x:c>
      <x:c r="B1512" t="str">
        <x:v>short_same_day</x:v>
      </x:c>
      <x:c r="C1512" t="str">
        <x:v>C92</x:v>
      </x:c>
      <x:c r="D1512" s="59" t="n">
        <x:v>24</x:v>
      </x:c>
      <x:c r="E1512" s="59" t="n">
        <x:v>24</x:v>
      </x:c>
      <x:c r="F1512" s="59" t="str">
        <x:v>S7</x:v>
      </x:c>
      <x:c r="G1512" s="59" t="n">
        <x:v>300</x:v>
      </x:c>
      <x:c r="H1512" s="59" t="n">
        <x:v>312</x:v>
      </x:c>
      <x:c r="I1512" s="59" t="n">
        <x:v>10</x:v>
      </x:c>
      <x:c r="J1512" s="60" t="n">
        <x:f>'参数'!$C$4</x:f>
        <x:v>120</x:v>
      </x:c>
      <x:c r="K1512" s="60" t="n">
        <x:f>'参数'!$D$4</x:f>
        <x:v>180</x:v>
      </x:c>
      <x:c r="L1512" s="60" t="n">
        <x:f>H1512+I1512+J1512</x:f>
        <x:v>442</x:v>
      </x:c>
      <x:c r="M1512" s="60" t="n">
        <x:f>L1512+K1512</x:f>
        <x:v>622</x:v>
      </x:c>
      <x:c r="N1512" s="60" t="n">
        <x:f>'参数'!$B$10</x:f>
        <x:v>1</x:v>
      </x:c>
      <x:c r="O1512" s="60" t="n">
        <x:f>N1512*'参数'!$B$11</x:f>
        <x:v>2</x:v>
      </x:c>
      <x:c r="P1512" s="60" t="n">
        <x:f>N1512*'参数'!$B$12</x:f>
        <x:v>1</x:v>
      </x:c>
      <x:c r="Q1512" t="str">
        <x:f>C1512&amp;"d"</x:f>
        <x:v>C92d</x:v>
      </x:c>
      <x:c r="R1512" t="str">
        <x:f>C1512&amp;"p"</x:f>
        <x:v>C92p</x:v>
      </x:c>
      <x:c r="S1512" t="str">
        <x:f>IF(AND(L1512&gt;=H1512+I1512+J1512,M1512&gt;L1512,F1512&lt;&gt;""),"PASS","FAIL")</x:f>
        <x:v>PASS</x:v>
      </x:c>
      <x:c r="T1512" t="n">
        <x:v>10</x:v>
      </x:c>
      <x:c r="U1512" t="str">
        <x:v>pickup_after_delivery_completion_plus_usage_lag</x:v>
      </x:c>
    </x:row>
    <x:row r="1513">
      <x:c r="A1513" t="str">
        <x:v>Set2_200-10-1</x:v>
      </x:c>
      <x:c r="B1513" t="str">
        <x:v>short_same_day</x:v>
      </x:c>
      <x:c r="C1513" t="str">
        <x:v>C93</x:v>
      </x:c>
      <x:c r="D1513" s="59" t="n">
        <x:v>10</x:v>
      </x:c>
      <x:c r="E1513" s="59" t="n">
        <x:v>36</x:v>
      </x:c>
      <x:c r="F1513" s="59" t="str">
        <x:v>S0</x:v>
      </x:c>
      <x:c r="G1513" s="59" t="n">
        <x:v>117</x:v>
      </x:c>
      <x:c r="H1513" s="59" t="n">
        <x:v>137</x:v>
      </x:c>
      <x:c r="I1513" s="59" t="n">
        <x:v>10</x:v>
      </x:c>
      <x:c r="J1513" s="60" t="n">
        <x:f>'参数'!$C$4</x:f>
        <x:v>120</x:v>
      </x:c>
      <x:c r="K1513" s="60" t="n">
        <x:f>'参数'!$D$4</x:f>
        <x:v>180</x:v>
      </x:c>
      <x:c r="L1513" s="60" t="n">
        <x:f>H1513+I1513+J1513</x:f>
        <x:v>267</x:v>
      </x:c>
      <x:c r="M1513" s="60" t="n">
        <x:f>L1513+K1513</x:f>
        <x:v>447</x:v>
      </x:c>
      <x:c r="N1513" s="60" t="n">
        <x:f>'参数'!$B$10</x:f>
        <x:v>1</x:v>
      </x:c>
      <x:c r="O1513" s="60" t="n">
        <x:f>N1513*'参数'!$B$11</x:f>
        <x:v>2</x:v>
      </x:c>
      <x:c r="P1513" s="60" t="n">
        <x:f>N1513*'参数'!$B$12</x:f>
        <x:v>1</x:v>
      </x:c>
      <x:c r="Q1513" t="str">
        <x:f>C1513&amp;"d"</x:f>
        <x:v>C93d</x:v>
      </x:c>
      <x:c r="R1513" t="str">
        <x:f>C1513&amp;"p"</x:f>
        <x:v>C93p</x:v>
      </x:c>
      <x:c r="S1513" t="str">
        <x:f>IF(AND(L1513&gt;=H1513+I1513+J1513,M1513&gt;L1513,F1513&lt;&gt;""),"PASS","FAIL")</x:f>
        <x:v>PASS</x:v>
      </x:c>
      <x:c r="T1513" t="n">
        <x:v>12</x:v>
      </x:c>
      <x:c r="U1513" t="str">
        <x:v>pickup_after_delivery_completion_plus_usage_lag</x:v>
      </x:c>
    </x:row>
    <x:row r="1514">
      <x:c r="A1514" t="str">
        <x:v>Set2_200-10-1</x:v>
      </x:c>
      <x:c r="B1514" t="str">
        <x:v>short_same_day</x:v>
      </x:c>
      <x:c r="C1514" t="str">
        <x:v>C94</x:v>
      </x:c>
      <x:c r="D1514" s="59" t="n">
        <x:v>37</x:v>
      </x:c>
      <x:c r="E1514" s="59" t="n">
        <x:v>26</x:v>
      </x:c>
      <x:c r="F1514" s="59" t="str">
        <x:v>S2</x:v>
      </x:c>
      <x:c r="G1514" s="59" t="n">
        <x:v>393</x:v>
      </x:c>
      <x:c r="H1514" s="59" t="n">
        <x:v>419</x:v>
      </x:c>
      <x:c r="I1514" s="59" t="n">
        <x:v>10</x:v>
      </x:c>
      <x:c r="J1514" s="60" t="n">
        <x:f>'参数'!$C$4</x:f>
        <x:v>120</x:v>
      </x:c>
      <x:c r="K1514" s="60" t="n">
        <x:f>'参数'!$D$4</x:f>
        <x:v>180</x:v>
      </x:c>
      <x:c r="L1514" s="60" t="n">
        <x:f>H1514+I1514+J1514</x:f>
        <x:v>549</x:v>
      </x:c>
      <x:c r="M1514" s="60" t="n">
        <x:f>L1514+K1514</x:f>
        <x:v>729</x:v>
      </x:c>
      <x:c r="N1514" s="60" t="n">
        <x:f>'参数'!$B$10</x:f>
        <x:v>1</x:v>
      </x:c>
      <x:c r="O1514" s="60" t="n">
        <x:f>N1514*'参数'!$B$11</x:f>
        <x:v>2</x:v>
      </x:c>
      <x:c r="P1514" s="60" t="n">
        <x:f>N1514*'参数'!$B$12</x:f>
        <x:v>1</x:v>
      </x:c>
      <x:c r="Q1514" t="str">
        <x:f>C1514&amp;"d"</x:f>
        <x:v>C94d</x:v>
      </x:c>
      <x:c r="R1514" t="str">
        <x:f>C1514&amp;"p"</x:f>
        <x:v>C94p</x:v>
      </x:c>
      <x:c r="S1514" t="str">
        <x:f>IF(AND(L1514&gt;=H1514+I1514+J1514,M1514&gt;L1514,F1514&lt;&gt;""),"PASS","FAIL")</x:f>
        <x:v>PASS</x:v>
      </x:c>
      <x:c r="T1514" t="n">
        <x:v>7</x:v>
      </x:c>
      <x:c r="U1514" t="str">
        <x:v>pickup_after_delivery_completion_plus_usage_lag</x:v>
      </x:c>
    </x:row>
    <x:row r="1515">
      <x:c r="A1515" t="str">
        <x:v>Set2_200-10-1</x:v>
      </x:c>
      <x:c r="B1515" t="str">
        <x:v>short_same_day</x:v>
      </x:c>
      <x:c r="C1515" t="str">
        <x:v>C95</x:v>
      </x:c>
      <x:c r="D1515" s="59" t="n">
        <x:v>24</x:v>
      </x:c>
      <x:c r="E1515" s="59" t="n">
        <x:v>38</x:v>
      </x:c>
      <x:c r="F1515" s="59" t="str">
        <x:v>S6</x:v>
      </x:c>
      <x:c r="G1515" s="59" t="n">
        <x:v>487</x:v>
      </x:c>
      <x:c r="H1515" s="59" t="n">
        <x:v>503</x:v>
      </x:c>
      <x:c r="I1515" s="59" t="n">
        <x:v>10</x:v>
      </x:c>
      <x:c r="J1515" s="60" t="n">
        <x:f>'参数'!$C$4</x:f>
        <x:v>120</x:v>
      </x:c>
      <x:c r="K1515" s="60" t="n">
        <x:f>'参数'!$D$4</x:f>
        <x:v>180</x:v>
      </x:c>
      <x:c r="L1515" s="60" t="n">
        <x:f>H1515+I1515+J1515</x:f>
        <x:v>633</x:v>
      </x:c>
      <x:c r="M1515" s="60" t="n">
        <x:f>L1515+K1515</x:f>
        <x:v>813</x:v>
      </x:c>
      <x:c r="N1515" s="60" t="n">
        <x:f>'参数'!$B$10</x:f>
        <x:v>1</x:v>
      </x:c>
      <x:c r="O1515" s="60" t="n">
        <x:f>N1515*'参数'!$B$11</x:f>
        <x:v>2</x:v>
      </x:c>
      <x:c r="P1515" s="60" t="n">
        <x:f>N1515*'参数'!$B$12</x:f>
        <x:v>1</x:v>
      </x:c>
      <x:c r="Q1515" t="str">
        <x:f>C1515&amp;"d"</x:f>
        <x:v>C95d</x:v>
      </x:c>
      <x:c r="R1515" t="str">
        <x:f>C1515&amp;"p"</x:f>
        <x:v>C95p</x:v>
      </x:c>
      <x:c r="S1515" t="str">
        <x:f>IF(AND(L1515&gt;=H1515+I1515+J1515,M1515&gt;L1515,F1515&lt;&gt;""),"PASS","FAIL")</x:f>
        <x:v>PASS</x:v>
      </x:c>
      <x:c r="T1515" t="n">
        <x:v>7</x:v>
      </x:c>
      <x:c r="U1515" t="str">
        <x:v>pickup_after_delivery_completion_plus_usage_lag</x:v>
      </x:c>
    </x:row>
    <x:row r="1516">
      <x:c r="A1516" t="str">
        <x:v>Set2_200-10-1</x:v>
      </x:c>
      <x:c r="B1516" t="str">
        <x:v>short_same_day</x:v>
      </x:c>
      <x:c r="C1516" t="str">
        <x:v>C96</x:v>
      </x:c>
      <x:c r="D1516" s="59" t="n">
        <x:v>46</x:v>
      </x:c>
      <x:c r="E1516" s="59" t="n">
        <x:v>27</x:v>
      </x:c>
      <x:c r="F1516" s="59" t="str">
        <x:v>S2</x:v>
      </x:c>
      <x:c r="G1516" s="59" t="n">
        <x:v>623</x:v>
      </x:c>
      <x:c r="H1516" s="59" t="n">
        <x:v>633</x:v>
      </x:c>
      <x:c r="I1516" s="59" t="n">
        <x:v>10</x:v>
      </x:c>
      <x:c r="J1516" s="60" t="n">
        <x:f>'参数'!$C$4</x:f>
        <x:v>120</x:v>
      </x:c>
      <x:c r="K1516" s="60" t="n">
        <x:f>'参数'!$D$4</x:f>
        <x:v>180</x:v>
      </x:c>
      <x:c r="L1516" s="60" t="n">
        <x:f>H1516+I1516+J1516</x:f>
        <x:v>763</x:v>
      </x:c>
      <x:c r="M1516" s="60" t="n">
        <x:f>L1516+K1516</x:f>
        <x:v>943</x:v>
      </x:c>
      <x:c r="N1516" s="60" t="n">
        <x:f>'参数'!$B$10</x:f>
        <x:v>1</x:v>
      </x:c>
      <x:c r="O1516" s="60" t="n">
        <x:f>N1516*'参数'!$B$11</x:f>
        <x:v>2</x:v>
      </x:c>
      <x:c r="P1516" s="60" t="n">
        <x:f>N1516*'参数'!$B$12</x:f>
        <x:v>1</x:v>
      </x:c>
      <x:c r="Q1516" t="str">
        <x:f>C1516&amp;"d"</x:f>
        <x:v>C96d</x:v>
      </x:c>
      <x:c r="R1516" t="str">
        <x:f>C1516&amp;"p"</x:f>
        <x:v>C96p</x:v>
      </x:c>
      <x:c r="S1516" t="str">
        <x:f>IF(AND(L1516&gt;=H1516+I1516+J1516,M1516&gt;L1516,F1516&lt;&gt;""),"PASS","FAIL")</x:f>
        <x:v>PASS</x:v>
      </x:c>
      <x:c r="T1516" t="n">
        <x:v>11</x:v>
      </x:c>
      <x:c r="U1516" t="str">
        <x:v>pickup_after_delivery_completion_plus_usage_lag</x:v>
      </x:c>
    </x:row>
    <x:row r="1517">
      <x:c r="A1517" t="str">
        <x:v>Set2_200-10-1</x:v>
      </x:c>
      <x:c r="B1517" t="str">
        <x:v>short_same_day</x:v>
      </x:c>
      <x:c r="C1517" t="str">
        <x:v>C97</x:v>
      </x:c>
      <x:c r="D1517" s="59" t="n">
        <x:v>40</x:v>
      </x:c>
      <x:c r="E1517" s="59" t="n">
        <x:v>50</x:v>
      </x:c>
      <x:c r="F1517" s="59" t="str">
        <x:v>S1</x:v>
      </x:c>
      <x:c r="G1517" s="59" t="n">
        <x:v>316</x:v>
      </x:c>
      <x:c r="H1517" s="59" t="n">
        <x:v>334</x:v>
      </x:c>
      <x:c r="I1517" s="59" t="n">
        <x:v>10</x:v>
      </x:c>
      <x:c r="J1517" s="60" t="n">
        <x:f>'参数'!$C$4</x:f>
        <x:v>120</x:v>
      </x:c>
      <x:c r="K1517" s="60" t="n">
        <x:f>'参数'!$D$4</x:f>
        <x:v>180</x:v>
      </x:c>
      <x:c r="L1517" s="60" t="n">
        <x:f>H1517+I1517+J1517</x:f>
        <x:v>464</x:v>
      </x:c>
      <x:c r="M1517" s="60" t="n">
        <x:f>L1517+K1517</x:f>
        <x:v>644</x:v>
      </x:c>
      <x:c r="N1517" s="60" t="n">
        <x:f>'参数'!$B$10</x:f>
        <x:v>1</x:v>
      </x:c>
      <x:c r="O1517" s="60" t="n">
        <x:f>N1517*'参数'!$B$11</x:f>
        <x:v>2</x:v>
      </x:c>
      <x:c r="P1517" s="60" t="n">
        <x:f>N1517*'参数'!$B$12</x:f>
        <x:v>1</x:v>
      </x:c>
      <x:c r="Q1517" t="str">
        <x:f>C1517&amp;"d"</x:f>
        <x:v>C97d</x:v>
      </x:c>
      <x:c r="R1517" t="str">
        <x:f>C1517&amp;"p"</x:f>
        <x:v>C97p</x:v>
      </x:c>
      <x:c r="S1517" t="str">
        <x:f>IF(AND(L1517&gt;=H1517+I1517+J1517,M1517&gt;L1517,F1517&lt;&gt;""),"PASS","FAIL")</x:f>
        <x:v>PASS</x:v>
      </x:c>
      <x:c r="T1517" t="n">
        <x:v>6</x:v>
      </x:c>
      <x:c r="U1517" t="str">
        <x:v>pickup_after_delivery_completion_plus_usage_lag</x:v>
      </x:c>
    </x:row>
    <x:row r="1518">
      <x:c r="A1518" t="str">
        <x:v>Set2_200-10-1</x:v>
      </x:c>
      <x:c r="B1518" t="str">
        <x:v>short_same_day</x:v>
      </x:c>
      <x:c r="C1518" t="str">
        <x:v>C98</x:v>
      </x:c>
      <x:c r="D1518" s="59" t="n">
        <x:v>30</x:v>
      </x:c>
      <x:c r="E1518" s="59" t="n">
        <x:v>11</x:v>
      </x:c>
      <x:c r="F1518" s="59" t="str">
        <x:v>S3</x:v>
      </x:c>
      <x:c r="G1518" s="59" t="n">
        <x:v>283</x:v>
      </x:c>
      <x:c r="H1518" s="59" t="n">
        <x:v>299</x:v>
      </x:c>
      <x:c r="I1518" s="59" t="n">
        <x:v>10</x:v>
      </x:c>
      <x:c r="J1518" s="60" t="n">
        <x:f>'参数'!$C$4</x:f>
        <x:v>120</x:v>
      </x:c>
      <x:c r="K1518" s="60" t="n">
        <x:f>'参数'!$D$4</x:f>
        <x:v>180</x:v>
      </x:c>
      <x:c r="L1518" s="60" t="n">
        <x:f>H1518+I1518+J1518</x:f>
        <x:v>429</x:v>
      </x:c>
      <x:c r="M1518" s="60" t="n">
        <x:f>L1518+K1518</x:f>
        <x:v>609</x:v>
      </x:c>
      <x:c r="N1518" s="60" t="n">
        <x:f>'参数'!$B$10</x:f>
        <x:v>1</x:v>
      </x:c>
      <x:c r="O1518" s="60" t="n">
        <x:f>N1518*'参数'!$B$11</x:f>
        <x:v>2</x:v>
      </x:c>
      <x:c r="P1518" s="60" t="n">
        <x:f>N1518*'参数'!$B$12</x:f>
        <x:v>1</x:v>
      </x:c>
      <x:c r="Q1518" t="str">
        <x:f>C1518&amp;"d"</x:f>
        <x:v>C98d</x:v>
      </x:c>
      <x:c r="R1518" t="str">
        <x:f>C1518&amp;"p"</x:f>
        <x:v>C98p</x:v>
      </x:c>
      <x:c r="S1518" t="str">
        <x:f>IF(AND(L1518&gt;=H1518+I1518+J1518,M1518&gt;L1518,F1518&lt;&gt;""),"PASS","FAIL")</x:f>
        <x:v>PASS</x:v>
      </x:c>
      <x:c r="T1518" t="n">
        <x:v>0</x:v>
      </x:c>
      <x:c r="U1518" t="str">
        <x:v>pickup_after_delivery_completion_plus_usage_lag</x:v>
      </x:c>
    </x:row>
    <x:row r="1519">
      <x:c r="A1519" t="str">
        <x:v>Set2_200-10-1</x:v>
      </x:c>
      <x:c r="B1519" t="str">
        <x:v>short_same_day</x:v>
      </x:c>
      <x:c r="C1519" t="str">
        <x:v>C99</x:v>
      </x:c>
      <x:c r="D1519" s="59" t="n">
        <x:v>46</x:v>
      </x:c>
      <x:c r="E1519" s="59" t="n">
        <x:v>14</x:v>
      </x:c>
      <x:c r="F1519" s="59" t="str">
        <x:v>S2</x:v>
      </x:c>
      <x:c r="G1519" s="59" t="n">
        <x:v>395</x:v>
      </x:c>
      <x:c r="H1519" s="59" t="n">
        <x:v>415</x:v>
      </x:c>
      <x:c r="I1519" s="59" t="n">
        <x:v>10</x:v>
      </x:c>
      <x:c r="J1519" s="60" t="n">
        <x:f>'参数'!$C$4</x:f>
        <x:v>120</x:v>
      </x:c>
      <x:c r="K1519" s="60" t="n">
        <x:f>'参数'!$D$4</x:f>
        <x:v>180</x:v>
      </x:c>
      <x:c r="L1519" s="60" t="n">
        <x:f>H1519+I1519+J1519</x:f>
        <x:v>545</x:v>
      </x:c>
      <x:c r="M1519" s="60" t="n">
        <x:f>L1519+K1519</x:f>
        <x:v>725</x:v>
      </x:c>
      <x:c r="N1519" s="60" t="n">
        <x:f>'参数'!$B$10</x:f>
        <x:v>1</x:v>
      </x:c>
      <x:c r="O1519" s="60" t="n">
        <x:f>N1519*'参数'!$B$11</x:f>
        <x:v>2</x:v>
      </x:c>
      <x:c r="P1519" s="60" t="n">
        <x:f>N1519*'参数'!$B$12</x:f>
        <x:v>1</x:v>
      </x:c>
      <x:c r="Q1519" t="str">
        <x:f>C1519&amp;"d"</x:f>
        <x:v>C99d</x:v>
      </x:c>
      <x:c r="R1519" t="str">
        <x:f>C1519&amp;"p"</x:f>
        <x:v>C99p</x:v>
      </x:c>
      <x:c r="S1519" t="str">
        <x:f>IF(AND(L1519&gt;=H1519+I1519+J1519,M1519&gt;L1519,F1519&lt;&gt;""),"PASS","FAIL")</x:f>
        <x:v>PASS</x:v>
      </x:c>
      <x:c r="T1519" t="n">
        <x:v>4</x:v>
      </x:c>
      <x:c r="U1519" t="str">
        <x:v>pickup_after_delivery_completion_plus_usage_lag</x:v>
      </x:c>
    </x:row>
    <x:row r="1520">
      <x:c r="A1520" t="str">
        <x:v>Set2_200-10-1</x:v>
      </x:c>
      <x:c r="B1520" t="str">
        <x:v>short_same_day</x:v>
      </x:c>
      <x:c r="C1520" t="str">
        <x:v>C100</x:v>
      </x:c>
      <x:c r="D1520" s="59" t="n">
        <x:v>29</x:v>
      </x:c>
      <x:c r="E1520" s="59" t="n">
        <x:v>40</x:v>
      </x:c>
      <x:c r="F1520" s="59" t="str">
        <x:v>S6</x:v>
      </x:c>
      <x:c r="G1520" s="59" t="n">
        <x:v>151</x:v>
      </x:c>
      <x:c r="H1520" s="59" t="n">
        <x:v>177</x:v>
      </x:c>
      <x:c r="I1520" s="59" t="n">
        <x:v>10</x:v>
      </x:c>
      <x:c r="J1520" s="60" t="n">
        <x:f>'参数'!$C$4</x:f>
        <x:v>120</x:v>
      </x:c>
      <x:c r="K1520" s="60" t="n">
        <x:f>'参数'!$D$4</x:f>
        <x:v>180</x:v>
      </x:c>
      <x:c r="L1520" s="60" t="n">
        <x:f>H1520+I1520+J1520</x:f>
        <x:v>307</x:v>
      </x:c>
      <x:c r="M1520" s="60" t="n">
        <x:f>L1520+K1520</x:f>
        <x:v>487</x:v>
      </x:c>
      <x:c r="N1520" s="60" t="n">
        <x:f>'参数'!$B$10</x:f>
        <x:v>1</x:v>
      </x:c>
      <x:c r="O1520" s="60" t="n">
        <x:f>N1520*'参数'!$B$11</x:f>
        <x:v>2</x:v>
      </x:c>
      <x:c r="P1520" s="60" t="n">
        <x:f>N1520*'参数'!$B$12</x:f>
        <x:v>1</x:v>
      </x:c>
      <x:c r="Q1520" t="str">
        <x:f>C1520&amp;"d"</x:f>
        <x:v>C100d</x:v>
      </x:c>
      <x:c r="R1520" t="str">
        <x:f>C1520&amp;"p"</x:f>
        <x:v>C100p</x:v>
      </x:c>
      <x:c r="S1520" t="str">
        <x:f>IF(AND(L1520&gt;=H1520+I1520+J1520,M1520&gt;L1520,F1520&lt;&gt;""),"PASS","FAIL")</x:f>
        <x:v>PASS</x:v>
      </x:c>
      <x:c r="T1520" t="n">
        <x:v>10</x:v>
      </x:c>
      <x:c r="U1520" t="str">
        <x:v>pickup_after_delivery_completion_plus_usage_lag</x:v>
      </x:c>
    </x:row>
    <x:row r="1521">
      <x:c r="A1521" t="str">
        <x:v>Set2_200-10-1</x:v>
      </x:c>
      <x:c r="B1521" t="str">
        <x:v>short_same_day</x:v>
      </x:c>
      <x:c r="C1521" t="str">
        <x:v>C101</x:v>
      </x:c>
      <x:c r="D1521" s="59" t="n">
        <x:v>42</x:v>
      </x:c>
      <x:c r="E1521" s="59" t="n">
        <x:v>1</x:v>
      </x:c>
      <x:c r="F1521" s="59" t="str">
        <x:v>S4</x:v>
      </x:c>
      <x:c r="G1521" s="59" t="n">
        <x:v>559</x:v>
      </x:c>
      <x:c r="H1521" s="59" t="n">
        <x:v>577</x:v>
      </x:c>
      <x:c r="I1521" s="59" t="n">
        <x:v>10</x:v>
      </x:c>
      <x:c r="J1521" s="60" t="n">
        <x:f>'参数'!$C$4</x:f>
        <x:v>120</x:v>
      </x:c>
      <x:c r="K1521" s="60" t="n">
        <x:f>'参数'!$D$4</x:f>
        <x:v>180</x:v>
      </x:c>
      <x:c r="L1521" s="60" t="n">
        <x:f>H1521+I1521+J1521</x:f>
        <x:v>707</x:v>
      </x:c>
      <x:c r="M1521" s="60" t="n">
        <x:f>L1521+K1521</x:f>
        <x:v>887</x:v>
      </x:c>
      <x:c r="N1521" s="60" t="n">
        <x:f>'参数'!$B$10</x:f>
        <x:v>1</x:v>
      </x:c>
      <x:c r="O1521" s="60" t="n">
        <x:f>N1521*'参数'!$B$11</x:f>
        <x:v>2</x:v>
      </x:c>
      <x:c r="P1521" s="60" t="n">
        <x:f>N1521*'参数'!$B$12</x:f>
        <x:v>1</x:v>
      </x:c>
      <x:c r="Q1521" t="str">
        <x:f>C1521&amp;"d"</x:f>
        <x:v>C101d</x:v>
      </x:c>
      <x:c r="R1521" t="str">
        <x:f>C1521&amp;"p"</x:f>
        <x:v>C101p</x:v>
      </x:c>
      <x:c r="S1521" t="str">
        <x:f>IF(AND(L1521&gt;=H1521+I1521+J1521,M1521&gt;L1521,F1521&lt;&gt;""),"PASS","FAIL")</x:f>
        <x:v>PASS</x:v>
      </x:c>
      <x:c r="T1521" t="n">
        <x:v>9</x:v>
      </x:c>
      <x:c r="U1521" t="str">
        <x:v>pickup_after_delivery_completion_plus_usage_lag</x:v>
      </x:c>
    </x:row>
    <x:row r="1522">
      <x:c r="A1522" t="str">
        <x:v>Set2_200-10-1</x:v>
      </x:c>
      <x:c r="B1522" t="str">
        <x:v>short_same_day</x:v>
      </x:c>
      <x:c r="C1522" t="str">
        <x:v>C102</x:v>
      </x:c>
      <x:c r="D1522" s="59" t="n">
        <x:v>39</x:v>
      </x:c>
      <x:c r="E1522" s="59" t="n">
        <x:v>12</x:v>
      </x:c>
      <x:c r="F1522" s="59" t="str">
        <x:v>S3</x:v>
      </x:c>
      <x:c r="G1522" s="59" t="n">
        <x:v>555</x:v>
      </x:c>
      <x:c r="H1522" s="59" t="n">
        <x:v>587</x:v>
      </x:c>
      <x:c r="I1522" s="59" t="n">
        <x:v>10</x:v>
      </x:c>
      <x:c r="J1522" s="60" t="n">
        <x:f>'参数'!$C$4</x:f>
        <x:v>120</x:v>
      </x:c>
      <x:c r="K1522" s="60" t="n">
        <x:f>'参数'!$D$4</x:f>
        <x:v>180</x:v>
      </x:c>
      <x:c r="L1522" s="60" t="n">
        <x:f>H1522+I1522+J1522</x:f>
        <x:v>717</x:v>
      </x:c>
      <x:c r="M1522" s="60" t="n">
        <x:f>L1522+K1522</x:f>
        <x:v>897</x:v>
      </x:c>
      <x:c r="N1522" s="60" t="n">
        <x:f>'参数'!$B$10</x:f>
        <x:v>1</x:v>
      </x:c>
      <x:c r="O1522" s="60" t="n">
        <x:f>N1522*'参数'!$B$11</x:f>
        <x:v>2</x:v>
      </x:c>
      <x:c r="P1522" s="60" t="n">
        <x:f>N1522*'参数'!$B$12</x:f>
        <x:v>1</x:v>
      </x:c>
      <x:c r="Q1522" t="str">
        <x:f>C1522&amp;"d"</x:f>
        <x:v>C102d</x:v>
      </x:c>
      <x:c r="R1522" t="str">
        <x:f>C1522&amp;"p"</x:f>
        <x:v>C102p</x:v>
      </x:c>
      <x:c r="S1522" t="str">
        <x:f>IF(AND(L1522&gt;=H1522+I1522+J1522,M1522&gt;L1522,F1522&lt;&gt;""),"PASS","FAIL")</x:f>
        <x:v>PASS</x:v>
      </x:c>
      <x:c r="T1522" t="n">
        <x:v>5</x:v>
      </x:c>
      <x:c r="U1522" t="str">
        <x:v>pickup_after_delivery_completion_plus_usage_lag</x:v>
      </x:c>
    </x:row>
    <x:row r="1523">
      <x:c r="A1523" t="str">
        <x:v>Set2_200-10-1</x:v>
      </x:c>
      <x:c r="B1523" t="str">
        <x:v>short_same_day</x:v>
      </x:c>
      <x:c r="C1523" t="str">
        <x:v>C103</x:v>
      </x:c>
      <x:c r="D1523" s="59" t="n">
        <x:v>41</x:v>
      </x:c>
      <x:c r="E1523" s="59" t="n">
        <x:v>13</x:v>
      </x:c>
      <x:c r="F1523" s="59" t="str">
        <x:v>S3</x:v>
      </x:c>
      <x:c r="G1523" s="59" t="n">
        <x:v>254</x:v>
      </x:c>
      <x:c r="H1523" s="59" t="n">
        <x:v>268</x:v>
      </x:c>
      <x:c r="I1523" s="59" t="n">
        <x:v>10</x:v>
      </x:c>
      <x:c r="J1523" s="60" t="n">
        <x:f>'参数'!$C$4</x:f>
        <x:v>120</x:v>
      </x:c>
      <x:c r="K1523" s="60" t="n">
        <x:f>'参数'!$D$4</x:f>
        <x:v>180</x:v>
      </x:c>
      <x:c r="L1523" s="60" t="n">
        <x:f>H1523+I1523+J1523</x:f>
        <x:v>398</x:v>
      </x:c>
      <x:c r="M1523" s="60" t="n">
        <x:f>L1523+K1523</x:f>
        <x:v>578</x:v>
      </x:c>
      <x:c r="N1523" s="60" t="n">
        <x:f>'参数'!$B$10</x:f>
        <x:v>1</x:v>
      </x:c>
      <x:c r="O1523" s="60" t="n">
        <x:f>N1523*'参数'!$B$11</x:f>
        <x:v>2</x:v>
      </x:c>
      <x:c r="P1523" s="60" t="n">
        <x:f>N1523*'参数'!$B$12</x:f>
        <x:v>1</x:v>
      </x:c>
      <x:c r="Q1523" t="str">
        <x:f>C1523&amp;"d"</x:f>
        <x:v>C103d</x:v>
      </x:c>
      <x:c r="R1523" t="str">
        <x:f>C1523&amp;"p"</x:f>
        <x:v>C103p</x:v>
      </x:c>
      <x:c r="S1523" t="str">
        <x:f>IF(AND(L1523&gt;=H1523+I1523+J1523,M1523&gt;L1523,F1523&lt;&gt;""),"PASS","FAIL")</x:f>
        <x:v>PASS</x:v>
      </x:c>
      <x:c r="T1523" t="n">
        <x:v>5</x:v>
      </x:c>
      <x:c r="U1523" t="str">
        <x:v>pickup_after_delivery_completion_plus_usage_lag</x:v>
      </x:c>
    </x:row>
    <x:row r="1524">
      <x:c r="A1524" t="str">
        <x:v>Set2_200-10-1</x:v>
      </x:c>
      <x:c r="B1524" t="str">
        <x:v>short_same_day</x:v>
      </x:c>
      <x:c r="C1524" t="str">
        <x:v>C104</x:v>
      </x:c>
      <x:c r="D1524" s="59" t="n">
        <x:v>50</x:v>
      </x:c>
      <x:c r="E1524" s="59" t="n">
        <x:v>16</x:v>
      </x:c>
      <x:c r="F1524" s="59" t="str">
        <x:v>S2</x:v>
      </x:c>
      <x:c r="G1524" s="59" t="n">
        <x:v>157</x:v>
      </x:c>
      <x:c r="H1524" s="59" t="n">
        <x:v>179</x:v>
      </x:c>
      <x:c r="I1524" s="59" t="n">
        <x:v>10</x:v>
      </x:c>
      <x:c r="J1524" s="60" t="n">
        <x:f>'参数'!$C$4</x:f>
        <x:v>120</x:v>
      </x:c>
      <x:c r="K1524" s="60" t="n">
        <x:f>'参数'!$D$4</x:f>
        <x:v>180</x:v>
      </x:c>
      <x:c r="L1524" s="60" t="n">
        <x:f>H1524+I1524+J1524</x:f>
        <x:v>309</x:v>
      </x:c>
      <x:c r="M1524" s="60" t="n">
        <x:f>L1524+K1524</x:f>
        <x:v>489</x:v>
      </x:c>
      <x:c r="N1524" s="60" t="n">
        <x:f>'参数'!$B$10</x:f>
        <x:v>1</x:v>
      </x:c>
      <x:c r="O1524" s="60" t="n">
        <x:f>N1524*'参数'!$B$11</x:f>
        <x:v>2</x:v>
      </x:c>
      <x:c r="P1524" s="60" t="n">
        <x:f>N1524*'参数'!$B$12</x:f>
        <x:v>1</x:v>
      </x:c>
      <x:c r="Q1524" t="str">
        <x:f>C1524&amp;"d"</x:f>
        <x:v>C104d</x:v>
      </x:c>
      <x:c r="R1524" t="str">
        <x:f>C1524&amp;"p"</x:f>
        <x:v>C104p</x:v>
      </x:c>
      <x:c r="S1524" t="str">
        <x:f>IF(AND(L1524&gt;=H1524+I1524+J1524,M1524&gt;L1524,F1524&lt;&gt;""),"PASS","FAIL")</x:f>
        <x:v>PASS</x:v>
      </x:c>
      <x:c r="T1524" t="n">
        <x:v>2</x:v>
      </x:c>
      <x:c r="U1524" t="str">
        <x:v>pickup_after_delivery_completion_plus_usage_lag</x:v>
      </x:c>
    </x:row>
    <x:row r="1525">
      <x:c r="A1525" t="str">
        <x:v>Set2_200-10-1</x:v>
      </x:c>
      <x:c r="B1525" t="str">
        <x:v>short_same_day</x:v>
      </x:c>
      <x:c r="C1525" t="str">
        <x:v>C105</x:v>
      </x:c>
      <x:c r="D1525" s="59" t="n">
        <x:v>47</x:v>
      </x:c>
      <x:c r="E1525" s="59" t="n">
        <x:v>15</x:v>
      </x:c>
      <x:c r="F1525" s="59" t="str">
        <x:v>S2</x:v>
      </x:c>
      <x:c r="G1525" s="59" t="n">
        <x:v>499</x:v>
      </x:c>
      <x:c r="H1525" s="59" t="n">
        <x:v>531</x:v>
      </x:c>
      <x:c r="I1525" s="59" t="n">
        <x:v>10</x:v>
      </x:c>
      <x:c r="J1525" s="60" t="n">
        <x:f>'参数'!$C$4</x:f>
        <x:v>120</x:v>
      </x:c>
      <x:c r="K1525" s="60" t="n">
        <x:f>'参数'!$D$4</x:f>
        <x:v>180</x:v>
      </x:c>
      <x:c r="L1525" s="60" t="n">
        <x:f>H1525+I1525+J1525</x:f>
        <x:v>661</x:v>
      </x:c>
      <x:c r="M1525" s="60" t="n">
        <x:f>L1525+K1525</x:f>
        <x:v>841</x:v>
      </x:c>
      <x:c r="N1525" s="60" t="n">
        <x:f>'参数'!$B$10</x:f>
        <x:v>1</x:v>
      </x:c>
      <x:c r="O1525" s="60" t="n">
        <x:f>N1525*'参数'!$B$11</x:f>
        <x:v>2</x:v>
      </x:c>
      <x:c r="P1525" s="60" t="n">
        <x:f>N1525*'参数'!$B$12</x:f>
        <x:v>1</x:v>
      </x:c>
      <x:c r="Q1525" t="str">
        <x:f>C1525&amp;"d"</x:f>
        <x:v>C105d</x:v>
      </x:c>
      <x:c r="R1525" t="str">
        <x:f>C1525&amp;"p"</x:f>
        <x:v>C105p</x:v>
      </x:c>
      <x:c r="S1525" t="str">
        <x:f>IF(AND(L1525&gt;=H1525+I1525+J1525,M1525&gt;L1525,F1525&lt;&gt;""),"PASS","FAIL")</x:f>
        <x:v>PASS</x:v>
      </x:c>
      <x:c r="T1525" t="n">
        <x:v>8</x:v>
      </x:c>
      <x:c r="U1525" t="str">
        <x:v>pickup_after_delivery_completion_plus_usage_lag</x:v>
      </x:c>
    </x:row>
    <x:row r="1526">
      <x:c r="A1526" t="str">
        <x:v>Set2_200-10-1</x:v>
      </x:c>
      <x:c r="B1526" t="str">
        <x:v>short_same_day</x:v>
      </x:c>
      <x:c r="C1526" t="str">
        <x:v>C106</x:v>
      </x:c>
      <x:c r="D1526" s="59" t="n">
        <x:v>13</x:v>
      </x:c>
      <x:c r="E1526" s="59" t="n">
        <x:v>19</x:v>
      </x:c>
      <x:c r="F1526" s="59" t="str">
        <x:v>S7</x:v>
      </x:c>
      <x:c r="G1526" s="59" t="n">
        <x:v>265</x:v>
      </x:c>
      <x:c r="H1526" s="59" t="n">
        <x:v>289</x:v>
      </x:c>
      <x:c r="I1526" s="59" t="n">
        <x:v>10</x:v>
      </x:c>
      <x:c r="J1526" s="60" t="n">
        <x:f>'参数'!$C$4</x:f>
        <x:v>120</x:v>
      </x:c>
      <x:c r="K1526" s="60" t="n">
        <x:f>'参数'!$D$4</x:f>
        <x:v>180</x:v>
      </x:c>
      <x:c r="L1526" s="60" t="n">
        <x:f>H1526+I1526+J1526</x:f>
        <x:v>419</x:v>
      </x:c>
      <x:c r="M1526" s="60" t="n">
        <x:f>L1526+K1526</x:f>
        <x:v>599</x:v>
      </x:c>
      <x:c r="N1526" s="60" t="n">
        <x:f>'参数'!$B$10</x:f>
        <x:v>1</x:v>
      </x:c>
      <x:c r="O1526" s="60" t="n">
        <x:f>N1526*'参数'!$B$11</x:f>
        <x:v>2</x:v>
      </x:c>
      <x:c r="P1526" s="60" t="n">
        <x:f>N1526*'参数'!$B$12</x:f>
        <x:v>1</x:v>
      </x:c>
      <x:c r="Q1526" t="str">
        <x:f>C1526&amp;"d"</x:f>
        <x:v>C106d</x:v>
      </x:c>
      <x:c r="R1526" t="str">
        <x:f>C1526&amp;"p"</x:f>
        <x:v>C106p</x:v>
      </x:c>
      <x:c r="S1526" t="str">
        <x:f>IF(AND(L1526&gt;=H1526+I1526+J1526,M1526&gt;L1526,F1526&lt;&gt;""),"PASS","FAIL")</x:f>
        <x:v>PASS</x:v>
      </x:c>
      <x:c r="T1526" t="n">
        <x:v>4</x:v>
      </x:c>
      <x:c r="U1526" t="str">
        <x:v>pickup_after_delivery_completion_plus_usage_lag</x:v>
      </x:c>
    </x:row>
    <x:row r="1527">
      <x:c r="A1527" t="str">
        <x:v>Set2_200-10-1</x:v>
      </x:c>
      <x:c r="B1527" t="str">
        <x:v>short_same_day</x:v>
      </x:c>
      <x:c r="C1527" t="str">
        <x:v>C107</x:v>
      </x:c>
      <x:c r="D1527" s="59" t="n">
        <x:v>9</x:v>
      </x:c>
      <x:c r="E1527" s="59" t="n">
        <x:v>22</x:v>
      </x:c>
      <x:c r="F1527" s="59" t="str">
        <x:v>S0</x:v>
      </x:c>
      <x:c r="G1527" s="59" t="n">
        <x:v>155</x:v>
      </x:c>
      <x:c r="H1527" s="59" t="n">
        <x:v>167</x:v>
      </x:c>
      <x:c r="I1527" s="59" t="n">
        <x:v>10</x:v>
      </x:c>
      <x:c r="J1527" s="60" t="n">
        <x:f>'参数'!$C$4</x:f>
        <x:v>120</x:v>
      </x:c>
      <x:c r="K1527" s="60" t="n">
        <x:f>'参数'!$D$4</x:f>
        <x:v>180</x:v>
      </x:c>
      <x:c r="L1527" s="60" t="n">
        <x:f>H1527+I1527+J1527</x:f>
        <x:v>297</x:v>
      </x:c>
      <x:c r="M1527" s="60" t="n">
        <x:f>L1527+K1527</x:f>
        <x:v>477</x:v>
      </x:c>
      <x:c r="N1527" s="60" t="n">
        <x:f>'参数'!$B$10</x:f>
        <x:v>1</x:v>
      </x:c>
      <x:c r="O1527" s="60" t="n">
        <x:f>N1527*'参数'!$B$11</x:f>
        <x:v>2</x:v>
      </x:c>
      <x:c r="P1527" s="60" t="n">
        <x:f>N1527*'参数'!$B$12</x:f>
        <x:v>1</x:v>
      </x:c>
      <x:c r="Q1527" t="str">
        <x:f>C1527&amp;"d"</x:f>
        <x:v>C107d</x:v>
      </x:c>
      <x:c r="R1527" t="str">
        <x:f>C1527&amp;"p"</x:f>
        <x:v>C107p</x:v>
      </x:c>
      <x:c r="S1527" t="str">
        <x:f>IF(AND(L1527&gt;=H1527+I1527+J1527,M1527&gt;L1527,F1527&lt;&gt;""),"PASS","FAIL")</x:f>
        <x:v>PASS</x:v>
      </x:c>
      <x:c r="T1527" t="n">
        <x:v>6</x:v>
      </x:c>
      <x:c r="U1527" t="str">
        <x:v>pickup_after_delivery_completion_plus_usage_lag</x:v>
      </x:c>
    </x:row>
    <x:row r="1528">
      <x:c r="A1528" t="str">
        <x:v>Set2_200-10-1</x:v>
      </x:c>
      <x:c r="B1528" t="str">
        <x:v>short_same_day</x:v>
      </x:c>
      <x:c r="C1528" t="str">
        <x:v>C108</x:v>
      </x:c>
      <x:c r="D1528" s="59" t="n">
        <x:v>28</x:v>
      </x:c>
      <x:c r="E1528" s="59" t="n">
        <x:v>21</x:v>
      </x:c>
      <x:c r="F1528" s="59" t="str">
        <x:v>S7</x:v>
      </x:c>
      <x:c r="G1528" s="59" t="n">
        <x:v>233</x:v>
      </x:c>
      <x:c r="H1528" s="59" t="n">
        <x:v>249</x:v>
      </x:c>
      <x:c r="I1528" s="59" t="n">
        <x:v>10</x:v>
      </x:c>
      <x:c r="J1528" s="60" t="n">
        <x:f>'参数'!$C$4</x:f>
        <x:v>120</x:v>
      </x:c>
      <x:c r="K1528" s="60" t="n">
        <x:f>'参数'!$D$4</x:f>
        <x:v>180</x:v>
      </x:c>
      <x:c r="L1528" s="60" t="n">
        <x:f>H1528+I1528+J1528</x:f>
        <x:v>379</x:v>
      </x:c>
      <x:c r="M1528" s="60" t="n">
        <x:f>L1528+K1528</x:f>
        <x:v>559</x:v>
      </x:c>
      <x:c r="N1528" s="60" t="n">
        <x:f>'参数'!$B$10</x:f>
        <x:v>1</x:v>
      </x:c>
      <x:c r="O1528" s="60" t="n">
        <x:f>N1528*'参数'!$B$11</x:f>
        <x:v>2</x:v>
      </x:c>
      <x:c r="P1528" s="60" t="n">
        <x:f>N1528*'参数'!$B$12</x:f>
        <x:v>1</x:v>
      </x:c>
      <x:c r="Q1528" t="str">
        <x:f>C1528&amp;"d"</x:f>
        <x:v>C108d</x:v>
      </x:c>
      <x:c r="R1528" t="str">
        <x:f>C1528&amp;"p"</x:f>
        <x:v>C108p</x:v>
      </x:c>
      <x:c r="S1528" t="str">
        <x:f>IF(AND(L1528&gt;=H1528+I1528+J1528,M1528&gt;L1528,F1528&lt;&gt;""),"PASS","FAIL")</x:f>
        <x:v>PASS</x:v>
      </x:c>
      <x:c r="T1528" t="n">
        <x:v>5</x:v>
      </x:c>
      <x:c r="U1528" t="str">
        <x:v>pickup_after_delivery_completion_plus_usage_lag</x:v>
      </x:c>
    </x:row>
    <x:row r="1529">
      <x:c r="A1529" t="str">
        <x:v>Set2_200-10-1</x:v>
      </x:c>
      <x:c r="B1529" t="str">
        <x:v>short_same_day</x:v>
      </x:c>
      <x:c r="C1529" t="str">
        <x:v>C109</x:v>
      </x:c>
      <x:c r="D1529" s="59" t="n">
        <x:v>5</x:v>
      </x:c>
      <x:c r="E1529" s="59" t="n">
        <x:v>5</x:v>
      </x:c>
      <x:c r="F1529" s="59" t="str">
        <x:v>S8</x:v>
      </x:c>
      <x:c r="G1529" s="59" t="n">
        <x:v>545</x:v>
      </x:c>
      <x:c r="H1529" s="59" t="n">
        <x:v>579</x:v>
      </x:c>
      <x:c r="I1529" s="59" t="n">
        <x:v>10</x:v>
      </x:c>
      <x:c r="J1529" s="60" t="n">
        <x:f>'参数'!$C$4</x:f>
        <x:v>120</x:v>
      </x:c>
      <x:c r="K1529" s="60" t="n">
        <x:f>'参数'!$D$4</x:f>
        <x:v>180</x:v>
      </x:c>
      <x:c r="L1529" s="60" t="n">
        <x:f>H1529+I1529+J1529</x:f>
        <x:v>709</x:v>
      </x:c>
      <x:c r="M1529" s="60" t="n">
        <x:f>L1529+K1529</x:f>
        <x:v>889</x:v>
      </x:c>
      <x:c r="N1529" s="60" t="n">
        <x:f>'参数'!$B$10</x:f>
        <x:v>1</x:v>
      </x:c>
      <x:c r="O1529" s="60" t="n">
        <x:f>N1529*'参数'!$B$11</x:f>
        <x:v>2</x:v>
      </x:c>
      <x:c r="P1529" s="60" t="n">
        <x:f>N1529*'参数'!$B$12</x:f>
        <x:v>1</x:v>
      </x:c>
      <x:c r="Q1529" t="str">
        <x:f>C1529&amp;"d"</x:f>
        <x:v>C109d</x:v>
      </x:c>
      <x:c r="R1529" t="str">
        <x:f>C1529&amp;"p"</x:f>
        <x:v>C109p</x:v>
      </x:c>
      <x:c r="S1529" t="str">
        <x:f>IF(AND(L1529&gt;=H1529+I1529+J1529,M1529&gt;L1529,F1529&lt;&gt;""),"PASS","FAIL")</x:f>
        <x:v>PASS</x:v>
      </x:c>
      <x:c r="T1529" t="n">
        <x:v>9</x:v>
      </x:c>
      <x:c r="U1529" t="str">
        <x:v>pickup_after_delivery_completion_plus_usage_lag</x:v>
      </x:c>
    </x:row>
    <x:row r="1530">
      <x:c r="A1530" t="str">
        <x:v>Set2_200-10-1</x:v>
      </x:c>
      <x:c r="B1530" t="str">
        <x:v>short_same_day</x:v>
      </x:c>
      <x:c r="C1530" t="str">
        <x:v>C110</x:v>
      </x:c>
      <x:c r="D1530" s="59" t="n">
        <x:v>45</x:v>
      </x:c>
      <x:c r="E1530" s="59" t="n">
        <x:v>5</x:v>
      </x:c>
      <x:c r="F1530" s="59" t="str">
        <x:v>S5</x:v>
      </x:c>
      <x:c r="G1530" s="59" t="n">
        <x:v>229</x:v>
      </x:c>
      <x:c r="H1530" s="59" t="n">
        <x:v>247</x:v>
      </x:c>
      <x:c r="I1530" s="59" t="n">
        <x:v>10</x:v>
      </x:c>
      <x:c r="J1530" s="60" t="n">
        <x:f>'参数'!$C$4</x:f>
        <x:v>120</x:v>
      </x:c>
      <x:c r="K1530" s="60" t="n">
        <x:f>'参数'!$D$4</x:f>
        <x:v>180</x:v>
      </x:c>
      <x:c r="L1530" s="60" t="n">
        <x:f>H1530+I1530+J1530</x:f>
        <x:v>377</x:v>
      </x:c>
      <x:c r="M1530" s="60" t="n">
        <x:f>L1530+K1530</x:f>
        <x:v>557</x:v>
      </x:c>
      <x:c r="N1530" s="60" t="n">
        <x:f>'参数'!$B$10</x:f>
        <x:v>1</x:v>
      </x:c>
      <x:c r="O1530" s="60" t="n">
        <x:f>N1530*'参数'!$B$11</x:f>
        <x:v>2</x:v>
      </x:c>
      <x:c r="P1530" s="60" t="n">
        <x:f>N1530*'参数'!$B$12</x:f>
        <x:v>1</x:v>
      </x:c>
      <x:c r="Q1530" t="str">
        <x:f>C1530&amp;"d"</x:f>
        <x:v>C110d</x:v>
      </x:c>
      <x:c r="R1530" t="str">
        <x:f>C1530&amp;"p"</x:f>
        <x:v>C110p</x:v>
      </x:c>
      <x:c r="S1530" t="str">
        <x:f>IF(AND(L1530&gt;=H1530+I1530+J1530,M1530&gt;L1530,F1530&lt;&gt;""),"PASS","FAIL")</x:f>
        <x:v>PASS</x:v>
      </x:c>
      <x:c r="T1530" t="n">
        <x:v>12</x:v>
      </x:c>
      <x:c r="U1530" t="str">
        <x:v>pickup_after_delivery_completion_plus_usage_lag</x:v>
      </x:c>
    </x:row>
    <x:row r="1531">
      <x:c r="A1531" t="str">
        <x:v>Set2_200-10-1</x:v>
      </x:c>
      <x:c r="B1531" t="str">
        <x:v>short_same_day</x:v>
      </x:c>
      <x:c r="C1531" t="str">
        <x:v>C111</x:v>
      </x:c>
      <x:c r="D1531" s="59" t="n">
        <x:v>10</x:v>
      </x:c>
      <x:c r="E1531" s="59" t="n">
        <x:v>38</x:v>
      </x:c>
      <x:c r="F1531" s="59" t="str">
        <x:v>S0</x:v>
      </x:c>
      <x:c r="G1531" s="59" t="n">
        <x:v>505</x:v>
      </x:c>
      <x:c r="H1531" s="59" t="n">
        <x:v>519</x:v>
      </x:c>
      <x:c r="I1531" s="59" t="n">
        <x:v>10</x:v>
      </x:c>
      <x:c r="J1531" s="60" t="n">
        <x:f>'参数'!$C$4</x:f>
        <x:v>120</x:v>
      </x:c>
      <x:c r="K1531" s="60" t="n">
        <x:f>'参数'!$D$4</x:f>
        <x:v>180</x:v>
      </x:c>
      <x:c r="L1531" s="60" t="n">
        <x:f>H1531+I1531+J1531</x:f>
        <x:v>649</x:v>
      </x:c>
      <x:c r="M1531" s="60" t="n">
        <x:f>L1531+K1531</x:f>
        <x:v>829</x:v>
      </x:c>
      <x:c r="N1531" s="60" t="n">
        <x:f>'参数'!$B$10</x:f>
        <x:v>1</x:v>
      </x:c>
      <x:c r="O1531" s="60" t="n">
        <x:f>N1531*'参数'!$B$11</x:f>
        <x:v>2</x:v>
      </x:c>
      <x:c r="P1531" s="60" t="n">
        <x:f>N1531*'参数'!$B$12</x:f>
        <x:v>1</x:v>
      </x:c>
      <x:c r="Q1531" t="str">
        <x:f>C1531&amp;"d"</x:f>
        <x:v>C111d</x:v>
      </x:c>
      <x:c r="R1531" t="str">
        <x:f>C1531&amp;"p"</x:f>
        <x:v>C111p</x:v>
      </x:c>
      <x:c r="S1531" t="str">
        <x:f>IF(AND(L1531&gt;=H1531+I1531+J1531,M1531&gt;L1531,F1531&lt;&gt;""),"PASS","FAIL")</x:f>
        <x:v>PASS</x:v>
      </x:c>
      <x:c r="T1531" t="n">
        <x:v>6</x:v>
      </x:c>
      <x:c r="U1531" t="str">
        <x:v>pickup_after_delivery_completion_plus_usage_lag</x:v>
      </x:c>
    </x:row>
    <x:row r="1532">
      <x:c r="A1532" t="str">
        <x:v>Set2_200-10-1</x:v>
      </x:c>
      <x:c r="B1532" t="str">
        <x:v>short_same_day</x:v>
      </x:c>
      <x:c r="C1532" t="str">
        <x:v>C112</x:v>
      </x:c>
      <x:c r="D1532" s="59" t="n">
        <x:v>8</x:v>
      </x:c>
      <x:c r="E1532" s="59" t="n">
        <x:v>14</x:v>
      </x:c>
      <x:c r="F1532" s="59" t="str">
        <x:v>S8</x:v>
      </x:c>
      <x:c r="G1532" s="59" t="n">
        <x:v>226</x:v>
      </x:c>
      <x:c r="H1532" s="59" t="n">
        <x:v>244</x:v>
      </x:c>
      <x:c r="I1532" s="59" t="n">
        <x:v>10</x:v>
      </x:c>
      <x:c r="J1532" s="60" t="n">
        <x:f>'参数'!$C$4</x:f>
        <x:v>120</x:v>
      </x:c>
      <x:c r="K1532" s="60" t="n">
        <x:f>'参数'!$D$4</x:f>
        <x:v>180</x:v>
      </x:c>
      <x:c r="L1532" s="60" t="n">
        <x:f>H1532+I1532+J1532</x:f>
        <x:v>374</x:v>
      </x:c>
      <x:c r="M1532" s="60" t="n">
        <x:f>L1532+K1532</x:f>
        <x:v>554</x:v>
      </x:c>
      <x:c r="N1532" s="60" t="n">
        <x:f>'参数'!$B$10</x:f>
        <x:v>1</x:v>
      </x:c>
      <x:c r="O1532" s="60" t="n">
        <x:f>N1532*'参数'!$B$11</x:f>
        <x:v>2</x:v>
      </x:c>
      <x:c r="P1532" s="60" t="n">
        <x:f>N1532*'参数'!$B$12</x:f>
        <x:v>1</x:v>
      </x:c>
      <x:c r="Q1532" t="str">
        <x:f>C1532&amp;"d"</x:f>
        <x:v>C112d</x:v>
      </x:c>
      <x:c r="R1532" t="str">
        <x:f>C1532&amp;"p"</x:f>
        <x:v>C112p</x:v>
      </x:c>
      <x:c r="S1532" t="str">
        <x:f>IF(AND(L1532&gt;=H1532+I1532+J1532,M1532&gt;L1532,F1532&lt;&gt;""),"PASS","FAIL")</x:f>
        <x:v>PASS</x:v>
      </x:c>
      <x:c r="T1532" t="n">
        <x:v>9</x:v>
      </x:c>
      <x:c r="U1532" t="str">
        <x:v>pickup_after_delivery_completion_plus_usage_lag</x:v>
      </x:c>
    </x:row>
    <x:row r="1533">
      <x:c r="A1533" t="str">
        <x:v>Set2_200-10-1</x:v>
      </x:c>
      <x:c r="B1533" t="str">
        <x:v>short_same_day</x:v>
      </x:c>
      <x:c r="C1533" t="str">
        <x:v>C113</x:v>
      </x:c>
      <x:c r="D1533" s="59" t="n">
        <x:v>46</x:v>
      </x:c>
      <x:c r="E1533" s="59" t="n">
        <x:v>14</x:v>
      </x:c>
      <x:c r="F1533" s="59" t="str">
        <x:v>S2</x:v>
      </x:c>
      <x:c r="G1533" s="59" t="n">
        <x:v>325</x:v>
      </x:c>
      <x:c r="H1533" s="59" t="n">
        <x:v>363</x:v>
      </x:c>
      <x:c r="I1533" s="59" t="n">
        <x:v>10</x:v>
      </x:c>
      <x:c r="J1533" s="60" t="n">
        <x:f>'参数'!$C$4</x:f>
        <x:v>120</x:v>
      </x:c>
      <x:c r="K1533" s="60" t="n">
        <x:f>'参数'!$D$4</x:f>
        <x:v>180</x:v>
      </x:c>
      <x:c r="L1533" s="60" t="n">
        <x:f>H1533+I1533+J1533</x:f>
        <x:v>493</x:v>
      </x:c>
      <x:c r="M1533" s="60" t="n">
        <x:f>L1533+K1533</x:f>
        <x:v>673</x:v>
      </x:c>
      <x:c r="N1533" s="60" t="n">
        <x:f>'参数'!$B$10</x:f>
        <x:v>1</x:v>
      </x:c>
      <x:c r="O1533" s="60" t="n">
        <x:f>N1533*'参数'!$B$11</x:f>
        <x:v>2</x:v>
      </x:c>
      <x:c r="P1533" s="60" t="n">
        <x:f>N1533*'参数'!$B$12</x:f>
        <x:v>1</x:v>
      </x:c>
      <x:c r="Q1533" t="str">
        <x:f>C1533&amp;"d"</x:f>
        <x:v>C113d</x:v>
      </x:c>
      <x:c r="R1533" t="str">
        <x:f>C1533&amp;"p"</x:f>
        <x:v>C113p</x:v>
      </x:c>
      <x:c r="S1533" t="str">
        <x:f>IF(AND(L1533&gt;=H1533+I1533+J1533,M1533&gt;L1533,F1533&lt;&gt;""),"PASS","FAIL")</x:f>
        <x:v>PASS</x:v>
      </x:c>
      <x:c r="T1533" t="n">
        <x:v>7</x:v>
      </x:c>
      <x:c r="U1533" t="str">
        <x:v>pickup_after_delivery_completion_plus_usage_lag</x:v>
      </x:c>
    </x:row>
    <x:row r="1534">
      <x:c r="A1534" t="str">
        <x:v>Set2_200-10-1</x:v>
      </x:c>
      <x:c r="B1534" t="str">
        <x:v>short_same_day</x:v>
      </x:c>
      <x:c r="C1534" t="str">
        <x:v>C114</x:v>
      </x:c>
      <x:c r="D1534" s="59" t="n">
        <x:v>37</x:v>
      </x:c>
      <x:c r="E1534" s="59" t="n">
        <x:v>4</x:v>
      </x:c>
      <x:c r="F1534" s="59" t="str">
        <x:v>S4</x:v>
      </x:c>
      <x:c r="G1534" s="59" t="n">
        <x:v>83</x:v>
      </x:c>
      <x:c r="H1534" s="59" t="n">
        <x:v>105</x:v>
      </x:c>
      <x:c r="I1534" s="59" t="n">
        <x:v>10</x:v>
      </x:c>
      <x:c r="J1534" s="60" t="n">
        <x:f>'参数'!$C$4</x:f>
        <x:v>120</x:v>
      </x:c>
      <x:c r="K1534" s="60" t="n">
        <x:f>'参数'!$D$4</x:f>
        <x:v>180</x:v>
      </x:c>
      <x:c r="L1534" s="60" t="n">
        <x:f>H1534+I1534+J1534</x:f>
        <x:v>235</x:v>
      </x:c>
      <x:c r="M1534" s="60" t="n">
        <x:f>L1534+K1534</x:f>
        <x:v>415</x:v>
      </x:c>
      <x:c r="N1534" s="60" t="n">
        <x:f>'参数'!$B$10</x:f>
        <x:v>1</x:v>
      </x:c>
      <x:c r="O1534" s="60" t="n">
        <x:f>N1534*'参数'!$B$11</x:f>
        <x:v>2</x:v>
      </x:c>
      <x:c r="P1534" s="60" t="n">
        <x:f>N1534*'参数'!$B$12</x:f>
        <x:v>1</x:v>
      </x:c>
      <x:c r="Q1534" t="str">
        <x:f>C1534&amp;"d"</x:f>
        <x:v>C114d</x:v>
      </x:c>
      <x:c r="R1534" t="str">
        <x:f>C1534&amp;"p"</x:f>
        <x:v>C114p</x:v>
      </x:c>
      <x:c r="S1534" t="str">
        <x:f>IF(AND(L1534&gt;=H1534+I1534+J1534,M1534&gt;L1534,F1534&lt;&gt;""),"PASS","FAIL")</x:f>
        <x:v>PASS</x:v>
      </x:c>
      <x:c r="T1534" t="n">
        <x:v>16</x:v>
      </x:c>
      <x:c r="U1534" t="str">
        <x:v>pickup_after_delivery_completion_plus_usage_lag</x:v>
      </x:c>
    </x:row>
    <x:row r="1535">
      <x:c r="A1535" t="str">
        <x:v>Set2_200-10-1</x:v>
      </x:c>
      <x:c r="B1535" t="str">
        <x:v>short_same_day</x:v>
      </x:c>
      <x:c r="C1535" t="str">
        <x:v>C115</x:v>
      </x:c>
      <x:c r="D1535" s="59" t="n">
        <x:v>18</x:v>
      </x:c>
      <x:c r="E1535" s="59" t="n">
        <x:v>39</x:v>
      </x:c>
      <x:c r="F1535" s="59" t="str">
        <x:v>S9</x:v>
      </x:c>
      <x:c r="G1535" s="59" t="n">
        <x:v>253</x:v>
      </x:c>
      <x:c r="H1535" s="59" t="n">
        <x:v>279</x:v>
      </x:c>
      <x:c r="I1535" s="59" t="n">
        <x:v>10</x:v>
      </x:c>
      <x:c r="J1535" s="60" t="n">
        <x:f>'参数'!$C$4</x:f>
        <x:v>120</x:v>
      </x:c>
      <x:c r="K1535" s="60" t="n">
        <x:f>'参数'!$D$4</x:f>
        <x:v>180</x:v>
      </x:c>
      <x:c r="L1535" s="60" t="n">
        <x:f>H1535+I1535+J1535</x:f>
        <x:v>409</x:v>
      </x:c>
      <x:c r="M1535" s="60" t="n">
        <x:f>L1535+K1535</x:f>
        <x:v>589</x:v>
      </x:c>
      <x:c r="N1535" s="60" t="n">
        <x:f>'参数'!$B$10</x:f>
        <x:v>1</x:v>
      </x:c>
      <x:c r="O1535" s="60" t="n">
        <x:f>N1535*'参数'!$B$11</x:f>
        <x:v>2</x:v>
      </x:c>
      <x:c r="P1535" s="60" t="n">
        <x:f>N1535*'参数'!$B$12</x:f>
        <x:v>1</x:v>
      </x:c>
      <x:c r="Q1535" t="str">
        <x:f>C1535&amp;"d"</x:f>
        <x:v>C115d</x:v>
      </x:c>
      <x:c r="R1535" t="str">
        <x:f>C1535&amp;"p"</x:f>
        <x:v>C115p</x:v>
      </x:c>
      <x:c r="S1535" t="str">
        <x:f>IF(AND(L1535&gt;=H1535+I1535+J1535,M1535&gt;L1535,F1535&lt;&gt;""),"PASS","FAIL")</x:f>
        <x:v>PASS</x:v>
      </x:c>
      <x:c r="T1535" t="n">
        <x:v>16</x:v>
      </x:c>
      <x:c r="U1535" t="str">
        <x:v>pickup_after_delivery_completion_plus_usage_lag</x:v>
      </x:c>
    </x:row>
    <x:row r="1536">
      <x:c r="A1536" t="str">
        <x:v>Set2_200-10-1</x:v>
      </x:c>
      <x:c r="B1536" t="str">
        <x:v>short_same_day</x:v>
      </x:c>
      <x:c r="C1536" t="str">
        <x:v>C116</x:v>
      </x:c>
      <x:c r="D1536" s="59" t="n">
        <x:v>39</x:v>
      </x:c>
      <x:c r="E1536" s="59" t="n">
        <x:v>27</x:v>
      </x:c>
      <x:c r="F1536" s="59" t="str">
        <x:v>S2</x:v>
      </x:c>
      <x:c r="G1536" s="59" t="n">
        <x:v>407</x:v>
      </x:c>
      <x:c r="H1536" s="59" t="n">
        <x:v>423</x:v>
      </x:c>
      <x:c r="I1536" s="59" t="n">
        <x:v>10</x:v>
      </x:c>
      <x:c r="J1536" s="60" t="n">
        <x:f>'参数'!$C$4</x:f>
        <x:v>120</x:v>
      </x:c>
      <x:c r="K1536" s="60" t="n">
        <x:f>'参数'!$D$4</x:f>
        <x:v>180</x:v>
      </x:c>
      <x:c r="L1536" s="60" t="n">
        <x:f>H1536+I1536+J1536</x:f>
        <x:v>553</x:v>
      </x:c>
      <x:c r="M1536" s="60" t="n">
        <x:f>L1536+K1536</x:f>
        <x:v>733</x:v>
      </x:c>
      <x:c r="N1536" s="60" t="n">
        <x:f>'参数'!$B$10</x:f>
        <x:v>1</x:v>
      </x:c>
      <x:c r="O1536" s="60" t="n">
        <x:f>N1536*'参数'!$B$11</x:f>
        <x:v>2</x:v>
      </x:c>
      <x:c r="P1536" s="60" t="n">
        <x:f>N1536*'参数'!$B$12</x:f>
        <x:v>1</x:v>
      </x:c>
      <x:c r="Q1536" t="str">
        <x:f>C1536&amp;"d"</x:f>
        <x:v>C116d</x:v>
      </x:c>
      <x:c r="R1536" t="str">
        <x:f>C1536&amp;"p"</x:f>
        <x:v>C116p</x:v>
      </x:c>
      <x:c r="S1536" t="str">
        <x:f>IF(AND(L1536&gt;=H1536+I1536+J1536,M1536&gt;L1536,F1536&lt;&gt;""),"PASS","FAIL")</x:f>
        <x:v>PASS</x:v>
      </x:c>
      <x:c r="T1536" t="n">
        <x:v>9</x:v>
      </x:c>
      <x:c r="U1536" t="str">
        <x:v>pickup_after_delivery_completion_plus_usage_lag</x:v>
      </x:c>
    </x:row>
    <x:row r="1537">
      <x:c r="A1537" t="str">
        <x:v>Set2_200-10-1</x:v>
      </x:c>
      <x:c r="B1537" t="str">
        <x:v>short_same_day</x:v>
      </x:c>
      <x:c r="C1537" t="str">
        <x:v>C117</x:v>
      </x:c>
      <x:c r="D1537" s="59" t="n">
        <x:v>33</x:v>
      </x:c>
      <x:c r="E1537" s="59" t="n">
        <x:v>27</x:v>
      </x:c>
      <x:c r="F1537" s="59" t="str">
        <x:v>S7</x:v>
      </x:c>
      <x:c r="G1537" s="59" t="n">
        <x:v>188</x:v>
      </x:c>
      <x:c r="H1537" s="59" t="n">
        <x:v>210</x:v>
      </x:c>
      <x:c r="I1537" s="59" t="n">
        <x:v>10</x:v>
      </x:c>
      <x:c r="J1537" s="60" t="n">
        <x:f>'参数'!$C$4</x:f>
        <x:v>120</x:v>
      </x:c>
      <x:c r="K1537" s="60" t="n">
        <x:f>'参数'!$D$4</x:f>
        <x:v>180</x:v>
      </x:c>
      <x:c r="L1537" s="60" t="n">
        <x:f>H1537+I1537+J1537</x:f>
        <x:v>340</x:v>
      </x:c>
      <x:c r="M1537" s="60" t="n">
        <x:f>L1537+K1537</x:f>
        <x:v>520</x:v>
      </x:c>
      <x:c r="N1537" s="60" t="n">
        <x:f>'参数'!$B$10</x:f>
        <x:v>1</x:v>
      </x:c>
      <x:c r="O1537" s="60" t="n">
        <x:f>N1537*'参数'!$B$11</x:f>
        <x:v>2</x:v>
      </x:c>
      <x:c r="P1537" s="60" t="n">
        <x:f>N1537*'参数'!$B$12</x:f>
        <x:v>1</x:v>
      </x:c>
      <x:c r="Q1537" t="str">
        <x:f>C1537&amp;"d"</x:f>
        <x:v>C117d</x:v>
      </x:c>
      <x:c r="R1537" t="str">
        <x:f>C1537&amp;"p"</x:f>
        <x:v>C117p</x:v>
      </x:c>
      <x:c r="S1537" t="str">
        <x:f>IF(AND(L1537&gt;=H1537+I1537+J1537,M1537&gt;L1537,F1537&lt;&gt;""),"PASS","FAIL")</x:f>
        <x:v>PASS</x:v>
      </x:c>
      <x:c r="T1537" t="n">
        <x:v>1</x:v>
      </x:c>
      <x:c r="U1537" t="str">
        <x:v>pickup_after_delivery_completion_plus_usage_lag</x:v>
      </x:c>
    </x:row>
    <x:row r="1538">
      <x:c r="A1538" t="str">
        <x:v>Set2_200-10-1</x:v>
      </x:c>
      <x:c r="B1538" t="str">
        <x:v>short_same_day</x:v>
      </x:c>
      <x:c r="C1538" t="str">
        <x:v>C118</x:v>
      </x:c>
      <x:c r="D1538" s="59" t="n">
        <x:v>34</x:v>
      </x:c>
      <x:c r="E1538" s="59" t="n">
        <x:v>5</x:v>
      </x:c>
      <x:c r="F1538" s="59" t="str">
        <x:v>S4</x:v>
      </x:c>
      <x:c r="G1538" s="59" t="n">
        <x:v>567</x:v>
      </x:c>
      <x:c r="H1538" s="59" t="n">
        <x:v>597</x:v>
      </x:c>
      <x:c r="I1538" s="59" t="n">
        <x:v>10</x:v>
      </x:c>
      <x:c r="J1538" s="60" t="n">
        <x:f>'参数'!$C$4</x:f>
        <x:v>120</x:v>
      </x:c>
      <x:c r="K1538" s="60" t="n">
        <x:f>'参数'!$D$4</x:f>
        <x:v>180</x:v>
      </x:c>
      <x:c r="L1538" s="60" t="n">
        <x:f>H1538+I1538+J1538</x:f>
        <x:v>727</x:v>
      </x:c>
      <x:c r="M1538" s="60" t="n">
        <x:f>L1538+K1538</x:f>
        <x:v>907</x:v>
      </x:c>
      <x:c r="N1538" s="60" t="n">
        <x:f>'参数'!$B$10</x:f>
        <x:v>1</x:v>
      </x:c>
      <x:c r="O1538" s="60" t="n">
        <x:f>N1538*'参数'!$B$11</x:f>
        <x:v>2</x:v>
      </x:c>
      <x:c r="P1538" s="60" t="n">
        <x:f>N1538*'参数'!$B$12</x:f>
        <x:v>1</x:v>
      </x:c>
      <x:c r="Q1538" t="str">
        <x:f>C1538&amp;"d"</x:f>
        <x:v>C118d</x:v>
      </x:c>
      <x:c r="R1538" t="str">
        <x:f>C1538&amp;"p"</x:f>
        <x:v>C118p</x:v>
      </x:c>
      <x:c r="S1538" t="str">
        <x:f>IF(AND(L1538&gt;=H1538+I1538+J1538,M1538&gt;L1538,F1538&lt;&gt;""),"PASS","FAIL")</x:f>
        <x:v>PASS</x:v>
      </x:c>
      <x:c r="T1538" t="n">
        <x:v>13</x:v>
      </x:c>
      <x:c r="U1538" t="str">
        <x:v>pickup_after_delivery_completion_plus_usage_lag</x:v>
      </x:c>
    </x:row>
    <x:row r="1539">
      <x:c r="A1539" t="str">
        <x:v>Set2_200-10-1</x:v>
      </x:c>
      <x:c r="B1539" t="str">
        <x:v>short_same_day</x:v>
      </x:c>
      <x:c r="C1539" t="str">
        <x:v>C119</x:v>
      </x:c>
      <x:c r="D1539" s="59" t="n">
        <x:v>12</x:v>
      </x:c>
      <x:c r="E1539" s="59" t="n">
        <x:v>24</x:v>
      </x:c>
      <x:c r="F1539" s="59" t="str">
        <x:v>S0</x:v>
      </x:c>
      <x:c r="G1539" s="59" t="n">
        <x:v>190</x:v>
      </x:c>
      <x:c r="H1539" s="59" t="n">
        <x:v>212</x:v>
      </x:c>
      <x:c r="I1539" s="59" t="n">
        <x:v>10</x:v>
      </x:c>
      <x:c r="J1539" s="60" t="n">
        <x:f>'参数'!$C$4</x:f>
        <x:v>120</x:v>
      </x:c>
      <x:c r="K1539" s="60" t="n">
        <x:f>'参数'!$D$4</x:f>
        <x:v>180</x:v>
      </x:c>
      <x:c r="L1539" s="60" t="n">
        <x:f>H1539+I1539+J1539</x:f>
        <x:v>342</x:v>
      </x:c>
      <x:c r="M1539" s="60" t="n">
        <x:f>L1539+K1539</x:f>
        <x:v>522</x:v>
      </x:c>
      <x:c r="N1539" s="60" t="n">
        <x:f>'参数'!$B$10</x:f>
        <x:v>1</x:v>
      </x:c>
      <x:c r="O1539" s="60" t="n">
        <x:f>N1539*'参数'!$B$11</x:f>
        <x:v>2</x:v>
      </x:c>
      <x:c r="P1539" s="60" t="n">
        <x:f>N1539*'参数'!$B$12</x:f>
        <x:v>1</x:v>
      </x:c>
      <x:c r="Q1539" t="str">
        <x:f>C1539&amp;"d"</x:f>
        <x:v>C119d</x:v>
      </x:c>
      <x:c r="R1539" t="str">
        <x:f>C1539&amp;"p"</x:f>
        <x:v>C119p</x:v>
      </x:c>
      <x:c r="S1539" t="str">
        <x:f>IF(AND(L1539&gt;=H1539+I1539+J1539,M1539&gt;L1539,F1539&lt;&gt;""),"PASS","FAIL")</x:f>
        <x:v>PASS</x:v>
      </x:c>
      <x:c r="T1539" t="n">
        <x:v>3</x:v>
      </x:c>
      <x:c r="U1539" t="str">
        <x:v>pickup_after_delivery_completion_plus_usage_lag</x:v>
      </x:c>
    </x:row>
    <x:row r="1540">
      <x:c r="A1540" t="str">
        <x:v>Set2_200-10-1</x:v>
      </x:c>
      <x:c r="B1540" t="str">
        <x:v>short_same_day</x:v>
      </x:c>
      <x:c r="C1540" t="str">
        <x:v>C120</x:v>
      </x:c>
      <x:c r="D1540" s="59" t="n">
        <x:v>27</x:v>
      </x:c>
      <x:c r="E1540" s="59" t="n">
        <x:v>8</x:v>
      </x:c>
      <x:c r="F1540" s="59" t="str">
        <x:v>S4</x:v>
      </x:c>
      <x:c r="G1540" s="59" t="n">
        <x:v>207</x:v>
      </x:c>
      <x:c r="H1540" s="59" t="n">
        <x:v>237</x:v>
      </x:c>
      <x:c r="I1540" s="59" t="n">
        <x:v>10</x:v>
      </x:c>
      <x:c r="J1540" s="60" t="n">
        <x:f>'参数'!$C$4</x:f>
        <x:v>120</x:v>
      </x:c>
      <x:c r="K1540" s="60" t="n">
        <x:f>'参数'!$D$4</x:f>
        <x:v>180</x:v>
      </x:c>
      <x:c r="L1540" s="60" t="n">
        <x:f>H1540+I1540+J1540</x:f>
        <x:v>367</x:v>
      </x:c>
      <x:c r="M1540" s="60" t="n">
        <x:f>L1540+K1540</x:f>
        <x:v>547</x:v>
      </x:c>
      <x:c r="N1540" s="60" t="n">
        <x:f>'参数'!$B$10</x:f>
        <x:v>1</x:v>
      </x:c>
      <x:c r="O1540" s="60" t="n">
        <x:f>N1540*'参数'!$B$11</x:f>
        <x:v>2</x:v>
      </x:c>
      <x:c r="P1540" s="60" t="n">
        <x:f>N1540*'参数'!$B$12</x:f>
        <x:v>1</x:v>
      </x:c>
      <x:c r="Q1540" t="str">
        <x:f>C1540&amp;"d"</x:f>
        <x:v>C120d</x:v>
      </x:c>
      <x:c r="R1540" t="str">
        <x:f>C1540&amp;"p"</x:f>
        <x:v>C120p</x:v>
      </x:c>
      <x:c r="S1540" t="str">
        <x:f>IF(AND(L1540&gt;=H1540+I1540+J1540,M1540&gt;L1540,F1540&lt;&gt;""),"PASS","FAIL")</x:f>
        <x:v>PASS</x:v>
      </x:c>
      <x:c r="T1540" t="n">
        <x:v>5</x:v>
      </x:c>
      <x:c r="U1540" t="str">
        <x:v>pickup_after_delivery_completion_plus_usage_lag</x:v>
      </x:c>
    </x:row>
    <x:row r="1541">
      <x:c r="A1541" t="str">
        <x:v>Set2_200-10-1</x:v>
      </x:c>
      <x:c r="B1541" t="str">
        <x:v>short_same_day</x:v>
      </x:c>
      <x:c r="C1541" t="str">
        <x:v>C121</x:v>
      </x:c>
      <x:c r="D1541" s="59" t="n">
        <x:v>38</x:v>
      </x:c>
      <x:c r="E1541" s="59" t="n">
        <x:v>24</x:v>
      </x:c>
      <x:c r="F1541" s="59" t="str">
        <x:v>S2</x:v>
      </x:c>
      <x:c r="G1541" s="59" t="n">
        <x:v>214</x:v>
      </x:c>
      <x:c r="H1541" s="59" t="n">
        <x:v>244</x:v>
      </x:c>
      <x:c r="I1541" s="59" t="n">
        <x:v>10</x:v>
      </x:c>
      <x:c r="J1541" s="60" t="n">
        <x:f>'参数'!$C$4</x:f>
        <x:v>120</x:v>
      </x:c>
      <x:c r="K1541" s="60" t="n">
        <x:f>'参数'!$D$4</x:f>
        <x:v>180</x:v>
      </x:c>
      <x:c r="L1541" s="60" t="n">
        <x:f>H1541+I1541+J1541</x:f>
        <x:v>374</x:v>
      </x:c>
      <x:c r="M1541" s="60" t="n">
        <x:f>L1541+K1541</x:f>
        <x:v>554</x:v>
      </x:c>
      <x:c r="N1541" s="60" t="n">
        <x:f>'参数'!$B$10</x:f>
        <x:v>1</x:v>
      </x:c>
      <x:c r="O1541" s="60" t="n">
        <x:f>N1541*'参数'!$B$11</x:f>
        <x:v>2</x:v>
      </x:c>
      <x:c r="P1541" s="60" t="n">
        <x:f>N1541*'参数'!$B$12</x:f>
        <x:v>1</x:v>
      </x:c>
      <x:c r="Q1541" t="str">
        <x:f>C1541&amp;"d"</x:f>
        <x:v>C121d</x:v>
      </x:c>
      <x:c r="R1541" t="str">
        <x:f>C1541&amp;"p"</x:f>
        <x:v>C121p</x:v>
      </x:c>
      <x:c r="S1541" t="str">
        <x:f>IF(AND(L1541&gt;=H1541+I1541+J1541,M1541&gt;L1541,F1541&lt;&gt;""),"PASS","FAIL")</x:f>
        <x:v>PASS</x:v>
      </x:c>
      <x:c r="T1541" t="n">
        <x:v>11</x:v>
      </x:c>
      <x:c r="U1541" t="str">
        <x:v>pickup_after_delivery_completion_plus_usage_lag</x:v>
      </x:c>
    </x:row>
    <x:row r="1542">
      <x:c r="A1542" t="str">
        <x:v>Set2_200-10-1</x:v>
      </x:c>
      <x:c r="B1542" t="str">
        <x:v>short_same_day</x:v>
      </x:c>
      <x:c r="C1542" t="str">
        <x:v>C122</x:v>
      </x:c>
      <x:c r="D1542" s="59" t="n">
        <x:v>42</x:v>
      </x:c>
      <x:c r="E1542" s="59" t="n">
        <x:v>36</x:v>
      </x:c>
      <x:c r="F1542" s="59" t="str">
        <x:v>S6</x:v>
      </x:c>
      <x:c r="G1542" s="59" t="n">
        <x:v>252</x:v>
      </x:c>
      <x:c r="H1542" s="59" t="n">
        <x:v>262</x:v>
      </x:c>
      <x:c r="I1542" s="59" t="n">
        <x:v>10</x:v>
      </x:c>
      <x:c r="J1542" s="60" t="n">
        <x:f>'参数'!$C$4</x:f>
        <x:v>120</x:v>
      </x:c>
      <x:c r="K1542" s="60" t="n">
        <x:f>'参数'!$D$4</x:f>
        <x:v>180</x:v>
      </x:c>
      <x:c r="L1542" s="60" t="n">
        <x:f>H1542+I1542+J1542</x:f>
        <x:v>392</x:v>
      </x:c>
      <x:c r="M1542" s="60" t="n">
        <x:f>L1542+K1542</x:f>
        <x:v>572</x:v>
      </x:c>
      <x:c r="N1542" s="60" t="n">
        <x:f>'参数'!$B$10</x:f>
        <x:v>1</x:v>
      </x:c>
      <x:c r="O1542" s="60" t="n">
        <x:f>N1542*'参数'!$B$11</x:f>
        <x:v>2</x:v>
      </x:c>
      <x:c r="P1542" s="60" t="n">
        <x:f>N1542*'参数'!$B$12</x:f>
        <x:v>1</x:v>
      </x:c>
      <x:c r="Q1542" t="str">
        <x:f>C1542&amp;"d"</x:f>
        <x:v>C122d</x:v>
      </x:c>
      <x:c r="R1542" t="str">
        <x:f>C1542&amp;"p"</x:f>
        <x:v>C122p</x:v>
      </x:c>
      <x:c r="S1542" t="str">
        <x:f>IF(AND(L1542&gt;=H1542+I1542+J1542,M1542&gt;L1542,F1542&lt;&gt;""),"PASS","FAIL")</x:f>
        <x:v>PASS</x:v>
      </x:c>
      <x:c r="T1542" t="n">
        <x:v>10</x:v>
      </x:c>
      <x:c r="U1542" t="str">
        <x:v>pickup_after_delivery_completion_plus_usage_lag</x:v>
      </x:c>
    </x:row>
    <x:row r="1543">
      <x:c r="A1543" t="str">
        <x:v>Set2_200-10-1</x:v>
      </x:c>
      <x:c r="B1543" t="str">
        <x:v>short_same_day</x:v>
      </x:c>
      <x:c r="C1543" t="str">
        <x:v>C123</x:v>
      </x:c>
      <x:c r="D1543" s="59" t="n">
        <x:v>46</x:v>
      </x:c>
      <x:c r="E1543" s="59" t="n">
        <x:v>45</x:v>
      </x:c>
      <x:c r="F1543" s="59" t="str">
        <x:v>S1</x:v>
      </x:c>
      <x:c r="G1543" s="59" t="n">
        <x:v>433</x:v>
      </x:c>
      <x:c r="H1543" s="59" t="n">
        <x:v>445</x:v>
      </x:c>
      <x:c r="I1543" s="59" t="n">
        <x:v>10</x:v>
      </x:c>
      <x:c r="J1543" s="60" t="n">
        <x:f>'参数'!$C$4</x:f>
        <x:v>120</x:v>
      </x:c>
      <x:c r="K1543" s="60" t="n">
        <x:f>'参数'!$D$4</x:f>
        <x:v>180</x:v>
      </x:c>
      <x:c r="L1543" s="60" t="n">
        <x:f>H1543+I1543+J1543</x:f>
        <x:v>575</x:v>
      </x:c>
      <x:c r="M1543" s="60" t="n">
        <x:f>L1543+K1543</x:f>
        <x:v>755</x:v>
      </x:c>
      <x:c r="N1543" s="60" t="n">
        <x:f>'参数'!$B$10</x:f>
        <x:v>1</x:v>
      </x:c>
      <x:c r="O1543" s="60" t="n">
        <x:f>N1543*'参数'!$B$11</x:f>
        <x:v>2</x:v>
      </x:c>
      <x:c r="P1543" s="60" t="n">
        <x:f>N1543*'参数'!$B$12</x:f>
        <x:v>1</x:v>
      </x:c>
      <x:c r="Q1543" t="str">
        <x:f>C1543&amp;"d"</x:f>
        <x:v>C123d</x:v>
      </x:c>
      <x:c r="R1543" t="str">
        <x:f>C1543&amp;"p"</x:f>
        <x:v>C123p</x:v>
      </x:c>
      <x:c r="S1543" t="str">
        <x:f>IF(AND(L1543&gt;=H1543+I1543+J1543,M1543&gt;L1543,F1543&lt;&gt;""),"PASS","FAIL")</x:f>
        <x:v>PASS</x:v>
      </x:c>
      <x:c r="T1543" t="n">
        <x:v>3</x:v>
      </x:c>
      <x:c r="U1543" t="str">
        <x:v>pickup_after_delivery_completion_plus_usage_lag</x:v>
      </x:c>
    </x:row>
    <x:row r="1544">
      <x:c r="A1544" t="str">
        <x:v>Set2_200-10-1</x:v>
      </x:c>
      <x:c r="B1544" t="str">
        <x:v>short_same_day</x:v>
      </x:c>
      <x:c r="C1544" t="str">
        <x:v>C124</x:v>
      </x:c>
      <x:c r="D1544" s="59" t="n">
        <x:v>16</x:v>
      </x:c>
      <x:c r="E1544" s="59" t="n">
        <x:v>16</x:v>
      </x:c>
      <x:c r="F1544" s="59" t="str">
        <x:v>S7</x:v>
      </x:c>
      <x:c r="G1544" s="59" t="n">
        <x:v>318</x:v>
      </x:c>
      <x:c r="H1544" s="59" t="n">
        <x:v>332</x:v>
      </x:c>
      <x:c r="I1544" s="59" t="n">
        <x:v>10</x:v>
      </x:c>
      <x:c r="J1544" s="60" t="n">
        <x:f>'参数'!$C$4</x:f>
        <x:v>120</x:v>
      </x:c>
      <x:c r="K1544" s="60" t="n">
        <x:f>'参数'!$D$4</x:f>
        <x:v>180</x:v>
      </x:c>
      <x:c r="L1544" s="60" t="n">
        <x:f>H1544+I1544+J1544</x:f>
        <x:v>462</x:v>
      </x:c>
      <x:c r="M1544" s="60" t="n">
        <x:f>L1544+K1544</x:f>
        <x:v>642</x:v>
      </x:c>
      <x:c r="N1544" s="60" t="n">
        <x:f>'参数'!$B$10</x:f>
        <x:v>1</x:v>
      </x:c>
      <x:c r="O1544" s="60" t="n">
        <x:f>N1544*'参数'!$B$11</x:f>
        <x:v>2</x:v>
      </x:c>
      <x:c r="P1544" s="60" t="n">
        <x:f>N1544*'参数'!$B$12</x:f>
        <x:v>1</x:v>
      </x:c>
      <x:c r="Q1544" t="str">
        <x:f>C1544&amp;"d"</x:f>
        <x:v>C124d</x:v>
      </x:c>
      <x:c r="R1544" t="str">
        <x:f>C1544&amp;"p"</x:f>
        <x:v>C124p</x:v>
      </x:c>
      <x:c r="S1544" t="str">
        <x:f>IF(AND(L1544&gt;=H1544+I1544+J1544,M1544&gt;L1544,F1544&lt;&gt;""),"PASS","FAIL")</x:f>
        <x:v>PASS</x:v>
      </x:c>
      <x:c r="T1544" t="n">
        <x:v>14</x:v>
      </x:c>
      <x:c r="U1544" t="str">
        <x:v>pickup_after_delivery_completion_plus_usage_lag</x:v>
      </x:c>
    </x:row>
    <x:row r="1545">
      <x:c r="A1545" t="str">
        <x:v>Set2_200-10-1</x:v>
      </x:c>
      <x:c r="B1545" t="str">
        <x:v>short_same_day</x:v>
      </x:c>
      <x:c r="C1545" t="str">
        <x:v>C125</x:v>
      </x:c>
      <x:c r="D1545" s="59" t="n">
        <x:v>6</x:v>
      </x:c>
      <x:c r="E1545" s="59" t="n">
        <x:v>50</x:v>
      </x:c>
      <x:c r="F1545" s="59" t="str">
        <x:v>S9</x:v>
      </x:c>
      <x:c r="G1545" s="59" t="n">
        <x:v>291</x:v>
      </x:c>
      <x:c r="H1545" s="59" t="n">
        <x:v>329</x:v>
      </x:c>
      <x:c r="I1545" s="59" t="n">
        <x:v>10</x:v>
      </x:c>
      <x:c r="J1545" s="60" t="n">
        <x:f>'参数'!$C$4</x:f>
        <x:v>120</x:v>
      </x:c>
      <x:c r="K1545" s="60" t="n">
        <x:f>'参数'!$D$4</x:f>
        <x:v>180</x:v>
      </x:c>
      <x:c r="L1545" s="60" t="n">
        <x:f>H1545+I1545+J1545</x:f>
        <x:v>459</x:v>
      </x:c>
      <x:c r="M1545" s="60" t="n">
        <x:f>L1545+K1545</x:f>
        <x:v>639</x:v>
      </x:c>
      <x:c r="N1545" s="60" t="n">
        <x:f>'参数'!$B$10</x:f>
        <x:v>1</x:v>
      </x:c>
      <x:c r="O1545" s="60" t="n">
        <x:f>N1545*'参数'!$B$11</x:f>
        <x:v>2</x:v>
      </x:c>
      <x:c r="P1545" s="60" t="n">
        <x:f>N1545*'参数'!$B$12</x:f>
        <x:v>1</x:v>
      </x:c>
      <x:c r="Q1545" t="str">
        <x:f>C1545&amp;"d"</x:f>
        <x:v>C125d</x:v>
      </x:c>
      <x:c r="R1545" t="str">
        <x:f>C1545&amp;"p"</x:f>
        <x:v>C125p</x:v>
      </x:c>
      <x:c r="S1545" t="str">
        <x:f>IF(AND(L1545&gt;=H1545+I1545+J1545,M1545&gt;L1545,F1545&lt;&gt;""),"PASS","FAIL")</x:f>
        <x:v>PASS</x:v>
      </x:c>
      <x:c r="T1545" t="n">
        <x:v>7</x:v>
      </x:c>
      <x:c r="U1545" t="str">
        <x:v>pickup_after_delivery_completion_plus_usage_lag</x:v>
      </x:c>
    </x:row>
    <x:row r="1546">
      <x:c r="A1546" t="str">
        <x:v>Set2_200-10-1</x:v>
      </x:c>
      <x:c r="B1546" t="str">
        <x:v>short_same_day</x:v>
      </x:c>
      <x:c r="C1546" t="str">
        <x:v>C126</x:v>
      </x:c>
      <x:c r="D1546" s="59" t="n">
        <x:v>32</x:v>
      </x:c>
      <x:c r="E1546" s="59" t="n">
        <x:v>22</x:v>
      </x:c>
      <x:c r="F1546" s="59" t="str">
        <x:v>S7</x:v>
      </x:c>
      <x:c r="G1546" s="59" t="n">
        <x:v>566</x:v>
      </x:c>
      <x:c r="H1546" s="59" t="n">
        <x:v>594</x:v>
      </x:c>
      <x:c r="I1546" s="59" t="n">
        <x:v>10</x:v>
      </x:c>
      <x:c r="J1546" s="60" t="n">
        <x:f>'参数'!$C$4</x:f>
        <x:v>120</x:v>
      </x:c>
      <x:c r="K1546" s="60" t="n">
        <x:f>'参数'!$D$4</x:f>
        <x:v>180</x:v>
      </x:c>
      <x:c r="L1546" s="60" t="n">
        <x:f>H1546+I1546+J1546</x:f>
        <x:v>724</x:v>
      </x:c>
      <x:c r="M1546" s="60" t="n">
        <x:f>L1546+K1546</x:f>
        <x:v>904</x:v>
      </x:c>
      <x:c r="N1546" s="60" t="n">
        <x:f>'参数'!$B$10</x:f>
        <x:v>1</x:v>
      </x:c>
      <x:c r="O1546" s="60" t="n">
        <x:f>N1546*'参数'!$B$11</x:f>
        <x:v>2</x:v>
      </x:c>
      <x:c r="P1546" s="60" t="n">
        <x:f>N1546*'参数'!$B$12</x:f>
        <x:v>1</x:v>
      </x:c>
      <x:c r="Q1546" t="str">
        <x:f>C1546&amp;"d"</x:f>
        <x:v>C126d</x:v>
      </x:c>
      <x:c r="R1546" t="str">
        <x:f>C1546&amp;"p"</x:f>
        <x:v>C126p</x:v>
      </x:c>
      <x:c r="S1546" t="str">
        <x:f>IF(AND(L1546&gt;=H1546+I1546+J1546,M1546&gt;L1546,F1546&lt;&gt;""),"PASS","FAIL")</x:f>
        <x:v>PASS</x:v>
      </x:c>
      <x:c r="T1546" t="n">
        <x:v>11</x:v>
      </x:c>
      <x:c r="U1546" t="str">
        <x:v>pickup_after_delivery_completion_plus_usage_lag</x:v>
      </x:c>
    </x:row>
    <x:row r="1547">
      <x:c r="A1547" t="str">
        <x:v>Set2_200-10-1</x:v>
      </x:c>
      <x:c r="B1547" t="str">
        <x:v>short_same_day</x:v>
      </x:c>
      <x:c r="C1547" t="str">
        <x:v>C127</x:v>
      </x:c>
      <x:c r="D1547" s="59" t="n">
        <x:v>2</x:v>
      </x:c>
      <x:c r="E1547" s="59" t="n">
        <x:v>6</x:v>
      </x:c>
      <x:c r="F1547" s="59" t="str">
        <x:v>S8</x:v>
      </x:c>
      <x:c r="G1547" s="59" t="n">
        <x:v>199</x:v>
      </x:c>
      <x:c r="H1547" s="59" t="n">
        <x:v>213</x:v>
      </x:c>
      <x:c r="I1547" s="59" t="n">
        <x:v>10</x:v>
      </x:c>
      <x:c r="J1547" s="60" t="n">
        <x:f>'参数'!$C$4</x:f>
        <x:v>120</x:v>
      </x:c>
      <x:c r="K1547" s="60" t="n">
        <x:f>'参数'!$D$4</x:f>
        <x:v>180</x:v>
      </x:c>
      <x:c r="L1547" s="60" t="n">
        <x:f>H1547+I1547+J1547</x:f>
        <x:v>343</x:v>
      </x:c>
      <x:c r="M1547" s="60" t="n">
        <x:f>L1547+K1547</x:f>
        <x:v>523</x:v>
      </x:c>
      <x:c r="N1547" s="60" t="n">
        <x:f>'参数'!$B$10</x:f>
        <x:v>1</x:v>
      </x:c>
      <x:c r="O1547" s="60" t="n">
        <x:f>N1547*'参数'!$B$11</x:f>
        <x:v>2</x:v>
      </x:c>
      <x:c r="P1547" s="60" t="n">
        <x:f>N1547*'参数'!$B$12</x:f>
        <x:v>1</x:v>
      </x:c>
      <x:c r="Q1547" t="str">
        <x:f>C1547&amp;"d"</x:f>
        <x:v>C127d</x:v>
      </x:c>
      <x:c r="R1547" t="str">
        <x:f>C1547&amp;"p"</x:f>
        <x:v>C127p</x:v>
      </x:c>
      <x:c r="S1547" t="str">
        <x:f>IF(AND(L1547&gt;=H1547+I1547+J1547,M1547&gt;L1547,F1547&lt;&gt;""),"PASS","FAIL")</x:f>
        <x:v>PASS</x:v>
      </x:c>
      <x:c r="T1547" t="n">
        <x:v>9</x:v>
      </x:c>
      <x:c r="U1547" t="str">
        <x:v>pickup_after_delivery_completion_plus_usage_lag</x:v>
      </x:c>
    </x:row>
    <x:row r="1548">
      <x:c r="A1548" t="str">
        <x:v>Set2_200-10-1</x:v>
      </x:c>
      <x:c r="B1548" t="str">
        <x:v>short_same_day</x:v>
      </x:c>
      <x:c r="C1548" t="str">
        <x:v>C128</x:v>
      </x:c>
      <x:c r="D1548" s="59" t="n">
        <x:v>5</x:v>
      </x:c>
      <x:c r="E1548" s="59" t="n">
        <x:v>25</x:v>
      </x:c>
      <x:c r="F1548" s="59" t="str">
        <x:v>S0</x:v>
      </x:c>
      <x:c r="G1548" s="59" t="n">
        <x:v>485</x:v>
      </x:c>
      <x:c r="H1548" s="59" t="n">
        <x:v>505</x:v>
      </x:c>
      <x:c r="I1548" s="59" t="n">
        <x:v>10</x:v>
      </x:c>
      <x:c r="J1548" s="60" t="n">
        <x:f>'参数'!$C$4</x:f>
        <x:v>120</x:v>
      </x:c>
      <x:c r="K1548" s="60" t="n">
        <x:f>'参数'!$D$4</x:f>
        <x:v>180</x:v>
      </x:c>
      <x:c r="L1548" s="60" t="n">
        <x:f>H1548+I1548+J1548</x:f>
        <x:v>635</x:v>
      </x:c>
      <x:c r="M1548" s="60" t="n">
        <x:f>L1548+K1548</x:f>
        <x:v>815</x:v>
      </x:c>
      <x:c r="N1548" s="60" t="n">
        <x:f>'参数'!$B$10</x:f>
        <x:v>1</x:v>
      </x:c>
      <x:c r="O1548" s="60" t="n">
        <x:f>N1548*'参数'!$B$11</x:f>
        <x:v>2</x:v>
      </x:c>
      <x:c r="P1548" s="60" t="n">
        <x:f>N1548*'参数'!$B$12</x:f>
        <x:v>1</x:v>
      </x:c>
      <x:c r="Q1548" t="str">
        <x:f>C1548&amp;"d"</x:f>
        <x:v>C128d</x:v>
      </x:c>
      <x:c r="R1548" t="str">
        <x:f>C1548&amp;"p"</x:f>
        <x:v>C128p</x:v>
      </x:c>
      <x:c r="S1548" t="str">
        <x:f>IF(AND(L1548&gt;=H1548+I1548+J1548,M1548&gt;L1548,F1548&lt;&gt;""),"PASS","FAIL")</x:f>
        <x:v>PASS</x:v>
      </x:c>
      <x:c r="T1548" t="n">
        <x:v>9</x:v>
      </x:c>
      <x:c r="U1548" t="str">
        <x:v>pickup_after_delivery_completion_plus_usage_lag</x:v>
      </x:c>
    </x:row>
    <x:row r="1549">
      <x:c r="A1549" t="str">
        <x:v>Set2_200-10-1</x:v>
      </x:c>
      <x:c r="B1549" t="str">
        <x:v>short_same_day</x:v>
      </x:c>
      <x:c r="C1549" t="str">
        <x:v>C129</x:v>
      </x:c>
      <x:c r="D1549" s="59" t="n">
        <x:v>49</x:v>
      </x:c>
      <x:c r="E1549" s="59" t="n">
        <x:v>37</x:v>
      </x:c>
      <x:c r="F1549" s="59" t="str">
        <x:v>S1</x:v>
      </x:c>
      <x:c r="G1549" s="59" t="n">
        <x:v>376</x:v>
      </x:c>
      <x:c r="H1549" s="59" t="n">
        <x:v>406</x:v>
      </x:c>
      <x:c r="I1549" s="59" t="n">
        <x:v>10</x:v>
      </x:c>
      <x:c r="J1549" s="60" t="n">
        <x:f>'参数'!$C$4</x:f>
        <x:v>120</x:v>
      </x:c>
      <x:c r="K1549" s="60" t="n">
        <x:f>'参数'!$D$4</x:f>
        <x:v>180</x:v>
      </x:c>
      <x:c r="L1549" s="60" t="n">
        <x:f>H1549+I1549+J1549</x:f>
        <x:v>536</x:v>
      </x:c>
      <x:c r="M1549" s="60" t="n">
        <x:f>L1549+K1549</x:f>
        <x:v>716</x:v>
      </x:c>
      <x:c r="N1549" s="60" t="n">
        <x:f>'参数'!$B$10</x:f>
        <x:v>1</x:v>
      </x:c>
      <x:c r="O1549" s="60" t="n">
        <x:f>N1549*'参数'!$B$11</x:f>
        <x:v>2</x:v>
      </x:c>
      <x:c r="P1549" s="60" t="n">
        <x:f>N1549*'参数'!$B$12</x:f>
        <x:v>1</x:v>
      </x:c>
      <x:c r="Q1549" t="str">
        <x:f>C1549&amp;"d"</x:f>
        <x:v>C129d</x:v>
      </x:c>
      <x:c r="R1549" t="str">
        <x:f>C1549&amp;"p"</x:f>
        <x:v>C129p</x:v>
      </x:c>
      <x:c r="S1549" t="str">
        <x:f>IF(AND(L1549&gt;=H1549+I1549+J1549,M1549&gt;L1549,F1549&lt;&gt;""),"PASS","FAIL")</x:f>
        <x:v>PASS</x:v>
      </x:c>
      <x:c r="T1549" t="n">
        <x:v>9</x:v>
      </x:c>
      <x:c r="U1549" t="str">
        <x:v>pickup_after_delivery_completion_plus_usage_lag</x:v>
      </x:c>
    </x:row>
    <x:row r="1550">
      <x:c r="A1550" t="str">
        <x:v>Set2_200-10-1</x:v>
      </x:c>
      <x:c r="B1550" t="str">
        <x:v>short_same_day</x:v>
      </x:c>
      <x:c r="C1550" t="str">
        <x:v>C130</x:v>
      </x:c>
      <x:c r="D1550" s="59" t="n">
        <x:v>18</x:v>
      </x:c>
      <x:c r="E1550" s="59" t="n">
        <x:v>33</x:v>
      </x:c>
      <x:c r="F1550" s="59" t="str">
        <x:v>S0</x:v>
      </x:c>
      <x:c r="G1550" s="59" t="n">
        <x:v>566</x:v>
      </x:c>
      <x:c r="H1550" s="59" t="n">
        <x:v>590</x:v>
      </x:c>
      <x:c r="I1550" s="59" t="n">
        <x:v>10</x:v>
      </x:c>
      <x:c r="J1550" s="60" t="n">
        <x:f>'参数'!$C$4</x:f>
        <x:v>120</x:v>
      </x:c>
      <x:c r="K1550" s="60" t="n">
        <x:f>'参数'!$D$4</x:f>
        <x:v>180</x:v>
      </x:c>
      <x:c r="L1550" s="60" t="n">
        <x:f>H1550+I1550+J1550</x:f>
        <x:v>720</x:v>
      </x:c>
      <x:c r="M1550" s="60" t="n">
        <x:f>L1550+K1550</x:f>
        <x:v>900</x:v>
      </x:c>
      <x:c r="N1550" s="60" t="n">
        <x:f>'参数'!$B$10</x:f>
        <x:v>1</x:v>
      </x:c>
      <x:c r="O1550" s="60" t="n">
        <x:f>N1550*'参数'!$B$11</x:f>
        <x:v>2</x:v>
      </x:c>
      <x:c r="P1550" s="60" t="n">
        <x:f>N1550*'参数'!$B$12</x:f>
        <x:v>1</x:v>
      </x:c>
      <x:c r="Q1550" t="str">
        <x:f>C1550&amp;"d"</x:f>
        <x:v>C130d</x:v>
      </x:c>
      <x:c r="R1550" t="str">
        <x:f>C1550&amp;"p"</x:f>
        <x:v>C130p</x:v>
      </x:c>
      <x:c r="S1550" t="str">
        <x:f>IF(AND(L1550&gt;=H1550+I1550+J1550,M1550&gt;L1550,F1550&lt;&gt;""),"PASS","FAIL")</x:f>
        <x:v>PASS</x:v>
      </x:c>
      <x:c r="T1550" t="n">
        <x:v>7</x:v>
      </x:c>
      <x:c r="U1550" t="str">
        <x:v>pickup_after_delivery_completion_plus_usage_lag</x:v>
      </x:c>
    </x:row>
    <x:row r="1551">
      <x:c r="A1551" t="str">
        <x:v>Set2_200-10-1</x:v>
      </x:c>
      <x:c r="B1551" t="str">
        <x:v>short_same_day</x:v>
      </x:c>
      <x:c r="C1551" t="str">
        <x:v>C131</x:v>
      </x:c>
      <x:c r="D1551" s="59" t="n">
        <x:v>21</x:v>
      </x:c>
      <x:c r="E1551" s="59" t="n">
        <x:v>9</x:v>
      </x:c>
      <x:c r="F1551" s="59" t="str">
        <x:v>S8</x:v>
      </x:c>
      <x:c r="G1551" s="59" t="n">
        <x:v>185</x:v>
      </x:c>
      <x:c r="H1551" s="59" t="n">
        <x:v>201</x:v>
      </x:c>
      <x:c r="I1551" s="59" t="n">
        <x:v>10</x:v>
      </x:c>
      <x:c r="J1551" s="60" t="n">
        <x:f>'参数'!$C$4</x:f>
        <x:v>120</x:v>
      </x:c>
      <x:c r="K1551" s="60" t="n">
        <x:f>'参数'!$D$4</x:f>
        <x:v>180</x:v>
      </x:c>
      <x:c r="L1551" s="60" t="n">
        <x:f>H1551+I1551+J1551</x:f>
        <x:v>331</x:v>
      </x:c>
      <x:c r="M1551" s="60" t="n">
        <x:f>L1551+K1551</x:f>
        <x:v>511</x:v>
      </x:c>
      <x:c r="N1551" s="60" t="n">
        <x:f>'参数'!$B$10</x:f>
        <x:v>1</x:v>
      </x:c>
      <x:c r="O1551" s="60" t="n">
        <x:f>N1551*'参数'!$B$11</x:f>
        <x:v>2</x:v>
      </x:c>
      <x:c r="P1551" s="60" t="n">
        <x:f>N1551*'参数'!$B$12</x:f>
        <x:v>1</x:v>
      </x:c>
      <x:c r="Q1551" t="str">
        <x:f>C1551&amp;"d"</x:f>
        <x:v>C131d</x:v>
      </x:c>
      <x:c r="R1551" t="str">
        <x:f>C1551&amp;"p"</x:f>
        <x:v>C131p</x:v>
      </x:c>
      <x:c r="S1551" t="str">
        <x:f>IF(AND(L1551&gt;=H1551+I1551+J1551,M1551&gt;L1551,F1551&lt;&gt;""),"PASS","FAIL")</x:f>
        <x:v>PASS</x:v>
      </x:c>
      <x:c r="T1551" t="n">
        <x:v>10</x:v>
      </x:c>
      <x:c r="U1551" t="str">
        <x:v>pickup_after_delivery_completion_plus_usage_lag</x:v>
      </x:c>
    </x:row>
    <x:row r="1552">
      <x:c r="A1552" t="str">
        <x:v>Set2_200-10-1</x:v>
      </x:c>
      <x:c r="B1552" t="str">
        <x:v>short_same_day</x:v>
      </x:c>
      <x:c r="C1552" t="str">
        <x:v>C132</x:v>
      </x:c>
      <x:c r="D1552" s="59" t="n">
        <x:v>48</x:v>
      </x:c>
      <x:c r="E1552" s="59" t="n">
        <x:v>29</x:v>
      </x:c>
      <x:c r="F1552" s="59" t="str">
        <x:v>S2</x:v>
      </x:c>
      <x:c r="G1552" s="59" t="n">
        <x:v>219</x:v>
      </x:c>
      <x:c r="H1552" s="59" t="n">
        <x:v>257</x:v>
      </x:c>
      <x:c r="I1552" s="59" t="n">
        <x:v>10</x:v>
      </x:c>
      <x:c r="J1552" s="60" t="n">
        <x:f>'参数'!$C$4</x:f>
        <x:v>120</x:v>
      </x:c>
      <x:c r="K1552" s="60" t="n">
        <x:f>'参数'!$D$4</x:f>
        <x:v>180</x:v>
      </x:c>
      <x:c r="L1552" s="60" t="n">
        <x:f>H1552+I1552+J1552</x:f>
        <x:v>387</x:v>
      </x:c>
      <x:c r="M1552" s="60" t="n">
        <x:f>L1552+K1552</x:f>
        <x:v>567</x:v>
      </x:c>
      <x:c r="N1552" s="60" t="n">
        <x:f>'参数'!$B$10</x:f>
        <x:v>1</x:v>
      </x:c>
      <x:c r="O1552" s="60" t="n">
        <x:f>N1552*'参数'!$B$11</x:f>
        <x:v>2</x:v>
      </x:c>
      <x:c r="P1552" s="60" t="n">
        <x:f>N1552*'参数'!$B$12</x:f>
        <x:v>1</x:v>
      </x:c>
      <x:c r="Q1552" t="str">
        <x:f>C1552&amp;"d"</x:f>
        <x:v>C132d</x:v>
      </x:c>
      <x:c r="R1552" t="str">
        <x:f>C1552&amp;"p"</x:f>
        <x:v>C132p</x:v>
      </x:c>
      <x:c r="S1552" t="str">
        <x:f>IF(AND(L1552&gt;=H1552+I1552+J1552,M1552&gt;L1552,F1552&lt;&gt;""),"PASS","FAIL")</x:f>
        <x:v>PASS</x:v>
      </x:c>
      <x:c r="T1552" t="n">
        <x:v>5</x:v>
      </x:c>
      <x:c r="U1552" t="str">
        <x:v>pickup_after_delivery_completion_plus_usage_lag</x:v>
      </x:c>
    </x:row>
    <x:row r="1553">
      <x:c r="A1553" t="str">
        <x:v>Set2_200-10-1</x:v>
      </x:c>
      <x:c r="B1553" t="str">
        <x:v>short_same_day</x:v>
      </x:c>
      <x:c r="C1553" t="str">
        <x:v>C133</x:v>
      </x:c>
      <x:c r="D1553" s="59" t="n">
        <x:v>14</x:v>
      </x:c>
      <x:c r="E1553" s="59" t="n">
        <x:v>35</x:v>
      </x:c>
      <x:c r="F1553" s="59" t="str">
        <x:v>S0</x:v>
      </x:c>
      <x:c r="G1553" s="59" t="n">
        <x:v>316</x:v>
      </x:c>
      <x:c r="H1553" s="59" t="n">
        <x:v>332</x:v>
      </x:c>
      <x:c r="I1553" s="59" t="n">
        <x:v>10</x:v>
      </x:c>
      <x:c r="J1553" s="60" t="n">
        <x:f>'参数'!$C$4</x:f>
        <x:v>120</x:v>
      </x:c>
      <x:c r="K1553" s="60" t="n">
        <x:f>'参数'!$D$4</x:f>
        <x:v>180</x:v>
      </x:c>
      <x:c r="L1553" s="60" t="n">
        <x:f>H1553+I1553+J1553</x:f>
        <x:v>462</x:v>
      </x:c>
      <x:c r="M1553" s="60" t="n">
        <x:f>L1553+K1553</x:f>
        <x:v>642</x:v>
      </x:c>
      <x:c r="N1553" s="60" t="n">
        <x:f>'参数'!$B$10</x:f>
        <x:v>1</x:v>
      </x:c>
      <x:c r="O1553" s="60" t="n">
        <x:f>N1553*'参数'!$B$11</x:f>
        <x:v>2</x:v>
      </x:c>
      <x:c r="P1553" s="60" t="n">
        <x:f>N1553*'参数'!$B$12</x:f>
        <x:v>1</x:v>
      </x:c>
      <x:c r="Q1553" t="str">
        <x:f>C1553&amp;"d"</x:f>
        <x:v>C133d</x:v>
      </x:c>
      <x:c r="R1553" t="str">
        <x:f>C1553&amp;"p"</x:f>
        <x:v>C133p</x:v>
      </x:c>
      <x:c r="S1553" t="str">
        <x:f>IF(AND(L1553&gt;=H1553+I1553+J1553,M1553&gt;L1553,F1553&lt;&gt;""),"PASS","FAIL")</x:f>
        <x:v>PASS</x:v>
      </x:c>
      <x:c r="T1553" t="n">
        <x:v>6</x:v>
      </x:c>
      <x:c r="U1553" t="str">
        <x:v>pickup_after_delivery_completion_plus_usage_lag</x:v>
      </x:c>
    </x:row>
    <x:row r="1554">
      <x:c r="A1554" t="str">
        <x:v>Set2_200-10-1</x:v>
      </x:c>
      <x:c r="B1554" t="str">
        <x:v>short_same_day</x:v>
      </x:c>
      <x:c r="C1554" t="str">
        <x:v>C134</x:v>
      </x:c>
      <x:c r="D1554" s="59" t="n">
        <x:v>20</x:v>
      </x:c>
      <x:c r="E1554" s="59" t="n">
        <x:v>3</x:v>
      </x:c>
      <x:c r="F1554" s="59" t="str">
        <x:v>S8</x:v>
      </x:c>
      <x:c r="G1554" s="59" t="n">
        <x:v>280</x:v>
      </x:c>
      <x:c r="H1554" s="59" t="n">
        <x:v>308</x:v>
      </x:c>
      <x:c r="I1554" s="59" t="n">
        <x:v>10</x:v>
      </x:c>
      <x:c r="J1554" s="60" t="n">
        <x:f>'参数'!$C$4</x:f>
        <x:v>120</x:v>
      </x:c>
      <x:c r="K1554" s="60" t="n">
        <x:f>'参数'!$D$4</x:f>
        <x:v>180</x:v>
      </x:c>
      <x:c r="L1554" s="60" t="n">
        <x:f>H1554+I1554+J1554</x:f>
        <x:v>438</x:v>
      </x:c>
      <x:c r="M1554" s="60" t="n">
        <x:f>L1554+K1554</x:f>
        <x:v>618</x:v>
      </x:c>
      <x:c r="N1554" s="60" t="n">
        <x:f>'参数'!$B$10</x:f>
        <x:v>1</x:v>
      </x:c>
      <x:c r="O1554" s="60" t="n">
        <x:f>N1554*'参数'!$B$11</x:f>
        <x:v>2</x:v>
      </x:c>
      <x:c r="P1554" s="60" t="n">
        <x:f>N1554*'参数'!$B$12</x:f>
        <x:v>1</x:v>
      </x:c>
      <x:c r="Q1554" t="str">
        <x:f>C1554&amp;"d"</x:f>
        <x:v>C134d</x:v>
      </x:c>
      <x:c r="R1554" t="str">
        <x:f>C1554&amp;"p"</x:f>
        <x:v>C134p</x:v>
      </x:c>
      <x:c r="S1554" t="str">
        <x:f>IF(AND(L1554&gt;=H1554+I1554+J1554,M1554&gt;L1554,F1554&lt;&gt;""),"PASS","FAIL")</x:f>
        <x:v>PASS</x:v>
      </x:c>
      <x:c r="T1554" t="n">
        <x:v>11</x:v>
      </x:c>
      <x:c r="U1554" t="str">
        <x:v>pickup_after_delivery_completion_plus_usage_lag</x:v>
      </x:c>
    </x:row>
    <x:row r="1555">
      <x:c r="A1555" t="str">
        <x:v>Set2_200-10-1</x:v>
      </x:c>
      <x:c r="B1555" t="str">
        <x:v>short_same_day</x:v>
      </x:c>
      <x:c r="C1555" t="str">
        <x:v>C135</x:v>
      </x:c>
      <x:c r="D1555" s="59" t="n">
        <x:v>19</x:v>
      </x:c>
      <x:c r="E1555" s="59" t="n">
        <x:v>18</x:v>
      </x:c>
      <x:c r="F1555" s="59" t="str">
        <x:v>S7</x:v>
      </x:c>
      <x:c r="G1555" s="59" t="n">
        <x:v>256</x:v>
      </x:c>
      <x:c r="H1555" s="59" t="n">
        <x:v>266</x:v>
      </x:c>
      <x:c r="I1555" s="59" t="n">
        <x:v>10</x:v>
      </x:c>
      <x:c r="J1555" s="60" t="n">
        <x:f>'参数'!$C$4</x:f>
        <x:v>120</x:v>
      </x:c>
      <x:c r="K1555" s="60" t="n">
        <x:f>'参数'!$D$4</x:f>
        <x:v>180</x:v>
      </x:c>
      <x:c r="L1555" s="60" t="n">
        <x:f>H1555+I1555+J1555</x:f>
        <x:v>396</x:v>
      </x:c>
      <x:c r="M1555" s="60" t="n">
        <x:f>L1555+K1555</x:f>
        <x:v>576</x:v>
      </x:c>
      <x:c r="N1555" s="60" t="n">
        <x:f>'参数'!$B$10</x:f>
        <x:v>1</x:v>
      </x:c>
      <x:c r="O1555" s="60" t="n">
        <x:f>N1555*'参数'!$B$11</x:f>
        <x:v>2</x:v>
      </x:c>
      <x:c r="P1555" s="60" t="n">
        <x:f>N1555*'参数'!$B$12</x:f>
        <x:v>1</x:v>
      </x:c>
      <x:c r="Q1555" t="str">
        <x:f>C1555&amp;"d"</x:f>
        <x:v>C135d</x:v>
      </x:c>
      <x:c r="R1555" t="str">
        <x:f>C1555&amp;"p"</x:f>
        <x:v>C135p</x:v>
      </x:c>
      <x:c r="S1555" t="str">
        <x:f>IF(AND(L1555&gt;=H1555+I1555+J1555,M1555&gt;L1555,F1555&lt;&gt;""),"PASS","FAIL")</x:f>
        <x:v>PASS</x:v>
      </x:c>
      <x:c r="T1555" t="n">
        <x:v>10</x:v>
      </x:c>
      <x:c r="U1555" t="str">
        <x:v>pickup_after_delivery_completion_plus_usage_lag</x:v>
      </x:c>
    </x:row>
    <x:row r="1556">
      <x:c r="A1556" t="str">
        <x:v>Set2_200-10-1</x:v>
      </x:c>
      <x:c r="B1556" t="str">
        <x:v>short_same_day</x:v>
      </x:c>
      <x:c r="C1556" t="str">
        <x:v>C136</x:v>
      </x:c>
      <x:c r="D1556" s="59" t="n">
        <x:v>28</x:v>
      </x:c>
      <x:c r="E1556" s="59" t="n">
        <x:v>12</x:v>
      </x:c>
      <x:c r="F1556" s="59" t="str">
        <x:v>S7</x:v>
      </x:c>
      <x:c r="G1556" s="59" t="n">
        <x:v>335</x:v>
      </x:c>
      <x:c r="H1556" s="59" t="n">
        <x:v>373</x:v>
      </x:c>
      <x:c r="I1556" s="59" t="n">
        <x:v>10</x:v>
      </x:c>
      <x:c r="J1556" s="60" t="n">
        <x:f>'参数'!$C$4</x:f>
        <x:v>120</x:v>
      </x:c>
      <x:c r="K1556" s="60" t="n">
        <x:f>'参数'!$D$4</x:f>
        <x:v>180</x:v>
      </x:c>
      <x:c r="L1556" s="60" t="n">
        <x:f>H1556+I1556+J1556</x:f>
        <x:v>503</x:v>
      </x:c>
      <x:c r="M1556" s="60" t="n">
        <x:f>L1556+K1556</x:f>
        <x:v>683</x:v>
      </x:c>
      <x:c r="N1556" s="60" t="n">
        <x:f>'参数'!$B$10</x:f>
        <x:v>1</x:v>
      </x:c>
      <x:c r="O1556" s="60" t="n">
        <x:f>N1556*'参数'!$B$11</x:f>
        <x:v>2</x:v>
      </x:c>
      <x:c r="P1556" s="60" t="n">
        <x:f>N1556*'参数'!$B$12</x:f>
        <x:v>1</x:v>
      </x:c>
      <x:c r="Q1556" t="str">
        <x:f>C1556&amp;"d"</x:f>
        <x:v>C136d</x:v>
      </x:c>
      <x:c r="R1556" t="str">
        <x:f>C1556&amp;"p"</x:f>
        <x:v>C136p</x:v>
      </x:c>
      <x:c r="S1556" t="str">
        <x:f>IF(AND(L1556&gt;=H1556+I1556+J1556,M1556&gt;L1556,F1556&lt;&gt;""),"PASS","FAIL")</x:f>
        <x:v>PASS</x:v>
      </x:c>
      <x:c r="T1556" t="n">
        <x:v>2</x:v>
      </x:c>
      <x:c r="U1556" t="str">
        <x:v>pickup_after_delivery_completion_plus_usage_lag</x:v>
      </x:c>
    </x:row>
    <x:row r="1557">
      <x:c r="A1557" t="str">
        <x:v>Set2_200-10-1</x:v>
      </x:c>
      <x:c r="B1557" t="str">
        <x:v>short_same_day</x:v>
      </x:c>
      <x:c r="C1557" t="str">
        <x:v>C137</x:v>
      </x:c>
      <x:c r="D1557" s="59" t="n">
        <x:v>43</x:v>
      </x:c>
      <x:c r="E1557" s="59" t="n">
        <x:v>45</x:v>
      </x:c>
      <x:c r="F1557" s="59" t="str">
        <x:v>S1</x:v>
      </x:c>
      <x:c r="G1557" s="59" t="n">
        <x:v>569</x:v>
      </x:c>
      <x:c r="H1557" s="59" t="n">
        <x:v>597</x:v>
      </x:c>
      <x:c r="I1557" s="59" t="n">
        <x:v>10</x:v>
      </x:c>
      <x:c r="J1557" s="60" t="n">
        <x:f>'参数'!$C$4</x:f>
        <x:v>120</x:v>
      </x:c>
      <x:c r="K1557" s="60" t="n">
        <x:f>'参数'!$D$4</x:f>
        <x:v>180</x:v>
      </x:c>
      <x:c r="L1557" s="60" t="n">
        <x:f>H1557+I1557+J1557</x:f>
        <x:v>727</x:v>
      </x:c>
      <x:c r="M1557" s="60" t="n">
        <x:f>L1557+K1557</x:f>
        <x:v>907</x:v>
      </x:c>
      <x:c r="N1557" s="60" t="n">
        <x:f>'参数'!$B$10</x:f>
        <x:v>1</x:v>
      </x:c>
      <x:c r="O1557" s="60" t="n">
        <x:f>N1557*'参数'!$B$11</x:f>
        <x:v>2</x:v>
      </x:c>
      <x:c r="P1557" s="60" t="n">
        <x:f>N1557*'参数'!$B$12</x:f>
        <x:v>1</x:v>
      </x:c>
      <x:c r="Q1557" t="str">
        <x:f>C1557&amp;"d"</x:f>
        <x:v>C137d</x:v>
      </x:c>
      <x:c r="R1557" t="str">
        <x:f>C1557&amp;"p"</x:f>
        <x:v>C137p</x:v>
      </x:c>
      <x:c r="S1557" t="str">
        <x:f>IF(AND(L1557&gt;=H1557+I1557+J1557,M1557&gt;L1557,F1557&lt;&gt;""),"PASS","FAIL")</x:f>
        <x:v>PASS</x:v>
      </x:c>
      <x:c r="T1557" t="n">
        <x:v>2</x:v>
      </x:c>
      <x:c r="U1557" t="str">
        <x:v>pickup_after_delivery_completion_plus_usage_lag</x:v>
      </x:c>
    </x:row>
    <x:row r="1558">
      <x:c r="A1558" t="str">
        <x:v>Set2_200-10-1</x:v>
      </x:c>
      <x:c r="B1558" t="str">
        <x:v>short_same_day</x:v>
      </x:c>
      <x:c r="C1558" t="str">
        <x:v>C138</x:v>
      </x:c>
      <x:c r="D1558" s="59" t="n">
        <x:v>11</x:v>
      </x:c>
      <x:c r="E1558" s="59" t="n">
        <x:v>43</x:v>
      </x:c>
      <x:c r="F1558" s="59" t="str">
        <x:v>S9</x:v>
      </x:c>
      <x:c r="G1558" s="59" t="n">
        <x:v>281</x:v>
      </x:c>
      <x:c r="H1558" s="59" t="n">
        <x:v>295</x:v>
      </x:c>
      <x:c r="I1558" s="59" t="n">
        <x:v>10</x:v>
      </x:c>
      <x:c r="J1558" s="60" t="n">
        <x:f>'参数'!$C$4</x:f>
        <x:v>120</x:v>
      </x:c>
      <x:c r="K1558" s="60" t="n">
        <x:f>'参数'!$D$4</x:f>
        <x:v>180</x:v>
      </x:c>
      <x:c r="L1558" s="60" t="n">
        <x:f>H1558+I1558+J1558</x:f>
        <x:v>425</x:v>
      </x:c>
      <x:c r="M1558" s="60" t="n">
        <x:f>L1558+K1558</x:f>
        <x:v>605</x:v>
      </x:c>
      <x:c r="N1558" s="60" t="n">
        <x:f>'参数'!$B$10</x:f>
        <x:v>1</x:v>
      </x:c>
      <x:c r="O1558" s="60" t="n">
        <x:f>N1558*'参数'!$B$11</x:f>
        <x:v>2</x:v>
      </x:c>
      <x:c r="P1558" s="60" t="n">
        <x:f>N1558*'参数'!$B$12</x:f>
        <x:v>1</x:v>
      </x:c>
      <x:c r="Q1558" t="str">
        <x:f>C1558&amp;"d"</x:f>
        <x:v>C138d</x:v>
      </x:c>
      <x:c r="R1558" t="str">
        <x:f>C1558&amp;"p"</x:f>
        <x:v>C138p</x:v>
      </x:c>
      <x:c r="S1558" t="str">
        <x:f>IF(AND(L1558&gt;=H1558+I1558+J1558,M1558&gt;L1558,F1558&lt;&gt;""),"PASS","FAIL")</x:f>
        <x:v>PASS</x:v>
      </x:c>
      <x:c r="T1558" t="n">
        <x:v>2</x:v>
      </x:c>
      <x:c r="U1558" t="str">
        <x:v>pickup_after_delivery_completion_plus_usage_lag</x:v>
      </x:c>
    </x:row>
    <x:row r="1559">
      <x:c r="A1559" t="str">
        <x:v>Set2_200-10-1</x:v>
      </x:c>
      <x:c r="B1559" t="str">
        <x:v>short_same_day</x:v>
      </x:c>
      <x:c r="C1559" t="str">
        <x:v>C139</x:v>
      </x:c>
      <x:c r="D1559" s="59" t="n">
        <x:v>32</x:v>
      </x:c>
      <x:c r="E1559" s="59" t="n">
        <x:v>16</x:v>
      </x:c>
      <x:c r="F1559" s="59" t="str">
        <x:v>S7</x:v>
      </x:c>
      <x:c r="G1559" s="59" t="n">
        <x:v>154</x:v>
      </x:c>
      <x:c r="H1559" s="59" t="n">
        <x:v>174</x:v>
      </x:c>
      <x:c r="I1559" s="59" t="n">
        <x:v>10</x:v>
      </x:c>
      <x:c r="J1559" s="60" t="n">
        <x:f>'参数'!$C$4</x:f>
        <x:v>120</x:v>
      </x:c>
      <x:c r="K1559" s="60" t="n">
        <x:f>'参数'!$D$4</x:f>
        <x:v>180</x:v>
      </x:c>
      <x:c r="L1559" s="60" t="n">
        <x:f>H1559+I1559+J1559</x:f>
        <x:v>304</x:v>
      </x:c>
      <x:c r="M1559" s="60" t="n">
        <x:f>L1559+K1559</x:f>
        <x:v>484</x:v>
      </x:c>
      <x:c r="N1559" s="60" t="n">
        <x:f>'参数'!$B$10</x:f>
        <x:v>1</x:v>
      </x:c>
      <x:c r="O1559" s="60" t="n">
        <x:f>N1559*'参数'!$B$11</x:f>
        <x:v>2</x:v>
      </x:c>
      <x:c r="P1559" s="60" t="n">
        <x:f>N1559*'参数'!$B$12</x:f>
        <x:v>1</x:v>
      </x:c>
      <x:c r="Q1559" t="str">
        <x:f>C1559&amp;"d"</x:f>
        <x:v>C139d</x:v>
      </x:c>
      <x:c r="R1559" t="str">
        <x:f>C1559&amp;"p"</x:f>
        <x:v>C139p</x:v>
      </x:c>
      <x:c r="S1559" t="str">
        <x:f>IF(AND(L1559&gt;=H1559+I1559+J1559,M1559&gt;L1559,F1559&lt;&gt;""),"PASS","FAIL")</x:f>
        <x:v>PASS</x:v>
      </x:c>
      <x:c r="T1559" t="n">
        <x:v>11</x:v>
      </x:c>
      <x:c r="U1559" t="str">
        <x:v>pickup_after_delivery_completion_plus_usage_lag</x:v>
      </x:c>
    </x:row>
    <x:row r="1560">
      <x:c r="A1560" t="str">
        <x:v>Set2_200-10-1</x:v>
      </x:c>
      <x:c r="B1560" t="str">
        <x:v>short_same_day</x:v>
      </x:c>
      <x:c r="C1560" t="str">
        <x:v>C140</x:v>
      </x:c>
      <x:c r="D1560" s="59" t="n">
        <x:v>22</x:v>
      </x:c>
      <x:c r="E1560" s="59" t="n">
        <x:v>17</x:v>
      </x:c>
      <x:c r="F1560" s="59" t="str">
        <x:v>S7</x:v>
      </x:c>
      <x:c r="G1560" s="59" t="n">
        <x:v>610</x:v>
      </x:c>
      <x:c r="H1560" s="59" t="n">
        <x:v>628</x:v>
      </x:c>
      <x:c r="I1560" s="59" t="n">
        <x:v>10</x:v>
      </x:c>
      <x:c r="J1560" s="60" t="n">
        <x:f>'参数'!$C$4</x:f>
        <x:v>120</x:v>
      </x:c>
      <x:c r="K1560" s="60" t="n">
        <x:f>'参数'!$D$4</x:f>
        <x:v>180</x:v>
      </x:c>
      <x:c r="L1560" s="60" t="n">
        <x:f>H1560+I1560+J1560</x:f>
        <x:v>758</x:v>
      </x:c>
      <x:c r="M1560" s="60" t="n">
        <x:f>L1560+K1560</x:f>
        <x:v>938</x:v>
      </x:c>
      <x:c r="N1560" s="60" t="n">
        <x:f>'参数'!$B$10</x:f>
        <x:v>1</x:v>
      </x:c>
      <x:c r="O1560" s="60" t="n">
        <x:f>N1560*'参数'!$B$11</x:f>
        <x:v>2</x:v>
      </x:c>
      <x:c r="P1560" s="60" t="n">
        <x:f>N1560*'参数'!$B$12</x:f>
        <x:v>1</x:v>
      </x:c>
      <x:c r="Q1560" t="str">
        <x:f>C1560&amp;"d"</x:f>
        <x:v>C140d</x:v>
      </x:c>
      <x:c r="R1560" t="str">
        <x:f>C1560&amp;"p"</x:f>
        <x:v>C140p</x:v>
      </x:c>
      <x:c r="S1560" t="str">
        <x:f>IF(AND(L1560&gt;=H1560+I1560+J1560,M1560&gt;L1560,F1560&lt;&gt;""),"PASS","FAIL")</x:f>
        <x:v>PASS</x:v>
      </x:c>
      <x:c r="T1560" t="n">
        <x:v>15</x:v>
      </x:c>
      <x:c r="U1560" t="str">
        <x:v>pickup_after_delivery_completion_plus_usage_lag</x:v>
      </x:c>
    </x:row>
    <x:row r="1561">
      <x:c r="A1561" t="str">
        <x:v>Set2_200-10-1</x:v>
      </x:c>
      <x:c r="B1561" t="str">
        <x:v>short_same_day</x:v>
      </x:c>
      <x:c r="C1561" t="str">
        <x:v>C141</x:v>
      </x:c>
      <x:c r="D1561" s="59" t="n">
        <x:v>6</x:v>
      </x:c>
      <x:c r="E1561" s="59" t="n">
        <x:v>11</x:v>
      </x:c>
      <x:c r="F1561" s="59" t="str">
        <x:v>S8</x:v>
      </x:c>
      <x:c r="G1561" s="59" t="n">
        <x:v>139</x:v>
      </x:c>
      <x:c r="H1561" s="59" t="n">
        <x:v>169</x:v>
      </x:c>
      <x:c r="I1561" s="59" t="n">
        <x:v>10</x:v>
      </x:c>
      <x:c r="J1561" s="60" t="n">
        <x:f>'参数'!$C$4</x:f>
        <x:v>120</x:v>
      </x:c>
      <x:c r="K1561" s="60" t="n">
        <x:f>'参数'!$D$4</x:f>
        <x:v>180</x:v>
      </x:c>
      <x:c r="L1561" s="60" t="n">
        <x:f>H1561+I1561+J1561</x:f>
        <x:v>299</x:v>
      </x:c>
      <x:c r="M1561" s="60" t="n">
        <x:f>L1561+K1561</x:f>
        <x:v>479</x:v>
      </x:c>
      <x:c r="N1561" s="60" t="n">
        <x:f>'参数'!$B$10</x:f>
        <x:v>1</x:v>
      </x:c>
      <x:c r="O1561" s="60" t="n">
        <x:f>N1561*'参数'!$B$11</x:f>
        <x:v>2</x:v>
      </x:c>
      <x:c r="P1561" s="60" t="n">
        <x:f>N1561*'参数'!$B$12</x:f>
        <x:v>1</x:v>
      </x:c>
      <x:c r="Q1561" t="str">
        <x:f>C1561&amp;"d"</x:f>
        <x:v>C141d</x:v>
      </x:c>
      <x:c r="R1561" t="str">
        <x:f>C1561&amp;"p"</x:f>
        <x:v>C141p</x:v>
      </x:c>
      <x:c r="S1561" t="str">
        <x:f>IF(AND(L1561&gt;=H1561+I1561+J1561,M1561&gt;L1561,F1561&lt;&gt;""),"PASS","FAIL")</x:f>
        <x:v>PASS</x:v>
      </x:c>
      <x:c r="T1561" t="n">
        <x:v>8</x:v>
      </x:c>
      <x:c r="U1561" t="str">
        <x:v>pickup_after_delivery_completion_plus_usage_lag</x:v>
      </x:c>
    </x:row>
    <x:row r="1562">
      <x:c r="A1562" t="str">
        <x:v>Set2_200-10-1</x:v>
      </x:c>
      <x:c r="B1562" t="str">
        <x:v>short_same_day</x:v>
      </x:c>
      <x:c r="C1562" t="str">
        <x:v>C142</x:v>
      </x:c>
      <x:c r="D1562" s="59" t="n">
        <x:v>39</x:v>
      </x:c>
      <x:c r="E1562" s="59" t="n">
        <x:v>17</x:v>
      </x:c>
      <x:c r="F1562" s="59" t="str">
        <x:v>S2</x:v>
      </x:c>
      <x:c r="G1562" s="59" t="n">
        <x:v>210</x:v>
      </x:c>
      <x:c r="H1562" s="59" t="n">
        <x:v>234</x:v>
      </x:c>
      <x:c r="I1562" s="59" t="n">
        <x:v>10</x:v>
      </x:c>
      <x:c r="J1562" s="60" t="n">
        <x:f>'参数'!$C$4</x:f>
        <x:v>120</x:v>
      </x:c>
      <x:c r="K1562" s="60" t="n">
        <x:f>'参数'!$D$4</x:f>
        <x:v>180</x:v>
      </x:c>
      <x:c r="L1562" s="60" t="n">
        <x:f>H1562+I1562+J1562</x:f>
        <x:v>364</x:v>
      </x:c>
      <x:c r="M1562" s="60" t="n">
        <x:f>L1562+K1562</x:f>
        <x:v>544</x:v>
      </x:c>
      <x:c r="N1562" s="60" t="n">
        <x:f>'参数'!$B$10</x:f>
        <x:v>1</x:v>
      </x:c>
      <x:c r="O1562" s="60" t="n">
        <x:f>N1562*'参数'!$B$11</x:f>
        <x:v>2</x:v>
      </x:c>
      <x:c r="P1562" s="60" t="n">
        <x:f>N1562*'参数'!$B$12</x:f>
        <x:v>1</x:v>
      </x:c>
      <x:c r="Q1562" t="str">
        <x:f>C1562&amp;"d"</x:f>
        <x:v>C142d</x:v>
      </x:c>
      <x:c r="R1562" t="str">
        <x:f>C1562&amp;"p"</x:f>
        <x:v>C142p</x:v>
      </x:c>
      <x:c r="S1562" t="str">
        <x:f>IF(AND(L1562&gt;=H1562+I1562+J1562,M1562&gt;L1562,F1562&lt;&gt;""),"PASS","FAIL")</x:f>
        <x:v>PASS</x:v>
      </x:c>
      <x:c r="T1562" t="n">
        <x:v>16</x:v>
      </x:c>
      <x:c r="U1562" t="str">
        <x:v>pickup_after_delivery_completion_plus_usage_lag</x:v>
      </x:c>
    </x:row>
    <x:row r="1563">
      <x:c r="A1563" t="str">
        <x:v>Set2_200-10-1</x:v>
      </x:c>
      <x:c r="B1563" t="str">
        <x:v>short_same_day</x:v>
      </x:c>
      <x:c r="C1563" t="str">
        <x:v>C143</x:v>
      </x:c>
      <x:c r="D1563" s="59" t="n">
        <x:v>42</x:v>
      </x:c>
      <x:c r="E1563" s="59" t="n">
        <x:v>30</x:v>
      </x:c>
      <x:c r="F1563" s="59" t="str">
        <x:v>S2</x:v>
      </x:c>
      <x:c r="G1563" s="59" t="n">
        <x:v>68</x:v>
      </x:c>
      <x:c r="H1563" s="59" t="n">
        <x:v>100</x:v>
      </x:c>
      <x:c r="I1563" s="59" t="n">
        <x:v>10</x:v>
      </x:c>
      <x:c r="J1563" s="60" t="n">
        <x:f>'参数'!$C$4</x:f>
        <x:v>120</x:v>
      </x:c>
      <x:c r="K1563" s="60" t="n">
        <x:f>'参数'!$D$4</x:f>
        <x:v>180</x:v>
      </x:c>
      <x:c r="L1563" s="60" t="n">
        <x:f>H1563+I1563+J1563</x:f>
        <x:v>230</x:v>
      </x:c>
      <x:c r="M1563" s="60" t="n">
        <x:f>L1563+K1563</x:f>
        <x:v>410</x:v>
      </x:c>
      <x:c r="N1563" s="60" t="n">
        <x:f>'参数'!$B$10</x:f>
        <x:v>1</x:v>
      </x:c>
      <x:c r="O1563" s="60" t="n">
        <x:f>N1563*'参数'!$B$11</x:f>
        <x:v>2</x:v>
      </x:c>
      <x:c r="P1563" s="60" t="n">
        <x:f>N1563*'参数'!$B$12</x:f>
        <x:v>1</x:v>
      </x:c>
      <x:c r="Q1563" t="str">
        <x:f>C1563&amp;"d"</x:f>
        <x:v>C143d</x:v>
      </x:c>
      <x:c r="R1563" t="str">
        <x:f>C1563&amp;"p"</x:f>
        <x:v>C143p</x:v>
      </x:c>
      <x:c r="S1563" t="str">
        <x:f>IF(AND(L1563&gt;=H1563+I1563+J1563,M1563&gt;L1563,F1563&lt;&gt;""),"PASS","FAIL")</x:f>
        <x:v>PASS</x:v>
      </x:c>
      <x:c r="T1563" t="n">
        <x:v>11</x:v>
      </x:c>
      <x:c r="U1563" t="str">
        <x:v>pickup_after_delivery_completion_plus_usage_lag</x:v>
      </x:c>
    </x:row>
    <x:row r="1564">
      <x:c r="A1564" t="str">
        <x:v>Set2_200-10-1</x:v>
      </x:c>
      <x:c r="B1564" t="str">
        <x:v>short_same_day</x:v>
      </x:c>
      <x:c r="C1564" t="str">
        <x:v>C144</x:v>
      </x:c>
      <x:c r="D1564" s="59" t="n">
        <x:v>36</x:v>
      </x:c>
      <x:c r="E1564" s="59" t="n">
        <x:v>22</x:v>
      </x:c>
      <x:c r="F1564" s="59" t="str">
        <x:v>S2</x:v>
      </x:c>
      <x:c r="G1564" s="59" t="n">
        <x:v>369</x:v>
      </x:c>
      <x:c r="H1564" s="59" t="n">
        <x:v>401</x:v>
      </x:c>
      <x:c r="I1564" s="59" t="n">
        <x:v>10</x:v>
      </x:c>
      <x:c r="J1564" s="60" t="n">
        <x:f>'参数'!$C$4</x:f>
        <x:v>120</x:v>
      </x:c>
      <x:c r="K1564" s="60" t="n">
        <x:f>'参数'!$D$4</x:f>
        <x:v>180</x:v>
      </x:c>
      <x:c r="L1564" s="60" t="n">
        <x:f>H1564+I1564+J1564</x:f>
        <x:v>531</x:v>
      </x:c>
      <x:c r="M1564" s="60" t="n">
        <x:f>L1564+K1564</x:f>
        <x:v>711</x:v>
      </x:c>
      <x:c r="N1564" s="60" t="n">
        <x:f>'参数'!$B$10</x:f>
        <x:v>1</x:v>
      </x:c>
      <x:c r="O1564" s="60" t="n">
        <x:f>N1564*'参数'!$B$11</x:f>
        <x:v>2</x:v>
      </x:c>
      <x:c r="P1564" s="60" t="n">
        <x:f>N1564*'参数'!$B$12</x:f>
        <x:v>1</x:v>
      </x:c>
      <x:c r="Q1564" t="str">
        <x:f>C1564&amp;"d"</x:f>
        <x:v>C144d</x:v>
      </x:c>
      <x:c r="R1564" t="str">
        <x:f>C1564&amp;"p"</x:f>
        <x:v>C144p</x:v>
      </x:c>
      <x:c r="S1564" t="str">
        <x:f>IF(AND(L1564&gt;=H1564+I1564+J1564,M1564&gt;L1564,F1564&lt;&gt;""),"PASS","FAIL")</x:f>
        <x:v>PASS</x:v>
      </x:c>
      <x:c r="T1564" t="n">
        <x:v>6</x:v>
      </x:c>
      <x:c r="U1564" t="str">
        <x:v>pickup_after_delivery_completion_plus_usage_lag</x:v>
      </x:c>
    </x:row>
    <x:row r="1565">
      <x:c r="A1565" t="str">
        <x:v>Set2_200-10-1</x:v>
      </x:c>
      <x:c r="B1565" t="str">
        <x:v>short_same_day</x:v>
      </x:c>
      <x:c r="C1565" t="str">
        <x:v>C145</x:v>
      </x:c>
      <x:c r="D1565" s="59" t="n">
        <x:v>20</x:v>
      </x:c>
      <x:c r="E1565" s="59" t="n">
        <x:v>19</x:v>
      </x:c>
      <x:c r="F1565" s="59" t="str">
        <x:v>S7</x:v>
      </x:c>
      <x:c r="G1565" s="59" t="n">
        <x:v>154</x:v>
      </x:c>
      <x:c r="H1565" s="59" t="n">
        <x:v>186</x:v>
      </x:c>
      <x:c r="I1565" s="59" t="n">
        <x:v>10</x:v>
      </x:c>
      <x:c r="J1565" s="60" t="n">
        <x:f>'参数'!$C$4</x:f>
        <x:v>120</x:v>
      </x:c>
      <x:c r="K1565" s="60" t="n">
        <x:f>'参数'!$D$4</x:f>
        <x:v>180</x:v>
      </x:c>
      <x:c r="L1565" s="60" t="n">
        <x:f>H1565+I1565+J1565</x:f>
        <x:v>316</x:v>
      </x:c>
      <x:c r="M1565" s="60" t="n">
        <x:f>L1565+K1565</x:f>
        <x:v>496</x:v>
      </x:c>
      <x:c r="N1565" s="60" t="n">
        <x:f>'参数'!$B$10</x:f>
        <x:v>1</x:v>
      </x:c>
      <x:c r="O1565" s="60" t="n">
        <x:f>N1565*'参数'!$B$11</x:f>
        <x:v>2</x:v>
      </x:c>
      <x:c r="P1565" s="60" t="n">
        <x:f>N1565*'参数'!$B$12</x:f>
        <x:v>1</x:v>
      </x:c>
      <x:c r="Q1565" t="str">
        <x:f>C1565&amp;"d"</x:f>
        <x:v>C145d</x:v>
      </x:c>
      <x:c r="R1565" t="str">
        <x:f>C1565&amp;"p"</x:f>
        <x:v>C145p</x:v>
      </x:c>
      <x:c r="S1565" t="str">
        <x:f>IF(AND(L1565&gt;=H1565+I1565+J1565,M1565&gt;L1565,F1565&lt;&gt;""),"PASS","FAIL")</x:f>
        <x:v>PASS</x:v>
      </x:c>
      <x:c r="T1565" t="n">
        <x:v>0</x:v>
      </x:c>
      <x:c r="U1565" t="str">
        <x:v>pickup_after_delivery_completion_plus_usage_lag</x:v>
      </x:c>
    </x:row>
    <x:row r="1566">
      <x:c r="A1566" t="str">
        <x:v>Set2_200-10-1</x:v>
      </x:c>
      <x:c r="B1566" t="str">
        <x:v>short_same_day</x:v>
      </x:c>
      <x:c r="C1566" t="str">
        <x:v>C146</x:v>
      </x:c>
      <x:c r="D1566" s="59" t="n">
        <x:v>33</x:v>
      </x:c>
      <x:c r="E1566" s="59" t="n">
        <x:v>25</x:v>
      </x:c>
      <x:c r="F1566" s="59" t="str">
        <x:v>S7</x:v>
      </x:c>
      <x:c r="G1566" s="59" t="n">
        <x:v>194</x:v>
      </x:c>
      <x:c r="H1566" s="59" t="n">
        <x:v>210</x:v>
      </x:c>
      <x:c r="I1566" s="59" t="n">
        <x:v>10</x:v>
      </x:c>
      <x:c r="J1566" s="60" t="n">
        <x:f>'参数'!$C$4</x:f>
        <x:v>120</x:v>
      </x:c>
      <x:c r="K1566" s="60" t="n">
        <x:f>'参数'!$D$4</x:f>
        <x:v>180</x:v>
      </x:c>
      <x:c r="L1566" s="60" t="n">
        <x:f>H1566+I1566+J1566</x:f>
        <x:v>340</x:v>
      </x:c>
      <x:c r="M1566" s="60" t="n">
        <x:f>L1566+K1566</x:f>
        <x:v>520</x:v>
      </x:c>
      <x:c r="N1566" s="60" t="n">
        <x:f>'参数'!$B$10</x:f>
        <x:v>1</x:v>
      </x:c>
      <x:c r="O1566" s="60" t="n">
        <x:f>N1566*'参数'!$B$11</x:f>
        <x:v>2</x:v>
      </x:c>
      <x:c r="P1566" s="60" t="n">
        <x:f>N1566*'参数'!$B$12</x:f>
        <x:v>1</x:v>
      </x:c>
      <x:c r="Q1566" t="str">
        <x:f>C1566&amp;"d"</x:f>
        <x:v>C146d</x:v>
      </x:c>
      <x:c r="R1566" t="str">
        <x:f>C1566&amp;"p"</x:f>
        <x:v>C146p</x:v>
      </x:c>
      <x:c r="S1566" t="str">
        <x:f>IF(AND(L1566&gt;=H1566+I1566+J1566,M1566&gt;L1566,F1566&lt;&gt;""),"PASS","FAIL")</x:f>
        <x:v>PASS</x:v>
      </x:c>
      <x:c r="T1566" t="n">
        <x:v>2</x:v>
      </x:c>
      <x:c r="U1566" t="str">
        <x:v>pickup_after_delivery_completion_plus_usage_lag</x:v>
      </x:c>
    </x:row>
    <x:row r="1567">
      <x:c r="A1567" t="str">
        <x:v>Set2_200-10-1</x:v>
      </x:c>
      <x:c r="B1567" t="str">
        <x:v>short_same_day</x:v>
      </x:c>
      <x:c r="C1567" t="str">
        <x:v>C147</x:v>
      </x:c>
      <x:c r="D1567" s="59" t="n">
        <x:v>34</x:v>
      </x:c>
      <x:c r="E1567" s="59" t="n">
        <x:v>2</x:v>
      </x:c>
      <x:c r="F1567" s="59" t="str">
        <x:v>S4</x:v>
      </x:c>
      <x:c r="G1567" s="59" t="n">
        <x:v>221</x:v>
      </x:c>
      <x:c r="H1567" s="59" t="n">
        <x:v>247</x:v>
      </x:c>
      <x:c r="I1567" s="59" t="n">
        <x:v>10</x:v>
      </x:c>
      <x:c r="J1567" s="60" t="n">
        <x:f>'参数'!$C$4</x:f>
        <x:v>120</x:v>
      </x:c>
      <x:c r="K1567" s="60" t="n">
        <x:f>'参数'!$D$4</x:f>
        <x:v>180</x:v>
      </x:c>
      <x:c r="L1567" s="60" t="n">
        <x:f>H1567+I1567+J1567</x:f>
        <x:v>377</x:v>
      </x:c>
      <x:c r="M1567" s="60" t="n">
        <x:f>L1567+K1567</x:f>
        <x:v>557</x:v>
      </x:c>
      <x:c r="N1567" s="60" t="n">
        <x:f>'参数'!$B$10</x:f>
        <x:v>1</x:v>
      </x:c>
      <x:c r="O1567" s="60" t="n">
        <x:f>N1567*'参数'!$B$11</x:f>
        <x:v>2</x:v>
      </x:c>
      <x:c r="P1567" s="60" t="n">
        <x:f>N1567*'参数'!$B$12</x:f>
        <x:v>1</x:v>
      </x:c>
      <x:c r="Q1567" t="str">
        <x:f>C1567&amp;"d"</x:f>
        <x:v>C147d</x:v>
      </x:c>
      <x:c r="R1567" t="str">
        <x:f>C1567&amp;"p"</x:f>
        <x:v>C147p</x:v>
      </x:c>
      <x:c r="S1567" t="str">
        <x:f>IF(AND(L1567&gt;=H1567+I1567+J1567,M1567&gt;L1567,F1567&lt;&gt;""),"PASS","FAIL")</x:f>
        <x:v>PASS</x:v>
      </x:c>
      <x:c r="T1567" t="n">
        <x:v>7</x:v>
      </x:c>
      <x:c r="U1567" t="str">
        <x:v>pickup_after_delivery_completion_plus_usage_lag</x:v>
      </x:c>
    </x:row>
    <x:row r="1568">
      <x:c r="A1568" t="str">
        <x:v>Set2_200-10-1</x:v>
      </x:c>
      <x:c r="B1568" t="str">
        <x:v>short_same_day</x:v>
      </x:c>
      <x:c r="C1568" t="str">
        <x:v>C148</x:v>
      </x:c>
      <x:c r="D1568" s="59" t="n">
        <x:v>29</x:v>
      </x:c>
      <x:c r="E1568" s="59" t="n">
        <x:v>27</x:v>
      </x:c>
      <x:c r="F1568" s="59" t="str">
        <x:v>S7</x:v>
      </x:c>
      <x:c r="G1568" s="59" t="n">
        <x:v>90</x:v>
      </x:c>
      <x:c r="H1568" s="59" t="n">
        <x:v>120</x:v>
      </x:c>
      <x:c r="I1568" s="59" t="n">
        <x:v>10</x:v>
      </x:c>
      <x:c r="J1568" s="60" t="n">
        <x:f>'参数'!$C$4</x:f>
        <x:v>120</x:v>
      </x:c>
      <x:c r="K1568" s="60" t="n">
        <x:f>'参数'!$D$4</x:f>
        <x:v>180</x:v>
      </x:c>
      <x:c r="L1568" s="60" t="n">
        <x:f>H1568+I1568+J1568</x:f>
        <x:v>250</x:v>
      </x:c>
      <x:c r="M1568" s="60" t="n">
        <x:f>L1568+K1568</x:f>
        <x:v>430</x:v>
      </x:c>
      <x:c r="N1568" s="60" t="n">
        <x:f>'参数'!$B$10</x:f>
        <x:v>1</x:v>
      </x:c>
      <x:c r="O1568" s="60" t="n">
        <x:f>N1568*'参数'!$B$11</x:f>
        <x:v>2</x:v>
      </x:c>
      <x:c r="P1568" s="60" t="n">
        <x:f>N1568*'参数'!$B$12</x:f>
        <x:v>1</x:v>
      </x:c>
      <x:c r="Q1568" t="str">
        <x:f>C1568&amp;"d"</x:f>
        <x:v>C148d</x:v>
      </x:c>
      <x:c r="R1568" t="str">
        <x:f>C1568&amp;"p"</x:f>
        <x:v>C148p</x:v>
      </x:c>
      <x:c r="S1568" t="str">
        <x:f>IF(AND(L1568&gt;=H1568+I1568+J1568,M1568&gt;L1568,F1568&lt;&gt;""),"PASS","FAIL")</x:f>
        <x:v>PASS</x:v>
      </x:c>
      <x:c r="T1568" t="n">
        <x:v>8</x:v>
      </x:c>
      <x:c r="U1568" t="str">
        <x:v>pickup_after_delivery_completion_plus_usage_lag</x:v>
      </x:c>
    </x:row>
    <x:row r="1569">
      <x:c r="A1569" t="str">
        <x:v>Set2_200-10-1</x:v>
      </x:c>
      <x:c r="B1569" t="str">
        <x:v>short_same_day</x:v>
      </x:c>
      <x:c r="C1569" t="str">
        <x:v>C149</x:v>
      </x:c>
      <x:c r="D1569" s="59" t="n">
        <x:v>49</x:v>
      </x:c>
      <x:c r="E1569" s="59" t="n">
        <x:v>48</x:v>
      </x:c>
      <x:c r="F1569" s="59" t="str">
        <x:v>S1</x:v>
      </x:c>
      <x:c r="G1569" s="59" t="n">
        <x:v>103</x:v>
      </x:c>
      <x:c r="H1569" s="59" t="n">
        <x:v>129</x:v>
      </x:c>
      <x:c r="I1569" s="59" t="n">
        <x:v>10</x:v>
      </x:c>
      <x:c r="J1569" s="60" t="n">
        <x:f>'参数'!$C$4</x:f>
        <x:v>120</x:v>
      </x:c>
      <x:c r="K1569" s="60" t="n">
        <x:f>'参数'!$D$4</x:f>
        <x:v>180</x:v>
      </x:c>
      <x:c r="L1569" s="60" t="n">
        <x:f>H1569+I1569+J1569</x:f>
        <x:v>259</x:v>
      </x:c>
      <x:c r="M1569" s="60" t="n">
        <x:f>L1569+K1569</x:f>
        <x:v>439</x:v>
      </x:c>
      <x:c r="N1569" s="60" t="n">
        <x:f>'参数'!$B$10</x:f>
        <x:v>1</x:v>
      </x:c>
      <x:c r="O1569" s="60" t="n">
        <x:f>N1569*'参数'!$B$11</x:f>
        <x:v>2</x:v>
      </x:c>
      <x:c r="P1569" s="60" t="n">
        <x:f>N1569*'参数'!$B$12</x:f>
        <x:v>1</x:v>
      </x:c>
      <x:c r="Q1569" t="str">
        <x:f>C1569&amp;"d"</x:f>
        <x:v>C149d</x:v>
      </x:c>
      <x:c r="R1569" t="str">
        <x:f>C1569&amp;"p"</x:f>
        <x:v>C149p</x:v>
      </x:c>
      <x:c r="S1569" t="str">
        <x:f>IF(AND(L1569&gt;=H1569+I1569+J1569,M1569&gt;L1569,F1569&lt;&gt;""),"PASS","FAIL")</x:f>
        <x:v>PASS</x:v>
      </x:c>
      <x:c r="T1569" t="n">
        <x:v>14</x:v>
      </x:c>
      <x:c r="U1569" t="str">
        <x:v>pickup_after_delivery_completion_plus_usage_lag</x:v>
      </x:c>
    </x:row>
    <x:row r="1570">
      <x:c r="A1570" t="str">
        <x:v>Set2_200-10-1</x:v>
      </x:c>
      <x:c r="B1570" t="str">
        <x:v>short_same_day</x:v>
      </x:c>
      <x:c r="C1570" t="str">
        <x:v>C150</x:v>
      </x:c>
      <x:c r="D1570" s="59" t="n">
        <x:v>44</x:v>
      </x:c>
      <x:c r="E1570" s="59" t="n">
        <x:v>35</x:v>
      </x:c>
      <x:c r="F1570" s="59" t="str">
        <x:v>S6</x:v>
      </x:c>
      <x:c r="G1570" s="59" t="n">
        <x:v>426</x:v>
      </x:c>
      <x:c r="H1570" s="59" t="n">
        <x:v>446</x:v>
      </x:c>
      <x:c r="I1570" s="59" t="n">
        <x:v>10</x:v>
      </x:c>
      <x:c r="J1570" s="60" t="n">
        <x:f>'参数'!$C$4</x:f>
        <x:v>120</x:v>
      </x:c>
      <x:c r="K1570" s="60" t="n">
        <x:f>'参数'!$D$4</x:f>
        <x:v>180</x:v>
      </x:c>
      <x:c r="L1570" s="60" t="n">
        <x:f>H1570+I1570+J1570</x:f>
        <x:v>576</x:v>
      </x:c>
      <x:c r="M1570" s="60" t="n">
        <x:f>L1570+K1570</x:f>
        <x:v>756</x:v>
      </x:c>
      <x:c r="N1570" s="60" t="n">
        <x:f>'参数'!$B$10</x:f>
        <x:v>1</x:v>
      </x:c>
      <x:c r="O1570" s="60" t="n">
        <x:f>N1570*'参数'!$B$11</x:f>
        <x:v>2</x:v>
      </x:c>
      <x:c r="P1570" s="60" t="n">
        <x:f>N1570*'参数'!$B$12</x:f>
        <x:v>1</x:v>
      </x:c>
      <x:c r="Q1570" t="str">
        <x:f>C1570&amp;"d"</x:f>
        <x:v>C150d</x:v>
      </x:c>
      <x:c r="R1570" t="str">
        <x:f>C1570&amp;"p"</x:f>
        <x:v>C150p</x:v>
      </x:c>
      <x:c r="S1570" t="str">
        <x:f>IF(AND(L1570&gt;=H1570+I1570+J1570,M1570&gt;L1570,F1570&lt;&gt;""),"PASS","FAIL")</x:f>
        <x:v>PASS</x:v>
      </x:c>
      <x:c r="T1570" t="n">
        <x:v>3</x:v>
      </x:c>
      <x:c r="U1570" t="str">
        <x:v>pickup_after_delivery_completion_plus_usage_lag</x:v>
      </x:c>
    </x:row>
    <x:row r="1571">
      <x:c r="A1571" t="str">
        <x:v>Set2_200-10-1</x:v>
      </x:c>
      <x:c r="B1571" t="str">
        <x:v>short_same_day</x:v>
      </x:c>
      <x:c r="C1571" t="str">
        <x:v>C151</x:v>
      </x:c>
      <x:c r="D1571" s="59" t="n">
        <x:v>41</x:v>
      </x:c>
      <x:c r="E1571" s="59" t="n">
        <x:v>26</x:v>
      </x:c>
      <x:c r="F1571" s="59" t="str">
        <x:v>S2</x:v>
      </x:c>
      <x:c r="G1571" s="59" t="n">
        <x:v>444</x:v>
      </x:c>
      <x:c r="H1571" s="59" t="n">
        <x:v>460</x:v>
      </x:c>
      <x:c r="I1571" s="59" t="n">
        <x:v>10</x:v>
      </x:c>
      <x:c r="J1571" s="60" t="n">
        <x:f>'参数'!$C$4</x:f>
        <x:v>120</x:v>
      </x:c>
      <x:c r="K1571" s="60" t="n">
        <x:f>'参数'!$D$4</x:f>
        <x:v>180</x:v>
      </x:c>
      <x:c r="L1571" s="60" t="n">
        <x:f>H1571+I1571+J1571</x:f>
        <x:v>590</x:v>
      </x:c>
      <x:c r="M1571" s="60" t="n">
        <x:f>L1571+K1571</x:f>
        <x:v>770</x:v>
      </x:c>
      <x:c r="N1571" s="60" t="n">
        <x:f>'参数'!$B$10</x:f>
        <x:v>1</x:v>
      </x:c>
      <x:c r="O1571" s="60" t="n">
        <x:f>N1571*'参数'!$B$11</x:f>
        <x:v>2</x:v>
      </x:c>
      <x:c r="P1571" s="60" t="n">
        <x:f>N1571*'参数'!$B$12</x:f>
        <x:v>1</x:v>
      </x:c>
      <x:c r="Q1571" t="str">
        <x:f>C1571&amp;"d"</x:f>
        <x:v>C151d</x:v>
      </x:c>
      <x:c r="R1571" t="str">
        <x:f>C1571&amp;"p"</x:f>
        <x:v>C151p</x:v>
      </x:c>
      <x:c r="S1571" t="str">
        <x:f>IF(AND(L1571&gt;=H1571+I1571+J1571,M1571&gt;L1571,F1571&lt;&gt;""),"PASS","FAIL")</x:f>
        <x:v>PASS</x:v>
      </x:c>
      <x:c r="T1571" t="n">
        <x:v>3</x:v>
      </x:c>
      <x:c r="U1571" t="str">
        <x:v>pickup_after_delivery_completion_plus_usage_lag</x:v>
      </x:c>
    </x:row>
    <x:row r="1572">
      <x:c r="A1572" t="str">
        <x:v>Set2_200-10-1</x:v>
      </x:c>
      <x:c r="B1572" t="str">
        <x:v>short_same_day</x:v>
      </x:c>
      <x:c r="C1572" t="str">
        <x:v>C152</x:v>
      </x:c>
      <x:c r="D1572" s="59" t="n">
        <x:v>20</x:v>
      </x:c>
      <x:c r="E1572" s="59" t="n">
        <x:v>41</x:v>
      </x:c>
      <x:c r="F1572" s="59" t="str">
        <x:v>S9</x:v>
      </x:c>
      <x:c r="G1572" s="59" t="n">
        <x:v>206</x:v>
      </x:c>
      <x:c r="H1572" s="59" t="n">
        <x:v>226</x:v>
      </x:c>
      <x:c r="I1572" s="59" t="n">
        <x:v>10</x:v>
      </x:c>
      <x:c r="J1572" s="60" t="n">
        <x:f>'参数'!$C$4</x:f>
        <x:v>120</x:v>
      </x:c>
      <x:c r="K1572" s="60" t="n">
        <x:f>'参数'!$D$4</x:f>
        <x:v>180</x:v>
      </x:c>
      <x:c r="L1572" s="60" t="n">
        <x:f>H1572+I1572+J1572</x:f>
        <x:v>356</x:v>
      </x:c>
      <x:c r="M1572" s="60" t="n">
        <x:f>L1572+K1572</x:f>
        <x:v>536</x:v>
      </x:c>
      <x:c r="N1572" s="60" t="n">
        <x:f>'参数'!$B$10</x:f>
        <x:v>1</x:v>
      </x:c>
      <x:c r="O1572" s="60" t="n">
        <x:f>N1572*'参数'!$B$11</x:f>
        <x:v>2</x:v>
      </x:c>
      <x:c r="P1572" s="60" t="n">
        <x:f>N1572*'参数'!$B$12</x:f>
        <x:v>1</x:v>
      </x:c>
      <x:c r="Q1572" t="str">
        <x:f>C1572&amp;"d"</x:f>
        <x:v>C152d</x:v>
      </x:c>
      <x:c r="R1572" t="str">
        <x:f>C1572&amp;"p"</x:f>
        <x:v>C152p</x:v>
      </x:c>
      <x:c r="S1572" t="str">
        <x:f>IF(AND(L1572&gt;=H1572+I1572+J1572,M1572&gt;L1572,F1572&lt;&gt;""),"PASS","FAIL")</x:f>
        <x:v>PASS</x:v>
      </x:c>
      <x:c r="T1572" t="n">
        <x:v>5</x:v>
      </x:c>
      <x:c r="U1572" t="str">
        <x:v>pickup_after_delivery_completion_plus_usage_lag</x:v>
      </x:c>
    </x:row>
    <x:row r="1573">
      <x:c r="A1573" t="str">
        <x:v>Set2_200-10-1</x:v>
      </x:c>
      <x:c r="B1573" t="str">
        <x:v>short_same_day</x:v>
      </x:c>
      <x:c r="C1573" t="str">
        <x:v>C153</x:v>
      </x:c>
      <x:c r="D1573" s="59" t="n">
        <x:v>31</x:v>
      </x:c>
      <x:c r="E1573" s="59" t="n">
        <x:v>37</x:v>
      </x:c>
      <x:c r="F1573" s="59" t="str">
        <x:v>S6</x:v>
      </x:c>
      <x:c r="G1573" s="59" t="n">
        <x:v>458</x:v>
      </x:c>
      <x:c r="H1573" s="59" t="n">
        <x:v>496</x:v>
      </x:c>
      <x:c r="I1573" s="59" t="n">
        <x:v>10</x:v>
      </x:c>
      <x:c r="J1573" s="60" t="n">
        <x:f>'参数'!$C$4</x:f>
        <x:v>120</x:v>
      </x:c>
      <x:c r="K1573" s="60" t="n">
        <x:f>'参数'!$D$4</x:f>
        <x:v>180</x:v>
      </x:c>
      <x:c r="L1573" s="60" t="n">
        <x:f>H1573+I1573+J1573</x:f>
        <x:v>626</x:v>
      </x:c>
      <x:c r="M1573" s="60" t="n">
        <x:f>L1573+K1573</x:f>
        <x:v>806</x:v>
      </x:c>
      <x:c r="N1573" s="60" t="n">
        <x:f>'参数'!$B$10</x:f>
        <x:v>1</x:v>
      </x:c>
      <x:c r="O1573" s="60" t="n">
        <x:f>N1573*'参数'!$B$11</x:f>
        <x:v>2</x:v>
      </x:c>
      <x:c r="P1573" s="60" t="n">
        <x:f>N1573*'参数'!$B$12</x:f>
        <x:v>1</x:v>
      </x:c>
      <x:c r="Q1573" t="str">
        <x:f>C1573&amp;"d"</x:f>
        <x:v>C153d</x:v>
      </x:c>
      <x:c r="R1573" t="str">
        <x:f>C1573&amp;"p"</x:f>
        <x:v>C153p</x:v>
      </x:c>
      <x:c r="S1573" t="str">
        <x:f>IF(AND(L1573&gt;=H1573+I1573+J1573,M1573&gt;L1573,F1573&lt;&gt;""),"PASS","FAIL")</x:f>
        <x:v>PASS</x:v>
      </x:c>
      <x:c r="T1573" t="n">
        <x:v>4</x:v>
      </x:c>
      <x:c r="U1573" t="str">
        <x:v>pickup_after_delivery_completion_plus_usage_lag</x:v>
      </x:c>
    </x:row>
    <x:row r="1574">
      <x:c r="A1574" t="str">
        <x:v>Set2_200-10-1</x:v>
      </x:c>
      <x:c r="B1574" t="str">
        <x:v>short_same_day</x:v>
      </x:c>
      <x:c r="C1574" t="str">
        <x:v>C154</x:v>
      </x:c>
      <x:c r="D1574" s="59" t="n">
        <x:v>11</x:v>
      </x:c>
      <x:c r="E1574" s="59" t="n">
        <x:v>31</x:v>
      </x:c>
      <x:c r="F1574" s="59" t="str">
        <x:v>S0</x:v>
      </x:c>
      <x:c r="G1574" s="59" t="n">
        <x:v>454</x:v>
      </x:c>
      <x:c r="H1574" s="59" t="n">
        <x:v>466</x:v>
      </x:c>
      <x:c r="I1574" s="59" t="n">
        <x:v>10</x:v>
      </x:c>
      <x:c r="J1574" s="60" t="n">
        <x:f>'参数'!$C$4</x:f>
        <x:v>120</x:v>
      </x:c>
      <x:c r="K1574" s="60" t="n">
        <x:f>'参数'!$D$4</x:f>
        <x:v>180</x:v>
      </x:c>
      <x:c r="L1574" s="60" t="n">
        <x:f>H1574+I1574+J1574</x:f>
        <x:v>596</x:v>
      </x:c>
      <x:c r="M1574" s="60" t="n">
        <x:f>L1574+K1574</x:f>
        <x:v>776</x:v>
      </x:c>
      <x:c r="N1574" s="60" t="n">
        <x:f>'参数'!$B$10</x:f>
        <x:v>1</x:v>
      </x:c>
      <x:c r="O1574" s="60" t="n">
        <x:f>N1574*'参数'!$B$11</x:f>
        <x:v>2</x:v>
      </x:c>
      <x:c r="P1574" s="60" t="n">
        <x:f>N1574*'参数'!$B$12</x:f>
        <x:v>1</x:v>
      </x:c>
      <x:c r="Q1574" t="str">
        <x:f>C1574&amp;"d"</x:f>
        <x:v>C154d</x:v>
      </x:c>
      <x:c r="R1574" t="str">
        <x:f>C1574&amp;"p"</x:f>
        <x:v>C154p</x:v>
      </x:c>
      <x:c r="S1574" t="str">
        <x:f>IF(AND(L1574&gt;=H1574+I1574+J1574,M1574&gt;L1574,F1574&lt;&gt;""),"PASS","FAIL")</x:f>
        <x:v>PASS</x:v>
      </x:c>
      <x:c r="T1574" t="n">
        <x:v>6</x:v>
      </x:c>
      <x:c r="U1574" t="str">
        <x:v>pickup_after_delivery_completion_plus_usage_lag</x:v>
      </x:c>
    </x:row>
    <x:row r="1575">
      <x:c r="A1575" t="str">
        <x:v>Set2_200-10-1</x:v>
      </x:c>
      <x:c r="B1575" t="str">
        <x:v>short_same_day</x:v>
      </x:c>
      <x:c r="C1575" t="str">
        <x:v>C155</x:v>
      </x:c>
      <x:c r="D1575" s="59" t="n">
        <x:v>6</x:v>
      </x:c>
      <x:c r="E1575" s="59" t="n">
        <x:v>33</x:v>
      </x:c>
      <x:c r="F1575" s="59" t="str">
        <x:v>S0</x:v>
      </x:c>
      <x:c r="G1575" s="59" t="n">
        <x:v>110</x:v>
      </x:c>
      <x:c r="H1575" s="59" t="n">
        <x:v>132</x:v>
      </x:c>
      <x:c r="I1575" s="59" t="n">
        <x:v>10</x:v>
      </x:c>
      <x:c r="J1575" s="60" t="n">
        <x:f>'参数'!$C$4</x:f>
        <x:v>120</x:v>
      </x:c>
      <x:c r="K1575" s="60" t="n">
        <x:f>'参数'!$D$4</x:f>
        <x:v>180</x:v>
      </x:c>
      <x:c r="L1575" s="60" t="n">
        <x:f>H1575+I1575+J1575</x:f>
        <x:v>262</x:v>
      </x:c>
      <x:c r="M1575" s="60" t="n">
        <x:f>L1575+K1575</x:f>
        <x:v>442</x:v>
      </x:c>
      <x:c r="N1575" s="60" t="n">
        <x:f>'参数'!$B$10</x:f>
        <x:v>1</x:v>
      </x:c>
      <x:c r="O1575" s="60" t="n">
        <x:f>N1575*'参数'!$B$11</x:f>
        <x:v>2</x:v>
      </x:c>
      <x:c r="P1575" s="60" t="n">
        <x:f>N1575*'参数'!$B$12</x:f>
        <x:v>1</x:v>
      </x:c>
      <x:c r="Q1575" t="str">
        <x:f>C1575&amp;"d"</x:f>
        <x:v>C155d</x:v>
      </x:c>
      <x:c r="R1575" t="str">
        <x:f>C1575&amp;"p"</x:f>
        <x:v>C155p</x:v>
      </x:c>
      <x:c r="S1575" t="str">
        <x:f>IF(AND(L1575&gt;=H1575+I1575+J1575,M1575&gt;L1575,F1575&lt;&gt;""),"PASS","FAIL")</x:f>
        <x:v>PASS</x:v>
      </x:c>
      <x:c r="T1575" t="n">
        <x:v>17</x:v>
      </x:c>
      <x:c r="U1575" t="str">
        <x:v>pickup_after_delivery_completion_plus_usage_lag</x:v>
      </x:c>
    </x:row>
    <x:row r="1576">
      <x:c r="A1576" t="str">
        <x:v>Set2_200-10-1</x:v>
      </x:c>
      <x:c r="B1576" t="str">
        <x:v>short_same_day</x:v>
      </x:c>
      <x:c r="C1576" t="str">
        <x:v>C156</x:v>
      </x:c>
      <x:c r="D1576" s="59" t="n">
        <x:v>16</x:v>
      </x:c>
      <x:c r="E1576" s="59" t="n">
        <x:v>31</x:v>
      </x:c>
      <x:c r="F1576" s="59" t="str">
        <x:v>S0</x:v>
      </x:c>
      <x:c r="G1576" s="59" t="n">
        <x:v>46</x:v>
      </x:c>
      <x:c r="H1576" s="59" t="n">
        <x:v>80</x:v>
      </x:c>
      <x:c r="I1576" s="59" t="n">
        <x:v>10</x:v>
      </x:c>
      <x:c r="J1576" s="60" t="n">
        <x:f>'参数'!$C$4</x:f>
        <x:v>120</x:v>
      </x:c>
      <x:c r="K1576" s="60" t="n">
        <x:f>'参数'!$D$4</x:f>
        <x:v>180</x:v>
      </x:c>
      <x:c r="L1576" s="60" t="n">
        <x:f>H1576+I1576+J1576</x:f>
        <x:v>210</x:v>
      </x:c>
      <x:c r="M1576" s="60" t="n">
        <x:f>L1576+K1576</x:f>
        <x:v>390</x:v>
      </x:c>
      <x:c r="N1576" s="60" t="n">
        <x:f>'参数'!$B$10</x:f>
        <x:v>1</x:v>
      </x:c>
      <x:c r="O1576" s="60" t="n">
        <x:f>N1576*'参数'!$B$11</x:f>
        <x:v>2</x:v>
      </x:c>
      <x:c r="P1576" s="60" t="n">
        <x:f>N1576*'参数'!$B$12</x:f>
        <x:v>1</x:v>
      </x:c>
      <x:c r="Q1576" t="str">
        <x:f>C1576&amp;"d"</x:f>
        <x:v>C156d</x:v>
      </x:c>
      <x:c r="R1576" t="str">
        <x:f>C1576&amp;"p"</x:f>
        <x:v>C156p</x:v>
      </x:c>
      <x:c r="S1576" t="str">
        <x:f>IF(AND(L1576&gt;=H1576+I1576+J1576,M1576&gt;L1576,F1576&lt;&gt;""),"PASS","FAIL")</x:f>
        <x:v>PASS</x:v>
      </x:c>
      <x:c r="T1576" t="n">
        <x:v>9</x:v>
      </x:c>
      <x:c r="U1576" t="str">
        <x:v>pickup_after_delivery_completion_plus_usage_lag</x:v>
      </x:c>
    </x:row>
    <x:row r="1577">
      <x:c r="A1577" t="str">
        <x:v>Set2_200-10-1</x:v>
      </x:c>
      <x:c r="B1577" t="str">
        <x:v>short_same_day</x:v>
      </x:c>
      <x:c r="C1577" t="str">
        <x:v>C157</x:v>
      </x:c>
      <x:c r="D1577" s="59" t="n">
        <x:v>39</x:v>
      </x:c>
      <x:c r="E1577" s="59" t="n">
        <x:v>44</x:v>
      </x:c>
      <x:c r="F1577" s="59" t="str">
        <x:v>S1</x:v>
      </x:c>
      <x:c r="G1577" s="59" t="n">
        <x:v>538</x:v>
      </x:c>
      <x:c r="H1577" s="59" t="n">
        <x:v>574</x:v>
      </x:c>
      <x:c r="I1577" s="59" t="n">
        <x:v>10</x:v>
      </x:c>
      <x:c r="J1577" s="60" t="n">
        <x:f>'参数'!$C$4</x:f>
        <x:v>120</x:v>
      </x:c>
      <x:c r="K1577" s="60" t="n">
        <x:f>'参数'!$D$4</x:f>
        <x:v>180</x:v>
      </x:c>
      <x:c r="L1577" s="60" t="n">
        <x:f>H1577+I1577+J1577</x:f>
        <x:v>704</x:v>
      </x:c>
      <x:c r="M1577" s="60" t="n">
        <x:f>L1577+K1577</x:f>
        <x:v>884</x:v>
      </x:c>
      <x:c r="N1577" s="60" t="n">
        <x:f>'参数'!$B$10</x:f>
        <x:v>1</x:v>
      </x:c>
      <x:c r="O1577" s="60" t="n">
        <x:f>N1577*'参数'!$B$11</x:f>
        <x:v>2</x:v>
      </x:c>
      <x:c r="P1577" s="60" t="n">
        <x:f>N1577*'参数'!$B$12</x:f>
        <x:v>1</x:v>
      </x:c>
      <x:c r="Q1577" t="str">
        <x:f>C1577&amp;"d"</x:f>
        <x:v>C157d</x:v>
      </x:c>
      <x:c r="R1577" t="str">
        <x:f>C1577&amp;"p"</x:f>
        <x:v>C157p</x:v>
      </x:c>
      <x:c r="S1577" t="str">
        <x:f>IF(AND(L1577&gt;=H1577+I1577+J1577,M1577&gt;L1577,F1577&lt;&gt;""),"PASS","FAIL")</x:f>
        <x:v>PASS</x:v>
      </x:c>
      <x:c r="T1577" t="n">
        <x:v>1</x:v>
      </x:c>
      <x:c r="U1577" t="str">
        <x:v>pickup_after_delivery_completion_plus_usage_lag</x:v>
      </x:c>
    </x:row>
    <x:row r="1578">
      <x:c r="A1578" t="str">
        <x:v>Set2_200-10-1</x:v>
      </x:c>
      <x:c r="B1578" t="str">
        <x:v>short_same_day</x:v>
      </x:c>
      <x:c r="C1578" t="str">
        <x:v>C158</x:v>
      </x:c>
      <x:c r="D1578" s="59" t="n">
        <x:v>14</x:v>
      </x:c>
      <x:c r="E1578" s="59" t="n">
        <x:v>9</x:v>
      </x:c>
      <x:c r="F1578" s="59" t="str">
        <x:v>S8</x:v>
      </x:c>
      <x:c r="G1578" s="59" t="n">
        <x:v>489</x:v>
      </x:c>
      <x:c r="H1578" s="59" t="n">
        <x:v>511</x:v>
      </x:c>
      <x:c r="I1578" s="59" t="n">
        <x:v>10</x:v>
      </x:c>
      <x:c r="J1578" s="60" t="n">
        <x:f>'参数'!$C$4</x:f>
        <x:v>120</x:v>
      </x:c>
      <x:c r="K1578" s="60" t="n">
        <x:f>'参数'!$D$4</x:f>
        <x:v>180</x:v>
      </x:c>
      <x:c r="L1578" s="60" t="n">
        <x:f>H1578+I1578+J1578</x:f>
        <x:v>641</x:v>
      </x:c>
      <x:c r="M1578" s="60" t="n">
        <x:f>L1578+K1578</x:f>
        <x:v>821</x:v>
      </x:c>
      <x:c r="N1578" s="60" t="n">
        <x:f>'参数'!$B$10</x:f>
        <x:v>1</x:v>
      </x:c>
      <x:c r="O1578" s="60" t="n">
        <x:f>N1578*'参数'!$B$11</x:f>
        <x:v>2</x:v>
      </x:c>
      <x:c r="P1578" s="60" t="n">
        <x:f>N1578*'参数'!$B$12</x:f>
        <x:v>1</x:v>
      </x:c>
      <x:c r="Q1578" t="str">
        <x:f>C1578&amp;"d"</x:f>
        <x:v>C158d</x:v>
      </x:c>
      <x:c r="R1578" t="str">
        <x:f>C1578&amp;"p"</x:f>
        <x:v>C158p</x:v>
      </x:c>
      <x:c r="S1578" t="str">
        <x:f>IF(AND(L1578&gt;=H1578+I1578+J1578,M1578&gt;L1578,F1578&lt;&gt;""),"PASS","FAIL")</x:f>
        <x:v>PASS</x:v>
      </x:c>
      <x:c r="T1578" t="n">
        <x:v>1</x:v>
      </x:c>
      <x:c r="U1578" t="str">
        <x:v>pickup_after_delivery_completion_plus_usage_lag</x:v>
      </x:c>
    </x:row>
    <x:row r="1579">
      <x:c r="A1579" t="str">
        <x:v>Set2_200-10-1</x:v>
      </x:c>
      <x:c r="B1579" t="str">
        <x:v>short_same_day</x:v>
      </x:c>
      <x:c r="C1579" t="str">
        <x:v>C159</x:v>
      </x:c>
      <x:c r="D1579" s="59" t="n">
        <x:v>40</x:v>
      </x:c>
      <x:c r="E1579" s="59" t="n">
        <x:v>37</x:v>
      </x:c>
      <x:c r="F1579" s="59" t="str">
        <x:v>S6</x:v>
      </x:c>
      <x:c r="G1579" s="59" t="n">
        <x:v>483</x:v>
      </x:c>
      <x:c r="H1579" s="59" t="n">
        <x:v>507</x:v>
      </x:c>
      <x:c r="I1579" s="59" t="n">
        <x:v>10</x:v>
      </x:c>
      <x:c r="J1579" s="60" t="n">
        <x:f>'参数'!$C$4</x:f>
        <x:v>120</x:v>
      </x:c>
      <x:c r="K1579" s="60" t="n">
        <x:f>'参数'!$D$4</x:f>
        <x:v>180</x:v>
      </x:c>
      <x:c r="L1579" s="60" t="n">
        <x:f>H1579+I1579+J1579</x:f>
        <x:v>637</x:v>
      </x:c>
      <x:c r="M1579" s="60" t="n">
        <x:f>L1579+K1579</x:f>
        <x:v>817</x:v>
      </x:c>
      <x:c r="N1579" s="60" t="n">
        <x:f>'参数'!$B$10</x:f>
        <x:v>1</x:v>
      </x:c>
      <x:c r="O1579" s="60" t="n">
        <x:f>N1579*'参数'!$B$11</x:f>
        <x:v>2</x:v>
      </x:c>
      <x:c r="P1579" s="60" t="n">
        <x:f>N1579*'参数'!$B$12</x:f>
        <x:v>1</x:v>
      </x:c>
      <x:c r="Q1579" t="str">
        <x:f>C1579&amp;"d"</x:f>
        <x:v>C159d</x:v>
      </x:c>
      <x:c r="R1579" t="str">
        <x:f>C1579&amp;"p"</x:f>
        <x:v>C159p</x:v>
      </x:c>
      <x:c r="S1579" t="str">
        <x:f>IF(AND(L1579&gt;=H1579+I1579+J1579,M1579&gt;L1579,F1579&lt;&gt;""),"PASS","FAIL")</x:f>
        <x:v>PASS</x:v>
      </x:c>
      <x:c r="T1579" t="n">
        <x:v>13</x:v>
      </x:c>
      <x:c r="U1579" t="str">
        <x:v>pickup_after_delivery_completion_plus_usage_lag</x:v>
      </x:c>
    </x:row>
    <x:row r="1580">
      <x:c r="A1580" t="str">
        <x:v>Set2_200-10-1</x:v>
      </x:c>
      <x:c r="B1580" t="str">
        <x:v>short_same_day</x:v>
      </x:c>
      <x:c r="C1580" t="str">
        <x:v>C160</x:v>
      </x:c>
      <x:c r="D1580" s="59" t="n">
        <x:v>34</x:v>
      </x:c>
      <x:c r="E1580" s="59" t="n">
        <x:v>22</x:v>
      </x:c>
      <x:c r="F1580" s="59" t="str">
        <x:v>S7</x:v>
      </x:c>
      <x:c r="G1580" s="59" t="n">
        <x:v>73</x:v>
      </x:c>
      <x:c r="H1580" s="59" t="n">
        <x:v>105</x:v>
      </x:c>
      <x:c r="I1580" s="59" t="n">
        <x:v>10</x:v>
      </x:c>
      <x:c r="J1580" s="60" t="n">
        <x:f>'参数'!$C$4</x:f>
        <x:v>120</x:v>
      </x:c>
      <x:c r="K1580" s="60" t="n">
        <x:f>'参数'!$D$4</x:f>
        <x:v>180</x:v>
      </x:c>
      <x:c r="L1580" s="60" t="n">
        <x:f>H1580+I1580+J1580</x:f>
        <x:v>235</x:v>
      </x:c>
      <x:c r="M1580" s="60" t="n">
        <x:f>L1580+K1580</x:f>
        <x:v>415</x:v>
      </x:c>
      <x:c r="N1580" s="60" t="n">
        <x:f>'参数'!$B$10</x:f>
        <x:v>1</x:v>
      </x:c>
      <x:c r="O1580" s="60" t="n">
        <x:f>N1580*'参数'!$B$11</x:f>
        <x:v>2</x:v>
      </x:c>
      <x:c r="P1580" s="60" t="n">
        <x:f>N1580*'参数'!$B$12</x:f>
        <x:v>1</x:v>
      </x:c>
      <x:c r="Q1580" t="str">
        <x:f>C1580&amp;"d"</x:f>
        <x:v>C160d</x:v>
      </x:c>
      <x:c r="R1580" t="str">
        <x:f>C1580&amp;"p"</x:f>
        <x:v>C160p</x:v>
      </x:c>
      <x:c r="S1580" t="str">
        <x:f>IF(AND(L1580&gt;=H1580+I1580+J1580,M1580&gt;L1580,F1580&lt;&gt;""),"PASS","FAIL")</x:f>
        <x:v>PASS</x:v>
      </x:c>
      <x:c r="T1580" t="n">
        <x:v>15</x:v>
      </x:c>
      <x:c r="U1580" t="str">
        <x:v>pickup_after_delivery_completion_plus_usage_lag</x:v>
      </x:c>
    </x:row>
    <x:row r="1581">
      <x:c r="A1581" t="str">
        <x:v>Set2_200-10-1</x:v>
      </x:c>
      <x:c r="B1581" t="str">
        <x:v>short_same_day</x:v>
      </x:c>
      <x:c r="C1581" t="str">
        <x:v>C161</x:v>
      </x:c>
      <x:c r="D1581" s="59" t="n">
        <x:v>26</x:v>
      </x:c>
      <x:c r="E1581" s="59" t="n">
        <x:v>23</x:v>
      </x:c>
      <x:c r="F1581" s="59" t="str">
        <x:v>S7</x:v>
      </x:c>
      <x:c r="G1581" s="59" t="n">
        <x:v>147</x:v>
      </x:c>
      <x:c r="H1581" s="59" t="n">
        <x:v>175</x:v>
      </x:c>
      <x:c r="I1581" s="59" t="n">
        <x:v>10</x:v>
      </x:c>
      <x:c r="J1581" s="60" t="n">
        <x:f>'参数'!$C$4</x:f>
        <x:v>120</x:v>
      </x:c>
      <x:c r="K1581" s="60" t="n">
        <x:f>'参数'!$D$4</x:f>
        <x:v>180</x:v>
      </x:c>
      <x:c r="L1581" s="60" t="n">
        <x:f>H1581+I1581+J1581</x:f>
        <x:v>305</x:v>
      </x:c>
      <x:c r="M1581" s="60" t="n">
        <x:f>L1581+K1581</x:f>
        <x:v>485</x:v>
      </x:c>
      <x:c r="N1581" s="60" t="n">
        <x:f>'参数'!$B$10</x:f>
        <x:v>1</x:v>
      </x:c>
      <x:c r="O1581" s="60" t="n">
        <x:f>N1581*'参数'!$B$11</x:f>
        <x:v>2</x:v>
      </x:c>
      <x:c r="P1581" s="60" t="n">
        <x:f>N1581*'参数'!$B$12</x:f>
        <x:v>1</x:v>
      </x:c>
      <x:c r="Q1581" t="str">
        <x:f>C1581&amp;"d"</x:f>
        <x:v>C161d</x:v>
      </x:c>
      <x:c r="R1581" t="str">
        <x:f>C1581&amp;"p"</x:f>
        <x:v>C161p</x:v>
      </x:c>
      <x:c r="S1581" t="str">
        <x:f>IF(AND(L1581&gt;=H1581+I1581+J1581,M1581&gt;L1581,F1581&lt;&gt;""),"PASS","FAIL")</x:f>
        <x:v>PASS</x:v>
      </x:c>
      <x:c r="T1581" t="n">
        <x:v>9</x:v>
      </x:c>
      <x:c r="U1581" t="str">
        <x:v>pickup_after_delivery_completion_plus_usage_lag</x:v>
      </x:c>
    </x:row>
    <x:row r="1582">
      <x:c r="A1582" t="str">
        <x:v>Set2_200-10-1</x:v>
      </x:c>
      <x:c r="B1582" t="str">
        <x:v>short_same_day</x:v>
      </x:c>
      <x:c r="C1582" t="str">
        <x:v>C162</x:v>
      </x:c>
      <x:c r="D1582" s="59" t="n">
        <x:v>2</x:v>
      </x:c>
      <x:c r="E1582" s="59" t="n">
        <x:v>35</x:v>
      </x:c>
      <x:c r="F1582" s="59" t="str">
        <x:v>S0</x:v>
      </x:c>
      <x:c r="G1582" s="59" t="n">
        <x:v>99</x:v>
      </x:c>
      <x:c r="H1582" s="59" t="n">
        <x:v>133</x:v>
      </x:c>
      <x:c r="I1582" s="59" t="n">
        <x:v>10</x:v>
      </x:c>
      <x:c r="J1582" s="60" t="n">
        <x:f>'参数'!$C$4</x:f>
        <x:v>120</x:v>
      </x:c>
      <x:c r="K1582" s="60" t="n">
        <x:f>'参数'!$D$4</x:f>
        <x:v>180</x:v>
      </x:c>
      <x:c r="L1582" s="60" t="n">
        <x:f>H1582+I1582+J1582</x:f>
        <x:v>263</x:v>
      </x:c>
      <x:c r="M1582" s="60" t="n">
        <x:f>L1582+K1582</x:f>
        <x:v>443</x:v>
      </x:c>
      <x:c r="N1582" s="60" t="n">
        <x:f>'参数'!$B$10</x:f>
        <x:v>1</x:v>
      </x:c>
      <x:c r="O1582" s="60" t="n">
        <x:f>N1582*'参数'!$B$11</x:f>
        <x:v>2</x:v>
      </x:c>
      <x:c r="P1582" s="60" t="n">
        <x:f>N1582*'参数'!$B$12</x:f>
        <x:v>1</x:v>
      </x:c>
      <x:c r="Q1582" t="str">
        <x:f>C1582&amp;"d"</x:f>
        <x:v>C162d</x:v>
      </x:c>
      <x:c r="R1582" t="str">
        <x:f>C1582&amp;"p"</x:f>
        <x:v>C162p</x:v>
      </x:c>
      <x:c r="S1582" t="str">
        <x:f>IF(AND(L1582&gt;=H1582+I1582+J1582,M1582&gt;L1582,F1582&lt;&gt;""),"PASS","FAIL")</x:f>
        <x:v>PASS</x:v>
      </x:c>
      <x:c r="T1582" t="n">
        <x:v>9</x:v>
      </x:c>
      <x:c r="U1582" t="str">
        <x:v>pickup_after_delivery_completion_plus_usage_lag</x:v>
      </x:c>
    </x:row>
    <x:row r="1583">
      <x:c r="A1583" t="str">
        <x:v>Set2_200-10-1</x:v>
      </x:c>
      <x:c r="B1583" t="str">
        <x:v>short_same_day</x:v>
      </x:c>
      <x:c r="C1583" t="str">
        <x:v>C163</x:v>
      </x:c>
      <x:c r="D1583" s="59" t="n">
        <x:v>5</x:v>
      </x:c>
      <x:c r="E1583" s="59" t="n">
        <x:v>36</x:v>
      </x:c>
      <x:c r="F1583" s="59" t="str">
        <x:v>S0</x:v>
      </x:c>
      <x:c r="G1583" s="59" t="n">
        <x:v>427</x:v>
      </x:c>
      <x:c r="H1583" s="59" t="n">
        <x:v>451</x:v>
      </x:c>
      <x:c r="I1583" s="59" t="n">
        <x:v>10</x:v>
      </x:c>
      <x:c r="J1583" s="60" t="n">
        <x:f>'参数'!$C$4</x:f>
        <x:v>120</x:v>
      </x:c>
      <x:c r="K1583" s="60" t="n">
        <x:f>'参数'!$D$4</x:f>
        <x:v>180</x:v>
      </x:c>
      <x:c r="L1583" s="60" t="n">
        <x:f>H1583+I1583+J1583</x:f>
        <x:v>581</x:v>
      </x:c>
      <x:c r="M1583" s="60" t="n">
        <x:f>L1583+K1583</x:f>
        <x:v>761</x:v>
      </x:c>
      <x:c r="N1583" s="60" t="n">
        <x:f>'参数'!$B$10</x:f>
        <x:v>1</x:v>
      </x:c>
      <x:c r="O1583" s="60" t="n">
        <x:f>N1583*'参数'!$B$11</x:f>
        <x:v>2</x:v>
      </x:c>
      <x:c r="P1583" s="60" t="n">
        <x:f>N1583*'参数'!$B$12</x:f>
        <x:v>1</x:v>
      </x:c>
      <x:c r="Q1583" t="str">
        <x:f>C1583&amp;"d"</x:f>
        <x:v>C163d</x:v>
      </x:c>
      <x:c r="R1583" t="str">
        <x:f>C1583&amp;"p"</x:f>
        <x:v>C163p</x:v>
      </x:c>
      <x:c r="S1583" t="str">
        <x:f>IF(AND(L1583&gt;=H1583+I1583+J1583,M1583&gt;L1583,F1583&lt;&gt;""),"PASS","FAIL")</x:f>
        <x:v>PASS</x:v>
      </x:c>
      <x:c r="T1583" t="n">
        <x:v>8</x:v>
      </x:c>
      <x:c r="U1583" t="str">
        <x:v>pickup_after_delivery_completion_plus_usage_lag</x:v>
      </x:c>
    </x:row>
    <x:row r="1584">
      <x:c r="A1584" t="str">
        <x:v>Set2_200-10-1</x:v>
      </x:c>
      <x:c r="B1584" t="str">
        <x:v>short_same_day</x:v>
      </x:c>
      <x:c r="C1584" t="str">
        <x:v>C164</x:v>
      </x:c>
      <x:c r="D1584" s="59" t="n">
        <x:v>45</x:v>
      </x:c>
      <x:c r="E1584" s="59" t="n">
        <x:v>7</x:v>
      </x:c>
      <x:c r="F1584" s="59" t="str">
        <x:v>S5</x:v>
      </x:c>
      <x:c r="G1584" s="59" t="n">
        <x:v>480</x:v>
      </x:c>
      <x:c r="H1584" s="59" t="n">
        <x:v>514</x:v>
      </x:c>
      <x:c r="I1584" s="59" t="n">
        <x:v>10</x:v>
      </x:c>
      <x:c r="J1584" s="60" t="n">
        <x:f>'参数'!$C$4</x:f>
        <x:v>120</x:v>
      </x:c>
      <x:c r="K1584" s="60" t="n">
        <x:f>'参数'!$D$4</x:f>
        <x:v>180</x:v>
      </x:c>
      <x:c r="L1584" s="60" t="n">
        <x:f>H1584+I1584+J1584</x:f>
        <x:v>644</x:v>
      </x:c>
      <x:c r="M1584" s="60" t="n">
        <x:f>L1584+K1584</x:f>
        <x:v>824</x:v>
      </x:c>
      <x:c r="N1584" s="60" t="n">
        <x:f>'参数'!$B$10</x:f>
        <x:v>1</x:v>
      </x:c>
      <x:c r="O1584" s="60" t="n">
        <x:f>N1584*'参数'!$B$11</x:f>
        <x:v>2</x:v>
      </x:c>
      <x:c r="P1584" s="60" t="n">
        <x:f>N1584*'参数'!$B$12</x:f>
        <x:v>1</x:v>
      </x:c>
      <x:c r="Q1584" t="str">
        <x:f>C1584&amp;"d"</x:f>
        <x:v>C164d</x:v>
      </x:c>
      <x:c r="R1584" t="str">
        <x:f>C1584&amp;"p"</x:f>
        <x:v>C164p</x:v>
      </x:c>
      <x:c r="S1584" t="str">
        <x:f>IF(AND(L1584&gt;=H1584+I1584+J1584,M1584&gt;L1584,F1584&lt;&gt;""),"PASS","FAIL")</x:f>
        <x:v>PASS</x:v>
      </x:c>
      <x:c r="T1584" t="n">
        <x:v>8</x:v>
      </x:c>
      <x:c r="U1584" t="str">
        <x:v>pickup_after_delivery_completion_plus_usage_lag</x:v>
      </x:c>
    </x:row>
    <x:row r="1585">
      <x:c r="A1585" t="str">
        <x:v>Set2_200-10-1</x:v>
      </x:c>
      <x:c r="B1585" t="str">
        <x:v>short_same_day</x:v>
      </x:c>
      <x:c r="C1585" t="str">
        <x:v>C165</x:v>
      </x:c>
      <x:c r="D1585" s="59" t="n">
        <x:v>47</x:v>
      </x:c>
      <x:c r="E1585" s="59" t="n">
        <x:v>3</x:v>
      </x:c>
      <x:c r="F1585" s="59" t="str">
        <x:v>S5</x:v>
      </x:c>
      <x:c r="G1585" s="59" t="n">
        <x:v>251</x:v>
      </x:c>
      <x:c r="H1585" s="59" t="n">
        <x:v>261</x:v>
      </x:c>
      <x:c r="I1585" s="59" t="n">
        <x:v>10</x:v>
      </x:c>
      <x:c r="J1585" s="60" t="n">
        <x:f>'参数'!$C$4</x:f>
        <x:v>120</x:v>
      </x:c>
      <x:c r="K1585" s="60" t="n">
        <x:f>'参数'!$D$4</x:f>
        <x:v>180</x:v>
      </x:c>
      <x:c r="L1585" s="60" t="n">
        <x:f>H1585+I1585+J1585</x:f>
        <x:v>391</x:v>
      </x:c>
      <x:c r="M1585" s="60" t="n">
        <x:f>L1585+K1585</x:f>
        <x:v>571</x:v>
      </x:c>
      <x:c r="N1585" s="60" t="n">
        <x:f>'参数'!$B$10</x:f>
        <x:v>1</x:v>
      </x:c>
      <x:c r="O1585" s="60" t="n">
        <x:f>N1585*'参数'!$B$11</x:f>
        <x:v>2</x:v>
      </x:c>
      <x:c r="P1585" s="60" t="n">
        <x:f>N1585*'参数'!$B$12</x:f>
        <x:v>1</x:v>
      </x:c>
      <x:c r="Q1585" t="str">
        <x:f>C1585&amp;"d"</x:f>
        <x:v>C165d</x:v>
      </x:c>
      <x:c r="R1585" t="str">
        <x:f>C1585&amp;"p"</x:f>
        <x:v>C165p</x:v>
      </x:c>
      <x:c r="S1585" t="str">
        <x:f>IF(AND(L1585&gt;=H1585+I1585+J1585,M1585&gt;L1585,F1585&lt;&gt;""),"PASS","FAIL")</x:f>
        <x:v>PASS</x:v>
      </x:c>
      <x:c r="T1585" t="n">
        <x:v>9</x:v>
      </x:c>
      <x:c r="U1585" t="str">
        <x:v>pickup_after_delivery_completion_plus_usage_lag</x:v>
      </x:c>
    </x:row>
    <x:row r="1586">
      <x:c r="A1586" t="str">
        <x:v>Set2_200-10-1</x:v>
      </x:c>
      <x:c r="B1586" t="str">
        <x:v>short_same_day</x:v>
      </x:c>
      <x:c r="C1586" t="str">
        <x:v>C166</x:v>
      </x:c>
      <x:c r="D1586" s="59" t="n">
        <x:v>7</x:v>
      </x:c>
      <x:c r="E1586" s="59" t="n">
        <x:v>6</x:v>
      </x:c>
      <x:c r="F1586" s="59" t="str">
        <x:v>S8</x:v>
      </x:c>
      <x:c r="G1586" s="59" t="n">
        <x:v>334</x:v>
      </x:c>
      <x:c r="H1586" s="59" t="n">
        <x:v>372</x:v>
      </x:c>
      <x:c r="I1586" s="59" t="n">
        <x:v>10</x:v>
      </x:c>
      <x:c r="J1586" s="60" t="n">
        <x:f>'参数'!$C$4</x:f>
        <x:v>120</x:v>
      </x:c>
      <x:c r="K1586" s="60" t="n">
        <x:f>'参数'!$D$4</x:f>
        <x:v>180</x:v>
      </x:c>
      <x:c r="L1586" s="60" t="n">
        <x:f>H1586+I1586+J1586</x:f>
        <x:v>502</x:v>
      </x:c>
      <x:c r="M1586" s="60" t="n">
        <x:f>L1586+K1586</x:f>
        <x:v>682</x:v>
      </x:c>
      <x:c r="N1586" s="60" t="n">
        <x:f>'参数'!$B$10</x:f>
        <x:v>1</x:v>
      </x:c>
      <x:c r="O1586" s="60" t="n">
        <x:f>N1586*'参数'!$B$11</x:f>
        <x:v>2</x:v>
      </x:c>
      <x:c r="P1586" s="60" t="n">
        <x:f>N1586*'参数'!$B$12</x:f>
        <x:v>1</x:v>
      </x:c>
      <x:c r="Q1586" t="str">
        <x:f>C1586&amp;"d"</x:f>
        <x:v>C166d</x:v>
      </x:c>
      <x:c r="R1586" t="str">
        <x:f>C1586&amp;"p"</x:f>
        <x:v>C166p</x:v>
      </x:c>
      <x:c r="S1586" t="str">
        <x:f>IF(AND(L1586&gt;=H1586+I1586+J1586,M1586&gt;L1586,F1586&lt;&gt;""),"PASS","FAIL")</x:f>
        <x:v>PASS</x:v>
      </x:c>
      <x:c r="T1586" t="n">
        <x:v>0</x:v>
      </x:c>
      <x:c r="U1586" t="str">
        <x:v>pickup_after_delivery_completion_plus_usage_lag</x:v>
      </x:c>
    </x:row>
    <x:row r="1587">
      <x:c r="A1587" t="str">
        <x:v>Set2_200-10-1</x:v>
      </x:c>
      <x:c r="B1587" t="str">
        <x:v>short_same_day</x:v>
      </x:c>
      <x:c r="C1587" t="str">
        <x:v>C167</x:v>
      </x:c>
      <x:c r="D1587" s="59" t="n">
        <x:v>22</x:v>
      </x:c>
      <x:c r="E1587" s="59" t="n">
        <x:v>20</x:v>
      </x:c>
      <x:c r="F1587" s="59" t="str">
        <x:v>S7</x:v>
      </x:c>
      <x:c r="G1587" s="59" t="n">
        <x:v>382</x:v>
      </x:c>
      <x:c r="H1587" s="59" t="n">
        <x:v>400</x:v>
      </x:c>
      <x:c r="I1587" s="59" t="n">
        <x:v>10</x:v>
      </x:c>
      <x:c r="J1587" s="60" t="n">
        <x:f>'参数'!$C$4</x:f>
        <x:v>120</x:v>
      </x:c>
      <x:c r="K1587" s="60" t="n">
        <x:f>'参数'!$D$4</x:f>
        <x:v>180</x:v>
      </x:c>
      <x:c r="L1587" s="60" t="n">
        <x:f>H1587+I1587+J1587</x:f>
        <x:v>530</x:v>
      </x:c>
      <x:c r="M1587" s="60" t="n">
        <x:f>L1587+K1587</x:f>
        <x:v>710</x:v>
      </x:c>
      <x:c r="N1587" s="60" t="n">
        <x:f>'参数'!$B$10</x:f>
        <x:v>1</x:v>
      </x:c>
      <x:c r="O1587" s="60" t="n">
        <x:f>N1587*'参数'!$B$11</x:f>
        <x:v>2</x:v>
      </x:c>
      <x:c r="P1587" s="60" t="n">
        <x:f>N1587*'参数'!$B$12</x:f>
        <x:v>1</x:v>
      </x:c>
      <x:c r="Q1587" t="str">
        <x:f>C1587&amp;"d"</x:f>
        <x:v>C167d</x:v>
      </x:c>
      <x:c r="R1587" t="str">
        <x:f>C1587&amp;"p"</x:f>
        <x:v>C167p</x:v>
      </x:c>
      <x:c r="S1587" t="str">
        <x:f>IF(AND(L1587&gt;=H1587+I1587+J1587,M1587&gt;L1587,F1587&lt;&gt;""),"PASS","FAIL")</x:f>
        <x:v>PASS</x:v>
      </x:c>
      <x:c r="T1587" t="n">
        <x:v>1</x:v>
      </x:c>
      <x:c r="U1587" t="str">
        <x:v>pickup_after_delivery_completion_plus_usage_lag</x:v>
      </x:c>
    </x:row>
    <x:row r="1588">
      <x:c r="A1588" t="str">
        <x:v>Set2_200-10-1</x:v>
      </x:c>
      <x:c r="B1588" t="str">
        <x:v>short_same_day</x:v>
      </x:c>
      <x:c r="C1588" t="str">
        <x:v>C168</x:v>
      </x:c>
      <x:c r="D1588" s="59" t="n">
        <x:v>50</x:v>
      </x:c>
      <x:c r="E1588" s="59" t="n">
        <x:v>13</x:v>
      </x:c>
      <x:c r="F1588" s="59" t="str">
        <x:v>S5</x:v>
      </x:c>
      <x:c r="G1588" s="59" t="n">
        <x:v>312</x:v>
      </x:c>
      <x:c r="H1588" s="59" t="n">
        <x:v>340</x:v>
      </x:c>
      <x:c r="I1588" s="59" t="n">
        <x:v>10</x:v>
      </x:c>
      <x:c r="J1588" s="60" t="n">
        <x:f>'参数'!$C$4</x:f>
        <x:v>120</x:v>
      </x:c>
      <x:c r="K1588" s="60" t="n">
        <x:f>'参数'!$D$4</x:f>
        <x:v>180</x:v>
      </x:c>
      <x:c r="L1588" s="60" t="n">
        <x:f>H1588+I1588+J1588</x:f>
        <x:v>470</x:v>
      </x:c>
      <x:c r="M1588" s="60" t="n">
        <x:f>L1588+K1588</x:f>
        <x:v>650</x:v>
      </x:c>
      <x:c r="N1588" s="60" t="n">
        <x:f>'参数'!$B$10</x:f>
        <x:v>1</x:v>
      </x:c>
      <x:c r="O1588" s="60" t="n">
        <x:f>N1588*'参数'!$B$11</x:f>
        <x:v>2</x:v>
      </x:c>
      <x:c r="P1588" s="60" t="n">
        <x:f>N1588*'参数'!$B$12</x:f>
        <x:v>1</x:v>
      </x:c>
      <x:c r="Q1588" t="str">
        <x:f>C1588&amp;"d"</x:f>
        <x:v>C168d</x:v>
      </x:c>
      <x:c r="R1588" t="str">
        <x:f>C1588&amp;"p"</x:f>
        <x:v>C168p</x:v>
      </x:c>
      <x:c r="S1588" t="str">
        <x:f>IF(AND(L1588&gt;=H1588+I1588+J1588,M1588&gt;L1588,F1588&lt;&gt;""),"PASS","FAIL")</x:f>
        <x:v>PASS</x:v>
      </x:c>
      <x:c r="T1588" t="n">
        <x:v>6</x:v>
      </x:c>
      <x:c r="U1588" t="str">
        <x:v>pickup_after_delivery_completion_plus_usage_lag</x:v>
      </x:c>
    </x:row>
    <x:row r="1589">
      <x:c r="A1589" t="str">
        <x:v>Set2_200-10-1</x:v>
      </x:c>
      <x:c r="B1589" t="str">
        <x:v>short_same_day</x:v>
      </x:c>
      <x:c r="C1589" t="str">
        <x:v>C169</x:v>
      </x:c>
      <x:c r="D1589" s="59" t="n">
        <x:v>15</x:v>
      </x:c>
      <x:c r="E1589" s="59" t="n">
        <x:v>21</x:v>
      </x:c>
      <x:c r="F1589" s="59" t="str">
        <x:v>S7</x:v>
      </x:c>
      <x:c r="G1589" s="59" t="n">
        <x:v>299</x:v>
      </x:c>
      <x:c r="H1589" s="59" t="n">
        <x:v>309</x:v>
      </x:c>
      <x:c r="I1589" s="59" t="n">
        <x:v>10</x:v>
      </x:c>
      <x:c r="J1589" s="60" t="n">
        <x:f>'参数'!$C$4</x:f>
        <x:v>120</x:v>
      </x:c>
      <x:c r="K1589" s="60" t="n">
        <x:f>'参数'!$D$4</x:f>
        <x:v>180</x:v>
      </x:c>
      <x:c r="L1589" s="60" t="n">
        <x:f>H1589+I1589+J1589</x:f>
        <x:v>439</x:v>
      </x:c>
      <x:c r="M1589" s="60" t="n">
        <x:f>L1589+K1589</x:f>
        <x:v>619</x:v>
      </x:c>
      <x:c r="N1589" s="60" t="n">
        <x:f>'参数'!$B$10</x:f>
        <x:v>1</x:v>
      </x:c>
      <x:c r="O1589" s="60" t="n">
        <x:f>N1589*'参数'!$B$11</x:f>
        <x:v>2</x:v>
      </x:c>
      <x:c r="P1589" s="60" t="n">
        <x:f>N1589*'参数'!$B$12</x:f>
        <x:v>1</x:v>
      </x:c>
      <x:c r="Q1589" t="str">
        <x:f>C1589&amp;"d"</x:f>
        <x:v>C169d</x:v>
      </x:c>
      <x:c r="R1589" t="str">
        <x:f>C1589&amp;"p"</x:f>
        <x:v>C169p</x:v>
      </x:c>
      <x:c r="S1589" t="str">
        <x:f>IF(AND(L1589&gt;=H1589+I1589+J1589,M1589&gt;L1589,F1589&lt;&gt;""),"PASS","FAIL")</x:f>
        <x:v>PASS</x:v>
      </x:c>
      <x:c r="T1589" t="n">
        <x:v>9</x:v>
      </x:c>
      <x:c r="U1589" t="str">
        <x:v>pickup_after_delivery_completion_plus_usage_lag</x:v>
      </x:c>
    </x:row>
    <x:row r="1590">
      <x:c r="A1590" t="str">
        <x:v>Set2_200-10-1</x:v>
      </x:c>
      <x:c r="B1590" t="str">
        <x:v>short_same_day</x:v>
      </x:c>
      <x:c r="C1590" t="str">
        <x:v>C170</x:v>
      </x:c>
      <x:c r="D1590" s="59" t="n">
        <x:v>40</x:v>
      </x:c>
      <x:c r="E1590" s="59" t="n">
        <x:v>18</x:v>
      </x:c>
      <x:c r="F1590" s="59" t="str">
        <x:v>S2</x:v>
      </x:c>
      <x:c r="G1590" s="59" t="n">
        <x:v>373</x:v>
      </x:c>
      <x:c r="H1590" s="59" t="n">
        <x:v>387</x:v>
      </x:c>
      <x:c r="I1590" s="59" t="n">
        <x:v>10</x:v>
      </x:c>
      <x:c r="J1590" s="60" t="n">
        <x:f>'参数'!$C$4</x:f>
        <x:v>120</x:v>
      </x:c>
      <x:c r="K1590" s="60" t="n">
        <x:f>'参数'!$D$4</x:f>
        <x:v>180</x:v>
      </x:c>
      <x:c r="L1590" s="60" t="n">
        <x:f>H1590+I1590+J1590</x:f>
        <x:v>517</x:v>
      </x:c>
      <x:c r="M1590" s="60" t="n">
        <x:f>L1590+K1590</x:f>
        <x:v>697</x:v>
      </x:c>
      <x:c r="N1590" s="60" t="n">
        <x:f>'参数'!$B$10</x:f>
        <x:v>1</x:v>
      </x:c>
      <x:c r="O1590" s="60" t="n">
        <x:f>N1590*'参数'!$B$11</x:f>
        <x:v>2</x:v>
      </x:c>
      <x:c r="P1590" s="60" t="n">
        <x:f>N1590*'参数'!$B$12</x:f>
        <x:v>1</x:v>
      </x:c>
      <x:c r="Q1590" t="str">
        <x:f>C1590&amp;"d"</x:f>
        <x:v>C170d</x:v>
      </x:c>
      <x:c r="R1590" t="str">
        <x:f>C1590&amp;"p"</x:f>
        <x:v>C170p</x:v>
      </x:c>
      <x:c r="S1590" t="str">
        <x:f>IF(AND(L1590&gt;=H1590+I1590+J1590,M1590&gt;L1590,F1590&lt;&gt;""),"PASS","FAIL")</x:f>
        <x:v>PASS</x:v>
      </x:c>
      <x:c r="T1590" t="n">
        <x:v>12</x:v>
      </x:c>
      <x:c r="U1590" t="str">
        <x:v>pickup_after_delivery_completion_plus_usage_lag</x:v>
      </x:c>
    </x:row>
    <x:row r="1591">
      <x:c r="A1591" t="str">
        <x:v>Set2_200-10-1</x:v>
      </x:c>
      <x:c r="B1591" t="str">
        <x:v>short_same_day</x:v>
      </x:c>
      <x:c r="C1591" t="str">
        <x:v>C171</x:v>
      </x:c>
      <x:c r="D1591" s="59" t="n">
        <x:v>25</x:v>
      </x:c>
      <x:c r="E1591" s="59" t="n">
        <x:v>33</x:v>
      </x:c>
      <x:c r="F1591" s="59" t="str">
        <x:v>S6</x:v>
      </x:c>
      <x:c r="G1591" s="59" t="n">
        <x:v>555</x:v>
      </x:c>
      <x:c r="H1591" s="59" t="n">
        <x:v>565</x:v>
      </x:c>
      <x:c r="I1591" s="59" t="n">
        <x:v>10</x:v>
      </x:c>
      <x:c r="J1591" s="60" t="n">
        <x:f>'参数'!$C$4</x:f>
        <x:v>120</x:v>
      </x:c>
      <x:c r="K1591" s="60" t="n">
        <x:f>'参数'!$D$4</x:f>
        <x:v>180</x:v>
      </x:c>
      <x:c r="L1591" s="60" t="n">
        <x:f>H1591+I1591+J1591</x:f>
        <x:v>695</x:v>
      </x:c>
      <x:c r="M1591" s="60" t="n">
        <x:f>L1591+K1591</x:f>
        <x:v>875</x:v>
      </x:c>
      <x:c r="N1591" s="60" t="n">
        <x:f>'参数'!$B$10</x:f>
        <x:v>1</x:v>
      </x:c>
      <x:c r="O1591" s="60" t="n">
        <x:f>N1591*'参数'!$B$11</x:f>
        <x:v>2</x:v>
      </x:c>
      <x:c r="P1591" s="60" t="n">
        <x:f>N1591*'参数'!$B$12</x:f>
        <x:v>1</x:v>
      </x:c>
      <x:c r="Q1591" t="str">
        <x:f>C1591&amp;"d"</x:f>
        <x:v>C171d</x:v>
      </x:c>
      <x:c r="R1591" t="str">
        <x:f>C1591&amp;"p"</x:f>
        <x:v>C171p</x:v>
      </x:c>
      <x:c r="S1591" t="str">
        <x:f>IF(AND(L1591&gt;=H1591+I1591+J1591,M1591&gt;L1591,F1591&lt;&gt;""),"PASS","FAIL")</x:f>
        <x:v>PASS</x:v>
      </x:c>
      <x:c r="T1591" t="n">
        <x:v>0</x:v>
      </x:c>
      <x:c r="U1591" t="str">
        <x:v>pickup_after_delivery_completion_plus_usage_lag</x:v>
      </x:c>
    </x:row>
    <x:row r="1592">
      <x:c r="A1592" t="str">
        <x:v>Set2_200-10-1</x:v>
      </x:c>
      <x:c r="B1592" t="str">
        <x:v>short_same_day</x:v>
      </x:c>
      <x:c r="C1592" t="str">
        <x:v>C172</x:v>
      </x:c>
      <x:c r="D1592" s="59" t="n">
        <x:v>48</x:v>
      </x:c>
      <x:c r="E1592" s="59" t="n">
        <x:v>20</x:v>
      </x:c>
      <x:c r="F1592" s="59" t="str">
        <x:v>S2</x:v>
      </x:c>
      <x:c r="G1592" s="59" t="n">
        <x:v>104</x:v>
      </x:c>
      <x:c r="H1592" s="59" t="n">
        <x:v>136</x:v>
      </x:c>
      <x:c r="I1592" s="59" t="n">
        <x:v>10</x:v>
      </x:c>
      <x:c r="J1592" s="60" t="n">
        <x:f>'参数'!$C$4</x:f>
        <x:v>120</x:v>
      </x:c>
      <x:c r="K1592" s="60" t="n">
        <x:f>'参数'!$D$4</x:f>
        <x:v>180</x:v>
      </x:c>
      <x:c r="L1592" s="60" t="n">
        <x:f>H1592+I1592+J1592</x:f>
        <x:v>266</x:v>
      </x:c>
      <x:c r="M1592" s="60" t="n">
        <x:f>L1592+K1592</x:f>
        <x:v>446</x:v>
      </x:c>
      <x:c r="N1592" s="60" t="n">
        <x:f>'参数'!$B$10</x:f>
        <x:v>1</x:v>
      </x:c>
      <x:c r="O1592" s="60" t="n">
        <x:f>N1592*'参数'!$B$11</x:f>
        <x:v>2</x:v>
      </x:c>
      <x:c r="P1592" s="60" t="n">
        <x:f>N1592*'参数'!$B$12</x:f>
        <x:v>1</x:v>
      </x:c>
      <x:c r="Q1592" t="str">
        <x:f>C1592&amp;"d"</x:f>
        <x:v>C172d</x:v>
      </x:c>
      <x:c r="R1592" t="str">
        <x:f>C1592&amp;"p"</x:f>
        <x:v>C172p</x:v>
      </x:c>
      <x:c r="S1592" t="str">
        <x:f>IF(AND(L1592&gt;=H1592+I1592+J1592,M1592&gt;L1592,F1592&lt;&gt;""),"PASS","FAIL")</x:f>
        <x:v>PASS</x:v>
      </x:c>
      <x:c r="T1592" t="n">
        <x:v>7</x:v>
      </x:c>
      <x:c r="U1592" t="str">
        <x:v>pickup_after_delivery_completion_plus_usage_lag</x:v>
      </x:c>
    </x:row>
    <x:row r="1593">
      <x:c r="A1593" t="str">
        <x:v>Set2_200-10-1</x:v>
      </x:c>
      <x:c r="B1593" t="str">
        <x:v>short_same_day</x:v>
      </x:c>
      <x:c r="C1593" t="str">
        <x:v>C173</x:v>
      </x:c>
      <x:c r="D1593" s="59" t="n">
        <x:v>36</x:v>
      </x:c>
      <x:c r="E1593" s="59" t="n">
        <x:v>17</x:v>
      </x:c>
      <x:c r="F1593" s="59" t="str">
        <x:v>S2</x:v>
      </x:c>
      <x:c r="G1593" s="59" t="n">
        <x:v>79</x:v>
      </x:c>
      <x:c r="H1593" s="59" t="n">
        <x:v>115</x:v>
      </x:c>
      <x:c r="I1593" s="59" t="n">
        <x:v>10</x:v>
      </x:c>
      <x:c r="J1593" s="60" t="n">
        <x:f>'参数'!$C$4</x:f>
        <x:v>120</x:v>
      </x:c>
      <x:c r="K1593" s="60" t="n">
        <x:f>'参数'!$D$4</x:f>
        <x:v>180</x:v>
      </x:c>
      <x:c r="L1593" s="60" t="n">
        <x:f>H1593+I1593+J1593</x:f>
        <x:v>245</x:v>
      </x:c>
      <x:c r="M1593" s="60" t="n">
        <x:f>L1593+K1593</x:f>
        <x:v>425</x:v>
      </x:c>
      <x:c r="N1593" s="60" t="n">
        <x:f>'参数'!$B$10</x:f>
        <x:v>1</x:v>
      </x:c>
      <x:c r="O1593" s="60" t="n">
        <x:f>N1593*'参数'!$B$11</x:f>
        <x:v>2</x:v>
      </x:c>
      <x:c r="P1593" s="60" t="n">
        <x:f>N1593*'参数'!$B$12</x:f>
        <x:v>1</x:v>
      </x:c>
      <x:c r="Q1593" t="str">
        <x:f>C1593&amp;"d"</x:f>
        <x:v>C173d</x:v>
      </x:c>
      <x:c r="R1593" t="str">
        <x:f>C1593&amp;"p"</x:f>
        <x:v>C173p</x:v>
      </x:c>
      <x:c r="S1593" t="str">
        <x:f>IF(AND(L1593&gt;=H1593+I1593+J1593,M1593&gt;L1593,F1593&lt;&gt;""),"PASS","FAIL")</x:f>
        <x:v>PASS</x:v>
      </x:c>
      <x:c r="T1593" t="n">
        <x:v>6</x:v>
      </x:c>
      <x:c r="U1593" t="str">
        <x:v>pickup_after_delivery_completion_plus_usage_lag</x:v>
      </x:c>
    </x:row>
    <x:row r="1594">
      <x:c r="A1594" t="str">
        <x:v>Set2_200-10-1</x:v>
      </x:c>
      <x:c r="B1594" t="str">
        <x:v>short_same_day</x:v>
      </x:c>
      <x:c r="C1594" t="str">
        <x:v>C174</x:v>
      </x:c>
      <x:c r="D1594" s="59" t="n">
        <x:v>15</x:v>
      </x:c>
      <x:c r="E1594" s="59" t="n">
        <x:v>39</x:v>
      </x:c>
      <x:c r="F1594" s="59" t="str">
        <x:v>S0</x:v>
      </x:c>
      <x:c r="G1594" s="59" t="n">
        <x:v>135</x:v>
      </x:c>
      <x:c r="H1594" s="59" t="n">
        <x:v>149</x:v>
      </x:c>
      <x:c r="I1594" s="59" t="n">
        <x:v>10</x:v>
      </x:c>
      <x:c r="J1594" s="60" t="n">
        <x:f>'参数'!$C$4</x:f>
        <x:v>120</x:v>
      </x:c>
      <x:c r="K1594" s="60" t="n">
        <x:f>'参数'!$D$4</x:f>
        <x:v>180</x:v>
      </x:c>
      <x:c r="L1594" s="60" t="n">
        <x:f>H1594+I1594+J1594</x:f>
        <x:v>279</x:v>
      </x:c>
      <x:c r="M1594" s="60" t="n">
        <x:f>L1594+K1594</x:f>
        <x:v>459</x:v>
      </x:c>
      <x:c r="N1594" s="60" t="n">
        <x:f>'参数'!$B$10</x:f>
        <x:v>1</x:v>
      </x:c>
      <x:c r="O1594" s="60" t="n">
        <x:f>N1594*'参数'!$B$11</x:f>
        <x:v>2</x:v>
      </x:c>
      <x:c r="P1594" s="60" t="n">
        <x:f>N1594*'参数'!$B$12</x:f>
        <x:v>1</x:v>
      </x:c>
      <x:c r="Q1594" t="str">
        <x:f>C1594&amp;"d"</x:f>
        <x:v>C174d</x:v>
      </x:c>
      <x:c r="R1594" t="str">
        <x:f>C1594&amp;"p"</x:f>
        <x:v>C174p</x:v>
      </x:c>
      <x:c r="S1594" t="str">
        <x:f>IF(AND(L1594&gt;=H1594+I1594+J1594,M1594&gt;L1594,F1594&lt;&gt;""),"PASS","FAIL")</x:f>
        <x:v>PASS</x:v>
      </x:c>
      <x:c r="T1594" t="n">
        <x:v>2</x:v>
      </x:c>
      <x:c r="U1594" t="str">
        <x:v>pickup_after_delivery_completion_plus_usage_lag</x:v>
      </x:c>
    </x:row>
    <x:row r="1595">
      <x:c r="A1595" t="str">
        <x:v>Set2_200-10-1</x:v>
      </x:c>
      <x:c r="B1595" t="str">
        <x:v>short_same_day</x:v>
      </x:c>
      <x:c r="C1595" t="str">
        <x:v>C175</x:v>
      </x:c>
      <x:c r="D1595" s="59" t="n">
        <x:v>31</x:v>
      </x:c>
      <x:c r="E1595" s="59" t="n">
        <x:v>43</x:v>
      </x:c>
      <x:c r="F1595" s="59" t="str">
        <x:v>S6</x:v>
      </x:c>
      <x:c r="G1595" s="59" t="n">
        <x:v>394</x:v>
      </x:c>
      <x:c r="H1595" s="59" t="n">
        <x:v>406</x:v>
      </x:c>
      <x:c r="I1595" s="59" t="n">
        <x:v>10</x:v>
      </x:c>
      <x:c r="J1595" s="60" t="n">
        <x:f>'参数'!$C$4</x:f>
        <x:v>120</x:v>
      </x:c>
      <x:c r="K1595" s="60" t="n">
        <x:f>'参数'!$D$4</x:f>
        <x:v>180</x:v>
      </x:c>
      <x:c r="L1595" s="60" t="n">
        <x:f>H1595+I1595+J1595</x:f>
        <x:v>536</x:v>
      </x:c>
      <x:c r="M1595" s="60" t="n">
        <x:f>L1595+K1595</x:f>
        <x:v>716</x:v>
      </x:c>
      <x:c r="N1595" s="60" t="n">
        <x:f>'参数'!$B$10</x:f>
        <x:v>1</x:v>
      </x:c>
      <x:c r="O1595" s="60" t="n">
        <x:f>N1595*'参数'!$B$11</x:f>
        <x:v>2</x:v>
      </x:c>
      <x:c r="P1595" s="60" t="n">
        <x:f>N1595*'参数'!$B$12</x:f>
        <x:v>1</x:v>
      </x:c>
      <x:c r="Q1595" t="str">
        <x:f>C1595&amp;"d"</x:f>
        <x:v>C175d</x:v>
      </x:c>
      <x:c r="R1595" t="str">
        <x:f>C1595&amp;"p"</x:f>
        <x:v>C175p</x:v>
      </x:c>
      <x:c r="S1595" t="str">
        <x:f>IF(AND(L1595&gt;=H1595+I1595+J1595,M1595&gt;L1595,F1595&lt;&gt;""),"PASS","FAIL")</x:f>
        <x:v>PASS</x:v>
      </x:c>
      <x:c r="T1595" t="n">
        <x:v>0</x:v>
      </x:c>
      <x:c r="U1595" t="str">
        <x:v>pickup_after_delivery_completion_plus_usage_lag</x:v>
      </x:c>
    </x:row>
    <x:row r="1596">
      <x:c r="A1596" t="str">
        <x:v>Set2_200-10-1</x:v>
      </x:c>
      <x:c r="B1596" t="str">
        <x:v>short_same_day</x:v>
      </x:c>
      <x:c r="C1596" t="str">
        <x:v>C176</x:v>
      </x:c>
      <x:c r="D1596" s="59" t="n">
        <x:v>14</x:v>
      </x:c>
      <x:c r="E1596" s="59" t="n">
        <x:v>41</x:v>
      </x:c>
      <x:c r="F1596" s="59" t="str">
        <x:v>S9</x:v>
      </x:c>
      <x:c r="G1596" s="59" t="n">
        <x:v>599</x:v>
      </x:c>
      <x:c r="H1596" s="59" t="n">
        <x:v>631</x:v>
      </x:c>
      <x:c r="I1596" s="59" t="n">
        <x:v>10</x:v>
      </x:c>
      <x:c r="J1596" s="60" t="n">
        <x:f>'参数'!$C$4</x:f>
        <x:v>120</x:v>
      </x:c>
      <x:c r="K1596" s="60" t="n">
        <x:f>'参数'!$D$4</x:f>
        <x:v>180</x:v>
      </x:c>
      <x:c r="L1596" s="60" t="n">
        <x:f>H1596+I1596+J1596</x:f>
        <x:v>761</x:v>
      </x:c>
      <x:c r="M1596" s="60" t="n">
        <x:f>L1596+K1596</x:f>
        <x:v>941</x:v>
      </x:c>
      <x:c r="N1596" s="60" t="n">
        <x:f>'参数'!$B$10</x:f>
        <x:v>1</x:v>
      </x:c>
      <x:c r="O1596" s="60" t="n">
        <x:f>N1596*'参数'!$B$11</x:f>
        <x:v>2</x:v>
      </x:c>
      <x:c r="P1596" s="60" t="n">
        <x:f>N1596*'参数'!$B$12</x:f>
        <x:v>1</x:v>
      </x:c>
      <x:c r="Q1596" t="str">
        <x:f>C1596&amp;"d"</x:f>
        <x:v>C176d</x:v>
      </x:c>
      <x:c r="R1596" t="str">
        <x:f>C1596&amp;"p"</x:f>
        <x:v>C176p</x:v>
      </x:c>
      <x:c r="S1596" t="str">
        <x:f>IF(AND(L1596&gt;=H1596+I1596+J1596,M1596&gt;L1596,F1596&lt;&gt;""),"PASS","FAIL")</x:f>
        <x:v>PASS</x:v>
      </x:c>
      <x:c r="T1596" t="n">
        <x:v>0</x:v>
      </x:c>
      <x:c r="U1596" t="str">
        <x:v>pickup_after_delivery_completion_plus_usage_lag</x:v>
      </x:c>
    </x:row>
    <x:row r="1597">
      <x:c r="A1597" t="str">
        <x:v>Set2_200-10-1</x:v>
      </x:c>
      <x:c r="B1597" t="str">
        <x:v>short_same_day</x:v>
      </x:c>
      <x:c r="C1597" t="str">
        <x:v>C177</x:v>
      </x:c>
      <x:c r="D1597" s="59" t="n">
        <x:v>26</x:v>
      </x:c>
      <x:c r="E1597" s="59" t="n">
        <x:v>30</x:v>
      </x:c>
      <x:c r="F1597" s="59" t="str">
        <x:v>S7</x:v>
      </x:c>
      <x:c r="G1597" s="59" t="n">
        <x:v>530</x:v>
      </x:c>
      <x:c r="H1597" s="59" t="n">
        <x:v>568</x:v>
      </x:c>
      <x:c r="I1597" s="59" t="n">
        <x:v>10</x:v>
      </x:c>
      <x:c r="J1597" s="60" t="n">
        <x:f>'参数'!$C$4</x:f>
        <x:v>120</x:v>
      </x:c>
      <x:c r="K1597" s="60" t="n">
        <x:f>'参数'!$D$4</x:f>
        <x:v>180</x:v>
      </x:c>
      <x:c r="L1597" s="60" t="n">
        <x:f>H1597+I1597+J1597</x:f>
        <x:v>698</x:v>
      </x:c>
      <x:c r="M1597" s="60" t="n">
        <x:f>L1597+K1597</x:f>
        <x:v>878</x:v>
      </x:c>
      <x:c r="N1597" s="60" t="n">
        <x:f>'参数'!$B$10</x:f>
        <x:v>1</x:v>
      </x:c>
      <x:c r="O1597" s="60" t="n">
        <x:f>N1597*'参数'!$B$11</x:f>
        <x:v>2</x:v>
      </x:c>
      <x:c r="P1597" s="60" t="n">
        <x:f>N1597*'参数'!$B$12</x:f>
        <x:v>1</x:v>
      </x:c>
      <x:c r="Q1597" t="str">
        <x:f>C1597&amp;"d"</x:f>
        <x:v>C177d</x:v>
      </x:c>
      <x:c r="R1597" t="str">
        <x:f>C1597&amp;"p"</x:f>
        <x:v>C177p</x:v>
      </x:c>
      <x:c r="S1597" t="str">
        <x:f>IF(AND(L1597&gt;=H1597+I1597+J1597,M1597&gt;L1597,F1597&lt;&gt;""),"PASS","FAIL")</x:f>
        <x:v>PASS</x:v>
      </x:c>
      <x:c r="T1597" t="n">
        <x:v>5</x:v>
      </x:c>
      <x:c r="U1597" t="str">
        <x:v>pickup_after_delivery_completion_plus_usage_lag</x:v>
      </x:c>
    </x:row>
    <x:row r="1598">
      <x:c r="A1598" t="str">
        <x:v>Set2_200-10-1</x:v>
      </x:c>
      <x:c r="B1598" t="str">
        <x:v>short_same_day</x:v>
      </x:c>
      <x:c r="C1598" t="str">
        <x:v>C178</x:v>
      </x:c>
      <x:c r="D1598" s="59" t="n">
        <x:v>2</x:v>
      </x:c>
      <x:c r="E1598" s="59" t="n">
        <x:v>44</x:v>
      </x:c>
      <x:c r="F1598" s="59" t="str">
        <x:v>S9</x:v>
      </x:c>
      <x:c r="G1598" s="59" t="n">
        <x:v>462</x:v>
      </x:c>
      <x:c r="H1598" s="59" t="n">
        <x:v>490</x:v>
      </x:c>
      <x:c r="I1598" s="59" t="n">
        <x:v>10</x:v>
      </x:c>
      <x:c r="J1598" s="60" t="n">
        <x:f>'参数'!$C$4</x:f>
        <x:v>120</x:v>
      </x:c>
      <x:c r="K1598" s="60" t="n">
        <x:f>'参数'!$D$4</x:f>
        <x:v>180</x:v>
      </x:c>
      <x:c r="L1598" s="60" t="n">
        <x:f>H1598+I1598+J1598</x:f>
        <x:v>620</x:v>
      </x:c>
      <x:c r="M1598" s="60" t="n">
        <x:f>L1598+K1598</x:f>
        <x:v>800</x:v>
      </x:c>
      <x:c r="N1598" s="60" t="n">
        <x:f>'参数'!$B$10</x:f>
        <x:v>1</x:v>
      </x:c>
      <x:c r="O1598" s="60" t="n">
        <x:f>N1598*'参数'!$B$11</x:f>
        <x:v>2</x:v>
      </x:c>
      <x:c r="P1598" s="60" t="n">
        <x:f>N1598*'参数'!$B$12</x:f>
        <x:v>1</x:v>
      </x:c>
      <x:c r="Q1598" t="str">
        <x:f>C1598&amp;"d"</x:f>
        <x:v>C178d</x:v>
      </x:c>
      <x:c r="R1598" t="str">
        <x:f>C1598&amp;"p"</x:f>
        <x:v>C178p</x:v>
      </x:c>
      <x:c r="S1598" t="str">
        <x:f>IF(AND(L1598&gt;=H1598+I1598+J1598,M1598&gt;L1598,F1598&lt;&gt;""),"PASS","FAIL")</x:f>
        <x:v>PASS</x:v>
      </x:c>
      <x:c r="T1598" t="n">
        <x:v>0</x:v>
      </x:c>
      <x:c r="U1598" t="str">
        <x:v>pickup_after_delivery_completion_plus_usage_lag</x:v>
      </x:c>
    </x:row>
    <x:row r="1599">
      <x:c r="A1599" t="str">
        <x:v>Set2_200-10-1</x:v>
      </x:c>
      <x:c r="B1599" t="str">
        <x:v>short_same_day</x:v>
      </x:c>
      <x:c r="C1599" t="str">
        <x:v>C179</x:v>
      </x:c>
      <x:c r="D1599" s="59" t="n">
        <x:v>2</x:v>
      </x:c>
      <x:c r="E1599" s="59" t="n">
        <x:v>19</x:v>
      </x:c>
      <x:c r="F1599" s="59" t="str">
        <x:v>S0</x:v>
      </x:c>
      <x:c r="G1599" s="59" t="n">
        <x:v>192</x:v>
      </x:c>
      <x:c r="H1599" s="59" t="n">
        <x:v>220</x:v>
      </x:c>
      <x:c r="I1599" s="59" t="n">
        <x:v>10</x:v>
      </x:c>
      <x:c r="J1599" s="60" t="n">
        <x:f>'参数'!$C$4</x:f>
        <x:v>120</x:v>
      </x:c>
      <x:c r="K1599" s="60" t="n">
        <x:f>'参数'!$D$4</x:f>
        <x:v>180</x:v>
      </x:c>
      <x:c r="L1599" s="60" t="n">
        <x:f>H1599+I1599+J1599</x:f>
        <x:v>350</x:v>
      </x:c>
      <x:c r="M1599" s="60" t="n">
        <x:f>L1599+K1599</x:f>
        <x:v>530</x:v>
      </x:c>
      <x:c r="N1599" s="60" t="n">
        <x:f>'参数'!$B$10</x:f>
        <x:v>1</x:v>
      </x:c>
      <x:c r="O1599" s="60" t="n">
        <x:f>N1599*'参数'!$B$11</x:f>
        <x:v>2</x:v>
      </x:c>
      <x:c r="P1599" s="60" t="n">
        <x:f>N1599*'参数'!$B$12</x:f>
        <x:v>1</x:v>
      </x:c>
      <x:c r="Q1599" t="str">
        <x:f>C1599&amp;"d"</x:f>
        <x:v>C179d</x:v>
      </x:c>
      <x:c r="R1599" t="str">
        <x:f>C1599&amp;"p"</x:f>
        <x:v>C179p</x:v>
      </x:c>
      <x:c r="S1599" t="str">
        <x:f>IF(AND(L1599&gt;=H1599+I1599+J1599,M1599&gt;L1599,F1599&lt;&gt;""),"PASS","FAIL")</x:f>
        <x:v>PASS</x:v>
      </x:c>
      <x:c r="T1599" t="n">
        <x:v>8</x:v>
      </x:c>
      <x:c r="U1599" t="str">
        <x:v>pickup_after_delivery_completion_plus_usage_lag</x:v>
      </x:c>
    </x:row>
    <x:row r="1600">
      <x:c r="A1600" t="str">
        <x:v>Set2_200-10-1</x:v>
      </x:c>
      <x:c r="B1600" t="str">
        <x:v>short_same_day</x:v>
      </x:c>
      <x:c r="C1600" t="str">
        <x:v>C180</x:v>
      </x:c>
      <x:c r="D1600" s="59" t="n">
        <x:v>35</x:v>
      </x:c>
      <x:c r="E1600" s="59" t="n">
        <x:v>5</x:v>
      </x:c>
      <x:c r="F1600" s="59" t="str">
        <x:v>S4</x:v>
      </x:c>
      <x:c r="G1600" s="59" t="n">
        <x:v>303</x:v>
      </x:c>
      <x:c r="H1600" s="59" t="n">
        <x:v>325</x:v>
      </x:c>
      <x:c r="I1600" s="59" t="n">
        <x:v>10</x:v>
      </x:c>
      <x:c r="J1600" s="60" t="n">
        <x:f>'参数'!$C$4</x:f>
        <x:v>120</x:v>
      </x:c>
      <x:c r="K1600" s="60" t="n">
        <x:f>'参数'!$D$4</x:f>
        <x:v>180</x:v>
      </x:c>
      <x:c r="L1600" s="60" t="n">
        <x:f>H1600+I1600+J1600</x:f>
        <x:v>455</x:v>
      </x:c>
      <x:c r="M1600" s="60" t="n">
        <x:f>L1600+K1600</x:f>
        <x:v>635</x:v>
      </x:c>
      <x:c r="N1600" s="60" t="n">
        <x:f>'参数'!$B$10</x:f>
        <x:v>1</x:v>
      </x:c>
      <x:c r="O1600" s="60" t="n">
        <x:f>N1600*'参数'!$B$11</x:f>
        <x:v>2</x:v>
      </x:c>
      <x:c r="P1600" s="60" t="n">
        <x:f>N1600*'参数'!$B$12</x:f>
        <x:v>1</x:v>
      </x:c>
      <x:c r="Q1600" t="str">
        <x:f>C1600&amp;"d"</x:f>
        <x:v>C180d</x:v>
      </x:c>
      <x:c r="R1600" t="str">
        <x:f>C1600&amp;"p"</x:f>
        <x:v>C180p</x:v>
      </x:c>
      <x:c r="S1600" t="str">
        <x:f>IF(AND(L1600&gt;=H1600+I1600+J1600,M1600&gt;L1600,F1600&lt;&gt;""),"PASS","FAIL")</x:f>
        <x:v>PASS</x:v>
      </x:c>
      <x:c r="T1600" t="n">
        <x:v>11</x:v>
      </x:c>
      <x:c r="U1600" t="str">
        <x:v>pickup_after_delivery_completion_plus_usage_lag</x:v>
      </x:c>
    </x:row>
    <x:row r="1601">
      <x:c r="A1601" t="str">
        <x:v>Set2_200-10-1</x:v>
      </x:c>
      <x:c r="B1601" t="str">
        <x:v>short_same_day</x:v>
      </x:c>
      <x:c r="C1601" t="str">
        <x:v>C181</x:v>
      </x:c>
      <x:c r="D1601" s="59" t="n">
        <x:v>11</x:v>
      </x:c>
      <x:c r="E1601" s="59" t="n">
        <x:v>50</x:v>
      </x:c>
      <x:c r="F1601" s="59" t="str">
        <x:v>S9</x:v>
      </x:c>
      <x:c r="G1601" s="59" t="n">
        <x:v>497</x:v>
      </x:c>
      <x:c r="H1601" s="59" t="n">
        <x:v>515</x:v>
      </x:c>
      <x:c r="I1601" s="59" t="n">
        <x:v>10</x:v>
      </x:c>
      <x:c r="J1601" s="60" t="n">
        <x:f>'参数'!$C$4</x:f>
        <x:v>120</x:v>
      </x:c>
      <x:c r="K1601" s="60" t="n">
        <x:f>'参数'!$D$4</x:f>
        <x:v>180</x:v>
      </x:c>
      <x:c r="L1601" s="60" t="n">
        <x:f>H1601+I1601+J1601</x:f>
        <x:v>645</x:v>
      </x:c>
      <x:c r="M1601" s="60" t="n">
        <x:f>L1601+K1601</x:f>
        <x:v>825</x:v>
      </x:c>
      <x:c r="N1601" s="60" t="n">
        <x:f>'参数'!$B$10</x:f>
        <x:v>1</x:v>
      </x:c>
      <x:c r="O1601" s="60" t="n">
        <x:f>N1601*'参数'!$B$11</x:f>
        <x:v>2</x:v>
      </x:c>
      <x:c r="P1601" s="60" t="n">
        <x:f>N1601*'参数'!$B$12</x:f>
        <x:v>1</x:v>
      </x:c>
      <x:c r="Q1601" t="str">
        <x:f>C1601&amp;"d"</x:f>
        <x:v>C181d</x:v>
      </x:c>
      <x:c r="R1601" t="str">
        <x:f>C1601&amp;"p"</x:f>
        <x:v>C181p</x:v>
      </x:c>
      <x:c r="S1601" t="str">
        <x:f>IF(AND(L1601&gt;=H1601+I1601+J1601,M1601&gt;L1601,F1601&lt;&gt;""),"PASS","FAIL")</x:f>
        <x:v>PASS</x:v>
      </x:c>
      <x:c r="T1601" t="n">
        <x:v>12</x:v>
      </x:c>
      <x:c r="U1601" t="str">
        <x:v>pickup_after_delivery_completion_plus_usage_lag</x:v>
      </x:c>
    </x:row>
    <x:row r="1602">
      <x:c r="A1602" t="str">
        <x:v>Set2_200-10-1</x:v>
      </x:c>
      <x:c r="B1602" t="str">
        <x:v>short_same_day</x:v>
      </x:c>
      <x:c r="C1602" t="str">
        <x:v>C182</x:v>
      </x:c>
      <x:c r="D1602" s="59" t="n">
        <x:v>20</x:v>
      </x:c>
      <x:c r="E1602" s="59" t="n">
        <x:v>47</x:v>
      </x:c>
      <x:c r="F1602" s="59" t="str">
        <x:v>S9</x:v>
      </x:c>
      <x:c r="G1602" s="59" t="n">
        <x:v>362</x:v>
      </x:c>
      <x:c r="H1602" s="59" t="n">
        <x:v>388</x:v>
      </x:c>
      <x:c r="I1602" s="59" t="n">
        <x:v>10</x:v>
      </x:c>
      <x:c r="J1602" s="60" t="n">
        <x:f>'参数'!$C$4</x:f>
        <x:v>120</x:v>
      </x:c>
      <x:c r="K1602" s="60" t="n">
        <x:f>'参数'!$D$4</x:f>
        <x:v>180</x:v>
      </x:c>
      <x:c r="L1602" s="60" t="n">
        <x:f>H1602+I1602+J1602</x:f>
        <x:v>518</x:v>
      </x:c>
      <x:c r="M1602" s="60" t="n">
        <x:f>L1602+K1602</x:f>
        <x:v>698</x:v>
      </x:c>
      <x:c r="N1602" s="60" t="n">
        <x:f>'参数'!$B$10</x:f>
        <x:v>1</x:v>
      </x:c>
      <x:c r="O1602" s="60" t="n">
        <x:f>N1602*'参数'!$B$11</x:f>
        <x:v>2</x:v>
      </x:c>
      <x:c r="P1602" s="60" t="n">
        <x:f>N1602*'参数'!$B$12</x:f>
        <x:v>1</x:v>
      </x:c>
      <x:c r="Q1602" t="str">
        <x:f>C1602&amp;"d"</x:f>
        <x:v>C182d</x:v>
      </x:c>
      <x:c r="R1602" t="str">
        <x:f>C1602&amp;"p"</x:f>
        <x:v>C182p</x:v>
      </x:c>
      <x:c r="S1602" t="str">
        <x:f>IF(AND(L1602&gt;=H1602+I1602+J1602,M1602&gt;L1602,F1602&lt;&gt;""),"PASS","FAIL")</x:f>
        <x:v>PASS</x:v>
      </x:c>
      <x:c r="T1602" t="n">
        <x:v>2</x:v>
      </x:c>
      <x:c r="U1602" t="str">
        <x:v>pickup_after_delivery_completion_plus_usage_lag</x:v>
      </x:c>
    </x:row>
    <x:row r="1603">
      <x:c r="A1603" t="str">
        <x:v>Set2_200-10-1</x:v>
      </x:c>
      <x:c r="B1603" t="str">
        <x:v>short_same_day</x:v>
      </x:c>
      <x:c r="C1603" t="str">
        <x:v>C183</x:v>
      </x:c>
      <x:c r="D1603" s="59" t="n">
        <x:v>32</x:v>
      </x:c>
      <x:c r="E1603" s="59" t="n">
        <x:v>11</x:v>
      </x:c>
      <x:c r="F1603" s="59" t="str">
        <x:v>S3</x:v>
      </x:c>
      <x:c r="G1603" s="59" t="n">
        <x:v>245</x:v>
      </x:c>
      <x:c r="H1603" s="59" t="n">
        <x:v>283</x:v>
      </x:c>
      <x:c r="I1603" s="59" t="n">
        <x:v>10</x:v>
      </x:c>
      <x:c r="J1603" s="60" t="n">
        <x:f>'参数'!$C$4</x:f>
        <x:v>120</x:v>
      </x:c>
      <x:c r="K1603" s="60" t="n">
        <x:f>'参数'!$D$4</x:f>
        <x:v>180</x:v>
      </x:c>
      <x:c r="L1603" s="60" t="n">
        <x:f>H1603+I1603+J1603</x:f>
        <x:v>413</x:v>
      </x:c>
      <x:c r="M1603" s="60" t="n">
        <x:f>L1603+K1603</x:f>
        <x:v>593</x:v>
      </x:c>
      <x:c r="N1603" s="60" t="n">
        <x:f>'参数'!$B$10</x:f>
        <x:v>1</x:v>
      </x:c>
      <x:c r="O1603" s="60" t="n">
        <x:f>N1603*'参数'!$B$11</x:f>
        <x:v>2</x:v>
      </x:c>
      <x:c r="P1603" s="60" t="n">
        <x:f>N1603*'参数'!$B$12</x:f>
        <x:v>1</x:v>
      </x:c>
      <x:c r="Q1603" t="str">
        <x:f>C1603&amp;"d"</x:f>
        <x:v>C183d</x:v>
      </x:c>
      <x:c r="R1603" t="str">
        <x:f>C1603&amp;"p"</x:f>
        <x:v>C183p</x:v>
      </x:c>
      <x:c r="S1603" t="str">
        <x:f>IF(AND(L1603&gt;=H1603+I1603+J1603,M1603&gt;L1603,F1603&lt;&gt;""),"PASS","FAIL")</x:f>
        <x:v>PASS</x:v>
      </x:c>
      <x:c r="T1603" t="n">
        <x:v>4</x:v>
      </x:c>
      <x:c r="U1603" t="str">
        <x:v>pickup_after_delivery_completion_plus_usage_lag</x:v>
      </x:c>
    </x:row>
    <x:row r="1604">
      <x:c r="A1604" t="str">
        <x:v>Set2_200-10-1</x:v>
      </x:c>
      <x:c r="B1604" t="str">
        <x:v>short_same_day</x:v>
      </x:c>
      <x:c r="C1604" t="str">
        <x:v>C184</x:v>
      </x:c>
      <x:c r="D1604" s="59" t="n">
        <x:v>2</x:v>
      </x:c>
      <x:c r="E1604" s="59" t="n">
        <x:v>44</x:v>
      </x:c>
      <x:c r="F1604" s="59" t="str">
        <x:v>S9</x:v>
      </x:c>
      <x:c r="G1604" s="59" t="n">
        <x:v>128</x:v>
      </x:c>
      <x:c r="H1604" s="59" t="n">
        <x:v>140</x:v>
      </x:c>
      <x:c r="I1604" s="59" t="n">
        <x:v>10</x:v>
      </x:c>
      <x:c r="J1604" s="60" t="n">
        <x:f>'参数'!$C$4</x:f>
        <x:v>120</x:v>
      </x:c>
      <x:c r="K1604" s="60" t="n">
        <x:f>'参数'!$D$4</x:f>
        <x:v>180</x:v>
      </x:c>
      <x:c r="L1604" s="60" t="n">
        <x:f>H1604+I1604+J1604</x:f>
        <x:v>270</x:v>
      </x:c>
      <x:c r="M1604" s="60" t="n">
        <x:f>L1604+K1604</x:f>
        <x:v>450</x:v>
      </x:c>
      <x:c r="N1604" s="60" t="n">
        <x:f>'参数'!$B$10</x:f>
        <x:v>1</x:v>
      </x:c>
      <x:c r="O1604" s="60" t="n">
        <x:f>N1604*'参数'!$B$11</x:f>
        <x:v>2</x:v>
      </x:c>
      <x:c r="P1604" s="60" t="n">
        <x:f>N1604*'参数'!$B$12</x:f>
        <x:v>1</x:v>
      </x:c>
      <x:c r="Q1604" t="str">
        <x:f>C1604&amp;"d"</x:f>
        <x:v>C184d</x:v>
      </x:c>
      <x:c r="R1604" t="str">
        <x:f>C1604&amp;"p"</x:f>
        <x:v>C184p</x:v>
      </x:c>
      <x:c r="S1604" t="str">
        <x:f>IF(AND(L1604&gt;=H1604+I1604+J1604,M1604&gt;L1604,F1604&lt;&gt;""),"PASS","FAIL")</x:f>
        <x:v>PASS</x:v>
      </x:c>
      <x:c r="T1604" t="n">
        <x:v>9</x:v>
      </x:c>
      <x:c r="U1604" t="str">
        <x:v>pickup_after_delivery_completion_plus_usage_lag</x:v>
      </x:c>
    </x:row>
    <x:row r="1605">
      <x:c r="A1605" t="str">
        <x:v>Set2_200-10-1</x:v>
      </x:c>
      <x:c r="B1605" t="str">
        <x:v>short_same_day</x:v>
      </x:c>
      <x:c r="C1605" t="str">
        <x:v>C185</x:v>
      </x:c>
      <x:c r="D1605" s="59" t="n">
        <x:v>6</x:v>
      </x:c>
      <x:c r="E1605" s="59" t="n">
        <x:v>33</x:v>
      </x:c>
      <x:c r="F1605" s="59" t="str">
        <x:v>S0</x:v>
      </x:c>
      <x:c r="G1605" s="59" t="n">
        <x:v>283</x:v>
      </x:c>
      <x:c r="H1605" s="59" t="n">
        <x:v>321</x:v>
      </x:c>
      <x:c r="I1605" s="59" t="n">
        <x:v>10</x:v>
      </x:c>
      <x:c r="J1605" s="60" t="n">
        <x:f>'参数'!$C$4</x:f>
        <x:v>120</x:v>
      </x:c>
      <x:c r="K1605" s="60" t="n">
        <x:f>'参数'!$D$4</x:f>
        <x:v>180</x:v>
      </x:c>
      <x:c r="L1605" s="60" t="n">
        <x:f>H1605+I1605+J1605</x:f>
        <x:v>451</x:v>
      </x:c>
      <x:c r="M1605" s="60" t="n">
        <x:f>L1605+K1605</x:f>
        <x:v>631</x:v>
      </x:c>
      <x:c r="N1605" s="60" t="n">
        <x:f>'参数'!$B$10</x:f>
        <x:v>1</x:v>
      </x:c>
      <x:c r="O1605" s="60" t="n">
        <x:f>N1605*'参数'!$B$11</x:f>
        <x:v>2</x:v>
      </x:c>
      <x:c r="P1605" s="60" t="n">
        <x:f>N1605*'参数'!$B$12</x:f>
        <x:v>1</x:v>
      </x:c>
      <x:c r="Q1605" t="str">
        <x:f>C1605&amp;"d"</x:f>
        <x:v>C185d</x:v>
      </x:c>
      <x:c r="R1605" t="str">
        <x:f>C1605&amp;"p"</x:f>
        <x:v>C185p</x:v>
      </x:c>
      <x:c r="S1605" t="str">
        <x:f>IF(AND(L1605&gt;=H1605+I1605+J1605,M1605&gt;L1605,F1605&lt;&gt;""),"PASS","FAIL")</x:f>
        <x:v>PASS</x:v>
      </x:c>
      <x:c r="T1605" t="n">
        <x:v>7</x:v>
      </x:c>
      <x:c r="U1605" t="str">
        <x:v>pickup_after_delivery_completion_plus_usage_lag</x:v>
      </x:c>
    </x:row>
    <x:row r="1606">
      <x:c r="A1606" t="str">
        <x:v>Set2_200-10-1</x:v>
      </x:c>
      <x:c r="B1606" t="str">
        <x:v>short_same_day</x:v>
      </x:c>
      <x:c r="C1606" t="str">
        <x:v>C186</x:v>
      </x:c>
      <x:c r="D1606" s="59" t="n">
        <x:v>4</x:v>
      </x:c>
      <x:c r="E1606" s="59" t="n">
        <x:v>48</x:v>
      </x:c>
      <x:c r="F1606" s="59" t="str">
        <x:v>S9</x:v>
      </x:c>
      <x:c r="G1606" s="59" t="n">
        <x:v>486</x:v>
      </x:c>
      <x:c r="H1606" s="59" t="n">
        <x:v>516</x:v>
      </x:c>
      <x:c r="I1606" s="59" t="n">
        <x:v>10</x:v>
      </x:c>
      <x:c r="J1606" s="60" t="n">
        <x:f>'参数'!$C$4</x:f>
        <x:v>120</x:v>
      </x:c>
      <x:c r="K1606" s="60" t="n">
        <x:f>'参数'!$D$4</x:f>
        <x:v>180</x:v>
      </x:c>
      <x:c r="L1606" s="60" t="n">
        <x:f>H1606+I1606+J1606</x:f>
        <x:v>646</x:v>
      </x:c>
      <x:c r="M1606" s="60" t="n">
        <x:f>L1606+K1606</x:f>
        <x:v>826</x:v>
      </x:c>
      <x:c r="N1606" s="60" t="n">
        <x:f>'参数'!$B$10</x:f>
        <x:v>1</x:v>
      </x:c>
      <x:c r="O1606" s="60" t="n">
        <x:f>N1606*'参数'!$B$11</x:f>
        <x:v>2</x:v>
      </x:c>
      <x:c r="P1606" s="60" t="n">
        <x:f>N1606*'参数'!$B$12</x:f>
        <x:v>1</x:v>
      </x:c>
      <x:c r="Q1606" t="str">
        <x:f>C1606&amp;"d"</x:f>
        <x:v>C186d</x:v>
      </x:c>
      <x:c r="R1606" t="str">
        <x:f>C1606&amp;"p"</x:f>
        <x:v>C186p</x:v>
      </x:c>
      <x:c r="S1606" t="str">
        <x:f>IF(AND(L1606&gt;=H1606+I1606+J1606,M1606&gt;L1606,F1606&lt;&gt;""),"PASS","FAIL")</x:f>
        <x:v>PASS</x:v>
      </x:c>
      <x:c r="T1606" t="n">
        <x:v>6</x:v>
      </x:c>
      <x:c r="U1606" t="str">
        <x:v>pickup_after_delivery_completion_plus_usage_lag</x:v>
      </x:c>
    </x:row>
    <x:row r="1607">
      <x:c r="A1607" t="str">
        <x:v>Set2_200-10-1</x:v>
      </x:c>
      <x:c r="B1607" t="str">
        <x:v>short_same_day</x:v>
      </x:c>
      <x:c r="C1607" t="str">
        <x:v>C187</x:v>
      </x:c>
      <x:c r="D1607" s="59" t="n">
        <x:v>19</x:v>
      </x:c>
      <x:c r="E1607" s="59" t="n">
        <x:v>43</x:v>
      </x:c>
      <x:c r="F1607" s="59" t="str">
        <x:v>S9</x:v>
      </x:c>
      <x:c r="G1607" s="59" t="n">
        <x:v>507</x:v>
      </x:c>
      <x:c r="H1607" s="59" t="n">
        <x:v>535</x:v>
      </x:c>
      <x:c r="I1607" s="59" t="n">
        <x:v>10</x:v>
      </x:c>
      <x:c r="J1607" s="60" t="n">
        <x:f>'参数'!$C$4</x:f>
        <x:v>120</x:v>
      </x:c>
      <x:c r="K1607" s="60" t="n">
        <x:f>'参数'!$D$4</x:f>
        <x:v>180</x:v>
      </x:c>
      <x:c r="L1607" s="60" t="n">
        <x:f>H1607+I1607+J1607</x:f>
        <x:v>665</x:v>
      </x:c>
      <x:c r="M1607" s="60" t="n">
        <x:f>L1607+K1607</x:f>
        <x:v>845</x:v>
      </x:c>
      <x:c r="N1607" s="60" t="n">
        <x:f>'参数'!$B$10</x:f>
        <x:v>1</x:v>
      </x:c>
      <x:c r="O1607" s="60" t="n">
        <x:f>N1607*'参数'!$B$11</x:f>
        <x:v>2</x:v>
      </x:c>
      <x:c r="P1607" s="60" t="n">
        <x:f>N1607*'参数'!$B$12</x:f>
        <x:v>1</x:v>
      </x:c>
      <x:c r="Q1607" t="str">
        <x:f>C1607&amp;"d"</x:f>
        <x:v>C187d</x:v>
      </x:c>
      <x:c r="R1607" t="str">
        <x:f>C1607&amp;"p"</x:f>
        <x:v>C187p</x:v>
      </x:c>
      <x:c r="S1607" t="str">
        <x:f>IF(AND(L1607&gt;=H1607+I1607+J1607,M1607&gt;L1607,F1607&lt;&gt;""),"PASS","FAIL")</x:f>
        <x:v>PASS</x:v>
      </x:c>
      <x:c r="T1607" t="n">
        <x:v>6</x:v>
      </x:c>
      <x:c r="U1607" t="str">
        <x:v>pickup_after_delivery_completion_plus_usage_lag</x:v>
      </x:c>
    </x:row>
    <x:row r="1608">
      <x:c r="A1608" t="str">
        <x:v>Set2_200-10-1</x:v>
      </x:c>
      <x:c r="B1608" t="str">
        <x:v>short_same_day</x:v>
      </x:c>
      <x:c r="C1608" t="str">
        <x:v>C188</x:v>
      </x:c>
      <x:c r="D1608" s="59" t="n">
        <x:v>50</x:v>
      </x:c>
      <x:c r="E1608" s="59" t="n">
        <x:v>46</x:v>
      </x:c>
      <x:c r="F1608" s="59" t="str">
        <x:v>S1</x:v>
      </x:c>
      <x:c r="G1608" s="59" t="n">
        <x:v>380</x:v>
      </x:c>
      <x:c r="H1608" s="59" t="n">
        <x:v>412</x:v>
      </x:c>
      <x:c r="I1608" s="59" t="n">
        <x:v>10</x:v>
      </x:c>
      <x:c r="J1608" s="60" t="n">
        <x:f>'参数'!$C$4</x:f>
        <x:v>120</x:v>
      </x:c>
      <x:c r="K1608" s="60" t="n">
        <x:f>'参数'!$D$4</x:f>
        <x:v>180</x:v>
      </x:c>
      <x:c r="L1608" s="60" t="n">
        <x:f>H1608+I1608+J1608</x:f>
        <x:v>542</x:v>
      </x:c>
      <x:c r="M1608" s="60" t="n">
        <x:f>L1608+K1608</x:f>
        <x:v>722</x:v>
      </x:c>
      <x:c r="N1608" s="60" t="n">
        <x:f>'参数'!$B$10</x:f>
        <x:v>1</x:v>
      </x:c>
      <x:c r="O1608" s="60" t="n">
        <x:f>N1608*'参数'!$B$11</x:f>
        <x:v>2</x:v>
      </x:c>
      <x:c r="P1608" s="60" t="n">
        <x:f>N1608*'参数'!$B$12</x:f>
        <x:v>1</x:v>
      </x:c>
      <x:c r="Q1608" t="str">
        <x:f>C1608&amp;"d"</x:f>
        <x:v>C188d</x:v>
      </x:c>
      <x:c r="R1608" t="str">
        <x:f>C1608&amp;"p"</x:f>
        <x:v>C188p</x:v>
      </x:c>
      <x:c r="S1608" t="str">
        <x:f>IF(AND(L1608&gt;=H1608+I1608+J1608,M1608&gt;L1608,F1608&lt;&gt;""),"PASS","FAIL")</x:f>
        <x:v>PASS</x:v>
      </x:c>
      <x:c r="T1608" t="n">
        <x:v>18</x:v>
      </x:c>
      <x:c r="U1608" t="str">
        <x:v>pickup_after_delivery_completion_plus_usage_lag</x:v>
      </x:c>
    </x:row>
    <x:row r="1609">
      <x:c r="A1609" t="str">
        <x:v>Set2_200-10-1</x:v>
      </x:c>
      <x:c r="B1609" t="str">
        <x:v>short_same_day</x:v>
      </x:c>
      <x:c r="C1609" t="str">
        <x:v>C189</x:v>
      </x:c>
      <x:c r="D1609" s="59" t="n">
        <x:v>26</x:v>
      </x:c>
      <x:c r="E1609" s="59" t="n">
        <x:v>14</x:v>
      </x:c>
      <x:c r="F1609" s="59" t="str">
        <x:v>S7</x:v>
      </x:c>
      <x:c r="G1609" s="59" t="n">
        <x:v>504</x:v>
      </x:c>
      <x:c r="H1609" s="59" t="n">
        <x:v>538</x:v>
      </x:c>
      <x:c r="I1609" s="59" t="n">
        <x:v>10</x:v>
      </x:c>
      <x:c r="J1609" s="60" t="n">
        <x:f>'参数'!$C$4</x:f>
        <x:v>120</x:v>
      </x:c>
      <x:c r="K1609" s="60" t="n">
        <x:f>'参数'!$D$4</x:f>
        <x:v>180</x:v>
      </x:c>
      <x:c r="L1609" s="60" t="n">
        <x:f>H1609+I1609+J1609</x:f>
        <x:v>668</x:v>
      </x:c>
      <x:c r="M1609" s="60" t="n">
        <x:f>L1609+K1609</x:f>
        <x:v>848</x:v>
      </x:c>
      <x:c r="N1609" s="60" t="n">
        <x:f>'参数'!$B$10</x:f>
        <x:v>1</x:v>
      </x:c>
      <x:c r="O1609" s="60" t="n">
        <x:f>N1609*'参数'!$B$11</x:f>
        <x:v>2</x:v>
      </x:c>
      <x:c r="P1609" s="60" t="n">
        <x:f>N1609*'参数'!$B$12</x:f>
        <x:v>1</x:v>
      </x:c>
      <x:c r="Q1609" t="str">
        <x:f>C1609&amp;"d"</x:f>
        <x:v>C189d</x:v>
      </x:c>
      <x:c r="R1609" t="str">
        <x:f>C1609&amp;"p"</x:f>
        <x:v>C189p</x:v>
      </x:c>
      <x:c r="S1609" t="str">
        <x:f>IF(AND(L1609&gt;=H1609+I1609+J1609,M1609&gt;L1609,F1609&lt;&gt;""),"PASS","FAIL")</x:f>
        <x:v>PASS</x:v>
      </x:c>
      <x:c r="T1609" t="n">
        <x:v>14</x:v>
      </x:c>
      <x:c r="U1609" t="str">
        <x:v>pickup_after_delivery_completion_plus_usage_lag</x:v>
      </x:c>
    </x:row>
    <x:row r="1610">
      <x:c r="A1610" t="str">
        <x:v>Set2_200-10-1</x:v>
      </x:c>
      <x:c r="B1610" t="str">
        <x:v>short_same_day</x:v>
      </x:c>
      <x:c r="C1610" t="str">
        <x:v>C190</x:v>
      </x:c>
      <x:c r="D1610" s="59" t="n">
        <x:v>4</x:v>
      </x:c>
      <x:c r="E1610" s="59" t="n">
        <x:v>28</x:v>
      </x:c>
      <x:c r="F1610" s="59" t="str">
        <x:v>S0</x:v>
      </x:c>
      <x:c r="G1610" s="59" t="n">
        <x:v>179</x:v>
      </x:c>
      <x:c r="H1610" s="59" t="n">
        <x:v>205</x:v>
      </x:c>
      <x:c r="I1610" s="59" t="n">
        <x:v>10</x:v>
      </x:c>
      <x:c r="J1610" s="60" t="n">
        <x:f>'参数'!$C$4</x:f>
        <x:v>120</x:v>
      </x:c>
      <x:c r="K1610" s="60" t="n">
        <x:f>'参数'!$D$4</x:f>
        <x:v>180</x:v>
      </x:c>
      <x:c r="L1610" s="60" t="n">
        <x:f>H1610+I1610+J1610</x:f>
        <x:v>335</x:v>
      </x:c>
      <x:c r="M1610" s="60" t="n">
        <x:f>L1610+K1610</x:f>
        <x:v>515</x:v>
      </x:c>
      <x:c r="N1610" s="60" t="n">
        <x:f>'参数'!$B$10</x:f>
        <x:v>1</x:v>
      </x:c>
      <x:c r="O1610" s="60" t="n">
        <x:f>N1610*'参数'!$B$11</x:f>
        <x:v>2</x:v>
      </x:c>
      <x:c r="P1610" s="60" t="n">
        <x:f>N1610*'参数'!$B$12</x:f>
        <x:v>1</x:v>
      </x:c>
      <x:c r="Q1610" t="str">
        <x:f>C1610&amp;"d"</x:f>
        <x:v>C190d</x:v>
      </x:c>
      <x:c r="R1610" t="str">
        <x:f>C1610&amp;"p"</x:f>
        <x:v>C190p</x:v>
      </x:c>
      <x:c r="S1610" t="str">
        <x:f>IF(AND(L1610&gt;=H1610+I1610+J1610,M1610&gt;L1610,F1610&lt;&gt;""),"PASS","FAIL")</x:f>
        <x:v>PASS</x:v>
      </x:c>
      <x:c r="T1610" t="n">
        <x:v>1</x:v>
      </x:c>
      <x:c r="U1610" t="str">
        <x:v>pickup_after_delivery_completion_plus_usage_lag</x:v>
      </x:c>
    </x:row>
    <x:row r="1611">
      <x:c r="A1611" t="str">
        <x:v>Set2_200-10-1</x:v>
      </x:c>
      <x:c r="B1611" t="str">
        <x:v>short_same_day</x:v>
      </x:c>
      <x:c r="C1611" t="str">
        <x:v>C191</x:v>
      </x:c>
      <x:c r="D1611" s="59" t="n">
        <x:v>16</x:v>
      </x:c>
      <x:c r="E1611" s="59" t="n">
        <x:v>3</x:v>
      </x:c>
      <x:c r="F1611" s="59" t="str">
        <x:v>S8</x:v>
      </x:c>
      <x:c r="G1611" s="59" t="n">
        <x:v>395</x:v>
      </x:c>
      <x:c r="H1611" s="59" t="n">
        <x:v>417</x:v>
      </x:c>
      <x:c r="I1611" s="59" t="n">
        <x:v>10</x:v>
      </x:c>
      <x:c r="J1611" s="60" t="n">
        <x:f>'参数'!$C$4</x:f>
        <x:v>120</x:v>
      </x:c>
      <x:c r="K1611" s="60" t="n">
        <x:f>'参数'!$D$4</x:f>
        <x:v>180</x:v>
      </x:c>
      <x:c r="L1611" s="60" t="n">
        <x:f>H1611+I1611+J1611</x:f>
        <x:v>547</x:v>
      </x:c>
      <x:c r="M1611" s="60" t="n">
        <x:f>L1611+K1611</x:f>
        <x:v>727</x:v>
      </x:c>
      <x:c r="N1611" s="60" t="n">
        <x:f>'参数'!$B$10</x:f>
        <x:v>1</x:v>
      </x:c>
      <x:c r="O1611" s="60" t="n">
        <x:f>N1611*'参数'!$B$11</x:f>
        <x:v>2</x:v>
      </x:c>
      <x:c r="P1611" s="60" t="n">
        <x:f>N1611*'参数'!$B$12</x:f>
        <x:v>1</x:v>
      </x:c>
      <x:c r="Q1611" t="str">
        <x:f>C1611&amp;"d"</x:f>
        <x:v>C191d</x:v>
      </x:c>
      <x:c r="R1611" t="str">
        <x:f>C1611&amp;"p"</x:f>
        <x:v>C191p</x:v>
      </x:c>
      <x:c r="S1611" t="str">
        <x:f>IF(AND(L1611&gt;=H1611+I1611+J1611,M1611&gt;L1611,F1611&lt;&gt;""),"PASS","FAIL")</x:f>
        <x:v>PASS</x:v>
      </x:c>
      <x:c r="T1611" t="n">
        <x:v>6</x:v>
      </x:c>
      <x:c r="U1611" t="str">
        <x:v>pickup_after_delivery_completion_plus_usage_lag</x:v>
      </x:c>
    </x:row>
    <x:row r="1612">
      <x:c r="A1612" t="str">
        <x:v>Set2_200-10-1</x:v>
      </x:c>
      <x:c r="B1612" t="str">
        <x:v>short_same_day</x:v>
      </x:c>
      <x:c r="C1612" t="str">
        <x:v>C192</x:v>
      </x:c>
      <x:c r="D1612" s="59" t="n">
        <x:v>24</x:v>
      </x:c>
      <x:c r="E1612" s="59" t="n">
        <x:v>49</x:v>
      </x:c>
      <x:c r="F1612" s="59" t="str">
        <x:v>S9</x:v>
      </x:c>
      <x:c r="G1612" s="59" t="n">
        <x:v>558</x:v>
      </x:c>
      <x:c r="H1612" s="59" t="n">
        <x:v>570</x:v>
      </x:c>
      <x:c r="I1612" s="59" t="n">
        <x:v>10</x:v>
      </x:c>
      <x:c r="J1612" s="60" t="n">
        <x:f>'参数'!$C$4</x:f>
        <x:v>120</x:v>
      </x:c>
      <x:c r="K1612" s="60" t="n">
        <x:f>'参数'!$D$4</x:f>
        <x:v>180</x:v>
      </x:c>
      <x:c r="L1612" s="60" t="n">
        <x:f>H1612+I1612+J1612</x:f>
        <x:v>700</x:v>
      </x:c>
      <x:c r="M1612" s="60" t="n">
        <x:f>L1612+K1612</x:f>
        <x:v>880</x:v>
      </x:c>
      <x:c r="N1612" s="60" t="n">
        <x:f>'参数'!$B$10</x:f>
        <x:v>1</x:v>
      </x:c>
      <x:c r="O1612" s="60" t="n">
        <x:f>N1612*'参数'!$B$11</x:f>
        <x:v>2</x:v>
      </x:c>
      <x:c r="P1612" s="60" t="n">
        <x:f>N1612*'参数'!$B$12</x:f>
        <x:v>1</x:v>
      </x:c>
      <x:c r="Q1612" t="str">
        <x:f>C1612&amp;"d"</x:f>
        <x:v>C192d</x:v>
      </x:c>
      <x:c r="R1612" t="str">
        <x:f>C1612&amp;"p"</x:f>
        <x:v>C192p</x:v>
      </x:c>
      <x:c r="S1612" t="str">
        <x:f>IF(AND(L1612&gt;=H1612+I1612+J1612,M1612&gt;L1612,F1612&lt;&gt;""),"PASS","FAIL")</x:f>
        <x:v>PASS</x:v>
      </x:c>
      <x:c r="T1612" t="n">
        <x:v>7</x:v>
      </x:c>
      <x:c r="U1612" t="str">
        <x:v>pickup_after_delivery_completion_plus_usage_lag</x:v>
      </x:c>
    </x:row>
    <x:row r="1613">
      <x:c r="A1613" t="str">
        <x:v>Set2_200-10-1</x:v>
      </x:c>
      <x:c r="B1613" t="str">
        <x:v>short_same_day</x:v>
      </x:c>
      <x:c r="C1613" t="str">
        <x:v>C193</x:v>
      </x:c>
      <x:c r="D1613" s="59" t="n">
        <x:v>29</x:v>
      </x:c>
      <x:c r="E1613" s="59" t="n">
        <x:v>31</x:v>
      </x:c>
      <x:c r="F1613" s="59" t="str">
        <x:v>S6</x:v>
      </x:c>
      <x:c r="G1613" s="59" t="n">
        <x:v>108</x:v>
      </x:c>
      <x:c r="H1613" s="59" t="n">
        <x:v>130</x:v>
      </x:c>
      <x:c r="I1613" s="59" t="n">
        <x:v>10</x:v>
      </x:c>
      <x:c r="J1613" s="60" t="n">
        <x:f>'参数'!$C$4</x:f>
        <x:v>120</x:v>
      </x:c>
      <x:c r="K1613" s="60" t="n">
        <x:f>'参数'!$D$4</x:f>
        <x:v>180</x:v>
      </x:c>
      <x:c r="L1613" s="60" t="n">
        <x:f>H1613+I1613+J1613</x:f>
        <x:v>260</x:v>
      </x:c>
      <x:c r="M1613" s="60" t="n">
        <x:f>L1613+K1613</x:f>
        <x:v>440</x:v>
      </x:c>
      <x:c r="N1613" s="60" t="n">
        <x:f>'参数'!$B$10</x:f>
        <x:v>1</x:v>
      </x:c>
      <x:c r="O1613" s="60" t="n">
        <x:f>N1613*'参数'!$B$11</x:f>
        <x:v>2</x:v>
      </x:c>
      <x:c r="P1613" s="60" t="n">
        <x:f>N1613*'参数'!$B$12</x:f>
        <x:v>1</x:v>
      </x:c>
      <x:c r="Q1613" t="str">
        <x:f>C1613&amp;"d"</x:f>
        <x:v>C193d</x:v>
      </x:c>
      <x:c r="R1613" t="str">
        <x:f>C1613&amp;"p"</x:f>
        <x:v>C193p</x:v>
      </x:c>
      <x:c r="S1613" t="str">
        <x:f>IF(AND(L1613&gt;=H1613+I1613+J1613,M1613&gt;L1613,F1613&lt;&gt;""),"PASS","FAIL")</x:f>
        <x:v>PASS</x:v>
      </x:c>
      <x:c r="T1613" t="n">
        <x:v>3</x:v>
      </x:c>
      <x:c r="U1613" t="str">
        <x:v>pickup_after_delivery_completion_plus_usage_lag</x:v>
      </x:c>
    </x:row>
    <x:row r="1614">
      <x:c r="A1614" t="str">
        <x:v>Set2_200-10-1</x:v>
      </x:c>
      <x:c r="B1614" t="str">
        <x:v>short_same_day</x:v>
      </x:c>
      <x:c r="C1614" t="str">
        <x:v>C194</x:v>
      </x:c>
      <x:c r="D1614" s="59" t="n">
        <x:v>17</x:v>
      </x:c>
      <x:c r="E1614" s="59" t="n">
        <x:v>11</x:v>
      </x:c>
      <x:c r="F1614" s="59" t="str">
        <x:v>S8</x:v>
      </x:c>
      <x:c r="G1614" s="59" t="n">
        <x:v>231</x:v>
      </x:c>
      <x:c r="H1614" s="59" t="n">
        <x:v>259</x:v>
      </x:c>
      <x:c r="I1614" s="59" t="n">
        <x:v>10</x:v>
      </x:c>
      <x:c r="J1614" s="60" t="n">
        <x:f>'参数'!$C$4</x:f>
        <x:v>120</x:v>
      </x:c>
      <x:c r="K1614" s="60" t="n">
        <x:f>'参数'!$D$4</x:f>
        <x:v>180</x:v>
      </x:c>
      <x:c r="L1614" s="60" t="n">
        <x:f>H1614+I1614+J1614</x:f>
        <x:v>389</x:v>
      </x:c>
      <x:c r="M1614" s="60" t="n">
        <x:f>L1614+K1614</x:f>
        <x:v>569</x:v>
      </x:c>
      <x:c r="N1614" s="60" t="n">
        <x:f>'参数'!$B$10</x:f>
        <x:v>1</x:v>
      </x:c>
      <x:c r="O1614" s="60" t="n">
        <x:f>N1614*'参数'!$B$11</x:f>
        <x:v>2</x:v>
      </x:c>
      <x:c r="P1614" s="60" t="n">
        <x:f>N1614*'参数'!$B$12</x:f>
        <x:v>1</x:v>
      </x:c>
      <x:c r="Q1614" t="str">
        <x:f>C1614&amp;"d"</x:f>
        <x:v>C194d</x:v>
      </x:c>
      <x:c r="R1614" t="str">
        <x:f>C1614&amp;"p"</x:f>
        <x:v>C194p</x:v>
      </x:c>
      <x:c r="S1614" t="str">
        <x:f>IF(AND(L1614&gt;=H1614+I1614+J1614,M1614&gt;L1614,F1614&lt;&gt;""),"PASS","FAIL")</x:f>
        <x:v>PASS</x:v>
      </x:c>
      <x:c r="T1614" t="n">
        <x:v>5</x:v>
      </x:c>
      <x:c r="U1614" t="str">
        <x:v>pickup_after_delivery_completion_plus_usage_lag</x:v>
      </x:c>
    </x:row>
    <x:row r="1615">
      <x:c r="A1615" t="str">
        <x:v>Set2_200-10-1</x:v>
      </x:c>
      <x:c r="B1615" t="str">
        <x:v>short_same_day</x:v>
      </x:c>
      <x:c r="C1615" t="str">
        <x:v>C195</x:v>
      </x:c>
      <x:c r="D1615" s="59" t="n">
        <x:v>14</x:v>
      </x:c>
      <x:c r="E1615" s="59" t="n">
        <x:v>44</x:v>
      </x:c>
      <x:c r="F1615" s="59" t="str">
        <x:v>S9</x:v>
      </x:c>
      <x:c r="G1615" s="59" t="n">
        <x:v>293</x:v>
      </x:c>
      <x:c r="H1615" s="59" t="n">
        <x:v>325</x:v>
      </x:c>
      <x:c r="I1615" s="59" t="n">
        <x:v>10</x:v>
      </x:c>
      <x:c r="J1615" s="60" t="n">
        <x:f>'参数'!$C$4</x:f>
        <x:v>120</x:v>
      </x:c>
      <x:c r="K1615" s="60" t="n">
        <x:f>'参数'!$D$4</x:f>
        <x:v>180</x:v>
      </x:c>
      <x:c r="L1615" s="60" t="n">
        <x:f>H1615+I1615+J1615</x:f>
        <x:v>455</x:v>
      </x:c>
      <x:c r="M1615" s="60" t="n">
        <x:f>L1615+K1615</x:f>
        <x:v>635</x:v>
      </x:c>
      <x:c r="N1615" s="60" t="n">
        <x:f>'参数'!$B$10</x:f>
        <x:v>1</x:v>
      </x:c>
      <x:c r="O1615" s="60" t="n">
        <x:f>N1615*'参数'!$B$11</x:f>
        <x:v>2</x:v>
      </x:c>
      <x:c r="P1615" s="60" t="n">
        <x:f>N1615*'参数'!$B$12</x:f>
        <x:v>1</x:v>
      </x:c>
      <x:c r="Q1615" t="str">
        <x:f>C1615&amp;"d"</x:f>
        <x:v>C195d</x:v>
      </x:c>
      <x:c r="R1615" t="str">
        <x:f>C1615&amp;"p"</x:f>
        <x:v>C195p</x:v>
      </x:c>
      <x:c r="S1615" t="str">
        <x:f>IF(AND(L1615&gt;=H1615+I1615+J1615,M1615&gt;L1615,F1615&lt;&gt;""),"PASS","FAIL")</x:f>
        <x:v>PASS</x:v>
      </x:c>
      <x:c r="T1615" t="n">
        <x:v>6</x:v>
      </x:c>
      <x:c r="U1615" t="str">
        <x:v>pickup_after_delivery_completion_plus_usage_lag</x:v>
      </x:c>
    </x:row>
    <x:row r="1616">
      <x:c r="A1616" t="str">
        <x:v>Set2_200-10-1</x:v>
      </x:c>
      <x:c r="B1616" t="str">
        <x:v>short_same_day</x:v>
      </x:c>
      <x:c r="C1616" t="str">
        <x:v>C196</x:v>
      </x:c>
      <x:c r="D1616" s="59" t="n">
        <x:v>25</x:v>
      </x:c>
      <x:c r="E1616" s="59" t="n">
        <x:v>8</x:v>
      </x:c>
      <x:c r="F1616" s="59" t="str">
        <x:v>S7</x:v>
      </x:c>
      <x:c r="G1616" s="59" t="n">
        <x:v>269</x:v>
      </x:c>
      <x:c r="H1616" s="59" t="n">
        <x:v>305</x:v>
      </x:c>
      <x:c r="I1616" s="59" t="n">
        <x:v>10</x:v>
      </x:c>
      <x:c r="J1616" s="60" t="n">
        <x:f>'参数'!$C$4</x:f>
        <x:v>120</x:v>
      </x:c>
      <x:c r="K1616" s="60" t="n">
        <x:f>'参数'!$D$4</x:f>
        <x:v>180</x:v>
      </x:c>
      <x:c r="L1616" s="60" t="n">
        <x:f>H1616+I1616+J1616</x:f>
        <x:v>435</x:v>
      </x:c>
      <x:c r="M1616" s="60" t="n">
        <x:f>L1616+K1616</x:f>
        <x:v>615</x:v>
      </x:c>
      <x:c r="N1616" s="60" t="n">
        <x:f>'参数'!$B$10</x:f>
        <x:v>1</x:v>
      </x:c>
      <x:c r="O1616" s="60" t="n">
        <x:f>N1616*'参数'!$B$11</x:f>
        <x:v>2</x:v>
      </x:c>
      <x:c r="P1616" s="60" t="n">
        <x:f>N1616*'参数'!$B$12</x:f>
        <x:v>1</x:v>
      </x:c>
      <x:c r="Q1616" t="str">
        <x:f>C1616&amp;"d"</x:f>
        <x:v>C196d</x:v>
      </x:c>
      <x:c r="R1616" t="str">
        <x:f>C1616&amp;"p"</x:f>
        <x:v>C196p</x:v>
      </x:c>
      <x:c r="S1616" t="str">
        <x:f>IF(AND(L1616&gt;=H1616+I1616+J1616,M1616&gt;L1616,F1616&lt;&gt;""),"PASS","FAIL")</x:f>
        <x:v>PASS</x:v>
      </x:c>
      <x:c r="T1616" t="n">
        <x:v>15</x:v>
      </x:c>
      <x:c r="U1616" t="str">
        <x:v>pickup_after_delivery_completion_plus_usage_lag</x:v>
      </x:c>
    </x:row>
    <x:row r="1617">
      <x:c r="A1617" t="str">
        <x:v>Set2_200-10-1</x:v>
      </x:c>
      <x:c r="B1617" t="str">
        <x:v>short_same_day</x:v>
      </x:c>
      <x:c r="C1617" t="str">
        <x:v>C197</x:v>
      </x:c>
      <x:c r="D1617" s="59" t="n">
        <x:v>40</x:v>
      </x:c>
      <x:c r="E1617" s="59" t="n">
        <x:v>4</x:v>
      </x:c>
      <x:c r="F1617" s="59" t="str">
        <x:v>S4</x:v>
      </x:c>
      <x:c r="G1617" s="59" t="n">
        <x:v>187</x:v>
      </x:c>
      <x:c r="H1617" s="59" t="n">
        <x:v>199</x:v>
      </x:c>
      <x:c r="I1617" s="59" t="n">
        <x:v>10</x:v>
      </x:c>
      <x:c r="J1617" s="60" t="n">
        <x:f>'参数'!$C$4</x:f>
        <x:v>120</x:v>
      </x:c>
      <x:c r="K1617" s="60" t="n">
        <x:f>'参数'!$D$4</x:f>
        <x:v>180</x:v>
      </x:c>
      <x:c r="L1617" s="60" t="n">
        <x:f>H1617+I1617+J1617</x:f>
        <x:v>329</x:v>
      </x:c>
      <x:c r="M1617" s="60" t="n">
        <x:f>L1617+K1617</x:f>
        <x:v>509</x:v>
      </x:c>
      <x:c r="N1617" s="60" t="n">
        <x:f>'参数'!$B$10</x:f>
        <x:v>1</x:v>
      </x:c>
      <x:c r="O1617" s="60" t="n">
        <x:f>N1617*'参数'!$B$11</x:f>
        <x:v>2</x:v>
      </x:c>
      <x:c r="P1617" s="60" t="n">
        <x:f>N1617*'参数'!$B$12</x:f>
        <x:v>1</x:v>
      </x:c>
      <x:c r="Q1617" t="str">
        <x:f>C1617&amp;"d"</x:f>
        <x:v>C197d</x:v>
      </x:c>
      <x:c r="R1617" t="str">
        <x:f>C1617&amp;"p"</x:f>
        <x:v>C197p</x:v>
      </x:c>
      <x:c r="S1617" t="str">
        <x:f>IF(AND(L1617&gt;=H1617+I1617+J1617,M1617&gt;L1617,F1617&lt;&gt;""),"PASS","FAIL")</x:f>
        <x:v>PASS</x:v>
      </x:c>
      <x:c r="T1617" t="n">
        <x:v>5</x:v>
      </x:c>
      <x:c r="U1617" t="str">
        <x:v>pickup_after_delivery_completion_plus_usage_lag</x:v>
      </x:c>
    </x:row>
    <x:row r="1618">
      <x:c r="A1618" t="str">
        <x:v>Set2_200-10-1</x:v>
      </x:c>
      <x:c r="B1618" t="str">
        <x:v>short_same_day</x:v>
      </x:c>
      <x:c r="C1618" t="str">
        <x:v>C198</x:v>
      </x:c>
      <x:c r="D1618" s="59" t="n">
        <x:v>1</x:v>
      </x:c>
      <x:c r="E1618" s="59" t="n">
        <x:v>18</x:v>
      </x:c>
      <x:c r="F1618" s="59" t="str">
        <x:v>S8</x:v>
      </x:c>
      <x:c r="G1618" s="59" t="n">
        <x:v>269</x:v>
      </x:c>
      <x:c r="H1618" s="59" t="n">
        <x:v>289</x:v>
      </x:c>
      <x:c r="I1618" s="59" t="n">
        <x:v>10</x:v>
      </x:c>
      <x:c r="J1618" s="60" t="n">
        <x:f>'参数'!$C$4</x:f>
        <x:v>120</x:v>
      </x:c>
      <x:c r="K1618" s="60" t="n">
        <x:f>'参数'!$D$4</x:f>
        <x:v>180</x:v>
      </x:c>
      <x:c r="L1618" s="60" t="n">
        <x:f>H1618+I1618+J1618</x:f>
        <x:v>419</x:v>
      </x:c>
      <x:c r="M1618" s="60" t="n">
        <x:f>L1618+K1618</x:f>
        <x:v>599</x:v>
      </x:c>
      <x:c r="N1618" s="60" t="n">
        <x:f>'参数'!$B$10</x:f>
        <x:v>1</x:v>
      </x:c>
      <x:c r="O1618" s="60" t="n">
        <x:f>N1618*'参数'!$B$11</x:f>
        <x:v>2</x:v>
      </x:c>
      <x:c r="P1618" s="60" t="n">
        <x:f>N1618*'参数'!$B$12</x:f>
        <x:v>1</x:v>
      </x:c>
      <x:c r="Q1618" t="str">
        <x:f>C1618&amp;"d"</x:f>
        <x:v>C198d</x:v>
      </x:c>
      <x:c r="R1618" t="str">
        <x:f>C1618&amp;"p"</x:f>
        <x:v>C198p</x:v>
      </x:c>
      <x:c r="S1618" t="str">
        <x:f>IF(AND(L1618&gt;=H1618+I1618+J1618,M1618&gt;L1618,F1618&lt;&gt;""),"PASS","FAIL")</x:f>
        <x:v>PASS</x:v>
      </x:c>
      <x:c r="T1618" t="n">
        <x:v>4</x:v>
      </x:c>
      <x:c r="U1618" t="str">
        <x:v>pickup_after_delivery_completion_plus_usage_lag</x:v>
      </x:c>
    </x:row>
    <x:row r="1619">
      <x:c r="A1619" t="str">
        <x:v>Set2_200-10-1</x:v>
      </x:c>
      <x:c r="B1619" t="str">
        <x:v>short_same_day</x:v>
      </x:c>
      <x:c r="C1619" t="str">
        <x:v>C199</x:v>
      </x:c>
      <x:c r="D1619" s="59" t="n">
        <x:v>7</x:v>
      </x:c>
      <x:c r="E1619" s="59" t="n">
        <x:v>47</x:v>
      </x:c>
      <x:c r="F1619" s="59" t="str">
        <x:v>S9</x:v>
      </x:c>
      <x:c r="G1619" s="59" t="n">
        <x:v>559</x:v>
      </x:c>
      <x:c r="H1619" s="59" t="n">
        <x:v>579</x:v>
      </x:c>
      <x:c r="I1619" s="59" t="n">
        <x:v>10</x:v>
      </x:c>
      <x:c r="J1619" s="60" t="n">
        <x:f>'参数'!$C$4</x:f>
        <x:v>120</x:v>
      </x:c>
      <x:c r="K1619" s="60" t="n">
        <x:f>'参数'!$D$4</x:f>
        <x:v>180</x:v>
      </x:c>
      <x:c r="L1619" s="60" t="n">
        <x:f>H1619+I1619+J1619</x:f>
        <x:v>709</x:v>
      </x:c>
      <x:c r="M1619" s="60" t="n">
        <x:f>L1619+K1619</x:f>
        <x:v>889</x:v>
      </x:c>
      <x:c r="N1619" s="60" t="n">
        <x:f>'参数'!$B$10</x:f>
        <x:v>1</x:v>
      </x:c>
      <x:c r="O1619" s="60" t="n">
        <x:f>N1619*'参数'!$B$11</x:f>
        <x:v>2</x:v>
      </x:c>
      <x:c r="P1619" s="60" t="n">
        <x:f>N1619*'参数'!$B$12</x:f>
        <x:v>1</x:v>
      </x:c>
      <x:c r="Q1619" t="str">
        <x:f>C1619&amp;"d"</x:f>
        <x:v>C199d</x:v>
      </x:c>
      <x:c r="R1619" t="str">
        <x:f>C1619&amp;"p"</x:f>
        <x:v>C199p</x:v>
      </x:c>
      <x:c r="S1619" t="str">
        <x:f>IF(AND(L1619&gt;=H1619+I1619+J1619,M1619&gt;L1619,F1619&lt;&gt;""),"PASS","FAIL")</x:f>
        <x:v>PASS</x:v>
      </x:c>
      <x:c r="T1619" t="n">
        <x:v>1</x:v>
      </x:c>
      <x:c r="U1619" t="str">
        <x:v>pickup_after_delivery_completion_plus_usage_lag</x:v>
      </x:c>
    </x:row>
    <x:row r="1620">
      <x:c r="A1620" t="str">
        <x:v>Set2_200-10-1b</x:v>
      </x:c>
      <x:c r="B1620" t="str">
        <x:v>short_same_day</x:v>
      </x:c>
      <x:c r="C1620" t="str">
        <x:v>C0</x:v>
      </x:c>
      <x:c r="D1620" s="59" t="n">
        <x:v>18</x:v>
      </x:c>
      <x:c r="E1620" s="59" t="n">
        <x:v>4</x:v>
      </x:c>
      <x:c r="F1620" s="59" t="str">
        <x:v>S8</x:v>
      </x:c>
      <x:c r="G1620" s="59" t="n">
        <x:v>456</x:v>
      </x:c>
      <x:c r="H1620" s="59" t="n">
        <x:v>470</x:v>
      </x:c>
      <x:c r="I1620" s="59" t="n">
        <x:v>10</x:v>
      </x:c>
      <x:c r="J1620" s="60" t="n">
        <x:f>'参数'!$C$4</x:f>
        <x:v>120</x:v>
      </x:c>
      <x:c r="K1620" s="60" t="n">
        <x:f>'参数'!$D$4</x:f>
        <x:v>180</x:v>
      </x:c>
      <x:c r="L1620" s="60" t="n">
        <x:f>H1620+I1620+J1620</x:f>
        <x:v>600</x:v>
      </x:c>
      <x:c r="M1620" s="60" t="n">
        <x:f>L1620+K1620</x:f>
        <x:v>780</x:v>
      </x:c>
      <x:c r="N1620" s="60" t="n">
        <x:f>'参数'!$B$10</x:f>
        <x:v>1</x:v>
      </x:c>
      <x:c r="O1620" s="60" t="n">
        <x:f>N1620*'参数'!$B$11</x:f>
        <x:v>2</x:v>
      </x:c>
      <x:c r="P1620" s="60" t="n">
        <x:f>N1620*'参数'!$B$12</x:f>
        <x:v>1</x:v>
      </x:c>
      <x:c r="Q1620" t="str">
        <x:f>C1620&amp;"d"</x:f>
        <x:v>C0d</x:v>
      </x:c>
      <x:c r="R1620" t="str">
        <x:f>C1620&amp;"p"</x:f>
        <x:v>C0p</x:v>
      </x:c>
      <x:c r="S1620" t="str">
        <x:f>IF(AND(L1620&gt;=H1620+I1620+J1620,M1620&gt;L1620,F1620&lt;&gt;""),"PASS","FAIL")</x:f>
        <x:v>PASS</x:v>
      </x:c>
      <x:c r="T1620" t="n">
        <x:v>6</x:v>
      </x:c>
      <x:c r="U1620" t="str">
        <x:v>pickup_after_delivery_completion_plus_usage_lag</x:v>
      </x:c>
    </x:row>
    <x:row r="1621">
      <x:c r="A1621" t="str">
        <x:v>Set2_200-10-1b</x:v>
      </x:c>
      <x:c r="B1621" t="str">
        <x:v>short_same_day</x:v>
      </x:c>
      <x:c r="C1621" t="str">
        <x:v>C1</x:v>
      </x:c>
      <x:c r="D1621" s="59" t="n">
        <x:v>49</x:v>
      </x:c>
      <x:c r="E1621" s="59" t="n">
        <x:v>45</x:v>
      </x:c>
      <x:c r="F1621" s="59" t="str">
        <x:v>S1</x:v>
      </x:c>
      <x:c r="G1621" s="59" t="n">
        <x:v>271</x:v>
      </x:c>
      <x:c r="H1621" s="59" t="n">
        <x:v>307</x:v>
      </x:c>
      <x:c r="I1621" s="59" t="n">
        <x:v>10</x:v>
      </x:c>
      <x:c r="J1621" s="60" t="n">
        <x:f>'参数'!$C$4</x:f>
        <x:v>120</x:v>
      </x:c>
      <x:c r="K1621" s="60" t="n">
        <x:f>'参数'!$D$4</x:f>
        <x:v>180</x:v>
      </x:c>
      <x:c r="L1621" s="60" t="n">
        <x:f>H1621+I1621+J1621</x:f>
        <x:v>437</x:v>
      </x:c>
      <x:c r="M1621" s="60" t="n">
        <x:f>L1621+K1621</x:f>
        <x:v>617</x:v>
      </x:c>
      <x:c r="N1621" s="60" t="n">
        <x:f>'参数'!$B$10</x:f>
        <x:v>1</x:v>
      </x:c>
      <x:c r="O1621" s="60" t="n">
        <x:f>N1621*'参数'!$B$11</x:f>
        <x:v>2</x:v>
      </x:c>
      <x:c r="P1621" s="60" t="n">
        <x:f>N1621*'参数'!$B$12</x:f>
        <x:v>1</x:v>
      </x:c>
      <x:c r="Q1621" t="str">
        <x:f>C1621&amp;"d"</x:f>
        <x:v>C1d</x:v>
      </x:c>
      <x:c r="R1621" t="str">
        <x:f>C1621&amp;"p"</x:f>
        <x:v>C1p</x:v>
      </x:c>
      <x:c r="S1621" t="str">
        <x:f>IF(AND(L1621&gt;=H1621+I1621+J1621,M1621&gt;L1621,F1621&lt;&gt;""),"PASS","FAIL")</x:f>
        <x:v>PASS</x:v>
      </x:c>
      <x:c r="T1621" t="n">
        <x:v>8</x:v>
      </x:c>
      <x:c r="U1621" t="str">
        <x:v>pickup_after_delivery_completion_plus_usage_lag</x:v>
      </x:c>
    </x:row>
    <x:row r="1622">
      <x:c r="A1622" t="str">
        <x:v>Set2_200-10-1b</x:v>
      </x:c>
      <x:c r="B1622" t="str">
        <x:v>short_same_day</x:v>
      </x:c>
      <x:c r="C1622" t="str">
        <x:v>C2</x:v>
      </x:c>
      <x:c r="D1622" s="59" t="n">
        <x:v>14</x:v>
      </x:c>
      <x:c r="E1622" s="59" t="n">
        <x:v>4</x:v>
      </x:c>
      <x:c r="F1622" s="59" t="str">
        <x:v>S8</x:v>
      </x:c>
      <x:c r="G1622" s="59" t="n">
        <x:v>390</x:v>
      </x:c>
      <x:c r="H1622" s="59" t="n">
        <x:v>422</x:v>
      </x:c>
      <x:c r="I1622" s="59" t="n">
        <x:v>10</x:v>
      </x:c>
      <x:c r="J1622" s="60" t="n">
        <x:f>'参数'!$C$4</x:f>
        <x:v>120</x:v>
      </x:c>
      <x:c r="K1622" s="60" t="n">
        <x:f>'参数'!$D$4</x:f>
        <x:v>180</x:v>
      </x:c>
      <x:c r="L1622" s="60" t="n">
        <x:f>H1622+I1622+J1622</x:f>
        <x:v>552</x:v>
      </x:c>
      <x:c r="M1622" s="60" t="n">
        <x:f>L1622+K1622</x:f>
        <x:v>732</x:v>
      </x:c>
      <x:c r="N1622" s="60" t="n">
        <x:f>'参数'!$B$10</x:f>
        <x:v>1</x:v>
      </x:c>
      <x:c r="O1622" s="60" t="n">
        <x:f>N1622*'参数'!$B$11</x:f>
        <x:v>2</x:v>
      </x:c>
      <x:c r="P1622" s="60" t="n">
        <x:f>N1622*'参数'!$B$12</x:f>
        <x:v>1</x:v>
      </x:c>
      <x:c r="Q1622" t="str">
        <x:f>C1622&amp;"d"</x:f>
        <x:v>C2d</x:v>
      </x:c>
      <x:c r="R1622" t="str">
        <x:f>C1622&amp;"p"</x:f>
        <x:v>C2p</x:v>
      </x:c>
      <x:c r="S1622" t="str">
        <x:f>IF(AND(L1622&gt;=H1622+I1622+J1622,M1622&gt;L1622,F1622&lt;&gt;""),"PASS","FAIL")</x:f>
        <x:v>PASS</x:v>
      </x:c>
      <x:c r="T1622" t="n">
        <x:v>3</x:v>
      </x:c>
      <x:c r="U1622" t="str">
        <x:v>pickup_after_delivery_completion_plus_usage_lag</x:v>
      </x:c>
    </x:row>
    <x:row r="1623">
      <x:c r="A1623" t="str">
        <x:v>Set2_200-10-1b</x:v>
      </x:c>
      <x:c r="B1623" t="str">
        <x:v>short_same_day</x:v>
      </x:c>
      <x:c r="C1623" t="str">
        <x:v>C3</x:v>
      </x:c>
      <x:c r="D1623" s="59" t="n">
        <x:v>25</x:v>
      </x:c>
      <x:c r="E1623" s="59" t="n">
        <x:v>17</x:v>
      </x:c>
      <x:c r="F1623" s="59" t="str">
        <x:v>S7</x:v>
      </x:c>
      <x:c r="G1623" s="59" t="n">
        <x:v>579</x:v>
      </x:c>
      <x:c r="H1623" s="59" t="n">
        <x:v>615</x:v>
      </x:c>
      <x:c r="I1623" s="59" t="n">
        <x:v>10</x:v>
      </x:c>
      <x:c r="J1623" s="60" t="n">
        <x:f>'参数'!$C$4</x:f>
        <x:v>120</x:v>
      </x:c>
      <x:c r="K1623" s="60" t="n">
        <x:f>'参数'!$D$4</x:f>
        <x:v>180</x:v>
      </x:c>
      <x:c r="L1623" s="60" t="n">
        <x:f>H1623+I1623+J1623</x:f>
        <x:v>745</x:v>
      </x:c>
      <x:c r="M1623" s="60" t="n">
        <x:f>L1623+K1623</x:f>
        <x:v>925</x:v>
      </x:c>
      <x:c r="N1623" s="60" t="n">
        <x:f>'参数'!$B$10</x:f>
        <x:v>1</x:v>
      </x:c>
      <x:c r="O1623" s="60" t="n">
        <x:f>N1623*'参数'!$B$11</x:f>
        <x:v>2</x:v>
      </x:c>
      <x:c r="P1623" s="60" t="n">
        <x:f>N1623*'参数'!$B$12</x:f>
        <x:v>1</x:v>
      </x:c>
      <x:c r="Q1623" t="str">
        <x:f>C1623&amp;"d"</x:f>
        <x:v>C3d</x:v>
      </x:c>
      <x:c r="R1623" t="str">
        <x:f>C1623&amp;"p"</x:f>
        <x:v>C3p</x:v>
      </x:c>
      <x:c r="S1623" t="str">
        <x:f>IF(AND(L1623&gt;=H1623+I1623+J1623,M1623&gt;L1623,F1623&lt;&gt;""),"PASS","FAIL")</x:f>
        <x:v>PASS</x:v>
      </x:c>
      <x:c r="T1623" t="n">
        <x:v>4</x:v>
      </x:c>
      <x:c r="U1623" t="str">
        <x:v>pickup_after_delivery_completion_plus_usage_lag</x:v>
      </x:c>
    </x:row>
    <x:row r="1624">
      <x:c r="A1624" t="str">
        <x:v>Set2_200-10-1b</x:v>
      </x:c>
      <x:c r="B1624" t="str">
        <x:v>short_same_day</x:v>
      </x:c>
      <x:c r="C1624" t="str">
        <x:v>C4</x:v>
      </x:c>
      <x:c r="D1624" s="59" t="n">
        <x:v>10</x:v>
      </x:c>
      <x:c r="E1624" s="59" t="n">
        <x:v>1</x:v>
      </x:c>
      <x:c r="F1624" s="59" t="str">
        <x:v>S8</x:v>
      </x:c>
      <x:c r="G1624" s="59" t="n">
        <x:v>271</x:v>
      </x:c>
      <x:c r="H1624" s="59" t="n">
        <x:v>309</x:v>
      </x:c>
      <x:c r="I1624" s="59" t="n">
        <x:v>10</x:v>
      </x:c>
      <x:c r="J1624" s="60" t="n">
        <x:f>'参数'!$C$4</x:f>
        <x:v>120</x:v>
      </x:c>
      <x:c r="K1624" s="60" t="n">
        <x:f>'参数'!$D$4</x:f>
        <x:v>180</x:v>
      </x:c>
      <x:c r="L1624" s="60" t="n">
        <x:f>H1624+I1624+J1624</x:f>
        <x:v>439</x:v>
      </x:c>
      <x:c r="M1624" s="60" t="n">
        <x:f>L1624+K1624</x:f>
        <x:v>619</x:v>
      </x:c>
      <x:c r="N1624" s="60" t="n">
        <x:f>'参数'!$B$10</x:f>
        <x:v>1</x:v>
      </x:c>
      <x:c r="O1624" s="60" t="n">
        <x:f>N1624*'参数'!$B$11</x:f>
        <x:v>2</x:v>
      </x:c>
      <x:c r="P1624" s="60" t="n">
        <x:f>N1624*'参数'!$B$12</x:f>
        <x:v>1</x:v>
      </x:c>
      <x:c r="Q1624" t="str">
        <x:f>C1624&amp;"d"</x:f>
        <x:v>C4d</x:v>
      </x:c>
      <x:c r="R1624" t="str">
        <x:f>C1624&amp;"p"</x:f>
        <x:v>C4p</x:v>
      </x:c>
      <x:c r="S1624" t="str">
        <x:f>IF(AND(L1624&gt;=H1624+I1624+J1624,M1624&gt;L1624,F1624&lt;&gt;""),"PASS","FAIL")</x:f>
        <x:v>PASS</x:v>
      </x:c>
      <x:c r="T1624" t="n">
        <x:v>7</x:v>
      </x:c>
      <x:c r="U1624" t="str">
        <x:v>pickup_after_delivery_completion_plus_usage_lag</x:v>
      </x:c>
    </x:row>
    <x:row r="1625">
      <x:c r="A1625" t="str">
        <x:v>Set2_200-10-1b</x:v>
      </x:c>
      <x:c r="B1625" t="str">
        <x:v>short_same_day</x:v>
      </x:c>
      <x:c r="C1625" t="str">
        <x:v>C5</x:v>
      </x:c>
      <x:c r="D1625" s="59" t="n">
        <x:v>10</x:v>
      </x:c>
      <x:c r="E1625" s="59" t="n">
        <x:v>28</x:v>
      </x:c>
      <x:c r="F1625" s="59" t="str">
        <x:v>S0</x:v>
      </x:c>
      <x:c r="G1625" s="59" t="n">
        <x:v>416</x:v>
      </x:c>
      <x:c r="H1625" s="59" t="n">
        <x:v>446</x:v>
      </x:c>
      <x:c r="I1625" s="59" t="n">
        <x:v>10</x:v>
      </x:c>
      <x:c r="J1625" s="60" t="n">
        <x:f>'参数'!$C$4</x:f>
        <x:v>120</x:v>
      </x:c>
      <x:c r="K1625" s="60" t="n">
        <x:f>'参数'!$D$4</x:f>
        <x:v>180</x:v>
      </x:c>
      <x:c r="L1625" s="60" t="n">
        <x:f>H1625+I1625+J1625</x:f>
        <x:v>576</x:v>
      </x:c>
      <x:c r="M1625" s="60" t="n">
        <x:f>L1625+K1625</x:f>
        <x:v>756</x:v>
      </x:c>
      <x:c r="N1625" s="60" t="n">
        <x:f>'参数'!$B$10</x:f>
        <x:v>1</x:v>
      </x:c>
      <x:c r="O1625" s="60" t="n">
        <x:f>N1625*'参数'!$B$11</x:f>
        <x:v>2</x:v>
      </x:c>
      <x:c r="P1625" s="60" t="n">
        <x:f>N1625*'参数'!$B$12</x:f>
        <x:v>1</x:v>
      </x:c>
      <x:c r="Q1625" t="str">
        <x:f>C1625&amp;"d"</x:f>
        <x:v>C5d</x:v>
      </x:c>
      <x:c r="R1625" t="str">
        <x:f>C1625&amp;"p"</x:f>
        <x:v>C5p</x:v>
      </x:c>
      <x:c r="S1625" t="str">
        <x:f>IF(AND(L1625&gt;=H1625+I1625+J1625,M1625&gt;L1625,F1625&lt;&gt;""),"PASS","FAIL")</x:f>
        <x:v>PASS</x:v>
      </x:c>
      <x:c r="T1625" t="n">
        <x:v>9</x:v>
      </x:c>
      <x:c r="U1625" t="str">
        <x:v>pickup_after_delivery_completion_plus_usage_lag</x:v>
      </x:c>
    </x:row>
    <x:row r="1626">
      <x:c r="A1626" t="str">
        <x:v>Set2_200-10-1b</x:v>
      </x:c>
      <x:c r="B1626" t="str">
        <x:v>short_same_day</x:v>
      </x:c>
      <x:c r="C1626" t="str">
        <x:v>C6</x:v>
      </x:c>
      <x:c r="D1626" s="59" t="n">
        <x:v>50</x:v>
      </x:c>
      <x:c r="E1626" s="59" t="n">
        <x:v>12</x:v>
      </x:c>
      <x:c r="F1626" s="59" t="str">
        <x:v>S5</x:v>
      </x:c>
      <x:c r="G1626" s="59" t="n">
        <x:v>569</x:v>
      </x:c>
      <x:c r="H1626" s="59" t="n">
        <x:v>589</x:v>
      </x:c>
      <x:c r="I1626" s="59" t="n">
        <x:v>10</x:v>
      </x:c>
      <x:c r="J1626" s="60" t="n">
        <x:f>'参数'!$C$4</x:f>
        <x:v>120</x:v>
      </x:c>
      <x:c r="K1626" s="60" t="n">
        <x:f>'参数'!$D$4</x:f>
        <x:v>180</x:v>
      </x:c>
      <x:c r="L1626" s="60" t="n">
        <x:f>H1626+I1626+J1626</x:f>
        <x:v>719</x:v>
      </x:c>
      <x:c r="M1626" s="60" t="n">
        <x:f>L1626+K1626</x:f>
        <x:v>899</x:v>
      </x:c>
      <x:c r="N1626" s="60" t="n">
        <x:f>'参数'!$B$10</x:f>
        <x:v>1</x:v>
      </x:c>
      <x:c r="O1626" s="60" t="n">
        <x:f>N1626*'参数'!$B$11</x:f>
        <x:v>2</x:v>
      </x:c>
      <x:c r="P1626" s="60" t="n">
        <x:f>N1626*'参数'!$B$12</x:f>
        <x:v>1</x:v>
      </x:c>
      <x:c r="Q1626" t="str">
        <x:f>C1626&amp;"d"</x:f>
        <x:v>C6d</x:v>
      </x:c>
      <x:c r="R1626" t="str">
        <x:f>C1626&amp;"p"</x:f>
        <x:v>C6p</x:v>
      </x:c>
      <x:c r="S1626" t="str">
        <x:f>IF(AND(L1626&gt;=H1626+I1626+J1626,M1626&gt;L1626,F1626&lt;&gt;""),"PASS","FAIL")</x:f>
        <x:v>PASS</x:v>
      </x:c>
      <x:c r="T1626" t="n">
        <x:v>9</x:v>
      </x:c>
      <x:c r="U1626" t="str">
        <x:v>pickup_after_delivery_completion_plus_usage_lag</x:v>
      </x:c>
    </x:row>
    <x:row r="1627">
      <x:c r="A1627" t="str">
        <x:v>Set2_200-10-1b</x:v>
      </x:c>
      <x:c r="B1627" t="str">
        <x:v>short_same_day</x:v>
      </x:c>
      <x:c r="C1627" t="str">
        <x:v>C7</x:v>
      </x:c>
      <x:c r="D1627" s="59" t="n">
        <x:v>46</x:v>
      </x:c>
      <x:c r="E1627" s="59" t="n">
        <x:v>49</x:v>
      </x:c>
      <x:c r="F1627" s="59" t="str">
        <x:v>S1</x:v>
      </x:c>
      <x:c r="G1627" s="59" t="n">
        <x:v>598</x:v>
      </x:c>
      <x:c r="H1627" s="59" t="n">
        <x:v>624</x:v>
      </x:c>
      <x:c r="I1627" s="59" t="n">
        <x:v>10</x:v>
      </x:c>
      <x:c r="J1627" s="60" t="n">
        <x:f>'参数'!$C$4</x:f>
        <x:v>120</x:v>
      </x:c>
      <x:c r="K1627" s="60" t="n">
        <x:f>'参数'!$D$4</x:f>
        <x:v>180</x:v>
      </x:c>
      <x:c r="L1627" s="60" t="n">
        <x:f>H1627+I1627+J1627</x:f>
        <x:v>754</x:v>
      </x:c>
      <x:c r="M1627" s="60" t="n">
        <x:f>L1627+K1627</x:f>
        <x:v>934</x:v>
      </x:c>
      <x:c r="N1627" s="60" t="n">
        <x:f>'参数'!$B$10</x:f>
        <x:v>1</x:v>
      </x:c>
      <x:c r="O1627" s="60" t="n">
        <x:f>N1627*'参数'!$B$11</x:f>
        <x:v>2</x:v>
      </x:c>
      <x:c r="P1627" s="60" t="n">
        <x:f>N1627*'参数'!$B$12</x:f>
        <x:v>1</x:v>
      </x:c>
      <x:c r="Q1627" t="str">
        <x:f>C1627&amp;"d"</x:f>
        <x:v>C7d</x:v>
      </x:c>
      <x:c r="R1627" t="str">
        <x:f>C1627&amp;"p"</x:f>
        <x:v>C7p</x:v>
      </x:c>
      <x:c r="S1627" t="str">
        <x:f>IF(AND(L1627&gt;=H1627+I1627+J1627,M1627&gt;L1627,F1627&lt;&gt;""),"PASS","FAIL")</x:f>
        <x:v>PASS</x:v>
      </x:c>
      <x:c r="T1627" t="n">
        <x:v>4</x:v>
      </x:c>
      <x:c r="U1627" t="str">
        <x:v>pickup_after_delivery_completion_plus_usage_lag</x:v>
      </x:c>
    </x:row>
    <x:row r="1628">
      <x:c r="A1628" t="str">
        <x:v>Set2_200-10-1b</x:v>
      </x:c>
      <x:c r="B1628" t="str">
        <x:v>short_same_day</x:v>
      </x:c>
      <x:c r="C1628" t="str">
        <x:v>C8</x:v>
      </x:c>
      <x:c r="D1628" s="59" t="n">
        <x:v>42</x:v>
      </x:c>
      <x:c r="E1628" s="59" t="n">
        <x:v>16</x:v>
      </x:c>
      <x:c r="F1628" s="59" t="str">
        <x:v>S2</x:v>
      </x:c>
      <x:c r="G1628" s="59" t="n">
        <x:v>568</x:v>
      </x:c>
      <x:c r="H1628" s="59" t="n">
        <x:v>598</x:v>
      </x:c>
      <x:c r="I1628" s="59" t="n">
        <x:v>10</x:v>
      </x:c>
      <x:c r="J1628" s="60" t="n">
        <x:f>'参数'!$C$4</x:f>
        <x:v>120</x:v>
      </x:c>
      <x:c r="K1628" s="60" t="n">
        <x:f>'参数'!$D$4</x:f>
        <x:v>180</x:v>
      </x:c>
      <x:c r="L1628" s="60" t="n">
        <x:f>H1628+I1628+J1628</x:f>
        <x:v>728</x:v>
      </x:c>
      <x:c r="M1628" s="60" t="n">
        <x:f>L1628+K1628</x:f>
        <x:v>908</x:v>
      </x:c>
      <x:c r="N1628" s="60" t="n">
        <x:f>'参数'!$B$10</x:f>
        <x:v>1</x:v>
      </x:c>
      <x:c r="O1628" s="60" t="n">
        <x:f>N1628*'参数'!$B$11</x:f>
        <x:v>2</x:v>
      </x:c>
      <x:c r="P1628" s="60" t="n">
        <x:f>N1628*'参数'!$B$12</x:f>
        <x:v>1</x:v>
      </x:c>
      <x:c r="Q1628" t="str">
        <x:f>C1628&amp;"d"</x:f>
        <x:v>C8d</x:v>
      </x:c>
      <x:c r="R1628" t="str">
        <x:f>C1628&amp;"p"</x:f>
        <x:v>C8p</x:v>
      </x:c>
      <x:c r="S1628" t="str">
        <x:f>IF(AND(L1628&gt;=H1628+I1628+J1628,M1628&gt;L1628,F1628&lt;&gt;""),"PASS","FAIL")</x:f>
        <x:v>PASS</x:v>
      </x:c>
      <x:c r="T1628" t="n">
        <x:v>11</x:v>
      </x:c>
      <x:c r="U1628" t="str">
        <x:v>pickup_after_delivery_completion_plus_usage_lag</x:v>
      </x:c>
    </x:row>
    <x:row r="1629">
      <x:c r="A1629" t="str">
        <x:v>Set2_200-10-1b</x:v>
      </x:c>
      <x:c r="B1629" t="str">
        <x:v>short_same_day</x:v>
      </x:c>
      <x:c r="C1629" t="str">
        <x:v>C9</x:v>
      </x:c>
      <x:c r="D1629" s="59" t="n">
        <x:v>39</x:v>
      </x:c>
      <x:c r="E1629" s="59" t="n">
        <x:v>50</x:v>
      </x:c>
      <x:c r="F1629" s="59" t="str">
        <x:v>S1</x:v>
      </x:c>
      <x:c r="G1629" s="59" t="n">
        <x:v>188</x:v>
      </x:c>
      <x:c r="H1629" s="59" t="n">
        <x:v>222</x:v>
      </x:c>
      <x:c r="I1629" s="59" t="n">
        <x:v>10</x:v>
      </x:c>
      <x:c r="J1629" s="60" t="n">
        <x:f>'参数'!$C$4</x:f>
        <x:v>120</x:v>
      </x:c>
      <x:c r="K1629" s="60" t="n">
        <x:f>'参数'!$D$4</x:f>
        <x:v>180</x:v>
      </x:c>
      <x:c r="L1629" s="60" t="n">
        <x:f>H1629+I1629+J1629</x:f>
        <x:v>352</x:v>
      </x:c>
      <x:c r="M1629" s="60" t="n">
        <x:f>L1629+K1629</x:f>
        <x:v>532</x:v>
      </x:c>
      <x:c r="N1629" s="60" t="n">
        <x:f>'参数'!$B$10</x:f>
        <x:v>1</x:v>
      </x:c>
      <x:c r="O1629" s="60" t="n">
        <x:f>N1629*'参数'!$B$11</x:f>
        <x:v>2</x:v>
      </x:c>
      <x:c r="P1629" s="60" t="n">
        <x:f>N1629*'参数'!$B$12</x:f>
        <x:v>1</x:v>
      </x:c>
      <x:c r="Q1629" t="str">
        <x:f>C1629&amp;"d"</x:f>
        <x:v>C9d</x:v>
      </x:c>
      <x:c r="R1629" t="str">
        <x:f>C1629&amp;"p"</x:f>
        <x:v>C9p</x:v>
      </x:c>
      <x:c r="S1629" t="str">
        <x:f>IF(AND(L1629&gt;=H1629+I1629+J1629,M1629&gt;L1629,F1629&lt;&gt;""),"PASS","FAIL")</x:f>
        <x:v>PASS</x:v>
      </x:c>
      <x:c r="T1629" t="n">
        <x:v>14</x:v>
      </x:c>
      <x:c r="U1629" t="str">
        <x:v>pickup_after_delivery_completion_plus_usage_lag</x:v>
      </x:c>
    </x:row>
    <x:row r="1630">
      <x:c r="A1630" t="str">
        <x:v>Set2_200-10-1b</x:v>
      </x:c>
      <x:c r="B1630" t="str">
        <x:v>short_same_day</x:v>
      </x:c>
      <x:c r="C1630" t="str">
        <x:v>C10</x:v>
      </x:c>
      <x:c r="D1630" s="59" t="n">
        <x:v>11</x:v>
      </x:c>
      <x:c r="E1630" s="59" t="n">
        <x:v>23</x:v>
      </x:c>
      <x:c r="F1630" s="59" t="str">
        <x:v>S0</x:v>
      </x:c>
      <x:c r="G1630" s="59" t="n">
        <x:v>219</x:v>
      </x:c>
      <x:c r="H1630" s="59" t="n">
        <x:v>241</x:v>
      </x:c>
      <x:c r="I1630" s="59" t="n">
        <x:v>10</x:v>
      </x:c>
      <x:c r="J1630" s="60" t="n">
        <x:f>'参数'!$C$4</x:f>
        <x:v>120</x:v>
      </x:c>
      <x:c r="K1630" s="60" t="n">
        <x:f>'参数'!$D$4</x:f>
        <x:v>180</x:v>
      </x:c>
      <x:c r="L1630" s="60" t="n">
        <x:f>H1630+I1630+J1630</x:f>
        <x:v>371</x:v>
      </x:c>
      <x:c r="M1630" s="60" t="n">
        <x:f>L1630+K1630</x:f>
        <x:v>551</x:v>
      </x:c>
      <x:c r="N1630" s="60" t="n">
        <x:f>'参数'!$B$10</x:f>
        <x:v>1</x:v>
      </x:c>
      <x:c r="O1630" s="60" t="n">
        <x:f>N1630*'参数'!$B$11</x:f>
        <x:v>2</x:v>
      </x:c>
      <x:c r="P1630" s="60" t="n">
        <x:f>N1630*'参数'!$B$12</x:f>
        <x:v>1</x:v>
      </x:c>
      <x:c r="Q1630" t="str">
        <x:f>C1630&amp;"d"</x:f>
        <x:v>C10d</x:v>
      </x:c>
      <x:c r="R1630" t="str">
        <x:f>C1630&amp;"p"</x:f>
        <x:v>C10p</x:v>
      </x:c>
      <x:c r="S1630" t="str">
        <x:f>IF(AND(L1630&gt;=H1630+I1630+J1630,M1630&gt;L1630,F1630&lt;&gt;""),"PASS","FAIL")</x:f>
        <x:v>PASS</x:v>
      </x:c>
      <x:c r="T1630" t="n">
        <x:v>2</x:v>
      </x:c>
      <x:c r="U1630" t="str">
        <x:v>pickup_after_delivery_completion_plus_usage_lag</x:v>
      </x:c>
    </x:row>
    <x:row r="1631">
      <x:c r="A1631" t="str">
        <x:v>Set2_200-10-1b</x:v>
      </x:c>
      <x:c r="B1631" t="str">
        <x:v>short_same_day</x:v>
      </x:c>
      <x:c r="C1631" t="str">
        <x:v>C11</x:v>
      </x:c>
      <x:c r="D1631" s="59" t="n">
        <x:v>50</x:v>
      </x:c>
      <x:c r="E1631" s="59" t="n">
        <x:v>12</x:v>
      </x:c>
      <x:c r="F1631" s="59" t="str">
        <x:v>S5</x:v>
      </x:c>
      <x:c r="G1631" s="59" t="n">
        <x:v>181</x:v>
      </x:c>
      <x:c r="H1631" s="59" t="n">
        <x:v>205</x:v>
      </x:c>
      <x:c r="I1631" s="59" t="n">
        <x:v>10</x:v>
      </x:c>
      <x:c r="J1631" s="60" t="n">
        <x:f>'参数'!$C$4</x:f>
        <x:v>120</x:v>
      </x:c>
      <x:c r="K1631" s="60" t="n">
        <x:f>'参数'!$D$4</x:f>
        <x:v>180</x:v>
      </x:c>
      <x:c r="L1631" s="60" t="n">
        <x:f>H1631+I1631+J1631</x:f>
        <x:v>335</x:v>
      </x:c>
      <x:c r="M1631" s="60" t="n">
        <x:f>L1631+K1631</x:f>
        <x:v>515</x:v>
      </x:c>
      <x:c r="N1631" s="60" t="n">
        <x:f>'参数'!$B$10</x:f>
        <x:v>1</x:v>
      </x:c>
      <x:c r="O1631" s="60" t="n">
        <x:f>N1631*'参数'!$B$11</x:f>
        <x:v>2</x:v>
      </x:c>
      <x:c r="P1631" s="60" t="n">
        <x:f>N1631*'参数'!$B$12</x:f>
        <x:v>1</x:v>
      </x:c>
      <x:c r="Q1631" t="str">
        <x:f>C1631&amp;"d"</x:f>
        <x:v>C11d</x:v>
      </x:c>
      <x:c r="R1631" t="str">
        <x:f>C1631&amp;"p"</x:f>
        <x:v>C11p</x:v>
      </x:c>
      <x:c r="S1631" t="str">
        <x:f>IF(AND(L1631&gt;=H1631+I1631+J1631,M1631&gt;L1631,F1631&lt;&gt;""),"PASS","FAIL")</x:f>
        <x:v>PASS</x:v>
      </x:c>
      <x:c r="T1631" t="n">
        <x:v>3</x:v>
      </x:c>
      <x:c r="U1631" t="str">
        <x:v>pickup_after_delivery_completion_plus_usage_lag</x:v>
      </x:c>
    </x:row>
    <x:row r="1632">
      <x:c r="A1632" t="str">
        <x:v>Set2_200-10-1b</x:v>
      </x:c>
      <x:c r="B1632" t="str">
        <x:v>short_same_day</x:v>
      </x:c>
      <x:c r="C1632" t="str">
        <x:v>C12</x:v>
      </x:c>
      <x:c r="D1632" s="59" t="n">
        <x:v>32</x:v>
      </x:c>
      <x:c r="E1632" s="59" t="n">
        <x:v>12</x:v>
      </x:c>
      <x:c r="F1632" s="59" t="str">
        <x:v>S3</x:v>
      </x:c>
      <x:c r="G1632" s="59" t="n">
        <x:v>141</x:v>
      </x:c>
      <x:c r="H1632" s="59" t="n">
        <x:v>173</x:v>
      </x:c>
      <x:c r="I1632" s="59" t="n">
        <x:v>10</x:v>
      </x:c>
      <x:c r="J1632" s="60" t="n">
        <x:f>'参数'!$C$4</x:f>
        <x:v>120</x:v>
      </x:c>
      <x:c r="K1632" s="60" t="n">
        <x:f>'参数'!$D$4</x:f>
        <x:v>180</x:v>
      </x:c>
      <x:c r="L1632" s="60" t="n">
        <x:f>H1632+I1632+J1632</x:f>
        <x:v>303</x:v>
      </x:c>
      <x:c r="M1632" s="60" t="n">
        <x:f>L1632+K1632</x:f>
        <x:v>483</x:v>
      </x:c>
      <x:c r="N1632" s="60" t="n">
        <x:f>'参数'!$B$10</x:f>
        <x:v>1</x:v>
      </x:c>
      <x:c r="O1632" s="60" t="n">
        <x:f>N1632*'参数'!$B$11</x:f>
        <x:v>2</x:v>
      </x:c>
      <x:c r="P1632" s="60" t="n">
        <x:f>N1632*'参数'!$B$12</x:f>
        <x:v>1</x:v>
      </x:c>
      <x:c r="Q1632" t="str">
        <x:f>C1632&amp;"d"</x:f>
        <x:v>C12d</x:v>
      </x:c>
      <x:c r="R1632" t="str">
        <x:f>C1632&amp;"p"</x:f>
        <x:v>C12p</x:v>
      </x:c>
      <x:c r="S1632" t="str">
        <x:f>IF(AND(L1632&gt;=H1632+I1632+J1632,M1632&gt;L1632,F1632&lt;&gt;""),"PASS","FAIL")</x:f>
        <x:v>PASS</x:v>
      </x:c>
      <x:c r="T1632" t="n">
        <x:v>2</x:v>
      </x:c>
      <x:c r="U1632" t="str">
        <x:v>pickup_after_delivery_completion_plus_usage_lag</x:v>
      </x:c>
    </x:row>
    <x:row r="1633">
      <x:c r="A1633" t="str">
        <x:v>Set2_200-10-1b</x:v>
      </x:c>
      <x:c r="B1633" t="str">
        <x:v>short_same_day</x:v>
      </x:c>
      <x:c r="C1633" t="str">
        <x:v>C13</x:v>
      </x:c>
      <x:c r="D1633" s="59" t="n">
        <x:v>43</x:v>
      </x:c>
      <x:c r="E1633" s="59" t="n">
        <x:v>50</x:v>
      </x:c>
      <x:c r="F1633" s="59" t="str">
        <x:v>S1</x:v>
      </x:c>
      <x:c r="G1633" s="59" t="n">
        <x:v>478</x:v>
      </x:c>
      <x:c r="H1633" s="59" t="n">
        <x:v>502</x:v>
      </x:c>
      <x:c r="I1633" s="59" t="n">
        <x:v>10</x:v>
      </x:c>
      <x:c r="J1633" s="60" t="n">
        <x:f>'参数'!$C$4</x:f>
        <x:v>120</x:v>
      </x:c>
      <x:c r="K1633" s="60" t="n">
        <x:f>'参数'!$D$4</x:f>
        <x:v>180</x:v>
      </x:c>
      <x:c r="L1633" s="60" t="n">
        <x:f>H1633+I1633+J1633</x:f>
        <x:v>632</x:v>
      </x:c>
      <x:c r="M1633" s="60" t="n">
        <x:f>L1633+K1633</x:f>
        <x:v>812</x:v>
      </x:c>
      <x:c r="N1633" s="60" t="n">
        <x:f>'参数'!$B$10</x:f>
        <x:v>1</x:v>
      </x:c>
      <x:c r="O1633" s="60" t="n">
        <x:f>N1633*'参数'!$B$11</x:f>
        <x:v>2</x:v>
      </x:c>
      <x:c r="P1633" s="60" t="n">
        <x:f>N1633*'参数'!$B$12</x:f>
        <x:v>1</x:v>
      </x:c>
      <x:c r="Q1633" t="str">
        <x:f>C1633&amp;"d"</x:f>
        <x:v>C13d</x:v>
      </x:c>
      <x:c r="R1633" t="str">
        <x:f>C1633&amp;"p"</x:f>
        <x:v>C13p</x:v>
      </x:c>
      <x:c r="S1633" t="str">
        <x:f>IF(AND(L1633&gt;=H1633+I1633+J1633,M1633&gt;L1633,F1633&lt;&gt;""),"PASS","FAIL")</x:f>
        <x:v>PASS</x:v>
      </x:c>
      <x:c r="T1633" t="n">
        <x:v>2</x:v>
      </x:c>
      <x:c r="U1633" t="str">
        <x:v>pickup_after_delivery_completion_plus_usage_lag</x:v>
      </x:c>
    </x:row>
    <x:row r="1634">
      <x:c r="A1634" t="str">
        <x:v>Set2_200-10-1b</x:v>
      </x:c>
      <x:c r="B1634" t="str">
        <x:v>short_same_day</x:v>
      </x:c>
      <x:c r="C1634" t="str">
        <x:v>C14</x:v>
      </x:c>
      <x:c r="D1634" s="59" t="n">
        <x:v>10</x:v>
      </x:c>
      <x:c r="E1634" s="59" t="n">
        <x:v>8</x:v>
      </x:c>
      <x:c r="F1634" s="59" t="str">
        <x:v>S8</x:v>
      </x:c>
      <x:c r="G1634" s="59" t="n">
        <x:v>230</x:v>
      </x:c>
      <x:c r="H1634" s="59" t="n">
        <x:v>254</x:v>
      </x:c>
      <x:c r="I1634" s="59" t="n">
        <x:v>10</x:v>
      </x:c>
      <x:c r="J1634" s="60" t="n">
        <x:f>'参数'!$C$4</x:f>
        <x:v>120</x:v>
      </x:c>
      <x:c r="K1634" s="60" t="n">
        <x:f>'参数'!$D$4</x:f>
        <x:v>180</x:v>
      </x:c>
      <x:c r="L1634" s="60" t="n">
        <x:f>H1634+I1634+J1634</x:f>
        <x:v>384</x:v>
      </x:c>
      <x:c r="M1634" s="60" t="n">
        <x:f>L1634+K1634</x:f>
        <x:v>564</x:v>
      </x:c>
      <x:c r="N1634" s="60" t="n">
        <x:f>'参数'!$B$10</x:f>
        <x:v>1</x:v>
      </x:c>
      <x:c r="O1634" s="60" t="n">
        <x:f>N1634*'参数'!$B$11</x:f>
        <x:v>2</x:v>
      </x:c>
      <x:c r="P1634" s="60" t="n">
        <x:f>N1634*'参数'!$B$12</x:f>
        <x:v>1</x:v>
      </x:c>
      <x:c r="Q1634" t="str">
        <x:f>C1634&amp;"d"</x:f>
        <x:v>C14d</x:v>
      </x:c>
      <x:c r="R1634" t="str">
        <x:f>C1634&amp;"p"</x:f>
        <x:v>C14p</x:v>
      </x:c>
      <x:c r="S1634" t="str">
        <x:f>IF(AND(L1634&gt;=H1634+I1634+J1634,M1634&gt;L1634,F1634&lt;&gt;""),"PASS","FAIL")</x:f>
        <x:v>PASS</x:v>
      </x:c>
      <x:c r="T1634" t="n">
        <x:v>8</x:v>
      </x:c>
      <x:c r="U1634" t="str">
        <x:v>pickup_after_delivery_completion_plus_usage_lag</x:v>
      </x:c>
    </x:row>
    <x:row r="1635">
      <x:c r="A1635" t="str">
        <x:v>Set2_200-10-1b</x:v>
      </x:c>
      <x:c r="B1635" t="str">
        <x:v>short_same_day</x:v>
      </x:c>
      <x:c r="C1635" t="str">
        <x:v>C15</x:v>
      </x:c>
      <x:c r="D1635" s="59" t="n">
        <x:v>49</x:v>
      </x:c>
      <x:c r="E1635" s="59" t="n">
        <x:v>37</x:v>
      </x:c>
      <x:c r="F1635" s="59" t="str">
        <x:v>S1</x:v>
      </x:c>
      <x:c r="G1635" s="59" t="n">
        <x:v>125</x:v>
      </x:c>
      <x:c r="H1635" s="59" t="n">
        <x:v>157</x:v>
      </x:c>
      <x:c r="I1635" s="59" t="n">
        <x:v>10</x:v>
      </x:c>
      <x:c r="J1635" s="60" t="n">
        <x:f>'参数'!$C$4</x:f>
        <x:v>120</x:v>
      </x:c>
      <x:c r="K1635" s="60" t="n">
        <x:f>'参数'!$D$4</x:f>
        <x:v>180</x:v>
      </x:c>
      <x:c r="L1635" s="60" t="n">
        <x:f>H1635+I1635+J1635</x:f>
        <x:v>287</x:v>
      </x:c>
      <x:c r="M1635" s="60" t="n">
        <x:f>L1635+K1635</x:f>
        <x:v>467</x:v>
      </x:c>
      <x:c r="N1635" s="60" t="n">
        <x:f>'参数'!$B$10</x:f>
        <x:v>1</x:v>
      </x:c>
      <x:c r="O1635" s="60" t="n">
        <x:f>N1635*'参数'!$B$11</x:f>
        <x:v>2</x:v>
      </x:c>
      <x:c r="P1635" s="60" t="n">
        <x:f>N1635*'参数'!$B$12</x:f>
        <x:v>1</x:v>
      </x:c>
      <x:c r="Q1635" t="str">
        <x:f>C1635&amp;"d"</x:f>
        <x:v>C15d</x:v>
      </x:c>
      <x:c r="R1635" t="str">
        <x:f>C1635&amp;"p"</x:f>
        <x:v>C15p</x:v>
      </x:c>
      <x:c r="S1635" t="str">
        <x:f>IF(AND(L1635&gt;=H1635+I1635+J1635,M1635&gt;L1635,F1635&lt;&gt;""),"PASS","FAIL")</x:f>
        <x:v>PASS</x:v>
      </x:c>
      <x:c r="T1635" t="n">
        <x:v>6</x:v>
      </x:c>
      <x:c r="U1635" t="str">
        <x:v>pickup_after_delivery_completion_plus_usage_lag</x:v>
      </x:c>
    </x:row>
    <x:row r="1636">
      <x:c r="A1636" t="str">
        <x:v>Set2_200-10-1b</x:v>
      </x:c>
      <x:c r="B1636" t="str">
        <x:v>short_same_day</x:v>
      </x:c>
      <x:c r="C1636" t="str">
        <x:v>C16</x:v>
      </x:c>
      <x:c r="D1636" s="59" t="n">
        <x:v>23</x:v>
      </x:c>
      <x:c r="E1636" s="59" t="n">
        <x:v>8</x:v>
      </x:c>
      <x:c r="F1636" s="59" t="str">
        <x:v>S8</x:v>
      </x:c>
      <x:c r="G1636" s="59" t="n">
        <x:v>83</x:v>
      </x:c>
      <x:c r="H1636" s="59" t="n">
        <x:v>103</x:v>
      </x:c>
      <x:c r="I1636" s="59" t="n">
        <x:v>10</x:v>
      </x:c>
      <x:c r="J1636" s="60" t="n">
        <x:f>'参数'!$C$4</x:f>
        <x:v>120</x:v>
      </x:c>
      <x:c r="K1636" s="60" t="n">
        <x:f>'参数'!$D$4</x:f>
        <x:v>180</x:v>
      </x:c>
      <x:c r="L1636" s="60" t="n">
        <x:f>H1636+I1636+J1636</x:f>
        <x:v>233</x:v>
      </x:c>
      <x:c r="M1636" s="60" t="n">
        <x:f>L1636+K1636</x:f>
        <x:v>413</x:v>
      </x:c>
      <x:c r="N1636" s="60" t="n">
        <x:f>'参数'!$B$10</x:f>
        <x:v>1</x:v>
      </x:c>
      <x:c r="O1636" s="60" t="n">
        <x:f>N1636*'参数'!$B$11</x:f>
        <x:v>2</x:v>
      </x:c>
      <x:c r="P1636" s="60" t="n">
        <x:f>N1636*'参数'!$B$12</x:f>
        <x:v>1</x:v>
      </x:c>
      <x:c r="Q1636" t="str">
        <x:f>C1636&amp;"d"</x:f>
        <x:v>C16d</x:v>
      </x:c>
      <x:c r="R1636" t="str">
        <x:f>C1636&amp;"p"</x:f>
        <x:v>C16p</x:v>
      </x:c>
      <x:c r="S1636" t="str">
        <x:f>IF(AND(L1636&gt;=H1636+I1636+J1636,M1636&gt;L1636,F1636&lt;&gt;""),"PASS","FAIL")</x:f>
        <x:v>PASS</x:v>
      </x:c>
      <x:c r="T1636" t="n">
        <x:v>14</x:v>
      </x:c>
      <x:c r="U1636" t="str">
        <x:v>pickup_after_delivery_completion_plus_usage_lag</x:v>
      </x:c>
    </x:row>
    <x:row r="1637">
      <x:c r="A1637" t="str">
        <x:v>Set2_200-10-1b</x:v>
      </x:c>
      <x:c r="B1637" t="str">
        <x:v>short_same_day</x:v>
      </x:c>
      <x:c r="C1637" t="str">
        <x:v>C17</x:v>
      </x:c>
      <x:c r="D1637" s="59" t="n">
        <x:v>18</x:v>
      </x:c>
      <x:c r="E1637" s="59" t="n">
        <x:v>28</x:v>
      </x:c>
      <x:c r="F1637" s="59" t="str">
        <x:v>S7</x:v>
      </x:c>
      <x:c r="G1637" s="59" t="n">
        <x:v>355</x:v>
      </x:c>
      <x:c r="H1637" s="59" t="n">
        <x:v>377</x:v>
      </x:c>
      <x:c r="I1637" s="59" t="n">
        <x:v>10</x:v>
      </x:c>
      <x:c r="J1637" s="60" t="n">
        <x:f>'参数'!$C$4</x:f>
        <x:v>120</x:v>
      </x:c>
      <x:c r="K1637" s="60" t="n">
        <x:f>'参数'!$D$4</x:f>
        <x:v>180</x:v>
      </x:c>
      <x:c r="L1637" s="60" t="n">
        <x:f>H1637+I1637+J1637</x:f>
        <x:v>507</x:v>
      </x:c>
      <x:c r="M1637" s="60" t="n">
        <x:f>L1637+K1637</x:f>
        <x:v>687</x:v>
      </x:c>
      <x:c r="N1637" s="60" t="n">
        <x:f>'参数'!$B$10</x:f>
        <x:v>1</x:v>
      </x:c>
      <x:c r="O1637" s="60" t="n">
        <x:f>N1637*'参数'!$B$11</x:f>
        <x:v>2</x:v>
      </x:c>
      <x:c r="P1637" s="60" t="n">
        <x:f>N1637*'参数'!$B$12</x:f>
        <x:v>1</x:v>
      </x:c>
      <x:c r="Q1637" t="str">
        <x:f>C1637&amp;"d"</x:f>
        <x:v>C17d</x:v>
      </x:c>
      <x:c r="R1637" t="str">
        <x:f>C1637&amp;"p"</x:f>
        <x:v>C17p</x:v>
      </x:c>
      <x:c r="S1637" t="str">
        <x:f>IF(AND(L1637&gt;=H1637+I1637+J1637,M1637&gt;L1637,F1637&lt;&gt;""),"PASS","FAIL")</x:f>
        <x:v>PASS</x:v>
      </x:c>
      <x:c r="T1637" t="n">
        <x:v>0</x:v>
      </x:c>
      <x:c r="U1637" t="str">
        <x:v>pickup_after_delivery_completion_plus_usage_lag</x:v>
      </x:c>
    </x:row>
    <x:row r="1638">
      <x:c r="A1638" t="str">
        <x:v>Set2_200-10-1b</x:v>
      </x:c>
      <x:c r="B1638" t="str">
        <x:v>short_same_day</x:v>
      </x:c>
      <x:c r="C1638" t="str">
        <x:v>C18</x:v>
      </x:c>
      <x:c r="D1638" s="59" t="n">
        <x:v>35</x:v>
      </x:c>
      <x:c r="E1638" s="59" t="n">
        <x:v>42</x:v>
      </x:c>
      <x:c r="F1638" s="59" t="str">
        <x:v>S6</x:v>
      </x:c>
      <x:c r="G1638" s="59" t="n">
        <x:v>282</x:v>
      </x:c>
      <x:c r="H1638" s="59" t="n">
        <x:v>312</x:v>
      </x:c>
      <x:c r="I1638" s="59" t="n">
        <x:v>10</x:v>
      </x:c>
      <x:c r="J1638" s="60" t="n">
        <x:f>'参数'!$C$4</x:f>
        <x:v>120</x:v>
      </x:c>
      <x:c r="K1638" s="60" t="n">
        <x:f>'参数'!$D$4</x:f>
        <x:v>180</x:v>
      </x:c>
      <x:c r="L1638" s="60" t="n">
        <x:f>H1638+I1638+J1638</x:f>
        <x:v>442</x:v>
      </x:c>
      <x:c r="M1638" s="60" t="n">
        <x:f>L1638+K1638</x:f>
        <x:v>622</x:v>
      </x:c>
      <x:c r="N1638" s="60" t="n">
        <x:f>'参数'!$B$10</x:f>
        <x:v>1</x:v>
      </x:c>
      <x:c r="O1638" s="60" t="n">
        <x:f>N1638*'参数'!$B$11</x:f>
        <x:v>2</x:v>
      </x:c>
      <x:c r="P1638" s="60" t="n">
        <x:f>N1638*'参数'!$B$12</x:f>
        <x:v>1</x:v>
      </x:c>
      <x:c r="Q1638" t="str">
        <x:f>C1638&amp;"d"</x:f>
        <x:v>C18d</x:v>
      </x:c>
      <x:c r="R1638" t="str">
        <x:f>C1638&amp;"p"</x:f>
        <x:v>C18p</x:v>
      </x:c>
      <x:c r="S1638" t="str">
        <x:f>IF(AND(L1638&gt;=H1638+I1638+J1638,M1638&gt;L1638,F1638&lt;&gt;""),"PASS","FAIL")</x:f>
        <x:v>PASS</x:v>
      </x:c>
      <x:c r="T1638" t="n">
        <x:v>5</x:v>
      </x:c>
      <x:c r="U1638" t="str">
        <x:v>pickup_after_delivery_completion_plus_usage_lag</x:v>
      </x:c>
    </x:row>
    <x:row r="1639">
      <x:c r="A1639" t="str">
        <x:v>Set2_200-10-1b</x:v>
      </x:c>
      <x:c r="B1639" t="str">
        <x:v>short_same_day</x:v>
      </x:c>
      <x:c r="C1639" t="str">
        <x:v>C19</x:v>
      </x:c>
      <x:c r="D1639" s="59" t="n">
        <x:v>6</x:v>
      </x:c>
      <x:c r="E1639" s="59" t="n">
        <x:v>39</x:v>
      </x:c>
      <x:c r="F1639" s="59" t="str">
        <x:v>S0</x:v>
      </x:c>
      <x:c r="G1639" s="59" t="n">
        <x:v>638</x:v>
      </x:c>
      <x:c r="H1639" s="59" t="n">
        <x:v>654</x:v>
      </x:c>
      <x:c r="I1639" s="59" t="n">
        <x:v>10</x:v>
      </x:c>
      <x:c r="J1639" s="60" t="n">
        <x:f>'参数'!$C$4</x:f>
        <x:v>120</x:v>
      </x:c>
      <x:c r="K1639" s="60" t="n">
        <x:f>'参数'!$D$4</x:f>
        <x:v>180</x:v>
      </x:c>
      <x:c r="L1639" s="60" t="n">
        <x:f>H1639+I1639+J1639</x:f>
        <x:v>784</x:v>
      </x:c>
      <x:c r="M1639" s="60" t="n">
        <x:f>L1639+K1639</x:f>
        <x:v>964</x:v>
      </x:c>
      <x:c r="N1639" s="60" t="n">
        <x:f>'参数'!$B$10</x:f>
        <x:v>1</x:v>
      </x:c>
      <x:c r="O1639" s="60" t="n">
        <x:f>N1639*'参数'!$B$11</x:f>
        <x:v>2</x:v>
      </x:c>
      <x:c r="P1639" s="60" t="n">
        <x:f>N1639*'参数'!$B$12</x:f>
        <x:v>1</x:v>
      </x:c>
      <x:c r="Q1639" t="str">
        <x:f>C1639&amp;"d"</x:f>
        <x:v>C19d</x:v>
      </x:c>
      <x:c r="R1639" t="str">
        <x:f>C1639&amp;"p"</x:f>
        <x:v>C19p</x:v>
      </x:c>
      <x:c r="S1639" t="str">
        <x:f>IF(AND(L1639&gt;=H1639+I1639+J1639,M1639&gt;L1639,F1639&lt;&gt;""),"PASS","FAIL")</x:f>
        <x:v>PASS</x:v>
      </x:c>
      <x:c r="T1639" t="n">
        <x:v>4</x:v>
      </x:c>
      <x:c r="U1639" t="str">
        <x:v>pickup_after_delivery_completion_plus_usage_lag</x:v>
      </x:c>
    </x:row>
    <x:row r="1640">
      <x:c r="A1640" t="str">
        <x:v>Set2_200-10-1b</x:v>
      </x:c>
      <x:c r="B1640" t="str">
        <x:v>short_same_day</x:v>
      </x:c>
      <x:c r="C1640" t="str">
        <x:v>C20</x:v>
      </x:c>
      <x:c r="D1640" s="59" t="n">
        <x:v>5</x:v>
      </x:c>
      <x:c r="E1640" s="59" t="n">
        <x:v>12</x:v>
      </x:c>
      <x:c r="F1640" s="59" t="str">
        <x:v>S8</x:v>
      </x:c>
      <x:c r="G1640" s="59" t="n">
        <x:v>535</x:v>
      </x:c>
      <x:c r="H1640" s="59" t="n">
        <x:v>561</x:v>
      </x:c>
      <x:c r="I1640" s="59" t="n">
        <x:v>10</x:v>
      </x:c>
      <x:c r="J1640" s="60" t="n">
        <x:f>'参数'!$C$4</x:f>
        <x:v>120</x:v>
      </x:c>
      <x:c r="K1640" s="60" t="n">
        <x:f>'参数'!$D$4</x:f>
        <x:v>180</x:v>
      </x:c>
      <x:c r="L1640" s="60" t="n">
        <x:f>H1640+I1640+J1640</x:f>
        <x:v>691</x:v>
      </x:c>
      <x:c r="M1640" s="60" t="n">
        <x:f>L1640+K1640</x:f>
        <x:v>871</x:v>
      </x:c>
      <x:c r="N1640" s="60" t="n">
        <x:f>'参数'!$B$10</x:f>
        <x:v>1</x:v>
      </x:c>
      <x:c r="O1640" s="60" t="n">
        <x:f>N1640*'参数'!$B$11</x:f>
        <x:v>2</x:v>
      </x:c>
      <x:c r="P1640" s="60" t="n">
        <x:f>N1640*'参数'!$B$12</x:f>
        <x:v>1</x:v>
      </x:c>
      <x:c r="Q1640" t="str">
        <x:f>C1640&amp;"d"</x:f>
        <x:v>C20d</x:v>
      </x:c>
      <x:c r="R1640" t="str">
        <x:f>C1640&amp;"p"</x:f>
        <x:v>C20p</x:v>
      </x:c>
      <x:c r="S1640" t="str">
        <x:f>IF(AND(L1640&gt;=H1640+I1640+J1640,M1640&gt;L1640,F1640&lt;&gt;""),"PASS","FAIL")</x:f>
        <x:v>PASS</x:v>
      </x:c>
      <x:c r="T1640" t="n">
        <x:v>7</x:v>
      </x:c>
      <x:c r="U1640" t="str">
        <x:v>pickup_after_delivery_completion_plus_usage_lag</x:v>
      </x:c>
    </x:row>
    <x:row r="1641">
      <x:c r="A1641" t="str">
        <x:v>Set2_200-10-1b</x:v>
      </x:c>
      <x:c r="B1641" t="str">
        <x:v>short_same_day</x:v>
      </x:c>
      <x:c r="C1641" t="str">
        <x:v>C21</x:v>
      </x:c>
      <x:c r="D1641" s="59" t="n">
        <x:v>50</x:v>
      </x:c>
      <x:c r="E1641" s="59" t="n">
        <x:v>48</x:v>
      </x:c>
      <x:c r="F1641" s="59" t="str">
        <x:v>S1</x:v>
      </x:c>
      <x:c r="G1641" s="59" t="n">
        <x:v>634</x:v>
      </x:c>
      <x:c r="H1641" s="59" t="n">
        <x:v>670</x:v>
      </x:c>
      <x:c r="I1641" s="59" t="n">
        <x:v>10</x:v>
      </x:c>
      <x:c r="J1641" s="60" t="n">
        <x:f>'参数'!$C$4</x:f>
        <x:v>120</x:v>
      </x:c>
      <x:c r="K1641" s="60" t="n">
        <x:f>'参数'!$D$4</x:f>
        <x:v>180</x:v>
      </x:c>
      <x:c r="L1641" s="60" t="n">
        <x:f>H1641+I1641+J1641</x:f>
        <x:v>800</x:v>
      </x:c>
      <x:c r="M1641" s="60" t="n">
        <x:f>L1641+K1641</x:f>
        <x:v>980</x:v>
      </x:c>
      <x:c r="N1641" s="60" t="n">
        <x:f>'参数'!$B$10</x:f>
        <x:v>1</x:v>
      </x:c>
      <x:c r="O1641" s="60" t="n">
        <x:f>N1641*'参数'!$B$11</x:f>
        <x:v>2</x:v>
      </x:c>
      <x:c r="P1641" s="60" t="n">
        <x:f>N1641*'参数'!$B$12</x:f>
        <x:v>1</x:v>
      </x:c>
      <x:c r="Q1641" t="str">
        <x:f>C1641&amp;"d"</x:f>
        <x:v>C21d</x:v>
      </x:c>
      <x:c r="R1641" t="str">
        <x:f>C1641&amp;"p"</x:f>
        <x:v>C21p</x:v>
      </x:c>
      <x:c r="S1641" t="str">
        <x:f>IF(AND(L1641&gt;=H1641+I1641+J1641,M1641&gt;L1641,F1641&lt;&gt;""),"PASS","FAIL")</x:f>
        <x:v>PASS</x:v>
      </x:c>
      <x:c r="T1641" t="n">
        <x:v>4</x:v>
      </x:c>
      <x:c r="U1641" t="str">
        <x:v>pickup_after_delivery_completion_plus_usage_lag</x:v>
      </x:c>
    </x:row>
    <x:row r="1642">
      <x:c r="A1642" t="str">
        <x:v>Set2_200-10-1b</x:v>
      </x:c>
      <x:c r="B1642" t="str">
        <x:v>short_same_day</x:v>
      </x:c>
      <x:c r="C1642" t="str">
        <x:v>C22</x:v>
      </x:c>
      <x:c r="D1642" s="59" t="n">
        <x:v>39</x:v>
      </x:c>
      <x:c r="E1642" s="59" t="n">
        <x:v>36</x:v>
      </x:c>
      <x:c r="F1642" s="59" t="str">
        <x:v>S6</x:v>
      </x:c>
      <x:c r="G1642" s="59" t="n">
        <x:v>486</x:v>
      </x:c>
      <x:c r="H1642" s="59" t="n">
        <x:v>508</x:v>
      </x:c>
      <x:c r="I1642" s="59" t="n">
        <x:v>10</x:v>
      </x:c>
      <x:c r="J1642" s="60" t="n">
        <x:f>'参数'!$C$4</x:f>
        <x:v>120</x:v>
      </x:c>
      <x:c r="K1642" s="60" t="n">
        <x:f>'参数'!$D$4</x:f>
        <x:v>180</x:v>
      </x:c>
      <x:c r="L1642" s="60" t="n">
        <x:f>H1642+I1642+J1642</x:f>
        <x:v>638</x:v>
      </x:c>
      <x:c r="M1642" s="60" t="n">
        <x:f>L1642+K1642</x:f>
        <x:v>818</x:v>
      </x:c>
      <x:c r="N1642" s="60" t="n">
        <x:f>'参数'!$B$10</x:f>
        <x:v>1</x:v>
      </x:c>
      <x:c r="O1642" s="60" t="n">
        <x:f>N1642*'参数'!$B$11</x:f>
        <x:v>2</x:v>
      </x:c>
      <x:c r="P1642" s="60" t="n">
        <x:f>N1642*'参数'!$B$12</x:f>
        <x:v>1</x:v>
      </x:c>
      <x:c r="Q1642" t="str">
        <x:f>C1642&amp;"d"</x:f>
        <x:v>C22d</x:v>
      </x:c>
      <x:c r="R1642" t="str">
        <x:f>C1642&amp;"p"</x:f>
        <x:v>C22p</x:v>
      </x:c>
      <x:c r="S1642" t="str">
        <x:f>IF(AND(L1642&gt;=H1642+I1642+J1642,M1642&gt;L1642,F1642&lt;&gt;""),"PASS","FAIL")</x:f>
        <x:v>PASS</x:v>
      </x:c>
      <x:c r="T1642" t="n">
        <x:v>1</x:v>
      </x:c>
      <x:c r="U1642" t="str">
        <x:v>pickup_after_delivery_completion_plus_usage_lag</x:v>
      </x:c>
    </x:row>
    <x:row r="1643">
      <x:c r="A1643" t="str">
        <x:v>Set2_200-10-1b</x:v>
      </x:c>
      <x:c r="B1643" t="str">
        <x:v>short_same_day</x:v>
      </x:c>
      <x:c r="C1643" t="str">
        <x:v>C23</x:v>
      </x:c>
      <x:c r="D1643" s="59" t="n">
        <x:v>22</x:v>
      </x:c>
      <x:c r="E1643" s="59" t="n">
        <x:v>3</x:v>
      </x:c>
      <x:c r="F1643" s="59" t="str">
        <x:v>S8</x:v>
      </x:c>
      <x:c r="G1643" s="59" t="n">
        <x:v>518</x:v>
      </x:c>
      <x:c r="H1643" s="59" t="n">
        <x:v>528</x:v>
      </x:c>
      <x:c r="I1643" s="59" t="n">
        <x:v>10</x:v>
      </x:c>
      <x:c r="J1643" s="60" t="n">
        <x:f>'参数'!$C$4</x:f>
        <x:v>120</x:v>
      </x:c>
      <x:c r="K1643" s="60" t="n">
        <x:f>'参数'!$D$4</x:f>
        <x:v>180</x:v>
      </x:c>
      <x:c r="L1643" s="60" t="n">
        <x:f>H1643+I1643+J1643</x:f>
        <x:v>658</x:v>
      </x:c>
      <x:c r="M1643" s="60" t="n">
        <x:f>L1643+K1643</x:f>
        <x:v>838</x:v>
      </x:c>
      <x:c r="N1643" s="60" t="n">
        <x:f>'参数'!$B$10</x:f>
        <x:v>1</x:v>
      </x:c>
      <x:c r="O1643" s="60" t="n">
        <x:f>N1643*'参数'!$B$11</x:f>
        <x:v>2</x:v>
      </x:c>
      <x:c r="P1643" s="60" t="n">
        <x:f>N1643*'参数'!$B$12</x:f>
        <x:v>1</x:v>
      </x:c>
      <x:c r="Q1643" t="str">
        <x:f>C1643&amp;"d"</x:f>
        <x:v>C23d</x:v>
      </x:c>
      <x:c r="R1643" t="str">
        <x:f>C1643&amp;"p"</x:f>
        <x:v>C23p</x:v>
      </x:c>
      <x:c r="S1643" t="str">
        <x:f>IF(AND(L1643&gt;=H1643+I1643+J1643,M1643&gt;L1643,F1643&lt;&gt;""),"PASS","FAIL")</x:f>
        <x:v>PASS</x:v>
      </x:c>
      <x:c r="T1643" t="n">
        <x:v>4</x:v>
      </x:c>
      <x:c r="U1643" t="str">
        <x:v>pickup_after_delivery_completion_plus_usage_lag</x:v>
      </x:c>
    </x:row>
    <x:row r="1644">
      <x:c r="A1644" t="str">
        <x:v>Set2_200-10-1b</x:v>
      </x:c>
      <x:c r="B1644" t="str">
        <x:v>short_same_day</x:v>
      </x:c>
      <x:c r="C1644" t="str">
        <x:v>C24</x:v>
      </x:c>
      <x:c r="D1644" s="59" t="n">
        <x:v>20</x:v>
      </x:c>
      <x:c r="E1644" s="59" t="n">
        <x:v>14</x:v>
      </x:c>
      <x:c r="F1644" s="59" t="str">
        <x:v>S7</x:v>
      </x:c>
      <x:c r="G1644" s="59" t="n">
        <x:v>629</x:v>
      </x:c>
      <x:c r="H1644" s="59" t="n">
        <x:v>645</x:v>
      </x:c>
      <x:c r="I1644" s="59" t="n">
        <x:v>10</x:v>
      </x:c>
      <x:c r="J1644" s="60" t="n">
        <x:f>'参数'!$C$4</x:f>
        <x:v>120</x:v>
      </x:c>
      <x:c r="K1644" s="60" t="n">
        <x:f>'参数'!$D$4</x:f>
        <x:v>180</x:v>
      </x:c>
      <x:c r="L1644" s="60" t="n">
        <x:f>H1644+I1644+J1644</x:f>
        <x:v>775</x:v>
      </x:c>
      <x:c r="M1644" s="60" t="n">
        <x:f>L1644+K1644</x:f>
        <x:v>955</x:v>
      </x:c>
      <x:c r="N1644" s="60" t="n">
        <x:f>'参数'!$B$10</x:f>
        <x:v>1</x:v>
      </x:c>
      <x:c r="O1644" s="60" t="n">
        <x:f>N1644*'参数'!$B$11</x:f>
        <x:v>2</x:v>
      </x:c>
      <x:c r="P1644" s="60" t="n">
        <x:f>N1644*'参数'!$B$12</x:f>
        <x:v>1</x:v>
      </x:c>
      <x:c r="Q1644" t="str">
        <x:f>C1644&amp;"d"</x:f>
        <x:v>C24d</x:v>
      </x:c>
      <x:c r="R1644" t="str">
        <x:f>C1644&amp;"p"</x:f>
        <x:v>C24p</x:v>
      </x:c>
      <x:c r="S1644" t="str">
        <x:f>IF(AND(L1644&gt;=H1644+I1644+J1644,M1644&gt;L1644,F1644&lt;&gt;""),"PASS","FAIL")</x:f>
        <x:v>PASS</x:v>
      </x:c>
      <x:c r="T1644" t="n">
        <x:v>10</x:v>
      </x:c>
      <x:c r="U1644" t="str">
        <x:v>pickup_after_delivery_completion_plus_usage_lag</x:v>
      </x:c>
    </x:row>
    <x:row r="1645">
      <x:c r="A1645" t="str">
        <x:v>Set2_200-10-1b</x:v>
      </x:c>
      <x:c r="B1645" t="str">
        <x:v>short_same_day</x:v>
      </x:c>
      <x:c r="C1645" t="str">
        <x:v>C25</x:v>
      </x:c>
      <x:c r="D1645" s="59" t="n">
        <x:v>41</x:v>
      </x:c>
      <x:c r="E1645" s="59" t="n">
        <x:v>47</x:v>
      </x:c>
      <x:c r="F1645" s="59" t="str">
        <x:v>S1</x:v>
      </x:c>
      <x:c r="G1645" s="59" t="n">
        <x:v>725</x:v>
      </x:c>
      <x:c r="H1645" s="59" t="n">
        <x:v>739</x:v>
      </x:c>
      <x:c r="I1645" s="59" t="n">
        <x:v>10</x:v>
      </x:c>
      <x:c r="J1645" s="60" t="n">
        <x:f>'参数'!$C$4</x:f>
        <x:v>120</x:v>
      </x:c>
      <x:c r="K1645" s="60" t="n">
        <x:f>'参数'!$D$4</x:f>
        <x:v>180</x:v>
      </x:c>
      <x:c r="L1645" s="60" t="n">
        <x:f>H1645+I1645+J1645</x:f>
        <x:v>869</x:v>
      </x:c>
      <x:c r="M1645" s="60" t="n">
        <x:f>L1645+K1645</x:f>
        <x:v>1049</x:v>
      </x:c>
      <x:c r="N1645" s="60" t="n">
        <x:f>'参数'!$B$10</x:f>
        <x:v>1</x:v>
      </x:c>
      <x:c r="O1645" s="60" t="n">
        <x:f>N1645*'参数'!$B$11</x:f>
        <x:v>2</x:v>
      </x:c>
      <x:c r="P1645" s="60" t="n">
        <x:f>N1645*'参数'!$B$12</x:f>
        <x:v>1</x:v>
      </x:c>
      <x:c r="Q1645" t="str">
        <x:f>C1645&amp;"d"</x:f>
        <x:v>C25d</x:v>
      </x:c>
      <x:c r="R1645" t="str">
        <x:f>C1645&amp;"p"</x:f>
        <x:v>C25p</x:v>
      </x:c>
      <x:c r="S1645" t="str">
        <x:f>IF(AND(L1645&gt;=H1645+I1645+J1645,M1645&gt;L1645,F1645&lt;&gt;""),"PASS","FAIL")</x:f>
        <x:v>PASS</x:v>
      </x:c>
      <x:c r="T1645" t="n">
        <x:v>6</x:v>
      </x:c>
      <x:c r="U1645" t="str">
        <x:v>pickup_after_delivery_completion_plus_usage_lag</x:v>
      </x:c>
    </x:row>
    <x:row r="1646">
      <x:c r="A1646" t="str">
        <x:v>Set2_200-10-1b</x:v>
      </x:c>
      <x:c r="B1646" t="str">
        <x:v>short_same_day</x:v>
      </x:c>
      <x:c r="C1646" t="str">
        <x:v>C26</x:v>
      </x:c>
      <x:c r="D1646" s="59" t="n">
        <x:v>8</x:v>
      </x:c>
      <x:c r="E1646" s="59" t="n">
        <x:v>36</x:v>
      </x:c>
      <x:c r="F1646" s="59" t="str">
        <x:v>S0</x:v>
      </x:c>
      <x:c r="G1646" s="59" t="n">
        <x:v>321</x:v>
      </x:c>
      <x:c r="H1646" s="59" t="n">
        <x:v>357</x:v>
      </x:c>
      <x:c r="I1646" s="59" t="n">
        <x:v>10</x:v>
      </x:c>
      <x:c r="J1646" s="60" t="n">
        <x:f>'参数'!$C$4</x:f>
        <x:v>120</x:v>
      </x:c>
      <x:c r="K1646" s="60" t="n">
        <x:f>'参数'!$D$4</x:f>
        <x:v>180</x:v>
      </x:c>
      <x:c r="L1646" s="60" t="n">
        <x:f>H1646+I1646+J1646</x:f>
        <x:v>487</x:v>
      </x:c>
      <x:c r="M1646" s="60" t="n">
        <x:f>L1646+K1646</x:f>
        <x:v>667</x:v>
      </x:c>
      <x:c r="N1646" s="60" t="n">
        <x:f>'参数'!$B$10</x:f>
        <x:v>1</x:v>
      </x:c>
      <x:c r="O1646" s="60" t="n">
        <x:f>N1646*'参数'!$B$11</x:f>
        <x:v>2</x:v>
      </x:c>
      <x:c r="P1646" s="60" t="n">
        <x:f>N1646*'参数'!$B$12</x:f>
        <x:v>1</x:v>
      </x:c>
      <x:c r="Q1646" t="str">
        <x:f>C1646&amp;"d"</x:f>
        <x:v>C26d</x:v>
      </x:c>
      <x:c r="R1646" t="str">
        <x:f>C1646&amp;"p"</x:f>
        <x:v>C26p</x:v>
      </x:c>
      <x:c r="S1646" t="str">
        <x:f>IF(AND(L1646&gt;=H1646+I1646+J1646,M1646&gt;L1646,F1646&lt;&gt;""),"PASS","FAIL")</x:f>
        <x:v>PASS</x:v>
      </x:c>
      <x:c r="T1646" t="n">
        <x:v>10</x:v>
      </x:c>
      <x:c r="U1646" t="str">
        <x:v>pickup_after_delivery_completion_plus_usage_lag</x:v>
      </x:c>
    </x:row>
    <x:row r="1647">
      <x:c r="A1647" t="str">
        <x:v>Set2_200-10-1b</x:v>
      </x:c>
      <x:c r="B1647" t="str">
        <x:v>short_same_day</x:v>
      </x:c>
      <x:c r="C1647" t="str">
        <x:v>C27</x:v>
      </x:c>
      <x:c r="D1647" s="59" t="n">
        <x:v>3</x:v>
      </x:c>
      <x:c r="E1647" s="59" t="n">
        <x:v>23</x:v>
      </x:c>
      <x:c r="F1647" s="59" t="str">
        <x:v>S0</x:v>
      </x:c>
      <x:c r="G1647" s="59" t="n">
        <x:v>378</x:v>
      </x:c>
      <x:c r="H1647" s="59" t="n">
        <x:v>394</x:v>
      </x:c>
      <x:c r="I1647" s="59" t="n">
        <x:v>10</x:v>
      </x:c>
      <x:c r="J1647" s="60" t="n">
        <x:f>'参数'!$C$4</x:f>
        <x:v>120</x:v>
      </x:c>
      <x:c r="K1647" s="60" t="n">
        <x:f>'参数'!$D$4</x:f>
        <x:v>180</x:v>
      </x:c>
      <x:c r="L1647" s="60" t="n">
        <x:f>H1647+I1647+J1647</x:f>
        <x:v>524</x:v>
      </x:c>
      <x:c r="M1647" s="60" t="n">
        <x:f>L1647+K1647</x:f>
        <x:v>704</x:v>
      </x:c>
      <x:c r="N1647" s="60" t="n">
        <x:f>'参数'!$B$10</x:f>
        <x:v>1</x:v>
      </x:c>
      <x:c r="O1647" s="60" t="n">
        <x:f>N1647*'参数'!$B$11</x:f>
        <x:v>2</x:v>
      </x:c>
      <x:c r="P1647" s="60" t="n">
        <x:f>N1647*'参数'!$B$12</x:f>
        <x:v>1</x:v>
      </x:c>
      <x:c r="Q1647" t="str">
        <x:f>C1647&amp;"d"</x:f>
        <x:v>C27d</x:v>
      </x:c>
      <x:c r="R1647" t="str">
        <x:f>C1647&amp;"p"</x:f>
        <x:v>C27p</x:v>
      </x:c>
      <x:c r="S1647" t="str">
        <x:f>IF(AND(L1647&gt;=H1647+I1647+J1647,M1647&gt;L1647,F1647&lt;&gt;""),"PASS","FAIL")</x:f>
        <x:v>PASS</x:v>
      </x:c>
      <x:c r="T1647" t="n">
        <x:v>3</x:v>
      </x:c>
      <x:c r="U1647" t="str">
        <x:v>pickup_after_delivery_completion_plus_usage_lag</x:v>
      </x:c>
    </x:row>
    <x:row r="1648">
      <x:c r="A1648" t="str">
        <x:v>Set2_200-10-1b</x:v>
      </x:c>
      <x:c r="B1648" t="str">
        <x:v>short_same_day</x:v>
      </x:c>
      <x:c r="C1648" t="str">
        <x:v>C28</x:v>
      </x:c>
      <x:c r="D1648" s="59" t="n">
        <x:v>44</x:v>
      </x:c>
      <x:c r="E1648" s="59" t="n">
        <x:v>24</x:v>
      </x:c>
      <x:c r="F1648" s="59" t="str">
        <x:v>S2</x:v>
      </x:c>
      <x:c r="G1648" s="59" t="n">
        <x:v>440</x:v>
      </x:c>
      <x:c r="H1648" s="59" t="n">
        <x:v>474</x:v>
      </x:c>
      <x:c r="I1648" s="59" t="n">
        <x:v>10</x:v>
      </x:c>
      <x:c r="J1648" s="60" t="n">
        <x:f>'参数'!$C$4</x:f>
        <x:v>120</x:v>
      </x:c>
      <x:c r="K1648" s="60" t="n">
        <x:f>'参数'!$D$4</x:f>
        <x:v>180</x:v>
      </x:c>
      <x:c r="L1648" s="60" t="n">
        <x:f>H1648+I1648+J1648</x:f>
        <x:v>604</x:v>
      </x:c>
      <x:c r="M1648" s="60" t="n">
        <x:f>L1648+K1648</x:f>
        <x:v>784</x:v>
      </x:c>
      <x:c r="N1648" s="60" t="n">
        <x:f>'参数'!$B$10</x:f>
        <x:v>1</x:v>
      </x:c>
      <x:c r="O1648" s="60" t="n">
        <x:f>N1648*'参数'!$B$11</x:f>
        <x:v>2</x:v>
      </x:c>
      <x:c r="P1648" s="60" t="n">
        <x:f>N1648*'参数'!$B$12</x:f>
        <x:v>1</x:v>
      </x:c>
      <x:c r="Q1648" t="str">
        <x:f>C1648&amp;"d"</x:f>
        <x:v>C28d</x:v>
      </x:c>
      <x:c r="R1648" t="str">
        <x:f>C1648&amp;"p"</x:f>
        <x:v>C28p</x:v>
      </x:c>
      <x:c r="S1648" t="str">
        <x:f>IF(AND(L1648&gt;=H1648+I1648+J1648,M1648&gt;L1648,F1648&lt;&gt;""),"PASS","FAIL")</x:f>
        <x:v>PASS</x:v>
      </x:c>
      <x:c r="T1648" t="n">
        <x:v>11</x:v>
      </x:c>
      <x:c r="U1648" t="str">
        <x:v>pickup_after_delivery_completion_plus_usage_lag</x:v>
      </x:c>
    </x:row>
    <x:row r="1649">
      <x:c r="A1649" t="str">
        <x:v>Set2_200-10-1b</x:v>
      </x:c>
      <x:c r="B1649" t="str">
        <x:v>short_same_day</x:v>
      </x:c>
      <x:c r="C1649" t="str">
        <x:v>C29</x:v>
      </x:c>
      <x:c r="D1649" s="59" t="n">
        <x:v>26</x:v>
      </x:c>
      <x:c r="E1649" s="59" t="n">
        <x:v>4</x:v>
      </x:c>
      <x:c r="F1649" s="59" t="str">
        <x:v>S4</x:v>
      </x:c>
      <x:c r="G1649" s="59" t="n">
        <x:v>138</x:v>
      </x:c>
      <x:c r="H1649" s="59" t="n">
        <x:v>168</x:v>
      </x:c>
      <x:c r="I1649" s="59" t="n">
        <x:v>10</x:v>
      </x:c>
      <x:c r="J1649" s="60" t="n">
        <x:f>'参数'!$C$4</x:f>
        <x:v>120</x:v>
      </x:c>
      <x:c r="K1649" s="60" t="n">
        <x:f>'参数'!$D$4</x:f>
        <x:v>180</x:v>
      </x:c>
      <x:c r="L1649" s="60" t="n">
        <x:f>H1649+I1649+J1649</x:f>
        <x:v>298</x:v>
      </x:c>
      <x:c r="M1649" s="60" t="n">
        <x:f>L1649+K1649</x:f>
        <x:v>478</x:v>
      </x:c>
      <x:c r="N1649" s="60" t="n">
        <x:f>'参数'!$B$10</x:f>
        <x:v>1</x:v>
      </x:c>
      <x:c r="O1649" s="60" t="n">
        <x:f>N1649*'参数'!$B$11</x:f>
        <x:v>2</x:v>
      </x:c>
      <x:c r="P1649" s="60" t="n">
        <x:f>N1649*'参数'!$B$12</x:f>
        <x:v>1</x:v>
      </x:c>
      <x:c r="Q1649" t="str">
        <x:f>C1649&amp;"d"</x:f>
        <x:v>C29d</x:v>
      </x:c>
      <x:c r="R1649" t="str">
        <x:f>C1649&amp;"p"</x:f>
        <x:v>C29p</x:v>
      </x:c>
      <x:c r="S1649" t="str">
        <x:f>IF(AND(L1649&gt;=H1649+I1649+J1649,M1649&gt;L1649,F1649&lt;&gt;""),"PASS","FAIL")</x:f>
        <x:v>PASS</x:v>
      </x:c>
      <x:c r="T1649" t="n">
        <x:v>16</x:v>
      </x:c>
      <x:c r="U1649" t="str">
        <x:v>pickup_after_delivery_completion_plus_usage_lag</x:v>
      </x:c>
    </x:row>
    <x:row r="1650">
      <x:c r="A1650" t="str">
        <x:v>Set2_200-10-1b</x:v>
      </x:c>
      <x:c r="B1650" t="str">
        <x:v>short_same_day</x:v>
      </x:c>
      <x:c r="C1650" t="str">
        <x:v>C30</x:v>
      </x:c>
      <x:c r="D1650" s="59" t="n">
        <x:v>9</x:v>
      </x:c>
      <x:c r="E1650" s="59" t="n">
        <x:v>20</x:v>
      </x:c>
      <x:c r="F1650" s="59" t="str">
        <x:v>S0</x:v>
      </x:c>
      <x:c r="G1650" s="59" t="n">
        <x:v>555</x:v>
      </x:c>
      <x:c r="H1650" s="59" t="n">
        <x:v>587</x:v>
      </x:c>
      <x:c r="I1650" s="59" t="n">
        <x:v>10</x:v>
      </x:c>
      <x:c r="J1650" s="60" t="n">
        <x:f>'参数'!$C$4</x:f>
        <x:v>120</x:v>
      </x:c>
      <x:c r="K1650" s="60" t="n">
        <x:f>'参数'!$D$4</x:f>
        <x:v>180</x:v>
      </x:c>
      <x:c r="L1650" s="60" t="n">
        <x:f>H1650+I1650+J1650</x:f>
        <x:v>717</x:v>
      </x:c>
      <x:c r="M1650" s="60" t="n">
        <x:f>L1650+K1650</x:f>
        <x:v>897</x:v>
      </x:c>
      <x:c r="N1650" s="60" t="n">
        <x:f>'参数'!$B$10</x:f>
        <x:v>1</x:v>
      </x:c>
      <x:c r="O1650" s="60" t="n">
        <x:f>N1650*'参数'!$B$11</x:f>
        <x:v>2</x:v>
      </x:c>
      <x:c r="P1650" s="60" t="n">
        <x:f>N1650*'参数'!$B$12</x:f>
        <x:v>1</x:v>
      </x:c>
      <x:c r="Q1650" t="str">
        <x:f>C1650&amp;"d"</x:f>
        <x:v>C30d</x:v>
      </x:c>
      <x:c r="R1650" t="str">
        <x:f>C1650&amp;"p"</x:f>
        <x:v>C30p</x:v>
      </x:c>
      <x:c r="S1650" t="str">
        <x:f>IF(AND(L1650&gt;=H1650+I1650+J1650,M1650&gt;L1650,F1650&lt;&gt;""),"PASS","FAIL")</x:f>
        <x:v>PASS</x:v>
      </x:c>
      <x:c r="T1650" t="n">
        <x:v>11</x:v>
      </x:c>
      <x:c r="U1650" t="str">
        <x:v>pickup_after_delivery_completion_plus_usage_lag</x:v>
      </x:c>
    </x:row>
    <x:row r="1651">
      <x:c r="A1651" t="str">
        <x:v>Set2_200-10-1b</x:v>
      </x:c>
      <x:c r="B1651" t="str">
        <x:v>short_same_day</x:v>
      </x:c>
      <x:c r="C1651" t="str">
        <x:v>C31</x:v>
      </x:c>
      <x:c r="D1651" s="59" t="n">
        <x:v>18</x:v>
      </x:c>
      <x:c r="E1651" s="59" t="n">
        <x:v>41</x:v>
      </x:c>
      <x:c r="F1651" s="59" t="str">
        <x:v>S9</x:v>
      </x:c>
      <x:c r="G1651" s="59" t="n">
        <x:v>250</x:v>
      </x:c>
      <x:c r="H1651" s="59" t="n">
        <x:v>274</x:v>
      </x:c>
      <x:c r="I1651" s="59" t="n">
        <x:v>10</x:v>
      </x:c>
      <x:c r="J1651" s="60" t="n">
        <x:f>'参数'!$C$4</x:f>
        <x:v>120</x:v>
      </x:c>
      <x:c r="K1651" s="60" t="n">
        <x:f>'参数'!$D$4</x:f>
        <x:v>180</x:v>
      </x:c>
      <x:c r="L1651" s="60" t="n">
        <x:f>H1651+I1651+J1651</x:f>
        <x:v>404</x:v>
      </x:c>
      <x:c r="M1651" s="60" t="n">
        <x:f>L1651+K1651</x:f>
        <x:v>584</x:v>
      </x:c>
      <x:c r="N1651" s="60" t="n">
        <x:f>'参数'!$B$10</x:f>
        <x:v>1</x:v>
      </x:c>
      <x:c r="O1651" s="60" t="n">
        <x:f>N1651*'参数'!$B$11</x:f>
        <x:v>2</x:v>
      </x:c>
      <x:c r="P1651" s="60" t="n">
        <x:f>N1651*'参数'!$B$12</x:f>
        <x:v>1</x:v>
      </x:c>
      <x:c r="Q1651" t="str">
        <x:f>C1651&amp;"d"</x:f>
        <x:v>C31d</x:v>
      </x:c>
      <x:c r="R1651" t="str">
        <x:f>C1651&amp;"p"</x:f>
        <x:v>C31p</x:v>
      </x:c>
      <x:c r="S1651" t="str">
        <x:f>IF(AND(L1651&gt;=H1651+I1651+J1651,M1651&gt;L1651,F1651&lt;&gt;""),"PASS","FAIL")</x:f>
        <x:v>PASS</x:v>
      </x:c>
      <x:c r="T1651" t="n">
        <x:v>5</x:v>
      </x:c>
      <x:c r="U1651" t="str">
        <x:v>pickup_after_delivery_completion_plus_usage_lag</x:v>
      </x:c>
    </x:row>
    <x:row r="1652">
      <x:c r="A1652" t="str">
        <x:v>Set2_200-10-1b</x:v>
      </x:c>
      <x:c r="B1652" t="str">
        <x:v>short_same_day</x:v>
      </x:c>
      <x:c r="C1652" t="str">
        <x:v>C32</x:v>
      </x:c>
      <x:c r="D1652" s="59" t="n">
        <x:v>5</x:v>
      </x:c>
      <x:c r="E1652" s="59" t="n">
        <x:v>34</x:v>
      </x:c>
      <x:c r="F1652" s="59" t="str">
        <x:v>S0</x:v>
      </x:c>
      <x:c r="G1652" s="59" t="n">
        <x:v>82</x:v>
      </x:c>
      <x:c r="H1652" s="59" t="n">
        <x:v>102</x:v>
      </x:c>
      <x:c r="I1652" s="59" t="n">
        <x:v>10</x:v>
      </x:c>
      <x:c r="J1652" s="60" t="n">
        <x:f>'参数'!$C$4</x:f>
        <x:v>120</x:v>
      </x:c>
      <x:c r="K1652" s="60" t="n">
        <x:f>'参数'!$D$4</x:f>
        <x:v>180</x:v>
      </x:c>
      <x:c r="L1652" s="60" t="n">
        <x:f>H1652+I1652+J1652</x:f>
        <x:v>232</x:v>
      </x:c>
      <x:c r="M1652" s="60" t="n">
        <x:f>L1652+K1652</x:f>
        <x:v>412</x:v>
      </x:c>
      <x:c r="N1652" s="60" t="n">
        <x:f>'参数'!$B$10</x:f>
        <x:v>1</x:v>
      </x:c>
      <x:c r="O1652" s="60" t="n">
        <x:f>N1652*'参数'!$B$11</x:f>
        <x:v>2</x:v>
      </x:c>
      <x:c r="P1652" s="60" t="n">
        <x:f>N1652*'参数'!$B$12</x:f>
        <x:v>1</x:v>
      </x:c>
      <x:c r="Q1652" t="str">
        <x:f>C1652&amp;"d"</x:f>
        <x:v>C32d</x:v>
      </x:c>
      <x:c r="R1652" t="str">
        <x:f>C1652&amp;"p"</x:f>
        <x:v>C32p</x:v>
      </x:c>
      <x:c r="S1652" t="str">
        <x:f>IF(AND(L1652&gt;=H1652+I1652+J1652,M1652&gt;L1652,F1652&lt;&gt;""),"PASS","FAIL")</x:f>
        <x:v>PASS</x:v>
      </x:c>
      <x:c r="T1652" t="n">
        <x:v>3</x:v>
      </x:c>
      <x:c r="U1652" t="str">
        <x:v>pickup_after_delivery_completion_plus_usage_lag</x:v>
      </x:c>
    </x:row>
    <x:row r="1653">
      <x:c r="A1653" t="str">
        <x:v>Set2_200-10-1b</x:v>
      </x:c>
      <x:c r="B1653" t="str">
        <x:v>short_same_day</x:v>
      </x:c>
      <x:c r="C1653" t="str">
        <x:v>C33</x:v>
      </x:c>
      <x:c r="D1653" s="59" t="n">
        <x:v>12</x:v>
      </x:c>
      <x:c r="E1653" s="59" t="n">
        <x:v>13</x:v>
      </x:c>
      <x:c r="F1653" s="59" t="str">
        <x:v>S8</x:v>
      </x:c>
      <x:c r="G1653" s="59" t="n">
        <x:v>251</x:v>
      </x:c>
      <x:c r="H1653" s="59" t="n">
        <x:v>279</x:v>
      </x:c>
      <x:c r="I1653" s="59" t="n">
        <x:v>10</x:v>
      </x:c>
      <x:c r="J1653" s="60" t="n">
        <x:f>'参数'!$C$4</x:f>
        <x:v>120</x:v>
      </x:c>
      <x:c r="K1653" s="60" t="n">
        <x:f>'参数'!$D$4</x:f>
        <x:v>180</x:v>
      </x:c>
      <x:c r="L1653" s="60" t="n">
        <x:f>H1653+I1653+J1653</x:f>
        <x:v>409</x:v>
      </x:c>
      <x:c r="M1653" s="60" t="n">
        <x:f>L1653+K1653</x:f>
        <x:v>589</x:v>
      </x:c>
      <x:c r="N1653" s="60" t="n">
        <x:f>'参数'!$B$10</x:f>
        <x:v>1</x:v>
      </x:c>
      <x:c r="O1653" s="60" t="n">
        <x:f>N1653*'参数'!$B$11</x:f>
        <x:v>2</x:v>
      </x:c>
      <x:c r="P1653" s="60" t="n">
        <x:f>N1653*'参数'!$B$12</x:f>
        <x:v>1</x:v>
      </x:c>
      <x:c r="Q1653" t="str">
        <x:f>C1653&amp;"d"</x:f>
        <x:v>C33d</x:v>
      </x:c>
      <x:c r="R1653" t="str">
        <x:f>C1653&amp;"p"</x:f>
        <x:v>C33p</x:v>
      </x:c>
      <x:c r="S1653" t="str">
        <x:f>IF(AND(L1653&gt;=H1653+I1653+J1653,M1653&gt;L1653,F1653&lt;&gt;""),"PASS","FAIL")</x:f>
        <x:v>PASS</x:v>
      </x:c>
      <x:c r="T1653" t="n">
        <x:v>0</x:v>
      </x:c>
      <x:c r="U1653" t="str">
        <x:v>pickup_after_delivery_completion_plus_usage_lag</x:v>
      </x:c>
    </x:row>
    <x:row r="1654">
      <x:c r="A1654" t="str">
        <x:v>Set2_200-10-1b</x:v>
      </x:c>
      <x:c r="B1654" t="str">
        <x:v>short_same_day</x:v>
      </x:c>
      <x:c r="C1654" t="str">
        <x:v>C34</x:v>
      </x:c>
      <x:c r="D1654" s="59" t="n">
        <x:v>25</x:v>
      </x:c>
      <x:c r="E1654" s="59" t="n">
        <x:v>3</x:v>
      </x:c>
      <x:c r="F1654" s="59" t="str">
        <x:v>S8</x:v>
      </x:c>
      <x:c r="G1654" s="59" t="n">
        <x:v>598</x:v>
      </x:c>
      <x:c r="H1654" s="59" t="n">
        <x:v>616</x:v>
      </x:c>
      <x:c r="I1654" s="59" t="n">
        <x:v>10</x:v>
      </x:c>
      <x:c r="J1654" s="60" t="n">
        <x:f>'参数'!$C$4</x:f>
        <x:v>120</x:v>
      </x:c>
      <x:c r="K1654" s="60" t="n">
        <x:f>'参数'!$D$4</x:f>
        <x:v>180</x:v>
      </x:c>
      <x:c r="L1654" s="60" t="n">
        <x:f>H1654+I1654+J1654</x:f>
        <x:v>746</x:v>
      </x:c>
      <x:c r="M1654" s="60" t="n">
        <x:f>L1654+K1654</x:f>
        <x:v>926</x:v>
      </x:c>
      <x:c r="N1654" s="60" t="n">
        <x:f>'参数'!$B$10</x:f>
        <x:v>1</x:v>
      </x:c>
      <x:c r="O1654" s="60" t="n">
        <x:f>N1654*'参数'!$B$11</x:f>
        <x:v>2</x:v>
      </x:c>
      <x:c r="P1654" s="60" t="n">
        <x:f>N1654*'参数'!$B$12</x:f>
        <x:v>1</x:v>
      </x:c>
      <x:c r="Q1654" t="str">
        <x:f>C1654&amp;"d"</x:f>
        <x:v>C34d</x:v>
      </x:c>
      <x:c r="R1654" t="str">
        <x:f>C1654&amp;"p"</x:f>
        <x:v>C34p</x:v>
      </x:c>
      <x:c r="S1654" t="str">
        <x:f>IF(AND(L1654&gt;=H1654+I1654+J1654,M1654&gt;L1654,F1654&lt;&gt;""),"PASS","FAIL")</x:f>
        <x:v>PASS</x:v>
      </x:c>
      <x:c r="T1654" t="n">
        <x:v>5</x:v>
      </x:c>
      <x:c r="U1654" t="str">
        <x:v>pickup_after_delivery_completion_plus_usage_lag</x:v>
      </x:c>
    </x:row>
    <x:row r="1655">
      <x:c r="A1655" t="str">
        <x:v>Set2_200-10-1b</x:v>
      </x:c>
      <x:c r="B1655" t="str">
        <x:v>short_same_day</x:v>
      </x:c>
      <x:c r="C1655" t="str">
        <x:v>C35</x:v>
      </x:c>
      <x:c r="D1655" s="59" t="n">
        <x:v>28</x:v>
      </x:c>
      <x:c r="E1655" s="59" t="n">
        <x:v>3</x:v>
      </x:c>
      <x:c r="F1655" s="59" t="str">
        <x:v>S4</x:v>
      </x:c>
      <x:c r="G1655" s="59" t="n">
        <x:v>198</x:v>
      </x:c>
      <x:c r="H1655" s="59" t="n">
        <x:v>232</x:v>
      </x:c>
      <x:c r="I1655" s="59" t="n">
        <x:v>10</x:v>
      </x:c>
      <x:c r="J1655" s="60" t="n">
        <x:f>'参数'!$C$4</x:f>
        <x:v>120</x:v>
      </x:c>
      <x:c r="K1655" s="60" t="n">
        <x:f>'参数'!$D$4</x:f>
        <x:v>180</x:v>
      </x:c>
      <x:c r="L1655" s="60" t="n">
        <x:f>H1655+I1655+J1655</x:f>
        <x:v>362</x:v>
      </x:c>
      <x:c r="M1655" s="60" t="n">
        <x:f>L1655+K1655</x:f>
        <x:v>542</x:v>
      </x:c>
      <x:c r="N1655" s="60" t="n">
        <x:f>'参数'!$B$10</x:f>
        <x:v>1</x:v>
      </x:c>
      <x:c r="O1655" s="60" t="n">
        <x:f>N1655*'参数'!$B$11</x:f>
        <x:v>2</x:v>
      </x:c>
      <x:c r="P1655" s="60" t="n">
        <x:f>N1655*'参数'!$B$12</x:f>
        <x:v>1</x:v>
      </x:c>
      <x:c r="Q1655" t="str">
        <x:f>C1655&amp;"d"</x:f>
        <x:v>C35d</x:v>
      </x:c>
      <x:c r="R1655" t="str">
        <x:f>C1655&amp;"p"</x:f>
        <x:v>C35p</x:v>
      </x:c>
      <x:c r="S1655" t="str">
        <x:f>IF(AND(L1655&gt;=H1655+I1655+J1655,M1655&gt;L1655,F1655&lt;&gt;""),"PASS","FAIL")</x:f>
        <x:v>PASS</x:v>
      </x:c>
      <x:c r="T1655" t="n">
        <x:v>3</x:v>
      </x:c>
      <x:c r="U1655" t="str">
        <x:v>pickup_after_delivery_completion_plus_usage_lag</x:v>
      </x:c>
    </x:row>
    <x:row r="1656">
      <x:c r="A1656" t="str">
        <x:v>Set2_200-10-1b</x:v>
      </x:c>
      <x:c r="B1656" t="str">
        <x:v>short_same_day</x:v>
      </x:c>
      <x:c r="C1656" t="str">
        <x:v>C36</x:v>
      </x:c>
      <x:c r="D1656" s="59" t="n">
        <x:v>28</x:v>
      </x:c>
      <x:c r="E1656" s="59" t="n">
        <x:v>22</x:v>
      </x:c>
      <x:c r="F1656" s="59" t="str">
        <x:v>S7</x:v>
      </x:c>
      <x:c r="G1656" s="59" t="n">
        <x:v>82</x:v>
      </x:c>
      <x:c r="H1656" s="59" t="n">
        <x:v>92</x:v>
      </x:c>
      <x:c r="I1656" s="59" t="n">
        <x:v>10</x:v>
      </x:c>
      <x:c r="J1656" s="60" t="n">
        <x:f>'参数'!$C$4</x:f>
        <x:v>120</x:v>
      </x:c>
      <x:c r="K1656" s="60" t="n">
        <x:f>'参数'!$D$4</x:f>
        <x:v>180</x:v>
      </x:c>
      <x:c r="L1656" s="60" t="n">
        <x:f>H1656+I1656+J1656</x:f>
        <x:v>222</x:v>
      </x:c>
      <x:c r="M1656" s="60" t="n">
        <x:f>L1656+K1656</x:f>
        <x:v>402</x:v>
      </x:c>
      <x:c r="N1656" s="60" t="n">
        <x:f>'参数'!$B$10</x:f>
        <x:v>1</x:v>
      </x:c>
      <x:c r="O1656" s="60" t="n">
        <x:f>N1656*'参数'!$B$11</x:f>
        <x:v>2</x:v>
      </x:c>
      <x:c r="P1656" s="60" t="n">
        <x:f>N1656*'参数'!$B$12</x:f>
        <x:v>1</x:v>
      </x:c>
      <x:c r="Q1656" t="str">
        <x:f>C1656&amp;"d"</x:f>
        <x:v>C36d</x:v>
      </x:c>
      <x:c r="R1656" t="str">
        <x:f>C1656&amp;"p"</x:f>
        <x:v>C36p</x:v>
      </x:c>
      <x:c r="S1656" t="str">
        <x:f>IF(AND(L1656&gt;=H1656+I1656+J1656,M1656&gt;L1656,F1656&lt;&gt;""),"PASS","FAIL")</x:f>
        <x:v>PASS</x:v>
      </x:c>
      <x:c r="T1656" t="n">
        <x:v>15</x:v>
      </x:c>
      <x:c r="U1656" t="str">
        <x:v>pickup_after_delivery_completion_plus_usage_lag</x:v>
      </x:c>
    </x:row>
    <x:row r="1657">
      <x:c r="A1657" t="str">
        <x:v>Set2_200-10-1b</x:v>
      </x:c>
      <x:c r="B1657" t="str">
        <x:v>short_same_day</x:v>
      </x:c>
      <x:c r="C1657" t="str">
        <x:v>C37</x:v>
      </x:c>
      <x:c r="D1657" s="59" t="n">
        <x:v>2</x:v>
      </x:c>
      <x:c r="E1657" s="59" t="n">
        <x:v>10</x:v>
      </x:c>
      <x:c r="F1657" s="59" t="str">
        <x:v>S8</x:v>
      </x:c>
      <x:c r="G1657" s="59" t="n">
        <x:v>582</x:v>
      </x:c>
      <x:c r="H1657" s="59" t="n">
        <x:v>602</x:v>
      </x:c>
      <x:c r="I1657" s="59" t="n">
        <x:v>10</x:v>
      </x:c>
      <x:c r="J1657" s="60" t="n">
        <x:f>'参数'!$C$4</x:f>
        <x:v>120</x:v>
      </x:c>
      <x:c r="K1657" s="60" t="n">
        <x:f>'参数'!$D$4</x:f>
        <x:v>180</x:v>
      </x:c>
      <x:c r="L1657" s="60" t="n">
        <x:f>H1657+I1657+J1657</x:f>
        <x:v>732</x:v>
      </x:c>
      <x:c r="M1657" s="60" t="n">
        <x:f>L1657+K1657</x:f>
        <x:v>912</x:v>
      </x:c>
      <x:c r="N1657" s="60" t="n">
        <x:f>'参数'!$B$10</x:f>
        <x:v>1</x:v>
      </x:c>
      <x:c r="O1657" s="60" t="n">
        <x:f>N1657*'参数'!$B$11</x:f>
        <x:v>2</x:v>
      </x:c>
      <x:c r="P1657" s="60" t="n">
        <x:f>N1657*'参数'!$B$12</x:f>
        <x:v>1</x:v>
      </x:c>
      <x:c r="Q1657" t="str">
        <x:f>C1657&amp;"d"</x:f>
        <x:v>C37d</x:v>
      </x:c>
      <x:c r="R1657" t="str">
        <x:f>C1657&amp;"p"</x:f>
        <x:v>C37p</x:v>
      </x:c>
      <x:c r="S1657" t="str">
        <x:f>IF(AND(L1657&gt;=H1657+I1657+J1657,M1657&gt;L1657,F1657&lt;&gt;""),"PASS","FAIL")</x:f>
        <x:v>PASS</x:v>
      </x:c>
      <x:c r="T1657" t="n">
        <x:v>10</x:v>
      </x:c>
      <x:c r="U1657" t="str">
        <x:v>pickup_after_delivery_completion_plus_usage_lag</x:v>
      </x:c>
    </x:row>
    <x:row r="1658">
      <x:c r="A1658" t="str">
        <x:v>Set2_200-10-1b</x:v>
      </x:c>
      <x:c r="B1658" t="str">
        <x:v>short_same_day</x:v>
      </x:c>
      <x:c r="C1658" t="str">
        <x:v>C38</x:v>
      </x:c>
      <x:c r="D1658" s="59" t="n">
        <x:v>18</x:v>
      </x:c>
      <x:c r="E1658" s="59" t="n">
        <x:v>1</x:v>
      </x:c>
      <x:c r="F1658" s="59" t="str">
        <x:v>S8</x:v>
      </x:c>
      <x:c r="G1658" s="59" t="n">
        <x:v>265</x:v>
      </x:c>
      <x:c r="H1658" s="59" t="n">
        <x:v>275</x:v>
      </x:c>
      <x:c r="I1658" s="59" t="n">
        <x:v>10</x:v>
      </x:c>
      <x:c r="J1658" s="60" t="n">
        <x:f>'参数'!$C$4</x:f>
        <x:v>120</x:v>
      </x:c>
      <x:c r="K1658" s="60" t="n">
        <x:f>'参数'!$D$4</x:f>
        <x:v>180</x:v>
      </x:c>
      <x:c r="L1658" s="60" t="n">
        <x:f>H1658+I1658+J1658</x:f>
        <x:v>405</x:v>
      </x:c>
      <x:c r="M1658" s="60" t="n">
        <x:f>L1658+K1658</x:f>
        <x:v>585</x:v>
      </x:c>
      <x:c r="N1658" s="60" t="n">
        <x:f>'参数'!$B$10</x:f>
        <x:v>1</x:v>
      </x:c>
      <x:c r="O1658" s="60" t="n">
        <x:f>N1658*'参数'!$B$11</x:f>
        <x:v>2</x:v>
      </x:c>
      <x:c r="P1658" s="60" t="n">
        <x:f>N1658*'参数'!$B$12</x:f>
        <x:v>1</x:v>
      </x:c>
      <x:c r="Q1658" t="str">
        <x:f>C1658&amp;"d"</x:f>
        <x:v>C38d</x:v>
      </x:c>
      <x:c r="R1658" t="str">
        <x:f>C1658&amp;"p"</x:f>
        <x:v>C38p</x:v>
      </x:c>
      <x:c r="S1658" t="str">
        <x:f>IF(AND(L1658&gt;=H1658+I1658+J1658,M1658&gt;L1658,F1658&lt;&gt;""),"PASS","FAIL")</x:f>
        <x:v>PASS</x:v>
      </x:c>
      <x:c r="T1658" t="n">
        <x:v>0</x:v>
      </x:c>
      <x:c r="U1658" t="str">
        <x:v>pickup_after_delivery_completion_plus_usage_lag</x:v>
      </x:c>
    </x:row>
    <x:row r="1659">
      <x:c r="A1659" t="str">
        <x:v>Set2_200-10-1b</x:v>
      </x:c>
      <x:c r="B1659" t="str">
        <x:v>short_same_day</x:v>
      </x:c>
      <x:c r="C1659" t="str">
        <x:v>C39</x:v>
      </x:c>
      <x:c r="D1659" s="59" t="n">
        <x:v>50</x:v>
      </x:c>
      <x:c r="E1659" s="59" t="n">
        <x:v>17</x:v>
      </x:c>
      <x:c r="F1659" s="59" t="str">
        <x:v>S2</x:v>
      </x:c>
      <x:c r="G1659" s="59" t="n">
        <x:v>326</x:v>
      </x:c>
      <x:c r="H1659" s="59" t="n">
        <x:v>342</x:v>
      </x:c>
      <x:c r="I1659" s="59" t="n">
        <x:v>10</x:v>
      </x:c>
      <x:c r="J1659" s="60" t="n">
        <x:f>'参数'!$C$4</x:f>
        <x:v>120</x:v>
      </x:c>
      <x:c r="K1659" s="60" t="n">
        <x:f>'参数'!$D$4</x:f>
        <x:v>180</x:v>
      </x:c>
      <x:c r="L1659" s="60" t="n">
        <x:f>H1659+I1659+J1659</x:f>
        <x:v>472</x:v>
      </x:c>
      <x:c r="M1659" s="60" t="n">
        <x:f>L1659+K1659</x:f>
        <x:v>652</x:v>
      </x:c>
      <x:c r="N1659" s="60" t="n">
        <x:f>'参数'!$B$10</x:f>
        <x:v>1</x:v>
      </x:c>
      <x:c r="O1659" s="60" t="n">
        <x:f>N1659*'参数'!$B$11</x:f>
        <x:v>2</x:v>
      </x:c>
      <x:c r="P1659" s="60" t="n">
        <x:f>N1659*'参数'!$B$12</x:f>
        <x:v>1</x:v>
      </x:c>
      <x:c r="Q1659" t="str">
        <x:f>C1659&amp;"d"</x:f>
        <x:v>C39d</x:v>
      </x:c>
      <x:c r="R1659" t="str">
        <x:f>C1659&amp;"p"</x:f>
        <x:v>C39p</x:v>
      </x:c>
      <x:c r="S1659" t="str">
        <x:f>IF(AND(L1659&gt;=H1659+I1659+J1659,M1659&gt;L1659,F1659&lt;&gt;""),"PASS","FAIL")</x:f>
        <x:v>PASS</x:v>
      </x:c>
      <x:c r="T1659" t="n">
        <x:v>12</x:v>
      </x:c>
      <x:c r="U1659" t="str">
        <x:v>pickup_after_delivery_completion_plus_usage_lag</x:v>
      </x:c>
    </x:row>
    <x:row r="1660">
      <x:c r="A1660" t="str">
        <x:v>Set2_200-10-1b</x:v>
      </x:c>
      <x:c r="B1660" t="str">
        <x:v>short_same_day</x:v>
      </x:c>
      <x:c r="C1660" t="str">
        <x:v>C40</x:v>
      </x:c>
      <x:c r="D1660" s="59" t="n">
        <x:v>16</x:v>
      </x:c>
      <x:c r="E1660" s="59" t="n">
        <x:v>17</x:v>
      </x:c>
      <x:c r="F1660" s="59" t="str">
        <x:v>S7</x:v>
      </x:c>
      <x:c r="G1660" s="59" t="n">
        <x:v>458</x:v>
      </x:c>
      <x:c r="H1660" s="59" t="n">
        <x:v>474</x:v>
      </x:c>
      <x:c r="I1660" s="59" t="n">
        <x:v>10</x:v>
      </x:c>
      <x:c r="J1660" s="60" t="n">
        <x:f>'参数'!$C$4</x:f>
        <x:v>120</x:v>
      </x:c>
      <x:c r="K1660" s="60" t="n">
        <x:f>'参数'!$D$4</x:f>
        <x:v>180</x:v>
      </x:c>
      <x:c r="L1660" s="60" t="n">
        <x:f>H1660+I1660+J1660</x:f>
        <x:v>604</x:v>
      </x:c>
      <x:c r="M1660" s="60" t="n">
        <x:f>L1660+K1660</x:f>
        <x:v>784</x:v>
      </x:c>
      <x:c r="N1660" s="60" t="n">
        <x:f>'参数'!$B$10</x:f>
        <x:v>1</x:v>
      </x:c>
      <x:c r="O1660" s="60" t="n">
        <x:f>N1660*'参数'!$B$11</x:f>
        <x:v>2</x:v>
      </x:c>
      <x:c r="P1660" s="60" t="n">
        <x:f>N1660*'参数'!$B$12</x:f>
        <x:v>1</x:v>
      </x:c>
      <x:c r="Q1660" t="str">
        <x:f>C1660&amp;"d"</x:f>
        <x:v>C40d</x:v>
      </x:c>
      <x:c r="R1660" t="str">
        <x:f>C1660&amp;"p"</x:f>
        <x:v>C40p</x:v>
      </x:c>
      <x:c r="S1660" t="str">
        <x:f>IF(AND(L1660&gt;=H1660+I1660+J1660,M1660&gt;L1660,F1660&lt;&gt;""),"PASS","FAIL")</x:f>
        <x:v>PASS</x:v>
      </x:c>
      <x:c r="T1660" t="n">
        <x:v>5</x:v>
      </x:c>
      <x:c r="U1660" t="str">
        <x:v>pickup_after_delivery_completion_plus_usage_lag</x:v>
      </x:c>
    </x:row>
    <x:row r="1661">
      <x:c r="A1661" t="str">
        <x:v>Set2_200-10-1b</x:v>
      </x:c>
      <x:c r="B1661" t="str">
        <x:v>short_same_day</x:v>
      </x:c>
      <x:c r="C1661" t="str">
        <x:v>C41</x:v>
      </x:c>
      <x:c r="D1661" s="59" t="n">
        <x:v>48</x:v>
      </x:c>
      <x:c r="E1661" s="59" t="n">
        <x:v>8</x:v>
      </x:c>
      <x:c r="F1661" s="59" t="str">
        <x:v>S5</x:v>
      </x:c>
      <x:c r="G1661" s="59" t="n">
        <x:v>400</x:v>
      </x:c>
      <x:c r="H1661" s="59" t="n">
        <x:v>414</x:v>
      </x:c>
      <x:c r="I1661" s="59" t="n">
        <x:v>10</x:v>
      </x:c>
      <x:c r="J1661" s="60" t="n">
        <x:f>'参数'!$C$4</x:f>
        <x:v>120</x:v>
      </x:c>
      <x:c r="K1661" s="60" t="n">
        <x:f>'参数'!$D$4</x:f>
        <x:v>180</x:v>
      </x:c>
      <x:c r="L1661" s="60" t="n">
        <x:f>H1661+I1661+J1661</x:f>
        <x:v>544</x:v>
      </x:c>
      <x:c r="M1661" s="60" t="n">
        <x:f>L1661+K1661</x:f>
        <x:v>724</x:v>
      </x:c>
      <x:c r="N1661" s="60" t="n">
        <x:f>'参数'!$B$10</x:f>
        <x:v>1</x:v>
      </x:c>
      <x:c r="O1661" s="60" t="n">
        <x:f>N1661*'参数'!$B$11</x:f>
        <x:v>2</x:v>
      </x:c>
      <x:c r="P1661" s="60" t="n">
        <x:f>N1661*'参数'!$B$12</x:f>
        <x:v>1</x:v>
      </x:c>
      <x:c r="Q1661" t="str">
        <x:f>C1661&amp;"d"</x:f>
        <x:v>C41d</x:v>
      </x:c>
      <x:c r="R1661" t="str">
        <x:f>C1661&amp;"p"</x:f>
        <x:v>C41p</x:v>
      </x:c>
      <x:c r="S1661" t="str">
        <x:f>IF(AND(L1661&gt;=H1661+I1661+J1661,M1661&gt;L1661,F1661&lt;&gt;""),"PASS","FAIL")</x:f>
        <x:v>PASS</x:v>
      </x:c>
      <x:c r="T1661" t="n">
        <x:v>5</x:v>
      </x:c>
      <x:c r="U1661" t="str">
        <x:v>pickup_after_delivery_completion_plus_usage_lag</x:v>
      </x:c>
    </x:row>
    <x:row r="1662">
      <x:c r="A1662" t="str">
        <x:v>Set2_200-10-1b</x:v>
      </x:c>
      <x:c r="B1662" t="str">
        <x:v>short_same_day</x:v>
      </x:c>
      <x:c r="C1662" t="str">
        <x:v>C42</x:v>
      </x:c>
      <x:c r="D1662" s="59" t="n">
        <x:v>17</x:v>
      </x:c>
      <x:c r="E1662" s="59" t="n">
        <x:v>47</x:v>
      </x:c>
      <x:c r="F1662" s="59" t="str">
        <x:v>S9</x:v>
      </x:c>
      <x:c r="G1662" s="59" t="n">
        <x:v>659</x:v>
      </x:c>
      <x:c r="H1662" s="59" t="n">
        <x:v>679</x:v>
      </x:c>
      <x:c r="I1662" s="59" t="n">
        <x:v>10</x:v>
      </x:c>
      <x:c r="J1662" s="60" t="n">
        <x:f>'参数'!$C$4</x:f>
        <x:v>120</x:v>
      </x:c>
      <x:c r="K1662" s="60" t="n">
        <x:f>'参数'!$D$4</x:f>
        <x:v>180</x:v>
      </x:c>
      <x:c r="L1662" s="60" t="n">
        <x:f>H1662+I1662+J1662</x:f>
        <x:v>809</x:v>
      </x:c>
      <x:c r="M1662" s="60" t="n">
        <x:f>L1662+K1662</x:f>
        <x:v>989</x:v>
      </x:c>
      <x:c r="N1662" s="60" t="n">
        <x:f>'参数'!$B$10</x:f>
        <x:v>1</x:v>
      </x:c>
      <x:c r="O1662" s="60" t="n">
        <x:f>N1662*'参数'!$B$11</x:f>
        <x:v>2</x:v>
      </x:c>
      <x:c r="P1662" s="60" t="n">
        <x:f>N1662*'参数'!$B$12</x:f>
        <x:v>1</x:v>
      </x:c>
      <x:c r="Q1662" t="str">
        <x:f>C1662&amp;"d"</x:f>
        <x:v>C42d</x:v>
      </x:c>
      <x:c r="R1662" t="str">
        <x:f>C1662&amp;"p"</x:f>
        <x:v>C42p</x:v>
      </x:c>
      <x:c r="S1662" t="str">
        <x:f>IF(AND(L1662&gt;=H1662+I1662+J1662,M1662&gt;L1662,F1662&lt;&gt;""),"PASS","FAIL")</x:f>
        <x:v>PASS</x:v>
      </x:c>
      <x:c r="T1662" t="n">
        <x:v>0</x:v>
      </x:c>
      <x:c r="U1662" t="str">
        <x:v>pickup_after_delivery_completion_plus_usage_lag</x:v>
      </x:c>
    </x:row>
    <x:row r="1663">
      <x:c r="A1663" t="str">
        <x:v>Set2_200-10-1b</x:v>
      </x:c>
      <x:c r="B1663" t="str">
        <x:v>short_same_day</x:v>
      </x:c>
      <x:c r="C1663" t="str">
        <x:v>C43</x:v>
      </x:c>
      <x:c r="D1663" s="59" t="n">
        <x:v>4</x:v>
      </x:c>
      <x:c r="E1663" s="59" t="n">
        <x:v>12</x:v>
      </x:c>
      <x:c r="F1663" s="59" t="str">
        <x:v>S8</x:v>
      </x:c>
      <x:c r="G1663" s="59" t="n">
        <x:v>195</x:v>
      </x:c>
      <x:c r="H1663" s="59" t="n">
        <x:v>215</x:v>
      </x:c>
      <x:c r="I1663" s="59" t="n">
        <x:v>10</x:v>
      </x:c>
      <x:c r="J1663" s="60" t="n">
        <x:f>'参数'!$C$4</x:f>
        <x:v>120</x:v>
      </x:c>
      <x:c r="K1663" s="60" t="n">
        <x:f>'参数'!$D$4</x:f>
        <x:v>180</x:v>
      </x:c>
      <x:c r="L1663" s="60" t="n">
        <x:f>H1663+I1663+J1663</x:f>
        <x:v>345</x:v>
      </x:c>
      <x:c r="M1663" s="60" t="n">
        <x:f>L1663+K1663</x:f>
        <x:v>525</x:v>
      </x:c>
      <x:c r="N1663" s="60" t="n">
        <x:f>'参数'!$B$10</x:f>
        <x:v>1</x:v>
      </x:c>
      <x:c r="O1663" s="60" t="n">
        <x:f>N1663*'参数'!$B$11</x:f>
        <x:v>2</x:v>
      </x:c>
      <x:c r="P1663" s="60" t="n">
        <x:f>N1663*'参数'!$B$12</x:f>
        <x:v>1</x:v>
      </x:c>
      <x:c r="Q1663" t="str">
        <x:f>C1663&amp;"d"</x:f>
        <x:v>C43d</x:v>
      </x:c>
      <x:c r="R1663" t="str">
        <x:f>C1663&amp;"p"</x:f>
        <x:v>C43p</x:v>
      </x:c>
      <x:c r="S1663" t="str">
        <x:f>IF(AND(L1663&gt;=H1663+I1663+J1663,M1663&gt;L1663,F1663&lt;&gt;""),"PASS","FAIL")</x:f>
        <x:v>PASS</x:v>
      </x:c>
      <x:c r="T1663" t="n">
        <x:v>9</x:v>
      </x:c>
      <x:c r="U1663" t="str">
        <x:v>pickup_after_delivery_completion_plus_usage_lag</x:v>
      </x:c>
    </x:row>
    <x:row r="1664">
      <x:c r="A1664" t="str">
        <x:v>Set2_200-10-1b</x:v>
      </x:c>
      <x:c r="B1664" t="str">
        <x:v>short_same_day</x:v>
      </x:c>
      <x:c r="C1664" t="str">
        <x:v>C44</x:v>
      </x:c>
      <x:c r="D1664" s="59" t="n">
        <x:v>7</x:v>
      </x:c>
      <x:c r="E1664" s="59" t="n">
        <x:v>21</x:v>
      </x:c>
      <x:c r="F1664" s="59" t="str">
        <x:v>S0</x:v>
      </x:c>
      <x:c r="G1664" s="59" t="n">
        <x:v>405</x:v>
      </x:c>
      <x:c r="H1664" s="59" t="n">
        <x:v>427</x:v>
      </x:c>
      <x:c r="I1664" s="59" t="n">
        <x:v>10</x:v>
      </x:c>
      <x:c r="J1664" s="60" t="n">
        <x:f>'参数'!$C$4</x:f>
        <x:v>120</x:v>
      </x:c>
      <x:c r="K1664" s="60" t="n">
        <x:f>'参数'!$D$4</x:f>
        <x:v>180</x:v>
      </x:c>
      <x:c r="L1664" s="60" t="n">
        <x:f>H1664+I1664+J1664</x:f>
        <x:v>557</x:v>
      </x:c>
      <x:c r="M1664" s="60" t="n">
        <x:f>L1664+K1664</x:f>
        <x:v>737</x:v>
      </x:c>
      <x:c r="N1664" s="60" t="n">
        <x:f>'参数'!$B$10</x:f>
        <x:v>1</x:v>
      </x:c>
      <x:c r="O1664" s="60" t="n">
        <x:f>N1664*'参数'!$B$11</x:f>
        <x:v>2</x:v>
      </x:c>
      <x:c r="P1664" s="60" t="n">
        <x:f>N1664*'参数'!$B$12</x:f>
        <x:v>1</x:v>
      </x:c>
      <x:c r="Q1664" t="str">
        <x:f>C1664&amp;"d"</x:f>
        <x:v>C44d</x:v>
      </x:c>
      <x:c r="R1664" t="str">
        <x:f>C1664&amp;"p"</x:f>
        <x:v>C44p</x:v>
      </x:c>
      <x:c r="S1664" t="str">
        <x:f>IF(AND(L1664&gt;=H1664+I1664+J1664,M1664&gt;L1664,F1664&lt;&gt;""),"PASS","FAIL")</x:f>
        <x:v>PASS</x:v>
      </x:c>
      <x:c r="T1664" t="n">
        <x:v>9</x:v>
      </x:c>
      <x:c r="U1664" t="str">
        <x:v>pickup_after_delivery_completion_plus_usage_lag</x:v>
      </x:c>
    </x:row>
    <x:row r="1665">
      <x:c r="A1665" t="str">
        <x:v>Set2_200-10-1b</x:v>
      </x:c>
      <x:c r="B1665" t="str">
        <x:v>short_same_day</x:v>
      </x:c>
      <x:c r="C1665" t="str">
        <x:v>C45</x:v>
      </x:c>
      <x:c r="D1665" s="59" t="n">
        <x:v>43</x:v>
      </x:c>
      <x:c r="E1665" s="59" t="n">
        <x:v>43</x:v>
      </x:c>
      <x:c r="F1665" s="59" t="str">
        <x:v>S1</x:v>
      </x:c>
      <x:c r="G1665" s="59" t="n">
        <x:v>675</x:v>
      </x:c>
      <x:c r="H1665" s="59" t="n">
        <x:v>709</x:v>
      </x:c>
      <x:c r="I1665" s="59" t="n">
        <x:v>10</x:v>
      </x:c>
      <x:c r="J1665" s="60" t="n">
        <x:f>'参数'!$C$4</x:f>
        <x:v>120</x:v>
      </x:c>
      <x:c r="K1665" s="60" t="n">
        <x:f>'参数'!$D$4</x:f>
        <x:v>180</x:v>
      </x:c>
      <x:c r="L1665" s="60" t="n">
        <x:f>H1665+I1665+J1665</x:f>
        <x:v>839</x:v>
      </x:c>
      <x:c r="M1665" s="60" t="n">
        <x:f>L1665+K1665</x:f>
        <x:v>1019</x:v>
      </x:c>
      <x:c r="N1665" s="60" t="n">
        <x:f>'参数'!$B$10</x:f>
        <x:v>1</x:v>
      </x:c>
      <x:c r="O1665" s="60" t="n">
        <x:f>N1665*'参数'!$B$11</x:f>
        <x:v>2</x:v>
      </x:c>
      <x:c r="P1665" s="60" t="n">
        <x:f>N1665*'参数'!$B$12</x:f>
        <x:v>1</x:v>
      </x:c>
      <x:c r="Q1665" t="str">
        <x:f>C1665&amp;"d"</x:f>
        <x:v>C45d</x:v>
      </x:c>
      <x:c r="R1665" t="str">
        <x:f>C1665&amp;"p"</x:f>
        <x:v>C45p</x:v>
      </x:c>
      <x:c r="S1665" t="str">
        <x:f>IF(AND(L1665&gt;=H1665+I1665+J1665,M1665&gt;L1665,F1665&lt;&gt;""),"PASS","FAIL")</x:f>
        <x:v>PASS</x:v>
      </x:c>
      <x:c r="T1665" t="n">
        <x:v>5</x:v>
      </x:c>
      <x:c r="U1665" t="str">
        <x:v>pickup_after_delivery_completion_plus_usage_lag</x:v>
      </x:c>
    </x:row>
    <x:row r="1666">
      <x:c r="A1666" t="str">
        <x:v>Set2_200-10-1b</x:v>
      </x:c>
      <x:c r="B1666" t="str">
        <x:v>short_same_day</x:v>
      </x:c>
      <x:c r="C1666" t="str">
        <x:v>C46</x:v>
      </x:c>
      <x:c r="D1666" s="59" t="n">
        <x:v>50</x:v>
      </x:c>
      <x:c r="E1666" s="59" t="n">
        <x:v>16</x:v>
      </x:c>
      <x:c r="F1666" s="59" t="str">
        <x:v>S2</x:v>
      </x:c>
      <x:c r="G1666" s="59" t="n">
        <x:v>268</x:v>
      </x:c>
      <x:c r="H1666" s="59" t="n">
        <x:v>290</x:v>
      </x:c>
      <x:c r="I1666" s="59" t="n">
        <x:v>10</x:v>
      </x:c>
      <x:c r="J1666" s="60" t="n">
        <x:f>'参数'!$C$4</x:f>
        <x:v>120</x:v>
      </x:c>
      <x:c r="K1666" s="60" t="n">
        <x:f>'参数'!$D$4</x:f>
        <x:v>180</x:v>
      </x:c>
      <x:c r="L1666" s="60" t="n">
        <x:f>H1666+I1666+J1666</x:f>
        <x:v>420</x:v>
      </x:c>
      <x:c r="M1666" s="60" t="n">
        <x:f>L1666+K1666</x:f>
        <x:v>600</x:v>
      </x:c>
      <x:c r="N1666" s="60" t="n">
        <x:f>'参数'!$B$10</x:f>
        <x:v>1</x:v>
      </x:c>
      <x:c r="O1666" s="60" t="n">
        <x:f>N1666*'参数'!$B$11</x:f>
        <x:v>2</x:v>
      </x:c>
      <x:c r="P1666" s="60" t="n">
        <x:f>N1666*'参数'!$B$12</x:f>
        <x:v>1</x:v>
      </x:c>
      <x:c r="Q1666" t="str">
        <x:f>C1666&amp;"d"</x:f>
        <x:v>C46d</x:v>
      </x:c>
      <x:c r="R1666" t="str">
        <x:f>C1666&amp;"p"</x:f>
        <x:v>C46p</x:v>
      </x:c>
      <x:c r="S1666" t="str">
        <x:f>IF(AND(L1666&gt;=H1666+I1666+J1666,M1666&gt;L1666,F1666&lt;&gt;""),"PASS","FAIL")</x:f>
        <x:v>PASS</x:v>
      </x:c>
      <x:c r="T1666" t="n">
        <x:v>5</x:v>
      </x:c>
      <x:c r="U1666" t="str">
        <x:v>pickup_after_delivery_completion_plus_usage_lag</x:v>
      </x:c>
    </x:row>
    <x:row r="1667">
      <x:c r="A1667" t="str">
        <x:v>Set2_200-10-1b</x:v>
      </x:c>
      <x:c r="B1667" t="str">
        <x:v>short_same_day</x:v>
      </x:c>
      <x:c r="C1667" t="str">
        <x:v>C47</x:v>
      </x:c>
      <x:c r="D1667" s="59" t="n">
        <x:v>40</x:v>
      </x:c>
      <x:c r="E1667" s="59" t="n">
        <x:v>11</x:v>
      </x:c>
      <x:c r="F1667" s="59" t="str">
        <x:v>S3</x:v>
      </x:c>
      <x:c r="G1667" s="59" t="n">
        <x:v>360</x:v>
      </x:c>
      <x:c r="H1667" s="59" t="n">
        <x:v>394</x:v>
      </x:c>
      <x:c r="I1667" s="59" t="n">
        <x:v>10</x:v>
      </x:c>
      <x:c r="J1667" s="60" t="n">
        <x:f>'参数'!$C$4</x:f>
        <x:v>120</x:v>
      </x:c>
      <x:c r="K1667" s="60" t="n">
        <x:f>'参数'!$D$4</x:f>
        <x:v>180</x:v>
      </x:c>
      <x:c r="L1667" s="60" t="n">
        <x:f>H1667+I1667+J1667</x:f>
        <x:v>524</x:v>
      </x:c>
      <x:c r="M1667" s="60" t="n">
        <x:f>L1667+K1667</x:f>
        <x:v>704</x:v>
      </x:c>
      <x:c r="N1667" s="60" t="n">
        <x:f>'参数'!$B$10</x:f>
        <x:v>1</x:v>
      </x:c>
      <x:c r="O1667" s="60" t="n">
        <x:f>N1667*'参数'!$B$11</x:f>
        <x:v>2</x:v>
      </x:c>
      <x:c r="P1667" s="60" t="n">
        <x:f>N1667*'参数'!$B$12</x:f>
        <x:v>1</x:v>
      </x:c>
      <x:c r="Q1667" t="str">
        <x:f>C1667&amp;"d"</x:f>
        <x:v>C47d</x:v>
      </x:c>
      <x:c r="R1667" t="str">
        <x:f>C1667&amp;"p"</x:f>
        <x:v>C47p</x:v>
      </x:c>
      <x:c r="S1667" t="str">
        <x:f>IF(AND(L1667&gt;=H1667+I1667+J1667,M1667&gt;L1667,F1667&lt;&gt;""),"PASS","FAIL")</x:f>
        <x:v>PASS</x:v>
      </x:c>
      <x:c r="T1667" t="n">
        <x:v>17</x:v>
      </x:c>
      <x:c r="U1667" t="str">
        <x:v>pickup_after_delivery_completion_plus_usage_lag</x:v>
      </x:c>
    </x:row>
    <x:row r="1668">
      <x:c r="A1668" t="str">
        <x:v>Set2_200-10-1b</x:v>
      </x:c>
      <x:c r="B1668" t="str">
        <x:v>short_same_day</x:v>
      </x:c>
      <x:c r="C1668" t="str">
        <x:v>C48</x:v>
      </x:c>
      <x:c r="D1668" s="59" t="n">
        <x:v>16</x:v>
      </x:c>
      <x:c r="E1668" s="59" t="n">
        <x:v>37</x:v>
      </x:c>
      <x:c r="F1668" s="59" t="str">
        <x:v>S0</x:v>
      </x:c>
      <x:c r="G1668" s="59" t="n">
        <x:v>566</x:v>
      </x:c>
      <x:c r="H1668" s="59" t="n">
        <x:v>592</x:v>
      </x:c>
      <x:c r="I1668" s="59" t="n">
        <x:v>10</x:v>
      </x:c>
      <x:c r="J1668" s="60" t="n">
        <x:f>'参数'!$C$4</x:f>
        <x:v>120</x:v>
      </x:c>
      <x:c r="K1668" s="60" t="n">
        <x:f>'参数'!$D$4</x:f>
        <x:v>180</x:v>
      </x:c>
      <x:c r="L1668" s="60" t="n">
        <x:f>H1668+I1668+J1668</x:f>
        <x:v>722</x:v>
      </x:c>
      <x:c r="M1668" s="60" t="n">
        <x:f>L1668+K1668</x:f>
        <x:v>902</x:v>
      </x:c>
      <x:c r="N1668" s="60" t="n">
        <x:f>'参数'!$B$10</x:f>
        <x:v>1</x:v>
      </x:c>
      <x:c r="O1668" s="60" t="n">
        <x:f>N1668*'参数'!$B$11</x:f>
        <x:v>2</x:v>
      </x:c>
      <x:c r="P1668" s="60" t="n">
        <x:f>N1668*'参数'!$B$12</x:f>
        <x:v>1</x:v>
      </x:c>
      <x:c r="Q1668" t="str">
        <x:f>C1668&amp;"d"</x:f>
        <x:v>C48d</x:v>
      </x:c>
      <x:c r="R1668" t="str">
        <x:f>C1668&amp;"p"</x:f>
        <x:v>C48p</x:v>
      </x:c>
      <x:c r="S1668" t="str">
        <x:f>IF(AND(L1668&gt;=H1668+I1668+J1668,M1668&gt;L1668,F1668&lt;&gt;""),"PASS","FAIL")</x:f>
        <x:v>PASS</x:v>
      </x:c>
      <x:c r="T1668" t="n">
        <x:v>7</x:v>
      </x:c>
      <x:c r="U1668" t="str">
        <x:v>pickup_after_delivery_completion_plus_usage_lag</x:v>
      </x:c>
    </x:row>
    <x:row r="1669">
      <x:c r="A1669" t="str">
        <x:v>Set2_200-10-1b</x:v>
      </x:c>
      <x:c r="B1669" t="str">
        <x:v>short_same_day</x:v>
      </x:c>
      <x:c r="C1669" t="str">
        <x:v>C49</x:v>
      </x:c>
      <x:c r="D1669" s="59" t="n">
        <x:v>30</x:v>
      </x:c>
      <x:c r="E1669" s="59" t="n">
        <x:v>16</x:v>
      </x:c>
      <x:c r="F1669" s="59" t="str">
        <x:v>S7</x:v>
      </x:c>
      <x:c r="G1669" s="59" t="n">
        <x:v>227</x:v>
      </x:c>
      <x:c r="H1669" s="59" t="n">
        <x:v>245</x:v>
      </x:c>
      <x:c r="I1669" s="59" t="n">
        <x:v>10</x:v>
      </x:c>
      <x:c r="J1669" s="60" t="n">
        <x:f>'参数'!$C$4</x:f>
        <x:v>120</x:v>
      </x:c>
      <x:c r="K1669" s="60" t="n">
        <x:f>'参数'!$D$4</x:f>
        <x:v>180</x:v>
      </x:c>
      <x:c r="L1669" s="60" t="n">
        <x:f>H1669+I1669+J1669</x:f>
        <x:v>375</x:v>
      </x:c>
      <x:c r="M1669" s="60" t="n">
        <x:f>L1669+K1669</x:f>
        <x:v>555</x:v>
      </x:c>
      <x:c r="N1669" s="60" t="n">
        <x:f>'参数'!$B$10</x:f>
        <x:v>1</x:v>
      </x:c>
      <x:c r="O1669" s="60" t="n">
        <x:f>N1669*'参数'!$B$11</x:f>
        <x:v>2</x:v>
      </x:c>
      <x:c r="P1669" s="60" t="n">
        <x:f>N1669*'参数'!$B$12</x:f>
        <x:v>1</x:v>
      </x:c>
      <x:c r="Q1669" t="str">
        <x:f>C1669&amp;"d"</x:f>
        <x:v>C49d</x:v>
      </x:c>
      <x:c r="R1669" t="str">
        <x:f>C1669&amp;"p"</x:f>
        <x:v>C49p</x:v>
      </x:c>
      <x:c r="S1669" t="str">
        <x:f>IF(AND(L1669&gt;=H1669+I1669+J1669,M1669&gt;L1669,F1669&lt;&gt;""),"PASS","FAIL")</x:f>
        <x:v>PASS</x:v>
      </x:c>
      <x:c r="T1669" t="n">
        <x:v>9</x:v>
      </x:c>
      <x:c r="U1669" t="str">
        <x:v>pickup_after_delivery_completion_plus_usage_lag</x:v>
      </x:c>
    </x:row>
    <x:row r="1670">
      <x:c r="A1670" t="str">
        <x:v>Set2_200-10-1b</x:v>
      </x:c>
      <x:c r="B1670" t="str">
        <x:v>short_same_day</x:v>
      </x:c>
      <x:c r="C1670" t="str">
        <x:v>C50</x:v>
      </x:c>
      <x:c r="D1670" s="59" t="n">
        <x:v>49</x:v>
      </x:c>
      <x:c r="E1670" s="59" t="n">
        <x:v>7</x:v>
      </x:c>
      <x:c r="F1670" s="59" t="str">
        <x:v>S5</x:v>
      </x:c>
      <x:c r="G1670" s="59" t="n">
        <x:v>57</x:v>
      </x:c>
      <x:c r="H1670" s="59" t="n">
        <x:v>79</x:v>
      </x:c>
      <x:c r="I1670" s="59" t="n">
        <x:v>10</x:v>
      </x:c>
      <x:c r="J1670" s="60" t="n">
        <x:f>'参数'!$C$4</x:f>
        <x:v>120</x:v>
      </x:c>
      <x:c r="K1670" s="60" t="n">
        <x:f>'参数'!$D$4</x:f>
        <x:v>180</x:v>
      </x:c>
      <x:c r="L1670" s="60" t="n">
        <x:f>H1670+I1670+J1670</x:f>
        <x:v>209</x:v>
      </x:c>
      <x:c r="M1670" s="60" t="n">
        <x:f>L1670+K1670</x:f>
        <x:v>389</x:v>
      </x:c>
      <x:c r="N1670" s="60" t="n">
        <x:f>'参数'!$B$10</x:f>
        <x:v>1</x:v>
      </x:c>
      <x:c r="O1670" s="60" t="n">
        <x:f>N1670*'参数'!$B$11</x:f>
        <x:v>2</x:v>
      </x:c>
      <x:c r="P1670" s="60" t="n">
        <x:f>N1670*'参数'!$B$12</x:f>
        <x:v>1</x:v>
      </x:c>
      <x:c r="Q1670" t="str">
        <x:f>C1670&amp;"d"</x:f>
        <x:v>C50d</x:v>
      </x:c>
      <x:c r="R1670" t="str">
        <x:f>C1670&amp;"p"</x:f>
        <x:v>C50p</x:v>
      </x:c>
      <x:c r="S1670" t="str">
        <x:f>IF(AND(L1670&gt;=H1670+I1670+J1670,M1670&gt;L1670,F1670&lt;&gt;""),"PASS","FAIL")</x:f>
        <x:v>PASS</x:v>
      </x:c>
      <x:c r="T1670" t="n">
        <x:v>3</x:v>
      </x:c>
      <x:c r="U1670" t="str">
        <x:v>pickup_after_delivery_completion_plus_usage_lag</x:v>
      </x:c>
    </x:row>
    <x:row r="1671">
      <x:c r="A1671" t="str">
        <x:v>Set2_200-10-1b</x:v>
      </x:c>
      <x:c r="B1671" t="str">
        <x:v>short_same_day</x:v>
      </x:c>
      <x:c r="C1671" t="str">
        <x:v>C51</x:v>
      </x:c>
      <x:c r="D1671" s="59" t="n">
        <x:v>46</x:v>
      </x:c>
      <x:c r="E1671" s="59" t="n">
        <x:v>6</x:v>
      </x:c>
      <x:c r="F1671" s="59" t="str">
        <x:v>S5</x:v>
      </x:c>
      <x:c r="G1671" s="59" t="n">
        <x:v>541</x:v>
      </x:c>
      <x:c r="H1671" s="59" t="n">
        <x:v>559</x:v>
      </x:c>
      <x:c r="I1671" s="59" t="n">
        <x:v>10</x:v>
      </x:c>
      <x:c r="J1671" s="60" t="n">
        <x:f>'参数'!$C$4</x:f>
        <x:v>120</x:v>
      </x:c>
      <x:c r="K1671" s="60" t="n">
        <x:f>'参数'!$D$4</x:f>
        <x:v>180</x:v>
      </x:c>
      <x:c r="L1671" s="60" t="n">
        <x:f>H1671+I1671+J1671</x:f>
        <x:v>689</x:v>
      </x:c>
      <x:c r="M1671" s="60" t="n">
        <x:f>L1671+K1671</x:f>
        <x:v>869</x:v>
      </x:c>
      <x:c r="N1671" s="60" t="n">
        <x:f>'参数'!$B$10</x:f>
        <x:v>1</x:v>
      </x:c>
      <x:c r="O1671" s="60" t="n">
        <x:f>N1671*'参数'!$B$11</x:f>
        <x:v>2</x:v>
      </x:c>
      <x:c r="P1671" s="60" t="n">
        <x:f>N1671*'参数'!$B$12</x:f>
        <x:v>1</x:v>
      </x:c>
      <x:c r="Q1671" t="str">
        <x:f>C1671&amp;"d"</x:f>
        <x:v>C51d</x:v>
      </x:c>
      <x:c r="R1671" t="str">
        <x:f>C1671&amp;"p"</x:f>
        <x:v>C51p</x:v>
      </x:c>
      <x:c r="S1671" t="str">
        <x:f>IF(AND(L1671&gt;=H1671+I1671+J1671,M1671&gt;L1671,F1671&lt;&gt;""),"PASS","FAIL")</x:f>
        <x:v>PASS</x:v>
      </x:c>
      <x:c r="T1671" t="n">
        <x:v>0</x:v>
      </x:c>
      <x:c r="U1671" t="str">
        <x:v>pickup_after_delivery_completion_plus_usage_lag</x:v>
      </x:c>
    </x:row>
    <x:row r="1672">
      <x:c r="A1672" t="str">
        <x:v>Set2_200-10-1b</x:v>
      </x:c>
      <x:c r="B1672" t="str">
        <x:v>short_same_day</x:v>
      </x:c>
      <x:c r="C1672" t="str">
        <x:v>C52</x:v>
      </x:c>
      <x:c r="D1672" s="59" t="n">
        <x:v>8</x:v>
      </x:c>
      <x:c r="E1672" s="59" t="n">
        <x:v>3</x:v>
      </x:c>
      <x:c r="F1672" s="59" t="str">
        <x:v>S8</x:v>
      </x:c>
      <x:c r="G1672" s="59" t="n">
        <x:v>684</x:v>
      </x:c>
      <x:c r="H1672" s="59" t="n">
        <x:v>702</x:v>
      </x:c>
      <x:c r="I1672" s="59" t="n">
        <x:v>10</x:v>
      </x:c>
      <x:c r="J1672" s="60" t="n">
        <x:f>'参数'!$C$4</x:f>
        <x:v>120</x:v>
      </x:c>
      <x:c r="K1672" s="60" t="n">
        <x:f>'参数'!$D$4</x:f>
        <x:v>180</x:v>
      </x:c>
      <x:c r="L1672" s="60" t="n">
        <x:f>H1672+I1672+J1672</x:f>
        <x:v>832</x:v>
      </x:c>
      <x:c r="M1672" s="60" t="n">
        <x:f>L1672+K1672</x:f>
        <x:v>1012</x:v>
      </x:c>
      <x:c r="N1672" s="60" t="n">
        <x:f>'参数'!$B$10</x:f>
        <x:v>1</x:v>
      </x:c>
      <x:c r="O1672" s="60" t="n">
        <x:f>N1672*'参数'!$B$11</x:f>
        <x:v>2</x:v>
      </x:c>
      <x:c r="P1672" s="60" t="n">
        <x:f>N1672*'参数'!$B$12</x:f>
        <x:v>1</x:v>
      </x:c>
      <x:c r="Q1672" t="str">
        <x:f>C1672&amp;"d"</x:f>
        <x:v>C52d</x:v>
      </x:c>
      <x:c r="R1672" t="str">
        <x:f>C1672&amp;"p"</x:f>
        <x:v>C52p</x:v>
      </x:c>
      <x:c r="S1672" t="str">
        <x:f>IF(AND(L1672&gt;=H1672+I1672+J1672,M1672&gt;L1672,F1672&lt;&gt;""),"PASS","FAIL")</x:f>
        <x:v>PASS</x:v>
      </x:c>
      <x:c r="T1672" t="n">
        <x:v>0</x:v>
      </x:c>
      <x:c r="U1672" t="str">
        <x:v>pickup_after_delivery_completion_plus_usage_lag</x:v>
      </x:c>
    </x:row>
    <x:row r="1673">
      <x:c r="A1673" t="str">
        <x:v>Set2_200-10-1b</x:v>
      </x:c>
      <x:c r="B1673" t="str">
        <x:v>short_same_day</x:v>
      </x:c>
      <x:c r="C1673" t="str">
        <x:v>C53</x:v>
      </x:c>
      <x:c r="D1673" s="59" t="n">
        <x:v>8</x:v>
      </x:c>
      <x:c r="E1673" s="59" t="n">
        <x:v>2</x:v>
      </x:c>
      <x:c r="F1673" s="59" t="str">
        <x:v>S8</x:v>
      </x:c>
      <x:c r="G1673" s="59" t="n">
        <x:v>520</x:v>
      </x:c>
      <x:c r="H1673" s="59" t="n">
        <x:v>532</x:v>
      </x:c>
      <x:c r="I1673" s="59" t="n">
        <x:v>10</x:v>
      </x:c>
      <x:c r="J1673" s="60" t="n">
        <x:f>'参数'!$C$4</x:f>
        <x:v>120</x:v>
      </x:c>
      <x:c r="K1673" s="60" t="n">
        <x:f>'参数'!$D$4</x:f>
        <x:v>180</x:v>
      </x:c>
      <x:c r="L1673" s="60" t="n">
        <x:f>H1673+I1673+J1673</x:f>
        <x:v>662</x:v>
      </x:c>
      <x:c r="M1673" s="60" t="n">
        <x:f>L1673+K1673</x:f>
        <x:v>842</x:v>
      </x:c>
      <x:c r="N1673" s="60" t="n">
        <x:f>'参数'!$B$10</x:f>
        <x:v>1</x:v>
      </x:c>
      <x:c r="O1673" s="60" t="n">
        <x:f>N1673*'参数'!$B$11</x:f>
        <x:v>2</x:v>
      </x:c>
      <x:c r="P1673" s="60" t="n">
        <x:f>N1673*'参数'!$B$12</x:f>
        <x:v>1</x:v>
      </x:c>
      <x:c r="Q1673" t="str">
        <x:f>C1673&amp;"d"</x:f>
        <x:v>C53d</x:v>
      </x:c>
      <x:c r="R1673" t="str">
        <x:f>C1673&amp;"p"</x:f>
        <x:v>C53p</x:v>
      </x:c>
      <x:c r="S1673" t="str">
        <x:f>IF(AND(L1673&gt;=H1673+I1673+J1673,M1673&gt;L1673,F1673&lt;&gt;""),"PASS","FAIL")</x:f>
        <x:v>PASS</x:v>
      </x:c>
      <x:c r="T1673" t="n">
        <x:v>4</x:v>
      </x:c>
      <x:c r="U1673" t="str">
        <x:v>pickup_after_delivery_completion_plus_usage_lag</x:v>
      </x:c>
    </x:row>
    <x:row r="1674">
      <x:c r="A1674" t="str">
        <x:v>Set2_200-10-1b</x:v>
      </x:c>
      <x:c r="B1674" t="str">
        <x:v>short_same_day</x:v>
      </x:c>
      <x:c r="C1674" t="str">
        <x:v>C54</x:v>
      </x:c>
      <x:c r="D1674" s="59" t="n">
        <x:v>32</x:v>
      </x:c>
      <x:c r="E1674" s="59" t="n">
        <x:v>28</x:v>
      </x:c>
      <x:c r="F1674" s="59" t="str">
        <x:v>S7</x:v>
      </x:c>
      <x:c r="G1674" s="59" t="n">
        <x:v>556</x:v>
      </x:c>
      <x:c r="H1674" s="59" t="n">
        <x:v>580</x:v>
      </x:c>
      <x:c r="I1674" s="59" t="n">
        <x:v>10</x:v>
      </x:c>
      <x:c r="J1674" s="60" t="n">
        <x:f>'参数'!$C$4</x:f>
        <x:v>120</x:v>
      </x:c>
      <x:c r="K1674" s="60" t="n">
        <x:f>'参数'!$D$4</x:f>
        <x:v>180</x:v>
      </x:c>
      <x:c r="L1674" s="60" t="n">
        <x:f>H1674+I1674+J1674</x:f>
        <x:v>710</x:v>
      </x:c>
      <x:c r="M1674" s="60" t="n">
        <x:f>L1674+K1674</x:f>
        <x:v>890</x:v>
      </x:c>
      <x:c r="N1674" s="60" t="n">
        <x:f>'参数'!$B$10</x:f>
        <x:v>1</x:v>
      </x:c>
      <x:c r="O1674" s="60" t="n">
        <x:f>N1674*'参数'!$B$11</x:f>
        <x:v>2</x:v>
      </x:c>
      <x:c r="P1674" s="60" t="n">
        <x:f>N1674*'参数'!$B$12</x:f>
        <x:v>1</x:v>
      </x:c>
      <x:c r="Q1674" t="str">
        <x:f>C1674&amp;"d"</x:f>
        <x:v>C54d</x:v>
      </x:c>
      <x:c r="R1674" t="str">
        <x:f>C1674&amp;"p"</x:f>
        <x:v>C54p</x:v>
      </x:c>
      <x:c r="S1674" t="str">
        <x:f>IF(AND(L1674&gt;=H1674+I1674+J1674,M1674&gt;L1674,F1674&lt;&gt;""),"PASS","FAIL")</x:f>
        <x:v>PASS</x:v>
      </x:c>
      <x:c r="T1674" t="n">
        <x:v>1</x:v>
      </x:c>
      <x:c r="U1674" t="str">
        <x:v>pickup_after_delivery_completion_plus_usage_lag</x:v>
      </x:c>
    </x:row>
    <x:row r="1675">
      <x:c r="A1675" t="str">
        <x:v>Set2_200-10-1b</x:v>
      </x:c>
      <x:c r="B1675" t="str">
        <x:v>short_same_day</x:v>
      </x:c>
      <x:c r="C1675" t="str">
        <x:v>C55</x:v>
      </x:c>
      <x:c r="D1675" s="59" t="n">
        <x:v>35</x:v>
      </x:c>
      <x:c r="E1675" s="59" t="n">
        <x:v>39</x:v>
      </x:c>
      <x:c r="F1675" s="59" t="str">
        <x:v>S6</x:v>
      </x:c>
      <x:c r="G1675" s="59" t="n">
        <x:v>675</x:v>
      </x:c>
      <x:c r="H1675" s="59" t="n">
        <x:v>697</x:v>
      </x:c>
      <x:c r="I1675" s="59" t="n">
        <x:v>10</x:v>
      </x:c>
      <x:c r="J1675" s="60" t="n">
        <x:f>'参数'!$C$4</x:f>
        <x:v>120</x:v>
      </x:c>
      <x:c r="K1675" s="60" t="n">
        <x:f>'参数'!$D$4</x:f>
        <x:v>180</x:v>
      </x:c>
      <x:c r="L1675" s="60" t="n">
        <x:f>H1675+I1675+J1675</x:f>
        <x:v>827</x:v>
      </x:c>
      <x:c r="M1675" s="60" t="n">
        <x:f>L1675+K1675</x:f>
        <x:v>1007</x:v>
      </x:c>
      <x:c r="N1675" s="60" t="n">
        <x:f>'参数'!$B$10</x:f>
        <x:v>1</x:v>
      </x:c>
      <x:c r="O1675" s="60" t="n">
        <x:f>N1675*'参数'!$B$11</x:f>
        <x:v>2</x:v>
      </x:c>
      <x:c r="P1675" s="60" t="n">
        <x:f>N1675*'参数'!$B$12</x:f>
        <x:v>1</x:v>
      </x:c>
      <x:c r="Q1675" t="str">
        <x:f>C1675&amp;"d"</x:f>
        <x:v>C55d</x:v>
      </x:c>
      <x:c r="R1675" t="str">
        <x:f>C1675&amp;"p"</x:f>
        <x:v>C55p</x:v>
      </x:c>
      <x:c r="S1675" t="str">
        <x:f>IF(AND(L1675&gt;=H1675+I1675+J1675,M1675&gt;L1675,F1675&lt;&gt;""),"PASS","FAIL")</x:f>
        <x:v>PASS</x:v>
      </x:c>
      <x:c r="T1675" t="n">
        <x:v>3</x:v>
      </x:c>
      <x:c r="U1675" t="str">
        <x:v>pickup_after_delivery_completion_plus_usage_lag</x:v>
      </x:c>
    </x:row>
    <x:row r="1676">
      <x:c r="A1676" t="str">
        <x:v>Set2_200-10-1b</x:v>
      </x:c>
      <x:c r="B1676" t="str">
        <x:v>short_same_day</x:v>
      </x:c>
      <x:c r="C1676" t="str">
        <x:v>C56</x:v>
      </x:c>
      <x:c r="D1676" s="59" t="n">
        <x:v>48</x:v>
      </x:c>
      <x:c r="E1676" s="59" t="n">
        <x:v>31</x:v>
      </x:c>
      <x:c r="F1676" s="59" t="str">
        <x:v>S2</x:v>
      </x:c>
      <x:c r="G1676" s="59" t="n">
        <x:v>254</x:v>
      </x:c>
      <x:c r="H1676" s="59" t="n">
        <x:v>270</x:v>
      </x:c>
      <x:c r="I1676" s="59" t="n">
        <x:v>10</x:v>
      </x:c>
      <x:c r="J1676" s="60" t="n">
        <x:f>'参数'!$C$4</x:f>
        <x:v>120</x:v>
      </x:c>
      <x:c r="K1676" s="60" t="n">
        <x:f>'参数'!$D$4</x:f>
        <x:v>180</x:v>
      </x:c>
      <x:c r="L1676" s="60" t="n">
        <x:f>H1676+I1676+J1676</x:f>
        <x:v>400</x:v>
      </x:c>
      <x:c r="M1676" s="60" t="n">
        <x:f>L1676+K1676</x:f>
        <x:v>580</x:v>
      </x:c>
      <x:c r="N1676" s="60" t="n">
        <x:f>'参数'!$B$10</x:f>
        <x:v>1</x:v>
      </x:c>
      <x:c r="O1676" s="60" t="n">
        <x:f>N1676*'参数'!$B$11</x:f>
        <x:v>2</x:v>
      </x:c>
      <x:c r="P1676" s="60" t="n">
        <x:f>N1676*'参数'!$B$12</x:f>
        <x:v>1</x:v>
      </x:c>
      <x:c r="Q1676" t="str">
        <x:f>C1676&amp;"d"</x:f>
        <x:v>C56d</x:v>
      </x:c>
      <x:c r="R1676" t="str">
        <x:f>C1676&amp;"p"</x:f>
        <x:v>C56p</x:v>
      </x:c>
      <x:c r="S1676" t="str">
        <x:f>IF(AND(L1676&gt;=H1676+I1676+J1676,M1676&gt;L1676,F1676&lt;&gt;""),"PASS","FAIL")</x:f>
        <x:v>PASS</x:v>
      </x:c>
      <x:c r="T1676" t="n">
        <x:v>0</x:v>
      </x:c>
      <x:c r="U1676" t="str">
        <x:v>pickup_after_delivery_completion_plus_usage_lag</x:v>
      </x:c>
    </x:row>
    <x:row r="1677">
      <x:c r="A1677" t="str">
        <x:v>Set2_200-10-1b</x:v>
      </x:c>
      <x:c r="B1677" t="str">
        <x:v>short_same_day</x:v>
      </x:c>
      <x:c r="C1677" t="str">
        <x:v>C57</x:v>
      </x:c>
      <x:c r="D1677" s="59" t="n">
        <x:v>8</x:v>
      </x:c>
      <x:c r="E1677" s="59" t="n">
        <x:v>6</x:v>
      </x:c>
      <x:c r="F1677" s="59" t="str">
        <x:v>S8</x:v>
      </x:c>
      <x:c r="G1677" s="59" t="n">
        <x:v>464</x:v>
      </x:c>
      <x:c r="H1677" s="59" t="n">
        <x:v>490</x:v>
      </x:c>
      <x:c r="I1677" s="59" t="n">
        <x:v>10</x:v>
      </x:c>
      <x:c r="J1677" s="60" t="n">
        <x:f>'参数'!$C$4</x:f>
        <x:v>120</x:v>
      </x:c>
      <x:c r="K1677" s="60" t="n">
        <x:f>'参数'!$D$4</x:f>
        <x:v>180</x:v>
      </x:c>
      <x:c r="L1677" s="60" t="n">
        <x:f>H1677+I1677+J1677</x:f>
        <x:v>620</x:v>
      </x:c>
      <x:c r="M1677" s="60" t="n">
        <x:f>L1677+K1677</x:f>
        <x:v>800</x:v>
      </x:c>
      <x:c r="N1677" s="60" t="n">
        <x:f>'参数'!$B$10</x:f>
        <x:v>1</x:v>
      </x:c>
      <x:c r="O1677" s="60" t="n">
        <x:f>N1677*'参数'!$B$11</x:f>
        <x:v>2</x:v>
      </x:c>
      <x:c r="P1677" s="60" t="n">
        <x:f>N1677*'参数'!$B$12</x:f>
        <x:v>1</x:v>
      </x:c>
      <x:c r="Q1677" t="str">
        <x:f>C1677&amp;"d"</x:f>
        <x:v>C57d</x:v>
      </x:c>
      <x:c r="R1677" t="str">
        <x:f>C1677&amp;"p"</x:f>
        <x:v>C57p</x:v>
      </x:c>
      <x:c r="S1677" t="str">
        <x:f>IF(AND(L1677&gt;=H1677+I1677+J1677,M1677&gt;L1677,F1677&lt;&gt;""),"PASS","FAIL")</x:f>
        <x:v>PASS</x:v>
      </x:c>
      <x:c r="T1677" t="n">
        <x:v>5</x:v>
      </x:c>
      <x:c r="U1677" t="str">
        <x:v>pickup_after_delivery_completion_plus_usage_lag</x:v>
      </x:c>
    </x:row>
    <x:row r="1678">
      <x:c r="A1678" t="str">
        <x:v>Set2_200-10-1b</x:v>
      </x:c>
      <x:c r="B1678" t="str">
        <x:v>short_same_day</x:v>
      </x:c>
      <x:c r="C1678" t="str">
        <x:v>C58</x:v>
      </x:c>
      <x:c r="D1678" s="59" t="n">
        <x:v>32</x:v>
      </x:c>
      <x:c r="E1678" s="59" t="n">
        <x:v>39</x:v>
      </x:c>
      <x:c r="F1678" s="59" t="str">
        <x:v>S6</x:v>
      </x:c>
      <x:c r="G1678" s="59" t="n">
        <x:v>390</x:v>
      </x:c>
      <x:c r="H1678" s="59" t="n">
        <x:v>426</x:v>
      </x:c>
      <x:c r="I1678" s="59" t="n">
        <x:v>10</x:v>
      </x:c>
      <x:c r="J1678" s="60" t="n">
        <x:f>'参数'!$C$4</x:f>
        <x:v>120</x:v>
      </x:c>
      <x:c r="K1678" s="60" t="n">
        <x:f>'参数'!$D$4</x:f>
        <x:v>180</x:v>
      </x:c>
      <x:c r="L1678" s="60" t="n">
        <x:f>H1678+I1678+J1678</x:f>
        <x:v>556</x:v>
      </x:c>
      <x:c r="M1678" s="60" t="n">
        <x:f>L1678+K1678</x:f>
        <x:v>736</x:v>
      </x:c>
      <x:c r="N1678" s="60" t="n">
        <x:f>'参数'!$B$10</x:f>
        <x:v>1</x:v>
      </x:c>
      <x:c r="O1678" s="60" t="n">
        <x:f>N1678*'参数'!$B$11</x:f>
        <x:v>2</x:v>
      </x:c>
      <x:c r="P1678" s="60" t="n">
        <x:f>N1678*'参数'!$B$12</x:f>
        <x:v>1</x:v>
      </x:c>
      <x:c r="Q1678" t="str">
        <x:f>C1678&amp;"d"</x:f>
        <x:v>C58d</x:v>
      </x:c>
      <x:c r="R1678" t="str">
        <x:f>C1678&amp;"p"</x:f>
        <x:v>C58p</x:v>
      </x:c>
      <x:c r="S1678" t="str">
        <x:f>IF(AND(L1678&gt;=H1678+I1678+J1678,M1678&gt;L1678,F1678&lt;&gt;""),"PASS","FAIL")</x:f>
        <x:v>PASS</x:v>
      </x:c>
      <x:c r="T1678" t="n">
        <x:v>4</x:v>
      </x:c>
      <x:c r="U1678" t="str">
        <x:v>pickup_after_delivery_completion_plus_usage_lag</x:v>
      </x:c>
    </x:row>
    <x:row r="1679">
      <x:c r="A1679" t="str">
        <x:v>Set2_200-10-1b</x:v>
      </x:c>
      <x:c r="B1679" t="str">
        <x:v>short_same_day</x:v>
      </x:c>
      <x:c r="C1679" t="str">
        <x:v>C59</x:v>
      </x:c>
      <x:c r="D1679" s="59" t="n">
        <x:v>18</x:v>
      </x:c>
      <x:c r="E1679" s="59" t="n">
        <x:v>45</x:v>
      </x:c>
      <x:c r="F1679" s="59" t="str">
        <x:v>S9</x:v>
      </x:c>
      <x:c r="G1679" s="59" t="n">
        <x:v>263</x:v>
      </x:c>
      <x:c r="H1679" s="59" t="n">
        <x:v>291</x:v>
      </x:c>
      <x:c r="I1679" s="59" t="n">
        <x:v>10</x:v>
      </x:c>
      <x:c r="J1679" s="60" t="n">
        <x:f>'参数'!$C$4</x:f>
        <x:v>120</x:v>
      </x:c>
      <x:c r="K1679" s="60" t="n">
        <x:f>'参数'!$D$4</x:f>
        <x:v>180</x:v>
      </x:c>
      <x:c r="L1679" s="60" t="n">
        <x:f>H1679+I1679+J1679</x:f>
        <x:v>421</x:v>
      </x:c>
      <x:c r="M1679" s="60" t="n">
        <x:f>L1679+K1679</x:f>
        <x:v>601</x:v>
      </x:c>
      <x:c r="N1679" s="60" t="n">
        <x:f>'参数'!$B$10</x:f>
        <x:v>1</x:v>
      </x:c>
      <x:c r="O1679" s="60" t="n">
        <x:f>N1679*'参数'!$B$11</x:f>
        <x:v>2</x:v>
      </x:c>
      <x:c r="P1679" s="60" t="n">
        <x:f>N1679*'参数'!$B$12</x:f>
        <x:v>1</x:v>
      </x:c>
      <x:c r="Q1679" t="str">
        <x:f>C1679&amp;"d"</x:f>
        <x:v>C59d</x:v>
      </x:c>
      <x:c r="R1679" t="str">
        <x:f>C1679&amp;"p"</x:f>
        <x:v>C59p</x:v>
      </x:c>
      <x:c r="S1679" t="str">
        <x:f>IF(AND(L1679&gt;=H1679+I1679+J1679,M1679&gt;L1679,F1679&lt;&gt;""),"PASS","FAIL")</x:f>
        <x:v>PASS</x:v>
      </x:c>
      <x:c r="T1679" t="n">
        <x:v>19</x:v>
      </x:c>
      <x:c r="U1679" t="str">
        <x:v>pickup_after_delivery_completion_plus_usage_lag</x:v>
      </x:c>
    </x:row>
    <x:row r="1680">
      <x:c r="A1680" t="str">
        <x:v>Set2_200-10-1b</x:v>
      </x:c>
      <x:c r="B1680" t="str">
        <x:v>short_same_day</x:v>
      </x:c>
      <x:c r="C1680" t="str">
        <x:v>C60</x:v>
      </x:c>
      <x:c r="D1680" s="59" t="n">
        <x:v>41</x:v>
      </x:c>
      <x:c r="E1680" s="59" t="n">
        <x:v>2</x:v>
      </x:c>
      <x:c r="F1680" s="59" t="str">
        <x:v>S4</x:v>
      </x:c>
      <x:c r="G1680" s="59" t="n">
        <x:v>164</x:v>
      </x:c>
      <x:c r="H1680" s="59" t="n">
        <x:v>192</x:v>
      </x:c>
      <x:c r="I1680" s="59" t="n">
        <x:v>10</x:v>
      </x:c>
      <x:c r="J1680" s="60" t="n">
        <x:f>'参数'!$C$4</x:f>
        <x:v>120</x:v>
      </x:c>
      <x:c r="K1680" s="60" t="n">
        <x:f>'参数'!$D$4</x:f>
        <x:v>180</x:v>
      </x:c>
      <x:c r="L1680" s="60" t="n">
        <x:f>H1680+I1680+J1680</x:f>
        <x:v>322</x:v>
      </x:c>
      <x:c r="M1680" s="60" t="n">
        <x:f>L1680+K1680</x:f>
        <x:v>502</x:v>
      </x:c>
      <x:c r="N1680" s="60" t="n">
        <x:f>'参数'!$B$10</x:f>
        <x:v>1</x:v>
      </x:c>
      <x:c r="O1680" s="60" t="n">
        <x:f>N1680*'参数'!$B$11</x:f>
        <x:v>2</x:v>
      </x:c>
      <x:c r="P1680" s="60" t="n">
        <x:f>N1680*'参数'!$B$12</x:f>
        <x:v>1</x:v>
      </x:c>
      <x:c r="Q1680" t="str">
        <x:f>C1680&amp;"d"</x:f>
        <x:v>C60d</x:v>
      </x:c>
      <x:c r="R1680" t="str">
        <x:f>C1680&amp;"p"</x:f>
        <x:v>C60p</x:v>
      </x:c>
      <x:c r="S1680" t="str">
        <x:f>IF(AND(L1680&gt;=H1680+I1680+J1680,M1680&gt;L1680,F1680&lt;&gt;""),"PASS","FAIL")</x:f>
        <x:v>PASS</x:v>
      </x:c>
      <x:c r="T1680" t="n">
        <x:v>5</x:v>
      </x:c>
      <x:c r="U1680" t="str">
        <x:v>pickup_after_delivery_completion_plus_usage_lag</x:v>
      </x:c>
    </x:row>
    <x:row r="1681">
      <x:c r="A1681" t="str">
        <x:v>Set2_200-10-1b</x:v>
      </x:c>
      <x:c r="B1681" t="str">
        <x:v>short_same_day</x:v>
      </x:c>
      <x:c r="C1681" t="str">
        <x:v>C61</x:v>
      </x:c>
      <x:c r="D1681" s="59" t="n">
        <x:v>7</x:v>
      </x:c>
      <x:c r="E1681" s="59" t="n">
        <x:v>36</x:v>
      </x:c>
      <x:c r="F1681" s="59" t="str">
        <x:v>S0</x:v>
      </x:c>
      <x:c r="G1681" s="59" t="n">
        <x:v>460</x:v>
      </x:c>
      <x:c r="H1681" s="59" t="n">
        <x:v>496</x:v>
      </x:c>
      <x:c r="I1681" s="59" t="n">
        <x:v>10</x:v>
      </x:c>
      <x:c r="J1681" s="60" t="n">
        <x:f>'参数'!$C$4</x:f>
        <x:v>120</x:v>
      </x:c>
      <x:c r="K1681" s="60" t="n">
        <x:f>'参数'!$D$4</x:f>
        <x:v>180</x:v>
      </x:c>
      <x:c r="L1681" s="60" t="n">
        <x:f>H1681+I1681+J1681</x:f>
        <x:v>626</x:v>
      </x:c>
      <x:c r="M1681" s="60" t="n">
        <x:f>L1681+K1681</x:f>
        <x:v>806</x:v>
      </x:c>
      <x:c r="N1681" s="60" t="n">
        <x:f>'参数'!$B$10</x:f>
        <x:v>1</x:v>
      </x:c>
      <x:c r="O1681" s="60" t="n">
        <x:f>N1681*'参数'!$B$11</x:f>
        <x:v>2</x:v>
      </x:c>
      <x:c r="P1681" s="60" t="n">
        <x:f>N1681*'参数'!$B$12</x:f>
        <x:v>1</x:v>
      </x:c>
      <x:c r="Q1681" t="str">
        <x:f>C1681&amp;"d"</x:f>
        <x:v>C61d</x:v>
      </x:c>
      <x:c r="R1681" t="str">
        <x:f>C1681&amp;"p"</x:f>
        <x:v>C61p</x:v>
      </x:c>
      <x:c r="S1681" t="str">
        <x:f>IF(AND(L1681&gt;=H1681+I1681+J1681,M1681&gt;L1681,F1681&lt;&gt;""),"PASS","FAIL")</x:f>
        <x:v>PASS</x:v>
      </x:c>
      <x:c r="T1681" t="n">
        <x:v>4</x:v>
      </x:c>
      <x:c r="U1681" t="str">
        <x:v>pickup_after_delivery_completion_plus_usage_lag</x:v>
      </x:c>
    </x:row>
    <x:row r="1682">
      <x:c r="A1682" t="str">
        <x:v>Set2_200-10-1b</x:v>
      </x:c>
      <x:c r="B1682" t="str">
        <x:v>short_same_day</x:v>
      </x:c>
      <x:c r="C1682" t="str">
        <x:v>C62</x:v>
      </x:c>
      <x:c r="D1682" s="59" t="n">
        <x:v>36</x:v>
      </x:c>
      <x:c r="E1682" s="59" t="n">
        <x:v>6</x:v>
      </x:c>
      <x:c r="F1682" s="59" t="str">
        <x:v>S4</x:v>
      </x:c>
      <x:c r="G1682" s="59" t="n">
        <x:v>449</x:v>
      </x:c>
      <x:c r="H1682" s="59" t="n">
        <x:v>481</x:v>
      </x:c>
      <x:c r="I1682" s="59" t="n">
        <x:v>10</x:v>
      </x:c>
      <x:c r="J1682" s="60" t="n">
        <x:f>'参数'!$C$4</x:f>
        <x:v>120</x:v>
      </x:c>
      <x:c r="K1682" s="60" t="n">
        <x:f>'参数'!$D$4</x:f>
        <x:v>180</x:v>
      </x:c>
      <x:c r="L1682" s="60" t="n">
        <x:f>H1682+I1682+J1682</x:f>
        <x:v>611</x:v>
      </x:c>
      <x:c r="M1682" s="60" t="n">
        <x:f>L1682+K1682</x:f>
        <x:v>791</x:v>
      </x:c>
      <x:c r="N1682" s="60" t="n">
        <x:f>'参数'!$B$10</x:f>
        <x:v>1</x:v>
      </x:c>
      <x:c r="O1682" s="60" t="n">
        <x:f>N1682*'参数'!$B$11</x:f>
        <x:v>2</x:v>
      </x:c>
      <x:c r="P1682" s="60" t="n">
        <x:f>N1682*'参数'!$B$12</x:f>
        <x:v>1</x:v>
      </x:c>
      <x:c r="Q1682" t="str">
        <x:f>C1682&amp;"d"</x:f>
        <x:v>C62d</x:v>
      </x:c>
      <x:c r="R1682" t="str">
        <x:f>C1682&amp;"p"</x:f>
        <x:v>C62p</x:v>
      </x:c>
      <x:c r="S1682" t="str">
        <x:f>IF(AND(L1682&gt;=H1682+I1682+J1682,M1682&gt;L1682,F1682&lt;&gt;""),"PASS","FAIL")</x:f>
        <x:v>PASS</x:v>
      </x:c>
      <x:c r="T1682" t="n">
        <x:v>8</x:v>
      </x:c>
      <x:c r="U1682" t="str">
        <x:v>pickup_after_delivery_completion_plus_usage_lag</x:v>
      </x:c>
    </x:row>
    <x:row r="1683">
      <x:c r="A1683" t="str">
        <x:v>Set2_200-10-1b</x:v>
      </x:c>
      <x:c r="B1683" t="str">
        <x:v>short_same_day</x:v>
      </x:c>
      <x:c r="C1683" t="str">
        <x:v>C63</x:v>
      </x:c>
      <x:c r="D1683" s="59" t="n">
        <x:v>5</x:v>
      </x:c>
      <x:c r="E1683" s="59" t="n">
        <x:v>40</x:v>
      </x:c>
      <x:c r="F1683" s="59" t="str">
        <x:v>S0</x:v>
      </x:c>
      <x:c r="G1683" s="59" t="n">
        <x:v>492</x:v>
      </x:c>
      <x:c r="H1683" s="59" t="n">
        <x:v>510</x:v>
      </x:c>
      <x:c r="I1683" s="59" t="n">
        <x:v>10</x:v>
      </x:c>
      <x:c r="J1683" s="60" t="n">
        <x:f>'参数'!$C$4</x:f>
        <x:v>120</x:v>
      </x:c>
      <x:c r="K1683" s="60" t="n">
        <x:f>'参数'!$D$4</x:f>
        <x:v>180</x:v>
      </x:c>
      <x:c r="L1683" s="60" t="n">
        <x:f>H1683+I1683+J1683</x:f>
        <x:v>640</x:v>
      </x:c>
      <x:c r="M1683" s="60" t="n">
        <x:f>L1683+K1683</x:f>
        <x:v>820</x:v>
      </x:c>
      <x:c r="N1683" s="60" t="n">
        <x:f>'参数'!$B$10</x:f>
        <x:v>1</x:v>
      </x:c>
      <x:c r="O1683" s="60" t="n">
        <x:f>N1683*'参数'!$B$11</x:f>
        <x:v>2</x:v>
      </x:c>
      <x:c r="P1683" s="60" t="n">
        <x:f>N1683*'参数'!$B$12</x:f>
        <x:v>1</x:v>
      </x:c>
      <x:c r="Q1683" t="str">
        <x:f>C1683&amp;"d"</x:f>
        <x:v>C63d</x:v>
      </x:c>
      <x:c r="R1683" t="str">
        <x:f>C1683&amp;"p"</x:f>
        <x:v>C63p</x:v>
      </x:c>
      <x:c r="S1683" t="str">
        <x:f>IF(AND(L1683&gt;=H1683+I1683+J1683,M1683&gt;L1683,F1683&lt;&gt;""),"PASS","FAIL")</x:f>
        <x:v>PASS</x:v>
      </x:c>
      <x:c r="T1683" t="n">
        <x:v>1</x:v>
      </x:c>
      <x:c r="U1683" t="str">
        <x:v>pickup_after_delivery_completion_plus_usage_lag</x:v>
      </x:c>
    </x:row>
    <x:row r="1684">
      <x:c r="A1684" t="str">
        <x:v>Set2_200-10-1b</x:v>
      </x:c>
      <x:c r="B1684" t="str">
        <x:v>short_same_day</x:v>
      </x:c>
      <x:c r="C1684" t="str">
        <x:v>C64</x:v>
      </x:c>
      <x:c r="D1684" s="59" t="n">
        <x:v>42</x:v>
      </x:c>
      <x:c r="E1684" s="59" t="n">
        <x:v>23</x:v>
      </x:c>
      <x:c r="F1684" s="59" t="str">
        <x:v>S2</x:v>
      </x:c>
      <x:c r="G1684" s="59" t="n">
        <x:v>694</x:v>
      </x:c>
      <x:c r="H1684" s="59" t="n">
        <x:v>720</x:v>
      </x:c>
      <x:c r="I1684" s="59" t="n">
        <x:v>10</x:v>
      </x:c>
      <x:c r="J1684" s="60" t="n">
        <x:f>'参数'!$C$4</x:f>
        <x:v>120</x:v>
      </x:c>
      <x:c r="K1684" s="60" t="n">
        <x:f>'参数'!$D$4</x:f>
        <x:v>180</x:v>
      </x:c>
      <x:c r="L1684" s="60" t="n">
        <x:f>H1684+I1684+J1684</x:f>
        <x:v>850</x:v>
      </x:c>
      <x:c r="M1684" s="60" t="n">
        <x:f>L1684+K1684</x:f>
        <x:v>1030</x:v>
      </x:c>
      <x:c r="N1684" s="60" t="n">
        <x:f>'参数'!$B$10</x:f>
        <x:v>1</x:v>
      </x:c>
      <x:c r="O1684" s="60" t="n">
        <x:f>N1684*'参数'!$B$11</x:f>
        <x:v>2</x:v>
      </x:c>
      <x:c r="P1684" s="60" t="n">
        <x:f>N1684*'参数'!$B$12</x:f>
        <x:v>1</x:v>
      </x:c>
      <x:c r="Q1684" t="str">
        <x:f>C1684&amp;"d"</x:f>
        <x:v>C64d</x:v>
      </x:c>
      <x:c r="R1684" t="str">
        <x:f>C1684&amp;"p"</x:f>
        <x:v>C64p</x:v>
      </x:c>
      <x:c r="S1684" t="str">
        <x:f>IF(AND(L1684&gt;=H1684+I1684+J1684,M1684&gt;L1684,F1684&lt;&gt;""),"PASS","FAIL")</x:f>
        <x:v>PASS</x:v>
      </x:c>
      <x:c r="T1684" t="n">
        <x:v>7</x:v>
      </x:c>
      <x:c r="U1684" t="str">
        <x:v>pickup_after_delivery_completion_plus_usage_lag</x:v>
      </x:c>
    </x:row>
    <x:row r="1685">
      <x:c r="A1685" t="str">
        <x:v>Set2_200-10-1b</x:v>
      </x:c>
      <x:c r="B1685" t="str">
        <x:v>short_same_day</x:v>
      </x:c>
      <x:c r="C1685" t="str">
        <x:v>C65</x:v>
      </x:c>
      <x:c r="D1685" s="59" t="n">
        <x:v>15</x:v>
      </x:c>
      <x:c r="E1685" s="59" t="n">
        <x:v>16</x:v>
      </x:c>
      <x:c r="F1685" s="59" t="str">
        <x:v>S7</x:v>
      </x:c>
      <x:c r="G1685" s="59" t="n">
        <x:v>183</x:v>
      </x:c>
      <x:c r="H1685" s="59" t="n">
        <x:v>199</x:v>
      </x:c>
      <x:c r="I1685" s="59" t="n">
        <x:v>10</x:v>
      </x:c>
      <x:c r="J1685" s="60" t="n">
        <x:f>'参数'!$C$4</x:f>
        <x:v>120</x:v>
      </x:c>
      <x:c r="K1685" s="60" t="n">
        <x:f>'参数'!$D$4</x:f>
        <x:v>180</x:v>
      </x:c>
      <x:c r="L1685" s="60" t="n">
        <x:f>H1685+I1685+J1685</x:f>
        <x:v>329</x:v>
      </x:c>
      <x:c r="M1685" s="60" t="n">
        <x:f>L1685+K1685</x:f>
        <x:v>509</x:v>
      </x:c>
      <x:c r="N1685" s="60" t="n">
        <x:f>'参数'!$B$10</x:f>
        <x:v>1</x:v>
      </x:c>
      <x:c r="O1685" s="60" t="n">
        <x:f>N1685*'参数'!$B$11</x:f>
        <x:v>2</x:v>
      </x:c>
      <x:c r="P1685" s="60" t="n">
        <x:f>N1685*'参数'!$B$12</x:f>
        <x:v>1</x:v>
      </x:c>
      <x:c r="Q1685" t="str">
        <x:f>C1685&amp;"d"</x:f>
        <x:v>C65d</x:v>
      </x:c>
      <x:c r="R1685" t="str">
        <x:f>C1685&amp;"p"</x:f>
        <x:v>C65p</x:v>
      </x:c>
      <x:c r="S1685" t="str">
        <x:f>IF(AND(L1685&gt;=H1685+I1685+J1685,M1685&gt;L1685,F1685&lt;&gt;""),"PASS","FAIL")</x:f>
        <x:v>PASS</x:v>
      </x:c>
      <x:c r="T1685" t="n">
        <x:v>13</x:v>
      </x:c>
      <x:c r="U1685" t="str">
        <x:v>pickup_after_delivery_completion_plus_usage_lag</x:v>
      </x:c>
    </x:row>
    <x:row r="1686">
      <x:c r="A1686" t="str">
        <x:v>Set2_200-10-1b</x:v>
      </x:c>
      <x:c r="B1686" t="str">
        <x:v>short_same_day</x:v>
      </x:c>
      <x:c r="C1686" t="str">
        <x:v>C66</x:v>
      </x:c>
      <x:c r="D1686" s="59" t="n">
        <x:v>27</x:v>
      </x:c>
      <x:c r="E1686" s="59" t="n">
        <x:v>49</x:v>
      </x:c>
      <x:c r="F1686" s="59" t="str">
        <x:v>S1</x:v>
      </x:c>
      <x:c r="G1686" s="59" t="n">
        <x:v>529</x:v>
      </x:c>
      <x:c r="H1686" s="59" t="n">
        <x:v>539</x:v>
      </x:c>
      <x:c r="I1686" s="59" t="n">
        <x:v>10</x:v>
      </x:c>
      <x:c r="J1686" s="60" t="n">
        <x:f>'参数'!$C$4</x:f>
        <x:v>120</x:v>
      </x:c>
      <x:c r="K1686" s="60" t="n">
        <x:f>'参数'!$D$4</x:f>
        <x:v>180</x:v>
      </x:c>
      <x:c r="L1686" s="60" t="n">
        <x:f>H1686+I1686+J1686</x:f>
        <x:v>669</x:v>
      </x:c>
      <x:c r="M1686" s="60" t="n">
        <x:f>L1686+K1686</x:f>
        <x:v>849</x:v>
      </x:c>
      <x:c r="N1686" s="60" t="n">
        <x:f>'参数'!$B$10</x:f>
        <x:v>1</x:v>
      </x:c>
      <x:c r="O1686" s="60" t="n">
        <x:f>N1686*'参数'!$B$11</x:f>
        <x:v>2</x:v>
      </x:c>
      <x:c r="P1686" s="60" t="n">
        <x:f>N1686*'参数'!$B$12</x:f>
        <x:v>1</x:v>
      </x:c>
      <x:c r="Q1686" t="str">
        <x:f>C1686&amp;"d"</x:f>
        <x:v>C66d</x:v>
      </x:c>
      <x:c r="R1686" t="str">
        <x:f>C1686&amp;"p"</x:f>
        <x:v>C66p</x:v>
      </x:c>
      <x:c r="S1686" t="str">
        <x:f>IF(AND(L1686&gt;=H1686+I1686+J1686,M1686&gt;L1686,F1686&lt;&gt;""),"PASS","FAIL")</x:f>
        <x:v>PASS</x:v>
      </x:c>
      <x:c r="T1686" t="n">
        <x:v>9</x:v>
      </x:c>
      <x:c r="U1686" t="str">
        <x:v>pickup_after_delivery_completion_plus_usage_lag</x:v>
      </x:c>
    </x:row>
    <x:row r="1687">
      <x:c r="A1687" t="str">
        <x:v>Set2_200-10-1b</x:v>
      </x:c>
      <x:c r="B1687" t="str">
        <x:v>short_same_day</x:v>
      </x:c>
      <x:c r="C1687" t="str">
        <x:v>C67</x:v>
      </x:c>
      <x:c r="D1687" s="59" t="n">
        <x:v>38</x:v>
      </x:c>
      <x:c r="E1687" s="59" t="n">
        <x:v>28</x:v>
      </x:c>
      <x:c r="F1687" s="59" t="str">
        <x:v>S6</x:v>
      </x:c>
      <x:c r="G1687" s="59" t="n">
        <x:v>458</x:v>
      </x:c>
      <x:c r="H1687" s="59" t="n">
        <x:v>494</x:v>
      </x:c>
      <x:c r="I1687" s="59" t="n">
        <x:v>10</x:v>
      </x:c>
      <x:c r="J1687" s="60" t="n">
        <x:f>'参数'!$C$4</x:f>
        <x:v>120</x:v>
      </x:c>
      <x:c r="K1687" s="60" t="n">
        <x:f>'参数'!$D$4</x:f>
        <x:v>180</x:v>
      </x:c>
      <x:c r="L1687" s="60" t="n">
        <x:f>H1687+I1687+J1687</x:f>
        <x:v>624</x:v>
      </x:c>
      <x:c r="M1687" s="60" t="n">
        <x:f>L1687+K1687</x:f>
        <x:v>804</x:v>
      </x:c>
      <x:c r="N1687" s="60" t="n">
        <x:f>'参数'!$B$10</x:f>
        <x:v>1</x:v>
      </x:c>
      <x:c r="O1687" s="60" t="n">
        <x:f>N1687*'参数'!$B$11</x:f>
        <x:v>2</x:v>
      </x:c>
      <x:c r="P1687" s="60" t="n">
        <x:f>N1687*'参数'!$B$12</x:f>
        <x:v>1</x:v>
      </x:c>
      <x:c r="Q1687" t="str">
        <x:f>C1687&amp;"d"</x:f>
        <x:v>C67d</x:v>
      </x:c>
      <x:c r="R1687" t="str">
        <x:f>C1687&amp;"p"</x:f>
        <x:v>C67p</x:v>
      </x:c>
      <x:c r="S1687" t="str">
        <x:f>IF(AND(L1687&gt;=H1687+I1687+J1687,M1687&gt;L1687,F1687&lt;&gt;""),"PASS","FAIL")</x:f>
        <x:v>PASS</x:v>
      </x:c>
      <x:c r="T1687" t="n">
        <x:v>2</x:v>
      </x:c>
      <x:c r="U1687" t="str">
        <x:v>pickup_after_delivery_completion_plus_usage_lag</x:v>
      </x:c>
    </x:row>
    <x:row r="1688">
      <x:c r="A1688" t="str">
        <x:v>Set2_200-10-1b</x:v>
      </x:c>
      <x:c r="B1688" t="str">
        <x:v>short_same_day</x:v>
      </x:c>
      <x:c r="C1688" t="str">
        <x:v>C68</x:v>
      </x:c>
      <x:c r="D1688" s="59" t="n">
        <x:v>7</x:v>
      </x:c>
      <x:c r="E1688" s="59" t="n">
        <x:v>32</x:v>
      </x:c>
      <x:c r="F1688" s="59" t="str">
        <x:v>S0</x:v>
      </x:c>
      <x:c r="G1688" s="59" t="n">
        <x:v>87</x:v>
      </x:c>
      <x:c r="H1688" s="59" t="n">
        <x:v>115</x:v>
      </x:c>
      <x:c r="I1688" s="59" t="n">
        <x:v>10</x:v>
      </x:c>
      <x:c r="J1688" s="60" t="n">
        <x:f>'参数'!$C$4</x:f>
        <x:v>120</x:v>
      </x:c>
      <x:c r="K1688" s="60" t="n">
        <x:f>'参数'!$D$4</x:f>
        <x:v>180</x:v>
      </x:c>
      <x:c r="L1688" s="60" t="n">
        <x:f>H1688+I1688+J1688</x:f>
        <x:v>245</x:v>
      </x:c>
      <x:c r="M1688" s="60" t="n">
        <x:f>L1688+K1688</x:f>
        <x:v>425</x:v>
      </x:c>
      <x:c r="N1688" s="60" t="n">
        <x:f>'参数'!$B$10</x:f>
        <x:v>1</x:v>
      </x:c>
      <x:c r="O1688" s="60" t="n">
        <x:f>N1688*'参数'!$B$11</x:f>
        <x:v>2</x:v>
      </x:c>
      <x:c r="P1688" s="60" t="n">
        <x:f>N1688*'参数'!$B$12</x:f>
        <x:v>1</x:v>
      </x:c>
      <x:c r="Q1688" t="str">
        <x:f>C1688&amp;"d"</x:f>
        <x:v>C68d</x:v>
      </x:c>
      <x:c r="R1688" t="str">
        <x:f>C1688&amp;"p"</x:f>
        <x:v>C68p</x:v>
      </x:c>
      <x:c r="S1688" t="str">
        <x:f>IF(AND(L1688&gt;=H1688+I1688+J1688,M1688&gt;L1688,F1688&lt;&gt;""),"PASS","FAIL")</x:f>
        <x:v>PASS</x:v>
      </x:c>
      <x:c r="T1688" t="n">
        <x:v>8</x:v>
      </x:c>
      <x:c r="U1688" t="str">
        <x:v>pickup_after_delivery_completion_plus_usage_lag</x:v>
      </x:c>
    </x:row>
    <x:row r="1689">
      <x:c r="A1689" t="str">
        <x:v>Set2_200-10-1b</x:v>
      </x:c>
      <x:c r="B1689" t="str">
        <x:v>short_same_day</x:v>
      </x:c>
      <x:c r="C1689" t="str">
        <x:v>C69</x:v>
      </x:c>
      <x:c r="D1689" s="59" t="n">
        <x:v>4</x:v>
      </x:c>
      <x:c r="E1689" s="59" t="n">
        <x:v>26</x:v>
      </x:c>
      <x:c r="F1689" s="59" t="str">
        <x:v>S0</x:v>
      </x:c>
      <x:c r="G1689" s="59" t="n">
        <x:v>128</x:v>
      </x:c>
      <x:c r="H1689" s="59" t="n">
        <x:v>144</x:v>
      </x:c>
      <x:c r="I1689" s="59" t="n">
        <x:v>10</x:v>
      </x:c>
      <x:c r="J1689" s="60" t="n">
        <x:f>'参数'!$C$4</x:f>
        <x:v>120</x:v>
      </x:c>
      <x:c r="K1689" s="60" t="n">
        <x:f>'参数'!$D$4</x:f>
        <x:v>180</x:v>
      </x:c>
      <x:c r="L1689" s="60" t="n">
        <x:f>H1689+I1689+J1689</x:f>
        <x:v>274</x:v>
      </x:c>
      <x:c r="M1689" s="60" t="n">
        <x:f>L1689+K1689</x:f>
        <x:v>454</x:v>
      </x:c>
      <x:c r="N1689" s="60" t="n">
        <x:f>'参数'!$B$10</x:f>
        <x:v>1</x:v>
      </x:c>
      <x:c r="O1689" s="60" t="n">
        <x:f>N1689*'参数'!$B$11</x:f>
        <x:v>2</x:v>
      </x:c>
      <x:c r="P1689" s="60" t="n">
        <x:f>N1689*'参数'!$B$12</x:f>
        <x:v>1</x:v>
      </x:c>
      <x:c r="Q1689" t="str">
        <x:f>C1689&amp;"d"</x:f>
        <x:v>C69d</x:v>
      </x:c>
      <x:c r="R1689" t="str">
        <x:f>C1689&amp;"p"</x:f>
        <x:v>C69p</x:v>
      </x:c>
      <x:c r="S1689" t="str">
        <x:f>IF(AND(L1689&gt;=H1689+I1689+J1689,M1689&gt;L1689,F1689&lt;&gt;""),"PASS","FAIL")</x:f>
        <x:v>PASS</x:v>
      </x:c>
      <x:c r="T1689" t="n">
        <x:v>2</x:v>
      </x:c>
      <x:c r="U1689" t="str">
        <x:v>pickup_after_delivery_completion_plus_usage_lag</x:v>
      </x:c>
    </x:row>
    <x:row r="1690">
      <x:c r="A1690" t="str">
        <x:v>Set2_200-10-1b</x:v>
      </x:c>
      <x:c r="B1690" t="str">
        <x:v>short_same_day</x:v>
      </x:c>
      <x:c r="C1690" t="str">
        <x:v>C70</x:v>
      </x:c>
      <x:c r="D1690" s="59" t="n">
        <x:v>39</x:v>
      </x:c>
      <x:c r="E1690" s="59" t="n">
        <x:v>11</x:v>
      </x:c>
      <x:c r="F1690" s="59" t="str">
        <x:v>S3</x:v>
      </x:c>
      <x:c r="G1690" s="59" t="n">
        <x:v>692</x:v>
      </x:c>
      <x:c r="H1690" s="59" t="n">
        <x:v>720</x:v>
      </x:c>
      <x:c r="I1690" s="59" t="n">
        <x:v>10</x:v>
      </x:c>
      <x:c r="J1690" s="60" t="n">
        <x:f>'参数'!$C$4</x:f>
        <x:v>120</x:v>
      </x:c>
      <x:c r="K1690" s="60" t="n">
        <x:f>'参数'!$D$4</x:f>
        <x:v>180</x:v>
      </x:c>
      <x:c r="L1690" s="60" t="n">
        <x:f>H1690+I1690+J1690</x:f>
        <x:v>850</x:v>
      </x:c>
      <x:c r="M1690" s="60" t="n">
        <x:f>L1690+K1690</x:f>
        <x:v>1030</x:v>
      </x:c>
      <x:c r="N1690" s="60" t="n">
        <x:f>'参数'!$B$10</x:f>
        <x:v>1</x:v>
      </x:c>
      <x:c r="O1690" s="60" t="n">
        <x:f>N1690*'参数'!$B$11</x:f>
        <x:v>2</x:v>
      </x:c>
      <x:c r="P1690" s="60" t="n">
        <x:f>N1690*'参数'!$B$12</x:f>
        <x:v>1</x:v>
      </x:c>
      <x:c r="Q1690" t="str">
        <x:f>C1690&amp;"d"</x:f>
        <x:v>C70d</x:v>
      </x:c>
      <x:c r="R1690" t="str">
        <x:f>C1690&amp;"p"</x:f>
        <x:v>C70p</x:v>
      </x:c>
      <x:c r="S1690" t="str">
        <x:f>IF(AND(L1690&gt;=H1690+I1690+J1690,M1690&gt;L1690,F1690&lt;&gt;""),"PASS","FAIL")</x:f>
        <x:v>PASS</x:v>
      </x:c>
      <x:c r="T1690" t="n">
        <x:v>10</x:v>
      </x:c>
      <x:c r="U1690" t="str">
        <x:v>pickup_after_delivery_completion_plus_usage_lag</x:v>
      </x:c>
    </x:row>
    <x:row r="1691">
      <x:c r="A1691" t="str">
        <x:v>Set2_200-10-1b</x:v>
      </x:c>
      <x:c r="B1691" t="str">
        <x:v>short_same_day</x:v>
      </x:c>
      <x:c r="C1691" t="str">
        <x:v>C71</x:v>
      </x:c>
      <x:c r="D1691" s="59" t="n">
        <x:v>4</x:v>
      </x:c>
      <x:c r="E1691" s="59" t="n">
        <x:v>5</x:v>
      </x:c>
      <x:c r="F1691" s="59" t="str">
        <x:v>S8</x:v>
      </x:c>
      <x:c r="G1691" s="59" t="n">
        <x:v>244</x:v>
      </x:c>
      <x:c r="H1691" s="59" t="n">
        <x:v>260</x:v>
      </x:c>
      <x:c r="I1691" s="59" t="n">
        <x:v>10</x:v>
      </x:c>
      <x:c r="J1691" s="60" t="n">
        <x:f>'参数'!$C$4</x:f>
        <x:v>120</x:v>
      </x:c>
      <x:c r="K1691" s="60" t="n">
        <x:f>'参数'!$D$4</x:f>
        <x:v>180</x:v>
      </x:c>
      <x:c r="L1691" s="60" t="n">
        <x:f>H1691+I1691+J1691</x:f>
        <x:v>390</x:v>
      </x:c>
      <x:c r="M1691" s="60" t="n">
        <x:f>L1691+K1691</x:f>
        <x:v>570</x:v>
      </x:c>
      <x:c r="N1691" s="60" t="n">
        <x:f>'参数'!$B$10</x:f>
        <x:v>1</x:v>
      </x:c>
      <x:c r="O1691" s="60" t="n">
        <x:f>N1691*'参数'!$B$11</x:f>
        <x:v>2</x:v>
      </x:c>
      <x:c r="P1691" s="60" t="n">
        <x:f>N1691*'参数'!$B$12</x:f>
        <x:v>1</x:v>
      </x:c>
      <x:c r="Q1691" t="str">
        <x:f>C1691&amp;"d"</x:f>
        <x:v>C71d</x:v>
      </x:c>
      <x:c r="R1691" t="str">
        <x:f>C1691&amp;"p"</x:f>
        <x:v>C71p</x:v>
      </x:c>
      <x:c r="S1691" t="str">
        <x:f>IF(AND(L1691&gt;=H1691+I1691+J1691,M1691&gt;L1691,F1691&lt;&gt;""),"PASS","FAIL")</x:f>
        <x:v>PASS</x:v>
      </x:c>
      <x:c r="T1691" t="n">
        <x:v>6</x:v>
      </x:c>
      <x:c r="U1691" t="str">
        <x:v>pickup_after_delivery_completion_plus_usage_lag</x:v>
      </x:c>
    </x:row>
    <x:row r="1692">
      <x:c r="A1692" t="str">
        <x:v>Set2_200-10-1b</x:v>
      </x:c>
      <x:c r="B1692" t="str">
        <x:v>short_same_day</x:v>
      </x:c>
      <x:c r="C1692" t="str">
        <x:v>C72</x:v>
      </x:c>
      <x:c r="D1692" s="59" t="n">
        <x:v>20</x:v>
      </x:c>
      <x:c r="E1692" s="59" t="n">
        <x:v>13</x:v>
      </x:c>
      <x:c r="F1692" s="59" t="str">
        <x:v>S7</x:v>
      </x:c>
      <x:c r="G1692" s="59" t="n">
        <x:v>316</x:v>
      </x:c>
      <x:c r="H1692" s="59" t="n">
        <x:v>340</x:v>
      </x:c>
      <x:c r="I1692" s="59" t="n">
        <x:v>10</x:v>
      </x:c>
      <x:c r="J1692" s="60" t="n">
        <x:f>'参数'!$C$4</x:f>
        <x:v>120</x:v>
      </x:c>
      <x:c r="K1692" s="60" t="n">
        <x:f>'参数'!$D$4</x:f>
        <x:v>180</x:v>
      </x:c>
      <x:c r="L1692" s="60" t="n">
        <x:f>H1692+I1692+J1692</x:f>
        <x:v>470</x:v>
      </x:c>
      <x:c r="M1692" s="60" t="n">
        <x:f>L1692+K1692</x:f>
        <x:v>650</x:v>
      </x:c>
      <x:c r="N1692" s="60" t="n">
        <x:f>'参数'!$B$10</x:f>
        <x:v>1</x:v>
      </x:c>
      <x:c r="O1692" s="60" t="n">
        <x:f>N1692*'参数'!$B$11</x:f>
        <x:v>2</x:v>
      </x:c>
      <x:c r="P1692" s="60" t="n">
        <x:f>N1692*'参数'!$B$12</x:f>
        <x:v>1</x:v>
      </x:c>
      <x:c r="Q1692" t="str">
        <x:f>C1692&amp;"d"</x:f>
        <x:v>C72d</x:v>
      </x:c>
      <x:c r="R1692" t="str">
        <x:f>C1692&amp;"p"</x:f>
        <x:v>C72p</x:v>
      </x:c>
      <x:c r="S1692" t="str">
        <x:f>IF(AND(L1692&gt;=H1692+I1692+J1692,M1692&gt;L1692,F1692&lt;&gt;""),"PASS","FAIL")</x:f>
        <x:v>PASS</x:v>
      </x:c>
      <x:c r="T1692" t="n">
        <x:v>9</x:v>
      </x:c>
      <x:c r="U1692" t="str">
        <x:v>pickup_after_delivery_completion_plus_usage_lag</x:v>
      </x:c>
    </x:row>
    <x:row r="1693">
      <x:c r="A1693" t="str">
        <x:v>Set2_200-10-1b</x:v>
      </x:c>
      <x:c r="B1693" t="str">
        <x:v>short_same_day</x:v>
      </x:c>
      <x:c r="C1693" t="str">
        <x:v>C73</x:v>
      </x:c>
      <x:c r="D1693" s="59" t="n">
        <x:v>12</x:v>
      </x:c>
      <x:c r="E1693" s="59" t="n">
        <x:v>29</x:v>
      </x:c>
      <x:c r="F1693" s="59" t="str">
        <x:v>S0</x:v>
      </x:c>
      <x:c r="G1693" s="59" t="n">
        <x:v>205</x:v>
      </x:c>
      <x:c r="H1693" s="59" t="n">
        <x:v>235</x:v>
      </x:c>
      <x:c r="I1693" s="59" t="n">
        <x:v>10</x:v>
      </x:c>
      <x:c r="J1693" s="60" t="n">
        <x:f>'参数'!$C$4</x:f>
        <x:v>120</x:v>
      </x:c>
      <x:c r="K1693" s="60" t="n">
        <x:f>'参数'!$D$4</x:f>
        <x:v>180</x:v>
      </x:c>
      <x:c r="L1693" s="60" t="n">
        <x:f>H1693+I1693+J1693</x:f>
        <x:v>365</x:v>
      </x:c>
      <x:c r="M1693" s="60" t="n">
        <x:f>L1693+K1693</x:f>
        <x:v>545</x:v>
      </x:c>
      <x:c r="N1693" s="60" t="n">
        <x:f>'参数'!$B$10</x:f>
        <x:v>1</x:v>
      </x:c>
      <x:c r="O1693" s="60" t="n">
        <x:f>N1693*'参数'!$B$11</x:f>
        <x:v>2</x:v>
      </x:c>
      <x:c r="P1693" s="60" t="n">
        <x:f>N1693*'参数'!$B$12</x:f>
        <x:v>1</x:v>
      </x:c>
      <x:c r="Q1693" t="str">
        <x:f>C1693&amp;"d"</x:f>
        <x:v>C73d</x:v>
      </x:c>
      <x:c r="R1693" t="str">
        <x:f>C1693&amp;"p"</x:f>
        <x:v>C73p</x:v>
      </x:c>
      <x:c r="S1693" t="str">
        <x:f>IF(AND(L1693&gt;=H1693+I1693+J1693,M1693&gt;L1693,F1693&lt;&gt;""),"PASS","FAIL")</x:f>
        <x:v>PASS</x:v>
      </x:c>
      <x:c r="T1693" t="n">
        <x:v>15</x:v>
      </x:c>
      <x:c r="U1693" t="str">
        <x:v>pickup_after_delivery_completion_plus_usage_lag</x:v>
      </x:c>
    </x:row>
    <x:row r="1694">
      <x:c r="A1694" t="str">
        <x:v>Set2_200-10-1b</x:v>
      </x:c>
      <x:c r="B1694" t="str">
        <x:v>short_same_day</x:v>
      </x:c>
      <x:c r="C1694" t="str">
        <x:v>C74</x:v>
      </x:c>
      <x:c r="D1694" s="59" t="n">
        <x:v>3</x:v>
      </x:c>
      <x:c r="E1694" s="59" t="n">
        <x:v>21</x:v>
      </x:c>
      <x:c r="F1694" s="59" t="str">
        <x:v>S0</x:v>
      </x:c>
      <x:c r="G1694" s="59" t="n">
        <x:v>482</x:v>
      </x:c>
      <x:c r="H1694" s="59" t="n">
        <x:v>520</x:v>
      </x:c>
      <x:c r="I1694" s="59" t="n">
        <x:v>10</x:v>
      </x:c>
      <x:c r="J1694" s="60" t="n">
        <x:f>'参数'!$C$4</x:f>
        <x:v>120</x:v>
      </x:c>
      <x:c r="K1694" s="60" t="n">
        <x:f>'参数'!$D$4</x:f>
        <x:v>180</x:v>
      </x:c>
      <x:c r="L1694" s="60" t="n">
        <x:f>H1694+I1694+J1694</x:f>
        <x:v>650</x:v>
      </x:c>
      <x:c r="M1694" s="60" t="n">
        <x:f>L1694+K1694</x:f>
        <x:v>830</x:v>
      </x:c>
      <x:c r="N1694" s="60" t="n">
        <x:f>'参数'!$B$10</x:f>
        <x:v>1</x:v>
      </x:c>
      <x:c r="O1694" s="60" t="n">
        <x:f>N1694*'参数'!$B$11</x:f>
        <x:v>2</x:v>
      </x:c>
      <x:c r="P1694" s="60" t="n">
        <x:f>N1694*'参数'!$B$12</x:f>
        <x:v>1</x:v>
      </x:c>
      <x:c r="Q1694" t="str">
        <x:f>C1694&amp;"d"</x:f>
        <x:v>C74d</x:v>
      </x:c>
      <x:c r="R1694" t="str">
        <x:f>C1694&amp;"p"</x:f>
        <x:v>C74p</x:v>
      </x:c>
      <x:c r="S1694" t="str">
        <x:f>IF(AND(L1694&gt;=H1694+I1694+J1694,M1694&gt;L1694,F1694&lt;&gt;""),"PASS","FAIL")</x:f>
        <x:v>PASS</x:v>
      </x:c>
      <x:c r="T1694" t="n">
        <x:v>4</x:v>
      </x:c>
      <x:c r="U1694" t="str">
        <x:v>pickup_after_delivery_completion_plus_usage_lag</x:v>
      </x:c>
    </x:row>
    <x:row r="1695">
      <x:c r="A1695" t="str">
        <x:v>Set2_200-10-1b</x:v>
      </x:c>
      <x:c r="B1695" t="str">
        <x:v>short_same_day</x:v>
      </x:c>
      <x:c r="C1695" t="str">
        <x:v>C75</x:v>
      </x:c>
      <x:c r="D1695" s="59" t="n">
        <x:v>33</x:v>
      </x:c>
      <x:c r="E1695" s="59" t="n">
        <x:v>23</x:v>
      </x:c>
      <x:c r="F1695" s="59" t="str">
        <x:v>S7</x:v>
      </x:c>
      <x:c r="G1695" s="59" t="n">
        <x:v>337</x:v>
      </x:c>
      <x:c r="H1695" s="59" t="n">
        <x:v>367</x:v>
      </x:c>
      <x:c r="I1695" s="59" t="n">
        <x:v>10</x:v>
      </x:c>
      <x:c r="J1695" s="60" t="n">
        <x:f>'参数'!$C$4</x:f>
        <x:v>120</x:v>
      </x:c>
      <x:c r="K1695" s="60" t="n">
        <x:f>'参数'!$D$4</x:f>
        <x:v>180</x:v>
      </x:c>
      <x:c r="L1695" s="60" t="n">
        <x:f>H1695+I1695+J1695</x:f>
        <x:v>497</x:v>
      </x:c>
      <x:c r="M1695" s="60" t="n">
        <x:f>L1695+K1695</x:f>
        <x:v>677</x:v>
      </x:c>
      <x:c r="N1695" s="60" t="n">
        <x:f>'参数'!$B$10</x:f>
        <x:v>1</x:v>
      </x:c>
      <x:c r="O1695" s="60" t="n">
        <x:f>N1695*'参数'!$B$11</x:f>
        <x:v>2</x:v>
      </x:c>
      <x:c r="P1695" s="60" t="n">
        <x:f>N1695*'参数'!$B$12</x:f>
        <x:v>1</x:v>
      </x:c>
      <x:c r="Q1695" t="str">
        <x:f>C1695&amp;"d"</x:f>
        <x:v>C75d</x:v>
      </x:c>
      <x:c r="R1695" t="str">
        <x:f>C1695&amp;"p"</x:f>
        <x:v>C75p</x:v>
      </x:c>
      <x:c r="S1695" t="str">
        <x:f>IF(AND(L1695&gt;=H1695+I1695+J1695,M1695&gt;L1695,F1695&lt;&gt;""),"PASS","FAIL")</x:f>
        <x:v>PASS</x:v>
      </x:c>
      <x:c r="T1695" t="n">
        <x:v>1</x:v>
      </x:c>
      <x:c r="U1695" t="str">
        <x:v>pickup_after_delivery_completion_plus_usage_lag</x:v>
      </x:c>
    </x:row>
    <x:row r="1696">
      <x:c r="A1696" t="str">
        <x:v>Set2_200-10-1b</x:v>
      </x:c>
      <x:c r="B1696" t="str">
        <x:v>short_same_day</x:v>
      </x:c>
      <x:c r="C1696" t="str">
        <x:v>C76</x:v>
      </x:c>
      <x:c r="D1696" s="59" t="n">
        <x:v>1</x:v>
      </x:c>
      <x:c r="E1696" s="59" t="n">
        <x:v>19</x:v>
      </x:c>
      <x:c r="F1696" s="59" t="str">
        <x:v>S0</x:v>
      </x:c>
      <x:c r="G1696" s="59" t="n">
        <x:v>161</x:v>
      </x:c>
      <x:c r="H1696" s="59" t="n">
        <x:v>197</x:v>
      </x:c>
      <x:c r="I1696" s="59" t="n">
        <x:v>10</x:v>
      </x:c>
      <x:c r="J1696" s="60" t="n">
        <x:f>'参数'!$C$4</x:f>
        <x:v>120</x:v>
      </x:c>
      <x:c r="K1696" s="60" t="n">
        <x:f>'参数'!$D$4</x:f>
        <x:v>180</x:v>
      </x:c>
      <x:c r="L1696" s="60" t="n">
        <x:f>H1696+I1696+J1696</x:f>
        <x:v>327</x:v>
      </x:c>
      <x:c r="M1696" s="60" t="n">
        <x:f>L1696+K1696</x:f>
        <x:v>507</x:v>
      </x:c>
      <x:c r="N1696" s="60" t="n">
        <x:f>'参数'!$B$10</x:f>
        <x:v>1</x:v>
      </x:c>
      <x:c r="O1696" s="60" t="n">
        <x:f>N1696*'参数'!$B$11</x:f>
        <x:v>2</x:v>
      </x:c>
      <x:c r="P1696" s="60" t="n">
        <x:f>N1696*'参数'!$B$12</x:f>
        <x:v>1</x:v>
      </x:c>
      <x:c r="Q1696" t="str">
        <x:f>C1696&amp;"d"</x:f>
        <x:v>C76d</x:v>
      </x:c>
      <x:c r="R1696" t="str">
        <x:f>C1696&amp;"p"</x:f>
        <x:v>C76p</x:v>
      </x:c>
      <x:c r="S1696" t="str">
        <x:f>IF(AND(L1696&gt;=H1696+I1696+J1696,M1696&gt;L1696,F1696&lt;&gt;""),"PASS","FAIL")</x:f>
        <x:v>PASS</x:v>
      </x:c>
      <x:c r="T1696" t="n">
        <x:v>15</x:v>
      </x:c>
      <x:c r="U1696" t="str">
        <x:v>pickup_after_delivery_completion_plus_usage_lag</x:v>
      </x:c>
    </x:row>
    <x:row r="1697">
      <x:c r="A1697" t="str">
        <x:v>Set2_200-10-1b</x:v>
      </x:c>
      <x:c r="B1697" t="str">
        <x:v>short_same_day</x:v>
      </x:c>
      <x:c r="C1697" t="str">
        <x:v>C77</x:v>
      </x:c>
      <x:c r="D1697" s="59" t="n">
        <x:v>28</x:v>
      </x:c>
      <x:c r="E1697" s="59" t="n">
        <x:v>17</x:v>
      </x:c>
      <x:c r="F1697" s="59" t="str">
        <x:v>S7</x:v>
      </x:c>
      <x:c r="G1697" s="59" t="n">
        <x:v>668</x:v>
      </x:c>
      <x:c r="H1697" s="59" t="n">
        <x:v>686</x:v>
      </x:c>
      <x:c r="I1697" s="59" t="n">
        <x:v>10</x:v>
      </x:c>
      <x:c r="J1697" s="60" t="n">
        <x:f>'参数'!$C$4</x:f>
        <x:v>120</x:v>
      </x:c>
      <x:c r="K1697" s="60" t="n">
        <x:f>'参数'!$D$4</x:f>
        <x:v>180</x:v>
      </x:c>
      <x:c r="L1697" s="60" t="n">
        <x:f>H1697+I1697+J1697</x:f>
        <x:v>816</x:v>
      </x:c>
      <x:c r="M1697" s="60" t="n">
        <x:f>L1697+K1697</x:f>
        <x:v>996</x:v>
      </x:c>
      <x:c r="N1697" s="60" t="n">
        <x:f>'参数'!$B$10</x:f>
        <x:v>1</x:v>
      </x:c>
      <x:c r="O1697" s="60" t="n">
        <x:f>N1697*'参数'!$B$11</x:f>
        <x:v>2</x:v>
      </x:c>
      <x:c r="P1697" s="60" t="n">
        <x:f>N1697*'参数'!$B$12</x:f>
        <x:v>1</x:v>
      </x:c>
      <x:c r="Q1697" t="str">
        <x:f>C1697&amp;"d"</x:f>
        <x:v>C77d</x:v>
      </x:c>
      <x:c r="R1697" t="str">
        <x:f>C1697&amp;"p"</x:f>
        <x:v>C77p</x:v>
      </x:c>
      <x:c r="S1697" t="str">
        <x:f>IF(AND(L1697&gt;=H1697+I1697+J1697,M1697&gt;L1697,F1697&lt;&gt;""),"PASS","FAIL")</x:f>
        <x:v>PASS</x:v>
      </x:c>
      <x:c r="T1697" t="n">
        <x:v>15</x:v>
      </x:c>
      <x:c r="U1697" t="str">
        <x:v>pickup_after_delivery_completion_plus_usage_lag</x:v>
      </x:c>
    </x:row>
    <x:row r="1698">
      <x:c r="A1698" t="str">
        <x:v>Set2_200-10-1b</x:v>
      </x:c>
      <x:c r="B1698" t="str">
        <x:v>short_same_day</x:v>
      </x:c>
      <x:c r="C1698" t="str">
        <x:v>C78</x:v>
      </x:c>
      <x:c r="D1698" s="59" t="n">
        <x:v>26</x:v>
      </x:c>
      <x:c r="E1698" s="59" t="n">
        <x:v>22</x:v>
      </x:c>
      <x:c r="F1698" s="59" t="str">
        <x:v>S7</x:v>
      </x:c>
      <x:c r="G1698" s="59" t="n">
        <x:v>72</x:v>
      </x:c>
      <x:c r="H1698" s="59" t="n">
        <x:v>82</x:v>
      </x:c>
      <x:c r="I1698" s="59" t="n">
        <x:v>10</x:v>
      </x:c>
      <x:c r="J1698" s="60" t="n">
        <x:f>'参数'!$C$4</x:f>
        <x:v>120</x:v>
      </x:c>
      <x:c r="K1698" s="60" t="n">
        <x:f>'参数'!$D$4</x:f>
        <x:v>180</x:v>
      </x:c>
      <x:c r="L1698" s="60" t="n">
        <x:f>H1698+I1698+J1698</x:f>
        <x:v>212</x:v>
      </x:c>
      <x:c r="M1698" s="60" t="n">
        <x:f>L1698+K1698</x:f>
        <x:v>392</x:v>
      </x:c>
      <x:c r="N1698" s="60" t="n">
        <x:f>'参数'!$B$10</x:f>
        <x:v>1</x:v>
      </x:c>
      <x:c r="O1698" s="60" t="n">
        <x:f>N1698*'参数'!$B$11</x:f>
        <x:v>2</x:v>
      </x:c>
      <x:c r="P1698" s="60" t="n">
        <x:f>N1698*'参数'!$B$12</x:f>
        <x:v>1</x:v>
      </x:c>
      <x:c r="Q1698" t="str">
        <x:f>C1698&amp;"d"</x:f>
        <x:v>C78d</x:v>
      </x:c>
      <x:c r="R1698" t="str">
        <x:f>C1698&amp;"p"</x:f>
        <x:v>C78p</x:v>
      </x:c>
      <x:c r="S1698" t="str">
        <x:f>IF(AND(L1698&gt;=H1698+I1698+J1698,M1698&gt;L1698,F1698&lt;&gt;""),"PASS","FAIL")</x:f>
        <x:v>PASS</x:v>
      </x:c>
      <x:c r="T1698" t="n">
        <x:v>0</x:v>
      </x:c>
      <x:c r="U1698" t="str">
        <x:v>pickup_after_delivery_completion_plus_usage_lag</x:v>
      </x:c>
    </x:row>
    <x:row r="1699">
      <x:c r="A1699" t="str">
        <x:v>Set2_200-10-1b</x:v>
      </x:c>
      <x:c r="B1699" t="str">
        <x:v>short_same_day</x:v>
      </x:c>
      <x:c r="C1699" t="str">
        <x:v>C79</x:v>
      </x:c>
      <x:c r="D1699" s="59" t="n">
        <x:v>23</x:v>
      </x:c>
      <x:c r="E1699" s="59" t="n">
        <x:v>9</x:v>
      </x:c>
      <x:c r="F1699" s="59" t="str">
        <x:v>S8</x:v>
      </x:c>
      <x:c r="G1699" s="59" t="n">
        <x:v>552</x:v>
      </x:c>
      <x:c r="H1699" s="59" t="n">
        <x:v>576</x:v>
      </x:c>
      <x:c r="I1699" s="59" t="n">
        <x:v>10</x:v>
      </x:c>
      <x:c r="J1699" s="60" t="n">
        <x:f>'参数'!$C$4</x:f>
        <x:v>120</x:v>
      </x:c>
      <x:c r="K1699" s="60" t="n">
        <x:f>'参数'!$D$4</x:f>
        <x:v>180</x:v>
      </x:c>
      <x:c r="L1699" s="60" t="n">
        <x:f>H1699+I1699+J1699</x:f>
        <x:v>706</x:v>
      </x:c>
      <x:c r="M1699" s="60" t="n">
        <x:f>L1699+K1699</x:f>
        <x:v>886</x:v>
      </x:c>
      <x:c r="N1699" s="60" t="n">
        <x:f>'参数'!$B$10</x:f>
        <x:v>1</x:v>
      </x:c>
      <x:c r="O1699" s="60" t="n">
        <x:f>N1699*'参数'!$B$11</x:f>
        <x:v>2</x:v>
      </x:c>
      <x:c r="P1699" s="60" t="n">
        <x:f>N1699*'参数'!$B$12</x:f>
        <x:v>1</x:v>
      </x:c>
      <x:c r="Q1699" t="str">
        <x:f>C1699&amp;"d"</x:f>
        <x:v>C79d</x:v>
      </x:c>
      <x:c r="R1699" t="str">
        <x:f>C1699&amp;"p"</x:f>
        <x:v>C79p</x:v>
      </x:c>
      <x:c r="S1699" t="str">
        <x:f>IF(AND(L1699&gt;=H1699+I1699+J1699,M1699&gt;L1699,F1699&lt;&gt;""),"PASS","FAIL")</x:f>
        <x:v>PASS</x:v>
      </x:c>
      <x:c r="T1699" t="n">
        <x:v>0</x:v>
      </x:c>
      <x:c r="U1699" t="str">
        <x:v>pickup_after_delivery_completion_plus_usage_lag</x:v>
      </x:c>
    </x:row>
    <x:row r="1700">
      <x:c r="A1700" t="str">
        <x:v>Set2_200-10-1b</x:v>
      </x:c>
      <x:c r="B1700" t="str">
        <x:v>short_same_day</x:v>
      </x:c>
      <x:c r="C1700" t="str">
        <x:v>C80</x:v>
      </x:c>
      <x:c r="D1700" s="59" t="n">
        <x:v>2</x:v>
      </x:c>
      <x:c r="E1700" s="59" t="n">
        <x:v>50</x:v>
      </x:c>
      <x:c r="F1700" s="59" t="str">
        <x:v>S9</x:v>
      </x:c>
      <x:c r="G1700" s="59" t="n">
        <x:v>557</x:v>
      </x:c>
      <x:c r="H1700" s="59" t="n">
        <x:v>589</x:v>
      </x:c>
      <x:c r="I1700" s="59" t="n">
        <x:v>10</x:v>
      </x:c>
      <x:c r="J1700" s="60" t="n">
        <x:f>'参数'!$C$4</x:f>
        <x:v>120</x:v>
      </x:c>
      <x:c r="K1700" s="60" t="n">
        <x:f>'参数'!$D$4</x:f>
        <x:v>180</x:v>
      </x:c>
      <x:c r="L1700" s="60" t="n">
        <x:f>H1700+I1700+J1700</x:f>
        <x:v>719</x:v>
      </x:c>
      <x:c r="M1700" s="60" t="n">
        <x:f>L1700+K1700</x:f>
        <x:v>899</x:v>
      </x:c>
      <x:c r="N1700" s="60" t="n">
        <x:f>'参数'!$B$10</x:f>
        <x:v>1</x:v>
      </x:c>
      <x:c r="O1700" s="60" t="n">
        <x:f>N1700*'参数'!$B$11</x:f>
        <x:v>2</x:v>
      </x:c>
      <x:c r="P1700" s="60" t="n">
        <x:f>N1700*'参数'!$B$12</x:f>
        <x:v>1</x:v>
      </x:c>
      <x:c r="Q1700" t="str">
        <x:f>C1700&amp;"d"</x:f>
        <x:v>C80d</x:v>
      </x:c>
      <x:c r="R1700" t="str">
        <x:f>C1700&amp;"p"</x:f>
        <x:v>C80p</x:v>
      </x:c>
      <x:c r="S1700" t="str">
        <x:f>IF(AND(L1700&gt;=H1700+I1700+J1700,M1700&gt;L1700,F1700&lt;&gt;""),"PASS","FAIL")</x:f>
        <x:v>PASS</x:v>
      </x:c>
      <x:c r="T1700" t="n">
        <x:v>1</x:v>
      </x:c>
      <x:c r="U1700" t="str">
        <x:v>pickup_after_delivery_completion_plus_usage_lag</x:v>
      </x:c>
    </x:row>
    <x:row r="1701">
      <x:c r="A1701" t="str">
        <x:v>Set2_200-10-1b</x:v>
      </x:c>
      <x:c r="B1701" t="str">
        <x:v>short_same_day</x:v>
      </x:c>
      <x:c r="C1701" t="str">
        <x:v>C81</x:v>
      </x:c>
      <x:c r="D1701" s="59" t="n">
        <x:v>7</x:v>
      </x:c>
      <x:c r="E1701" s="59" t="n">
        <x:v>8</x:v>
      </x:c>
      <x:c r="F1701" s="59" t="str">
        <x:v>S8</x:v>
      </x:c>
      <x:c r="G1701" s="59" t="n">
        <x:v>365</x:v>
      </x:c>
      <x:c r="H1701" s="59" t="n">
        <x:v>395</x:v>
      </x:c>
      <x:c r="I1701" s="59" t="n">
        <x:v>10</x:v>
      </x:c>
      <x:c r="J1701" s="60" t="n">
        <x:f>'参数'!$C$4</x:f>
        <x:v>120</x:v>
      </x:c>
      <x:c r="K1701" s="60" t="n">
        <x:f>'参数'!$D$4</x:f>
        <x:v>180</x:v>
      </x:c>
      <x:c r="L1701" s="60" t="n">
        <x:f>H1701+I1701+J1701</x:f>
        <x:v>525</x:v>
      </x:c>
      <x:c r="M1701" s="60" t="n">
        <x:f>L1701+K1701</x:f>
        <x:v>705</x:v>
      </x:c>
      <x:c r="N1701" s="60" t="n">
        <x:f>'参数'!$B$10</x:f>
        <x:v>1</x:v>
      </x:c>
      <x:c r="O1701" s="60" t="n">
        <x:f>N1701*'参数'!$B$11</x:f>
        <x:v>2</x:v>
      </x:c>
      <x:c r="P1701" s="60" t="n">
        <x:f>N1701*'参数'!$B$12</x:f>
        <x:v>1</x:v>
      </x:c>
      <x:c r="Q1701" t="str">
        <x:f>C1701&amp;"d"</x:f>
        <x:v>C81d</x:v>
      </x:c>
      <x:c r="R1701" t="str">
        <x:f>C1701&amp;"p"</x:f>
        <x:v>C81p</x:v>
      </x:c>
      <x:c r="S1701" t="str">
        <x:f>IF(AND(L1701&gt;=H1701+I1701+J1701,M1701&gt;L1701,F1701&lt;&gt;""),"PASS","FAIL")</x:f>
        <x:v>PASS</x:v>
      </x:c>
      <x:c r="T1701" t="n">
        <x:v>13</x:v>
      </x:c>
      <x:c r="U1701" t="str">
        <x:v>pickup_after_delivery_completion_plus_usage_lag</x:v>
      </x:c>
    </x:row>
    <x:row r="1702">
      <x:c r="A1702" t="str">
        <x:v>Set2_200-10-1b</x:v>
      </x:c>
      <x:c r="B1702" t="str">
        <x:v>short_same_day</x:v>
      </x:c>
      <x:c r="C1702" t="str">
        <x:v>C82</x:v>
      </x:c>
      <x:c r="D1702" s="59" t="n">
        <x:v>42</x:v>
      </x:c>
      <x:c r="E1702" s="59" t="n">
        <x:v>1</x:v>
      </x:c>
      <x:c r="F1702" s="59" t="str">
        <x:v>S4</x:v>
      </x:c>
      <x:c r="G1702" s="59" t="n">
        <x:v>531</x:v>
      </x:c>
      <x:c r="H1702" s="59" t="n">
        <x:v>543</x:v>
      </x:c>
      <x:c r="I1702" s="59" t="n">
        <x:v>10</x:v>
      </x:c>
      <x:c r="J1702" s="60" t="n">
        <x:f>'参数'!$C$4</x:f>
        <x:v>120</x:v>
      </x:c>
      <x:c r="K1702" s="60" t="n">
        <x:f>'参数'!$D$4</x:f>
        <x:v>180</x:v>
      </x:c>
      <x:c r="L1702" s="60" t="n">
        <x:f>H1702+I1702+J1702</x:f>
        <x:v>673</x:v>
      </x:c>
      <x:c r="M1702" s="60" t="n">
        <x:f>L1702+K1702</x:f>
        <x:v>853</x:v>
      </x:c>
      <x:c r="N1702" s="60" t="n">
        <x:f>'参数'!$B$10</x:f>
        <x:v>1</x:v>
      </x:c>
      <x:c r="O1702" s="60" t="n">
        <x:f>N1702*'参数'!$B$11</x:f>
        <x:v>2</x:v>
      </x:c>
      <x:c r="P1702" s="60" t="n">
        <x:f>N1702*'参数'!$B$12</x:f>
        <x:v>1</x:v>
      </x:c>
      <x:c r="Q1702" t="str">
        <x:f>C1702&amp;"d"</x:f>
        <x:v>C82d</x:v>
      </x:c>
      <x:c r="R1702" t="str">
        <x:f>C1702&amp;"p"</x:f>
        <x:v>C82p</x:v>
      </x:c>
      <x:c r="S1702" t="str">
        <x:f>IF(AND(L1702&gt;=H1702+I1702+J1702,M1702&gt;L1702,F1702&lt;&gt;""),"PASS","FAIL")</x:f>
        <x:v>PASS</x:v>
      </x:c>
      <x:c r="T1702" t="n">
        <x:v>4</x:v>
      </x:c>
      <x:c r="U1702" t="str">
        <x:v>pickup_after_delivery_completion_plus_usage_lag</x:v>
      </x:c>
    </x:row>
    <x:row r="1703">
      <x:c r="A1703" t="str">
        <x:v>Set2_200-10-1b</x:v>
      </x:c>
      <x:c r="B1703" t="str">
        <x:v>short_same_day</x:v>
      </x:c>
      <x:c r="C1703" t="str">
        <x:v>C83</x:v>
      </x:c>
      <x:c r="D1703" s="59" t="n">
        <x:v>49</x:v>
      </x:c>
      <x:c r="E1703" s="59" t="n">
        <x:v>44</x:v>
      </x:c>
      <x:c r="F1703" s="59" t="str">
        <x:v>S1</x:v>
      </x:c>
      <x:c r="G1703" s="59" t="n">
        <x:v>238</x:v>
      </x:c>
      <x:c r="H1703" s="59" t="n">
        <x:v>274</x:v>
      </x:c>
      <x:c r="I1703" s="59" t="n">
        <x:v>10</x:v>
      </x:c>
      <x:c r="J1703" s="60" t="n">
        <x:f>'参数'!$C$4</x:f>
        <x:v>120</x:v>
      </x:c>
      <x:c r="K1703" s="60" t="n">
        <x:f>'参数'!$D$4</x:f>
        <x:v>180</x:v>
      </x:c>
      <x:c r="L1703" s="60" t="n">
        <x:f>H1703+I1703+J1703</x:f>
        <x:v>404</x:v>
      </x:c>
      <x:c r="M1703" s="60" t="n">
        <x:f>L1703+K1703</x:f>
        <x:v>584</x:v>
      </x:c>
      <x:c r="N1703" s="60" t="n">
        <x:f>'参数'!$B$10</x:f>
        <x:v>1</x:v>
      </x:c>
      <x:c r="O1703" s="60" t="n">
        <x:f>N1703*'参数'!$B$11</x:f>
        <x:v>2</x:v>
      </x:c>
      <x:c r="P1703" s="60" t="n">
        <x:f>N1703*'参数'!$B$12</x:f>
        <x:v>1</x:v>
      </x:c>
      <x:c r="Q1703" t="str">
        <x:f>C1703&amp;"d"</x:f>
        <x:v>C83d</x:v>
      </x:c>
      <x:c r="R1703" t="str">
        <x:f>C1703&amp;"p"</x:f>
        <x:v>C83p</x:v>
      </x:c>
      <x:c r="S1703" t="str">
        <x:f>IF(AND(L1703&gt;=H1703+I1703+J1703,M1703&gt;L1703,F1703&lt;&gt;""),"PASS","FAIL")</x:f>
        <x:v>PASS</x:v>
      </x:c>
      <x:c r="T1703" t="n">
        <x:v>10</x:v>
      </x:c>
      <x:c r="U1703" t="str">
        <x:v>pickup_after_delivery_completion_plus_usage_lag</x:v>
      </x:c>
    </x:row>
    <x:row r="1704">
      <x:c r="A1704" t="str">
        <x:v>Set2_200-10-1b</x:v>
      </x:c>
      <x:c r="B1704" t="str">
        <x:v>short_same_day</x:v>
      </x:c>
      <x:c r="C1704" t="str">
        <x:v>C84</x:v>
      </x:c>
      <x:c r="D1704" s="59" t="n">
        <x:v>22</x:v>
      </x:c>
      <x:c r="E1704" s="59" t="n">
        <x:v>35</x:v>
      </x:c>
      <x:c r="F1704" s="59" t="str">
        <x:v>S6</x:v>
      </x:c>
      <x:c r="G1704" s="59" t="n">
        <x:v>533</x:v>
      </x:c>
      <x:c r="H1704" s="59" t="n">
        <x:v>545</x:v>
      </x:c>
      <x:c r="I1704" s="59" t="n">
        <x:v>10</x:v>
      </x:c>
      <x:c r="J1704" s="60" t="n">
        <x:f>'参数'!$C$4</x:f>
        <x:v>120</x:v>
      </x:c>
      <x:c r="K1704" s="60" t="n">
        <x:f>'参数'!$D$4</x:f>
        <x:v>180</x:v>
      </x:c>
      <x:c r="L1704" s="60" t="n">
        <x:f>H1704+I1704+J1704</x:f>
        <x:v>675</x:v>
      </x:c>
      <x:c r="M1704" s="60" t="n">
        <x:f>L1704+K1704</x:f>
        <x:v>855</x:v>
      </x:c>
      <x:c r="N1704" s="60" t="n">
        <x:f>'参数'!$B$10</x:f>
        <x:v>1</x:v>
      </x:c>
      <x:c r="O1704" s="60" t="n">
        <x:f>N1704*'参数'!$B$11</x:f>
        <x:v>2</x:v>
      </x:c>
      <x:c r="P1704" s="60" t="n">
        <x:f>N1704*'参数'!$B$12</x:f>
        <x:v>1</x:v>
      </x:c>
      <x:c r="Q1704" t="str">
        <x:f>C1704&amp;"d"</x:f>
        <x:v>C84d</x:v>
      </x:c>
      <x:c r="R1704" t="str">
        <x:f>C1704&amp;"p"</x:f>
        <x:v>C84p</x:v>
      </x:c>
      <x:c r="S1704" t="str">
        <x:f>IF(AND(L1704&gt;=H1704+I1704+J1704,M1704&gt;L1704,F1704&lt;&gt;""),"PASS","FAIL")</x:f>
        <x:v>PASS</x:v>
      </x:c>
      <x:c r="T1704" t="n">
        <x:v>9</x:v>
      </x:c>
      <x:c r="U1704" t="str">
        <x:v>pickup_after_delivery_completion_plus_usage_lag</x:v>
      </x:c>
    </x:row>
    <x:row r="1705">
      <x:c r="A1705" t="str">
        <x:v>Set2_200-10-1b</x:v>
      </x:c>
      <x:c r="B1705" t="str">
        <x:v>short_same_day</x:v>
      </x:c>
      <x:c r="C1705" t="str">
        <x:v>C85</x:v>
      </x:c>
      <x:c r="D1705" s="59" t="n">
        <x:v>23</x:v>
      </x:c>
      <x:c r="E1705" s="59" t="n">
        <x:v>49</x:v>
      </x:c>
      <x:c r="F1705" s="59" t="str">
        <x:v>S9</x:v>
      </x:c>
      <x:c r="G1705" s="59" t="n">
        <x:v>656</x:v>
      </x:c>
      <x:c r="H1705" s="59" t="n">
        <x:v>678</x:v>
      </x:c>
      <x:c r="I1705" s="59" t="n">
        <x:v>10</x:v>
      </x:c>
      <x:c r="J1705" s="60" t="n">
        <x:f>'参数'!$C$4</x:f>
        <x:v>120</x:v>
      </x:c>
      <x:c r="K1705" s="60" t="n">
        <x:f>'参数'!$D$4</x:f>
        <x:v>180</x:v>
      </x:c>
      <x:c r="L1705" s="60" t="n">
        <x:f>H1705+I1705+J1705</x:f>
        <x:v>808</x:v>
      </x:c>
      <x:c r="M1705" s="60" t="n">
        <x:f>L1705+K1705</x:f>
        <x:v>988</x:v>
      </x:c>
      <x:c r="N1705" s="60" t="n">
        <x:f>'参数'!$B$10</x:f>
        <x:v>1</x:v>
      </x:c>
      <x:c r="O1705" s="60" t="n">
        <x:f>N1705*'参数'!$B$11</x:f>
        <x:v>2</x:v>
      </x:c>
      <x:c r="P1705" s="60" t="n">
        <x:f>N1705*'参数'!$B$12</x:f>
        <x:v>1</x:v>
      </x:c>
      <x:c r="Q1705" t="str">
        <x:f>C1705&amp;"d"</x:f>
        <x:v>C85d</x:v>
      </x:c>
      <x:c r="R1705" t="str">
        <x:f>C1705&amp;"p"</x:f>
        <x:v>C85p</x:v>
      </x:c>
      <x:c r="S1705" t="str">
        <x:f>IF(AND(L1705&gt;=H1705+I1705+J1705,M1705&gt;L1705,F1705&lt;&gt;""),"PASS","FAIL")</x:f>
        <x:v>PASS</x:v>
      </x:c>
      <x:c r="T1705" t="n">
        <x:v>10</x:v>
      </x:c>
      <x:c r="U1705" t="str">
        <x:v>pickup_after_delivery_completion_plus_usage_lag</x:v>
      </x:c>
    </x:row>
    <x:row r="1706">
      <x:c r="A1706" t="str">
        <x:v>Set2_200-10-1b</x:v>
      </x:c>
      <x:c r="B1706" t="str">
        <x:v>short_same_day</x:v>
      </x:c>
      <x:c r="C1706" t="str">
        <x:v>C86</x:v>
      </x:c>
      <x:c r="D1706" s="59" t="n">
        <x:v>1</x:v>
      </x:c>
      <x:c r="E1706" s="59" t="n">
        <x:v>22</x:v>
      </x:c>
      <x:c r="F1706" s="59" t="str">
        <x:v>S0</x:v>
      </x:c>
      <x:c r="G1706" s="59" t="n">
        <x:v>368</x:v>
      </x:c>
      <x:c r="H1706" s="59" t="n">
        <x:v>388</x:v>
      </x:c>
      <x:c r="I1706" s="59" t="n">
        <x:v>10</x:v>
      </x:c>
      <x:c r="J1706" s="60" t="n">
        <x:f>'参数'!$C$4</x:f>
        <x:v>120</x:v>
      </x:c>
      <x:c r="K1706" s="60" t="n">
        <x:f>'参数'!$D$4</x:f>
        <x:v>180</x:v>
      </x:c>
      <x:c r="L1706" s="60" t="n">
        <x:f>H1706+I1706+J1706</x:f>
        <x:v>518</x:v>
      </x:c>
      <x:c r="M1706" s="60" t="n">
        <x:f>L1706+K1706</x:f>
        <x:v>698</x:v>
      </x:c>
      <x:c r="N1706" s="60" t="n">
        <x:f>'参数'!$B$10</x:f>
        <x:v>1</x:v>
      </x:c>
      <x:c r="O1706" s="60" t="n">
        <x:f>N1706*'参数'!$B$11</x:f>
        <x:v>2</x:v>
      </x:c>
      <x:c r="P1706" s="60" t="n">
        <x:f>N1706*'参数'!$B$12</x:f>
        <x:v>1</x:v>
      </x:c>
      <x:c r="Q1706" t="str">
        <x:f>C1706&amp;"d"</x:f>
        <x:v>C86d</x:v>
      </x:c>
      <x:c r="R1706" t="str">
        <x:f>C1706&amp;"p"</x:f>
        <x:v>C86p</x:v>
      </x:c>
      <x:c r="S1706" t="str">
        <x:f>IF(AND(L1706&gt;=H1706+I1706+J1706,M1706&gt;L1706,F1706&lt;&gt;""),"PASS","FAIL")</x:f>
        <x:v>PASS</x:v>
      </x:c>
      <x:c r="T1706" t="n">
        <x:v>2</x:v>
      </x:c>
      <x:c r="U1706" t="str">
        <x:v>pickup_after_delivery_completion_plus_usage_lag</x:v>
      </x:c>
    </x:row>
    <x:row r="1707">
      <x:c r="A1707" t="str">
        <x:v>Set2_200-10-1b</x:v>
      </x:c>
      <x:c r="B1707" t="str">
        <x:v>short_same_day</x:v>
      </x:c>
      <x:c r="C1707" t="str">
        <x:v>C87</x:v>
      </x:c>
      <x:c r="D1707" s="59" t="n">
        <x:v>50</x:v>
      </x:c>
      <x:c r="E1707" s="59" t="n">
        <x:v>41</x:v>
      </x:c>
      <x:c r="F1707" s="59" t="str">
        <x:v>S1</x:v>
      </x:c>
      <x:c r="G1707" s="59" t="n">
        <x:v>661</x:v>
      </x:c>
      <x:c r="H1707" s="59" t="n">
        <x:v>691</x:v>
      </x:c>
      <x:c r="I1707" s="59" t="n">
        <x:v>10</x:v>
      </x:c>
      <x:c r="J1707" s="60" t="n">
        <x:f>'参数'!$C$4</x:f>
        <x:v>120</x:v>
      </x:c>
      <x:c r="K1707" s="60" t="n">
        <x:f>'参数'!$D$4</x:f>
        <x:v>180</x:v>
      </x:c>
      <x:c r="L1707" s="60" t="n">
        <x:f>H1707+I1707+J1707</x:f>
        <x:v>821</x:v>
      </x:c>
      <x:c r="M1707" s="60" t="n">
        <x:f>L1707+K1707</x:f>
        <x:v>1001</x:v>
      </x:c>
      <x:c r="N1707" s="60" t="n">
        <x:f>'参数'!$B$10</x:f>
        <x:v>1</x:v>
      </x:c>
      <x:c r="O1707" s="60" t="n">
        <x:f>N1707*'参数'!$B$11</x:f>
        <x:v>2</x:v>
      </x:c>
      <x:c r="P1707" s="60" t="n">
        <x:f>N1707*'参数'!$B$12</x:f>
        <x:v>1</x:v>
      </x:c>
      <x:c r="Q1707" t="str">
        <x:f>C1707&amp;"d"</x:f>
        <x:v>C87d</x:v>
      </x:c>
      <x:c r="R1707" t="str">
        <x:f>C1707&amp;"p"</x:f>
        <x:v>C87p</x:v>
      </x:c>
      <x:c r="S1707" t="str">
        <x:f>IF(AND(L1707&gt;=H1707+I1707+J1707,M1707&gt;L1707,F1707&lt;&gt;""),"PASS","FAIL")</x:f>
        <x:v>PASS</x:v>
      </x:c>
      <x:c r="T1707" t="n">
        <x:v>4</x:v>
      </x:c>
      <x:c r="U1707" t="str">
        <x:v>pickup_after_delivery_completion_plus_usage_lag</x:v>
      </x:c>
    </x:row>
    <x:row r="1708">
      <x:c r="A1708" t="str">
        <x:v>Set2_200-10-1b</x:v>
      </x:c>
      <x:c r="B1708" t="str">
        <x:v>short_same_day</x:v>
      </x:c>
      <x:c r="C1708" t="str">
        <x:v>C88</x:v>
      </x:c>
      <x:c r="D1708" s="59" t="n">
        <x:v>15</x:v>
      </x:c>
      <x:c r="E1708" s="59" t="n">
        <x:v>21</x:v>
      </x:c>
      <x:c r="F1708" s="59" t="str">
        <x:v>S7</x:v>
      </x:c>
      <x:c r="G1708" s="59" t="n">
        <x:v>422</x:v>
      </x:c>
      <x:c r="H1708" s="59" t="n">
        <x:v>432</x:v>
      </x:c>
      <x:c r="I1708" s="59" t="n">
        <x:v>10</x:v>
      </x:c>
      <x:c r="J1708" s="60" t="n">
        <x:f>'参数'!$C$4</x:f>
        <x:v>120</x:v>
      </x:c>
      <x:c r="K1708" s="60" t="n">
        <x:f>'参数'!$D$4</x:f>
        <x:v>180</x:v>
      </x:c>
      <x:c r="L1708" s="60" t="n">
        <x:f>H1708+I1708+J1708</x:f>
        <x:v>562</x:v>
      </x:c>
      <x:c r="M1708" s="60" t="n">
        <x:f>L1708+K1708</x:f>
        <x:v>742</x:v>
      </x:c>
      <x:c r="N1708" s="60" t="n">
        <x:f>'参数'!$B$10</x:f>
        <x:v>1</x:v>
      </x:c>
      <x:c r="O1708" s="60" t="n">
        <x:f>N1708*'参数'!$B$11</x:f>
        <x:v>2</x:v>
      </x:c>
      <x:c r="P1708" s="60" t="n">
        <x:f>N1708*'参数'!$B$12</x:f>
        <x:v>1</x:v>
      </x:c>
      <x:c r="Q1708" t="str">
        <x:f>C1708&amp;"d"</x:f>
        <x:v>C88d</x:v>
      </x:c>
      <x:c r="R1708" t="str">
        <x:f>C1708&amp;"p"</x:f>
        <x:v>C88p</x:v>
      </x:c>
      <x:c r="S1708" t="str">
        <x:f>IF(AND(L1708&gt;=H1708+I1708+J1708,M1708&gt;L1708,F1708&lt;&gt;""),"PASS","FAIL")</x:f>
        <x:v>PASS</x:v>
      </x:c>
      <x:c r="T1708" t="n">
        <x:v>11</x:v>
      </x:c>
      <x:c r="U1708" t="str">
        <x:v>pickup_after_delivery_completion_plus_usage_lag</x:v>
      </x:c>
    </x:row>
    <x:row r="1709">
      <x:c r="A1709" t="str">
        <x:v>Set2_200-10-1b</x:v>
      </x:c>
      <x:c r="B1709" t="str">
        <x:v>short_same_day</x:v>
      </x:c>
      <x:c r="C1709" t="str">
        <x:v>C89</x:v>
      </x:c>
      <x:c r="D1709" s="59" t="n">
        <x:v>48</x:v>
      </x:c>
      <x:c r="E1709" s="59" t="n">
        <x:v>27</x:v>
      </x:c>
      <x:c r="F1709" s="59" t="str">
        <x:v>S2</x:v>
      </x:c>
      <x:c r="G1709" s="59" t="n">
        <x:v>111</x:v>
      </x:c>
      <x:c r="H1709" s="59" t="n">
        <x:v>143</x:v>
      </x:c>
      <x:c r="I1709" s="59" t="n">
        <x:v>10</x:v>
      </x:c>
      <x:c r="J1709" s="60" t="n">
        <x:f>'参数'!$C$4</x:f>
        <x:v>120</x:v>
      </x:c>
      <x:c r="K1709" s="60" t="n">
        <x:f>'参数'!$D$4</x:f>
        <x:v>180</x:v>
      </x:c>
      <x:c r="L1709" s="60" t="n">
        <x:f>H1709+I1709+J1709</x:f>
        <x:v>273</x:v>
      </x:c>
      <x:c r="M1709" s="60" t="n">
        <x:f>L1709+K1709</x:f>
        <x:v>453</x:v>
      </x:c>
      <x:c r="N1709" s="60" t="n">
        <x:f>'参数'!$B$10</x:f>
        <x:v>1</x:v>
      </x:c>
      <x:c r="O1709" s="60" t="n">
        <x:f>N1709*'参数'!$B$11</x:f>
        <x:v>2</x:v>
      </x:c>
      <x:c r="P1709" s="60" t="n">
        <x:f>N1709*'参数'!$B$12</x:f>
        <x:v>1</x:v>
      </x:c>
      <x:c r="Q1709" t="str">
        <x:f>C1709&amp;"d"</x:f>
        <x:v>C89d</x:v>
      </x:c>
      <x:c r="R1709" t="str">
        <x:f>C1709&amp;"p"</x:f>
        <x:v>C89p</x:v>
      </x:c>
      <x:c r="S1709" t="str">
        <x:f>IF(AND(L1709&gt;=H1709+I1709+J1709,M1709&gt;L1709,F1709&lt;&gt;""),"PASS","FAIL")</x:f>
        <x:v>PASS</x:v>
      </x:c>
      <x:c r="T1709" t="n">
        <x:v>11</x:v>
      </x:c>
      <x:c r="U1709" t="str">
        <x:v>pickup_after_delivery_completion_plus_usage_lag</x:v>
      </x:c>
    </x:row>
    <x:row r="1710">
      <x:c r="A1710" t="str">
        <x:v>Set2_200-10-1b</x:v>
      </x:c>
      <x:c r="B1710" t="str">
        <x:v>short_same_day</x:v>
      </x:c>
      <x:c r="C1710" t="str">
        <x:v>C90</x:v>
      </x:c>
      <x:c r="D1710" s="59" t="n">
        <x:v>42</x:v>
      </x:c>
      <x:c r="E1710" s="59" t="n">
        <x:v>27</x:v>
      </x:c>
      <x:c r="F1710" s="59" t="str">
        <x:v>S2</x:v>
      </x:c>
      <x:c r="G1710" s="59" t="n">
        <x:v>361</x:v>
      </x:c>
      <x:c r="H1710" s="59" t="n">
        <x:v>397</x:v>
      </x:c>
      <x:c r="I1710" s="59" t="n">
        <x:v>10</x:v>
      </x:c>
      <x:c r="J1710" s="60" t="n">
        <x:f>'参数'!$C$4</x:f>
        <x:v>120</x:v>
      </x:c>
      <x:c r="K1710" s="60" t="n">
        <x:f>'参数'!$D$4</x:f>
        <x:v>180</x:v>
      </x:c>
      <x:c r="L1710" s="60" t="n">
        <x:f>H1710+I1710+J1710</x:f>
        <x:v>527</x:v>
      </x:c>
      <x:c r="M1710" s="60" t="n">
        <x:f>L1710+K1710</x:f>
        <x:v>707</x:v>
      </x:c>
      <x:c r="N1710" s="60" t="n">
        <x:f>'参数'!$B$10</x:f>
        <x:v>1</x:v>
      </x:c>
      <x:c r="O1710" s="60" t="n">
        <x:f>N1710*'参数'!$B$11</x:f>
        <x:v>2</x:v>
      </x:c>
      <x:c r="P1710" s="60" t="n">
        <x:f>N1710*'参数'!$B$12</x:f>
        <x:v>1</x:v>
      </x:c>
      <x:c r="Q1710" t="str">
        <x:f>C1710&amp;"d"</x:f>
        <x:v>C90d</x:v>
      </x:c>
      <x:c r="R1710" t="str">
        <x:f>C1710&amp;"p"</x:f>
        <x:v>C90p</x:v>
      </x:c>
      <x:c r="S1710" t="str">
        <x:f>IF(AND(L1710&gt;=H1710+I1710+J1710,M1710&gt;L1710,F1710&lt;&gt;""),"PASS","FAIL")</x:f>
        <x:v>PASS</x:v>
      </x:c>
      <x:c r="T1710" t="n">
        <x:v>3</x:v>
      </x:c>
      <x:c r="U1710" t="str">
        <x:v>pickup_after_delivery_completion_plus_usage_lag</x:v>
      </x:c>
    </x:row>
    <x:row r="1711">
      <x:c r="A1711" t="str">
        <x:v>Set2_200-10-1b</x:v>
      </x:c>
      <x:c r="B1711" t="str">
        <x:v>short_same_day</x:v>
      </x:c>
      <x:c r="C1711" t="str">
        <x:v>C91</x:v>
      </x:c>
      <x:c r="D1711" s="59" t="n">
        <x:v>4</x:v>
      </x:c>
      <x:c r="E1711" s="59" t="n">
        <x:v>38</x:v>
      </x:c>
      <x:c r="F1711" s="59" t="str">
        <x:v>S0</x:v>
      </x:c>
      <x:c r="G1711" s="59" t="n">
        <x:v>223</x:v>
      </x:c>
      <x:c r="H1711" s="59" t="n">
        <x:v>233</x:v>
      </x:c>
      <x:c r="I1711" s="59" t="n">
        <x:v>10</x:v>
      </x:c>
      <x:c r="J1711" s="60" t="n">
        <x:f>'参数'!$C$4</x:f>
        <x:v>120</x:v>
      </x:c>
      <x:c r="K1711" s="60" t="n">
        <x:f>'参数'!$D$4</x:f>
        <x:v>180</x:v>
      </x:c>
      <x:c r="L1711" s="60" t="n">
        <x:f>H1711+I1711+J1711</x:f>
        <x:v>363</x:v>
      </x:c>
      <x:c r="M1711" s="60" t="n">
        <x:f>L1711+K1711</x:f>
        <x:v>543</x:v>
      </x:c>
      <x:c r="N1711" s="60" t="n">
        <x:f>'参数'!$B$10</x:f>
        <x:v>1</x:v>
      </x:c>
      <x:c r="O1711" s="60" t="n">
        <x:f>N1711*'参数'!$B$11</x:f>
        <x:v>2</x:v>
      </x:c>
      <x:c r="P1711" s="60" t="n">
        <x:f>N1711*'参数'!$B$12</x:f>
        <x:v>1</x:v>
      </x:c>
      <x:c r="Q1711" t="str">
        <x:f>C1711&amp;"d"</x:f>
        <x:v>C91d</x:v>
      </x:c>
      <x:c r="R1711" t="str">
        <x:f>C1711&amp;"p"</x:f>
        <x:v>C91p</x:v>
      </x:c>
      <x:c r="S1711" t="str">
        <x:f>IF(AND(L1711&gt;=H1711+I1711+J1711,M1711&gt;L1711,F1711&lt;&gt;""),"PASS","FAIL")</x:f>
        <x:v>PASS</x:v>
      </x:c>
      <x:c r="T1711" t="n">
        <x:v>12</x:v>
      </x:c>
      <x:c r="U1711" t="str">
        <x:v>pickup_after_delivery_completion_plus_usage_lag</x:v>
      </x:c>
    </x:row>
    <x:row r="1712">
      <x:c r="A1712" t="str">
        <x:v>Set2_200-10-1b</x:v>
      </x:c>
      <x:c r="B1712" t="str">
        <x:v>short_same_day</x:v>
      </x:c>
      <x:c r="C1712" t="str">
        <x:v>C92</x:v>
      </x:c>
      <x:c r="D1712" s="59" t="n">
        <x:v>24</x:v>
      </x:c>
      <x:c r="E1712" s="59" t="n">
        <x:v>24</x:v>
      </x:c>
      <x:c r="F1712" s="59" t="str">
        <x:v>S7</x:v>
      </x:c>
      <x:c r="G1712" s="59" t="n">
        <x:v>355</x:v>
      </x:c>
      <x:c r="H1712" s="59" t="n">
        <x:v>391</x:v>
      </x:c>
      <x:c r="I1712" s="59" t="n">
        <x:v>10</x:v>
      </x:c>
      <x:c r="J1712" s="60" t="n">
        <x:f>'参数'!$C$4</x:f>
        <x:v>120</x:v>
      </x:c>
      <x:c r="K1712" s="60" t="n">
        <x:f>'参数'!$D$4</x:f>
        <x:v>180</x:v>
      </x:c>
      <x:c r="L1712" s="60" t="n">
        <x:f>H1712+I1712+J1712</x:f>
        <x:v>521</x:v>
      </x:c>
      <x:c r="M1712" s="60" t="n">
        <x:f>L1712+K1712</x:f>
        <x:v>701</x:v>
      </x:c>
      <x:c r="N1712" s="60" t="n">
        <x:f>'参数'!$B$10</x:f>
        <x:v>1</x:v>
      </x:c>
      <x:c r="O1712" s="60" t="n">
        <x:f>N1712*'参数'!$B$11</x:f>
        <x:v>2</x:v>
      </x:c>
      <x:c r="P1712" s="60" t="n">
        <x:f>N1712*'参数'!$B$12</x:f>
        <x:v>1</x:v>
      </x:c>
      <x:c r="Q1712" t="str">
        <x:f>C1712&amp;"d"</x:f>
        <x:v>C92d</x:v>
      </x:c>
      <x:c r="R1712" t="str">
        <x:f>C1712&amp;"p"</x:f>
        <x:v>C92p</x:v>
      </x:c>
      <x:c r="S1712" t="str">
        <x:f>IF(AND(L1712&gt;=H1712+I1712+J1712,M1712&gt;L1712,F1712&lt;&gt;""),"PASS","FAIL")</x:f>
        <x:v>PASS</x:v>
      </x:c>
      <x:c r="T1712" t="n">
        <x:v>13</x:v>
      </x:c>
      <x:c r="U1712" t="str">
        <x:v>pickup_after_delivery_completion_plus_usage_lag</x:v>
      </x:c>
    </x:row>
    <x:row r="1713">
      <x:c r="A1713" t="str">
        <x:v>Set2_200-10-1b</x:v>
      </x:c>
      <x:c r="B1713" t="str">
        <x:v>short_same_day</x:v>
      </x:c>
      <x:c r="C1713" t="str">
        <x:v>C93</x:v>
      </x:c>
      <x:c r="D1713" s="59" t="n">
        <x:v>10</x:v>
      </x:c>
      <x:c r="E1713" s="59" t="n">
        <x:v>36</x:v>
      </x:c>
      <x:c r="F1713" s="59" t="str">
        <x:v>S0</x:v>
      </x:c>
      <x:c r="G1713" s="59" t="n">
        <x:v>499</x:v>
      </x:c>
      <x:c r="H1713" s="59" t="n">
        <x:v>527</x:v>
      </x:c>
      <x:c r="I1713" s="59" t="n">
        <x:v>10</x:v>
      </x:c>
      <x:c r="J1713" s="60" t="n">
        <x:f>'参数'!$C$4</x:f>
        <x:v>120</x:v>
      </x:c>
      <x:c r="K1713" s="60" t="n">
        <x:f>'参数'!$D$4</x:f>
        <x:v>180</x:v>
      </x:c>
      <x:c r="L1713" s="60" t="n">
        <x:f>H1713+I1713+J1713</x:f>
        <x:v>657</x:v>
      </x:c>
      <x:c r="M1713" s="60" t="n">
        <x:f>L1713+K1713</x:f>
        <x:v>837</x:v>
      </x:c>
      <x:c r="N1713" s="60" t="n">
        <x:f>'参数'!$B$10</x:f>
        <x:v>1</x:v>
      </x:c>
      <x:c r="O1713" s="60" t="n">
        <x:f>N1713*'参数'!$B$11</x:f>
        <x:v>2</x:v>
      </x:c>
      <x:c r="P1713" s="60" t="n">
        <x:f>N1713*'参数'!$B$12</x:f>
        <x:v>1</x:v>
      </x:c>
      <x:c r="Q1713" t="str">
        <x:f>C1713&amp;"d"</x:f>
        <x:v>C93d</x:v>
      </x:c>
      <x:c r="R1713" t="str">
        <x:f>C1713&amp;"p"</x:f>
        <x:v>C93p</x:v>
      </x:c>
      <x:c r="S1713" t="str">
        <x:f>IF(AND(L1713&gt;=H1713+I1713+J1713,M1713&gt;L1713,F1713&lt;&gt;""),"PASS","FAIL")</x:f>
        <x:v>PASS</x:v>
      </x:c>
      <x:c r="T1713" t="n">
        <x:v>7</x:v>
      </x:c>
      <x:c r="U1713" t="str">
        <x:v>pickup_after_delivery_completion_plus_usage_lag</x:v>
      </x:c>
    </x:row>
    <x:row r="1714">
      <x:c r="A1714" t="str">
        <x:v>Set2_200-10-1b</x:v>
      </x:c>
      <x:c r="B1714" t="str">
        <x:v>short_same_day</x:v>
      </x:c>
      <x:c r="C1714" t="str">
        <x:v>C94</x:v>
      </x:c>
      <x:c r="D1714" s="59" t="n">
        <x:v>37</x:v>
      </x:c>
      <x:c r="E1714" s="59" t="n">
        <x:v>26</x:v>
      </x:c>
      <x:c r="F1714" s="59" t="str">
        <x:v>S2</x:v>
      </x:c>
      <x:c r="G1714" s="59" t="n">
        <x:v>449</x:v>
      </x:c>
      <x:c r="H1714" s="59" t="n">
        <x:v>467</x:v>
      </x:c>
      <x:c r="I1714" s="59" t="n">
        <x:v>10</x:v>
      </x:c>
      <x:c r="J1714" s="60" t="n">
        <x:f>'参数'!$C$4</x:f>
        <x:v>120</x:v>
      </x:c>
      <x:c r="K1714" s="60" t="n">
        <x:f>'参数'!$D$4</x:f>
        <x:v>180</x:v>
      </x:c>
      <x:c r="L1714" s="60" t="n">
        <x:f>H1714+I1714+J1714</x:f>
        <x:v>597</x:v>
      </x:c>
      <x:c r="M1714" s="60" t="n">
        <x:f>L1714+K1714</x:f>
        <x:v>777</x:v>
      </x:c>
      <x:c r="N1714" s="60" t="n">
        <x:f>'参数'!$B$10</x:f>
        <x:v>1</x:v>
      </x:c>
      <x:c r="O1714" s="60" t="n">
        <x:f>N1714*'参数'!$B$11</x:f>
        <x:v>2</x:v>
      </x:c>
      <x:c r="P1714" s="60" t="n">
        <x:f>N1714*'参数'!$B$12</x:f>
        <x:v>1</x:v>
      </x:c>
      <x:c r="Q1714" t="str">
        <x:f>C1714&amp;"d"</x:f>
        <x:v>C94d</x:v>
      </x:c>
      <x:c r="R1714" t="str">
        <x:f>C1714&amp;"p"</x:f>
        <x:v>C94p</x:v>
      </x:c>
      <x:c r="S1714" t="str">
        <x:f>IF(AND(L1714&gt;=H1714+I1714+J1714,M1714&gt;L1714,F1714&lt;&gt;""),"PASS","FAIL")</x:f>
        <x:v>PASS</x:v>
      </x:c>
      <x:c r="T1714" t="n">
        <x:v>1</x:v>
      </x:c>
      <x:c r="U1714" t="str">
        <x:v>pickup_after_delivery_completion_plus_usage_lag</x:v>
      </x:c>
    </x:row>
    <x:row r="1715">
      <x:c r="A1715" t="str">
        <x:v>Set2_200-10-1b</x:v>
      </x:c>
      <x:c r="B1715" t="str">
        <x:v>short_same_day</x:v>
      </x:c>
      <x:c r="C1715" t="str">
        <x:v>C95</x:v>
      </x:c>
      <x:c r="D1715" s="59" t="n">
        <x:v>24</x:v>
      </x:c>
      <x:c r="E1715" s="59" t="n">
        <x:v>38</x:v>
      </x:c>
      <x:c r="F1715" s="59" t="str">
        <x:v>S6</x:v>
      </x:c>
      <x:c r="G1715" s="59" t="n">
        <x:v>376</x:v>
      </x:c>
      <x:c r="H1715" s="59" t="n">
        <x:v>410</x:v>
      </x:c>
      <x:c r="I1715" s="59" t="n">
        <x:v>10</x:v>
      </x:c>
      <x:c r="J1715" s="60" t="n">
        <x:f>'参数'!$C$4</x:f>
        <x:v>120</x:v>
      </x:c>
      <x:c r="K1715" s="60" t="n">
        <x:f>'参数'!$D$4</x:f>
        <x:v>180</x:v>
      </x:c>
      <x:c r="L1715" s="60" t="n">
        <x:f>H1715+I1715+J1715</x:f>
        <x:v>540</x:v>
      </x:c>
      <x:c r="M1715" s="60" t="n">
        <x:f>L1715+K1715</x:f>
        <x:v>720</x:v>
      </x:c>
      <x:c r="N1715" s="60" t="n">
        <x:f>'参数'!$B$10</x:f>
        <x:v>1</x:v>
      </x:c>
      <x:c r="O1715" s="60" t="n">
        <x:f>N1715*'参数'!$B$11</x:f>
        <x:v>2</x:v>
      </x:c>
      <x:c r="P1715" s="60" t="n">
        <x:f>N1715*'参数'!$B$12</x:f>
        <x:v>1</x:v>
      </x:c>
      <x:c r="Q1715" t="str">
        <x:f>C1715&amp;"d"</x:f>
        <x:v>C95d</x:v>
      </x:c>
      <x:c r="R1715" t="str">
        <x:f>C1715&amp;"p"</x:f>
        <x:v>C95p</x:v>
      </x:c>
      <x:c r="S1715" t="str">
        <x:f>IF(AND(L1715&gt;=H1715+I1715+J1715,M1715&gt;L1715,F1715&lt;&gt;""),"PASS","FAIL")</x:f>
        <x:v>PASS</x:v>
      </x:c>
      <x:c r="T1715" t="n">
        <x:v>7</x:v>
      </x:c>
      <x:c r="U1715" t="str">
        <x:v>pickup_after_delivery_completion_plus_usage_lag</x:v>
      </x:c>
    </x:row>
    <x:row r="1716">
      <x:c r="A1716" t="str">
        <x:v>Set2_200-10-1b</x:v>
      </x:c>
      <x:c r="B1716" t="str">
        <x:v>short_same_day</x:v>
      </x:c>
      <x:c r="C1716" t="str">
        <x:v>C96</x:v>
      </x:c>
      <x:c r="D1716" s="59" t="n">
        <x:v>46</x:v>
      </x:c>
      <x:c r="E1716" s="59" t="n">
        <x:v>27</x:v>
      </x:c>
      <x:c r="F1716" s="59" t="str">
        <x:v>S2</x:v>
      </x:c>
      <x:c r="G1716" s="59" t="n">
        <x:v>430</x:v>
      </x:c>
      <x:c r="H1716" s="59" t="n">
        <x:v>446</x:v>
      </x:c>
      <x:c r="I1716" s="59" t="n">
        <x:v>10</x:v>
      </x:c>
      <x:c r="J1716" s="60" t="n">
        <x:f>'参数'!$C$4</x:f>
        <x:v>120</x:v>
      </x:c>
      <x:c r="K1716" s="60" t="n">
        <x:f>'参数'!$D$4</x:f>
        <x:v>180</x:v>
      </x:c>
      <x:c r="L1716" s="60" t="n">
        <x:f>H1716+I1716+J1716</x:f>
        <x:v>576</x:v>
      </x:c>
      <x:c r="M1716" s="60" t="n">
        <x:f>L1716+K1716</x:f>
        <x:v>756</x:v>
      </x:c>
      <x:c r="N1716" s="60" t="n">
        <x:f>'参数'!$B$10</x:f>
        <x:v>1</x:v>
      </x:c>
      <x:c r="O1716" s="60" t="n">
        <x:f>N1716*'参数'!$B$11</x:f>
        <x:v>2</x:v>
      </x:c>
      <x:c r="P1716" s="60" t="n">
        <x:f>N1716*'参数'!$B$12</x:f>
        <x:v>1</x:v>
      </x:c>
      <x:c r="Q1716" t="str">
        <x:f>C1716&amp;"d"</x:f>
        <x:v>C96d</x:v>
      </x:c>
      <x:c r="R1716" t="str">
        <x:f>C1716&amp;"p"</x:f>
        <x:v>C96p</x:v>
      </x:c>
      <x:c r="S1716" t="str">
        <x:f>IF(AND(L1716&gt;=H1716+I1716+J1716,M1716&gt;L1716,F1716&lt;&gt;""),"PASS","FAIL")</x:f>
        <x:v>PASS</x:v>
      </x:c>
      <x:c r="T1716" t="n">
        <x:v>4</x:v>
      </x:c>
      <x:c r="U1716" t="str">
        <x:v>pickup_after_delivery_completion_plus_usage_lag</x:v>
      </x:c>
    </x:row>
    <x:row r="1717">
      <x:c r="A1717" t="str">
        <x:v>Set2_200-10-1b</x:v>
      </x:c>
      <x:c r="B1717" t="str">
        <x:v>short_same_day</x:v>
      </x:c>
      <x:c r="C1717" t="str">
        <x:v>C97</x:v>
      </x:c>
      <x:c r="D1717" s="59" t="n">
        <x:v>40</x:v>
      </x:c>
      <x:c r="E1717" s="59" t="n">
        <x:v>50</x:v>
      </x:c>
      <x:c r="F1717" s="59" t="str">
        <x:v>S1</x:v>
      </x:c>
      <x:c r="G1717" s="59" t="n">
        <x:v>604</x:v>
      </x:c>
      <x:c r="H1717" s="59" t="n">
        <x:v>622</x:v>
      </x:c>
      <x:c r="I1717" s="59" t="n">
        <x:v>10</x:v>
      </x:c>
      <x:c r="J1717" s="60" t="n">
        <x:f>'参数'!$C$4</x:f>
        <x:v>120</x:v>
      </x:c>
      <x:c r="K1717" s="60" t="n">
        <x:f>'参数'!$D$4</x:f>
        <x:v>180</x:v>
      </x:c>
      <x:c r="L1717" s="60" t="n">
        <x:f>H1717+I1717+J1717</x:f>
        <x:v>752</x:v>
      </x:c>
      <x:c r="M1717" s="60" t="n">
        <x:f>L1717+K1717</x:f>
        <x:v>932</x:v>
      </x:c>
      <x:c r="N1717" s="60" t="n">
        <x:f>'参数'!$B$10</x:f>
        <x:v>1</x:v>
      </x:c>
      <x:c r="O1717" s="60" t="n">
        <x:f>N1717*'参数'!$B$11</x:f>
        <x:v>2</x:v>
      </x:c>
      <x:c r="P1717" s="60" t="n">
        <x:f>N1717*'参数'!$B$12</x:f>
        <x:v>1</x:v>
      </x:c>
      <x:c r="Q1717" t="str">
        <x:f>C1717&amp;"d"</x:f>
        <x:v>C97d</x:v>
      </x:c>
      <x:c r="R1717" t="str">
        <x:f>C1717&amp;"p"</x:f>
        <x:v>C97p</x:v>
      </x:c>
      <x:c r="S1717" t="str">
        <x:f>IF(AND(L1717&gt;=H1717+I1717+J1717,M1717&gt;L1717,F1717&lt;&gt;""),"PASS","FAIL")</x:f>
        <x:v>PASS</x:v>
      </x:c>
      <x:c r="T1717" t="n">
        <x:v>2</x:v>
      </x:c>
      <x:c r="U1717" t="str">
        <x:v>pickup_after_delivery_completion_plus_usage_lag</x:v>
      </x:c>
    </x:row>
    <x:row r="1718">
      <x:c r="A1718" t="str">
        <x:v>Set2_200-10-1b</x:v>
      </x:c>
      <x:c r="B1718" t="str">
        <x:v>short_same_day</x:v>
      </x:c>
      <x:c r="C1718" t="str">
        <x:v>C98</x:v>
      </x:c>
      <x:c r="D1718" s="59" t="n">
        <x:v>30</x:v>
      </x:c>
      <x:c r="E1718" s="59" t="n">
        <x:v>11</x:v>
      </x:c>
      <x:c r="F1718" s="59" t="str">
        <x:v>S3</x:v>
      </x:c>
      <x:c r="G1718" s="59" t="n">
        <x:v>568</x:v>
      </x:c>
      <x:c r="H1718" s="59" t="n">
        <x:v>580</x:v>
      </x:c>
      <x:c r="I1718" s="59" t="n">
        <x:v>10</x:v>
      </x:c>
      <x:c r="J1718" s="60" t="n">
        <x:f>'参数'!$C$4</x:f>
        <x:v>120</x:v>
      </x:c>
      <x:c r="K1718" s="60" t="n">
        <x:f>'参数'!$D$4</x:f>
        <x:v>180</x:v>
      </x:c>
      <x:c r="L1718" s="60" t="n">
        <x:f>H1718+I1718+J1718</x:f>
        <x:v>710</x:v>
      </x:c>
      <x:c r="M1718" s="60" t="n">
        <x:f>L1718+K1718</x:f>
        <x:v>890</x:v>
      </x:c>
      <x:c r="N1718" s="60" t="n">
        <x:f>'参数'!$B$10</x:f>
        <x:v>1</x:v>
      </x:c>
      <x:c r="O1718" s="60" t="n">
        <x:f>N1718*'参数'!$B$11</x:f>
        <x:v>2</x:v>
      </x:c>
      <x:c r="P1718" s="60" t="n">
        <x:f>N1718*'参数'!$B$12</x:f>
        <x:v>1</x:v>
      </x:c>
      <x:c r="Q1718" t="str">
        <x:f>C1718&amp;"d"</x:f>
        <x:v>C98d</x:v>
      </x:c>
      <x:c r="R1718" t="str">
        <x:f>C1718&amp;"p"</x:f>
        <x:v>C98p</x:v>
      </x:c>
      <x:c r="S1718" t="str">
        <x:f>IF(AND(L1718&gt;=H1718+I1718+J1718,M1718&gt;L1718,F1718&lt;&gt;""),"PASS","FAIL")</x:f>
        <x:v>PASS</x:v>
      </x:c>
      <x:c r="T1718" t="n">
        <x:v>10</x:v>
      </x:c>
      <x:c r="U1718" t="str">
        <x:v>pickup_after_delivery_completion_plus_usage_lag</x:v>
      </x:c>
    </x:row>
    <x:row r="1719">
      <x:c r="A1719" t="str">
        <x:v>Set2_200-10-1b</x:v>
      </x:c>
      <x:c r="B1719" t="str">
        <x:v>short_same_day</x:v>
      </x:c>
      <x:c r="C1719" t="str">
        <x:v>C99</x:v>
      </x:c>
      <x:c r="D1719" s="59" t="n">
        <x:v>46</x:v>
      </x:c>
      <x:c r="E1719" s="59" t="n">
        <x:v>14</x:v>
      </x:c>
      <x:c r="F1719" s="59" t="str">
        <x:v>S2</x:v>
      </x:c>
      <x:c r="G1719" s="59" t="n">
        <x:v>165</x:v>
      </x:c>
      <x:c r="H1719" s="59" t="n">
        <x:v>195</x:v>
      </x:c>
      <x:c r="I1719" s="59" t="n">
        <x:v>10</x:v>
      </x:c>
      <x:c r="J1719" s="60" t="n">
        <x:f>'参数'!$C$4</x:f>
        <x:v>120</x:v>
      </x:c>
      <x:c r="K1719" s="60" t="n">
        <x:f>'参数'!$D$4</x:f>
        <x:v>180</x:v>
      </x:c>
      <x:c r="L1719" s="60" t="n">
        <x:f>H1719+I1719+J1719</x:f>
        <x:v>325</x:v>
      </x:c>
      <x:c r="M1719" s="60" t="n">
        <x:f>L1719+K1719</x:f>
        <x:v>505</x:v>
      </x:c>
      <x:c r="N1719" s="60" t="n">
        <x:f>'参数'!$B$10</x:f>
        <x:v>1</x:v>
      </x:c>
      <x:c r="O1719" s="60" t="n">
        <x:f>N1719*'参数'!$B$11</x:f>
        <x:v>2</x:v>
      </x:c>
      <x:c r="P1719" s="60" t="n">
        <x:f>N1719*'参数'!$B$12</x:f>
        <x:v>1</x:v>
      </x:c>
      <x:c r="Q1719" t="str">
        <x:f>C1719&amp;"d"</x:f>
        <x:v>C99d</x:v>
      </x:c>
      <x:c r="R1719" t="str">
        <x:f>C1719&amp;"p"</x:f>
        <x:v>C99p</x:v>
      </x:c>
      <x:c r="S1719" t="str">
        <x:f>IF(AND(L1719&gt;=H1719+I1719+J1719,M1719&gt;L1719,F1719&lt;&gt;""),"PASS","FAIL")</x:f>
        <x:v>PASS</x:v>
      </x:c>
      <x:c r="T1719" t="n">
        <x:v>9</x:v>
      </x:c>
      <x:c r="U1719" t="str">
        <x:v>pickup_after_delivery_completion_plus_usage_lag</x:v>
      </x:c>
    </x:row>
    <x:row r="1720">
      <x:c r="A1720" t="str">
        <x:v>Set2_200-10-1b</x:v>
      </x:c>
      <x:c r="B1720" t="str">
        <x:v>short_same_day</x:v>
      </x:c>
      <x:c r="C1720" t="str">
        <x:v>C100</x:v>
      </x:c>
      <x:c r="D1720" s="59" t="n">
        <x:v>29</x:v>
      </x:c>
      <x:c r="E1720" s="59" t="n">
        <x:v>40</x:v>
      </x:c>
      <x:c r="F1720" s="59" t="str">
        <x:v>S6</x:v>
      </x:c>
      <x:c r="G1720" s="59" t="n">
        <x:v>138</x:v>
      </x:c>
      <x:c r="H1720" s="59" t="n">
        <x:v>160</x:v>
      </x:c>
      <x:c r="I1720" s="59" t="n">
        <x:v>10</x:v>
      </x:c>
      <x:c r="J1720" s="60" t="n">
        <x:f>'参数'!$C$4</x:f>
        <x:v>120</x:v>
      </x:c>
      <x:c r="K1720" s="60" t="n">
        <x:f>'参数'!$D$4</x:f>
        <x:v>180</x:v>
      </x:c>
      <x:c r="L1720" s="60" t="n">
        <x:f>H1720+I1720+J1720</x:f>
        <x:v>290</x:v>
      </x:c>
      <x:c r="M1720" s="60" t="n">
        <x:f>L1720+K1720</x:f>
        <x:v>470</x:v>
      </x:c>
      <x:c r="N1720" s="60" t="n">
        <x:f>'参数'!$B$10</x:f>
        <x:v>1</x:v>
      </x:c>
      <x:c r="O1720" s="60" t="n">
        <x:f>N1720*'参数'!$B$11</x:f>
        <x:v>2</x:v>
      </x:c>
      <x:c r="P1720" s="60" t="n">
        <x:f>N1720*'参数'!$B$12</x:f>
        <x:v>1</x:v>
      </x:c>
      <x:c r="Q1720" t="str">
        <x:f>C1720&amp;"d"</x:f>
        <x:v>C100d</x:v>
      </x:c>
      <x:c r="R1720" t="str">
        <x:f>C1720&amp;"p"</x:f>
        <x:v>C100p</x:v>
      </x:c>
      <x:c r="S1720" t="str">
        <x:f>IF(AND(L1720&gt;=H1720+I1720+J1720,M1720&gt;L1720,F1720&lt;&gt;""),"PASS","FAIL")</x:f>
        <x:v>PASS</x:v>
      </x:c>
      <x:c r="T1720" t="n">
        <x:v>6</x:v>
      </x:c>
      <x:c r="U1720" t="str">
        <x:v>pickup_after_delivery_completion_plus_usage_lag</x:v>
      </x:c>
    </x:row>
    <x:row r="1721">
      <x:c r="A1721" t="str">
        <x:v>Set2_200-10-1b</x:v>
      </x:c>
      <x:c r="B1721" t="str">
        <x:v>short_same_day</x:v>
      </x:c>
      <x:c r="C1721" t="str">
        <x:v>C101</x:v>
      </x:c>
      <x:c r="D1721" s="59" t="n">
        <x:v>42</x:v>
      </x:c>
      <x:c r="E1721" s="59" t="n">
        <x:v>1</x:v>
      </x:c>
      <x:c r="F1721" s="59" t="str">
        <x:v>S4</x:v>
      </x:c>
      <x:c r="G1721" s="59" t="n">
        <x:v>441</x:v>
      </x:c>
      <x:c r="H1721" s="59" t="n">
        <x:v>479</x:v>
      </x:c>
      <x:c r="I1721" s="59" t="n">
        <x:v>10</x:v>
      </x:c>
      <x:c r="J1721" s="60" t="n">
        <x:f>'参数'!$C$4</x:f>
        <x:v>120</x:v>
      </x:c>
      <x:c r="K1721" s="60" t="n">
        <x:f>'参数'!$D$4</x:f>
        <x:v>180</x:v>
      </x:c>
      <x:c r="L1721" s="60" t="n">
        <x:f>H1721+I1721+J1721</x:f>
        <x:v>609</x:v>
      </x:c>
      <x:c r="M1721" s="60" t="n">
        <x:f>L1721+K1721</x:f>
        <x:v>789</x:v>
      </x:c>
      <x:c r="N1721" s="60" t="n">
        <x:f>'参数'!$B$10</x:f>
        <x:v>1</x:v>
      </x:c>
      <x:c r="O1721" s="60" t="n">
        <x:f>N1721*'参数'!$B$11</x:f>
        <x:v>2</x:v>
      </x:c>
      <x:c r="P1721" s="60" t="n">
        <x:f>N1721*'参数'!$B$12</x:f>
        <x:v>1</x:v>
      </x:c>
      <x:c r="Q1721" t="str">
        <x:f>C1721&amp;"d"</x:f>
        <x:v>C101d</x:v>
      </x:c>
      <x:c r="R1721" t="str">
        <x:f>C1721&amp;"p"</x:f>
        <x:v>C101p</x:v>
      </x:c>
      <x:c r="S1721" t="str">
        <x:f>IF(AND(L1721&gt;=H1721+I1721+J1721,M1721&gt;L1721,F1721&lt;&gt;""),"PASS","FAIL")</x:f>
        <x:v>PASS</x:v>
      </x:c>
      <x:c r="T1721" t="n">
        <x:v>12</x:v>
      </x:c>
      <x:c r="U1721" t="str">
        <x:v>pickup_after_delivery_completion_plus_usage_lag</x:v>
      </x:c>
    </x:row>
    <x:row r="1722">
      <x:c r="A1722" t="str">
        <x:v>Set2_200-10-1b</x:v>
      </x:c>
      <x:c r="B1722" t="str">
        <x:v>short_same_day</x:v>
      </x:c>
      <x:c r="C1722" t="str">
        <x:v>C102</x:v>
      </x:c>
      <x:c r="D1722" s="59" t="n">
        <x:v>39</x:v>
      </x:c>
      <x:c r="E1722" s="59" t="n">
        <x:v>12</x:v>
      </x:c>
      <x:c r="F1722" s="59" t="str">
        <x:v>S3</x:v>
      </x:c>
      <x:c r="G1722" s="59" t="n">
        <x:v>242</x:v>
      </x:c>
      <x:c r="H1722" s="59" t="n">
        <x:v>256</x:v>
      </x:c>
      <x:c r="I1722" s="59" t="n">
        <x:v>10</x:v>
      </x:c>
      <x:c r="J1722" s="60" t="n">
        <x:f>'参数'!$C$4</x:f>
        <x:v>120</x:v>
      </x:c>
      <x:c r="K1722" s="60" t="n">
        <x:f>'参数'!$D$4</x:f>
        <x:v>180</x:v>
      </x:c>
      <x:c r="L1722" s="60" t="n">
        <x:f>H1722+I1722+J1722</x:f>
        <x:v>386</x:v>
      </x:c>
      <x:c r="M1722" s="60" t="n">
        <x:f>L1722+K1722</x:f>
        <x:v>566</x:v>
      </x:c>
      <x:c r="N1722" s="60" t="n">
        <x:f>'参数'!$B$10</x:f>
        <x:v>1</x:v>
      </x:c>
      <x:c r="O1722" s="60" t="n">
        <x:f>N1722*'参数'!$B$11</x:f>
        <x:v>2</x:v>
      </x:c>
      <x:c r="P1722" s="60" t="n">
        <x:f>N1722*'参数'!$B$12</x:f>
        <x:v>1</x:v>
      </x:c>
      <x:c r="Q1722" t="str">
        <x:f>C1722&amp;"d"</x:f>
        <x:v>C102d</x:v>
      </x:c>
      <x:c r="R1722" t="str">
        <x:f>C1722&amp;"p"</x:f>
        <x:v>C102p</x:v>
      </x:c>
      <x:c r="S1722" t="str">
        <x:f>IF(AND(L1722&gt;=H1722+I1722+J1722,M1722&gt;L1722,F1722&lt;&gt;""),"PASS","FAIL")</x:f>
        <x:v>PASS</x:v>
      </x:c>
      <x:c r="T1722" t="n">
        <x:v>7</x:v>
      </x:c>
      <x:c r="U1722" t="str">
        <x:v>pickup_after_delivery_completion_plus_usage_lag</x:v>
      </x:c>
    </x:row>
    <x:row r="1723">
      <x:c r="A1723" t="str">
        <x:v>Set2_200-10-1b</x:v>
      </x:c>
      <x:c r="B1723" t="str">
        <x:v>short_same_day</x:v>
      </x:c>
      <x:c r="C1723" t="str">
        <x:v>C103</x:v>
      </x:c>
      <x:c r="D1723" s="59" t="n">
        <x:v>41</x:v>
      </x:c>
      <x:c r="E1723" s="59" t="n">
        <x:v>13</x:v>
      </x:c>
      <x:c r="F1723" s="59" t="str">
        <x:v>S3</x:v>
      </x:c>
      <x:c r="G1723" s="59" t="n">
        <x:v>704</x:v>
      </x:c>
      <x:c r="H1723" s="59" t="n">
        <x:v>742</x:v>
      </x:c>
      <x:c r="I1723" s="59" t="n">
        <x:v>10</x:v>
      </x:c>
      <x:c r="J1723" s="60" t="n">
        <x:f>'参数'!$C$4</x:f>
        <x:v>120</x:v>
      </x:c>
      <x:c r="K1723" s="60" t="n">
        <x:f>'参数'!$D$4</x:f>
        <x:v>180</x:v>
      </x:c>
      <x:c r="L1723" s="60" t="n">
        <x:f>H1723+I1723+J1723</x:f>
        <x:v>872</x:v>
      </x:c>
      <x:c r="M1723" s="60" t="n">
        <x:f>L1723+K1723</x:f>
        <x:v>1052</x:v>
      </x:c>
      <x:c r="N1723" s="60" t="n">
        <x:f>'参数'!$B$10</x:f>
        <x:v>1</x:v>
      </x:c>
      <x:c r="O1723" s="60" t="n">
        <x:f>N1723*'参数'!$B$11</x:f>
        <x:v>2</x:v>
      </x:c>
      <x:c r="P1723" s="60" t="n">
        <x:f>N1723*'参数'!$B$12</x:f>
        <x:v>1</x:v>
      </x:c>
      <x:c r="Q1723" t="str">
        <x:f>C1723&amp;"d"</x:f>
        <x:v>C103d</x:v>
      </x:c>
      <x:c r="R1723" t="str">
        <x:f>C1723&amp;"p"</x:f>
        <x:v>C103p</x:v>
      </x:c>
      <x:c r="S1723" t="str">
        <x:f>IF(AND(L1723&gt;=H1723+I1723+J1723,M1723&gt;L1723,F1723&lt;&gt;""),"PASS","FAIL")</x:f>
        <x:v>PASS</x:v>
      </x:c>
      <x:c r="T1723" t="n">
        <x:v>5</x:v>
      </x:c>
      <x:c r="U1723" t="str">
        <x:v>pickup_after_delivery_completion_plus_usage_lag</x:v>
      </x:c>
    </x:row>
    <x:row r="1724">
      <x:c r="A1724" t="str">
        <x:v>Set2_200-10-1b</x:v>
      </x:c>
      <x:c r="B1724" t="str">
        <x:v>short_same_day</x:v>
      </x:c>
      <x:c r="C1724" t="str">
        <x:v>C104</x:v>
      </x:c>
      <x:c r="D1724" s="59" t="n">
        <x:v>50</x:v>
      </x:c>
      <x:c r="E1724" s="59" t="n">
        <x:v>16</x:v>
      </x:c>
      <x:c r="F1724" s="59" t="str">
        <x:v>S2</x:v>
      </x:c>
      <x:c r="G1724" s="59" t="n">
        <x:v>534</x:v>
      </x:c>
      <x:c r="H1724" s="59" t="n">
        <x:v>566</x:v>
      </x:c>
      <x:c r="I1724" s="59" t="n">
        <x:v>10</x:v>
      </x:c>
      <x:c r="J1724" s="60" t="n">
        <x:f>'参数'!$C$4</x:f>
        <x:v>120</x:v>
      </x:c>
      <x:c r="K1724" s="60" t="n">
        <x:f>'参数'!$D$4</x:f>
        <x:v>180</x:v>
      </x:c>
      <x:c r="L1724" s="60" t="n">
        <x:f>H1724+I1724+J1724</x:f>
        <x:v>696</x:v>
      </x:c>
      <x:c r="M1724" s="60" t="n">
        <x:f>L1724+K1724</x:f>
        <x:v>876</x:v>
      </x:c>
      <x:c r="N1724" s="60" t="n">
        <x:f>'参数'!$B$10</x:f>
        <x:v>1</x:v>
      </x:c>
      <x:c r="O1724" s="60" t="n">
        <x:f>N1724*'参数'!$B$11</x:f>
        <x:v>2</x:v>
      </x:c>
      <x:c r="P1724" s="60" t="n">
        <x:f>N1724*'参数'!$B$12</x:f>
        <x:v>1</x:v>
      </x:c>
      <x:c r="Q1724" t="str">
        <x:f>C1724&amp;"d"</x:f>
        <x:v>C104d</x:v>
      </x:c>
      <x:c r="R1724" t="str">
        <x:f>C1724&amp;"p"</x:f>
        <x:v>C104p</x:v>
      </x:c>
      <x:c r="S1724" t="str">
        <x:f>IF(AND(L1724&gt;=H1724+I1724+J1724,M1724&gt;L1724,F1724&lt;&gt;""),"PASS","FAIL")</x:f>
        <x:v>PASS</x:v>
      </x:c>
      <x:c r="T1724" t="n">
        <x:v>15</x:v>
      </x:c>
      <x:c r="U1724" t="str">
        <x:v>pickup_after_delivery_completion_plus_usage_lag</x:v>
      </x:c>
    </x:row>
    <x:row r="1725">
      <x:c r="A1725" t="str">
        <x:v>Set2_200-10-1b</x:v>
      </x:c>
      <x:c r="B1725" t="str">
        <x:v>short_same_day</x:v>
      </x:c>
      <x:c r="C1725" t="str">
        <x:v>C105</x:v>
      </x:c>
      <x:c r="D1725" s="59" t="n">
        <x:v>47</x:v>
      </x:c>
      <x:c r="E1725" s="59" t="n">
        <x:v>15</x:v>
      </x:c>
      <x:c r="F1725" s="59" t="str">
        <x:v>S2</x:v>
      </x:c>
      <x:c r="G1725" s="59" t="n">
        <x:v>273</x:v>
      </x:c>
      <x:c r="H1725" s="59" t="n">
        <x:v>307</x:v>
      </x:c>
      <x:c r="I1725" s="59" t="n">
        <x:v>10</x:v>
      </x:c>
      <x:c r="J1725" s="60" t="n">
        <x:f>'参数'!$C$4</x:f>
        <x:v>120</x:v>
      </x:c>
      <x:c r="K1725" s="60" t="n">
        <x:f>'参数'!$D$4</x:f>
        <x:v>180</x:v>
      </x:c>
      <x:c r="L1725" s="60" t="n">
        <x:f>H1725+I1725+J1725</x:f>
        <x:v>437</x:v>
      </x:c>
      <x:c r="M1725" s="60" t="n">
        <x:f>L1725+K1725</x:f>
        <x:v>617</x:v>
      </x:c>
      <x:c r="N1725" s="60" t="n">
        <x:f>'参数'!$B$10</x:f>
        <x:v>1</x:v>
      </x:c>
      <x:c r="O1725" s="60" t="n">
        <x:f>N1725*'参数'!$B$11</x:f>
        <x:v>2</x:v>
      </x:c>
      <x:c r="P1725" s="60" t="n">
        <x:f>N1725*'参数'!$B$12</x:f>
        <x:v>1</x:v>
      </x:c>
      <x:c r="Q1725" t="str">
        <x:f>C1725&amp;"d"</x:f>
        <x:v>C105d</x:v>
      </x:c>
      <x:c r="R1725" t="str">
        <x:f>C1725&amp;"p"</x:f>
        <x:v>C105p</x:v>
      </x:c>
      <x:c r="S1725" t="str">
        <x:f>IF(AND(L1725&gt;=H1725+I1725+J1725,M1725&gt;L1725,F1725&lt;&gt;""),"PASS","FAIL")</x:f>
        <x:v>PASS</x:v>
      </x:c>
      <x:c r="T1725" t="n">
        <x:v>12</x:v>
      </x:c>
      <x:c r="U1725" t="str">
        <x:v>pickup_after_delivery_completion_plus_usage_lag</x:v>
      </x:c>
    </x:row>
    <x:row r="1726">
      <x:c r="A1726" t="str">
        <x:v>Set2_200-10-1b</x:v>
      </x:c>
      <x:c r="B1726" t="str">
        <x:v>short_same_day</x:v>
      </x:c>
      <x:c r="C1726" t="str">
        <x:v>C106</x:v>
      </x:c>
      <x:c r="D1726" s="59" t="n">
        <x:v>13</x:v>
      </x:c>
      <x:c r="E1726" s="59" t="n">
        <x:v>19</x:v>
      </x:c>
      <x:c r="F1726" s="59" t="str">
        <x:v>S7</x:v>
      </x:c>
      <x:c r="G1726" s="59" t="n">
        <x:v>74</x:v>
      </x:c>
      <x:c r="H1726" s="59" t="n">
        <x:v>110</x:v>
      </x:c>
      <x:c r="I1726" s="59" t="n">
        <x:v>10</x:v>
      </x:c>
      <x:c r="J1726" s="60" t="n">
        <x:f>'参数'!$C$4</x:f>
        <x:v>120</x:v>
      </x:c>
      <x:c r="K1726" s="60" t="n">
        <x:f>'参数'!$D$4</x:f>
        <x:v>180</x:v>
      </x:c>
      <x:c r="L1726" s="60" t="n">
        <x:f>H1726+I1726+J1726</x:f>
        <x:v>240</x:v>
      </x:c>
      <x:c r="M1726" s="60" t="n">
        <x:f>L1726+K1726</x:f>
        <x:v>420</x:v>
      </x:c>
      <x:c r="N1726" s="60" t="n">
        <x:f>'参数'!$B$10</x:f>
        <x:v>1</x:v>
      </x:c>
      <x:c r="O1726" s="60" t="n">
        <x:f>N1726*'参数'!$B$11</x:f>
        <x:v>2</x:v>
      </x:c>
      <x:c r="P1726" s="60" t="n">
        <x:f>N1726*'参数'!$B$12</x:f>
        <x:v>1</x:v>
      </x:c>
      <x:c r="Q1726" t="str">
        <x:f>C1726&amp;"d"</x:f>
        <x:v>C106d</x:v>
      </x:c>
      <x:c r="R1726" t="str">
        <x:f>C1726&amp;"p"</x:f>
        <x:v>C106p</x:v>
      </x:c>
      <x:c r="S1726" t="str">
        <x:f>IF(AND(L1726&gt;=H1726+I1726+J1726,M1726&gt;L1726,F1726&lt;&gt;""),"PASS","FAIL")</x:f>
        <x:v>PASS</x:v>
      </x:c>
      <x:c r="T1726" t="n">
        <x:v>11</x:v>
      </x:c>
      <x:c r="U1726" t="str">
        <x:v>pickup_after_delivery_completion_plus_usage_lag</x:v>
      </x:c>
    </x:row>
    <x:row r="1727">
      <x:c r="A1727" t="str">
        <x:v>Set2_200-10-1b</x:v>
      </x:c>
      <x:c r="B1727" t="str">
        <x:v>short_same_day</x:v>
      </x:c>
      <x:c r="C1727" t="str">
        <x:v>C107</x:v>
      </x:c>
      <x:c r="D1727" s="59" t="n">
        <x:v>9</x:v>
      </x:c>
      <x:c r="E1727" s="59" t="n">
        <x:v>22</x:v>
      </x:c>
      <x:c r="F1727" s="59" t="str">
        <x:v>S0</x:v>
      </x:c>
      <x:c r="G1727" s="59" t="n">
        <x:v>442</x:v>
      </x:c>
      <x:c r="H1727" s="59" t="n">
        <x:v>466</x:v>
      </x:c>
      <x:c r="I1727" s="59" t="n">
        <x:v>10</x:v>
      </x:c>
      <x:c r="J1727" s="60" t="n">
        <x:f>'参数'!$C$4</x:f>
        <x:v>120</x:v>
      </x:c>
      <x:c r="K1727" s="60" t="n">
        <x:f>'参数'!$D$4</x:f>
        <x:v>180</x:v>
      </x:c>
      <x:c r="L1727" s="60" t="n">
        <x:f>H1727+I1727+J1727</x:f>
        <x:v>596</x:v>
      </x:c>
      <x:c r="M1727" s="60" t="n">
        <x:f>L1727+K1727</x:f>
        <x:v>776</x:v>
      </x:c>
      <x:c r="N1727" s="60" t="n">
        <x:f>'参数'!$B$10</x:f>
        <x:v>1</x:v>
      </x:c>
      <x:c r="O1727" s="60" t="n">
        <x:f>N1727*'参数'!$B$11</x:f>
        <x:v>2</x:v>
      </x:c>
      <x:c r="P1727" s="60" t="n">
        <x:f>N1727*'参数'!$B$12</x:f>
        <x:v>1</x:v>
      </x:c>
      <x:c r="Q1727" t="str">
        <x:f>C1727&amp;"d"</x:f>
        <x:v>C107d</x:v>
      </x:c>
      <x:c r="R1727" t="str">
        <x:f>C1727&amp;"p"</x:f>
        <x:v>C107p</x:v>
      </x:c>
      <x:c r="S1727" t="str">
        <x:f>IF(AND(L1727&gt;=H1727+I1727+J1727,M1727&gt;L1727,F1727&lt;&gt;""),"PASS","FAIL")</x:f>
        <x:v>PASS</x:v>
      </x:c>
      <x:c r="T1727" t="n">
        <x:v>11</x:v>
      </x:c>
      <x:c r="U1727" t="str">
        <x:v>pickup_after_delivery_completion_plus_usage_lag</x:v>
      </x:c>
    </x:row>
    <x:row r="1728">
      <x:c r="A1728" t="str">
        <x:v>Set2_200-10-1b</x:v>
      </x:c>
      <x:c r="B1728" t="str">
        <x:v>short_same_day</x:v>
      </x:c>
      <x:c r="C1728" t="str">
        <x:v>C108</x:v>
      </x:c>
      <x:c r="D1728" s="59" t="n">
        <x:v>28</x:v>
      </x:c>
      <x:c r="E1728" s="59" t="n">
        <x:v>21</x:v>
      </x:c>
      <x:c r="F1728" s="59" t="str">
        <x:v>S7</x:v>
      </x:c>
      <x:c r="G1728" s="59" t="n">
        <x:v>589</x:v>
      </x:c>
      <x:c r="H1728" s="59" t="n">
        <x:v>615</x:v>
      </x:c>
      <x:c r="I1728" s="59" t="n">
        <x:v>10</x:v>
      </x:c>
      <x:c r="J1728" s="60" t="n">
        <x:f>'参数'!$C$4</x:f>
        <x:v>120</x:v>
      </x:c>
      <x:c r="K1728" s="60" t="n">
        <x:f>'参数'!$D$4</x:f>
        <x:v>180</x:v>
      </x:c>
      <x:c r="L1728" s="60" t="n">
        <x:f>H1728+I1728+J1728</x:f>
        <x:v>745</x:v>
      </x:c>
      <x:c r="M1728" s="60" t="n">
        <x:f>L1728+K1728</x:f>
        <x:v>925</x:v>
      </x:c>
      <x:c r="N1728" s="60" t="n">
        <x:f>'参数'!$B$10</x:f>
        <x:v>1</x:v>
      </x:c>
      <x:c r="O1728" s="60" t="n">
        <x:f>N1728*'参数'!$B$11</x:f>
        <x:v>2</x:v>
      </x:c>
      <x:c r="P1728" s="60" t="n">
        <x:f>N1728*'参数'!$B$12</x:f>
        <x:v>1</x:v>
      </x:c>
      <x:c r="Q1728" t="str">
        <x:f>C1728&amp;"d"</x:f>
        <x:v>C108d</x:v>
      </x:c>
      <x:c r="R1728" t="str">
        <x:f>C1728&amp;"p"</x:f>
        <x:v>C108p</x:v>
      </x:c>
      <x:c r="S1728" t="str">
        <x:f>IF(AND(L1728&gt;=H1728+I1728+J1728,M1728&gt;L1728,F1728&lt;&gt;""),"PASS","FAIL")</x:f>
        <x:v>PASS</x:v>
      </x:c>
      <x:c r="T1728" t="n">
        <x:v>0</x:v>
      </x:c>
      <x:c r="U1728" t="str">
        <x:v>pickup_after_delivery_completion_plus_usage_lag</x:v>
      </x:c>
    </x:row>
    <x:row r="1729">
      <x:c r="A1729" t="str">
        <x:v>Set2_200-10-1b</x:v>
      </x:c>
      <x:c r="B1729" t="str">
        <x:v>short_same_day</x:v>
      </x:c>
      <x:c r="C1729" t="str">
        <x:v>C109</x:v>
      </x:c>
      <x:c r="D1729" s="59" t="n">
        <x:v>5</x:v>
      </x:c>
      <x:c r="E1729" s="59" t="n">
        <x:v>5</x:v>
      </x:c>
      <x:c r="F1729" s="59" t="str">
        <x:v>S8</x:v>
      </x:c>
      <x:c r="G1729" s="59" t="n">
        <x:v>171</x:v>
      </x:c>
      <x:c r="H1729" s="59" t="n">
        <x:v>197</x:v>
      </x:c>
      <x:c r="I1729" s="59" t="n">
        <x:v>10</x:v>
      </x:c>
      <x:c r="J1729" s="60" t="n">
        <x:f>'参数'!$C$4</x:f>
        <x:v>120</x:v>
      </x:c>
      <x:c r="K1729" s="60" t="n">
        <x:f>'参数'!$D$4</x:f>
        <x:v>180</x:v>
      </x:c>
      <x:c r="L1729" s="60" t="n">
        <x:f>H1729+I1729+J1729</x:f>
        <x:v>327</x:v>
      </x:c>
      <x:c r="M1729" s="60" t="n">
        <x:f>L1729+K1729</x:f>
        <x:v>507</x:v>
      </x:c>
      <x:c r="N1729" s="60" t="n">
        <x:f>'参数'!$B$10</x:f>
        <x:v>1</x:v>
      </x:c>
      <x:c r="O1729" s="60" t="n">
        <x:f>N1729*'参数'!$B$11</x:f>
        <x:v>2</x:v>
      </x:c>
      <x:c r="P1729" s="60" t="n">
        <x:f>N1729*'参数'!$B$12</x:f>
        <x:v>1</x:v>
      </x:c>
      <x:c r="Q1729" t="str">
        <x:f>C1729&amp;"d"</x:f>
        <x:v>C109d</x:v>
      </x:c>
      <x:c r="R1729" t="str">
        <x:f>C1729&amp;"p"</x:f>
        <x:v>C109p</x:v>
      </x:c>
      <x:c r="S1729" t="str">
        <x:f>IF(AND(L1729&gt;=H1729+I1729+J1729,M1729&gt;L1729,F1729&lt;&gt;""),"PASS","FAIL")</x:f>
        <x:v>PASS</x:v>
      </x:c>
      <x:c r="T1729" t="n">
        <x:v>12</x:v>
      </x:c>
      <x:c r="U1729" t="str">
        <x:v>pickup_after_delivery_completion_plus_usage_lag</x:v>
      </x:c>
    </x:row>
    <x:row r="1730">
      <x:c r="A1730" t="str">
        <x:v>Set2_200-10-1b</x:v>
      </x:c>
      <x:c r="B1730" t="str">
        <x:v>short_same_day</x:v>
      </x:c>
      <x:c r="C1730" t="str">
        <x:v>C110</x:v>
      </x:c>
      <x:c r="D1730" s="59" t="n">
        <x:v>45</x:v>
      </x:c>
      <x:c r="E1730" s="59" t="n">
        <x:v>5</x:v>
      </x:c>
      <x:c r="F1730" s="59" t="str">
        <x:v>S5</x:v>
      </x:c>
      <x:c r="G1730" s="59" t="n">
        <x:v>154</x:v>
      </x:c>
      <x:c r="H1730" s="59" t="n">
        <x:v>178</x:v>
      </x:c>
      <x:c r="I1730" s="59" t="n">
        <x:v>10</x:v>
      </x:c>
      <x:c r="J1730" s="60" t="n">
        <x:f>'参数'!$C$4</x:f>
        <x:v>120</x:v>
      </x:c>
      <x:c r="K1730" s="60" t="n">
        <x:f>'参数'!$D$4</x:f>
        <x:v>180</x:v>
      </x:c>
      <x:c r="L1730" s="60" t="n">
        <x:f>H1730+I1730+J1730</x:f>
        <x:v>308</x:v>
      </x:c>
      <x:c r="M1730" s="60" t="n">
        <x:f>L1730+K1730</x:f>
        <x:v>488</x:v>
      </x:c>
      <x:c r="N1730" s="60" t="n">
        <x:f>'参数'!$B$10</x:f>
        <x:v>1</x:v>
      </x:c>
      <x:c r="O1730" s="60" t="n">
        <x:f>N1730*'参数'!$B$11</x:f>
        <x:v>2</x:v>
      </x:c>
      <x:c r="P1730" s="60" t="n">
        <x:f>N1730*'参数'!$B$12</x:f>
        <x:v>1</x:v>
      </x:c>
      <x:c r="Q1730" t="str">
        <x:f>C1730&amp;"d"</x:f>
        <x:v>C110d</x:v>
      </x:c>
      <x:c r="R1730" t="str">
        <x:f>C1730&amp;"p"</x:f>
        <x:v>C110p</x:v>
      </x:c>
      <x:c r="S1730" t="str">
        <x:f>IF(AND(L1730&gt;=H1730+I1730+J1730,M1730&gt;L1730,F1730&lt;&gt;""),"PASS","FAIL")</x:f>
        <x:v>PASS</x:v>
      </x:c>
      <x:c r="T1730" t="n">
        <x:v>4</x:v>
      </x:c>
      <x:c r="U1730" t="str">
        <x:v>pickup_after_delivery_completion_plus_usage_lag</x:v>
      </x:c>
    </x:row>
    <x:row r="1731">
      <x:c r="A1731" t="str">
        <x:v>Set2_200-10-1b</x:v>
      </x:c>
      <x:c r="B1731" t="str">
        <x:v>short_same_day</x:v>
      </x:c>
      <x:c r="C1731" t="str">
        <x:v>C111</x:v>
      </x:c>
      <x:c r="D1731" s="59" t="n">
        <x:v>10</x:v>
      </x:c>
      <x:c r="E1731" s="59" t="n">
        <x:v>38</x:v>
      </x:c>
      <x:c r="F1731" s="59" t="str">
        <x:v>S0</x:v>
      </x:c>
      <x:c r="G1731" s="59" t="n">
        <x:v>564</x:v>
      </x:c>
      <x:c r="H1731" s="59" t="n">
        <x:v>592</x:v>
      </x:c>
      <x:c r="I1731" s="59" t="n">
        <x:v>10</x:v>
      </x:c>
      <x:c r="J1731" s="60" t="n">
        <x:f>'参数'!$C$4</x:f>
        <x:v>120</x:v>
      </x:c>
      <x:c r="K1731" s="60" t="n">
        <x:f>'参数'!$D$4</x:f>
        <x:v>180</x:v>
      </x:c>
      <x:c r="L1731" s="60" t="n">
        <x:f>H1731+I1731+J1731</x:f>
        <x:v>722</x:v>
      </x:c>
      <x:c r="M1731" s="60" t="n">
        <x:f>L1731+K1731</x:f>
        <x:v>902</x:v>
      </x:c>
      <x:c r="N1731" s="60" t="n">
        <x:f>'参数'!$B$10</x:f>
        <x:v>1</x:v>
      </x:c>
      <x:c r="O1731" s="60" t="n">
        <x:f>N1731*'参数'!$B$11</x:f>
        <x:v>2</x:v>
      </x:c>
      <x:c r="P1731" s="60" t="n">
        <x:f>N1731*'参数'!$B$12</x:f>
        <x:v>1</x:v>
      </x:c>
      <x:c r="Q1731" t="str">
        <x:f>C1731&amp;"d"</x:f>
        <x:v>C111d</x:v>
      </x:c>
      <x:c r="R1731" t="str">
        <x:f>C1731&amp;"p"</x:f>
        <x:v>C111p</x:v>
      </x:c>
      <x:c r="S1731" t="str">
        <x:f>IF(AND(L1731&gt;=H1731+I1731+J1731,M1731&gt;L1731,F1731&lt;&gt;""),"PASS","FAIL")</x:f>
        <x:v>PASS</x:v>
      </x:c>
      <x:c r="T1731" t="n">
        <x:v>5</x:v>
      </x:c>
      <x:c r="U1731" t="str">
        <x:v>pickup_after_delivery_completion_plus_usage_lag</x:v>
      </x:c>
    </x:row>
    <x:row r="1732">
      <x:c r="A1732" t="str">
        <x:v>Set2_200-10-1b</x:v>
      </x:c>
      <x:c r="B1732" t="str">
        <x:v>short_same_day</x:v>
      </x:c>
      <x:c r="C1732" t="str">
        <x:v>C112</x:v>
      </x:c>
      <x:c r="D1732" s="59" t="n">
        <x:v>8</x:v>
      </x:c>
      <x:c r="E1732" s="59" t="n">
        <x:v>14</x:v>
      </x:c>
      <x:c r="F1732" s="59" t="str">
        <x:v>S8</x:v>
      </x:c>
      <x:c r="G1732" s="59" t="n">
        <x:v>515</x:v>
      </x:c>
      <x:c r="H1732" s="59" t="n">
        <x:v>543</x:v>
      </x:c>
      <x:c r="I1732" s="59" t="n">
        <x:v>10</x:v>
      </x:c>
      <x:c r="J1732" s="60" t="n">
        <x:f>'参数'!$C$4</x:f>
        <x:v>120</x:v>
      </x:c>
      <x:c r="K1732" s="60" t="n">
        <x:f>'参数'!$D$4</x:f>
        <x:v>180</x:v>
      </x:c>
      <x:c r="L1732" s="60" t="n">
        <x:f>H1732+I1732+J1732</x:f>
        <x:v>673</x:v>
      </x:c>
      <x:c r="M1732" s="60" t="n">
        <x:f>L1732+K1732</x:f>
        <x:v>853</x:v>
      </x:c>
      <x:c r="N1732" s="60" t="n">
        <x:f>'参数'!$B$10</x:f>
        <x:v>1</x:v>
      </x:c>
      <x:c r="O1732" s="60" t="n">
        <x:f>N1732*'参数'!$B$11</x:f>
        <x:v>2</x:v>
      </x:c>
      <x:c r="P1732" s="60" t="n">
        <x:f>N1732*'参数'!$B$12</x:f>
        <x:v>1</x:v>
      </x:c>
      <x:c r="Q1732" t="str">
        <x:f>C1732&amp;"d"</x:f>
        <x:v>C112d</x:v>
      </x:c>
      <x:c r="R1732" t="str">
        <x:f>C1732&amp;"p"</x:f>
        <x:v>C112p</x:v>
      </x:c>
      <x:c r="S1732" t="str">
        <x:f>IF(AND(L1732&gt;=H1732+I1732+J1732,M1732&gt;L1732,F1732&lt;&gt;""),"PASS","FAIL")</x:f>
        <x:v>PASS</x:v>
      </x:c>
      <x:c r="T1732" t="n">
        <x:v>12</x:v>
      </x:c>
      <x:c r="U1732" t="str">
        <x:v>pickup_after_delivery_completion_plus_usage_lag</x:v>
      </x:c>
    </x:row>
    <x:row r="1733">
      <x:c r="A1733" t="str">
        <x:v>Set2_200-10-1b</x:v>
      </x:c>
      <x:c r="B1733" t="str">
        <x:v>short_same_day</x:v>
      </x:c>
      <x:c r="C1733" t="str">
        <x:v>C113</x:v>
      </x:c>
      <x:c r="D1733" s="59" t="n">
        <x:v>46</x:v>
      </x:c>
      <x:c r="E1733" s="59" t="n">
        <x:v>14</x:v>
      </x:c>
      <x:c r="F1733" s="59" t="str">
        <x:v>S2</x:v>
      </x:c>
      <x:c r="G1733" s="59" t="n">
        <x:v>211</x:v>
      </x:c>
      <x:c r="H1733" s="59" t="n">
        <x:v>237</x:v>
      </x:c>
      <x:c r="I1733" s="59" t="n">
        <x:v>10</x:v>
      </x:c>
      <x:c r="J1733" s="60" t="n">
        <x:f>'参数'!$C$4</x:f>
        <x:v>120</x:v>
      </x:c>
      <x:c r="K1733" s="60" t="n">
        <x:f>'参数'!$D$4</x:f>
        <x:v>180</x:v>
      </x:c>
      <x:c r="L1733" s="60" t="n">
        <x:f>H1733+I1733+J1733</x:f>
        <x:v>367</x:v>
      </x:c>
      <x:c r="M1733" s="60" t="n">
        <x:f>L1733+K1733</x:f>
        <x:v>547</x:v>
      </x:c>
      <x:c r="N1733" s="60" t="n">
        <x:f>'参数'!$B$10</x:f>
        <x:v>1</x:v>
      </x:c>
      <x:c r="O1733" s="60" t="n">
        <x:f>N1733*'参数'!$B$11</x:f>
        <x:v>2</x:v>
      </x:c>
      <x:c r="P1733" s="60" t="n">
        <x:f>N1733*'参数'!$B$12</x:f>
        <x:v>1</x:v>
      </x:c>
      <x:c r="Q1733" t="str">
        <x:f>C1733&amp;"d"</x:f>
        <x:v>C113d</x:v>
      </x:c>
      <x:c r="R1733" t="str">
        <x:f>C1733&amp;"p"</x:f>
        <x:v>C113p</x:v>
      </x:c>
      <x:c r="S1733" t="str">
        <x:f>IF(AND(L1733&gt;=H1733+I1733+J1733,M1733&gt;L1733,F1733&lt;&gt;""),"PASS","FAIL")</x:f>
        <x:v>PASS</x:v>
      </x:c>
      <x:c r="T1733" t="n">
        <x:v>6</x:v>
      </x:c>
      <x:c r="U1733" t="str">
        <x:v>pickup_after_delivery_completion_plus_usage_lag</x:v>
      </x:c>
    </x:row>
    <x:row r="1734">
      <x:c r="A1734" t="str">
        <x:v>Set2_200-10-1b</x:v>
      </x:c>
      <x:c r="B1734" t="str">
        <x:v>short_same_day</x:v>
      </x:c>
      <x:c r="C1734" t="str">
        <x:v>C114</x:v>
      </x:c>
      <x:c r="D1734" s="59" t="n">
        <x:v>37</x:v>
      </x:c>
      <x:c r="E1734" s="59" t="n">
        <x:v>4</x:v>
      </x:c>
      <x:c r="F1734" s="59" t="str">
        <x:v>S4</x:v>
      </x:c>
      <x:c r="G1734" s="59" t="n">
        <x:v>550</x:v>
      </x:c>
      <x:c r="H1734" s="59" t="n">
        <x:v>560</x:v>
      </x:c>
      <x:c r="I1734" s="59" t="n">
        <x:v>10</x:v>
      </x:c>
      <x:c r="J1734" s="60" t="n">
        <x:f>'参数'!$C$4</x:f>
        <x:v>120</x:v>
      </x:c>
      <x:c r="K1734" s="60" t="n">
        <x:f>'参数'!$D$4</x:f>
        <x:v>180</x:v>
      </x:c>
      <x:c r="L1734" s="60" t="n">
        <x:f>H1734+I1734+J1734</x:f>
        <x:v>690</x:v>
      </x:c>
      <x:c r="M1734" s="60" t="n">
        <x:f>L1734+K1734</x:f>
        <x:v>870</x:v>
      </x:c>
      <x:c r="N1734" s="60" t="n">
        <x:f>'参数'!$B$10</x:f>
        <x:v>1</x:v>
      </x:c>
      <x:c r="O1734" s="60" t="n">
        <x:f>N1734*'参数'!$B$11</x:f>
        <x:v>2</x:v>
      </x:c>
      <x:c r="P1734" s="60" t="n">
        <x:f>N1734*'参数'!$B$12</x:f>
        <x:v>1</x:v>
      </x:c>
      <x:c r="Q1734" t="str">
        <x:f>C1734&amp;"d"</x:f>
        <x:v>C114d</x:v>
      </x:c>
      <x:c r="R1734" t="str">
        <x:f>C1734&amp;"p"</x:f>
        <x:v>C114p</x:v>
      </x:c>
      <x:c r="S1734" t="str">
        <x:f>IF(AND(L1734&gt;=H1734+I1734+J1734,M1734&gt;L1734,F1734&lt;&gt;""),"PASS","FAIL")</x:f>
        <x:v>PASS</x:v>
      </x:c>
      <x:c r="T1734" t="n">
        <x:v>1</x:v>
      </x:c>
      <x:c r="U1734" t="str">
        <x:v>pickup_after_delivery_completion_plus_usage_lag</x:v>
      </x:c>
    </x:row>
    <x:row r="1735">
      <x:c r="A1735" t="str">
        <x:v>Set2_200-10-1b</x:v>
      </x:c>
      <x:c r="B1735" t="str">
        <x:v>short_same_day</x:v>
      </x:c>
      <x:c r="C1735" t="str">
        <x:v>C115</x:v>
      </x:c>
      <x:c r="D1735" s="59" t="n">
        <x:v>18</x:v>
      </x:c>
      <x:c r="E1735" s="59" t="n">
        <x:v>39</x:v>
      </x:c>
      <x:c r="F1735" s="59" t="str">
        <x:v>S9</x:v>
      </x:c>
      <x:c r="G1735" s="59" t="n">
        <x:v>110</x:v>
      </x:c>
      <x:c r="H1735" s="59" t="n">
        <x:v>126</x:v>
      </x:c>
      <x:c r="I1735" s="59" t="n">
        <x:v>10</x:v>
      </x:c>
      <x:c r="J1735" s="60" t="n">
        <x:f>'参数'!$C$4</x:f>
        <x:v>120</x:v>
      </x:c>
      <x:c r="K1735" s="60" t="n">
        <x:f>'参数'!$D$4</x:f>
        <x:v>180</x:v>
      </x:c>
      <x:c r="L1735" s="60" t="n">
        <x:f>H1735+I1735+J1735</x:f>
        <x:v>256</x:v>
      </x:c>
      <x:c r="M1735" s="60" t="n">
        <x:f>L1735+K1735</x:f>
        <x:v>436</x:v>
      </x:c>
      <x:c r="N1735" s="60" t="n">
        <x:f>'参数'!$B$10</x:f>
        <x:v>1</x:v>
      </x:c>
      <x:c r="O1735" s="60" t="n">
        <x:f>N1735*'参数'!$B$11</x:f>
        <x:v>2</x:v>
      </x:c>
      <x:c r="P1735" s="60" t="n">
        <x:f>N1735*'参数'!$B$12</x:f>
        <x:v>1</x:v>
      </x:c>
      <x:c r="Q1735" t="str">
        <x:f>C1735&amp;"d"</x:f>
        <x:v>C115d</x:v>
      </x:c>
      <x:c r="R1735" t="str">
        <x:f>C1735&amp;"p"</x:f>
        <x:v>C115p</x:v>
      </x:c>
      <x:c r="S1735" t="str">
        <x:f>IF(AND(L1735&gt;=H1735+I1735+J1735,M1735&gt;L1735,F1735&lt;&gt;""),"PASS","FAIL")</x:f>
        <x:v>PASS</x:v>
      </x:c>
      <x:c r="T1735" t="n">
        <x:v>3</x:v>
      </x:c>
      <x:c r="U1735" t="str">
        <x:v>pickup_after_delivery_completion_plus_usage_lag</x:v>
      </x:c>
    </x:row>
    <x:row r="1736">
      <x:c r="A1736" t="str">
        <x:v>Set2_200-10-1b</x:v>
      </x:c>
      <x:c r="B1736" t="str">
        <x:v>short_same_day</x:v>
      </x:c>
      <x:c r="C1736" t="str">
        <x:v>C116</x:v>
      </x:c>
      <x:c r="D1736" s="59" t="n">
        <x:v>39</x:v>
      </x:c>
      <x:c r="E1736" s="59" t="n">
        <x:v>27</x:v>
      </x:c>
      <x:c r="F1736" s="59" t="str">
        <x:v>S2</x:v>
      </x:c>
      <x:c r="G1736" s="59" t="n">
        <x:v>366</x:v>
      </x:c>
      <x:c r="H1736" s="59" t="n">
        <x:v>402</x:v>
      </x:c>
      <x:c r="I1736" s="59" t="n">
        <x:v>10</x:v>
      </x:c>
      <x:c r="J1736" s="60" t="n">
        <x:f>'参数'!$C$4</x:f>
        <x:v>120</x:v>
      </x:c>
      <x:c r="K1736" s="60" t="n">
        <x:f>'参数'!$D$4</x:f>
        <x:v>180</x:v>
      </x:c>
      <x:c r="L1736" s="60" t="n">
        <x:f>H1736+I1736+J1736</x:f>
        <x:v>532</x:v>
      </x:c>
      <x:c r="M1736" s="60" t="n">
        <x:f>L1736+K1736</x:f>
        <x:v>712</x:v>
      </x:c>
      <x:c r="N1736" s="60" t="n">
        <x:f>'参数'!$B$10</x:f>
        <x:v>1</x:v>
      </x:c>
      <x:c r="O1736" s="60" t="n">
        <x:f>N1736*'参数'!$B$11</x:f>
        <x:v>2</x:v>
      </x:c>
      <x:c r="P1736" s="60" t="n">
        <x:f>N1736*'参数'!$B$12</x:f>
        <x:v>1</x:v>
      </x:c>
      <x:c r="Q1736" t="str">
        <x:f>C1736&amp;"d"</x:f>
        <x:v>C116d</x:v>
      </x:c>
      <x:c r="R1736" t="str">
        <x:f>C1736&amp;"p"</x:f>
        <x:v>C116p</x:v>
      </x:c>
      <x:c r="S1736" t="str">
        <x:f>IF(AND(L1736&gt;=H1736+I1736+J1736,M1736&gt;L1736,F1736&lt;&gt;""),"PASS","FAIL")</x:f>
        <x:v>PASS</x:v>
      </x:c>
      <x:c r="T1736" t="n">
        <x:v>12</x:v>
      </x:c>
      <x:c r="U1736" t="str">
        <x:v>pickup_after_delivery_completion_plus_usage_lag</x:v>
      </x:c>
    </x:row>
    <x:row r="1737">
      <x:c r="A1737" t="str">
        <x:v>Set2_200-10-1b</x:v>
      </x:c>
      <x:c r="B1737" t="str">
        <x:v>short_same_day</x:v>
      </x:c>
      <x:c r="C1737" t="str">
        <x:v>C117</x:v>
      </x:c>
      <x:c r="D1737" s="59" t="n">
        <x:v>33</x:v>
      </x:c>
      <x:c r="E1737" s="59" t="n">
        <x:v>27</x:v>
      </x:c>
      <x:c r="F1737" s="59" t="str">
        <x:v>S7</x:v>
      </x:c>
      <x:c r="G1737" s="59" t="n">
        <x:v>258</x:v>
      </x:c>
      <x:c r="H1737" s="59" t="n">
        <x:v>280</x:v>
      </x:c>
      <x:c r="I1737" s="59" t="n">
        <x:v>10</x:v>
      </x:c>
      <x:c r="J1737" s="60" t="n">
        <x:f>'参数'!$C$4</x:f>
        <x:v>120</x:v>
      </x:c>
      <x:c r="K1737" s="60" t="n">
        <x:f>'参数'!$D$4</x:f>
        <x:v>180</x:v>
      </x:c>
      <x:c r="L1737" s="60" t="n">
        <x:f>H1737+I1737+J1737</x:f>
        <x:v>410</x:v>
      </x:c>
      <x:c r="M1737" s="60" t="n">
        <x:f>L1737+K1737</x:f>
        <x:v>590</x:v>
      </x:c>
      <x:c r="N1737" s="60" t="n">
        <x:f>'参数'!$B$10</x:f>
        <x:v>1</x:v>
      </x:c>
      <x:c r="O1737" s="60" t="n">
        <x:f>N1737*'参数'!$B$11</x:f>
        <x:v>2</x:v>
      </x:c>
      <x:c r="P1737" s="60" t="n">
        <x:f>N1737*'参数'!$B$12</x:f>
        <x:v>1</x:v>
      </x:c>
      <x:c r="Q1737" t="str">
        <x:f>C1737&amp;"d"</x:f>
        <x:v>C117d</x:v>
      </x:c>
      <x:c r="R1737" t="str">
        <x:f>C1737&amp;"p"</x:f>
        <x:v>C117p</x:v>
      </x:c>
      <x:c r="S1737" t="str">
        <x:f>IF(AND(L1737&gt;=H1737+I1737+J1737,M1737&gt;L1737,F1737&lt;&gt;""),"PASS","FAIL")</x:f>
        <x:v>PASS</x:v>
      </x:c>
      <x:c r="T1737" t="n">
        <x:v>7</x:v>
      </x:c>
      <x:c r="U1737" t="str">
        <x:v>pickup_after_delivery_completion_plus_usage_lag</x:v>
      </x:c>
    </x:row>
    <x:row r="1738">
      <x:c r="A1738" t="str">
        <x:v>Set2_200-10-1b</x:v>
      </x:c>
      <x:c r="B1738" t="str">
        <x:v>short_same_day</x:v>
      </x:c>
      <x:c r="C1738" t="str">
        <x:v>C118</x:v>
      </x:c>
      <x:c r="D1738" s="59" t="n">
        <x:v>34</x:v>
      </x:c>
      <x:c r="E1738" s="59" t="n">
        <x:v>5</x:v>
      </x:c>
      <x:c r="F1738" s="59" t="str">
        <x:v>S4</x:v>
      </x:c>
      <x:c r="G1738" s="59" t="n">
        <x:v>443</x:v>
      </x:c>
      <x:c r="H1738" s="59" t="n">
        <x:v>465</x:v>
      </x:c>
      <x:c r="I1738" s="59" t="n">
        <x:v>10</x:v>
      </x:c>
      <x:c r="J1738" s="60" t="n">
        <x:f>'参数'!$C$4</x:f>
        <x:v>120</x:v>
      </x:c>
      <x:c r="K1738" s="60" t="n">
        <x:f>'参数'!$D$4</x:f>
        <x:v>180</x:v>
      </x:c>
      <x:c r="L1738" s="60" t="n">
        <x:f>H1738+I1738+J1738</x:f>
        <x:v>595</x:v>
      </x:c>
      <x:c r="M1738" s="60" t="n">
        <x:f>L1738+K1738</x:f>
        <x:v>775</x:v>
      </x:c>
      <x:c r="N1738" s="60" t="n">
        <x:f>'参数'!$B$10</x:f>
        <x:v>1</x:v>
      </x:c>
      <x:c r="O1738" s="60" t="n">
        <x:f>N1738*'参数'!$B$11</x:f>
        <x:v>2</x:v>
      </x:c>
      <x:c r="P1738" s="60" t="n">
        <x:f>N1738*'参数'!$B$12</x:f>
        <x:v>1</x:v>
      </x:c>
      <x:c r="Q1738" t="str">
        <x:f>C1738&amp;"d"</x:f>
        <x:v>C118d</x:v>
      </x:c>
      <x:c r="R1738" t="str">
        <x:f>C1738&amp;"p"</x:f>
        <x:v>C118p</x:v>
      </x:c>
      <x:c r="S1738" t="str">
        <x:f>IF(AND(L1738&gt;=H1738+I1738+J1738,M1738&gt;L1738,F1738&lt;&gt;""),"PASS","FAIL")</x:f>
        <x:v>PASS</x:v>
      </x:c>
      <x:c r="T1738" t="n">
        <x:v>4</x:v>
      </x:c>
      <x:c r="U1738" t="str">
        <x:v>pickup_after_delivery_completion_plus_usage_lag</x:v>
      </x:c>
    </x:row>
    <x:row r="1739">
      <x:c r="A1739" t="str">
        <x:v>Set2_200-10-1b</x:v>
      </x:c>
      <x:c r="B1739" t="str">
        <x:v>short_same_day</x:v>
      </x:c>
      <x:c r="C1739" t="str">
        <x:v>C119</x:v>
      </x:c>
      <x:c r="D1739" s="59" t="n">
        <x:v>12</x:v>
      </x:c>
      <x:c r="E1739" s="59" t="n">
        <x:v>24</x:v>
      </x:c>
      <x:c r="F1739" s="59" t="str">
        <x:v>S0</x:v>
      </x:c>
      <x:c r="G1739" s="59" t="n">
        <x:v>377</x:v>
      </x:c>
      <x:c r="H1739" s="59" t="n">
        <x:v>401</x:v>
      </x:c>
      <x:c r="I1739" s="59" t="n">
        <x:v>10</x:v>
      </x:c>
      <x:c r="J1739" s="60" t="n">
        <x:f>'参数'!$C$4</x:f>
        <x:v>120</x:v>
      </x:c>
      <x:c r="K1739" s="60" t="n">
        <x:f>'参数'!$D$4</x:f>
        <x:v>180</x:v>
      </x:c>
      <x:c r="L1739" s="60" t="n">
        <x:f>H1739+I1739+J1739</x:f>
        <x:v>531</x:v>
      </x:c>
      <x:c r="M1739" s="60" t="n">
        <x:f>L1739+K1739</x:f>
        <x:v>711</x:v>
      </x:c>
      <x:c r="N1739" s="60" t="n">
        <x:f>'参数'!$B$10</x:f>
        <x:v>1</x:v>
      </x:c>
      <x:c r="O1739" s="60" t="n">
        <x:f>N1739*'参数'!$B$11</x:f>
        <x:v>2</x:v>
      </x:c>
      <x:c r="P1739" s="60" t="n">
        <x:f>N1739*'参数'!$B$12</x:f>
        <x:v>1</x:v>
      </x:c>
      <x:c r="Q1739" t="str">
        <x:f>C1739&amp;"d"</x:f>
        <x:v>C119d</x:v>
      </x:c>
      <x:c r="R1739" t="str">
        <x:f>C1739&amp;"p"</x:f>
        <x:v>C119p</x:v>
      </x:c>
      <x:c r="S1739" t="str">
        <x:f>IF(AND(L1739&gt;=H1739+I1739+J1739,M1739&gt;L1739,F1739&lt;&gt;""),"PASS","FAIL")</x:f>
        <x:v>PASS</x:v>
      </x:c>
      <x:c r="T1739" t="n">
        <x:v>13</x:v>
      </x:c>
      <x:c r="U1739" t="str">
        <x:v>pickup_after_delivery_completion_plus_usage_lag</x:v>
      </x:c>
    </x:row>
    <x:row r="1740">
      <x:c r="A1740" t="str">
        <x:v>Set2_200-10-1b</x:v>
      </x:c>
      <x:c r="B1740" t="str">
        <x:v>short_same_day</x:v>
      </x:c>
      <x:c r="C1740" t="str">
        <x:v>C120</x:v>
      </x:c>
      <x:c r="D1740" s="59" t="n">
        <x:v>27</x:v>
      </x:c>
      <x:c r="E1740" s="59" t="n">
        <x:v>8</x:v>
      </x:c>
      <x:c r="F1740" s="59" t="str">
        <x:v>S4</x:v>
      </x:c>
      <x:c r="G1740" s="59" t="n">
        <x:v>250</x:v>
      </x:c>
      <x:c r="H1740" s="59" t="n">
        <x:v>280</x:v>
      </x:c>
      <x:c r="I1740" s="59" t="n">
        <x:v>10</x:v>
      </x:c>
      <x:c r="J1740" s="60" t="n">
        <x:f>'参数'!$C$4</x:f>
        <x:v>120</x:v>
      </x:c>
      <x:c r="K1740" s="60" t="n">
        <x:f>'参数'!$D$4</x:f>
        <x:v>180</x:v>
      </x:c>
      <x:c r="L1740" s="60" t="n">
        <x:f>H1740+I1740+J1740</x:f>
        <x:v>410</x:v>
      </x:c>
      <x:c r="M1740" s="60" t="n">
        <x:f>L1740+K1740</x:f>
        <x:v>590</x:v>
      </x:c>
      <x:c r="N1740" s="60" t="n">
        <x:f>'参数'!$B$10</x:f>
        <x:v>1</x:v>
      </x:c>
      <x:c r="O1740" s="60" t="n">
        <x:f>N1740*'参数'!$B$11</x:f>
        <x:v>2</x:v>
      </x:c>
      <x:c r="P1740" s="60" t="n">
        <x:f>N1740*'参数'!$B$12</x:f>
        <x:v>1</x:v>
      </x:c>
      <x:c r="Q1740" t="str">
        <x:f>C1740&amp;"d"</x:f>
        <x:v>C120d</x:v>
      </x:c>
      <x:c r="R1740" t="str">
        <x:f>C1740&amp;"p"</x:f>
        <x:v>C120p</x:v>
      </x:c>
      <x:c r="S1740" t="str">
        <x:f>IF(AND(L1740&gt;=H1740+I1740+J1740,M1740&gt;L1740,F1740&lt;&gt;""),"PASS","FAIL")</x:f>
        <x:v>PASS</x:v>
      </x:c>
      <x:c r="T1740" t="n">
        <x:v>10</x:v>
      </x:c>
      <x:c r="U1740" t="str">
        <x:v>pickup_after_delivery_completion_plus_usage_lag</x:v>
      </x:c>
    </x:row>
    <x:row r="1741">
      <x:c r="A1741" t="str">
        <x:v>Set2_200-10-1b</x:v>
      </x:c>
      <x:c r="B1741" t="str">
        <x:v>short_same_day</x:v>
      </x:c>
      <x:c r="C1741" t="str">
        <x:v>C121</x:v>
      </x:c>
      <x:c r="D1741" s="59" t="n">
        <x:v>38</x:v>
      </x:c>
      <x:c r="E1741" s="59" t="n">
        <x:v>24</x:v>
      </x:c>
      <x:c r="F1741" s="59" t="str">
        <x:v>S2</x:v>
      </x:c>
      <x:c r="G1741" s="59" t="n">
        <x:v>647</x:v>
      </x:c>
      <x:c r="H1741" s="59" t="n">
        <x:v>679</x:v>
      </x:c>
      <x:c r="I1741" s="59" t="n">
        <x:v>10</x:v>
      </x:c>
      <x:c r="J1741" s="60" t="n">
        <x:f>'参数'!$C$4</x:f>
        <x:v>120</x:v>
      </x:c>
      <x:c r="K1741" s="60" t="n">
        <x:f>'参数'!$D$4</x:f>
        <x:v>180</x:v>
      </x:c>
      <x:c r="L1741" s="60" t="n">
        <x:f>H1741+I1741+J1741</x:f>
        <x:v>809</x:v>
      </x:c>
      <x:c r="M1741" s="60" t="n">
        <x:f>L1741+K1741</x:f>
        <x:v>989</x:v>
      </x:c>
      <x:c r="N1741" s="60" t="n">
        <x:f>'参数'!$B$10</x:f>
        <x:v>1</x:v>
      </x:c>
      <x:c r="O1741" s="60" t="n">
        <x:f>N1741*'参数'!$B$11</x:f>
        <x:v>2</x:v>
      </x:c>
      <x:c r="P1741" s="60" t="n">
        <x:f>N1741*'参数'!$B$12</x:f>
        <x:v>1</x:v>
      </x:c>
      <x:c r="Q1741" t="str">
        <x:f>C1741&amp;"d"</x:f>
        <x:v>C121d</x:v>
      </x:c>
      <x:c r="R1741" t="str">
        <x:f>C1741&amp;"p"</x:f>
        <x:v>C121p</x:v>
      </x:c>
      <x:c r="S1741" t="str">
        <x:f>IF(AND(L1741&gt;=H1741+I1741+J1741,M1741&gt;L1741,F1741&lt;&gt;""),"PASS","FAIL")</x:f>
        <x:v>PASS</x:v>
      </x:c>
      <x:c r="T1741" t="n">
        <x:v>3</x:v>
      </x:c>
      <x:c r="U1741" t="str">
        <x:v>pickup_after_delivery_completion_plus_usage_lag</x:v>
      </x:c>
    </x:row>
    <x:row r="1742">
      <x:c r="A1742" t="str">
        <x:v>Set2_200-10-1b</x:v>
      </x:c>
      <x:c r="B1742" t="str">
        <x:v>short_same_day</x:v>
      </x:c>
      <x:c r="C1742" t="str">
        <x:v>C122</x:v>
      </x:c>
      <x:c r="D1742" s="59" t="n">
        <x:v>42</x:v>
      </x:c>
      <x:c r="E1742" s="59" t="n">
        <x:v>36</x:v>
      </x:c>
      <x:c r="F1742" s="59" t="str">
        <x:v>S6</x:v>
      </x:c>
      <x:c r="G1742" s="59" t="n">
        <x:v>57</x:v>
      </x:c>
      <x:c r="H1742" s="59" t="n">
        <x:v>89</x:v>
      </x:c>
      <x:c r="I1742" s="59" t="n">
        <x:v>10</x:v>
      </x:c>
      <x:c r="J1742" s="60" t="n">
        <x:f>'参数'!$C$4</x:f>
        <x:v>120</x:v>
      </x:c>
      <x:c r="K1742" s="60" t="n">
        <x:f>'参数'!$D$4</x:f>
        <x:v>180</x:v>
      </x:c>
      <x:c r="L1742" s="60" t="n">
        <x:f>H1742+I1742+J1742</x:f>
        <x:v>219</x:v>
      </x:c>
      <x:c r="M1742" s="60" t="n">
        <x:f>L1742+K1742</x:f>
        <x:v>399</x:v>
      </x:c>
      <x:c r="N1742" s="60" t="n">
        <x:f>'参数'!$B$10</x:f>
        <x:v>1</x:v>
      </x:c>
      <x:c r="O1742" s="60" t="n">
        <x:f>N1742*'参数'!$B$11</x:f>
        <x:v>2</x:v>
      </x:c>
      <x:c r="P1742" s="60" t="n">
        <x:f>N1742*'参数'!$B$12</x:f>
        <x:v>1</x:v>
      </x:c>
      <x:c r="Q1742" t="str">
        <x:f>C1742&amp;"d"</x:f>
        <x:v>C122d</x:v>
      </x:c>
      <x:c r="R1742" t="str">
        <x:f>C1742&amp;"p"</x:f>
        <x:v>C122p</x:v>
      </x:c>
      <x:c r="S1742" t="str">
        <x:f>IF(AND(L1742&gt;=H1742+I1742+J1742,M1742&gt;L1742,F1742&lt;&gt;""),"PASS","FAIL")</x:f>
        <x:v>PASS</x:v>
      </x:c>
      <x:c r="T1742" t="n">
        <x:v>6</x:v>
      </x:c>
      <x:c r="U1742" t="str">
        <x:v>pickup_after_delivery_completion_plus_usage_lag</x:v>
      </x:c>
    </x:row>
    <x:row r="1743">
      <x:c r="A1743" t="str">
        <x:v>Set2_200-10-1b</x:v>
      </x:c>
      <x:c r="B1743" t="str">
        <x:v>short_same_day</x:v>
      </x:c>
      <x:c r="C1743" t="str">
        <x:v>C123</x:v>
      </x:c>
      <x:c r="D1743" s="59" t="n">
        <x:v>46</x:v>
      </x:c>
      <x:c r="E1743" s="59" t="n">
        <x:v>45</x:v>
      </x:c>
      <x:c r="F1743" s="59" t="str">
        <x:v>S1</x:v>
      </x:c>
      <x:c r="G1743" s="59" t="n">
        <x:v>730</x:v>
      </x:c>
      <x:c r="H1743" s="59" t="n">
        <x:v>740</x:v>
      </x:c>
      <x:c r="I1743" s="59" t="n">
        <x:v>10</x:v>
      </x:c>
      <x:c r="J1743" s="60" t="n">
        <x:f>'参数'!$C$4</x:f>
        <x:v>120</x:v>
      </x:c>
      <x:c r="K1743" s="60" t="n">
        <x:f>'参数'!$D$4</x:f>
        <x:v>180</x:v>
      </x:c>
      <x:c r="L1743" s="60" t="n">
        <x:f>H1743+I1743+J1743</x:f>
        <x:v>870</x:v>
      </x:c>
      <x:c r="M1743" s="60" t="n">
        <x:f>L1743+K1743</x:f>
        <x:v>1050</x:v>
      </x:c>
      <x:c r="N1743" s="60" t="n">
        <x:f>'参数'!$B$10</x:f>
        <x:v>1</x:v>
      </x:c>
      <x:c r="O1743" s="60" t="n">
        <x:f>N1743*'参数'!$B$11</x:f>
        <x:v>2</x:v>
      </x:c>
      <x:c r="P1743" s="60" t="n">
        <x:f>N1743*'参数'!$B$12</x:f>
        <x:v>1</x:v>
      </x:c>
      <x:c r="Q1743" t="str">
        <x:f>C1743&amp;"d"</x:f>
        <x:v>C123d</x:v>
      </x:c>
      <x:c r="R1743" t="str">
        <x:f>C1743&amp;"p"</x:f>
        <x:v>C123p</x:v>
      </x:c>
      <x:c r="S1743" t="str">
        <x:f>IF(AND(L1743&gt;=H1743+I1743+J1743,M1743&gt;L1743,F1743&lt;&gt;""),"PASS","FAIL")</x:f>
        <x:v>PASS</x:v>
      </x:c>
      <x:c r="T1743" t="n">
        <x:v>8</x:v>
      </x:c>
      <x:c r="U1743" t="str">
        <x:v>pickup_after_delivery_completion_plus_usage_lag</x:v>
      </x:c>
    </x:row>
    <x:row r="1744">
      <x:c r="A1744" t="str">
        <x:v>Set2_200-10-1b</x:v>
      </x:c>
      <x:c r="B1744" t="str">
        <x:v>short_same_day</x:v>
      </x:c>
      <x:c r="C1744" t="str">
        <x:v>C124</x:v>
      </x:c>
      <x:c r="D1744" s="59" t="n">
        <x:v>16</x:v>
      </x:c>
      <x:c r="E1744" s="59" t="n">
        <x:v>16</x:v>
      </x:c>
      <x:c r="F1744" s="59" t="str">
        <x:v>S7</x:v>
      </x:c>
      <x:c r="G1744" s="59" t="n">
        <x:v>111</x:v>
      </x:c>
      <x:c r="H1744" s="59" t="n">
        <x:v>135</x:v>
      </x:c>
      <x:c r="I1744" s="59" t="n">
        <x:v>10</x:v>
      </x:c>
      <x:c r="J1744" s="60" t="n">
        <x:f>'参数'!$C$4</x:f>
        <x:v>120</x:v>
      </x:c>
      <x:c r="K1744" s="60" t="n">
        <x:f>'参数'!$D$4</x:f>
        <x:v>180</x:v>
      </x:c>
      <x:c r="L1744" s="60" t="n">
        <x:f>H1744+I1744+J1744</x:f>
        <x:v>265</x:v>
      </x:c>
      <x:c r="M1744" s="60" t="n">
        <x:f>L1744+K1744</x:f>
        <x:v>445</x:v>
      </x:c>
      <x:c r="N1744" s="60" t="n">
        <x:f>'参数'!$B$10</x:f>
        <x:v>1</x:v>
      </x:c>
      <x:c r="O1744" s="60" t="n">
        <x:f>N1744*'参数'!$B$11</x:f>
        <x:v>2</x:v>
      </x:c>
      <x:c r="P1744" s="60" t="n">
        <x:f>N1744*'参数'!$B$12</x:f>
        <x:v>1</x:v>
      </x:c>
      <x:c r="Q1744" t="str">
        <x:f>C1744&amp;"d"</x:f>
        <x:v>C124d</x:v>
      </x:c>
      <x:c r="R1744" t="str">
        <x:f>C1744&amp;"p"</x:f>
        <x:v>C124p</x:v>
      </x:c>
      <x:c r="S1744" t="str">
        <x:f>IF(AND(L1744&gt;=H1744+I1744+J1744,M1744&gt;L1744,F1744&lt;&gt;""),"PASS","FAIL")</x:f>
        <x:v>PASS</x:v>
      </x:c>
      <x:c r="T1744" t="n">
        <x:v>3</x:v>
      </x:c>
      <x:c r="U1744" t="str">
        <x:v>pickup_after_delivery_completion_plus_usage_lag</x:v>
      </x:c>
    </x:row>
    <x:row r="1745">
      <x:c r="A1745" t="str">
        <x:v>Set2_200-10-1b</x:v>
      </x:c>
      <x:c r="B1745" t="str">
        <x:v>short_same_day</x:v>
      </x:c>
      <x:c r="C1745" t="str">
        <x:v>C125</x:v>
      </x:c>
      <x:c r="D1745" s="59" t="n">
        <x:v>6</x:v>
      </x:c>
      <x:c r="E1745" s="59" t="n">
        <x:v>50</x:v>
      </x:c>
      <x:c r="F1745" s="59" t="str">
        <x:v>S9</x:v>
      </x:c>
      <x:c r="G1745" s="59" t="n">
        <x:v>516</x:v>
      </x:c>
      <x:c r="H1745" s="59" t="n">
        <x:v>544</x:v>
      </x:c>
      <x:c r="I1745" s="59" t="n">
        <x:v>10</x:v>
      </x:c>
      <x:c r="J1745" s="60" t="n">
        <x:f>'参数'!$C$4</x:f>
        <x:v>120</x:v>
      </x:c>
      <x:c r="K1745" s="60" t="n">
        <x:f>'参数'!$D$4</x:f>
        <x:v>180</x:v>
      </x:c>
      <x:c r="L1745" s="60" t="n">
        <x:f>H1745+I1745+J1745</x:f>
        <x:v>674</x:v>
      </x:c>
      <x:c r="M1745" s="60" t="n">
        <x:f>L1745+K1745</x:f>
        <x:v>854</x:v>
      </x:c>
      <x:c r="N1745" s="60" t="n">
        <x:f>'参数'!$B$10</x:f>
        <x:v>1</x:v>
      </x:c>
      <x:c r="O1745" s="60" t="n">
        <x:f>N1745*'参数'!$B$11</x:f>
        <x:v>2</x:v>
      </x:c>
      <x:c r="P1745" s="60" t="n">
        <x:f>N1745*'参数'!$B$12</x:f>
        <x:v>1</x:v>
      </x:c>
      <x:c r="Q1745" t="str">
        <x:f>C1745&amp;"d"</x:f>
        <x:v>C125d</x:v>
      </x:c>
      <x:c r="R1745" t="str">
        <x:f>C1745&amp;"p"</x:f>
        <x:v>C125p</x:v>
      </x:c>
      <x:c r="S1745" t="str">
        <x:f>IF(AND(L1745&gt;=H1745+I1745+J1745,M1745&gt;L1745,F1745&lt;&gt;""),"PASS","FAIL")</x:f>
        <x:v>PASS</x:v>
      </x:c>
      <x:c r="T1745" t="n">
        <x:v>13</x:v>
      </x:c>
      <x:c r="U1745" t="str">
        <x:v>pickup_after_delivery_completion_plus_usage_lag</x:v>
      </x:c>
    </x:row>
    <x:row r="1746">
      <x:c r="A1746" t="str">
        <x:v>Set2_200-10-1b</x:v>
      </x:c>
      <x:c r="B1746" t="str">
        <x:v>short_same_day</x:v>
      </x:c>
      <x:c r="C1746" t="str">
        <x:v>C126</x:v>
      </x:c>
      <x:c r="D1746" s="59" t="n">
        <x:v>32</x:v>
      </x:c>
      <x:c r="E1746" s="59" t="n">
        <x:v>22</x:v>
      </x:c>
      <x:c r="F1746" s="59" t="str">
        <x:v>S7</x:v>
      </x:c>
      <x:c r="G1746" s="59" t="n">
        <x:v>556</x:v>
      </x:c>
      <x:c r="H1746" s="59" t="n">
        <x:v>570</x:v>
      </x:c>
      <x:c r="I1746" s="59" t="n">
        <x:v>10</x:v>
      </x:c>
      <x:c r="J1746" s="60" t="n">
        <x:f>'参数'!$C$4</x:f>
        <x:v>120</x:v>
      </x:c>
      <x:c r="K1746" s="60" t="n">
        <x:f>'参数'!$D$4</x:f>
        <x:v>180</x:v>
      </x:c>
      <x:c r="L1746" s="60" t="n">
        <x:f>H1746+I1746+J1746</x:f>
        <x:v>700</x:v>
      </x:c>
      <x:c r="M1746" s="60" t="n">
        <x:f>L1746+K1746</x:f>
        <x:v>880</x:v>
      </x:c>
      <x:c r="N1746" s="60" t="n">
        <x:f>'参数'!$B$10</x:f>
        <x:v>1</x:v>
      </x:c>
      <x:c r="O1746" s="60" t="n">
        <x:f>N1746*'参数'!$B$11</x:f>
        <x:v>2</x:v>
      </x:c>
      <x:c r="P1746" s="60" t="n">
        <x:f>N1746*'参数'!$B$12</x:f>
        <x:v>1</x:v>
      </x:c>
      <x:c r="Q1746" t="str">
        <x:f>C1746&amp;"d"</x:f>
        <x:v>C126d</x:v>
      </x:c>
      <x:c r="R1746" t="str">
        <x:f>C1746&amp;"p"</x:f>
        <x:v>C126p</x:v>
      </x:c>
      <x:c r="S1746" t="str">
        <x:f>IF(AND(L1746&gt;=H1746+I1746+J1746,M1746&gt;L1746,F1746&lt;&gt;""),"PASS","FAIL")</x:f>
        <x:v>PASS</x:v>
      </x:c>
      <x:c r="T1746" t="n">
        <x:v>9</x:v>
      </x:c>
      <x:c r="U1746" t="str">
        <x:v>pickup_after_delivery_completion_plus_usage_lag</x:v>
      </x:c>
    </x:row>
    <x:row r="1747">
      <x:c r="A1747" t="str">
        <x:v>Set2_200-10-1b</x:v>
      </x:c>
      <x:c r="B1747" t="str">
        <x:v>short_same_day</x:v>
      </x:c>
      <x:c r="C1747" t="str">
        <x:v>C127</x:v>
      </x:c>
      <x:c r="D1747" s="59" t="n">
        <x:v>2</x:v>
      </x:c>
      <x:c r="E1747" s="59" t="n">
        <x:v>6</x:v>
      </x:c>
      <x:c r="F1747" s="59" t="str">
        <x:v>S8</x:v>
      </x:c>
      <x:c r="G1747" s="59" t="n">
        <x:v>662</x:v>
      </x:c>
      <x:c r="H1747" s="59" t="n">
        <x:v>692</x:v>
      </x:c>
      <x:c r="I1747" s="59" t="n">
        <x:v>10</x:v>
      </x:c>
      <x:c r="J1747" s="60" t="n">
        <x:f>'参数'!$C$4</x:f>
        <x:v>120</x:v>
      </x:c>
      <x:c r="K1747" s="60" t="n">
        <x:f>'参数'!$D$4</x:f>
        <x:v>180</x:v>
      </x:c>
      <x:c r="L1747" s="60" t="n">
        <x:f>H1747+I1747+J1747</x:f>
        <x:v>822</x:v>
      </x:c>
      <x:c r="M1747" s="60" t="n">
        <x:f>L1747+K1747</x:f>
        <x:v>1002</x:v>
      </x:c>
      <x:c r="N1747" s="60" t="n">
        <x:f>'参数'!$B$10</x:f>
        <x:v>1</x:v>
      </x:c>
      <x:c r="O1747" s="60" t="n">
        <x:f>N1747*'参数'!$B$11</x:f>
        <x:v>2</x:v>
      </x:c>
      <x:c r="P1747" s="60" t="n">
        <x:f>N1747*'参数'!$B$12</x:f>
        <x:v>1</x:v>
      </x:c>
      <x:c r="Q1747" t="str">
        <x:f>C1747&amp;"d"</x:f>
        <x:v>C127d</x:v>
      </x:c>
      <x:c r="R1747" t="str">
        <x:f>C1747&amp;"p"</x:f>
        <x:v>C127p</x:v>
      </x:c>
      <x:c r="S1747" t="str">
        <x:f>IF(AND(L1747&gt;=H1747+I1747+J1747,M1747&gt;L1747,F1747&lt;&gt;""),"PASS","FAIL")</x:f>
        <x:v>PASS</x:v>
      </x:c>
      <x:c r="T1747" t="n">
        <x:v>10</x:v>
      </x:c>
      <x:c r="U1747" t="str">
        <x:v>pickup_after_delivery_completion_plus_usage_lag</x:v>
      </x:c>
    </x:row>
    <x:row r="1748">
      <x:c r="A1748" t="str">
        <x:v>Set2_200-10-1b</x:v>
      </x:c>
      <x:c r="B1748" t="str">
        <x:v>short_same_day</x:v>
      </x:c>
      <x:c r="C1748" t="str">
        <x:v>C128</x:v>
      </x:c>
      <x:c r="D1748" s="59" t="n">
        <x:v>5</x:v>
      </x:c>
      <x:c r="E1748" s="59" t="n">
        <x:v>25</x:v>
      </x:c>
      <x:c r="F1748" s="59" t="str">
        <x:v>S0</x:v>
      </x:c>
      <x:c r="G1748" s="59" t="n">
        <x:v>332</x:v>
      </x:c>
      <x:c r="H1748" s="59" t="n">
        <x:v>360</x:v>
      </x:c>
      <x:c r="I1748" s="59" t="n">
        <x:v>10</x:v>
      </x:c>
      <x:c r="J1748" s="60" t="n">
        <x:f>'参数'!$C$4</x:f>
        <x:v>120</x:v>
      </x:c>
      <x:c r="K1748" s="60" t="n">
        <x:f>'参数'!$D$4</x:f>
        <x:v>180</x:v>
      </x:c>
      <x:c r="L1748" s="60" t="n">
        <x:f>H1748+I1748+J1748</x:f>
        <x:v>490</x:v>
      </x:c>
      <x:c r="M1748" s="60" t="n">
        <x:f>L1748+K1748</x:f>
        <x:v>670</x:v>
      </x:c>
      <x:c r="N1748" s="60" t="n">
        <x:f>'参数'!$B$10</x:f>
        <x:v>1</x:v>
      </x:c>
      <x:c r="O1748" s="60" t="n">
        <x:f>N1748*'参数'!$B$11</x:f>
        <x:v>2</x:v>
      </x:c>
      <x:c r="P1748" s="60" t="n">
        <x:f>N1748*'参数'!$B$12</x:f>
        <x:v>1</x:v>
      </x:c>
      <x:c r="Q1748" t="str">
        <x:f>C1748&amp;"d"</x:f>
        <x:v>C128d</x:v>
      </x:c>
      <x:c r="R1748" t="str">
        <x:f>C1748&amp;"p"</x:f>
        <x:v>C128p</x:v>
      </x:c>
      <x:c r="S1748" t="str">
        <x:f>IF(AND(L1748&gt;=H1748+I1748+J1748,M1748&gt;L1748,F1748&lt;&gt;""),"PASS","FAIL")</x:f>
        <x:v>PASS</x:v>
      </x:c>
      <x:c r="T1748" t="n">
        <x:v>2</x:v>
      </x:c>
      <x:c r="U1748" t="str">
        <x:v>pickup_after_delivery_completion_plus_usage_lag</x:v>
      </x:c>
    </x:row>
    <x:row r="1749">
      <x:c r="A1749" t="str">
        <x:v>Set2_200-10-1b</x:v>
      </x:c>
      <x:c r="B1749" t="str">
        <x:v>short_same_day</x:v>
      </x:c>
      <x:c r="C1749" t="str">
        <x:v>C129</x:v>
      </x:c>
      <x:c r="D1749" s="59" t="n">
        <x:v>49</x:v>
      </x:c>
      <x:c r="E1749" s="59" t="n">
        <x:v>37</x:v>
      </x:c>
      <x:c r="F1749" s="59" t="str">
        <x:v>S1</x:v>
      </x:c>
      <x:c r="G1749" s="59" t="n">
        <x:v>489</x:v>
      </x:c>
      <x:c r="H1749" s="59" t="n">
        <x:v>519</x:v>
      </x:c>
      <x:c r="I1749" s="59" t="n">
        <x:v>10</x:v>
      </x:c>
      <x:c r="J1749" s="60" t="n">
        <x:f>'参数'!$C$4</x:f>
        <x:v>120</x:v>
      </x:c>
      <x:c r="K1749" s="60" t="n">
        <x:f>'参数'!$D$4</x:f>
        <x:v>180</x:v>
      </x:c>
      <x:c r="L1749" s="60" t="n">
        <x:f>H1749+I1749+J1749</x:f>
        <x:v>649</x:v>
      </x:c>
      <x:c r="M1749" s="60" t="n">
        <x:f>L1749+K1749</x:f>
        <x:v>829</x:v>
      </x:c>
      <x:c r="N1749" s="60" t="n">
        <x:f>'参数'!$B$10</x:f>
        <x:v>1</x:v>
      </x:c>
      <x:c r="O1749" s="60" t="n">
        <x:f>N1749*'参数'!$B$11</x:f>
        <x:v>2</x:v>
      </x:c>
      <x:c r="P1749" s="60" t="n">
        <x:f>N1749*'参数'!$B$12</x:f>
        <x:v>1</x:v>
      </x:c>
      <x:c r="Q1749" t="str">
        <x:f>C1749&amp;"d"</x:f>
        <x:v>C129d</x:v>
      </x:c>
      <x:c r="R1749" t="str">
        <x:f>C1749&amp;"p"</x:f>
        <x:v>C129p</x:v>
      </x:c>
      <x:c r="S1749" t="str">
        <x:f>IF(AND(L1749&gt;=H1749+I1749+J1749,M1749&gt;L1749,F1749&lt;&gt;""),"PASS","FAIL")</x:f>
        <x:v>PASS</x:v>
      </x:c>
      <x:c r="T1749" t="n">
        <x:v>8</x:v>
      </x:c>
      <x:c r="U1749" t="str">
        <x:v>pickup_after_delivery_completion_plus_usage_lag</x:v>
      </x:c>
    </x:row>
    <x:row r="1750">
      <x:c r="A1750" t="str">
        <x:v>Set2_200-10-1b</x:v>
      </x:c>
      <x:c r="B1750" t="str">
        <x:v>short_same_day</x:v>
      </x:c>
      <x:c r="C1750" t="str">
        <x:v>C130</x:v>
      </x:c>
      <x:c r="D1750" s="59" t="n">
        <x:v>18</x:v>
      </x:c>
      <x:c r="E1750" s="59" t="n">
        <x:v>33</x:v>
      </x:c>
      <x:c r="F1750" s="59" t="str">
        <x:v>S0</x:v>
      </x:c>
      <x:c r="G1750" s="59" t="n">
        <x:v>154</x:v>
      </x:c>
      <x:c r="H1750" s="59" t="n">
        <x:v>178</x:v>
      </x:c>
      <x:c r="I1750" s="59" t="n">
        <x:v>10</x:v>
      </x:c>
      <x:c r="J1750" s="60" t="n">
        <x:f>'参数'!$C$4</x:f>
        <x:v>120</x:v>
      </x:c>
      <x:c r="K1750" s="60" t="n">
        <x:f>'参数'!$D$4</x:f>
        <x:v>180</x:v>
      </x:c>
      <x:c r="L1750" s="60" t="n">
        <x:f>H1750+I1750+J1750</x:f>
        <x:v>308</x:v>
      </x:c>
      <x:c r="M1750" s="60" t="n">
        <x:f>L1750+K1750</x:f>
        <x:v>488</x:v>
      </x:c>
      <x:c r="N1750" s="60" t="n">
        <x:f>'参数'!$B$10</x:f>
        <x:v>1</x:v>
      </x:c>
      <x:c r="O1750" s="60" t="n">
        <x:f>N1750*'参数'!$B$11</x:f>
        <x:v>2</x:v>
      </x:c>
      <x:c r="P1750" s="60" t="n">
        <x:f>N1750*'参数'!$B$12</x:f>
        <x:v>1</x:v>
      </x:c>
      <x:c r="Q1750" t="str">
        <x:f>C1750&amp;"d"</x:f>
        <x:v>C130d</x:v>
      </x:c>
      <x:c r="R1750" t="str">
        <x:f>C1750&amp;"p"</x:f>
        <x:v>C130p</x:v>
      </x:c>
      <x:c r="S1750" t="str">
        <x:f>IF(AND(L1750&gt;=H1750+I1750+J1750,M1750&gt;L1750,F1750&lt;&gt;""),"PASS","FAIL")</x:f>
        <x:v>PASS</x:v>
      </x:c>
      <x:c r="T1750" t="n">
        <x:v>6</x:v>
      </x:c>
      <x:c r="U1750" t="str">
        <x:v>pickup_after_delivery_completion_plus_usage_lag</x:v>
      </x:c>
    </x:row>
    <x:row r="1751">
      <x:c r="A1751" t="str">
        <x:v>Set2_200-10-1b</x:v>
      </x:c>
      <x:c r="B1751" t="str">
        <x:v>short_same_day</x:v>
      </x:c>
      <x:c r="C1751" t="str">
        <x:v>C131</x:v>
      </x:c>
      <x:c r="D1751" s="59" t="n">
        <x:v>21</x:v>
      </x:c>
      <x:c r="E1751" s="59" t="n">
        <x:v>9</x:v>
      </x:c>
      <x:c r="F1751" s="59" t="str">
        <x:v>S8</x:v>
      </x:c>
      <x:c r="G1751" s="59" t="n">
        <x:v>178</x:v>
      </x:c>
      <x:c r="H1751" s="59" t="n">
        <x:v>214</x:v>
      </x:c>
      <x:c r="I1751" s="59" t="n">
        <x:v>10</x:v>
      </x:c>
      <x:c r="J1751" s="60" t="n">
        <x:f>'参数'!$C$4</x:f>
        <x:v>120</x:v>
      </x:c>
      <x:c r="K1751" s="60" t="n">
        <x:f>'参数'!$D$4</x:f>
        <x:v>180</x:v>
      </x:c>
      <x:c r="L1751" s="60" t="n">
        <x:f>H1751+I1751+J1751</x:f>
        <x:v>344</x:v>
      </x:c>
      <x:c r="M1751" s="60" t="n">
        <x:f>L1751+K1751</x:f>
        <x:v>524</x:v>
      </x:c>
      <x:c r="N1751" s="60" t="n">
        <x:f>'参数'!$B$10</x:f>
        <x:v>1</x:v>
      </x:c>
      <x:c r="O1751" s="60" t="n">
        <x:f>N1751*'参数'!$B$11</x:f>
        <x:v>2</x:v>
      </x:c>
      <x:c r="P1751" s="60" t="n">
        <x:f>N1751*'参数'!$B$12</x:f>
        <x:v>1</x:v>
      </x:c>
      <x:c r="Q1751" t="str">
        <x:f>C1751&amp;"d"</x:f>
        <x:v>C131d</x:v>
      </x:c>
      <x:c r="R1751" t="str">
        <x:f>C1751&amp;"p"</x:f>
        <x:v>C131p</x:v>
      </x:c>
      <x:c r="S1751" t="str">
        <x:f>IF(AND(L1751&gt;=H1751+I1751+J1751,M1751&gt;L1751,F1751&lt;&gt;""),"PASS","FAIL")</x:f>
        <x:v>PASS</x:v>
      </x:c>
      <x:c r="T1751" t="n">
        <x:v>8</x:v>
      </x:c>
      <x:c r="U1751" t="str">
        <x:v>pickup_after_delivery_completion_plus_usage_lag</x:v>
      </x:c>
    </x:row>
    <x:row r="1752">
      <x:c r="A1752" t="str">
        <x:v>Set2_200-10-1b</x:v>
      </x:c>
      <x:c r="B1752" t="str">
        <x:v>short_same_day</x:v>
      </x:c>
      <x:c r="C1752" t="str">
        <x:v>C132</x:v>
      </x:c>
      <x:c r="D1752" s="59" t="n">
        <x:v>48</x:v>
      </x:c>
      <x:c r="E1752" s="59" t="n">
        <x:v>29</x:v>
      </x:c>
      <x:c r="F1752" s="59" t="str">
        <x:v>S2</x:v>
      </x:c>
      <x:c r="G1752" s="59" t="n">
        <x:v>361</x:v>
      </x:c>
      <x:c r="H1752" s="59" t="n">
        <x:v>393</x:v>
      </x:c>
      <x:c r="I1752" s="59" t="n">
        <x:v>10</x:v>
      </x:c>
      <x:c r="J1752" s="60" t="n">
        <x:f>'参数'!$C$4</x:f>
        <x:v>120</x:v>
      </x:c>
      <x:c r="K1752" s="60" t="n">
        <x:f>'参数'!$D$4</x:f>
        <x:v>180</x:v>
      </x:c>
      <x:c r="L1752" s="60" t="n">
        <x:f>H1752+I1752+J1752</x:f>
        <x:v>523</x:v>
      </x:c>
      <x:c r="M1752" s="60" t="n">
        <x:f>L1752+K1752</x:f>
        <x:v>703</x:v>
      </x:c>
      <x:c r="N1752" s="60" t="n">
        <x:f>'参数'!$B$10</x:f>
        <x:v>1</x:v>
      </x:c>
      <x:c r="O1752" s="60" t="n">
        <x:f>N1752*'参数'!$B$11</x:f>
        <x:v>2</x:v>
      </x:c>
      <x:c r="P1752" s="60" t="n">
        <x:f>N1752*'参数'!$B$12</x:f>
        <x:v>1</x:v>
      </x:c>
      <x:c r="Q1752" t="str">
        <x:f>C1752&amp;"d"</x:f>
        <x:v>C132d</x:v>
      </x:c>
      <x:c r="R1752" t="str">
        <x:f>C1752&amp;"p"</x:f>
        <x:v>C132p</x:v>
      </x:c>
      <x:c r="S1752" t="str">
        <x:f>IF(AND(L1752&gt;=H1752+I1752+J1752,M1752&gt;L1752,F1752&lt;&gt;""),"PASS","FAIL")</x:f>
        <x:v>PASS</x:v>
      </x:c>
      <x:c r="T1752" t="n">
        <x:v>4</x:v>
      </x:c>
      <x:c r="U1752" t="str">
        <x:v>pickup_after_delivery_completion_plus_usage_lag</x:v>
      </x:c>
    </x:row>
    <x:row r="1753">
      <x:c r="A1753" t="str">
        <x:v>Set2_200-10-1b</x:v>
      </x:c>
      <x:c r="B1753" t="str">
        <x:v>short_same_day</x:v>
      </x:c>
      <x:c r="C1753" t="str">
        <x:v>C133</x:v>
      </x:c>
      <x:c r="D1753" s="59" t="n">
        <x:v>14</x:v>
      </x:c>
      <x:c r="E1753" s="59" t="n">
        <x:v>35</x:v>
      </x:c>
      <x:c r="F1753" s="59" t="str">
        <x:v>S0</x:v>
      </x:c>
      <x:c r="G1753" s="59" t="n">
        <x:v>302</x:v>
      </x:c>
      <x:c r="H1753" s="59" t="n">
        <x:v>312</x:v>
      </x:c>
      <x:c r="I1753" s="59" t="n">
        <x:v>10</x:v>
      </x:c>
      <x:c r="J1753" s="60" t="n">
        <x:f>'参数'!$C$4</x:f>
        <x:v>120</x:v>
      </x:c>
      <x:c r="K1753" s="60" t="n">
        <x:f>'参数'!$D$4</x:f>
        <x:v>180</x:v>
      </x:c>
      <x:c r="L1753" s="60" t="n">
        <x:f>H1753+I1753+J1753</x:f>
        <x:v>442</x:v>
      </x:c>
      <x:c r="M1753" s="60" t="n">
        <x:f>L1753+K1753</x:f>
        <x:v>622</x:v>
      </x:c>
      <x:c r="N1753" s="60" t="n">
        <x:f>'参数'!$B$10</x:f>
        <x:v>1</x:v>
      </x:c>
      <x:c r="O1753" s="60" t="n">
        <x:f>N1753*'参数'!$B$11</x:f>
        <x:v>2</x:v>
      </x:c>
      <x:c r="P1753" s="60" t="n">
        <x:f>N1753*'参数'!$B$12</x:f>
        <x:v>1</x:v>
      </x:c>
      <x:c r="Q1753" t="str">
        <x:f>C1753&amp;"d"</x:f>
        <x:v>C133d</x:v>
      </x:c>
      <x:c r="R1753" t="str">
        <x:f>C1753&amp;"p"</x:f>
        <x:v>C133p</x:v>
      </x:c>
      <x:c r="S1753" t="str">
        <x:f>IF(AND(L1753&gt;=H1753+I1753+J1753,M1753&gt;L1753,F1753&lt;&gt;""),"PASS","FAIL")</x:f>
        <x:v>PASS</x:v>
      </x:c>
      <x:c r="T1753" t="n">
        <x:v>7</x:v>
      </x:c>
      <x:c r="U1753" t="str">
        <x:v>pickup_after_delivery_completion_plus_usage_lag</x:v>
      </x:c>
    </x:row>
    <x:row r="1754">
      <x:c r="A1754" t="str">
        <x:v>Set2_200-10-1b</x:v>
      </x:c>
      <x:c r="B1754" t="str">
        <x:v>short_same_day</x:v>
      </x:c>
      <x:c r="C1754" t="str">
        <x:v>C134</x:v>
      </x:c>
      <x:c r="D1754" s="59" t="n">
        <x:v>20</x:v>
      </x:c>
      <x:c r="E1754" s="59" t="n">
        <x:v>3</x:v>
      </x:c>
      <x:c r="F1754" s="59" t="str">
        <x:v>S8</x:v>
      </x:c>
      <x:c r="G1754" s="59" t="n">
        <x:v>406</x:v>
      </x:c>
      <x:c r="H1754" s="59" t="n">
        <x:v>416</x:v>
      </x:c>
      <x:c r="I1754" s="59" t="n">
        <x:v>10</x:v>
      </x:c>
      <x:c r="J1754" s="60" t="n">
        <x:f>'参数'!$C$4</x:f>
        <x:v>120</x:v>
      </x:c>
      <x:c r="K1754" s="60" t="n">
        <x:f>'参数'!$D$4</x:f>
        <x:v>180</x:v>
      </x:c>
      <x:c r="L1754" s="60" t="n">
        <x:f>H1754+I1754+J1754</x:f>
        <x:v>546</x:v>
      </x:c>
      <x:c r="M1754" s="60" t="n">
        <x:f>L1754+K1754</x:f>
        <x:v>726</x:v>
      </x:c>
      <x:c r="N1754" s="60" t="n">
        <x:f>'参数'!$B$10</x:f>
        <x:v>1</x:v>
      </x:c>
      <x:c r="O1754" s="60" t="n">
        <x:f>N1754*'参数'!$B$11</x:f>
        <x:v>2</x:v>
      </x:c>
      <x:c r="P1754" s="60" t="n">
        <x:f>N1754*'参数'!$B$12</x:f>
        <x:v>1</x:v>
      </x:c>
      <x:c r="Q1754" t="str">
        <x:f>C1754&amp;"d"</x:f>
        <x:v>C134d</x:v>
      </x:c>
      <x:c r="R1754" t="str">
        <x:f>C1754&amp;"p"</x:f>
        <x:v>C134p</x:v>
      </x:c>
      <x:c r="S1754" t="str">
        <x:f>IF(AND(L1754&gt;=H1754+I1754+J1754,M1754&gt;L1754,F1754&lt;&gt;""),"PASS","FAIL")</x:f>
        <x:v>PASS</x:v>
      </x:c>
      <x:c r="T1754" t="n">
        <x:v>16</x:v>
      </x:c>
      <x:c r="U1754" t="str">
        <x:v>pickup_after_delivery_completion_plus_usage_lag</x:v>
      </x:c>
    </x:row>
    <x:row r="1755">
      <x:c r="A1755" t="str">
        <x:v>Set2_200-10-1b</x:v>
      </x:c>
      <x:c r="B1755" t="str">
        <x:v>short_same_day</x:v>
      </x:c>
      <x:c r="C1755" t="str">
        <x:v>C135</x:v>
      </x:c>
      <x:c r="D1755" s="59" t="n">
        <x:v>19</x:v>
      </x:c>
      <x:c r="E1755" s="59" t="n">
        <x:v>18</x:v>
      </x:c>
      <x:c r="F1755" s="59" t="str">
        <x:v>S7</x:v>
      </x:c>
      <x:c r="G1755" s="59" t="n">
        <x:v>526</x:v>
      </x:c>
      <x:c r="H1755" s="59" t="n">
        <x:v>564</x:v>
      </x:c>
      <x:c r="I1755" s="59" t="n">
        <x:v>10</x:v>
      </x:c>
      <x:c r="J1755" s="60" t="n">
        <x:f>'参数'!$C$4</x:f>
        <x:v>120</x:v>
      </x:c>
      <x:c r="K1755" s="60" t="n">
        <x:f>'参数'!$D$4</x:f>
        <x:v>180</x:v>
      </x:c>
      <x:c r="L1755" s="60" t="n">
        <x:f>H1755+I1755+J1755</x:f>
        <x:v>694</x:v>
      </x:c>
      <x:c r="M1755" s="60" t="n">
        <x:f>L1755+K1755</x:f>
        <x:v>874</x:v>
      </x:c>
      <x:c r="N1755" s="60" t="n">
        <x:f>'参数'!$B$10</x:f>
        <x:v>1</x:v>
      </x:c>
      <x:c r="O1755" s="60" t="n">
        <x:f>N1755*'参数'!$B$11</x:f>
        <x:v>2</x:v>
      </x:c>
      <x:c r="P1755" s="60" t="n">
        <x:f>N1755*'参数'!$B$12</x:f>
        <x:v>1</x:v>
      </x:c>
      <x:c r="Q1755" t="str">
        <x:f>C1755&amp;"d"</x:f>
        <x:v>C135d</x:v>
      </x:c>
      <x:c r="R1755" t="str">
        <x:f>C1755&amp;"p"</x:f>
        <x:v>C135p</x:v>
      </x:c>
      <x:c r="S1755" t="str">
        <x:f>IF(AND(L1755&gt;=H1755+I1755+J1755,M1755&gt;L1755,F1755&lt;&gt;""),"PASS","FAIL")</x:f>
        <x:v>PASS</x:v>
      </x:c>
      <x:c r="T1755" t="n">
        <x:v>13</x:v>
      </x:c>
      <x:c r="U1755" t="str">
        <x:v>pickup_after_delivery_completion_plus_usage_lag</x:v>
      </x:c>
    </x:row>
    <x:row r="1756">
      <x:c r="A1756" t="str">
        <x:v>Set2_200-10-1b</x:v>
      </x:c>
      <x:c r="B1756" t="str">
        <x:v>short_same_day</x:v>
      </x:c>
      <x:c r="C1756" t="str">
        <x:v>C136</x:v>
      </x:c>
      <x:c r="D1756" s="59" t="n">
        <x:v>28</x:v>
      </x:c>
      <x:c r="E1756" s="59" t="n">
        <x:v>12</x:v>
      </x:c>
      <x:c r="F1756" s="59" t="str">
        <x:v>S7</x:v>
      </x:c>
      <x:c r="G1756" s="59" t="n">
        <x:v>538</x:v>
      </x:c>
      <x:c r="H1756" s="59" t="n">
        <x:v>550</x:v>
      </x:c>
      <x:c r="I1756" s="59" t="n">
        <x:v>10</x:v>
      </x:c>
      <x:c r="J1756" s="60" t="n">
        <x:f>'参数'!$C$4</x:f>
        <x:v>120</x:v>
      </x:c>
      <x:c r="K1756" s="60" t="n">
        <x:f>'参数'!$D$4</x:f>
        <x:v>180</x:v>
      </x:c>
      <x:c r="L1756" s="60" t="n">
        <x:f>H1756+I1756+J1756</x:f>
        <x:v>680</x:v>
      </x:c>
      <x:c r="M1756" s="60" t="n">
        <x:f>L1756+K1756</x:f>
        <x:v>860</x:v>
      </x:c>
      <x:c r="N1756" s="60" t="n">
        <x:f>'参数'!$B$10</x:f>
        <x:v>1</x:v>
      </x:c>
      <x:c r="O1756" s="60" t="n">
        <x:f>N1756*'参数'!$B$11</x:f>
        <x:v>2</x:v>
      </x:c>
      <x:c r="P1756" s="60" t="n">
        <x:f>N1756*'参数'!$B$12</x:f>
        <x:v>1</x:v>
      </x:c>
      <x:c r="Q1756" t="str">
        <x:f>C1756&amp;"d"</x:f>
        <x:v>C136d</x:v>
      </x:c>
      <x:c r="R1756" t="str">
        <x:f>C1756&amp;"p"</x:f>
        <x:v>C136p</x:v>
      </x:c>
      <x:c r="S1756" t="str">
        <x:f>IF(AND(L1756&gt;=H1756+I1756+J1756,M1756&gt;L1756,F1756&lt;&gt;""),"PASS","FAIL")</x:f>
        <x:v>PASS</x:v>
      </x:c>
      <x:c r="T1756" t="n">
        <x:v>14</x:v>
      </x:c>
      <x:c r="U1756" t="str">
        <x:v>pickup_after_delivery_completion_plus_usage_lag</x:v>
      </x:c>
    </x:row>
    <x:row r="1757">
      <x:c r="A1757" t="str">
        <x:v>Set2_200-10-1b</x:v>
      </x:c>
      <x:c r="B1757" t="str">
        <x:v>short_same_day</x:v>
      </x:c>
      <x:c r="C1757" t="str">
        <x:v>C137</x:v>
      </x:c>
      <x:c r="D1757" s="59" t="n">
        <x:v>43</x:v>
      </x:c>
      <x:c r="E1757" s="59" t="n">
        <x:v>45</x:v>
      </x:c>
      <x:c r="F1757" s="59" t="str">
        <x:v>S1</x:v>
      </x:c>
      <x:c r="G1757" s="59" t="n">
        <x:v>69</x:v>
      </x:c>
      <x:c r="H1757" s="59" t="n">
        <x:v>93</x:v>
      </x:c>
      <x:c r="I1757" s="59" t="n">
        <x:v>10</x:v>
      </x:c>
      <x:c r="J1757" s="60" t="n">
        <x:f>'参数'!$C$4</x:f>
        <x:v>120</x:v>
      </x:c>
      <x:c r="K1757" s="60" t="n">
        <x:f>'参数'!$D$4</x:f>
        <x:v>180</x:v>
      </x:c>
      <x:c r="L1757" s="60" t="n">
        <x:f>H1757+I1757+J1757</x:f>
        <x:v>223</x:v>
      </x:c>
      <x:c r="M1757" s="60" t="n">
        <x:f>L1757+K1757</x:f>
        <x:v>403</x:v>
      </x:c>
      <x:c r="N1757" s="60" t="n">
        <x:f>'参数'!$B$10</x:f>
        <x:v>1</x:v>
      </x:c>
      <x:c r="O1757" s="60" t="n">
        <x:f>N1757*'参数'!$B$11</x:f>
        <x:v>2</x:v>
      </x:c>
      <x:c r="P1757" s="60" t="n">
        <x:f>N1757*'参数'!$B$12</x:f>
        <x:v>1</x:v>
      </x:c>
      <x:c r="Q1757" t="str">
        <x:f>C1757&amp;"d"</x:f>
        <x:v>C137d</x:v>
      </x:c>
      <x:c r="R1757" t="str">
        <x:f>C1757&amp;"p"</x:f>
        <x:v>C137p</x:v>
      </x:c>
      <x:c r="S1757" t="str">
        <x:f>IF(AND(L1757&gt;=H1757+I1757+J1757,M1757&gt;L1757,F1757&lt;&gt;""),"PASS","FAIL")</x:f>
        <x:v>PASS</x:v>
      </x:c>
      <x:c r="T1757" t="n">
        <x:v>0</x:v>
      </x:c>
      <x:c r="U1757" t="str">
        <x:v>pickup_after_delivery_completion_plus_usage_lag</x:v>
      </x:c>
    </x:row>
    <x:row r="1758">
      <x:c r="A1758" t="str">
        <x:v>Set2_200-10-1b</x:v>
      </x:c>
      <x:c r="B1758" t="str">
        <x:v>short_same_day</x:v>
      </x:c>
      <x:c r="C1758" t="str">
        <x:v>C138</x:v>
      </x:c>
      <x:c r="D1758" s="59" t="n">
        <x:v>11</x:v>
      </x:c>
      <x:c r="E1758" s="59" t="n">
        <x:v>43</x:v>
      </x:c>
      <x:c r="F1758" s="59" t="str">
        <x:v>S9</x:v>
      </x:c>
      <x:c r="G1758" s="59" t="n">
        <x:v>681</x:v>
      </x:c>
      <x:c r="H1758" s="59" t="n">
        <x:v>693</x:v>
      </x:c>
      <x:c r="I1758" s="59" t="n">
        <x:v>10</x:v>
      </x:c>
      <x:c r="J1758" s="60" t="n">
        <x:f>'参数'!$C$4</x:f>
        <x:v>120</x:v>
      </x:c>
      <x:c r="K1758" s="60" t="n">
        <x:f>'参数'!$D$4</x:f>
        <x:v>180</x:v>
      </x:c>
      <x:c r="L1758" s="60" t="n">
        <x:f>H1758+I1758+J1758</x:f>
        <x:v>823</x:v>
      </x:c>
      <x:c r="M1758" s="60" t="n">
        <x:f>L1758+K1758</x:f>
        <x:v>1003</x:v>
      </x:c>
      <x:c r="N1758" s="60" t="n">
        <x:f>'参数'!$B$10</x:f>
        <x:v>1</x:v>
      </x:c>
      <x:c r="O1758" s="60" t="n">
        <x:f>N1758*'参数'!$B$11</x:f>
        <x:v>2</x:v>
      </x:c>
      <x:c r="P1758" s="60" t="n">
        <x:f>N1758*'参数'!$B$12</x:f>
        <x:v>1</x:v>
      </x:c>
      <x:c r="Q1758" t="str">
        <x:f>C1758&amp;"d"</x:f>
        <x:v>C138d</x:v>
      </x:c>
      <x:c r="R1758" t="str">
        <x:f>C1758&amp;"p"</x:f>
        <x:v>C138p</x:v>
      </x:c>
      <x:c r="S1758" t="str">
        <x:f>IF(AND(L1758&gt;=H1758+I1758+J1758,M1758&gt;L1758,F1758&lt;&gt;""),"PASS","FAIL")</x:f>
        <x:v>PASS</x:v>
      </x:c>
      <x:c r="T1758" t="n">
        <x:v>8</x:v>
      </x:c>
      <x:c r="U1758" t="str">
        <x:v>pickup_after_delivery_completion_plus_usage_lag</x:v>
      </x:c>
    </x:row>
    <x:row r="1759">
      <x:c r="A1759" t="str">
        <x:v>Set2_200-10-1b</x:v>
      </x:c>
      <x:c r="B1759" t="str">
        <x:v>short_same_day</x:v>
      </x:c>
      <x:c r="C1759" t="str">
        <x:v>C139</x:v>
      </x:c>
      <x:c r="D1759" s="59" t="n">
        <x:v>32</x:v>
      </x:c>
      <x:c r="E1759" s="59" t="n">
        <x:v>16</x:v>
      </x:c>
      <x:c r="F1759" s="59" t="str">
        <x:v>S7</x:v>
      </x:c>
      <x:c r="G1759" s="59" t="n">
        <x:v>379</x:v>
      </x:c>
      <x:c r="H1759" s="59" t="n">
        <x:v>417</x:v>
      </x:c>
      <x:c r="I1759" s="59" t="n">
        <x:v>10</x:v>
      </x:c>
      <x:c r="J1759" s="60" t="n">
        <x:f>'参数'!$C$4</x:f>
        <x:v>120</x:v>
      </x:c>
      <x:c r="K1759" s="60" t="n">
        <x:f>'参数'!$D$4</x:f>
        <x:v>180</x:v>
      </x:c>
      <x:c r="L1759" s="60" t="n">
        <x:f>H1759+I1759+J1759</x:f>
        <x:v>547</x:v>
      </x:c>
      <x:c r="M1759" s="60" t="n">
        <x:f>L1759+K1759</x:f>
        <x:v>727</x:v>
      </x:c>
      <x:c r="N1759" s="60" t="n">
        <x:f>'参数'!$B$10</x:f>
        <x:v>1</x:v>
      </x:c>
      <x:c r="O1759" s="60" t="n">
        <x:f>N1759*'参数'!$B$11</x:f>
        <x:v>2</x:v>
      </x:c>
      <x:c r="P1759" s="60" t="n">
        <x:f>N1759*'参数'!$B$12</x:f>
        <x:v>1</x:v>
      </x:c>
      <x:c r="Q1759" t="str">
        <x:f>C1759&amp;"d"</x:f>
        <x:v>C139d</x:v>
      </x:c>
      <x:c r="R1759" t="str">
        <x:f>C1759&amp;"p"</x:f>
        <x:v>C139p</x:v>
      </x:c>
      <x:c r="S1759" t="str">
        <x:f>IF(AND(L1759&gt;=H1759+I1759+J1759,M1759&gt;L1759,F1759&lt;&gt;""),"PASS","FAIL")</x:f>
        <x:v>PASS</x:v>
      </x:c>
      <x:c r="T1759" t="n">
        <x:v>3</x:v>
      </x:c>
      <x:c r="U1759" t="str">
        <x:v>pickup_after_delivery_completion_plus_usage_lag</x:v>
      </x:c>
    </x:row>
    <x:row r="1760">
      <x:c r="A1760" t="str">
        <x:v>Set2_200-10-1b</x:v>
      </x:c>
      <x:c r="B1760" t="str">
        <x:v>short_same_day</x:v>
      </x:c>
      <x:c r="C1760" t="str">
        <x:v>C140</x:v>
      </x:c>
      <x:c r="D1760" s="59" t="n">
        <x:v>22</x:v>
      </x:c>
      <x:c r="E1760" s="59" t="n">
        <x:v>17</x:v>
      </x:c>
      <x:c r="F1760" s="59" t="str">
        <x:v>S7</x:v>
      </x:c>
      <x:c r="G1760" s="59" t="n">
        <x:v>92</x:v>
      </x:c>
      <x:c r="H1760" s="59" t="n">
        <x:v>106</x:v>
      </x:c>
      <x:c r="I1760" s="59" t="n">
        <x:v>10</x:v>
      </x:c>
      <x:c r="J1760" s="60" t="n">
        <x:f>'参数'!$C$4</x:f>
        <x:v>120</x:v>
      </x:c>
      <x:c r="K1760" s="60" t="n">
        <x:f>'参数'!$D$4</x:f>
        <x:v>180</x:v>
      </x:c>
      <x:c r="L1760" s="60" t="n">
        <x:f>H1760+I1760+J1760</x:f>
        <x:v>236</x:v>
      </x:c>
      <x:c r="M1760" s="60" t="n">
        <x:f>L1760+K1760</x:f>
        <x:v>416</x:v>
      </x:c>
      <x:c r="N1760" s="60" t="n">
        <x:f>'参数'!$B$10</x:f>
        <x:v>1</x:v>
      </x:c>
      <x:c r="O1760" s="60" t="n">
        <x:f>N1760*'参数'!$B$11</x:f>
        <x:v>2</x:v>
      </x:c>
      <x:c r="P1760" s="60" t="n">
        <x:f>N1760*'参数'!$B$12</x:f>
        <x:v>1</x:v>
      </x:c>
      <x:c r="Q1760" t="str">
        <x:f>C1760&amp;"d"</x:f>
        <x:v>C140d</x:v>
      </x:c>
      <x:c r="R1760" t="str">
        <x:f>C1760&amp;"p"</x:f>
        <x:v>C140p</x:v>
      </x:c>
      <x:c r="S1760" t="str">
        <x:f>IF(AND(L1760&gt;=H1760+I1760+J1760,M1760&gt;L1760,F1760&lt;&gt;""),"PASS","FAIL")</x:f>
        <x:v>PASS</x:v>
      </x:c>
      <x:c r="T1760" t="n">
        <x:v>3</x:v>
      </x:c>
      <x:c r="U1760" t="str">
        <x:v>pickup_after_delivery_completion_plus_usage_lag</x:v>
      </x:c>
    </x:row>
    <x:row r="1761">
      <x:c r="A1761" t="str">
        <x:v>Set2_200-10-1b</x:v>
      </x:c>
      <x:c r="B1761" t="str">
        <x:v>short_same_day</x:v>
      </x:c>
      <x:c r="C1761" t="str">
        <x:v>C141</x:v>
      </x:c>
      <x:c r="D1761" s="59" t="n">
        <x:v>6</x:v>
      </x:c>
      <x:c r="E1761" s="59" t="n">
        <x:v>11</x:v>
      </x:c>
      <x:c r="F1761" s="59" t="str">
        <x:v>S8</x:v>
      </x:c>
      <x:c r="G1761" s="59" t="n">
        <x:v>474</x:v>
      </x:c>
      <x:c r="H1761" s="59" t="n">
        <x:v>502</x:v>
      </x:c>
      <x:c r="I1761" s="59" t="n">
        <x:v>10</x:v>
      </x:c>
      <x:c r="J1761" s="60" t="n">
        <x:f>'参数'!$C$4</x:f>
        <x:v>120</x:v>
      </x:c>
      <x:c r="K1761" s="60" t="n">
        <x:f>'参数'!$D$4</x:f>
        <x:v>180</x:v>
      </x:c>
      <x:c r="L1761" s="60" t="n">
        <x:f>H1761+I1761+J1761</x:f>
        <x:v>632</x:v>
      </x:c>
      <x:c r="M1761" s="60" t="n">
        <x:f>L1761+K1761</x:f>
        <x:v>812</x:v>
      </x:c>
      <x:c r="N1761" s="60" t="n">
        <x:f>'参数'!$B$10</x:f>
        <x:v>1</x:v>
      </x:c>
      <x:c r="O1761" s="60" t="n">
        <x:f>N1761*'参数'!$B$11</x:f>
        <x:v>2</x:v>
      </x:c>
      <x:c r="P1761" s="60" t="n">
        <x:f>N1761*'参数'!$B$12</x:f>
        <x:v>1</x:v>
      </x:c>
      <x:c r="Q1761" t="str">
        <x:f>C1761&amp;"d"</x:f>
        <x:v>C141d</x:v>
      </x:c>
      <x:c r="R1761" t="str">
        <x:f>C1761&amp;"p"</x:f>
        <x:v>C141p</x:v>
      </x:c>
      <x:c r="S1761" t="str">
        <x:f>IF(AND(L1761&gt;=H1761+I1761+J1761,M1761&gt;L1761,F1761&lt;&gt;""),"PASS","FAIL")</x:f>
        <x:v>PASS</x:v>
      </x:c>
      <x:c r="T1761" t="n">
        <x:v>0</x:v>
      </x:c>
      <x:c r="U1761" t="str">
        <x:v>pickup_after_delivery_completion_plus_usage_lag</x:v>
      </x:c>
    </x:row>
    <x:row r="1762">
      <x:c r="A1762" t="str">
        <x:v>Set2_200-10-1b</x:v>
      </x:c>
      <x:c r="B1762" t="str">
        <x:v>short_same_day</x:v>
      </x:c>
      <x:c r="C1762" t="str">
        <x:v>C142</x:v>
      </x:c>
      <x:c r="D1762" s="59" t="n">
        <x:v>39</x:v>
      </x:c>
      <x:c r="E1762" s="59" t="n">
        <x:v>17</x:v>
      </x:c>
      <x:c r="F1762" s="59" t="str">
        <x:v>S2</x:v>
      </x:c>
      <x:c r="G1762" s="59" t="n">
        <x:v>81</x:v>
      </x:c>
      <x:c r="H1762" s="59" t="n">
        <x:v>97</x:v>
      </x:c>
      <x:c r="I1762" s="59" t="n">
        <x:v>10</x:v>
      </x:c>
      <x:c r="J1762" s="60" t="n">
        <x:f>'参数'!$C$4</x:f>
        <x:v>120</x:v>
      </x:c>
      <x:c r="K1762" s="60" t="n">
        <x:f>'参数'!$D$4</x:f>
        <x:v>180</x:v>
      </x:c>
      <x:c r="L1762" s="60" t="n">
        <x:f>H1762+I1762+J1762</x:f>
        <x:v>227</x:v>
      </x:c>
      <x:c r="M1762" s="60" t="n">
        <x:f>L1762+K1762</x:f>
        <x:v>407</x:v>
      </x:c>
      <x:c r="N1762" s="60" t="n">
        <x:f>'参数'!$B$10</x:f>
        <x:v>1</x:v>
      </x:c>
      <x:c r="O1762" s="60" t="n">
        <x:f>N1762*'参数'!$B$11</x:f>
        <x:v>2</x:v>
      </x:c>
      <x:c r="P1762" s="60" t="n">
        <x:f>N1762*'参数'!$B$12</x:f>
        <x:v>1</x:v>
      </x:c>
      <x:c r="Q1762" t="str">
        <x:f>C1762&amp;"d"</x:f>
        <x:v>C142d</x:v>
      </x:c>
      <x:c r="R1762" t="str">
        <x:f>C1762&amp;"p"</x:f>
        <x:v>C142p</x:v>
      </x:c>
      <x:c r="S1762" t="str">
        <x:f>IF(AND(L1762&gt;=H1762+I1762+J1762,M1762&gt;L1762,F1762&lt;&gt;""),"PASS","FAIL")</x:f>
        <x:v>PASS</x:v>
      </x:c>
      <x:c r="T1762" t="n">
        <x:v>2</x:v>
      </x:c>
      <x:c r="U1762" t="str">
        <x:v>pickup_after_delivery_completion_plus_usage_lag</x:v>
      </x:c>
    </x:row>
    <x:row r="1763">
      <x:c r="A1763" t="str">
        <x:v>Set2_200-10-1b</x:v>
      </x:c>
      <x:c r="B1763" t="str">
        <x:v>short_same_day</x:v>
      </x:c>
      <x:c r="C1763" t="str">
        <x:v>C143</x:v>
      </x:c>
      <x:c r="D1763" s="59" t="n">
        <x:v>42</x:v>
      </x:c>
      <x:c r="E1763" s="59" t="n">
        <x:v>30</x:v>
      </x:c>
      <x:c r="F1763" s="59" t="str">
        <x:v>S2</x:v>
      </x:c>
      <x:c r="G1763" s="59" t="n">
        <x:v>548</x:v>
      </x:c>
      <x:c r="H1763" s="59" t="n">
        <x:v>560</x:v>
      </x:c>
      <x:c r="I1763" s="59" t="n">
        <x:v>10</x:v>
      </x:c>
      <x:c r="J1763" s="60" t="n">
        <x:f>'参数'!$C$4</x:f>
        <x:v>120</x:v>
      </x:c>
      <x:c r="K1763" s="60" t="n">
        <x:f>'参数'!$D$4</x:f>
        <x:v>180</x:v>
      </x:c>
      <x:c r="L1763" s="60" t="n">
        <x:f>H1763+I1763+J1763</x:f>
        <x:v>690</x:v>
      </x:c>
      <x:c r="M1763" s="60" t="n">
        <x:f>L1763+K1763</x:f>
        <x:v>870</x:v>
      </x:c>
      <x:c r="N1763" s="60" t="n">
        <x:f>'参数'!$B$10</x:f>
        <x:v>1</x:v>
      </x:c>
      <x:c r="O1763" s="60" t="n">
        <x:f>N1763*'参数'!$B$11</x:f>
        <x:v>2</x:v>
      </x:c>
      <x:c r="P1763" s="60" t="n">
        <x:f>N1763*'参数'!$B$12</x:f>
        <x:v>1</x:v>
      </x:c>
      <x:c r="Q1763" t="str">
        <x:f>C1763&amp;"d"</x:f>
        <x:v>C143d</x:v>
      </x:c>
      <x:c r="R1763" t="str">
        <x:f>C1763&amp;"p"</x:f>
        <x:v>C143p</x:v>
      </x:c>
      <x:c r="S1763" t="str">
        <x:f>IF(AND(L1763&gt;=H1763+I1763+J1763,M1763&gt;L1763,F1763&lt;&gt;""),"PASS","FAIL")</x:f>
        <x:v>PASS</x:v>
      </x:c>
      <x:c r="T1763" t="n">
        <x:v>8</x:v>
      </x:c>
      <x:c r="U1763" t="str">
        <x:v>pickup_after_delivery_completion_plus_usage_lag</x:v>
      </x:c>
    </x:row>
    <x:row r="1764">
      <x:c r="A1764" t="str">
        <x:v>Set2_200-10-1b</x:v>
      </x:c>
      <x:c r="B1764" t="str">
        <x:v>short_same_day</x:v>
      </x:c>
      <x:c r="C1764" t="str">
        <x:v>C144</x:v>
      </x:c>
      <x:c r="D1764" s="59" t="n">
        <x:v>36</x:v>
      </x:c>
      <x:c r="E1764" s="59" t="n">
        <x:v>22</x:v>
      </x:c>
      <x:c r="F1764" s="59" t="str">
        <x:v>S2</x:v>
      </x:c>
      <x:c r="G1764" s="59" t="n">
        <x:v>160</x:v>
      </x:c>
      <x:c r="H1764" s="59" t="n">
        <x:v>194</x:v>
      </x:c>
      <x:c r="I1764" s="59" t="n">
        <x:v>10</x:v>
      </x:c>
      <x:c r="J1764" s="60" t="n">
        <x:f>'参数'!$C$4</x:f>
        <x:v>120</x:v>
      </x:c>
      <x:c r="K1764" s="60" t="n">
        <x:f>'参数'!$D$4</x:f>
        <x:v>180</x:v>
      </x:c>
      <x:c r="L1764" s="60" t="n">
        <x:f>H1764+I1764+J1764</x:f>
        <x:v>324</x:v>
      </x:c>
      <x:c r="M1764" s="60" t="n">
        <x:f>L1764+K1764</x:f>
        <x:v>504</x:v>
      </x:c>
      <x:c r="N1764" s="60" t="n">
        <x:f>'参数'!$B$10</x:f>
        <x:v>1</x:v>
      </x:c>
      <x:c r="O1764" s="60" t="n">
        <x:f>N1764*'参数'!$B$11</x:f>
        <x:v>2</x:v>
      </x:c>
      <x:c r="P1764" s="60" t="n">
        <x:f>N1764*'参数'!$B$12</x:f>
        <x:v>1</x:v>
      </x:c>
      <x:c r="Q1764" t="str">
        <x:f>C1764&amp;"d"</x:f>
        <x:v>C144d</x:v>
      </x:c>
      <x:c r="R1764" t="str">
        <x:f>C1764&amp;"p"</x:f>
        <x:v>C144p</x:v>
      </x:c>
      <x:c r="S1764" t="str">
        <x:f>IF(AND(L1764&gt;=H1764+I1764+J1764,M1764&gt;L1764,F1764&lt;&gt;""),"PASS","FAIL")</x:f>
        <x:v>PASS</x:v>
      </x:c>
      <x:c r="T1764" t="n">
        <x:v>7</x:v>
      </x:c>
      <x:c r="U1764" t="str">
        <x:v>pickup_after_delivery_completion_plus_usage_lag</x:v>
      </x:c>
    </x:row>
    <x:row r="1765">
      <x:c r="A1765" t="str">
        <x:v>Set2_200-10-1b</x:v>
      </x:c>
      <x:c r="B1765" t="str">
        <x:v>short_same_day</x:v>
      </x:c>
      <x:c r="C1765" t="str">
        <x:v>C145</x:v>
      </x:c>
      <x:c r="D1765" s="59" t="n">
        <x:v>20</x:v>
      </x:c>
      <x:c r="E1765" s="59" t="n">
        <x:v>19</x:v>
      </x:c>
      <x:c r="F1765" s="59" t="str">
        <x:v>S7</x:v>
      </x:c>
      <x:c r="G1765" s="59" t="n">
        <x:v>122</x:v>
      </x:c>
      <x:c r="H1765" s="59" t="n">
        <x:v>140</x:v>
      </x:c>
      <x:c r="I1765" s="59" t="n">
        <x:v>10</x:v>
      </x:c>
      <x:c r="J1765" s="60" t="n">
        <x:f>'参数'!$C$4</x:f>
        <x:v>120</x:v>
      </x:c>
      <x:c r="K1765" s="60" t="n">
        <x:f>'参数'!$D$4</x:f>
        <x:v>180</x:v>
      </x:c>
      <x:c r="L1765" s="60" t="n">
        <x:f>H1765+I1765+J1765</x:f>
        <x:v>270</x:v>
      </x:c>
      <x:c r="M1765" s="60" t="n">
        <x:f>L1765+K1765</x:f>
        <x:v>450</x:v>
      </x:c>
      <x:c r="N1765" s="60" t="n">
        <x:f>'参数'!$B$10</x:f>
        <x:v>1</x:v>
      </x:c>
      <x:c r="O1765" s="60" t="n">
        <x:f>N1765*'参数'!$B$11</x:f>
        <x:v>2</x:v>
      </x:c>
      <x:c r="P1765" s="60" t="n">
        <x:f>N1765*'参数'!$B$12</x:f>
        <x:v>1</x:v>
      </x:c>
      <x:c r="Q1765" t="str">
        <x:f>C1765&amp;"d"</x:f>
        <x:v>C145d</x:v>
      </x:c>
      <x:c r="R1765" t="str">
        <x:f>C1765&amp;"p"</x:f>
        <x:v>C145p</x:v>
      </x:c>
      <x:c r="S1765" t="str">
        <x:f>IF(AND(L1765&gt;=H1765+I1765+J1765,M1765&gt;L1765,F1765&lt;&gt;""),"PASS","FAIL")</x:f>
        <x:v>PASS</x:v>
      </x:c>
      <x:c r="T1765" t="n">
        <x:v>16</x:v>
      </x:c>
      <x:c r="U1765" t="str">
        <x:v>pickup_after_delivery_completion_plus_usage_lag</x:v>
      </x:c>
    </x:row>
    <x:row r="1766">
      <x:c r="A1766" t="str">
        <x:v>Set2_200-10-1b</x:v>
      </x:c>
      <x:c r="B1766" t="str">
        <x:v>short_same_day</x:v>
      </x:c>
      <x:c r="C1766" t="str">
        <x:v>C146</x:v>
      </x:c>
      <x:c r="D1766" s="59" t="n">
        <x:v>33</x:v>
      </x:c>
      <x:c r="E1766" s="59" t="n">
        <x:v>25</x:v>
      </x:c>
      <x:c r="F1766" s="59" t="str">
        <x:v>S7</x:v>
      </x:c>
      <x:c r="G1766" s="59" t="n">
        <x:v>551</x:v>
      </x:c>
      <x:c r="H1766" s="59" t="n">
        <x:v>581</x:v>
      </x:c>
      <x:c r="I1766" s="59" t="n">
        <x:v>10</x:v>
      </x:c>
      <x:c r="J1766" s="60" t="n">
        <x:f>'参数'!$C$4</x:f>
        <x:v>120</x:v>
      </x:c>
      <x:c r="K1766" s="60" t="n">
        <x:f>'参数'!$D$4</x:f>
        <x:v>180</x:v>
      </x:c>
      <x:c r="L1766" s="60" t="n">
        <x:f>H1766+I1766+J1766</x:f>
        <x:v>711</x:v>
      </x:c>
      <x:c r="M1766" s="60" t="n">
        <x:f>L1766+K1766</x:f>
        <x:v>891</x:v>
      </x:c>
      <x:c r="N1766" s="60" t="n">
        <x:f>'参数'!$B$10</x:f>
        <x:v>1</x:v>
      </x:c>
      <x:c r="O1766" s="60" t="n">
        <x:f>N1766*'参数'!$B$11</x:f>
        <x:v>2</x:v>
      </x:c>
      <x:c r="P1766" s="60" t="n">
        <x:f>N1766*'参数'!$B$12</x:f>
        <x:v>1</x:v>
      </x:c>
      <x:c r="Q1766" t="str">
        <x:f>C1766&amp;"d"</x:f>
        <x:v>C146d</x:v>
      </x:c>
      <x:c r="R1766" t="str">
        <x:f>C1766&amp;"p"</x:f>
        <x:v>C146p</x:v>
      </x:c>
      <x:c r="S1766" t="str">
        <x:f>IF(AND(L1766&gt;=H1766+I1766+J1766,M1766&gt;L1766,F1766&lt;&gt;""),"PASS","FAIL")</x:f>
        <x:v>PASS</x:v>
      </x:c>
      <x:c r="T1766" t="n">
        <x:v>0</x:v>
      </x:c>
      <x:c r="U1766" t="str">
        <x:v>pickup_after_delivery_completion_plus_usage_lag</x:v>
      </x:c>
    </x:row>
    <x:row r="1767">
      <x:c r="A1767" t="str">
        <x:v>Set2_200-10-1b</x:v>
      </x:c>
      <x:c r="B1767" t="str">
        <x:v>short_same_day</x:v>
      </x:c>
      <x:c r="C1767" t="str">
        <x:v>C147</x:v>
      </x:c>
      <x:c r="D1767" s="59" t="n">
        <x:v>34</x:v>
      </x:c>
      <x:c r="E1767" s="59" t="n">
        <x:v>2</x:v>
      </x:c>
      <x:c r="F1767" s="59" t="str">
        <x:v>S4</x:v>
      </x:c>
      <x:c r="G1767" s="59" t="n">
        <x:v>550</x:v>
      </x:c>
      <x:c r="H1767" s="59" t="n">
        <x:v>566</x:v>
      </x:c>
      <x:c r="I1767" s="59" t="n">
        <x:v>10</x:v>
      </x:c>
      <x:c r="J1767" s="60" t="n">
        <x:f>'参数'!$C$4</x:f>
        <x:v>120</x:v>
      </x:c>
      <x:c r="K1767" s="60" t="n">
        <x:f>'参数'!$D$4</x:f>
        <x:v>180</x:v>
      </x:c>
      <x:c r="L1767" s="60" t="n">
        <x:f>H1767+I1767+J1767</x:f>
        <x:v>696</x:v>
      </x:c>
      <x:c r="M1767" s="60" t="n">
        <x:f>L1767+K1767</x:f>
        <x:v>876</x:v>
      </x:c>
      <x:c r="N1767" s="60" t="n">
        <x:f>'参数'!$B$10</x:f>
        <x:v>1</x:v>
      </x:c>
      <x:c r="O1767" s="60" t="n">
        <x:f>N1767*'参数'!$B$11</x:f>
        <x:v>2</x:v>
      </x:c>
      <x:c r="P1767" s="60" t="n">
        <x:f>N1767*'参数'!$B$12</x:f>
        <x:v>1</x:v>
      </x:c>
      <x:c r="Q1767" t="str">
        <x:f>C1767&amp;"d"</x:f>
        <x:v>C147d</x:v>
      </x:c>
      <x:c r="R1767" t="str">
        <x:f>C1767&amp;"p"</x:f>
        <x:v>C147p</x:v>
      </x:c>
      <x:c r="S1767" t="str">
        <x:f>IF(AND(L1767&gt;=H1767+I1767+J1767,M1767&gt;L1767,F1767&lt;&gt;""),"PASS","FAIL")</x:f>
        <x:v>PASS</x:v>
      </x:c>
      <x:c r="T1767" t="n">
        <x:v>8</x:v>
      </x:c>
      <x:c r="U1767" t="str">
        <x:v>pickup_after_delivery_completion_plus_usage_lag</x:v>
      </x:c>
    </x:row>
    <x:row r="1768">
      <x:c r="A1768" t="str">
        <x:v>Set2_200-10-1b</x:v>
      </x:c>
      <x:c r="B1768" t="str">
        <x:v>short_same_day</x:v>
      </x:c>
      <x:c r="C1768" t="str">
        <x:v>C148</x:v>
      </x:c>
      <x:c r="D1768" s="59" t="n">
        <x:v>29</x:v>
      </x:c>
      <x:c r="E1768" s="59" t="n">
        <x:v>27</x:v>
      </x:c>
      <x:c r="F1768" s="59" t="str">
        <x:v>S7</x:v>
      </x:c>
      <x:c r="G1768" s="59" t="n">
        <x:v>219</x:v>
      </x:c>
      <x:c r="H1768" s="59" t="n">
        <x:v>231</x:v>
      </x:c>
      <x:c r="I1768" s="59" t="n">
        <x:v>10</x:v>
      </x:c>
      <x:c r="J1768" s="60" t="n">
        <x:f>'参数'!$C$4</x:f>
        <x:v>120</x:v>
      </x:c>
      <x:c r="K1768" s="60" t="n">
        <x:f>'参数'!$D$4</x:f>
        <x:v>180</x:v>
      </x:c>
      <x:c r="L1768" s="60" t="n">
        <x:f>H1768+I1768+J1768</x:f>
        <x:v>361</x:v>
      </x:c>
      <x:c r="M1768" s="60" t="n">
        <x:f>L1768+K1768</x:f>
        <x:v>541</x:v>
      </x:c>
      <x:c r="N1768" s="60" t="n">
        <x:f>'参数'!$B$10</x:f>
        <x:v>1</x:v>
      </x:c>
      <x:c r="O1768" s="60" t="n">
        <x:f>N1768*'参数'!$B$11</x:f>
        <x:v>2</x:v>
      </x:c>
      <x:c r="P1768" s="60" t="n">
        <x:f>N1768*'参数'!$B$12</x:f>
        <x:v>1</x:v>
      </x:c>
      <x:c r="Q1768" t="str">
        <x:f>C1768&amp;"d"</x:f>
        <x:v>C148d</x:v>
      </x:c>
      <x:c r="R1768" t="str">
        <x:f>C1768&amp;"p"</x:f>
        <x:v>C148p</x:v>
      </x:c>
      <x:c r="S1768" t="str">
        <x:f>IF(AND(L1768&gt;=H1768+I1768+J1768,M1768&gt;L1768,F1768&lt;&gt;""),"PASS","FAIL")</x:f>
        <x:v>PASS</x:v>
      </x:c>
      <x:c r="T1768" t="n">
        <x:v>2</x:v>
      </x:c>
      <x:c r="U1768" t="str">
        <x:v>pickup_after_delivery_completion_plus_usage_lag</x:v>
      </x:c>
    </x:row>
    <x:row r="1769">
      <x:c r="A1769" t="str">
        <x:v>Set2_200-10-1b</x:v>
      </x:c>
      <x:c r="B1769" t="str">
        <x:v>short_same_day</x:v>
      </x:c>
      <x:c r="C1769" t="str">
        <x:v>C149</x:v>
      </x:c>
      <x:c r="D1769" s="59" t="n">
        <x:v>49</x:v>
      </x:c>
      <x:c r="E1769" s="59" t="n">
        <x:v>48</x:v>
      </x:c>
      <x:c r="F1769" s="59" t="str">
        <x:v>S1</x:v>
      </x:c>
      <x:c r="G1769" s="59" t="n">
        <x:v>324</x:v>
      </x:c>
      <x:c r="H1769" s="59" t="n">
        <x:v>350</x:v>
      </x:c>
      <x:c r="I1769" s="59" t="n">
        <x:v>10</x:v>
      </x:c>
      <x:c r="J1769" s="60" t="n">
        <x:f>'参数'!$C$4</x:f>
        <x:v>120</x:v>
      </x:c>
      <x:c r="K1769" s="60" t="n">
        <x:f>'参数'!$D$4</x:f>
        <x:v>180</x:v>
      </x:c>
      <x:c r="L1769" s="60" t="n">
        <x:f>H1769+I1769+J1769</x:f>
        <x:v>480</x:v>
      </x:c>
      <x:c r="M1769" s="60" t="n">
        <x:f>L1769+K1769</x:f>
        <x:v>660</x:v>
      </x:c>
      <x:c r="N1769" s="60" t="n">
        <x:f>'参数'!$B$10</x:f>
        <x:v>1</x:v>
      </x:c>
      <x:c r="O1769" s="60" t="n">
        <x:f>N1769*'参数'!$B$11</x:f>
        <x:v>2</x:v>
      </x:c>
      <x:c r="P1769" s="60" t="n">
        <x:f>N1769*'参数'!$B$12</x:f>
        <x:v>1</x:v>
      </x:c>
      <x:c r="Q1769" t="str">
        <x:f>C1769&amp;"d"</x:f>
        <x:v>C149d</x:v>
      </x:c>
      <x:c r="R1769" t="str">
        <x:f>C1769&amp;"p"</x:f>
        <x:v>C149p</x:v>
      </x:c>
      <x:c r="S1769" t="str">
        <x:f>IF(AND(L1769&gt;=H1769+I1769+J1769,M1769&gt;L1769,F1769&lt;&gt;""),"PASS","FAIL")</x:f>
        <x:v>PASS</x:v>
      </x:c>
      <x:c r="T1769" t="n">
        <x:v>8</x:v>
      </x:c>
      <x:c r="U1769" t="str">
        <x:v>pickup_after_delivery_completion_plus_usage_lag</x:v>
      </x:c>
    </x:row>
    <x:row r="1770">
      <x:c r="A1770" t="str">
        <x:v>Set2_200-10-1b</x:v>
      </x:c>
      <x:c r="B1770" t="str">
        <x:v>short_same_day</x:v>
      </x:c>
      <x:c r="C1770" t="str">
        <x:v>C150</x:v>
      </x:c>
      <x:c r="D1770" s="59" t="n">
        <x:v>44</x:v>
      </x:c>
      <x:c r="E1770" s="59" t="n">
        <x:v>35</x:v>
      </x:c>
      <x:c r="F1770" s="59" t="str">
        <x:v>S6</x:v>
      </x:c>
      <x:c r="G1770" s="59" t="n">
        <x:v>356</x:v>
      </x:c>
      <x:c r="H1770" s="59" t="n">
        <x:v>368</x:v>
      </x:c>
      <x:c r="I1770" s="59" t="n">
        <x:v>10</x:v>
      </x:c>
      <x:c r="J1770" s="60" t="n">
        <x:f>'参数'!$C$4</x:f>
        <x:v>120</x:v>
      </x:c>
      <x:c r="K1770" s="60" t="n">
        <x:f>'参数'!$D$4</x:f>
        <x:v>180</x:v>
      </x:c>
      <x:c r="L1770" s="60" t="n">
        <x:f>H1770+I1770+J1770</x:f>
        <x:v>498</x:v>
      </x:c>
      <x:c r="M1770" s="60" t="n">
        <x:f>L1770+K1770</x:f>
        <x:v>678</x:v>
      </x:c>
      <x:c r="N1770" s="60" t="n">
        <x:f>'参数'!$B$10</x:f>
        <x:v>1</x:v>
      </x:c>
      <x:c r="O1770" s="60" t="n">
        <x:f>N1770*'参数'!$B$11</x:f>
        <x:v>2</x:v>
      </x:c>
      <x:c r="P1770" s="60" t="n">
        <x:f>N1770*'参数'!$B$12</x:f>
        <x:v>1</x:v>
      </x:c>
      <x:c r="Q1770" t="str">
        <x:f>C1770&amp;"d"</x:f>
        <x:v>C150d</x:v>
      </x:c>
      <x:c r="R1770" t="str">
        <x:f>C1770&amp;"p"</x:f>
        <x:v>C150p</x:v>
      </x:c>
      <x:c r="S1770" t="str">
        <x:f>IF(AND(L1770&gt;=H1770+I1770+J1770,M1770&gt;L1770,F1770&lt;&gt;""),"PASS","FAIL")</x:f>
        <x:v>PASS</x:v>
      </x:c>
      <x:c r="T1770" t="n">
        <x:v>4</x:v>
      </x:c>
      <x:c r="U1770" t="str">
        <x:v>pickup_after_delivery_completion_plus_usage_lag</x:v>
      </x:c>
    </x:row>
    <x:row r="1771">
      <x:c r="A1771" t="str">
        <x:v>Set2_200-10-1b</x:v>
      </x:c>
      <x:c r="B1771" t="str">
        <x:v>short_same_day</x:v>
      </x:c>
      <x:c r="C1771" t="str">
        <x:v>C151</x:v>
      </x:c>
      <x:c r="D1771" s="59" t="n">
        <x:v>41</x:v>
      </x:c>
      <x:c r="E1771" s="59" t="n">
        <x:v>26</x:v>
      </x:c>
      <x:c r="F1771" s="59" t="str">
        <x:v>S2</x:v>
      </x:c>
      <x:c r="G1771" s="59" t="n">
        <x:v>331</x:v>
      </x:c>
      <x:c r="H1771" s="59" t="n">
        <x:v>351</x:v>
      </x:c>
      <x:c r="I1771" s="59" t="n">
        <x:v>10</x:v>
      </x:c>
      <x:c r="J1771" s="60" t="n">
        <x:f>'参数'!$C$4</x:f>
        <x:v>120</x:v>
      </x:c>
      <x:c r="K1771" s="60" t="n">
        <x:f>'参数'!$D$4</x:f>
        <x:v>180</x:v>
      </x:c>
      <x:c r="L1771" s="60" t="n">
        <x:f>H1771+I1771+J1771</x:f>
        <x:v>481</x:v>
      </x:c>
      <x:c r="M1771" s="60" t="n">
        <x:f>L1771+K1771</x:f>
        <x:v>661</x:v>
      </x:c>
      <x:c r="N1771" s="60" t="n">
        <x:f>'参数'!$B$10</x:f>
        <x:v>1</x:v>
      </x:c>
      <x:c r="O1771" s="60" t="n">
        <x:f>N1771*'参数'!$B$11</x:f>
        <x:v>2</x:v>
      </x:c>
      <x:c r="P1771" s="60" t="n">
        <x:f>N1771*'参数'!$B$12</x:f>
        <x:v>1</x:v>
      </x:c>
      <x:c r="Q1771" t="str">
        <x:f>C1771&amp;"d"</x:f>
        <x:v>C151d</x:v>
      </x:c>
      <x:c r="R1771" t="str">
        <x:f>C1771&amp;"p"</x:f>
        <x:v>C151p</x:v>
      </x:c>
      <x:c r="S1771" t="str">
        <x:f>IF(AND(L1771&gt;=H1771+I1771+J1771,M1771&gt;L1771,F1771&lt;&gt;""),"PASS","FAIL")</x:f>
        <x:v>PASS</x:v>
      </x:c>
      <x:c r="T1771" t="n">
        <x:v>2</x:v>
      </x:c>
      <x:c r="U1771" t="str">
        <x:v>pickup_after_delivery_completion_plus_usage_lag</x:v>
      </x:c>
    </x:row>
    <x:row r="1772">
      <x:c r="A1772" t="str">
        <x:v>Set2_200-10-1b</x:v>
      </x:c>
      <x:c r="B1772" t="str">
        <x:v>short_same_day</x:v>
      </x:c>
      <x:c r="C1772" t="str">
        <x:v>C152</x:v>
      </x:c>
      <x:c r="D1772" s="59" t="n">
        <x:v>20</x:v>
      </x:c>
      <x:c r="E1772" s="59" t="n">
        <x:v>41</x:v>
      </x:c>
      <x:c r="F1772" s="59" t="str">
        <x:v>S9</x:v>
      </x:c>
      <x:c r="G1772" s="59" t="n">
        <x:v>507</x:v>
      </x:c>
      <x:c r="H1772" s="59" t="n">
        <x:v>539</x:v>
      </x:c>
      <x:c r="I1772" s="59" t="n">
        <x:v>10</x:v>
      </x:c>
      <x:c r="J1772" s="60" t="n">
        <x:f>'参数'!$C$4</x:f>
        <x:v>120</x:v>
      </x:c>
      <x:c r="K1772" s="60" t="n">
        <x:f>'参数'!$D$4</x:f>
        <x:v>180</x:v>
      </x:c>
      <x:c r="L1772" s="60" t="n">
        <x:f>H1772+I1772+J1772</x:f>
        <x:v>669</x:v>
      </x:c>
      <x:c r="M1772" s="60" t="n">
        <x:f>L1772+K1772</x:f>
        <x:v>849</x:v>
      </x:c>
      <x:c r="N1772" s="60" t="n">
        <x:f>'参数'!$B$10</x:f>
        <x:v>1</x:v>
      </x:c>
      <x:c r="O1772" s="60" t="n">
        <x:f>N1772*'参数'!$B$11</x:f>
        <x:v>2</x:v>
      </x:c>
      <x:c r="P1772" s="60" t="n">
        <x:f>N1772*'参数'!$B$12</x:f>
        <x:v>1</x:v>
      </x:c>
      <x:c r="Q1772" t="str">
        <x:f>C1772&amp;"d"</x:f>
        <x:v>C152d</x:v>
      </x:c>
      <x:c r="R1772" t="str">
        <x:f>C1772&amp;"p"</x:f>
        <x:v>C152p</x:v>
      </x:c>
      <x:c r="S1772" t="str">
        <x:f>IF(AND(L1772&gt;=H1772+I1772+J1772,M1772&gt;L1772,F1772&lt;&gt;""),"PASS","FAIL")</x:f>
        <x:v>PASS</x:v>
      </x:c>
      <x:c r="T1772" t="n">
        <x:v>0</x:v>
      </x:c>
      <x:c r="U1772" t="str">
        <x:v>pickup_after_delivery_completion_plus_usage_lag</x:v>
      </x:c>
    </x:row>
    <x:row r="1773">
      <x:c r="A1773" t="str">
        <x:v>Set2_200-10-1b</x:v>
      </x:c>
      <x:c r="B1773" t="str">
        <x:v>short_same_day</x:v>
      </x:c>
      <x:c r="C1773" t="str">
        <x:v>C153</x:v>
      </x:c>
      <x:c r="D1773" s="59" t="n">
        <x:v>31</x:v>
      </x:c>
      <x:c r="E1773" s="59" t="n">
        <x:v>37</x:v>
      </x:c>
      <x:c r="F1773" s="59" t="str">
        <x:v>S6</x:v>
      </x:c>
      <x:c r="G1773" s="59" t="n">
        <x:v>699</x:v>
      </x:c>
      <x:c r="H1773" s="59" t="n">
        <x:v>711</x:v>
      </x:c>
      <x:c r="I1773" s="59" t="n">
        <x:v>10</x:v>
      </x:c>
      <x:c r="J1773" s="60" t="n">
        <x:f>'参数'!$C$4</x:f>
        <x:v>120</x:v>
      </x:c>
      <x:c r="K1773" s="60" t="n">
        <x:f>'参数'!$D$4</x:f>
        <x:v>180</x:v>
      </x:c>
      <x:c r="L1773" s="60" t="n">
        <x:f>H1773+I1773+J1773</x:f>
        <x:v>841</x:v>
      </x:c>
      <x:c r="M1773" s="60" t="n">
        <x:f>L1773+K1773</x:f>
        <x:v>1021</x:v>
      </x:c>
      <x:c r="N1773" s="60" t="n">
        <x:f>'参数'!$B$10</x:f>
        <x:v>1</x:v>
      </x:c>
      <x:c r="O1773" s="60" t="n">
        <x:f>N1773*'参数'!$B$11</x:f>
        <x:v>2</x:v>
      </x:c>
      <x:c r="P1773" s="60" t="n">
        <x:f>N1773*'参数'!$B$12</x:f>
        <x:v>1</x:v>
      </x:c>
      <x:c r="Q1773" t="str">
        <x:f>C1773&amp;"d"</x:f>
        <x:v>C153d</x:v>
      </x:c>
      <x:c r="R1773" t="str">
        <x:f>C1773&amp;"p"</x:f>
        <x:v>C153p</x:v>
      </x:c>
      <x:c r="S1773" t="str">
        <x:f>IF(AND(L1773&gt;=H1773+I1773+J1773,M1773&gt;L1773,F1773&lt;&gt;""),"PASS","FAIL")</x:f>
        <x:v>PASS</x:v>
      </x:c>
      <x:c r="T1773" t="n">
        <x:v>3</x:v>
      </x:c>
      <x:c r="U1773" t="str">
        <x:v>pickup_after_delivery_completion_plus_usage_lag</x:v>
      </x:c>
    </x:row>
    <x:row r="1774">
      <x:c r="A1774" t="str">
        <x:v>Set2_200-10-1b</x:v>
      </x:c>
      <x:c r="B1774" t="str">
        <x:v>short_same_day</x:v>
      </x:c>
      <x:c r="C1774" t="str">
        <x:v>C154</x:v>
      </x:c>
      <x:c r="D1774" s="59" t="n">
        <x:v>11</x:v>
      </x:c>
      <x:c r="E1774" s="59" t="n">
        <x:v>31</x:v>
      </x:c>
      <x:c r="F1774" s="59" t="str">
        <x:v>S0</x:v>
      </x:c>
      <x:c r="G1774" s="59" t="n">
        <x:v>354</x:v>
      </x:c>
      <x:c r="H1774" s="59" t="n">
        <x:v>366</x:v>
      </x:c>
      <x:c r="I1774" s="59" t="n">
        <x:v>10</x:v>
      </x:c>
      <x:c r="J1774" s="60" t="n">
        <x:f>'参数'!$C$4</x:f>
        <x:v>120</x:v>
      </x:c>
      <x:c r="K1774" s="60" t="n">
        <x:f>'参数'!$D$4</x:f>
        <x:v>180</x:v>
      </x:c>
      <x:c r="L1774" s="60" t="n">
        <x:f>H1774+I1774+J1774</x:f>
        <x:v>496</x:v>
      </x:c>
      <x:c r="M1774" s="60" t="n">
        <x:f>L1774+K1774</x:f>
        <x:v>676</x:v>
      </x:c>
      <x:c r="N1774" s="60" t="n">
        <x:f>'参数'!$B$10</x:f>
        <x:v>1</x:v>
      </x:c>
      <x:c r="O1774" s="60" t="n">
        <x:f>N1774*'参数'!$B$11</x:f>
        <x:v>2</x:v>
      </x:c>
      <x:c r="P1774" s="60" t="n">
        <x:f>N1774*'参数'!$B$12</x:f>
        <x:v>1</x:v>
      </x:c>
      <x:c r="Q1774" t="str">
        <x:f>C1774&amp;"d"</x:f>
        <x:v>C154d</x:v>
      </x:c>
      <x:c r="R1774" t="str">
        <x:f>C1774&amp;"p"</x:f>
        <x:v>C154p</x:v>
      </x:c>
      <x:c r="S1774" t="str">
        <x:f>IF(AND(L1774&gt;=H1774+I1774+J1774,M1774&gt;L1774,F1774&lt;&gt;""),"PASS","FAIL")</x:f>
        <x:v>PASS</x:v>
      </x:c>
      <x:c r="T1774" t="n">
        <x:v>5</x:v>
      </x:c>
      <x:c r="U1774" t="str">
        <x:v>pickup_after_delivery_completion_plus_usage_lag</x:v>
      </x:c>
    </x:row>
    <x:row r="1775">
      <x:c r="A1775" t="str">
        <x:v>Set2_200-10-1b</x:v>
      </x:c>
      <x:c r="B1775" t="str">
        <x:v>short_same_day</x:v>
      </x:c>
      <x:c r="C1775" t="str">
        <x:v>C155</x:v>
      </x:c>
      <x:c r="D1775" s="59" t="n">
        <x:v>6</x:v>
      </x:c>
      <x:c r="E1775" s="59" t="n">
        <x:v>33</x:v>
      </x:c>
      <x:c r="F1775" s="59" t="str">
        <x:v>S0</x:v>
      </x:c>
      <x:c r="G1775" s="59" t="n">
        <x:v>530</x:v>
      </x:c>
      <x:c r="H1775" s="59" t="n">
        <x:v>548</x:v>
      </x:c>
      <x:c r="I1775" s="59" t="n">
        <x:v>10</x:v>
      </x:c>
      <x:c r="J1775" s="60" t="n">
        <x:f>'参数'!$C$4</x:f>
        <x:v>120</x:v>
      </x:c>
      <x:c r="K1775" s="60" t="n">
        <x:f>'参数'!$D$4</x:f>
        <x:v>180</x:v>
      </x:c>
      <x:c r="L1775" s="60" t="n">
        <x:f>H1775+I1775+J1775</x:f>
        <x:v>678</x:v>
      </x:c>
      <x:c r="M1775" s="60" t="n">
        <x:f>L1775+K1775</x:f>
        <x:v>858</x:v>
      </x:c>
      <x:c r="N1775" s="60" t="n">
        <x:f>'参数'!$B$10</x:f>
        <x:v>1</x:v>
      </x:c>
      <x:c r="O1775" s="60" t="n">
        <x:f>N1775*'参数'!$B$11</x:f>
        <x:v>2</x:v>
      </x:c>
      <x:c r="P1775" s="60" t="n">
        <x:f>N1775*'参数'!$B$12</x:f>
        <x:v>1</x:v>
      </x:c>
      <x:c r="Q1775" t="str">
        <x:f>C1775&amp;"d"</x:f>
        <x:v>C155d</x:v>
      </x:c>
      <x:c r="R1775" t="str">
        <x:f>C1775&amp;"p"</x:f>
        <x:v>C155p</x:v>
      </x:c>
      <x:c r="S1775" t="str">
        <x:f>IF(AND(L1775&gt;=H1775+I1775+J1775,M1775&gt;L1775,F1775&lt;&gt;""),"PASS","FAIL")</x:f>
        <x:v>PASS</x:v>
      </x:c>
      <x:c r="T1775" t="n">
        <x:v>5</x:v>
      </x:c>
      <x:c r="U1775" t="str">
        <x:v>pickup_after_delivery_completion_plus_usage_lag</x:v>
      </x:c>
    </x:row>
    <x:row r="1776">
      <x:c r="A1776" t="str">
        <x:v>Set2_200-10-1b</x:v>
      </x:c>
      <x:c r="B1776" t="str">
        <x:v>short_same_day</x:v>
      </x:c>
      <x:c r="C1776" t="str">
        <x:v>C156</x:v>
      </x:c>
      <x:c r="D1776" s="59" t="n">
        <x:v>16</x:v>
      </x:c>
      <x:c r="E1776" s="59" t="n">
        <x:v>31</x:v>
      </x:c>
      <x:c r="F1776" s="59" t="str">
        <x:v>S0</x:v>
      </x:c>
      <x:c r="G1776" s="59" t="n">
        <x:v>616</x:v>
      </x:c>
      <x:c r="H1776" s="59" t="n">
        <x:v>638</x:v>
      </x:c>
      <x:c r="I1776" s="59" t="n">
        <x:v>10</x:v>
      </x:c>
      <x:c r="J1776" s="60" t="n">
        <x:f>'参数'!$C$4</x:f>
        <x:v>120</x:v>
      </x:c>
      <x:c r="K1776" s="60" t="n">
        <x:f>'参数'!$D$4</x:f>
        <x:v>180</x:v>
      </x:c>
      <x:c r="L1776" s="60" t="n">
        <x:f>H1776+I1776+J1776</x:f>
        <x:v>768</x:v>
      </x:c>
      <x:c r="M1776" s="60" t="n">
        <x:f>L1776+K1776</x:f>
        <x:v>948</x:v>
      </x:c>
      <x:c r="N1776" s="60" t="n">
        <x:f>'参数'!$B$10</x:f>
        <x:v>1</x:v>
      </x:c>
      <x:c r="O1776" s="60" t="n">
        <x:f>N1776*'参数'!$B$11</x:f>
        <x:v>2</x:v>
      </x:c>
      <x:c r="P1776" s="60" t="n">
        <x:f>N1776*'参数'!$B$12</x:f>
        <x:v>1</x:v>
      </x:c>
      <x:c r="Q1776" t="str">
        <x:f>C1776&amp;"d"</x:f>
        <x:v>C156d</x:v>
      </x:c>
      <x:c r="R1776" t="str">
        <x:f>C1776&amp;"p"</x:f>
        <x:v>C156p</x:v>
      </x:c>
      <x:c r="S1776" t="str">
        <x:f>IF(AND(L1776&gt;=H1776+I1776+J1776,M1776&gt;L1776,F1776&lt;&gt;""),"PASS","FAIL")</x:f>
        <x:v>PASS</x:v>
      </x:c>
      <x:c r="T1776" t="n">
        <x:v>4</x:v>
      </x:c>
      <x:c r="U1776" t="str">
        <x:v>pickup_after_delivery_completion_plus_usage_lag</x:v>
      </x:c>
    </x:row>
    <x:row r="1777">
      <x:c r="A1777" t="str">
        <x:v>Set2_200-10-1b</x:v>
      </x:c>
      <x:c r="B1777" t="str">
        <x:v>short_same_day</x:v>
      </x:c>
      <x:c r="C1777" t="str">
        <x:v>C157</x:v>
      </x:c>
      <x:c r="D1777" s="59" t="n">
        <x:v>39</x:v>
      </x:c>
      <x:c r="E1777" s="59" t="n">
        <x:v>44</x:v>
      </x:c>
      <x:c r="F1777" s="59" t="str">
        <x:v>S1</x:v>
      </x:c>
      <x:c r="G1777" s="59" t="n">
        <x:v>383</x:v>
      </x:c>
      <x:c r="H1777" s="59" t="n">
        <x:v>419</x:v>
      </x:c>
      <x:c r="I1777" s="59" t="n">
        <x:v>10</x:v>
      </x:c>
      <x:c r="J1777" s="60" t="n">
        <x:f>'参数'!$C$4</x:f>
        <x:v>120</x:v>
      </x:c>
      <x:c r="K1777" s="60" t="n">
        <x:f>'参数'!$D$4</x:f>
        <x:v>180</x:v>
      </x:c>
      <x:c r="L1777" s="60" t="n">
        <x:f>H1777+I1777+J1777</x:f>
        <x:v>549</x:v>
      </x:c>
      <x:c r="M1777" s="60" t="n">
        <x:f>L1777+K1777</x:f>
        <x:v>729</x:v>
      </x:c>
      <x:c r="N1777" s="60" t="n">
        <x:f>'参数'!$B$10</x:f>
        <x:v>1</x:v>
      </x:c>
      <x:c r="O1777" s="60" t="n">
        <x:f>N1777*'参数'!$B$11</x:f>
        <x:v>2</x:v>
      </x:c>
      <x:c r="P1777" s="60" t="n">
        <x:f>N1777*'参数'!$B$12</x:f>
        <x:v>1</x:v>
      </x:c>
      <x:c r="Q1777" t="str">
        <x:f>C1777&amp;"d"</x:f>
        <x:v>C157d</x:v>
      </x:c>
      <x:c r="R1777" t="str">
        <x:f>C1777&amp;"p"</x:f>
        <x:v>C157p</x:v>
      </x:c>
      <x:c r="S1777" t="str">
        <x:f>IF(AND(L1777&gt;=H1777+I1777+J1777,M1777&gt;L1777,F1777&lt;&gt;""),"PASS","FAIL")</x:f>
        <x:v>PASS</x:v>
      </x:c>
      <x:c r="T1777" t="n">
        <x:v>8</x:v>
      </x:c>
      <x:c r="U1777" t="str">
        <x:v>pickup_after_delivery_completion_plus_usage_lag</x:v>
      </x:c>
    </x:row>
    <x:row r="1778">
      <x:c r="A1778" t="str">
        <x:v>Set2_200-10-1b</x:v>
      </x:c>
      <x:c r="B1778" t="str">
        <x:v>short_same_day</x:v>
      </x:c>
      <x:c r="C1778" t="str">
        <x:v>C158</x:v>
      </x:c>
      <x:c r="D1778" s="59" t="n">
        <x:v>14</x:v>
      </x:c>
      <x:c r="E1778" s="59" t="n">
        <x:v>9</x:v>
      </x:c>
      <x:c r="F1778" s="59" t="str">
        <x:v>S8</x:v>
      </x:c>
      <x:c r="G1778" s="59" t="n">
        <x:v>670</x:v>
      </x:c>
      <x:c r="H1778" s="59" t="n">
        <x:v>688</x:v>
      </x:c>
      <x:c r="I1778" s="59" t="n">
        <x:v>10</x:v>
      </x:c>
      <x:c r="J1778" s="60" t="n">
        <x:f>'参数'!$C$4</x:f>
        <x:v>120</x:v>
      </x:c>
      <x:c r="K1778" s="60" t="n">
        <x:f>'参数'!$D$4</x:f>
        <x:v>180</x:v>
      </x:c>
      <x:c r="L1778" s="60" t="n">
        <x:f>H1778+I1778+J1778</x:f>
        <x:v>818</x:v>
      </x:c>
      <x:c r="M1778" s="60" t="n">
        <x:f>L1778+K1778</x:f>
        <x:v>998</x:v>
      </x:c>
      <x:c r="N1778" s="60" t="n">
        <x:f>'参数'!$B$10</x:f>
        <x:v>1</x:v>
      </x:c>
      <x:c r="O1778" s="60" t="n">
        <x:f>N1778*'参数'!$B$11</x:f>
        <x:v>2</x:v>
      </x:c>
      <x:c r="P1778" s="60" t="n">
        <x:f>N1778*'参数'!$B$12</x:f>
        <x:v>1</x:v>
      </x:c>
      <x:c r="Q1778" t="str">
        <x:f>C1778&amp;"d"</x:f>
        <x:v>C158d</x:v>
      </x:c>
      <x:c r="R1778" t="str">
        <x:f>C1778&amp;"p"</x:f>
        <x:v>C158p</x:v>
      </x:c>
      <x:c r="S1778" t="str">
        <x:f>IF(AND(L1778&gt;=H1778+I1778+J1778,M1778&gt;L1778,F1778&lt;&gt;""),"PASS","FAIL")</x:f>
        <x:v>PASS</x:v>
      </x:c>
      <x:c r="T1778" t="n">
        <x:v>10</x:v>
      </x:c>
      <x:c r="U1778" t="str">
        <x:v>pickup_after_delivery_completion_plus_usage_lag</x:v>
      </x:c>
    </x:row>
    <x:row r="1779">
      <x:c r="A1779" t="str">
        <x:v>Set2_200-10-1b</x:v>
      </x:c>
      <x:c r="B1779" t="str">
        <x:v>short_same_day</x:v>
      </x:c>
      <x:c r="C1779" t="str">
        <x:v>C159</x:v>
      </x:c>
      <x:c r="D1779" s="59" t="n">
        <x:v>40</x:v>
      </x:c>
      <x:c r="E1779" s="59" t="n">
        <x:v>37</x:v>
      </x:c>
      <x:c r="F1779" s="59" t="str">
        <x:v>S6</x:v>
      </x:c>
      <x:c r="G1779" s="59" t="n">
        <x:v>598</x:v>
      </x:c>
      <x:c r="H1779" s="59" t="n">
        <x:v>618</x:v>
      </x:c>
      <x:c r="I1779" s="59" t="n">
        <x:v>10</x:v>
      </x:c>
      <x:c r="J1779" s="60" t="n">
        <x:f>'参数'!$C$4</x:f>
        <x:v>120</x:v>
      </x:c>
      <x:c r="K1779" s="60" t="n">
        <x:f>'参数'!$D$4</x:f>
        <x:v>180</x:v>
      </x:c>
      <x:c r="L1779" s="60" t="n">
        <x:f>H1779+I1779+J1779</x:f>
        <x:v>748</x:v>
      </x:c>
      <x:c r="M1779" s="60" t="n">
        <x:f>L1779+K1779</x:f>
        <x:v>928</x:v>
      </x:c>
      <x:c r="N1779" s="60" t="n">
        <x:f>'参数'!$B$10</x:f>
        <x:v>1</x:v>
      </x:c>
      <x:c r="O1779" s="60" t="n">
        <x:f>N1779*'参数'!$B$11</x:f>
        <x:v>2</x:v>
      </x:c>
      <x:c r="P1779" s="60" t="n">
        <x:f>N1779*'参数'!$B$12</x:f>
        <x:v>1</x:v>
      </x:c>
      <x:c r="Q1779" t="str">
        <x:f>C1779&amp;"d"</x:f>
        <x:v>C159d</x:v>
      </x:c>
      <x:c r="R1779" t="str">
        <x:f>C1779&amp;"p"</x:f>
        <x:v>C159p</x:v>
      </x:c>
      <x:c r="S1779" t="str">
        <x:f>IF(AND(L1779&gt;=H1779+I1779+J1779,M1779&gt;L1779,F1779&lt;&gt;""),"PASS","FAIL")</x:f>
        <x:v>PASS</x:v>
      </x:c>
      <x:c r="T1779" t="n">
        <x:v>6</x:v>
      </x:c>
      <x:c r="U1779" t="str">
        <x:v>pickup_after_delivery_completion_plus_usage_lag</x:v>
      </x:c>
    </x:row>
    <x:row r="1780">
      <x:c r="A1780" t="str">
        <x:v>Set2_200-10-1b</x:v>
      </x:c>
      <x:c r="B1780" t="str">
        <x:v>short_same_day</x:v>
      </x:c>
      <x:c r="C1780" t="str">
        <x:v>C160</x:v>
      </x:c>
      <x:c r="D1780" s="59" t="n">
        <x:v>34</x:v>
      </x:c>
      <x:c r="E1780" s="59" t="n">
        <x:v>22</x:v>
      </x:c>
      <x:c r="F1780" s="59" t="str">
        <x:v>S7</x:v>
      </x:c>
      <x:c r="G1780" s="59" t="n">
        <x:v>485</x:v>
      </x:c>
      <x:c r="H1780" s="59" t="n">
        <x:v>499</x:v>
      </x:c>
      <x:c r="I1780" s="59" t="n">
        <x:v>10</x:v>
      </x:c>
      <x:c r="J1780" s="60" t="n">
        <x:f>'参数'!$C$4</x:f>
        <x:v>120</x:v>
      </x:c>
      <x:c r="K1780" s="60" t="n">
        <x:f>'参数'!$D$4</x:f>
        <x:v>180</x:v>
      </x:c>
      <x:c r="L1780" s="60" t="n">
        <x:f>H1780+I1780+J1780</x:f>
        <x:v>629</x:v>
      </x:c>
      <x:c r="M1780" s="60" t="n">
        <x:f>L1780+K1780</x:f>
        <x:v>809</x:v>
      </x:c>
      <x:c r="N1780" s="60" t="n">
        <x:f>'参数'!$B$10</x:f>
        <x:v>1</x:v>
      </x:c>
      <x:c r="O1780" s="60" t="n">
        <x:f>N1780*'参数'!$B$11</x:f>
        <x:v>2</x:v>
      </x:c>
      <x:c r="P1780" s="60" t="n">
        <x:f>N1780*'参数'!$B$12</x:f>
        <x:v>1</x:v>
      </x:c>
      <x:c r="Q1780" t="str">
        <x:f>C1780&amp;"d"</x:f>
        <x:v>C160d</x:v>
      </x:c>
      <x:c r="R1780" t="str">
        <x:f>C1780&amp;"p"</x:f>
        <x:v>C160p</x:v>
      </x:c>
      <x:c r="S1780" t="str">
        <x:f>IF(AND(L1780&gt;=H1780+I1780+J1780,M1780&gt;L1780,F1780&lt;&gt;""),"PASS","FAIL")</x:f>
        <x:v>PASS</x:v>
      </x:c>
      <x:c r="T1780" t="n">
        <x:v>4</x:v>
      </x:c>
      <x:c r="U1780" t="str">
        <x:v>pickup_after_delivery_completion_plus_usage_lag</x:v>
      </x:c>
    </x:row>
    <x:row r="1781">
      <x:c r="A1781" t="str">
        <x:v>Set2_200-10-1b</x:v>
      </x:c>
      <x:c r="B1781" t="str">
        <x:v>short_same_day</x:v>
      </x:c>
      <x:c r="C1781" t="str">
        <x:v>C161</x:v>
      </x:c>
      <x:c r="D1781" s="59" t="n">
        <x:v>26</x:v>
      </x:c>
      <x:c r="E1781" s="59" t="n">
        <x:v>23</x:v>
      </x:c>
      <x:c r="F1781" s="59" t="str">
        <x:v>S7</x:v>
      </x:c>
      <x:c r="G1781" s="59" t="n">
        <x:v>387</x:v>
      </x:c>
      <x:c r="H1781" s="59" t="n">
        <x:v>409</x:v>
      </x:c>
      <x:c r="I1781" s="59" t="n">
        <x:v>10</x:v>
      </x:c>
      <x:c r="J1781" s="60" t="n">
        <x:f>'参数'!$C$4</x:f>
        <x:v>120</x:v>
      </x:c>
      <x:c r="K1781" s="60" t="n">
        <x:f>'参数'!$D$4</x:f>
        <x:v>180</x:v>
      </x:c>
      <x:c r="L1781" s="60" t="n">
        <x:f>H1781+I1781+J1781</x:f>
        <x:v>539</x:v>
      </x:c>
      <x:c r="M1781" s="60" t="n">
        <x:f>L1781+K1781</x:f>
        <x:v>719</x:v>
      </x:c>
      <x:c r="N1781" s="60" t="n">
        <x:f>'参数'!$B$10</x:f>
        <x:v>1</x:v>
      </x:c>
      <x:c r="O1781" s="60" t="n">
        <x:f>N1781*'参数'!$B$11</x:f>
        <x:v>2</x:v>
      </x:c>
      <x:c r="P1781" s="60" t="n">
        <x:f>N1781*'参数'!$B$12</x:f>
        <x:v>1</x:v>
      </x:c>
      <x:c r="Q1781" t="str">
        <x:f>C1781&amp;"d"</x:f>
        <x:v>C161d</x:v>
      </x:c>
      <x:c r="R1781" t="str">
        <x:f>C1781&amp;"p"</x:f>
        <x:v>C161p</x:v>
      </x:c>
      <x:c r="S1781" t="str">
        <x:f>IF(AND(L1781&gt;=H1781+I1781+J1781,M1781&gt;L1781,F1781&lt;&gt;""),"PASS","FAIL")</x:f>
        <x:v>PASS</x:v>
      </x:c>
      <x:c r="T1781" t="n">
        <x:v>0</x:v>
      </x:c>
      <x:c r="U1781" t="str">
        <x:v>pickup_after_delivery_completion_plus_usage_lag</x:v>
      </x:c>
    </x:row>
    <x:row r="1782">
      <x:c r="A1782" t="str">
        <x:v>Set2_200-10-1b</x:v>
      </x:c>
      <x:c r="B1782" t="str">
        <x:v>short_same_day</x:v>
      </x:c>
      <x:c r="C1782" t="str">
        <x:v>C162</x:v>
      </x:c>
      <x:c r="D1782" s="59" t="n">
        <x:v>2</x:v>
      </x:c>
      <x:c r="E1782" s="59" t="n">
        <x:v>35</x:v>
      </x:c>
      <x:c r="F1782" s="59" t="str">
        <x:v>S0</x:v>
      </x:c>
      <x:c r="G1782" s="59" t="n">
        <x:v>407</x:v>
      </x:c>
      <x:c r="H1782" s="59" t="n">
        <x:v>437</x:v>
      </x:c>
      <x:c r="I1782" s="59" t="n">
        <x:v>10</x:v>
      </x:c>
      <x:c r="J1782" s="60" t="n">
        <x:f>'参数'!$C$4</x:f>
        <x:v>120</x:v>
      </x:c>
      <x:c r="K1782" s="60" t="n">
        <x:f>'参数'!$D$4</x:f>
        <x:v>180</x:v>
      </x:c>
      <x:c r="L1782" s="60" t="n">
        <x:f>H1782+I1782+J1782</x:f>
        <x:v>567</x:v>
      </x:c>
      <x:c r="M1782" s="60" t="n">
        <x:f>L1782+K1782</x:f>
        <x:v>747</x:v>
      </x:c>
      <x:c r="N1782" s="60" t="n">
        <x:f>'参数'!$B$10</x:f>
        <x:v>1</x:v>
      </x:c>
      <x:c r="O1782" s="60" t="n">
        <x:f>N1782*'参数'!$B$11</x:f>
        <x:v>2</x:v>
      </x:c>
      <x:c r="P1782" s="60" t="n">
        <x:f>N1782*'参数'!$B$12</x:f>
        <x:v>1</x:v>
      </x:c>
      <x:c r="Q1782" t="str">
        <x:f>C1782&amp;"d"</x:f>
        <x:v>C162d</x:v>
      </x:c>
      <x:c r="R1782" t="str">
        <x:f>C1782&amp;"p"</x:f>
        <x:v>C162p</x:v>
      </x:c>
      <x:c r="S1782" t="str">
        <x:f>IF(AND(L1782&gt;=H1782+I1782+J1782,M1782&gt;L1782,F1782&lt;&gt;""),"PASS","FAIL")</x:f>
        <x:v>PASS</x:v>
      </x:c>
      <x:c r="T1782" t="n">
        <x:v>11</x:v>
      </x:c>
      <x:c r="U1782" t="str">
        <x:v>pickup_after_delivery_completion_plus_usage_lag</x:v>
      </x:c>
    </x:row>
    <x:row r="1783">
      <x:c r="A1783" t="str">
        <x:v>Set2_200-10-1b</x:v>
      </x:c>
      <x:c r="B1783" t="str">
        <x:v>short_same_day</x:v>
      </x:c>
      <x:c r="C1783" t="str">
        <x:v>C163</x:v>
      </x:c>
      <x:c r="D1783" s="59" t="n">
        <x:v>5</x:v>
      </x:c>
      <x:c r="E1783" s="59" t="n">
        <x:v>36</x:v>
      </x:c>
      <x:c r="F1783" s="59" t="str">
        <x:v>S0</x:v>
      </x:c>
      <x:c r="G1783" s="59" t="n">
        <x:v>496</x:v>
      </x:c>
      <x:c r="H1783" s="59" t="n">
        <x:v>526</x:v>
      </x:c>
      <x:c r="I1783" s="59" t="n">
        <x:v>10</x:v>
      </x:c>
      <x:c r="J1783" s="60" t="n">
        <x:f>'参数'!$C$4</x:f>
        <x:v>120</x:v>
      </x:c>
      <x:c r="K1783" s="60" t="n">
        <x:f>'参数'!$D$4</x:f>
        <x:v>180</x:v>
      </x:c>
      <x:c r="L1783" s="60" t="n">
        <x:f>H1783+I1783+J1783</x:f>
        <x:v>656</x:v>
      </x:c>
      <x:c r="M1783" s="60" t="n">
        <x:f>L1783+K1783</x:f>
        <x:v>836</x:v>
      </x:c>
      <x:c r="N1783" s="60" t="n">
        <x:f>'参数'!$B$10</x:f>
        <x:v>1</x:v>
      </x:c>
      <x:c r="O1783" s="60" t="n">
        <x:f>N1783*'参数'!$B$11</x:f>
        <x:v>2</x:v>
      </x:c>
      <x:c r="P1783" s="60" t="n">
        <x:f>N1783*'参数'!$B$12</x:f>
        <x:v>1</x:v>
      </x:c>
      <x:c r="Q1783" t="str">
        <x:f>C1783&amp;"d"</x:f>
        <x:v>C163d</x:v>
      </x:c>
      <x:c r="R1783" t="str">
        <x:f>C1783&amp;"p"</x:f>
        <x:v>C163p</x:v>
      </x:c>
      <x:c r="S1783" t="str">
        <x:f>IF(AND(L1783&gt;=H1783+I1783+J1783,M1783&gt;L1783,F1783&lt;&gt;""),"PASS","FAIL")</x:f>
        <x:v>PASS</x:v>
      </x:c>
      <x:c r="T1783" t="n">
        <x:v>2</x:v>
      </x:c>
      <x:c r="U1783" t="str">
        <x:v>pickup_after_delivery_completion_plus_usage_lag</x:v>
      </x:c>
    </x:row>
    <x:row r="1784">
      <x:c r="A1784" t="str">
        <x:v>Set2_200-10-1b</x:v>
      </x:c>
      <x:c r="B1784" t="str">
        <x:v>short_same_day</x:v>
      </x:c>
      <x:c r="C1784" t="str">
        <x:v>C164</x:v>
      </x:c>
      <x:c r="D1784" s="59" t="n">
        <x:v>45</x:v>
      </x:c>
      <x:c r="E1784" s="59" t="n">
        <x:v>7</x:v>
      </x:c>
      <x:c r="F1784" s="59" t="str">
        <x:v>S5</x:v>
      </x:c>
      <x:c r="G1784" s="59" t="n">
        <x:v>129</x:v>
      </x:c>
      <x:c r="H1784" s="59" t="n">
        <x:v>155</x:v>
      </x:c>
      <x:c r="I1784" s="59" t="n">
        <x:v>10</x:v>
      </x:c>
      <x:c r="J1784" s="60" t="n">
        <x:f>'参数'!$C$4</x:f>
        <x:v>120</x:v>
      </x:c>
      <x:c r="K1784" s="60" t="n">
        <x:f>'参数'!$D$4</x:f>
        <x:v>180</x:v>
      </x:c>
      <x:c r="L1784" s="60" t="n">
        <x:f>H1784+I1784+J1784</x:f>
        <x:v>285</x:v>
      </x:c>
      <x:c r="M1784" s="60" t="n">
        <x:f>L1784+K1784</x:f>
        <x:v>465</x:v>
      </x:c>
      <x:c r="N1784" s="60" t="n">
        <x:f>'参数'!$B$10</x:f>
        <x:v>1</x:v>
      </x:c>
      <x:c r="O1784" s="60" t="n">
        <x:f>N1784*'参数'!$B$11</x:f>
        <x:v>2</x:v>
      </x:c>
      <x:c r="P1784" s="60" t="n">
        <x:f>N1784*'参数'!$B$12</x:f>
        <x:v>1</x:v>
      </x:c>
      <x:c r="Q1784" t="str">
        <x:f>C1784&amp;"d"</x:f>
        <x:v>C164d</x:v>
      </x:c>
      <x:c r="R1784" t="str">
        <x:f>C1784&amp;"p"</x:f>
        <x:v>C164p</x:v>
      </x:c>
      <x:c r="S1784" t="str">
        <x:f>IF(AND(L1784&gt;=H1784+I1784+J1784,M1784&gt;L1784,F1784&lt;&gt;""),"PASS","FAIL")</x:f>
        <x:v>PASS</x:v>
      </x:c>
      <x:c r="T1784" t="n">
        <x:v>9</x:v>
      </x:c>
      <x:c r="U1784" t="str">
        <x:v>pickup_after_delivery_completion_plus_usage_lag</x:v>
      </x:c>
    </x:row>
    <x:row r="1785">
      <x:c r="A1785" t="str">
        <x:v>Set2_200-10-1b</x:v>
      </x:c>
      <x:c r="B1785" t="str">
        <x:v>short_same_day</x:v>
      </x:c>
      <x:c r="C1785" t="str">
        <x:v>C165</x:v>
      </x:c>
      <x:c r="D1785" s="59" t="n">
        <x:v>47</x:v>
      </x:c>
      <x:c r="E1785" s="59" t="n">
        <x:v>3</x:v>
      </x:c>
      <x:c r="F1785" s="59" t="str">
        <x:v>S5</x:v>
      </x:c>
      <x:c r="G1785" s="59" t="n">
        <x:v>612</x:v>
      </x:c>
      <x:c r="H1785" s="59" t="n">
        <x:v>624</x:v>
      </x:c>
      <x:c r="I1785" s="59" t="n">
        <x:v>10</x:v>
      </x:c>
      <x:c r="J1785" s="60" t="n">
        <x:f>'参数'!$C$4</x:f>
        <x:v>120</x:v>
      </x:c>
      <x:c r="K1785" s="60" t="n">
        <x:f>'参数'!$D$4</x:f>
        <x:v>180</x:v>
      </x:c>
      <x:c r="L1785" s="60" t="n">
        <x:f>H1785+I1785+J1785</x:f>
        <x:v>754</x:v>
      </x:c>
      <x:c r="M1785" s="60" t="n">
        <x:f>L1785+K1785</x:f>
        <x:v>934</x:v>
      </x:c>
      <x:c r="N1785" s="60" t="n">
        <x:f>'参数'!$B$10</x:f>
        <x:v>1</x:v>
      </x:c>
      <x:c r="O1785" s="60" t="n">
        <x:f>N1785*'参数'!$B$11</x:f>
        <x:v>2</x:v>
      </x:c>
      <x:c r="P1785" s="60" t="n">
        <x:f>N1785*'参数'!$B$12</x:f>
        <x:v>1</x:v>
      </x:c>
      <x:c r="Q1785" t="str">
        <x:f>C1785&amp;"d"</x:f>
        <x:v>C165d</x:v>
      </x:c>
      <x:c r="R1785" t="str">
        <x:f>C1785&amp;"p"</x:f>
        <x:v>C165p</x:v>
      </x:c>
      <x:c r="S1785" t="str">
        <x:f>IF(AND(L1785&gt;=H1785+I1785+J1785,M1785&gt;L1785,F1785&lt;&gt;""),"PASS","FAIL")</x:f>
        <x:v>PASS</x:v>
      </x:c>
      <x:c r="T1785" t="n">
        <x:v>1</x:v>
      </x:c>
      <x:c r="U1785" t="str">
        <x:v>pickup_after_delivery_completion_plus_usage_lag</x:v>
      </x:c>
    </x:row>
    <x:row r="1786">
      <x:c r="A1786" t="str">
        <x:v>Set2_200-10-1b</x:v>
      </x:c>
      <x:c r="B1786" t="str">
        <x:v>short_same_day</x:v>
      </x:c>
      <x:c r="C1786" t="str">
        <x:v>C166</x:v>
      </x:c>
      <x:c r="D1786" s="59" t="n">
        <x:v>7</x:v>
      </x:c>
      <x:c r="E1786" s="59" t="n">
        <x:v>6</x:v>
      </x:c>
      <x:c r="F1786" s="59" t="str">
        <x:v>S8</x:v>
      </x:c>
      <x:c r="G1786" s="59" t="n">
        <x:v>237</x:v>
      </x:c>
      <x:c r="H1786" s="59" t="n">
        <x:v>251</x:v>
      </x:c>
      <x:c r="I1786" s="59" t="n">
        <x:v>10</x:v>
      </x:c>
      <x:c r="J1786" s="60" t="n">
        <x:f>'参数'!$C$4</x:f>
        <x:v>120</x:v>
      </x:c>
      <x:c r="K1786" s="60" t="n">
        <x:f>'参数'!$D$4</x:f>
        <x:v>180</x:v>
      </x:c>
      <x:c r="L1786" s="60" t="n">
        <x:f>H1786+I1786+J1786</x:f>
        <x:v>381</x:v>
      </x:c>
      <x:c r="M1786" s="60" t="n">
        <x:f>L1786+K1786</x:f>
        <x:v>561</x:v>
      </x:c>
      <x:c r="N1786" s="60" t="n">
        <x:f>'参数'!$B$10</x:f>
        <x:v>1</x:v>
      </x:c>
      <x:c r="O1786" s="60" t="n">
        <x:f>N1786*'参数'!$B$11</x:f>
        <x:v>2</x:v>
      </x:c>
      <x:c r="P1786" s="60" t="n">
        <x:f>N1786*'参数'!$B$12</x:f>
        <x:v>1</x:v>
      </x:c>
      <x:c r="Q1786" t="str">
        <x:f>C1786&amp;"d"</x:f>
        <x:v>C166d</x:v>
      </x:c>
      <x:c r="R1786" t="str">
        <x:f>C1786&amp;"p"</x:f>
        <x:v>C166p</x:v>
      </x:c>
      <x:c r="S1786" t="str">
        <x:f>IF(AND(L1786&gt;=H1786+I1786+J1786,M1786&gt;L1786,F1786&lt;&gt;""),"PASS","FAIL")</x:f>
        <x:v>PASS</x:v>
      </x:c>
      <x:c r="T1786" t="n">
        <x:v>12</x:v>
      </x:c>
      <x:c r="U1786" t="str">
        <x:v>pickup_after_delivery_completion_plus_usage_lag</x:v>
      </x:c>
    </x:row>
    <x:row r="1787">
      <x:c r="A1787" t="str">
        <x:v>Set2_200-10-1b</x:v>
      </x:c>
      <x:c r="B1787" t="str">
        <x:v>short_same_day</x:v>
      </x:c>
      <x:c r="C1787" t="str">
        <x:v>C167</x:v>
      </x:c>
      <x:c r="D1787" s="59" t="n">
        <x:v>22</x:v>
      </x:c>
      <x:c r="E1787" s="59" t="n">
        <x:v>20</x:v>
      </x:c>
      <x:c r="F1787" s="59" t="str">
        <x:v>S7</x:v>
      </x:c>
      <x:c r="G1787" s="59" t="n">
        <x:v>600</x:v>
      </x:c>
      <x:c r="H1787" s="59" t="n">
        <x:v>622</x:v>
      </x:c>
      <x:c r="I1787" s="59" t="n">
        <x:v>10</x:v>
      </x:c>
      <x:c r="J1787" s="60" t="n">
        <x:f>'参数'!$C$4</x:f>
        <x:v>120</x:v>
      </x:c>
      <x:c r="K1787" s="60" t="n">
        <x:f>'参数'!$D$4</x:f>
        <x:v>180</x:v>
      </x:c>
      <x:c r="L1787" s="60" t="n">
        <x:f>H1787+I1787+J1787</x:f>
        <x:v>752</x:v>
      </x:c>
      <x:c r="M1787" s="60" t="n">
        <x:f>L1787+K1787</x:f>
        <x:v>932</x:v>
      </x:c>
      <x:c r="N1787" s="60" t="n">
        <x:f>'参数'!$B$10</x:f>
        <x:v>1</x:v>
      </x:c>
      <x:c r="O1787" s="60" t="n">
        <x:f>N1787*'参数'!$B$11</x:f>
        <x:v>2</x:v>
      </x:c>
      <x:c r="P1787" s="60" t="n">
        <x:f>N1787*'参数'!$B$12</x:f>
        <x:v>1</x:v>
      </x:c>
      <x:c r="Q1787" t="str">
        <x:f>C1787&amp;"d"</x:f>
        <x:v>C167d</x:v>
      </x:c>
      <x:c r="R1787" t="str">
        <x:f>C1787&amp;"p"</x:f>
        <x:v>C167p</x:v>
      </x:c>
      <x:c r="S1787" t="str">
        <x:f>IF(AND(L1787&gt;=H1787+I1787+J1787,M1787&gt;L1787,F1787&lt;&gt;""),"PASS","FAIL")</x:f>
        <x:v>PASS</x:v>
      </x:c>
      <x:c r="T1787" t="n">
        <x:v>10</x:v>
      </x:c>
      <x:c r="U1787" t="str">
        <x:v>pickup_after_delivery_completion_plus_usage_lag</x:v>
      </x:c>
    </x:row>
    <x:row r="1788">
      <x:c r="A1788" t="str">
        <x:v>Set2_200-10-1b</x:v>
      </x:c>
      <x:c r="B1788" t="str">
        <x:v>short_same_day</x:v>
      </x:c>
      <x:c r="C1788" t="str">
        <x:v>C168</x:v>
      </x:c>
      <x:c r="D1788" s="59" t="n">
        <x:v>50</x:v>
      </x:c>
      <x:c r="E1788" s="59" t="n">
        <x:v>13</x:v>
      </x:c>
      <x:c r="F1788" s="59" t="str">
        <x:v>S5</x:v>
      </x:c>
      <x:c r="G1788" s="59" t="n">
        <x:v>658</x:v>
      </x:c>
      <x:c r="H1788" s="59" t="n">
        <x:v>690</x:v>
      </x:c>
      <x:c r="I1788" s="59" t="n">
        <x:v>10</x:v>
      </x:c>
      <x:c r="J1788" s="60" t="n">
        <x:f>'参数'!$C$4</x:f>
        <x:v>120</x:v>
      </x:c>
      <x:c r="K1788" s="60" t="n">
        <x:f>'参数'!$D$4</x:f>
        <x:v>180</x:v>
      </x:c>
      <x:c r="L1788" s="60" t="n">
        <x:f>H1788+I1788+J1788</x:f>
        <x:v>820</x:v>
      </x:c>
      <x:c r="M1788" s="60" t="n">
        <x:f>L1788+K1788</x:f>
        <x:v>1000</x:v>
      </x:c>
      <x:c r="N1788" s="60" t="n">
        <x:f>'参数'!$B$10</x:f>
        <x:v>1</x:v>
      </x:c>
      <x:c r="O1788" s="60" t="n">
        <x:f>N1788*'参数'!$B$11</x:f>
        <x:v>2</x:v>
      </x:c>
      <x:c r="P1788" s="60" t="n">
        <x:f>N1788*'参数'!$B$12</x:f>
        <x:v>1</x:v>
      </x:c>
      <x:c r="Q1788" t="str">
        <x:f>C1788&amp;"d"</x:f>
        <x:v>C168d</x:v>
      </x:c>
      <x:c r="R1788" t="str">
        <x:f>C1788&amp;"p"</x:f>
        <x:v>C168p</x:v>
      </x:c>
      <x:c r="S1788" t="str">
        <x:f>IF(AND(L1788&gt;=H1788+I1788+J1788,M1788&gt;L1788,F1788&lt;&gt;""),"PASS","FAIL")</x:f>
        <x:v>PASS</x:v>
      </x:c>
      <x:c r="T1788" t="n">
        <x:v>3</x:v>
      </x:c>
      <x:c r="U1788" t="str">
        <x:v>pickup_after_delivery_completion_plus_usage_lag</x:v>
      </x:c>
    </x:row>
    <x:row r="1789">
      <x:c r="A1789" t="str">
        <x:v>Set2_200-10-1b</x:v>
      </x:c>
      <x:c r="B1789" t="str">
        <x:v>short_same_day</x:v>
      </x:c>
      <x:c r="C1789" t="str">
        <x:v>C169</x:v>
      </x:c>
      <x:c r="D1789" s="59" t="n">
        <x:v>15</x:v>
      </x:c>
      <x:c r="E1789" s="59" t="n">
        <x:v>21</x:v>
      </x:c>
      <x:c r="F1789" s="59" t="str">
        <x:v>S7</x:v>
      </x:c>
      <x:c r="G1789" s="59" t="n">
        <x:v>351</x:v>
      </x:c>
      <x:c r="H1789" s="59" t="n">
        <x:v>383</x:v>
      </x:c>
      <x:c r="I1789" s="59" t="n">
        <x:v>10</x:v>
      </x:c>
      <x:c r="J1789" s="60" t="n">
        <x:f>'参数'!$C$4</x:f>
        <x:v>120</x:v>
      </x:c>
      <x:c r="K1789" s="60" t="n">
        <x:f>'参数'!$D$4</x:f>
        <x:v>180</x:v>
      </x:c>
      <x:c r="L1789" s="60" t="n">
        <x:f>H1789+I1789+J1789</x:f>
        <x:v>513</x:v>
      </x:c>
      <x:c r="M1789" s="60" t="n">
        <x:f>L1789+K1789</x:f>
        <x:v>693</x:v>
      </x:c>
      <x:c r="N1789" s="60" t="n">
        <x:f>'参数'!$B$10</x:f>
        <x:v>1</x:v>
      </x:c>
      <x:c r="O1789" s="60" t="n">
        <x:f>N1789*'参数'!$B$11</x:f>
        <x:v>2</x:v>
      </x:c>
      <x:c r="P1789" s="60" t="n">
        <x:f>N1789*'参数'!$B$12</x:f>
        <x:v>1</x:v>
      </x:c>
      <x:c r="Q1789" t="str">
        <x:f>C1789&amp;"d"</x:f>
        <x:v>C169d</x:v>
      </x:c>
      <x:c r="R1789" t="str">
        <x:f>C1789&amp;"p"</x:f>
        <x:v>C169p</x:v>
      </x:c>
      <x:c r="S1789" t="str">
        <x:f>IF(AND(L1789&gt;=H1789+I1789+J1789,M1789&gt;L1789,F1789&lt;&gt;""),"PASS","FAIL")</x:f>
        <x:v>PASS</x:v>
      </x:c>
      <x:c r="T1789" t="n">
        <x:v>0</x:v>
      </x:c>
      <x:c r="U1789" t="str">
        <x:v>pickup_after_delivery_completion_plus_usage_lag</x:v>
      </x:c>
    </x:row>
    <x:row r="1790">
      <x:c r="A1790" t="str">
        <x:v>Set2_200-10-1b</x:v>
      </x:c>
      <x:c r="B1790" t="str">
        <x:v>short_same_day</x:v>
      </x:c>
      <x:c r="C1790" t="str">
        <x:v>C170</x:v>
      </x:c>
      <x:c r="D1790" s="59" t="n">
        <x:v>40</x:v>
      </x:c>
      <x:c r="E1790" s="59" t="n">
        <x:v>18</x:v>
      </x:c>
      <x:c r="F1790" s="59" t="str">
        <x:v>S2</x:v>
      </x:c>
      <x:c r="G1790" s="59" t="n">
        <x:v>105</x:v>
      </x:c>
      <x:c r="H1790" s="59" t="n">
        <x:v>115</x:v>
      </x:c>
      <x:c r="I1790" s="59" t="n">
        <x:v>10</x:v>
      </x:c>
      <x:c r="J1790" s="60" t="n">
        <x:f>'参数'!$C$4</x:f>
        <x:v>120</x:v>
      </x:c>
      <x:c r="K1790" s="60" t="n">
        <x:f>'参数'!$D$4</x:f>
        <x:v>180</x:v>
      </x:c>
      <x:c r="L1790" s="60" t="n">
        <x:f>H1790+I1790+J1790</x:f>
        <x:v>245</x:v>
      </x:c>
      <x:c r="M1790" s="60" t="n">
        <x:f>L1790+K1790</x:f>
        <x:v>425</x:v>
      </x:c>
      <x:c r="N1790" s="60" t="n">
        <x:f>'参数'!$B$10</x:f>
        <x:v>1</x:v>
      </x:c>
      <x:c r="O1790" s="60" t="n">
        <x:f>N1790*'参数'!$B$11</x:f>
        <x:v>2</x:v>
      </x:c>
      <x:c r="P1790" s="60" t="n">
        <x:f>N1790*'参数'!$B$12</x:f>
        <x:v>1</x:v>
      </x:c>
      <x:c r="Q1790" t="str">
        <x:f>C1790&amp;"d"</x:f>
        <x:v>C170d</x:v>
      </x:c>
      <x:c r="R1790" t="str">
        <x:f>C1790&amp;"p"</x:f>
        <x:v>C170p</x:v>
      </x:c>
      <x:c r="S1790" t="str">
        <x:f>IF(AND(L1790&gt;=H1790+I1790+J1790,M1790&gt;L1790,F1790&lt;&gt;""),"PASS","FAIL")</x:f>
        <x:v>PASS</x:v>
      </x:c>
      <x:c r="T1790" t="n">
        <x:v>10</x:v>
      </x:c>
      <x:c r="U1790" t="str">
        <x:v>pickup_after_delivery_completion_plus_usage_lag</x:v>
      </x:c>
    </x:row>
    <x:row r="1791">
      <x:c r="A1791" t="str">
        <x:v>Set2_200-10-1b</x:v>
      </x:c>
      <x:c r="B1791" t="str">
        <x:v>short_same_day</x:v>
      </x:c>
      <x:c r="C1791" t="str">
        <x:v>C171</x:v>
      </x:c>
      <x:c r="D1791" s="59" t="n">
        <x:v>25</x:v>
      </x:c>
      <x:c r="E1791" s="59" t="n">
        <x:v>33</x:v>
      </x:c>
      <x:c r="F1791" s="59" t="str">
        <x:v>S6</x:v>
      </x:c>
      <x:c r="G1791" s="59" t="n">
        <x:v>317</x:v>
      </x:c>
      <x:c r="H1791" s="59" t="n">
        <x:v>355</x:v>
      </x:c>
      <x:c r="I1791" s="59" t="n">
        <x:v>10</x:v>
      </x:c>
      <x:c r="J1791" s="60" t="n">
        <x:f>'参数'!$C$4</x:f>
        <x:v>120</x:v>
      </x:c>
      <x:c r="K1791" s="60" t="n">
        <x:f>'参数'!$D$4</x:f>
        <x:v>180</x:v>
      </x:c>
      <x:c r="L1791" s="60" t="n">
        <x:f>H1791+I1791+J1791</x:f>
        <x:v>485</x:v>
      </x:c>
      <x:c r="M1791" s="60" t="n">
        <x:f>L1791+K1791</x:f>
        <x:v>665</x:v>
      </x:c>
      <x:c r="N1791" s="60" t="n">
        <x:f>'参数'!$B$10</x:f>
        <x:v>1</x:v>
      </x:c>
      <x:c r="O1791" s="60" t="n">
        <x:f>N1791*'参数'!$B$11</x:f>
        <x:v>2</x:v>
      </x:c>
      <x:c r="P1791" s="60" t="n">
        <x:f>N1791*'参数'!$B$12</x:f>
        <x:v>1</x:v>
      </x:c>
      <x:c r="Q1791" t="str">
        <x:f>C1791&amp;"d"</x:f>
        <x:v>C171d</x:v>
      </x:c>
      <x:c r="R1791" t="str">
        <x:f>C1791&amp;"p"</x:f>
        <x:v>C171p</x:v>
      </x:c>
      <x:c r="S1791" t="str">
        <x:f>IF(AND(L1791&gt;=H1791+I1791+J1791,M1791&gt;L1791,F1791&lt;&gt;""),"PASS","FAIL")</x:f>
        <x:v>PASS</x:v>
      </x:c>
      <x:c r="T1791" t="n">
        <x:v>16</x:v>
      </x:c>
      <x:c r="U1791" t="str">
        <x:v>pickup_after_delivery_completion_plus_usage_lag</x:v>
      </x:c>
    </x:row>
    <x:row r="1792">
      <x:c r="A1792" t="str">
        <x:v>Set2_200-10-1b</x:v>
      </x:c>
      <x:c r="B1792" t="str">
        <x:v>short_same_day</x:v>
      </x:c>
      <x:c r="C1792" t="str">
        <x:v>C172</x:v>
      </x:c>
      <x:c r="D1792" s="59" t="n">
        <x:v>48</x:v>
      </x:c>
      <x:c r="E1792" s="59" t="n">
        <x:v>20</x:v>
      </x:c>
      <x:c r="F1792" s="59" t="str">
        <x:v>S2</x:v>
      </x:c>
      <x:c r="G1792" s="59" t="n">
        <x:v>722</x:v>
      </x:c>
      <x:c r="H1792" s="59" t="n">
        <x:v>740</x:v>
      </x:c>
      <x:c r="I1792" s="59" t="n">
        <x:v>10</x:v>
      </x:c>
      <x:c r="J1792" s="60" t="n">
        <x:f>'参数'!$C$4</x:f>
        <x:v>120</x:v>
      </x:c>
      <x:c r="K1792" s="60" t="n">
        <x:f>'参数'!$D$4</x:f>
        <x:v>180</x:v>
      </x:c>
      <x:c r="L1792" s="60" t="n">
        <x:f>H1792+I1792+J1792</x:f>
        <x:v>870</x:v>
      </x:c>
      <x:c r="M1792" s="60" t="n">
        <x:f>L1792+K1792</x:f>
        <x:v>1050</x:v>
      </x:c>
      <x:c r="N1792" s="60" t="n">
        <x:f>'参数'!$B$10</x:f>
        <x:v>1</x:v>
      </x:c>
      <x:c r="O1792" s="60" t="n">
        <x:f>N1792*'参数'!$B$11</x:f>
        <x:v>2</x:v>
      </x:c>
      <x:c r="P1792" s="60" t="n">
        <x:f>N1792*'参数'!$B$12</x:f>
        <x:v>1</x:v>
      </x:c>
      <x:c r="Q1792" t="str">
        <x:f>C1792&amp;"d"</x:f>
        <x:v>C172d</x:v>
      </x:c>
      <x:c r="R1792" t="str">
        <x:f>C1792&amp;"p"</x:f>
        <x:v>C172p</x:v>
      </x:c>
      <x:c r="S1792" t="str">
        <x:f>IF(AND(L1792&gt;=H1792+I1792+J1792,M1792&gt;L1792,F1792&lt;&gt;""),"PASS","FAIL")</x:f>
        <x:v>PASS</x:v>
      </x:c>
      <x:c r="T1792" t="n">
        <x:v>2</x:v>
      </x:c>
      <x:c r="U1792" t="str">
        <x:v>pickup_after_delivery_completion_plus_usage_lag</x:v>
      </x:c>
    </x:row>
    <x:row r="1793">
      <x:c r="A1793" t="str">
        <x:v>Set2_200-10-1b</x:v>
      </x:c>
      <x:c r="B1793" t="str">
        <x:v>short_same_day</x:v>
      </x:c>
      <x:c r="C1793" t="str">
        <x:v>C173</x:v>
      </x:c>
      <x:c r="D1793" s="59" t="n">
        <x:v>36</x:v>
      </x:c>
      <x:c r="E1793" s="59" t="n">
        <x:v>17</x:v>
      </x:c>
      <x:c r="F1793" s="59" t="str">
        <x:v>S2</x:v>
      </x:c>
      <x:c r="G1793" s="59" t="n">
        <x:v>700</x:v>
      </x:c>
      <x:c r="H1793" s="59" t="n">
        <x:v>716</x:v>
      </x:c>
      <x:c r="I1793" s="59" t="n">
        <x:v>10</x:v>
      </x:c>
      <x:c r="J1793" s="60" t="n">
        <x:f>'参数'!$C$4</x:f>
        <x:v>120</x:v>
      </x:c>
      <x:c r="K1793" s="60" t="n">
        <x:f>'参数'!$D$4</x:f>
        <x:v>180</x:v>
      </x:c>
      <x:c r="L1793" s="60" t="n">
        <x:f>H1793+I1793+J1793</x:f>
        <x:v>846</x:v>
      </x:c>
      <x:c r="M1793" s="60" t="n">
        <x:f>L1793+K1793</x:f>
        <x:v>1026</x:v>
      </x:c>
      <x:c r="N1793" s="60" t="n">
        <x:f>'参数'!$B$10</x:f>
        <x:v>1</x:v>
      </x:c>
      <x:c r="O1793" s="60" t="n">
        <x:f>N1793*'参数'!$B$11</x:f>
        <x:v>2</x:v>
      </x:c>
      <x:c r="P1793" s="60" t="n">
        <x:f>N1793*'参数'!$B$12</x:f>
        <x:v>1</x:v>
      </x:c>
      <x:c r="Q1793" t="str">
        <x:f>C1793&amp;"d"</x:f>
        <x:v>C173d</x:v>
      </x:c>
      <x:c r="R1793" t="str">
        <x:f>C1793&amp;"p"</x:f>
        <x:v>C173p</x:v>
      </x:c>
      <x:c r="S1793" t="str">
        <x:f>IF(AND(L1793&gt;=H1793+I1793+J1793,M1793&gt;L1793,F1793&lt;&gt;""),"PASS","FAIL")</x:f>
        <x:v>PASS</x:v>
      </x:c>
      <x:c r="T1793" t="n">
        <x:v>5</x:v>
      </x:c>
      <x:c r="U1793" t="str">
        <x:v>pickup_after_delivery_completion_plus_usage_lag</x:v>
      </x:c>
    </x:row>
    <x:row r="1794">
      <x:c r="A1794" t="str">
        <x:v>Set2_200-10-1b</x:v>
      </x:c>
      <x:c r="B1794" t="str">
        <x:v>short_same_day</x:v>
      </x:c>
      <x:c r="C1794" t="str">
        <x:v>C174</x:v>
      </x:c>
      <x:c r="D1794" s="59" t="n">
        <x:v>15</x:v>
      </x:c>
      <x:c r="E1794" s="59" t="n">
        <x:v>39</x:v>
      </x:c>
      <x:c r="F1794" s="59" t="str">
        <x:v>S0</x:v>
      </x:c>
      <x:c r="G1794" s="59" t="n">
        <x:v>257</x:v>
      </x:c>
      <x:c r="H1794" s="59" t="n">
        <x:v>275</x:v>
      </x:c>
      <x:c r="I1794" s="59" t="n">
        <x:v>10</x:v>
      </x:c>
      <x:c r="J1794" s="60" t="n">
        <x:f>'参数'!$C$4</x:f>
        <x:v>120</x:v>
      </x:c>
      <x:c r="K1794" s="60" t="n">
        <x:f>'参数'!$D$4</x:f>
        <x:v>180</x:v>
      </x:c>
      <x:c r="L1794" s="60" t="n">
        <x:f>H1794+I1794+J1794</x:f>
        <x:v>405</x:v>
      </x:c>
      <x:c r="M1794" s="60" t="n">
        <x:f>L1794+K1794</x:f>
        <x:v>585</x:v>
      </x:c>
      <x:c r="N1794" s="60" t="n">
        <x:f>'参数'!$B$10</x:f>
        <x:v>1</x:v>
      </x:c>
      <x:c r="O1794" s="60" t="n">
        <x:f>N1794*'参数'!$B$11</x:f>
        <x:v>2</x:v>
      </x:c>
      <x:c r="P1794" s="60" t="n">
        <x:f>N1794*'参数'!$B$12</x:f>
        <x:v>1</x:v>
      </x:c>
      <x:c r="Q1794" t="str">
        <x:f>C1794&amp;"d"</x:f>
        <x:v>C174d</x:v>
      </x:c>
      <x:c r="R1794" t="str">
        <x:f>C1794&amp;"p"</x:f>
        <x:v>C174p</x:v>
      </x:c>
      <x:c r="S1794" t="str">
        <x:f>IF(AND(L1794&gt;=H1794+I1794+J1794,M1794&gt;L1794,F1794&lt;&gt;""),"PASS","FAIL")</x:f>
        <x:v>PASS</x:v>
      </x:c>
      <x:c r="T1794" t="n">
        <x:v>2</x:v>
      </x:c>
      <x:c r="U1794" t="str">
        <x:v>pickup_after_delivery_completion_plus_usage_lag</x:v>
      </x:c>
    </x:row>
    <x:row r="1795">
      <x:c r="A1795" t="str">
        <x:v>Set2_200-10-1b</x:v>
      </x:c>
      <x:c r="B1795" t="str">
        <x:v>short_same_day</x:v>
      </x:c>
      <x:c r="C1795" t="str">
        <x:v>C175</x:v>
      </x:c>
      <x:c r="D1795" s="59" t="n">
        <x:v>31</x:v>
      </x:c>
      <x:c r="E1795" s="59" t="n">
        <x:v>43</x:v>
      </x:c>
      <x:c r="F1795" s="59" t="str">
        <x:v>S6</x:v>
      </x:c>
      <x:c r="G1795" s="59" t="n">
        <x:v>552</x:v>
      </x:c>
      <x:c r="H1795" s="59" t="n">
        <x:v>570</x:v>
      </x:c>
      <x:c r="I1795" s="59" t="n">
        <x:v>10</x:v>
      </x:c>
      <x:c r="J1795" s="60" t="n">
        <x:f>'参数'!$C$4</x:f>
        <x:v>120</x:v>
      </x:c>
      <x:c r="K1795" s="60" t="n">
        <x:f>'参数'!$D$4</x:f>
        <x:v>180</x:v>
      </x:c>
      <x:c r="L1795" s="60" t="n">
        <x:f>H1795+I1795+J1795</x:f>
        <x:v>700</x:v>
      </x:c>
      <x:c r="M1795" s="60" t="n">
        <x:f>L1795+K1795</x:f>
        <x:v>880</x:v>
      </x:c>
      <x:c r="N1795" s="60" t="n">
        <x:f>'参数'!$B$10</x:f>
        <x:v>1</x:v>
      </x:c>
      <x:c r="O1795" s="60" t="n">
        <x:f>N1795*'参数'!$B$11</x:f>
        <x:v>2</x:v>
      </x:c>
      <x:c r="P1795" s="60" t="n">
        <x:f>N1795*'参数'!$B$12</x:f>
        <x:v>1</x:v>
      </x:c>
      <x:c r="Q1795" t="str">
        <x:f>C1795&amp;"d"</x:f>
        <x:v>C175d</x:v>
      </x:c>
      <x:c r="R1795" t="str">
        <x:f>C1795&amp;"p"</x:f>
        <x:v>C175p</x:v>
      </x:c>
      <x:c r="S1795" t="str">
        <x:f>IF(AND(L1795&gt;=H1795+I1795+J1795,M1795&gt;L1795,F1795&lt;&gt;""),"PASS","FAIL")</x:f>
        <x:v>PASS</x:v>
      </x:c>
      <x:c r="T1795" t="n">
        <x:v>3</x:v>
      </x:c>
      <x:c r="U1795" t="str">
        <x:v>pickup_after_delivery_completion_plus_usage_lag</x:v>
      </x:c>
    </x:row>
    <x:row r="1796">
      <x:c r="A1796" t="str">
        <x:v>Set2_200-10-1b</x:v>
      </x:c>
      <x:c r="B1796" t="str">
        <x:v>short_same_day</x:v>
      </x:c>
      <x:c r="C1796" t="str">
        <x:v>C176</x:v>
      </x:c>
      <x:c r="D1796" s="59" t="n">
        <x:v>14</x:v>
      </x:c>
      <x:c r="E1796" s="59" t="n">
        <x:v>41</x:v>
      </x:c>
      <x:c r="F1796" s="59" t="str">
        <x:v>S9</x:v>
      </x:c>
      <x:c r="G1796" s="59" t="n">
        <x:v>432</x:v>
      </x:c>
      <x:c r="H1796" s="59" t="n">
        <x:v>442</x:v>
      </x:c>
      <x:c r="I1796" s="59" t="n">
        <x:v>10</x:v>
      </x:c>
      <x:c r="J1796" s="60" t="n">
        <x:f>'参数'!$C$4</x:f>
        <x:v>120</x:v>
      </x:c>
      <x:c r="K1796" s="60" t="n">
        <x:f>'参数'!$D$4</x:f>
        <x:v>180</x:v>
      </x:c>
      <x:c r="L1796" s="60" t="n">
        <x:f>H1796+I1796+J1796</x:f>
        <x:v>572</x:v>
      </x:c>
      <x:c r="M1796" s="60" t="n">
        <x:f>L1796+K1796</x:f>
        <x:v>752</x:v>
      </x:c>
      <x:c r="N1796" s="60" t="n">
        <x:f>'参数'!$B$10</x:f>
        <x:v>1</x:v>
      </x:c>
      <x:c r="O1796" s="60" t="n">
        <x:f>N1796*'参数'!$B$11</x:f>
        <x:v>2</x:v>
      </x:c>
      <x:c r="P1796" s="60" t="n">
        <x:f>N1796*'参数'!$B$12</x:f>
        <x:v>1</x:v>
      </x:c>
      <x:c r="Q1796" t="str">
        <x:f>C1796&amp;"d"</x:f>
        <x:v>C176d</x:v>
      </x:c>
      <x:c r="R1796" t="str">
        <x:f>C1796&amp;"p"</x:f>
        <x:v>C176p</x:v>
      </x:c>
      <x:c r="S1796" t="str">
        <x:f>IF(AND(L1796&gt;=H1796+I1796+J1796,M1796&gt;L1796,F1796&lt;&gt;""),"PASS","FAIL")</x:f>
        <x:v>PASS</x:v>
      </x:c>
      <x:c r="T1796" t="n">
        <x:v>1</x:v>
      </x:c>
      <x:c r="U1796" t="str">
        <x:v>pickup_after_delivery_completion_plus_usage_lag</x:v>
      </x:c>
    </x:row>
    <x:row r="1797">
      <x:c r="A1797" t="str">
        <x:v>Set2_200-10-1b</x:v>
      </x:c>
      <x:c r="B1797" t="str">
        <x:v>short_same_day</x:v>
      </x:c>
      <x:c r="C1797" t="str">
        <x:v>C177</x:v>
      </x:c>
      <x:c r="D1797" s="59" t="n">
        <x:v>26</x:v>
      </x:c>
      <x:c r="E1797" s="59" t="n">
        <x:v>30</x:v>
      </x:c>
      <x:c r="F1797" s="59" t="str">
        <x:v>S7</x:v>
      </x:c>
      <x:c r="G1797" s="59" t="n">
        <x:v>105</x:v>
      </x:c>
      <x:c r="H1797" s="59" t="n">
        <x:v>115</x:v>
      </x:c>
      <x:c r="I1797" s="59" t="n">
        <x:v>10</x:v>
      </x:c>
      <x:c r="J1797" s="60" t="n">
        <x:f>'参数'!$C$4</x:f>
        <x:v>120</x:v>
      </x:c>
      <x:c r="K1797" s="60" t="n">
        <x:f>'参数'!$D$4</x:f>
        <x:v>180</x:v>
      </x:c>
      <x:c r="L1797" s="60" t="n">
        <x:f>H1797+I1797+J1797</x:f>
        <x:v>245</x:v>
      </x:c>
      <x:c r="M1797" s="60" t="n">
        <x:f>L1797+K1797</x:f>
        <x:v>425</x:v>
      </x:c>
      <x:c r="N1797" s="60" t="n">
        <x:f>'参数'!$B$10</x:f>
        <x:v>1</x:v>
      </x:c>
      <x:c r="O1797" s="60" t="n">
        <x:f>N1797*'参数'!$B$11</x:f>
        <x:v>2</x:v>
      </x:c>
      <x:c r="P1797" s="60" t="n">
        <x:f>N1797*'参数'!$B$12</x:f>
        <x:v>1</x:v>
      </x:c>
      <x:c r="Q1797" t="str">
        <x:f>C1797&amp;"d"</x:f>
        <x:v>C177d</x:v>
      </x:c>
      <x:c r="R1797" t="str">
        <x:f>C1797&amp;"p"</x:f>
        <x:v>C177p</x:v>
      </x:c>
      <x:c r="S1797" t="str">
        <x:f>IF(AND(L1797&gt;=H1797+I1797+J1797,M1797&gt;L1797,F1797&lt;&gt;""),"PASS","FAIL")</x:f>
        <x:v>PASS</x:v>
      </x:c>
      <x:c r="T1797" t="n">
        <x:v>14</x:v>
      </x:c>
      <x:c r="U1797" t="str">
        <x:v>pickup_after_delivery_completion_plus_usage_lag</x:v>
      </x:c>
    </x:row>
    <x:row r="1798">
      <x:c r="A1798" t="str">
        <x:v>Set2_200-10-1b</x:v>
      </x:c>
      <x:c r="B1798" t="str">
        <x:v>short_same_day</x:v>
      </x:c>
      <x:c r="C1798" t="str">
        <x:v>C178</x:v>
      </x:c>
      <x:c r="D1798" s="59" t="n">
        <x:v>2</x:v>
      </x:c>
      <x:c r="E1798" s="59" t="n">
        <x:v>44</x:v>
      </x:c>
      <x:c r="F1798" s="59" t="str">
        <x:v>S9</x:v>
      </x:c>
      <x:c r="G1798" s="59" t="n">
        <x:v>284</x:v>
      </x:c>
      <x:c r="H1798" s="59" t="n">
        <x:v>314</x:v>
      </x:c>
      <x:c r="I1798" s="59" t="n">
        <x:v>10</x:v>
      </x:c>
      <x:c r="J1798" s="60" t="n">
        <x:f>'参数'!$C$4</x:f>
        <x:v>120</x:v>
      </x:c>
      <x:c r="K1798" s="60" t="n">
        <x:f>'参数'!$D$4</x:f>
        <x:v>180</x:v>
      </x:c>
      <x:c r="L1798" s="60" t="n">
        <x:f>H1798+I1798+J1798</x:f>
        <x:v>444</x:v>
      </x:c>
      <x:c r="M1798" s="60" t="n">
        <x:f>L1798+K1798</x:f>
        <x:v>624</x:v>
      </x:c>
      <x:c r="N1798" s="60" t="n">
        <x:f>'参数'!$B$10</x:f>
        <x:v>1</x:v>
      </x:c>
      <x:c r="O1798" s="60" t="n">
        <x:f>N1798*'参数'!$B$11</x:f>
        <x:v>2</x:v>
      </x:c>
      <x:c r="P1798" s="60" t="n">
        <x:f>N1798*'参数'!$B$12</x:f>
        <x:v>1</x:v>
      </x:c>
      <x:c r="Q1798" t="str">
        <x:f>C1798&amp;"d"</x:f>
        <x:v>C178d</x:v>
      </x:c>
      <x:c r="R1798" t="str">
        <x:f>C1798&amp;"p"</x:f>
        <x:v>C178p</x:v>
      </x:c>
      <x:c r="S1798" t="str">
        <x:f>IF(AND(L1798&gt;=H1798+I1798+J1798,M1798&gt;L1798,F1798&lt;&gt;""),"PASS","FAIL")</x:f>
        <x:v>PASS</x:v>
      </x:c>
      <x:c r="T1798" t="n">
        <x:v>11</x:v>
      </x:c>
      <x:c r="U1798" t="str">
        <x:v>pickup_after_delivery_completion_plus_usage_lag</x:v>
      </x:c>
    </x:row>
    <x:row r="1799">
      <x:c r="A1799" t="str">
        <x:v>Set2_200-10-1b</x:v>
      </x:c>
      <x:c r="B1799" t="str">
        <x:v>short_same_day</x:v>
      </x:c>
      <x:c r="C1799" t="str">
        <x:v>C179</x:v>
      </x:c>
      <x:c r="D1799" s="59" t="n">
        <x:v>2</x:v>
      </x:c>
      <x:c r="E1799" s="59" t="n">
        <x:v>19</x:v>
      </x:c>
      <x:c r="F1799" s="59" t="str">
        <x:v>S0</x:v>
      </x:c>
      <x:c r="G1799" s="59" t="n">
        <x:v>88</x:v>
      </x:c>
      <x:c r="H1799" s="59" t="n">
        <x:v>122</x:v>
      </x:c>
      <x:c r="I1799" s="59" t="n">
        <x:v>10</x:v>
      </x:c>
      <x:c r="J1799" s="60" t="n">
        <x:f>'参数'!$C$4</x:f>
        <x:v>120</x:v>
      </x:c>
      <x:c r="K1799" s="60" t="n">
        <x:f>'参数'!$D$4</x:f>
        <x:v>180</x:v>
      </x:c>
      <x:c r="L1799" s="60" t="n">
        <x:f>H1799+I1799+J1799</x:f>
        <x:v>252</x:v>
      </x:c>
      <x:c r="M1799" s="60" t="n">
        <x:f>L1799+K1799</x:f>
        <x:v>432</x:v>
      </x:c>
      <x:c r="N1799" s="60" t="n">
        <x:f>'参数'!$B$10</x:f>
        <x:v>1</x:v>
      </x:c>
      <x:c r="O1799" s="60" t="n">
        <x:f>N1799*'参数'!$B$11</x:f>
        <x:v>2</x:v>
      </x:c>
      <x:c r="P1799" s="60" t="n">
        <x:f>N1799*'参数'!$B$12</x:f>
        <x:v>1</x:v>
      </x:c>
      <x:c r="Q1799" t="str">
        <x:f>C1799&amp;"d"</x:f>
        <x:v>C179d</x:v>
      </x:c>
      <x:c r="R1799" t="str">
        <x:f>C1799&amp;"p"</x:f>
        <x:v>C179p</x:v>
      </x:c>
      <x:c r="S1799" t="str">
        <x:f>IF(AND(L1799&gt;=H1799+I1799+J1799,M1799&gt;L1799,F1799&lt;&gt;""),"PASS","FAIL")</x:f>
        <x:v>PASS</x:v>
      </x:c>
      <x:c r="T1799" t="n">
        <x:v>3</x:v>
      </x:c>
      <x:c r="U1799" t="str">
        <x:v>pickup_after_delivery_completion_plus_usage_lag</x:v>
      </x:c>
    </x:row>
    <x:row r="1800">
      <x:c r="A1800" t="str">
        <x:v>Set2_200-10-1b</x:v>
      </x:c>
      <x:c r="B1800" t="str">
        <x:v>short_same_day</x:v>
      </x:c>
      <x:c r="C1800" t="str">
        <x:v>C180</x:v>
      </x:c>
      <x:c r="D1800" s="59" t="n">
        <x:v>35</x:v>
      </x:c>
      <x:c r="E1800" s="59" t="n">
        <x:v>5</x:v>
      </x:c>
      <x:c r="F1800" s="59" t="str">
        <x:v>S4</x:v>
      </x:c>
      <x:c r="G1800" s="59" t="n">
        <x:v>417</x:v>
      </x:c>
      <x:c r="H1800" s="59" t="n">
        <x:v>431</x:v>
      </x:c>
      <x:c r="I1800" s="59" t="n">
        <x:v>10</x:v>
      </x:c>
      <x:c r="J1800" s="60" t="n">
        <x:f>'参数'!$C$4</x:f>
        <x:v>120</x:v>
      </x:c>
      <x:c r="K1800" s="60" t="n">
        <x:f>'参数'!$D$4</x:f>
        <x:v>180</x:v>
      </x:c>
      <x:c r="L1800" s="60" t="n">
        <x:f>H1800+I1800+J1800</x:f>
        <x:v>561</x:v>
      </x:c>
      <x:c r="M1800" s="60" t="n">
        <x:f>L1800+K1800</x:f>
        <x:v>741</x:v>
      </x:c>
      <x:c r="N1800" s="60" t="n">
        <x:f>'参数'!$B$10</x:f>
        <x:v>1</x:v>
      </x:c>
      <x:c r="O1800" s="60" t="n">
        <x:f>N1800*'参数'!$B$11</x:f>
        <x:v>2</x:v>
      </x:c>
      <x:c r="P1800" s="60" t="n">
        <x:f>N1800*'参数'!$B$12</x:f>
        <x:v>1</x:v>
      </x:c>
      <x:c r="Q1800" t="str">
        <x:f>C1800&amp;"d"</x:f>
        <x:v>C180d</x:v>
      </x:c>
      <x:c r="R1800" t="str">
        <x:f>C1800&amp;"p"</x:f>
        <x:v>C180p</x:v>
      </x:c>
      <x:c r="S1800" t="str">
        <x:f>IF(AND(L1800&gt;=H1800+I1800+J1800,M1800&gt;L1800,F1800&lt;&gt;""),"PASS","FAIL")</x:f>
        <x:v>PASS</x:v>
      </x:c>
      <x:c r="T1800" t="n">
        <x:v>1</x:v>
      </x:c>
      <x:c r="U1800" t="str">
        <x:v>pickup_after_delivery_completion_plus_usage_lag</x:v>
      </x:c>
    </x:row>
    <x:row r="1801">
      <x:c r="A1801" t="str">
        <x:v>Set2_200-10-1b</x:v>
      </x:c>
      <x:c r="B1801" t="str">
        <x:v>short_same_day</x:v>
      </x:c>
      <x:c r="C1801" t="str">
        <x:v>C181</x:v>
      </x:c>
      <x:c r="D1801" s="59" t="n">
        <x:v>11</x:v>
      </x:c>
      <x:c r="E1801" s="59" t="n">
        <x:v>50</x:v>
      </x:c>
      <x:c r="F1801" s="59" t="str">
        <x:v>S9</x:v>
      </x:c>
      <x:c r="G1801" s="59" t="n">
        <x:v>203</x:v>
      </x:c>
      <x:c r="H1801" s="59" t="n">
        <x:v>219</x:v>
      </x:c>
      <x:c r="I1801" s="59" t="n">
        <x:v>10</x:v>
      </x:c>
      <x:c r="J1801" s="60" t="n">
        <x:f>'参数'!$C$4</x:f>
        <x:v>120</x:v>
      </x:c>
      <x:c r="K1801" s="60" t="n">
        <x:f>'参数'!$D$4</x:f>
        <x:v>180</x:v>
      </x:c>
      <x:c r="L1801" s="60" t="n">
        <x:f>H1801+I1801+J1801</x:f>
        <x:v>349</x:v>
      </x:c>
      <x:c r="M1801" s="60" t="n">
        <x:f>L1801+K1801</x:f>
        <x:v>529</x:v>
      </x:c>
      <x:c r="N1801" s="60" t="n">
        <x:f>'参数'!$B$10</x:f>
        <x:v>1</x:v>
      </x:c>
      <x:c r="O1801" s="60" t="n">
        <x:f>N1801*'参数'!$B$11</x:f>
        <x:v>2</x:v>
      </x:c>
      <x:c r="P1801" s="60" t="n">
        <x:f>N1801*'参数'!$B$12</x:f>
        <x:v>1</x:v>
      </x:c>
      <x:c r="Q1801" t="str">
        <x:f>C1801&amp;"d"</x:f>
        <x:v>C181d</x:v>
      </x:c>
      <x:c r="R1801" t="str">
        <x:f>C1801&amp;"p"</x:f>
        <x:v>C181p</x:v>
      </x:c>
      <x:c r="S1801" t="str">
        <x:f>IF(AND(L1801&gt;=H1801+I1801+J1801,M1801&gt;L1801,F1801&lt;&gt;""),"PASS","FAIL")</x:f>
        <x:v>PASS</x:v>
      </x:c>
      <x:c r="T1801" t="n">
        <x:v>2</x:v>
      </x:c>
      <x:c r="U1801" t="str">
        <x:v>pickup_after_delivery_completion_plus_usage_lag</x:v>
      </x:c>
    </x:row>
    <x:row r="1802">
      <x:c r="A1802" t="str">
        <x:v>Set2_200-10-1b</x:v>
      </x:c>
      <x:c r="B1802" t="str">
        <x:v>short_same_day</x:v>
      </x:c>
      <x:c r="C1802" t="str">
        <x:v>C182</x:v>
      </x:c>
      <x:c r="D1802" s="59" t="n">
        <x:v>20</x:v>
      </x:c>
      <x:c r="E1802" s="59" t="n">
        <x:v>47</x:v>
      </x:c>
      <x:c r="F1802" s="59" t="str">
        <x:v>S9</x:v>
      </x:c>
      <x:c r="G1802" s="59" t="n">
        <x:v>136</x:v>
      </x:c>
      <x:c r="H1802" s="59" t="n">
        <x:v>160</x:v>
      </x:c>
      <x:c r="I1802" s="59" t="n">
        <x:v>10</x:v>
      </x:c>
      <x:c r="J1802" s="60" t="n">
        <x:f>'参数'!$C$4</x:f>
        <x:v>120</x:v>
      </x:c>
      <x:c r="K1802" s="60" t="n">
        <x:f>'参数'!$D$4</x:f>
        <x:v>180</x:v>
      </x:c>
      <x:c r="L1802" s="60" t="n">
        <x:f>H1802+I1802+J1802</x:f>
        <x:v>290</x:v>
      </x:c>
      <x:c r="M1802" s="60" t="n">
        <x:f>L1802+K1802</x:f>
        <x:v>470</x:v>
      </x:c>
      <x:c r="N1802" s="60" t="n">
        <x:f>'参数'!$B$10</x:f>
        <x:v>1</x:v>
      </x:c>
      <x:c r="O1802" s="60" t="n">
        <x:f>N1802*'参数'!$B$11</x:f>
        <x:v>2</x:v>
      </x:c>
      <x:c r="P1802" s="60" t="n">
        <x:f>N1802*'参数'!$B$12</x:f>
        <x:v>1</x:v>
      </x:c>
      <x:c r="Q1802" t="str">
        <x:f>C1802&amp;"d"</x:f>
        <x:v>C182d</x:v>
      </x:c>
      <x:c r="R1802" t="str">
        <x:f>C1802&amp;"p"</x:f>
        <x:v>C182p</x:v>
      </x:c>
      <x:c r="S1802" t="str">
        <x:f>IF(AND(L1802&gt;=H1802+I1802+J1802,M1802&gt;L1802,F1802&lt;&gt;""),"PASS","FAIL")</x:f>
        <x:v>PASS</x:v>
      </x:c>
      <x:c r="T1802" t="n">
        <x:v>3</x:v>
      </x:c>
      <x:c r="U1802" t="str">
        <x:v>pickup_after_delivery_completion_plus_usage_lag</x:v>
      </x:c>
    </x:row>
    <x:row r="1803">
      <x:c r="A1803" t="str">
        <x:v>Set2_200-10-1b</x:v>
      </x:c>
      <x:c r="B1803" t="str">
        <x:v>short_same_day</x:v>
      </x:c>
      <x:c r="C1803" t="str">
        <x:v>C183</x:v>
      </x:c>
      <x:c r="D1803" s="59" t="n">
        <x:v>32</x:v>
      </x:c>
      <x:c r="E1803" s="59" t="n">
        <x:v>11</x:v>
      </x:c>
      <x:c r="F1803" s="59" t="str">
        <x:v>S3</x:v>
      </x:c>
      <x:c r="G1803" s="59" t="n">
        <x:v>544</x:v>
      </x:c>
      <x:c r="H1803" s="59" t="n">
        <x:v>562</x:v>
      </x:c>
      <x:c r="I1803" s="59" t="n">
        <x:v>10</x:v>
      </x:c>
      <x:c r="J1803" s="60" t="n">
        <x:f>'参数'!$C$4</x:f>
        <x:v>120</x:v>
      </x:c>
      <x:c r="K1803" s="60" t="n">
        <x:f>'参数'!$D$4</x:f>
        <x:v>180</x:v>
      </x:c>
      <x:c r="L1803" s="60" t="n">
        <x:f>H1803+I1803+J1803</x:f>
        <x:v>692</x:v>
      </x:c>
      <x:c r="M1803" s="60" t="n">
        <x:f>L1803+K1803</x:f>
        <x:v>872</x:v>
      </x:c>
      <x:c r="N1803" s="60" t="n">
        <x:f>'参数'!$B$10</x:f>
        <x:v>1</x:v>
      </x:c>
      <x:c r="O1803" s="60" t="n">
        <x:f>N1803*'参数'!$B$11</x:f>
        <x:v>2</x:v>
      </x:c>
      <x:c r="P1803" s="60" t="n">
        <x:f>N1803*'参数'!$B$12</x:f>
        <x:v>1</x:v>
      </x:c>
      <x:c r="Q1803" t="str">
        <x:f>C1803&amp;"d"</x:f>
        <x:v>C183d</x:v>
      </x:c>
      <x:c r="R1803" t="str">
        <x:f>C1803&amp;"p"</x:f>
        <x:v>C183p</x:v>
      </x:c>
      <x:c r="S1803" t="str">
        <x:f>IF(AND(L1803&gt;=H1803+I1803+J1803,M1803&gt;L1803,F1803&lt;&gt;""),"PASS","FAIL")</x:f>
        <x:v>PASS</x:v>
      </x:c>
      <x:c r="T1803" t="n">
        <x:v>12</x:v>
      </x:c>
      <x:c r="U1803" t="str">
        <x:v>pickup_after_delivery_completion_plus_usage_lag</x:v>
      </x:c>
    </x:row>
    <x:row r="1804">
      <x:c r="A1804" t="str">
        <x:v>Set2_200-10-1b</x:v>
      </x:c>
      <x:c r="B1804" t="str">
        <x:v>short_same_day</x:v>
      </x:c>
      <x:c r="C1804" t="str">
        <x:v>C184</x:v>
      </x:c>
      <x:c r="D1804" s="59" t="n">
        <x:v>2</x:v>
      </x:c>
      <x:c r="E1804" s="59" t="n">
        <x:v>44</x:v>
      </x:c>
      <x:c r="F1804" s="59" t="str">
        <x:v>S9</x:v>
      </x:c>
      <x:c r="G1804" s="59" t="n">
        <x:v>252</x:v>
      </x:c>
      <x:c r="H1804" s="59" t="n">
        <x:v>276</x:v>
      </x:c>
      <x:c r="I1804" s="59" t="n">
        <x:v>10</x:v>
      </x:c>
      <x:c r="J1804" s="60" t="n">
        <x:f>'参数'!$C$4</x:f>
        <x:v>120</x:v>
      </x:c>
      <x:c r="K1804" s="60" t="n">
        <x:f>'参数'!$D$4</x:f>
        <x:v>180</x:v>
      </x:c>
      <x:c r="L1804" s="60" t="n">
        <x:f>H1804+I1804+J1804</x:f>
        <x:v>406</x:v>
      </x:c>
      <x:c r="M1804" s="60" t="n">
        <x:f>L1804+K1804</x:f>
        <x:v>586</x:v>
      </x:c>
      <x:c r="N1804" s="60" t="n">
        <x:f>'参数'!$B$10</x:f>
        <x:v>1</x:v>
      </x:c>
      <x:c r="O1804" s="60" t="n">
        <x:f>N1804*'参数'!$B$11</x:f>
        <x:v>2</x:v>
      </x:c>
      <x:c r="P1804" s="60" t="n">
        <x:f>N1804*'参数'!$B$12</x:f>
        <x:v>1</x:v>
      </x:c>
      <x:c r="Q1804" t="str">
        <x:f>C1804&amp;"d"</x:f>
        <x:v>C184d</x:v>
      </x:c>
      <x:c r="R1804" t="str">
        <x:f>C1804&amp;"p"</x:f>
        <x:v>C184p</x:v>
      </x:c>
      <x:c r="S1804" t="str">
        <x:f>IF(AND(L1804&gt;=H1804+I1804+J1804,M1804&gt;L1804,F1804&lt;&gt;""),"PASS","FAIL")</x:f>
        <x:v>PASS</x:v>
      </x:c>
      <x:c r="T1804" t="n">
        <x:v>0</x:v>
      </x:c>
      <x:c r="U1804" t="str">
        <x:v>pickup_after_delivery_completion_plus_usage_lag</x:v>
      </x:c>
    </x:row>
    <x:row r="1805">
      <x:c r="A1805" t="str">
        <x:v>Set2_200-10-1b</x:v>
      </x:c>
      <x:c r="B1805" t="str">
        <x:v>short_same_day</x:v>
      </x:c>
      <x:c r="C1805" t="str">
        <x:v>C185</x:v>
      </x:c>
      <x:c r="D1805" s="59" t="n">
        <x:v>6</x:v>
      </x:c>
      <x:c r="E1805" s="59" t="n">
        <x:v>33</x:v>
      </x:c>
      <x:c r="F1805" s="59" t="str">
        <x:v>S0</x:v>
      </x:c>
      <x:c r="G1805" s="59" t="n">
        <x:v>191</x:v>
      </x:c>
      <x:c r="H1805" s="59" t="n">
        <x:v>219</x:v>
      </x:c>
      <x:c r="I1805" s="59" t="n">
        <x:v>10</x:v>
      </x:c>
      <x:c r="J1805" s="60" t="n">
        <x:f>'参数'!$C$4</x:f>
        <x:v>120</x:v>
      </x:c>
      <x:c r="K1805" s="60" t="n">
        <x:f>'参数'!$D$4</x:f>
        <x:v>180</x:v>
      </x:c>
      <x:c r="L1805" s="60" t="n">
        <x:f>H1805+I1805+J1805</x:f>
        <x:v>349</x:v>
      </x:c>
      <x:c r="M1805" s="60" t="n">
        <x:f>L1805+K1805</x:f>
        <x:v>529</x:v>
      </x:c>
      <x:c r="N1805" s="60" t="n">
        <x:f>'参数'!$B$10</x:f>
        <x:v>1</x:v>
      </x:c>
      <x:c r="O1805" s="60" t="n">
        <x:f>N1805*'参数'!$B$11</x:f>
        <x:v>2</x:v>
      </x:c>
      <x:c r="P1805" s="60" t="n">
        <x:f>N1805*'参数'!$B$12</x:f>
        <x:v>1</x:v>
      </x:c>
      <x:c r="Q1805" t="str">
        <x:f>C1805&amp;"d"</x:f>
        <x:v>C185d</x:v>
      </x:c>
      <x:c r="R1805" t="str">
        <x:f>C1805&amp;"p"</x:f>
        <x:v>C185p</x:v>
      </x:c>
      <x:c r="S1805" t="str">
        <x:f>IF(AND(L1805&gt;=H1805+I1805+J1805,M1805&gt;L1805,F1805&lt;&gt;""),"PASS","FAIL")</x:f>
        <x:v>PASS</x:v>
      </x:c>
      <x:c r="T1805" t="n">
        <x:v>0</x:v>
      </x:c>
      <x:c r="U1805" t="str">
        <x:v>pickup_after_delivery_completion_plus_usage_lag</x:v>
      </x:c>
    </x:row>
    <x:row r="1806">
      <x:c r="A1806" t="str">
        <x:v>Set2_200-10-1b</x:v>
      </x:c>
      <x:c r="B1806" t="str">
        <x:v>short_same_day</x:v>
      </x:c>
      <x:c r="C1806" t="str">
        <x:v>C186</x:v>
      </x:c>
      <x:c r="D1806" s="59" t="n">
        <x:v>4</x:v>
      </x:c>
      <x:c r="E1806" s="59" t="n">
        <x:v>48</x:v>
      </x:c>
      <x:c r="F1806" s="59" t="str">
        <x:v>S9</x:v>
      </x:c>
      <x:c r="G1806" s="59" t="n">
        <x:v>543</x:v>
      </x:c>
      <x:c r="H1806" s="59" t="n">
        <x:v>571</x:v>
      </x:c>
      <x:c r="I1806" s="59" t="n">
        <x:v>10</x:v>
      </x:c>
      <x:c r="J1806" s="60" t="n">
        <x:f>'参数'!$C$4</x:f>
        <x:v>120</x:v>
      </x:c>
      <x:c r="K1806" s="60" t="n">
        <x:f>'参数'!$D$4</x:f>
        <x:v>180</x:v>
      </x:c>
      <x:c r="L1806" s="60" t="n">
        <x:f>H1806+I1806+J1806</x:f>
        <x:v>701</x:v>
      </x:c>
      <x:c r="M1806" s="60" t="n">
        <x:f>L1806+K1806</x:f>
        <x:v>881</x:v>
      </x:c>
      <x:c r="N1806" s="60" t="n">
        <x:f>'参数'!$B$10</x:f>
        <x:v>1</x:v>
      </x:c>
      <x:c r="O1806" s="60" t="n">
        <x:f>N1806*'参数'!$B$11</x:f>
        <x:v>2</x:v>
      </x:c>
      <x:c r="P1806" s="60" t="n">
        <x:f>N1806*'参数'!$B$12</x:f>
        <x:v>1</x:v>
      </x:c>
      <x:c r="Q1806" t="str">
        <x:f>C1806&amp;"d"</x:f>
        <x:v>C186d</x:v>
      </x:c>
      <x:c r="R1806" t="str">
        <x:f>C1806&amp;"p"</x:f>
        <x:v>C186p</x:v>
      </x:c>
      <x:c r="S1806" t="str">
        <x:f>IF(AND(L1806&gt;=H1806+I1806+J1806,M1806&gt;L1806,F1806&lt;&gt;""),"PASS","FAIL")</x:f>
        <x:v>PASS</x:v>
      </x:c>
      <x:c r="T1806" t="n">
        <x:v>6</x:v>
      </x:c>
      <x:c r="U1806" t="str">
        <x:v>pickup_after_delivery_completion_plus_usage_lag</x:v>
      </x:c>
    </x:row>
    <x:row r="1807">
      <x:c r="A1807" t="str">
        <x:v>Set2_200-10-1b</x:v>
      </x:c>
      <x:c r="B1807" t="str">
        <x:v>short_same_day</x:v>
      </x:c>
      <x:c r="C1807" t="str">
        <x:v>C187</x:v>
      </x:c>
      <x:c r="D1807" s="59" t="n">
        <x:v>19</x:v>
      </x:c>
      <x:c r="E1807" s="59" t="n">
        <x:v>43</x:v>
      </x:c>
      <x:c r="F1807" s="59" t="str">
        <x:v>S9</x:v>
      </x:c>
      <x:c r="G1807" s="59" t="n">
        <x:v>350</x:v>
      </x:c>
      <x:c r="H1807" s="59" t="n">
        <x:v>382</x:v>
      </x:c>
      <x:c r="I1807" s="59" t="n">
        <x:v>10</x:v>
      </x:c>
      <x:c r="J1807" s="60" t="n">
        <x:f>'参数'!$C$4</x:f>
        <x:v>120</x:v>
      </x:c>
      <x:c r="K1807" s="60" t="n">
        <x:f>'参数'!$D$4</x:f>
        <x:v>180</x:v>
      </x:c>
      <x:c r="L1807" s="60" t="n">
        <x:f>H1807+I1807+J1807</x:f>
        <x:v>512</x:v>
      </x:c>
      <x:c r="M1807" s="60" t="n">
        <x:f>L1807+K1807</x:f>
        <x:v>692</x:v>
      </x:c>
      <x:c r="N1807" s="60" t="n">
        <x:f>'参数'!$B$10</x:f>
        <x:v>1</x:v>
      </x:c>
      <x:c r="O1807" s="60" t="n">
        <x:f>N1807*'参数'!$B$11</x:f>
        <x:v>2</x:v>
      </x:c>
      <x:c r="P1807" s="60" t="n">
        <x:f>N1807*'参数'!$B$12</x:f>
        <x:v>1</x:v>
      </x:c>
      <x:c r="Q1807" t="str">
        <x:f>C1807&amp;"d"</x:f>
        <x:v>C187d</x:v>
      </x:c>
      <x:c r="R1807" t="str">
        <x:f>C1807&amp;"p"</x:f>
        <x:v>C187p</x:v>
      </x:c>
      <x:c r="S1807" t="str">
        <x:f>IF(AND(L1807&gt;=H1807+I1807+J1807,M1807&gt;L1807,F1807&lt;&gt;""),"PASS","FAIL")</x:f>
        <x:v>PASS</x:v>
      </x:c>
      <x:c r="T1807" t="n">
        <x:v>11</x:v>
      </x:c>
      <x:c r="U1807" t="str">
        <x:v>pickup_after_delivery_completion_plus_usage_lag</x:v>
      </x:c>
    </x:row>
    <x:row r="1808">
      <x:c r="A1808" t="str">
        <x:v>Set2_200-10-1b</x:v>
      </x:c>
      <x:c r="B1808" t="str">
        <x:v>short_same_day</x:v>
      </x:c>
      <x:c r="C1808" t="str">
        <x:v>C188</x:v>
      </x:c>
      <x:c r="D1808" s="59" t="n">
        <x:v>50</x:v>
      </x:c>
      <x:c r="E1808" s="59" t="n">
        <x:v>46</x:v>
      </x:c>
      <x:c r="F1808" s="59" t="str">
        <x:v>S1</x:v>
      </x:c>
      <x:c r="G1808" s="59" t="n">
        <x:v>278</x:v>
      </x:c>
      <x:c r="H1808" s="59" t="n">
        <x:v>302</x:v>
      </x:c>
      <x:c r="I1808" s="59" t="n">
        <x:v>10</x:v>
      </x:c>
      <x:c r="J1808" s="60" t="n">
        <x:f>'参数'!$C$4</x:f>
        <x:v>120</x:v>
      </x:c>
      <x:c r="K1808" s="60" t="n">
        <x:f>'参数'!$D$4</x:f>
        <x:v>180</x:v>
      </x:c>
      <x:c r="L1808" s="60" t="n">
        <x:f>H1808+I1808+J1808</x:f>
        <x:v>432</x:v>
      </x:c>
      <x:c r="M1808" s="60" t="n">
        <x:f>L1808+K1808</x:f>
        <x:v>612</x:v>
      </x:c>
      <x:c r="N1808" s="60" t="n">
        <x:f>'参数'!$B$10</x:f>
        <x:v>1</x:v>
      </x:c>
      <x:c r="O1808" s="60" t="n">
        <x:f>N1808*'参数'!$B$11</x:f>
        <x:v>2</x:v>
      </x:c>
      <x:c r="P1808" s="60" t="n">
        <x:f>N1808*'参数'!$B$12</x:f>
        <x:v>1</x:v>
      </x:c>
      <x:c r="Q1808" t="str">
        <x:f>C1808&amp;"d"</x:f>
        <x:v>C188d</x:v>
      </x:c>
      <x:c r="R1808" t="str">
        <x:f>C1808&amp;"p"</x:f>
        <x:v>C188p</x:v>
      </x:c>
      <x:c r="S1808" t="str">
        <x:f>IF(AND(L1808&gt;=H1808+I1808+J1808,M1808&gt;L1808,F1808&lt;&gt;""),"PASS","FAIL")</x:f>
        <x:v>PASS</x:v>
      </x:c>
      <x:c r="T1808" t="n">
        <x:v>9</x:v>
      </x:c>
      <x:c r="U1808" t="str">
        <x:v>pickup_after_delivery_completion_plus_usage_lag</x:v>
      </x:c>
    </x:row>
    <x:row r="1809">
      <x:c r="A1809" t="str">
        <x:v>Set2_200-10-1b</x:v>
      </x:c>
      <x:c r="B1809" t="str">
        <x:v>short_same_day</x:v>
      </x:c>
      <x:c r="C1809" t="str">
        <x:v>C189</x:v>
      </x:c>
      <x:c r="D1809" s="59" t="n">
        <x:v>26</x:v>
      </x:c>
      <x:c r="E1809" s="59" t="n">
        <x:v>14</x:v>
      </x:c>
      <x:c r="F1809" s="59" t="str">
        <x:v>S7</x:v>
      </x:c>
      <x:c r="G1809" s="59" t="n">
        <x:v>155</x:v>
      </x:c>
      <x:c r="H1809" s="59" t="n">
        <x:v>177</x:v>
      </x:c>
      <x:c r="I1809" s="59" t="n">
        <x:v>10</x:v>
      </x:c>
      <x:c r="J1809" s="60" t="n">
        <x:f>'参数'!$C$4</x:f>
        <x:v>120</x:v>
      </x:c>
      <x:c r="K1809" s="60" t="n">
        <x:f>'参数'!$D$4</x:f>
        <x:v>180</x:v>
      </x:c>
      <x:c r="L1809" s="60" t="n">
        <x:f>H1809+I1809+J1809</x:f>
        <x:v>307</x:v>
      </x:c>
      <x:c r="M1809" s="60" t="n">
        <x:f>L1809+K1809</x:f>
        <x:v>487</x:v>
      </x:c>
      <x:c r="N1809" s="60" t="n">
        <x:f>'参数'!$B$10</x:f>
        <x:v>1</x:v>
      </x:c>
      <x:c r="O1809" s="60" t="n">
        <x:f>N1809*'参数'!$B$11</x:f>
        <x:v>2</x:v>
      </x:c>
      <x:c r="P1809" s="60" t="n">
        <x:f>N1809*'参数'!$B$12</x:f>
        <x:v>1</x:v>
      </x:c>
      <x:c r="Q1809" t="str">
        <x:f>C1809&amp;"d"</x:f>
        <x:v>C189d</x:v>
      </x:c>
      <x:c r="R1809" t="str">
        <x:f>C1809&amp;"p"</x:f>
        <x:v>C189p</x:v>
      </x:c>
      <x:c r="S1809" t="str">
        <x:f>IF(AND(L1809&gt;=H1809+I1809+J1809,M1809&gt;L1809,F1809&lt;&gt;""),"PASS","FAIL")</x:f>
        <x:v>PASS</x:v>
      </x:c>
      <x:c r="T1809" t="n">
        <x:v>13</x:v>
      </x:c>
      <x:c r="U1809" t="str">
        <x:v>pickup_after_delivery_completion_plus_usage_lag</x:v>
      </x:c>
    </x:row>
    <x:row r="1810">
      <x:c r="A1810" t="str">
        <x:v>Set2_200-10-1b</x:v>
      </x:c>
      <x:c r="B1810" t="str">
        <x:v>short_same_day</x:v>
      </x:c>
      <x:c r="C1810" t="str">
        <x:v>C190</x:v>
      </x:c>
      <x:c r="D1810" s="59" t="n">
        <x:v>4</x:v>
      </x:c>
      <x:c r="E1810" s="59" t="n">
        <x:v>28</x:v>
      </x:c>
      <x:c r="F1810" s="59" t="str">
        <x:v>S0</x:v>
      </x:c>
      <x:c r="G1810" s="59" t="n">
        <x:v>425</x:v>
      </x:c>
      <x:c r="H1810" s="59" t="n">
        <x:v>449</x:v>
      </x:c>
      <x:c r="I1810" s="59" t="n">
        <x:v>10</x:v>
      </x:c>
      <x:c r="J1810" s="60" t="n">
        <x:f>'参数'!$C$4</x:f>
        <x:v>120</x:v>
      </x:c>
      <x:c r="K1810" s="60" t="n">
        <x:f>'参数'!$D$4</x:f>
        <x:v>180</x:v>
      </x:c>
      <x:c r="L1810" s="60" t="n">
        <x:f>H1810+I1810+J1810</x:f>
        <x:v>579</x:v>
      </x:c>
      <x:c r="M1810" s="60" t="n">
        <x:f>L1810+K1810</x:f>
        <x:v>759</x:v>
      </x:c>
      <x:c r="N1810" s="60" t="n">
        <x:f>'参数'!$B$10</x:f>
        <x:v>1</x:v>
      </x:c>
      <x:c r="O1810" s="60" t="n">
        <x:f>N1810*'参数'!$B$11</x:f>
        <x:v>2</x:v>
      </x:c>
      <x:c r="P1810" s="60" t="n">
        <x:f>N1810*'参数'!$B$12</x:f>
        <x:v>1</x:v>
      </x:c>
      <x:c r="Q1810" t="str">
        <x:f>C1810&amp;"d"</x:f>
        <x:v>C190d</x:v>
      </x:c>
      <x:c r="R1810" t="str">
        <x:f>C1810&amp;"p"</x:f>
        <x:v>C190p</x:v>
      </x:c>
      <x:c r="S1810" t="str">
        <x:f>IF(AND(L1810&gt;=H1810+I1810+J1810,M1810&gt;L1810,F1810&lt;&gt;""),"PASS","FAIL")</x:f>
        <x:v>PASS</x:v>
      </x:c>
      <x:c r="T1810" t="n">
        <x:v>9</x:v>
      </x:c>
      <x:c r="U1810" t="str">
        <x:v>pickup_after_delivery_completion_plus_usage_lag</x:v>
      </x:c>
    </x:row>
    <x:row r="1811">
      <x:c r="A1811" t="str">
        <x:v>Set2_200-10-1b</x:v>
      </x:c>
      <x:c r="B1811" t="str">
        <x:v>short_same_day</x:v>
      </x:c>
      <x:c r="C1811" t="str">
        <x:v>C191</x:v>
      </x:c>
      <x:c r="D1811" s="59" t="n">
        <x:v>16</x:v>
      </x:c>
      <x:c r="E1811" s="59" t="n">
        <x:v>3</x:v>
      </x:c>
      <x:c r="F1811" s="59" t="str">
        <x:v>S8</x:v>
      </x:c>
      <x:c r="G1811" s="59" t="n">
        <x:v>538</x:v>
      </x:c>
      <x:c r="H1811" s="59" t="n">
        <x:v>562</x:v>
      </x:c>
      <x:c r="I1811" s="59" t="n">
        <x:v>10</x:v>
      </x:c>
      <x:c r="J1811" s="60" t="n">
        <x:f>'参数'!$C$4</x:f>
        <x:v>120</x:v>
      </x:c>
      <x:c r="K1811" s="60" t="n">
        <x:f>'参数'!$D$4</x:f>
        <x:v>180</x:v>
      </x:c>
      <x:c r="L1811" s="60" t="n">
        <x:f>H1811+I1811+J1811</x:f>
        <x:v>692</x:v>
      </x:c>
      <x:c r="M1811" s="60" t="n">
        <x:f>L1811+K1811</x:f>
        <x:v>872</x:v>
      </x:c>
      <x:c r="N1811" s="60" t="n">
        <x:f>'参数'!$B$10</x:f>
        <x:v>1</x:v>
      </x:c>
      <x:c r="O1811" s="60" t="n">
        <x:f>N1811*'参数'!$B$11</x:f>
        <x:v>2</x:v>
      </x:c>
      <x:c r="P1811" s="60" t="n">
        <x:f>N1811*'参数'!$B$12</x:f>
        <x:v>1</x:v>
      </x:c>
      <x:c r="Q1811" t="str">
        <x:f>C1811&amp;"d"</x:f>
        <x:v>C191d</x:v>
      </x:c>
      <x:c r="R1811" t="str">
        <x:f>C1811&amp;"p"</x:f>
        <x:v>C191p</x:v>
      </x:c>
      <x:c r="S1811" t="str">
        <x:f>IF(AND(L1811&gt;=H1811+I1811+J1811,M1811&gt;L1811,F1811&lt;&gt;""),"PASS","FAIL")</x:f>
        <x:v>PASS</x:v>
      </x:c>
      <x:c r="T1811" t="n">
        <x:v>1</x:v>
      </x:c>
      <x:c r="U1811" t="str">
        <x:v>pickup_after_delivery_completion_plus_usage_lag</x:v>
      </x:c>
    </x:row>
    <x:row r="1812">
      <x:c r="A1812" t="str">
        <x:v>Set2_200-10-1b</x:v>
      </x:c>
      <x:c r="B1812" t="str">
        <x:v>short_same_day</x:v>
      </x:c>
      <x:c r="C1812" t="str">
        <x:v>C192</x:v>
      </x:c>
      <x:c r="D1812" s="59" t="n">
        <x:v>24</x:v>
      </x:c>
      <x:c r="E1812" s="59" t="n">
        <x:v>49</x:v>
      </x:c>
      <x:c r="F1812" s="59" t="str">
        <x:v>S9</x:v>
      </x:c>
      <x:c r="G1812" s="59" t="n">
        <x:v>485</x:v>
      </x:c>
      <x:c r="H1812" s="59" t="n">
        <x:v>505</x:v>
      </x:c>
      <x:c r="I1812" s="59" t="n">
        <x:v>10</x:v>
      </x:c>
      <x:c r="J1812" s="60" t="n">
        <x:f>'参数'!$C$4</x:f>
        <x:v>120</x:v>
      </x:c>
      <x:c r="K1812" s="60" t="n">
        <x:f>'参数'!$D$4</x:f>
        <x:v>180</x:v>
      </x:c>
      <x:c r="L1812" s="60" t="n">
        <x:f>H1812+I1812+J1812</x:f>
        <x:v>635</x:v>
      </x:c>
      <x:c r="M1812" s="60" t="n">
        <x:f>L1812+K1812</x:f>
        <x:v>815</x:v>
      </x:c>
      <x:c r="N1812" s="60" t="n">
        <x:f>'参数'!$B$10</x:f>
        <x:v>1</x:v>
      </x:c>
      <x:c r="O1812" s="60" t="n">
        <x:f>N1812*'参数'!$B$11</x:f>
        <x:v>2</x:v>
      </x:c>
      <x:c r="P1812" s="60" t="n">
        <x:f>N1812*'参数'!$B$12</x:f>
        <x:v>1</x:v>
      </x:c>
      <x:c r="Q1812" t="str">
        <x:f>C1812&amp;"d"</x:f>
        <x:v>C192d</x:v>
      </x:c>
      <x:c r="R1812" t="str">
        <x:f>C1812&amp;"p"</x:f>
        <x:v>C192p</x:v>
      </x:c>
      <x:c r="S1812" t="str">
        <x:f>IF(AND(L1812&gt;=H1812+I1812+J1812,M1812&gt;L1812,F1812&lt;&gt;""),"PASS","FAIL")</x:f>
        <x:v>PASS</x:v>
      </x:c>
      <x:c r="T1812" t="n">
        <x:v>2</x:v>
      </x:c>
      <x:c r="U1812" t="str">
        <x:v>pickup_after_delivery_completion_plus_usage_lag</x:v>
      </x:c>
    </x:row>
    <x:row r="1813">
      <x:c r="A1813" t="str">
        <x:v>Set2_200-10-1b</x:v>
      </x:c>
      <x:c r="B1813" t="str">
        <x:v>short_same_day</x:v>
      </x:c>
      <x:c r="C1813" t="str">
        <x:v>C193</x:v>
      </x:c>
      <x:c r="D1813" s="59" t="n">
        <x:v>29</x:v>
      </x:c>
      <x:c r="E1813" s="59" t="n">
        <x:v>31</x:v>
      </x:c>
      <x:c r="F1813" s="59" t="str">
        <x:v>S6</x:v>
      </x:c>
      <x:c r="G1813" s="59" t="n">
        <x:v>533</x:v>
      </x:c>
      <x:c r="H1813" s="59" t="n">
        <x:v>557</x:v>
      </x:c>
      <x:c r="I1813" s="59" t="n">
        <x:v>10</x:v>
      </x:c>
      <x:c r="J1813" s="60" t="n">
        <x:f>'参数'!$C$4</x:f>
        <x:v>120</x:v>
      </x:c>
      <x:c r="K1813" s="60" t="n">
        <x:f>'参数'!$D$4</x:f>
        <x:v>180</x:v>
      </x:c>
      <x:c r="L1813" s="60" t="n">
        <x:f>H1813+I1813+J1813</x:f>
        <x:v>687</x:v>
      </x:c>
      <x:c r="M1813" s="60" t="n">
        <x:f>L1813+K1813</x:f>
        <x:v>867</x:v>
      </x:c>
      <x:c r="N1813" s="60" t="n">
        <x:f>'参数'!$B$10</x:f>
        <x:v>1</x:v>
      </x:c>
      <x:c r="O1813" s="60" t="n">
        <x:f>N1813*'参数'!$B$11</x:f>
        <x:v>2</x:v>
      </x:c>
      <x:c r="P1813" s="60" t="n">
        <x:f>N1813*'参数'!$B$12</x:f>
        <x:v>1</x:v>
      </x:c>
      <x:c r="Q1813" t="str">
        <x:f>C1813&amp;"d"</x:f>
        <x:v>C193d</x:v>
      </x:c>
      <x:c r="R1813" t="str">
        <x:f>C1813&amp;"p"</x:f>
        <x:v>C193p</x:v>
      </x:c>
      <x:c r="S1813" t="str">
        <x:f>IF(AND(L1813&gt;=H1813+I1813+J1813,M1813&gt;L1813,F1813&lt;&gt;""),"PASS","FAIL")</x:f>
        <x:v>PASS</x:v>
      </x:c>
      <x:c r="T1813" t="n">
        <x:v>8</x:v>
      </x:c>
      <x:c r="U1813" t="str">
        <x:v>pickup_after_delivery_completion_plus_usage_lag</x:v>
      </x:c>
    </x:row>
    <x:row r="1814">
      <x:c r="A1814" t="str">
        <x:v>Set2_200-10-1b</x:v>
      </x:c>
      <x:c r="B1814" t="str">
        <x:v>short_same_day</x:v>
      </x:c>
      <x:c r="C1814" t="str">
        <x:v>C194</x:v>
      </x:c>
      <x:c r="D1814" s="59" t="n">
        <x:v>17</x:v>
      </x:c>
      <x:c r="E1814" s="59" t="n">
        <x:v>11</x:v>
      </x:c>
      <x:c r="F1814" s="59" t="str">
        <x:v>S8</x:v>
      </x:c>
      <x:c r="G1814" s="59" t="n">
        <x:v>496</x:v>
      </x:c>
      <x:c r="H1814" s="59" t="n">
        <x:v>532</x:v>
      </x:c>
      <x:c r="I1814" s="59" t="n">
        <x:v>10</x:v>
      </x:c>
      <x:c r="J1814" s="60" t="n">
        <x:f>'参数'!$C$4</x:f>
        <x:v>120</x:v>
      </x:c>
      <x:c r="K1814" s="60" t="n">
        <x:f>'参数'!$D$4</x:f>
        <x:v>180</x:v>
      </x:c>
      <x:c r="L1814" s="60" t="n">
        <x:f>H1814+I1814+J1814</x:f>
        <x:v>662</x:v>
      </x:c>
      <x:c r="M1814" s="60" t="n">
        <x:f>L1814+K1814</x:f>
        <x:v>842</x:v>
      </x:c>
      <x:c r="N1814" s="60" t="n">
        <x:f>'参数'!$B$10</x:f>
        <x:v>1</x:v>
      </x:c>
      <x:c r="O1814" s="60" t="n">
        <x:f>N1814*'参数'!$B$11</x:f>
        <x:v>2</x:v>
      </x:c>
      <x:c r="P1814" s="60" t="n">
        <x:f>N1814*'参数'!$B$12</x:f>
        <x:v>1</x:v>
      </x:c>
      <x:c r="Q1814" t="str">
        <x:f>C1814&amp;"d"</x:f>
        <x:v>C194d</x:v>
      </x:c>
      <x:c r="R1814" t="str">
        <x:f>C1814&amp;"p"</x:f>
        <x:v>C194p</x:v>
      </x:c>
      <x:c r="S1814" t="str">
        <x:f>IF(AND(L1814&gt;=H1814+I1814+J1814,M1814&gt;L1814,F1814&lt;&gt;""),"PASS","FAIL")</x:f>
        <x:v>PASS</x:v>
      </x:c>
      <x:c r="T1814" t="n">
        <x:v>0</x:v>
      </x:c>
      <x:c r="U1814" t="str">
        <x:v>pickup_after_delivery_completion_plus_usage_lag</x:v>
      </x:c>
    </x:row>
    <x:row r="1815">
      <x:c r="A1815" t="str">
        <x:v>Set2_200-10-1b</x:v>
      </x:c>
      <x:c r="B1815" t="str">
        <x:v>short_same_day</x:v>
      </x:c>
      <x:c r="C1815" t="str">
        <x:v>C195</x:v>
      </x:c>
      <x:c r="D1815" s="59" t="n">
        <x:v>14</x:v>
      </x:c>
      <x:c r="E1815" s="59" t="n">
        <x:v>44</x:v>
      </x:c>
      <x:c r="F1815" s="59" t="str">
        <x:v>S9</x:v>
      </x:c>
      <x:c r="G1815" s="59" t="n">
        <x:v>196</x:v>
      </x:c>
      <x:c r="H1815" s="59" t="n">
        <x:v>208</x:v>
      </x:c>
      <x:c r="I1815" s="59" t="n">
        <x:v>10</x:v>
      </x:c>
      <x:c r="J1815" s="60" t="n">
        <x:f>'参数'!$C$4</x:f>
        <x:v>120</x:v>
      </x:c>
      <x:c r="K1815" s="60" t="n">
        <x:f>'参数'!$D$4</x:f>
        <x:v>180</x:v>
      </x:c>
      <x:c r="L1815" s="60" t="n">
        <x:f>H1815+I1815+J1815</x:f>
        <x:v>338</x:v>
      </x:c>
      <x:c r="M1815" s="60" t="n">
        <x:f>L1815+K1815</x:f>
        <x:v>518</x:v>
      </x:c>
      <x:c r="N1815" s="60" t="n">
        <x:f>'参数'!$B$10</x:f>
        <x:v>1</x:v>
      </x:c>
      <x:c r="O1815" s="60" t="n">
        <x:f>N1815*'参数'!$B$11</x:f>
        <x:v>2</x:v>
      </x:c>
      <x:c r="P1815" s="60" t="n">
        <x:f>N1815*'参数'!$B$12</x:f>
        <x:v>1</x:v>
      </x:c>
      <x:c r="Q1815" t="str">
        <x:f>C1815&amp;"d"</x:f>
        <x:v>C195d</x:v>
      </x:c>
      <x:c r="R1815" t="str">
        <x:f>C1815&amp;"p"</x:f>
        <x:v>C195p</x:v>
      </x:c>
      <x:c r="S1815" t="str">
        <x:f>IF(AND(L1815&gt;=H1815+I1815+J1815,M1815&gt;L1815,F1815&lt;&gt;""),"PASS","FAIL")</x:f>
        <x:v>PASS</x:v>
      </x:c>
      <x:c r="T1815" t="n">
        <x:v>3</x:v>
      </x:c>
      <x:c r="U1815" t="str">
        <x:v>pickup_after_delivery_completion_plus_usage_lag</x:v>
      </x:c>
    </x:row>
    <x:row r="1816">
      <x:c r="A1816" t="str">
        <x:v>Set2_200-10-1b</x:v>
      </x:c>
      <x:c r="B1816" t="str">
        <x:v>short_same_day</x:v>
      </x:c>
      <x:c r="C1816" t="str">
        <x:v>C196</x:v>
      </x:c>
      <x:c r="D1816" s="59" t="n">
        <x:v>25</x:v>
      </x:c>
      <x:c r="E1816" s="59" t="n">
        <x:v>8</x:v>
      </x:c>
      <x:c r="F1816" s="59" t="str">
        <x:v>S7</x:v>
      </x:c>
      <x:c r="G1816" s="59" t="n">
        <x:v>132</x:v>
      </x:c>
      <x:c r="H1816" s="59" t="n">
        <x:v>162</x:v>
      </x:c>
      <x:c r="I1816" s="59" t="n">
        <x:v>10</x:v>
      </x:c>
      <x:c r="J1816" s="60" t="n">
        <x:f>'参数'!$C$4</x:f>
        <x:v>120</x:v>
      </x:c>
      <x:c r="K1816" s="60" t="n">
        <x:f>'参数'!$D$4</x:f>
        <x:v>180</x:v>
      </x:c>
      <x:c r="L1816" s="60" t="n">
        <x:f>H1816+I1816+J1816</x:f>
        <x:v>292</x:v>
      </x:c>
      <x:c r="M1816" s="60" t="n">
        <x:f>L1816+K1816</x:f>
        <x:v>472</x:v>
      </x:c>
      <x:c r="N1816" s="60" t="n">
        <x:f>'参数'!$B$10</x:f>
        <x:v>1</x:v>
      </x:c>
      <x:c r="O1816" s="60" t="n">
        <x:f>N1816*'参数'!$B$11</x:f>
        <x:v>2</x:v>
      </x:c>
      <x:c r="P1816" s="60" t="n">
        <x:f>N1816*'参数'!$B$12</x:f>
        <x:v>1</x:v>
      </x:c>
      <x:c r="Q1816" t="str">
        <x:f>C1816&amp;"d"</x:f>
        <x:v>C196d</x:v>
      </x:c>
      <x:c r="R1816" t="str">
        <x:f>C1816&amp;"p"</x:f>
        <x:v>C196p</x:v>
      </x:c>
      <x:c r="S1816" t="str">
        <x:f>IF(AND(L1816&gt;=H1816+I1816+J1816,M1816&gt;L1816,F1816&lt;&gt;""),"PASS","FAIL")</x:f>
        <x:v>PASS</x:v>
      </x:c>
      <x:c r="T1816" t="n">
        <x:v>3</x:v>
      </x:c>
      <x:c r="U1816" t="str">
        <x:v>pickup_after_delivery_completion_plus_usage_lag</x:v>
      </x:c>
    </x:row>
    <x:row r="1817">
      <x:c r="A1817" t="str">
        <x:v>Set2_200-10-1b</x:v>
      </x:c>
      <x:c r="B1817" t="str">
        <x:v>short_same_day</x:v>
      </x:c>
      <x:c r="C1817" t="str">
        <x:v>C197</x:v>
      </x:c>
      <x:c r="D1817" s="59" t="n">
        <x:v>40</x:v>
      </x:c>
      <x:c r="E1817" s="59" t="n">
        <x:v>4</x:v>
      </x:c>
      <x:c r="F1817" s="59" t="str">
        <x:v>S4</x:v>
      </x:c>
      <x:c r="G1817" s="59" t="n">
        <x:v>505</x:v>
      </x:c>
      <x:c r="H1817" s="59" t="n">
        <x:v>541</x:v>
      </x:c>
      <x:c r="I1817" s="59" t="n">
        <x:v>10</x:v>
      </x:c>
      <x:c r="J1817" s="60" t="n">
        <x:f>'参数'!$C$4</x:f>
        <x:v>120</x:v>
      </x:c>
      <x:c r="K1817" s="60" t="n">
        <x:f>'参数'!$D$4</x:f>
        <x:v>180</x:v>
      </x:c>
      <x:c r="L1817" s="60" t="n">
        <x:f>H1817+I1817+J1817</x:f>
        <x:v>671</x:v>
      </x:c>
      <x:c r="M1817" s="60" t="n">
        <x:f>L1817+K1817</x:f>
        <x:v>851</x:v>
      </x:c>
      <x:c r="N1817" s="60" t="n">
        <x:f>'参数'!$B$10</x:f>
        <x:v>1</x:v>
      </x:c>
      <x:c r="O1817" s="60" t="n">
        <x:f>N1817*'参数'!$B$11</x:f>
        <x:v>2</x:v>
      </x:c>
      <x:c r="P1817" s="60" t="n">
        <x:f>N1817*'参数'!$B$12</x:f>
        <x:v>1</x:v>
      </x:c>
      <x:c r="Q1817" t="str">
        <x:f>C1817&amp;"d"</x:f>
        <x:v>C197d</x:v>
      </x:c>
      <x:c r="R1817" t="str">
        <x:f>C1817&amp;"p"</x:f>
        <x:v>C197p</x:v>
      </x:c>
      <x:c r="S1817" t="str">
        <x:f>IF(AND(L1817&gt;=H1817+I1817+J1817,M1817&gt;L1817,F1817&lt;&gt;""),"PASS","FAIL")</x:f>
        <x:v>PASS</x:v>
      </x:c>
      <x:c r="T1817" t="n">
        <x:v>14</x:v>
      </x:c>
      <x:c r="U1817" t="str">
        <x:v>pickup_after_delivery_completion_plus_usage_lag</x:v>
      </x:c>
    </x:row>
    <x:row r="1818">
      <x:c r="A1818" t="str">
        <x:v>Set2_200-10-1b</x:v>
      </x:c>
      <x:c r="B1818" t="str">
        <x:v>short_same_day</x:v>
      </x:c>
      <x:c r="C1818" t="str">
        <x:v>C198</x:v>
      </x:c>
      <x:c r="D1818" s="59" t="n">
        <x:v>1</x:v>
      </x:c>
      <x:c r="E1818" s="59" t="n">
        <x:v>18</x:v>
      </x:c>
      <x:c r="F1818" s="59" t="str">
        <x:v>S8</x:v>
      </x:c>
      <x:c r="G1818" s="59" t="n">
        <x:v>166</x:v>
      </x:c>
      <x:c r="H1818" s="59" t="n">
        <x:v>194</x:v>
      </x:c>
      <x:c r="I1818" s="59" t="n">
        <x:v>10</x:v>
      </x:c>
      <x:c r="J1818" s="60" t="n">
        <x:f>'参数'!$C$4</x:f>
        <x:v>120</x:v>
      </x:c>
      <x:c r="K1818" s="60" t="n">
        <x:f>'参数'!$D$4</x:f>
        <x:v>180</x:v>
      </x:c>
      <x:c r="L1818" s="60" t="n">
        <x:f>H1818+I1818+J1818</x:f>
        <x:v>324</x:v>
      </x:c>
      <x:c r="M1818" s="60" t="n">
        <x:f>L1818+K1818</x:f>
        <x:v>504</x:v>
      </x:c>
      <x:c r="N1818" s="60" t="n">
        <x:f>'参数'!$B$10</x:f>
        <x:v>1</x:v>
      </x:c>
      <x:c r="O1818" s="60" t="n">
        <x:f>N1818*'参数'!$B$11</x:f>
        <x:v>2</x:v>
      </x:c>
      <x:c r="P1818" s="60" t="n">
        <x:f>N1818*'参数'!$B$12</x:f>
        <x:v>1</x:v>
      </x:c>
      <x:c r="Q1818" t="str">
        <x:f>C1818&amp;"d"</x:f>
        <x:v>C198d</x:v>
      </x:c>
      <x:c r="R1818" t="str">
        <x:f>C1818&amp;"p"</x:f>
        <x:v>C198p</x:v>
      </x:c>
      <x:c r="S1818" t="str">
        <x:f>IF(AND(L1818&gt;=H1818+I1818+J1818,M1818&gt;L1818,F1818&lt;&gt;""),"PASS","FAIL")</x:f>
        <x:v>PASS</x:v>
      </x:c>
      <x:c r="T1818" t="n">
        <x:v>4</x:v>
      </x:c>
      <x:c r="U1818" t="str">
        <x:v>pickup_after_delivery_completion_plus_usage_lag</x:v>
      </x:c>
    </x:row>
    <x:row r="1819">
      <x:c r="A1819" t="str">
        <x:v>Set2_200-10-1b</x:v>
      </x:c>
      <x:c r="B1819" t="str">
        <x:v>short_same_day</x:v>
      </x:c>
      <x:c r="C1819" t="str">
        <x:v>C199</x:v>
      </x:c>
      <x:c r="D1819" s="59" t="n">
        <x:v>7</x:v>
      </x:c>
      <x:c r="E1819" s="59" t="n">
        <x:v>47</x:v>
      </x:c>
      <x:c r="F1819" s="59" t="str">
        <x:v>S9</x:v>
      </x:c>
      <x:c r="G1819" s="59" t="n">
        <x:v>93</x:v>
      </x:c>
      <x:c r="H1819" s="59" t="n">
        <x:v>129</x:v>
      </x:c>
      <x:c r="I1819" s="59" t="n">
        <x:v>10</x:v>
      </x:c>
      <x:c r="J1819" s="60" t="n">
        <x:f>'参数'!$C$4</x:f>
        <x:v>120</x:v>
      </x:c>
      <x:c r="K1819" s="60" t="n">
        <x:f>'参数'!$D$4</x:f>
        <x:v>180</x:v>
      </x:c>
      <x:c r="L1819" s="60" t="n">
        <x:f>H1819+I1819+J1819</x:f>
        <x:v>259</x:v>
      </x:c>
      <x:c r="M1819" s="60" t="n">
        <x:f>L1819+K1819</x:f>
        <x:v>439</x:v>
      </x:c>
      <x:c r="N1819" s="60" t="n">
        <x:f>'参数'!$B$10</x:f>
        <x:v>1</x:v>
      </x:c>
      <x:c r="O1819" s="60" t="n">
        <x:f>N1819*'参数'!$B$11</x:f>
        <x:v>2</x:v>
      </x:c>
      <x:c r="P1819" s="60" t="n">
        <x:f>N1819*'参数'!$B$12</x:f>
        <x:v>1</x:v>
      </x:c>
      <x:c r="Q1819" t="str">
        <x:f>C1819&amp;"d"</x:f>
        <x:v>C199d</x:v>
      </x:c>
      <x:c r="R1819" t="str">
        <x:f>C1819&amp;"p"</x:f>
        <x:v>C199p</x:v>
      </x:c>
      <x:c r="S1819" t="str">
        <x:f>IF(AND(L1819&gt;=H1819+I1819+J1819,M1819&gt;L1819,F1819&lt;&gt;""),"PASS","FAIL")</x:f>
        <x:v>PASS</x:v>
      </x:c>
      <x:c r="T1819" t="n">
        <x:v>4</x:v>
      </x:c>
      <x:c r="U1819" t="str">
        <x:v>pickup_after_delivery_completion_plus_usage_lag</x:v>
      </x:c>
    </x:row>
    <x:row r="1820">
      <x:c r="A1820" t="str">
        <x:v>Set2_200-10-2</x:v>
      </x:c>
      <x:c r="B1820" t="str">
        <x:v>short_same_day</x:v>
      </x:c>
      <x:c r="C1820" t="str">
        <x:v>C0</x:v>
      </x:c>
      <x:c r="D1820" s="59" t="n">
        <x:v>4</x:v>
      </x:c>
      <x:c r="E1820" s="59" t="n">
        <x:v>24</x:v>
      </x:c>
      <x:c r="F1820" s="59" t="str">
        <x:v>S0</x:v>
      </x:c>
      <x:c r="G1820" s="59" t="n">
        <x:v>194</x:v>
      </x:c>
      <x:c r="H1820" s="59" t="n">
        <x:v>228</x:v>
      </x:c>
      <x:c r="I1820" s="59" t="n">
        <x:v>10</x:v>
      </x:c>
      <x:c r="J1820" s="60" t="n">
        <x:f>'参数'!$C$4</x:f>
        <x:v>120</x:v>
      </x:c>
      <x:c r="K1820" s="60" t="n">
        <x:f>'参数'!$D$4</x:f>
        <x:v>180</x:v>
      </x:c>
      <x:c r="L1820" s="60" t="n">
        <x:f>H1820+I1820+J1820</x:f>
        <x:v>358</x:v>
      </x:c>
      <x:c r="M1820" s="60" t="n">
        <x:f>L1820+K1820</x:f>
        <x:v>538</x:v>
      </x:c>
      <x:c r="N1820" s="60" t="n">
        <x:f>'参数'!$B$10</x:f>
        <x:v>1</x:v>
      </x:c>
      <x:c r="O1820" s="60" t="n">
        <x:f>N1820*'参数'!$B$11</x:f>
        <x:v>2</x:v>
      </x:c>
      <x:c r="P1820" s="60" t="n">
        <x:f>N1820*'参数'!$B$12</x:f>
        <x:v>1</x:v>
      </x:c>
      <x:c r="Q1820" t="str">
        <x:f>C1820&amp;"d"</x:f>
        <x:v>C0d</x:v>
      </x:c>
      <x:c r="R1820" t="str">
        <x:f>C1820&amp;"p"</x:f>
        <x:v>C0p</x:v>
      </x:c>
      <x:c r="S1820" t="str">
        <x:f>IF(AND(L1820&gt;=H1820+I1820+J1820,M1820&gt;L1820,F1820&lt;&gt;""),"PASS","FAIL")</x:f>
        <x:v>PASS</x:v>
      </x:c>
      <x:c r="T1820" t="n">
        <x:v>11</x:v>
      </x:c>
      <x:c r="U1820" t="str">
        <x:v>pickup_after_delivery_completion_plus_usage_lag</x:v>
      </x:c>
    </x:row>
    <x:row r="1821">
      <x:c r="A1821" t="str">
        <x:v>Set2_200-10-2</x:v>
      </x:c>
      <x:c r="B1821" t="str">
        <x:v>short_same_day</x:v>
      </x:c>
      <x:c r="C1821" t="str">
        <x:v>C1</x:v>
      </x:c>
      <x:c r="D1821" s="59" t="n">
        <x:v>17</x:v>
      </x:c>
      <x:c r="E1821" s="59" t="n">
        <x:v>17</x:v>
      </x:c>
      <x:c r="F1821" s="59" t="str">
        <x:v>S2</x:v>
      </x:c>
      <x:c r="G1821" s="59" t="n">
        <x:v>152</x:v>
      </x:c>
      <x:c r="H1821" s="59" t="n">
        <x:v>174</x:v>
      </x:c>
      <x:c r="I1821" s="59" t="n">
        <x:v>10</x:v>
      </x:c>
      <x:c r="J1821" s="60" t="n">
        <x:f>'参数'!$C$4</x:f>
        <x:v>120</x:v>
      </x:c>
      <x:c r="K1821" s="60" t="n">
        <x:f>'参数'!$D$4</x:f>
        <x:v>180</x:v>
      </x:c>
      <x:c r="L1821" s="60" t="n">
        <x:f>H1821+I1821+J1821</x:f>
        <x:v>304</x:v>
      </x:c>
      <x:c r="M1821" s="60" t="n">
        <x:f>L1821+K1821</x:f>
        <x:v>484</x:v>
      </x:c>
      <x:c r="N1821" s="60" t="n">
        <x:f>'参数'!$B$10</x:f>
        <x:v>1</x:v>
      </x:c>
      <x:c r="O1821" s="60" t="n">
        <x:f>N1821*'参数'!$B$11</x:f>
        <x:v>2</x:v>
      </x:c>
      <x:c r="P1821" s="60" t="n">
        <x:f>N1821*'参数'!$B$12</x:f>
        <x:v>1</x:v>
      </x:c>
      <x:c r="Q1821" t="str">
        <x:f>C1821&amp;"d"</x:f>
        <x:v>C1d</x:v>
      </x:c>
      <x:c r="R1821" t="str">
        <x:f>C1821&amp;"p"</x:f>
        <x:v>C1p</x:v>
      </x:c>
      <x:c r="S1821" t="str">
        <x:f>IF(AND(L1821&gt;=H1821+I1821+J1821,M1821&gt;L1821,F1821&lt;&gt;""),"PASS","FAIL")</x:f>
        <x:v>PASS</x:v>
      </x:c>
      <x:c r="T1821" t="n">
        <x:v>12</x:v>
      </x:c>
      <x:c r="U1821" t="str">
        <x:v>pickup_after_delivery_completion_plus_usage_lag</x:v>
      </x:c>
    </x:row>
    <x:row r="1822">
      <x:c r="A1822" t="str">
        <x:v>Set2_200-10-2</x:v>
      </x:c>
      <x:c r="B1822" t="str">
        <x:v>short_same_day</x:v>
      </x:c>
      <x:c r="C1822" t="str">
        <x:v>C2</x:v>
      </x:c>
      <x:c r="D1822" s="59" t="n">
        <x:v>22</x:v>
      </x:c>
      <x:c r="E1822" s="59" t="n">
        <x:v>22</x:v>
      </x:c>
      <x:c r="F1822" s="59" t="str">
        <x:v>S2</x:v>
      </x:c>
      <x:c r="G1822" s="59" t="n">
        <x:v>596</x:v>
      </x:c>
      <x:c r="H1822" s="59" t="n">
        <x:v>608</x:v>
      </x:c>
      <x:c r="I1822" s="59" t="n">
        <x:v>10</x:v>
      </x:c>
      <x:c r="J1822" s="60" t="n">
        <x:f>'参数'!$C$4</x:f>
        <x:v>120</x:v>
      </x:c>
      <x:c r="K1822" s="60" t="n">
        <x:f>'参数'!$D$4</x:f>
        <x:v>180</x:v>
      </x:c>
      <x:c r="L1822" s="60" t="n">
        <x:f>H1822+I1822+J1822</x:f>
        <x:v>738</x:v>
      </x:c>
      <x:c r="M1822" s="60" t="n">
        <x:f>L1822+K1822</x:f>
        <x:v>918</x:v>
      </x:c>
      <x:c r="N1822" s="60" t="n">
        <x:f>'参数'!$B$10</x:f>
        <x:v>1</x:v>
      </x:c>
      <x:c r="O1822" s="60" t="n">
        <x:f>N1822*'参数'!$B$11</x:f>
        <x:v>2</x:v>
      </x:c>
      <x:c r="P1822" s="60" t="n">
        <x:f>N1822*'参数'!$B$12</x:f>
        <x:v>1</x:v>
      </x:c>
      <x:c r="Q1822" t="str">
        <x:f>C1822&amp;"d"</x:f>
        <x:v>C2d</x:v>
      </x:c>
      <x:c r="R1822" t="str">
        <x:f>C1822&amp;"p"</x:f>
        <x:v>C2p</x:v>
      </x:c>
      <x:c r="S1822" t="str">
        <x:f>IF(AND(L1822&gt;=H1822+I1822+J1822,M1822&gt;L1822,F1822&lt;&gt;""),"PASS","FAIL")</x:f>
        <x:v>PASS</x:v>
      </x:c>
      <x:c r="T1822" t="n">
        <x:v>8</x:v>
      </x:c>
      <x:c r="U1822" t="str">
        <x:v>pickup_after_delivery_completion_plus_usage_lag</x:v>
      </x:c>
    </x:row>
    <x:row r="1823">
      <x:c r="A1823" t="str">
        <x:v>Set2_200-10-2</x:v>
      </x:c>
      <x:c r="B1823" t="str">
        <x:v>short_same_day</x:v>
      </x:c>
      <x:c r="C1823" t="str">
        <x:v>C3</x:v>
      </x:c>
      <x:c r="D1823" s="59" t="n">
        <x:v>19</x:v>
      </x:c>
      <x:c r="E1823" s="59" t="n">
        <x:v>10</x:v>
      </x:c>
      <x:c r="F1823" s="59" t="str">
        <x:v>S2</x:v>
      </x:c>
      <x:c r="G1823" s="59" t="n">
        <x:v>561</x:v>
      </x:c>
      <x:c r="H1823" s="59" t="n">
        <x:v>581</x:v>
      </x:c>
      <x:c r="I1823" s="59" t="n">
        <x:v>10</x:v>
      </x:c>
      <x:c r="J1823" s="60" t="n">
        <x:f>'参数'!$C$4</x:f>
        <x:v>120</x:v>
      </x:c>
      <x:c r="K1823" s="60" t="n">
        <x:f>'参数'!$D$4</x:f>
        <x:v>180</x:v>
      </x:c>
      <x:c r="L1823" s="60" t="n">
        <x:f>H1823+I1823+J1823</x:f>
        <x:v>711</x:v>
      </x:c>
      <x:c r="M1823" s="60" t="n">
        <x:f>L1823+K1823</x:f>
        <x:v>891</x:v>
      </x:c>
      <x:c r="N1823" s="60" t="n">
        <x:f>'参数'!$B$10</x:f>
        <x:v>1</x:v>
      </x:c>
      <x:c r="O1823" s="60" t="n">
        <x:f>N1823*'参数'!$B$11</x:f>
        <x:v>2</x:v>
      </x:c>
      <x:c r="P1823" s="60" t="n">
        <x:f>N1823*'参数'!$B$12</x:f>
        <x:v>1</x:v>
      </x:c>
      <x:c r="Q1823" t="str">
        <x:f>C1823&amp;"d"</x:f>
        <x:v>C3d</x:v>
      </x:c>
      <x:c r="R1823" t="str">
        <x:f>C1823&amp;"p"</x:f>
        <x:v>C3p</x:v>
      </x:c>
      <x:c r="S1823" t="str">
        <x:f>IF(AND(L1823&gt;=H1823+I1823+J1823,M1823&gt;L1823,F1823&lt;&gt;""),"PASS","FAIL")</x:f>
        <x:v>PASS</x:v>
      </x:c>
      <x:c r="T1823" t="n">
        <x:v>17</x:v>
      </x:c>
      <x:c r="U1823" t="str">
        <x:v>pickup_after_delivery_completion_plus_usage_lag</x:v>
      </x:c>
    </x:row>
    <x:row r="1824">
      <x:c r="A1824" t="str">
        <x:v>Set2_200-10-2</x:v>
      </x:c>
      <x:c r="B1824" t="str">
        <x:v>short_same_day</x:v>
      </x:c>
      <x:c r="C1824" t="str">
        <x:v>C4</x:v>
      </x:c>
      <x:c r="D1824" s="59" t="n">
        <x:v>17</x:v>
      </x:c>
      <x:c r="E1824" s="59" t="n">
        <x:v>28</x:v>
      </x:c>
      <x:c r="F1824" s="59" t="str">
        <x:v>S2</x:v>
      </x:c>
      <x:c r="G1824" s="59" t="n">
        <x:v>170</x:v>
      </x:c>
      <x:c r="H1824" s="59" t="n">
        <x:v>182</x:v>
      </x:c>
      <x:c r="I1824" s="59" t="n">
        <x:v>10</x:v>
      </x:c>
      <x:c r="J1824" s="60" t="n">
        <x:f>'参数'!$C$4</x:f>
        <x:v>120</x:v>
      </x:c>
      <x:c r="K1824" s="60" t="n">
        <x:f>'参数'!$D$4</x:f>
        <x:v>180</x:v>
      </x:c>
      <x:c r="L1824" s="60" t="n">
        <x:f>H1824+I1824+J1824</x:f>
        <x:v>312</x:v>
      </x:c>
      <x:c r="M1824" s="60" t="n">
        <x:f>L1824+K1824</x:f>
        <x:v>492</x:v>
      </x:c>
      <x:c r="N1824" s="60" t="n">
        <x:f>'参数'!$B$10</x:f>
        <x:v>1</x:v>
      </x:c>
      <x:c r="O1824" s="60" t="n">
        <x:f>N1824*'参数'!$B$11</x:f>
        <x:v>2</x:v>
      </x:c>
      <x:c r="P1824" s="60" t="n">
        <x:f>N1824*'参数'!$B$12</x:f>
        <x:v>1</x:v>
      </x:c>
      <x:c r="Q1824" t="str">
        <x:f>C1824&amp;"d"</x:f>
        <x:v>C4d</x:v>
      </x:c>
      <x:c r="R1824" t="str">
        <x:f>C1824&amp;"p"</x:f>
        <x:v>C4p</x:v>
      </x:c>
      <x:c r="S1824" t="str">
        <x:f>IF(AND(L1824&gt;=H1824+I1824+J1824,M1824&gt;L1824,F1824&lt;&gt;""),"PASS","FAIL")</x:f>
        <x:v>PASS</x:v>
      </x:c>
      <x:c r="T1824" t="n">
        <x:v>1</x:v>
      </x:c>
      <x:c r="U1824" t="str">
        <x:v>pickup_after_delivery_completion_plus_usage_lag</x:v>
      </x:c>
    </x:row>
    <x:row r="1825">
      <x:c r="A1825" t="str">
        <x:v>Set2_200-10-2</x:v>
      </x:c>
      <x:c r="B1825" t="str">
        <x:v>short_same_day</x:v>
      </x:c>
      <x:c r="C1825" t="str">
        <x:v>C5</x:v>
      </x:c>
      <x:c r="D1825" s="59" t="n">
        <x:v>24</x:v>
      </x:c>
      <x:c r="E1825" s="59" t="n">
        <x:v>20</x:v>
      </x:c>
      <x:c r="F1825" s="59" t="str">
        <x:v>S2</x:v>
      </x:c>
      <x:c r="G1825" s="59" t="n">
        <x:v>123</x:v>
      </x:c>
      <x:c r="H1825" s="59" t="n">
        <x:v>137</x:v>
      </x:c>
      <x:c r="I1825" s="59" t="n">
        <x:v>10</x:v>
      </x:c>
      <x:c r="J1825" s="60" t="n">
        <x:f>'参数'!$C$4</x:f>
        <x:v>120</x:v>
      </x:c>
      <x:c r="K1825" s="60" t="n">
        <x:f>'参数'!$D$4</x:f>
        <x:v>180</x:v>
      </x:c>
      <x:c r="L1825" s="60" t="n">
        <x:f>H1825+I1825+J1825</x:f>
        <x:v>267</x:v>
      </x:c>
      <x:c r="M1825" s="60" t="n">
        <x:f>L1825+K1825</x:f>
        <x:v>447</x:v>
      </x:c>
      <x:c r="N1825" s="60" t="n">
        <x:f>'参数'!$B$10</x:f>
        <x:v>1</x:v>
      </x:c>
      <x:c r="O1825" s="60" t="n">
        <x:f>N1825*'参数'!$B$11</x:f>
        <x:v>2</x:v>
      </x:c>
      <x:c r="P1825" s="60" t="n">
        <x:f>N1825*'参数'!$B$12</x:f>
        <x:v>1</x:v>
      </x:c>
      <x:c r="Q1825" t="str">
        <x:f>C1825&amp;"d"</x:f>
        <x:v>C5d</x:v>
      </x:c>
      <x:c r="R1825" t="str">
        <x:f>C1825&amp;"p"</x:f>
        <x:v>C5p</x:v>
      </x:c>
      <x:c r="S1825" t="str">
        <x:f>IF(AND(L1825&gt;=H1825+I1825+J1825,M1825&gt;L1825,F1825&lt;&gt;""),"PASS","FAIL")</x:f>
        <x:v>PASS</x:v>
      </x:c>
      <x:c r="T1825" t="n">
        <x:v>6</x:v>
      </x:c>
      <x:c r="U1825" t="str">
        <x:v>pickup_after_delivery_completion_plus_usage_lag</x:v>
      </x:c>
    </x:row>
    <x:row r="1826">
      <x:c r="A1826" t="str">
        <x:v>Set2_200-10-2</x:v>
      </x:c>
      <x:c r="B1826" t="str">
        <x:v>short_same_day</x:v>
      </x:c>
      <x:c r="C1826" t="str">
        <x:v>C6</x:v>
      </x:c>
      <x:c r="D1826" s="59" t="n">
        <x:v>11</x:v>
      </x:c>
      <x:c r="E1826" s="59" t="n">
        <x:v>15</x:v>
      </x:c>
      <x:c r="F1826" s="59" t="str">
        <x:v>S0</x:v>
      </x:c>
      <x:c r="G1826" s="59" t="n">
        <x:v>307</x:v>
      </x:c>
      <x:c r="H1826" s="59" t="n">
        <x:v>319</x:v>
      </x:c>
      <x:c r="I1826" s="59" t="n">
        <x:v>10</x:v>
      </x:c>
      <x:c r="J1826" s="60" t="n">
        <x:f>'参数'!$C$4</x:f>
        <x:v>120</x:v>
      </x:c>
      <x:c r="K1826" s="60" t="n">
        <x:f>'参数'!$D$4</x:f>
        <x:v>180</x:v>
      </x:c>
      <x:c r="L1826" s="60" t="n">
        <x:f>H1826+I1826+J1826</x:f>
        <x:v>449</x:v>
      </x:c>
      <x:c r="M1826" s="60" t="n">
        <x:f>L1826+K1826</x:f>
        <x:v>629</x:v>
      </x:c>
      <x:c r="N1826" s="60" t="n">
        <x:f>'参数'!$B$10</x:f>
        <x:v>1</x:v>
      </x:c>
      <x:c r="O1826" s="60" t="n">
        <x:f>N1826*'参数'!$B$11</x:f>
        <x:v>2</x:v>
      </x:c>
      <x:c r="P1826" s="60" t="n">
        <x:f>N1826*'参数'!$B$12</x:f>
        <x:v>1</x:v>
      </x:c>
      <x:c r="Q1826" t="str">
        <x:f>C1826&amp;"d"</x:f>
        <x:v>C6d</x:v>
      </x:c>
      <x:c r="R1826" t="str">
        <x:f>C1826&amp;"p"</x:f>
        <x:v>C6p</x:v>
      </x:c>
      <x:c r="S1826" t="str">
        <x:f>IF(AND(L1826&gt;=H1826+I1826+J1826,M1826&gt;L1826,F1826&lt;&gt;""),"PASS","FAIL")</x:f>
        <x:v>PASS</x:v>
      </x:c>
      <x:c r="T1826" t="n">
        <x:v>12</x:v>
      </x:c>
      <x:c r="U1826" t="str">
        <x:v>pickup_after_delivery_completion_plus_usage_lag</x:v>
      </x:c>
    </x:row>
    <x:row r="1827">
      <x:c r="A1827" t="str">
        <x:v>Set2_200-10-2</x:v>
      </x:c>
      <x:c r="B1827" t="str">
        <x:v>short_same_day</x:v>
      </x:c>
      <x:c r="C1827" t="str">
        <x:v>C7</x:v>
      </x:c>
      <x:c r="D1827" s="59" t="n">
        <x:v>7</x:v>
      </x:c>
      <x:c r="E1827" s="59" t="n">
        <x:v>19</x:v>
      </x:c>
      <x:c r="F1827" s="59" t="str">
        <x:v>S0</x:v>
      </x:c>
      <x:c r="G1827" s="59" t="n">
        <x:v>276</x:v>
      </x:c>
      <x:c r="H1827" s="59" t="n">
        <x:v>304</x:v>
      </x:c>
      <x:c r="I1827" s="59" t="n">
        <x:v>10</x:v>
      </x:c>
      <x:c r="J1827" s="60" t="n">
        <x:f>'参数'!$C$4</x:f>
        <x:v>120</x:v>
      </x:c>
      <x:c r="K1827" s="60" t="n">
        <x:f>'参数'!$D$4</x:f>
        <x:v>180</x:v>
      </x:c>
      <x:c r="L1827" s="60" t="n">
        <x:f>H1827+I1827+J1827</x:f>
        <x:v>434</x:v>
      </x:c>
      <x:c r="M1827" s="60" t="n">
        <x:f>L1827+K1827</x:f>
        <x:v>614</x:v>
      </x:c>
      <x:c r="N1827" s="60" t="n">
        <x:f>'参数'!$B$10</x:f>
        <x:v>1</x:v>
      </x:c>
      <x:c r="O1827" s="60" t="n">
        <x:f>N1827*'参数'!$B$11</x:f>
        <x:v>2</x:v>
      </x:c>
      <x:c r="P1827" s="60" t="n">
        <x:f>N1827*'参数'!$B$12</x:f>
        <x:v>1</x:v>
      </x:c>
      <x:c r="Q1827" t="str">
        <x:f>C1827&amp;"d"</x:f>
        <x:v>C7d</x:v>
      </x:c>
      <x:c r="R1827" t="str">
        <x:f>C1827&amp;"p"</x:f>
        <x:v>C7p</x:v>
      </x:c>
      <x:c r="S1827" t="str">
        <x:f>IF(AND(L1827&gt;=H1827+I1827+J1827,M1827&gt;L1827,F1827&lt;&gt;""),"PASS","FAIL")</x:f>
        <x:v>PASS</x:v>
      </x:c>
      <x:c r="T1827" t="n">
        <x:v>11</x:v>
      </x:c>
      <x:c r="U1827" t="str">
        <x:v>pickup_after_delivery_completion_plus_usage_lag</x:v>
      </x:c>
    </x:row>
    <x:row r="1828">
      <x:c r="A1828" t="str">
        <x:v>Set2_200-10-2</x:v>
      </x:c>
      <x:c r="B1828" t="str">
        <x:v>short_same_day</x:v>
      </x:c>
      <x:c r="C1828" t="str">
        <x:v>C8</x:v>
      </x:c>
      <x:c r="D1828" s="59" t="n">
        <x:v>9</x:v>
      </x:c>
      <x:c r="E1828" s="59" t="n">
        <x:v>19</x:v>
      </x:c>
      <x:c r="F1828" s="59" t="str">
        <x:v>S0</x:v>
      </x:c>
      <x:c r="G1828" s="59" t="n">
        <x:v>153</x:v>
      </x:c>
      <x:c r="H1828" s="59" t="n">
        <x:v>167</x:v>
      </x:c>
      <x:c r="I1828" s="59" t="n">
        <x:v>10</x:v>
      </x:c>
      <x:c r="J1828" s="60" t="n">
        <x:f>'参数'!$C$4</x:f>
        <x:v>120</x:v>
      </x:c>
      <x:c r="K1828" s="60" t="n">
        <x:f>'参数'!$D$4</x:f>
        <x:v>180</x:v>
      </x:c>
      <x:c r="L1828" s="60" t="n">
        <x:f>H1828+I1828+J1828</x:f>
        <x:v>297</x:v>
      </x:c>
      <x:c r="M1828" s="60" t="n">
        <x:f>L1828+K1828</x:f>
        <x:v>477</x:v>
      </x:c>
      <x:c r="N1828" s="60" t="n">
        <x:f>'参数'!$B$10</x:f>
        <x:v>1</x:v>
      </x:c>
      <x:c r="O1828" s="60" t="n">
        <x:f>N1828*'参数'!$B$11</x:f>
        <x:v>2</x:v>
      </x:c>
      <x:c r="P1828" s="60" t="n">
        <x:f>N1828*'参数'!$B$12</x:f>
        <x:v>1</x:v>
      </x:c>
      <x:c r="Q1828" t="str">
        <x:f>C1828&amp;"d"</x:f>
        <x:v>C8d</x:v>
      </x:c>
      <x:c r="R1828" t="str">
        <x:f>C1828&amp;"p"</x:f>
        <x:v>C8p</x:v>
      </x:c>
      <x:c r="S1828" t="str">
        <x:f>IF(AND(L1828&gt;=H1828+I1828+J1828,M1828&gt;L1828,F1828&lt;&gt;""),"PASS","FAIL")</x:f>
        <x:v>PASS</x:v>
      </x:c>
      <x:c r="T1828" t="n">
        <x:v>1</x:v>
      </x:c>
      <x:c r="U1828" t="str">
        <x:v>pickup_after_delivery_completion_plus_usage_lag</x:v>
      </x:c>
    </x:row>
    <x:row r="1829">
      <x:c r="A1829" t="str">
        <x:v>Set2_200-10-2</x:v>
      </x:c>
      <x:c r="B1829" t="str">
        <x:v>short_same_day</x:v>
      </x:c>
      <x:c r="C1829" t="str">
        <x:v>C9</x:v>
      </x:c>
      <x:c r="D1829" s="59" t="n">
        <x:v>24</x:v>
      </x:c>
      <x:c r="E1829" s="59" t="n">
        <x:v>6</x:v>
      </x:c>
      <x:c r="F1829" s="59" t="str">
        <x:v>S2</x:v>
      </x:c>
      <x:c r="G1829" s="59" t="n">
        <x:v>488</x:v>
      </x:c>
      <x:c r="H1829" s="59" t="n">
        <x:v>502</x:v>
      </x:c>
      <x:c r="I1829" s="59" t="n">
        <x:v>10</x:v>
      </x:c>
      <x:c r="J1829" s="60" t="n">
        <x:f>'参数'!$C$4</x:f>
        <x:v>120</x:v>
      </x:c>
      <x:c r="K1829" s="60" t="n">
        <x:f>'参数'!$D$4</x:f>
        <x:v>180</x:v>
      </x:c>
      <x:c r="L1829" s="60" t="n">
        <x:f>H1829+I1829+J1829</x:f>
        <x:v>632</x:v>
      </x:c>
      <x:c r="M1829" s="60" t="n">
        <x:f>L1829+K1829</x:f>
        <x:v>812</x:v>
      </x:c>
      <x:c r="N1829" s="60" t="n">
        <x:f>'参数'!$B$10</x:f>
        <x:v>1</x:v>
      </x:c>
      <x:c r="O1829" s="60" t="n">
        <x:f>N1829*'参数'!$B$11</x:f>
        <x:v>2</x:v>
      </x:c>
      <x:c r="P1829" s="60" t="n">
        <x:f>N1829*'参数'!$B$12</x:f>
        <x:v>1</x:v>
      </x:c>
      <x:c r="Q1829" t="str">
        <x:f>C1829&amp;"d"</x:f>
        <x:v>C9d</x:v>
      </x:c>
      <x:c r="R1829" t="str">
        <x:f>C1829&amp;"p"</x:f>
        <x:v>C9p</x:v>
      </x:c>
      <x:c r="S1829" t="str">
        <x:f>IF(AND(L1829&gt;=H1829+I1829+J1829,M1829&gt;L1829,F1829&lt;&gt;""),"PASS","FAIL")</x:f>
        <x:v>PASS</x:v>
      </x:c>
      <x:c r="T1829" t="n">
        <x:v>5</x:v>
      </x:c>
      <x:c r="U1829" t="str">
        <x:v>pickup_after_delivery_completion_plus_usage_lag</x:v>
      </x:c>
    </x:row>
    <x:row r="1830">
      <x:c r="A1830" t="str">
        <x:v>Set2_200-10-2</x:v>
      </x:c>
      <x:c r="B1830" t="str">
        <x:v>short_same_day</x:v>
      </x:c>
      <x:c r="C1830" t="str">
        <x:v>C10</x:v>
      </x:c>
      <x:c r="D1830" s="59" t="n">
        <x:v>1</x:v>
      </x:c>
      <x:c r="E1830" s="59" t="n">
        <x:v>17</x:v>
      </x:c>
      <x:c r="F1830" s="59" t="str">
        <x:v>S0</x:v>
      </x:c>
      <x:c r="G1830" s="59" t="n">
        <x:v>503</x:v>
      </x:c>
      <x:c r="H1830" s="59" t="n">
        <x:v>539</x:v>
      </x:c>
      <x:c r="I1830" s="59" t="n">
        <x:v>10</x:v>
      </x:c>
      <x:c r="J1830" s="60" t="n">
        <x:f>'参数'!$C$4</x:f>
        <x:v>120</x:v>
      </x:c>
      <x:c r="K1830" s="60" t="n">
        <x:f>'参数'!$D$4</x:f>
        <x:v>180</x:v>
      </x:c>
      <x:c r="L1830" s="60" t="n">
        <x:f>H1830+I1830+J1830</x:f>
        <x:v>669</x:v>
      </x:c>
      <x:c r="M1830" s="60" t="n">
        <x:f>L1830+K1830</x:f>
        <x:v>849</x:v>
      </x:c>
      <x:c r="N1830" s="60" t="n">
        <x:f>'参数'!$B$10</x:f>
        <x:v>1</x:v>
      </x:c>
      <x:c r="O1830" s="60" t="n">
        <x:f>N1830*'参数'!$B$11</x:f>
        <x:v>2</x:v>
      </x:c>
      <x:c r="P1830" s="60" t="n">
        <x:f>N1830*'参数'!$B$12</x:f>
        <x:v>1</x:v>
      </x:c>
      <x:c r="Q1830" t="str">
        <x:f>C1830&amp;"d"</x:f>
        <x:v>C10d</x:v>
      </x:c>
      <x:c r="R1830" t="str">
        <x:f>C1830&amp;"p"</x:f>
        <x:v>C10p</x:v>
      </x:c>
      <x:c r="S1830" t="str">
        <x:f>IF(AND(L1830&gt;=H1830+I1830+J1830,M1830&gt;L1830,F1830&lt;&gt;""),"PASS","FAIL")</x:f>
        <x:v>PASS</x:v>
      </x:c>
      <x:c r="T1830" t="n">
        <x:v>11</x:v>
      </x:c>
      <x:c r="U1830" t="str">
        <x:v>pickup_after_delivery_completion_plus_usage_lag</x:v>
      </x:c>
    </x:row>
    <x:row r="1831">
      <x:c r="A1831" t="str">
        <x:v>Set2_200-10-2</x:v>
      </x:c>
      <x:c r="B1831" t="str">
        <x:v>short_same_day</x:v>
      </x:c>
      <x:c r="C1831" t="str">
        <x:v>C11</x:v>
      </x:c>
      <x:c r="D1831" s="59" t="n">
        <x:v>20</x:v>
      </x:c>
      <x:c r="E1831" s="59" t="n">
        <x:v>8</x:v>
      </x:c>
      <x:c r="F1831" s="59" t="str">
        <x:v>S2</x:v>
      </x:c>
      <x:c r="G1831" s="59" t="n">
        <x:v>166</x:v>
      </x:c>
      <x:c r="H1831" s="59" t="n">
        <x:v>180</x:v>
      </x:c>
      <x:c r="I1831" s="59" t="n">
        <x:v>10</x:v>
      </x:c>
      <x:c r="J1831" s="60" t="n">
        <x:f>'参数'!$C$4</x:f>
        <x:v>120</x:v>
      </x:c>
      <x:c r="K1831" s="60" t="n">
        <x:f>'参数'!$D$4</x:f>
        <x:v>180</x:v>
      </x:c>
      <x:c r="L1831" s="60" t="n">
        <x:f>H1831+I1831+J1831</x:f>
        <x:v>310</x:v>
      </x:c>
      <x:c r="M1831" s="60" t="n">
        <x:f>L1831+K1831</x:f>
        <x:v>490</x:v>
      </x:c>
      <x:c r="N1831" s="60" t="n">
        <x:f>'参数'!$B$10</x:f>
        <x:v>1</x:v>
      </x:c>
      <x:c r="O1831" s="60" t="n">
        <x:f>N1831*'参数'!$B$11</x:f>
        <x:v>2</x:v>
      </x:c>
      <x:c r="P1831" s="60" t="n">
        <x:f>N1831*'参数'!$B$12</x:f>
        <x:v>1</x:v>
      </x:c>
      <x:c r="Q1831" t="str">
        <x:f>C1831&amp;"d"</x:f>
        <x:v>C11d</x:v>
      </x:c>
      <x:c r="R1831" t="str">
        <x:f>C1831&amp;"p"</x:f>
        <x:v>C11p</x:v>
      </x:c>
      <x:c r="S1831" t="str">
        <x:f>IF(AND(L1831&gt;=H1831+I1831+J1831,M1831&gt;L1831,F1831&lt;&gt;""),"PASS","FAIL")</x:f>
        <x:v>PASS</x:v>
      </x:c>
      <x:c r="T1831" t="n">
        <x:v>12</x:v>
      </x:c>
      <x:c r="U1831" t="str">
        <x:v>pickup_after_delivery_completion_plus_usage_lag</x:v>
      </x:c>
    </x:row>
    <x:row r="1832">
      <x:c r="A1832" t="str">
        <x:v>Set2_200-10-2</x:v>
      </x:c>
      <x:c r="B1832" t="str">
        <x:v>short_same_day</x:v>
      </x:c>
      <x:c r="C1832" t="str">
        <x:v>C12</x:v>
      </x:c>
      <x:c r="D1832" s="59" t="n">
        <x:v>7</x:v>
      </x:c>
      <x:c r="E1832" s="59" t="n">
        <x:v>10</x:v>
      </x:c>
      <x:c r="F1832" s="59" t="str">
        <x:v>S0</x:v>
      </x:c>
      <x:c r="G1832" s="59" t="n">
        <x:v>347</x:v>
      </x:c>
      <x:c r="H1832" s="59" t="n">
        <x:v>361</x:v>
      </x:c>
      <x:c r="I1832" s="59" t="n">
        <x:v>10</x:v>
      </x:c>
      <x:c r="J1832" s="60" t="n">
        <x:f>'参数'!$C$4</x:f>
        <x:v>120</x:v>
      </x:c>
      <x:c r="K1832" s="60" t="n">
        <x:f>'参数'!$D$4</x:f>
        <x:v>180</x:v>
      </x:c>
      <x:c r="L1832" s="60" t="n">
        <x:f>H1832+I1832+J1832</x:f>
        <x:v>491</x:v>
      </x:c>
      <x:c r="M1832" s="60" t="n">
        <x:f>L1832+K1832</x:f>
        <x:v>671</x:v>
      </x:c>
      <x:c r="N1832" s="60" t="n">
        <x:f>'参数'!$B$10</x:f>
        <x:v>1</x:v>
      </x:c>
      <x:c r="O1832" s="60" t="n">
        <x:f>N1832*'参数'!$B$11</x:f>
        <x:v>2</x:v>
      </x:c>
      <x:c r="P1832" s="60" t="n">
        <x:f>N1832*'参数'!$B$12</x:f>
        <x:v>1</x:v>
      </x:c>
      <x:c r="Q1832" t="str">
        <x:f>C1832&amp;"d"</x:f>
        <x:v>C12d</x:v>
      </x:c>
      <x:c r="R1832" t="str">
        <x:f>C1832&amp;"p"</x:f>
        <x:v>C12p</x:v>
      </x:c>
      <x:c r="S1832" t="str">
        <x:f>IF(AND(L1832&gt;=H1832+I1832+J1832,M1832&gt;L1832,F1832&lt;&gt;""),"PASS","FAIL")</x:f>
        <x:v>PASS</x:v>
      </x:c>
      <x:c r="T1832" t="n">
        <x:v>2</x:v>
      </x:c>
      <x:c r="U1832" t="str">
        <x:v>pickup_after_delivery_completion_plus_usage_lag</x:v>
      </x:c>
    </x:row>
    <x:row r="1833">
      <x:c r="A1833" t="str">
        <x:v>Set2_200-10-2</x:v>
      </x:c>
      <x:c r="B1833" t="str">
        <x:v>short_same_day</x:v>
      </x:c>
      <x:c r="C1833" t="str">
        <x:v>C13</x:v>
      </x:c>
      <x:c r="D1833" s="59" t="n">
        <x:v>15</x:v>
      </x:c>
      <x:c r="E1833" s="59" t="n">
        <x:v>8</x:v>
      </x:c>
      <x:c r="F1833" s="59" t="str">
        <x:v>S0</x:v>
      </x:c>
      <x:c r="G1833" s="59" t="n">
        <x:v>501</x:v>
      </x:c>
      <x:c r="H1833" s="59" t="n">
        <x:v>517</x:v>
      </x:c>
      <x:c r="I1833" s="59" t="n">
        <x:v>10</x:v>
      </x:c>
      <x:c r="J1833" s="60" t="n">
        <x:f>'参数'!$C$4</x:f>
        <x:v>120</x:v>
      </x:c>
      <x:c r="K1833" s="60" t="n">
        <x:f>'参数'!$D$4</x:f>
        <x:v>180</x:v>
      </x:c>
      <x:c r="L1833" s="60" t="n">
        <x:f>H1833+I1833+J1833</x:f>
        <x:v>647</x:v>
      </x:c>
      <x:c r="M1833" s="60" t="n">
        <x:f>L1833+K1833</x:f>
        <x:v>827</x:v>
      </x:c>
      <x:c r="N1833" s="60" t="n">
        <x:f>'参数'!$B$10</x:f>
        <x:v>1</x:v>
      </x:c>
      <x:c r="O1833" s="60" t="n">
        <x:f>N1833*'参数'!$B$11</x:f>
        <x:v>2</x:v>
      </x:c>
      <x:c r="P1833" s="60" t="n">
        <x:f>N1833*'参数'!$B$12</x:f>
        <x:v>1</x:v>
      </x:c>
      <x:c r="Q1833" t="str">
        <x:f>C1833&amp;"d"</x:f>
        <x:v>C13d</x:v>
      </x:c>
      <x:c r="R1833" t="str">
        <x:f>C1833&amp;"p"</x:f>
        <x:v>C13p</x:v>
      </x:c>
      <x:c r="S1833" t="str">
        <x:f>IF(AND(L1833&gt;=H1833+I1833+J1833,M1833&gt;L1833,F1833&lt;&gt;""),"PASS","FAIL")</x:f>
        <x:v>PASS</x:v>
      </x:c>
      <x:c r="T1833" t="n">
        <x:v>3</x:v>
      </x:c>
      <x:c r="U1833" t="str">
        <x:v>pickup_after_delivery_completion_plus_usage_lag</x:v>
      </x:c>
    </x:row>
    <x:row r="1834">
      <x:c r="A1834" t="str">
        <x:v>Set2_200-10-2</x:v>
      </x:c>
      <x:c r="B1834" t="str">
        <x:v>short_same_day</x:v>
      </x:c>
      <x:c r="C1834" t="str">
        <x:v>C14</x:v>
      </x:c>
      <x:c r="D1834" s="59" t="n">
        <x:v>7</x:v>
      </x:c>
      <x:c r="E1834" s="59" t="n">
        <x:v>19</x:v>
      </x:c>
      <x:c r="F1834" s="59" t="str">
        <x:v>S0</x:v>
      </x:c>
      <x:c r="G1834" s="59" t="n">
        <x:v>376</x:v>
      </x:c>
      <x:c r="H1834" s="59" t="n">
        <x:v>390</x:v>
      </x:c>
      <x:c r="I1834" s="59" t="n">
        <x:v>10</x:v>
      </x:c>
      <x:c r="J1834" s="60" t="n">
        <x:f>'参数'!$C$4</x:f>
        <x:v>120</x:v>
      </x:c>
      <x:c r="K1834" s="60" t="n">
        <x:f>'参数'!$D$4</x:f>
        <x:v>180</x:v>
      </x:c>
      <x:c r="L1834" s="60" t="n">
        <x:f>H1834+I1834+J1834</x:f>
        <x:v>520</x:v>
      </x:c>
      <x:c r="M1834" s="60" t="n">
        <x:f>L1834+K1834</x:f>
        <x:v>700</x:v>
      </x:c>
      <x:c r="N1834" s="60" t="n">
        <x:f>'参数'!$B$10</x:f>
        <x:v>1</x:v>
      </x:c>
      <x:c r="O1834" s="60" t="n">
        <x:f>N1834*'参数'!$B$11</x:f>
        <x:v>2</x:v>
      </x:c>
      <x:c r="P1834" s="60" t="n">
        <x:f>N1834*'参数'!$B$12</x:f>
        <x:v>1</x:v>
      </x:c>
      <x:c r="Q1834" t="str">
        <x:f>C1834&amp;"d"</x:f>
        <x:v>C14d</x:v>
      </x:c>
      <x:c r="R1834" t="str">
        <x:f>C1834&amp;"p"</x:f>
        <x:v>C14p</x:v>
      </x:c>
      <x:c r="S1834" t="str">
        <x:f>IF(AND(L1834&gt;=H1834+I1834+J1834,M1834&gt;L1834,F1834&lt;&gt;""),"PASS","FAIL")</x:f>
        <x:v>PASS</x:v>
      </x:c>
      <x:c r="T1834" t="n">
        <x:v>2</x:v>
      </x:c>
      <x:c r="U1834" t="str">
        <x:v>pickup_after_delivery_completion_plus_usage_lag</x:v>
      </x:c>
    </x:row>
    <x:row r="1835">
      <x:c r="A1835" t="str">
        <x:v>Set2_200-10-2</x:v>
      </x:c>
      <x:c r="B1835" t="str">
        <x:v>short_same_day</x:v>
      </x:c>
      <x:c r="C1835" t="str">
        <x:v>C15</x:v>
      </x:c>
      <x:c r="D1835" s="59" t="n">
        <x:v>9</x:v>
      </x:c>
      <x:c r="E1835" s="59" t="n">
        <x:v>9</x:v>
      </x:c>
      <x:c r="F1835" s="59" t="str">
        <x:v>S0</x:v>
      </x:c>
      <x:c r="G1835" s="59" t="n">
        <x:v>471</x:v>
      </x:c>
      <x:c r="H1835" s="59" t="n">
        <x:v>499</x:v>
      </x:c>
      <x:c r="I1835" s="59" t="n">
        <x:v>10</x:v>
      </x:c>
      <x:c r="J1835" s="60" t="n">
        <x:f>'参数'!$C$4</x:f>
        <x:v>120</x:v>
      </x:c>
      <x:c r="K1835" s="60" t="n">
        <x:f>'参数'!$D$4</x:f>
        <x:v>180</x:v>
      </x:c>
      <x:c r="L1835" s="60" t="n">
        <x:f>H1835+I1835+J1835</x:f>
        <x:v>629</x:v>
      </x:c>
      <x:c r="M1835" s="60" t="n">
        <x:f>L1835+K1835</x:f>
        <x:v>809</x:v>
      </x:c>
      <x:c r="N1835" s="60" t="n">
        <x:f>'参数'!$B$10</x:f>
        <x:v>1</x:v>
      </x:c>
      <x:c r="O1835" s="60" t="n">
        <x:f>N1835*'参数'!$B$11</x:f>
        <x:v>2</x:v>
      </x:c>
      <x:c r="P1835" s="60" t="n">
        <x:f>N1835*'参数'!$B$12</x:f>
        <x:v>1</x:v>
      </x:c>
      <x:c r="Q1835" t="str">
        <x:f>C1835&amp;"d"</x:f>
        <x:v>C15d</x:v>
      </x:c>
      <x:c r="R1835" t="str">
        <x:f>C1835&amp;"p"</x:f>
        <x:v>C15p</x:v>
      </x:c>
      <x:c r="S1835" t="str">
        <x:f>IF(AND(L1835&gt;=H1835+I1835+J1835,M1835&gt;L1835,F1835&lt;&gt;""),"PASS","FAIL")</x:f>
        <x:v>PASS</x:v>
      </x:c>
      <x:c r="T1835" t="n">
        <x:v>7</x:v>
      </x:c>
      <x:c r="U1835" t="str">
        <x:v>pickup_after_delivery_completion_plus_usage_lag</x:v>
      </x:c>
    </x:row>
    <x:row r="1836">
      <x:c r="A1836" t="str">
        <x:v>Set2_200-10-2</x:v>
      </x:c>
      <x:c r="B1836" t="str">
        <x:v>short_same_day</x:v>
      </x:c>
      <x:c r="C1836" t="str">
        <x:v>C16</x:v>
      </x:c>
      <x:c r="D1836" s="59" t="n">
        <x:v>12</x:v>
      </x:c>
      <x:c r="E1836" s="59" t="n">
        <x:v>24</x:v>
      </x:c>
      <x:c r="F1836" s="59" t="str">
        <x:v>S0</x:v>
      </x:c>
      <x:c r="G1836" s="59" t="n">
        <x:v>110</x:v>
      </x:c>
      <x:c r="H1836" s="59" t="n">
        <x:v>128</x:v>
      </x:c>
      <x:c r="I1836" s="59" t="n">
        <x:v>10</x:v>
      </x:c>
      <x:c r="J1836" s="60" t="n">
        <x:f>'参数'!$C$4</x:f>
        <x:v>120</x:v>
      </x:c>
      <x:c r="K1836" s="60" t="n">
        <x:f>'参数'!$D$4</x:f>
        <x:v>180</x:v>
      </x:c>
      <x:c r="L1836" s="60" t="n">
        <x:f>H1836+I1836+J1836</x:f>
        <x:v>258</x:v>
      </x:c>
      <x:c r="M1836" s="60" t="n">
        <x:f>L1836+K1836</x:f>
        <x:v>438</x:v>
      </x:c>
      <x:c r="N1836" s="60" t="n">
        <x:f>'参数'!$B$10</x:f>
        <x:v>1</x:v>
      </x:c>
      <x:c r="O1836" s="60" t="n">
        <x:f>N1836*'参数'!$B$11</x:f>
        <x:v>2</x:v>
      </x:c>
      <x:c r="P1836" s="60" t="n">
        <x:f>N1836*'参数'!$B$12</x:f>
        <x:v>1</x:v>
      </x:c>
      <x:c r="Q1836" t="str">
        <x:f>C1836&amp;"d"</x:f>
        <x:v>C16d</x:v>
      </x:c>
      <x:c r="R1836" t="str">
        <x:f>C1836&amp;"p"</x:f>
        <x:v>C16p</x:v>
      </x:c>
      <x:c r="S1836" t="str">
        <x:f>IF(AND(L1836&gt;=H1836+I1836+J1836,M1836&gt;L1836,F1836&lt;&gt;""),"PASS","FAIL")</x:f>
        <x:v>PASS</x:v>
      </x:c>
      <x:c r="T1836" t="n">
        <x:v>1</x:v>
      </x:c>
      <x:c r="U1836" t="str">
        <x:v>pickup_after_delivery_completion_plus_usage_lag</x:v>
      </x:c>
    </x:row>
    <x:row r="1837">
      <x:c r="A1837" t="str">
        <x:v>Set2_200-10-2</x:v>
      </x:c>
      <x:c r="B1837" t="str">
        <x:v>short_same_day</x:v>
      </x:c>
      <x:c r="C1837" t="str">
        <x:v>C17</x:v>
      </x:c>
      <x:c r="D1837" s="59" t="n">
        <x:v>8</x:v>
      </x:c>
      <x:c r="E1837" s="59" t="n">
        <x:v>24</x:v>
      </x:c>
      <x:c r="F1837" s="59" t="str">
        <x:v>S0</x:v>
      </x:c>
      <x:c r="G1837" s="59" t="n">
        <x:v>289</x:v>
      </x:c>
      <x:c r="H1837" s="59" t="n">
        <x:v>301</x:v>
      </x:c>
      <x:c r="I1837" s="59" t="n">
        <x:v>10</x:v>
      </x:c>
      <x:c r="J1837" s="60" t="n">
        <x:f>'参数'!$C$4</x:f>
        <x:v>120</x:v>
      </x:c>
      <x:c r="K1837" s="60" t="n">
        <x:f>'参数'!$D$4</x:f>
        <x:v>180</x:v>
      </x:c>
      <x:c r="L1837" s="60" t="n">
        <x:f>H1837+I1837+J1837</x:f>
        <x:v>431</x:v>
      </x:c>
      <x:c r="M1837" s="60" t="n">
        <x:f>L1837+K1837</x:f>
        <x:v>611</x:v>
      </x:c>
      <x:c r="N1837" s="60" t="n">
        <x:f>'参数'!$B$10</x:f>
        <x:v>1</x:v>
      </x:c>
      <x:c r="O1837" s="60" t="n">
        <x:f>N1837*'参数'!$B$11</x:f>
        <x:v>2</x:v>
      </x:c>
      <x:c r="P1837" s="60" t="n">
        <x:f>N1837*'参数'!$B$12</x:f>
        <x:v>1</x:v>
      </x:c>
      <x:c r="Q1837" t="str">
        <x:f>C1837&amp;"d"</x:f>
        <x:v>C17d</x:v>
      </x:c>
      <x:c r="R1837" t="str">
        <x:f>C1837&amp;"p"</x:f>
        <x:v>C17p</x:v>
      </x:c>
      <x:c r="S1837" t="str">
        <x:f>IF(AND(L1837&gt;=H1837+I1837+J1837,M1837&gt;L1837,F1837&lt;&gt;""),"PASS","FAIL")</x:f>
        <x:v>PASS</x:v>
      </x:c>
      <x:c r="T1837" t="n">
        <x:v>5</x:v>
      </x:c>
      <x:c r="U1837" t="str">
        <x:v>pickup_after_delivery_completion_plus_usage_lag</x:v>
      </x:c>
    </x:row>
    <x:row r="1838">
      <x:c r="A1838" t="str">
        <x:v>Set2_200-10-2</x:v>
      </x:c>
      <x:c r="B1838" t="str">
        <x:v>short_same_day</x:v>
      </x:c>
      <x:c r="C1838" t="str">
        <x:v>C18</x:v>
      </x:c>
      <x:c r="D1838" s="59" t="n">
        <x:v>22</x:v>
      </x:c>
      <x:c r="E1838" s="59" t="n">
        <x:v>13</x:v>
      </x:c>
      <x:c r="F1838" s="59" t="str">
        <x:v>S2</x:v>
      </x:c>
      <x:c r="G1838" s="59" t="n">
        <x:v>518</x:v>
      </x:c>
      <x:c r="H1838" s="59" t="n">
        <x:v>542</x:v>
      </x:c>
      <x:c r="I1838" s="59" t="n">
        <x:v>10</x:v>
      </x:c>
      <x:c r="J1838" s="60" t="n">
        <x:f>'参数'!$C$4</x:f>
        <x:v>120</x:v>
      </x:c>
      <x:c r="K1838" s="60" t="n">
        <x:f>'参数'!$D$4</x:f>
        <x:v>180</x:v>
      </x:c>
      <x:c r="L1838" s="60" t="n">
        <x:f>H1838+I1838+J1838</x:f>
        <x:v>672</x:v>
      </x:c>
      <x:c r="M1838" s="60" t="n">
        <x:f>L1838+K1838</x:f>
        <x:v>852</x:v>
      </x:c>
      <x:c r="N1838" s="60" t="n">
        <x:f>'参数'!$B$10</x:f>
        <x:v>1</x:v>
      </x:c>
      <x:c r="O1838" s="60" t="n">
        <x:f>N1838*'参数'!$B$11</x:f>
        <x:v>2</x:v>
      </x:c>
      <x:c r="P1838" s="60" t="n">
        <x:f>N1838*'参数'!$B$12</x:f>
        <x:v>1</x:v>
      </x:c>
      <x:c r="Q1838" t="str">
        <x:f>C1838&amp;"d"</x:f>
        <x:v>C18d</x:v>
      </x:c>
      <x:c r="R1838" t="str">
        <x:f>C1838&amp;"p"</x:f>
        <x:v>C18p</x:v>
      </x:c>
      <x:c r="S1838" t="str">
        <x:f>IF(AND(L1838&gt;=H1838+I1838+J1838,M1838&gt;L1838,F1838&lt;&gt;""),"PASS","FAIL")</x:f>
        <x:v>PASS</x:v>
      </x:c>
      <x:c r="T1838" t="n">
        <x:v>10</x:v>
      </x:c>
      <x:c r="U1838" t="str">
        <x:v>pickup_after_delivery_completion_plus_usage_lag</x:v>
      </x:c>
    </x:row>
    <x:row r="1839">
      <x:c r="A1839" t="str">
        <x:v>Set2_200-10-2</x:v>
      </x:c>
      <x:c r="B1839" t="str">
        <x:v>short_same_day</x:v>
      </x:c>
      <x:c r="C1839" t="str">
        <x:v>C19</x:v>
      </x:c>
      <x:c r="D1839" s="59" t="n">
        <x:v>7</x:v>
      </x:c>
      <x:c r="E1839" s="59" t="n">
        <x:v>8</x:v>
      </x:c>
      <x:c r="F1839" s="59" t="str">
        <x:v>S0</x:v>
      </x:c>
      <x:c r="G1839" s="59" t="n">
        <x:v>531</x:v>
      </x:c>
      <x:c r="H1839" s="59" t="n">
        <x:v>569</x:v>
      </x:c>
      <x:c r="I1839" s="59" t="n">
        <x:v>10</x:v>
      </x:c>
      <x:c r="J1839" s="60" t="n">
        <x:f>'参数'!$C$4</x:f>
        <x:v>120</x:v>
      </x:c>
      <x:c r="K1839" s="60" t="n">
        <x:f>'参数'!$D$4</x:f>
        <x:v>180</x:v>
      </x:c>
      <x:c r="L1839" s="60" t="n">
        <x:f>H1839+I1839+J1839</x:f>
        <x:v>699</x:v>
      </x:c>
      <x:c r="M1839" s="60" t="n">
        <x:f>L1839+K1839</x:f>
        <x:v>879</x:v>
      </x:c>
      <x:c r="N1839" s="60" t="n">
        <x:f>'参数'!$B$10</x:f>
        <x:v>1</x:v>
      </x:c>
      <x:c r="O1839" s="60" t="n">
        <x:f>N1839*'参数'!$B$11</x:f>
        <x:v>2</x:v>
      </x:c>
      <x:c r="P1839" s="60" t="n">
        <x:f>N1839*'参数'!$B$12</x:f>
        <x:v>1</x:v>
      </x:c>
      <x:c r="Q1839" t="str">
        <x:f>C1839&amp;"d"</x:f>
        <x:v>C19d</x:v>
      </x:c>
      <x:c r="R1839" t="str">
        <x:f>C1839&amp;"p"</x:f>
        <x:v>C19p</x:v>
      </x:c>
      <x:c r="S1839" t="str">
        <x:f>IF(AND(L1839&gt;=H1839+I1839+J1839,M1839&gt;L1839,F1839&lt;&gt;""),"PASS","FAIL")</x:f>
        <x:v>PASS</x:v>
      </x:c>
      <x:c r="T1839" t="n">
        <x:v>0</x:v>
      </x:c>
      <x:c r="U1839" t="str">
        <x:v>pickup_after_delivery_completion_plus_usage_lag</x:v>
      </x:c>
    </x:row>
    <x:row r="1840">
      <x:c r="A1840" t="str">
        <x:v>Set2_200-10-2</x:v>
      </x:c>
      <x:c r="B1840" t="str">
        <x:v>short_same_day</x:v>
      </x:c>
      <x:c r="C1840" t="str">
        <x:v>C20</x:v>
      </x:c>
      <x:c r="D1840" s="59" t="n">
        <x:v>19</x:v>
      </x:c>
      <x:c r="E1840" s="59" t="n">
        <x:v>15</x:v>
      </x:c>
      <x:c r="F1840" s="59" t="str">
        <x:v>S2</x:v>
      </x:c>
      <x:c r="G1840" s="59" t="n">
        <x:v>194</x:v>
      </x:c>
      <x:c r="H1840" s="59" t="n">
        <x:v>228</x:v>
      </x:c>
      <x:c r="I1840" s="59" t="n">
        <x:v>10</x:v>
      </x:c>
      <x:c r="J1840" s="60" t="n">
        <x:f>'参数'!$C$4</x:f>
        <x:v>120</x:v>
      </x:c>
      <x:c r="K1840" s="60" t="n">
        <x:f>'参数'!$D$4</x:f>
        <x:v>180</x:v>
      </x:c>
      <x:c r="L1840" s="60" t="n">
        <x:f>H1840+I1840+J1840</x:f>
        <x:v>358</x:v>
      </x:c>
      <x:c r="M1840" s="60" t="n">
        <x:f>L1840+K1840</x:f>
        <x:v>538</x:v>
      </x:c>
      <x:c r="N1840" s="60" t="n">
        <x:f>'参数'!$B$10</x:f>
        <x:v>1</x:v>
      </x:c>
      <x:c r="O1840" s="60" t="n">
        <x:f>N1840*'参数'!$B$11</x:f>
        <x:v>2</x:v>
      </x:c>
      <x:c r="P1840" s="60" t="n">
        <x:f>N1840*'参数'!$B$12</x:f>
        <x:v>1</x:v>
      </x:c>
      <x:c r="Q1840" t="str">
        <x:f>C1840&amp;"d"</x:f>
        <x:v>C20d</x:v>
      </x:c>
      <x:c r="R1840" t="str">
        <x:f>C1840&amp;"p"</x:f>
        <x:v>C20p</x:v>
      </x:c>
      <x:c r="S1840" t="str">
        <x:f>IF(AND(L1840&gt;=H1840+I1840+J1840,M1840&gt;L1840,F1840&lt;&gt;""),"PASS","FAIL")</x:f>
        <x:v>PASS</x:v>
      </x:c>
      <x:c r="T1840" t="n">
        <x:v>13</x:v>
      </x:c>
      <x:c r="U1840" t="str">
        <x:v>pickup_after_delivery_completion_plus_usage_lag</x:v>
      </x:c>
    </x:row>
    <x:row r="1841">
      <x:c r="A1841" t="str">
        <x:v>Set2_200-10-2</x:v>
      </x:c>
      <x:c r="B1841" t="str">
        <x:v>short_same_day</x:v>
      </x:c>
      <x:c r="C1841" t="str">
        <x:v>C21</x:v>
      </x:c>
      <x:c r="D1841" s="59" t="n">
        <x:v>22</x:v>
      </x:c>
      <x:c r="E1841" s="59" t="n">
        <x:v>4</x:v>
      </x:c>
      <x:c r="F1841" s="59" t="str">
        <x:v>S2</x:v>
      </x:c>
      <x:c r="G1841" s="59" t="n">
        <x:v>464</x:v>
      </x:c>
      <x:c r="H1841" s="59" t="n">
        <x:v>498</x:v>
      </x:c>
      <x:c r="I1841" s="59" t="n">
        <x:v>10</x:v>
      </x:c>
      <x:c r="J1841" s="60" t="n">
        <x:f>'参数'!$C$4</x:f>
        <x:v>120</x:v>
      </x:c>
      <x:c r="K1841" s="60" t="n">
        <x:f>'参数'!$D$4</x:f>
        <x:v>180</x:v>
      </x:c>
      <x:c r="L1841" s="60" t="n">
        <x:f>H1841+I1841+J1841</x:f>
        <x:v>628</x:v>
      </x:c>
      <x:c r="M1841" s="60" t="n">
        <x:f>L1841+K1841</x:f>
        <x:v>808</x:v>
      </x:c>
      <x:c r="N1841" s="60" t="n">
        <x:f>'参数'!$B$10</x:f>
        <x:v>1</x:v>
      </x:c>
      <x:c r="O1841" s="60" t="n">
        <x:f>N1841*'参数'!$B$11</x:f>
        <x:v>2</x:v>
      </x:c>
      <x:c r="P1841" s="60" t="n">
        <x:f>N1841*'参数'!$B$12</x:f>
        <x:v>1</x:v>
      </x:c>
      <x:c r="Q1841" t="str">
        <x:f>C1841&amp;"d"</x:f>
        <x:v>C21d</x:v>
      </x:c>
      <x:c r="R1841" t="str">
        <x:f>C1841&amp;"p"</x:f>
        <x:v>C21p</x:v>
      </x:c>
      <x:c r="S1841" t="str">
        <x:f>IF(AND(L1841&gt;=H1841+I1841+J1841,M1841&gt;L1841,F1841&lt;&gt;""),"PASS","FAIL")</x:f>
        <x:v>PASS</x:v>
      </x:c>
      <x:c r="T1841" t="n">
        <x:v>2</x:v>
      </x:c>
      <x:c r="U1841" t="str">
        <x:v>pickup_after_delivery_completion_plus_usage_lag</x:v>
      </x:c>
    </x:row>
    <x:row r="1842">
      <x:c r="A1842" t="str">
        <x:v>Set2_200-10-2</x:v>
      </x:c>
      <x:c r="B1842" t="str">
        <x:v>short_same_day</x:v>
      </x:c>
      <x:c r="C1842" t="str">
        <x:v>C22</x:v>
      </x:c>
      <x:c r="D1842" s="59" t="n">
        <x:v>15</x:v>
      </x:c>
      <x:c r="E1842" s="59" t="n">
        <x:v>28</x:v>
      </x:c>
      <x:c r="F1842" s="59" t="str">
        <x:v>S0</x:v>
      </x:c>
      <x:c r="G1842" s="59" t="n">
        <x:v>434</x:v>
      </x:c>
      <x:c r="H1842" s="59" t="n">
        <x:v>456</x:v>
      </x:c>
      <x:c r="I1842" s="59" t="n">
        <x:v>10</x:v>
      </x:c>
      <x:c r="J1842" s="60" t="n">
        <x:f>'参数'!$C$4</x:f>
        <x:v>120</x:v>
      </x:c>
      <x:c r="K1842" s="60" t="n">
        <x:f>'参数'!$D$4</x:f>
        <x:v>180</x:v>
      </x:c>
      <x:c r="L1842" s="60" t="n">
        <x:f>H1842+I1842+J1842</x:f>
        <x:v>586</x:v>
      </x:c>
      <x:c r="M1842" s="60" t="n">
        <x:f>L1842+K1842</x:f>
        <x:v>766</x:v>
      </x:c>
      <x:c r="N1842" s="60" t="n">
        <x:f>'参数'!$B$10</x:f>
        <x:v>1</x:v>
      </x:c>
      <x:c r="O1842" s="60" t="n">
        <x:f>N1842*'参数'!$B$11</x:f>
        <x:v>2</x:v>
      </x:c>
      <x:c r="P1842" s="60" t="n">
        <x:f>N1842*'参数'!$B$12</x:f>
        <x:v>1</x:v>
      </x:c>
      <x:c r="Q1842" t="str">
        <x:f>C1842&amp;"d"</x:f>
        <x:v>C22d</x:v>
      </x:c>
      <x:c r="R1842" t="str">
        <x:f>C1842&amp;"p"</x:f>
        <x:v>C22p</x:v>
      </x:c>
      <x:c r="S1842" t="str">
        <x:f>IF(AND(L1842&gt;=H1842+I1842+J1842,M1842&gt;L1842,F1842&lt;&gt;""),"PASS","FAIL")</x:f>
        <x:v>PASS</x:v>
      </x:c>
      <x:c r="T1842" t="n">
        <x:v>9</x:v>
      </x:c>
      <x:c r="U1842" t="str">
        <x:v>pickup_after_delivery_completion_plus_usage_lag</x:v>
      </x:c>
    </x:row>
    <x:row r="1843">
      <x:c r="A1843" t="str">
        <x:v>Set2_200-10-2</x:v>
      </x:c>
      <x:c r="B1843" t="str">
        <x:v>short_same_day</x:v>
      </x:c>
      <x:c r="C1843" t="str">
        <x:v>C23</x:v>
      </x:c>
      <x:c r="D1843" s="59" t="n">
        <x:v>18</x:v>
      </x:c>
      <x:c r="E1843" s="59" t="n">
        <x:v>13</x:v>
      </x:c>
      <x:c r="F1843" s="59" t="str">
        <x:v>S2</x:v>
      </x:c>
      <x:c r="G1843" s="59" t="n">
        <x:v>460</x:v>
      </x:c>
      <x:c r="H1843" s="59" t="n">
        <x:v>490</x:v>
      </x:c>
      <x:c r="I1843" s="59" t="n">
        <x:v>10</x:v>
      </x:c>
      <x:c r="J1843" s="60" t="n">
        <x:f>'参数'!$C$4</x:f>
        <x:v>120</x:v>
      </x:c>
      <x:c r="K1843" s="60" t="n">
        <x:f>'参数'!$D$4</x:f>
        <x:v>180</x:v>
      </x:c>
      <x:c r="L1843" s="60" t="n">
        <x:f>H1843+I1843+J1843</x:f>
        <x:v>620</x:v>
      </x:c>
      <x:c r="M1843" s="60" t="n">
        <x:f>L1843+K1843</x:f>
        <x:v>800</x:v>
      </x:c>
      <x:c r="N1843" s="60" t="n">
        <x:f>'参数'!$B$10</x:f>
        <x:v>1</x:v>
      </x:c>
      <x:c r="O1843" s="60" t="n">
        <x:f>N1843*'参数'!$B$11</x:f>
        <x:v>2</x:v>
      </x:c>
      <x:c r="P1843" s="60" t="n">
        <x:f>N1843*'参数'!$B$12</x:f>
        <x:v>1</x:v>
      </x:c>
      <x:c r="Q1843" t="str">
        <x:f>C1843&amp;"d"</x:f>
        <x:v>C23d</x:v>
      </x:c>
      <x:c r="R1843" t="str">
        <x:f>C1843&amp;"p"</x:f>
        <x:v>C23p</x:v>
      </x:c>
      <x:c r="S1843" t="str">
        <x:f>IF(AND(L1843&gt;=H1843+I1843+J1843,M1843&gt;L1843,F1843&lt;&gt;""),"PASS","FAIL")</x:f>
        <x:v>PASS</x:v>
      </x:c>
      <x:c r="T1843" t="n">
        <x:v>8</x:v>
      </x:c>
      <x:c r="U1843" t="str">
        <x:v>pickup_after_delivery_completion_plus_usage_lag</x:v>
      </x:c>
    </x:row>
    <x:row r="1844">
      <x:c r="A1844" t="str">
        <x:v>Set2_200-10-2</x:v>
      </x:c>
      <x:c r="B1844" t="str">
        <x:v>short_same_day</x:v>
      </x:c>
      <x:c r="C1844" t="str">
        <x:v>C24</x:v>
      </x:c>
      <x:c r="D1844" s="59" t="n">
        <x:v>19</x:v>
      </x:c>
      <x:c r="E1844" s="59" t="n">
        <x:v>21</x:v>
      </x:c>
      <x:c r="F1844" s="59" t="str">
        <x:v>S2</x:v>
      </x:c>
      <x:c r="G1844" s="59" t="n">
        <x:v>608</x:v>
      </x:c>
      <x:c r="H1844" s="59" t="n">
        <x:v>630</x:v>
      </x:c>
      <x:c r="I1844" s="59" t="n">
        <x:v>10</x:v>
      </x:c>
      <x:c r="J1844" s="60" t="n">
        <x:f>'参数'!$C$4</x:f>
        <x:v>120</x:v>
      </x:c>
      <x:c r="K1844" s="60" t="n">
        <x:f>'参数'!$D$4</x:f>
        <x:v>180</x:v>
      </x:c>
      <x:c r="L1844" s="60" t="n">
        <x:f>H1844+I1844+J1844</x:f>
        <x:v>760</x:v>
      </x:c>
      <x:c r="M1844" s="60" t="n">
        <x:f>L1844+K1844</x:f>
        <x:v>940</x:v>
      </x:c>
      <x:c r="N1844" s="60" t="n">
        <x:f>'参数'!$B$10</x:f>
        <x:v>1</x:v>
      </x:c>
      <x:c r="O1844" s="60" t="n">
        <x:f>N1844*'参数'!$B$11</x:f>
        <x:v>2</x:v>
      </x:c>
      <x:c r="P1844" s="60" t="n">
        <x:f>N1844*'参数'!$B$12</x:f>
        <x:v>1</x:v>
      </x:c>
      <x:c r="Q1844" t="str">
        <x:f>C1844&amp;"d"</x:f>
        <x:v>C24d</x:v>
      </x:c>
      <x:c r="R1844" t="str">
        <x:f>C1844&amp;"p"</x:f>
        <x:v>C24p</x:v>
      </x:c>
      <x:c r="S1844" t="str">
        <x:f>IF(AND(L1844&gt;=H1844+I1844+J1844,M1844&gt;L1844,F1844&lt;&gt;""),"PASS","FAIL")</x:f>
        <x:v>PASS</x:v>
      </x:c>
      <x:c r="T1844" t="n">
        <x:v>5</x:v>
      </x:c>
      <x:c r="U1844" t="str">
        <x:v>pickup_after_delivery_completion_plus_usage_lag</x:v>
      </x:c>
    </x:row>
    <x:row r="1845">
      <x:c r="A1845" t="str">
        <x:v>Set2_200-10-2</x:v>
      </x:c>
      <x:c r="B1845" t="str">
        <x:v>short_same_day</x:v>
      </x:c>
      <x:c r="C1845" t="str">
        <x:v>C25</x:v>
      </x:c>
      <x:c r="D1845" s="59" t="n">
        <x:v>2</x:v>
      </x:c>
      <x:c r="E1845" s="59" t="n">
        <x:v>15</x:v>
      </x:c>
      <x:c r="F1845" s="59" t="str">
        <x:v>S0</x:v>
      </x:c>
      <x:c r="G1845" s="59" t="n">
        <x:v>140</x:v>
      </x:c>
      <x:c r="H1845" s="59" t="n">
        <x:v>178</x:v>
      </x:c>
      <x:c r="I1845" s="59" t="n">
        <x:v>10</x:v>
      </x:c>
      <x:c r="J1845" s="60" t="n">
        <x:f>'参数'!$C$4</x:f>
        <x:v>120</x:v>
      </x:c>
      <x:c r="K1845" s="60" t="n">
        <x:f>'参数'!$D$4</x:f>
        <x:v>180</x:v>
      </x:c>
      <x:c r="L1845" s="60" t="n">
        <x:f>H1845+I1845+J1845</x:f>
        <x:v>308</x:v>
      </x:c>
      <x:c r="M1845" s="60" t="n">
        <x:f>L1845+K1845</x:f>
        <x:v>488</x:v>
      </x:c>
      <x:c r="N1845" s="60" t="n">
        <x:f>'参数'!$B$10</x:f>
        <x:v>1</x:v>
      </x:c>
      <x:c r="O1845" s="60" t="n">
        <x:f>N1845*'参数'!$B$11</x:f>
        <x:v>2</x:v>
      </x:c>
      <x:c r="P1845" s="60" t="n">
        <x:f>N1845*'参数'!$B$12</x:f>
        <x:v>1</x:v>
      </x:c>
      <x:c r="Q1845" t="str">
        <x:f>C1845&amp;"d"</x:f>
        <x:v>C25d</x:v>
      </x:c>
      <x:c r="R1845" t="str">
        <x:f>C1845&amp;"p"</x:f>
        <x:v>C25p</x:v>
      </x:c>
      <x:c r="S1845" t="str">
        <x:f>IF(AND(L1845&gt;=H1845+I1845+J1845,M1845&gt;L1845,F1845&lt;&gt;""),"PASS","FAIL")</x:f>
        <x:v>PASS</x:v>
      </x:c>
      <x:c r="T1845" t="n">
        <x:v>6</x:v>
      </x:c>
      <x:c r="U1845" t="str">
        <x:v>pickup_after_delivery_completion_plus_usage_lag</x:v>
      </x:c>
    </x:row>
    <x:row r="1846">
      <x:c r="A1846" t="str">
        <x:v>Set2_200-10-2</x:v>
      </x:c>
      <x:c r="B1846" t="str">
        <x:v>short_same_day</x:v>
      </x:c>
      <x:c r="C1846" t="str">
        <x:v>C26</x:v>
      </x:c>
      <x:c r="D1846" s="59" t="n">
        <x:v>23</x:v>
      </x:c>
      <x:c r="E1846" s="59" t="n">
        <x:v>8</x:v>
      </x:c>
      <x:c r="F1846" s="59" t="str">
        <x:v>S2</x:v>
      </x:c>
      <x:c r="G1846" s="59" t="n">
        <x:v>337</x:v>
      </x:c>
      <x:c r="H1846" s="59" t="n">
        <x:v>375</x:v>
      </x:c>
      <x:c r="I1846" s="59" t="n">
        <x:v>10</x:v>
      </x:c>
      <x:c r="J1846" s="60" t="n">
        <x:f>'参数'!$C$4</x:f>
        <x:v>120</x:v>
      </x:c>
      <x:c r="K1846" s="60" t="n">
        <x:f>'参数'!$D$4</x:f>
        <x:v>180</x:v>
      </x:c>
      <x:c r="L1846" s="60" t="n">
        <x:f>H1846+I1846+J1846</x:f>
        <x:v>505</x:v>
      </x:c>
      <x:c r="M1846" s="60" t="n">
        <x:f>L1846+K1846</x:f>
        <x:v>685</x:v>
      </x:c>
      <x:c r="N1846" s="60" t="n">
        <x:f>'参数'!$B$10</x:f>
        <x:v>1</x:v>
      </x:c>
      <x:c r="O1846" s="60" t="n">
        <x:f>N1846*'参数'!$B$11</x:f>
        <x:v>2</x:v>
      </x:c>
      <x:c r="P1846" s="60" t="n">
        <x:f>N1846*'参数'!$B$12</x:f>
        <x:v>1</x:v>
      </x:c>
      <x:c r="Q1846" t="str">
        <x:f>C1846&amp;"d"</x:f>
        <x:v>C26d</x:v>
      </x:c>
      <x:c r="R1846" t="str">
        <x:f>C1846&amp;"p"</x:f>
        <x:v>C26p</x:v>
      </x:c>
      <x:c r="S1846" t="str">
        <x:f>IF(AND(L1846&gt;=H1846+I1846+J1846,M1846&gt;L1846,F1846&lt;&gt;""),"PASS","FAIL")</x:f>
        <x:v>PASS</x:v>
      </x:c>
      <x:c r="T1846" t="n">
        <x:v>7</x:v>
      </x:c>
      <x:c r="U1846" t="str">
        <x:v>pickup_after_delivery_completion_plus_usage_lag</x:v>
      </x:c>
    </x:row>
    <x:row r="1847">
      <x:c r="A1847" t="str">
        <x:v>Set2_200-10-2</x:v>
      </x:c>
      <x:c r="B1847" t="str">
        <x:v>short_same_day</x:v>
      </x:c>
      <x:c r="C1847" t="str">
        <x:v>C27</x:v>
      </x:c>
      <x:c r="D1847" s="59" t="n">
        <x:v>8</x:v>
      </x:c>
      <x:c r="E1847" s="59" t="n">
        <x:v>9</x:v>
      </x:c>
      <x:c r="F1847" s="59" t="str">
        <x:v>S0</x:v>
      </x:c>
      <x:c r="G1847" s="59" t="n">
        <x:v>109</x:v>
      </x:c>
      <x:c r="H1847" s="59" t="n">
        <x:v>135</x:v>
      </x:c>
      <x:c r="I1847" s="59" t="n">
        <x:v>10</x:v>
      </x:c>
      <x:c r="J1847" s="60" t="n">
        <x:f>'参数'!$C$4</x:f>
        <x:v>120</x:v>
      </x:c>
      <x:c r="K1847" s="60" t="n">
        <x:f>'参数'!$D$4</x:f>
        <x:v>180</x:v>
      </x:c>
      <x:c r="L1847" s="60" t="n">
        <x:f>H1847+I1847+J1847</x:f>
        <x:v>265</x:v>
      </x:c>
      <x:c r="M1847" s="60" t="n">
        <x:f>L1847+K1847</x:f>
        <x:v>445</x:v>
      </x:c>
      <x:c r="N1847" s="60" t="n">
        <x:f>'参数'!$B$10</x:f>
        <x:v>1</x:v>
      </x:c>
      <x:c r="O1847" s="60" t="n">
        <x:f>N1847*'参数'!$B$11</x:f>
        <x:v>2</x:v>
      </x:c>
      <x:c r="P1847" s="60" t="n">
        <x:f>N1847*'参数'!$B$12</x:f>
        <x:v>1</x:v>
      </x:c>
      <x:c r="Q1847" t="str">
        <x:f>C1847&amp;"d"</x:f>
        <x:v>C27d</x:v>
      </x:c>
      <x:c r="R1847" t="str">
        <x:f>C1847&amp;"p"</x:f>
        <x:v>C27p</x:v>
      </x:c>
      <x:c r="S1847" t="str">
        <x:f>IF(AND(L1847&gt;=H1847+I1847+J1847,M1847&gt;L1847,F1847&lt;&gt;""),"PASS","FAIL")</x:f>
        <x:v>PASS</x:v>
      </x:c>
      <x:c r="T1847" t="n">
        <x:v>4</x:v>
      </x:c>
      <x:c r="U1847" t="str">
        <x:v>pickup_after_delivery_completion_plus_usage_lag</x:v>
      </x:c>
    </x:row>
    <x:row r="1848">
      <x:c r="A1848" t="str">
        <x:v>Set2_200-10-2</x:v>
      </x:c>
      <x:c r="B1848" t="str">
        <x:v>short_same_day</x:v>
      </x:c>
      <x:c r="C1848" t="str">
        <x:v>C28</x:v>
      </x:c>
      <x:c r="D1848" s="59" t="n">
        <x:v>23</x:v>
      </x:c>
      <x:c r="E1848" s="59" t="n">
        <x:v>11</x:v>
      </x:c>
      <x:c r="F1848" s="59" t="str">
        <x:v>S2</x:v>
      </x:c>
      <x:c r="G1848" s="59" t="n">
        <x:v>232</x:v>
      </x:c>
      <x:c r="H1848" s="59" t="n">
        <x:v>246</x:v>
      </x:c>
      <x:c r="I1848" s="59" t="n">
        <x:v>10</x:v>
      </x:c>
      <x:c r="J1848" s="60" t="n">
        <x:f>'参数'!$C$4</x:f>
        <x:v>120</x:v>
      </x:c>
      <x:c r="K1848" s="60" t="n">
        <x:f>'参数'!$D$4</x:f>
        <x:v>180</x:v>
      </x:c>
      <x:c r="L1848" s="60" t="n">
        <x:f>H1848+I1848+J1848</x:f>
        <x:v>376</x:v>
      </x:c>
      <x:c r="M1848" s="60" t="n">
        <x:f>L1848+K1848</x:f>
        <x:v>556</x:v>
      </x:c>
      <x:c r="N1848" s="60" t="n">
        <x:f>'参数'!$B$10</x:f>
        <x:v>1</x:v>
      </x:c>
      <x:c r="O1848" s="60" t="n">
        <x:f>N1848*'参数'!$B$11</x:f>
        <x:v>2</x:v>
      </x:c>
      <x:c r="P1848" s="60" t="n">
        <x:f>N1848*'参数'!$B$12</x:f>
        <x:v>1</x:v>
      </x:c>
      <x:c r="Q1848" t="str">
        <x:f>C1848&amp;"d"</x:f>
        <x:v>C28d</x:v>
      </x:c>
      <x:c r="R1848" t="str">
        <x:f>C1848&amp;"p"</x:f>
        <x:v>C28p</x:v>
      </x:c>
      <x:c r="S1848" t="str">
        <x:f>IF(AND(L1848&gt;=H1848+I1848+J1848,M1848&gt;L1848,F1848&lt;&gt;""),"PASS","FAIL")</x:f>
        <x:v>PASS</x:v>
      </x:c>
      <x:c r="T1848" t="n">
        <x:v>2</x:v>
      </x:c>
      <x:c r="U1848" t="str">
        <x:v>pickup_after_delivery_completion_plus_usage_lag</x:v>
      </x:c>
    </x:row>
    <x:row r="1849">
      <x:c r="A1849" t="str">
        <x:v>Set2_200-10-2</x:v>
      </x:c>
      <x:c r="B1849" t="str">
        <x:v>short_same_day</x:v>
      </x:c>
      <x:c r="C1849" t="str">
        <x:v>C29</x:v>
      </x:c>
      <x:c r="D1849" s="59" t="n">
        <x:v>11</x:v>
      </x:c>
      <x:c r="E1849" s="59" t="n">
        <x:v>16</x:v>
      </x:c>
      <x:c r="F1849" s="59" t="str">
        <x:v>S0</x:v>
      </x:c>
      <x:c r="G1849" s="59" t="n">
        <x:v>596</x:v>
      </x:c>
      <x:c r="H1849" s="59" t="n">
        <x:v>610</x:v>
      </x:c>
      <x:c r="I1849" s="59" t="n">
        <x:v>10</x:v>
      </x:c>
      <x:c r="J1849" s="60" t="n">
        <x:f>'参数'!$C$4</x:f>
        <x:v>120</x:v>
      </x:c>
      <x:c r="K1849" s="60" t="n">
        <x:f>'参数'!$D$4</x:f>
        <x:v>180</x:v>
      </x:c>
      <x:c r="L1849" s="60" t="n">
        <x:f>H1849+I1849+J1849</x:f>
        <x:v>740</x:v>
      </x:c>
      <x:c r="M1849" s="60" t="n">
        <x:f>L1849+K1849</x:f>
        <x:v>920</x:v>
      </x:c>
      <x:c r="N1849" s="60" t="n">
        <x:f>'参数'!$B$10</x:f>
        <x:v>1</x:v>
      </x:c>
      <x:c r="O1849" s="60" t="n">
        <x:f>N1849*'参数'!$B$11</x:f>
        <x:v>2</x:v>
      </x:c>
      <x:c r="P1849" s="60" t="n">
        <x:f>N1849*'参数'!$B$12</x:f>
        <x:v>1</x:v>
      </x:c>
      <x:c r="Q1849" t="str">
        <x:f>C1849&amp;"d"</x:f>
        <x:v>C29d</x:v>
      </x:c>
      <x:c r="R1849" t="str">
        <x:f>C1849&amp;"p"</x:f>
        <x:v>C29p</x:v>
      </x:c>
      <x:c r="S1849" t="str">
        <x:f>IF(AND(L1849&gt;=H1849+I1849+J1849,M1849&gt;L1849,F1849&lt;&gt;""),"PASS","FAIL")</x:f>
        <x:v>PASS</x:v>
      </x:c>
      <x:c r="T1849" t="n">
        <x:v>5</x:v>
      </x:c>
      <x:c r="U1849" t="str">
        <x:v>pickup_after_delivery_completion_plus_usage_lag</x:v>
      </x:c>
    </x:row>
    <x:row r="1850">
      <x:c r="A1850" t="str">
        <x:v>Set2_200-10-2</x:v>
      </x:c>
      <x:c r="B1850" t="str">
        <x:v>short_same_day</x:v>
      </x:c>
      <x:c r="C1850" t="str">
        <x:v>C30</x:v>
      </x:c>
      <x:c r="D1850" s="59" t="n">
        <x:v>24</x:v>
      </x:c>
      <x:c r="E1850" s="59" t="n">
        <x:v>20</x:v>
      </x:c>
      <x:c r="F1850" s="59" t="str">
        <x:v>S2</x:v>
      </x:c>
      <x:c r="G1850" s="59" t="n">
        <x:v>142</x:v>
      </x:c>
      <x:c r="H1850" s="59" t="n">
        <x:v>158</x:v>
      </x:c>
      <x:c r="I1850" s="59" t="n">
        <x:v>10</x:v>
      </x:c>
      <x:c r="J1850" s="60" t="n">
        <x:f>'参数'!$C$4</x:f>
        <x:v>120</x:v>
      </x:c>
      <x:c r="K1850" s="60" t="n">
        <x:f>'参数'!$D$4</x:f>
        <x:v>180</x:v>
      </x:c>
      <x:c r="L1850" s="60" t="n">
        <x:f>H1850+I1850+J1850</x:f>
        <x:v>288</x:v>
      </x:c>
      <x:c r="M1850" s="60" t="n">
        <x:f>L1850+K1850</x:f>
        <x:v>468</x:v>
      </x:c>
      <x:c r="N1850" s="60" t="n">
        <x:f>'参数'!$B$10</x:f>
        <x:v>1</x:v>
      </x:c>
      <x:c r="O1850" s="60" t="n">
        <x:f>N1850*'参数'!$B$11</x:f>
        <x:v>2</x:v>
      </x:c>
      <x:c r="P1850" s="60" t="n">
        <x:f>N1850*'参数'!$B$12</x:f>
        <x:v>1</x:v>
      </x:c>
      <x:c r="Q1850" t="str">
        <x:f>C1850&amp;"d"</x:f>
        <x:v>C30d</x:v>
      </x:c>
      <x:c r="R1850" t="str">
        <x:f>C1850&amp;"p"</x:f>
        <x:v>C30p</x:v>
      </x:c>
      <x:c r="S1850" t="str">
        <x:f>IF(AND(L1850&gt;=H1850+I1850+J1850,M1850&gt;L1850,F1850&lt;&gt;""),"PASS","FAIL")</x:f>
        <x:v>PASS</x:v>
      </x:c>
      <x:c r="T1850" t="n">
        <x:v>0</x:v>
      </x:c>
      <x:c r="U1850" t="str">
        <x:v>pickup_after_delivery_completion_plus_usage_lag</x:v>
      </x:c>
    </x:row>
    <x:row r="1851">
      <x:c r="A1851" t="str">
        <x:v>Set2_200-10-2</x:v>
      </x:c>
      <x:c r="B1851" t="str">
        <x:v>short_same_day</x:v>
      </x:c>
      <x:c r="C1851" t="str">
        <x:v>C31</x:v>
      </x:c>
      <x:c r="D1851" s="59" t="n">
        <x:v>10</x:v>
      </x:c>
      <x:c r="E1851" s="59" t="n">
        <x:v>27</x:v>
      </x:c>
      <x:c r="F1851" s="59" t="str">
        <x:v>S0</x:v>
      </x:c>
      <x:c r="G1851" s="59" t="n">
        <x:v>500</x:v>
      </x:c>
      <x:c r="H1851" s="59" t="n">
        <x:v>538</x:v>
      </x:c>
      <x:c r="I1851" s="59" t="n">
        <x:v>10</x:v>
      </x:c>
      <x:c r="J1851" s="60" t="n">
        <x:f>'参数'!$C$4</x:f>
        <x:v>120</x:v>
      </x:c>
      <x:c r="K1851" s="60" t="n">
        <x:f>'参数'!$D$4</x:f>
        <x:v>180</x:v>
      </x:c>
      <x:c r="L1851" s="60" t="n">
        <x:f>H1851+I1851+J1851</x:f>
        <x:v>668</x:v>
      </x:c>
      <x:c r="M1851" s="60" t="n">
        <x:f>L1851+K1851</x:f>
        <x:v>848</x:v>
      </x:c>
      <x:c r="N1851" s="60" t="n">
        <x:f>'参数'!$B$10</x:f>
        <x:v>1</x:v>
      </x:c>
      <x:c r="O1851" s="60" t="n">
        <x:f>N1851*'参数'!$B$11</x:f>
        <x:v>2</x:v>
      </x:c>
      <x:c r="P1851" s="60" t="n">
        <x:f>N1851*'参数'!$B$12</x:f>
        <x:v>1</x:v>
      </x:c>
      <x:c r="Q1851" t="str">
        <x:f>C1851&amp;"d"</x:f>
        <x:v>C31d</x:v>
      </x:c>
      <x:c r="R1851" t="str">
        <x:f>C1851&amp;"p"</x:f>
        <x:v>C31p</x:v>
      </x:c>
      <x:c r="S1851" t="str">
        <x:f>IF(AND(L1851&gt;=H1851+I1851+J1851,M1851&gt;L1851,F1851&lt;&gt;""),"PASS","FAIL")</x:f>
        <x:v>PASS</x:v>
      </x:c>
      <x:c r="T1851" t="n">
        <x:v>11</x:v>
      </x:c>
      <x:c r="U1851" t="str">
        <x:v>pickup_after_delivery_completion_plus_usage_lag</x:v>
      </x:c>
    </x:row>
    <x:row r="1852">
      <x:c r="A1852" t="str">
        <x:v>Set2_200-10-2</x:v>
      </x:c>
      <x:c r="B1852" t="str">
        <x:v>short_same_day</x:v>
      </x:c>
      <x:c r="C1852" t="str">
        <x:v>C32</x:v>
      </x:c>
      <x:c r="D1852" s="59" t="n">
        <x:v>16</x:v>
      </x:c>
      <x:c r="E1852" s="59" t="n">
        <x:v>16</x:v>
      </x:c>
      <x:c r="F1852" s="59" t="str">
        <x:v>S2</x:v>
      </x:c>
      <x:c r="G1852" s="59" t="n">
        <x:v>242</x:v>
      </x:c>
      <x:c r="H1852" s="59" t="n">
        <x:v>276</x:v>
      </x:c>
      <x:c r="I1852" s="59" t="n">
        <x:v>10</x:v>
      </x:c>
      <x:c r="J1852" s="60" t="n">
        <x:f>'参数'!$C$4</x:f>
        <x:v>120</x:v>
      </x:c>
      <x:c r="K1852" s="60" t="n">
        <x:f>'参数'!$D$4</x:f>
        <x:v>180</x:v>
      </x:c>
      <x:c r="L1852" s="60" t="n">
        <x:f>H1852+I1852+J1852</x:f>
        <x:v>406</x:v>
      </x:c>
      <x:c r="M1852" s="60" t="n">
        <x:f>L1852+K1852</x:f>
        <x:v>586</x:v>
      </x:c>
      <x:c r="N1852" s="60" t="n">
        <x:f>'参数'!$B$10</x:f>
        <x:v>1</x:v>
      </x:c>
      <x:c r="O1852" s="60" t="n">
        <x:f>N1852*'参数'!$B$11</x:f>
        <x:v>2</x:v>
      </x:c>
      <x:c r="P1852" s="60" t="n">
        <x:f>N1852*'参数'!$B$12</x:f>
        <x:v>1</x:v>
      </x:c>
      <x:c r="Q1852" t="str">
        <x:f>C1852&amp;"d"</x:f>
        <x:v>C32d</x:v>
      </x:c>
      <x:c r="R1852" t="str">
        <x:f>C1852&amp;"p"</x:f>
        <x:v>C32p</x:v>
      </x:c>
      <x:c r="S1852" t="str">
        <x:f>IF(AND(L1852&gt;=H1852+I1852+J1852,M1852&gt;L1852,F1852&lt;&gt;""),"PASS","FAIL")</x:f>
        <x:v>PASS</x:v>
      </x:c>
      <x:c r="T1852" t="n">
        <x:v>10</x:v>
      </x:c>
      <x:c r="U1852" t="str">
        <x:v>pickup_after_delivery_completion_plus_usage_lag</x:v>
      </x:c>
    </x:row>
    <x:row r="1853">
      <x:c r="A1853" t="str">
        <x:v>Set2_200-10-2</x:v>
      </x:c>
      <x:c r="B1853" t="str">
        <x:v>short_same_day</x:v>
      </x:c>
      <x:c r="C1853" t="str">
        <x:v>C33</x:v>
      </x:c>
      <x:c r="D1853" s="59" t="n">
        <x:v>20</x:v>
      </x:c>
      <x:c r="E1853" s="59" t="n">
        <x:v>28</x:v>
      </x:c>
      <x:c r="F1853" s="59" t="str">
        <x:v>S2</x:v>
      </x:c>
      <x:c r="G1853" s="59" t="n">
        <x:v>413</x:v>
      </x:c>
      <x:c r="H1853" s="59" t="n">
        <x:v>451</x:v>
      </x:c>
      <x:c r="I1853" s="59" t="n">
        <x:v>10</x:v>
      </x:c>
      <x:c r="J1853" s="60" t="n">
        <x:f>'参数'!$C$4</x:f>
        <x:v>120</x:v>
      </x:c>
      <x:c r="K1853" s="60" t="n">
        <x:f>'参数'!$D$4</x:f>
        <x:v>180</x:v>
      </x:c>
      <x:c r="L1853" s="60" t="n">
        <x:f>H1853+I1853+J1853</x:f>
        <x:v>581</x:v>
      </x:c>
      <x:c r="M1853" s="60" t="n">
        <x:f>L1853+K1853</x:f>
        <x:v>761</x:v>
      </x:c>
      <x:c r="N1853" s="60" t="n">
        <x:f>'参数'!$B$10</x:f>
        <x:v>1</x:v>
      </x:c>
      <x:c r="O1853" s="60" t="n">
        <x:f>N1853*'参数'!$B$11</x:f>
        <x:v>2</x:v>
      </x:c>
      <x:c r="P1853" s="60" t="n">
        <x:f>N1853*'参数'!$B$12</x:f>
        <x:v>1</x:v>
      </x:c>
      <x:c r="Q1853" t="str">
        <x:f>C1853&amp;"d"</x:f>
        <x:v>C33d</x:v>
      </x:c>
      <x:c r="R1853" t="str">
        <x:f>C1853&amp;"p"</x:f>
        <x:v>C33p</x:v>
      </x:c>
      <x:c r="S1853" t="str">
        <x:f>IF(AND(L1853&gt;=H1853+I1853+J1853,M1853&gt;L1853,F1853&lt;&gt;""),"PASS","FAIL")</x:f>
        <x:v>PASS</x:v>
      </x:c>
      <x:c r="T1853" t="n">
        <x:v>15</x:v>
      </x:c>
      <x:c r="U1853" t="str">
        <x:v>pickup_after_delivery_completion_plus_usage_lag</x:v>
      </x:c>
    </x:row>
    <x:row r="1854">
      <x:c r="A1854" t="str">
        <x:v>Set2_200-10-2</x:v>
      </x:c>
      <x:c r="B1854" t="str">
        <x:v>short_same_day</x:v>
      </x:c>
      <x:c r="C1854" t="str">
        <x:v>C34</x:v>
      </x:c>
      <x:c r="D1854" s="59" t="n">
        <x:v>5</x:v>
      </x:c>
      <x:c r="E1854" s="59" t="n">
        <x:v>27</x:v>
      </x:c>
      <x:c r="F1854" s="59" t="str">
        <x:v>S0</x:v>
      </x:c>
      <x:c r="G1854" s="59" t="n">
        <x:v>475</x:v>
      </x:c>
      <x:c r="H1854" s="59" t="n">
        <x:v>505</x:v>
      </x:c>
      <x:c r="I1854" s="59" t="n">
        <x:v>10</x:v>
      </x:c>
      <x:c r="J1854" s="60" t="n">
        <x:f>'参数'!$C$4</x:f>
        <x:v>120</x:v>
      </x:c>
      <x:c r="K1854" s="60" t="n">
        <x:f>'参数'!$D$4</x:f>
        <x:v>180</x:v>
      </x:c>
      <x:c r="L1854" s="60" t="n">
        <x:f>H1854+I1854+J1854</x:f>
        <x:v>635</x:v>
      </x:c>
      <x:c r="M1854" s="60" t="n">
        <x:f>L1854+K1854</x:f>
        <x:v>815</x:v>
      </x:c>
      <x:c r="N1854" s="60" t="n">
        <x:f>'参数'!$B$10</x:f>
        <x:v>1</x:v>
      </x:c>
      <x:c r="O1854" s="60" t="n">
        <x:f>N1854*'参数'!$B$11</x:f>
        <x:v>2</x:v>
      </x:c>
      <x:c r="P1854" s="60" t="n">
        <x:f>N1854*'参数'!$B$12</x:f>
        <x:v>1</x:v>
      </x:c>
      <x:c r="Q1854" t="str">
        <x:f>C1854&amp;"d"</x:f>
        <x:v>C34d</x:v>
      </x:c>
      <x:c r="R1854" t="str">
        <x:f>C1854&amp;"p"</x:f>
        <x:v>C34p</x:v>
      </x:c>
      <x:c r="S1854" t="str">
        <x:f>IF(AND(L1854&gt;=H1854+I1854+J1854,M1854&gt;L1854,F1854&lt;&gt;""),"PASS","FAIL")</x:f>
        <x:v>PASS</x:v>
      </x:c>
      <x:c r="T1854" t="n">
        <x:v>6</x:v>
      </x:c>
      <x:c r="U1854" t="str">
        <x:v>pickup_after_delivery_completion_plus_usage_lag</x:v>
      </x:c>
    </x:row>
    <x:row r="1855">
      <x:c r="A1855" t="str">
        <x:v>Set2_200-10-2</x:v>
      </x:c>
      <x:c r="B1855" t="str">
        <x:v>short_same_day</x:v>
      </x:c>
      <x:c r="C1855" t="str">
        <x:v>C35</x:v>
      </x:c>
      <x:c r="D1855" s="59" t="n">
        <x:v>18</x:v>
      </x:c>
      <x:c r="E1855" s="59" t="n">
        <x:v>22</x:v>
      </x:c>
      <x:c r="F1855" s="59" t="str">
        <x:v>S2</x:v>
      </x:c>
      <x:c r="G1855" s="59" t="n">
        <x:v>549</x:v>
      </x:c>
      <x:c r="H1855" s="59" t="n">
        <x:v>567</x:v>
      </x:c>
      <x:c r="I1855" s="59" t="n">
        <x:v>10</x:v>
      </x:c>
      <x:c r="J1855" s="60" t="n">
        <x:f>'参数'!$C$4</x:f>
        <x:v>120</x:v>
      </x:c>
      <x:c r="K1855" s="60" t="n">
        <x:f>'参数'!$D$4</x:f>
        <x:v>180</x:v>
      </x:c>
      <x:c r="L1855" s="60" t="n">
        <x:f>H1855+I1855+J1855</x:f>
        <x:v>697</x:v>
      </x:c>
      <x:c r="M1855" s="60" t="n">
        <x:f>L1855+K1855</x:f>
        <x:v>877</x:v>
      </x:c>
      <x:c r="N1855" s="60" t="n">
        <x:f>'参数'!$B$10</x:f>
        <x:v>1</x:v>
      </x:c>
      <x:c r="O1855" s="60" t="n">
        <x:f>N1855*'参数'!$B$11</x:f>
        <x:v>2</x:v>
      </x:c>
      <x:c r="P1855" s="60" t="n">
        <x:f>N1855*'参数'!$B$12</x:f>
        <x:v>1</x:v>
      </x:c>
      <x:c r="Q1855" t="str">
        <x:f>C1855&amp;"d"</x:f>
        <x:v>C35d</x:v>
      </x:c>
      <x:c r="R1855" t="str">
        <x:f>C1855&amp;"p"</x:f>
        <x:v>C35p</x:v>
      </x:c>
      <x:c r="S1855" t="str">
        <x:f>IF(AND(L1855&gt;=H1855+I1855+J1855,M1855&gt;L1855,F1855&lt;&gt;""),"PASS","FAIL")</x:f>
        <x:v>PASS</x:v>
      </x:c>
      <x:c r="T1855" t="n">
        <x:v>14</x:v>
      </x:c>
      <x:c r="U1855" t="str">
        <x:v>pickup_after_delivery_completion_plus_usage_lag</x:v>
      </x:c>
    </x:row>
    <x:row r="1856">
      <x:c r="A1856" t="str">
        <x:v>Set2_200-10-2</x:v>
      </x:c>
      <x:c r="B1856" t="str">
        <x:v>short_same_day</x:v>
      </x:c>
      <x:c r="C1856" t="str">
        <x:v>C36</x:v>
      </x:c>
      <x:c r="D1856" s="59" t="n">
        <x:v>17</x:v>
      </x:c>
      <x:c r="E1856" s="59" t="n">
        <x:v>11</x:v>
      </x:c>
      <x:c r="F1856" s="59" t="str">
        <x:v>S2</x:v>
      </x:c>
      <x:c r="G1856" s="59" t="n">
        <x:v>590</x:v>
      </x:c>
      <x:c r="H1856" s="59" t="n">
        <x:v>606</x:v>
      </x:c>
      <x:c r="I1856" s="59" t="n">
        <x:v>10</x:v>
      </x:c>
      <x:c r="J1856" s="60" t="n">
        <x:f>'参数'!$C$4</x:f>
        <x:v>120</x:v>
      </x:c>
      <x:c r="K1856" s="60" t="n">
        <x:f>'参数'!$D$4</x:f>
        <x:v>180</x:v>
      </x:c>
      <x:c r="L1856" s="60" t="n">
        <x:f>H1856+I1856+J1856</x:f>
        <x:v>736</x:v>
      </x:c>
      <x:c r="M1856" s="60" t="n">
        <x:f>L1856+K1856</x:f>
        <x:v>916</x:v>
      </x:c>
      <x:c r="N1856" s="60" t="n">
        <x:f>'参数'!$B$10</x:f>
        <x:v>1</x:v>
      </x:c>
      <x:c r="O1856" s="60" t="n">
        <x:f>N1856*'参数'!$B$11</x:f>
        <x:v>2</x:v>
      </x:c>
      <x:c r="P1856" s="60" t="n">
        <x:f>N1856*'参数'!$B$12</x:f>
        <x:v>1</x:v>
      </x:c>
      <x:c r="Q1856" t="str">
        <x:f>C1856&amp;"d"</x:f>
        <x:v>C36d</x:v>
      </x:c>
      <x:c r="R1856" t="str">
        <x:f>C1856&amp;"p"</x:f>
        <x:v>C36p</x:v>
      </x:c>
      <x:c r="S1856" t="str">
        <x:f>IF(AND(L1856&gt;=H1856+I1856+J1856,M1856&gt;L1856,F1856&lt;&gt;""),"PASS","FAIL")</x:f>
        <x:v>PASS</x:v>
      </x:c>
      <x:c r="T1856" t="n">
        <x:v>7</x:v>
      </x:c>
      <x:c r="U1856" t="str">
        <x:v>pickup_after_delivery_completion_plus_usage_lag</x:v>
      </x:c>
    </x:row>
    <x:row r="1857">
      <x:c r="A1857" t="str">
        <x:v>Set2_200-10-2</x:v>
      </x:c>
      <x:c r="B1857" t="str">
        <x:v>short_same_day</x:v>
      </x:c>
      <x:c r="C1857" t="str">
        <x:v>C37</x:v>
      </x:c>
      <x:c r="D1857" s="59" t="n">
        <x:v>1</x:v>
      </x:c>
      <x:c r="E1857" s="59" t="n">
        <x:v>1</x:v>
      </x:c>
      <x:c r="F1857" s="59" t="str">
        <x:v>S0</x:v>
      </x:c>
      <x:c r="G1857" s="59" t="n">
        <x:v>220</x:v>
      </x:c>
      <x:c r="H1857" s="59" t="n">
        <x:v>230</x:v>
      </x:c>
      <x:c r="I1857" s="59" t="n">
        <x:v>10</x:v>
      </x:c>
      <x:c r="J1857" s="60" t="n">
        <x:f>'参数'!$C$4</x:f>
        <x:v>120</x:v>
      </x:c>
      <x:c r="K1857" s="60" t="n">
        <x:f>'参数'!$D$4</x:f>
        <x:v>180</x:v>
      </x:c>
      <x:c r="L1857" s="60" t="n">
        <x:f>H1857+I1857+J1857</x:f>
        <x:v>360</x:v>
      </x:c>
      <x:c r="M1857" s="60" t="n">
        <x:f>L1857+K1857</x:f>
        <x:v>540</x:v>
      </x:c>
      <x:c r="N1857" s="60" t="n">
        <x:f>'参数'!$B$10</x:f>
        <x:v>1</x:v>
      </x:c>
      <x:c r="O1857" s="60" t="n">
        <x:f>N1857*'参数'!$B$11</x:f>
        <x:v>2</x:v>
      </x:c>
      <x:c r="P1857" s="60" t="n">
        <x:f>N1857*'参数'!$B$12</x:f>
        <x:v>1</x:v>
      </x:c>
      <x:c r="Q1857" t="str">
        <x:f>C1857&amp;"d"</x:f>
        <x:v>C37d</x:v>
      </x:c>
      <x:c r="R1857" t="str">
        <x:f>C1857&amp;"p"</x:f>
        <x:v>C37p</x:v>
      </x:c>
      <x:c r="S1857" t="str">
        <x:f>IF(AND(L1857&gt;=H1857+I1857+J1857,M1857&gt;L1857,F1857&lt;&gt;""),"PASS","FAIL")</x:f>
        <x:v>PASS</x:v>
      </x:c>
      <x:c r="T1857" t="n">
        <x:v>14</x:v>
      </x:c>
      <x:c r="U1857" t="str">
        <x:v>pickup_after_delivery_completion_plus_usage_lag</x:v>
      </x:c>
    </x:row>
    <x:row r="1858">
      <x:c r="A1858" t="str">
        <x:v>Set2_200-10-2</x:v>
      </x:c>
      <x:c r="B1858" t="str">
        <x:v>short_same_day</x:v>
      </x:c>
      <x:c r="C1858" t="str">
        <x:v>C38</x:v>
      </x:c>
      <x:c r="D1858" s="59" t="n">
        <x:v>4</x:v>
      </x:c>
      <x:c r="E1858" s="59" t="n">
        <x:v>23</x:v>
      </x:c>
      <x:c r="F1858" s="59" t="str">
        <x:v>S0</x:v>
      </x:c>
      <x:c r="G1858" s="59" t="n">
        <x:v>198</x:v>
      </x:c>
      <x:c r="H1858" s="59" t="n">
        <x:v>212</x:v>
      </x:c>
      <x:c r="I1858" s="59" t="n">
        <x:v>10</x:v>
      </x:c>
      <x:c r="J1858" s="60" t="n">
        <x:f>'参数'!$C$4</x:f>
        <x:v>120</x:v>
      </x:c>
      <x:c r="K1858" s="60" t="n">
        <x:f>'参数'!$D$4</x:f>
        <x:v>180</x:v>
      </x:c>
      <x:c r="L1858" s="60" t="n">
        <x:f>H1858+I1858+J1858</x:f>
        <x:v>342</x:v>
      </x:c>
      <x:c r="M1858" s="60" t="n">
        <x:f>L1858+K1858</x:f>
        <x:v>522</x:v>
      </x:c>
      <x:c r="N1858" s="60" t="n">
        <x:f>'参数'!$B$10</x:f>
        <x:v>1</x:v>
      </x:c>
      <x:c r="O1858" s="60" t="n">
        <x:f>N1858*'参数'!$B$11</x:f>
        <x:v>2</x:v>
      </x:c>
      <x:c r="P1858" s="60" t="n">
        <x:f>N1858*'参数'!$B$12</x:f>
        <x:v>1</x:v>
      </x:c>
      <x:c r="Q1858" t="str">
        <x:f>C1858&amp;"d"</x:f>
        <x:v>C38d</x:v>
      </x:c>
      <x:c r="R1858" t="str">
        <x:f>C1858&amp;"p"</x:f>
        <x:v>C38p</x:v>
      </x:c>
      <x:c r="S1858" t="str">
        <x:f>IF(AND(L1858&gt;=H1858+I1858+J1858,M1858&gt;L1858,F1858&lt;&gt;""),"PASS","FAIL")</x:f>
        <x:v>PASS</x:v>
      </x:c>
      <x:c r="T1858" t="n">
        <x:v>7</x:v>
      </x:c>
      <x:c r="U1858" t="str">
        <x:v>pickup_after_delivery_completion_plus_usage_lag</x:v>
      </x:c>
    </x:row>
    <x:row r="1859">
      <x:c r="A1859" t="str">
        <x:v>Set2_200-10-2</x:v>
      </x:c>
      <x:c r="B1859" t="str">
        <x:v>short_same_day</x:v>
      </x:c>
      <x:c r="C1859" t="str">
        <x:v>C39</x:v>
      </x:c>
      <x:c r="D1859" s="59" t="n">
        <x:v>23</x:v>
      </x:c>
      <x:c r="E1859" s="59" t="n">
        <x:v>7</x:v>
      </x:c>
      <x:c r="F1859" s="59" t="str">
        <x:v>S2</x:v>
      </x:c>
      <x:c r="G1859" s="59" t="n">
        <x:v>223</x:v>
      </x:c>
      <x:c r="H1859" s="59" t="n">
        <x:v>235</x:v>
      </x:c>
      <x:c r="I1859" s="59" t="n">
        <x:v>10</x:v>
      </x:c>
      <x:c r="J1859" s="60" t="n">
        <x:f>'参数'!$C$4</x:f>
        <x:v>120</x:v>
      </x:c>
      <x:c r="K1859" s="60" t="n">
        <x:f>'参数'!$D$4</x:f>
        <x:v>180</x:v>
      </x:c>
      <x:c r="L1859" s="60" t="n">
        <x:f>H1859+I1859+J1859</x:f>
        <x:v>365</x:v>
      </x:c>
      <x:c r="M1859" s="60" t="n">
        <x:f>L1859+K1859</x:f>
        <x:v>545</x:v>
      </x:c>
      <x:c r="N1859" s="60" t="n">
        <x:f>'参数'!$B$10</x:f>
        <x:v>1</x:v>
      </x:c>
      <x:c r="O1859" s="60" t="n">
        <x:f>N1859*'参数'!$B$11</x:f>
        <x:v>2</x:v>
      </x:c>
      <x:c r="P1859" s="60" t="n">
        <x:f>N1859*'参数'!$B$12</x:f>
        <x:v>1</x:v>
      </x:c>
      <x:c r="Q1859" t="str">
        <x:f>C1859&amp;"d"</x:f>
        <x:v>C39d</x:v>
      </x:c>
      <x:c r="R1859" t="str">
        <x:f>C1859&amp;"p"</x:f>
        <x:v>C39p</x:v>
      </x:c>
      <x:c r="S1859" t="str">
        <x:f>IF(AND(L1859&gt;=H1859+I1859+J1859,M1859&gt;L1859,F1859&lt;&gt;""),"PASS","FAIL")</x:f>
        <x:v>PASS</x:v>
      </x:c>
      <x:c r="T1859" t="n">
        <x:v>10</x:v>
      </x:c>
      <x:c r="U1859" t="str">
        <x:v>pickup_after_delivery_completion_plus_usage_lag</x:v>
      </x:c>
    </x:row>
    <x:row r="1860">
      <x:c r="A1860" t="str">
        <x:v>Set2_200-10-2</x:v>
      </x:c>
      <x:c r="B1860" t="str">
        <x:v>short_same_day</x:v>
      </x:c>
      <x:c r="C1860" t="str">
        <x:v>C40</x:v>
      </x:c>
      <x:c r="D1860" s="59" t="n">
        <x:v>16</x:v>
      </x:c>
      <x:c r="E1860" s="59" t="n">
        <x:v>27</x:v>
      </x:c>
      <x:c r="F1860" s="59" t="str">
        <x:v>S2</x:v>
      </x:c>
      <x:c r="G1860" s="59" t="n">
        <x:v>117</x:v>
      </x:c>
      <x:c r="H1860" s="59" t="n">
        <x:v>145</x:v>
      </x:c>
      <x:c r="I1860" s="59" t="n">
        <x:v>10</x:v>
      </x:c>
      <x:c r="J1860" s="60" t="n">
        <x:f>'参数'!$C$4</x:f>
        <x:v>120</x:v>
      </x:c>
      <x:c r="K1860" s="60" t="n">
        <x:f>'参数'!$D$4</x:f>
        <x:v>180</x:v>
      </x:c>
      <x:c r="L1860" s="60" t="n">
        <x:f>H1860+I1860+J1860</x:f>
        <x:v>275</x:v>
      </x:c>
      <x:c r="M1860" s="60" t="n">
        <x:f>L1860+K1860</x:f>
        <x:v>455</x:v>
      </x:c>
      <x:c r="N1860" s="60" t="n">
        <x:f>'参数'!$B$10</x:f>
        <x:v>1</x:v>
      </x:c>
      <x:c r="O1860" s="60" t="n">
        <x:f>N1860*'参数'!$B$11</x:f>
        <x:v>2</x:v>
      </x:c>
      <x:c r="P1860" s="60" t="n">
        <x:f>N1860*'参数'!$B$12</x:f>
        <x:v>1</x:v>
      </x:c>
      <x:c r="Q1860" t="str">
        <x:f>C1860&amp;"d"</x:f>
        <x:v>C40d</x:v>
      </x:c>
      <x:c r="R1860" t="str">
        <x:f>C1860&amp;"p"</x:f>
        <x:v>C40p</x:v>
      </x:c>
      <x:c r="S1860" t="str">
        <x:f>IF(AND(L1860&gt;=H1860+I1860+J1860,M1860&gt;L1860,F1860&lt;&gt;""),"PASS","FAIL")</x:f>
        <x:v>PASS</x:v>
      </x:c>
      <x:c r="T1860" t="n">
        <x:v>4</x:v>
      </x:c>
      <x:c r="U1860" t="str">
        <x:v>pickup_after_delivery_completion_plus_usage_lag</x:v>
      </x:c>
    </x:row>
    <x:row r="1861">
      <x:c r="A1861" t="str">
        <x:v>Set2_200-10-2</x:v>
      </x:c>
      <x:c r="B1861" t="str">
        <x:v>short_same_day</x:v>
      </x:c>
      <x:c r="C1861" t="str">
        <x:v>C41</x:v>
      </x:c>
      <x:c r="D1861" s="59" t="n">
        <x:v>13</x:v>
      </x:c>
      <x:c r="E1861" s="59" t="n">
        <x:v>18</x:v>
      </x:c>
      <x:c r="F1861" s="59" t="str">
        <x:v>S0</x:v>
      </x:c>
      <x:c r="G1861" s="59" t="n">
        <x:v>494</x:v>
      </x:c>
      <x:c r="H1861" s="59" t="n">
        <x:v>510</x:v>
      </x:c>
      <x:c r="I1861" s="59" t="n">
        <x:v>10</x:v>
      </x:c>
      <x:c r="J1861" s="60" t="n">
        <x:f>'参数'!$C$4</x:f>
        <x:v>120</x:v>
      </x:c>
      <x:c r="K1861" s="60" t="n">
        <x:f>'参数'!$D$4</x:f>
        <x:v>180</x:v>
      </x:c>
      <x:c r="L1861" s="60" t="n">
        <x:f>H1861+I1861+J1861</x:f>
        <x:v>640</x:v>
      </x:c>
      <x:c r="M1861" s="60" t="n">
        <x:f>L1861+K1861</x:f>
        <x:v>820</x:v>
      </x:c>
      <x:c r="N1861" s="60" t="n">
        <x:f>'参数'!$B$10</x:f>
        <x:v>1</x:v>
      </x:c>
      <x:c r="O1861" s="60" t="n">
        <x:f>N1861*'参数'!$B$11</x:f>
        <x:v>2</x:v>
      </x:c>
      <x:c r="P1861" s="60" t="n">
        <x:f>N1861*'参数'!$B$12</x:f>
        <x:v>1</x:v>
      </x:c>
      <x:c r="Q1861" t="str">
        <x:f>C1861&amp;"d"</x:f>
        <x:v>C41d</x:v>
      </x:c>
      <x:c r="R1861" t="str">
        <x:f>C1861&amp;"p"</x:f>
        <x:v>C41p</x:v>
      </x:c>
      <x:c r="S1861" t="str">
        <x:f>IF(AND(L1861&gt;=H1861+I1861+J1861,M1861&gt;L1861,F1861&lt;&gt;""),"PASS","FAIL")</x:f>
        <x:v>PASS</x:v>
      </x:c>
      <x:c r="T1861" t="n">
        <x:v>0</x:v>
      </x:c>
      <x:c r="U1861" t="str">
        <x:v>pickup_after_delivery_completion_plus_usage_lag</x:v>
      </x:c>
    </x:row>
    <x:row r="1862">
      <x:c r="A1862" t="str">
        <x:v>Set2_200-10-2</x:v>
      </x:c>
      <x:c r="B1862" t="str">
        <x:v>short_same_day</x:v>
      </x:c>
      <x:c r="C1862" t="str">
        <x:v>C42</x:v>
      </x:c>
      <x:c r="D1862" s="59" t="n">
        <x:v>2</x:v>
      </x:c>
      <x:c r="E1862" s="59" t="n">
        <x:v>3</x:v>
      </x:c>
      <x:c r="F1862" s="59" t="str">
        <x:v>S0</x:v>
      </x:c>
      <x:c r="G1862" s="59" t="n">
        <x:v>268</x:v>
      </x:c>
      <x:c r="H1862" s="59" t="n">
        <x:v>288</x:v>
      </x:c>
      <x:c r="I1862" s="59" t="n">
        <x:v>10</x:v>
      </x:c>
      <x:c r="J1862" s="60" t="n">
        <x:f>'参数'!$C$4</x:f>
        <x:v>120</x:v>
      </x:c>
      <x:c r="K1862" s="60" t="n">
        <x:f>'参数'!$D$4</x:f>
        <x:v>180</x:v>
      </x:c>
      <x:c r="L1862" s="60" t="n">
        <x:f>H1862+I1862+J1862</x:f>
        <x:v>418</x:v>
      </x:c>
      <x:c r="M1862" s="60" t="n">
        <x:f>L1862+K1862</x:f>
        <x:v>598</x:v>
      </x:c>
      <x:c r="N1862" s="60" t="n">
        <x:f>'参数'!$B$10</x:f>
        <x:v>1</x:v>
      </x:c>
      <x:c r="O1862" s="60" t="n">
        <x:f>N1862*'参数'!$B$11</x:f>
        <x:v>2</x:v>
      </x:c>
      <x:c r="P1862" s="60" t="n">
        <x:f>N1862*'参数'!$B$12</x:f>
        <x:v>1</x:v>
      </x:c>
      <x:c r="Q1862" t="str">
        <x:f>C1862&amp;"d"</x:f>
        <x:v>C42d</x:v>
      </x:c>
      <x:c r="R1862" t="str">
        <x:f>C1862&amp;"p"</x:f>
        <x:v>C42p</x:v>
      </x:c>
      <x:c r="S1862" t="str">
        <x:f>IF(AND(L1862&gt;=H1862+I1862+J1862,M1862&gt;L1862,F1862&lt;&gt;""),"PASS","FAIL")</x:f>
        <x:v>PASS</x:v>
      </x:c>
      <x:c r="T1862" t="n">
        <x:v>0</x:v>
      </x:c>
      <x:c r="U1862" t="str">
        <x:v>pickup_after_delivery_completion_plus_usage_lag</x:v>
      </x:c>
    </x:row>
    <x:row r="1863">
      <x:c r="A1863" t="str">
        <x:v>Set2_200-10-2</x:v>
      </x:c>
      <x:c r="B1863" t="str">
        <x:v>short_same_day</x:v>
      </x:c>
      <x:c r="C1863" t="str">
        <x:v>C43</x:v>
      </x:c>
      <x:c r="D1863" s="59" t="n">
        <x:v>10</x:v>
      </x:c>
      <x:c r="E1863" s="59" t="n">
        <x:v>25</x:v>
      </x:c>
      <x:c r="F1863" s="59" t="str">
        <x:v>S0</x:v>
      </x:c>
      <x:c r="G1863" s="59" t="n">
        <x:v>286</x:v>
      </x:c>
      <x:c r="H1863" s="59" t="n">
        <x:v>296</x:v>
      </x:c>
      <x:c r="I1863" s="59" t="n">
        <x:v>10</x:v>
      </x:c>
      <x:c r="J1863" s="60" t="n">
        <x:f>'参数'!$C$4</x:f>
        <x:v>120</x:v>
      </x:c>
      <x:c r="K1863" s="60" t="n">
        <x:f>'参数'!$D$4</x:f>
        <x:v>180</x:v>
      </x:c>
      <x:c r="L1863" s="60" t="n">
        <x:f>H1863+I1863+J1863</x:f>
        <x:v>426</x:v>
      </x:c>
      <x:c r="M1863" s="60" t="n">
        <x:f>L1863+K1863</x:f>
        <x:v>606</x:v>
      </x:c>
      <x:c r="N1863" s="60" t="n">
        <x:f>'参数'!$B$10</x:f>
        <x:v>1</x:v>
      </x:c>
      <x:c r="O1863" s="60" t="n">
        <x:f>N1863*'参数'!$B$11</x:f>
        <x:v>2</x:v>
      </x:c>
      <x:c r="P1863" s="60" t="n">
        <x:f>N1863*'参数'!$B$12</x:f>
        <x:v>1</x:v>
      </x:c>
      <x:c r="Q1863" t="str">
        <x:f>C1863&amp;"d"</x:f>
        <x:v>C43d</x:v>
      </x:c>
      <x:c r="R1863" t="str">
        <x:f>C1863&amp;"p"</x:f>
        <x:v>C43p</x:v>
      </x:c>
      <x:c r="S1863" t="str">
        <x:f>IF(AND(L1863&gt;=H1863+I1863+J1863,M1863&gt;L1863,F1863&lt;&gt;""),"PASS","FAIL")</x:f>
        <x:v>PASS</x:v>
      </x:c>
      <x:c r="T1863" t="n">
        <x:v>17</x:v>
      </x:c>
      <x:c r="U1863" t="str">
        <x:v>pickup_after_delivery_completion_plus_usage_lag</x:v>
      </x:c>
    </x:row>
    <x:row r="1864">
      <x:c r="A1864" t="str">
        <x:v>Set2_200-10-2</x:v>
      </x:c>
      <x:c r="B1864" t="str">
        <x:v>short_same_day</x:v>
      </x:c>
      <x:c r="C1864" t="str">
        <x:v>C44</x:v>
      </x:c>
      <x:c r="D1864" s="59" t="n">
        <x:v>6</x:v>
      </x:c>
      <x:c r="E1864" s="59" t="n">
        <x:v>9</x:v>
      </x:c>
      <x:c r="F1864" s="59" t="str">
        <x:v>S0</x:v>
      </x:c>
      <x:c r="G1864" s="59" t="n">
        <x:v>475</x:v>
      </x:c>
      <x:c r="H1864" s="59" t="n">
        <x:v>501</x:v>
      </x:c>
      <x:c r="I1864" s="59" t="n">
        <x:v>10</x:v>
      </x:c>
      <x:c r="J1864" s="60" t="n">
        <x:f>'参数'!$C$4</x:f>
        <x:v>120</x:v>
      </x:c>
      <x:c r="K1864" s="60" t="n">
        <x:f>'参数'!$D$4</x:f>
        <x:v>180</x:v>
      </x:c>
      <x:c r="L1864" s="60" t="n">
        <x:f>H1864+I1864+J1864</x:f>
        <x:v>631</x:v>
      </x:c>
      <x:c r="M1864" s="60" t="n">
        <x:f>L1864+K1864</x:f>
        <x:v>811</x:v>
      </x:c>
      <x:c r="N1864" s="60" t="n">
        <x:f>'参数'!$B$10</x:f>
        <x:v>1</x:v>
      </x:c>
      <x:c r="O1864" s="60" t="n">
        <x:f>N1864*'参数'!$B$11</x:f>
        <x:v>2</x:v>
      </x:c>
      <x:c r="P1864" s="60" t="n">
        <x:f>N1864*'参数'!$B$12</x:f>
        <x:v>1</x:v>
      </x:c>
      <x:c r="Q1864" t="str">
        <x:f>C1864&amp;"d"</x:f>
        <x:v>C44d</x:v>
      </x:c>
      <x:c r="R1864" t="str">
        <x:f>C1864&amp;"p"</x:f>
        <x:v>C44p</x:v>
      </x:c>
      <x:c r="S1864" t="str">
        <x:f>IF(AND(L1864&gt;=H1864+I1864+J1864,M1864&gt;L1864,F1864&lt;&gt;""),"PASS","FAIL")</x:f>
        <x:v>PASS</x:v>
      </x:c>
      <x:c r="T1864" t="n">
        <x:v>4</x:v>
      </x:c>
      <x:c r="U1864" t="str">
        <x:v>pickup_after_delivery_completion_plus_usage_lag</x:v>
      </x:c>
    </x:row>
    <x:row r="1865">
      <x:c r="A1865" t="str">
        <x:v>Set2_200-10-2</x:v>
      </x:c>
      <x:c r="B1865" t="str">
        <x:v>short_same_day</x:v>
      </x:c>
      <x:c r="C1865" t="str">
        <x:v>C45</x:v>
      </x:c>
      <x:c r="D1865" s="59" t="n">
        <x:v>11</x:v>
      </x:c>
      <x:c r="E1865" s="59" t="n">
        <x:v>26</x:v>
      </x:c>
      <x:c r="F1865" s="59" t="str">
        <x:v>S0</x:v>
      </x:c>
      <x:c r="G1865" s="59" t="n">
        <x:v>593</x:v>
      </x:c>
      <x:c r="H1865" s="59" t="n">
        <x:v>615</x:v>
      </x:c>
      <x:c r="I1865" s="59" t="n">
        <x:v>10</x:v>
      </x:c>
      <x:c r="J1865" s="60" t="n">
        <x:f>'参数'!$C$4</x:f>
        <x:v>120</x:v>
      </x:c>
      <x:c r="K1865" s="60" t="n">
        <x:f>'参数'!$D$4</x:f>
        <x:v>180</x:v>
      </x:c>
      <x:c r="L1865" s="60" t="n">
        <x:f>H1865+I1865+J1865</x:f>
        <x:v>745</x:v>
      </x:c>
      <x:c r="M1865" s="60" t="n">
        <x:f>L1865+K1865</x:f>
        <x:v>925</x:v>
      </x:c>
      <x:c r="N1865" s="60" t="n">
        <x:f>'参数'!$B$10</x:f>
        <x:v>1</x:v>
      </x:c>
      <x:c r="O1865" s="60" t="n">
        <x:f>N1865*'参数'!$B$11</x:f>
        <x:v>2</x:v>
      </x:c>
      <x:c r="P1865" s="60" t="n">
        <x:f>N1865*'参数'!$B$12</x:f>
        <x:v>1</x:v>
      </x:c>
      <x:c r="Q1865" t="str">
        <x:f>C1865&amp;"d"</x:f>
        <x:v>C45d</x:v>
      </x:c>
      <x:c r="R1865" t="str">
        <x:f>C1865&amp;"p"</x:f>
        <x:v>C45p</x:v>
      </x:c>
      <x:c r="S1865" t="str">
        <x:f>IF(AND(L1865&gt;=H1865+I1865+J1865,M1865&gt;L1865,F1865&lt;&gt;""),"PASS","FAIL")</x:f>
        <x:v>PASS</x:v>
      </x:c>
      <x:c r="T1865" t="n">
        <x:v>10</x:v>
      </x:c>
      <x:c r="U1865" t="str">
        <x:v>pickup_after_delivery_completion_plus_usage_lag</x:v>
      </x:c>
    </x:row>
    <x:row r="1866">
      <x:c r="A1866" t="str">
        <x:v>Set2_200-10-2</x:v>
      </x:c>
      <x:c r="B1866" t="str">
        <x:v>short_same_day</x:v>
      </x:c>
      <x:c r="C1866" t="str">
        <x:v>C46</x:v>
      </x:c>
      <x:c r="D1866" s="59" t="n">
        <x:v>19</x:v>
      </x:c>
      <x:c r="E1866" s="59" t="n">
        <x:v>24</x:v>
      </x:c>
      <x:c r="F1866" s="59" t="str">
        <x:v>S2</x:v>
      </x:c>
      <x:c r="G1866" s="59" t="n">
        <x:v>439</x:v>
      </x:c>
      <x:c r="H1866" s="59" t="n">
        <x:v>473</x:v>
      </x:c>
      <x:c r="I1866" s="59" t="n">
        <x:v>10</x:v>
      </x:c>
      <x:c r="J1866" s="60" t="n">
        <x:f>'参数'!$C$4</x:f>
        <x:v>120</x:v>
      </x:c>
      <x:c r="K1866" s="60" t="n">
        <x:f>'参数'!$D$4</x:f>
        <x:v>180</x:v>
      </x:c>
      <x:c r="L1866" s="60" t="n">
        <x:f>H1866+I1866+J1866</x:f>
        <x:v>603</x:v>
      </x:c>
      <x:c r="M1866" s="60" t="n">
        <x:f>L1866+K1866</x:f>
        <x:v>783</x:v>
      </x:c>
      <x:c r="N1866" s="60" t="n">
        <x:f>'参数'!$B$10</x:f>
        <x:v>1</x:v>
      </x:c>
      <x:c r="O1866" s="60" t="n">
        <x:f>N1866*'参数'!$B$11</x:f>
        <x:v>2</x:v>
      </x:c>
      <x:c r="P1866" s="60" t="n">
        <x:f>N1866*'参数'!$B$12</x:f>
        <x:v>1</x:v>
      </x:c>
      <x:c r="Q1866" t="str">
        <x:f>C1866&amp;"d"</x:f>
        <x:v>C46d</x:v>
      </x:c>
      <x:c r="R1866" t="str">
        <x:f>C1866&amp;"p"</x:f>
        <x:v>C46p</x:v>
      </x:c>
      <x:c r="S1866" t="str">
        <x:f>IF(AND(L1866&gt;=H1866+I1866+J1866,M1866&gt;L1866,F1866&lt;&gt;""),"PASS","FAIL")</x:f>
        <x:v>PASS</x:v>
      </x:c>
      <x:c r="T1866" t="n">
        <x:v>6</x:v>
      </x:c>
      <x:c r="U1866" t="str">
        <x:v>pickup_after_delivery_completion_plus_usage_lag</x:v>
      </x:c>
    </x:row>
    <x:row r="1867">
      <x:c r="A1867" t="str">
        <x:v>Set2_200-10-2</x:v>
      </x:c>
      <x:c r="B1867" t="str">
        <x:v>short_same_day</x:v>
      </x:c>
      <x:c r="C1867" t="str">
        <x:v>C47</x:v>
      </x:c>
      <x:c r="D1867" s="59" t="n">
        <x:v>8</x:v>
      </x:c>
      <x:c r="E1867" s="59" t="n">
        <x:v>2</x:v>
      </x:c>
      <x:c r="F1867" s="59" t="str">
        <x:v>S0</x:v>
      </x:c>
      <x:c r="G1867" s="59" t="n">
        <x:v>278</x:v>
      </x:c>
      <x:c r="H1867" s="59" t="n">
        <x:v>308</x:v>
      </x:c>
      <x:c r="I1867" s="59" t="n">
        <x:v>10</x:v>
      </x:c>
      <x:c r="J1867" s="60" t="n">
        <x:f>'参数'!$C$4</x:f>
        <x:v>120</x:v>
      </x:c>
      <x:c r="K1867" s="60" t="n">
        <x:f>'参数'!$D$4</x:f>
        <x:v>180</x:v>
      </x:c>
      <x:c r="L1867" s="60" t="n">
        <x:f>H1867+I1867+J1867</x:f>
        <x:v>438</x:v>
      </x:c>
      <x:c r="M1867" s="60" t="n">
        <x:f>L1867+K1867</x:f>
        <x:v>618</x:v>
      </x:c>
      <x:c r="N1867" s="60" t="n">
        <x:f>'参数'!$B$10</x:f>
        <x:v>1</x:v>
      </x:c>
      <x:c r="O1867" s="60" t="n">
        <x:f>N1867*'参数'!$B$11</x:f>
        <x:v>2</x:v>
      </x:c>
      <x:c r="P1867" s="60" t="n">
        <x:f>N1867*'参数'!$B$12</x:f>
        <x:v>1</x:v>
      </x:c>
      <x:c r="Q1867" t="str">
        <x:f>C1867&amp;"d"</x:f>
        <x:v>C47d</x:v>
      </x:c>
      <x:c r="R1867" t="str">
        <x:f>C1867&amp;"p"</x:f>
        <x:v>C47p</x:v>
      </x:c>
      <x:c r="S1867" t="str">
        <x:f>IF(AND(L1867&gt;=H1867+I1867+J1867,M1867&gt;L1867,F1867&lt;&gt;""),"PASS","FAIL")</x:f>
        <x:v>PASS</x:v>
      </x:c>
      <x:c r="T1867" t="n">
        <x:v>0</x:v>
      </x:c>
      <x:c r="U1867" t="str">
        <x:v>pickup_after_delivery_completion_plus_usage_lag</x:v>
      </x:c>
    </x:row>
    <x:row r="1868">
      <x:c r="A1868" t="str">
        <x:v>Set2_200-10-2</x:v>
      </x:c>
      <x:c r="B1868" t="str">
        <x:v>short_same_day</x:v>
      </x:c>
      <x:c r="C1868" t="str">
        <x:v>C48</x:v>
      </x:c>
      <x:c r="D1868" s="59" t="n">
        <x:v>13</x:v>
      </x:c>
      <x:c r="E1868" s="59" t="n">
        <x:v>21</x:v>
      </x:c>
      <x:c r="F1868" s="59" t="str">
        <x:v>S0</x:v>
      </x:c>
      <x:c r="G1868" s="59" t="n">
        <x:v>152</x:v>
      </x:c>
      <x:c r="H1868" s="59" t="n">
        <x:v>172</x:v>
      </x:c>
      <x:c r="I1868" s="59" t="n">
        <x:v>10</x:v>
      </x:c>
      <x:c r="J1868" s="60" t="n">
        <x:f>'参数'!$C$4</x:f>
        <x:v>120</x:v>
      </x:c>
      <x:c r="K1868" s="60" t="n">
        <x:f>'参数'!$D$4</x:f>
        <x:v>180</x:v>
      </x:c>
      <x:c r="L1868" s="60" t="n">
        <x:f>H1868+I1868+J1868</x:f>
        <x:v>302</x:v>
      </x:c>
      <x:c r="M1868" s="60" t="n">
        <x:f>L1868+K1868</x:f>
        <x:v>482</x:v>
      </x:c>
      <x:c r="N1868" s="60" t="n">
        <x:f>'参数'!$B$10</x:f>
        <x:v>1</x:v>
      </x:c>
      <x:c r="O1868" s="60" t="n">
        <x:f>N1868*'参数'!$B$11</x:f>
        <x:v>2</x:v>
      </x:c>
      <x:c r="P1868" s="60" t="n">
        <x:f>N1868*'参数'!$B$12</x:f>
        <x:v>1</x:v>
      </x:c>
      <x:c r="Q1868" t="str">
        <x:f>C1868&amp;"d"</x:f>
        <x:v>C48d</x:v>
      </x:c>
      <x:c r="R1868" t="str">
        <x:f>C1868&amp;"p"</x:f>
        <x:v>C48p</x:v>
      </x:c>
      <x:c r="S1868" t="str">
        <x:f>IF(AND(L1868&gt;=H1868+I1868+J1868,M1868&gt;L1868,F1868&lt;&gt;""),"PASS","FAIL")</x:f>
        <x:v>PASS</x:v>
      </x:c>
      <x:c r="T1868" t="n">
        <x:v>2</x:v>
      </x:c>
      <x:c r="U1868" t="str">
        <x:v>pickup_after_delivery_completion_plus_usage_lag</x:v>
      </x:c>
    </x:row>
    <x:row r="1869">
      <x:c r="A1869" t="str">
        <x:v>Set2_200-10-2</x:v>
      </x:c>
      <x:c r="B1869" t="str">
        <x:v>short_same_day</x:v>
      </x:c>
      <x:c r="C1869" t="str">
        <x:v>C49</x:v>
      </x:c>
      <x:c r="D1869" s="59" t="n">
        <x:v>22</x:v>
      </x:c>
      <x:c r="E1869" s="59" t="n">
        <x:v>25</x:v>
      </x:c>
      <x:c r="F1869" s="59" t="str">
        <x:v>S2</x:v>
      </x:c>
      <x:c r="G1869" s="59" t="n">
        <x:v>93</x:v>
      </x:c>
      <x:c r="H1869" s="59" t="n">
        <x:v>111</x:v>
      </x:c>
      <x:c r="I1869" s="59" t="n">
        <x:v>10</x:v>
      </x:c>
      <x:c r="J1869" s="60" t="n">
        <x:f>'参数'!$C$4</x:f>
        <x:v>120</x:v>
      </x:c>
      <x:c r="K1869" s="60" t="n">
        <x:f>'参数'!$D$4</x:f>
        <x:v>180</x:v>
      </x:c>
      <x:c r="L1869" s="60" t="n">
        <x:f>H1869+I1869+J1869</x:f>
        <x:v>241</x:v>
      </x:c>
      <x:c r="M1869" s="60" t="n">
        <x:f>L1869+K1869</x:f>
        <x:v>421</x:v>
      </x:c>
      <x:c r="N1869" s="60" t="n">
        <x:f>'参数'!$B$10</x:f>
        <x:v>1</x:v>
      </x:c>
      <x:c r="O1869" s="60" t="n">
        <x:f>N1869*'参数'!$B$11</x:f>
        <x:v>2</x:v>
      </x:c>
      <x:c r="P1869" s="60" t="n">
        <x:f>N1869*'参数'!$B$12</x:f>
        <x:v>1</x:v>
      </x:c>
      <x:c r="Q1869" t="str">
        <x:f>C1869&amp;"d"</x:f>
        <x:v>C49d</x:v>
      </x:c>
      <x:c r="R1869" t="str">
        <x:f>C1869&amp;"p"</x:f>
        <x:v>C49p</x:v>
      </x:c>
      <x:c r="S1869" t="str">
        <x:f>IF(AND(L1869&gt;=H1869+I1869+J1869,M1869&gt;L1869,F1869&lt;&gt;""),"PASS","FAIL")</x:f>
        <x:v>PASS</x:v>
      </x:c>
      <x:c r="T1869" t="n">
        <x:v>13</x:v>
      </x:c>
      <x:c r="U1869" t="str">
        <x:v>pickup_after_delivery_completion_plus_usage_lag</x:v>
      </x:c>
    </x:row>
    <x:row r="1870">
      <x:c r="A1870" t="str">
        <x:v>Set2_200-10-2</x:v>
      </x:c>
      <x:c r="B1870" t="str">
        <x:v>short_same_day</x:v>
      </x:c>
      <x:c r="C1870" t="str">
        <x:v>C50</x:v>
      </x:c>
      <x:c r="D1870" s="59" t="n">
        <x:v>14</x:v>
      </x:c>
      <x:c r="E1870" s="59" t="n">
        <x:v>15</x:v>
      </x:c>
      <x:c r="F1870" s="59" t="str">
        <x:v>S0</x:v>
      </x:c>
      <x:c r="G1870" s="59" t="n">
        <x:v>287</x:v>
      </x:c>
      <x:c r="H1870" s="59" t="n">
        <x:v>315</x:v>
      </x:c>
      <x:c r="I1870" s="59" t="n">
        <x:v>10</x:v>
      </x:c>
      <x:c r="J1870" s="60" t="n">
        <x:f>'参数'!$C$4</x:f>
        <x:v>120</x:v>
      </x:c>
      <x:c r="K1870" s="60" t="n">
        <x:f>'参数'!$D$4</x:f>
        <x:v>180</x:v>
      </x:c>
      <x:c r="L1870" s="60" t="n">
        <x:f>H1870+I1870+J1870</x:f>
        <x:v>445</x:v>
      </x:c>
      <x:c r="M1870" s="60" t="n">
        <x:f>L1870+K1870</x:f>
        <x:v>625</x:v>
      </x:c>
      <x:c r="N1870" s="60" t="n">
        <x:f>'参数'!$B$10</x:f>
        <x:v>1</x:v>
      </x:c>
      <x:c r="O1870" s="60" t="n">
        <x:f>N1870*'参数'!$B$11</x:f>
        <x:v>2</x:v>
      </x:c>
      <x:c r="P1870" s="60" t="n">
        <x:f>N1870*'参数'!$B$12</x:f>
        <x:v>1</x:v>
      </x:c>
      <x:c r="Q1870" t="str">
        <x:f>C1870&amp;"d"</x:f>
        <x:v>C50d</x:v>
      </x:c>
      <x:c r="R1870" t="str">
        <x:f>C1870&amp;"p"</x:f>
        <x:v>C50p</x:v>
      </x:c>
      <x:c r="S1870" t="str">
        <x:f>IF(AND(L1870&gt;=H1870+I1870+J1870,M1870&gt;L1870,F1870&lt;&gt;""),"PASS","FAIL")</x:f>
        <x:v>PASS</x:v>
      </x:c>
      <x:c r="T1870" t="n">
        <x:v>7</x:v>
      </x:c>
      <x:c r="U1870" t="str">
        <x:v>pickup_after_delivery_completion_plus_usage_lag</x:v>
      </x:c>
    </x:row>
    <x:row r="1871">
      <x:c r="A1871" t="str">
        <x:v>Set2_200-10-2</x:v>
      </x:c>
      <x:c r="B1871" t="str">
        <x:v>short_same_day</x:v>
      </x:c>
      <x:c r="C1871" t="str">
        <x:v>C51</x:v>
      </x:c>
      <x:c r="D1871" s="59" t="n">
        <x:v>13</x:v>
      </x:c>
      <x:c r="E1871" s="59" t="n">
        <x:v>12</x:v>
      </x:c>
      <x:c r="F1871" s="59" t="str">
        <x:v>S0</x:v>
      </x:c>
      <x:c r="G1871" s="59" t="n">
        <x:v>277</x:v>
      </x:c>
      <x:c r="H1871" s="59" t="n">
        <x:v>289</x:v>
      </x:c>
      <x:c r="I1871" s="59" t="n">
        <x:v>10</x:v>
      </x:c>
      <x:c r="J1871" s="60" t="n">
        <x:f>'参数'!$C$4</x:f>
        <x:v>120</x:v>
      </x:c>
      <x:c r="K1871" s="60" t="n">
        <x:f>'参数'!$D$4</x:f>
        <x:v>180</x:v>
      </x:c>
      <x:c r="L1871" s="60" t="n">
        <x:f>H1871+I1871+J1871</x:f>
        <x:v>419</x:v>
      </x:c>
      <x:c r="M1871" s="60" t="n">
        <x:f>L1871+K1871</x:f>
        <x:v>599</x:v>
      </x:c>
      <x:c r="N1871" s="60" t="n">
        <x:f>'参数'!$B$10</x:f>
        <x:v>1</x:v>
      </x:c>
      <x:c r="O1871" s="60" t="n">
        <x:f>N1871*'参数'!$B$11</x:f>
        <x:v>2</x:v>
      </x:c>
      <x:c r="P1871" s="60" t="n">
        <x:f>N1871*'参数'!$B$12</x:f>
        <x:v>1</x:v>
      </x:c>
      <x:c r="Q1871" t="str">
        <x:f>C1871&amp;"d"</x:f>
        <x:v>C51d</x:v>
      </x:c>
      <x:c r="R1871" t="str">
        <x:f>C1871&amp;"p"</x:f>
        <x:v>C51p</x:v>
      </x:c>
      <x:c r="S1871" t="str">
        <x:f>IF(AND(L1871&gt;=H1871+I1871+J1871,M1871&gt;L1871,F1871&lt;&gt;""),"PASS","FAIL")</x:f>
        <x:v>PASS</x:v>
      </x:c>
      <x:c r="T1871" t="n">
        <x:v>10</x:v>
      </x:c>
      <x:c r="U1871" t="str">
        <x:v>pickup_after_delivery_completion_plus_usage_lag</x:v>
      </x:c>
    </x:row>
    <x:row r="1872">
      <x:c r="A1872" t="str">
        <x:v>Set2_200-10-2</x:v>
      </x:c>
      <x:c r="B1872" t="str">
        <x:v>short_same_day</x:v>
      </x:c>
      <x:c r="C1872" t="str">
        <x:v>C52</x:v>
      </x:c>
      <x:c r="D1872" s="59" t="n">
        <x:v>2</x:v>
      </x:c>
      <x:c r="E1872" s="59" t="n">
        <x:v>27</x:v>
      </x:c>
      <x:c r="F1872" s="59" t="str">
        <x:v>S0</x:v>
      </x:c>
      <x:c r="G1872" s="59" t="n">
        <x:v>175</x:v>
      </x:c>
      <x:c r="H1872" s="59" t="n">
        <x:v>211</x:v>
      </x:c>
      <x:c r="I1872" s="59" t="n">
        <x:v>10</x:v>
      </x:c>
      <x:c r="J1872" s="60" t="n">
        <x:f>'参数'!$C$4</x:f>
        <x:v>120</x:v>
      </x:c>
      <x:c r="K1872" s="60" t="n">
        <x:f>'参数'!$D$4</x:f>
        <x:v>180</x:v>
      </x:c>
      <x:c r="L1872" s="60" t="n">
        <x:f>H1872+I1872+J1872</x:f>
        <x:v>341</x:v>
      </x:c>
      <x:c r="M1872" s="60" t="n">
        <x:f>L1872+K1872</x:f>
        <x:v>521</x:v>
      </x:c>
      <x:c r="N1872" s="60" t="n">
        <x:f>'参数'!$B$10</x:f>
        <x:v>1</x:v>
      </x:c>
      <x:c r="O1872" s="60" t="n">
        <x:f>N1872*'参数'!$B$11</x:f>
        <x:v>2</x:v>
      </x:c>
      <x:c r="P1872" s="60" t="n">
        <x:f>N1872*'参数'!$B$12</x:f>
        <x:v>1</x:v>
      </x:c>
      <x:c r="Q1872" t="str">
        <x:f>C1872&amp;"d"</x:f>
        <x:v>C52d</x:v>
      </x:c>
      <x:c r="R1872" t="str">
        <x:f>C1872&amp;"p"</x:f>
        <x:v>C52p</x:v>
      </x:c>
      <x:c r="S1872" t="str">
        <x:f>IF(AND(L1872&gt;=H1872+I1872+J1872,M1872&gt;L1872,F1872&lt;&gt;""),"PASS","FAIL")</x:f>
        <x:v>PASS</x:v>
      </x:c>
      <x:c r="T1872" t="n">
        <x:v>10</x:v>
      </x:c>
      <x:c r="U1872" t="str">
        <x:v>pickup_after_delivery_completion_plus_usage_lag</x:v>
      </x:c>
    </x:row>
    <x:row r="1873">
      <x:c r="A1873" t="str">
        <x:v>Set2_200-10-2</x:v>
      </x:c>
      <x:c r="B1873" t="str">
        <x:v>short_same_day</x:v>
      </x:c>
      <x:c r="C1873" t="str">
        <x:v>C53</x:v>
      </x:c>
      <x:c r="D1873" s="59" t="n">
        <x:v>12</x:v>
      </x:c>
      <x:c r="E1873" s="59" t="n">
        <x:v>28</x:v>
      </x:c>
      <x:c r="F1873" s="59" t="str">
        <x:v>S0</x:v>
      </x:c>
      <x:c r="G1873" s="59" t="n">
        <x:v>441</x:v>
      </x:c>
      <x:c r="H1873" s="59" t="n">
        <x:v>473</x:v>
      </x:c>
      <x:c r="I1873" s="59" t="n">
        <x:v>10</x:v>
      </x:c>
      <x:c r="J1873" s="60" t="n">
        <x:f>'参数'!$C$4</x:f>
        <x:v>120</x:v>
      </x:c>
      <x:c r="K1873" s="60" t="n">
        <x:f>'参数'!$D$4</x:f>
        <x:v>180</x:v>
      </x:c>
      <x:c r="L1873" s="60" t="n">
        <x:f>H1873+I1873+J1873</x:f>
        <x:v>603</x:v>
      </x:c>
      <x:c r="M1873" s="60" t="n">
        <x:f>L1873+K1873</x:f>
        <x:v>783</x:v>
      </x:c>
      <x:c r="N1873" s="60" t="n">
        <x:f>'参数'!$B$10</x:f>
        <x:v>1</x:v>
      </x:c>
      <x:c r="O1873" s="60" t="n">
        <x:f>N1873*'参数'!$B$11</x:f>
        <x:v>2</x:v>
      </x:c>
      <x:c r="P1873" s="60" t="n">
        <x:f>N1873*'参数'!$B$12</x:f>
        <x:v>1</x:v>
      </x:c>
      <x:c r="Q1873" t="str">
        <x:f>C1873&amp;"d"</x:f>
        <x:v>C53d</x:v>
      </x:c>
      <x:c r="R1873" t="str">
        <x:f>C1873&amp;"p"</x:f>
        <x:v>C53p</x:v>
      </x:c>
      <x:c r="S1873" t="str">
        <x:f>IF(AND(L1873&gt;=H1873+I1873+J1873,M1873&gt;L1873,F1873&lt;&gt;""),"PASS","FAIL")</x:f>
        <x:v>PASS</x:v>
      </x:c>
      <x:c r="T1873" t="n">
        <x:v>2</x:v>
      </x:c>
      <x:c r="U1873" t="str">
        <x:v>pickup_after_delivery_completion_plus_usage_lag</x:v>
      </x:c>
    </x:row>
    <x:row r="1874">
      <x:c r="A1874" t="str">
        <x:v>Set2_200-10-2</x:v>
      </x:c>
      <x:c r="B1874" t="str">
        <x:v>short_same_day</x:v>
      </x:c>
      <x:c r="C1874" t="str">
        <x:v>C54</x:v>
      </x:c>
      <x:c r="D1874" s="59" t="n">
        <x:v>18</x:v>
      </x:c>
      <x:c r="E1874" s="59" t="n">
        <x:v>11</x:v>
      </x:c>
      <x:c r="F1874" s="59" t="str">
        <x:v>S2</x:v>
      </x:c>
      <x:c r="G1874" s="59" t="n">
        <x:v>556</x:v>
      </x:c>
      <x:c r="H1874" s="59" t="n">
        <x:v>590</x:v>
      </x:c>
      <x:c r="I1874" s="59" t="n">
        <x:v>10</x:v>
      </x:c>
      <x:c r="J1874" s="60" t="n">
        <x:f>'参数'!$C$4</x:f>
        <x:v>120</x:v>
      </x:c>
      <x:c r="K1874" s="60" t="n">
        <x:f>'参数'!$D$4</x:f>
        <x:v>180</x:v>
      </x:c>
      <x:c r="L1874" s="60" t="n">
        <x:f>H1874+I1874+J1874</x:f>
        <x:v>720</x:v>
      </x:c>
      <x:c r="M1874" s="60" t="n">
        <x:f>L1874+K1874</x:f>
        <x:v>900</x:v>
      </x:c>
      <x:c r="N1874" s="60" t="n">
        <x:f>'参数'!$B$10</x:f>
        <x:v>1</x:v>
      </x:c>
      <x:c r="O1874" s="60" t="n">
        <x:f>N1874*'参数'!$B$11</x:f>
        <x:v>2</x:v>
      </x:c>
      <x:c r="P1874" s="60" t="n">
        <x:f>N1874*'参数'!$B$12</x:f>
        <x:v>1</x:v>
      </x:c>
      <x:c r="Q1874" t="str">
        <x:f>C1874&amp;"d"</x:f>
        <x:v>C54d</x:v>
      </x:c>
      <x:c r="R1874" t="str">
        <x:f>C1874&amp;"p"</x:f>
        <x:v>C54p</x:v>
      </x:c>
      <x:c r="S1874" t="str">
        <x:f>IF(AND(L1874&gt;=H1874+I1874+J1874,M1874&gt;L1874,F1874&lt;&gt;""),"PASS","FAIL")</x:f>
        <x:v>PASS</x:v>
      </x:c>
      <x:c r="T1874" t="n">
        <x:v>11</x:v>
      </x:c>
      <x:c r="U1874" t="str">
        <x:v>pickup_after_delivery_completion_plus_usage_lag</x:v>
      </x:c>
    </x:row>
    <x:row r="1875">
      <x:c r="A1875" t="str">
        <x:v>Set2_200-10-2</x:v>
      </x:c>
      <x:c r="B1875" t="str">
        <x:v>short_same_day</x:v>
      </x:c>
      <x:c r="C1875" t="str">
        <x:v>C55</x:v>
      </x:c>
      <x:c r="D1875" s="59" t="n">
        <x:v>14</x:v>
      </x:c>
      <x:c r="E1875" s="59" t="n">
        <x:v>27</x:v>
      </x:c>
      <x:c r="F1875" s="59" t="str">
        <x:v>S0</x:v>
      </x:c>
      <x:c r="G1875" s="59" t="n">
        <x:v>353</x:v>
      </x:c>
      <x:c r="H1875" s="59" t="n">
        <x:v>383</x:v>
      </x:c>
      <x:c r="I1875" s="59" t="n">
        <x:v>10</x:v>
      </x:c>
      <x:c r="J1875" s="60" t="n">
        <x:f>'参数'!$C$4</x:f>
        <x:v>120</x:v>
      </x:c>
      <x:c r="K1875" s="60" t="n">
        <x:f>'参数'!$D$4</x:f>
        <x:v>180</x:v>
      </x:c>
      <x:c r="L1875" s="60" t="n">
        <x:f>H1875+I1875+J1875</x:f>
        <x:v>513</x:v>
      </x:c>
      <x:c r="M1875" s="60" t="n">
        <x:f>L1875+K1875</x:f>
        <x:v>693</x:v>
      </x:c>
      <x:c r="N1875" s="60" t="n">
        <x:f>'参数'!$B$10</x:f>
        <x:v>1</x:v>
      </x:c>
      <x:c r="O1875" s="60" t="n">
        <x:f>N1875*'参数'!$B$11</x:f>
        <x:v>2</x:v>
      </x:c>
      <x:c r="P1875" s="60" t="n">
        <x:f>N1875*'参数'!$B$12</x:f>
        <x:v>1</x:v>
      </x:c>
      <x:c r="Q1875" t="str">
        <x:f>C1875&amp;"d"</x:f>
        <x:v>C55d</x:v>
      </x:c>
      <x:c r="R1875" t="str">
        <x:f>C1875&amp;"p"</x:f>
        <x:v>C55p</x:v>
      </x:c>
      <x:c r="S1875" t="str">
        <x:f>IF(AND(L1875&gt;=H1875+I1875+J1875,M1875&gt;L1875,F1875&lt;&gt;""),"PASS","FAIL")</x:f>
        <x:v>PASS</x:v>
      </x:c>
      <x:c r="T1875" t="n">
        <x:v>2</x:v>
      </x:c>
      <x:c r="U1875" t="str">
        <x:v>pickup_after_delivery_completion_plus_usage_lag</x:v>
      </x:c>
    </x:row>
    <x:row r="1876">
      <x:c r="A1876" t="str">
        <x:v>Set2_200-10-2</x:v>
      </x:c>
      <x:c r="B1876" t="str">
        <x:v>short_same_day</x:v>
      </x:c>
      <x:c r="C1876" t="str">
        <x:v>C56</x:v>
      </x:c>
      <x:c r="D1876" s="59" t="n">
        <x:v>15</x:v>
      </x:c>
      <x:c r="E1876" s="59" t="n">
        <x:v>16</x:v>
      </x:c>
      <x:c r="F1876" s="59" t="str">
        <x:v>S0</x:v>
      </x:c>
      <x:c r="G1876" s="59" t="n">
        <x:v>601</x:v>
      </x:c>
      <x:c r="H1876" s="59" t="n">
        <x:v>629</x:v>
      </x:c>
      <x:c r="I1876" s="59" t="n">
        <x:v>10</x:v>
      </x:c>
      <x:c r="J1876" s="60" t="n">
        <x:f>'参数'!$C$4</x:f>
        <x:v>120</x:v>
      </x:c>
      <x:c r="K1876" s="60" t="n">
        <x:f>'参数'!$D$4</x:f>
        <x:v>180</x:v>
      </x:c>
      <x:c r="L1876" s="60" t="n">
        <x:f>H1876+I1876+J1876</x:f>
        <x:v>759</x:v>
      </x:c>
      <x:c r="M1876" s="60" t="n">
        <x:f>L1876+K1876</x:f>
        <x:v>939</x:v>
      </x:c>
      <x:c r="N1876" s="60" t="n">
        <x:f>'参数'!$B$10</x:f>
        <x:v>1</x:v>
      </x:c>
      <x:c r="O1876" s="60" t="n">
        <x:f>N1876*'参数'!$B$11</x:f>
        <x:v>2</x:v>
      </x:c>
      <x:c r="P1876" s="60" t="n">
        <x:f>N1876*'参数'!$B$12</x:f>
        <x:v>1</x:v>
      </x:c>
      <x:c r="Q1876" t="str">
        <x:f>C1876&amp;"d"</x:f>
        <x:v>C56d</x:v>
      </x:c>
      <x:c r="R1876" t="str">
        <x:f>C1876&amp;"p"</x:f>
        <x:v>C56p</x:v>
      </x:c>
      <x:c r="S1876" t="str">
        <x:f>IF(AND(L1876&gt;=H1876+I1876+J1876,M1876&gt;L1876,F1876&lt;&gt;""),"PASS","FAIL")</x:f>
        <x:v>PASS</x:v>
      </x:c>
      <x:c r="T1876" t="n">
        <x:v>6</x:v>
      </x:c>
      <x:c r="U1876" t="str">
        <x:v>pickup_after_delivery_completion_plus_usage_lag</x:v>
      </x:c>
    </x:row>
    <x:row r="1877">
      <x:c r="A1877" t="str">
        <x:v>Set2_200-10-2</x:v>
      </x:c>
      <x:c r="B1877" t="str">
        <x:v>short_same_day</x:v>
      </x:c>
      <x:c r="C1877" t="str">
        <x:v>C57</x:v>
      </x:c>
      <x:c r="D1877" s="59" t="n">
        <x:v>9</x:v>
      </x:c>
      <x:c r="E1877" s="59" t="n">
        <x:v>1</x:v>
      </x:c>
      <x:c r="F1877" s="59" t="str">
        <x:v>S0</x:v>
      </x:c>
      <x:c r="G1877" s="59" t="n">
        <x:v>392</x:v>
      </x:c>
      <x:c r="H1877" s="59" t="n">
        <x:v>430</x:v>
      </x:c>
      <x:c r="I1877" s="59" t="n">
        <x:v>10</x:v>
      </x:c>
      <x:c r="J1877" s="60" t="n">
        <x:f>'参数'!$C$4</x:f>
        <x:v>120</x:v>
      </x:c>
      <x:c r="K1877" s="60" t="n">
        <x:f>'参数'!$D$4</x:f>
        <x:v>180</x:v>
      </x:c>
      <x:c r="L1877" s="60" t="n">
        <x:f>H1877+I1877+J1877</x:f>
        <x:v>560</x:v>
      </x:c>
      <x:c r="M1877" s="60" t="n">
        <x:f>L1877+K1877</x:f>
        <x:v>740</x:v>
      </x:c>
      <x:c r="N1877" s="60" t="n">
        <x:f>'参数'!$B$10</x:f>
        <x:v>1</x:v>
      </x:c>
      <x:c r="O1877" s="60" t="n">
        <x:f>N1877*'参数'!$B$11</x:f>
        <x:v>2</x:v>
      </x:c>
      <x:c r="P1877" s="60" t="n">
        <x:f>N1877*'参数'!$B$12</x:f>
        <x:v>1</x:v>
      </x:c>
      <x:c r="Q1877" t="str">
        <x:f>C1877&amp;"d"</x:f>
        <x:v>C57d</x:v>
      </x:c>
      <x:c r="R1877" t="str">
        <x:f>C1877&amp;"p"</x:f>
        <x:v>C57p</x:v>
      </x:c>
      <x:c r="S1877" t="str">
        <x:f>IF(AND(L1877&gt;=H1877+I1877+J1877,M1877&gt;L1877,F1877&lt;&gt;""),"PASS","FAIL")</x:f>
        <x:v>PASS</x:v>
      </x:c>
      <x:c r="T1877" t="n">
        <x:v>5</x:v>
      </x:c>
      <x:c r="U1877" t="str">
        <x:v>pickup_after_delivery_completion_plus_usage_lag</x:v>
      </x:c>
    </x:row>
    <x:row r="1878">
      <x:c r="A1878" t="str">
        <x:v>Set2_200-10-2</x:v>
      </x:c>
      <x:c r="B1878" t="str">
        <x:v>short_same_day</x:v>
      </x:c>
      <x:c r="C1878" t="str">
        <x:v>C58</x:v>
      </x:c>
      <x:c r="D1878" s="59" t="n">
        <x:v>8</x:v>
      </x:c>
      <x:c r="E1878" s="59" t="n">
        <x:v>28</x:v>
      </x:c>
      <x:c r="F1878" s="59" t="str">
        <x:v>S0</x:v>
      </x:c>
      <x:c r="G1878" s="59" t="n">
        <x:v>274</x:v>
      </x:c>
      <x:c r="H1878" s="59" t="n">
        <x:v>304</x:v>
      </x:c>
      <x:c r="I1878" s="59" t="n">
        <x:v>10</x:v>
      </x:c>
      <x:c r="J1878" s="60" t="n">
        <x:f>'参数'!$C$4</x:f>
        <x:v>120</x:v>
      </x:c>
      <x:c r="K1878" s="60" t="n">
        <x:f>'参数'!$D$4</x:f>
        <x:v>180</x:v>
      </x:c>
      <x:c r="L1878" s="60" t="n">
        <x:f>H1878+I1878+J1878</x:f>
        <x:v>434</x:v>
      </x:c>
      <x:c r="M1878" s="60" t="n">
        <x:f>L1878+K1878</x:f>
        <x:v>614</x:v>
      </x:c>
      <x:c r="N1878" s="60" t="n">
        <x:f>'参数'!$B$10</x:f>
        <x:v>1</x:v>
      </x:c>
      <x:c r="O1878" s="60" t="n">
        <x:f>N1878*'参数'!$B$11</x:f>
        <x:v>2</x:v>
      </x:c>
      <x:c r="P1878" s="60" t="n">
        <x:f>N1878*'参数'!$B$12</x:f>
        <x:v>1</x:v>
      </x:c>
      <x:c r="Q1878" t="str">
        <x:f>C1878&amp;"d"</x:f>
        <x:v>C58d</x:v>
      </x:c>
      <x:c r="R1878" t="str">
        <x:f>C1878&amp;"p"</x:f>
        <x:v>C58p</x:v>
      </x:c>
      <x:c r="S1878" t="str">
        <x:f>IF(AND(L1878&gt;=H1878+I1878+J1878,M1878&gt;L1878,F1878&lt;&gt;""),"PASS","FAIL")</x:f>
        <x:v>PASS</x:v>
      </x:c>
      <x:c r="T1878" t="n">
        <x:v>16</x:v>
      </x:c>
      <x:c r="U1878" t="str">
        <x:v>pickup_after_delivery_completion_plus_usage_lag</x:v>
      </x:c>
    </x:row>
    <x:row r="1879">
      <x:c r="A1879" t="str">
        <x:v>Set2_200-10-2</x:v>
      </x:c>
      <x:c r="B1879" t="str">
        <x:v>short_same_day</x:v>
      </x:c>
      <x:c r="C1879" t="str">
        <x:v>C59</x:v>
      </x:c>
      <x:c r="D1879" s="59" t="n">
        <x:v>9</x:v>
      </x:c>
      <x:c r="E1879" s="59" t="n">
        <x:v>12</x:v>
      </x:c>
      <x:c r="F1879" s="59" t="str">
        <x:v>S0</x:v>
      </x:c>
      <x:c r="G1879" s="59" t="n">
        <x:v>232</x:v>
      </x:c>
      <x:c r="H1879" s="59" t="n">
        <x:v>270</x:v>
      </x:c>
      <x:c r="I1879" s="59" t="n">
        <x:v>10</x:v>
      </x:c>
      <x:c r="J1879" s="60" t="n">
        <x:f>'参数'!$C$4</x:f>
        <x:v>120</x:v>
      </x:c>
      <x:c r="K1879" s="60" t="n">
        <x:f>'参数'!$D$4</x:f>
        <x:v>180</x:v>
      </x:c>
      <x:c r="L1879" s="60" t="n">
        <x:f>H1879+I1879+J1879</x:f>
        <x:v>400</x:v>
      </x:c>
      <x:c r="M1879" s="60" t="n">
        <x:f>L1879+K1879</x:f>
        <x:v>580</x:v>
      </x:c>
      <x:c r="N1879" s="60" t="n">
        <x:f>'参数'!$B$10</x:f>
        <x:v>1</x:v>
      </x:c>
      <x:c r="O1879" s="60" t="n">
        <x:f>N1879*'参数'!$B$11</x:f>
        <x:v>2</x:v>
      </x:c>
      <x:c r="P1879" s="60" t="n">
        <x:f>N1879*'参数'!$B$12</x:f>
        <x:v>1</x:v>
      </x:c>
      <x:c r="Q1879" t="str">
        <x:f>C1879&amp;"d"</x:f>
        <x:v>C59d</x:v>
      </x:c>
      <x:c r="R1879" t="str">
        <x:f>C1879&amp;"p"</x:f>
        <x:v>C59p</x:v>
      </x:c>
      <x:c r="S1879" t="str">
        <x:f>IF(AND(L1879&gt;=H1879+I1879+J1879,M1879&gt;L1879,F1879&lt;&gt;""),"PASS","FAIL")</x:f>
        <x:v>PASS</x:v>
      </x:c>
      <x:c r="T1879" t="n">
        <x:v>9</x:v>
      </x:c>
      <x:c r="U1879" t="str">
        <x:v>pickup_after_delivery_completion_plus_usage_lag</x:v>
      </x:c>
    </x:row>
    <x:row r="1880">
      <x:c r="A1880" t="str">
        <x:v>Set2_200-10-2</x:v>
      </x:c>
      <x:c r="B1880" t="str">
        <x:v>short_same_day</x:v>
      </x:c>
      <x:c r="C1880" t="str">
        <x:v>C60</x:v>
      </x:c>
      <x:c r="D1880" s="59" t="n">
        <x:v>6</x:v>
      </x:c>
      <x:c r="E1880" s="59" t="n">
        <x:v>18</x:v>
      </x:c>
      <x:c r="F1880" s="59" t="str">
        <x:v>S0</x:v>
      </x:c>
      <x:c r="G1880" s="59" t="n">
        <x:v>461</x:v>
      </x:c>
      <x:c r="H1880" s="59" t="n">
        <x:v>487</x:v>
      </x:c>
      <x:c r="I1880" s="59" t="n">
        <x:v>10</x:v>
      </x:c>
      <x:c r="J1880" s="60" t="n">
        <x:f>'参数'!$C$4</x:f>
        <x:v>120</x:v>
      </x:c>
      <x:c r="K1880" s="60" t="n">
        <x:f>'参数'!$D$4</x:f>
        <x:v>180</x:v>
      </x:c>
      <x:c r="L1880" s="60" t="n">
        <x:f>H1880+I1880+J1880</x:f>
        <x:v>617</x:v>
      </x:c>
      <x:c r="M1880" s="60" t="n">
        <x:f>L1880+K1880</x:f>
        <x:v>797</x:v>
      </x:c>
      <x:c r="N1880" s="60" t="n">
        <x:f>'参数'!$B$10</x:f>
        <x:v>1</x:v>
      </x:c>
      <x:c r="O1880" s="60" t="n">
        <x:f>N1880*'参数'!$B$11</x:f>
        <x:v>2</x:v>
      </x:c>
      <x:c r="P1880" s="60" t="n">
        <x:f>N1880*'参数'!$B$12</x:f>
        <x:v>1</x:v>
      </x:c>
      <x:c r="Q1880" t="str">
        <x:f>C1880&amp;"d"</x:f>
        <x:v>C60d</x:v>
      </x:c>
      <x:c r="R1880" t="str">
        <x:f>C1880&amp;"p"</x:f>
        <x:v>C60p</x:v>
      </x:c>
      <x:c r="S1880" t="str">
        <x:f>IF(AND(L1880&gt;=H1880+I1880+J1880,M1880&gt;L1880,F1880&lt;&gt;""),"PASS","FAIL")</x:f>
        <x:v>PASS</x:v>
      </x:c>
      <x:c r="T1880" t="n">
        <x:v>12</x:v>
      </x:c>
      <x:c r="U1880" t="str">
        <x:v>pickup_after_delivery_completion_plus_usage_lag</x:v>
      </x:c>
    </x:row>
    <x:row r="1881">
      <x:c r="A1881" t="str">
        <x:v>Set2_200-10-2</x:v>
      </x:c>
      <x:c r="B1881" t="str">
        <x:v>short_same_day</x:v>
      </x:c>
      <x:c r="C1881" t="str">
        <x:v>C61</x:v>
      </x:c>
      <x:c r="D1881" s="59" t="n">
        <x:v>10</x:v>
      </x:c>
      <x:c r="E1881" s="59" t="n">
        <x:v>3</x:v>
      </x:c>
      <x:c r="F1881" s="59" t="str">
        <x:v>S0</x:v>
      </x:c>
      <x:c r="G1881" s="59" t="n">
        <x:v>467</x:v>
      </x:c>
      <x:c r="H1881" s="59" t="n">
        <x:v>495</x:v>
      </x:c>
      <x:c r="I1881" s="59" t="n">
        <x:v>10</x:v>
      </x:c>
      <x:c r="J1881" s="60" t="n">
        <x:f>'参数'!$C$4</x:f>
        <x:v>120</x:v>
      </x:c>
      <x:c r="K1881" s="60" t="n">
        <x:f>'参数'!$D$4</x:f>
        <x:v>180</x:v>
      </x:c>
      <x:c r="L1881" s="60" t="n">
        <x:f>H1881+I1881+J1881</x:f>
        <x:v>625</x:v>
      </x:c>
      <x:c r="M1881" s="60" t="n">
        <x:f>L1881+K1881</x:f>
        <x:v>805</x:v>
      </x:c>
      <x:c r="N1881" s="60" t="n">
        <x:f>'参数'!$B$10</x:f>
        <x:v>1</x:v>
      </x:c>
      <x:c r="O1881" s="60" t="n">
        <x:f>N1881*'参数'!$B$11</x:f>
        <x:v>2</x:v>
      </x:c>
      <x:c r="P1881" s="60" t="n">
        <x:f>N1881*'参数'!$B$12</x:f>
        <x:v>1</x:v>
      </x:c>
      <x:c r="Q1881" t="str">
        <x:f>C1881&amp;"d"</x:f>
        <x:v>C61d</x:v>
      </x:c>
      <x:c r="R1881" t="str">
        <x:f>C1881&amp;"p"</x:f>
        <x:v>C61p</x:v>
      </x:c>
      <x:c r="S1881" t="str">
        <x:f>IF(AND(L1881&gt;=H1881+I1881+J1881,M1881&gt;L1881,F1881&lt;&gt;""),"PASS","FAIL")</x:f>
        <x:v>PASS</x:v>
      </x:c>
      <x:c r="T1881" t="n">
        <x:v>13</x:v>
      </x:c>
      <x:c r="U1881" t="str">
        <x:v>pickup_after_delivery_completion_plus_usage_lag</x:v>
      </x:c>
    </x:row>
    <x:row r="1882">
      <x:c r="A1882" t="str">
        <x:v>Set2_200-10-2</x:v>
      </x:c>
      <x:c r="B1882" t="str">
        <x:v>short_same_day</x:v>
      </x:c>
      <x:c r="C1882" t="str">
        <x:v>C62</x:v>
      </x:c>
      <x:c r="D1882" s="59" t="n">
        <x:v>22</x:v>
      </x:c>
      <x:c r="E1882" s="59" t="n">
        <x:v>23</x:v>
      </x:c>
      <x:c r="F1882" s="59" t="str">
        <x:v>S2</x:v>
      </x:c>
      <x:c r="G1882" s="59" t="n">
        <x:v>75</x:v>
      </x:c>
      <x:c r="H1882" s="59" t="n">
        <x:v>103</x:v>
      </x:c>
      <x:c r="I1882" s="59" t="n">
        <x:v>10</x:v>
      </x:c>
      <x:c r="J1882" s="60" t="n">
        <x:f>'参数'!$C$4</x:f>
        <x:v>120</x:v>
      </x:c>
      <x:c r="K1882" s="60" t="n">
        <x:f>'参数'!$D$4</x:f>
        <x:v>180</x:v>
      </x:c>
      <x:c r="L1882" s="60" t="n">
        <x:f>H1882+I1882+J1882</x:f>
        <x:v>233</x:v>
      </x:c>
      <x:c r="M1882" s="60" t="n">
        <x:f>L1882+K1882</x:f>
        <x:v>413</x:v>
      </x:c>
      <x:c r="N1882" s="60" t="n">
        <x:f>'参数'!$B$10</x:f>
        <x:v>1</x:v>
      </x:c>
      <x:c r="O1882" s="60" t="n">
        <x:f>N1882*'参数'!$B$11</x:f>
        <x:v>2</x:v>
      </x:c>
      <x:c r="P1882" s="60" t="n">
        <x:f>N1882*'参数'!$B$12</x:f>
        <x:v>1</x:v>
      </x:c>
      <x:c r="Q1882" t="str">
        <x:f>C1882&amp;"d"</x:f>
        <x:v>C62d</x:v>
      </x:c>
      <x:c r="R1882" t="str">
        <x:f>C1882&amp;"p"</x:f>
        <x:v>C62p</x:v>
      </x:c>
      <x:c r="S1882" t="str">
        <x:f>IF(AND(L1882&gt;=H1882+I1882+J1882,M1882&gt;L1882,F1882&lt;&gt;""),"PASS","FAIL")</x:f>
        <x:v>PASS</x:v>
      </x:c>
      <x:c r="T1882" t="n">
        <x:v>11</x:v>
      </x:c>
      <x:c r="U1882" t="str">
        <x:v>pickup_after_delivery_completion_plus_usage_lag</x:v>
      </x:c>
    </x:row>
    <x:row r="1883">
      <x:c r="A1883" t="str">
        <x:v>Set2_200-10-2</x:v>
      </x:c>
      <x:c r="B1883" t="str">
        <x:v>short_same_day</x:v>
      </x:c>
      <x:c r="C1883" t="str">
        <x:v>C63</x:v>
      </x:c>
      <x:c r="D1883" s="59" t="n">
        <x:v>5</x:v>
      </x:c>
      <x:c r="E1883" s="59" t="n">
        <x:v>26</x:v>
      </x:c>
      <x:c r="F1883" s="59" t="str">
        <x:v>S0</x:v>
      </x:c>
      <x:c r="G1883" s="59" t="n">
        <x:v>384</x:v>
      </x:c>
      <x:c r="H1883" s="59" t="n">
        <x:v>416</x:v>
      </x:c>
      <x:c r="I1883" s="59" t="n">
        <x:v>10</x:v>
      </x:c>
      <x:c r="J1883" s="60" t="n">
        <x:f>'参数'!$C$4</x:f>
        <x:v>120</x:v>
      </x:c>
      <x:c r="K1883" s="60" t="n">
        <x:f>'参数'!$D$4</x:f>
        <x:v>180</x:v>
      </x:c>
      <x:c r="L1883" s="60" t="n">
        <x:f>H1883+I1883+J1883</x:f>
        <x:v>546</x:v>
      </x:c>
      <x:c r="M1883" s="60" t="n">
        <x:f>L1883+K1883</x:f>
        <x:v>726</x:v>
      </x:c>
      <x:c r="N1883" s="60" t="n">
        <x:f>'参数'!$B$10</x:f>
        <x:v>1</x:v>
      </x:c>
      <x:c r="O1883" s="60" t="n">
        <x:f>N1883*'参数'!$B$11</x:f>
        <x:v>2</x:v>
      </x:c>
      <x:c r="P1883" s="60" t="n">
        <x:f>N1883*'参数'!$B$12</x:f>
        <x:v>1</x:v>
      </x:c>
      <x:c r="Q1883" t="str">
        <x:f>C1883&amp;"d"</x:f>
        <x:v>C63d</x:v>
      </x:c>
      <x:c r="R1883" t="str">
        <x:f>C1883&amp;"p"</x:f>
        <x:v>C63p</x:v>
      </x:c>
      <x:c r="S1883" t="str">
        <x:f>IF(AND(L1883&gt;=H1883+I1883+J1883,M1883&gt;L1883,F1883&lt;&gt;""),"PASS","FAIL")</x:f>
        <x:v>PASS</x:v>
      </x:c>
      <x:c r="T1883" t="n">
        <x:v>6</x:v>
      </x:c>
      <x:c r="U1883" t="str">
        <x:v>pickup_after_delivery_completion_plus_usage_lag</x:v>
      </x:c>
    </x:row>
    <x:row r="1884">
      <x:c r="A1884" t="str">
        <x:v>Set2_200-10-2</x:v>
      </x:c>
      <x:c r="B1884" t="str">
        <x:v>short_same_day</x:v>
      </x:c>
      <x:c r="C1884" t="str">
        <x:v>C64</x:v>
      </x:c>
      <x:c r="D1884" s="59" t="n">
        <x:v>15</x:v>
      </x:c>
      <x:c r="E1884" s="59" t="n">
        <x:v>9</x:v>
      </x:c>
      <x:c r="F1884" s="59" t="str">
        <x:v>S0</x:v>
      </x:c>
      <x:c r="G1884" s="59" t="n">
        <x:v>365</x:v>
      </x:c>
      <x:c r="H1884" s="59" t="n">
        <x:v>397</x:v>
      </x:c>
      <x:c r="I1884" s="59" t="n">
        <x:v>10</x:v>
      </x:c>
      <x:c r="J1884" s="60" t="n">
        <x:f>'参数'!$C$4</x:f>
        <x:v>120</x:v>
      </x:c>
      <x:c r="K1884" s="60" t="n">
        <x:f>'参数'!$D$4</x:f>
        <x:v>180</x:v>
      </x:c>
      <x:c r="L1884" s="60" t="n">
        <x:f>H1884+I1884+J1884</x:f>
        <x:v>527</x:v>
      </x:c>
      <x:c r="M1884" s="60" t="n">
        <x:f>L1884+K1884</x:f>
        <x:v>707</x:v>
      </x:c>
      <x:c r="N1884" s="60" t="n">
        <x:f>'参数'!$B$10</x:f>
        <x:v>1</x:v>
      </x:c>
      <x:c r="O1884" s="60" t="n">
        <x:f>N1884*'参数'!$B$11</x:f>
        <x:v>2</x:v>
      </x:c>
      <x:c r="P1884" s="60" t="n">
        <x:f>N1884*'参数'!$B$12</x:f>
        <x:v>1</x:v>
      </x:c>
      <x:c r="Q1884" t="str">
        <x:f>C1884&amp;"d"</x:f>
        <x:v>C64d</x:v>
      </x:c>
      <x:c r="R1884" t="str">
        <x:f>C1884&amp;"p"</x:f>
        <x:v>C64p</x:v>
      </x:c>
      <x:c r="S1884" t="str">
        <x:f>IF(AND(L1884&gt;=H1884+I1884+J1884,M1884&gt;L1884,F1884&lt;&gt;""),"PASS","FAIL")</x:f>
        <x:v>PASS</x:v>
      </x:c>
      <x:c r="T1884" t="n">
        <x:v>10</x:v>
      </x:c>
      <x:c r="U1884" t="str">
        <x:v>pickup_after_delivery_completion_plus_usage_lag</x:v>
      </x:c>
    </x:row>
    <x:row r="1885">
      <x:c r="A1885" t="str">
        <x:v>Set2_200-10-2</x:v>
      </x:c>
      <x:c r="B1885" t="str">
        <x:v>short_same_day</x:v>
      </x:c>
      <x:c r="C1885" t="str">
        <x:v>C65</x:v>
      </x:c>
      <x:c r="D1885" s="59" t="n">
        <x:v>6</x:v>
      </x:c>
      <x:c r="E1885" s="59" t="n">
        <x:v>19</x:v>
      </x:c>
      <x:c r="F1885" s="59" t="str">
        <x:v>S0</x:v>
      </x:c>
      <x:c r="G1885" s="59" t="n">
        <x:v>506</x:v>
      </x:c>
      <x:c r="H1885" s="59" t="n">
        <x:v>530</x:v>
      </x:c>
      <x:c r="I1885" s="59" t="n">
        <x:v>10</x:v>
      </x:c>
      <x:c r="J1885" s="60" t="n">
        <x:f>'参数'!$C$4</x:f>
        <x:v>120</x:v>
      </x:c>
      <x:c r="K1885" s="60" t="n">
        <x:f>'参数'!$D$4</x:f>
        <x:v>180</x:v>
      </x:c>
      <x:c r="L1885" s="60" t="n">
        <x:f>H1885+I1885+J1885</x:f>
        <x:v>660</x:v>
      </x:c>
      <x:c r="M1885" s="60" t="n">
        <x:f>L1885+K1885</x:f>
        <x:v>840</x:v>
      </x:c>
      <x:c r="N1885" s="60" t="n">
        <x:f>'参数'!$B$10</x:f>
        <x:v>1</x:v>
      </x:c>
      <x:c r="O1885" s="60" t="n">
        <x:f>N1885*'参数'!$B$11</x:f>
        <x:v>2</x:v>
      </x:c>
      <x:c r="P1885" s="60" t="n">
        <x:f>N1885*'参数'!$B$12</x:f>
        <x:v>1</x:v>
      </x:c>
      <x:c r="Q1885" t="str">
        <x:f>C1885&amp;"d"</x:f>
        <x:v>C65d</x:v>
      </x:c>
      <x:c r="R1885" t="str">
        <x:f>C1885&amp;"p"</x:f>
        <x:v>C65p</x:v>
      </x:c>
      <x:c r="S1885" t="str">
        <x:f>IF(AND(L1885&gt;=H1885+I1885+J1885,M1885&gt;L1885,F1885&lt;&gt;""),"PASS","FAIL")</x:f>
        <x:v>PASS</x:v>
      </x:c>
      <x:c r="T1885" t="n">
        <x:v>2</x:v>
      </x:c>
      <x:c r="U1885" t="str">
        <x:v>pickup_after_delivery_completion_plus_usage_lag</x:v>
      </x:c>
    </x:row>
    <x:row r="1886">
      <x:c r="A1886" t="str">
        <x:v>Set2_200-10-2</x:v>
      </x:c>
      <x:c r="B1886" t="str">
        <x:v>short_same_day</x:v>
      </x:c>
      <x:c r="C1886" t="str">
        <x:v>C66</x:v>
      </x:c>
      <x:c r="D1886" s="59" t="n">
        <x:v>21</x:v>
      </x:c>
      <x:c r="E1886" s="59" t="n">
        <x:v>25</x:v>
      </x:c>
      <x:c r="F1886" s="59" t="str">
        <x:v>S2</x:v>
      </x:c>
      <x:c r="G1886" s="59" t="n">
        <x:v>210</x:v>
      </x:c>
      <x:c r="H1886" s="59" t="n">
        <x:v>236</x:v>
      </x:c>
      <x:c r="I1886" s="59" t="n">
        <x:v>10</x:v>
      </x:c>
      <x:c r="J1886" s="60" t="n">
        <x:f>'参数'!$C$4</x:f>
        <x:v>120</x:v>
      </x:c>
      <x:c r="K1886" s="60" t="n">
        <x:f>'参数'!$D$4</x:f>
        <x:v>180</x:v>
      </x:c>
      <x:c r="L1886" s="60" t="n">
        <x:f>H1886+I1886+J1886</x:f>
        <x:v>366</x:v>
      </x:c>
      <x:c r="M1886" s="60" t="n">
        <x:f>L1886+K1886</x:f>
        <x:v>546</x:v>
      </x:c>
      <x:c r="N1886" s="60" t="n">
        <x:f>'参数'!$B$10</x:f>
        <x:v>1</x:v>
      </x:c>
      <x:c r="O1886" s="60" t="n">
        <x:f>N1886*'参数'!$B$11</x:f>
        <x:v>2</x:v>
      </x:c>
      <x:c r="P1886" s="60" t="n">
        <x:f>N1886*'参数'!$B$12</x:f>
        <x:v>1</x:v>
      </x:c>
      <x:c r="Q1886" t="str">
        <x:f>C1886&amp;"d"</x:f>
        <x:v>C66d</x:v>
      </x:c>
      <x:c r="R1886" t="str">
        <x:f>C1886&amp;"p"</x:f>
        <x:v>C66p</x:v>
      </x:c>
      <x:c r="S1886" t="str">
        <x:f>IF(AND(L1886&gt;=H1886+I1886+J1886,M1886&gt;L1886,F1886&lt;&gt;""),"PASS","FAIL")</x:f>
        <x:v>PASS</x:v>
      </x:c>
      <x:c r="T1886" t="n">
        <x:v>6</x:v>
      </x:c>
      <x:c r="U1886" t="str">
        <x:v>pickup_after_delivery_completion_plus_usage_lag</x:v>
      </x:c>
    </x:row>
    <x:row r="1887">
      <x:c r="A1887" t="str">
        <x:v>Set2_200-10-2</x:v>
      </x:c>
      <x:c r="B1887" t="str">
        <x:v>short_same_day</x:v>
      </x:c>
      <x:c r="C1887" t="str">
        <x:v>C67</x:v>
      </x:c>
      <x:c r="D1887" s="59" t="n">
        <x:v>18</x:v>
      </x:c>
      <x:c r="E1887" s="59" t="n">
        <x:v>16</x:v>
      </x:c>
      <x:c r="F1887" s="59" t="str">
        <x:v>S2</x:v>
      </x:c>
      <x:c r="G1887" s="59" t="n">
        <x:v>359</x:v>
      </x:c>
      <x:c r="H1887" s="59" t="n">
        <x:v>375</x:v>
      </x:c>
      <x:c r="I1887" s="59" t="n">
        <x:v>10</x:v>
      </x:c>
      <x:c r="J1887" s="60" t="n">
        <x:f>'参数'!$C$4</x:f>
        <x:v>120</x:v>
      </x:c>
      <x:c r="K1887" s="60" t="n">
        <x:f>'参数'!$D$4</x:f>
        <x:v>180</x:v>
      </x:c>
      <x:c r="L1887" s="60" t="n">
        <x:f>H1887+I1887+J1887</x:f>
        <x:v>505</x:v>
      </x:c>
      <x:c r="M1887" s="60" t="n">
        <x:f>L1887+K1887</x:f>
        <x:v>685</x:v>
      </x:c>
      <x:c r="N1887" s="60" t="n">
        <x:f>'参数'!$B$10</x:f>
        <x:v>1</x:v>
      </x:c>
      <x:c r="O1887" s="60" t="n">
        <x:f>N1887*'参数'!$B$11</x:f>
        <x:v>2</x:v>
      </x:c>
      <x:c r="P1887" s="60" t="n">
        <x:f>N1887*'参数'!$B$12</x:f>
        <x:v>1</x:v>
      </x:c>
      <x:c r="Q1887" t="str">
        <x:f>C1887&amp;"d"</x:f>
        <x:v>C67d</x:v>
      </x:c>
      <x:c r="R1887" t="str">
        <x:f>C1887&amp;"p"</x:f>
        <x:v>C67p</x:v>
      </x:c>
      <x:c r="S1887" t="str">
        <x:f>IF(AND(L1887&gt;=H1887+I1887+J1887,M1887&gt;L1887,F1887&lt;&gt;""),"PASS","FAIL")</x:f>
        <x:v>PASS</x:v>
      </x:c>
      <x:c r="T1887" t="n">
        <x:v>0</x:v>
      </x:c>
      <x:c r="U1887" t="str">
        <x:v>pickup_after_delivery_completion_plus_usage_lag</x:v>
      </x:c>
    </x:row>
    <x:row r="1888">
      <x:c r="A1888" t="str">
        <x:v>Set2_200-10-2</x:v>
      </x:c>
      <x:c r="B1888" t="str">
        <x:v>short_same_day</x:v>
      </x:c>
      <x:c r="C1888" t="str">
        <x:v>C68</x:v>
      </x:c>
      <x:c r="D1888" s="59" t="n">
        <x:v>7</x:v>
      </x:c>
      <x:c r="E1888" s="59" t="n">
        <x:v>22</x:v>
      </x:c>
      <x:c r="F1888" s="59" t="str">
        <x:v>S0</x:v>
      </x:c>
      <x:c r="G1888" s="59" t="n">
        <x:v>514</x:v>
      </x:c>
      <x:c r="H1888" s="59" t="n">
        <x:v>530</x:v>
      </x:c>
      <x:c r="I1888" s="59" t="n">
        <x:v>10</x:v>
      </x:c>
      <x:c r="J1888" s="60" t="n">
        <x:f>'参数'!$C$4</x:f>
        <x:v>120</x:v>
      </x:c>
      <x:c r="K1888" s="60" t="n">
        <x:f>'参数'!$D$4</x:f>
        <x:v>180</x:v>
      </x:c>
      <x:c r="L1888" s="60" t="n">
        <x:f>H1888+I1888+J1888</x:f>
        <x:v>660</x:v>
      </x:c>
      <x:c r="M1888" s="60" t="n">
        <x:f>L1888+K1888</x:f>
        <x:v>840</x:v>
      </x:c>
      <x:c r="N1888" s="60" t="n">
        <x:f>'参数'!$B$10</x:f>
        <x:v>1</x:v>
      </x:c>
      <x:c r="O1888" s="60" t="n">
        <x:f>N1888*'参数'!$B$11</x:f>
        <x:v>2</x:v>
      </x:c>
      <x:c r="P1888" s="60" t="n">
        <x:f>N1888*'参数'!$B$12</x:f>
        <x:v>1</x:v>
      </x:c>
      <x:c r="Q1888" t="str">
        <x:f>C1888&amp;"d"</x:f>
        <x:v>C68d</x:v>
      </x:c>
      <x:c r="R1888" t="str">
        <x:f>C1888&amp;"p"</x:f>
        <x:v>C68p</x:v>
      </x:c>
      <x:c r="S1888" t="str">
        <x:f>IF(AND(L1888&gt;=H1888+I1888+J1888,M1888&gt;L1888,F1888&lt;&gt;""),"PASS","FAIL")</x:f>
        <x:v>PASS</x:v>
      </x:c>
      <x:c r="T1888" t="n">
        <x:v>0</x:v>
      </x:c>
      <x:c r="U1888" t="str">
        <x:v>pickup_after_delivery_completion_plus_usage_lag</x:v>
      </x:c>
    </x:row>
    <x:row r="1889">
      <x:c r="A1889" t="str">
        <x:v>Set2_200-10-2</x:v>
      </x:c>
      <x:c r="B1889" t="str">
        <x:v>short_same_day</x:v>
      </x:c>
      <x:c r="C1889" t="str">
        <x:v>C69</x:v>
      </x:c>
      <x:c r="D1889" s="59" t="n">
        <x:v>23</x:v>
      </x:c>
      <x:c r="E1889" s="59" t="n">
        <x:v>23</x:v>
      </x:c>
      <x:c r="F1889" s="59" t="str">
        <x:v>S2</x:v>
      </x:c>
      <x:c r="G1889" s="59" t="n">
        <x:v>347</x:v>
      </x:c>
      <x:c r="H1889" s="59" t="n">
        <x:v>383</x:v>
      </x:c>
      <x:c r="I1889" s="59" t="n">
        <x:v>10</x:v>
      </x:c>
      <x:c r="J1889" s="60" t="n">
        <x:f>'参数'!$C$4</x:f>
        <x:v>120</x:v>
      </x:c>
      <x:c r="K1889" s="60" t="n">
        <x:f>'参数'!$D$4</x:f>
        <x:v>180</x:v>
      </x:c>
      <x:c r="L1889" s="60" t="n">
        <x:f>H1889+I1889+J1889</x:f>
        <x:v>513</x:v>
      </x:c>
      <x:c r="M1889" s="60" t="n">
        <x:f>L1889+K1889</x:f>
        <x:v>693</x:v>
      </x:c>
      <x:c r="N1889" s="60" t="n">
        <x:f>'参数'!$B$10</x:f>
        <x:v>1</x:v>
      </x:c>
      <x:c r="O1889" s="60" t="n">
        <x:f>N1889*'参数'!$B$11</x:f>
        <x:v>2</x:v>
      </x:c>
      <x:c r="P1889" s="60" t="n">
        <x:f>N1889*'参数'!$B$12</x:f>
        <x:v>1</x:v>
      </x:c>
      <x:c r="Q1889" t="str">
        <x:f>C1889&amp;"d"</x:f>
        <x:v>C69d</x:v>
      </x:c>
      <x:c r="R1889" t="str">
        <x:f>C1889&amp;"p"</x:f>
        <x:v>C69p</x:v>
      </x:c>
      <x:c r="S1889" t="str">
        <x:f>IF(AND(L1889&gt;=H1889+I1889+J1889,M1889&gt;L1889,F1889&lt;&gt;""),"PASS","FAIL")</x:f>
        <x:v>PASS</x:v>
      </x:c>
      <x:c r="T1889" t="n">
        <x:v>12</x:v>
      </x:c>
      <x:c r="U1889" t="str">
        <x:v>pickup_after_delivery_completion_plus_usage_lag</x:v>
      </x:c>
    </x:row>
    <x:row r="1890">
      <x:c r="A1890" t="str">
        <x:v>Set2_200-10-2</x:v>
      </x:c>
      <x:c r="B1890" t="str">
        <x:v>short_same_day</x:v>
      </x:c>
      <x:c r="C1890" t="str">
        <x:v>C70</x:v>
      </x:c>
      <x:c r="D1890" s="59" t="n">
        <x:v>25</x:v>
      </x:c>
      <x:c r="E1890" s="59" t="n">
        <x:v>22</x:v>
      </x:c>
      <x:c r="F1890" s="59" t="str">
        <x:v>S2</x:v>
      </x:c>
      <x:c r="G1890" s="59" t="n">
        <x:v>193</x:v>
      </x:c>
      <x:c r="H1890" s="59" t="n">
        <x:v>209</x:v>
      </x:c>
      <x:c r="I1890" s="59" t="n">
        <x:v>10</x:v>
      </x:c>
      <x:c r="J1890" s="60" t="n">
        <x:f>'参数'!$C$4</x:f>
        <x:v>120</x:v>
      </x:c>
      <x:c r="K1890" s="60" t="n">
        <x:f>'参数'!$D$4</x:f>
        <x:v>180</x:v>
      </x:c>
      <x:c r="L1890" s="60" t="n">
        <x:f>H1890+I1890+J1890</x:f>
        <x:v>339</x:v>
      </x:c>
      <x:c r="M1890" s="60" t="n">
        <x:f>L1890+K1890</x:f>
        <x:v>519</x:v>
      </x:c>
      <x:c r="N1890" s="60" t="n">
        <x:f>'参数'!$B$10</x:f>
        <x:v>1</x:v>
      </x:c>
      <x:c r="O1890" s="60" t="n">
        <x:f>N1890*'参数'!$B$11</x:f>
        <x:v>2</x:v>
      </x:c>
      <x:c r="P1890" s="60" t="n">
        <x:f>N1890*'参数'!$B$12</x:f>
        <x:v>1</x:v>
      </x:c>
      <x:c r="Q1890" t="str">
        <x:f>C1890&amp;"d"</x:f>
        <x:v>C70d</x:v>
      </x:c>
      <x:c r="R1890" t="str">
        <x:f>C1890&amp;"p"</x:f>
        <x:v>C70p</x:v>
      </x:c>
      <x:c r="S1890" t="str">
        <x:f>IF(AND(L1890&gt;=H1890+I1890+J1890,M1890&gt;L1890,F1890&lt;&gt;""),"PASS","FAIL")</x:f>
        <x:v>PASS</x:v>
      </x:c>
      <x:c r="T1890" t="n">
        <x:v>2</x:v>
      </x:c>
      <x:c r="U1890" t="str">
        <x:v>pickup_after_delivery_completion_plus_usage_lag</x:v>
      </x:c>
    </x:row>
    <x:row r="1891">
      <x:c r="A1891" t="str">
        <x:v>Set2_200-10-2</x:v>
      </x:c>
      <x:c r="B1891" t="str">
        <x:v>short_same_day</x:v>
      </x:c>
      <x:c r="C1891" t="str">
        <x:v>C71</x:v>
      </x:c>
      <x:c r="D1891" s="59" t="n">
        <x:v>24</x:v>
      </x:c>
      <x:c r="E1891" s="59" t="n">
        <x:v>5</x:v>
      </x:c>
      <x:c r="F1891" s="59" t="str">
        <x:v>S2</x:v>
      </x:c>
      <x:c r="G1891" s="59" t="n">
        <x:v>566</x:v>
      </x:c>
      <x:c r="H1891" s="59" t="n">
        <x:v>596</x:v>
      </x:c>
      <x:c r="I1891" s="59" t="n">
        <x:v>10</x:v>
      </x:c>
      <x:c r="J1891" s="60" t="n">
        <x:f>'参数'!$C$4</x:f>
        <x:v>120</x:v>
      </x:c>
      <x:c r="K1891" s="60" t="n">
        <x:f>'参数'!$D$4</x:f>
        <x:v>180</x:v>
      </x:c>
      <x:c r="L1891" s="60" t="n">
        <x:f>H1891+I1891+J1891</x:f>
        <x:v>726</x:v>
      </x:c>
      <x:c r="M1891" s="60" t="n">
        <x:f>L1891+K1891</x:f>
        <x:v>906</x:v>
      </x:c>
      <x:c r="N1891" s="60" t="n">
        <x:f>'参数'!$B$10</x:f>
        <x:v>1</x:v>
      </x:c>
      <x:c r="O1891" s="60" t="n">
        <x:f>N1891*'参数'!$B$11</x:f>
        <x:v>2</x:v>
      </x:c>
      <x:c r="P1891" s="60" t="n">
        <x:f>N1891*'参数'!$B$12</x:f>
        <x:v>1</x:v>
      </x:c>
      <x:c r="Q1891" t="str">
        <x:f>C1891&amp;"d"</x:f>
        <x:v>C71d</x:v>
      </x:c>
      <x:c r="R1891" t="str">
        <x:f>C1891&amp;"p"</x:f>
        <x:v>C71p</x:v>
      </x:c>
      <x:c r="S1891" t="str">
        <x:f>IF(AND(L1891&gt;=H1891+I1891+J1891,M1891&gt;L1891,F1891&lt;&gt;""),"PASS","FAIL")</x:f>
        <x:v>PASS</x:v>
      </x:c>
      <x:c r="T1891" t="n">
        <x:v>4</x:v>
      </x:c>
      <x:c r="U1891" t="str">
        <x:v>pickup_after_delivery_completion_plus_usage_lag</x:v>
      </x:c>
    </x:row>
    <x:row r="1892">
      <x:c r="A1892" t="str">
        <x:v>Set2_200-10-2</x:v>
      </x:c>
      <x:c r="B1892" t="str">
        <x:v>short_same_day</x:v>
      </x:c>
      <x:c r="C1892" t="str">
        <x:v>C72</x:v>
      </x:c>
      <x:c r="D1892" s="59" t="n">
        <x:v>24</x:v>
      </x:c>
      <x:c r="E1892" s="59" t="n">
        <x:v>28</x:v>
      </x:c>
      <x:c r="F1892" s="59" t="str">
        <x:v>S3</x:v>
      </x:c>
      <x:c r="G1892" s="59" t="n">
        <x:v>527</x:v>
      </x:c>
      <x:c r="H1892" s="59" t="n">
        <x:v>539</x:v>
      </x:c>
      <x:c r="I1892" s="59" t="n">
        <x:v>10</x:v>
      </x:c>
      <x:c r="J1892" s="60" t="n">
        <x:f>'参数'!$C$4</x:f>
        <x:v>120</x:v>
      </x:c>
      <x:c r="K1892" s="60" t="n">
        <x:f>'参数'!$D$4</x:f>
        <x:v>180</x:v>
      </x:c>
      <x:c r="L1892" s="60" t="n">
        <x:f>H1892+I1892+J1892</x:f>
        <x:v>669</x:v>
      </x:c>
      <x:c r="M1892" s="60" t="n">
        <x:f>L1892+K1892</x:f>
        <x:v>849</x:v>
      </x:c>
      <x:c r="N1892" s="60" t="n">
        <x:f>'参数'!$B$10</x:f>
        <x:v>1</x:v>
      </x:c>
      <x:c r="O1892" s="60" t="n">
        <x:f>N1892*'参数'!$B$11</x:f>
        <x:v>2</x:v>
      </x:c>
      <x:c r="P1892" s="60" t="n">
        <x:f>N1892*'参数'!$B$12</x:f>
        <x:v>1</x:v>
      </x:c>
      <x:c r="Q1892" t="str">
        <x:f>C1892&amp;"d"</x:f>
        <x:v>C72d</x:v>
      </x:c>
      <x:c r="R1892" t="str">
        <x:f>C1892&amp;"p"</x:f>
        <x:v>C72p</x:v>
      </x:c>
      <x:c r="S1892" t="str">
        <x:f>IF(AND(L1892&gt;=H1892+I1892+J1892,M1892&gt;L1892,F1892&lt;&gt;""),"PASS","FAIL")</x:f>
        <x:v>PASS</x:v>
      </x:c>
      <x:c r="T1892" t="n">
        <x:v>12</x:v>
      </x:c>
      <x:c r="U1892" t="str">
        <x:v>pickup_after_delivery_completion_plus_usage_lag</x:v>
      </x:c>
    </x:row>
    <x:row r="1893">
      <x:c r="A1893" t="str">
        <x:v>Set2_200-10-2</x:v>
      </x:c>
      <x:c r="B1893" t="str">
        <x:v>short_same_day</x:v>
      </x:c>
      <x:c r="C1893" t="str">
        <x:v>C73</x:v>
      </x:c>
      <x:c r="D1893" s="59" t="n">
        <x:v>22</x:v>
      </x:c>
      <x:c r="E1893" s="59" t="n">
        <x:v>14</x:v>
      </x:c>
      <x:c r="F1893" s="59" t="str">
        <x:v>S2</x:v>
      </x:c>
      <x:c r="G1893" s="59" t="n">
        <x:v>588</x:v>
      </x:c>
      <x:c r="H1893" s="59" t="n">
        <x:v>618</x:v>
      </x:c>
      <x:c r="I1893" s="59" t="n">
        <x:v>10</x:v>
      </x:c>
      <x:c r="J1893" s="60" t="n">
        <x:f>'参数'!$C$4</x:f>
        <x:v>120</x:v>
      </x:c>
      <x:c r="K1893" s="60" t="n">
        <x:f>'参数'!$D$4</x:f>
        <x:v>180</x:v>
      </x:c>
      <x:c r="L1893" s="60" t="n">
        <x:f>H1893+I1893+J1893</x:f>
        <x:v>748</x:v>
      </x:c>
      <x:c r="M1893" s="60" t="n">
        <x:f>L1893+K1893</x:f>
        <x:v>928</x:v>
      </x:c>
      <x:c r="N1893" s="60" t="n">
        <x:f>'参数'!$B$10</x:f>
        <x:v>1</x:v>
      </x:c>
      <x:c r="O1893" s="60" t="n">
        <x:f>N1893*'参数'!$B$11</x:f>
        <x:v>2</x:v>
      </x:c>
      <x:c r="P1893" s="60" t="n">
        <x:f>N1893*'参数'!$B$12</x:f>
        <x:v>1</x:v>
      </x:c>
      <x:c r="Q1893" t="str">
        <x:f>C1893&amp;"d"</x:f>
        <x:v>C73d</x:v>
      </x:c>
      <x:c r="R1893" t="str">
        <x:f>C1893&amp;"p"</x:f>
        <x:v>C73p</x:v>
      </x:c>
      <x:c r="S1893" t="str">
        <x:f>IF(AND(L1893&gt;=H1893+I1893+J1893,M1893&gt;L1893,F1893&lt;&gt;""),"PASS","FAIL")</x:f>
        <x:v>PASS</x:v>
      </x:c>
      <x:c r="T1893" t="n">
        <x:v>14</x:v>
      </x:c>
      <x:c r="U1893" t="str">
        <x:v>pickup_after_delivery_completion_plus_usage_lag</x:v>
      </x:c>
    </x:row>
    <x:row r="1894">
      <x:c r="A1894" t="str">
        <x:v>Set2_200-10-2</x:v>
      </x:c>
      <x:c r="B1894" t="str">
        <x:v>short_same_day</x:v>
      </x:c>
      <x:c r="C1894" t="str">
        <x:v>C74</x:v>
      </x:c>
      <x:c r="D1894" s="59" t="n">
        <x:v>13</x:v>
      </x:c>
      <x:c r="E1894" s="59" t="n">
        <x:v>16</x:v>
      </x:c>
      <x:c r="F1894" s="59" t="str">
        <x:v>S0</x:v>
      </x:c>
      <x:c r="G1894" s="59" t="n">
        <x:v>518</x:v>
      </x:c>
      <x:c r="H1894" s="59" t="n">
        <x:v>528</x:v>
      </x:c>
      <x:c r="I1894" s="59" t="n">
        <x:v>10</x:v>
      </x:c>
      <x:c r="J1894" s="60" t="n">
        <x:f>'参数'!$C$4</x:f>
        <x:v>120</x:v>
      </x:c>
      <x:c r="K1894" s="60" t="n">
        <x:f>'参数'!$D$4</x:f>
        <x:v>180</x:v>
      </x:c>
      <x:c r="L1894" s="60" t="n">
        <x:f>H1894+I1894+J1894</x:f>
        <x:v>658</x:v>
      </x:c>
      <x:c r="M1894" s="60" t="n">
        <x:f>L1894+K1894</x:f>
        <x:v>838</x:v>
      </x:c>
      <x:c r="N1894" s="60" t="n">
        <x:f>'参数'!$B$10</x:f>
        <x:v>1</x:v>
      </x:c>
      <x:c r="O1894" s="60" t="n">
        <x:f>N1894*'参数'!$B$11</x:f>
        <x:v>2</x:v>
      </x:c>
      <x:c r="P1894" s="60" t="n">
        <x:f>N1894*'参数'!$B$12</x:f>
        <x:v>1</x:v>
      </x:c>
      <x:c r="Q1894" t="str">
        <x:f>C1894&amp;"d"</x:f>
        <x:v>C74d</x:v>
      </x:c>
      <x:c r="R1894" t="str">
        <x:f>C1894&amp;"p"</x:f>
        <x:v>C74p</x:v>
      </x:c>
      <x:c r="S1894" t="str">
        <x:f>IF(AND(L1894&gt;=H1894+I1894+J1894,M1894&gt;L1894,F1894&lt;&gt;""),"PASS","FAIL")</x:f>
        <x:v>PASS</x:v>
      </x:c>
      <x:c r="T1894" t="n">
        <x:v>11</x:v>
      </x:c>
      <x:c r="U1894" t="str">
        <x:v>pickup_after_delivery_completion_plus_usage_lag</x:v>
      </x:c>
    </x:row>
    <x:row r="1895">
      <x:c r="A1895" t="str">
        <x:v>Set2_200-10-2</x:v>
      </x:c>
      <x:c r="B1895" t="str">
        <x:v>short_same_day</x:v>
      </x:c>
      <x:c r="C1895" t="str">
        <x:v>C75</x:v>
      </x:c>
      <x:c r="D1895" s="59" t="n">
        <x:v>21</x:v>
      </x:c>
      <x:c r="E1895" s="59" t="n">
        <x:v>4</x:v>
      </x:c>
      <x:c r="F1895" s="59" t="str">
        <x:v>S2</x:v>
      </x:c>
      <x:c r="G1895" s="59" t="n">
        <x:v>284</x:v>
      </x:c>
      <x:c r="H1895" s="59" t="n">
        <x:v>306</x:v>
      </x:c>
      <x:c r="I1895" s="59" t="n">
        <x:v>10</x:v>
      </x:c>
      <x:c r="J1895" s="60" t="n">
        <x:f>'参数'!$C$4</x:f>
        <x:v>120</x:v>
      </x:c>
      <x:c r="K1895" s="60" t="n">
        <x:f>'参数'!$D$4</x:f>
        <x:v>180</x:v>
      </x:c>
      <x:c r="L1895" s="60" t="n">
        <x:f>H1895+I1895+J1895</x:f>
        <x:v>436</x:v>
      </x:c>
      <x:c r="M1895" s="60" t="n">
        <x:f>L1895+K1895</x:f>
        <x:v>616</x:v>
      </x:c>
      <x:c r="N1895" s="60" t="n">
        <x:f>'参数'!$B$10</x:f>
        <x:v>1</x:v>
      </x:c>
      <x:c r="O1895" s="60" t="n">
        <x:f>N1895*'参数'!$B$11</x:f>
        <x:v>2</x:v>
      </x:c>
      <x:c r="P1895" s="60" t="n">
        <x:f>N1895*'参数'!$B$12</x:f>
        <x:v>1</x:v>
      </x:c>
      <x:c r="Q1895" t="str">
        <x:f>C1895&amp;"d"</x:f>
        <x:v>C75d</x:v>
      </x:c>
      <x:c r="R1895" t="str">
        <x:f>C1895&amp;"p"</x:f>
        <x:v>C75p</x:v>
      </x:c>
      <x:c r="S1895" t="str">
        <x:f>IF(AND(L1895&gt;=H1895+I1895+J1895,M1895&gt;L1895,F1895&lt;&gt;""),"PASS","FAIL")</x:f>
        <x:v>PASS</x:v>
      </x:c>
      <x:c r="T1895" t="n">
        <x:v>3</x:v>
      </x:c>
      <x:c r="U1895" t="str">
        <x:v>pickup_after_delivery_completion_plus_usage_lag</x:v>
      </x:c>
    </x:row>
    <x:row r="1896">
      <x:c r="A1896" t="str">
        <x:v>Set2_200-10-2</x:v>
      </x:c>
      <x:c r="B1896" t="str">
        <x:v>short_same_day</x:v>
      </x:c>
      <x:c r="C1896" t="str">
        <x:v>C76</x:v>
      </x:c>
      <x:c r="D1896" s="59" t="n">
        <x:v>12</x:v>
      </x:c>
      <x:c r="E1896" s="59" t="n">
        <x:v>22</x:v>
      </x:c>
      <x:c r="F1896" s="59" t="str">
        <x:v>S0</x:v>
      </x:c>
      <x:c r="G1896" s="59" t="n">
        <x:v>395</x:v>
      </x:c>
      <x:c r="H1896" s="59" t="n">
        <x:v>421</x:v>
      </x:c>
      <x:c r="I1896" s="59" t="n">
        <x:v>10</x:v>
      </x:c>
      <x:c r="J1896" s="60" t="n">
        <x:f>'参数'!$C$4</x:f>
        <x:v>120</x:v>
      </x:c>
      <x:c r="K1896" s="60" t="n">
        <x:f>'参数'!$D$4</x:f>
        <x:v>180</x:v>
      </x:c>
      <x:c r="L1896" s="60" t="n">
        <x:f>H1896+I1896+J1896</x:f>
        <x:v>551</x:v>
      </x:c>
      <x:c r="M1896" s="60" t="n">
        <x:f>L1896+K1896</x:f>
        <x:v>731</x:v>
      </x:c>
      <x:c r="N1896" s="60" t="n">
        <x:f>'参数'!$B$10</x:f>
        <x:v>1</x:v>
      </x:c>
      <x:c r="O1896" s="60" t="n">
        <x:f>N1896*'参数'!$B$11</x:f>
        <x:v>2</x:v>
      </x:c>
      <x:c r="P1896" s="60" t="n">
        <x:f>N1896*'参数'!$B$12</x:f>
        <x:v>1</x:v>
      </x:c>
      <x:c r="Q1896" t="str">
        <x:f>C1896&amp;"d"</x:f>
        <x:v>C76d</x:v>
      </x:c>
      <x:c r="R1896" t="str">
        <x:f>C1896&amp;"p"</x:f>
        <x:v>C76p</x:v>
      </x:c>
      <x:c r="S1896" t="str">
        <x:f>IF(AND(L1896&gt;=H1896+I1896+J1896,M1896&gt;L1896,F1896&lt;&gt;""),"PASS","FAIL")</x:f>
        <x:v>PASS</x:v>
      </x:c>
      <x:c r="T1896" t="n">
        <x:v>7</x:v>
      </x:c>
      <x:c r="U1896" t="str">
        <x:v>pickup_after_delivery_completion_plus_usage_lag</x:v>
      </x:c>
    </x:row>
    <x:row r="1897">
      <x:c r="A1897" t="str">
        <x:v>Set2_200-10-2</x:v>
      </x:c>
      <x:c r="B1897" t="str">
        <x:v>short_same_day</x:v>
      </x:c>
      <x:c r="C1897" t="str">
        <x:v>C77</x:v>
      </x:c>
      <x:c r="D1897" s="59" t="n">
        <x:v>3</x:v>
      </x:c>
      <x:c r="E1897" s="59" t="n">
        <x:v>1</x:v>
      </x:c>
      <x:c r="F1897" s="59" t="str">
        <x:v>S0</x:v>
      </x:c>
      <x:c r="G1897" s="59" t="n">
        <x:v>146</x:v>
      </x:c>
      <x:c r="H1897" s="59" t="n">
        <x:v>176</x:v>
      </x:c>
      <x:c r="I1897" s="59" t="n">
        <x:v>10</x:v>
      </x:c>
      <x:c r="J1897" s="60" t="n">
        <x:f>'参数'!$C$4</x:f>
        <x:v>120</x:v>
      </x:c>
      <x:c r="K1897" s="60" t="n">
        <x:f>'参数'!$D$4</x:f>
        <x:v>180</x:v>
      </x:c>
      <x:c r="L1897" s="60" t="n">
        <x:f>H1897+I1897+J1897</x:f>
        <x:v>306</x:v>
      </x:c>
      <x:c r="M1897" s="60" t="n">
        <x:f>L1897+K1897</x:f>
        <x:v>486</x:v>
      </x:c>
      <x:c r="N1897" s="60" t="n">
        <x:f>'参数'!$B$10</x:f>
        <x:v>1</x:v>
      </x:c>
      <x:c r="O1897" s="60" t="n">
        <x:f>N1897*'参数'!$B$11</x:f>
        <x:v>2</x:v>
      </x:c>
      <x:c r="P1897" s="60" t="n">
        <x:f>N1897*'参数'!$B$12</x:f>
        <x:v>1</x:v>
      </x:c>
      <x:c r="Q1897" t="str">
        <x:f>C1897&amp;"d"</x:f>
        <x:v>C77d</x:v>
      </x:c>
      <x:c r="R1897" t="str">
        <x:f>C1897&amp;"p"</x:f>
        <x:v>C77p</x:v>
      </x:c>
      <x:c r="S1897" t="str">
        <x:f>IF(AND(L1897&gt;=H1897+I1897+J1897,M1897&gt;L1897,F1897&lt;&gt;""),"PASS","FAIL")</x:f>
        <x:v>PASS</x:v>
      </x:c>
      <x:c r="T1897" t="n">
        <x:v>8</x:v>
      </x:c>
      <x:c r="U1897" t="str">
        <x:v>pickup_after_delivery_completion_plus_usage_lag</x:v>
      </x:c>
    </x:row>
    <x:row r="1898">
      <x:c r="A1898" t="str">
        <x:v>Set2_200-10-2</x:v>
      </x:c>
      <x:c r="B1898" t="str">
        <x:v>short_same_day</x:v>
      </x:c>
      <x:c r="C1898" t="str">
        <x:v>C78</x:v>
      </x:c>
      <x:c r="D1898" s="59" t="n">
        <x:v>17</x:v>
      </x:c>
      <x:c r="E1898" s="59" t="n">
        <x:v>26</x:v>
      </x:c>
      <x:c r="F1898" s="59" t="str">
        <x:v>S2</x:v>
      </x:c>
      <x:c r="G1898" s="59" t="n">
        <x:v>238</x:v>
      </x:c>
      <x:c r="H1898" s="59" t="n">
        <x:v>258</x:v>
      </x:c>
      <x:c r="I1898" s="59" t="n">
        <x:v>10</x:v>
      </x:c>
      <x:c r="J1898" s="60" t="n">
        <x:f>'参数'!$C$4</x:f>
        <x:v>120</x:v>
      </x:c>
      <x:c r="K1898" s="60" t="n">
        <x:f>'参数'!$D$4</x:f>
        <x:v>180</x:v>
      </x:c>
      <x:c r="L1898" s="60" t="n">
        <x:f>H1898+I1898+J1898</x:f>
        <x:v>388</x:v>
      </x:c>
      <x:c r="M1898" s="60" t="n">
        <x:f>L1898+K1898</x:f>
        <x:v>568</x:v>
      </x:c>
      <x:c r="N1898" s="60" t="n">
        <x:f>'参数'!$B$10</x:f>
        <x:v>1</x:v>
      </x:c>
      <x:c r="O1898" s="60" t="n">
        <x:f>N1898*'参数'!$B$11</x:f>
        <x:v>2</x:v>
      </x:c>
      <x:c r="P1898" s="60" t="n">
        <x:f>N1898*'参数'!$B$12</x:f>
        <x:v>1</x:v>
      </x:c>
      <x:c r="Q1898" t="str">
        <x:f>C1898&amp;"d"</x:f>
        <x:v>C78d</x:v>
      </x:c>
      <x:c r="R1898" t="str">
        <x:f>C1898&amp;"p"</x:f>
        <x:v>C78p</x:v>
      </x:c>
      <x:c r="S1898" t="str">
        <x:f>IF(AND(L1898&gt;=H1898+I1898+J1898,M1898&gt;L1898,F1898&lt;&gt;""),"PASS","FAIL")</x:f>
        <x:v>PASS</x:v>
      </x:c>
      <x:c r="T1898" t="n">
        <x:v>5</x:v>
      </x:c>
      <x:c r="U1898" t="str">
        <x:v>pickup_after_delivery_completion_plus_usage_lag</x:v>
      </x:c>
    </x:row>
    <x:row r="1899">
      <x:c r="A1899" t="str">
        <x:v>Set2_200-10-2</x:v>
      </x:c>
      <x:c r="B1899" t="str">
        <x:v>short_same_day</x:v>
      </x:c>
      <x:c r="C1899" t="str">
        <x:v>C79</x:v>
      </x:c>
      <x:c r="D1899" s="59" t="n">
        <x:v>11</x:v>
      </x:c>
      <x:c r="E1899" s="59" t="n">
        <x:v>16</x:v>
      </x:c>
      <x:c r="F1899" s="59" t="str">
        <x:v>S0</x:v>
      </x:c>
      <x:c r="G1899" s="59" t="n">
        <x:v>67</x:v>
      </x:c>
      <x:c r="H1899" s="59" t="n">
        <x:v>103</x:v>
      </x:c>
      <x:c r="I1899" s="59" t="n">
        <x:v>10</x:v>
      </x:c>
      <x:c r="J1899" s="60" t="n">
        <x:f>'参数'!$C$4</x:f>
        <x:v>120</x:v>
      </x:c>
      <x:c r="K1899" s="60" t="n">
        <x:f>'参数'!$D$4</x:f>
        <x:v>180</x:v>
      </x:c>
      <x:c r="L1899" s="60" t="n">
        <x:f>H1899+I1899+J1899</x:f>
        <x:v>233</x:v>
      </x:c>
      <x:c r="M1899" s="60" t="n">
        <x:f>L1899+K1899</x:f>
        <x:v>413</x:v>
      </x:c>
      <x:c r="N1899" s="60" t="n">
        <x:f>'参数'!$B$10</x:f>
        <x:v>1</x:v>
      </x:c>
      <x:c r="O1899" s="60" t="n">
        <x:f>N1899*'参数'!$B$11</x:f>
        <x:v>2</x:v>
      </x:c>
      <x:c r="P1899" s="60" t="n">
        <x:f>N1899*'参数'!$B$12</x:f>
        <x:v>1</x:v>
      </x:c>
      <x:c r="Q1899" t="str">
        <x:f>C1899&amp;"d"</x:f>
        <x:v>C79d</x:v>
      </x:c>
      <x:c r="R1899" t="str">
        <x:f>C1899&amp;"p"</x:f>
        <x:v>C79p</x:v>
      </x:c>
      <x:c r="S1899" t="str">
        <x:f>IF(AND(L1899&gt;=H1899+I1899+J1899,M1899&gt;L1899,F1899&lt;&gt;""),"PASS","FAIL")</x:f>
        <x:v>PASS</x:v>
      </x:c>
      <x:c r="T1899" t="n">
        <x:v>13</x:v>
      </x:c>
      <x:c r="U1899" t="str">
        <x:v>pickup_after_delivery_completion_plus_usage_lag</x:v>
      </x:c>
    </x:row>
    <x:row r="1900">
      <x:c r="A1900" t="str">
        <x:v>Set2_200-10-2</x:v>
      </x:c>
      <x:c r="B1900" t="str">
        <x:v>short_same_day</x:v>
      </x:c>
      <x:c r="C1900" t="str">
        <x:v>C80</x:v>
      </x:c>
      <x:c r="D1900" s="59" t="n">
        <x:v>24</x:v>
      </x:c>
      <x:c r="E1900" s="59" t="n">
        <x:v>4</x:v>
      </x:c>
      <x:c r="F1900" s="59" t="str">
        <x:v>S2</x:v>
      </x:c>
      <x:c r="G1900" s="59" t="n">
        <x:v>198</x:v>
      </x:c>
      <x:c r="H1900" s="59" t="n">
        <x:v>226</x:v>
      </x:c>
      <x:c r="I1900" s="59" t="n">
        <x:v>10</x:v>
      </x:c>
      <x:c r="J1900" s="60" t="n">
        <x:f>'参数'!$C$4</x:f>
        <x:v>120</x:v>
      </x:c>
      <x:c r="K1900" s="60" t="n">
        <x:f>'参数'!$D$4</x:f>
        <x:v>180</x:v>
      </x:c>
      <x:c r="L1900" s="60" t="n">
        <x:f>H1900+I1900+J1900</x:f>
        <x:v>356</x:v>
      </x:c>
      <x:c r="M1900" s="60" t="n">
        <x:f>L1900+K1900</x:f>
        <x:v>536</x:v>
      </x:c>
      <x:c r="N1900" s="60" t="n">
        <x:f>'参数'!$B$10</x:f>
        <x:v>1</x:v>
      </x:c>
      <x:c r="O1900" s="60" t="n">
        <x:f>N1900*'参数'!$B$11</x:f>
        <x:v>2</x:v>
      </x:c>
      <x:c r="P1900" s="60" t="n">
        <x:f>N1900*'参数'!$B$12</x:f>
        <x:v>1</x:v>
      </x:c>
      <x:c r="Q1900" t="str">
        <x:f>C1900&amp;"d"</x:f>
        <x:v>C80d</x:v>
      </x:c>
      <x:c r="R1900" t="str">
        <x:f>C1900&amp;"p"</x:f>
        <x:v>C80p</x:v>
      </x:c>
      <x:c r="S1900" t="str">
        <x:f>IF(AND(L1900&gt;=H1900+I1900+J1900,M1900&gt;L1900,F1900&lt;&gt;""),"PASS","FAIL")</x:f>
        <x:v>PASS</x:v>
      </x:c>
      <x:c r="T1900" t="n">
        <x:v>11</x:v>
      </x:c>
      <x:c r="U1900" t="str">
        <x:v>pickup_after_delivery_completion_plus_usage_lag</x:v>
      </x:c>
    </x:row>
    <x:row r="1901">
      <x:c r="A1901" t="str">
        <x:v>Set2_200-10-2</x:v>
      </x:c>
      <x:c r="B1901" t="str">
        <x:v>short_same_day</x:v>
      </x:c>
      <x:c r="C1901" t="str">
        <x:v>C81</x:v>
      </x:c>
      <x:c r="D1901" s="59" t="n">
        <x:v>14</x:v>
      </x:c>
      <x:c r="E1901" s="59" t="n">
        <x:v>22</x:v>
      </x:c>
      <x:c r="F1901" s="59" t="str">
        <x:v>S0</x:v>
      </x:c>
      <x:c r="G1901" s="59" t="n">
        <x:v>477</x:v>
      </x:c>
      <x:c r="H1901" s="59" t="n">
        <x:v>503</x:v>
      </x:c>
      <x:c r="I1901" s="59" t="n">
        <x:v>10</x:v>
      </x:c>
      <x:c r="J1901" s="60" t="n">
        <x:f>'参数'!$C$4</x:f>
        <x:v>120</x:v>
      </x:c>
      <x:c r="K1901" s="60" t="n">
        <x:f>'参数'!$D$4</x:f>
        <x:v>180</x:v>
      </x:c>
      <x:c r="L1901" s="60" t="n">
        <x:f>H1901+I1901+J1901</x:f>
        <x:v>633</x:v>
      </x:c>
      <x:c r="M1901" s="60" t="n">
        <x:f>L1901+K1901</x:f>
        <x:v>813</x:v>
      </x:c>
      <x:c r="N1901" s="60" t="n">
        <x:f>'参数'!$B$10</x:f>
        <x:v>1</x:v>
      </x:c>
      <x:c r="O1901" s="60" t="n">
        <x:f>N1901*'参数'!$B$11</x:f>
        <x:v>2</x:v>
      </x:c>
      <x:c r="P1901" s="60" t="n">
        <x:f>N1901*'参数'!$B$12</x:f>
        <x:v>1</x:v>
      </x:c>
      <x:c r="Q1901" t="str">
        <x:f>C1901&amp;"d"</x:f>
        <x:v>C81d</x:v>
      </x:c>
      <x:c r="R1901" t="str">
        <x:f>C1901&amp;"p"</x:f>
        <x:v>C81p</x:v>
      </x:c>
      <x:c r="S1901" t="str">
        <x:f>IF(AND(L1901&gt;=H1901+I1901+J1901,M1901&gt;L1901,F1901&lt;&gt;""),"PASS","FAIL")</x:f>
        <x:v>PASS</x:v>
      </x:c>
      <x:c r="T1901" t="n">
        <x:v>19</x:v>
      </x:c>
      <x:c r="U1901" t="str">
        <x:v>pickup_after_delivery_completion_plus_usage_lag</x:v>
      </x:c>
    </x:row>
    <x:row r="1902">
      <x:c r="A1902" t="str">
        <x:v>Set2_200-10-2</x:v>
      </x:c>
      <x:c r="B1902" t="str">
        <x:v>short_same_day</x:v>
      </x:c>
      <x:c r="C1902" t="str">
        <x:v>C82</x:v>
      </x:c>
      <x:c r="D1902" s="59" t="n">
        <x:v>23</x:v>
      </x:c>
      <x:c r="E1902" s="59" t="n">
        <x:v>9</x:v>
      </x:c>
      <x:c r="F1902" s="59" t="str">
        <x:v>S2</x:v>
      </x:c>
      <x:c r="G1902" s="59" t="n">
        <x:v>394</x:v>
      </x:c>
      <x:c r="H1902" s="59" t="n">
        <x:v>408</x:v>
      </x:c>
      <x:c r="I1902" s="59" t="n">
        <x:v>10</x:v>
      </x:c>
      <x:c r="J1902" s="60" t="n">
        <x:f>'参数'!$C$4</x:f>
        <x:v>120</x:v>
      </x:c>
      <x:c r="K1902" s="60" t="n">
        <x:f>'参数'!$D$4</x:f>
        <x:v>180</x:v>
      </x:c>
      <x:c r="L1902" s="60" t="n">
        <x:f>H1902+I1902+J1902</x:f>
        <x:v>538</x:v>
      </x:c>
      <x:c r="M1902" s="60" t="n">
        <x:f>L1902+K1902</x:f>
        <x:v>718</x:v>
      </x:c>
      <x:c r="N1902" s="60" t="n">
        <x:f>'参数'!$B$10</x:f>
        <x:v>1</x:v>
      </x:c>
      <x:c r="O1902" s="60" t="n">
        <x:f>N1902*'参数'!$B$11</x:f>
        <x:v>2</x:v>
      </x:c>
      <x:c r="P1902" s="60" t="n">
        <x:f>N1902*'参数'!$B$12</x:f>
        <x:v>1</x:v>
      </x:c>
      <x:c r="Q1902" t="str">
        <x:f>C1902&amp;"d"</x:f>
        <x:v>C82d</x:v>
      </x:c>
      <x:c r="R1902" t="str">
        <x:f>C1902&amp;"p"</x:f>
        <x:v>C82p</x:v>
      </x:c>
      <x:c r="S1902" t="str">
        <x:f>IF(AND(L1902&gt;=H1902+I1902+J1902,M1902&gt;L1902,F1902&lt;&gt;""),"PASS","FAIL")</x:f>
        <x:v>PASS</x:v>
      </x:c>
      <x:c r="T1902" t="n">
        <x:v>12</x:v>
      </x:c>
      <x:c r="U1902" t="str">
        <x:v>pickup_after_delivery_completion_plus_usage_lag</x:v>
      </x:c>
    </x:row>
    <x:row r="1903">
      <x:c r="A1903" t="str">
        <x:v>Set2_200-10-2</x:v>
      </x:c>
      <x:c r="B1903" t="str">
        <x:v>short_same_day</x:v>
      </x:c>
      <x:c r="C1903" t="str">
        <x:v>C83</x:v>
      </x:c>
      <x:c r="D1903" s="59" t="n">
        <x:v>16</x:v>
      </x:c>
      <x:c r="E1903" s="59" t="n">
        <x:v>9</x:v>
      </x:c>
      <x:c r="F1903" s="59" t="str">
        <x:v>S2</x:v>
      </x:c>
      <x:c r="G1903" s="59" t="n">
        <x:v>560</x:v>
      </x:c>
      <x:c r="H1903" s="59" t="n">
        <x:v>572</x:v>
      </x:c>
      <x:c r="I1903" s="59" t="n">
        <x:v>10</x:v>
      </x:c>
      <x:c r="J1903" s="60" t="n">
        <x:f>'参数'!$C$4</x:f>
        <x:v>120</x:v>
      </x:c>
      <x:c r="K1903" s="60" t="n">
        <x:f>'参数'!$D$4</x:f>
        <x:v>180</x:v>
      </x:c>
      <x:c r="L1903" s="60" t="n">
        <x:f>H1903+I1903+J1903</x:f>
        <x:v>702</x:v>
      </x:c>
      <x:c r="M1903" s="60" t="n">
        <x:f>L1903+K1903</x:f>
        <x:v>882</x:v>
      </x:c>
      <x:c r="N1903" s="60" t="n">
        <x:f>'参数'!$B$10</x:f>
        <x:v>1</x:v>
      </x:c>
      <x:c r="O1903" s="60" t="n">
        <x:f>N1903*'参数'!$B$11</x:f>
        <x:v>2</x:v>
      </x:c>
      <x:c r="P1903" s="60" t="n">
        <x:f>N1903*'参数'!$B$12</x:f>
        <x:v>1</x:v>
      </x:c>
      <x:c r="Q1903" t="str">
        <x:f>C1903&amp;"d"</x:f>
        <x:v>C83d</x:v>
      </x:c>
      <x:c r="R1903" t="str">
        <x:f>C1903&amp;"p"</x:f>
        <x:v>C83p</x:v>
      </x:c>
      <x:c r="S1903" t="str">
        <x:f>IF(AND(L1903&gt;=H1903+I1903+J1903,M1903&gt;L1903,F1903&lt;&gt;""),"PASS","FAIL")</x:f>
        <x:v>PASS</x:v>
      </x:c>
      <x:c r="T1903" t="n">
        <x:v>9</x:v>
      </x:c>
      <x:c r="U1903" t="str">
        <x:v>pickup_after_delivery_completion_plus_usage_lag</x:v>
      </x:c>
    </x:row>
    <x:row r="1904">
      <x:c r="A1904" t="str">
        <x:v>Set2_200-10-2</x:v>
      </x:c>
      <x:c r="B1904" t="str">
        <x:v>short_same_day</x:v>
      </x:c>
      <x:c r="C1904" t="str">
        <x:v>C84</x:v>
      </x:c>
      <x:c r="D1904" s="59" t="n">
        <x:v>1</x:v>
      </x:c>
      <x:c r="E1904" s="59" t="n">
        <x:v>10</x:v>
      </x:c>
      <x:c r="F1904" s="59" t="str">
        <x:v>S0</x:v>
      </x:c>
      <x:c r="G1904" s="59" t="n">
        <x:v>495</x:v>
      </x:c>
      <x:c r="H1904" s="59" t="n">
        <x:v>533</x:v>
      </x:c>
      <x:c r="I1904" s="59" t="n">
        <x:v>10</x:v>
      </x:c>
      <x:c r="J1904" s="60" t="n">
        <x:f>'参数'!$C$4</x:f>
        <x:v>120</x:v>
      </x:c>
      <x:c r="K1904" s="60" t="n">
        <x:f>'参数'!$D$4</x:f>
        <x:v>180</x:v>
      </x:c>
      <x:c r="L1904" s="60" t="n">
        <x:f>H1904+I1904+J1904</x:f>
        <x:v>663</x:v>
      </x:c>
      <x:c r="M1904" s="60" t="n">
        <x:f>L1904+K1904</x:f>
        <x:v>843</x:v>
      </x:c>
      <x:c r="N1904" s="60" t="n">
        <x:f>'参数'!$B$10</x:f>
        <x:v>1</x:v>
      </x:c>
      <x:c r="O1904" s="60" t="n">
        <x:f>N1904*'参数'!$B$11</x:f>
        <x:v>2</x:v>
      </x:c>
      <x:c r="P1904" s="60" t="n">
        <x:f>N1904*'参数'!$B$12</x:f>
        <x:v>1</x:v>
      </x:c>
      <x:c r="Q1904" t="str">
        <x:f>C1904&amp;"d"</x:f>
        <x:v>C84d</x:v>
      </x:c>
      <x:c r="R1904" t="str">
        <x:f>C1904&amp;"p"</x:f>
        <x:v>C84p</x:v>
      </x:c>
      <x:c r="S1904" t="str">
        <x:f>IF(AND(L1904&gt;=H1904+I1904+J1904,M1904&gt;L1904,F1904&lt;&gt;""),"PASS","FAIL")</x:f>
        <x:v>PASS</x:v>
      </x:c>
      <x:c r="T1904" t="n">
        <x:v>1</x:v>
      </x:c>
      <x:c r="U1904" t="str">
        <x:v>pickup_after_delivery_completion_plus_usage_lag</x:v>
      </x:c>
    </x:row>
    <x:row r="1905">
      <x:c r="A1905" t="str">
        <x:v>Set2_200-10-2</x:v>
      </x:c>
      <x:c r="B1905" t="str">
        <x:v>short_same_day</x:v>
      </x:c>
      <x:c r="C1905" t="str">
        <x:v>C85</x:v>
      </x:c>
      <x:c r="D1905" s="59" t="n">
        <x:v>26</x:v>
      </x:c>
      <x:c r="E1905" s="59" t="n">
        <x:v>18</x:v>
      </x:c>
      <x:c r="F1905" s="59" t="str">
        <x:v>S2</x:v>
      </x:c>
      <x:c r="G1905" s="59" t="n">
        <x:v>86</x:v>
      </x:c>
      <x:c r="H1905" s="59" t="n">
        <x:v>102</x:v>
      </x:c>
      <x:c r="I1905" s="59" t="n">
        <x:v>10</x:v>
      </x:c>
      <x:c r="J1905" s="60" t="n">
        <x:f>'参数'!$C$4</x:f>
        <x:v>120</x:v>
      </x:c>
      <x:c r="K1905" s="60" t="n">
        <x:f>'参数'!$D$4</x:f>
        <x:v>180</x:v>
      </x:c>
      <x:c r="L1905" s="60" t="n">
        <x:f>H1905+I1905+J1905</x:f>
        <x:v>232</x:v>
      </x:c>
      <x:c r="M1905" s="60" t="n">
        <x:f>L1905+K1905</x:f>
        <x:v>412</x:v>
      </x:c>
      <x:c r="N1905" s="60" t="n">
        <x:f>'参数'!$B$10</x:f>
        <x:v>1</x:v>
      </x:c>
      <x:c r="O1905" s="60" t="n">
        <x:f>N1905*'参数'!$B$11</x:f>
        <x:v>2</x:v>
      </x:c>
      <x:c r="P1905" s="60" t="n">
        <x:f>N1905*'参数'!$B$12</x:f>
        <x:v>1</x:v>
      </x:c>
      <x:c r="Q1905" t="str">
        <x:f>C1905&amp;"d"</x:f>
        <x:v>C85d</x:v>
      </x:c>
      <x:c r="R1905" t="str">
        <x:f>C1905&amp;"p"</x:f>
        <x:v>C85p</x:v>
      </x:c>
      <x:c r="S1905" t="str">
        <x:f>IF(AND(L1905&gt;=H1905+I1905+J1905,M1905&gt;L1905,F1905&lt;&gt;""),"PASS","FAIL")</x:f>
        <x:v>PASS</x:v>
      </x:c>
      <x:c r="T1905" t="n">
        <x:v>6</x:v>
      </x:c>
      <x:c r="U1905" t="str">
        <x:v>pickup_after_delivery_completion_plus_usage_lag</x:v>
      </x:c>
    </x:row>
    <x:row r="1906">
      <x:c r="A1906" t="str">
        <x:v>Set2_200-10-2</x:v>
      </x:c>
      <x:c r="B1906" t="str">
        <x:v>short_same_day</x:v>
      </x:c>
      <x:c r="C1906" t="str">
        <x:v>C86</x:v>
      </x:c>
      <x:c r="D1906" s="59" t="n">
        <x:v>21</x:v>
      </x:c>
      <x:c r="E1906" s="59" t="n">
        <x:v>14</x:v>
      </x:c>
      <x:c r="F1906" s="59" t="str">
        <x:v>S2</x:v>
      </x:c>
      <x:c r="G1906" s="59" t="n">
        <x:v>516</x:v>
      </x:c>
      <x:c r="H1906" s="59" t="n">
        <x:v>550</x:v>
      </x:c>
      <x:c r="I1906" s="59" t="n">
        <x:v>10</x:v>
      </x:c>
      <x:c r="J1906" s="60" t="n">
        <x:f>'参数'!$C$4</x:f>
        <x:v>120</x:v>
      </x:c>
      <x:c r="K1906" s="60" t="n">
        <x:f>'参数'!$D$4</x:f>
        <x:v>180</x:v>
      </x:c>
      <x:c r="L1906" s="60" t="n">
        <x:f>H1906+I1906+J1906</x:f>
        <x:v>680</x:v>
      </x:c>
      <x:c r="M1906" s="60" t="n">
        <x:f>L1906+K1906</x:f>
        <x:v>860</x:v>
      </x:c>
      <x:c r="N1906" s="60" t="n">
        <x:f>'参数'!$B$10</x:f>
        <x:v>1</x:v>
      </x:c>
      <x:c r="O1906" s="60" t="n">
        <x:f>N1906*'参数'!$B$11</x:f>
        <x:v>2</x:v>
      </x:c>
      <x:c r="P1906" s="60" t="n">
        <x:f>N1906*'参数'!$B$12</x:f>
        <x:v>1</x:v>
      </x:c>
      <x:c r="Q1906" t="str">
        <x:f>C1906&amp;"d"</x:f>
        <x:v>C86d</x:v>
      </x:c>
      <x:c r="R1906" t="str">
        <x:f>C1906&amp;"p"</x:f>
        <x:v>C86p</x:v>
      </x:c>
      <x:c r="S1906" t="str">
        <x:f>IF(AND(L1906&gt;=H1906+I1906+J1906,M1906&gt;L1906,F1906&lt;&gt;""),"PASS","FAIL")</x:f>
        <x:v>PASS</x:v>
      </x:c>
      <x:c r="T1906" t="n">
        <x:v>1</x:v>
      </x:c>
      <x:c r="U1906" t="str">
        <x:v>pickup_after_delivery_completion_plus_usage_lag</x:v>
      </x:c>
    </x:row>
    <x:row r="1907">
      <x:c r="A1907" t="str">
        <x:v>Set2_200-10-2</x:v>
      </x:c>
      <x:c r="B1907" t="str">
        <x:v>short_same_day</x:v>
      </x:c>
      <x:c r="C1907" t="str">
        <x:v>C87</x:v>
      </x:c>
      <x:c r="D1907" s="59" t="n">
        <x:v>16</x:v>
      </x:c>
      <x:c r="E1907" s="59" t="n">
        <x:v>10</x:v>
      </x:c>
      <x:c r="F1907" s="59" t="str">
        <x:v>S2</x:v>
      </x:c>
      <x:c r="G1907" s="59" t="n">
        <x:v>356</x:v>
      </x:c>
      <x:c r="H1907" s="59" t="n">
        <x:v>394</x:v>
      </x:c>
      <x:c r="I1907" s="59" t="n">
        <x:v>10</x:v>
      </x:c>
      <x:c r="J1907" s="60" t="n">
        <x:f>'参数'!$C$4</x:f>
        <x:v>120</x:v>
      </x:c>
      <x:c r="K1907" s="60" t="n">
        <x:f>'参数'!$D$4</x:f>
        <x:v>180</x:v>
      </x:c>
      <x:c r="L1907" s="60" t="n">
        <x:f>H1907+I1907+J1907</x:f>
        <x:v>524</x:v>
      </x:c>
      <x:c r="M1907" s="60" t="n">
        <x:f>L1907+K1907</x:f>
        <x:v>704</x:v>
      </x:c>
      <x:c r="N1907" s="60" t="n">
        <x:f>'参数'!$B$10</x:f>
        <x:v>1</x:v>
      </x:c>
      <x:c r="O1907" s="60" t="n">
        <x:f>N1907*'参数'!$B$11</x:f>
        <x:v>2</x:v>
      </x:c>
      <x:c r="P1907" s="60" t="n">
        <x:f>N1907*'参数'!$B$12</x:f>
        <x:v>1</x:v>
      </x:c>
      <x:c r="Q1907" t="str">
        <x:f>C1907&amp;"d"</x:f>
        <x:v>C87d</x:v>
      </x:c>
      <x:c r="R1907" t="str">
        <x:f>C1907&amp;"p"</x:f>
        <x:v>C87p</x:v>
      </x:c>
      <x:c r="S1907" t="str">
        <x:f>IF(AND(L1907&gt;=H1907+I1907+J1907,M1907&gt;L1907,F1907&lt;&gt;""),"PASS","FAIL")</x:f>
        <x:v>PASS</x:v>
      </x:c>
      <x:c r="T1907" t="n">
        <x:v>14</x:v>
      </x:c>
      <x:c r="U1907" t="str">
        <x:v>pickup_after_delivery_completion_plus_usage_lag</x:v>
      </x:c>
    </x:row>
    <x:row r="1908">
      <x:c r="A1908" t="str">
        <x:v>Set2_200-10-2</x:v>
      </x:c>
      <x:c r="B1908" t="str">
        <x:v>short_same_day</x:v>
      </x:c>
      <x:c r="C1908" t="str">
        <x:v>C88</x:v>
      </x:c>
      <x:c r="D1908" s="59" t="n">
        <x:v>17</x:v>
      </x:c>
      <x:c r="E1908" s="59" t="n">
        <x:v>17</x:v>
      </x:c>
      <x:c r="F1908" s="59" t="str">
        <x:v>S2</x:v>
      </x:c>
      <x:c r="G1908" s="59" t="n">
        <x:v>463</x:v>
      </x:c>
      <x:c r="H1908" s="59" t="n">
        <x:v>499</x:v>
      </x:c>
      <x:c r="I1908" s="59" t="n">
        <x:v>10</x:v>
      </x:c>
      <x:c r="J1908" s="60" t="n">
        <x:f>'参数'!$C$4</x:f>
        <x:v>120</x:v>
      </x:c>
      <x:c r="K1908" s="60" t="n">
        <x:f>'参数'!$D$4</x:f>
        <x:v>180</x:v>
      </x:c>
      <x:c r="L1908" s="60" t="n">
        <x:f>H1908+I1908+J1908</x:f>
        <x:v>629</x:v>
      </x:c>
      <x:c r="M1908" s="60" t="n">
        <x:f>L1908+K1908</x:f>
        <x:v>809</x:v>
      </x:c>
      <x:c r="N1908" s="60" t="n">
        <x:f>'参数'!$B$10</x:f>
        <x:v>1</x:v>
      </x:c>
      <x:c r="O1908" s="60" t="n">
        <x:f>N1908*'参数'!$B$11</x:f>
        <x:v>2</x:v>
      </x:c>
      <x:c r="P1908" s="60" t="n">
        <x:f>N1908*'参数'!$B$12</x:f>
        <x:v>1</x:v>
      </x:c>
      <x:c r="Q1908" t="str">
        <x:f>C1908&amp;"d"</x:f>
        <x:v>C88d</x:v>
      </x:c>
      <x:c r="R1908" t="str">
        <x:f>C1908&amp;"p"</x:f>
        <x:v>C88p</x:v>
      </x:c>
      <x:c r="S1908" t="str">
        <x:f>IF(AND(L1908&gt;=H1908+I1908+J1908,M1908&gt;L1908,F1908&lt;&gt;""),"PASS","FAIL")</x:f>
        <x:v>PASS</x:v>
      </x:c>
      <x:c r="T1908" t="n">
        <x:v>14</x:v>
      </x:c>
      <x:c r="U1908" t="str">
        <x:v>pickup_after_delivery_completion_plus_usage_lag</x:v>
      </x:c>
    </x:row>
    <x:row r="1909">
      <x:c r="A1909" t="str">
        <x:v>Set2_200-10-2</x:v>
      </x:c>
      <x:c r="B1909" t="str">
        <x:v>short_same_day</x:v>
      </x:c>
      <x:c r="C1909" t="str">
        <x:v>C89</x:v>
      </x:c>
      <x:c r="D1909" s="59" t="n">
        <x:v>1</x:v>
      </x:c>
      <x:c r="E1909" s="59" t="n">
        <x:v>2</x:v>
      </x:c>
      <x:c r="F1909" s="59" t="str">
        <x:v>S0</x:v>
      </x:c>
      <x:c r="G1909" s="59" t="n">
        <x:v>233</x:v>
      </x:c>
      <x:c r="H1909" s="59" t="n">
        <x:v>265</x:v>
      </x:c>
      <x:c r="I1909" s="59" t="n">
        <x:v>10</x:v>
      </x:c>
      <x:c r="J1909" s="60" t="n">
        <x:f>'参数'!$C$4</x:f>
        <x:v>120</x:v>
      </x:c>
      <x:c r="K1909" s="60" t="n">
        <x:f>'参数'!$D$4</x:f>
        <x:v>180</x:v>
      </x:c>
      <x:c r="L1909" s="60" t="n">
        <x:f>H1909+I1909+J1909</x:f>
        <x:v>395</x:v>
      </x:c>
      <x:c r="M1909" s="60" t="n">
        <x:f>L1909+K1909</x:f>
        <x:v>575</x:v>
      </x:c>
      <x:c r="N1909" s="60" t="n">
        <x:f>'参数'!$B$10</x:f>
        <x:v>1</x:v>
      </x:c>
      <x:c r="O1909" s="60" t="n">
        <x:f>N1909*'参数'!$B$11</x:f>
        <x:v>2</x:v>
      </x:c>
      <x:c r="P1909" s="60" t="n">
        <x:f>N1909*'参数'!$B$12</x:f>
        <x:v>1</x:v>
      </x:c>
      <x:c r="Q1909" t="str">
        <x:f>C1909&amp;"d"</x:f>
        <x:v>C89d</x:v>
      </x:c>
      <x:c r="R1909" t="str">
        <x:f>C1909&amp;"p"</x:f>
        <x:v>C89p</x:v>
      </x:c>
      <x:c r="S1909" t="str">
        <x:f>IF(AND(L1909&gt;=H1909+I1909+J1909,M1909&gt;L1909,F1909&lt;&gt;""),"PASS","FAIL")</x:f>
        <x:v>PASS</x:v>
      </x:c>
      <x:c r="T1909" t="n">
        <x:v>7</x:v>
      </x:c>
      <x:c r="U1909" t="str">
        <x:v>pickup_after_delivery_completion_plus_usage_lag</x:v>
      </x:c>
    </x:row>
    <x:row r="1910">
      <x:c r="A1910" t="str">
        <x:v>Set2_200-10-2</x:v>
      </x:c>
      <x:c r="B1910" t="str">
        <x:v>short_same_day</x:v>
      </x:c>
      <x:c r="C1910" t="str">
        <x:v>C90</x:v>
      </x:c>
      <x:c r="D1910" s="59" t="n">
        <x:v>18</x:v>
      </x:c>
      <x:c r="E1910" s="59" t="n">
        <x:v>23</x:v>
      </x:c>
      <x:c r="F1910" s="59" t="str">
        <x:v>S2</x:v>
      </x:c>
      <x:c r="G1910" s="59" t="n">
        <x:v>117</x:v>
      </x:c>
      <x:c r="H1910" s="59" t="n">
        <x:v>129</x:v>
      </x:c>
      <x:c r="I1910" s="59" t="n">
        <x:v>10</x:v>
      </x:c>
      <x:c r="J1910" s="60" t="n">
        <x:f>'参数'!$C$4</x:f>
        <x:v>120</x:v>
      </x:c>
      <x:c r="K1910" s="60" t="n">
        <x:f>'参数'!$D$4</x:f>
        <x:v>180</x:v>
      </x:c>
      <x:c r="L1910" s="60" t="n">
        <x:f>H1910+I1910+J1910</x:f>
        <x:v>259</x:v>
      </x:c>
      <x:c r="M1910" s="60" t="n">
        <x:f>L1910+K1910</x:f>
        <x:v>439</x:v>
      </x:c>
      <x:c r="N1910" s="60" t="n">
        <x:f>'参数'!$B$10</x:f>
        <x:v>1</x:v>
      </x:c>
      <x:c r="O1910" s="60" t="n">
        <x:f>N1910*'参数'!$B$11</x:f>
        <x:v>2</x:v>
      </x:c>
      <x:c r="P1910" s="60" t="n">
        <x:f>N1910*'参数'!$B$12</x:f>
        <x:v>1</x:v>
      </x:c>
      <x:c r="Q1910" t="str">
        <x:f>C1910&amp;"d"</x:f>
        <x:v>C90d</x:v>
      </x:c>
      <x:c r="R1910" t="str">
        <x:f>C1910&amp;"p"</x:f>
        <x:v>C90p</x:v>
      </x:c>
      <x:c r="S1910" t="str">
        <x:f>IF(AND(L1910&gt;=H1910+I1910+J1910,M1910&gt;L1910,F1910&lt;&gt;""),"PASS","FAIL")</x:f>
        <x:v>PASS</x:v>
      </x:c>
      <x:c r="T1910" t="n">
        <x:v>12</x:v>
      </x:c>
      <x:c r="U1910" t="str">
        <x:v>pickup_after_delivery_completion_plus_usage_lag</x:v>
      </x:c>
    </x:row>
    <x:row r="1911">
      <x:c r="A1911" t="str">
        <x:v>Set2_200-10-2</x:v>
      </x:c>
      <x:c r="B1911" t="str">
        <x:v>short_same_day</x:v>
      </x:c>
      <x:c r="C1911" t="str">
        <x:v>C91</x:v>
      </x:c>
      <x:c r="D1911" s="59" t="n">
        <x:v>22</x:v>
      </x:c>
      <x:c r="E1911" s="59" t="n">
        <x:v>2</x:v>
      </x:c>
      <x:c r="F1911" s="59" t="str">
        <x:v>S2</x:v>
      </x:c>
      <x:c r="G1911" s="59" t="n">
        <x:v>112</x:v>
      </x:c>
      <x:c r="H1911" s="59" t="n">
        <x:v>142</x:v>
      </x:c>
      <x:c r="I1911" s="59" t="n">
        <x:v>10</x:v>
      </x:c>
      <x:c r="J1911" s="60" t="n">
        <x:f>'参数'!$C$4</x:f>
        <x:v>120</x:v>
      </x:c>
      <x:c r="K1911" s="60" t="n">
        <x:f>'参数'!$D$4</x:f>
        <x:v>180</x:v>
      </x:c>
      <x:c r="L1911" s="60" t="n">
        <x:f>H1911+I1911+J1911</x:f>
        <x:v>272</x:v>
      </x:c>
      <x:c r="M1911" s="60" t="n">
        <x:f>L1911+K1911</x:f>
        <x:v>452</x:v>
      </x:c>
      <x:c r="N1911" s="60" t="n">
        <x:f>'参数'!$B$10</x:f>
        <x:v>1</x:v>
      </x:c>
      <x:c r="O1911" s="60" t="n">
        <x:f>N1911*'参数'!$B$11</x:f>
        <x:v>2</x:v>
      </x:c>
      <x:c r="P1911" s="60" t="n">
        <x:f>N1911*'参数'!$B$12</x:f>
        <x:v>1</x:v>
      </x:c>
      <x:c r="Q1911" t="str">
        <x:f>C1911&amp;"d"</x:f>
        <x:v>C91d</x:v>
      </x:c>
      <x:c r="R1911" t="str">
        <x:f>C1911&amp;"p"</x:f>
        <x:v>C91p</x:v>
      </x:c>
      <x:c r="S1911" t="str">
        <x:f>IF(AND(L1911&gt;=H1911+I1911+J1911,M1911&gt;L1911,F1911&lt;&gt;""),"PASS","FAIL")</x:f>
        <x:v>PASS</x:v>
      </x:c>
      <x:c r="T1911" t="n">
        <x:v>1</x:v>
      </x:c>
      <x:c r="U1911" t="str">
        <x:v>pickup_after_delivery_completion_plus_usage_lag</x:v>
      </x:c>
    </x:row>
    <x:row r="1912">
      <x:c r="A1912" t="str">
        <x:v>Set2_200-10-2</x:v>
      </x:c>
      <x:c r="B1912" t="str">
        <x:v>short_same_day</x:v>
      </x:c>
      <x:c r="C1912" t="str">
        <x:v>C92</x:v>
      </x:c>
      <x:c r="D1912" s="59" t="n">
        <x:v>4</x:v>
      </x:c>
      <x:c r="E1912" s="59" t="n">
        <x:v>10</x:v>
      </x:c>
      <x:c r="F1912" s="59" t="str">
        <x:v>S0</x:v>
      </x:c>
      <x:c r="G1912" s="59" t="n">
        <x:v>484</x:v>
      </x:c>
      <x:c r="H1912" s="59" t="n">
        <x:v>506</x:v>
      </x:c>
      <x:c r="I1912" s="59" t="n">
        <x:v>10</x:v>
      </x:c>
      <x:c r="J1912" s="60" t="n">
        <x:f>'参数'!$C$4</x:f>
        <x:v>120</x:v>
      </x:c>
      <x:c r="K1912" s="60" t="n">
        <x:f>'参数'!$D$4</x:f>
        <x:v>180</x:v>
      </x:c>
      <x:c r="L1912" s="60" t="n">
        <x:f>H1912+I1912+J1912</x:f>
        <x:v>636</x:v>
      </x:c>
      <x:c r="M1912" s="60" t="n">
        <x:f>L1912+K1912</x:f>
        <x:v>816</x:v>
      </x:c>
      <x:c r="N1912" s="60" t="n">
        <x:f>'参数'!$B$10</x:f>
        <x:v>1</x:v>
      </x:c>
      <x:c r="O1912" s="60" t="n">
        <x:f>N1912*'参数'!$B$11</x:f>
        <x:v>2</x:v>
      </x:c>
      <x:c r="P1912" s="60" t="n">
        <x:f>N1912*'参数'!$B$12</x:f>
        <x:v>1</x:v>
      </x:c>
      <x:c r="Q1912" t="str">
        <x:f>C1912&amp;"d"</x:f>
        <x:v>C92d</x:v>
      </x:c>
      <x:c r="R1912" t="str">
        <x:f>C1912&amp;"p"</x:f>
        <x:v>C92p</x:v>
      </x:c>
      <x:c r="S1912" t="str">
        <x:f>IF(AND(L1912&gt;=H1912+I1912+J1912,M1912&gt;L1912,F1912&lt;&gt;""),"PASS","FAIL")</x:f>
        <x:v>PASS</x:v>
      </x:c>
      <x:c r="T1912" t="n">
        <x:v>8</x:v>
      </x:c>
      <x:c r="U1912" t="str">
        <x:v>pickup_after_delivery_completion_plus_usage_lag</x:v>
      </x:c>
    </x:row>
    <x:row r="1913">
      <x:c r="A1913" t="str">
        <x:v>Set2_200-10-2</x:v>
      </x:c>
      <x:c r="B1913" t="str">
        <x:v>short_same_day</x:v>
      </x:c>
      <x:c r="C1913" t="str">
        <x:v>C93</x:v>
      </x:c>
      <x:c r="D1913" s="59" t="n">
        <x:v>6</x:v>
      </x:c>
      <x:c r="E1913" s="59" t="n">
        <x:v>28</x:v>
      </x:c>
      <x:c r="F1913" s="59" t="str">
        <x:v>S0</x:v>
      </x:c>
      <x:c r="G1913" s="59" t="n">
        <x:v>517</x:v>
      </x:c>
      <x:c r="H1913" s="59" t="n">
        <x:v>529</x:v>
      </x:c>
      <x:c r="I1913" s="59" t="n">
        <x:v>10</x:v>
      </x:c>
      <x:c r="J1913" s="60" t="n">
        <x:f>'参数'!$C$4</x:f>
        <x:v>120</x:v>
      </x:c>
      <x:c r="K1913" s="60" t="n">
        <x:f>'参数'!$D$4</x:f>
        <x:v>180</x:v>
      </x:c>
      <x:c r="L1913" s="60" t="n">
        <x:f>H1913+I1913+J1913</x:f>
        <x:v>659</x:v>
      </x:c>
      <x:c r="M1913" s="60" t="n">
        <x:f>L1913+K1913</x:f>
        <x:v>839</x:v>
      </x:c>
      <x:c r="N1913" s="60" t="n">
        <x:f>'参数'!$B$10</x:f>
        <x:v>1</x:v>
      </x:c>
      <x:c r="O1913" s="60" t="n">
        <x:f>N1913*'参数'!$B$11</x:f>
        <x:v>2</x:v>
      </x:c>
      <x:c r="P1913" s="60" t="n">
        <x:f>N1913*'参数'!$B$12</x:f>
        <x:v>1</x:v>
      </x:c>
      <x:c r="Q1913" t="str">
        <x:f>C1913&amp;"d"</x:f>
        <x:v>C93d</x:v>
      </x:c>
      <x:c r="R1913" t="str">
        <x:f>C1913&amp;"p"</x:f>
        <x:v>C93p</x:v>
      </x:c>
      <x:c r="S1913" t="str">
        <x:f>IF(AND(L1913&gt;=H1913+I1913+J1913,M1913&gt;L1913,F1913&lt;&gt;""),"PASS","FAIL")</x:f>
        <x:v>PASS</x:v>
      </x:c>
      <x:c r="T1913" t="n">
        <x:v>10</x:v>
      </x:c>
      <x:c r="U1913" t="str">
        <x:v>pickup_after_delivery_completion_plus_usage_lag</x:v>
      </x:c>
    </x:row>
    <x:row r="1914">
      <x:c r="A1914" t="str">
        <x:v>Set2_200-10-2</x:v>
      </x:c>
      <x:c r="B1914" t="str">
        <x:v>short_same_day</x:v>
      </x:c>
      <x:c r="C1914" t="str">
        <x:v>C94</x:v>
      </x:c>
      <x:c r="D1914" s="59" t="n">
        <x:v>15</x:v>
      </x:c>
      <x:c r="E1914" s="59" t="n">
        <x:v>28</x:v>
      </x:c>
      <x:c r="F1914" s="59" t="str">
        <x:v>S0</x:v>
      </x:c>
      <x:c r="G1914" s="59" t="n">
        <x:v>403</x:v>
      </x:c>
      <x:c r="H1914" s="59" t="n">
        <x:v>437</x:v>
      </x:c>
      <x:c r="I1914" s="59" t="n">
        <x:v>10</x:v>
      </x:c>
      <x:c r="J1914" s="60" t="n">
        <x:f>'参数'!$C$4</x:f>
        <x:v>120</x:v>
      </x:c>
      <x:c r="K1914" s="60" t="n">
        <x:f>'参数'!$D$4</x:f>
        <x:v>180</x:v>
      </x:c>
      <x:c r="L1914" s="60" t="n">
        <x:f>H1914+I1914+J1914</x:f>
        <x:v>567</x:v>
      </x:c>
      <x:c r="M1914" s="60" t="n">
        <x:f>L1914+K1914</x:f>
        <x:v>747</x:v>
      </x:c>
      <x:c r="N1914" s="60" t="n">
        <x:f>'参数'!$B$10</x:f>
        <x:v>1</x:v>
      </x:c>
      <x:c r="O1914" s="60" t="n">
        <x:f>N1914*'参数'!$B$11</x:f>
        <x:v>2</x:v>
      </x:c>
      <x:c r="P1914" s="60" t="n">
        <x:f>N1914*'参数'!$B$12</x:f>
        <x:v>1</x:v>
      </x:c>
      <x:c r="Q1914" t="str">
        <x:f>C1914&amp;"d"</x:f>
        <x:v>C94d</x:v>
      </x:c>
      <x:c r="R1914" t="str">
        <x:f>C1914&amp;"p"</x:f>
        <x:v>C94p</x:v>
      </x:c>
      <x:c r="S1914" t="str">
        <x:f>IF(AND(L1914&gt;=H1914+I1914+J1914,M1914&gt;L1914,F1914&lt;&gt;""),"PASS","FAIL")</x:f>
        <x:v>PASS</x:v>
      </x:c>
      <x:c r="T1914" t="n">
        <x:v>7</x:v>
      </x:c>
      <x:c r="U1914" t="str">
        <x:v>pickup_after_delivery_completion_plus_usage_lag</x:v>
      </x:c>
    </x:row>
    <x:row r="1915">
      <x:c r="A1915" t="str">
        <x:v>Set2_200-10-2</x:v>
      </x:c>
      <x:c r="B1915" t="str">
        <x:v>short_same_day</x:v>
      </x:c>
      <x:c r="C1915" t="str">
        <x:v>C95</x:v>
      </x:c>
      <x:c r="D1915" s="59" t="n">
        <x:v>21</x:v>
      </x:c>
      <x:c r="E1915" s="59" t="n">
        <x:v>22</x:v>
      </x:c>
      <x:c r="F1915" s="59" t="str">
        <x:v>S2</x:v>
      </x:c>
      <x:c r="G1915" s="59" t="n">
        <x:v>249</x:v>
      </x:c>
      <x:c r="H1915" s="59" t="n">
        <x:v>277</x:v>
      </x:c>
      <x:c r="I1915" s="59" t="n">
        <x:v>10</x:v>
      </x:c>
      <x:c r="J1915" s="60" t="n">
        <x:f>'参数'!$C$4</x:f>
        <x:v>120</x:v>
      </x:c>
      <x:c r="K1915" s="60" t="n">
        <x:f>'参数'!$D$4</x:f>
        <x:v>180</x:v>
      </x:c>
      <x:c r="L1915" s="60" t="n">
        <x:f>H1915+I1915+J1915</x:f>
        <x:v>407</x:v>
      </x:c>
      <x:c r="M1915" s="60" t="n">
        <x:f>L1915+K1915</x:f>
        <x:v>587</x:v>
      </x:c>
      <x:c r="N1915" s="60" t="n">
        <x:f>'参数'!$B$10</x:f>
        <x:v>1</x:v>
      </x:c>
      <x:c r="O1915" s="60" t="n">
        <x:f>N1915*'参数'!$B$11</x:f>
        <x:v>2</x:v>
      </x:c>
      <x:c r="P1915" s="60" t="n">
        <x:f>N1915*'参数'!$B$12</x:f>
        <x:v>1</x:v>
      </x:c>
      <x:c r="Q1915" t="str">
        <x:f>C1915&amp;"d"</x:f>
        <x:v>C95d</x:v>
      </x:c>
      <x:c r="R1915" t="str">
        <x:f>C1915&amp;"p"</x:f>
        <x:v>C95p</x:v>
      </x:c>
      <x:c r="S1915" t="str">
        <x:f>IF(AND(L1915&gt;=H1915+I1915+J1915,M1915&gt;L1915,F1915&lt;&gt;""),"PASS","FAIL")</x:f>
        <x:v>PASS</x:v>
      </x:c>
      <x:c r="T1915" t="n">
        <x:v>18</x:v>
      </x:c>
      <x:c r="U1915" t="str">
        <x:v>pickup_after_delivery_completion_plus_usage_lag</x:v>
      </x:c>
    </x:row>
    <x:row r="1916">
      <x:c r="A1916" t="str">
        <x:v>Set2_200-10-2</x:v>
      </x:c>
      <x:c r="B1916" t="str">
        <x:v>short_same_day</x:v>
      </x:c>
      <x:c r="C1916" t="str">
        <x:v>C96</x:v>
      </x:c>
      <x:c r="D1916" s="59" t="n">
        <x:v>8</x:v>
      </x:c>
      <x:c r="E1916" s="59" t="n">
        <x:v>3</x:v>
      </x:c>
      <x:c r="F1916" s="59" t="str">
        <x:v>S0</x:v>
      </x:c>
      <x:c r="G1916" s="59" t="n">
        <x:v>384</x:v>
      </x:c>
      <x:c r="H1916" s="59" t="n">
        <x:v>412</x:v>
      </x:c>
      <x:c r="I1916" s="59" t="n">
        <x:v>10</x:v>
      </x:c>
      <x:c r="J1916" s="60" t="n">
        <x:f>'参数'!$C$4</x:f>
        <x:v>120</x:v>
      </x:c>
      <x:c r="K1916" s="60" t="n">
        <x:f>'参数'!$D$4</x:f>
        <x:v>180</x:v>
      </x:c>
      <x:c r="L1916" s="60" t="n">
        <x:f>H1916+I1916+J1916</x:f>
        <x:v>542</x:v>
      </x:c>
      <x:c r="M1916" s="60" t="n">
        <x:f>L1916+K1916</x:f>
        <x:v>722</x:v>
      </x:c>
      <x:c r="N1916" s="60" t="n">
        <x:f>'参数'!$B$10</x:f>
        <x:v>1</x:v>
      </x:c>
      <x:c r="O1916" s="60" t="n">
        <x:f>N1916*'参数'!$B$11</x:f>
        <x:v>2</x:v>
      </x:c>
      <x:c r="P1916" s="60" t="n">
        <x:f>N1916*'参数'!$B$12</x:f>
        <x:v>1</x:v>
      </x:c>
      <x:c r="Q1916" t="str">
        <x:f>C1916&amp;"d"</x:f>
        <x:v>C96d</x:v>
      </x:c>
      <x:c r="R1916" t="str">
        <x:f>C1916&amp;"p"</x:f>
        <x:v>C96p</x:v>
      </x:c>
      <x:c r="S1916" t="str">
        <x:f>IF(AND(L1916&gt;=H1916+I1916+J1916,M1916&gt;L1916,F1916&lt;&gt;""),"PASS","FAIL")</x:f>
        <x:v>PASS</x:v>
      </x:c>
      <x:c r="T1916" t="n">
        <x:v>3</x:v>
      </x:c>
      <x:c r="U1916" t="str">
        <x:v>pickup_after_delivery_completion_plus_usage_lag</x:v>
      </x:c>
    </x:row>
    <x:row r="1917">
      <x:c r="A1917" t="str">
        <x:v>Set2_200-10-2</x:v>
      </x:c>
      <x:c r="B1917" t="str">
        <x:v>short_same_day</x:v>
      </x:c>
      <x:c r="C1917" t="str">
        <x:v>C97</x:v>
      </x:c>
      <x:c r="D1917" s="59" t="n">
        <x:v>8</x:v>
      </x:c>
      <x:c r="E1917" s="59" t="n">
        <x:v>24</x:v>
      </x:c>
      <x:c r="F1917" s="59" t="str">
        <x:v>S0</x:v>
      </x:c>
      <x:c r="G1917" s="59" t="n">
        <x:v>516</x:v>
      </x:c>
      <x:c r="H1917" s="59" t="n">
        <x:v>544</x:v>
      </x:c>
      <x:c r="I1917" s="59" t="n">
        <x:v>10</x:v>
      </x:c>
      <x:c r="J1917" s="60" t="n">
        <x:f>'参数'!$C$4</x:f>
        <x:v>120</x:v>
      </x:c>
      <x:c r="K1917" s="60" t="n">
        <x:f>'参数'!$D$4</x:f>
        <x:v>180</x:v>
      </x:c>
      <x:c r="L1917" s="60" t="n">
        <x:f>H1917+I1917+J1917</x:f>
        <x:v>674</x:v>
      </x:c>
      <x:c r="M1917" s="60" t="n">
        <x:f>L1917+K1917</x:f>
        <x:v>854</x:v>
      </x:c>
      <x:c r="N1917" s="60" t="n">
        <x:f>'参数'!$B$10</x:f>
        <x:v>1</x:v>
      </x:c>
      <x:c r="O1917" s="60" t="n">
        <x:f>N1917*'参数'!$B$11</x:f>
        <x:v>2</x:v>
      </x:c>
      <x:c r="P1917" s="60" t="n">
        <x:f>N1917*'参数'!$B$12</x:f>
        <x:v>1</x:v>
      </x:c>
      <x:c r="Q1917" t="str">
        <x:f>C1917&amp;"d"</x:f>
        <x:v>C97d</x:v>
      </x:c>
      <x:c r="R1917" t="str">
        <x:f>C1917&amp;"p"</x:f>
        <x:v>C97p</x:v>
      </x:c>
      <x:c r="S1917" t="str">
        <x:f>IF(AND(L1917&gt;=H1917+I1917+J1917,M1917&gt;L1917,F1917&lt;&gt;""),"PASS","FAIL")</x:f>
        <x:v>PASS</x:v>
      </x:c>
      <x:c r="T1917" t="n">
        <x:v>6</x:v>
      </x:c>
      <x:c r="U1917" t="str">
        <x:v>pickup_after_delivery_completion_plus_usage_lag</x:v>
      </x:c>
    </x:row>
    <x:row r="1918">
      <x:c r="A1918" t="str">
        <x:v>Set2_200-10-2</x:v>
      </x:c>
      <x:c r="B1918" t="str">
        <x:v>short_same_day</x:v>
      </x:c>
      <x:c r="C1918" t="str">
        <x:v>C98</x:v>
      </x:c>
      <x:c r="D1918" s="59" t="n">
        <x:v>25</x:v>
      </x:c>
      <x:c r="E1918" s="59" t="n">
        <x:v>20</x:v>
      </x:c>
      <x:c r="F1918" s="59" t="str">
        <x:v>S2</x:v>
      </x:c>
      <x:c r="G1918" s="59" t="n">
        <x:v>532</x:v>
      </x:c>
      <x:c r="H1918" s="59" t="n">
        <x:v>544</x:v>
      </x:c>
      <x:c r="I1918" s="59" t="n">
        <x:v>10</x:v>
      </x:c>
      <x:c r="J1918" s="60" t="n">
        <x:f>'参数'!$C$4</x:f>
        <x:v>120</x:v>
      </x:c>
      <x:c r="K1918" s="60" t="n">
        <x:f>'参数'!$D$4</x:f>
        <x:v>180</x:v>
      </x:c>
      <x:c r="L1918" s="60" t="n">
        <x:f>H1918+I1918+J1918</x:f>
        <x:v>674</x:v>
      </x:c>
      <x:c r="M1918" s="60" t="n">
        <x:f>L1918+K1918</x:f>
        <x:v>854</x:v>
      </x:c>
      <x:c r="N1918" s="60" t="n">
        <x:f>'参数'!$B$10</x:f>
        <x:v>1</x:v>
      </x:c>
      <x:c r="O1918" s="60" t="n">
        <x:f>N1918*'参数'!$B$11</x:f>
        <x:v>2</x:v>
      </x:c>
      <x:c r="P1918" s="60" t="n">
        <x:f>N1918*'参数'!$B$12</x:f>
        <x:v>1</x:v>
      </x:c>
      <x:c r="Q1918" t="str">
        <x:f>C1918&amp;"d"</x:f>
        <x:v>C98d</x:v>
      </x:c>
      <x:c r="R1918" t="str">
        <x:f>C1918&amp;"p"</x:f>
        <x:v>C98p</x:v>
      </x:c>
      <x:c r="S1918" t="str">
        <x:f>IF(AND(L1918&gt;=H1918+I1918+J1918,M1918&gt;L1918,F1918&lt;&gt;""),"PASS","FAIL")</x:f>
        <x:v>PASS</x:v>
      </x:c>
      <x:c r="T1918" t="n">
        <x:v>6</x:v>
      </x:c>
      <x:c r="U1918" t="str">
        <x:v>pickup_after_delivery_completion_plus_usage_lag</x:v>
      </x:c>
    </x:row>
    <x:row r="1919">
      <x:c r="A1919" t="str">
        <x:v>Set2_200-10-2</x:v>
      </x:c>
      <x:c r="B1919" t="str">
        <x:v>short_same_day</x:v>
      </x:c>
      <x:c r="C1919" t="str">
        <x:v>C99</x:v>
      </x:c>
      <x:c r="D1919" s="59" t="n">
        <x:v>2</x:v>
      </x:c>
      <x:c r="E1919" s="59" t="n">
        <x:v>16</x:v>
      </x:c>
      <x:c r="F1919" s="59" t="str">
        <x:v>S0</x:v>
      </x:c>
      <x:c r="G1919" s="59" t="n">
        <x:v>492</x:v>
      </x:c>
      <x:c r="H1919" s="59" t="n">
        <x:v>530</x:v>
      </x:c>
      <x:c r="I1919" s="59" t="n">
        <x:v>10</x:v>
      </x:c>
      <x:c r="J1919" s="60" t="n">
        <x:f>'参数'!$C$4</x:f>
        <x:v>120</x:v>
      </x:c>
      <x:c r="K1919" s="60" t="n">
        <x:f>'参数'!$D$4</x:f>
        <x:v>180</x:v>
      </x:c>
      <x:c r="L1919" s="60" t="n">
        <x:f>H1919+I1919+J1919</x:f>
        <x:v>660</x:v>
      </x:c>
      <x:c r="M1919" s="60" t="n">
        <x:f>L1919+K1919</x:f>
        <x:v>840</x:v>
      </x:c>
      <x:c r="N1919" s="60" t="n">
        <x:f>'参数'!$B$10</x:f>
        <x:v>1</x:v>
      </x:c>
      <x:c r="O1919" s="60" t="n">
        <x:f>N1919*'参数'!$B$11</x:f>
        <x:v>2</x:v>
      </x:c>
      <x:c r="P1919" s="60" t="n">
        <x:f>N1919*'参数'!$B$12</x:f>
        <x:v>1</x:v>
      </x:c>
      <x:c r="Q1919" t="str">
        <x:f>C1919&amp;"d"</x:f>
        <x:v>C99d</x:v>
      </x:c>
      <x:c r="R1919" t="str">
        <x:f>C1919&amp;"p"</x:f>
        <x:v>C99p</x:v>
      </x:c>
      <x:c r="S1919" t="str">
        <x:f>IF(AND(L1919&gt;=H1919+I1919+J1919,M1919&gt;L1919,F1919&lt;&gt;""),"PASS","FAIL")</x:f>
        <x:v>PASS</x:v>
      </x:c>
      <x:c r="T1919" t="n">
        <x:v>12</x:v>
      </x:c>
      <x:c r="U1919" t="str">
        <x:v>pickup_after_delivery_completion_plus_usage_lag</x:v>
      </x:c>
    </x:row>
    <x:row r="1920">
      <x:c r="A1920" t="str">
        <x:v>Set2_200-10-2</x:v>
      </x:c>
      <x:c r="B1920" t="str">
        <x:v>short_same_day</x:v>
      </x:c>
      <x:c r="C1920" t="str">
        <x:v>C100</x:v>
      </x:c>
      <x:c r="D1920" s="59" t="n">
        <x:v>26</x:v>
      </x:c>
      <x:c r="E1920" s="59" t="n">
        <x:v>29</x:v>
      </x:c>
      <x:c r="F1920" s="59" t="str">
        <x:v>S3</x:v>
      </x:c>
      <x:c r="G1920" s="59" t="n">
        <x:v>352</x:v>
      </x:c>
      <x:c r="H1920" s="59" t="n">
        <x:v>370</x:v>
      </x:c>
      <x:c r="I1920" s="59" t="n">
        <x:v>10</x:v>
      </x:c>
      <x:c r="J1920" s="60" t="n">
        <x:f>'参数'!$C$4</x:f>
        <x:v>120</x:v>
      </x:c>
      <x:c r="K1920" s="60" t="n">
        <x:f>'参数'!$D$4</x:f>
        <x:v>180</x:v>
      </x:c>
      <x:c r="L1920" s="60" t="n">
        <x:f>H1920+I1920+J1920</x:f>
        <x:v>500</x:v>
      </x:c>
      <x:c r="M1920" s="60" t="n">
        <x:f>L1920+K1920</x:f>
        <x:v>680</x:v>
      </x:c>
      <x:c r="N1920" s="60" t="n">
        <x:f>'参数'!$B$10</x:f>
        <x:v>1</x:v>
      </x:c>
      <x:c r="O1920" s="60" t="n">
        <x:f>N1920*'参数'!$B$11</x:f>
        <x:v>2</x:v>
      </x:c>
      <x:c r="P1920" s="60" t="n">
        <x:f>N1920*'参数'!$B$12</x:f>
        <x:v>1</x:v>
      </x:c>
      <x:c r="Q1920" t="str">
        <x:f>C1920&amp;"d"</x:f>
        <x:v>C100d</x:v>
      </x:c>
      <x:c r="R1920" t="str">
        <x:f>C1920&amp;"p"</x:f>
        <x:v>C100p</x:v>
      </x:c>
      <x:c r="S1920" t="str">
        <x:f>IF(AND(L1920&gt;=H1920+I1920+J1920,M1920&gt;L1920,F1920&lt;&gt;""),"PASS","FAIL")</x:f>
        <x:v>PASS</x:v>
      </x:c>
      <x:c r="T1920" t="n">
        <x:v>6</x:v>
      </x:c>
      <x:c r="U1920" t="str">
        <x:v>pickup_after_delivery_completion_plus_usage_lag</x:v>
      </x:c>
    </x:row>
    <x:row r="1921">
      <x:c r="A1921" t="str">
        <x:v>Set2_200-10-2</x:v>
      </x:c>
      <x:c r="B1921" t="str">
        <x:v>short_same_day</x:v>
      </x:c>
      <x:c r="C1921" t="str">
        <x:v>C101</x:v>
      </x:c>
      <x:c r="D1921" s="59" t="n">
        <x:v>36</x:v>
      </x:c>
      <x:c r="E1921" s="59" t="n">
        <x:v>45</x:v>
      </x:c>
      <x:c r="F1921" s="59" t="str">
        <x:v>S9</x:v>
      </x:c>
      <x:c r="G1921" s="59" t="n">
        <x:v>544</x:v>
      </x:c>
      <x:c r="H1921" s="59" t="n">
        <x:v>570</x:v>
      </x:c>
      <x:c r="I1921" s="59" t="n">
        <x:v>10</x:v>
      </x:c>
      <x:c r="J1921" s="60" t="n">
        <x:f>'参数'!$C$4</x:f>
        <x:v>120</x:v>
      </x:c>
      <x:c r="K1921" s="60" t="n">
        <x:f>'参数'!$D$4</x:f>
        <x:v>180</x:v>
      </x:c>
      <x:c r="L1921" s="60" t="n">
        <x:f>H1921+I1921+J1921</x:f>
        <x:v>700</x:v>
      </x:c>
      <x:c r="M1921" s="60" t="n">
        <x:f>L1921+K1921</x:f>
        <x:v>880</x:v>
      </x:c>
      <x:c r="N1921" s="60" t="n">
        <x:f>'参数'!$B$10</x:f>
        <x:v>1</x:v>
      </x:c>
      <x:c r="O1921" s="60" t="n">
        <x:f>N1921*'参数'!$B$11</x:f>
        <x:v>2</x:v>
      </x:c>
      <x:c r="P1921" s="60" t="n">
        <x:f>N1921*'参数'!$B$12</x:f>
        <x:v>1</x:v>
      </x:c>
      <x:c r="Q1921" t="str">
        <x:f>C1921&amp;"d"</x:f>
        <x:v>C101d</x:v>
      </x:c>
      <x:c r="R1921" t="str">
        <x:f>C1921&amp;"p"</x:f>
        <x:v>C101p</x:v>
      </x:c>
      <x:c r="S1921" t="str">
        <x:f>IF(AND(L1921&gt;=H1921+I1921+J1921,M1921&gt;L1921,F1921&lt;&gt;""),"PASS","FAIL")</x:f>
        <x:v>PASS</x:v>
      </x:c>
      <x:c r="T1921" t="n">
        <x:v>13</x:v>
      </x:c>
      <x:c r="U1921" t="str">
        <x:v>pickup_after_delivery_completion_plus_usage_lag</x:v>
      </x:c>
    </x:row>
    <x:row r="1922">
      <x:c r="A1922" t="str">
        <x:v>Set2_200-10-2</x:v>
      </x:c>
      <x:c r="B1922" t="str">
        <x:v>short_same_day</x:v>
      </x:c>
      <x:c r="C1922" t="str">
        <x:v>C102</x:v>
      </x:c>
      <x:c r="D1922" s="59" t="n">
        <x:v>34</x:v>
      </x:c>
      <x:c r="E1922" s="59" t="n">
        <x:v>41</x:v>
      </x:c>
      <x:c r="F1922" s="59" t="str">
        <x:v>S9</x:v>
      </x:c>
      <x:c r="G1922" s="59" t="n">
        <x:v>82</x:v>
      </x:c>
      <x:c r="H1922" s="59" t="n">
        <x:v>100</x:v>
      </x:c>
      <x:c r="I1922" s="59" t="n">
        <x:v>10</x:v>
      </x:c>
      <x:c r="J1922" s="60" t="n">
        <x:f>'参数'!$C$4</x:f>
        <x:v>120</x:v>
      </x:c>
      <x:c r="K1922" s="60" t="n">
        <x:f>'参数'!$D$4</x:f>
        <x:v>180</x:v>
      </x:c>
      <x:c r="L1922" s="60" t="n">
        <x:f>H1922+I1922+J1922</x:f>
        <x:v>230</x:v>
      </x:c>
      <x:c r="M1922" s="60" t="n">
        <x:f>L1922+K1922</x:f>
        <x:v>410</x:v>
      </x:c>
      <x:c r="N1922" s="60" t="n">
        <x:f>'参数'!$B$10</x:f>
        <x:v>1</x:v>
      </x:c>
      <x:c r="O1922" s="60" t="n">
        <x:f>N1922*'参数'!$B$11</x:f>
        <x:v>2</x:v>
      </x:c>
      <x:c r="P1922" s="60" t="n">
        <x:f>N1922*'参数'!$B$12</x:f>
        <x:v>1</x:v>
      </x:c>
      <x:c r="Q1922" t="str">
        <x:f>C1922&amp;"d"</x:f>
        <x:v>C102d</x:v>
      </x:c>
      <x:c r="R1922" t="str">
        <x:f>C1922&amp;"p"</x:f>
        <x:v>C102p</x:v>
      </x:c>
      <x:c r="S1922" t="str">
        <x:f>IF(AND(L1922&gt;=H1922+I1922+J1922,M1922&gt;L1922,F1922&lt;&gt;""),"PASS","FAIL")</x:f>
        <x:v>PASS</x:v>
      </x:c>
      <x:c r="T1922" t="n">
        <x:v>0</x:v>
      </x:c>
      <x:c r="U1922" t="str">
        <x:v>pickup_after_delivery_completion_plus_usage_lag</x:v>
      </x:c>
    </x:row>
    <x:row r="1923">
      <x:c r="A1923" t="str">
        <x:v>Set2_200-10-2</x:v>
      </x:c>
      <x:c r="B1923" t="str">
        <x:v>short_same_day</x:v>
      </x:c>
      <x:c r="C1923" t="str">
        <x:v>C103</x:v>
      </x:c>
      <x:c r="D1923" s="59" t="n">
        <x:v>41</x:v>
      </x:c>
      <x:c r="E1923" s="59" t="n">
        <x:v>43</x:v>
      </x:c>
      <x:c r="F1923" s="59" t="str">
        <x:v>S7</x:v>
      </x:c>
      <x:c r="G1923" s="59" t="n">
        <x:v>556</x:v>
      </x:c>
      <x:c r="H1923" s="59" t="n">
        <x:v>582</x:v>
      </x:c>
      <x:c r="I1923" s="59" t="n">
        <x:v>10</x:v>
      </x:c>
      <x:c r="J1923" s="60" t="n">
        <x:f>'参数'!$C$4</x:f>
        <x:v>120</x:v>
      </x:c>
      <x:c r="K1923" s="60" t="n">
        <x:f>'参数'!$D$4</x:f>
        <x:v>180</x:v>
      </x:c>
      <x:c r="L1923" s="60" t="n">
        <x:f>H1923+I1923+J1923</x:f>
        <x:v>712</x:v>
      </x:c>
      <x:c r="M1923" s="60" t="n">
        <x:f>L1923+K1923</x:f>
        <x:v>892</x:v>
      </x:c>
      <x:c r="N1923" s="60" t="n">
        <x:f>'参数'!$B$10</x:f>
        <x:v>1</x:v>
      </x:c>
      <x:c r="O1923" s="60" t="n">
        <x:f>N1923*'参数'!$B$11</x:f>
        <x:v>2</x:v>
      </x:c>
      <x:c r="P1923" s="60" t="n">
        <x:f>N1923*'参数'!$B$12</x:f>
        <x:v>1</x:v>
      </x:c>
      <x:c r="Q1923" t="str">
        <x:f>C1923&amp;"d"</x:f>
        <x:v>C103d</x:v>
      </x:c>
      <x:c r="R1923" t="str">
        <x:f>C1923&amp;"p"</x:f>
        <x:v>C103p</x:v>
      </x:c>
      <x:c r="S1923" t="str">
        <x:f>IF(AND(L1923&gt;=H1923+I1923+J1923,M1923&gt;L1923,F1923&lt;&gt;""),"PASS","FAIL")</x:f>
        <x:v>PASS</x:v>
      </x:c>
      <x:c r="T1923" t="n">
        <x:v>18</x:v>
      </x:c>
      <x:c r="U1923" t="str">
        <x:v>pickup_after_delivery_completion_plus_usage_lag</x:v>
      </x:c>
    </x:row>
    <x:row r="1924">
      <x:c r="A1924" t="str">
        <x:v>Set2_200-10-2</x:v>
      </x:c>
      <x:c r="B1924" t="str">
        <x:v>short_same_day</x:v>
      </x:c>
      <x:c r="C1924" t="str">
        <x:v>C104</x:v>
      </x:c>
      <x:c r="D1924" s="59" t="n">
        <x:v>32</x:v>
      </x:c>
      <x:c r="E1924" s="59" t="n">
        <x:v>46</x:v>
      </x:c>
      <x:c r="F1924" s="59" t="str">
        <x:v>S9</x:v>
      </x:c>
      <x:c r="G1924" s="59" t="n">
        <x:v>172</x:v>
      </x:c>
      <x:c r="H1924" s="59" t="n">
        <x:v>200</x:v>
      </x:c>
      <x:c r="I1924" s="59" t="n">
        <x:v>10</x:v>
      </x:c>
      <x:c r="J1924" s="60" t="n">
        <x:f>'参数'!$C$4</x:f>
        <x:v>120</x:v>
      </x:c>
      <x:c r="K1924" s="60" t="n">
        <x:f>'参数'!$D$4</x:f>
        <x:v>180</x:v>
      </x:c>
      <x:c r="L1924" s="60" t="n">
        <x:f>H1924+I1924+J1924</x:f>
        <x:v>330</x:v>
      </x:c>
      <x:c r="M1924" s="60" t="n">
        <x:f>L1924+K1924</x:f>
        <x:v>510</x:v>
      </x:c>
      <x:c r="N1924" s="60" t="n">
        <x:f>'参数'!$B$10</x:f>
        <x:v>1</x:v>
      </x:c>
      <x:c r="O1924" s="60" t="n">
        <x:f>N1924*'参数'!$B$11</x:f>
        <x:v>2</x:v>
      </x:c>
      <x:c r="P1924" s="60" t="n">
        <x:f>N1924*'参数'!$B$12</x:f>
        <x:v>1</x:v>
      </x:c>
      <x:c r="Q1924" t="str">
        <x:f>C1924&amp;"d"</x:f>
        <x:v>C104d</x:v>
      </x:c>
      <x:c r="R1924" t="str">
        <x:f>C1924&amp;"p"</x:f>
        <x:v>C104p</x:v>
      </x:c>
      <x:c r="S1924" t="str">
        <x:f>IF(AND(L1924&gt;=H1924+I1924+J1924,M1924&gt;L1924,F1924&lt;&gt;""),"PASS","FAIL")</x:f>
        <x:v>PASS</x:v>
      </x:c>
      <x:c r="T1924" t="n">
        <x:v>0</x:v>
      </x:c>
      <x:c r="U1924" t="str">
        <x:v>pickup_after_delivery_completion_plus_usage_lag</x:v>
      </x:c>
    </x:row>
    <x:row r="1925">
      <x:c r="A1925" t="str">
        <x:v>Set2_200-10-2</x:v>
      </x:c>
      <x:c r="B1925" t="str">
        <x:v>short_same_day</x:v>
      </x:c>
      <x:c r="C1925" t="str">
        <x:v>C105</x:v>
      </x:c>
      <x:c r="D1925" s="59" t="n">
        <x:v>47</x:v>
      </x:c>
      <x:c r="E1925" s="59" t="n">
        <x:v>27</x:v>
      </x:c>
      <x:c r="F1925" s="59" t="str">
        <x:v>S4</x:v>
      </x:c>
      <x:c r="G1925" s="59" t="n">
        <x:v>209</x:v>
      </x:c>
      <x:c r="H1925" s="59" t="n">
        <x:v>223</x:v>
      </x:c>
      <x:c r="I1925" s="59" t="n">
        <x:v>10</x:v>
      </x:c>
      <x:c r="J1925" s="60" t="n">
        <x:f>'参数'!$C$4</x:f>
        <x:v>120</x:v>
      </x:c>
      <x:c r="K1925" s="60" t="n">
        <x:f>'参数'!$D$4</x:f>
        <x:v>180</x:v>
      </x:c>
      <x:c r="L1925" s="60" t="n">
        <x:f>H1925+I1925+J1925</x:f>
        <x:v>353</x:v>
      </x:c>
      <x:c r="M1925" s="60" t="n">
        <x:f>L1925+K1925</x:f>
        <x:v>533</x:v>
      </x:c>
      <x:c r="N1925" s="60" t="n">
        <x:f>'参数'!$B$10</x:f>
        <x:v>1</x:v>
      </x:c>
      <x:c r="O1925" s="60" t="n">
        <x:f>N1925*'参数'!$B$11</x:f>
        <x:v>2</x:v>
      </x:c>
      <x:c r="P1925" s="60" t="n">
        <x:f>N1925*'参数'!$B$12</x:f>
        <x:v>1</x:v>
      </x:c>
      <x:c r="Q1925" t="str">
        <x:f>C1925&amp;"d"</x:f>
        <x:v>C105d</x:v>
      </x:c>
      <x:c r="R1925" t="str">
        <x:f>C1925&amp;"p"</x:f>
        <x:v>C105p</x:v>
      </x:c>
      <x:c r="S1925" t="str">
        <x:f>IF(AND(L1925&gt;=H1925+I1925+J1925,M1925&gt;L1925,F1925&lt;&gt;""),"PASS","FAIL")</x:f>
        <x:v>PASS</x:v>
      </x:c>
      <x:c r="T1925" t="n">
        <x:v>9</x:v>
      </x:c>
      <x:c r="U1925" t="str">
        <x:v>pickup_after_delivery_completion_plus_usage_lag</x:v>
      </x:c>
    </x:row>
    <x:row r="1926">
      <x:c r="A1926" t="str">
        <x:v>Set2_200-10-2</x:v>
      </x:c>
      <x:c r="B1926" t="str">
        <x:v>short_same_day</x:v>
      </x:c>
      <x:c r="C1926" t="str">
        <x:v>C106</x:v>
      </x:c>
      <x:c r="D1926" s="59" t="n">
        <x:v>29</x:v>
      </x:c>
      <x:c r="E1926" s="59" t="n">
        <x:v>33</x:v>
      </x:c>
      <x:c r="F1926" s="59" t="str">
        <x:v>S9</x:v>
      </x:c>
      <x:c r="G1926" s="59" t="n">
        <x:v>417</x:v>
      </x:c>
      <x:c r="H1926" s="59" t="n">
        <x:v>429</x:v>
      </x:c>
      <x:c r="I1926" s="59" t="n">
        <x:v>10</x:v>
      </x:c>
      <x:c r="J1926" s="60" t="n">
        <x:f>'参数'!$C$4</x:f>
        <x:v>120</x:v>
      </x:c>
      <x:c r="K1926" s="60" t="n">
        <x:f>'参数'!$D$4</x:f>
        <x:v>180</x:v>
      </x:c>
      <x:c r="L1926" s="60" t="n">
        <x:f>H1926+I1926+J1926</x:f>
        <x:v>559</x:v>
      </x:c>
      <x:c r="M1926" s="60" t="n">
        <x:f>L1926+K1926</x:f>
        <x:v>739</x:v>
      </x:c>
      <x:c r="N1926" s="60" t="n">
        <x:f>'参数'!$B$10</x:f>
        <x:v>1</x:v>
      </x:c>
      <x:c r="O1926" s="60" t="n">
        <x:f>N1926*'参数'!$B$11</x:f>
        <x:v>2</x:v>
      </x:c>
      <x:c r="P1926" s="60" t="n">
        <x:f>N1926*'参数'!$B$12</x:f>
        <x:v>1</x:v>
      </x:c>
      <x:c r="Q1926" t="str">
        <x:f>C1926&amp;"d"</x:f>
        <x:v>C106d</x:v>
      </x:c>
      <x:c r="R1926" t="str">
        <x:f>C1926&amp;"p"</x:f>
        <x:v>C106p</x:v>
      </x:c>
      <x:c r="S1926" t="str">
        <x:f>IF(AND(L1926&gt;=H1926+I1926+J1926,M1926&gt;L1926,F1926&lt;&gt;""),"PASS","FAIL")</x:f>
        <x:v>PASS</x:v>
      </x:c>
      <x:c r="T1926" t="n">
        <x:v>10</x:v>
      </x:c>
      <x:c r="U1926" t="str">
        <x:v>pickup_after_delivery_completion_plus_usage_lag</x:v>
      </x:c>
    </x:row>
    <x:row r="1927">
      <x:c r="A1927" t="str">
        <x:v>Set2_200-10-2</x:v>
      </x:c>
      <x:c r="B1927" t="str">
        <x:v>short_same_day</x:v>
      </x:c>
      <x:c r="C1927" t="str">
        <x:v>C107</x:v>
      </x:c>
      <x:c r="D1927" s="59" t="n">
        <x:v>49</x:v>
      </x:c>
      <x:c r="E1927" s="59" t="n">
        <x:v>49</x:v>
      </x:c>
      <x:c r="F1927" s="59" t="str">
        <x:v>S7</x:v>
      </x:c>
      <x:c r="G1927" s="59" t="n">
        <x:v>211</x:v>
      </x:c>
      <x:c r="H1927" s="59" t="n">
        <x:v>249</x:v>
      </x:c>
      <x:c r="I1927" s="59" t="n">
        <x:v>10</x:v>
      </x:c>
      <x:c r="J1927" s="60" t="n">
        <x:f>'参数'!$C$4</x:f>
        <x:v>120</x:v>
      </x:c>
      <x:c r="K1927" s="60" t="n">
        <x:f>'参数'!$D$4</x:f>
        <x:v>180</x:v>
      </x:c>
      <x:c r="L1927" s="60" t="n">
        <x:f>H1927+I1927+J1927</x:f>
        <x:v>379</x:v>
      </x:c>
      <x:c r="M1927" s="60" t="n">
        <x:f>L1927+K1927</x:f>
        <x:v>559</x:v>
      </x:c>
      <x:c r="N1927" s="60" t="n">
        <x:f>'参数'!$B$10</x:f>
        <x:v>1</x:v>
      </x:c>
      <x:c r="O1927" s="60" t="n">
        <x:f>N1927*'参数'!$B$11</x:f>
        <x:v>2</x:v>
      </x:c>
      <x:c r="P1927" s="60" t="n">
        <x:f>N1927*'参数'!$B$12</x:f>
        <x:v>1</x:v>
      </x:c>
      <x:c r="Q1927" t="str">
        <x:f>C1927&amp;"d"</x:f>
        <x:v>C107d</x:v>
      </x:c>
      <x:c r="R1927" t="str">
        <x:f>C1927&amp;"p"</x:f>
        <x:v>C107p</x:v>
      </x:c>
      <x:c r="S1927" t="str">
        <x:f>IF(AND(L1927&gt;=H1927+I1927+J1927,M1927&gt;L1927,F1927&lt;&gt;""),"PASS","FAIL")</x:f>
        <x:v>PASS</x:v>
      </x:c>
      <x:c r="T1927" t="n">
        <x:v>11</x:v>
      </x:c>
      <x:c r="U1927" t="str">
        <x:v>pickup_after_delivery_completion_plus_usage_lag</x:v>
      </x:c>
    </x:row>
    <x:row r="1928">
      <x:c r="A1928" t="str">
        <x:v>Set2_200-10-2</x:v>
      </x:c>
      <x:c r="B1928" t="str">
        <x:v>short_same_day</x:v>
      </x:c>
      <x:c r="C1928" t="str">
        <x:v>C108</x:v>
      </x:c>
      <x:c r="D1928" s="59" t="n">
        <x:v>30</x:v>
      </x:c>
      <x:c r="E1928" s="59" t="n">
        <x:v>46</x:v>
      </x:c>
      <x:c r="F1928" s="59" t="str">
        <x:v>S9</x:v>
      </x:c>
      <x:c r="G1928" s="59" t="n">
        <x:v>564</x:v>
      </x:c>
      <x:c r="H1928" s="59" t="n">
        <x:v>596</x:v>
      </x:c>
      <x:c r="I1928" s="59" t="n">
        <x:v>10</x:v>
      </x:c>
      <x:c r="J1928" s="60" t="n">
        <x:f>'参数'!$C$4</x:f>
        <x:v>120</x:v>
      </x:c>
      <x:c r="K1928" s="60" t="n">
        <x:f>'参数'!$D$4</x:f>
        <x:v>180</x:v>
      </x:c>
      <x:c r="L1928" s="60" t="n">
        <x:f>H1928+I1928+J1928</x:f>
        <x:v>726</x:v>
      </x:c>
      <x:c r="M1928" s="60" t="n">
        <x:f>L1928+K1928</x:f>
        <x:v>906</x:v>
      </x:c>
      <x:c r="N1928" s="60" t="n">
        <x:f>'参数'!$B$10</x:f>
        <x:v>1</x:v>
      </x:c>
      <x:c r="O1928" s="60" t="n">
        <x:f>N1928*'参数'!$B$11</x:f>
        <x:v>2</x:v>
      </x:c>
      <x:c r="P1928" s="60" t="n">
        <x:f>N1928*'参数'!$B$12</x:f>
        <x:v>1</x:v>
      </x:c>
      <x:c r="Q1928" t="str">
        <x:f>C1928&amp;"d"</x:f>
        <x:v>C108d</x:v>
      </x:c>
      <x:c r="R1928" t="str">
        <x:f>C1928&amp;"p"</x:f>
        <x:v>C108p</x:v>
      </x:c>
      <x:c r="S1928" t="str">
        <x:f>IF(AND(L1928&gt;=H1928+I1928+J1928,M1928&gt;L1928,F1928&lt;&gt;""),"PASS","FAIL")</x:f>
        <x:v>PASS</x:v>
      </x:c>
      <x:c r="T1928" t="n">
        <x:v>7</x:v>
      </x:c>
      <x:c r="U1928" t="str">
        <x:v>pickup_after_delivery_completion_plus_usage_lag</x:v>
      </x:c>
    </x:row>
    <x:row r="1929">
      <x:c r="A1929" t="str">
        <x:v>Set2_200-10-2</x:v>
      </x:c>
      <x:c r="B1929" t="str">
        <x:v>short_same_day</x:v>
      </x:c>
      <x:c r="C1929" t="str">
        <x:v>C109</x:v>
      </x:c>
      <x:c r="D1929" s="59" t="n">
        <x:v>33</x:v>
      </x:c>
      <x:c r="E1929" s="59" t="n">
        <x:v>38</x:v>
      </x:c>
      <x:c r="F1929" s="59" t="str">
        <x:v>S9</x:v>
      </x:c>
      <x:c r="G1929" s="59" t="n">
        <x:v>202</x:v>
      </x:c>
      <x:c r="H1929" s="59" t="n">
        <x:v>228</x:v>
      </x:c>
      <x:c r="I1929" s="59" t="n">
        <x:v>10</x:v>
      </x:c>
      <x:c r="J1929" s="60" t="n">
        <x:f>'参数'!$C$4</x:f>
        <x:v>120</x:v>
      </x:c>
      <x:c r="K1929" s="60" t="n">
        <x:f>'参数'!$D$4</x:f>
        <x:v>180</x:v>
      </x:c>
      <x:c r="L1929" s="60" t="n">
        <x:f>H1929+I1929+J1929</x:f>
        <x:v>358</x:v>
      </x:c>
      <x:c r="M1929" s="60" t="n">
        <x:f>L1929+K1929</x:f>
        <x:v>538</x:v>
      </x:c>
      <x:c r="N1929" s="60" t="n">
        <x:f>'参数'!$B$10</x:f>
        <x:v>1</x:v>
      </x:c>
      <x:c r="O1929" s="60" t="n">
        <x:f>N1929*'参数'!$B$11</x:f>
        <x:v>2</x:v>
      </x:c>
      <x:c r="P1929" s="60" t="n">
        <x:f>N1929*'参数'!$B$12</x:f>
        <x:v>1</x:v>
      </x:c>
      <x:c r="Q1929" t="str">
        <x:f>C1929&amp;"d"</x:f>
        <x:v>C109d</x:v>
      </x:c>
      <x:c r="R1929" t="str">
        <x:f>C1929&amp;"p"</x:f>
        <x:v>C109p</x:v>
      </x:c>
      <x:c r="S1929" t="str">
        <x:f>IF(AND(L1929&gt;=H1929+I1929+J1929,M1929&gt;L1929,F1929&lt;&gt;""),"PASS","FAIL")</x:f>
        <x:v>PASS</x:v>
      </x:c>
      <x:c r="T1929" t="n">
        <x:v>5</x:v>
      </x:c>
      <x:c r="U1929" t="str">
        <x:v>pickup_after_delivery_completion_plus_usage_lag</x:v>
      </x:c>
    </x:row>
    <x:row r="1930">
      <x:c r="A1930" t="str">
        <x:v>Set2_200-10-2</x:v>
      </x:c>
      <x:c r="B1930" t="str">
        <x:v>short_same_day</x:v>
      </x:c>
      <x:c r="C1930" t="str">
        <x:v>C110</x:v>
      </x:c>
      <x:c r="D1930" s="59" t="n">
        <x:v>31</x:v>
      </x:c>
      <x:c r="E1930" s="59" t="n">
        <x:v>32</x:v>
      </x:c>
      <x:c r="F1930" s="59" t="str">
        <x:v>S9</x:v>
      </x:c>
      <x:c r="G1930" s="59" t="n">
        <x:v>580</x:v>
      </x:c>
      <x:c r="H1930" s="59" t="n">
        <x:v>614</x:v>
      </x:c>
      <x:c r="I1930" s="59" t="n">
        <x:v>10</x:v>
      </x:c>
      <x:c r="J1930" s="60" t="n">
        <x:f>'参数'!$C$4</x:f>
        <x:v>120</x:v>
      </x:c>
      <x:c r="K1930" s="60" t="n">
        <x:f>'参数'!$D$4</x:f>
        <x:v>180</x:v>
      </x:c>
      <x:c r="L1930" s="60" t="n">
        <x:f>H1930+I1930+J1930</x:f>
        <x:v>744</x:v>
      </x:c>
      <x:c r="M1930" s="60" t="n">
        <x:f>L1930+K1930</x:f>
        <x:v>924</x:v>
      </x:c>
      <x:c r="N1930" s="60" t="n">
        <x:f>'参数'!$B$10</x:f>
        <x:v>1</x:v>
      </x:c>
      <x:c r="O1930" s="60" t="n">
        <x:f>N1930*'参数'!$B$11</x:f>
        <x:v>2</x:v>
      </x:c>
      <x:c r="P1930" s="60" t="n">
        <x:f>N1930*'参数'!$B$12</x:f>
        <x:v>1</x:v>
      </x:c>
      <x:c r="Q1930" t="str">
        <x:f>C1930&amp;"d"</x:f>
        <x:v>C110d</x:v>
      </x:c>
      <x:c r="R1930" t="str">
        <x:f>C1930&amp;"p"</x:f>
        <x:v>C110p</x:v>
      </x:c>
      <x:c r="S1930" t="str">
        <x:f>IF(AND(L1930&gt;=H1930+I1930+J1930,M1930&gt;L1930,F1930&lt;&gt;""),"PASS","FAIL")</x:f>
        <x:v>PASS</x:v>
      </x:c>
      <x:c r="T1930" t="n">
        <x:v>10</x:v>
      </x:c>
      <x:c r="U1930" t="str">
        <x:v>pickup_after_delivery_completion_plus_usage_lag</x:v>
      </x:c>
    </x:row>
    <x:row r="1931">
      <x:c r="A1931" t="str">
        <x:v>Set2_200-10-2</x:v>
      </x:c>
      <x:c r="B1931" t="str">
        <x:v>short_same_day</x:v>
      </x:c>
      <x:c r="C1931" t="str">
        <x:v>C111</x:v>
      </x:c>
      <x:c r="D1931" s="59" t="n">
        <x:v>38</x:v>
      </x:c>
      <x:c r="E1931" s="59" t="n">
        <x:v>29</x:v>
      </x:c>
      <x:c r="F1931" s="59" t="str">
        <x:v>S8</x:v>
      </x:c>
      <x:c r="G1931" s="59" t="n">
        <x:v>416</x:v>
      </x:c>
      <x:c r="H1931" s="59" t="n">
        <x:v>446</x:v>
      </x:c>
      <x:c r="I1931" s="59" t="n">
        <x:v>10</x:v>
      </x:c>
      <x:c r="J1931" s="60" t="n">
        <x:f>'参数'!$C$4</x:f>
        <x:v>120</x:v>
      </x:c>
      <x:c r="K1931" s="60" t="n">
        <x:f>'参数'!$D$4</x:f>
        <x:v>180</x:v>
      </x:c>
      <x:c r="L1931" s="60" t="n">
        <x:f>H1931+I1931+J1931</x:f>
        <x:v>576</x:v>
      </x:c>
      <x:c r="M1931" s="60" t="n">
        <x:f>L1931+K1931</x:f>
        <x:v>756</x:v>
      </x:c>
      <x:c r="N1931" s="60" t="n">
        <x:f>'参数'!$B$10</x:f>
        <x:v>1</x:v>
      </x:c>
      <x:c r="O1931" s="60" t="n">
        <x:f>N1931*'参数'!$B$11</x:f>
        <x:v>2</x:v>
      </x:c>
      <x:c r="P1931" s="60" t="n">
        <x:f>N1931*'参数'!$B$12</x:f>
        <x:v>1</x:v>
      </x:c>
      <x:c r="Q1931" t="str">
        <x:f>C1931&amp;"d"</x:f>
        <x:v>C111d</x:v>
      </x:c>
      <x:c r="R1931" t="str">
        <x:f>C1931&amp;"p"</x:f>
        <x:v>C111p</x:v>
      </x:c>
      <x:c r="S1931" t="str">
        <x:f>IF(AND(L1931&gt;=H1931+I1931+J1931,M1931&gt;L1931,F1931&lt;&gt;""),"PASS","FAIL")</x:f>
        <x:v>PASS</x:v>
      </x:c>
      <x:c r="T1931" t="n">
        <x:v>16</x:v>
      </x:c>
      <x:c r="U1931" t="str">
        <x:v>pickup_after_delivery_completion_plus_usage_lag</x:v>
      </x:c>
    </x:row>
    <x:row r="1932">
      <x:c r="A1932" t="str">
        <x:v>Set2_200-10-2</x:v>
      </x:c>
      <x:c r="B1932" t="str">
        <x:v>short_same_day</x:v>
      </x:c>
      <x:c r="C1932" t="str">
        <x:v>C112</x:v>
      </x:c>
      <x:c r="D1932" s="59" t="n">
        <x:v>30</x:v>
      </x:c>
      <x:c r="E1932" s="59" t="n">
        <x:v>27</x:v>
      </x:c>
      <x:c r="F1932" s="59" t="str">
        <x:v>S3</x:v>
      </x:c>
      <x:c r="G1932" s="59" t="n">
        <x:v>457</x:v>
      </x:c>
      <x:c r="H1932" s="59" t="n">
        <x:v>483</x:v>
      </x:c>
      <x:c r="I1932" s="59" t="n">
        <x:v>10</x:v>
      </x:c>
      <x:c r="J1932" s="60" t="n">
        <x:f>'参数'!$C$4</x:f>
        <x:v>120</x:v>
      </x:c>
      <x:c r="K1932" s="60" t="n">
        <x:f>'参数'!$D$4</x:f>
        <x:v>180</x:v>
      </x:c>
      <x:c r="L1932" s="60" t="n">
        <x:f>H1932+I1932+J1932</x:f>
        <x:v>613</x:v>
      </x:c>
      <x:c r="M1932" s="60" t="n">
        <x:f>L1932+K1932</x:f>
        <x:v>793</x:v>
      </x:c>
      <x:c r="N1932" s="60" t="n">
        <x:f>'参数'!$B$10</x:f>
        <x:v>1</x:v>
      </x:c>
      <x:c r="O1932" s="60" t="n">
        <x:f>N1932*'参数'!$B$11</x:f>
        <x:v>2</x:v>
      </x:c>
      <x:c r="P1932" s="60" t="n">
        <x:f>N1932*'参数'!$B$12</x:f>
        <x:v>1</x:v>
      </x:c>
      <x:c r="Q1932" t="str">
        <x:f>C1932&amp;"d"</x:f>
        <x:v>C112d</x:v>
      </x:c>
      <x:c r="R1932" t="str">
        <x:f>C1932&amp;"p"</x:f>
        <x:v>C112p</x:v>
      </x:c>
      <x:c r="S1932" t="str">
        <x:f>IF(AND(L1932&gt;=H1932+I1932+J1932,M1932&gt;L1932,F1932&lt;&gt;""),"PASS","FAIL")</x:f>
        <x:v>PASS</x:v>
      </x:c>
      <x:c r="T1932" t="n">
        <x:v>2</x:v>
      </x:c>
      <x:c r="U1932" t="str">
        <x:v>pickup_after_delivery_completion_plus_usage_lag</x:v>
      </x:c>
    </x:row>
    <x:row r="1933">
      <x:c r="A1933" t="str">
        <x:v>Set2_200-10-2</x:v>
      </x:c>
      <x:c r="B1933" t="str">
        <x:v>short_same_day</x:v>
      </x:c>
      <x:c r="C1933" t="str">
        <x:v>C113</x:v>
      </x:c>
      <x:c r="D1933" s="59" t="n">
        <x:v>47</x:v>
      </x:c>
      <x:c r="E1933" s="59" t="n">
        <x:v>49</x:v>
      </x:c>
      <x:c r="F1933" s="59" t="str">
        <x:v>S7</x:v>
      </x:c>
      <x:c r="G1933" s="59" t="n">
        <x:v>573</x:v>
      </x:c>
      <x:c r="H1933" s="59" t="n">
        <x:v>611</x:v>
      </x:c>
      <x:c r="I1933" s="59" t="n">
        <x:v>10</x:v>
      </x:c>
      <x:c r="J1933" s="60" t="n">
        <x:f>'参数'!$C$4</x:f>
        <x:v>120</x:v>
      </x:c>
      <x:c r="K1933" s="60" t="n">
        <x:f>'参数'!$D$4</x:f>
        <x:v>180</x:v>
      </x:c>
      <x:c r="L1933" s="60" t="n">
        <x:f>H1933+I1933+J1933</x:f>
        <x:v>741</x:v>
      </x:c>
      <x:c r="M1933" s="60" t="n">
        <x:f>L1933+K1933</x:f>
        <x:v>921</x:v>
      </x:c>
      <x:c r="N1933" s="60" t="n">
        <x:f>'参数'!$B$10</x:f>
        <x:v>1</x:v>
      </x:c>
      <x:c r="O1933" s="60" t="n">
        <x:f>N1933*'参数'!$B$11</x:f>
        <x:v>2</x:v>
      </x:c>
      <x:c r="P1933" s="60" t="n">
        <x:f>N1933*'参数'!$B$12</x:f>
        <x:v>1</x:v>
      </x:c>
      <x:c r="Q1933" t="str">
        <x:f>C1933&amp;"d"</x:f>
        <x:v>C113d</x:v>
      </x:c>
      <x:c r="R1933" t="str">
        <x:f>C1933&amp;"p"</x:f>
        <x:v>C113p</x:v>
      </x:c>
      <x:c r="S1933" t="str">
        <x:f>IF(AND(L1933&gt;=H1933+I1933+J1933,M1933&gt;L1933,F1933&lt;&gt;""),"PASS","FAIL")</x:f>
        <x:v>PASS</x:v>
      </x:c>
      <x:c r="T1933" t="n">
        <x:v>13</x:v>
      </x:c>
      <x:c r="U1933" t="str">
        <x:v>pickup_after_delivery_completion_plus_usage_lag</x:v>
      </x:c>
    </x:row>
    <x:row r="1934">
      <x:c r="A1934" t="str">
        <x:v>Set2_200-10-2</x:v>
      </x:c>
      <x:c r="B1934" t="str">
        <x:v>short_same_day</x:v>
      </x:c>
      <x:c r="C1934" t="str">
        <x:v>C114</x:v>
      </x:c>
      <x:c r="D1934" s="59" t="n">
        <x:v>33</x:v>
      </x:c>
      <x:c r="E1934" s="59" t="n">
        <x:v>33</x:v>
      </x:c>
      <x:c r="F1934" s="59" t="str">
        <x:v>S9</x:v>
      </x:c>
      <x:c r="G1934" s="59" t="n">
        <x:v>214</x:v>
      </x:c>
      <x:c r="H1934" s="59" t="n">
        <x:v>236</x:v>
      </x:c>
      <x:c r="I1934" s="59" t="n">
        <x:v>10</x:v>
      </x:c>
      <x:c r="J1934" s="60" t="n">
        <x:f>'参数'!$C$4</x:f>
        <x:v>120</x:v>
      </x:c>
      <x:c r="K1934" s="60" t="n">
        <x:f>'参数'!$D$4</x:f>
        <x:v>180</x:v>
      </x:c>
      <x:c r="L1934" s="60" t="n">
        <x:f>H1934+I1934+J1934</x:f>
        <x:v>366</x:v>
      </x:c>
      <x:c r="M1934" s="60" t="n">
        <x:f>L1934+K1934</x:f>
        <x:v>546</x:v>
      </x:c>
      <x:c r="N1934" s="60" t="n">
        <x:f>'参数'!$B$10</x:f>
        <x:v>1</x:v>
      </x:c>
      <x:c r="O1934" s="60" t="n">
        <x:f>N1934*'参数'!$B$11</x:f>
        <x:v>2</x:v>
      </x:c>
      <x:c r="P1934" s="60" t="n">
        <x:f>N1934*'参数'!$B$12</x:f>
        <x:v>1</x:v>
      </x:c>
      <x:c r="Q1934" t="str">
        <x:f>C1934&amp;"d"</x:f>
        <x:v>C114d</x:v>
      </x:c>
      <x:c r="R1934" t="str">
        <x:f>C1934&amp;"p"</x:f>
        <x:v>C114p</x:v>
      </x:c>
      <x:c r="S1934" t="str">
        <x:f>IF(AND(L1934&gt;=H1934+I1934+J1934,M1934&gt;L1934,F1934&lt;&gt;""),"PASS","FAIL")</x:f>
        <x:v>PASS</x:v>
      </x:c>
      <x:c r="T1934" t="n">
        <x:v>2</x:v>
      </x:c>
      <x:c r="U1934" t="str">
        <x:v>pickup_after_delivery_completion_plus_usage_lag</x:v>
      </x:c>
    </x:row>
    <x:row r="1935">
      <x:c r="A1935" t="str">
        <x:v>Set2_200-10-2</x:v>
      </x:c>
      <x:c r="B1935" t="str">
        <x:v>short_same_day</x:v>
      </x:c>
      <x:c r="C1935" t="str">
        <x:v>C115</x:v>
      </x:c>
      <x:c r="D1935" s="59" t="n">
        <x:v>31</x:v>
      </x:c>
      <x:c r="E1935" s="59" t="n">
        <x:v>49</x:v>
      </x:c>
      <x:c r="F1935" s="59" t="str">
        <x:v>S9</x:v>
      </x:c>
      <x:c r="G1935" s="59" t="n">
        <x:v>237</x:v>
      </x:c>
      <x:c r="H1935" s="59" t="n">
        <x:v>257</x:v>
      </x:c>
      <x:c r="I1935" s="59" t="n">
        <x:v>10</x:v>
      </x:c>
      <x:c r="J1935" s="60" t="n">
        <x:f>'参数'!$C$4</x:f>
        <x:v>120</x:v>
      </x:c>
      <x:c r="K1935" s="60" t="n">
        <x:f>'参数'!$D$4</x:f>
        <x:v>180</x:v>
      </x:c>
      <x:c r="L1935" s="60" t="n">
        <x:f>H1935+I1935+J1935</x:f>
        <x:v>387</x:v>
      </x:c>
      <x:c r="M1935" s="60" t="n">
        <x:f>L1935+K1935</x:f>
        <x:v>567</x:v>
      </x:c>
      <x:c r="N1935" s="60" t="n">
        <x:f>'参数'!$B$10</x:f>
        <x:v>1</x:v>
      </x:c>
      <x:c r="O1935" s="60" t="n">
        <x:f>N1935*'参数'!$B$11</x:f>
        <x:v>2</x:v>
      </x:c>
      <x:c r="P1935" s="60" t="n">
        <x:f>N1935*'参数'!$B$12</x:f>
        <x:v>1</x:v>
      </x:c>
      <x:c r="Q1935" t="str">
        <x:f>C1935&amp;"d"</x:f>
        <x:v>C115d</x:v>
      </x:c>
      <x:c r="R1935" t="str">
        <x:f>C1935&amp;"p"</x:f>
        <x:v>C115p</x:v>
      </x:c>
      <x:c r="S1935" t="str">
        <x:f>IF(AND(L1935&gt;=H1935+I1935+J1935,M1935&gt;L1935,F1935&lt;&gt;""),"PASS","FAIL")</x:f>
        <x:v>PASS</x:v>
      </x:c>
      <x:c r="T1935" t="n">
        <x:v>9</x:v>
      </x:c>
      <x:c r="U1935" t="str">
        <x:v>pickup_after_delivery_completion_plus_usage_lag</x:v>
      </x:c>
    </x:row>
    <x:row r="1936">
      <x:c r="A1936" t="str">
        <x:v>Set2_200-10-2</x:v>
      </x:c>
      <x:c r="B1936" t="str">
        <x:v>short_same_day</x:v>
      </x:c>
      <x:c r="C1936" t="str">
        <x:v>C116</x:v>
      </x:c>
      <x:c r="D1936" s="59" t="n">
        <x:v>38</x:v>
      </x:c>
      <x:c r="E1936" s="59" t="n">
        <x:v>49</x:v>
      </x:c>
      <x:c r="F1936" s="59" t="str">
        <x:v>S7</x:v>
      </x:c>
      <x:c r="G1936" s="59" t="n">
        <x:v>608</x:v>
      </x:c>
      <x:c r="H1936" s="59" t="n">
        <x:v>646</x:v>
      </x:c>
      <x:c r="I1936" s="59" t="n">
        <x:v>10</x:v>
      </x:c>
      <x:c r="J1936" s="60" t="n">
        <x:f>'参数'!$C$4</x:f>
        <x:v>120</x:v>
      </x:c>
      <x:c r="K1936" s="60" t="n">
        <x:f>'参数'!$D$4</x:f>
        <x:v>180</x:v>
      </x:c>
      <x:c r="L1936" s="60" t="n">
        <x:f>H1936+I1936+J1936</x:f>
        <x:v>776</x:v>
      </x:c>
      <x:c r="M1936" s="60" t="n">
        <x:f>L1936+K1936</x:f>
        <x:v>956</x:v>
      </x:c>
      <x:c r="N1936" s="60" t="n">
        <x:f>'参数'!$B$10</x:f>
        <x:v>1</x:v>
      </x:c>
      <x:c r="O1936" s="60" t="n">
        <x:f>N1936*'参数'!$B$11</x:f>
        <x:v>2</x:v>
      </x:c>
      <x:c r="P1936" s="60" t="n">
        <x:f>N1936*'参数'!$B$12</x:f>
        <x:v>1</x:v>
      </x:c>
      <x:c r="Q1936" t="str">
        <x:f>C1936&amp;"d"</x:f>
        <x:v>C116d</x:v>
      </x:c>
      <x:c r="R1936" t="str">
        <x:f>C1936&amp;"p"</x:f>
        <x:v>C116p</x:v>
      </x:c>
      <x:c r="S1936" t="str">
        <x:f>IF(AND(L1936&gt;=H1936+I1936+J1936,M1936&gt;L1936,F1936&lt;&gt;""),"PASS","FAIL")</x:f>
        <x:v>PASS</x:v>
      </x:c>
      <x:c r="T1936" t="n">
        <x:v>6</x:v>
      </x:c>
      <x:c r="U1936" t="str">
        <x:v>pickup_after_delivery_completion_plus_usage_lag</x:v>
      </x:c>
    </x:row>
    <x:row r="1937">
      <x:c r="A1937" t="str">
        <x:v>Set2_200-10-2</x:v>
      </x:c>
      <x:c r="B1937" t="str">
        <x:v>short_same_day</x:v>
      </x:c>
      <x:c r="C1937" t="str">
        <x:v>C117</x:v>
      </x:c>
      <x:c r="D1937" s="59" t="n">
        <x:v>44</x:v>
      </x:c>
      <x:c r="E1937" s="59" t="n">
        <x:v>26</x:v>
      </x:c>
      <x:c r="F1937" s="59" t="str">
        <x:v>S4</x:v>
      </x:c>
      <x:c r="G1937" s="59" t="n">
        <x:v>450</x:v>
      </x:c>
      <x:c r="H1937" s="59" t="n">
        <x:v>480</x:v>
      </x:c>
      <x:c r="I1937" s="59" t="n">
        <x:v>10</x:v>
      </x:c>
      <x:c r="J1937" s="60" t="n">
        <x:f>'参数'!$C$4</x:f>
        <x:v>120</x:v>
      </x:c>
      <x:c r="K1937" s="60" t="n">
        <x:f>'参数'!$D$4</x:f>
        <x:v>180</x:v>
      </x:c>
      <x:c r="L1937" s="60" t="n">
        <x:f>H1937+I1937+J1937</x:f>
        <x:v>610</x:v>
      </x:c>
      <x:c r="M1937" s="60" t="n">
        <x:f>L1937+K1937</x:f>
        <x:v>790</x:v>
      </x:c>
      <x:c r="N1937" s="60" t="n">
        <x:f>'参数'!$B$10</x:f>
        <x:v>1</x:v>
      </x:c>
      <x:c r="O1937" s="60" t="n">
        <x:f>N1937*'参数'!$B$11</x:f>
        <x:v>2</x:v>
      </x:c>
      <x:c r="P1937" s="60" t="n">
        <x:f>N1937*'参数'!$B$12</x:f>
        <x:v>1</x:v>
      </x:c>
      <x:c r="Q1937" t="str">
        <x:f>C1937&amp;"d"</x:f>
        <x:v>C117d</x:v>
      </x:c>
      <x:c r="R1937" t="str">
        <x:f>C1937&amp;"p"</x:f>
        <x:v>C117p</x:v>
      </x:c>
      <x:c r="S1937" t="str">
        <x:f>IF(AND(L1937&gt;=H1937+I1937+J1937,M1937&gt;L1937,F1937&lt;&gt;""),"PASS","FAIL")</x:f>
        <x:v>PASS</x:v>
      </x:c>
      <x:c r="T1937" t="n">
        <x:v>5</x:v>
      </x:c>
      <x:c r="U1937" t="str">
        <x:v>pickup_after_delivery_completion_plus_usage_lag</x:v>
      </x:c>
    </x:row>
    <x:row r="1938">
      <x:c r="A1938" t="str">
        <x:v>Set2_200-10-2</x:v>
      </x:c>
      <x:c r="B1938" t="str">
        <x:v>short_same_day</x:v>
      </x:c>
      <x:c r="C1938" t="str">
        <x:v>C118</x:v>
      </x:c>
      <x:c r="D1938" s="59" t="n">
        <x:v>46</x:v>
      </x:c>
      <x:c r="E1938" s="59" t="n">
        <x:v>46</x:v>
      </x:c>
      <x:c r="F1938" s="59" t="str">
        <x:v>S7</x:v>
      </x:c>
      <x:c r="G1938" s="59" t="n">
        <x:v>493</x:v>
      </x:c>
      <x:c r="H1938" s="59" t="n">
        <x:v>505</x:v>
      </x:c>
      <x:c r="I1938" s="59" t="n">
        <x:v>10</x:v>
      </x:c>
      <x:c r="J1938" s="60" t="n">
        <x:f>'参数'!$C$4</x:f>
        <x:v>120</x:v>
      </x:c>
      <x:c r="K1938" s="60" t="n">
        <x:f>'参数'!$D$4</x:f>
        <x:v>180</x:v>
      </x:c>
      <x:c r="L1938" s="60" t="n">
        <x:f>H1938+I1938+J1938</x:f>
        <x:v>635</x:v>
      </x:c>
      <x:c r="M1938" s="60" t="n">
        <x:f>L1938+K1938</x:f>
        <x:v>815</x:v>
      </x:c>
      <x:c r="N1938" s="60" t="n">
        <x:f>'参数'!$B$10</x:f>
        <x:v>1</x:v>
      </x:c>
      <x:c r="O1938" s="60" t="n">
        <x:f>N1938*'参数'!$B$11</x:f>
        <x:v>2</x:v>
      </x:c>
      <x:c r="P1938" s="60" t="n">
        <x:f>N1938*'参数'!$B$12</x:f>
        <x:v>1</x:v>
      </x:c>
      <x:c r="Q1938" t="str">
        <x:f>C1938&amp;"d"</x:f>
        <x:v>C118d</x:v>
      </x:c>
      <x:c r="R1938" t="str">
        <x:f>C1938&amp;"p"</x:f>
        <x:v>C118p</x:v>
      </x:c>
      <x:c r="S1938" t="str">
        <x:f>IF(AND(L1938&gt;=H1938+I1938+J1938,M1938&gt;L1938,F1938&lt;&gt;""),"PASS","FAIL")</x:f>
        <x:v>PASS</x:v>
      </x:c>
      <x:c r="T1938" t="n">
        <x:v>13</x:v>
      </x:c>
      <x:c r="U1938" t="str">
        <x:v>pickup_after_delivery_completion_plus_usage_lag</x:v>
      </x:c>
    </x:row>
    <x:row r="1939">
      <x:c r="A1939" t="str">
        <x:v>Set2_200-10-2</x:v>
      </x:c>
      <x:c r="B1939" t="str">
        <x:v>short_same_day</x:v>
      </x:c>
      <x:c r="C1939" t="str">
        <x:v>C119</x:v>
      </x:c>
      <x:c r="D1939" s="59" t="n">
        <x:v>35</x:v>
      </x:c>
      <x:c r="E1939" s="59" t="n">
        <x:v>30</x:v>
      </x:c>
      <x:c r="F1939" s="59" t="str">
        <x:v>S9</x:v>
      </x:c>
      <x:c r="G1939" s="59" t="n">
        <x:v>305</x:v>
      </x:c>
      <x:c r="H1939" s="59" t="n">
        <x:v>329</x:v>
      </x:c>
      <x:c r="I1939" s="59" t="n">
        <x:v>10</x:v>
      </x:c>
      <x:c r="J1939" s="60" t="n">
        <x:f>'参数'!$C$4</x:f>
        <x:v>120</x:v>
      </x:c>
      <x:c r="K1939" s="60" t="n">
        <x:f>'参数'!$D$4</x:f>
        <x:v>180</x:v>
      </x:c>
      <x:c r="L1939" s="60" t="n">
        <x:f>H1939+I1939+J1939</x:f>
        <x:v>459</x:v>
      </x:c>
      <x:c r="M1939" s="60" t="n">
        <x:f>L1939+K1939</x:f>
        <x:v>639</x:v>
      </x:c>
      <x:c r="N1939" s="60" t="n">
        <x:f>'参数'!$B$10</x:f>
        <x:v>1</x:v>
      </x:c>
      <x:c r="O1939" s="60" t="n">
        <x:f>N1939*'参数'!$B$11</x:f>
        <x:v>2</x:v>
      </x:c>
      <x:c r="P1939" s="60" t="n">
        <x:f>N1939*'参数'!$B$12</x:f>
        <x:v>1</x:v>
      </x:c>
      <x:c r="Q1939" t="str">
        <x:f>C1939&amp;"d"</x:f>
        <x:v>C119d</x:v>
      </x:c>
      <x:c r="R1939" t="str">
        <x:f>C1939&amp;"p"</x:f>
        <x:v>C119p</x:v>
      </x:c>
      <x:c r="S1939" t="str">
        <x:f>IF(AND(L1939&gt;=H1939+I1939+J1939,M1939&gt;L1939,F1939&lt;&gt;""),"PASS","FAIL")</x:f>
        <x:v>PASS</x:v>
      </x:c>
      <x:c r="T1939" t="n">
        <x:v>0</x:v>
      </x:c>
      <x:c r="U1939" t="str">
        <x:v>pickup_after_delivery_completion_plus_usage_lag</x:v>
      </x:c>
    </x:row>
    <x:row r="1940">
      <x:c r="A1940" t="str">
        <x:v>Set2_200-10-2</x:v>
      </x:c>
      <x:c r="B1940" t="str">
        <x:v>short_same_day</x:v>
      </x:c>
      <x:c r="C1940" t="str">
        <x:v>C120</x:v>
      </x:c>
      <x:c r="D1940" s="59" t="n">
        <x:v>29</x:v>
      </x:c>
      <x:c r="E1940" s="59" t="n">
        <x:v>27</x:v>
      </x:c>
      <x:c r="F1940" s="59" t="str">
        <x:v>S3</x:v>
      </x:c>
      <x:c r="G1940" s="59" t="n">
        <x:v>304</x:v>
      </x:c>
      <x:c r="H1940" s="59" t="n">
        <x:v>336</x:v>
      </x:c>
      <x:c r="I1940" s="59" t="n">
        <x:v>10</x:v>
      </x:c>
      <x:c r="J1940" s="60" t="n">
        <x:f>'参数'!$C$4</x:f>
        <x:v>120</x:v>
      </x:c>
      <x:c r="K1940" s="60" t="n">
        <x:f>'参数'!$D$4</x:f>
        <x:v>180</x:v>
      </x:c>
      <x:c r="L1940" s="60" t="n">
        <x:f>H1940+I1940+J1940</x:f>
        <x:v>466</x:v>
      </x:c>
      <x:c r="M1940" s="60" t="n">
        <x:f>L1940+K1940</x:f>
        <x:v>646</x:v>
      </x:c>
      <x:c r="N1940" s="60" t="n">
        <x:f>'参数'!$B$10</x:f>
        <x:v>1</x:v>
      </x:c>
      <x:c r="O1940" s="60" t="n">
        <x:f>N1940*'参数'!$B$11</x:f>
        <x:v>2</x:v>
      </x:c>
      <x:c r="P1940" s="60" t="n">
        <x:f>N1940*'参数'!$B$12</x:f>
        <x:v>1</x:v>
      </x:c>
      <x:c r="Q1940" t="str">
        <x:f>C1940&amp;"d"</x:f>
        <x:v>C120d</x:v>
      </x:c>
      <x:c r="R1940" t="str">
        <x:f>C1940&amp;"p"</x:f>
        <x:v>C120p</x:v>
      </x:c>
      <x:c r="S1940" t="str">
        <x:f>IF(AND(L1940&gt;=H1940+I1940+J1940,M1940&gt;L1940,F1940&lt;&gt;""),"PASS","FAIL")</x:f>
        <x:v>PASS</x:v>
      </x:c>
      <x:c r="T1940" t="n">
        <x:v>8</x:v>
      </x:c>
      <x:c r="U1940" t="str">
        <x:v>pickup_after_delivery_completion_plus_usage_lag</x:v>
      </x:c>
    </x:row>
    <x:row r="1941">
      <x:c r="A1941" t="str">
        <x:v>Set2_200-10-2</x:v>
      </x:c>
      <x:c r="B1941" t="str">
        <x:v>short_same_day</x:v>
      </x:c>
      <x:c r="C1941" t="str">
        <x:v>C121</x:v>
      </x:c>
      <x:c r="D1941" s="59" t="n">
        <x:v>30</x:v>
      </x:c>
      <x:c r="E1941" s="59" t="n">
        <x:v>31</x:v>
      </x:c>
      <x:c r="F1941" s="59" t="str">
        <x:v>S9</x:v>
      </x:c>
      <x:c r="G1941" s="59" t="n">
        <x:v>351</x:v>
      </x:c>
      <x:c r="H1941" s="59" t="n">
        <x:v>385</x:v>
      </x:c>
      <x:c r="I1941" s="59" t="n">
        <x:v>10</x:v>
      </x:c>
      <x:c r="J1941" s="60" t="n">
        <x:f>'参数'!$C$4</x:f>
        <x:v>120</x:v>
      </x:c>
      <x:c r="K1941" s="60" t="n">
        <x:f>'参数'!$D$4</x:f>
        <x:v>180</x:v>
      </x:c>
      <x:c r="L1941" s="60" t="n">
        <x:f>H1941+I1941+J1941</x:f>
        <x:v>515</x:v>
      </x:c>
      <x:c r="M1941" s="60" t="n">
        <x:f>L1941+K1941</x:f>
        <x:v>695</x:v>
      </x:c>
      <x:c r="N1941" s="60" t="n">
        <x:f>'参数'!$B$10</x:f>
        <x:v>1</x:v>
      </x:c>
      <x:c r="O1941" s="60" t="n">
        <x:f>N1941*'参数'!$B$11</x:f>
        <x:v>2</x:v>
      </x:c>
      <x:c r="P1941" s="60" t="n">
        <x:f>N1941*'参数'!$B$12</x:f>
        <x:v>1</x:v>
      </x:c>
      <x:c r="Q1941" t="str">
        <x:f>C1941&amp;"d"</x:f>
        <x:v>C121d</x:v>
      </x:c>
      <x:c r="R1941" t="str">
        <x:f>C1941&amp;"p"</x:f>
        <x:v>C121p</x:v>
      </x:c>
      <x:c r="S1941" t="str">
        <x:f>IF(AND(L1941&gt;=H1941+I1941+J1941,M1941&gt;L1941,F1941&lt;&gt;""),"PASS","FAIL")</x:f>
        <x:v>PASS</x:v>
      </x:c>
      <x:c r="T1941" t="n">
        <x:v>1</x:v>
      </x:c>
      <x:c r="U1941" t="str">
        <x:v>pickup_after_delivery_completion_plus_usage_lag</x:v>
      </x:c>
    </x:row>
    <x:row r="1942">
      <x:c r="A1942" t="str">
        <x:v>Set2_200-10-2</x:v>
      </x:c>
      <x:c r="B1942" t="str">
        <x:v>short_same_day</x:v>
      </x:c>
      <x:c r="C1942" t="str">
        <x:v>C122</x:v>
      </x:c>
      <x:c r="D1942" s="59" t="n">
        <x:v>31</x:v>
      </x:c>
      <x:c r="E1942" s="59" t="n">
        <x:v>31</x:v>
      </x:c>
      <x:c r="F1942" s="59" t="str">
        <x:v>S9</x:v>
      </x:c>
      <x:c r="G1942" s="59" t="n">
        <x:v>308</x:v>
      </x:c>
      <x:c r="H1942" s="59" t="n">
        <x:v>334</x:v>
      </x:c>
      <x:c r="I1942" s="59" t="n">
        <x:v>10</x:v>
      </x:c>
      <x:c r="J1942" s="60" t="n">
        <x:f>'参数'!$C$4</x:f>
        <x:v>120</x:v>
      </x:c>
      <x:c r="K1942" s="60" t="n">
        <x:f>'参数'!$D$4</x:f>
        <x:v>180</x:v>
      </x:c>
      <x:c r="L1942" s="60" t="n">
        <x:f>H1942+I1942+J1942</x:f>
        <x:v>464</x:v>
      </x:c>
      <x:c r="M1942" s="60" t="n">
        <x:f>L1942+K1942</x:f>
        <x:v>644</x:v>
      </x:c>
      <x:c r="N1942" s="60" t="n">
        <x:f>'参数'!$B$10</x:f>
        <x:v>1</x:v>
      </x:c>
      <x:c r="O1942" s="60" t="n">
        <x:f>N1942*'参数'!$B$11</x:f>
        <x:v>2</x:v>
      </x:c>
      <x:c r="P1942" s="60" t="n">
        <x:f>N1942*'参数'!$B$12</x:f>
        <x:v>1</x:v>
      </x:c>
      <x:c r="Q1942" t="str">
        <x:f>C1942&amp;"d"</x:f>
        <x:v>C122d</x:v>
      </x:c>
      <x:c r="R1942" t="str">
        <x:f>C1942&amp;"p"</x:f>
        <x:v>C122p</x:v>
      </x:c>
      <x:c r="S1942" t="str">
        <x:f>IF(AND(L1942&gt;=H1942+I1942+J1942,M1942&gt;L1942,F1942&lt;&gt;""),"PASS","FAIL")</x:f>
        <x:v>PASS</x:v>
      </x:c>
      <x:c r="T1942" t="n">
        <x:v>7</x:v>
      </x:c>
      <x:c r="U1942" t="str">
        <x:v>pickup_after_delivery_completion_plus_usage_lag</x:v>
      </x:c>
    </x:row>
    <x:row r="1943">
      <x:c r="A1943" t="str">
        <x:v>Set2_200-10-2</x:v>
      </x:c>
      <x:c r="B1943" t="str">
        <x:v>short_same_day</x:v>
      </x:c>
      <x:c r="C1943" t="str">
        <x:v>C123</x:v>
      </x:c>
      <x:c r="D1943" s="59" t="n">
        <x:v>26</x:v>
      </x:c>
      <x:c r="E1943" s="59" t="n">
        <x:v>34</x:v>
      </x:c>
      <x:c r="F1943" s="59" t="str">
        <x:v>S9</x:v>
      </x:c>
      <x:c r="G1943" s="59" t="n">
        <x:v>427</x:v>
      </x:c>
      <x:c r="H1943" s="59" t="n">
        <x:v>447</x:v>
      </x:c>
      <x:c r="I1943" s="59" t="n">
        <x:v>10</x:v>
      </x:c>
      <x:c r="J1943" s="60" t="n">
        <x:f>'参数'!$C$4</x:f>
        <x:v>120</x:v>
      </x:c>
      <x:c r="K1943" s="60" t="n">
        <x:f>'参数'!$D$4</x:f>
        <x:v>180</x:v>
      </x:c>
      <x:c r="L1943" s="60" t="n">
        <x:f>H1943+I1943+J1943</x:f>
        <x:v>577</x:v>
      </x:c>
      <x:c r="M1943" s="60" t="n">
        <x:f>L1943+K1943</x:f>
        <x:v>757</x:v>
      </x:c>
      <x:c r="N1943" s="60" t="n">
        <x:f>'参数'!$B$10</x:f>
        <x:v>1</x:v>
      </x:c>
      <x:c r="O1943" s="60" t="n">
        <x:f>N1943*'参数'!$B$11</x:f>
        <x:v>2</x:v>
      </x:c>
      <x:c r="P1943" s="60" t="n">
        <x:f>N1943*'参数'!$B$12</x:f>
        <x:v>1</x:v>
      </x:c>
      <x:c r="Q1943" t="str">
        <x:f>C1943&amp;"d"</x:f>
        <x:v>C123d</x:v>
      </x:c>
      <x:c r="R1943" t="str">
        <x:f>C1943&amp;"p"</x:f>
        <x:v>C123p</x:v>
      </x:c>
      <x:c r="S1943" t="str">
        <x:f>IF(AND(L1943&gt;=H1943+I1943+J1943,M1943&gt;L1943,F1943&lt;&gt;""),"PASS","FAIL")</x:f>
        <x:v>PASS</x:v>
      </x:c>
      <x:c r="T1943" t="n">
        <x:v>0</x:v>
      </x:c>
      <x:c r="U1943" t="str">
        <x:v>pickup_after_delivery_completion_plus_usage_lag</x:v>
      </x:c>
    </x:row>
    <x:row r="1944">
      <x:c r="A1944" t="str">
        <x:v>Set2_200-10-2</x:v>
      </x:c>
      <x:c r="B1944" t="str">
        <x:v>short_same_day</x:v>
      </x:c>
      <x:c r="C1944" t="str">
        <x:v>C124</x:v>
      </x:c>
      <x:c r="D1944" s="59" t="n">
        <x:v>30</x:v>
      </x:c>
      <x:c r="E1944" s="59" t="n">
        <x:v>47</x:v>
      </x:c>
      <x:c r="F1944" s="59" t="str">
        <x:v>S9</x:v>
      </x:c>
      <x:c r="G1944" s="59" t="n">
        <x:v>122</x:v>
      </x:c>
      <x:c r="H1944" s="59" t="n">
        <x:v>156</x:v>
      </x:c>
      <x:c r="I1944" s="59" t="n">
        <x:v>10</x:v>
      </x:c>
      <x:c r="J1944" s="60" t="n">
        <x:f>'参数'!$C$4</x:f>
        <x:v>120</x:v>
      </x:c>
      <x:c r="K1944" s="60" t="n">
        <x:f>'参数'!$D$4</x:f>
        <x:v>180</x:v>
      </x:c>
      <x:c r="L1944" s="60" t="n">
        <x:f>H1944+I1944+J1944</x:f>
        <x:v>286</x:v>
      </x:c>
      <x:c r="M1944" s="60" t="n">
        <x:f>L1944+K1944</x:f>
        <x:v>466</x:v>
      </x:c>
      <x:c r="N1944" s="60" t="n">
        <x:f>'参数'!$B$10</x:f>
        <x:v>1</x:v>
      </x:c>
      <x:c r="O1944" s="60" t="n">
        <x:f>N1944*'参数'!$B$11</x:f>
        <x:v>2</x:v>
      </x:c>
      <x:c r="P1944" s="60" t="n">
        <x:f>N1944*'参数'!$B$12</x:f>
        <x:v>1</x:v>
      </x:c>
      <x:c r="Q1944" t="str">
        <x:f>C1944&amp;"d"</x:f>
        <x:v>C124d</x:v>
      </x:c>
      <x:c r="R1944" t="str">
        <x:f>C1944&amp;"p"</x:f>
        <x:v>C124p</x:v>
      </x:c>
      <x:c r="S1944" t="str">
        <x:f>IF(AND(L1944&gt;=H1944+I1944+J1944,M1944&gt;L1944,F1944&lt;&gt;""),"PASS","FAIL")</x:f>
        <x:v>PASS</x:v>
      </x:c>
      <x:c r="T1944" t="n">
        <x:v>3</x:v>
      </x:c>
      <x:c r="U1944" t="str">
        <x:v>pickup_after_delivery_completion_plus_usage_lag</x:v>
      </x:c>
    </x:row>
    <x:row r="1945">
      <x:c r="A1945" t="str">
        <x:v>Set2_200-10-2</x:v>
      </x:c>
      <x:c r="B1945" t="str">
        <x:v>short_same_day</x:v>
      </x:c>
      <x:c r="C1945" t="str">
        <x:v>C125</x:v>
      </x:c>
      <x:c r="D1945" s="59" t="n">
        <x:v>48</x:v>
      </x:c>
      <x:c r="E1945" s="59" t="n">
        <x:v>36</x:v>
      </x:c>
      <x:c r="F1945" s="59" t="str">
        <x:v>S7</x:v>
      </x:c>
      <x:c r="G1945" s="59" t="n">
        <x:v>489</x:v>
      </x:c>
      <x:c r="H1945" s="59" t="n">
        <x:v>513</x:v>
      </x:c>
      <x:c r="I1945" s="59" t="n">
        <x:v>10</x:v>
      </x:c>
      <x:c r="J1945" s="60" t="n">
        <x:f>'参数'!$C$4</x:f>
        <x:v>120</x:v>
      </x:c>
      <x:c r="K1945" s="60" t="n">
        <x:f>'参数'!$D$4</x:f>
        <x:v>180</x:v>
      </x:c>
      <x:c r="L1945" s="60" t="n">
        <x:f>H1945+I1945+J1945</x:f>
        <x:v>643</x:v>
      </x:c>
      <x:c r="M1945" s="60" t="n">
        <x:f>L1945+K1945</x:f>
        <x:v>823</x:v>
      </x:c>
      <x:c r="N1945" s="60" t="n">
        <x:f>'参数'!$B$10</x:f>
        <x:v>1</x:v>
      </x:c>
      <x:c r="O1945" s="60" t="n">
        <x:f>N1945*'参数'!$B$11</x:f>
        <x:v>2</x:v>
      </x:c>
      <x:c r="P1945" s="60" t="n">
        <x:f>N1945*'参数'!$B$12</x:f>
        <x:v>1</x:v>
      </x:c>
      <x:c r="Q1945" t="str">
        <x:f>C1945&amp;"d"</x:f>
        <x:v>C125d</x:v>
      </x:c>
      <x:c r="R1945" t="str">
        <x:f>C1945&amp;"p"</x:f>
        <x:v>C125p</x:v>
      </x:c>
      <x:c r="S1945" t="str">
        <x:f>IF(AND(L1945&gt;=H1945+I1945+J1945,M1945&gt;L1945,F1945&lt;&gt;""),"PASS","FAIL")</x:f>
        <x:v>PASS</x:v>
      </x:c>
      <x:c r="T1945" t="n">
        <x:v>3</x:v>
      </x:c>
      <x:c r="U1945" t="str">
        <x:v>pickup_after_delivery_completion_plus_usage_lag</x:v>
      </x:c>
    </x:row>
    <x:row r="1946">
      <x:c r="A1946" t="str">
        <x:v>Set2_200-10-2</x:v>
      </x:c>
      <x:c r="B1946" t="str">
        <x:v>short_same_day</x:v>
      </x:c>
      <x:c r="C1946" t="str">
        <x:v>C126</x:v>
      </x:c>
      <x:c r="D1946" s="59" t="n">
        <x:v>37</x:v>
      </x:c>
      <x:c r="E1946" s="59" t="n">
        <x:v>46</x:v>
      </x:c>
      <x:c r="F1946" s="59" t="str">
        <x:v>S9</x:v>
      </x:c>
      <x:c r="G1946" s="59" t="n">
        <x:v>145</x:v>
      </x:c>
      <x:c r="H1946" s="59" t="n">
        <x:v>155</x:v>
      </x:c>
      <x:c r="I1946" s="59" t="n">
        <x:v>10</x:v>
      </x:c>
      <x:c r="J1946" s="60" t="n">
        <x:f>'参数'!$C$4</x:f>
        <x:v>120</x:v>
      </x:c>
      <x:c r="K1946" s="60" t="n">
        <x:f>'参数'!$D$4</x:f>
        <x:v>180</x:v>
      </x:c>
      <x:c r="L1946" s="60" t="n">
        <x:f>H1946+I1946+J1946</x:f>
        <x:v>285</x:v>
      </x:c>
      <x:c r="M1946" s="60" t="n">
        <x:f>L1946+K1946</x:f>
        <x:v>465</x:v>
      </x:c>
      <x:c r="N1946" s="60" t="n">
        <x:f>'参数'!$B$10</x:f>
        <x:v>1</x:v>
      </x:c>
      <x:c r="O1946" s="60" t="n">
        <x:f>N1946*'参数'!$B$11</x:f>
        <x:v>2</x:v>
      </x:c>
      <x:c r="P1946" s="60" t="n">
        <x:f>N1946*'参数'!$B$12</x:f>
        <x:v>1</x:v>
      </x:c>
      <x:c r="Q1946" t="str">
        <x:f>C1946&amp;"d"</x:f>
        <x:v>C126d</x:v>
      </x:c>
      <x:c r="R1946" t="str">
        <x:f>C1946&amp;"p"</x:f>
        <x:v>C126p</x:v>
      </x:c>
      <x:c r="S1946" t="str">
        <x:f>IF(AND(L1946&gt;=H1946+I1946+J1946,M1946&gt;L1946,F1946&lt;&gt;""),"PASS","FAIL")</x:f>
        <x:v>PASS</x:v>
      </x:c>
      <x:c r="T1946" t="n">
        <x:v>11</x:v>
      </x:c>
      <x:c r="U1946" t="str">
        <x:v>pickup_after_delivery_completion_plus_usage_lag</x:v>
      </x:c>
    </x:row>
    <x:row r="1947">
      <x:c r="A1947" t="str">
        <x:v>Set2_200-10-2</x:v>
      </x:c>
      <x:c r="B1947" t="str">
        <x:v>short_same_day</x:v>
      </x:c>
      <x:c r="C1947" t="str">
        <x:v>C127</x:v>
      </x:c>
      <x:c r="D1947" s="59" t="n">
        <x:v>30</x:v>
      </x:c>
      <x:c r="E1947" s="59" t="n">
        <x:v>30</x:v>
      </x:c>
      <x:c r="F1947" s="59" t="str">
        <x:v>S9</x:v>
      </x:c>
      <x:c r="G1947" s="59" t="n">
        <x:v>543</x:v>
      </x:c>
      <x:c r="H1947" s="59" t="n">
        <x:v>573</x:v>
      </x:c>
      <x:c r="I1947" s="59" t="n">
        <x:v>10</x:v>
      </x:c>
      <x:c r="J1947" s="60" t="n">
        <x:f>'参数'!$C$4</x:f>
        <x:v>120</x:v>
      </x:c>
      <x:c r="K1947" s="60" t="n">
        <x:f>'参数'!$D$4</x:f>
        <x:v>180</x:v>
      </x:c>
      <x:c r="L1947" s="60" t="n">
        <x:f>H1947+I1947+J1947</x:f>
        <x:v>703</x:v>
      </x:c>
      <x:c r="M1947" s="60" t="n">
        <x:f>L1947+K1947</x:f>
        <x:v>883</x:v>
      </x:c>
      <x:c r="N1947" s="60" t="n">
        <x:f>'参数'!$B$10</x:f>
        <x:v>1</x:v>
      </x:c>
      <x:c r="O1947" s="60" t="n">
        <x:f>N1947*'参数'!$B$11</x:f>
        <x:v>2</x:v>
      </x:c>
      <x:c r="P1947" s="60" t="n">
        <x:f>N1947*'参数'!$B$12</x:f>
        <x:v>1</x:v>
      </x:c>
      <x:c r="Q1947" t="str">
        <x:f>C1947&amp;"d"</x:f>
        <x:v>C127d</x:v>
      </x:c>
      <x:c r="R1947" t="str">
        <x:f>C1947&amp;"p"</x:f>
        <x:v>C127p</x:v>
      </x:c>
      <x:c r="S1947" t="str">
        <x:f>IF(AND(L1947&gt;=H1947+I1947+J1947,M1947&gt;L1947,F1947&lt;&gt;""),"PASS","FAIL")</x:f>
        <x:v>PASS</x:v>
      </x:c>
      <x:c r="T1947" t="n">
        <x:v>13</x:v>
      </x:c>
      <x:c r="U1947" t="str">
        <x:v>pickup_after_delivery_completion_plus_usage_lag</x:v>
      </x:c>
    </x:row>
    <x:row r="1948">
      <x:c r="A1948" t="str">
        <x:v>Set2_200-10-2</x:v>
      </x:c>
      <x:c r="B1948" t="str">
        <x:v>short_same_day</x:v>
      </x:c>
      <x:c r="C1948" t="str">
        <x:v>C128</x:v>
      </x:c>
      <x:c r="D1948" s="59" t="n">
        <x:v>44</x:v>
      </x:c>
      <x:c r="E1948" s="59" t="n">
        <x:v>31</x:v>
      </x:c>
      <x:c r="F1948" s="59" t="str">
        <x:v>S4</x:v>
      </x:c>
      <x:c r="G1948" s="59" t="n">
        <x:v>283</x:v>
      </x:c>
      <x:c r="H1948" s="59" t="n">
        <x:v>319</x:v>
      </x:c>
      <x:c r="I1948" s="59" t="n">
        <x:v>10</x:v>
      </x:c>
      <x:c r="J1948" s="60" t="n">
        <x:f>'参数'!$C$4</x:f>
        <x:v>120</x:v>
      </x:c>
      <x:c r="K1948" s="60" t="n">
        <x:f>'参数'!$D$4</x:f>
        <x:v>180</x:v>
      </x:c>
      <x:c r="L1948" s="60" t="n">
        <x:f>H1948+I1948+J1948</x:f>
        <x:v>449</x:v>
      </x:c>
      <x:c r="M1948" s="60" t="n">
        <x:f>L1948+K1948</x:f>
        <x:v>629</x:v>
      </x:c>
      <x:c r="N1948" s="60" t="n">
        <x:f>'参数'!$B$10</x:f>
        <x:v>1</x:v>
      </x:c>
      <x:c r="O1948" s="60" t="n">
        <x:f>N1948*'参数'!$B$11</x:f>
        <x:v>2</x:v>
      </x:c>
      <x:c r="P1948" s="60" t="n">
        <x:f>N1948*'参数'!$B$12</x:f>
        <x:v>1</x:v>
      </x:c>
      <x:c r="Q1948" t="str">
        <x:f>C1948&amp;"d"</x:f>
        <x:v>C128d</x:v>
      </x:c>
      <x:c r="R1948" t="str">
        <x:f>C1948&amp;"p"</x:f>
        <x:v>C128p</x:v>
      </x:c>
      <x:c r="S1948" t="str">
        <x:f>IF(AND(L1948&gt;=H1948+I1948+J1948,M1948&gt;L1948,F1948&lt;&gt;""),"PASS","FAIL")</x:f>
        <x:v>PASS</x:v>
      </x:c>
      <x:c r="T1948" t="n">
        <x:v>14</x:v>
      </x:c>
      <x:c r="U1948" t="str">
        <x:v>pickup_after_delivery_completion_plus_usage_lag</x:v>
      </x:c>
    </x:row>
    <x:row r="1949">
      <x:c r="A1949" t="str">
        <x:v>Set2_200-10-2</x:v>
      </x:c>
      <x:c r="B1949" t="str">
        <x:v>short_same_day</x:v>
      </x:c>
      <x:c r="C1949" t="str">
        <x:v>C129</x:v>
      </x:c>
      <x:c r="D1949" s="59" t="n">
        <x:v>42</x:v>
      </x:c>
      <x:c r="E1949" s="59" t="n">
        <x:v>32</x:v>
      </x:c>
      <x:c r="F1949" s="59" t="str">
        <x:v>S4</x:v>
      </x:c>
      <x:c r="G1949" s="59" t="n">
        <x:v>525</x:v>
      </x:c>
      <x:c r="H1949" s="59" t="n">
        <x:v>541</x:v>
      </x:c>
      <x:c r="I1949" s="59" t="n">
        <x:v>10</x:v>
      </x:c>
      <x:c r="J1949" s="60" t="n">
        <x:f>'参数'!$C$4</x:f>
        <x:v>120</x:v>
      </x:c>
      <x:c r="K1949" s="60" t="n">
        <x:f>'参数'!$D$4</x:f>
        <x:v>180</x:v>
      </x:c>
      <x:c r="L1949" s="60" t="n">
        <x:f>H1949+I1949+J1949</x:f>
        <x:v>671</x:v>
      </x:c>
      <x:c r="M1949" s="60" t="n">
        <x:f>L1949+K1949</x:f>
        <x:v>851</x:v>
      </x:c>
      <x:c r="N1949" s="60" t="n">
        <x:f>'参数'!$B$10</x:f>
        <x:v>1</x:v>
      </x:c>
      <x:c r="O1949" s="60" t="n">
        <x:f>N1949*'参数'!$B$11</x:f>
        <x:v>2</x:v>
      </x:c>
      <x:c r="P1949" s="60" t="n">
        <x:f>N1949*'参数'!$B$12</x:f>
        <x:v>1</x:v>
      </x:c>
      <x:c r="Q1949" t="str">
        <x:f>C1949&amp;"d"</x:f>
        <x:v>C129d</x:v>
      </x:c>
      <x:c r="R1949" t="str">
        <x:f>C1949&amp;"p"</x:f>
        <x:v>C129p</x:v>
      </x:c>
      <x:c r="S1949" t="str">
        <x:f>IF(AND(L1949&gt;=H1949+I1949+J1949,M1949&gt;L1949,F1949&lt;&gt;""),"PASS","FAIL")</x:f>
        <x:v>PASS</x:v>
      </x:c>
      <x:c r="T1949" t="n">
        <x:v>15</x:v>
      </x:c>
      <x:c r="U1949" t="str">
        <x:v>pickup_after_delivery_completion_plus_usage_lag</x:v>
      </x:c>
    </x:row>
    <x:row r="1950">
      <x:c r="A1950" t="str">
        <x:v>Set2_200-10-2</x:v>
      </x:c>
      <x:c r="B1950" t="str">
        <x:v>short_same_day</x:v>
      </x:c>
      <x:c r="C1950" t="str">
        <x:v>C130</x:v>
      </x:c>
      <x:c r="D1950" s="59" t="n">
        <x:v>37</x:v>
      </x:c>
      <x:c r="E1950" s="59" t="n">
        <x:v>28</x:v>
      </x:c>
      <x:c r="F1950" s="59" t="str">
        <x:v>S8</x:v>
      </x:c>
      <x:c r="G1950" s="59" t="n">
        <x:v>396</x:v>
      </x:c>
      <x:c r="H1950" s="59" t="n">
        <x:v>432</x:v>
      </x:c>
      <x:c r="I1950" s="59" t="n">
        <x:v>10</x:v>
      </x:c>
      <x:c r="J1950" s="60" t="n">
        <x:f>'参数'!$C$4</x:f>
        <x:v>120</x:v>
      </x:c>
      <x:c r="K1950" s="60" t="n">
        <x:f>'参数'!$D$4</x:f>
        <x:v>180</x:v>
      </x:c>
      <x:c r="L1950" s="60" t="n">
        <x:f>H1950+I1950+J1950</x:f>
        <x:v>562</x:v>
      </x:c>
      <x:c r="M1950" s="60" t="n">
        <x:f>L1950+K1950</x:f>
        <x:v>742</x:v>
      </x:c>
      <x:c r="N1950" s="60" t="n">
        <x:f>'参数'!$B$10</x:f>
        <x:v>1</x:v>
      </x:c>
      <x:c r="O1950" s="60" t="n">
        <x:f>N1950*'参数'!$B$11</x:f>
        <x:v>2</x:v>
      </x:c>
      <x:c r="P1950" s="60" t="n">
        <x:f>N1950*'参数'!$B$12</x:f>
        <x:v>1</x:v>
      </x:c>
      <x:c r="Q1950" t="str">
        <x:f>C1950&amp;"d"</x:f>
        <x:v>C130d</x:v>
      </x:c>
      <x:c r="R1950" t="str">
        <x:f>C1950&amp;"p"</x:f>
        <x:v>C130p</x:v>
      </x:c>
      <x:c r="S1950" t="str">
        <x:f>IF(AND(L1950&gt;=H1950+I1950+J1950,M1950&gt;L1950,F1950&lt;&gt;""),"PASS","FAIL")</x:f>
        <x:v>PASS</x:v>
      </x:c>
      <x:c r="T1950" t="n">
        <x:v>14</x:v>
      </x:c>
      <x:c r="U1950" t="str">
        <x:v>pickup_after_delivery_completion_plus_usage_lag</x:v>
      </x:c>
    </x:row>
    <x:row r="1951">
      <x:c r="A1951" t="str">
        <x:v>Set2_200-10-2</x:v>
      </x:c>
      <x:c r="B1951" t="str">
        <x:v>short_same_day</x:v>
      </x:c>
      <x:c r="C1951" t="str">
        <x:v>C131</x:v>
      </x:c>
      <x:c r="D1951" s="59" t="n">
        <x:v>45</x:v>
      </x:c>
      <x:c r="E1951" s="59" t="n">
        <x:v>50</x:v>
      </x:c>
      <x:c r="F1951" s="59" t="str">
        <x:v>S7</x:v>
      </x:c>
      <x:c r="G1951" s="59" t="n">
        <x:v>175</x:v>
      </x:c>
      <x:c r="H1951" s="59" t="n">
        <x:v>187</x:v>
      </x:c>
      <x:c r="I1951" s="59" t="n">
        <x:v>10</x:v>
      </x:c>
      <x:c r="J1951" s="60" t="n">
        <x:f>'参数'!$C$4</x:f>
        <x:v>120</x:v>
      </x:c>
      <x:c r="K1951" s="60" t="n">
        <x:f>'参数'!$D$4</x:f>
        <x:v>180</x:v>
      </x:c>
      <x:c r="L1951" s="60" t="n">
        <x:f>H1951+I1951+J1951</x:f>
        <x:v>317</x:v>
      </x:c>
      <x:c r="M1951" s="60" t="n">
        <x:f>L1951+K1951</x:f>
        <x:v>497</x:v>
      </x:c>
      <x:c r="N1951" s="60" t="n">
        <x:f>'参数'!$B$10</x:f>
        <x:v>1</x:v>
      </x:c>
      <x:c r="O1951" s="60" t="n">
        <x:f>N1951*'参数'!$B$11</x:f>
        <x:v>2</x:v>
      </x:c>
      <x:c r="P1951" s="60" t="n">
        <x:f>N1951*'参数'!$B$12</x:f>
        <x:v>1</x:v>
      </x:c>
      <x:c r="Q1951" t="str">
        <x:f>C1951&amp;"d"</x:f>
        <x:v>C131d</x:v>
      </x:c>
      <x:c r="R1951" t="str">
        <x:f>C1951&amp;"p"</x:f>
        <x:v>C131p</x:v>
      </x:c>
      <x:c r="S1951" t="str">
        <x:f>IF(AND(L1951&gt;=H1951+I1951+J1951,M1951&gt;L1951,F1951&lt;&gt;""),"PASS","FAIL")</x:f>
        <x:v>PASS</x:v>
      </x:c>
      <x:c r="T1951" t="n">
        <x:v>12</x:v>
      </x:c>
      <x:c r="U1951" t="str">
        <x:v>pickup_after_delivery_completion_plus_usage_lag</x:v>
      </x:c>
    </x:row>
    <x:row r="1952">
      <x:c r="A1952" t="str">
        <x:v>Set2_200-10-2</x:v>
      </x:c>
      <x:c r="B1952" t="str">
        <x:v>short_same_day</x:v>
      </x:c>
      <x:c r="C1952" t="str">
        <x:v>C132</x:v>
      </x:c>
      <x:c r="D1952" s="59" t="n">
        <x:v>32</x:v>
      </x:c>
      <x:c r="E1952" s="59" t="n">
        <x:v>27</x:v>
      </x:c>
      <x:c r="F1952" s="59" t="str">
        <x:v>S3</x:v>
      </x:c>
      <x:c r="G1952" s="59" t="n">
        <x:v>305</x:v>
      </x:c>
      <x:c r="H1952" s="59" t="n">
        <x:v>323</x:v>
      </x:c>
      <x:c r="I1952" s="59" t="n">
        <x:v>10</x:v>
      </x:c>
      <x:c r="J1952" s="60" t="n">
        <x:f>'参数'!$C$4</x:f>
        <x:v>120</x:v>
      </x:c>
      <x:c r="K1952" s="60" t="n">
        <x:f>'参数'!$D$4</x:f>
        <x:v>180</x:v>
      </x:c>
      <x:c r="L1952" s="60" t="n">
        <x:f>H1952+I1952+J1952</x:f>
        <x:v>453</x:v>
      </x:c>
      <x:c r="M1952" s="60" t="n">
        <x:f>L1952+K1952</x:f>
        <x:v>633</x:v>
      </x:c>
      <x:c r="N1952" s="60" t="n">
        <x:f>'参数'!$B$10</x:f>
        <x:v>1</x:v>
      </x:c>
      <x:c r="O1952" s="60" t="n">
        <x:f>N1952*'参数'!$B$11</x:f>
        <x:v>2</x:v>
      </x:c>
      <x:c r="P1952" s="60" t="n">
        <x:f>N1952*'参数'!$B$12</x:f>
        <x:v>1</x:v>
      </x:c>
      <x:c r="Q1952" t="str">
        <x:f>C1952&amp;"d"</x:f>
        <x:v>C132d</x:v>
      </x:c>
      <x:c r="R1952" t="str">
        <x:f>C1952&amp;"p"</x:f>
        <x:v>C132p</x:v>
      </x:c>
      <x:c r="S1952" t="str">
        <x:f>IF(AND(L1952&gt;=H1952+I1952+J1952,M1952&gt;L1952,F1952&lt;&gt;""),"PASS","FAIL")</x:f>
        <x:v>PASS</x:v>
      </x:c>
      <x:c r="T1952" t="n">
        <x:v>7</x:v>
      </x:c>
      <x:c r="U1952" t="str">
        <x:v>pickup_after_delivery_completion_plus_usage_lag</x:v>
      </x:c>
    </x:row>
    <x:row r="1953">
      <x:c r="A1953" t="str">
        <x:v>Set2_200-10-2</x:v>
      </x:c>
      <x:c r="B1953" t="str">
        <x:v>short_same_day</x:v>
      </x:c>
      <x:c r="C1953" t="str">
        <x:v>C133</x:v>
      </x:c>
      <x:c r="D1953" s="59" t="n">
        <x:v>34</x:v>
      </x:c>
      <x:c r="E1953" s="59" t="n">
        <x:v>34</x:v>
      </x:c>
      <x:c r="F1953" s="59" t="str">
        <x:v>S9</x:v>
      </x:c>
      <x:c r="G1953" s="59" t="n">
        <x:v>314</x:v>
      </x:c>
      <x:c r="H1953" s="59" t="n">
        <x:v>328</x:v>
      </x:c>
      <x:c r="I1953" s="59" t="n">
        <x:v>10</x:v>
      </x:c>
      <x:c r="J1953" s="60" t="n">
        <x:f>'参数'!$C$4</x:f>
        <x:v>120</x:v>
      </x:c>
      <x:c r="K1953" s="60" t="n">
        <x:f>'参数'!$D$4</x:f>
        <x:v>180</x:v>
      </x:c>
      <x:c r="L1953" s="60" t="n">
        <x:f>H1953+I1953+J1953</x:f>
        <x:v>458</x:v>
      </x:c>
      <x:c r="M1953" s="60" t="n">
        <x:f>L1953+K1953</x:f>
        <x:v>638</x:v>
      </x:c>
      <x:c r="N1953" s="60" t="n">
        <x:f>'参数'!$B$10</x:f>
        <x:v>1</x:v>
      </x:c>
      <x:c r="O1953" s="60" t="n">
        <x:f>N1953*'参数'!$B$11</x:f>
        <x:v>2</x:v>
      </x:c>
      <x:c r="P1953" s="60" t="n">
        <x:f>N1953*'参数'!$B$12</x:f>
        <x:v>1</x:v>
      </x:c>
      <x:c r="Q1953" t="str">
        <x:f>C1953&amp;"d"</x:f>
        <x:v>C133d</x:v>
      </x:c>
      <x:c r="R1953" t="str">
        <x:f>C1953&amp;"p"</x:f>
        <x:v>C133p</x:v>
      </x:c>
      <x:c r="S1953" t="str">
        <x:f>IF(AND(L1953&gt;=H1953+I1953+J1953,M1953&gt;L1953,F1953&lt;&gt;""),"PASS","FAIL")</x:f>
        <x:v>PASS</x:v>
      </x:c>
      <x:c r="T1953" t="n">
        <x:v>15</x:v>
      </x:c>
      <x:c r="U1953" t="str">
        <x:v>pickup_after_delivery_completion_plus_usage_lag</x:v>
      </x:c>
    </x:row>
    <x:row r="1954">
      <x:c r="A1954" t="str">
        <x:v>Set2_200-10-2</x:v>
      </x:c>
      <x:c r="B1954" t="str">
        <x:v>short_same_day</x:v>
      </x:c>
      <x:c r="C1954" t="str">
        <x:v>C134</x:v>
      </x:c>
      <x:c r="D1954" s="59" t="n">
        <x:v>38</x:v>
      </x:c>
      <x:c r="E1954" s="59" t="n">
        <x:v>29</x:v>
      </x:c>
      <x:c r="F1954" s="59" t="str">
        <x:v>S8</x:v>
      </x:c>
      <x:c r="G1954" s="59" t="n">
        <x:v>189</x:v>
      </x:c>
      <x:c r="H1954" s="59" t="n">
        <x:v>201</x:v>
      </x:c>
      <x:c r="I1954" s="59" t="n">
        <x:v>10</x:v>
      </x:c>
      <x:c r="J1954" s="60" t="n">
        <x:f>'参数'!$C$4</x:f>
        <x:v>120</x:v>
      </x:c>
      <x:c r="K1954" s="60" t="n">
        <x:f>'参数'!$D$4</x:f>
        <x:v>180</x:v>
      </x:c>
      <x:c r="L1954" s="60" t="n">
        <x:f>H1954+I1954+J1954</x:f>
        <x:v>331</x:v>
      </x:c>
      <x:c r="M1954" s="60" t="n">
        <x:f>L1954+K1954</x:f>
        <x:v>511</x:v>
      </x:c>
      <x:c r="N1954" s="60" t="n">
        <x:f>'参数'!$B$10</x:f>
        <x:v>1</x:v>
      </x:c>
      <x:c r="O1954" s="60" t="n">
        <x:f>N1954*'参数'!$B$11</x:f>
        <x:v>2</x:v>
      </x:c>
      <x:c r="P1954" s="60" t="n">
        <x:f>N1954*'参数'!$B$12</x:f>
        <x:v>1</x:v>
      </x:c>
      <x:c r="Q1954" t="str">
        <x:f>C1954&amp;"d"</x:f>
        <x:v>C134d</x:v>
      </x:c>
      <x:c r="R1954" t="str">
        <x:f>C1954&amp;"p"</x:f>
        <x:v>C134p</x:v>
      </x:c>
      <x:c r="S1954" t="str">
        <x:f>IF(AND(L1954&gt;=H1954+I1954+J1954,M1954&gt;L1954,F1954&lt;&gt;""),"PASS","FAIL")</x:f>
        <x:v>PASS</x:v>
      </x:c>
      <x:c r="T1954" t="n">
        <x:v>13</x:v>
      </x:c>
      <x:c r="U1954" t="str">
        <x:v>pickup_after_delivery_completion_plus_usage_lag</x:v>
      </x:c>
    </x:row>
    <x:row r="1955">
      <x:c r="A1955" t="str">
        <x:v>Set2_200-10-2</x:v>
      </x:c>
      <x:c r="B1955" t="str">
        <x:v>short_same_day</x:v>
      </x:c>
      <x:c r="C1955" t="str">
        <x:v>C135</x:v>
      </x:c>
      <x:c r="D1955" s="59" t="n">
        <x:v>44</x:v>
      </x:c>
      <x:c r="E1955" s="59" t="n">
        <x:v>44</x:v>
      </x:c>
      <x:c r="F1955" s="59" t="str">
        <x:v>S7</x:v>
      </x:c>
      <x:c r="G1955" s="59" t="n">
        <x:v>514</x:v>
      </x:c>
      <x:c r="H1955" s="59" t="n">
        <x:v>526</x:v>
      </x:c>
      <x:c r="I1955" s="59" t="n">
        <x:v>10</x:v>
      </x:c>
      <x:c r="J1955" s="60" t="n">
        <x:f>'参数'!$C$4</x:f>
        <x:v>120</x:v>
      </x:c>
      <x:c r="K1955" s="60" t="n">
        <x:f>'参数'!$D$4</x:f>
        <x:v>180</x:v>
      </x:c>
      <x:c r="L1955" s="60" t="n">
        <x:f>H1955+I1955+J1955</x:f>
        <x:v>656</x:v>
      </x:c>
      <x:c r="M1955" s="60" t="n">
        <x:f>L1955+K1955</x:f>
        <x:v>836</x:v>
      </x:c>
      <x:c r="N1955" s="60" t="n">
        <x:f>'参数'!$B$10</x:f>
        <x:v>1</x:v>
      </x:c>
      <x:c r="O1955" s="60" t="n">
        <x:f>N1955*'参数'!$B$11</x:f>
        <x:v>2</x:v>
      </x:c>
      <x:c r="P1955" s="60" t="n">
        <x:f>N1955*'参数'!$B$12</x:f>
        <x:v>1</x:v>
      </x:c>
      <x:c r="Q1955" t="str">
        <x:f>C1955&amp;"d"</x:f>
        <x:v>C135d</x:v>
      </x:c>
      <x:c r="R1955" t="str">
        <x:f>C1955&amp;"p"</x:f>
        <x:v>C135p</x:v>
      </x:c>
      <x:c r="S1955" t="str">
        <x:f>IF(AND(L1955&gt;=H1955+I1955+J1955,M1955&gt;L1955,F1955&lt;&gt;""),"PASS","FAIL")</x:f>
        <x:v>PASS</x:v>
      </x:c>
      <x:c r="T1955" t="n">
        <x:v>15</x:v>
      </x:c>
      <x:c r="U1955" t="str">
        <x:v>pickup_after_delivery_completion_plus_usage_lag</x:v>
      </x:c>
    </x:row>
    <x:row r="1956">
      <x:c r="A1956" t="str">
        <x:v>Set2_200-10-2</x:v>
      </x:c>
      <x:c r="B1956" t="str">
        <x:v>short_same_day</x:v>
      </x:c>
      <x:c r="C1956" t="str">
        <x:v>C136</x:v>
      </x:c>
      <x:c r="D1956" s="59" t="n">
        <x:v>30</x:v>
      </x:c>
      <x:c r="E1956" s="59" t="n">
        <x:v>24</x:v>
      </x:c>
      <x:c r="F1956" s="59" t="str">
        <x:v>S3</x:v>
      </x:c>
      <x:c r="G1956" s="59" t="n">
        <x:v>599</x:v>
      </x:c>
      <x:c r="H1956" s="59" t="n">
        <x:v>615</x:v>
      </x:c>
      <x:c r="I1956" s="59" t="n">
        <x:v>10</x:v>
      </x:c>
      <x:c r="J1956" s="60" t="n">
        <x:f>'参数'!$C$4</x:f>
        <x:v>120</x:v>
      </x:c>
      <x:c r="K1956" s="60" t="n">
        <x:f>'参数'!$D$4</x:f>
        <x:v>180</x:v>
      </x:c>
      <x:c r="L1956" s="60" t="n">
        <x:f>H1956+I1956+J1956</x:f>
        <x:v>745</x:v>
      </x:c>
      <x:c r="M1956" s="60" t="n">
        <x:f>L1956+K1956</x:f>
        <x:v>925</x:v>
      </x:c>
      <x:c r="N1956" s="60" t="n">
        <x:f>'参数'!$B$10</x:f>
        <x:v>1</x:v>
      </x:c>
      <x:c r="O1956" s="60" t="n">
        <x:f>N1956*'参数'!$B$11</x:f>
        <x:v>2</x:v>
      </x:c>
      <x:c r="P1956" s="60" t="n">
        <x:f>N1956*'参数'!$B$12</x:f>
        <x:v>1</x:v>
      </x:c>
      <x:c r="Q1956" t="str">
        <x:f>C1956&amp;"d"</x:f>
        <x:v>C136d</x:v>
      </x:c>
      <x:c r="R1956" t="str">
        <x:f>C1956&amp;"p"</x:f>
        <x:v>C136p</x:v>
      </x:c>
      <x:c r="S1956" t="str">
        <x:f>IF(AND(L1956&gt;=H1956+I1956+J1956,M1956&gt;L1956,F1956&lt;&gt;""),"PASS","FAIL")</x:f>
        <x:v>PASS</x:v>
      </x:c>
      <x:c r="T1956" t="n">
        <x:v>2</x:v>
      </x:c>
      <x:c r="U1956" t="str">
        <x:v>pickup_after_delivery_completion_plus_usage_lag</x:v>
      </x:c>
    </x:row>
    <x:row r="1957">
      <x:c r="A1957" t="str">
        <x:v>Set2_200-10-2</x:v>
      </x:c>
      <x:c r="B1957" t="str">
        <x:v>short_same_day</x:v>
      </x:c>
      <x:c r="C1957" t="str">
        <x:v>C137</x:v>
      </x:c>
      <x:c r="D1957" s="59" t="n">
        <x:v>48</x:v>
      </x:c>
      <x:c r="E1957" s="59" t="n">
        <x:v>35</x:v>
      </x:c>
      <x:c r="F1957" s="59" t="str">
        <x:v>S7</x:v>
      </x:c>
      <x:c r="G1957" s="59" t="n">
        <x:v>132</x:v>
      </x:c>
      <x:c r="H1957" s="59" t="n">
        <x:v>146</x:v>
      </x:c>
      <x:c r="I1957" s="59" t="n">
        <x:v>10</x:v>
      </x:c>
      <x:c r="J1957" s="60" t="n">
        <x:f>'参数'!$C$4</x:f>
        <x:v>120</x:v>
      </x:c>
      <x:c r="K1957" s="60" t="n">
        <x:f>'参数'!$D$4</x:f>
        <x:v>180</x:v>
      </x:c>
      <x:c r="L1957" s="60" t="n">
        <x:f>H1957+I1957+J1957</x:f>
        <x:v>276</x:v>
      </x:c>
      <x:c r="M1957" s="60" t="n">
        <x:f>L1957+K1957</x:f>
        <x:v>456</x:v>
      </x:c>
      <x:c r="N1957" s="60" t="n">
        <x:f>'参数'!$B$10</x:f>
        <x:v>1</x:v>
      </x:c>
      <x:c r="O1957" s="60" t="n">
        <x:f>N1957*'参数'!$B$11</x:f>
        <x:v>2</x:v>
      </x:c>
      <x:c r="P1957" s="60" t="n">
        <x:f>N1957*'参数'!$B$12</x:f>
        <x:v>1</x:v>
      </x:c>
      <x:c r="Q1957" t="str">
        <x:f>C1957&amp;"d"</x:f>
        <x:v>C137d</x:v>
      </x:c>
      <x:c r="R1957" t="str">
        <x:f>C1957&amp;"p"</x:f>
        <x:v>C137p</x:v>
      </x:c>
      <x:c r="S1957" t="str">
        <x:f>IF(AND(L1957&gt;=H1957+I1957+J1957,M1957&gt;L1957,F1957&lt;&gt;""),"PASS","FAIL")</x:f>
        <x:v>PASS</x:v>
      </x:c>
      <x:c r="T1957" t="n">
        <x:v>7</x:v>
      </x:c>
      <x:c r="U1957" t="str">
        <x:v>pickup_after_delivery_completion_plus_usage_lag</x:v>
      </x:c>
    </x:row>
    <x:row r="1958">
      <x:c r="A1958" t="str">
        <x:v>Set2_200-10-2</x:v>
      </x:c>
      <x:c r="B1958" t="str">
        <x:v>short_same_day</x:v>
      </x:c>
      <x:c r="C1958" t="str">
        <x:v>C138</x:v>
      </x:c>
      <x:c r="D1958" s="59" t="n">
        <x:v>37</x:v>
      </x:c>
      <x:c r="E1958" s="59" t="n">
        <x:v>30</x:v>
      </x:c>
      <x:c r="F1958" s="59" t="str">
        <x:v>S8</x:v>
      </x:c>
      <x:c r="G1958" s="59" t="n">
        <x:v>457</x:v>
      </x:c>
      <x:c r="H1958" s="59" t="n">
        <x:v>481</x:v>
      </x:c>
      <x:c r="I1958" s="59" t="n">
        <x:v>10</x:v>
      </x:c>
      <x:c r="J1958" s="60" t="n">
        <x:f>'参数'!$C$4</x:f>
        <x:v>120</x:v>
      </x:c>
      <x:c r="K1958" s="60" t="n">
        <x:f>'参数'!$D$4</x:f>
        <x:v>180</x:v>
      </x:c>
      <x:c r="L1958" s="60" t="n">
        <x:f>H1958+I1958+J1958</x:f>
        <x:v>611</x:v>
      </x:c>
      <x:c r="M1958" s="60" t="n">
        <x:f>L1958+K1958</x:f>
        <x:v>791</x:v>
      </x:c>
      <x:c r="N1958" s="60" t="n">
        <x:f>'参数'!$B$10</x:f>
        <x:v>1</x:v>
      </x:c>
      <x:c r="O1958" s="60" t="n">
        <x:f>N1958*'参数'!$B$11</x:f>
        <x:v>2</x:v>
      </x:c>
      <x:c r="P1958" s="60" t="n">
        <x:f>N1958*'参数'!$B$12</x:f>
        <x:v>1</x:v>
      </x:c>
      <x:c r="Q1958" t="str">
        <x:f>C1958&amp;"d"</x:f>
        <x:v>C138d</x:v>
      </x:c>
      <x:c r="R1958" t="str">
        <x:f>C1958&amp;"p"</x:f>
        <x:v>C138p</x:v>
      </x:c>
      <x:c r="S1958" t="str">
        <x:f>IF(AND(L1958&gt;=H1958+I1958+J1958,M1958&gt;L1958,F1958&lt;&gt;""),"PASS","FAIL")</x:f>
        <x:v>PASS</x:v>
      </x:c>
      <x:c r="T1958" t="n">
        <x:v>1</x:v>
      </x:c>
      <x:c r="U1958" t="str">
        <x:v>pickup_after_delivery_completion_plus_usage_lag</x:v>
      </x:c>
    </x:row>
    <x:row r="1959">
      <x:c r="A1959" t="str">
        <x:v>Set2_200-10-2</x:v>
      </x:c>
      <x:c r="B1959" t="str">
        <x:v>short_same_day</x:v>
      </x:c>
      <x:c r="C1959" t="str">
        <x:v>C139</x:v>
      </x:c>
      <x:c r="D1959" s="59" t="n">
        <x:v>36</x:v>
      </x:c>
      <x:c r="E1959" s="59" t="n">
        <x:v>44</x:v>
      </x:c>
      <x:c r="F1959" s="59" t="str">
        <x:v>S9</x:v>
      </x:c>
      <x:c r="G1959" s="59" t="n">
        <x:v>194</x:v>
      </x:c>
      <x:c r="H1959" s="59" t="n">
        <x:v>224</x:v>
      </x:c>
      <x:c r="I1959" s="59" t="n">
        <x:v>10</x:v>
      </x:c>
      <x:c r="J1959" s="60" t="n">
        <x:f>'参数'!$C$4</x:f>
        <x:v>120</x:v>
      </x:c>
      <x:c r="K1959" s="60" t="n">
        <x:f>'参数'!$D$4</x:f>
        <x:v>180</x:v>
      </x:c>
      <x:c r="L1959" s="60" t="n">
        <x:f>H1959+I1959+J1959</x:f>
        <x:v>354</x:v>
      </x:c>
      <x:c r="M1959" s="60" t="n">
        <x:f>L1959+K1959</x:f>
        <x:v>534</x:v>
      </x:c>
      <x:c r="N1959" s="60" t="n">
        <x:f>'参数'!$B$10</x:f>
        <x:v>1</x:v>
      </x:c>
      <x:c r="O1959" s="60" t="n">
        <x:f>N1959*'参数'!$B$11</x:f>
        <x:v>2</x:v>
      </x:c>
      <x:c r="P1959" s="60" t="n">
        <x:f>N1959*'参数'!$B$12</x:f>
        <x:v>1</x:v>
      </x:c>
      <x:c r="Q1959" t="str">
        <x:f>C1959&amp;"d"</x:f>
        <x:v>C139d</x:v>
      </x:c>
      <x:c r="R1959" t="str">
        <x:f>C1959&amp;"p"</x:f>
        <x:v>C139p</x:v>
      </x:c>
      <x:c r="S1959" t="str">
        <x:f>IF(AND(L1959&gt;=H1959+I1959+J1959,M1959&gt;L1959,F1959&lt;&gt;""),"PASS","FAIL")</x:f>
        <x:v>PASS</x:v>
      </x:c>
      <x:c r="T1959" t="n">
        <x:v>5</x:v>
      </x:c>
      <x:c r="U1959" t="str">
        <x:v>pickup_after_delivery_completion_plus_usage_lag</x:v>
      </x:c>
    </x:row>
    <x:row r="1960">
      <x:c r="A1960" t="str">
        <x:v>Set2_200-10-2</x:v>
      </x:c>
      <x:c r="B1960" t="str">
        <x:v>short_same_day</x:v>
      </x:c>
      <x:c r="C1960" t="str">
        <x:v>C140</x:v>
      </x:c>
      <x:c r="D1960" s="59" t="n">
        <x:v>33</x:v>
      </x:c>
      <x:c r="E1960" s="59" t="n">
        <x:v>26</x:v>
      </x:c>
      <x:c r="F1960" s="59" t="str">
        <x:v>S3</x:v>
      </x:c>
      <x:c r="G1960" s="59" t="n">
        <x:v>389</x:v>
      </x:c>
      <x:c r="H1960" s="59" t="n">
        <x:v>405</x:v>
      </x:c>
      <x:c r="I1960" s="59" t="n">
        <x:v>10</x:v>
      </x:c>
      <x:c r="J1960" s="60" t="n">
        <x:f>'参数'!$C$4</x:f>
        <x:v>120</x:v>
      </x:c>
      <x:c r="K1960" s="60" t="n">
        <x:f>'参数'!$D$4</x:f>
        <x:v>180</x:v>
      </x:c>
      <x:c r="L1960" s="60" t="n">
        <x:f>H1960+I1960+J1960</x:f>
        <x:v>535</x:v>
      </x:c>
      <x:c r="M1960" s="60" t="n">
        <x:f>L1960+K1960</x:f>
        <x:v>715</x:v>
      </x:c>
      <x:c r="N1960" s="60" t="n">
        <x:f>'参数'!$B$10</x:f>
        <x:v>1</x:v>
      </x:c>
      <x:c r="O1960" s="60" t="n">
        <x:f>N1960*'参数'!$B$11</x:f>
        <x:v>2</x:v>
      </x:c>
      <x:c r="P1960" s="60" t="n">
        <x:f>N1960*'参数'!$B$12</x:f>
        <x:v>1</x:v>
      </x:c>
      <x:c r="Q1960" t="str">
        <x:f>C1960&amp;"d"</x:f>
        <x:v>C140d</x:v>
      </x:c>
      <x:c r="R1960" t="str">
        <x:f>C1960&amp;"p"</x:f>
        <x:v>C140p</x:v>
      </x:c>
      <x:c r="S1960" t="str">
        <x:f>IF(AND(L1960&gt;=H1960+I1960+J1960,M1960&gt;L1960,F1960&lt;&gt;""),"PASS","FAIL")</x:f>
        <x:v>PASS</x:v>
      </x:c>
      <x:c r="T1960" t="n">
        <x:v>1</x:v>
      </x:c>
      <x:c r="U1960" t="str">
        <x:v>pickup_after_delivery_completion_plus_usage_lag</x:v>
      </x:c>
    </x:row>
    <x:row r="1961">
      <x:c r="A1961" t="str">
        <x:v>Set2_200-10-2</x:v>
      </x:c>
      <x:c r="B1961" t="str">
        <x:v>short_same_day</x:v>
      </x:c>
      <x:c r="C1961" t="str">
        <x:v>C141</x:v>
      </x:c>
      <x:c r="D1961" s="59" t="n">
        <x:v>32</x:v>
      </x:c>
      <x:c r="E1961" s="59" t="n">
        <x:v>47</x:v>
      </x:c>
      <x:c r="F1961" s="59" t="str">
        <x:v>S9</x:v>
      </x:c>
      <x:c r="G1961" s="59" t="n">
        <x:v>137</x:v>
      </x:c>
      <x:c r="H1961" s="59" t="n">
        <x:v>155</x:v>
      </x:c>
      <x:c r="I1961" s="59" t="n">
        <x:v>10</x:v>
      </x:c>
      <x:c r="J1961" s="60" t="n">
        <x:f>'参数'!$C$4</x:f>
        <x:v>120</x:v>
      </x:c>
      <x:c r="K1961" s="60" t="n">
        <x:f>'参数'!$D$4</x:f>
        <x:v>180</x:v>
      </x:c>
      <x:c r="L1961" s="60" t="n">
        <x:f>H1961+I1961+J1961</x:f>
        <x:v>285</x:v>
      </x:c>
      <x:c r="M1961" s="60" t="n">
        <x:f>L1961+K1961</x:f>
        <x:v>465</x:v>
      </x:c>
      <x:c r="N1961" s="60" t="n">
        <x:f>'参数'!$B$10</x:f>
        <x:v>1</x:v>
      </x:c>
      <x:c r="O1961" s="60" t="n">
        <x:f>N1961*'参数'!$B$11</x:f>
        <x:v>2</x:v>
      </x:c>
      <x:c r="P1961" s="60" t="n">
        <x:f>N1961*'参数'!$B$12</x:f>
        <x:v>1</x:v>
      </x:c>
      <x:c r="Q1961" t="str">
        <x:f>C1961&amp;"d"</x:f>
        <x:v>C141d</x:v>
      </x:c>
      <x:c r="R1961" t="str">
        <x:f>C1961&amp;"p"</x:f>
        <x:v>C141p</x:v>
      </x:c>
      <x:c r="S1961" t="str">
        <x:f>IF(AND(L1961&gt;=H1961+I1961+J1961,M1961&gt;L1961,F1961&lt;&gt;""),"PASS","FAIL")</x:f>
        <x:v>PASS</x:v>
      </x:c>
      <x:c r="T1961" t="n">
        <x:v>1</x:v>
      </x:c>
      <x:c r="U1961" t="str">
        <x:v>pickup_after_delivery_completion_plus_usage_lag</x:v>
      </x:c>
    </x:row>
    <x:row r="1962">
      <x:c r="A1962" t="str">
        <x:v>Set2_200-10-2</x:v>
      </x:c>
      <x:c r="B1962" t="str">
        <x:v>short_same_day</x:v>
      </x:c>
      <x:c r="C1962" t="str">
        <x:v>C142</x:v>
      </x:c>
      <x:c r="D1962" s="59" t="n">
        <x:v>31</x:v>
      </x:c>
      <x:c r="E1962" s="59" t="n">
        <x:v>48</x:v>
      </x:c>
      <x:c r="F1962" s="59" t="str">
        <x:v>S9</x:v>
      </x:c>
      <x:c r="G1962" s="59" t="n">
        <x:v>122</x:v>
      </x:c>
      <x:c r="H1962" s="59" t="n">
        <x:v>148</x:v>
      </x:c>
      <x:c r="I1962" s="59" t="n">
        <x:v>10</x:v>
      </x:c>
      <x:c r="J1962" s="60" t="n">
        <x:f>'参数'!$C$4</x:f>
        <x:v>120</x:v>
      </x:c>
      <x:c r="K1962" s="60" t="n">
        <x:f>'参数'!$D$4</x:f>
        <x:v>180</x:v>
      </x:c>
      <x:c r="L1962" s="60" t="n">
        <x:f>H1962+I1962+J1962</x:f>
        <x:v>278</x:v>
      </x:c>
      <x:c r="M1962" s="60" t="n">
        <x:f>L1962+K1962</x:f>
        <x:v>458</x:v>
      </x:c>
      <x:c r="N1962" s="60" t="n">
        <x:f>'参数'!$B$10</x:f>
        <x:v>1</x:v>
      </x:c>
      <x:c r="O1962" s="60" t="n">
        <x:f>N1962*'参数'!$B$11</x:f>
        <x:v>2</x:v>
      </x:c>
      <x:c r="P1962" s="60" t="n">
        <x:f>N1962*'参数'!$B$12</x:f>
        <x:v>1</x:v>
      </x:c>
      <x:c r="Q1962" t="str">
        <x:f>C1962&amp;"d"</x:f>
        <x:v>C142d</x:v>
      </x:c>
      <x:c r="R1962" t="str">
        <x:f>C1962&amp;"p"</x:f>
        <x:v>C142p</x:v>
      </x:c>
      <x:c r="S1962" t="str">
        <x:f>IF(AND(L1962&gt;=H1962+I1962+J1962,M1962&gt;L1962,F1962&lt;&gt;""),"PASS","FAIL")</x:f>
        <x:v>PASS</x:v>
      </x:c>
      <x:c r="T1962" t="n">
        <x:v>12</x:v>
      </x:c>
      <x:c r="U1962" t="str">
        <x:v>pickup_after_delivery_completion_plus_usage_lag</x:v>
      </x:c>
    </x:row>
    <x:row r="1963">
      <x:c r="A1963" t="str">
        <x:v>Set2_200-10-2</x:v>
      </x:c>
      <x:c r="B1963" t="str">
        <x:v>short_same_day</x:v>
      </x:c>
      <x:c r="C1963" t="str">
        <x:v>C143</x:v>
      </x:c>
      <x:c r="D1963" s="59" t="n">
        <x:v>49</x:v>
      </x:c>
      <x:c r="E1963" s="59" t="n">
        <x:v>25</x:v>
      </x:c>
      <x:c r="F1963" s="59" t="str">
        <x:v>S4</x:v>
      </x:c>
      <x:c r="G1963" s="59" t="n">
        <x:v>256</x:v>
      </x:c>
      <x:c r="H1963" s="59" t="n">
        <x:v>282</x:v>
      </x:c>
      <x:c r="I1963" s="59" t="n">
        <x:v>10</x:v>
      </x:c>
      <x:c r="J1963" s="60" t="n">
        <x:f>'参数'!$C$4</x:f>
        <x:v>120</x:v>
      </x:c>
      <x:c r="K1963" s="60" t="n">
        <x:f>'参数'!$D$4</x:f>
        <x:v>180</x:v>
      </x:c>
      <x:c r="L1963" s="60" t="n">
        <x:f>H1963+I1963+J1963</x:f>
        <x:v>412</x:v>
      </x:c>
      <x:c r="M1963" s="60" t="n">
        <x:f>L1963+K1963</x:f>
        <x:v>592</x:v>
      </x:c>
      <x:c r="N1963" s="60" t="n">
        <x:f>'参数'!$B$10</x:f>
        <x:v>1</x:v>
      </x:c>
      <x:c r="O1963" s="60" t="n">
        <x:f>N1963*'参数'!$B$11</x:f>
        <x:v>2</x:v>
      </x:c>
      <x:c r="P1963" s="60" t="n">
        <x:f>N1963*'参数'!$B$12</x:f>
        <x:v>1</x:v>
      </x:c>
      <x:c r="Q1963" t="str">
        <x:f>C1963&amp;"d"</x:f>
        <x:v>C143d</x:v>
      </x:c>
      <x:c r="R1963" t="str">
        <x:f>C1963&amp;"p"</x:f>
        <x:v>C143p</x:v>
      </x:c>
      <x:c r="S1963" t="str">
        <x:f>IF(AND(L1963&gt;=H1963+I1963+J1963,M1963&gt;L1963,F1963&lt;&gt;""),"PASS","FAIL")</x:f>
        <x:v>PASS</x:v>
      </x:c>
      <x:c r="T1963" t="n">
        <x:v>5</x:v>
      </x:c>
      <x:c r="U1963" t="str">
        <x:v>pickup_after_delivery_completion_plus_usage_lag</x:v>
      </x:c>
    </x:row>
    <x:row r="1964">
      <x:c r="A1964" t="str">
        <x:v>Set2_200-10-2</x:v>
      </x:c>
      <x:c r="B1964" t="str">
        <x:v>short_same_day</x:v>
      </x:c>
      <x:c r="C1964" t="str">
        <x:v>C144</x:v>
      </x:c>
      <x:c r="D1964" s="59" t="n">
        <x:v>41</x:v>
      </x:c>
      <x:c r="E1964" s="59" t="n">
        <x:v>36</x:v>
      </x:c>
      <x:c r="F1964" s="59" t="str">
        <x:v>S7</x:v>
      </x:c>
      <x:c r="G1964" s="59" t="n">
        <x:v>584</x:v>
      </x:c>
      <x:c r="H1964" s="59" t="n">
        <x:v>606</x:v>
      </x:c>
      <x:c r="I1964" s="59" t="n">
        <x:v>10</x:v>
      </x:c>
      <x:c r="J1964" s="60" t="n">
        <x:f>'参数'!$C$4</x:f>
        <x:v>120</x:v>
      </x:c>
      <x:c r="K1964" s="60" t="n">
        <x:f>'参数'!$D$4</x:f>
        <x:v>180</x:v>
      </x:c>
      <x:c r="L1964" s="60" t="n">
        <x:f>H1964+I1964+J1964</x:f>
        <x:v>736</x:v>
      </x:c>
      <x:c r="M1964" s="60" t="n">
        <x:f>L1964+K1964</x:f>
        <x:v>916</x:v>
      </x:c>
      <x:c r="N1964" s="60" t="n">
        <x:f>'参数'!$B$10</x:f>
        <x:v>1</x:v>
      </x:c>
      <x:c r="O1964" s="60" t="n">
        <x:f>N1964*'参数'!$B$11</x:f>
        <x:v>2</x:v>
      </x:c>
      <x:c r="P1964" s="60" t="n">
        <x:f>N1964*'参数'!$B$12</x:f>
        <x:v>1</x:v>
      </x:c>
      <x:c r="Q1964" t="str">
        <x:f>C1964&amp;"d"</x:f>
        <x:v>C144d</x:v>
      </x:c>
      <x:c r="R1964" t="str">
        <x:f>C1964&amp;"p"</x:f>
        <x:v>C144p</x:v>
      </x:c>
      <x:c r="S1964" t="str">
        <x:f>IF(AND(L1964&gt;=H1964+I1964+J1964,M1964&gt;L1964,F1964&lt;&gt;""),"PASS","FAIL")</x:f>
        <x:v>PASS</x:v>
      </x:c>
      <x:c r="T1964" t="n">
        <x:v>0</x:v>
      </x:c>
      <x:c r="U1964" t="str">
        <x:v>pickup_after_delivery_completion_plus_usage_lag</x:v>
      </x:c>
    </x:row>
    <x:row r="1965">
      <x:c r="A1965" t="str">
        <x:v>Set2_200-10-2</x:v>
      </x:c>
      <x:c r="B1965" t="str">
        <x:v>short_same_day</x:v>
      </x:c>
      <x:c r="C1965" t="str">
        <x:v>C145</x:v>
      </x:c>
      <x:c r="D1965" s="59" t="n">
        <x:v>47</x:v>
      </x:c>
      <x:c r="E1965" s="59" t="n">
        <x:v>37</x:v>
      </x:c>
      <x:c r="F1965" s="59" t="str">
        <x:v>S7</x:v>
      </x:c>
      <x:c r="G1965" s="59" t="n">
        <x:v>418</x:v>
      </x:c>
      <x:c r="H1965" s="59" t="n">
        <x:v>428</x:v>
      </x:c>
      <x:c r="I1965" s="59" t="n">
        <x:v>10</x:v>
      </x:c>
      <x:c r="J1965" s="60" t="n">
        <x:f>'参数'!$C$4</x:f>
        <x:v>120</x:v>
      </x:c>
      <x:c r="K1965" s="60" t="n">
        <x:f>'参数'!$D$4</x:f>
        <x:v>180</x:v>
      </x:c>
      <x:c r="L1965" s="60" t="n">
        <x:f>H1965+I1965+J1965</x:f>
        <x:v>558</x:v>
      </x:c>
      <x:c r="M1965" s="60" t="n">
        <x:f>L1965+K1965</x:f>
        <x:v>738</x:v>
      </x:c>
      <x:c r="N1965" s="60" t="n">
        <x:f>'参数'!$B$10</x:f>
        <x:v>1</x:v>
      </x:c>
      <x:c r="O1965" s="60" t="n">
        <x:f>N1965*'参数'!$B$11</x:f>
        <x:v>2</x:v>
      </x:c>
      <x:c r="P1965" s="60" t="n">
        <x:f>N1965*'参数'!$B$12</x:f>
        <x:v>1</x:v>
      </x:c>
      <x:c r="Q1965" t="str">
        <x:f>C1965&amp;"d"</x:f>
        <x:v>C145d</x:v>
      </x:c>
      <x:c r="R1965" t="str">
        <x:f>C1965&amp;"p"</x:f>
        <x:v>C145p</x:v>
      </x:c>
      <x:c r="S1965" t="str">
        <x:f>IF(AND(L1965&gt;=H1965+I1965+J1965,M1965&gt;L1965,F1965&lt;&gt;""),"PASS","FAIL")</x:f>
        <x:v>PASS</x:v>
      </x:c>
      <x:c r="T1965" t="n">
        <x:v>2</x:v>
      </x:c>
      <x:c r="U1965" t="str">
        <x:v>pickup_after_delivery_completion_plus_usage_lag</x:v>
      </x:c>
    </x:row>
    <x:row r="1966">
      <x:c r="A1966" t="str">
        <x:v>Set2_200-10-2</x:v>
      </x:c>
      <x:c r="B1966" t="str">
        <x:v>short_same_day</x:v>
      </x:c>
      <x:c r="C1966" t="str">
        <x:v>C146</x:v>
      </x:c>
      <x:c r="D1966" s="59" t="n">
        <x:v>49</x:v>
      </x:c>
      <x:c r="E1966" s="59" t="n">
        <x:v>38</x:v>
      </x:c>
      <x:c r="F1966" s="59" t="str">
        <x:v>S7</x:v>
      </x:c>
      <x:c r="G1966" s="59" t="n">
        <x:v>250</x:v>
      </x:c>
      <x:c r="H1966" s="59" t="n">
        <x:v>274</x:v>
      </x:c>
      <x:c r="I1966" s="59" t="n">
        <x:v>10</x:v>
      </x:c>
      <x:c r="J1966" s="60" t="n">
        <x:f>'参数'!$C$4</x:f>
        <x:v>120</x:v>
      </x:c>
      <x:c r="K1966" s="60" t="n">
        <x:f>'参数'!$D$4</x:f>
        <x:v>180</x:v>
      </x:c>
      <x:c r="L1966" s="60" t="n">
        <x:f>H1966+I1966+J1966</x:f>
        <x:v>404</x:v>
      </x:c>
      <x:c r="M1966" s="60" t="n">
        <x:f>L1966+K1966</x:f>
        <x:v>584</x:v>
      </x:c>
      <x:c r="N1966" s="60" t="n">
        <x:f>'参数'!$B$10</x:f>
        <x:v>1</x:v>
      </x:c>
      <x:c r="O1966" s="60" t="n">
        <x:f>N1966*'参数'!$B$11</x:f>
        <x:v>2</x:v>
      </x:c>
      <x:c r="P1966" s="60" t="n">
        <x:f>N1966*'参数'!$B$12</x:f>
        <x:v>1</x:v>
      </x:c>
      <x:c r="Q1966" t="str">
        <x:f>C1966&amp;"d"</x:f>
        <x:v>C146d</x:v>
      </x:c>
      <x:c r="R1966" t="str">
        <x:f>C1966&amp;"p"</x:f>
        <x:v>C146p</x:v>
      </x:c>
      <x:c r="S1966" t="str">
        <x:f>IF(AND(L1966&gt;=H1966+I1966+J1966,M1966&gt;L1966,F1966&lt;&gt;""),"PASS","FAIL")</x:f>
        <x:v>PASS</x:v>
      </x:c>
      <x:c r="T1966" t="n">
        <x:v>2</x:v>
      </x:c>
      <x:c r="U1966" t="str">
        <x:v>pickup_after_delivery_completion_plus_usage_lag</x:v>
      </x:c>
    </x:row>
    <x:row r="1967">
      <x:c r="A1967" t="str">
        <x:v>Set2_200-10-2</x:v>
      </x:c>
      <x:c r="B1967" t="str">
        <x:v>short_same_day</x:v>
      </x:c>
      <x:c r="C1967" t="str">
        <x:v>C147</x:v>
      </x:c>
      <x:c r="D1967" s="59" t="n">
        <x:v>41</x:v>
      </x:c>
      <x:c r="E1967" s="59" t="n">
        <x:v>47</x:v>
      </x:c>
      <x:c r="F1967" s="59" t="str">
        <x:v>S7</x:v>
      </x:c>
      <x:c r="G1967" s="59" t="n">
        <x:v>366</x:v>
      </x:c>
      <x:c r="H1967" s="59" t="n">
        <x:v>398</x:v>
      </x:c>
      <x:c r="I1967" s="59" t="n">
        <x:v>10</x:v>
      </x:c>
      <x:c r="J1967" s="60" t="n">
        <x:f>'参数'!$C$4</x:f>
        <x:v>120</x:v>
      </x:c>
      <x:c r="K1967" s="60" t="n">
        <x:f>'参数'!$D$4</x:f>
        <x:v>180</x:v>
      </x:c>
      <x:c r="L1967" s="60" t="n">
        <x:f>H1967+I1967+J1967</x:f>
        <x:v>528</x:v>
      </x:c>
      <x:c r="M1967" s="60" t="n">
        <x:f>L1967+K1967</x:f>
        <x:v>708</x:v>
      </x:c>
      <x:c r="N1967" s="60" t="n">
        <x:f>'参数'!$B$10</x:f>
        <x:v>1</x:v>
      </x:c>
      <x:c r="O1967" s="60" t="n">
        <x:f>N1967*'参数'!$B$11</x:f>
        <x:v>2</x:v>
      </x:c>
      <x:c r="P1967" s="60" t="n">
        <x:f>N1967*'参数'!$B$12</x:f>
        <x:v>1</x:v>
      </x:c>
      <x:c r="Q1967" t="str">
        <x:f>C1967&amp;"d"</x:f>
        <x:v>C147d</x:v>
      </x:c>
      <x:c r="R1967" t="str">
        <x:f>C1967&amp;"p"</x:f>
        <x:v>C147p</x:v>
      </x:c>
      <x:c r="S1967" t="str">
        <x:f>IF(AND(L1967&gt;=H1967+I1967+J1967,M1967&gt;L1967,F1967&lt;&gt;""),"PASS","FAIL")</x:f>
        <x:v>PASS</x:v>
      </x:c>
      <x:c r="T1967" t="n">
        <x:v>1</x:v>
      </x:c>
      <x:c r="U1967" t="str">
        <x:v>pickup_after_delivery_completion_plus_usage_lag</x:v>
      </x:c>
    </x:row>
    <x:row r="1968">
      <x:c r="A1968" t="str">
        <x:v>Set2_200-10-2</x:v>
      </x:c>
      <x:c r="B1968" t="str">
        <x:v>short_same_day</x:v>
      </x:c>
      <x:c r="C1968" t="str">
        <x:v>C148</x:v>
      </x:c>
      <x:c r="D1968" s="59" t="n">
        <x:v>48</x:v>
      </x:c>
      <x:c r="E1968" s="59" t="n">
        <x:v>36</x:v>
      </x:c>
      <x:c r="F1968" s="59" t="str">
        <x:v>S7</x:v>
      </x:c>
      <x:c r="G1968" s="59" t="n">
        <x:v>81</x:v>
      </x:c>
      <x:c r="H1968" s="59" t="n">
        <x:v>105</x:v>
      </x:c>
      <x:c r="I1968" s="59" t="n">
        <x:v>10</x:v>
      </x:c>
      <x:c r="J1968" s="60" t="n">
        <x:f>'参数'!$C$4</x:f>
        <x:v>120</x:v>
      </x:c>
      <x:c r="K1968" s="60" t="n">
        <x:f>'参数'!$D$4</x:f>
        <x:v>180</x:v>
      </x:c>
      <x:c r="L1968" s="60" t="n">
        <x:f>H1968+I1968+J1968</x:f>
        <x:v>235</x:v>
      </x:c>
      <x:c r="M1968" s="60" t="n">
        <x:f>L1968+K1968</x:f>
        <x:v>415</x:v>
      </x:c>
      <x:c r="N1968" s="60" t="n">
        <x:f>'参数'!$B$10</x:f>
        <x:v>1</x:v>
      </x:c>
      <x:c r="O1968" s="60" t="n">
        <x:f>N1968*'参数'!$B$11</x:f>
        <x:v>2</x:v>
      </x:c>
      <x:c r="P1968" s="60" t="n">
        <x:f>N1968*'参数'!$B$12</x:f>
        <x:v>1</x:v>
      </x:c>
      <x:c r="Q1968" t="str">
        <x:f>C1968&amp;"d"</x:f>
        <x:v>C148d</x:v>
      </x:c>
      <x:c r="R1968" t="str">
        <x:f>C1968&amp;"p"</x:f>
        <x:v>C148p</x:v>
      </x:c>
      <x:c r="S1968" t="str">
        <x:f>IF(AND(L1968&gt;=H1968+I1968+J1968,M1968&gt;L1968,F1968&lt;&gt;""),"PASS","FAIL")</x:f>
        <x:v>PASS</x:v>
      </x:c>
      <x:c r="T1968" t="n">
        <x:v>9</x:v>
      </x:c>
      <x:c r="U1968" t="str">
        <x:v>pickup_after_delivery_completion_plus_usage_lag</x:v>
      </x:c>
    </x:row>
    <x:row r="1969">
      <x:c r="A1969" t="str">
        <x:v>Set2_200-10-2</x:v>
      </x:c>
      <x:c r="B1969" t="str">
        <x:v>short_same_day</x:v>
      </x:c>
      <x:c r="C1969" t="str">
        <x:v>C149</x:v>
      </x:c>
      <x:c r="D1969" s="59" t="n">
        <x:v>39</x:v>
      </x:c>
      <x:c r="E1969" s="59" t="n">
        <x:v>49</x:v>
      </x:c>
      <x:c r="F1969" s="59" t="str">
        <x:v>S7</x:v>
      </x:c>
      <x:c r="G1969" s="59" t="n">
        <x:v>138</x:v>
      </x:c>
      <x:c r="H1969" s="59" t="n">
        <x:v>172</x:v>
      </x:c>
      <x:c r="I1969" s="59" t="n">
        <x:v>10</x:v>
      </x:c>
      <x:c r="J1969" s="60" t="n">
        <x:f>'参数'!$C$4</x:f>
        <x:v>120</x:v>
      </x:c>
      <x:c r="K1969" s="60" t="n">
        <x:f>'参数'!$D$4</x:f>
        <x:v>180</x:v>
      </x:c>
      <x:c r="L1969" s="60" t="n">
        <x:f>H1969+I1969+J1969</x:f>
        <x:v>302</x:v>
      </x:c>
      <x:c r="M1969" s="60" t="n">
        <x:f>L1969+K1969</x:f>
        <x:v>482</x:v>
      </x:c>
      <x:c r="N1969" s="60" t="n">
        <x:f>'参数'!$B$10</x:f>
        <x:v>1</x:v>
      </x:c>
      <x:c r="O1969" s="60" t="n">
        <x:f>N1969*'参数'!$B$11</x:f>
        <x:v>2</x:v>
      </x:c>
      <x:c r="P1969" s="60" t="n">
        <x:f>N1969*'参数'!$B$12</x:f>
        <x:v>1</x:v>
      </x:c>
      <x:c r="Q1969" t="str">
        <x:f>C1969&amp;"d"</x:f>
        <x:v>C149d</x:v>
      </x:c>
      <x:c r="R1969" t="str">
        <x:f>C1969&amp;"p"</x:f>
        <x:v>C149p</x:v>
      </x:c>
      <x:c r="S1969" t="str">
        <x:f>IF(AND(L1969&gt;=H1969+I1969+J1969,M1969&gt;L1969,F1969&lt;&gt;""),"PASS","FAIL")</x:f>
        <x:v>PASS</x:v>
      </x:c>
      <x:c r="T1969" t="n">
        <x:v>6</x:v>
      </x:c>
      <x:c r="U1969" t="str">
        <x:v>pickup_after_delivery_completion_plus_usage_lag</x:v>
      </x:c>
    </x:row>
    <x:row r="1970">
      <x:c r="A1970" t="str">
        <x:v>Set2_200-10-2</x:v>
      </x:c>
      <x:c r="B1970" t="str">
        <x:v>short_same_day</x:v>
      </x:c>
      <x:c r="C1970" t="str">
        <x:v>C150</x:v>
      </x:c>
      <x:c r="D1970" s="59" t="n">
        <x:v>25</x:v>
      </x:c>
      <x:c r="E1970" s="59" t="n">
        <x:v>36</x:v>
      </x:c>
      <x:c r="F1970" s="59" t="str">
        <x:v>S9</x:v>
      </x:c>
      <x:c r="G1970" s="59" t="n">
        <x:v>105</x:v>
      </x:c>
      <x:c r="H1970" s="59" t="n">
        <x:v>141</x:v>
      </x:c>
      <x:c r="I1970" s="59" t="n">
        <x:v>10</x:v>
      </x:c>
      <x:c r="J1970" s="60" t="n">
        <x:f>'参数'!$C$4</x:f>
        <x:v>120</x:v>
      </x:c>
      <x:c r="K1970" s="60" t="n">
        <x:f>'参数'!$D$4</x:f>
        <x:v>180</x:v>
      </x:c>
      <x:c r="L1970" s="60" t="n">
        <x:f>H1970+I1970+J1970</x:f>
        <x:v>271</x:v>
      </x:c>
      <x:c r="M1970" s="60" t="n">
        <x:f>L1970+K1970</x:f>
        <x:v>451</x:v>
      </x:c>
      <x:c r="N1970" s="60" t="n">
        <x:f>'参数'!$B$10</x:f>
        <x:v>1</x:v>
      </x:c>
      <x:c r="O1970" s="60" t="n">
        <x:f>N1970*'参数'!$B$11</x:f>
        <x:v>2</x:v>
      </x:c>
      <x:c r="P1970" s="60" t="n">
        <x:f>N1970*'参数'!$B$12</x:f>
        <x:v>1</x:v>
      </x:c>
      <x:c r="Q1970" t="str">
        <x:f>C1970&amp;"d"</x:f>
        <x:v>C150d</x:v>
      </x:c>
      <x:c r="R1970" t="str">
        <x:f>C1970&amp;"p"</x:f>
        <x:v>C150p</x:v>
      </x:c>
      <x:c r="S1970" t="str">
        <x:f>IF(AND(L1970&gt;=H1970+I1970+J1970,M1970&gt;L1970,F1970&lt;&gt;""),"PASS","FAIL")</x:f>
        <x:v>PASS</x:v>
      </x:c>
      <x:c r="T1970" t="n">
        <x:v>11</x:v>
      </x:c>
      <x:c r="U1970" t="str">
        <x:v>pickup_after_delivery_completion_plus_usage_lag</x:v>
      </x:c>
    </x:row>
    <x:row r="1971">
      <x:c r="A1971" t="str">
        <x:v>Set2_200-10-2</x:v>
      </x:c>
      <x:c r="B1971" t="str">
        <x:v>short_same_day</x:v>
      </x:c>
      <x:c r="C1971" t="str">
        <x:v>C151</x:v>
      </x:c>
      <x:c r="D1971" s="59" t="n">
        <x:v>48</x:v>
      </x:c>
      <x:c r="E1971" s="59" t="n">
        <x:v>44</x:v>
      </x:c>
      <x:c r="F1971" s="59" t="str">
        <x:v>S7</x:v>
      </x:c>
      <x:c r="G1971" s="59" t="n">
        <x:v>235</x:v>
      </x:c>
      <x:c r="H1971" s="59" t="n">
        <x:v>265</x:v>
      </x:c>
      <x:c r="I1971" s="59" t="n">
        <x:v>10</x:v>
      </x:c>
      <x:c r="J1971" s="60" t="n">
        <x:f>'参数'!$C$4</x:f>
        <x:v>120</x:v>
      </x:c>
      <x:c r="K1971" s="60" t="n">
        <x:f>'参数'!$D$4</x:f>
        <x:v>180</x:v>
      </x:c>
      <x:c r="L1971" s="60" t="n">
        <x:f>H1971+I1971+J1971</x:f>
        <x:v>395</x:v>
      </x:c>
      <x:c r="M1971" s="60" t="n">
        <x:f>L1971+K1971</x:f>
        <x:v>575</x:v>
      </x:c>
      <x:c r="N1971" s="60" t="n">
        <x:f>'参数'!$B$10</x:f>
        <x:v>1</x:v>
      </x:c>
      <x:c r="O1971" s="60" t="n">
        <x:f>N1971*'参数'!$B$11</x:f>
        <x:v>2</x:v>
      </x:c>
      <x:c r="P1971" s="60" t="n">
        <x:f>N1971*'参数'!$B$12</x:f>
        <x:v>1</x:v>
      </x:c>
      <x:c r="Q1971" t="str">
        <x:f>C1971&amp;"d"</x:f>
        <x:v>C151d</x:v>
      </x:c>
      <x:c r="R1971" t="str">
        <x:f>C1971&amp;"p"</x:f>
        <x:v>C151p</x:v>
      </x:c>
      <x:c r="S1971" t="str">
        <x:f>IF(AND(L1971&gt;=H1971+I1971+J1971,M1971&gt;L1971,F1971&lt;&gt;""),"PASS","FAIL")</x:f>
        <x:v>PASS</x:v>
      </x:c>
      <x:c r="T1971" t="n">
        <x:v>6</x:v>
      </x:c>
      <x:c r="U1971" t="str">
        <x:v>pickup_after_delivery_completion_plus_usage_lag</x:v>
      </x:c>
    </x:row>
    <x:row r="1972">
      <x:c r="A1972" t="str">
        <x:v>Set2_200-10-2</x:v>
      </x:c>
      <x:c r="B1972" t="str">
        <x:v>short_same_day</x:v>
      </x:c>
      <x:c r="C1972" t="str">
        <x:v>C152</x:v>
      </x:c>
      <x:c r="D1972" s="59" t="n">
        <x:v>50</x:v>
      </x:c>
      <x:c r="E1972" s="59" t="n">
        <x:v>50</x:v>
      </x:c>
      <x:c r="F1972" s="59" t="str">
        <x:v>S7</x:v>
      </x:c>
      <x:c r="G1972" s="59" t="n">
        <x:v>317</x:v>
      </x:c>
      <x:c r="H1972" s="59" t="n">
        <x:v>337</x:v>
      </x:c>
      <x:c r="I1972" s="59" t="n">
        <x:v>10</x:v>
      </x:c>
      <x:c r="J1972" s="60" t="n">
        <x:f>'参数'!$C$4</x:f>
        <x:v>120</x:v>
      </x:c>
      <x:c r="K1972" s="60" t="n">
        <x:f>'参数'!$D$4</x:f>
        <x:v>180</x:v>
      </x:c>
      <x:c r="L1972" s="60" t="n">
        <x:f>H1972+I1972+J1972</x:f>
        <x:v>467</x:v>
      </x:c>
      <x:c r="M1972" s="60" t="n">
        <x:f>L1972+K1972</x:f>
        <x:v>647</x:v>
      </x:c>
      <x:c r="N1972" s="60" t="n">
        <x:f>'参数'!$B$10</x:f>
        <x:v>1</x:v>
      </x:c>
      <x:c r="O1972" s="60" t="n">
        <x:f>N1972*'参数'!$B$11</x:f>
        <x:v>2</x:v>
      </x:c>
      <x:c r="P1972" s="60" t="n">
        <x:f>N1972*'参数'!$B$12</x:f>
        <x:v>1</x:v>
      </x:c>
      <x:c r="Q1972" t="str">
        <x:f>C1972&amp;"d"</x:f>
        <x:v>C152d</x:v>
      </x:c>
      <x:c r="R1972" t="str">
        <x:f>C1972&amp;"p"</x:f>
        <x:v>C152p</x:v>
      </x:c>
      <x:c r="S1972" t="str">
        <x:f>IF(AND(L1972&gt;=H1972+I1972+J1972,M1972&gt;L1972,F1972&lt;&gt;""),"PASS","FAIL")</x:f>
        <x:v>PASS</x:v>
      </x:c>
      <x:c r="T1972" t="n">
        <x:v>4</x:v>
      </x:c>
      <x:c r="U1972" t="str">
        <x:v>pickup_after_delivery_completion_plus_usage_lag</x:v>
      </x:c>
    </x:row>
    <x:row r="1973">
      <x:c r="A1973" t="str">
        <x:v>Set2_200-10-2</x:v>
      </x:c>
      <x:c r="B1973" t="str">
        <x:v>short_same_day</x:v>
      </x:c>
      <x:c r="C1973" t="str">
        <x:v>C153</x:v>
      </x:c>
      <x:c r="D1973" s="59" t="n">
        <x:v>41</x:v>
      </x:c>
      <x:c r="E1973" s="59" t="n">
        <x:v>44</x:v>
      </x:c>
      <x:c r="F1973" s="59" t="str">
        <x:v>S7</x:v>
      </x:c>
      <x:c r="G1973" s="59" t="n">
        <x:v>229</x:v>
      </x:c>
      <x:c r="H1973" s="59" t="n">
        <x:v>241</x:v>
      </x:c>
      <x:c r="I1973" s="59" t="n">
        <x:v>10</x:v>
      </x:c>
      <x:c r="J1973" s="60" t="n">
        <x:f>'参数'!$C$4</x:f>
        <x:v>120</x:v>
      </x:c>
      <x:c r="K1973" s="60" t="n">
        <x:f>'参数'!$D$4</x:f>
        <x:v>180</x:v>
      </x:c>
      <x:c r="L1973" s="60" t="n">
        <x:f>H1973+I1973+J1973</x:f>
        <x:v>371</x:v>
      </x:c>
      <x:c r="M1973" s="60" t="n">
        <x:f>L1973+K1973</x:f>
        <x:v>551</x:v>
      </x:c>
      <x:c r="N1973" s="60" t="n">
        <x:f>'参数'!$B$10</x:f>
        <x:v>1</x:v>
      </x:c>
      <x:c r="O1973" s="60" t="n">
        <x:f>N1973*'参数'!$B$11</x:f>
        <x:v>2</x:v>
      </x:c>
      <x:c r="P1973" s="60" t="n">
        <x:f>N1973*'参数'!$B$12</x:f>
        <x:v>1</x:v>
      </x:c>
      <x:c r="Q1973" t="str">
        <x:f>C1973&amp;"d"</x:f>
        <x:v>C153d</x:v>
      </x:c>
      <x:c r="R1973" t="str">
        <x:f>C1973&amp;"p"</x:f>
        <x:v>C153p</x:v>
      </x:c>
      <x:c r="S1973" t="str">
        <x:f>IF(AND(L1973&gt;=H1973+I1973+J1973,M1973&gt;L1973,F1973&lt;&gt;""),"PASS","FAIL")</x:f>
        <x:v>PASS</x:v>
      </x:c>
      <x:c r="T1973" t="n">
        <x:v>3</x:v>
      </x:c>
      <x:c r="U1973" t="str">
        <x:v>pickup_after_delivery_completion_plus_usage_lag</x:v>
      </x:c>
    </x:row>
    <x:row r="1974">
      <x:c r="A1974" t="str">
        <x:v>Set2_200-10-2</x:v>
      </x:c>
      <x:c r="B1974" t="str">
        <x:v>short_same_day</x:v>
      </x:c>
      <x:c r="C1974" t="str">
        <x:v>C154</x:v>
      </x:c>
      <x:c r="D1974" s="59" t="n">
        <x:v>40</x:v>
      </x:c>
      <x:c r="E1974" s="59" t="n">
        <x:v>36</x:v>
      </x:c>
      <x:c r="F1974" s="59" t="str">
        <x:v>S7</x:v>
      </x:c>
      <x:c r="G1974" s="59" t="n">
        <x:v>347</x:v>
      </x:c>
      <x:c r="H1974" s="59" t="n">
        <x:v>363</x:v>
      </x:c>
      <x:c r="I1974" s="59" t="n">
        <x:v>10</x:v>
      </x:c>
      <x:c r="J1974" s="60" t="n">
        <x:f>'参数'!$C$4</x:f>
        <x:v>120</x:v>
      </x:c>
      <x:c r="K1974" s="60" t="n">
        <x:f>'参数'!$D$4</x:f>
        <x:v>180</x:v>
      </x:c>
      <x:c r="L1974" s="60" t="n">
        <x:f>H1974+I1974+J1974</x:f>
        <x:v>493</x:v>
      </x:c>
      <x:c r="M1974" s="60" t="n">
        <x:f>L1974+K1974</x:f>
        <x:v>673</x:v>
      </x:c>
      <x:c r="N1974" s="60" t="n">
        <x:f>'参数'!$B$10</x:f>
        <x:v>1</x:v>
      </x:c>
      <x:c r="O1974" s="60" t="n">
        <x:f>N1974*'参数'!$B$11</x:f>
        <x:v>2</x:v>
      </x:c>
      <x:c r="P1974" s="60" t="n">
        <x:f>N1974*'参数'!$B$12</x:f>
        <x:v>1</x:v>
      </x:c>
      <x:c r="Q1974" t="str">
        <x:f>C1974&amp;"d"</x:f>
        <x:v>C154d</x:v>
      </x:c>
      <x:c r="R1974" t="str">
        <x:f>C1974&amp;"p"</x:f>
        <x:v>C154p</x:v>
      </x:c>
      <x:c r="S1974" t="str">
        <x:f>IF(AND(L1974&gt;=H1974+I1974+J1974,M1974&gt;L1974,F1974&lt;&gt;""),"PASS","FAIL")</x:f>
        <x:v>PASS</x:v>
      </x:c>
      <x:c r="T1974" t="n">
        <x:v>10</x:v>
      </x:c>
      <x:c r="U1974" t="str">
        <x:v>pickup_after_delivery_completion_plus_usage_lag</x:v>
      </x:c>
    </x:row>
    <x:row r="1975">
      <x:c r="A1975" t="str">
        <x:v>Set2_200-10-2</x:v>
      </x:c>
      <x:c r="B1975" t="str">
        <x:v>short_same_day</x:v>
      </x:c>
      <x:c r="C1975" t="str">
        <x:v>C155</x:v>
      </x:c>
      <x:c r="D1975" s="59" t="n">
        <x:v>45</x:v>
      </x:c>
      <x:c r="E1975" s="59" t="n">
        <x:v>27</x:v>
      </x:c>
      <x:c r="F1975" s="59" t="str">
        <x:v>S4</x:v>
      </x:c>
      <x:c r="G1975" s="59" t="n">
        <x:v>423</x:v>
      </x:c>
      <x:c r="H1975" s="59" t="n">
        <x:v>461</x:v>
      </x:c>
      <x:c r="I1975" s="59" t="n">
        <x:v>10</x:v>
      </x:c>
      <x:c r="J1975" s="60" t="n">
        <x:f>'参数'!$C$4</x:f>
        <x:v>120</x:v>
      </x:c>
      <x:c r="K1975" s="60" t="n">
        <x:f>'参数'!$D$4</x:f>
        <x:v>180</x:v>
      </x:c>
      <x:c r="L1975" s="60" t="n">
        <x:f>H1975+I1975+J1975</x:f>
        <x:v>591</x:v>
      </x:c>
      <x:c r="M1975" s="60" t="n">
        <x:f>L1975+K1975</x:f>
        <x:v>771</x:v>
      </x:c>
      <x:c r="N1975" s="60" t="n">
        <x:f>'参数'!$B$10</x:f>
        <x:v>1</x:v>
      </x:c>
      <x:c r="O1975" s="60" t="n">
        <x:f>N1975*'参数'!$B$11</x:f>
        <x:v>2</x:v>
      </x:c>
      <x:c r="P1975" s="60" t="n">
        <x:f>N1975*'参数'!$B$12</x:f>
        <x:v>1</x:v>
      </x:c>
      <x:c r="Q1975" t="str">
        <x:f>C1975&amp;"d"</x:f>
        <x:v>C155d</x:v>
      </x:c>
      <x:c r="R1975" t="str">
        <x:f>C1975&amp;"p"</x:f>
        <x:v>C155p</x:v>
      </x:c>
      <x:c r="S1975" t="str">
        <x:f>IF(AND(L1975&gt;=H1975+I1975+J1975,M1975&gt;L1975,F1975&lt;&gt;""),"PASS","FAIL")</x:f>
        <x:v>PASS</x:v>
      </x:c>
      <x:c r="T1975" t="n">
        <x:v>8</x:v>
      </x:c>
      <x:c r="U1975" t="str">
        <x:v>pickup_after_delivery_completion_plus_usage_lag</x:v>
      </x:c>
    </x:row>
    <x:row r="1976">
      <x:c r="A1976" t="str">
        <x:v>Set2_200-10-2</x:v>
      </x:c>
      <x:c r="B1976" t="str">
        <x:v>short_same_day</x:v>
      </x:c>
      <x:c r="C1976" t="str">
        <x:v>C156</x:v>
      </x:c>
      <x:c r="D1976" s="59" t="n">
        <x:v>36</x:v>
      </x:c>
      <x:c r="E1976" s="59" t="n">
        <x:v>26</x:v>
      </x:c>
      <x:c r="F1976" s="59" t="str">
        <x:v>S8</x:v>
      </x:c>
      <x:c r="G1976" s="59" t="n">
        <x:v>455</x:v>
      </x:c>
      <x:c r="H1976" s="59" t="n">
        <x:v>467</x:v>
      </x:c>
      <x:c r="I1976" s="59" t="n">
        <x:v>10</x:v>
      </x:c>
      <x:c r="J1976" s="60" t="n">
        <x:f>'参数'!$C$4</x:f>
        <x:v>120</x:v>
      </x:c>
      <x:c r="K1976" s="60" t="n">
        <x:f>'参数'!$D$4</x:f>
        <x:v>180</x:v>
      </x:c>
      <x:c r="L1976" s="60" t="n">
        <x:f>H1976+I1976+J1976</x:f>
        <x:v>597</x:v>
      </x:c>
      <x:c r="M1976" s="60" t="n">
        <x:f>L1976+K1976</x:f>
        <x:v>777</x:v>
      </x:c>
      <x:c r="N1976" s="60" t="n">
        <x:f>'参数'!$B$10</x:f>
        <x:v>1</x:v>
      </x:c>
      <x:c r="O1976" s="60" t="n">
        <x:f>N1976*'参数'!$B$11</x:f>
        <x:v>2</x:v>
      </x:c>
      <x:c r="P1976" s="60" t="n">
        <x:f>N1976*'参数'!$B$12</x:f>
        <x:v>1</x:v>
      </x:c>
      <x:c r="Q1976" t="str">
        <x:f>C1976&amp;"d"</x:f>
        <x:v>C156d</x:v>
      </x:c>
      <x:c r="R1976" t="str">
        <x:f>C1976&amp;"p"</x:f>
        <x:v>C156p</x:v>
      </x:c>
      <x:c r="S1976" t="str">
        <x:f>IF(AND(L1976&gt;=H1976+I1976+J1976,M1976&gt;L1976,F1976&lt;&gt;""),"PASS","FAIL")</x:f>
        <x:v>PASS</x:v>
      </x:c>
      <x:c r="T1976" t="n">
        <x:v>6</x:v>
      </x:c>
      <x:c r="U1976" t="str">
        <x:v>pickup_after_delivery_completion_plus_usage_lag</x:v>
      </x:c>
    </x:row>
    <x:row r="1977">
      <x:c r="A1977" t="str">
        <x:v>Set2_200-10-2</x:v>
      </x:c>
      <x:c r="B1977" t="str">
        <x:v>short_same_day</x:v>
      </x:c>
      <x:c r="C1977" t="str">
        <x:v>C157</x:v>
      </x:c>
      <x:c r="D1977" s="59" t="n">
        <x:v>46</x:v>
      </x:c>
      <x:c r="E1977" s="59" t="n">
        <x:v>28</x:v>
      </x:c>
      <x:c r="F1977" s="59" t="str">
        <x:v>S4</x:v>
      </x:c>
      <x:c r="G1977" s="59" t="n">
        <x:v>114</x:v>
      </x:c>
      <x:c r="H1977" s="59" t="n">
        <x:v>140</x:v>
      </x:c>
      <x:c r="I1977" s="59" t="n">
        <x:v>10</x:v>
      </x:c>
      <x:c r="J1977" s="60" t="n">
        <x:f>'参数'!$C$4</x:f>
        <x:v>120</x:v>
      </x:c>
      <x:c r="K1977" s="60" t="n">
        <x:f>'参数'!$D$4</x:f>
        <x:v>180</x:v>
      </x:c>
      <x:c r="L1977" s="60" t="n">
        <x:f>H1977+I1977+J1977</x:f>
        <x:v>270</x:v>
      </x:c>
      <x:c r="M1977" s="60" t="n">
        <x:f>L1977+K1977</x:f>
        <x:v>450</x:v>
      </x:c>
      <x:c r="N1977" s="60" t="n">
        <x:f>'参数'!$B$10</x:f>
        <x:v>1</x:v>
      </x:c>
      <x:c r="O1977" s="60" t="n">
        <x:f>N1977*'参数'!$B$11</x:f>
        <x:v>2</x:v>
      </x:c>
      <x:c r="P1977" s="60" t="n">
        <x:f>N1977*'参数'!$B$12</x:f>
        <x:v>1</x:v>
      </x:c>
      <x:c r="Q1977" t="str">
        <x:f>C1977&amp;"d"</x:f>
        <x:v>C157d</x:v>
      </x:c>
      <x:c r="R1977" t="str">
        <x:f>C1977&amp;"p"</x:f>
        <x:v>C157p</x:v>
      </x:c>
      <x:c r="S1977" t="str">
        <x:f>IF(AND(L1977&gt;=H1977+I1977+J1977,M1977&gt;L1977,F1977&lt;&gt;""),"PASS","FAIL")</x:f>
        <x:v>PASS</x:v>
      </x:c>
      <x:c r="T1977" t="n">
        <x:v>8</x:v>
      </x:c>
      <x:c r="U1977" t="str">
        <x:v>pickup_after_delivery_completion_plus_usage_lag</x:v>
      </x:c>
    </x:row>
    <x:row r="1978">
      <x:c r="A1978" t="str">
        <x:v>Set2_200-10-2</x:v>
      </x:c>
      <x:c r="B1978" t="str">
        <x:v>short_same_day</x:v>
      </x:c>
      <x:c r="C1978" t="str">
        <x:v>C158</x:v>
      </x:c>
      <x:c r="D1978" s="59" t="n">
        <x:v>40</x:v>
      </x:c>
      <x:c r="E1978" s="59" t="n">
        <x:v>38</x:v>
      </x:c>
      <x:c r="F1978" s="59" t="str">
        <x:v>S7</x:v>
      </x:c>
      <x:c r="G1978" s="59" t="n">
        <x:v>554</x:v>
      </x:c>
      <x:c r="H1978" s="59" t="n">
        <x:v>576</x:v>
      </x:c>
      <x:c r="I1978" s="59" t="n">
        <x:v>10</x:v>
      </x:c>
      <x:c r="J1978" s="60" t="n">
        <x:f>'参数'!$C$4</x:f>
        <x:v>120</x:v>
      </x:c>
      <x:c r="K1978" s="60" t="n">
        <x:f>'参数'!$D$4</x:f>
        <x:v>180</x:v>
      </x:c>
      <x:c r="L1978" s="60" t="n">
        <x:f>H1978+I1978+J1978</x:f>
        <x:v>706</x:v>
      </x:c>
      <x:c r="M1978" s="60" t="n">
        <x:f>L1978+K1978</x:f>
        <x:v>886</x:v>
      </x:c>
      <x:c r="N1978" s="60" t="n">
        <x:f>'参数'!$B$10</x:f>
        <x:v>1</x:v>
      </x:c>
      <x:c r="O1978" s="60" t="n">
        <x:f>N1978*'参数'!$B$11</x:f>
        <x:v>2</x:v>
      </x:c>
      <x:c r="P1978" s="60" t="n">
        <x:f>N1978*'参数'!$B$12</x:f>
        <x:v>1</x:v>
      </x:c>
      <x:c r="Q1978" t="str">
        <x:f>C1978&amp;"d"</x:f>
        <x:v>C158d</x:v>
      </x:c>
      <x:c r="R1978" t="str">
        <x:f>C1978&amp;"p"</x:f>
        <x:v>C158p</x:v>
      </x:c>
      <x:c r="S1978" t="str">
        <x:f>IF(AND(L1978&gt;=H1978+I1978+J1978,M1978&gt;L1978,F1978&lt;&gt;""),"PASS","FAIL")</x:f>
        <x:v>PASS</x:v>
      </x:c>
      <x:c r="T1978" t="n">
        <x:v>3</x:v>
      </x:c>
      <x:c r="U1978" t="str">
        <x:v>pickup_after_delivery_completion_plus_usage_lag</x:v>
      </x:c>
    </x:row>
    <x:row r="1979">
      <x:c r="A1979" t="str">
        <x:v>Set2_200-10-2</x:v>
      </x:c>
      <x:c r="B1979" t="str">
        <x:v>short_same_day</x:v>
      </x:c>
      <x:c r="C1979" t="str">
        <x:v>C159</x:v>
      </x:c>
      <x:c r="D1979" s="59" t="n">
        <x:v>27</x:v>
      </x:c>
      <x:c r="E1979" s="59" t="n">
        <x:v>38</x:v>
      </x:c>
      <x:c r="F1979" s="59" t="str">
        <x:v>S9</x:v>
      </x:c>
      <x:c r="G1979" s="59" t="n">
        <x:v>123</x:v>
      </x:c>
      <x:c r="H1979" s="59" t="n">
        <x:v>135</x:v>
      </x:c>
      <x:c r="I1979" s="59" t="n">
        <x:v>10</x:v>
      </x:c>
      <x:c r="J1979" s="60" t="n">
        <x:f>'参数'!$C$4</x:f>
        <x:v>120</x:v>
      </x:c>
      <x:c r="K1979" s="60" t="n">
        <x:f>'参数'!$D$4</x:f>
        <x:v>180</x:v>
      </x:c>
      <x:c r="L1979" s="60" t="n">
        <x:f>H1979+I1979+J1979</x:f>
        <x:v>265</x:v>
      </x:c>
      <x:c r="M1979" s="60" t="n">
        <x:f>L1979+K1979</x:f>
        <x:v>445</x:v>
      </x:c>
      <x:c r="N1979" s="60" t="n">
        <x:f>'参数'!$B$10</x:f>
        <x:v>1</x:v>
      </x:c>
      <x:c r="O1979" s="60" t="n">
        <x:f>N1979*'参数'!$B$11</x:f>
        <x:v>2</x:v>
      </x:c>
      <x:c r="P1979" s="60" t="n">
        <x:f>N1979*'参数'!$B$12</x:f>
        <x:v>1</x:v>
      </x:c>
      <x:c r="Q1979" t="str">
        <x:f>C1979&amp;"d"</x:f>
        <x:v>C159d</x:v>
      </x:c>
      <x:c r="R1979" t="str">
        <x:f>C1979&amp;"p"</x:f>
        <x:v>C159p</x:v>
      </x:c>
      <x:c r="S1979" t="str">
        <x:f>IF(AND(L1979&gt;=H1979+I1979+J1979,M1979&gt;L1979,F1979&lt;&gt;""),"PASS","FAIL")</x:f>
        <x:v>PASS</x:v>
      </x:c>
      <x:c r="T1979" t="n">
        <x:v>0</x:v>
      </x:c>
      <x:c r="U1979" t="str">
        <x:v>pickup_after_delivery_completion_plus_usage_lag</x:v>
      </x:c>
    </x:row>
    <x:row r="1980">
      <x:c r="A1980" t="str">
        <x:v>Set2_200-10-2</x:v>
      </x:c>
      <x:c r="B1980" t="str">
        <x:v>short_same_day</x:v>
      </x:c>
      <x:c r="C1980" t="str">
        <x:v>C160</x:v>
      </x:c>
      <x:c r="D1980" s="59" t="n">
        <x:v>31</x:v>
      </x:c>
      <x:c r="E1980" s="59" t="n">
        <x:v>44</x:v>
      </x:c>
      <x:c r="F1980" s="59" t="str">
        <x:v>S9</x:v>
      </x:c>
      <x:c r="G1980" s="59" t="n">
        <x:v>158</x:v>
      </x:c>
      <x:c r="H1980" s="59" t="n">
        <x:v>180</x:v>
      </x:c>
      <x:c r="I1980" s="59" t="n">
        <x:v>10</x:v>
      </x:c>
      <x:c r="J1980" s="60" t="n">
        <x:f>'参数'!$C$4</x:f>
        <x:v>120</x:v>
      </x:c>
      <x:c r="K1980" s="60" t="n">
        <x:f>'参数'!$D$4</x:f>
        <x:v>180</x:v>
      </x:c>
      <x:c r="L1980" s="60" t="n">
        <x:f>H1980+I1980+J1980</x:f>
        <x:v>310</x:v>
      </x:c>
      <x:c r="M1980" s="60" t="n">
        <x:f>L1980+K1980</x:f>
        <x:v>490</x:v>
      </x:c>
      <x:c r="N1980" s="60" t="n">
        <x:f>'参数'!$B$10</x:f>
        <x:v>1</x:v>
      </x:c>
      <x:c r="O1980" s="60" t="n">
        <x:f>N1980*'参数'!$B$11</x:f>
        <x:v>2</x:v>
      </x:c>
      <x:c r="P1980" s="60" t="n">
        <x:f>N1980*'参数'!$B$12</x:f>
        <x:v>1</x:v>
      </x:c>
      <x:c r="Q1980" t="str">
        <x:f>C1980&amp;"d"</x:f>
        <x:v>C160d</x:v>
      </x:c>
      <x:c r="R1980" t="str">
        <x:f>C1980&amp;"p"</x:f>
        <x:v>C160p</x:v>
      </x:c>
      <x:c r="S1980" t="str">
        <x:f>IF(AND(L1980&gt;=H1980+I1980+J1980,M1980&gt;L1980,F1980&lt;&gt;""),"PASS","FAIL")</x:f>
        <x:v>PASS</x:v>
      </x:c>
      <x:c r="T1980" t="n">
        <x:v>7</x:v>
      </x:c>
      <x:c r="U1980" t="str">
        <x:v>pickup_after_delivery_completion_plus_usage_lag</x:v>
      </x:c>
    </x:row>
    <x:row r="1981">
      <x:c r="A1981" t="str">
        <x:v>Set2_200-10-2</x:v>
      </x:c>
      <x:c r="B1981" t="str">
        <x:v>short_same_day</x:v>
      </x:c>
      <x:c r="C1981" t="str">
        <x:v>C161</x:v>
      </x:c>
      <x:c r="D1981" s="59" t="n">
        <x:v>41</x:v>
      </x:c>
      <x:c r="E1981" s="59" t="n">
        <x:v>31</x:v>
      </x:c>
      <x:c r="F1981" s="59" t="str">
        <x:v>S4</x:v>
      </x:c>
      <x:c r="G1981" s="59" t="n">
        <x:v>560</x:v>
      </x:c>
      <x:c r="H1981" s="59" t="n">
        <x:v>570</x:v>
      </x:c>
      <x:c r="I1981" s="59" t="n">
        <x:v>10</x:v>
      </x:c>
      <x:c r="J1981" s="60" t="n">
        <x:f>'参数'!$C$4</x:f>
        <x:v>120</x:v>
      </x:c>
      <x:c r="K1981" s="60" t="n">
        <x:f>'参数'!$D$4</x:f>
        <x:v>180</x:v>
      </x:c>
      <x:c r="L1981" s="60" t="n">
        <x:f>H1981+I1981+J1981</x:f>
        <x:v>700</x:v>
      </x:c>
      <x:c r="M1981" s="60" t="n">
        <x:f>L1981+K1981</x:f>
        <x:v>880</x:v>
      </x:c>
      <x:c r="N1981" s="60" t="n">
        <x:f>'参数'!$B$10</x:f>
        <x:v>1</x:v>
      </x:c>
      <x:c r="O1981" s="60" t="n">
        <x:f>N1981*'参数'!$B$11</x:f>
        <x:v>2</x:v>
      </x:c>
      <x:c r="P1981" s="60" t="n">
        <x:f>N1981*'参数'!$B$12</x:f>
        <x:v>1</x:v>
      </x:c>
      <x:c r="Q1981" t="str">
        <x:f>C1981&amp;"d"</x:f>
        <x:v>C161d</x:v>
      </x:c>
      <x:c r="R1981" t="str">
        <x:f>C1981&amp;"p"</x:f>
        <x:v>C161p</x:v>
      </x:c>
      <x:c r="S1981" t="str">
        <x:f>IF(AND(L1981&gt;=H1981+I1981+J1981,M1981&gt;L1981,F1981&lt;&gt;""),"PASS","FAIL")</x:f>
        <x:v>PASS</x:v>
      </x:c>
      <x:c r="T1981" t="n">
        <x:v>10</x:v>
      </x:c>
      <x:c r="U1981" t="str">
        <x:v>pickup_after_delivery_completion_plus_usage_lag</x:v>
      </x:c>
    </x:row>
    <x:row r="1982">
      <x:c r="A1982" t="str">
        <x:v>Set2_200-10-2</x:v>
      </x:c>
      <x:c r="B1982" t="str">
        <x:v>short_same_day</x:v>
      </x:c>
      <x:c r="C1982" t="str">
        <x:v>C162</x:v>
      </x:c>
      <x:c r="D1982" s="59" t="n">
        <x:v>39</x:v>
      </x:c>
      <x:c r="E1982" s="59" t="n">
        <x:v>36</x:v>
      </x:c>
      <x:c r="F1982" s="59" t="str">
        <x:v>S9</x:v>
      </x:c>
      <x:c r="G1982" s="59" t="n">
        <x:v>41</x:v>
      </x:c>
      <x:c r="H1982" s="59" t="n">
        <x:v>55</x:v>
      </x:c>
      <x:c r="I1982" s="59" t="n">
        <x:v>10</x:v>
      </x:c>
      <x:c r="J1982" s="60" t="n">
        <x:f>'参数'!$C$4</x:f>
        <x:v>120</x:v>
      </x:c>
      <x:c r="K1982" s="60" t="n">
        <x:f>'参数'!$D$4</x:f>
        <x:v>180</x:v>
      </x:c>
      <x:c r="L1982" s="60" t="n">
        <x:f>H1982+I1982+J1982</x:f>
        <x:v>185</x:v>
      </x:c>
      <x:c r="M1982" s="60" t="n">
        <x:f>L1982+K1982</x:f>
        <x:v>365</x:v>
      </x:c>
      <x:c r="N1982" s="60" t="n">
        <x:f>'参数'!$B$10</x:f>
        <x:v>1</x:v>
      </x:c>
      <x:c r="O1982" s="60" t="n">
        <x:f>N1982*'参数'!$B$11</x:f>
        <x:v>2</x:v>
      </x:c>
      <x:c r="P1982" s="60" t="n">
        <x:f>N1982*'参数'!$B$12</x:f>
        <x:v>1</x:v>
      </x:c>
      <x:c r="Q1982" t="str">
        <x:f>C1982&amp;"d"</x:f>
        <x:v>C162d</x:v>
      </x:c>
      <x:c r="R1982" t="str">
        <x:f>C1982&amp;"p"</x:f>
        <x:v>C162p</x:v>
      </x:c>
      <x:c r="S1982" t="str">
        <x:f>IF(AND(L1982&gt;=H1982+I1982+J1982,M1982&gt;L1982,F1982&lt;&gt;""),"PASS","FAIL")</x:f>
        <x:v>PASS</x:v>
      </x:c>
      <x:c r="T1982" t="n">
        <x:v>12</x:v>
      </x:c>
      <x:c r="U1982" t="str">
        <x:v>pickup_after_delivery_completion_plus_usage_lag</x:v>
      </x:c>
    </x:row>
    <x:row r="1983">
      <x:c r="A1983" t="str">
        <x:v>Set2_200-10-2</x:v>
      </x:c>
      <x:c r="B1983" t="str">
        <x:v>short_same_day</x:v>
      </x:c>
      <x:c r="C1983" t="str">
        <x:v>C163</x:v>
      </x:c>
      <x:c r="D1983" s="59" t="n">
        <x:v>30</x:v>
      </x:c>
      <x:c r="E1983" s="59" t="n">
        <x:v>40</x:v>
      </x:c>
      <x:c r="F1983" s="59" t="str">
        <x:v>S9</x:v>
      </x:c>
      <x:c r="G1983" s="59" t="n">
        <x:v>618</x:v>
      </x:c>
      <x:c r="H1983" s="59" t="n">
        <x:v>632</x:v>
      </x:c>
      <x:c r="I1983" s="59" t="n">
        <x:v>10</x:v>
      </x:c>
      <x:c r="J1983" s="60" t="n">
        <x:f>'参数'!$C$4</x:f>
        <x:v>120</x:v>
      </x:c>
      <x:c r="K1983" s="60" t="n">
        <x:f>'参数'!$D$4</x:f>
        <x:v>180</x:v>
      </x:c>
      <x:c r="L1983" s="60" t="n">
        <x:f>H1983+I1983+J1983</x:f>
        <x:v>762</x:v>
      </x:c>
      <x:c r="M1983" s="60" t="n">
        <x:f>L1983+K1983</x:f>
        <x:v>942</x:v>
      </x:c>
      <x:c r="N1983" s="60" t="n">
        <x:f>'参数'!$B$10</x:f>
        <x:v>1</x:v>
      </x:c>
      <x:c r="O1983" s="60" t="n">
        <x:f>N1983*'参数'!$B$11</x:f>
        <x:v>2</x:v>
      </x:c>
      <x:c r="P1983" s="60" t="n">
        <x:f>N1983*'参数'!$B$12</x:f>
        <x:v>1</x:v>
      </x:c>
      <x:c r="Q1983" t="str">
        <x:f>C1983&amp;"d"</x:f>
        <x:v>C163d</x:v>
      </x:c>
      <x:c r="R1983" t="str">
        <x:f>C1983&amp;"p"</x:f>
        <x:v>C163p</x:v>
      </x:c>
      <x:c r="S1983" t="str">
        <x:f>IF(AND(L1983&gt;=H1983+I1983+J1983,M1983&gt;L1983,F1983&lt;&gt;""),"PASS","FAIL")</x:f>
        <x:v>PASS</x:v>
      </x:c>
      <x:c r="T1983" t="n">
        <x:v>5</x:v>
      </x:c>
      <x:c r="U1983" t="str">
        <x:v>pickup_after_delivery_completion_plus_usage_lag</x:v>
      </x:c>
    </x:row>
    <x:row r="1984">
      <x:c r="A1984" t="str">
        <x:v>Set2_200-10-2</x:v>
      </x:c>
      <x:c r="B1984" t="str">
        <x:v>short_same_day</x:v>
      </x:c>
      <x:c r="C1984" t="str">
        <x:v>C164</x:v>
      </x:c>
      <x:c r="D1984" s="59" t="n">
        <x:v>40</x:v>
      </x:c>
      <x:c r="E1984" s="59" t="n">
        <x:v>38</x:v>
      </x:c>
      <x:c r="F1984" s="59" t="str">
        <x:v>S7</x:v>
      </x:c>
      <x:c r="G1984" s="59" t="n">
        <x:v>319</x:v>
      </x:c>
      <x:c r="H1984" s="59" t="n">
        <x:v>347</x:v>
      </x:c>
      <x:c r="I1984" s="59" t="n">
        <x:v>10</x:v>
      </x:c>
      <x:c r="J1984" s="60" t="n">
        <x:f>'参数'!$C$4</x:f>
        <x:v>120</x:v>
      </x:c>
      <x:c r="K1984" s="60" t="n">
        <x:f>'参数'!$D$4</x:f>
        <x:v>180</x:v>
      </x:c>
      <x:c r="L1984" s="60" t="n">
        <x:f>H1984+I1984+J1984</x:f>
        <x:v>477</x:v>
      </x:c>
      <x:c r="M1984" s="60" t="n">
        <x:f>L1984+K1984</x:f>
        <x:v>657</x:v>
      </x:c>
      <x:c r="N1984" s="60" t="n">
        <x:f>'参数'!$B$10</x:f>
        <x:v>1</x:v>
      </x:c>
      <x:c r="O1984" s="60" t="n">
        <x:f>N1984*'参数'!$B$11</x:f>
        <x:v>2</x:v>
      </x:c>
      <x:c r="P1984" s="60" t="n">
        <x:f>N1984*'参数'!$B$12</x:f>
        <x:v>1</x:v>
      </x:c>
      <x:c r="Q1984" t="str">
        <x:f>C1984&amp;"d"</x:f>
        <x:v>C164d</x:v>
      </x:c>
      <x:c r="R1984" t="str">
        <x:f>C1984&amp;"p"</x:f>
        <x:v>C164p</x:v>
      </x:c>
      <x:c r="S1984" t="str">
        <x:f>IF(AND(L1984&gt;=H1984+I1984+J1984,M1984&gt;L1984,F1984&lt;&gt;""),"PASS","FAIL")</x:f>
        <x:v>PASS</x:v>
      </x:c>
      <x:c r="T1984" t="n">
        <x:v>11</x:v>
      </x:c>
      <x:c r="U1984" t="str">
        <x:v>pickup_after_delivery_completion_plus_usage_lag</x:v>
      </x:c>
    </x:row>
    <x:row r="1985">
      <x:c r="A1985" t="str">
        <x:v>Set2_200-10-2</x:v>
      </x:c>
      <x:c r="B1985" t="str">
        <x:v>short_same_day</x:v>
      </x:c>
      <x:c r="C1985" t="str">
        <x:v>C165</x:v>
      </x:c>
      <x:c r="D1985" s="59" t="n">
        <x:v>42</x:v>
      </x:c>
      <x:c r="E1985" s="59" t="n">
        <x:v>32</x:v>
      </x:c>
      <x:c r="F1985" s="59" t="str">
        <x:v>S4</x:v>
      </x:c>
      <x:c r="G1985" s="59" t="n">
        <x:v>436</x:v>
      </x:c>
      <x:c r="H1985" s="59" t="n">
        <x:v>472</x:v>
      </x:c>
      <x:c r="I1985" s="59" t="n">
        <x:v>10</x:v>
      </x:c>
      <x:c r="J1985" s="60" t="n">
        <x:f>'参数'!$C$4</x:f>
        <x:v>120</x:v>
      </x:c>
      <x:c r="K1985" s="60" t="n">
        <x:f>'参数'!$D$4</x:f>
        <x:v>180</x:v>
      </x:c>
      <x:c r="L1985" s="60" t="n">
        <x:f>H1985+I1985+J1985</x:f>
        <x:v>602</x:v>
      </x:c>
      <x:c r="M1985" s="60" t="n">
        <x:f>L1985+K1985</x:f>
        <x:v>782</x:v>
      </x:c>
      <x:c r="N1985" s="60" t="n">
        <x:f>'参数'!$B$10</x:f>
        <x:v>1</x:v>
      </x:c>
      <x:c r="O1985" s="60" t="n">
        <x:f>N1985*'参数'!$B$11</x:f>
        <x:v>2</x:v>
      </x:c>
      <x:c r="P1985" s="60" t="n">
        <x:f>N1985*'参数'!$B$12</x:f>
        <x:v>1</x:v>
      </x:c>
      <x:c r="Q1985" t="str">
        <x:f>C1985&amp;"d"</x:f>
        <x:v>C165d</x:v>
      </x:c>
      <x:c r="R1985" t="str">
        <x:f>C1985&amp;"p"</x:f>
        <x:v>C165p</x:v>
      </x:c>
      <x:c r="S1985" t="str">
        <x:f>IF(AND(L1985&gt;=H1985+I1985+J1985,M1985&gt;L1985,F1985&lt;&gt;""),"PASS","FAIL")</x:f>
        <x:v>PASS</x:v>
      </x:c>
      <x:c r="T1985" t="n">
        <x:v>3</x:v>
      </x:c>
      <x:c r="U1985" t="str">
        <x:v>pickup_after_delivery_completion_plus_usage_lag</x:v>
      </x:c>
    </x:row>
    <x:row r="1986">
      <x:c r="A1986" t="str">
        <x:v>Set2_200-10-2</x:v>
      </x:c>
      <x:c r="B1986" t="str">
        <x:v>short_same_day</x:v>
      </x:c>
      <x:c r="C1986" t="str">
        <x:v>C166</x:v>
      </x:c>
      <x:c r="D1986" s="59" t="n">
        <x:v>50</x:v>
      </x:c>
      <x:c r="E1986" s="59" t="n">
        <x:v>43</x:v>
      </x:c>
      <x:c r="F1986" s="59" t="str">
        <x:v>S7</x:v>
      </x:c>
      <x:c r="G1986" s="59" t="n">
        <x:v>413</x:v>
      </x:c>
      <x:c r="H1986" s="59" t="n">
        <x:v>437</x:v>
      </x:c>
      <x:c r="I1986" s="59" t="n">
        <x:v>10</x:v>
      </x:c>
      <x:c r="J1986" s="60" t="n">
        <x:f>'参数'!$C$4</x:f>
        <x:v>120</x:v>
      </x:c>
      <x:c r="K1986" s="60" t="n">
        <x:f>'参数'!$D$4</x:f>
        <x:v>180</x:v>
      </x:c>
      <x:c r="L1986" s="60" t="n">
        <x:f>H1986+I1986+J1986</x:f>
        <x:v>567</x:v>
      </x:c>
      <x:c r="M1986" s="60" t="n">
        <x:f>L1986+K1986</x:f>
        <x:v>747</x:v>
      </x:c>
      <x:c r="N1986" s="60" t="n">
        <x:f>'参数'!$B$10</x:f>
        <x:v>1</x:v>
      </x:c>
      <x:c r="O1986" s="60" t="n">
        <x:f>N1986*'参数'!$B$11</x:f>
        <x:v>2</x:v>
      </x:c>
      <x:c r="P1986" s="60" t="n">
        <x:f>N1986*'参数'!$B$12</x:f>
        <x:v>1</x:v>
      </x:c>
      <x:c r="Q1986" t="str">
        <x:f>C1986&amp;"d"</x:f>
        <x:v>C166d</x:v>
      </x:c>
      <x:c r="R1986" t="str">
        <x:f>C1986&amp;"p"</x:f>
        <x:v>C166p</x:v>
      </x:c>
      <x:c r="S1986" t="str">
        <x:f>IF(AND(L1986&gt;=H1986+I1986+J1986,M1986&gt;L1986,F1986&lt;&gt;""),"PASS","FAIL")</x:f>
        <x:v>PASS</x:v>
      </x:c>
      <x:c r="T1986" t="n">
        <x:v>11</x:v>
      </x:c>
      <x:c r="U1986" t="str">
        <x:v>pickup_after_delivery_completion_plus_usage_lag</x:v>
      </x:c>
    </x:row>
    <x:row r="1987">
      <x:c r="A1987" t="str">
        <x:v>Set2_200-10-2</x:v>
      </x:c>
      <x:c r="B1987" t="str">
        <x:v>short_same_day</x:v>
      </x:c>
      <x:c r="C1987" t="str">
        <x:v>C167</x:v>
      </x:c>
      <x:c r="D1987" s="59" t="n">
        <x:v>37</x:v>
      </x:c>
      <x:c r="E1987" s="59" t="n">
        <x:v>40</x:v>
      </x:c>
      <x:c r="F1987" s="59" t="str">
        <x:v>S9</x:v>
      </x:c>
      <x:c r="G1987" s="59" t="n">
        <x:v>508</x:v>
      </x:c>
      <x:c r="H1987" s="59" t="n">
        <x:v>530</x:v>
      </x:c>
      <x:c r="I1987" s="59" t="n">
        <x:v>10</x:v>
      </x:c>
      <x:c r="J1987" s="60" t="n">
        <x:f>'参数'!$C$4</x:f>
        <x:v>120</x:v>
      </x:c>
      <x:c r="K1987" s="60" t="n">
        <x:f>'参数'!$D$4</x:f>
        <x:v>180</x:v>
      </x:c>
      <x:c r="L1987" s="60" t="n">
        <x:f>H1987+I1987+J1987</x:f>
        <x:v>660</x:v>
      </x:c>
      <x:c r="M1987" s="60" t="n">
        <x:f>L1987+K1987</x:f>
        <x:v>840</x:v>
      </x:c>
      <x:c r="N1987" s="60" t="n">
        <x:f>'参数'!$B$10</x:f>
        <x:v>1</x:v>
      </x:c>
      <x:c r="O1987" s="60" t="n">
        <x:f>N1987*'参数'!$B$11</x:f>
        <x:v>2</x:v>
      </x:c>
      <x:c r="P1987" s="60" t="n">
        <x:f>N1987*'参数'!$B$12</x:f>
        <x:v>1</x:v>
      </x:c>
      <x:c r="Q1987" t="str">
        <x:f>C1987&amp;"d"</x:f>
        <x:v>C167d</x:v>
      </x:c>
      <x:c r="R1987" t="str">
        <x:f>C1987&amp;"p"</x:f>
        <x:v>C167p</x:v>
      </x:c>
      <x:c r="S1987" t="str">
        <x:f>IF(AND(L1987&gt;=H1987+I1987+J1987,M1987&gt;L1987,F1987&lt;&gt;""),"PASS","FAIL")</x:f>
        <x:v>PASS</x:v>
      </x:c>
      <x:c r="T1987" t="n">
        <x:v>8</x:v>
      </x:c>
      <x:c r="U1987" t="str">
        <x:v>pickup_after_delivery_completion_plus_usage_lag</x:v>
      </x:c>
    </x:row>
    <x:row r="1988">
      <x:c r="A1988" t="str">
        <x:v>Set2_200-10-2</x:v>
      </x:c>
      <x:c r="B1988" t="str">
        <x:v>short_same_day</x:v>
      </x:c>
      <x:c r="C1988" t="str">
        <x:v>C168</x:v>
      </x:c>
      <x:c r="D1988" s="59" t="n">
        <x:v>42</x:v>
      </x:c>
      <x:c r="E1988" s="59" t="n">
        <x:v>39</x:v>
      </x:c>
      <x:c r="F1988" s="59" t="str">
        <x:v>S7</x:v>
      </x:c>
      <x:c r="G1988" s="59" t="n">
        <x:v>80</x:v>
      </x:c>
      <x:c r="H1988" s="59" t="n">
        <x:v>102</x:v>
      </x:c>
      <x:c r="I1988" s="59" t="n">
        <x:v>10</x:v>
      </x:c>
      <x:c r="J1988" s="60" t="n">
        <x:f>'参数'!$C$4</x:f>
        <x:v>120</x:v>
      </x:c>
      <x:c r="K1988" s="60" t="n">
        <x:f>'参数'!$D$4</x:f>
        <x:v>180</x:v>
      </x:c>
      <x:c r="L1988" s="60" t="n">
        <x:f>H1988+I1988+J1988</x:f>
        <x:v>232</x:v>
      </x:c>
      <x:c r="M1988" s="60" t="n">
        <x:f>L1988+K1988</x:f>
        <x:v>412</x:v>
      </x:c>
      <x:c r="N1988" s="60" t="n">
        <x:f>'参数'!$B$10</x:f>
        <x:v>1</x:v>
      </x:c>
      <x:c r="O1988" s="60" t="n">
        <x:f>N1988*'参数'!$B$11</x:f>
        <x:v>2</x:v>
      </x:c>
      <x:c r="P1988" s="60" t="n">
        <x:f>N1988*'参数'!$B$12</x:f>
        <x:v>1</x:v>
      </x:c>
      <x:c r="Q1988" t="str">
        <x:f>C1988&amp;"d"</x:f>
        <x:v>C168d</x:v>
      </x:c>
      <x:c r="R1988" t="str">
        <x:f>C1988&amp;"p"</x:f>
        <x:v>C168p</x:v>
      </x:c>
      <x:c r="S1988" t="str">
        <x:f>IF(AND(L1988&gt;=H1988+I1988+J1988,M1988&gt;L1988,F1988&lt;&gt;""),"PASS","FAIL")</x:f>
        <x:v>PASS</x:v>
      </x:c>
      <x:c r="T1988" t="n">
        <x:v>7</x:v>
      </x:c>
      <x:c r="U1988" t="str">
        <x:v>pickup_after_delivery_completion_plus_usage_lag</x:v>
      </x:c>
    </x:row>
    <x:row r="1989">
      <x:c r="A1989" t="str">
        <x:v>Set2_200-10-2</x:v>
      </x:c>
      <x:c r="B1989" t="str">
        <x:v>short_same_day</x:v>
      </x:c>
      <x:c r="C1989" t="str">
        <x:v>C169</x:v>
      </x:c>
      <x:c r="D1989" s="59" t="n">
        <x:v>48</x:v>
      </x:c>
      <x:c r="E1989" s="59" t="n">
        <x:v>43</x:v>
      </x:c>
      <x:c r="F1989" s="59" t="str">
        <x:v>S7</x:v>
      </x:c>
      <x:c r="G1989" s="59" t="n">
        <x:v>578</x:v>
      </x:c>
      <x:c r="H1989" s="59" t="n">
        <x:v>604</x:v>
      </x:c>
      <x:c r="I1989" s="59" t="n">
        <x:v>10</x:v>
      </x:c>
      <x:c r="J1989" s="60" t="n">
        <x:f>'参数'!$C$4</x:f>
        <x:v>120</x:v>
      </x:c>
      <x:c r="K1989" s="60" t="n">
        <x:f>'参数'!$D$4</x:f>
        <x:v>180</x:v>
      </x:c>
      <x:c r="L1989" s="60" t="n">
        <x:f>H1989+I1989+J1989</x:f>
        <x:v>734</x:v>
      </x:c>
      <x:c r="M1989" s="60" t="n">
        <x:f>L1989+K1989</x:f>
        <x:v>914</x:v>
      </x:c>
      <x:c r="N1989" s="60" t="n">
        <x:f>'参数'!$B$10</x:f>
        <x:v>1</x:v>
      </x:c>
      <x:c r="O1989" s="60" t="n">
        <x:f>N1989*'参数'!$B$11</x:f>
        <x:v>2</x:v>
      </x:c>
      <x:c r="P1989" s="60" t="n">
        <x:f>N1989*'参数'!$B$12</x:f>
        <x:v>1</x:v>
      </x:c>
      <x:c r="Q1989" t="str">
        <x:f>C1989&amp;"d"</x:f>
        <x:v>C169d</x:v>
      </x:c>
      <x:c r="R1989" t="str">
        <x:f>C1989&amp;"p"</x:f>
        <x:v>C169p</x:v>
      </x:c>
      <x:c r="S1989" t="str">
        <x:f>IF(AND(L1989&gt;=H1989+I1989+J1989,M1989&gt;L1989,F1989&lt;&gt;""),"PASS","FAIL")</x:f>
        <x:v>PASS</x:v>
      </x:c>
      <x:c r="T1989" t="n">
        <x:v>7</x:v>
      </x:c>
      <x:c r="U1989" t="str">
        <x:v>pickup_after_delivery_completion_plus_usage_lag</x:v>
      </x:c>
    </x:row>
    <x:row r="1990">
      <x:c r="A1990" t="str">
        <x:v>Set2_200-10-2</x:v>
      </x:c>
      <x:c r="B1990" t="str">
        <x:v>short_same_day</x:v>
      </x:c>
      <x:c r="C1990" t="str">
        <x:v>C170</x:v>
      </x:c>
      <x:c r="D1990" s="59" t="n">
        <x:v>35</x:v>
      </x:c>
      <x:c r="E1990" s="59" t="n">
        <x:v>40</x:v>
      </x:c>
      <x:c r="F1990" s="59" t="str">
        <x:v>S9</x:v>
      </x:c>
      <x:c r="G1990" s="59" t="n">
        <x:v>234</x:v>
      </x:c>
      <x:c r="H1990" s="59" t="n">
        <x:v>252</x:v>
      </x:c>
      <x:c r="I1990" s="59" t="n">
        <x:v>10</x:v>
      </x:c>
      <x:c r="J1990" s="60" t="n">
        <x:f>'参数'!$C$4</x:f>
        <x:v>120</x:v>
      </x:c>
      <x:c r="K1990" s="60" t="n">
        <x:f>'参数'!$D$4</x:f>
        <x:v>180</x:v>
      </x:c>
      <x:c r="L1990" s="60" t="n">
        <x:f>H1990+I1990+J1990</x:f>
        <x:v>382</x:v>
      </x:c>
      <x:c r="M1990" s="60" t="n">
        <x:f>L1990+K1990</x:f>
        <x:v>562</x:v>
      </x:c>
      <x:c r="N1990" s="60" t="n">
        <x:f>'参数'!$B$10</x:f>
        <x:v>1</x:v>
      </x:c>
      <x:c r="O1990" s="60" t="n">
        <x:f>N1990*'参数'!$B$11</x:f>
        <x:v>2</x:v>
      </x:c>
      <x:c r="P1990" s="60" t="n">
        <x:f>N1990*'参数'!$B$12</x:f>
        <x:v>1</x:v>
      </x:c>
      <x:c r="Q1990" t="str">
        <x:f>C1990&amp;"d"</x:f>
        <x:v>C170d</x:v>
      </x:c>
      <x:c r="R1990" t="str">
        <x:f>C1990&amp;"p"</x:f>
        <x:v>C170p</x:v>
      </x:c>
      <x:c r="S1990" t="str">
        <x:f>IF(AND(L1990&gt;=H1990+I1990+J1990,M1990&gt;L1990,F1990&lt;&gt;""),"PASS","FAIL")</x:f>
        <x:v>PASS</x:v>
      </x:c>
      <x:c r="T1990" t="n">
        <x:v>13</x:v>
      </x:c>
      <x:c r="U1990" t="str">
        <x:v>pickup_after_delivery_completion_plus_usage_lag</x:v>
      </x:c>
    </x:row>
    <x:row r="1991">
      <x:c r="A1991" t="str">
        <x:v>Set2_200-10-2</x:v>
      </x:c>
      <x:c r="B1991" t="str">
        <x:v>short_same_day</x:v>
      </x:c>
      <x:c r="C1991" t="str">
        <x:v>C171</x:v>
      </x:c>
      <x:c r="D1991" s="59" t="n">
        <x:v>31</x:v>
      </x:c>
      <x:c r="E1991" s="59" t="n">
        <x:v>35</x:v>
      </x:c>
      <x:c r="F1991" s="59" t="str">
        <x:v>S9</x:v>
      </x:c>
      <x:c r="G1991" s="59" t="n">
        <x:v>492</x:v>
      </x:c>
      <x:c r="H1991" s="59" t="n">
        <x:v>528</x:v>
      </x:c>
      <x:c r="I1991" s="59" t="n">
        <x:v>10</x:v>
      </x:c>
      <x:c r="J1991" s="60" t="n">
        <x:f>'参数'!$C$4</x:f>
        <x:v>120</x:v>
      </x:c>
      <x:c r="K1991" s="60" t="n">
        <x:f>'参数'!$D$4</x:f>
        <x:v>180</x:v>
      </x:c>
      <x:c r="L1991" s="60" t="n">
        <x:f>H1991+I1991+J1991</x:f>
        <x:v>658</x:v>
      </x:c>
      <x:c r="M1991" s="60" t="n">
        <x:f>L1991+K1991</x:f>
        <x:v>838</x:v>
      </x:c>
      <x:c r="N1991" s="60" t="n">
        <x:f>'参数'!$B$10</x:f>
        <x:v>1</x:v>
      </x:c>
      <x:c r="O1991" s="60" t="n">
        <x:f>N1991*'参数'!$B$11</x:f>
        <x:v>2</x:v>
      </x:c>
      <x:c r="P1991" s="60" t="n">
        <x:f>N1991*'参数'!$B$12</x:f>
        <x:v>1</x:v>
      </x:c>
      <x:c r="Q1991" t="str">
        <x:f>C1991&amp;"d"</x:f>
        <x:v>C171d</x:v>
      </x:c>
      <x:c r="R1991" t="str">
        <x:f>C1991&amp;"p"</x:f>
        <x:v>C171p</x:v>
      </x:c>
      <x:c r="S1991" t="str">
        <x:f>IF(AND(L1991&gt;=H1991+I1991+J1991,M1991&gt;L1991,F1991&lt;&gt;""),"PASS","FAIL")</x:f>
        <x:v>PASS</x:v>
      </x:c>
      <x:c r="T1991" t="n">
        <x:v>9</x:v>
      </x:c>
      <x:c r="U1991" t="str">
        <x:v>pickup_after_delivery_completion_plus_usage_lag</x:v>
      </x:c>
    </x:row>
    <x:row r="1992">
      <x:c r="A1992" t="str">
        <x:v>Set2_200-10-2</x:v>
      </x:c>
      <x:c r="B1992" t="str">
        <x:v>short_same_day</x:v>
      </x:c>
      <x:c r="C1992" t="str">
        <x:v>C172</x:v>
      </x:c>
      <x:c r="D1992" s="59" t="n">
        <x:v>27</x:v>
      </x:c>
      <x:c r="E1992" s="59" t="n">
        <x:v>40</x:v>
      </x:c>
      <x:c r="F1992" s="59" t="str">
        <x:v>S9</x:v>
      </x:c>
      <x:c r="G1992" s="59" t="n">
        <x:v>493</x:v>
      </x:c>
      <x:c r="H1992" s="59" t="n">
        <x:v>507</x:v>
      </x:c>
      <x:c r="I1992" s="59" t="n">
        <x:v>10</x:v>
      </x:c>
      <x:c r="J1992" s="60" t="n">
        <x:f>'参数'!$C$4</x:f>
        <x:v>120</x:v>
      </x:c>
      <x:c r="K1992" s="60" t="n">
        <x:f>'参数'!$D$4</x:f>
        <x:v>180</x:v>
      </x:c>
      <x:c r="L1992" s="60" t="n">
        <x:f>H1992+I1992+J1992</x:f>
        <x:v>637</x:v>
      </x:c>
      <x:c r="M1992" s="60" t="n">
        <x:f>L1992+K1992</x:f>
        <x:v>817</x:v>
      </x:c>
      <x:c r="N1992" s="60" t="n">
        <x:f>'参数'!$B$10</x:f>
        <x:v>1</x:v>
      </x:c>
      <x:c r="O1992" s="60" t="n">
        <x:f>N1992*'参数'!$B$11</x:f>
        <x:v>2</x:v>
      </x:c>
      <x:c r="P1992" s="60" t="n">
        <x:f>N1992*'参数'!$B$12</x:f>
        <x:v>1</x:v>
      </x:c>
      <x:c r="Q1992" t="str">
        <x:f>C1992&amp;"d"</x:f>
        <x:v>C172d</x:v>
      </x:c>
      <x:c r="R1992" t="str">
        <x:f>C1992&amp;"p"</x:f>
        <x:v>C172p</x:v>
      </x:c>
      <x:c r="S1992" t="str">
        <x:f>IF(AND(L1992&gt;=H1992+I1992+J1992,M1992&gt;L1992,F1992&lt;&gt;""),"PASS","FAIL")</x:f>
        <x:v>PASS</x:v>
      </x:c>
      <x:c r="T1992" t="n">
        <x:v>19</x:v>
      </x:c>
      <x:c r="U1992" t="str">
        <x:v>pickup_after_delivery_completion_plus_usage_lag</x:v>
      </x:c>
    </x:row>
    <x:row r="1993">
      <x:c r="A1993" t="str">
        <x:v>Set2_200-10-2</x:v>
      </x:c>
      <x:c r="B1993" t="str">
        <x:v>short_same_day</x:v>
      </x:c>
      <x:c r="C1993" t="str">
        <x:v>C173</x:v>
      </x:c>
      <x:c r="D1993" s="59" t="n">
        <x:v>43</x:v>
      </x:c>
      <x:c r="E1993" s="59" t="n">
        <x:v>50</x:v>
      </x:c>
      <x:c r="F1993" s="59" t="str">
        <x:v>S7</x:v>
      </x:c>
      <x:c r="G1993" s="59" t="n">
        <x:v>606</x:v>
      </x:c>
      <x:c r="H1993" s="59" t="n">
        <x:v>616</x:v>
      </x:c>
      <x:c r="I1993" s="59" t="n">
        <x:v>10</x:v>
      </x:c>
      <x:c r="J1993" s="60" t="n">
        <x:f>'参数'!$C$4</x:f>
        <x:v>120</x:v>
      </x:c>
      <x:c r="K1993" s="60" t="n">
        <x:f>'参数'!$D$4</x:f>
        <x:v>180</x:v>
      </x:c>
      <x:c r="L1993" s="60" t="n">
        <x:f>H1993+I1993+J1993</x:f>
        <x:v>746</x:v>
      </x:c>
      <x:c r="M1993" s="60" t="n">
        <x:f>L1993+K1993</x:f>
        <x:v>926</x:v>
      </x:c>
      <x:c r="N1993" s="60" t="n">
        <x:f>'参数'!$B$10</x:f>
        <x:v>1</x:v>
      </x:c>
      <x:c r="O1993" s="60" t="n">
        <x:f>N1993*'参数'!$B$11</x:f>
        <x:v>2</x:v>
      </x:c>
      <x:c r="P1993" s="60" t="n">
        <x:f>N1993*'参数'!$B$12</x:f>
        <x:v>1</x:v>
      </x:c>
      <x:c r="Q1993" t="str">
        <x:f>C1993&amp;"d"</x:f>
        <x:v>C173d</x:v>
      </x:c>
      <x:c r="R1993" t="str">
        <x:f>C1993&amp;"p"</x:f>
        <x:v>C173p</x:v>
      </x:c>
      <x:c r="S1993" t="str">
        <x:f>IF(AND(L1993&gt;=H1993+I1993+J1993,M1993&gt;L1993,F1993&lt;&gt;""),"PASS","FAIL")</x:f>
        <x:v>PASS</x:v>
      </x:c>
      <x:c r="T1993" t="n">
        <x:v>7</x:v>
      </x:c>
      <x:c r="U1993" t="str">
        <x:v>pickup_after_delivery_completion_plus_usage_lag</x:v>
      </x:c>
    </x:row>
    <x:row r="1994">
      <x:c r="A1994" t="str">
        <x:v>Set2_200-10-2</x:v>
      </x:c>
      <x:c r="B1994" t="str">
        <x:v>short_same_day</x:v>
      </x:c>
      <x:c r="C1994" t="str">
        <x:v>C174</x:v>
      </x:c>
      <x:c r="D1994" s="59" t="n">
        <x:v>46</x:v>
      </x:c>
      <x:c r="E1994" s="59" t="n">
        <x:v>27</x:v>
      </x:c>
      <x:c r="F1994" s="59" t="str">
        <x:v>S4</x:v>
      </x:c>
      <x:c r="G1994" s="59" t="n">
        <x:v>184</x:v>
      </x:c>
      <x:c r="H1994" s="59" t="n">
        <x:v>200</x:v>
      </x:c>
      <x:c r="I1994" s="59" t="n">
        <x:v>10</x:v>
      </x:c>
      <x:c r="J1994" s="60" t="n">
        <x:f>'参数'!$C$4</x:f>
        <x:v>120</x:v>
      </x:c>
      <x:c r="K1994" s="60" t="n">
        <x:f>'参数'!$D$4</x:f>
        <x:v>180</x:v>
      </x:c>
      <x:c r="L1994" s="60" t="n">
        <x:f>H1994+I1994+J1994</x:f>
        <x:v>330</x:v>
      </x:c>
      <x:c r="M1994" s="60" t="n">
        <x:f>L1994+K1994</x:f>
        <x:v>510</x:v>
      </x:c>
      <x:c r="N1994" s="60" t="n">
        <x:f>'参数'!$B$10</x:f>
        <x:v>1</x:v>
      </x:c>
      <x:c r="O1994" s="60" t="n">
        <x:f>N1994*'参数'!$B$11</x:f>
        <x:v>2</x:v>
      </x:c>
      <x:c r="P1994" s="60" t="n">
        <x:f>N1994*'参数'!$B$12</x:f>
        <x:v>1</x:v>
      </x:c>
      <x:c r="Q1994" t="str">
        <x:f>C1994&amp;"d"</x:f>
        <x:v>C174d</x:v>
      </x:c>
      <x:c r="R1994" t="str">
        <x:f>C1994&amp;"p"</x:f>
        <x:v>C174p</x:v>
      </x:c>
      <x:c r="S1994" t="str">
        <x:f>IF(AND(L1994&gt;=H1994+I1994+J1994,M1994&gt;L1994,F1994&lt;&gt;""),"PASS","FAIL")</x:f>
        <x:v>PASS</x:v>
      </x:c>
      <x:c r="T1994" t="n">
        <x:v>8</x:v>
      </x:c>
      <x:c r="U1994" t="str">
        <x:v>pickup_after_delivery_completion_plus_usage_lag</x:v>
      </x:c>
    </x:row>
    <x:row r="1995">
      <x:c r="A1995" t="str">
        <x:v>Set2_200-10-2</x:v>
      </x:c>
      <x:c r="B1995" t="str">
        <x:v>short_same_day</x:v>
      </x:c>
      <x:c r="C1995" t="str">
        <x:v>C175</x:v>
      </x:c>
      <x:c r="D1995" s="59" t="n">
        <x:v>39</x:v>
      </x:c>
      <x:c r="E1995" s="59" t="n">
        <x:v>37</x:v>
      </x:c>
      <x:c r="F1995" s="59" t="str">
        <x:v>S9</x:v>
      </x:c>
      <x:c r="G1995" s="59" t="n">
        <x:v>302</x:v>
      </x:c>
      <x:c r="H1995" s="59" t="n">
        <x:v>330</x:v>
      </x:c>
      <x:c r="I1995" s="59" t="n">
        <x:v>10</x:v>
      </x:c>
      <x:c r="J1995" s="60" t="n">
        <x:f>'参数'!$C$4</x:f>
        <x:v>120</x:v>
      </x:c>
      <x:c r="K1995" s="60" t="n">
        <x:f>'参数'!$D$4</x:f>
        <x:v>180</x:v>
      </x:c>
      <x:c r="L1995" s="60" t="n">
        <x:f>H1995+I1995+J1995</x:f>
        <x:v>460</x:v>
      </x:c>
      <x:c r="M1995" s="60" t="n">
        <x:f>L1995+K1995</x:f>
        <x:v>640</x:v>
      </x:c>
      <x:c r="N1995" s="60" t="n">
        <x:f>'参数'!$B$10</x:f>
        <x:v>1</x:v>
      </x:c>
      <x:c r="O1995" s="60" t="n">
        <x:f>N1995*'参数'!$B$11</x:f>
        <x:v>2</x:v>
      </x:c>
      <x:c r="P1995" s="60" t="n">
        <x:f>N1995*'参数'!$B$12</x:f>
        <x:v>1</x:v>
      </x:c>
      <x:c r="Q1995" t="str">
        <x:f>C1995&amp;"d"</x:f>
        <x:v>C175d</x:v>
      </x:c>
      <x:c r="R1995" t="str">
        <x:f>C1995&amp;"p"</x:f>
        <x:v>C175p</x:v>
      </x:c>
      <x:c r="S1995" t="str">
        <x:f>IF(AND(L1995&gt;=H1995+I1995+J1995,M1995&gt;L1995,F1995&lt;&gt;""),"PASS","FAIL")</x:f>
        <x:v>PASS</x:v>
      </x:c>
      <x:c r="T1995" t="n">
        <x:v>4</x:v>
      </x:c>
      <x:c r="U1995" t="str">
        <x:v>pickup_after_delivery_completion_plus_usage_lag</x:v>
      </x:c>
    </x:row>
    <x:row r="1996">
      <x:c r="A1996" t="str">
        <x:v>Set2_200-10-2</x:v>
      </x:c>
      <x:c r="B1996" t="str">
        <x:v>short_same_day</x:v>
      </x:c>
      <x:c r="C1996" t="str">
        <x:v>C176</x:v>
      </x:c>
      <x:c r="D1996" s="59" t="n">
        <x:v>43</x:v>
      </x:c>
      <x:c r="E1996" s="59" t="n">
        <x:v>30</x:v>
      </x:c>
      <x:c r="F1996" s="59" t="str">
        <x:v>S4</x:v>
      </x:c>
      <x:c r="G1996" s="59" t="n">
        <x:v>309</x:v>
      </x:c>
      <x:c r="H1996" s="59" t="n">
        <x:v>327</x:v>
      </x:c>
      <x:c r="I1996" s="59" t="n">
        <x:v>10</x:v>
      </x:c>
      <x:c r="J1996" s="60" t="n">
        <x:f>'参数'!$C$4</x:f>
        <x:v>120</x:v>
      </x:c>
      <x:c r="K1996" s="60" t="n">
        <x:f>'参数'!$D$4</x:f>
        <x:v>180</x:v>
      </x:c>
      <x:c r="L1996" s="60" t="n">
        <x:f>H1996+I1996+J1996</x:f>
        <x:v>457</x:v>
      </x:c>
      <x:c r="M1996" s="60" t="n">
        <x:f>L1996+K1996</x:f>
        <x:v>637</x:v>
      </x:c>
      <x:c r="N1996" s="60" t="n">
        <x:f>'参数'!$B$10</x:f>
        <x:v>1</x:v>
      </x:c>
      <x:c r="O1996" s="60" t="n">
        <x:f>N1996*'参数'!$B$11</x:f>
        <x:v>2</x:v>
      </x:c>
      <x:c r="P1996" s="60" t="n">
        <x:f>N1996*'参数'!$B$12</x:f>
        <x:v>1</x:v>
      </x:c>
      <x:c r="Q1996" t="str">
        <x:f>C1996&amp;"d"</x:f>
        <x:v>C176d</x:v>
      </x:c>
      <x:c r="R1996" t="str">
        <x:f>C1996&amp;"p"</x:f>
        <x:v>C176p</x:v>
      </x:c>
      <x:c r="S1996" t="str">
        <x:f>IF(AND(L1996&gt;=H1996+I1996+J1996,M1996&gt;L1996,F1996&lt;&gt;""),"PASS","FAIL")</x:f>
        <x:v>PASS</x:v>
      </x:c>
      <x:c r="T1996" t="n">
        <x:v>5</x:v>
      </x:c>
      <x:c r="U1996" t="str">
        <x:v>pickup_after_delivery_completion_plus_usage_lag</x:v>
      </x:c>
    </x:row>
    <x:row r="1997">
      <x:c r="A1997" t="str">
        <x:v>Set2_200-10-2</x:v>
      </x:c>
      <x:c r="B1997" t="str">
        <x:v>short_same_day</x:v>
      </x:c>
      <x:c r="C1997" t="str">
        <x:v>C177</x:v>
      </x:c>
      <x:c r="D1997" s="59" t="n">
        <x:v>25</x:v>
      </x:c>
      <x:c r="E1997" s="59" t="n">
        <x:v>46</x:v>
      </x:c>
      <x:c r="F1997" s="59" t="str">
        <x:v>S9</x:v>
      </x:c>
      <x:c r="G1997" s="59" t="n">
        <x:v>495</x:v>
      </x:c>
      <x:c r="H1997" s="59" t="n">
        <x:v>519</x:v>
      </x:c>
      <x:c r="I1997" s="59" t="n">
        <x:v>10</x:v>
      </x:c>
      <x:c r="J1997" s="60" t="n">
        <x:f>'参数'!$C$4</x:f>
        <x:v>120</x:v>
      </x:c>
      <x:c r="K1997" s="60" t="n">
        <x:f>'参数'!$D$4</x:f>
        <x:v>180</x:v>
      </x:c>
      <x:c r="L1997" s="60" t="n">
        <x:f>H1997+I1997+J1997</x:f>
        <x:v>649</x:v>
      </x:c>
      <x:c r="M1997" s="60" t="n">
        <x:f>L1997+K1997</x:f>
        <x:v>829</x:v>
      </x:c>
      <x:c r="N1997" s="60" t="n">
        <x:f>'参数'!$B$10</x:f>
        <x:v>1</x:v>
      </x:c>
      <x:c r="O1997" s="60" t="n">
        <x:f>N1997*'参数'!$B$11</x:f>
        <x:v>2</x:v>
      </x:c>
      <x:c r="P1997" s="60" t="n">
        <x:f>N1997*'参数'!$B$12</x:f>
        <x:v>1</x:v>
      </x:c>
      <x:c r="Q1997" t="str">
        <x:f>C1997&amp;"d"</x:f>
        <x:v>C177d</x:v>
      </x:c>
      <x:c r="R1997" t="str">
        <x:f>C1997&amp;"p"</x:f>
        <x:v>C177p</x:v>
      </x:c>
      <x:c r="S1997" t="str">
        <x:f>IF(AND(L1997&gt;=H1997+I1997+J1997,M1997&gt;L1997,F1997&lt;&gt;""),"PASS","FAIL")</x:f>
        <x:v>PASS</x:v>
      </x:c>
      <x:c r="T1997" t="n">
        <x:v>8</x:v>
      </x:c>
      <x:c r="U1997" t="str">
        <x:v>pickup_after_delivery_completion_plus_usage_lag</x:v>
      </x:c>
    </x:row>
    <x:row r="1998">
      <x:c r="A1998" t="str">
        <x:v>Set2_200-10-2</x:v>
      </x:c>
      <x:c r="B1998" t="str">
        <x:v>short_same_day</x:v>
      </x:c>
      <x:c r="C1998" t="str">
        <x:v>C178</x:v>
      </x:c>
      <x:c r="D1998" s="59" t="n">
        <x:v>30</x:v>
      </x:c>
      <x:c r="E1998" s="59" t="n">
        <x:v>33</x:v>
      </x:c>
      <x:c r="F1998" s="59" t="str">
        <x:v>S9</x:v>
      </x:c>
      <x:c r="G1998" s="59" t="n">
        <x:v>466</x:v>
      </x:c>
      <x:c r="H1998" s="59" t="n">
        <x:v>500</x:v>
      </x:c>
      <x:c r="I1998" s="59" t="n">
        <x:v>10</x:v>
      </x:c>
      <x:c r="J1998" s="60" t="n">
        <x:f>'参数'!$C$4</x:f>
        <x:v>120</x:v>
      </x:c>
      <x:c r="K1998" s="60" t="n">
        <x:f>'参数'!$D$4</x:f>
        <x:v>180</x:v>
      </x:c>
      <x:c r="L1998" s="60" t="n">
        <x:f>H1998+I1998+J1998</x:f>
        <x:v>630</x:v>
      </x:c>
      <x:c r="M1998" s="60" t="n">
        <x:f>L1998+K1998</x:f>
        <x:v>810</x:v>
      </x:c>
      <x:c r="N1998" s="60" t="n">
        <x:f>'参数'!$B$10</x:f>
        <x:v>1</x:v>
      </x:c>
      <x:c r="O1998" s="60" t="n">
        <x:f>N1998*'参数'!$B$11</x:f>
        <x:v>2</x:v>
      </x:c>
      <x:c r="P1998" s="60" t="n">
        <x:f>N1998*'参数'!$B$12</x:f>
        <x:v>1</x:v>
      </x:c>
      <x:c r="Q1998" t="str">
        <x:f>C1998&amp;"d"</x:f>
        <x:v>C178d</x:v>
      </x:c>
      <x:c r="R1998" t="str">
        <x:f>C1998&amp;"p"</x:f>
        <x:v>C178p</x:v>
      </x:c>
      <x:c r="S1998" t="str">
        <x:f>IF(AND(L1998&gt;=H1998+I1998+J1998,M1998&gt;L1998,F1998&lt;&gt;""),"PASS","FAIL")</x:f>
        <x:v>PASS</x:v>
      </x:c>
      <x:c r="T1998" t="n">
        <x:v>4</x:v>
      </x:c>
      <x:c r="U1998" t="str">
        <x:v>pickup_after_delivery_completion_plus_usage_lag</x:v>
      </x:c>
    </x:row>
    <x:row r="1999">
      <x:c r="A1999" t="str">
        <x:v>Set2_200-10-2</x:v>
      </x:c>
      <x:c r="B1999" t="str">
        <x:v>short_same_day</x:v>
      </x:c>
      <x:c r="C1999" t="str">
        <x:v>C179</x:v>
      </x:c>
      <x:c r="D1999" s="59" t="n">
        <x:v>34</x:v>
      </x:c>
      <x:c r="E1999" s="59" t="n">
        <x:v>25</x:v>
      </x:c>
      <x:c r="F1999" s="59" t="str">
        <x:v>S8</x:v>
      </x:c>
      <x:c r="G1999" s="59" t="n">
        <x:v>60</x:v>
      </x:c>
      <x:c r="H1999" s="59" t="n">
        <x:v>94</x:v>
      </x:c>
      <x:c r="I1999" s="59" t="n">
        <x:v>10</x:v>
      </x:c>
      <x:c r="J1999" s="60" t="n">
        <x:f>'参数'!$C$4</x:f>
        <x:v>120</x:v>
      </x:c>
      <x:c r="K1999" s="60" t="n">
        <x:f>'参数'!$D$4</x:f>
        <x:v>180</x:v>
      </x:c>
      <x:c r="L1999" s="60" t="n">
        <x:f>H1999+I1999+J1999</x:f>
        <x:v>224</x:v>
      </x:c>
      <x:c r="M1999" s="60" t="n">
        <x:f>L1999+K1999</x:f>
        <x:v>404</x:v>
      </x:c>
      <x:c r="N1999" s="60" t="n">
        <x:f>'参数'!$B$10</x:f>
        <x:v>1</x:v>
      </x:c>
      <x:c r="O1999" s="60" t="n">
        <x:f>N1999*'参数'!$B$11</x:f>
        <x:v>2</x:v>
      </x:c>
      <x:c r="P1999" s="60" t="n">
        <x:f>N1999*'参数'!$B$12</x:f>
        <x:v>1</x:v>
      </x:c>
      <x:c r="Q1999" t="str">
        <x:f>C1999&amp;"d"</x:f>
        <x:v>C179d</x:v>
      </x:c>
      <x:c r="R1999" t="str">
        <x:f>C1999&amp;"p"</x:f>
        <x:v>C179p</x:v>
      </x:c>
      <x:c r="S1999" t="str">
        <x:f>IF(AND(L1999&gt;=H1999+I1999+J1999,M1999&gt;L1999,F1999&lt;&gt;""),"PASS","FAIL")</x:f>
        <x:v>PASS</x:v>
      </x:c>
      <x:c r="T1999" t="n">
        <x:v>2</x:v>
      </x:c>
      <x:c r="U1999" t="str">
        <x:v>pickup_after_delivery_completion_plus_usage_lag</x:v>
      </x:c>
    </x:row>
    <x:row r="2000">
      <x:c r="A2000" t="str">
        <x:v>Set2_200-10-2</x:v>
      </x:c>
      <x:c r="B2000" t="str">
        <x:v>short_same_day</x:v>
      </x:c>
      <x:c r="C2000" t="str">
        <x:v>C180</x:v>
      </x:c>
      <x:c r="D2000" s="59" t="n">
        <x:v>29</x:v>
      </x:c>
      <x:c r="E2000" s="59" t="n">
        <x:v>27</x:v>
      </x:c>
      <x:c r="F2000" s="59" t="str">
        <x:v>S3</x:v>
      </x:c>
      <x:c r="G2000" s="59" t="n">
        <x:v>253</x:v>
      </x:c>
      <x:c r="H2000" s="59" t="n">
        <x:v>281</x:v>
      </x:c>
      <x:c r="I2000" s="59" t="n">
        <x:v>10</x:v>
      </x:c>
      <x:c r="J2000" s="60" t="n">
        <x:f>'参数'!$C$4</x:f>
        <x:v>120</x:v>
      </x:c>
      <x:c r="K2000" s="60" t="n">
        <x:f>'参数'!$D$4</x:f>
        <x:v>180</x:v>
      </x:c>
      <x:c r="L2000" s="60" t="n">
        <x:f>H2000+I2000+J2000</x:f>
        <x:v>411</x:v>
      </x:c>
      <x:c r="M2000" s="60" t="n">
        <x:f>L2000+K2000</x:f>
        <x:v>591</x:v>
      </x:c>
      <x:c r="N2000" s="60" t="n">
        <x:f>'参数'!$B$10</x:f>
        <x:v>1</x:v>
      </x:c>
      <x:c r="O2000" s="60" t="n">
        <x:f>N2000*'参数'!$B$11</x:f>
        <x:v>2</x:v>
      </x:c>
      <x:c r="P2000" s="60" t="n">
        <x:f>N2000*'参数'!$B$12</x:f>
        <x:v>1</x:v>
      </x:c>
      <x:c r="Q2000" t="str">
        <x:f>C2000&amp;"d"</x:f>
        <x:v>C180d</x:v>
      </x:c>
      <x:c r="R2000" t="str">
        <x:f>C2000&amp;"p"</x:f>
        <x:v>C180p</x:v>
      </x:c>
      <x:c r="S2000" t="str">
        <x:f>IF(AND(L2000&gt;=H2000+I2000+J2000,M2000&gt;L2000,F2000&lt;&gt;""),"PASS","FAIL")</x:f>
        <x:v>PASS</x:v>
      </x:c>
      <x:c r="T2000" t="n">
        <x:v>3</x:v>
      </x:c>
      <x:c r="U2000" t="str">
        <x:v>pickup_after_delivery_completion_plus_usage_lag</x:v>
      </x:c>
    </x:row>
    <x:row r="2001">
      <x:c r="A2001" t="str">
        <x:v>Set2_200-10-2</x:v>
      </x:c>
      <x:c r="B2001" t="str">
        <x:v>short_same_day</x:v>
      </x:c>
      <x:c r="C2001" t="str">
        <x:v>C181</x:v>
      </x:c>
      <x:c r="D2001" s="59" t="n">
        <x:v>44</x:v>
      </x:c>
      <x:c r="E2001" s="59" t="n">
        <x:v>31</x:v>
      </x:c>
      <x:c r="F2001" s="59" t="str">
        <x:v>S4</x:v>
      </x:c>
      <x:c r="G2001" s="59" t="n">
        <x:v>200</x:v>
      </x:c>
      <x:c r="H2001" s="59" t="n">
        <x:v>234</x:v>
      </x:c>
      <x:c r="I2001" s="59" t="n">
        <x:v>10</x:v>
      </x:c>
      <x:c r="J2001" s="60" t="n">
        <x:f>'参数'!$C$4</x:f>
        <x:v>120</x:v>
      </x:c>
      <x:c r="K2001" s="60" t="n">
        <x:f>'参数'!$D$4</x:f>
        <x:v>180</x:v>
      </x:c>
      <x:c r="L2001" s="60" t="n">
        <x:f>H2001+I2001+J2001</x:f>
        <x:v>364</x:v>
      </x:c>
      <x:c r="M2001" s="60" t="n">
        <x:f>L2001+K2001</x:f>
        <x:v>544</x:v>
      </x:c>
      <x:c r="N2001" s="60" t="n">
        <x:f>'参数'!$B$10</x:f>
        <x:v>1</x:v>
      </x:c>
      <x:c r="O2001" s="60" t="n">
        <x:f>N2001*'参数'!$B$11</x:f>
        <x:v>2</x:v>
      </x:c>
      <x:c r="P2001" s="60" t="n">
        <x:f>N2001*'参数'!$B$12</x:f>
        <x:v>1</x:v>
      </x:c>
      <x:c r="Q2001" t="str">
        <x:f>C2001&amp;"d"</x:f>
        <x:v>C181d</x:v>
      </x:c>
      <x:c r="R2001" t="str">
        <x:f>C2001&amp;"p"</x:f>
        <x:v>C181p</x:v>
      </x:c>
      <x:c r="S2001" t="str">
        <x:f>IF(AND(L2001&gt;=H2001+I2001+J2001,M2001&gt;L2001,F2001&lt;&gt;""),"PASS","FAIL")</x:f>
        <x:v>PASS</x:v>
      </x:c>
      <x:c r="T2001" t="n">
        <x:v>5</x:v>
      </x:c>
      <x:c r="U2001" t="str">
        <x:v>pickup_after_delivery_completion_plus_usage_lag</x:v>
      </x:c>
    </x:row>
    <x:row r="2002">
      <x:c r="A2002" t="str">
        <x:v>Set2_200-10-2</x:v>
      </x:c>
      <x:c r="B2002" t="str">
        <x:v>short_same_day</x:v>
      </x:c>
      <x:c r="C2002" t="str">
        <x:v>C182</x:v>
      </x:c>
      <x:c r="D2002" s="59" t="n">
        <x:v>32</x:v>
      </x:c>
      <x:c r="E2002" s="59" t="n">
        <x:v>45</x:v>
      </x:c>
      <x:c r="F2002" s="59" t="str">
        <x:v>S9</x:v>
      </x:c>
      <x:c r="G2002" s="59" t="n">
        <x:v>257</x:v>
      </x:c>
      <x:c r="H2002" s="59" t="n">
        <x:v>271</x:v>
      </x:c>
      <x:c r="I2002" s="59" t="n">
        <x:v>10</x:v>
      </x:c>
      <x:c r="J2002" s="60" t="n">
        <x:f>'参数'!$C$4</x:f>
        <x:v>120</x:v>
      </x:c>
      <x:c r="K2002" s="60" t="n">
        <x:f>'参数'!$D$4</x:f>
        <x:v>180</x:v>
      </x:c>
      <x:c r="L2002" s="60" t="n">
        <x:f>H2002+I2002+J2002</x:f>
        <x:v>401</x:v>
      </x:c>
      <x:c r="M2002" s="60" t="n">
        <x:f>L2002+K2002</x:f>
        <x:v>581</x:v>
      </x:c>
      <x:c r="N2002" s="60" t="n">
        <x:f>'参数'!$B$10</x:f>
        <x:v>1</x:v>
      </x:c>
      <x:c r="O2002" s="60" t="n">
        <x:f>N2002*'参数'!$B$11</x:f>
        <x:v>2</x:v>
      </x:c>
      <x:c r="P2002" s="60" t="n">
        <x:f>N2002*'参数'!$B$12</x:f>
        <x:v>1</x:v>
      </x:c>
      <x:c r="Q2002" t="str">
        <x:f>C2002&amp;"d"</x:f>
        <x:v>C182d</x:v>
      </x:c>
      <x:c r="R2002" t="str">
        <x:f>C2002&amp;"p"</x:f>
        <x:v>C182p</x:v>
      </x:c>
      <x:c r="S2002" t="str">
        <x:f>IF(AND(L2002&gt;=H2002+I2002+J2002,M2002&gt;L2002,F2002&lt;&gt;""),"PASS","FAIL")</x:f>
        <x:v>PASS</x:v>
      </x:c>
      <x:c r="T2002" t="n">
        <x:v>5</x:v>
      </x:c>
      <x:c r="U2002" t="str">
        <x:v>pickup_after_delivery_completion_plus_usage_lag</x:v>
      </x:c>
    </x:row>
    <x:row r="2003">
      <x:c r="A2003" t="str">
        <x:v>Set2_200-10-2</x:v>
      </x:c>
      <x:c r="B2003" t="str">
        <x:v>short_same_day</x:v>
      </x:c>
      <x:c r="C2003" t="str">
        <x:v>C183</x:v>
      </x:c>
      <x:c r="D2003" s="59" t="n">
        <x:v>39</x:v>
      </x:c>
      <x:c r="E2003" s="59" t="n">
        <x:v>36</x:v>
      </x:c>
      <x:c r="F2003" s="59" t="str">
        <x:v>S9</x:v>
      </x:c>
      <x:c r="G2003" s="59" t="n">
        <x:v>434</x:v>
      </x:c>
      <x:c r="H2003" s="59" t="n">
        <x:v>470</x:v>
      </x:c>
      <x:c r="I2003" s="59" t="n">
        <x:v>10</x:v>
      </x:c>
      <x:c r="J2003" s="60" t="n">
        <x:f>'参数'!$C$4</x:f>
        <x:v>120</x:v>
      </x:c>
      <x:c r="K2003" s="60" t="n">
        <x:f>'参数'!$D$4</x:f>
        <x:v>180</x:v>
      </x:c>
      <x:c r="L2003" s="60" t="n">
        <x:f>H2003+I2003+J2003</x:f>
        <x:v>600</x:v>
      </x:c>
      <x:c r="M2003" s="60" t="n">
        <x:f>L2003+K2003</x:f>
        <x:v>780</x:v>
      </x:c>
      <x:c r="N2003" s="60" t="n">
        <x:f>'参数'!$B$10</x:f>
        <x:v>1</x:v>
      </x:c>
      <x:c r="O2003" s="60" t="n">
        <x:f>N2003*'参数'!$B$11</x:f>
        <x:v>2</x:v>
      </x:c>
      <x:c r="P2003" s="60" t="n">
        <x:f>N2003*'参数'!$B$12</x:f>
        <x:v>1</x:v>
      </x:c>
      <x:c r="Q2003" t="str">
        <x:f>C2003&amp;"d"</x:f>
        <x:v>C183d</x:v>
      </x:c>
      <x:c r="R2003" t="str">
        <x:f>C2003&amp;"p"</x:f>
        <x:v>C183p</x:v>
      </x:c>
      <x:c r="S2003" t="str">
        <x:f>IF(AND(L2003&gt;=H2003+I2003+J2003,M2003&gt;L2003,F2003&lt;&gt;""),"PASS","FAIL")</x:f>
        <x:v>PASS</x:v>
      </x:c>
      <x:c r="T2003" t="n">
        <x:v>6</x:v>
      </x:c>
      <x:c r="U2003" t="str">
        <x:v>pickup_after_delivery_completion_plus_usage_lag</x:v>
      </x:c>
    </x:row>
    <x:row r="2004">
      <x:c r="A2004" t="str">
        <x:v>Set2_200-10-2</x:v>
      </x:c>
      <x:c r="B2004" t="str">
        <x:v>short_same_day</x:v>
      </x:c>
      <x:c r="C2004" t="str">
        <x:v>C184</x:v>
      </x:c>
      <x:c r="D2004" s="59" t="n">
        <x:v>30</x:v>
      </x:c>
      <x:c r="E2004" s="59" t="n">
        <x:v>34</x:v>
      </x:c>
      <x:c r="F2004" s="59" t="str">
        <x:v>S9</x:v>
      </x:c>
      <x:c r="G2004" s="59" t="n">
        <x:v>232</x:v>
      </x:c>
      <x:c r="H2004" s="59" t="n">
        <x:v>262</x:v>
      </x:c>
      <x:c r="I2004" s="59" t="n">
        <x:v>10</x:v>
      </x:c>
      <x:c r="J2004" s="60" t="n">
        <x:f>'参数'!$C$4</x:f>
        <x:v>120</x:v>
      </x:c>
      <x:c r="K2004" s="60" t="n">
        <x:f>'参数'!$D$4</x:f>
        <x:v>180</x:v>
      </x:c>
      <x:c r="L2004" s="60" t="n">
        <x:f>H2004+I2004+J2004</x:f>
        <x:v>392</x:v>
      </x:c>
      <x:c r="M2004" s="60" t="n">
        <x:f>L2004+K2004</x:f>
        <x:v>572</x:v>
      </x:c>
      <x:c r="N2004" s="60" t="n">
        <x:f>'参数'!$B$10</x:f>
        <x:v>1</x:v>
      </x:c>
      <x:c r="O2004" s="60" t="n">
        <x:f>N2004*'参数'!$B$11</x:f>
        <x:v>2</x:v>
      </x:c>
      <x:c r="P2004" s="60" t="n">
        <x:f>N2004*'参数'!$B$12</x:f>
        <x:v>1</x:v>
      </x:c>
      <x:c r="Q2004" t="str">
        <x:f>C2004&amp;"d"</x:f>
        <x:v>C184d</x:v>
      </x:c>
      <x:c r="R2004" t="str">
        <x:f>C2004&amp;"p"</x:f>
        <x:v>C184p</x:v>
      </x:c>
      <x:c r="S2004" t="str">
        <x:f>IF(AND(L2004&gt;=H2004+I2004+J2004,M2004&gt;L2004,F2004&lt;&gt;""),"PASS","FAIL")</x:f>
        <x:v>PASS</x:v>
      </x:c>
      <x:c r="T2004" t="n">
        <x:v>1</x:v>
      </x:c>
      <x:c r="U2004" t="str">
        <x:v>pickup_after_delivery_completion_plus_usage_lag</x:v>
      </x:c>
    </x:row>
    <x:row r="2005">
      <x:c r="A2005" t="str">
        <x:v>Set2_200-10-2</x:v>
      </x:c>
      <x:c r="B2005" t="str">
        <x:v>short_same_day</x:v>
      </x:c>
      <x:c r="C2005" t="str">
        <x:v>C185</x:v>
      </x:c>
      <x:c r="D2005" s="59" t="n">
        <x:v>32</x:v>
      </x:c>
      <x:c r="E2005" s="59" t="n">
        <x:v>27</x:v>
      </x:c>
      <x:c r="F2005" s="59" t="str">
        <x:v>S3</x:v>
      </x:c>
      <x:c r="G2005" s="59" t="n">
        <x:v>166</x:v>
      </x:c>
      <x:c r="H2005" s="59" t="n">
        <x:v>182</x:v>
      </x:c>
      <x:c r="I2005" s="59" t="n">
        <x:v>10</x:v>
      </x:c>
      <x:c r="J2005" s="60" t="n">
        <x:f>'参数'!$C$4</x:f>
        <x:v>120</x:v>
      </x:c>
      <x:c r="K2005" s="60" t="n">
        <x:f>'参数'!$D$4</x:f>
        <x:v>180</x:v>
      </x:c>
      <x:c r="L2005" s="60" t="n">
        <x:f>H2005+I2005+J2005</x:f>
        <x:v>312</x:v>
      </x:c>
      <x:c r="M2005" s="60" t="n">
        <x:f>L2005+K2005</x:f>
        <x:v>492</x:v>
      </x:c>
      <x:c r="N2005" s="60" t="n">
        <x:f>'参数'!$B$10</x:f>
        <x:v>1</x:v>
      </x:c>
      <x:c r="O2005" s="60" t="n">
        <x:f>N2005*'参数'!$B$11</x:f>
        <x:v>2</x:v>
      </x:c>
      <x:c r="P2005" s="60" t="n">
        <x:f>N2005*'参数'!$B$12</x:f>
        <x:v>1</x:v>
      </x:c>
      <x:c r="Q2005" t="str">
        <x:f>C2005&amp;"d"</x:f>
        <x:v>C185d</x:v>
      </x:c>
      <x:c r="R2005" t="str">
        <x:f>C2005&amp;"p"</x:f>
        <x:v>C185p</x:v>
      </x:c>
      <x:c r="S2005" t="str">
        <x:f>IF(AND(L2005&gt;=H2005+I2005+J2005,M2005&gt;L2005,F2005&lt;&gt;""),"PASS","FAIL")</x:f>
        <x:v>PASS</x:v>
      </x:c>
      <x:c r="T2005" t="n">
        <x:v>7</x:v>
      </x:c>
      <x:c r="U2005" t="str">
        <x:v>pickup_after_delivery_completion_plus_usage_lag</x:v>
      </x:c>
    </x:row>
    <x:row r="2006">
      <x:c r="A2006" t="str">
        <x:v>Set2_200-10-2</x:v>
      </x:c>
      <x:c r="B2006" t="str">
        <x:v>short_same_day</x:v>
      </x:c>
      <x:c r="C2006" t="str">
        <x:v>C186</x:v>
      </x:c>
      <x:c r="D2006" s="59" t="n">
        <x:v>47</x:v>
      </x:c>
      <x:c r="E2006" s="59" t="n">
        <x:v>49</x:v>
      </x:c>
      <x:c r="F2006" s="59" t="str">
        <x:v>S7</x:v>
      </x:c>
      <x:c r="G2006" s="59" t="n">
        <x:v>481</x:v>
      </x:c>
      <x:c r="H2006" s="59" t="n">
        <x:v>507</x:v>
      </x:c>
      <x:c r="I2006" s="59" t="n">
        <x:v>10</x:v>
      </x:c>
      <x:c r="J2006" s="60" t="n">
        <x:f>'参数'!$C$4</x:f>
        <x:v>120</x:v>
      </x:c>
      <x:c r="K2006" s="60" t="n">
        <x:f>'参数'!$D$4</x:f>
        <x:v>180</x:v>
      </x:c>
      <x:c r="L2006" s="60" t="n">
        <x:f>H2006+I2006+J2006</x:f>
        <x:v>637</x:v>
      </x:c>
      <x:c r="M2006" s="60" t="n">
        <x:f>L2006+K2006</x:f>
        <x:v>817</x:v>
      </x:c>
      <x:c r="N2006" s="60" t="n">
        <x:f>'参数'!$B$10</x:f>
        <x:v>1</x:v>
      </x:c>
      <x:c r="O2006" s="60" t="n">
        <x:f>N2006*'参数'!$B$11</x:f>
        <x:v>2</x:v>
      </x:c>
      <x:c r="P2006" s="60" t="n">
        <x:f>N2006*'参数'!$B$12</x:f>
        <x:v>1</x:v>
      </x:c>
      <x:c r="Q2006" t="str">
        <x:f>C2006&amp;"d"</x:f>
        <x:v>C186d</x:v>
      </x:c>
      <x:c r="R2006" t="str">
        <x:f>C2006&amp;"p"</x:f>
        <x:v>C186p</x:v>
      </x:c>
      <x:c r="S2006" t="str">
        <x:f>IF(AND(L2006&gt;=H2006+I2006+J2006,M2006&gt;L2006,F2006&lt;&gt;""),"PASS","FAIL")</x:f>
        <x:v>PASS</x:v>
      </x:c>
      <x:c r="T2006" t="n">
        <x:v>18</x:v>
      </x:c>
      <x:c r="U2006" t="str">
        <x:v>pickup_after_delivery_completion_plus_usage_lag</x:v>
      </x:c>
    </x:row>
    <x:row r="2007">
      <x:c r="A2007" t="str">
        <x:v>Set2_200-10-2</x:v>
      </x:c>
      <x:c r="B2007" t="str">
        <x:v>short_same_day</x:v>
      </x:c>
      <x:c r="C2007" t="str">
        <x:v>C187</x:v>
      </x:c>
      <x:c r="D2007" s="59" t="n">
        <x:v>33</x:v>
      </x:c>
      <x:c r="E2007" s="59" t="n">
        <x:v>33</x:v>
      </x:c>
      <x:c r="F2007" s="59" t="str">
        <x:v>S9</x:v>
      </x:c>
      <x:c r="G2007" s="59" t="n">
        <x:v>317</x:v>
      </x:c>
      <x:c r="H2007" s="59" t="n">
        <x:v>339</x:v>
      </x:c>
      <x:c r="I2007" s="59" t="n">
        <x:v>10</x:v>
      </x:c>
      <x:c r="J2007" s="60" t="n">
        <x:f>'参数'!$C$4</x:f>
        <x:v>120</x:v>
      </x:c>
      <x:c r="K2007" s="60" t="n">
        <x:f>'参数'!$D$4</x:f>
        <x:v>180</x:v>
      </x:c>
      <x:c r="L2007" s="60" t="n">
        <x:f>H2007+I2007+J2007</x:f>
        <x:v>469</x:v>
      </x:c>
      <x:c r="M2007" s="60" t="n">
        <x:f>L2007+K2007</x:f>
        <x:v>649</x:v>
      </x:c>
      <x:c r="N2007" s="60" t="n">
        <x:f>'参数'!$B$10</x:f>
        <x:v>1</x:v>
      </x:c>
      <x:c r="O2007" s="60" t="n">
        <x:f>N2007*'参数'!$B$11</x:f>
        <x:v>2</x:v>
      </x:c>
      <x:c r="P2007" s="60" t="n">
        <x:f>N2007*'参数'!$B$12</x:f>
        <x:v>1</x:v>
      </x:c>
      <x:c r="Q2007" t="str">
        <x:f>C2007&amp;"d"</x:f>
        <x:v>C187d</x:v>
      </x:c>
      <x:c r="R2007" t="str">
        <x:f>C2007&amp;"p"</x:f>
        <x:v>C187p</x:v>
      </x:c>
      <x:c r="S2007" t="str">
        <x:f>IF(AND(L2007&gt;=H2007+I2007+J2007,M2007&gt;L2007,F2007&lt;&gt;""),"PASS","FAIL")</x:f>
        <x:v>PASS</x:v>
      </x:c>
      <x:c r="T2007" t="n">
        <x:v>6</x:v>
      </x:c>
      <x:c r="U2007" t="str">
        <x:v>pickup_after_delivery_completion_plus_usage_lag</x:v>
      </x:c>
    </x:row>
    <x:row r="2008">
      <x:c r="A2008" t="str">
        <x:v>Set2_200-10-2</x:v>
      </x:c>
      <x:c r="B2008" t="str">
        <x:v>short_same_day</x:v>
      </x:c>
      <x:c r="C2008" t="str">
        <x:v>C188</x:v>
      </x:c>
      <x:c r="D2008" s="59" t="n">
        <x:v>36</x:v>
      </x:c>
      <x:c r="E2008" s="59" t="n">
        <x:v>33</x:v>
      </x:c>
      <x:c r="F2008" s="59" t="str">
        <x:v>S9</x:v>
      </x:c>
      <x:c r="G2008" s="59" t="n">
        <x:v>256</x:v>
      </x:c>
      <x:c r="H2008" s="59" t="n">
        <x:v>292</x:v>
      </x:c>
      <x:c r="I2008" s="59" t="n">
        <x:v>10</x:v>
      </x:c>
      <x:c r="J2008" s="60" t="n">
        <x:f>'参数'!$C$4</x:f>
        <x:v>120</x:v>
      </x:c>
      <x:c r="K2008" s="60" t="n">
        <x:f>'参数'!$D$4</x:f>
        <x:v>180</x:v>
      </x:c>
      <x:c r="L2008" s="60" t="n">
        <x:f>H2008+I2008+J2008</x:f>
        <x:v>422</x:v>
      </x:c>
      <x:c r="M2008" s="60" t="n">
        <x:f>L2008+K2008</x:f>
        <x:v>602</x:v>
      </x:c>
      <x:c r="N2008" s="60" t="n">
        <x:f>'参数'!$B$10</x:f>
        <x:v>1</x:v>
      </x:c>
      <x:c r="O2008" s="60" t="n">
        <x:f>N2008*'参数'!$B$11</x:f>
        <x:v>2</x:v>
      </x:c>
      <x:c r="P2008" s="60" t="n">
        <x:f>N2008*'参数'!$B$12</x:f>
        <x:v>1</x:v>
      </x:c>
      <x:c r="Q2008" t="str">
        <x:f>C2008&amp;"d"</x:f>
        <x:v>C188d</x:v>
      </x:c>
      <x:c r="R2008" t="str">
        <x:f>C2008&amp;"p"</x:f>
        <x:v>C188p</x:v>
      </x:c>
      <x:c r="S2008" t="str">
        <x:f>IF(AND(L2008&gt;=H2008+I2008+J2008,M2008&gt;L2008,F2008&lt;&gt;""),"PASS","FAIL")</x:f>
        <x:v>PASS</x:v>
      </x:c>
      <x:c r="T2008" t="n">
        <x:v>11</x:v>
      </x:c>
      <x:c r="U2008" t="str">
        <x:v>pickup_after_delivery_completion_plus_usage_lag</x:v>
      </x:c>
    </x:row>
    <x:row r="2009">
      <x:c r="A2009" t="str">
        <x:v>Set2_200-10-2</x:v>
      </x:c>
      <x:c r="B2009" t="str">
        <x:v>short_same_day</x:v>
      </x:c>
      <x:c r="C2009" t="str">
        <x:v>C189</x:v>
      </x:c>
      <x:c r="D2009" s="59" t="n">
        <x:v>50</x:v>
      </x:c>
      <x:c r="E2009" s="59" t="n">
        <x:v>31</x:v>
      </x:c>
      <x:c r="F2009" s="59" t="str">
        <x:v>S7</x:v>
      </x:c>
      <x:c r="G2009" s="59" t="n">
        <x:v>132</x:v>
      </x:c>
      <x:c r="H2009" s="59" t="n">
        <x:v>166</x:v>
      </x:c>
      <x:c r="I2009" s="59" t="n">
        <x:v>10</x:v>
      </x:c>
      <x:c r="J2009" s="60" t="n">
        <x:f>'参数'!$C$4</x:f>
        <x:v>120</x:v>
      </x:c>
      <x:c r="K2009" s="60" t="n">
        <x:f>'参数'!$D$4</x:f>
        <x:v>180</x:v>
      </x:c>
      <x:c r="L2009" s="60" t="n">
        <x:f>H2009+I2009+J2009</x:f>
        <x:v>296</x:v>
      </x:c>
      <x:c r="M2009" s="60" t="n">
        <x:f>L2009+K2009</x:f>
        <x:v>476</x:v>
      </x:c>
      <x:c r="N2009" s="60" t="n">
        <x:f>'参数'!$B$10</x:f>
        <x:v>1</x:v>
      </x:c>
      <x:c r="O2009" s="60" t="n">
        <x:f>N2009*'参数'!$B$11</x:f>
        <x:v>2</x:v>
      </x:c>
      <x:c r="P2009" s="60" t="n">
        <x:f>N2009*'参数'!$B$12</x:f>
        <x:v>1</x:v>
      </x:c>
      <x:c r="Q2009" t="str">
        <x:f>C2009&amp;"d"</x:f>
        <x:v>C189d</x:v>
      </x:c>
      <x:c r="R2009" t="str">
        <x:f>C2009&amp;"p"</x:f>
        <x:v>C189p</x:v>
      </x:c>
      <x:c r="S2009" t="str">
        <x:f>IF(AND(L2009&gt;=H2009+I2009+J2009,M2009&gt;L2009,F2009&lt;&gt;""),"PASS","FAIL")</x:f>
        <x:v>PASS</x:v>
      </x:c>
      <x:c r="T2009" t="n">
        <x:v>3</x:v>
      </x:c>
      <x:c r="U2009" t="str">
        <x:v>pickup_after_delivery_completion_plus_usage_lag</x:v>
      </x:c>
    </x:row>
    <x:row r="2010">
      <x:c r="A2010" t="str">
        <x:v>Set2_200-10-2</x:v>
      </x:c>
      <x:c r="B2010" t="str">
        <x:v>short_same_day</x:v>
      </x:c>
      <x:c r="C2010" t="str">
        <x:v>C190</x:v>
      </x:c>
      <x:c r="D2010" s="59" t="n">
        <x:v>33</x:v>
      </x:c>
      <x:c r="E2010" s="59" t="n">
        <x:v>42</x:v>
      </x:c>
      <x:c r="F2010" s="59" t="str">
        <x:v>S9</x:v>
      </x:c>
      <x:c r="G2010" s="59" t="n">
        <x:v>529</x:v>
      </x:c>
      <x:c r="H2010" s="59" t="n">
        <x:v>549</x:v>
      </x:c>
      <x:c r="I2010" s="59" t="n">
        <x:v>10</x:v>
      </x:c>
      <x:c r="J2010" s="60" t="n">
        <x:f>'参数'!$C$4</x:f>
        <x:v>120</x:v>
      </x:c>
      <x:c r="K2010" s="60" t="n">
        <x:f>'参数'!$D$4</x:f>
        <x:v>180</x:v>
      </x:c>
      <x:c r="L2010" s="60" t="n">
        <x:f>H2010+I2010+J2010</x:f>
        <x:v>679</x:v>
      </x:c>
      <x:c r="M2010" s="60" t="n">
        <x:f>L2010+K2010</x:f>
        <x:v>859</x:v>
      </x:c>
      <x:c r="N2010" s="60" t="n">
        <x:f>'参数'!$B$10</x:f>
        <x:v>1</x:v>
      </x:c>
      <x:c r="O2010" s="60" t="n">
        <x:f>N2010*'参数'!$B$11</x:f>
        <x:v>2</x:v>
      </x:c>
      <x:c r="P2010" s="60" t="n">
        <x:f>N2010*'参数'!$B$12</x:f>
        <x:v>1</x:v>
      </x:c>
      <x:c r="Q2010" t="str">
        <x:f>C2010&amp;"d"</x:f>
        <x:v>C190d</x:v>
      </x:c>
      <x:c r="R2010" t="str">
        <x:f>C2010&amp;"p"</x:f>
        <x:v>C190p</x:v>
      </x:c>
      <x:c r="S2010" t="str">
        <x:f>IF(AND(L2010&gt;=H2010+I2010+J2010,M2010&gt;L2010,F2010&lt;&gt;""),"PASS","FAIL")</x:f>
        <x:v>PASS</x:v>
      </x:c>
      <x:c r="T2010" t="n">
        <x:v>1</x:v>
      </x:c>
      <x:c r="U2010" t="str">
        <x:v>pickup_after_delivery_completion_plus_usage_lag</x:v>
      </x:c>
    </x:row>
    <x:row r="2011">
      <x:c r="A2011" t="str">
        <x:v>Set2_200-10-2</x:v>
      </x:c>
      <x:c r="B2011" t="str">
        <x:v>short_same_day</x:v>
      </x:c>
      <x:c r="C2011" t="str">
        <x:v>C191</x:v>
      </x:c>
      <x:c r="D2011" s="59" t="n">
        <x:v>39</x:v>
      </x:c>
      <x:c r="E2011" s="59" t="n">
        <x:v>34</x:v>
      </x:c>
      <x:c r="F2011" s="59" t="str">
        <x:v>S9</x:v>
      </x:c>
      <x:c r="G2011" s="59" t="n">
        <x:v>422</x:v>
      </x:c>
      <x:c r="H2011" s="59" t="n">
        <x:v>450</x:v>
      </x:c>
      <x:c r="I2011" s="59" t="n">
        <x:v>10</x:v>
      </x:c>
      <x:c r="J2011" s="60" t="n">
        <x:f>'参数'!$C$4</x:f>
        <x:v>120</x:v>
      </x:c>
      <x:c r="K2011" s="60" t="n">
        <x:f>'参数'!$D$4</x:f>
        <x:v>180</x:v>
      </x:c>
      <x:c r="L2011" s="60" t="n">
        <x:f>H2011+I2011+J2011</x:f>
        <x:v>580</x:v>
      </x:c>
      <x:c r="M2011" s="60" t="n">
        <x:f>L2011+K2011</x:f>
        <x:v>760</x:v>
      </x:c>
      <x:c r="N2011" s="60" t="n">
        <x:f>'参数'!$B$10</x:f>
        <x:v>1</x:v>
      </x:c>
      <x:c r="O2011" s="60" t="n">
        <x:f>N2011*'参数'!$B$11</x:f>
        <x:v>2</x:v>
      </x:c>
      <x:c r="P2011" s="60" t="n">
        <x:f>N2011*'参数'!$B$12</x:f>
        <x:v>1</x:v>
      </x:c>
      <x:c r="Q2011" t="str">
        <x:f>C2011&amp;"d"</x:f>
        <x:v>C191d</x:v>
      </x:c>
      <x:c r="R2011" t="str">
        <x:f>C2011&amp;"p"</x:f>
        <x:v>C191p</x:v>
      </x:c>
      <x:c r="S2011" t="str">
        <x:f>IF(AND(L2011&gt;=H2011+I2011+J2011,M2011&gt;L2011,F2011&lt;&gt;""),"PASS","FAIL")</x:f>
        <x:v>PASS</x:v>
      </x:c>
      <x:c r="T2011" t="n">
        <x:v>3</x:v>
      </x:c>
      <x:c r="U2011" t="str">
        <x:v>pickup_after_delivery_completion_plus_usage_lag</x:v>
      </x:c>
    </x:row>
    <x:row r="2012">
      <x:c r="A2012" t="str">
        <x:v>Set2_200-10-2</x:v>
      </x:c>
      <x:c r="B2012" t="str">
        <x:v>short_same_day</x:v>
      </x:c>
      <x:c r="C2012" t="str">
        <x:v>C192</x:v>
      </x:c>
      <x:c r="D2012" s="59" t="n">
        <x:v>42</x:v>
      </x:c>
      <x:c r="E2012" s="59" t="n">
        <x:v>24</x:v>
      </x:c>
      <x:c r="F2012" s="59" t="str">
        <x:v>S4</x:v>
      </x:c>
      <x:c r="G2012" s="59" t="n">
        <x:v>388</x:v>
      </x:c>
      <x:c r="H2012" s="59" t="n">
        <x:v>412</x:v>
      </x:c>
      <x:c r="I2012" s="59" t="n">
        <x:v>10</x:v>
      </x:c>
      <x:c r="J2012" s="60" t="n">
        <x:f>'参数'!$C$4</x:f>
        <x:v>120</x:v>
      </x:c>
      <x:c r="K2012" s="60" t="n">
        <x:f>'参数'!$D$4</x:f>
        <x:v>180</x:v>
      </x:c>
      <x:c r="L2012" s="60" t="n">
        <x:f>H2012+I2012+J2012</x:f>
        <x:v>542</x:v>
      </x:c>
      <x:c r="M2012" s="60" t="n">
        <x:f>L2012+K2012</x:f>
        <x:v>722</x:v>
      </x:c>
      <x:c r="N2012" s="60" t="n">
        <x:f>'参数'!$B$10</x:f>
        <x:v>1</x:v>
      </x:c>
      <x:c r="O2012" s="60" t="n">
        <x:f>N2012*'参数'!$B$11</x:f>
        <x:v>2</x:v>
      </x:c>
      <x:c r="P2012" s="60" t="n">
        <x:f>N2012*'参数'!$B$12</x:f>
        <x:v>1</x:v>
      </x:c>
      <x:c r="Q2012" t="str">
        <x:f>C2012&amp;"d"</x:f>
        <x:v>C192d</x:v>
      </x:c>
      <x:c r="R2012" t="str">
        <x:f>C2012&amp;"p"</x:f>
        <x:v>C192p</x:v>
      </x:c>
      <x:c r="S2012" t="str">
        <x:f>IF(AND(L2012&gt;=H2012+I2012+J2012,M2012&gt;L2012,F2012&lt;&gt;""),"PASS","FAIL")</x:f>
        <x:v>PASS</x:v>
      </x:c>
      <x:c r="T2012" t="n">
        <x:v>15</x:v>
      </x:c>
      <x:c r="U2012" t="str">
        <x:v>pickup_after_delivery_completion_plus_usage_lag</x:v>
      </x:c>
    </x:row>
    <x:row r="2013">
      <x:c r="A2013" t="str">
        <x:v>Set2_200-10-2</x:v>
      </x:c>
      <x:c r="B2013" t="str">
        <x:v>short_same_day</x:v>
      </x:c>
      <x:c r="C2013" t="str">
        <x:v>C193</x:v>
      </x:c>
      <x:c r="D2013" s="59" t="n">
        <x:v>50</x:v>
      </x:c>
      <x:c r="E2013" s="59" t="n">
        <x:v>38</x:v>
      </x:c>
      <x:c r="F2013" s="59" t="str">
        <x:v>S7</x:v>
      </x:c>
      <x:c r="G2013" s="59" t="n">
        <x:v>262</x:v>
      </x:c>
      <x:c r="H2013" s="59" t="n">
        <x:v>286</x:v>
      </x:c>
      <x:c r="I2013" s="59" t="n">
        <x:v>10</x:v>
      </x:c>
      <x:c r="J2013" s="60" t="n">
        <x:f>'参数'!$C$4</x:f>
        <x:v>120</x:v>
      </x:c>
      <x:c r="K2013" s="60" t="n">
        <x:f>'参数'!$D$4</x:f>
        <x:v>180</x:v>
      </x:c>
      <x:c r="L2013" s="60" t="n">
        <x:f>H2013+I2013+J2013</x:f>
        <x:v>416</x:v>
      </x:c>
      <x:c r="M2013" s="60" t="n">
        <x:f>L2013+K2013</x:f>
        <x:v>596</x:v>
      </x:c>
      <x:c r="N2013" s="60" t="n">
        <x:f>'参数'!$B$10</x:f>
        <x:v>1</x:v>
      </x:c>
      <x:c r="O2013" s="60" t="n">
        <x:f>N2013*'参数'!$B$11</x:f>
        <x:v>2</x:v>
      </x:c>
      <x:c r="P2013" s="60" t="n">
        <x:f>N2013*'参数'!$B$12</x:f>
        <x:v>1</x:v>
      </x:c>
      <x:c r="Q2013" t="str">
        <x:f>C2013&amp;"d"</x:f>
        <x:v>C193d</x:v>
      </x:c>
      <x:c r="R2013" t="str">
        <x:f>C2013&amp;"p"</x:f>
        <x:v>C193p</x:v>
      </x:c>
      <x:c r="S2013" t="str">
        <x:f>IF(AND(L2013&gt;=H2013+I2013+J2013,M2013&gt;L2013,F2013&lt;&gt;""),"PASS","FAIL")</x:f>
        <x:v>PASS</x:v>
      </x:c>
      <x:c r="T2013" t="n">
        <x:v>3</x:v>
      </x:c>
      <x:c r="U2013" t="str">
        <x:v>pickup_after_delivery_completion_plus_usage_lag</x:v>
      </x:c>
    </x:row>
    <x:row r="2014">
      <x:c r="A2014" t="str">
        <x:v>Set2_200-10-2</x:v>
      </x:c>
      <x:c r="B2014" t="str">
        <x:v>short_same_day</x:v>
      </x:c>
      <x:c r="C2014" t="str">
        <x:v>C194</x:v>
      </x:c>
      <x:c r="D2014" s="59" t="n">
        <x:v>25</x:v>
      </x:c>
      <x:c r="E2014" s="59" t="n">
        <x:v>30</x:v>
      </x:c>
      <x:c r="F2014" s="59" t="str">
        <x:v>S3</x:v>
      </x:c>
      <x:c r="G2014" s="59" t="n">
        <x:v>337</x:v>
      </x:c>
      <x:c r="H2014" s="59" t="n">
        <x:v>353</x:v>
      </x:c>
      <x:c r="I2014" s="59" t="n">
        <x:v>10</x:v>
      </x:c>
      <x:c r="J2014" s="60" t="n">
        <x:f>'参数'!$C$4</x:f>
        <x:v>120</x:v>
      </x:c>
      <x:c r="K2014" s="60" t="n">
        <x:f>'参数'!$D$4</x:f>
        <x:v>180</x:v>
      </x:c>
      <x:c r="L2014" s="60" t="n">
        <x:f>H2014+I2014+J2014</x:f>
        <x:v>483</x:v>
      </x:c>
      <x:c r="M2014" s="60" t="n">
        <x:f>L2014+K2014</x:f>
        <x:v>663</x:v>
      </x:c>
      <x:c r="N2014" s="60" t="n">
        <x:f>'参数'!$B$10</x:f>
        <x:v>1</x:v>
      </x:c>
      <x:c r="O2014" s="60" t="n">
        <x:f>N2014*'参数'!$B$11</x:f>
        <x:v>2</x:v>
      </x:c>
      <x:c r="P2014" s="60" t="n">
        <x:f>N2014*'参数'!$B$12</x:f>
        <x:v>1</x:v>
      </x:c>
      <x:c r="Q2014" t="str">
        <x:f>C2014&amp;"d"</x:f>
        <x:v>C194d</x:v>
      </x:c>
      <x:c r="R2014" t="str">
        <x:f>C2014&amp;"p"</x:f>
        <x:v>C194p</x:v>
      </x:c>
      <x:c r="S2014" t="str">
        <x:f>IF(AND(L2014&gt;=H2014+I2014+J2014,M2014&gt;L2014,F2014&lt;&gt;""),"PASS","FAIL")</x:f>
        <x:v>PASS</x:v>
      </x:c>
      <x:c r="T2014" t="n">
        <x:v>11</x:v>
      </x:c>
      <x:c r="U2014" t="str">
        <x:v>pickup_after_delivery_completion_plus_usage_lag</x:v>
      </x:c>
    </x:row>
    <x:row r="2015">
      <x:c r="A2015" t="str">
        <x:v>Set2_200-10-2</x:v>
      </x:c>
      <x:c r="B2015" t="str">
        <x:v>short_same_day</x:v>
      </x:c>
      <x:c r="C2015" t="str">
        <x:v>C195</x:v>
      </x:c>
      <x:c r="D2015" s="59" t="n">
        <x:v>33</x:v>
      </x:c>
      <x:c r="E2015" s="59" t="n">
        <x:v>45</x:v>
      </x:c>
      <x:c r="F2015" s="59" t="str">
        <x:v>S9</x:v>
      </x:c>
      <x:c r="G2015" s="59" t="n">
        <x:v>197</x:v>
      </x:c>
      <x:c r="H2015" s="59" t="n">
        <x:v>227</x:v>
      </x:c>
      <x:c r="I2015" s="59" t="n">
        <x:v>10</x:v>
      </x:c>
      <x:c r="J2015" s="60" t="n">
        <x:f>'参数'!$C$4</x:f>
        <x:v>120</x:v>
      </x:c>
      <x:c r="K2015" s="60" t="n">
        <x:f>'参数'!$D$4</x:f>
        <x:v>180</x:v>
      </x:c>
      <x:c r="L2015" s="60" t="n">
        <x:f>H2015+I2015+J2015</x:f>
        <x:v>357</x:v>
      </x:c>
      <x:c r="M2015" s="60" t="n">
        <x:f>L2015+K2015</x:f>
        <x:v>537</x:v>
      </x:c>
      <x:c r="N2015" s="60" t="n">
        <x:f>'参数'!$B$10</x:f>
        <x:v>1</x:v>
      </x:c>
      <x:c r="O2015" s="60" t="n">
        <x:f>N2015*'参数'!$B$11</x:f>
        <x:v>2</x:v>
      </x:c>
      <x:c r="P2015" s="60" t="n">
        <x:f>N2015*'参数'!$B$12</x:f>
        <x:v>1</x:v>
      </x:c>
      <x:c r="Q2015" t="str">
        <x:f>C2015&amp;"d"</x:f>
        <x:v>C195d</x:v>
      </x:c>
      <x:c r="R2015" t="str">
        <x:f>C2015&amp;"p"</x:f>
        <x:v>C195p</x:v>
      </x:c>
      <x:c r="S2015" t="str">
        <x:f>IF(AND(L2015&gt;=H2015+I2015+J2015,M2015&gt;L2015,F2015&lt;&gt;""),"PASS","FAIL")</x:f>
        <x:v>PASS</x:v>
      </x:c>
      <x:c r="T2015" t="n">
        <x:v>7</x:v>
      </x:c>
      <x:c r="U2015" t="str">
        <x:v>pickup_after_delivery_completion_plus_usage_lag</x:v>
      </x:c>
    </x:row>
    <x:row r="2016">
      <x:c r="A2016" t="str">
        <x:v>Set2_200-10-2</x:v>
      </x:c>
      <x:c r="B2016" t="str">
        <x:v>short_same_day</x:v>
      </x:c>
      <x:c r="C2016" t="str">
        <x:v>C196</x:v>
      </x:c>
      <x:c r="D2016" s="59" t="n">
        <x:v>29</x:v>
      </x:c>
      <x:c r="E2016" s="59" t="n">
        <x:v>48</x:v>
      </x:c>
      <x:c r="F2016" s="59" t="str">
        <x:v>S9</x:v>
      </x:c>
      <x:c r="G2016" s="59" t="n">
        <x:v>436</x:v>
      </x:c>
      <x:c r="H2016" s="59" t="n">
        <x:v>452</x:v>
      </x:c>
      <x:c r="I2016" s="59" t="n">
        <x:v>10</x:v>
      </x:c>
      <x:c r="J2016" s="60" t="n">
        <x:f>'参数'!$C$4</x:f>
        <x:v>120</x:v>
      </x:c>
      <x:c r="K2016" s="60" t="n">
        <x:f>'参数'!$D$4</x:f>
        <x:v>180</x:v>
      </x:c>
      <x:c r="L2016" s="60" t="n">
        <x:f>H2016+I2016+J2016</x:f>
        <x:v>582</x:v>
      </x:c>
      <x:c r="M2016" s="60" t="n">
        <x:f>L2016+K2016</x:f>
        <x:v>762</x:v>
      </x:c>
      <x:c r="N2016" s="60" t="n">
        <x:f>'参数'!$B$10</x:f>
        <x:v>1</x:v>
      </x:c>
      <x:c r="O2016" s="60" t="n">
        <x:f>N2016*'参数'!$B$11</x:f>
        <x:v>2</x:v>
      </x:c>
      <x:c r="P2016" s="60" t="n">
        <x:f>N2016*'参数'!$B$12</x:f>
        <x:v>1</x:v>
      </x:c>
      <x:c r="Q2016" t="str">
        <x:f>C2016&amp;"d"</x:f>
        <x:v>C196d</x:v>
      </x:c>
      <x:c r="R2016" t="str">
        <x:f>C2016&amp;"p"</x:f>
        <x:v>C196p</x:v>
      </x:c>
      <x:c r="S2016" t="str">
        <x:f>IF(AND(L2016&gt;=H2016+I2016+J2016,M2016&gt;L2016,F2016&lt;&gt;""),"PASS","FAIL")</x:f>
        <x:v>PASS</x:v>
      </x:c>
      <x:c r="T2016" t="n">
        <x:v>3</x:v>
      </x:c>
      <x:c r="U2016" t="str">
        <x:v>pickup_after_delivery_completion_plus_usage_lag</x:v>
      </x:c>
    </x:row>
    <x:row r="2017">
      <x:c r="A2017" t="str">
        <x:v>Set2_200-10-2</x:v>
      </x:c>
      <x:c r="B2017" t="str">
        <x:v>short_same_day</x:v>
      </x:c>
      <x:c r="C2017" t="str">
        <x:v>C197</x:v>
      </x:c>
      <x:c r="D2017" s="59" t="n">
        <x:v>49</x:v>
      </x:c>
      <x:c r="E2017" s="59" t="n">
        <x:v>48</x:v>
      </x:c>
      <x:c r="F2017" s="59" t="str">
        <x:v>S7</x:v>
      </x:c>
      <x:c r="G2017" s="59" t="n">
        <x:v>372</x:v>
      </x:c>
      <x:c r="H2017" s="59" t="n">
        <x:v>408</x:v>
      </x:c>
      <x:c r="I2017" s="59" t="n">
        <x:v>10</x:v>
      </x:c>
      <x:c r="J2017" s="60" t="n">
        <x:f>'参数'!$C$4</x:f>
        <x:v>120</x:v>
      </x:c>
      <x:c r="K2017" s="60" t="n">
        <x:f>'参数'!$D$4</x:f>
        <x:v>180</x:v>
      </x:c>
      <x:c r="L2017" s="60" t="n">
        <x:f>H2017+I2017+J2017</x:f>
        <x:v>538</x:v>
      </x:c>
      <x:c r="M2017" s="60" t="n">
        <x:f>L2017+K2017</x:f>
        <x:v>718</x:v>
      </x:c>
      <x:c r="N2017" s="60" t="n">
        <x:f>'参数'!$B$10</x:f>
        <x:v>1</x:v>
      </x:c>
      <x:c r="O2017" s="60" t="n">
        <x:f>N2017*'参数'!$B$11</x:f>
        <x:v>2</x:v>
      </x:c>
      <x:c r="P2017" s="60" t="n">
        <x:f>N2017*'参数'!$B$12</x:f>
        <x:v>1</x:v>
      </x:c>
      <x:c r="Q2017" t="str">
        <x:f>C2017&amp;"d"</x:f>
        <x:v>C197d</x:v>
      </x:c>
      <x:c r="R2017" t="str">
        <x:f>C2017&amp;"p"</x:f>
        <x:v>C197p</x:v>
      </x:c>
      <x:c r="S2017" t="str">
        <x:f>IF(AND(L2017&gt;=H2017+I2017+J2017,M2017&gt;L2017,F2017&lt;&gt;""),"PASS","FAIL")</x:f>
        <x:v>PASS</x:v>
      </x:c>
      <x:c r="T2017" t="n">
        <x:v>5</x:v>
      </x:c>
      <x:c r="U2017" t="str">
        <x:v>pickup_after_delivery_completion_plus_usage_lag</x:v>
      </x:c>
    </x:row>
    <x:row r="2018">
      <x:c r="A2018" t="str">
        <x:v>Set2_200-10-2</x:v>
      </x:c>
      <x:c r="B2018" t="str">
        <x:v>short_same_day</x:v>
      </x:c>
      <x:c r="C2018" t="str">
        <x:v>C198</x:v>
      </x:c>
      <x:c r="D2018" s="59" t="n">
        <x:v>47</x:v>
      </x:c>
      <x:c r="E2018" s="59" t="n">
        <x:v>49</x:v>
      </x:c>
      <x:c r="F2018" s="59" t="str">
        <x:v>S7</x:v>
      </x:c>
      <x:c r="G2018" s="59" t="n">
        <x:v>541</x:v>
      </x:c>
      <x:c r="H2018" s="59" t="n">
        <x:v>567</x:v>
      </x:c>
      <x:c r="I2018" s="59" t="n">
        <x:v>10</x:v>
      </x:c>
      <x:c r="J2018" s="60" t="n">
        <x:f>'参数'!$C$4</x:f>
        <x:v>120</x:v>
      </x:c>
      <x:c r="K2018" s="60" t="n">
        <x:f>'参数'!$D$4</x:f>
        <x:v>180</x:v>
      </x:c>
      <x:c r="L2018" s="60" t="n">
        <x:f>H2018+I2018+J2018</x:f>
        <x:v>697</x:v>
      </x:c>
      <x:c r="M2018" s="60" t="n">
        <x:f>L2018+K2018</x:f>
        <x:v>877</x:v>
      </x:c>
      <x:c r="N2018" s="60" t="n">
        <x:f>'参数'!$B$10</x:f>
        <x:v>1</x:v>
      </x:c>
      <x:c r="O2018" s="60" t="n">
        <x:f>N2018*'参数'!$B$11</x:f>
        <x:v>2</x:v>
      </x:c>
      <x:c r="P2018" s="60" t="n">
        <x:f>N2018*'参数'!$B$12</x:f>
        <x:v>1</x:v>
      </x:c>
      <x:c r="Q2018" t="str">
        <x:f>C2018&amp;"d"</x:f>
        <x:v>C198d</x:v>
      </x:c>
      <x:c r="R2018" t="str">
        <x:f>C2018&amp;"p"</x:f>
        <x:v>C198p</x:v>
      </x:c>
      <x:c r="S2018" t="str">
        <x:f>IF(AND(L2018&gt;=H2018+I2018+J2018,M2018&gt;L2018,F2018&lt;&gt;""),"PASS","FAIL")</x:f>
        <x:v>PASS</x:v>
      </x:c>
      <x:c r="T2018" t="n">
        <x:v>3</x:v>
      </x:c>
      <x:c r="U2018" t="str">
        <x:v>pickup_after_delivery_completion_plus_usage_lag</x:v>
      </x:c>
    </x:row>
    <x:row r="2019">
      <x:c r="A2019" t="str">
        <x:v>Set2_200-10-2</x:v>
      </x:c>
      <x:c r="B2019" t="str">
        <x:v>short_same_day</x:v>
      </x:c>
      <x:c r="C2019" t="str">
        <x:v>C199</x:v>
      </x:c>
      <x:c r="D2019" s="59" t="n">
        <x:v>39</x:v>
      </x:c>
      <x:c r="E2019" s="59" t="n">
        <x:v>28</x:v>
      </x:c>
      <x:c r="F2019" s="59" t="str">
        <x:v>S8</x:v>
      </x:c>
      <x:c r="G2019" s="59" t="n">
        <x:v>605</x:v>
      </x:c>
      <x:c r="H2019" s="59" t="n">
        <x:v>615</x:v>
      </x:c>
      <x:c r="I2019" s="59" t="n">
        <x:v>10</x:v>
      </x:c>
      <x:c r="J2019" s="60" t="n">
        <x:f>'参数'!$C$4</x:f>
        <x:v>120</x:v>
      </x:c>
      <x:c r="K2019" s="60" t="n">
        <x:f>'参数'!$D$4</x:f>
        <x:v>180</x:v>
      </x:c>
      <x:c r="L2019" s="60" t="n">
        <x:f>H2019+I2019+J2019</x:f>
        <x:v>745</x:v>
      </x:c>
      <x:c r="M2019" s="60" t="n">
        <x:f>L2019+K2019</x:f>
        <x:v>925</x:v>
      </x:c>
      <x:c r="N2019" s="60" t="n">
        <x:f>'参数'!$B$10</x:f>
        <x:v>1</x:v>
      </x:c>
      <x:c r="O2019" s="60" t="n">
        <x:f>N2019*'参数'!$B$11</x:f>
        <x:v>2</x:v>
      </x:c>
      <x:c r="P2019" s="60" t="n">
        <x:f>N2019*'参数'!$B$12</x:f>
        <x:v>1</x:v>
      </x:c>
      <x:c r="Q2019" t="str">
        <x:f>C2019&amp;"d"</x:f>
        <x:v>C199d</x:v>
      </x:c>
      <x:c r="R2019" t="str">
        <x:f>C2019&amp;"p"</x:f>
        <x:v>C199p</x:v>
      </x:c>
      <x:c r="S2019" t="str">
        <x:f>IF(AND(L2019&gt;=H2019+I2019+J2019,M2019&gt;L2019,F2019&lt;&gt;""),"PASS","FAIL")</x:f>
        <x:v>PASS</x:v>
      </x:c>
      <x:c r="T2019" t="n">
        <x:v>6</x:v>
      </x:c>
      <x:c r="U2019" t="str">
        <x:v>pickup_after_delivery_completion_plus_usage_lag</x:v>
      </x:c>
    </x:row>
    <x:row r="2020">
      <x:c r="A2020" t="str">
        <x:v>Set2_200-10-2b</x:v>
      </x:c>
      <x:c r="B2020" t="str">
        <x:v>short_same_day</x:v>
      </x:c>
      <x:c r="C2020" t="str">
        <x:v>C0</x:v>
      </x:c>
      <x:c r="D2020" s="59" t="n">
        <x:v>4</x:v>
      </x:c>
      <x:c r="E2020" s="59" t="n">
        <x:v>24</x:v>
      </x:c>
      <x:c r="F2020" s="59" t="str">
        <x:v>S0</x:v>
      </x:c>
      <x:c r="G2020" s="59" t="n">
        <x:v>632</x:v>
      </x:c>
      <x:c r="H2020" s="59" t="n">
        <x:v>658</x:v>
      </x:c>
      <x:c r="I2020" s="59" t="n">
        <x:v>10</x:v>
      </x:c>
      <x:c r="J2020" s="60" t="n">
        <x:f>'参数'!$C$4</x:f>
        <x:v>120</x:v>
      </x:c>
      <x:c r="K2020" s="60" t="n">
        <x:f>'参数'!$D$4</x:f>
        <x:v>180</x:v>
      </x:c>
      <x:c r="L2020" s="60" t="n">
        <x:f>H2020+I2020+J2020</x:f>
        <x:v>788</x:v>
      </x:c>
      <x:c r="M2020" s="60" t="n">
        <x:f>L2020+K2020</x:f>
        <x:v>968</x:v>
      </x:c>
      <x:c r="N2020" s="60" t="n">
        <x:f>'参数'!$B$10</x:f>
        <x:v>1</x:v>
      </x:c>
      <x:c r="O2020" s="60" t="n">
        <x:f>N2020*'参数'!$B$11</x:f>
        <x:v>2</x:v>
      </x:c>
      <x:c r="P2020" s="60" t="n">
        <x:f>N2020*'参数'!$B$12</x:f>
        <x:v>1</x:v>
      </x:c>
      <x:c r="Q2020" t="str">
        <x:f>C2020&amp;"d"</x:f>
        <x:v>C0d</x:v>
      </x:c>
      <x:c r="R2020" t="str">
        <x:f>C2020&amp;"p"</x:f>
        <x:v>C0p</x:v>
      </x:c>
      <x:c r="S2020" t="str">
        <x:f>IF(AND(L2020&gt;=H2020+I2020+J2020,M2020&gt;L2020,F2020&lt;&gt;""),"PASS","FAIL")</x:f>
        <x:v>PASS</x:v>
      </x:c>
      <x:c r="T2020" t="n">
        <x:v>6</x:v>
      </x:c>
      <x:c r="U2020" t="str">
        <x:v>pickup_after_delivery_completion_plus_usage_lag</x:v>
      </x:c>
    </x:row>
    <x:row r="2021">
      <x:c r="A2021" t="str">
        <x:v>Set2_200-10-2b</x:v>
      </x:c>
      <x:c r="B2021" t="str">
        <x:v>short_same_day</x:v>
      </x:c>
      <x:c r="C2021" t="str">
        <x:v>C1</x:v>
      </x:c>
      <x:c r="D2021" s="59" t="n">
        <x:v>17</x:v>
      </x:c>
      <x:c r="E2021" s="59" t="n">
        <x:v>17</x:v>
      </x:c>
      <x:c r="F2021" s="59" t="str">
        <x:v>S2</x:v>
      </x:c>
      <x:c r="G2021" s="59" t="n">
        <x:v>382</x:v>
      </x:c>
      <x:c r="H2021" s="59" t="n">
        <x:v>394</x:v>
      </x:c>
      <x:c r="I2021" s="59" t="n">
        <x:v>10</x:v>
      </x:c>
      <x:c r="J2021" s="60" t="n">
        <x:f>'参数'!$C$4</x:f>
        <x:v>120</x:v>
      </x:c>
      <x:c r="K2021" s="60" t="n">
        <x:f>'参数'!$D$4</x:f>
        <x:v>180</x:v>
      </x:c>
      <x:c r="L2021" s="60" t="n">
        <x:f>H2021+I2021+J2021</x:f>
        <x:v>524</x:v>
      </x:c>
      <x:c r="M2021" s="60" t="n">
        <x:f>L2021+K2021</x:f>
        <x:v>704</x:v>
      </x:c>
      <x:c r="N2021" s="60" t="n">
        <x:f>'参数'!$B$10</x:f>
        <x:v>1</x:v>
      </x:c>
      <x:c r="O2021" s="60" t="n">
        <x:f>N2021*'参数'!$B$11</x:f>
        <x:v>2</x:v>
      </x:c>
      <x:c r="P2021" s="60" t="n">
        <x:f>N2021*'参数'!$B$12</x:f>
        <x:v>1</x:v>
      </x:c>
      <x:c r="Q2021" t="str">
        <x:f>C2021&amp;"d"</x:f>
        <x:v>C1d</x:v>
      </x:c>
      <x:c r="R2021" t="str">
        <x:f>C2021&amp;"p"</x:f>
        <x:v>C1p</x:v>
      </x:c>
      <x:c r="S2021" t="str">
        <x:f>IF(AND(L2021&gt;=H2021+I2021+J2021,M2021&gt;L2021,F2021&lt;&gt;""),"PASS","FAIL")</x:f>
        <x:v>PASS</x:v>
      </x:c>
      <x:c r="T2021" t="n">
        <x:v>5</x:v>
      </x:c>
      <x:c r="U2021" t="str">
        <x:v>pickup_after_delivery_completion_plus_usage_lag</x:v>
      </x:c>
    </x:row>
    <x:row r="2022">
      <x:c r="A2022" t="str">
        <x:v>Set2_200-10-2b</x:v>
      </x:c>
      <x:c r="B2022" t="str">
        <x:v>short_same_day</x:v>
      </x:c>
      <x:c r="C2022" t="str">
        <x:v>C2</x:v>
      </x:c>
      <x:c r="D2022" s="59" t="n">
        <x:v>22</x:v>
      </x:c>
      <x:c r="E2022" s="59" t="n">
        <x:v>22</x:v>
      </x:c>
      <x:c r="F2022" s="59" t="str">
        <x:v>S2</x:v>
      </x:c>
      <x:c r="G2022" s="59" t="n">
        <x:v>657</x:v>
      </x:c>
      <x:c r="H2022" s="59" t="n">
        <x:v>691</x:v>
      </x:c>
      <x:c r="I2022" s="59" t="n">
        <x:v>10</x:v>
      </x:c>
      <x:c r="J2022" s="60" t="n">
        <x:f>'参数'!$C$4</x:f>
        <x:v>120</x:v>
      </x:c>
      <x:c r="K2022" s="60" t="n">
        <x:f>'参数'!$D$4</x:f>
        <x:v>180</x:v>
      </x:c>
      <x:c r="L2022" s="60" t="n">
        <x:f>H2022+I2022+J2022</x:f>
        <x:v>821</x:v>
      </x:c>
      <x:c r="M2022" s="60" t="n">
        <x:f>L2022+K2022</x:f>
        <x:v>1001</x:v>
      </x:c>
      <x:c r="N2022" s="60" t="n">
        <x:f>'参数'!$B$10</x:f>
        <x:v>1</x:v>
      </x:c>
      <x:c r="O2022" s="60" t="n">
        <x:f>N2022*'参数'!$B$11</x:f>
        <x:v>2</x:v>
      </x:c>
      <x:c r="P2022" s="60" t="n">
        <x:f>N2022*'参数'!$B$12</x:f>
        <x:v>1</x:v>
      </x:c>
      <x:c r="Q2022" t="str">
        <x:f>C2022&amp;"d"</x:f>
        <x:v>C2d</x:v>
      </x:c>
      <x:c r="R2022" t="str">
        <x:f>C2022&amp;"p"</x:f>
        <x:v>C2p</x:v>
      </x:c>
      <x:c r="S2022" t="str">
        <x:f>IF(AND(L2022&gt;=H2022+I2022+J2022,M2022&gt;L2022,F2022&lt;&gt;""),"PASS","FAIL")</x:f>
        <x:v>PASS</x:v>
      </x:c>
      <x:c r="T2022" t="n">
        <x:v>4</x:v>
      </x:c>
      <x:c r="U2022" t="str">
        <x:v>pickup_after_delivery_completion_plus_usage_lag</x:v>
      </x:c>
    </x:row>
    <x:row r="2023">
      <x:c r="A2023" t="str">
        <x:v>Set2_200-10-2b</x:v>
      </x:c>
      <x:c r="B2023" t="str">
        <x:v>short_same_day</x:v>
      </x:c>
      <x:c r="C2023" t="str">
        <x:v>C3</x:v>
      </x:c>
      <x:c r="D2023" s="59" t="n">
        <x:v>19</x:v>
      </x:c>
      <x:c r="E2023" s="59" t="n">
        <x:v>10</x:v>
      </x:c>
      <x:c r="F2023" s="59" t="str">
        <x:v>S2</x:v>
      </x:c>
      <x:c r="G2023" s="59" t="n">
        <x:v>243</x:v>
      </x:c>
      <x:c r="H2023" s="59" t="n">
        <x:v>265</x:v>
      </x:c>
      <x:c r="I2023" s="59" t="n">
        <x:v>10</x:v>
      </x:c>
      <x:c r="J2023" s="60" t="n">
        <x:f>'参数'!$C$4</x:f>
        <x:v>120</x:v>
      </x:c>
      <x:c r="K2023" s="60" t="n">
        <x:f>'参数'!$D$4</x:f>
        <x:v>180</x:v>
      </x:c>
      <x:c r="L2023" s="60" t="n">
        <x:f>H2023+I2023+J2023</x:f>
        <x:v>395</x:v>
      </x:c>
      <x:c r="M2023" s="60" t="n">
        <x:f>L2023+K2023</x:f>
        <x:v>575</x:v>
      </x:c>
      <x:c r="N2023" s="60" t="n">
        <x:f>'参数'!$B$10</x:f>
        <x:v>1</x:v>
      </x:c>
      <x:c r="O2023" s="60" t="n">
        <x:f>N2023*'参数'!$B$11</x:f>
        <x:v>2</x:v>
      </x:c>
      <x:c r="P2023" s="60" t="n">
        <x:f>N2023*'参数'!$B$12</x:f>
        <x:v>1</x:v>
      </x:c>
      <x:c r="Q2023" t="str">
        <x:f>C2023&amp;"d"</x:f>
        <x:v>C3d</x:v>
      </x:c>
      <x:c r="R2023" t="str">
        <x:f>C2023&amp;"p"</x:f>
        <x:v>C3p</x:v>
      </x:c>
      <x:c r="S2023" t="str">
        <x:f>IF(AND(L2023&gt;=H2023+I2023+J2023,M2023&gt;L2023,F2023&lt;&gt;""),"PASS","FAIL")</x:f>
        <x:v>PASS</x:v>
      </x:c>
      <x:c r="T2023" t="n">
        <x:v>13</x:v>
      </x:c>
      <x:c r="U2023" t="str">
        <x:v>pickup_after_delivery_completion_plus_usage_lag</x:v>
      </x:c>
    </x:row>
    <x:row r="2024">
      <x:c r="A2024" t="str">
        <x:v>Set2_200-10-2b</x:v>
      </x:c>
      <x:c r="B2024" t="str">
        <x:v>short_same_day</x:v>
      </x:c>
      <x:c r="C2024" t="str">
        <x:v>C4</x:v>
      </x:c>
      <x:c r="D2024" s="59" t="n">
        <x:v>17</x:v>
      </x:c>
      <x:c r="E2024" s="59" t="n">
        <x:v>28</x:v>
      </x:c>
      <x:c r="F2024" s="59" t="str">
        <x:v>S2</x:v>
      </x:c>
      <x:c r="G2024" s="59" t="n">
        <x:v>183</x:v>
      </x:c>
      <x:c r="H2024" s="59" t="n">
        <x:v>201</x:v>
      </x:c>
      <x:c r="I2024" s="59" t="n">
        <x:v>10</x:v>
      </x:c>
      <x:c r="J2024" s="60" t="n">
        <x:f>'参数'!$C$4</x:f>
        <x:v>120</x:v>
      </x:c>
      <x:c r="K2024" s="60" t="n">
        <x:f>'参数'!$D$4</x:f>
        <x:v>180</x:v>
      </x:c>
      <x:c r="L2024" s="60" t="n">
        <x:f>H2024+I2024+J2024</x:f>
        <x:v>331</x:v>
      </x:c>
      <x:c r="M2024" s="60" t="n">
        <x:f>L2024+K2024</x:f>
        <x:v>511</x:v>
      </x:c>
      <x:c r="N2024" s="60" t="n">
        <x:f>'参数'!$B$10</x:f>
        <x:v>1</x:v>
      </x:c>
      <x:c r="O2024" s="60" t="n">
        <x:f>N2024*'参数'!$B$11</x:f>
        <x:v>2</x:v>
      </x:c>
      <x:c r="P2024" s="60" t="n">
        <x:f>N2024*'参数'!$B$12</x:f>
        <x:v>1</x:v>
      </x:c>
      <x:c r="Q2024" t="str">
        <x:f>C2024&amp;"d"</x:f>
        <x:v>C4d</x:v>
      </x:c>
      <x:c r="R2024" t="str">
        <x:f>C2024&amp;"p"</x:f>
        <x:v>C4p</x:v>
      </x:c>
      <x:c r="S2024" t="str">
        <x:f>IF(AND(L2024&gt;=H2024+I2024+J2024,M2024&gt;L2024,F2024&lt;&gt;""),"PASS","FAIL")</x:f>
        <x:v>PASS</x:v>
      </x:c>
      <x:c r="T2024" t="n">
        <x:v>11</x:v>
      </x:c>
      <x:c r="U2024" t="str">
        <x:v>pickup_after_delivery_completion_plus_usage_lag</x:v>
      </x:c>
    </x:row>
    <x:row r="2025">
      <x:c r="A2025" t="str">
        <x:v>Set2_200-10-2b</x:v>
      </x:c>
      <x:c r="B2025" t="str">
        <x:v>short_same_day</x:v>
      </x:c>
      <x:c r="C2025" t="str">
        <x:v>C5</x:v>
      </x:c>
      <x:c r="D2025" s="59" t="n">
        <x:v>24</x:v>
      </x:c>
      <x:c r="E2025" s="59" t="n">
        <x:v>20</x:v>
      </x:c>
      <x:c r="F2025" s="59" t="str">
        <x:v>S2</x:v>
      </x:c>
      <x:c r="G2025" s="59" t="n">
        <x:v>700</x:v>
      </x:c>
      <x:c r="H2025" s="59" t="n">
        <x:v>724</x:v>
      </x:c>
      <x:c r="I2025" s="59" t="n">
        <x:v>10</x:v>
      </x:c>
      <x:c r="J2025" s="60" t="n">
        <x:f>'参数'!$C$4</x:f>
        <x:v>120</x:v>
      </x:c>
      <x:c r="K2025" s="60" t="n">
        <x:f>'参数'!$D$4</x:f>
        <x:v>180</x:v>
      </x:c>
      <x:c r="L2025" s="60" t="n">
        <x:f>H2025+I2025+J2025</x:f>
        <x:v>854</x:v>
      </x:c>
      <x:c r="M2025" s="60" t="n">
        <x:f>L2025+K2025</x:f>
        <x:v>1034</x:v>
      </x:c>
      <x:c r="N2025" s="60" t="n">
        <x:f>'参数'!$B$10</x:f>
        <x:v>1</x:v>
      </x:c>
      <x:c r="O2025" s="60" t="n">
        <x:f>N2025*'参数'!$B$11</x:f>
        <x:v>2</x:v>
      </x:c>
      <x:c r="P2025" s="60" t="n">
        <x:f>N2025*'参数'!$B$12</x:f>
        <x:v>1</x:v>
      </x:c>
      <x:c r="Q2025" t="str">
        <x:f>C2025&amp;"d"</x:f>
        <x:v>C5d</x:v>
      </x:c>
      <x:c r="R2025" t="str">
        <x:f>C2025&amp;"p"</x:f>
        <x:v>C5p</x:v>
      </x:c>
      <x:c r="S2025" t="str">
        <x:f>IF(AND(L2025&gt;=H2025+I2025+J2025,M2025&gt;L2025,F2025&lt;&gt;""),"PASS","FAIL")</x:f>
        <x:v>PASS</x:v>
      </x:c>
      <x:c r="T2025" t="n">
        <x:v>3</x:v>
      </x:c>
      <x:c r="U2025" t="str">
        <x:v>pickup_after_delivery_completion_plus_usage_lag</x:v>
      </x:c>
    </x:row>
    <x:row r="2026">
      <x:c r="A2026" t="str">
        <x:v>Set2_200-10-2b</x:v>
      </x:c>
      <x:c r="B2026" t="str">
        <x:v>short_same_day</x:v>
      </x:c>
      <x:c r="C2026" t="str">
        <x:v>C6</x:v>
      </x:c>
      <x:c r="D2026" s="59" t="n">
        <x:v>11</x:v>
      </x:c>
      <x:c r="E2026" s="59" t="n">
        <x:v>15</x:v>
      </x:c>
      <x:c r="F2026" s="59" t="str">
        <x:v>S0</x:v>
      </x:c>
      <x:c r="G2026" s="59" t="n">
        <x:v>154</x:v>
      </x:c>
      <x:c r="H2026" s="59" t="n">
        <x:v>186</x:v>
      </x:c>
      <x:c r="I2026" s="59" t="n">
        <x:v>10</x:v>
      </x:c>
      <x:c r="J2026" s="60" t="n">
        <x:f>'参数'!$C$4</x:f>
        <x:v>120</x:v>
      </x:c>
      <x:c r="K2026" s="60" t="n">
        <x:f>'参数'!$D$4</x:f>
        <x:v>180</x:v>
      </x:c>
      <x:c r="L2026" s="60" t="n">
        <x:f>H2026+I2026+J2026</x:f>
        <x:v>316</x:v>
      </x:c>
      <x:c r="M2026" s="60" t="n">
        <x:f>L2026+K2026</x:f>
        <x:v>496</x:v>
      </x:c>
      <x:c r="N2026" s="60" t="n">
        <x:f>'参数'!$B$10</x:f>
        <x:v>1</x:v>
      </x:c>
      <x:c r="O2026" s="60" t="n">
        <x:f>N2026*'参数'!$B$11</x:f>
        <x:v>2</x:v>
      </x:c>
      <x:c r="P2026" s="60" t="n">
        <x:f>N2026*'参数'!$B$12</x:f>
        <x:v>1</x:v>
      </x:c>
      <x:c r="Q2026" t="str">
        <x:f>C2026&amp;"d"</x:f>
        <x:v>C6d</x:v>
      </x:c>
      <x:c r="R2026" t="str">
        <x:f>C2026&amp;"p"</x:f>
        <x:v>C6p</x:v>
      </x:c>
      <x:c r="S2026" t="str">
        <x:f>IF(AND(L2026&gt;=H2026+I2026+J2026,M2026&gt;L2026,F2026&lt;&gt;""),"PASS","FAIL")</x:f>
        <x:v>PASS</x:v>
      </x:c>
      <x:c r="T2026" t="n">
        <x:v>6</x:v>
      </x:c>
      <x:c r="U2026" t="str">
        <x:v>pickup_after_delivery_completion_plus_usage_lag</x:v>
      </x:c>
    </x:row>
    <x:row r="2027">
      <x:c r="A2027" t="str">
        <x:v>Set2_200-10-2b</x:v>
      </x:c>
      <x:c r="B2027" t="str">
        <x:v>short_same_day</x:v>
      </x:c>
      <x:c r="C2027" t="str">
        <x:v>C7</x:v>
      </x:c>
      <x:c r="D2027" s="59" t="n">
        <x:v>7</x:v>
      </x:c>
      <x:c r="E2027" s="59" t="n">
        <x:v>19</x:v>
      </x:c>
      <x:c r="F2027" s="59" t="str">
        <x:v>S0</x:v>
      </x:c>
      <x:c r="G2027" s="59" t="n">
        <x:v>574</x:v>
      </x:c>
      <x:c r="H2027" s="59" t="n">
        <x:v>600</x:v>
      </x:c>
      <x:c r="I2027" s="59" t="n">
        <x:v>10</x:v>
      </x:c>
      <x:c r="J2027" s="60" t="n">
        <x:f>'参数'!$C$4</x:f>
        <x:v>120</x:v>
      </x:c>
      <x:c r="K2027" s="60" t="n">
        <x:f>'参数'!$D$4</x:f>
        <x:v>180</x:v>
      </x:c>
      <x:c r="L2027" s="60" t="n">
        <x:f>H2027+I2027+J2027</x:f>
        <x:v>730</x:v>
      </x:c>
      <x:c r="M2027" s="60" t="n">
        <x:f>L2027+K2027</x:f>
        <x:v>910</x:v>
      </x:c>
      <x:c r="N2027" s="60" t="n">
        <x:f>'参数'!$B$10</x:f>
        <x:v>1</x:v>
      </x:c>
      <x:c r="O2027" s="60" t="n">
        <x:f>N2027*'参数'!$B$11</x:f>
        <x:v>2</x:v>
      </x:c>
      <x:c r="P2027" s="60" t="n">
        <x:f>N2027*'参数'!$B$12</x:f>
        <x:v>1</x:v>
      </x:c>
      <x:c r="Q2027" t="str">
        <x:f>C2027&amp;"d"</x:f>
        <x:v>C7d</x:v>
      </x:c>
      <x:c r="R2027" t="str">
        <x:f>C2027&amp;"p"</x:f>
        <x:v>C7p</x:v>
      </x:c>
      <x:c r="S2027" t="str">
        <x:f>IF(AND(L2027&gt;=H2027+I2027+J2027,M2027&gt;L2027,F2027&lt;&gt;""),"PASS","FAIL")</x:f>
        <x:v>PASS</x:v>
      </x:c>
      <x:c r="T2027" t="n">
        <x:v>6</x:v>
      </x:c>
      <x:c r="U2027" t="str">
        <x:v>pickup_after_delivery_completion_plus_usage_lag</x:v>
      </x:c>
    </x:row>
    <x:row r="2028">
      <x:c r="A2028" t="str">
        <x:v>Set2_200-10-2b</x:v>
      </x:c>
      <x:c r="B2028" t="str">
        <x:v>short_same_day</x:v>
      </x:c>
      <x:c r="C2028" t="str">
        <x:v>C8</x:v>
      </x:c>
      <x:c r="D2028" s="59" t="n">
        <x:v>9</x:v>
      </x:c>
      <x:c r="E2028" s="59" t="n">
        <x:v>19</x:v>
      </x:c>
      <x:c r="F2028" s="59" t="str">
        <x:v>S0</x:v>
      </x:c>
      <x:c r="G2028" s="59" t="n">
        <x:v>367</x:v>
      </x:c>
      <x:c r="H2028" s="59" t="n">
        <x:v>379</x:v>
      </x:c>
      <x:c r="I2028" s="59" t="n">
        <x:v>10</x:v>
      </x:c>
      <x:c r="J2028" s="60" t="n">
        <x:f>'参数'!$C$4</x:f>
        <x:v>120</x:v>
      </x:c>
      <x:c r="K2028" s="60" t="n">
        <x:f>'参数'!$D$4</x:f>
        <x:v>180</x:v>
      </x:c>
      <x:c r="L2028" s="60" t="n">
        <x:f>H2028+I2028+J2028</x:f>
        <x:v>509</x:v>
      </x:c>
      <x:c r="M2028" s="60" t="n">
        <x:f>L2028+K2028</x:f>
        <x:v>689</x:v>
      </x:c>
      <x:c r="N2028" s="60" t="n">
        <x:f>'参数'!$B$10</x:f>
        <x:v>1</x:v>
      </x:c>
      <x:c r="O2028" s="60" t="n">
        <x:f>N2028*'参数'!$B$11</x:f>
        <x:v>2</x:v>
      </x:c>
      <x:c r="P2028" s="60" t="n">
        <x:f>N2028*'参数'!$B$12</x:f>
        <x:v>1</x:v>
      </x:c>
      <x:c r="Q2028" t="str">
        <x:f>C2028&amp;"d"</x:f>
        <x:v>C8d</x:v>
      </x:c>
      <x:c r="R2028" t="str">
        <x:f>C2028&amp;"p"</x:f>
        <x:v>C8p</x:v>
      </x:c>
      <x:c r="S2028" t="str">
        <x:f>IF(AND(L2028&gt;=H2028+I2028+J2028,M2028&gt;L2028,F2028&lt;&gt;""),"PASS","FAIL")</x:f>
        <x:v>PASS</x:v>
      </x:c>
      <x:c r="T2028" t="n">
        <x:v>5</x:v>
      </x:c>
      <x:c r="U2028" t="str">
        <x:v>pickup_after_delivery_completion_plus_usage_lag</x:v>
      </x:c>
    </x:row>
    <x:row r="2029">
      <x:c r="A2029" t="str">
        <x:v>Set2_200-10-2b</x:v>
      </x:c>
      <x:c r="B2029" t="str">
        <x:v>short_same_day</x:v>
      </x:c>
      <x:c r="C2029" t="str">
        <x:v>C9</x:v>
      </x:c>
      <x:c r="D2029" s="59" t="n">
        <x:v>24</x:v>
      </x:c>
      <x:c r="E2029" s="59" t="n">
        <x:v>6</x:v>
      </x:c>
      <x:c r="F2029" s="59" t="str">
        <x:v>S2</x:v>
      </x:c>
      <x:c r="G2029" s="59" t="n">
        <x:v>565</x:v>
      </x:c>
      <x:c r="H2029" s="59" t="n">
        <x:v>589</x:v>
      </x:c>
      <x:c r="I2029" s="59" t="n">
        <x:v>10</x:v>
      </x:c>
      <x:c r="J2029" s="60" t="n">
        <x:f>'参数'!$C$4</x:f>
        <x:v>120</x:v>
      </x:c>
      <x:c r="K2029" s="60" t="n">
        <x:f>'参数'!$D$4</x:f>
        <x:v>180</x:v>
      </x:c>
      <x:c r="L2029" s="60" t="n">
        <x:f>H2029+I2029+J2029</x:f>
        <x:v>719</x:v>
      </x:c>
      <x:c r="M2029" s="60" t="n">
        <x:f>L2029+K2029</x:f>
        <x:v>899</x:v>
      </x:c>
      <x:c r="N2029" s="60" t="n">
        <x:f>'参数'!$B$10</x:f>
        <x:v>1</x:v>
      </x:c>
      <x:c r="O2029" s="60" t="n">
        <x:f>N2029*'参数'!$B$11</x:f>
        <x:v>2</x:v>
      </x:c>
      <x:c r="P2029" s="60" t="n">
        <x:f>N2029*'参数'!$B$12</x:f>
        <x:v>1</x:v>
      </x:c>
      <x:c r="Q2029" t="str">
        <x:f>C2029&amp;"d"</x:f>
        <x:v>C9d</x:v>
      </x:c>
      <x:c r="R2029" t="str">
        <x:f>C2029&amp;"p"</x:f>
        <x:v>C9p</x:v>
      </x:c>
      <x:c r="S2029" t="str">
        <x:f>IF(AND(L2029&gt;=H2029+I2029+J2029,M2029&gt;L2029,F2029&lt;&gt;""),"PASS","FAIL")</x:f>
        <x:v>PASS</x:v>
      </x:c>
      <x:c r="T2029" t="n">
        <x:v>9</x:v>
      </x:c>
      <x:c r="U2029" t="str">
        <x:v>pickup_after_delivery_completion_plus_usage_lag</x:v>
      </x:c>
    </x:row>
    <x:row r="2030">
      <x:c r="A2030" t="str">
        <x:v>Set2_200-10-2b</x:v>
      </x:c>
      <x:c r="B2030" t="str">
        <x:v>short_same_day</x:v>
      </x:c>
      <x:c r="C2030" t="str">
        <x:v>C10</x:v>
      </x:c>
      <x:c r="D2030" s="59" t="n">
        <x:v>1</x:v>
      </x:c>
      <x:c r="E2030" s="59" t="n">
        <x:v>17</x:v>
      </x:c>
      <x:c r="F2030" s="59" t="str">
        <x:v>S0</x:v>
      </x:c>
      <x:c r="G2030" s="59" t="n">
        <x:v>392</x:v>
      </x:c>
      <x:c r="H2030" s="59" t="n">
        <x:v>424</x:v>
      </x:c>
      <x:c r="I2030" s="59" t="n">
        <x:v>10</x:v>
      </x:c>
      <x:c r="J2030" s="60" t="n">
        <x:f>'参数'!$C$4</x:f>
        <x:v>120</x:v>
      </x:c>
      <x:c r="K2030" s="60" t="n">
        <x:f>'参数'!$D$4</x:f>
        <x:v>180</x:v>
      </x:c>
      <x:c r="L2030" s="60" t="n">
        <x:f>H2030+I2030+J2030</x:f>
        <x:v>554</x:v>
      </x:c>
      <x:c r="M2030" s="60" t="n">
        <x:f>L2030+K2030</x:f>
        <x:v>734</x:v>
      </x:c>
      <x:c r="N2030" s="60" t="n">
        <x:f>'参数'!$B$10</x:f>
        <x:v>1</x:v>
      </x:c>
      <x:c r="O2030" s="60" t="n">
        <x:f>N2030*'参数'!$B$11</x:f>
        <x:v>2</x:v>
      </x:c>
      <x:c r="P2030" s="60" t="n">
        <x:f>N2030*'参数'!$B$12</x:f>
        <x:v>1</x:v>
      </x:c>
      <x:c r="Q2030" t="str">
        <x:f>C2030&amp;"d"</x:f>
        <x:v>C10d</x:v>
      </x:c>
      <x:c r="R2030" t="str">
        <x:f>C2030&amp;"p"</x:f>
        <x:v>C10p</x:v>
      </x:c>
      <x:c r="S2030" t="str">
        <x:f>IF(AND(L2030&gt;=H2030+I2030+J2030,M2030&gt;L2030,F2030&lt;&gt;""),"PASS","FAIL")</x:f>
        <x:v>PASS</x:v>
      </x:c>
      <x:c r="T2030" t="n">
        <x:v>3</x:v>
      </x:c>
      <x:c r="U2030" t="str">
        <x:v>pickup_after_delivery_completion_plus_usage_lag</x:v>
      </x:c>
    </x:row>
    <x:row r="2031">
      <x:c r="A2031" t="str">
        <x:v>Set2_200-10-2b</x:v>
      </x:c>
      <x:c r="B2031" t="str">
        <x:v>short_same_day</x:v>
      </x:c>
      <x:c r="C2031" t="str">
        <x:v>C11</x:v>
      </x:c>
      <x:c r="D2031" s="59" t="n">
        <x:v>20</x:v>
      </x:c>
      <x:c r="E2031" s="59" t="n">
        <x:v>8</x:v>
      </x:c>
      <x:c r="F2031" s="59" t="str">
        <x:v>S2</x:v>
      </x:c>
      <x:c r="G2031" s="59" t="n">
        <x:v>498</x:v>
      </x:c>
      <x:c r="H2031" s="59" t="n">
        <x:v>526</x:v>
      </x:c>
      <x:c r="I2031" s="59" t="n">
        <x:v>10</x:v>
      </x:c>
      <x:c r="J2031" s="60" t="n">
        <x:f>'参数'!$C$4</x:f>
        <x:v>120</x:v>
      </x:c>
      <x:c r="K2031" s="60" t="n">
        <x:f>'参数'!$D$4</x:f>
        <x:v>180</x:v>
      </x:c>
      <x:c r="L2031" s="60" t="n">
        <x:f>H2031+I2031+J2031</x:f>
        <x:v>656</x:v>
      </x:c>
      <x:c r="M2031" s="60" t="n">
        <x:f>L2031+K2031</x:f>
        <x:v>836</x:v>
      </x:c>
      <x:c r="N2031" s="60" t="n">
        <x:f>'参数'!$B$10</x:f>
        <x:v>1</x:v>
      </x:c>
      <x:c r="O2031" s="60" t="n">
        <x:f>N2031*'参数'!$B$11</x:f>
        <x:v>2</x:v>
      </x:c>
      <x:c r="P2031" s="60" t="n">
        <x:f>N2031*'参数'!$B$12</x:f>
        <x:v>1</x:v>
      </x:c>
      <x:c r="Q2031" t="str">
        <x:f>C2031&amp;"d"</x:f>
        <x:v>C11d</x:v>
      </x:c>
      <x:c r="R2031" t="str">
        <x:f>C2031&amp;"p"</x:f>
        <x:v>C11p</x:v>
      </x:c>
      <x:c r="S2031" t="str">
        <x:f>IF(AND(L2031&gt;=H2031+I2031+J2031,M2031&gt;L2031,F2031&lt;&gt;""),"PASS","FAIL")</x:f>
        <x:v>PASS</x:v>
      </x:c>
      <x:c r="T2031" t="n">
        <x:v>2</x:v>
      </x:c>
      <x:c r="U2031" t="str">
        <x:v>pickup_after_delivery_completion_plus_usage_lag</x:v>
      </x:c>
    </x:row>
    <x:row r="2032">
      <x:c r="A2032" t="str">
        <x:v>Set2_200-10-2b</x:v>
      </x:c>
      <x:c r="B2032" t="str">
        <x:v>short_same_day</x:v>
      </x:c>
      <x:c r="C2032" t="str">
        <x:v>C12</x:v>
      </x:c>
      <x:c r="D2032" s="59" t="n">
        <x:v>7</x:v>
      </x:c>
      <x:c r="E2032" s="59" t="n">
        <x:v>10</x:v>
      </x:c>
      <x:c r="F2032" s="59" t="str">
        <x:v>S0</x:v>
      </x:c>
      <x:c r="G2032" s="59" t="n">
        <x:v>593</x:v>
      </x:c>
      <x:c r="H2032" s="59" t="n">
        <x:v>631</x:v>
      </x:c>
      <x:c r="I2032" s="59" t="n">
        <x:v>10</x:v>
      </x:c>
      <x:c r="J2032" s="60" t="n">
        <x:f>'参数'!$C$4</x:f>
        <x:v>120</x:v>
      </x:c>
      <x:c r="K2032" s="60" t="n">
        <x:f>'参数'!$D$4</x:f>
        <x:v>180</x:v>
      </x:c>
      <x:c r="L2032" s="60" t="n">
        <x:f>H2032+I2032+J2032</x:f>
        <x:v>761</x:v>
      </x:c>
      <x:c r="M2032" s="60" t="n">
        <x:f>L2032+K2032</x:f>
        <x:v>941</x:v>
      </x:c>
      <x:c r="N2032" s="60" t="n">
        <x:f>'参数'!$B$10</x:f>
        <x:v>1</x:v>
      </x:c>
      <x:c r="O2032" s="60" t="n">
        <x:f>N2032*'参数'!$B$11</x:f>
        <x:v>2</x:v>
      </x:c>
      <x:c r="P2032" s="60" t="n">
        <x:f>N2032*'参数'!$B$12</x:f>
        <x:v>1</x:v>
      </x:c>
      <x:c r="Q2032" t="str">
        <x:f>C2032&amp;"d"</x:f>
        <x:v>C12d</x:v>
      </x:c>
      <x:c r="R2032" t="str">
        <x:f>C2032&amp;"p"</x:f>
        <x:v>C12p</x:v>
      </x:c>
      <x:c r="S2032" t="str">
        <x:f>IF(AND(L2032&gt;=H2032+I2032+J2032,M2032&gt;L2032,F2032&lt;&gt;""),"PASS","FAIL")</x:f>
        <x:v>PASS</x:v>
      </x:c>
      <x:c r="T2032" t="n">
        <x:v>0</x:v>
      </x:c>
      <x:c r="U2032" t="str">
        <x:v>pickup_after_delivery_completion_plus_usage_lag</x:v>
      </x:c>
    </x:row>
    <x:row r="2033">
      <x:c r="A2033" t="str">
        <x:v>Set2_200-10-2b</x:v>
      </x:c>
      <x:c r="B2033" t="str">
        <x:v>short_same_day</x:v>
      </x:c>
      <x:c r="C2033" t="str">
        <x:v>C13</x:v>
      </x:c>
      <x:c r="D2033" s="59" t="n">
        <x:v>15</x:v>
      </x:c>
      <x:c r="E2033" s="59" t="n">
        <x:v>8</x:v>
      </x:c>
      <x:c r="F2033" s="59" t="str">
        <x:v>S0</x:v>
      </x:c>
      <x:c r="G2033" s="59" t="n">
        <x:v>600</x:v>
      </x:c>
      <x:c r="H2033" s="59" t="n">
        <x:v>616</x:v>
      </x:c>
      <x:c r="I2033" s="59" t="n">
        <x:v>10</x:v>
      </x:c>
      <x:c r="J2033" s="60" t="n">
        <x:f>'参数'!$C$4</x:f>
        <x:v>120</x:v>
      </x:c>
      <x:c r="K2033" s="60" t="n">
        <x:f>'参数'!$D$4</x:f>
        <x:v>180</x:v>
      </x:c>
      <x:c r="L2033" s="60" t="n">
        <x:f>H2033+I2033+J2033</x:f>
        <x:v>746</x:v>
      </x:c>
      <x:c r="M2033" s="60" t="n">
        <x:f>L2033+K2033</x:f>
        <x:v>926</x:v>
      </x:c>
      <x:c r="N2033" s="60" t="n">
        <x:f>'参数'!$B$10</x:f>
        <x:v>1</x:v>
      </x:c>
      <x:c r="O2033" s="60" t="n">
        <x:f>N2033*'参数'!$B$11</x:f>
        <x:v>2</x:v>
      </x:c>
      <x:c r="P2033" s="60" t="n">
        <x:f>N2033*'参数'!$B$12</x:f>
        <x:v>1</x:v>
      </x:c>
      <x:c r="Q2033" t="str">
        <x:f>C2033&amp;"d"</x:f>
        <x:v>C13d</x:v>
      </x:c>
      <x:c r="R2033" t="str">
        <x:f>C2033&amp;"p"</x:f>
        <x:v>C13p</x:v>
      </x:c>
      <x:c r="S2033" t="str">
        <x:f>IF(AND(L2033&gt;=H2033+I2033+J2033,M2033&gt;L2033,F2033&lt;&gt;""),"PASS","FAIL")</x:f>
        <x:v>PASS</x:v>
      </x:c>
      <x:c r="T2033" t="n">
        <x:v>5</x:v>
      </x:c>
      <x:c r="U2033" t="str">
        <x:v>pickup_after_delivery_completion_plus_usage_lag</x:v>
      </x:c>
    </x:row>
    <x:row r="2034">
      <x:c r="A2034" t="str">
        <x:v>Set2_200-10-2b</x:v>
      </x:c>
      <x:c r="B2034" t="str">
        <x:v>short_same_day</x:v>
      </x:c>
      <x:c r="C2034" t="str">
        <x:v>C14</x:v>
      </x:c>
      <x:c r="D2034" s="59" t="n">
        <x:v>7</x:v>
      </x:c>
      <x:c r="E2034" s="59" t="n">
        <x:v>19</x:v>
      </x:c>
      <x:c r="F2034" s="59" t="str">
        <x:v>S0</x:v>
      </x:c>
      <x:c r="G2034" s="59" t="n">
        <x:v>217</x:v>
      </x:c>
      <x:c r="H2034" s="59" t="n">
        <x:v>235</x:v>
      </x:c>
      <x:c r="I2034" s="59" t="n">
        <x:v>10</x:v>
      </x:c>
      <x:c r="J2034" s="60" t="n">
        <x:f>'参数'!$C$4</x:f>
        <x:v>120</x:v>
      </x:c>
      <x:c r="K2034" s="60" t="n">
        <x:f>'参数'!$D$4</x:f>
        <x:v>180</x:v>
      </x:c>
      <x:c r="L2034" s="60" t="n">
        <x:f>H2034+I2034+J2034</x:f>
        <x:v>365</x:v>
      </x:c>
      <x:c r="M2034" s="60" t="n">
        <x:f>L2034+K2034</x:f>
        <x:v>545</x:v>
      </x:c>
      <x:c r="N2034" s="60" t="n">
        <x:f>'参数'!$B$10</x:f>
        <x:v>1</x:v>
      </x:c>
      <x:c r="O2034" s="60" t="n">
        <x:f>N2034*'参数'!$B$11</x:f>
        <x:v>2</x:v>
      </x:c>
      <x:c r="P2034" s="60" t="n">
        <x:f>N2034*'参数'!$B$12</x:f>
        <x:v>1</x:v>
      </x:c>
      <x:c r="Q2034" t="str">
        <x:f>C2034&amp;"d"</x:f>
        <x:v>C14d</x:v>
      </x:c>
      <x:c r="R2034" t="str">
        <x:f>C2034&amp;"p"</x:f>
        <x:v>C14p</x:v>
      </x:c>
      <x:c r="S2034" t="str">
        <x:f>IF(AND(L2034&gt;=H2034+I2034+J2034,M2034&gt;L2034,F2034&lt;&gt;""),"PASS","FAIL")</x:f>
        <x:v>PASS</x:v>
      </x:c>
      <x:c r="T2034" t="n">
        <x:v>3</x:v>
      </x:c>
      <x:c r="U2034" t="str">
        <x:v>pickup_after_delivery_completion_plus_usage_lag</x:v>
      </x:c>
    </x:row>
    <x:row r="2035">
      <x:c r="A2035" t="str">
        <x:v>Set2_200-10-2b</x:v>
      </x:c>
      <x:c r="B2035" t="str">
        <x:v>short_same_day</x:v>
      </x:c>
      <x:c r="C2035" t="str">
        <x:v>C15</x:v>
      </x:c>
      <x:c r="D2035" s="59" t="n">
        <x:v>9</x:v>
      </x:c>
      <x:c r="E2035" s="59" t="n">
        <x:v>9</x:v>
      </x:c>
      <x:c r="F2035" s="59" t="str">
        <x:v>S0</x:v>
      </x:c>
      <x:c r="G2035" s="59" t="n">
        <x:v>501</x:v>
      </x:c>
      <x:c r="H2035" s="59" t="n">
        <x:v>529</x:v>
      </x:c>
      <x:c r="I2035" s="59" t="n">
        <x:v>10</x:v>
      </x:c>
      <x:c r="J2035" s="60" t="n">
        <x:f>'参数'!$C$4</x:f>
        <x:v>120</x:v>
      </x:c>
      <x:c r="K2035" s="60" t="n">
        <x:f>'参数'!$D$4</x:f>
        <x:v>180</x:v>
      </x:c>
      <x:c r="L2035" s="60" t="n">
        <x:f>H2035+I2035+J2035</x:f>
        <x:v>659</x:v>
      </x:c>
      <x:c r="M2035" s="60" t="n">
        <x:f>L2035+K2035</x:f>
        <x:v>839</x:v>
      </x:c>
      <x:c r="N2035" s="60" t="n">
        <x:f>'参数'!$B$10</x:f>
        <x:v>1</x:v>
      </x:c>
      <x:c r="O2035" s="60" t="n">
        <x:f>N2035*'参数'!$B$11</x:f>
        <x:v>2</x:v>
      </x:c>
      <x:c r="P2035" s="60" t="n">
        <x:f>N2035*'参数'!$B$12</x:f>
        <x:v>1</x:v>
      </x:c>
      <x:c r="Q2035" t="str">
        <x:f>C2035&amp;"d"</x:f>
        <x:v>C15d</x:v>
      </x:c>
      <x:c r="R2035" t="str">
        <x:f>C2035&amp;"p"</x:f>
        <x:v>C15p</x:v>
      </x:c>
      <x:c r="S2035" t="str">
        <x:f>IF(AND(L2035&gt;=H2035+I2035+J2035,M2035&gt;L2035,F2035&lt;&gt;""),"PASS","FAIL")</x:f>
        <x:v>PASS</x:v>
      </x:c>
      <x:c r="T2035" t="n">
        <x:v>11</x:v>
      </x:c>
      <x:c r="U2035" t="str">
        <x:v>pickup_after_delivery_completion_plus_usage_lag</x:v>
      </x:c>
    </x:row>
    <x:row r="2036">
      <x:c r="A2036" t="str">
        <x:v>Set2_200-10-2b</x:v>
      </x:c>
      <x:c r="B2036" t="str">
        <x:v>short_same_day</x:v>
      </x:c>
      <x:c r="C2036" t="str">
        <x:v>C16</x:v>
      </x:c>
      <x:c r="D2036" s="59" t="n">
        <x:v>12</x:v>
      </x:c>
      <x:c r="E2036" s="59" t="n">
        <x:v>24</x:v>
      </x:c>
      <x:c r="F2036" s="59" t="str">
        <x:v>S0</x:v>
      </x:c>
      <x:c r="G2036" s="59" t="n">
        <x:v>611</x:v>
      </x:c>
      <x:c r="H2036" s="59" t="n">
        <x:v>631</x:v>
      </x:c>
      <x:c r="I2036" s="59" t="n">
        <x:v>10</x:v>
      </x:c>
      <x:c r="J2036" s="60" t="n">
        <x:f>'参数'!$C$4</x:f>
        <x:v>120</x:v>
      </x:c>
      <x:c r="K2036" s="60" t="n">
        <x:f>'参数'!$D$4</x:f>
        <x:v>180</x:v>
      </x:c>
      <x:c r="L2036" s="60" t="n">
        <x:f>H2036+I2036+J2036</x:f>
        <x:v>761</x:v>
      </x:c>
      <x:c r="M2036" s="60" t="n">
        <x:f>L2036+K2036</x:f>
        <x:v>941</x:v>
      </x:c>
      <x:c r="N2036" s="60" t="n">
        <x:f>'参数'!$B$10</x:f>
        <x:v>1</x:v>
      </x:c>
      <x:c r="O2036" s="60" t="n">
        <x:f>N2036*'参数'!$B$11</x:f>
        <x:v>2</x:v>
      </x:c>
      <x:c r="P2036" s="60" t="n">
        <x:f>N2036*'参数'!$B$12</x:f>
        <x:v>1</x:v>
      </x:c>
      <x:c r="Q2036" t="str">
        <x:f>C2036&amp;"d"</x:f>
        <x:v>C16d</x:v>
      </x:c>
      <x:c r="R2036" t="str">
        <x:f>C2036&amp;"p"</x:f>
        <x:v>C16p</x:v>
      </x:c>
      <x:c r="S2036" t="str">
        <x:f>IF(AND(L2036&gt;=H2036+I2036+J2036,M2036&gt;L2036,F2036&lt;&gt;""),"PASS","FAIL")</x:f>
        <x:v>PASS</x:v>
      </x:c>
      <x:c r="T2036" t="n">
        <x:v>6</x:v>
      </x:c>
      <x:c r="U2036" t="str">
        <x:v>pickup_after_delivery_completion_plus_usage_lag</x:v>
      </x:c>
    </x:row>
    <x:row r="2037">
      <x:c r="A2037" t="str">
        <x:v>Set2_200-10-2b</x:v>
      </x:c>
      <x:c r="B2037" t="str">
        <x:v>short_same_day</x:v>
      </x:c>
      <x:c r="C2037" t="str">
        <x:v>C17</x:v>
      </x:c>
      <x:c r="D2037" s="59" t="n">
        <x:v>8</x:v>
      </x:c>
      <x:c r="E2037" s="59" t="n">
        <x:v>24</x:v>
      </x:c>
      <x:c r="F2037" s="59" t="str">
        <x:v>S0</x:v>
      </x:c>
      <x:c r="G2037" s="59" t="n">
        <x:v>255</x:v>
      </x:c>
      <x:c r="H2037" s="59" t="n">
        <x:v>269</x:v>
      </x:c>
      <x:c r="I2037" s="59" t="n">
        <x:v>10</x:v>
      </x:c>
      <x:c r="J2037" s="60" t="n">
        <x:f>'参数'!$C$4</x:f>
        <x:v>120</x:v>
      </x:c>
      <x:c r="K2037" s="60" t="n">
        <x:f>'参数'!$D$4</x:f>
        <x:v>180</x:v>
      </x:c>
      <x:c r="L2037" s="60" t="n">
        <x:f>H2037+I2037+J2037</x:f>
        <x:v>399</x:v>
      </x:c>
      <x:c r="M2037" s="60" t="n">
        <x:f>L2037+K2037</x:f>
        <x:v>579</x:v>
      </x:c>
      <x:c r="N2037" s="60" t="n">
        <x:f>'参数'!$B$10</x:f>
        <x:v>1</x:v>
      </x:c>
      <x:c r="O2037" s="60" t="n">
        <x:f>N2037*'参数'!$B$11</x:f>
        <x:v>2</x:v>
      </x:c>
      <x:c r="P2037" s="60" t="n">
        <x:f>N2037*'参数'!$B$12</x:f>
        <x:v>1</x:v>
      </x:c>
      <x:c r="Q2037" t="str">
        <x:f>C2037&amp;"d"</x:f>
        <x:v>C17d</x:v>
      </x:c>
      <x:c r="R2037" t="str">
        <x:f>C2037&amp;"p"</x:f>
        <x:v>C17p</x:v>
      </x:c>
      <x:c r="S2037" t="str">
        <x:f>IF(AND(L2037&gt;=H2037+I2037+J2037,M2037&gt;L2037,F2037&lt;&gt;""),"PASS","FAIL")</x:f>
        <x:v>PASS</x:v>
      </x:c>
      <x:c r="T2037" t="n">
        <x:v>10</x:v>
      </x:c>
      <x:c r="U2037" t="str">
        <x:v>pickup_after_delivery_completion_plus_usage_lag</x:v>
      </x:c>
    </x:row>
    <x:row r="2038">
      <x:c r="A2038" t="str">
        <x:v>Set2_200-10-2b</x:v>
      </x:c>
      <x:c r="B2038" t="str">
        <x:v>short_same_day</x:v>
      </x:c>
      <x:c r="C2038" t="str">
        <x:v>C18</x:v>
      </x:c>
      <x:c r="D2038" s="59" t="n">
        <x:v>22</x:v>
      </x:c>
      <x:c r="E2038" s="59" t="n">
        <x:v>13</x:v>
      </x:c>
      <x:c r="F2038" s="59" t="str">
        <x:v>S2</x:v>
      </x:c>
      <x:c r="G2038" s="59" t="n">
        <x:v>271</x:v>
      </x:c>
      <x:c r="H2038" s="59" t="n">
        <x:v>291</x:v>
      </x:c>
      <x:c r="I2038" s="59" t="n">
        <x:v>10</x:v>
      </x:c>
      <x:c r="J2038" s="60" t="n">
        <x:f>'参数'!$C$4</x:f>
        <x:v>120</x:v>
      </x:c>
      <x:c r="K2038" s="60" t="n">
        <x:f>'参数'!$D$4</x:f>
        <x:v>180</x:v>
      </x:c>
      <x:c r="L2038" s="60" t="n">
        <x:f>H2038+I2038+J2038</x:f>
        <x:v>421</x:v>
      </x:c>
      <x:c r="M2038" s="60" t="n">
        <x:f>L2038+K2038</x:f>
        <x:v>601</x:v>
      </x:c>
      <x:c r="N2038" s="60" t="n">
        <x:f>'参数'!$B$10</x:f>
        <x:v>1</x:v>
      </x:c>
      <x:c r="O2038" s="60" t="n">
        <x:f>N2038*'参数'!$B$11</x:f>
        <x:v>2</x:v>
      </x:c>
      <x:c r="P2038" s="60" t="n">
        <x:f>N2038*'参数'!$B$12</x:f>
        <x:v>1</x:v>
      </x:c>
      <x:c r="Q2038" t="str">
        <x:f>C2038&amp;"d"</x:f>
        <x:v>C18d</x:v>
      </x:c>
      <x:c r="R2038" t="str">
        <x:f>C2038&amp;"p"</x:f>
        <x:v>C18p</x:v>
      </x:c>
      <x:c r="S2038" t="str">
        <x:f>IF(AND(L2038&gt;=H2038+I2038+J2038,M2038&gt;L2038,F2038&lt;&gt;""),"PASS","FAIL")</x:f>
        <x:v>PASS</x:v>
      </x:c>
      <x:c r="T2038" t="n">
        <x:v>7</x:v>
      </x:c>
      <x:c r="U2038" t="str">
        <x:v>pickup_after_delivery_completion_plus_usage_lag</x:v>
      </x:c>
    </x:row>
    <x:row r="2039">
      <x:c r="A2039" t="str">
        <x:v>Set2_200-10-2b</x:v>
      </x:c>
      <x:c r="B2039" t="str">
        <x:v>short_same_day</x:v>
      </x:c>
      <x:c r="C2039" t="str">
        <x:v>C19</x:v>
      </x:c>
      <x:c r="D2039" s="59" t="n">
        <x:v>7</x:v>
      </x:c>
      <x:c r="E2039" s="59" t="n">
        <x:v>8</x:v>
      </x:c>
      <x:c r="F2039" s="59" t="str">
        <x:v>S0</x:v>
      </x:c>
      <x:c r="G2039" s="59" t="n">
        <x:v>407</x:v>
      </x:c>
      <x:c r="H2039" s="59" t="n">
        <x:v>433</x:v>
      </x:c>
      <x:c r="I2039" s="59" t="n">
        <x:v>10</x:v>
      </x:c>
      <x:c r="J2039" s="60" t="n">
        <x:f>'参数'!$C$4</x:f>
        <x:v>120</x:v>
      </x:c>
      <x:c r="K2039" s="60" t="n">
        <x:f>'参数'!$D$4</x:f>
        <x:v>180</x:v>
      </x:c>
      <x:c r="L2039" s="60" t="n">
        <x:f>H2039+I2039+J2039</x:f>
        <x:v>563</x:v>
      </x:c>
      <x:c r="M2039" s="60" t="n">
        <x:f>L2039+K2039</x:f>
        <x:v>743</x:v>
      </x:c>
      <x:c r="N2039" s="60" t="n">
        <x:f>'参数'!$B$10</x:f>
        <x:v>1</x:v>
      </x:c>
      <x:c r="O2039" s="60" t="n">
        <x:f>N2039*'参数'!$B$11</x:f>
        <x:v>2</x:v>
      </x:c>
      <x:c r="P2039" s="60" t="n">
        <x:f>N2039*'参数'!$B$12</x:f>
        <x:v>1</x:v>
      </x:c>
      <x:c r="Q2039" t="str">
        <x:f>C2039&amp;"d"</x:f>
        <x:v>C19d</x:v>
      </x:c>
      <x:c r="R2039" t="str">
        <x:f>C2039&amp;"p"</x:f>
        <x:v>C19p</x:v>
      </x:c>
      <x:c r="S2039" t="str">
        <x:f>IF(AND(L2039&gt;=H2039+I2039+J2039,M2039&gt;L2039,F2039&lt;&gt;""),"PASS","FAIL")</x:f>
        <x:v>PASS</x:v>
      </x:c>
      <x:c r="T2039" t="n">
        <x:v>19</x:v>
      </x:c>
      <x:c r="U2039" t="str">
        <x:v>pickup_after_delivery_completion_plus_usage_lag</x:v>
      </x:c>
    </x:row>
    <x:row r="2040">
      <x:c r="A2040" t="str">
        <x:v>Set2_200-10-2b</x:v>
      </x:c>
      <x:c r="B2040" t="str">
        <x:v>short_same_day</x:v>
      </x:c>
      <x:c r="C2040" t="str">
        <x:v>C20</x:v>
      </x:c>
      <x:c r="D2040" s="59" t="n">
        <x:v>19</x:v>
      </x:c>
      <x:c r="E2040" s="59" t="n">
        <x:v>15</x:v>
      </x:c>
      <x:c r="F2040" s="59" t="str">
        <x:v>S2</x:v>
      </x:c>
      <x:c r="G2040" s="59" t="n">
        <x:v>159</x:v>
      </x:c>
      <x:c r="H2040" s="59" t="n">
        <x:v>197</x:v>
      </x:c>
      <x:c r="I2040" s="59" t="n">
        <x:v>10</x:v>
      </x:c>
      <x:c r="J2040" s="60" t="n">
        <x:f>'参数'!$C$4</x:f>
        <x:v>120</x:v>
      </x:c>
      <x:c r="K2040" s="60" t="n">
        <x:f>'参数'!$D$4</x:f>
        <x:v>180</x:v>
      </x:c>
      <x:c r="L2040" s="60" t="n">
        <x:f>H2040+I2040+J2040</x:f>
        <x:v>327</x:v>
      </x:c>
      <x:c r="M2040" s="60" t="n">
        <x:f>L2040+K2040</x:f>
        <x:v>507</x:v>
      </x:c>
      <x:c r="N2040" s="60" t="n">
        <x:f>'参数'!$B$10</x:f>
        <x:v>1</x:v>
      </x:c>
      <x:c r="O2040" s="60" t="n">
        <x:f>N2040*'参数'!$B$11</x:f>
        <x:v>2</x:v>
      </x:c>
      <x:c r="P2040" s="60" t="n">
        <x:f>N2040*'参数'!$B$12</x:f>
        <x:v>1</x:v>
      </x:c>
      <x:c r="Q2040" t="str">
        <x:f>C2040&amp;"d"</x:f>
        <x:v>C20d</x:v>
      </x:c>
      <x:c r="R2040" t="str">
        <x:f>C2040&amp;"p"</x:f>
        <x:v>C20p</x:v>
      </x:c>
      <x:c r="S2040" t="str">
        <x:f>IF(AND(L2040&gt;=H2040+I2040+J2040,M2040&gt;L2040,F2040&lt;&gt;""),"PASS","FAIL")</x:f>
        <x:v>PASS</x:v>
      </x:c>
      <x:c r="T2040" t="n">
        <x:v>9</x:v>
      </x:c>
      <x:c r="U2040" t="str">
        <x:v>pickup_after_delivery_completion_plus_usage_lag</x:v>
      </x:c>
    </x:row>
    <x:row r="2041">
      <x:c r="A2041" t="str">
        <x:v>Set2_200-10-2b</x:v>
      </x:c>
      <x:c r="B2041" t="str">
        <x:v>short_same_day</x:v>
      </x:c>
      <x:c r="C2041" t="str">
        <x:v>C21</x:v>
      </x:c>
      <x:c r="D2041" s="59" t="n">
        <x:v>22</x:v>
      </x:c>
      <x:c r="E2041" s="59" t="n">
        <x:v>4</x:v>
      </x:c>
      <x:c r="F2041" s="59" t="str">
        <x:v>S2</x:v>
      </x:c>
      <x:c r="G2041" s="59" t="n">
        <x:v>562</x:v>
      </x:c>
      <x:c r="H2041" s="59" t="n">
        <x:v>576</x:v>
      </x:c>
      <x:c r="I2041" s="59" t="n">
        <x:v>10</x:v>
      </x:c>
      <x:c r="J2041" s="60" t="n">
        <x:f>'参数'!$C$4</x:f>
        <x:v>120</x:v>
      </x:c>
      <x:c r="K2041" s="60" t="n">
        <x:f>'参数'!$D$4</x:f>
        <x:v>180</x:v>
      </x:c>
      <x:c r="L2041" s="60" t="n">
        <x:f>H2041+I2041+J2041</x:f>
        <x:v>706</x:v>
      </x:c>
      <x:c r="M2041" s="60" t="n">
        <x:f>L2041+K2041</x:f>
        <x:v>886</x:v>
      </x:c>
      <x:c r="N2041" s="60" t="n">
        <x:f>'参数'!$B$10</x:f>
        <x:v>1</x:v>
      </x:c>
      <x:c r="O2041" s="60" t="n">
        <x:f>N2041*'参数'!$B$11</x:f>
        <x:v>2</x:v>
      </x:c>
      <x:c r="P2041" s="60" t="n">
        <x:f>N2041*'参数'!$B$12</x:f>
        <x:v>1</x:v>
      </x:c>
      <x:c r="Q2041" t="str">
        <x:f>C2041&amp;"d"</x:f>
        <x:v>C21d</x:v>
      </x:c>
      <x:c r="R2041" t="str">
        <x:f>C2041&amp;"p"</x:f>
        <x:v>C21p</x:v>
      </x:c>
      <x:c r="S2041" t="str">
        <x:f>IF(AND(L2041&gt;=H2041+I2041+J2041,M2041&gt;L2041,F2041&lt;&gt;""),"PASS","FAIL")</x:f>
        <x:v>PASS</x:v>
      </x:c>
      <x:c r="T2041" t="n">
        <x:v>3</x:v>
      </x:c>
      <x:c r="U2041" t="str">
        <x:v>pickup_after_delivery_completion_plus_usage_lag</x:v>
      </x:c>
    </x:row>
    <x:row r="2042">
      <x:c r="A2042" t="str">
        <x:v>Set2_200-10-2b</x:v>
      </x:c>
      <x:c r="B2042" t="str">
        <x:v>short_same_day</x:v>
      </x:c>
      <x:c r="C2042" t="str">
        <x:v>C22</x:v>
      </x:c>
      <x:c r="D2042" s="59" t="n">
        <x:v>15</x:v>
      </x:c>
      <x:c r="E2042" s="59" t="n">
        <x:v>28</x:v>
      </x:c>
      <x:c r="F2042" s="59" t="str">
        <x:v>S0</x:v>
      </x:c>
      <x:c r="G2042" s="59" t="n">
        <x:v>380</x:v>
      </x:c>
      <x:c r="H2042" s="59" t="n">
        <x:v>392</x:v>
      </x:c>
      <x:c r="I2042" s="59" t="n">
        <x:v>10</x:v>
      </x:c>
      <x:c r="J2042" s="60" t="n">
        <x:f>'参数'!$C$4</x:f>
        <x:v>120</x:v>
      </x:c>
      <x:c r="K2042" s="60" t="n">
        <x:f>'参数'!$D$4</x:f>
        <x:v>180</x:v>
      </x:c>
      <x:c r="L2042" s="60" t="n">
        <x:f>H2042+I2042+J2042</x:f>
        <x:v>522</x:v>
      </x:c>
      <x:c r="M2042" s="60" t="n">
        <x:f>L2042+K2042</x:f>
        <x:v>702</x:v>
      </x:c>
      <x:c r="N2042" s="60" t="n">
        <x:f>'参数'!$B$10</x:f>
        <x:v>1</x:v>
      </x:c>
      <x:c r="O2042" s="60" t="n">
        <x:f>N2042*'参数'!$B$11</x:f>
        <x:v>2</x:v>
      </x:c>
      <x:c r="P2042" s="60" t="n">
        <x:f>N2042*'参数'!$B$12</x:f>
        <x:v>1</x:v>
      </x:c>
      <x:c r="Q2042" t="str">
        <x:f>C2042&amp;"d"</x:f>
        <x:v>C22d</x:v>
      </x:c>
      <x:c r="R2042" t="str">
        <x:f>C2042&amp;"p"</x:f>
        <x:v>C22p</x:v>
      </x:c>
      <x:c r="S2042" t="str">
        <x:f>IF(AND(L2042&gt;=H2042+I2042+J2042,M2042&gt;L2042,F2042&lt;&gt;""),"PASS","FAIL")</x:f>
        <x:v>PASS</x:v>
      </x:c>
      <x:c r="T2042" t="n">
        <x:v>12</x:v>
      </x:c>
      <x:c r="U2042" t="str">
        <x:v>pickup_after_delivery_completion_plus_usage_lag</x:v>
      </x:c>
    </x:row>
    <x:row r="2043">
      <x:c r="A2043" t="str">
        <x:v>Set2_200-10-2b</x:v>
      </x:c>
      <x:c r="B2043" t="str">
        <x:v>short_same_day</x:v>
      </x:c>
      <x:c r="C2043" t="str">
        <x:v>C23</x:v>
      </x:c>
      <x:c r="D2043" s="59" t="n">
        <x:v>18</x:v>
      </x:c>
      <x:c r="E2043" s="59" t="n">
        <x:v>13</x:v>
      </x:c>
      <x:c r="F2043" s="59" t="str">
        <x:v>S2</x:v>
      </x:c>
      <x:c r="G2043" s="59" t="n">
        <x:v>208</x:v>
      </x:c>
      <x:c r="H2043" s="59" t="n">
        <x:v>224</x:v>
      </x:c>
      <x:c r="I2043" s="59" t="n">
        <x:v>10</x:v>
      </x:c>
      <x:c r="J2043" s="60" t="n">
        <x:f>'参数'!$C$4</x:f>
        <x:v>120</x:v>
      </x:c>
      <x:c r="K2043" s="60" t="n">
        <x:f>'参数'!$D$4</x:f>
        <x:v>180</x:v>
      </x:c>
      <x:c r="L2043" s="60" t="n">
        <x:f>H2043+I2043+J2043</x:f>
        <x:v>354</x:v>
      </x:c>
      <x:c r="M2043" s="60" t="n">
        <x:f>L2043+K2043</x:f>
        <x:v>534</x:v>
      </x:c>
      <x:c r="N2043" s="60" t="n">
        <x:f>'参数'!$B$10</x:f>
        <x:v>1</x:v>
      </x:c>
      <x:c r="O2043" s="60" t="n">
        <x:f>N2043*'参数'!$B$11</x:f>
        <x:v>2</x:v>
      </x:c>
      <x:c r="P2043" s="60" t="n">
        <x:f>N2043*'参数'!$B$12</x:f>
        <x:v>1</x:v>
      </x:c>
      <x:c r="Q2043" t="str">
        <x:f>C2043&amp;"d"</x:f>
        <x:v>C23d</x:v>
      </x:c>
      <x:c r="R2043" t="str">
        <x:f>C2043&amp;"p"</x:f>
        <x:v>C23p</x:v>
      </x:c>
      <x:c r="S2043" t="str">
        <x:f>IF(AND(L2043&gt;=H2043+I2043+J2043,M2043&gt;L2043,F2043&lt;&gt;""),"PASS","FAIL")</x:f>
        <x:v>PASS</x:v>
      </x:c>
      <x:c r="T2043" t="n">
        <x:v>1</x:v>
      </x:c>
      <x:c r="U2043" t="str">
        <x:v>pickup_after_delivery_completion_plus_usage_lag</x:v>
      </x:c>
    </x:row>
    <x:row r="2044">
      <x:c r="A2044" t="str">
        <x:v>Set2_200-10-2b</x:v>
      </x:c>
      <x:c r="B2044" t="str">
        <x:v>short_same_day</x:v>
      </x:c>
      <x:c r="C2044" t="str">
        <x:v>C24</x:v>
      </x:c>
      <x:c r="D2044" s="59" t="n">
        <x:v>19</x:v>
      </x:c>
      <x:c r="E2044" s="59" t="n">
        <x:v>21</x:v>
      </x:c>
      <x:c r="F2044" s="59" t="str">
        <x:v>S2</x:v>
      </x:c>
      <x:c r="G2044" s="59" t="n">
        <x:v>197</x:v>
      </x:c>
      <x:c r="H2044" s="59" t="n">
        <x:v>213</x:v>
      </x:c>
      <x:c r="I2044" s="59" t="n">
        <x:v>10</x:v>
      </x:c>
      <x:c r="J2044" s="60" t="n">
        <x:f>'参数'!$C$4</x:f>
        <x:v>120</x:v>
      </x:c>
      <x:c r="K2044" s="60" t="n">
        <x:f>'参数'!$D$4</x:f>
        <x:v>180</x:v>
      </x:c>
      <x:c r="L2044" s="60" t="n">
        <x:f>H2044+I2044+J2044</x:f>
        <x:v>343</x:v>
      </x:c>
      <x:c r="M2044" s="60" t="n">
        <x:f>L2044+K2044</x:f>
        <x:v>523</x:v>
      </x:c>
      <x:c r="N2044" s="60" t="n">
        <x:f>'参数'!$B$10</x:f>
        <x:v>1</x:v>
      </x:c>
      <x:c r="O2044" s="60" t="n">
        <x:f>N2044*'参数'!$B$11</x:f>
        <x:v>2</x:v>
      </x:c>
      <x:c r="P2044" s="60" t="n">
        <x:f>N2044*'参数'!$B$12</x:f>
        <x:v>1</x:v>
      </x:c>
      <x:c r="Q2044" t="str">
        <x:f>C2044&amp;"d"</x:f>
        <x:v>C24d</x:v>
      </x:c>
      <x:c r="R2044" t="str">
        <x:f>C2044&amp;"p"</x:f>
        <x:v>C24p</x:v>
      </x:c>
      <x:c r="S2044" t="str">
        <x:f>IF(AND(L2044&gt;=H2044+I2044+J2044,M2044&gt;L2044,F2044&lt;&gt;""),"PASS","FAIL")</x:f>
        <x:v>PASS</x:v>
      </x:c>
      <x:c r="T2044" t="n">
        <x:v>8</x:v>
      </x:c>
      <x:c r="U2044" t="str">
        <x:v>pickup_after_delivery_completion_plus_usage_lag</x:v>
      </x:c>
    </x:row>
    <x:row r="2045">
      <x:c r="A2045" t="str">
        <x:v>Set2_200-10-2b</x:v>
      </x:c>
      <x:c r="B2045" t="str">
        <x:v>short_same_day</x:v>
      </x:c>
      <x:c r="C2045" t="str">
        <x:v>C25</x:v>
      </x:c>
      <x:c r="D2045" s="59" t="n">
        <x:v>2</x:v>
      </x:c>
      <x:c r="E2045" s="59" t="n">
        <x:v>15</x:v>
      </x:c>
      <x:c r="F2045" s="59" t="str">
        <x:v>S0</x:v>
      </x:c>
      <x:c r="G2045" s="59" t="n">
        <x:v>682</x:v>
      </x:c>
      <x:c r="H2045" s="59" t="n">
        <x:v>696</x:v>
      </x:c>
      <x:c r="I2045" s="59" t="n">
        <x:v>10</x:v>
      </x:c>
      <x:c r="J2045" s="60" t="n">
        <x:f>'参数'!$C$4</x:f>
        <x:v>120</x:v>
      </x:c>
      <x:c r="K2045" s="60" t="n">
        <x:f>'参数'!$D$4</x:f>
        <x:v>180</x:v>
      </x:c>
      <x:c r="L2045" s="60" t="n">
        <x:f>H2045+I2045+J2045</x:f>
        <x:v>826</x:v>
      </x:c>
      <x:c r="M2045" s="60" t="n">
        <x:f>L2045+K2045</x:f>
        <x:v>1006</x:v>
      </x:c>
      <x:c r="N2045" s="60" t="n">
        <x:f>'参数'!$B$10</x:f>
        <x:v>1</x:v>
      </x:c>
      <x:c r="O2045" s="60" t="n">
        <x:f>N2045*'参数'!$B$11</x:f>
        <x:v>2</x:v>
      </x:c>
      <x:c r="P2045" s="60" t="n">
        <x:f>N2045*'参数'!$B$12</x:f>
        <x:v>1</x:v>
      </x:c>
      <x:c r="Q2045" t="str">
        <x:f>C2045&amp;"d"</x:f>
        <x:v>C25d</x:v>
      </x:c>
      <x:c r="R2045" t="str">
        <x:f>C2045&amp;"p"</x:f>
        <x:v>C25p</x:v>
      </x:c>
      <x:c r="S2045" t="str">
        <x:f>IF(AND(L2045&gt;=H2045+I2045+J2045,M2045&gt;L2045,F2045&lt;&gt;""),"PASS","FAIL")</x:f>
        <x:v>PASS</x:v>
      </x:c>
      <x:c r="T2045" t="n">
        <x:v>3</x:v>
      </x:c>
      <x:c r="U2045" t="str">
        <x:v>pickup_after_delivery_completion_plus_usage_lag</x:v>
      </x:c>
    </x:row>
    <x:row r="2046">
      <x:c r="A2046" t="str">
        <x:v>Set2_200-10-2b</x:v>
      </x:c>
      <x:c r="B2046" t="str">
        <x:v>short_same_day</x:v>
      </x:c>
      <x:c r="C2046" t="str">
        <x:v>C26</x:v>
      </x:c>
      <x:c r="D2046" s="59" t="n">
        <x:v>23</x:v>
      </x:c>
      <x:c r="E2046" s="59" t="n">
        <x:v>8</x:v>
      </x:c>
      <x:c r="F2046" s="59" t="str">
        <x:v>S2</x:v>
      </x:c>
      <x:c r="G2046" s="59" t="n">
        <x:v>545</x:v>
      </x:c>
      <x:c r="H2046" s="59" t="n">
        <x:v>559</x:v>
      </x:c>
      <x:c r="I2046" s="59" t="n">
        <x:v>10</x:v>
      </x:c>
      <x:c r="J2046" s="60" t="n">
        <x:f>'参数'!$C$4</x:f>
        <x:v>120</x:v>
      </x:c>
      <x:c r="K2046" s="60" t="n">
        <x:f>'参数'!$D$4</x:f>
        <x:v>180</x:v>
      </x:c>
      <x:c r="L2046" s="60" t="n">
        <x:f>H2046+I2046+J2046</x:f>
        <x:v>689</x:v>
      </x:c>
      <x:c r="M2046" s="60" t="n">
        <x:f>L2046+K2046</x:f>
        <x:v>869</x:v>
      </x:c>
      <x:c r="N2046" s="60" t="n">
        <x:f>'参数'!$B$10</x:f>
        <x:v>1</x:v>
      </x:c>
      <x:c r="O2046" s="60" t="n">
        <x:f>N2046*'参数'!$B$11</x:f>
        <x:v>2</x:v>
      </x:c>
      <x:c r="P2046" s="60" t="n">
        <x:f>N2046*'参数'!$B$12</x:f>
        <x:v>1</x:v>
      </x:c>
      <x:c r="Q2046" t="str">
        <x:f>C2046&amp;"d"</x:f>
        <x:v>C26d</x:v>
      </x:c>
      <x:c r="R2046" t="str">
        <x:f>C2046&amp;"p"</x:f>
        <x:v>C26p</x:v>
      </x:c>
      <x:c r="S2046" t="str">
        <x:f>IF(AND(L2046&gt;=H2046+I2046+J2046,M2046&gt;L2046,F2046&lt;&gt;""),"PASS","FAIL")</x:f>
        <x:v>PASS</x:v>
      </x:c>
      <x:c r="T2046" t="n">
        <x:v>16</x:v>
      </x:c>
      <x:c r="U2046" t="str">
        <x:v>pickup_after_delivery_completion_plus_usage_lag</x:v>
      </x:c>
    </x:row>
    <x:row r="2047">
      <x:c r="A2047" t="str">
        <x:v>Set2_200-10-2b</x:v>
      </x:c>
      <x:c r="B2047" t="str">
        <x:v>short_same_day</x:v>
      </x:c>
      <x:c r="C2047" t="str">
        <x:v>C27</x:v>
      </x:c>
      <x:c r="D2047" s="59" t="n">
        <x:v>8</x:v>
      </x:c>
      <x:c r="E2047" s="59" t="n">
        <x:v>9</x:v>
      </x:c>
      <x:c r="F2047" s="59" t="str">
        <x:v>S0</x:v>
      </x:c>
      <x:c r="G2047" s="59" t="n">
        <x:v>168</x:v>
      </x:c>
      <x:c r="H2047" s="59" t="n">
        <x:v>200</x:v>
      </x:c>
      <x:c r="I2047" s="59" t="n">
        <x:v>10</x:v>
      </x:c>
      <x:c r="J2047" s="60" t="n">
        <x:f>'参数'!$C$4</x:f>
        <x:v>120</x:v>
      </x:c>
      <x:c r="K2047" s="60" t="n">
        <x:f>'参数'!$D$4</x:f>
        <x:v>180</x:v>
      </x:c>
      <x:c r="L2047" s="60" t="n">
        <x:f>H2047+I2047+J2047</x:f>
        <x:v>330</x:v>
      </x:c>
      <x:c r="M2047" s="60" t="n">
        <x:f>L2047+K2047</x:f>
        <x:v>510</x:v>
      </x:c>
      <x:c r="N2047" s="60" t="n">
        <x:f>'参数'!$B$10</x:f>
        <x:v>1</x:v>
      </x:c>
      <x:c r="O2047" s="60" t="n">
        <x:f>N2047*'参数'!$B$11</x:f>
        <x:v>2</x:v>
      </x:c>
      <x:c r="P2047" s="60" t="n">
        <x:f>N2047*'参数'!$B$12</x:f>
        <x:v>1</x:v>
      </x:c>
      <x:c r="Q2047" t="str">
        <x:f>C2047&amp;"d"</x:f>
        <x:v>C27d</x:v>
      </x:c>
      <x:c r="R2047" t="str">
        <x:f>C2047&amp;"p"</x:f>
        <x:v>C27p</x:v>
      </x:c>
      <x:c r="S2047" t="str">
        <x:f>IF(AND(L2047&gt;=H2047+I2047+J2047,M2047&gt;L2047,F2047&lt;&gt;""),"PASS","FAIL")</x:f>
        <x:v>PASS</x:v>
      </x:c>
      <x:c r="T2047" t="n">
        <x:v>17</x:v>
      </x:c>
      <x:c r="U2047" t="str">
        <x:v>pickup_after_delivery_completion_plus_usage_lag</x:v>
      </x:c>
    </x:row>
    <x:row r="2048">
      <x:c r="A2048" t="str">
        <x:v>Set2_200-10-2b</x:v>
      </x:c>
      <x:c r="B2048" t="str">
        <x:v>short_same_day</x:v>
      </x:c>
      <x:c r="C2048" t="str">
        <x:v>C28</x:v>
      </x:c>
      <x:c r="D2048" s="59" t="n">
        <x:v>23</x:v>
      </x:c>
      <x:c r="E2048" s="59" t="n">
        <x:v>11</x:v>
      </x:c>
      <x:c r="F2048" s="59" t="str">
        <x:v>S2</x:v>
      </x:c>
      <x:c r="G2048" s="59" t="n">
        <x:v>68</x:v>
      </x:c>
      <x:c r="H2048" s="59" t="n">
        <x:v>92</x:v>
      </x:c>
      <x:c r="I2048" s="59" t="n">
        <x:v>10</x:v>
      </x:c>
      <x:c r="J2048" s="60" t="n">
        <x:f>'参数'!$C$4</x:f>
        <x:v>120</x:v>
      </x:c>
      <x:c r="K2048" s="60" t="n">
        <x:f>'参数'!$D$4</x:f>
        <x:v>180</x:v>
      </x:c>
      <x:c r="L2048" s="60" t="n">
        <x:f>H2048+I2048+J2048</x:f>
        <x:v>222</x:v>
      </x:c>
      <x:c r="M2048" s="60" t="n">
        <x:f>L2048+K2048</x:f>
        <x:v>402</x:v>
      </x:c>
      <x:c r="N2048" s="60" t="n">
        <x:f>'参数'!$B$10</x:f>
        <x:v>1</x:v>
      </x:c>
      <x:c r="O2048" s="60" t="n">
        <x:f>N2048*'参数'!$B$11</x:f>
        <x:v>2</x:v>
      </x:c>
      <x:c r="P2048" s="60" t="n">
        <x:f>N2048*'参数'!$B$12</x:f>
        <x:v>1</x:v>
      </x:c>
      <x:c r="Q2048" t="str">
        <x:f>C2048&amp;"d"</x:f>
        <x:v>C28d</x:v>
      </x:c>
      <x:c r="R2048" t="str">
        <x:f>C2048&amp;"p"</x:f>
        <x:v>C28p</x:v>
      </x:c>
      <x:c r="S2048" t="str">
        <x:f>IF(AND(L2048&gt;=H2048+I2048+J2048,M2048&gt;L2048,F2048&lt;&gt;""),"PASS","FAIL")</x:f>
        <x:v>PASS</x:v>
      </x:c>
      <x:c r="T2048" t="n">
        <x:v>11</x:v>
      </x:c>
      <x:c r="U2048" t="str">
        <x:v>pickup_after_delivery_completion_plus_usage_lag</x:v>
      </x:c>
    </x:row>
    <x:row r="2049">
      <x:c r="A2049" t="str">
        <x:v>Set2_200-10-2b</x:v>
      </x:c>
      <x:c r="B2049" t="str">
        <x:v>short_same_day</x:v>
      </x:c>
      <x:c r="C2049" t="str">
        <x:v>C29</x:v>
      </x:c>
      <x:c r="D2049" s="59" t="n">
        <x:v>11</x:v>
      </x:c>
      <x:c r="E2049" s="59" t="n">
        <x:v>16</x:v>
      </x:c>
      <x:c r="F2049" s="59" t="str">
        <x:v>S0</x:v>
      </x:c>
      <x:c r="G2049" s="59" t="n">
        <x:v>402</x:v>
      </x:c>
      <x:c r="H2049" s="59" t="n">
        <x:v>412</x:v>
      </x:c>
      <x:c r="I2049" s="59" t="n">
        <x:v>10</x:v>
      </x:c>
      <x:c r="J2049" s="60" t="n">
        <x:f>'参数'!$C$4</x:f>
        <x:v>120</x:v>
      </x:c>
      <x:c r="K2049" s="60" t="n">
        <x:f>'参数'!$D$4</x:f>
        <x:v>180</x:v>
      </x:c>
      <x:c r="L2049" s="60" t="n">
        <x:f>H2049+I2049+J2049</x:f>
        <x:v>542</x:v>
      </x:c>
      <x:c r="M2049" s="60" t="n">
        <x:f>L2049+K2049</x:f>
        <x:v>722</x:v>
      </x:c>
      <x:c r="N2049" s="60" t="n">
        <x:f>'参数'!$B$10</x:f>
        <x:v>1</x:v>
      </x:c>
      <x:c r="O2049" s="60" t="n">
        <x:f>N2049*'参数'!$B$11</x:f>
        <x:v>2</x:v>
      </x:c>
      <x:c r="P2049" s="60" t="n">
        <x:f>N2049*'参数'!$B$12</x:f>
        <x:v>1</x:v>
      </x:c>
      <x:c r="Q2049" t="str">
        <x:f>C2049&amp;"d"</x:f>
        <x:v>C29d</x:v>
      </x:c>
      <x:c r="R2049" t="str">
        <x:f>C2049&amp;"p"</x:f>
        <x:v>C29p</x:v>
      </x:c>
      <x:c r="S2049" t="str">
        <x:f>IF(AND(L2049&gt;=H2049+I2049+J2049,M2049&gt;L2049,F2049&lt;&gt;""),"PASS","FAIL")</x:f>
        <x:v>PASS</x:v>
      </x:c>
      <x:c r="T2049" t="n">
        <x:v>3</x:v>
      </x:c>
      <x:c r="U2049" t="str">
        <x:v>pickup_after_delivery_completion_plus_usage_lag</x:v>
      </x:c>
    </x:row>
    <x:row r="2050">
      <x:c r="A2050" t="str">
        <x:v>Set2_200-10-2b</x:v>
      </x:c>
      <x:c r="B2050" t="str">
        <x:v>short_same_day</x:v>
      </x:c>
      <x:c r="C2050" t="str">
        <x:v>C30</x:v>
      </x:c>
      <x:c r="D2050" s="59" t="n">
        <x:v>24</x:v>
      </x:c>
      <x:c r="E2050" s="59" t="n">
        <x:v>20</x:v>
      </x:c>
      <x:c r="F2050" s="59" t="str">
        <x:v>S2</x:v>
      </x:c>
      <x:c r="G2050" s="59" t="n">
        <x:v>317</x:v>
      </x:c>
      <x:c r="H2050" s="59" t="n">
        <x:v>335</x:v>
      </x:c>
      <x:c r="I2050" s="59" t="n">
        <x:v>10</x:v>
      </x:c>
      <x:c r="J2050" s="60" t="n">
        <x:f>'参数'!$C$4</x:f>
        <x:v>120</x:v>
      </x:c>
      <x:c r="K2050" s="60" t="n">
        <x:f>'参数'!$D$4</x:f>
        <x:v>180</x:v>
      </x:c>
      <x:c r="L2050" s="60" t="n">
        <x:f>H2050+I2050+J2050</x:f>
        <x:v>465</x:v>
      </x:c>
      <x:c r="M2050" s="60" t="n">
        <x:f>L2050+K2050</x:f>
        <x:v>645</x:v>
      </x:c>
      <x:c r="N2050" s="60" t="n">
        <x:f>'参数'!$B$10</x:f>
        <x:v>1</x:v>
      </x:c>
      <x:c r="O2050" s="60" t="n">
        <x:f>N2050*'参数'!$B$11</x:f>
        <x:v>2</x:v>
      </x:c>
      <x:c r="P2050" s="60" t="n">
        <x:f>N2050*'参数'!$B$12</x:f>
        <x:v>1</x:v>
      </x:c>
      <x:c r="Q2050" t="str">
        <x:f>C2050&amp;"d"</x:f>
        <x:v>C30d</x:v>
      </x:c>
      <x:c r="R2050" t="str">
        <x:f>C2050&amp;"p"</x:f>
        <x:v>C30p</x:v>
      </x:c>
      <x:c r="S2050" t="str">
        <x:f>IF(AND(L2050&gt;=H2050+I2050+J2050,M2050&gt;L2050,F2050&lt;&gt;""),"PASS","FAIL")</x:f>
        <x:v>PASS</x:v>
      </x:c>
      <x:c r="T2050" t="n">
        <x:v>11</x:v>
      </x:c>
      <x:c r="U2050" t="str">
        <x:v>pickup_after_delivery_completion_plus_usage_lag</x:v>
      </x:c>
    </x:row>
    <x:row r="2051">
      <x:c r="A2051" t="str">
        <x:v>Set2_200-10-2b</x:v>
      </x:c>
      <x:c r="B2051" t="str">
        <x:v>short_same_day</x:v>
      </x:c>
      <x:c r="C2051" t="str">
        <x:v>C31</x:v>
      </x:c>
      <x:c r="D2051" s="59" t="n">
        <x:v>10</x:v>
      </x:c>
      <x:c r="E2051" s="59" t="n">
        <x:v>27</x:v>
      </x:c>
      <x:c r="F2051" s="59" t="str">
        <x:v>S0</x:v>
      </x:c>
      <x:c r="G2051" s="59" t="n">
        <x:v>361</x:v>
      </x:c>
      <x:c r="H2051" s="59" t="n">
        <x:v>395</x:v>
      </x:c>
      <x:c r="I2051" s="59" t="n">
        <x:v>10</x:v>
      </x:c>
      <x:c r="J2051" s="60" t="n">
        <x:f>'参数'!$C$4</x:f>
        <x:v>120</x:v>
      </x:c>
      <x:c r="K2051" s="60" t="n">
        <x:f>'参数'!$D$4</x:f>
        <x:v>180</x:v>
      </x:c>
      <x:c r="L2051" s="60" t="n">
        <x:f>H2051+I2051+J2051</x:f>
        <x:v>525</x:v>
      </x:c>
      <x:c r="M2051" s="60" t="n">
        <x:f>L2051+K2051</x:f>
        <x:v>705</x:v>
      </x:c>
      <x:c r="N2051" s="60" t="n">
        <x:f>'参数'!$B$10</x:f>
        <x:v>1</x:v>
      </x:c>
      <x:c r="O2051" s="60" t="n">
        <x:f>N2051*'参数'!$B$11</x:f>
        <x:v>2</x:v>
      </x:c>
      <x:c r="P2051" s="60" t="n">
        <x:f>N2051*'参数'!$B$12</x:f>
        <x:v>1</x:v>
      </x:c>
      <x:c r="Q2051" t="str">
        <x:f>C2051&amp;"d"</x:f>
        <x:v>C31d</x:v>
      </x:c>
      <x:c r="R2051" t="str">
        <x:f>C2051&amp;"p"</x:f>
        <x:v>C31p</x:v>
      </x:c>
      <x:c r="S2051" t="str">
        <x:f>IF(AND(L2051&gt;=H2051+I2051+J2051,M2051&gt;L2051,F2051&lt;&gt;""),"PASS","FAIL")</x:f>
        <x:v>PASS</x:v>
      </x:c>
      <x:c r="T2051" t="n">
        <x:v>5</x:v>
      </x:c>
      <x:c r="U2051" t="str">
        <x:v>pickup_after_delivery_completion_plus_usage_lag</x:v>
      </x:c>
    </x:row>
    <x:row r="2052">
      <x:c r="A2052" t="str">
        <x:v>Set2_200-10-2b</x:v>
      </x:c>
      <x:c r="B2052" t="str">
        <x:v>short_same_day</x:v>
      </x:c>
      <x:c r="C2052" t="str">
        <x:v>C32</x:v>
      </x:c>
      <x:c r="D2052" s="59" t="n">
        <x:v>16</x:v>
      </x:c>
      <x:c r="E2052" s="59" t="n">
        <x:v>16</x:v>
      </x:c>
      <x:c r="F2052" s="59" t="str">
        <x:v>S2</x:v>
      </x:c>
      <x:c r="G2052" s="59" t="n">
        <x:v>217</x:v>
      </x:c>
      <x:c r="H2052" s="59" t="n">
        <x:v>251</x:v>
      </x:c>
      <x:c r="I2052" s="59" t="n">
        <x:v>10</x:v>
      </x:c>
      <x:c r="J2052" s="60" t="n">
        <x:f>'参数'!$C$4</x:f>
        <x:v>120</x:v>
      </x:c>
      <x:c r="K2052" s="60" t="n">
        <x:f>'参数'!$D$4</x:f>
        <x:v>180</x:v>
      </x:c>
      <x:c r="L2052" s="60" t="n">
        <x:f>H2052+I2052+J2052</x:f>
        <x:v>381</x:v>
      </x:c>
      <x:c r="M2052" s="60" t="n">
        <x:f>L2052+K2052</x:f>
        <x:v>561</x:v>
      </x:c>
      <x:c r="N2052" s="60" t="n">
        <x:f>'参数'!$B$10</x:f>
        <x:v>1</x:v>
      </x:c>
      <x:c r="O2052" s="60" t="n">
        <x:f>N2052*'参数'!$B$11</x:f>
        <x:v>2</x:v>
      </x:c>
      <x:c r="P2052" s="60" t="n">
        <x:f>N2052*'参数'!$B$12</x:f>
        <x:v>1</x:v>
      </x:c>
      <x:c r="Q2052" t="str">
        <x:f>C2052&amp;"d"</x:f>
        <x:v>C32d</x:v>
      </x:c>
      <x:c r="R2052" t="str">
        <x:f>C2052&amp;"p"</x:f>
        <x:v>C32p</x:v>
      </x:c>
      <x:c r="S2052" t="str">
        <x:f>IF(AND(L2052&gt;=H2052+I2052+J2052,M2052&gt;L2052,F2052&lt;&gt;""),"PASS","FAIL")</x:f>
        <x:v>PASS</x:v>
      </x:c>
      <x:c r="T2052" t="n">
        <x:v>4</x:v>
      </x:c>
      <x:c r="U2052" t="str">
        <x:v>pickup_after_delivery_completion_plus_usage_lag</x:v>
      </x:c>
    </x:row>
    <x:row r="2053">
      <x:c r="A2053" t="str">
        <x:v>Set2_200-10-2b</x:v>
      </x:c>
      <x:c r="B2053" t="str">
        <x:v>short_same_day</x:v>
      </x:c>
      <x:c r="C2053" t="str">
        <x:v>C33</x:v>
      </x:c>
      <x:c r="D2053" s="59" t="n">
        <x:v>20</x:v>
      </x:c>
      <x:c r="E2053" s="59" t="n">
        <x:v>28</x:v>
      </x:c>
      <x:c r="F2053" s="59" t="str">
        <x:v>S2</x:v>
      </x:c>
      <x:c r="G2053" s="59" t="n">
        <x:v>219</x:v>
      </x:c>
      <x:c r="H2053" s="59" t="n">
        <x:v>229</x:v>
      </x:c>
      <x:c r="I2053" s="59" t="n">
        <x:v>10</x:v>
      </x:c>
      <x:c r="J2053" s="60" t="n">
        <x:f>'参数'!$C$4</x:f>
        <x:v>120</x:v>
      </x:c>
      <x:c r="K2053" s="60" t="n">
        <x:f>'参数'!$D$4</x:f>
        <x:v>180</x:v>
      </x:c>
      <x:c r="L2053" s="60" t="n">
        <x:f>H2053+I2053+J2053</x:f>
        <x:v>359</x:v>
      </x:c>
      <x:c r="M2053" s="60" t="n">
        <x:f>L2053+K2053</x:f>
        <x:v>539</x:v>
      </x:c>
      <x:c r="N2053" s="60" t="n">
        <x:f>'参数'!$B$10</x:f>
        <x:v>1</x:v>
      </x:c>
      <x:c r="O2053" s="60" t="n">
        <x:f>N2053*'参数'!$B$11</x:f>
        <x:v>2</x:v>
      </x:c>
      <x:c r="P2053" s="60" t="n">
        <x:f>N2053*'参数'!$B$12</x:f>
        <x:v>1</x:v>
      </x:c>
      <x:c r="Q2053" t="str">
        <x:f>C2053&amp;"d"</x:f>
        <x:v>C33d</x:v>
      </x:c>
      <x:c r="R2053" t="str">
        <x:f>C2053&amp;"p"</x:f>
        <x:v>C33p</x:v>
      </x:c>
      <x:c r="S2053" t="str">
        <x:f>IF(AND(L2053&gt;=H2053+I2053+J2053,M2053&gt;L2053,F2053&lt;&gt;""),"PASS","FAIL")</x:f>
        <x:v>PASS</x:v>
      </x:c>
      <x:c r="T2053" t="n">
        <x:v>6</x:v>
      </x:c>
      <x:c r="U2053" t="str">
        <x:v>pickup_after_delivery_completion_plus_usage_lag</x:v>
      </x:c>
    </x:row>
    <x:row r="2054">
      <x:c r="A2054" t="str">
        <x:v>Set2_200-10-2b</x:v>
      </x:c>
      <x:c r="B2054" t="str">
        <x:v>short_same_day</x:v>
      </x:c>
      <x:c r="C2054" t="str">
        <x:v>C34</x:v>
      </x:c>
      <x:c r="D2054" s="59" t="n">
        <x:v>5</x:v>
      </x:c>
      <x:c r="E2054" s="59" t="n">
        <x:v>27</x:v>
      </x:c>
      <x:c r="F2054" s="59" t="str">
        <x:v>S0</x:v>
      </x:c>
      <x:c r="G2054" s="59" t="n">
        <x:v>357</x:v>
      </x:c>
      <x:c r="H2054" s="59" t="n">
        <x:v>367</x:v>
      </x:c>
      <x:c r="I2054" s="59" t="n">
        <x:v>10</x:v>
      </x:c>
      <x:c r="J2054" s="60" t="n">
        <x:f>'参数'!$C$4</x:f>
        <x:v>120</x:v>
      </x:c>
      <x:c r="K2054" s="60" t="n">
        <x:f>'参数'!$D$4</x:f>
        <x:v>180</x:v>
      </x:c>
      <x:c r="L2054" s="60" t="n">
        <x:f>H2054+I2054+J2054</x:f>
        <x:v>497</x:v>
      </x:c>
      <x:c r="M2054" s="60" t="n">
        <x:f>L2054+K2054</x:f>
        <x:v>677</x:v>
      </x:c>
      <x:c r="N2054" s="60" t="n">
        <x:f>'参数'!$B$10</x:f>
        <x:v>1</x:v>
      </x:c>
      <x:c r="O2054" s="60" t="n">
        <x:f>N2054*'参数'!$B$11</x:f>
        <x:v>2</x:v>
      </x:c>
      <x:c r="P2054" s="60" t="n">
        <x:f>N2054*'参数'!$B$12</x:f>
        <x:v>1</x:v>
      </x:c>
      <x:c r="Q2054" t="str">
        <x:f>C2054&amp;"d"</x:f>
        <x:v>C34d</x:v>
      </x:c>
      <x:c r="R2054" t="str">
        <x:f>C2054&amp;"p"</x:f>
        <x:v>C34p</x:v>
      </x:c>
      <x:c r="S2054" t="str">
        <x:f>IF(AND(L2054&gt;=H2054+I2054+J2054,M2054&gt;L2054,F2054&lt;&gt;""),"PASS","FAIL")</x:f>
        <x:v>PASS</x:v>
      </x:c>
      <x:c r="T2054" t="n">
        <x:v>16</x:v>
      </x:c>
      <x:c r="U2054" t="str">
        <x:v>pickup_after_delivery_completion_plus_usage_lag</x:v>
      </x:c>
    </x:row>
    <x:row r="2055">
      <x:c r="A2055" t="str">
        <x:v>Set2_200-10-2b</x:v>
      </x:c>
      <x:c r="B2055" t="str">
        <x:v>short_same_day</x:v>
      </x:c>
      <x:c r="C2055" t="str">
        <x:v>C35</x:v>
      </x:c>
      <x:c r="D2055" s="59" t="n">
        <x:v>18</x:v>
      </x:c>
      <x:c r="E2055" s="59" t="n">
        <x:v>22</x:v>
      </x:c>
      <x:c r="F2055" s="59" t="str">
        <x:v>S2</x:v>
      </x:c>
      <x:c r="G2055" s="59" t="n">
        <x:v>313</x:v>
      </x:c>
      <x:c r="H2055" s="59" t="n">
        <x:v>327</x:v>
      </x:c>
      <x:c r="I2055" s="59" t="n">
        <x:v>10</x:v>
      </x:c>
      <x:c r="J2055" s="60" t="n">
        <x:f>'参数'!$C$4</x:f>
        <x:v>120</x:v>
      </x:c>
      <x:c r="K2055" s="60" t="n">
        <x:f>'参数'!$D$4</x:f>
        <x:v>180</x:v>
      </x:c>
      <x:c r="L2055" s="60" t="n">
        <x:f>H2055+I2055+J2055</x:f>
        <x:v>457</x:v>
      </x:c>
      <x:c r="M2055" s="60" t="n">
        <x:f>L2055+K2055</x:f>
        <x:v>637</x:v>
      </x:c>
      <x:c r="N2055" s="60" t="n">
        <x:f>'参数'!$B$10</x:f>
        <x:v>1</x:v>
      </x:c>
      <x:c r="O2055" s="60" t="n">
        <x:f>N2055*'参数'!$B$11</x:f>
        <x:v>2</x:v>
      </x:c>
      <x:c r="P2055" s="60" t="n">
        <x:f>N2055*'参数'!$B$12</x:f>
        <x:v>1</x:v>
      </x:c>
      <x:c r="Q2055" t="str">
        <x:f>C2055&amp;"d"</x:f>
        <x:v>C35d</x:v>
      </x:c>
      <x:c r="R2055" t="str">
        <x:f>C2055&amp;"p"</x:f>
        <x:v>C35p</x:v>
      </x:c>
      <x:c r="S2055" t="str">
        <x:f>IF(AND(L2055&gt;=H2055+I2055+J2055,M2055&gt;L2055,F2055&lt;&gt;""),"PASS","FAIL")</x:f>
        <x:v>PASS</x:v>
      </x:c>
      <x:c r="T2055" t="n">
        <x:v>11</x:v>
      </x:c>
      <x:c r="U2055" t="str">
        <x:v>pickup_after_delivery_completion_plus_usage_lag</x:v>
      </x:c>
    </x:row>
    <x:row r="2056">
      <x:c r="A2056" t="str">
        <x:v>Set2_200-10-2b</x:v>
      </x:c>
      <x:c r="B2056" t="str">
        <x:v>short_same_day</x:v>
      </x:c>
      <x:c r="C2056" t="str">
        <x:v>C36</x:v>
      </x:c>
      <x:c r="D2056" s="59" t="n">
        <x:v>17</x:v>
      </x:c>
      <x:c r="E2056" s="59" t="n">
        <x:v>11</x:v>
      </x:c>
      <x:c r="F2056" s="59" t="str">
        <x:v>S2</x:v>
      </x:c>
      <x:c r="G2056" s="59" t="n">
        <x:v>181</x:v>
      </x:c>
      <x:c r="H2056" s="59" t="n">
        <x:v>207</x:v>
      </x:c>
      <x:c r="I2056" s="59" t="n">
        <x:v>10</x:v>
      </x:c>
      <x:c r="J2056" s="60" t="n">
        <x:f>'参数'!$C$4</x:f>
        <x:v>120</x:v>
      </x:c>
      <x:c r="K2056" s="60" t="n">
        <x:f>'参数'!$D$4</x:f>
        <x:v>180</x:v>
      </x:c>
      <x:c r="L2056" s="60" t="n">
        <x:f>H2056+I2056+J2056</x:f>
        <x:v>337</x:v>
      </x:c>
      <x:c r="M2056" s="60" t="n">
        <x:f>L2056+K2056</x:f>
        <x:v>517</x:v>
      </x:c>
      <x:c r="N2056" s="60" t="n">
        <x:f>'参数'!$B$10</x:f>
        <x:v>1</x:v>
      </x:c>
      <x:c r="O2056" s="60" t="n">
        <x:f>N2056*'参数'!$B$11</x:f>
        <x:v>2</x:v>
      </x:c>
      <x:c r="P2056" s="60" t="n">
        <x:f>N2056*'参数'!$B$12</x:f>
        <x:v>1</x:v>
      </x:c>
      <x:c r="Q2056" t="str">
        <x:f>C2056&amp;"d"</x:f>
        <x:v>C36d</x:v>
      </x:c>
      <x:c r="R2056" t="str">
        <x:f>C2056&amp;"p"</x:f>
        <x:v>C36p</x:v>
      </x:c>
      <x:c r="S2056" t="str">
        <x:f>IF(AND(L2056&gt;=H2056+I2056+J2056,M2056&gt;L2056,F2056&lt;&gt;""),"PASS","FAIL")</x:f>
        <x:v>PASS</x:v>
      </x:c>
      <x:c r="T2056" t="n">
        <x:v>7</x:v>
      </x:c>
      <x:c r="U2056" t="str">
        <x:v>pickup_after_delivery_completion_plus_usage_lag</x:v>
      </x:c>
    </x:row>
    <x:row r="2057">
      <x:c r="A2057" t="str">
        <x:v>Set2_200-10-2b</x:v>
      </x:c>
      <x:c r="B2057" t="str">
        <x:v>short_same_day</x:v>
      </x:c>
      <x:c r="C2057" t="str">
        <x:v>C37</x:v>
      </x:c>
      <x:c r="D2057" s="59" t="n">
        <x:v>1</x:v>
      </x:c>
      <x:c r="E2057" s="59" t="n">
        <x:v>1</x:v>
      </x:c>
      <x:c r="F2057" s="59" t="str">
        <x:v>S0</x:v>
      </x:c>
      <x:c r="G2057" s="59" t="n">
        <x:v>313</x:v>
      </x:c>
      <x:c r="H2057" s="59" t="n">
        <x:v>347</x:v>
      </x:c>
      <x:c r="I2057" s="59" t="n">
        <x:v>10</x:v>
      </x:c>
      <x:c r="J2057" s="60" t="n">
        <x:f>'参数'!$C$4</x:f>
        <x:v>120</x:v>
      </x:c>
      <x:c r="K2057" s="60" t="n">
        <x:f>'参数'!$D$4</x:f>
        <x:v>180</x:v>
      </x:c>
      <x:c r="L2057" s="60" t="n">
        <x:f>H2057+I2057+J2057</x:f>
        <x:v>477</x:v>
      </x:c>
      <x:c r="M2057" s="60" t="n">
        <x:f>L2057+K2057</x:f>
        <x:v>657</x:v>
      </x:c>
      <x:c r="N2057" s="60" t="n">
        <x:f>'参数'!$B$10</x:f>
        <x:v>1</x:v>
      </x:c>
      <x:c r="O2057" s="60" t="n">
        <x:f>N2057*'参数'!$B$11</x:f>
        <x:v>2</x:v>
      </x:c>
      <x:c r="P2057" s="60" t="n">
        <x:f>N2057*'参数'!$B$12</x:f>
        <x:v>1</x:v>
      </x:c>
      <x:c r="Q2057" t="str">
        <x:f>C2057&amp;"d"</x:f>
        <x:v>C37d</x:v>
      </x:c>
      <x:c r="R2057" t="str">
        <x:f>C2057&amp;"p"</x:f>
        <x:v>C37p</x:v>
      </x:c>
      <x:c r="S2057" t="str">
        <x:f>IF(AND(L2057&gt;=H2057+I2057+J2057,M2057&gt;L2057,F2057&lt;&gt;""),"PASS","FAIL")</x:f>
        <x:v>PASS</x:v>
      </x:c>
      <x:c r="T2057" t="n">
        <x:v>1</x:v>
      </x:c>
      <x:c r="U2057" t="str">
        <x:v>pickup_after_delivery_completion_plus_usage_lag</x:v>
      </x:c>
    </x:row>
    <x:row r="2058">
      <x:c r="A2058" t="str">
        <x:v>Set2_200-10-2b</x:v>
      </x:c>
      <x:c r="B2058" t="str">
        <x:v>short_same_day</x:v>
      </x:c>
      <x:c r="C2058" t="str">
        <x:v>C38</x:v>
      </x:c>
      <x:c r="D2058" s="59" t="n">
        <x:v>4</x:v>
      </x:c>
      <x:c r="E2058" s="59" t="n">
        <x:v>23</x:v>
      </x:c>
      <x:c r="F2058" s="59" t="str">
        <x:v>S0</x:v>
      </x:c>
      <x:c r="G2058" s="59" t="n">
        <x:v>193</x:v>
      </x:c>
      <x:c r="H2058" s="59" t="n">
        <x:v>221</x:v>
      </x:c>
      <x:c r="I2058" s="59" t="n">
        <x:v>10</x:v>
      </x:c>
      <x:c r="J2058" s="60" t="n">
        <x:f>'参数'!$C$4</x:f>
        <x:v>120</x:v>
      </x:c>
      <x:c r="K2058" s="60" t="n">
        <x:f>'参数'!$D$4</x:f>
        <x:v>180</x:v>
      </x:c>
      <x:c r="L2058" s="60" t="n">
        <x:f>H2058+I2058+J2058</x:f>
        <x:v>351</x:v>
      </x:c>
      <x:c r="M2058" s="60" t="n">
        <x:f>L2058+K2058</x:f>
        <x:v>531</x:v>
      </x:c>
      <x:c r="N2058" s="60" t="n">
        <x:f>'参数'!$B$10</x:f>
        <x:v>1</x:v>
      </x:c>
      <x:c r="O2058" s="60" t="n">
        <x:f>N2058*'参数'!$B$11</x:f>
        <x:v>2</x:v>
      </x:c>
      <x:c r="P2058" s="60" t="n">
        <x:f>N2058*'参数'!$B$12</x:f>
        <x:v>1</x:v>
      </x:c>
      <x:c r="Q2058" t="str">
        <x:f>C2058&amp;"d"</x:f>
        <x:v>C38d</x:v>
      </x:c>
      <x:c r="R2058" t="str">
        <x:f>C2058&amp;"p"</x:f>
        <x:v>C38p</x:v>
      </x:c>
      <x:c r="S2058" t="str">
        <x:f>IF(AND(L2058&gt;=H2058+I2058+J2058,M2058&gt;L2058,F2058&lt;&gt;""),"PASS","FAIL")</x:f>
        <x:v>PASS</x:v>
      </x:c>
      <x:c r="T2058" t="n">
        <x:v>11</x:v>
      </x:c>
      <x:c r="U2058" t="str">
        <x:v>pickup_after_delivery_completion_plus_usage_lag</x:v>
      </x:c>
    </x:row>
    <x:row r="2059">
      <x:c r="A2059" t="str">
        <x:v>Set2_200-10-2b</x:v>
      </x:c>
      <x:c r="B2059" t="str">
        <x:v>short_same_day</x:v>
      </x:c>
      <x:c r="C2059" t="str">
        <x:v>C39</x:v>
      </x:c>
      <x:c r="D2059" s="59" t="n">
        <x:v>23</x:v>
      </x:c>
      <x:c r="E2059" s="59" t="n">
        <x:v>7</x:v>
      </x:c>
      <x:c r="F2059" s="59" t="str">
        <x:v>S2</x:v>
      </x:c>
      <x:c r="G2059" s="59" t="n">
        <x:v>483</x:v>
      </x:c>
      <x:c r="H2059" s="59" t="n">
        <x:v>517</x:v>
      </x:c>
      <x:c r="I2059" s="59" t="n">
        <x:v>10</x:v>
      </x:c>
      <x:c r="J2059" s="60" t="n">
        <x:f>'参数'!$C$4</x:f>
        <x:v>120</x:v>
      </x:c>
      <x:c r="K2059" s="60" t="n">
        <x:f>'参数'!$D$4</x:f>
        <x:v>180</x:v>
      </x:c>
      <x:c r="L2059" s="60" t="n">
        <x:f>H2059+I2059+J2059</x:f>
        <x:v>647</x:v>
      </x:c>
      <x:c r="M2059" s="60" t="n">
        <x:f>L2059+K2059</x:f>
        <x:v>827</x:v>
      </x:c>
      <x:c r="N2059" s="60" t="n">
        <x:f>'参数'!$B$10</x:f>
        <x:v>1</x:v>
      </x:c>
      <x:c r="O2059" s="60" t="n">
        <x:f>N2059*'参数'!$B$11</x:f>
        <x:v>2</x:v>
      </x:c>
      <x:c r="P2059" s="60" t="n">
        <x:f>N2059*'参数'!$B$12</x:f>
        <x:v>1</x:v>
      </x:c>
      <x:c r="Q2059" t="str">
        <x:f>C2059&amp;"d"</x:f>
        <x:v>C39d</x:v>
      </x:c>
      <x:c r="R2059" t="str">
        <x:f>C2059&amp;"p"</x:f>
        <x:v>C39p</x:v>
      </x:c>
      <x:c r="S2059" t="str">
        <x:f>IF(AND(L2059&gt;=H2059+I2059+J2059,M2059&gt;L2059,F2059&lt;&gt;""),"PASS","FAIL")</x:f>
        <x:v>PASS</x:v>
      </x:c>
      <x:c r="T2059" t="n">
        <x:v>2</x:v>
      </x:c>
      <x:c r="U2059" t="str">
        <x:v>pickup_after_delivery_completion_plus_usage_lag</x:v>
      </x:c>
    </x:row>
    <x:row r="2060">
      <x:c r="A2060" t="str">
        <x:v>Set2_200-10-2b</x:v>
      </x:c>
      <x:c r="B2060" t="str">
        <x:v>short_same_day</x:v>
      </x:c>
      <x:c r="C2060" t="str">
        <x:v>C40</x:v>
      </x:c>
      <x:c r="D2060" s="59" t="n">
        <x:v>16</x:v>
      </x:c>
      <x:c r="E2060" s="59" t="n">
        <x:v>27</x:v>
      </x:c>
      <x:c r="F2060" s="59" t="str">
        <x:v>S2</x:v>
      </x:c>
      <x:c r="G2060" s="59" t="n">
        <x:v>485</x:v>
      </x:c>
      <x:c r="H2060" s="59" t="n">
        <x:v>507</x:v>
      </x:c>
      <x:c r="I2060" s="59" t="n">
        <x:v>10</x:v>
      </x:c>
      <x:c r="J2060" s="60" t="n">
        <x:f>'参数'!$C$4</x:f>
        <x:v>120</x:v>
      </x:c>
      <x:c r="K2060" s="60" t="n">
        <x:f>'参数'!$D$4</x:f>
        <x:v>180</x:v>
      </x:c>
      <x:c r="L2060" s="60" t="n">
        <x:f>H2060+I2060+J2060</x:f>
        <x:v>637</x:v>
      </x:c>
      <x:c r="M2060" s="60" t="n">
        <x:f>L2060+K2060</x:f>
        <x:v>817</x:v>
      </x:c>
      <x:c r="N2060" s="60" t="n">
        <x:f>'参数'!$B$10</x:f>
        <x:v>1</x:v>
      </x:c>
      <x:c r="O2060" s="60" t="n">
        <x:f>N2060*'参数'!$B$11</x:f>
        <x:v>2</x:v>
      </x:c>
      <x:c r="P2060" s="60" t="n">
        <x:f>N2060*'参数'!$B$12</x:f>
        <x:v>1</x:v>
      </x:c>
      <x:c r="Q2060" t="str">
        <x:f>C2060&amp;"d"</x:f>
        <x:v>C40d</x:v>
      </x:c>
      <x:c r="R2060" t="str">
        <x:f>C2060&amp;"p"</x:f>
        <x:v>C40p</x:v>
      </x:c>
      <x:c r="S2060" t="str">
        <x:f>IF(AND(L2060&gt;=H2060+I2060+J2060,M2060&gt;L2060,F2060&lt;&gt;""),"PASS","FAIL")</x:f>
        <x:v>PASS</x:v>
      </x:c>
      <x:c r="T2060" t="n">
        <x:v>9</x:v>
      </x:c>
      <x:c r="U2060" t="str">
        <x:v>pickup_after_delivery_completion_plus_usage_lag</x:v>
      </x:c>
    </x:row>
    <x:row r="2061">
      <x:c r="A2061" t="str">
        <x:v>Set2_200-10-2b</x:v>
      </x:c>
      <x:c r="B2061" t="str">
        <x:v>short_same_day</x:v>
      </x:c>
      <x:c r="C2061" t="str">
        <x:v>C41</x:v>
      </x:c>
      <x:c r="D2061" s="59" t="n">
        <x:v>13</x:v>
      </x:c>
      <x:c r="E2061" s="59" t="n">
        <x:v>18</x:v>
      </x:c>
      <x:c r="F2061" s="59" t="str">
        <x:v>S0</x:v>
      </x:c>
      <x:c r="G2061" s="59" t="n">
        <x:v>624</x:v>
      </x:c>
      <x:c r="H2061" s="59" t="n">
        <x:v>644</x:v>
      </x:c>
      <x:c r="I2061" s="59" t="n">
        <x:v>10</x:v>
      </x:c>
      <x:c r="J2061" s="60" t="n">
        <x:f>'参数'!$C$4</x:f>
        <x:v>120</x:v>
      </x:c>
      <x:c r="K2061" s="60" t="n">
        <x:f>'参数'!$D$4</x:f>
        <x:v>180</x:v>
      </x:c>
      <x:c r="L2061" s="60" t="n">
        <x:f>H2061+I2061+J2061</x:f>
        <x:v>774</x:v>
      </x:c>
      <x:c r="M2061" s="60" t="n">
        <x:f>L2061+K2061</x:f>
        <x:v>954</x:v>
      </x:c>
      <x:c r="N2061" s="60" t="n">
        <x:f>'参数'!$B$10</x:f>
        <x:v>1</x:v>
      </x:c>
      <x:c r="O2061" s="60" t="n">
        <x:f>N2061*'参数'!$B$11</x:f>
        <x:v>2</x:v>
      </x:c>
      <x:c r="P2061" s="60" t="n">
        <x:f>N2061*'参数'!$B$12</x:f>
        <x:v>1</x:v>
      </x:c>
      <x:c r="Q2061" t="str">
        <x:f>C2061&amp;"d"</x:f>
        <x:v>C41d</x:v>
      </x:c>
      <x:c r="R2061" t="str">
        <x:f>C2061&amp;"p"</x:f>
        <x:v>C41p</x:v>
      </x:c>
      <x:c r="S2061" t="str">
        <x:f>IF(AND(L2061&gt;=H2061+I2061+J2061,M2061&gt;L2061,F2061&lt;&gt;""),"PASS","FAIL")</x:f>
        <x:v>PASS</x:v>
      </x:c>
      <x:c r="T2061" t="n">
        <x:v>0</x:v>
      </x:c>
      <x:c r="U2061" t="str">
        <x:v>pickup_after_delivery_completion_plus_usage_lag</x:v>
      </x:c>
    </x:row>
    <x:row r="2062">
      <x:c r="A2062" t="str">
        <x:v>Set2_200-10-2b</x:v>
      </x:c>
      <x:c r="B2062" t="str">
        <x:v>short_same_day</x:v>
      </x:c>
      <x:c r="C2062" t="str">
        <x:v>C42</x:v>
      </x:c>
      <x:c r="D2062" s="59" t="n">
        <x:v>2</x:v>
      </x:c>
      <x:c r="E2062" s="59" t="n">
        <x:v>3</x:v>
      </x:c>
      <x:c r="F2062" s="59" t="str">
        <x:v>S0</x:v>
      </x:c>
      <x:c r="G2062" s="59" t="n">
        <x:v>215</x:v>
      </x:c>
      <x:c r="H2062" s="59" t="n">
        <x:v>251</x:v>
      </x:c>
      <x:c r="I2062" s="59" t="n">
        <x:v>10</x:v>
      </x:c>
      <x:c r="J2062" s="60" t="n">
        <x:f>'参数'!$C$4</x:f>
        <x:v>120</x:v>
      </x:c>
      <x:c r="K2062" s="60" t="n">
        <x:f>'参数'!$D$4</x:f>
        <x:v>180</x:v>
      </x:c>
      <x:c r="L2062" s="60" t="n">
        <x:f>H2062+I2062+J2062</x:f>
        <x:v>381</x:v>
      </x:c>
      <x:c r="M2062" s="60" t="n">
        <x:f>L2062+K2062</x:f>
        <x:v>561</x:v>
      </x:c>
      <x:c r="N2062" s="60" t="n">
        <x:f>'参数'!$B$10</x:f>
        <x:v>1</x:v>
      </x:c>
      <x:c r="O2062" s="60" t="n">
        <x:f>N2062*'参数'!$B$11</x:f>
        <x:v>2</x:v>
      </x:c>
      <x:c r="P2062" s="60" t="n">
        <x:f>N2062*'参数'!$B$12</x:f>
        <x:v>1</x:v>
      </x:c>
      <x:c r="Q2062" t="str">
        <x:f>C2062&amp;"d"</x:f>
        <x:v>C42d</x:v>
      </x:c>
      <x:c r="R2062" t="str">
        <x:f>C2062&amp;"p"</x:f>
        <x:v>C42p</x:v>
      </x:c>
      <x:c r="S2062" t="str">
        <x:f>IF(AND(L2062&gt;=H2062+I2062+J2062,M2062&gt;L2062,F2062&lt;&gt;""),"PASS","FAIL")</x:f>
        <x:v>PASS</x:v>
      </x:c>
      <x:c r="T2062" t="n">
        <x:v>10</x:v>
      </x:c>
      <x:c r="U2062" t="str">
        <x:v>pickup_after_delivery_completion_plus_usage_lag</x:v>
      </x:c>
    </x:row>
    <x:row r="2063">
      <x:c r="A2063" t="str">
        <x:v>Set2_200-10-2b</x:v>
      </x:c>
      <x:c r="B2063" t="str">
        <x:v>short_same_day</x:v>
      </x:c>
      <x:c r="C2063" t="str">
        <x:v>C43</x:v>
      </x:c>
      <x:c r="D2063" s="59" t="n">
        <x:v>10</x:v>
      </x:c>
      <x:c r="E2063" s="59" t="n">
        <x:v>25</x:v>
      </x:c>
      <x:c r="F2063" s="59" t="str">
        <x:v>S0</x:v>
      </x:c>
      <x:c r="G2063" s="59" t="n">
        <x:v>473</x:v>
      </x:c>
      <x:c r="H2063" s="59" t="n">
        <x:v>493</x:v>
      </x:c>
      <x:c r="I2063" s="59" t="n">
        <x:v>10</x:v>
      </x:c>
      <x:c r="J2063" s="60" t="n">
        <x:f>'参数'!$C$4</x:f>
        <x:v>120</x:v>
      </x:c>
      <x:c r="K2063" s="60" t="n">
        <x:f>'参数'!$D$4</x:f>
        <x:v>180</x:v>
      </x:c>
      <x:c r="L2063" s="60" t="n">
        <x:f>H2063+I2063+J2063</x:f>
        <x:v>623</x:v>
      </x:c>
      <x:c r="M2063" s="60" t="n">
        <x:f>L2063+K2063</x:f>
        <x:v>803</x:v>
      </x:c>
      <x:c r="N2063" s="60" t="n">
        <x:f>'参数'!$B$10</x:f>
        <x:v>1</x:v>
      </x:c>
      <x:c r="O2063" s="60" t="n">
        <x:f>N2063*'参数'!$B$11</x:f>
        <x:v>2</x:v>
      </x:c>
      <x:c r="P2063" s="60" t="n">
        <x:f>N2063*'参数'!$B$12</x:f>
        <x:v>1</x:v>
      </x:c>
      <x:c r="Q2063" t="str">
        <x:f>C2063&amp;"d"</x:f>
        <x:v>C43d</x:v>
      </x:c>
      <x:c r="R2063" t="str">
        <x:f>C2063&amp;"p"</x:f>
        <x:v>C43p</x:v>
      </x:c>
      <x:c r="S2063" t="str">
        <x:f>IF(AND(L2063&gt;=H2063+I2063+J2063,M2063&gt;L2063,F2063&lt;&gt;""),"PASS","FAIL")</x:f>
        <x:v>PASS</x:v>
      </x:c>
      <x:c r="T2063" t="n">
        <x:v>0</x:v>
      </x:c>
      <x:c r="U2063" t="str">
        <x:v>pickup_after_delivery_completion_plus_usage_lag</x:v>
      </x:c>
    </x:row>
    <x:row r="2064">
      <x:c r="A2064" t="str">
        <x:v>Set2_200-10-2b</x:v>
      </x:c>
      <x:c r="B2064" t="str">
        <x:v>short_same_day</x:v>
      </x:c>
      <x:c r="C2064" t="str">
        <x:v>C44</x:v>
      </x:c>
      <x:c r="D2064" s="59" t="n">
        <x:v>6</x:v>
      </x:c>
      <x:c r="E2064" s="59" t="n">
        <x:v>9</x:v>
      </x:c>
      <x:c r="F2064" s="59" t="str">
        <x:v>S0</x:v>
      </x:c>
      <x:c r="G2064" s="59" t="n">
        <x:v>326</x:v>
      </x:c>
      <x:c r="H2064" s="59" t="n">
        <x:v>360</x:v>
      </x:c>
      <x:c r="I2064" s="59" t="n">
        <x:v>10</x:v>
      </x:c>
      <x:c r="J2064" s="60" t="n">
        <x:f>'参数'!$C$4</x:f>
        <x:v>120</x:v>
      </x:c>
      <x:c r="K2064" s="60" t="n">
        <x:f>'参数'!$D$4</x:f>
        <x:v>180</x:v>
      </x:c>
      <x:c r="L2064" s="60" t="n">
        <x:f>H2064+I2064+J2064</x:f>
        <x:v>490</x:v>
      </x:c>
      <x:c r="M2064" s="60" t="n">
        <x:f>L2064+K2064</x:f>
        <x:v>670</x:v>
      </x:c>
      <x:c r="N2064" s="60" t="n">
        <x:f>'参数'!$B$10</x:f>
        <x:v>1</x:v>
      </x:c>
      <x:c r="O2064" s="60" t="n">
        <x:f>N2064*'参数'!$B$11</x:f>
        <x:v>2</x:v>
      </x:c>
      <x:c r="P2064" s="60" t="n">
        <x:f>N2064*'参数'!$B$12</x:f>
        <x:v>1</x:v>
      </x:c>
      <x:c r="Q2064" t="str">
        <x:f>C2064&amp;"d"</x:f>
        <x:v>C44d</x:v>
      </x:c>
      <x:c r="R2064" t="str">
        <x:f>C2064&amp;"p"</x:f>
        <x:v>C44p</x:v>
      </x:c>
      <x:c r="S2064" t="str">
        <x:f>IF(AND(L2064&gt;=H2064+I2064+J2064,M2064&gt;L2064,F2064&lt;&gt;""),"PASS","FAIL")</x:f>
        <x:v>PASS</x:v>
      </x:c>
      <x:c r="T2064" t="n">
        <x:v>9</x:v>
      </x:c>
      <x:c r="U2064" t="str">
        <x:v>pickup_after_delivery_completion_plus_usage_lag</x:v>
      </x:c>
    </x:row>
    <x:row r="2065">
      <x:c r="A2065" t="str">
        <x:v>Set2_200-10-2b</x:v>
      </x:c>
      <x:c r="B2065" t="str">
        <x:v>short_same_day</x:v>
      </x:c>
      <x:c r="C2065" t="str">
        <x:v>C45</x:v>
      </x:c>
      <x:c r="D2065" s="59" t="n">
        <x:v>11</x:v>
      </x:c>
      <x:c r="E2065" s="59" t="n">
        <x:v>26</x:v>
      </x:c>
      <x:c r="F2065" s="59" t="str">
        <x:v>S0</x:v>
      </x:c>
      <x:c r="G2065" s="59" t="n">
        <x:v>375</x:v>
      </x:c>
      <x:c r="H2065" s="59" t="n">
        <x:v>413</x:v>
      </x:c>
      <x:c r="I2065" s="59" t="n">
        <x:v>10</x:v>
      </x:c>
      <x:c r="J2065" s="60" t="n">
        <x:f>'参数'!$C$4</x:f>
        <x:v>120</x:v>
      </x:c>
      <x:c r="K2065" s="60" t="n">
        <x:f>'参数'!$D$4</x:f>
        <x:v>180</x:v>
      </x:c>
      <x:c r="L2065" s="60" t="n">
        <x:f>H2065+I2065+J2065</x:f>
        <x:v>543</x:v>
      </x:c>
      <x:c r="M2065" s="60" t="n">
        <x:f>L2065+K2065</x:f>
        <x:v>723</x:v>
      </x:c>
      <x:c r="N2065" s="60" t="n">
        <x:f>'参数'!$B$10</x:f>
        <x:v>1</x:v>
      </x:c>
      <x:c r="O2065" s="60" t="n">
        <x:f>N2065*'参数'!$B$11</x:f>
        <x:v>2</x:v>
      </x:c>
      <x:c r="P2065" s="60" t="n">
        <x:f>N2065*'参数'!$B$12</x:f>
        <x:v>1</x:v>
      </x:c>
      <x:c r="Q2065" t="str">
        <x:f>C2065&amp;"d"</x:f>
        <x:v>C45d</x:v>
      </x:c>
      <x:c r="R2065" t="str">
        <x:f>C2065&amp;"p"</x:f>
        <x:v>C45p</x:v>
      </x:c>
      <x:c r="S2065" t="str">
        <x:f>IF(AND(L2065&gt;=H2065+I2065+J2065,M2065&gt;L2065,F2065&lt;&gt;""),"PASS","FAIL")</x:f>
        <x:v>PASS</x:v>
      </x:c>
      <x:c r="T2065" t="n">
        <x:v>11</x:v>
      </x:c>
      <x:c r="U2065" t="str">
        <x:v>pickup_after_delivery_completion_plus_usage_lag</x:v>
      </x:c>
    </x:row>
    <x:row r="2066">
      <x:c r="A2066" t="str">
        <x:v>Set2_200-10-2b</x:v>
      </x:c>
      <x:c r="B2066" t="str">
        <x:v>short_same_day</x:v>
      </x:c>
      <x:c r="C2066" t="str">
        <x:v>C46</x:v>
      </x:c>
      <x:c r="D2066" s="59" t="n">
        <x:v>19</x:v>
      </x:c>
      <x:c r="E2066" s="59" t="n">
        <x:v>24</x:v>
      </x:c>
      <x:c r="F2066" s="59" t="str">
        <x:v>S2</x:v>
      </x:c>
      <x:c r="G2066" s="59" t="n">
        <x:v>219</x:v>
      </x:c>
      <x:c r="H2066" s="59" t="n">
        <x:v>249</x:v>
      </x:c>
      <x:c r="I2066" s="59" t="n">
        <x:v>10</x:v>
      </x:c>
      <x:c r="J2066" s="60" t="n">
        <x:f>'参数'!$C$4</x:f>
        <x:v>120</x:v>
      </x:c>
      <x:c r="K2066" s="60" t="n">
        <x:f>'参数'!$D$4</x:f>
        <x:v>180</x:v>
      </x:c>
      <x:c r="L2066" s="60" t="n">
        <x:f>H2066+I2066+J2066</x:f>
        <x:v>379</x:v>
      </x:c>
      <x:c r="M2066" s="60" t="n">
        <x:f>L2066+K2066</x:f>
        <x:v>559</x:v>
      </x:c>
      <x:c r="N2066" s="60" t="n">
        <x:f>'参数'!$B$10</x:f>
        <x:v>1</x:v>
      </x:c>
      <x:c r="O2066" s="60" t="n">
        <x:f>N2066*'参数'!$B$11</x:f>
        <x:v>2</x:v>
      </x:c>
      <x:c r="P2066" s="60" t="n">
        <x:f>N2066*'参数'!$B$12</x:f>
        <x:v>1</x:v>
      </x:c>
      <x:c r="Q2066" t="str">
        <x:f>C2066&amp;"d"</x:f>
        <x:v>C46d</x:v>
      </x:c>
      <x:c r="R2066" t="str">
        <x:f>C2066&amp;"p"</x:f>
        <x:v>C46p</x:v>
      </x:c>
      <x:c r="S2066" t="str">
        <x:f>IF(AND(L2066&gt;=H2066+I2066+J2066,M2066&gt;L2066,F2066&lt;&gt;""),"PASS","FAIL")</x:f>
        <x:v>PASS</x:v>
      </x:c>
      <x:c r="T2066" t="n">
        <x:v>1</x:v>
      </x:c>
      <x:c r="U2066" t="str">
        <x:v>pickup_after_delivery_completion_plus_usage_lag</x:v>
      </x:c>
    </x:row>
    <x:row r="2067">
      <x:c r="A2067" t="str">
        <x:v>Set2_200-10-2b</x:v>
      </x:c>
      <x:c r="B2067" t="str">
        <x:v>short_same_day</x:v>
      </x:c>
      <x:c r="C2067" t="str">
        <x:v>C47</x:v>
      </x:c>
      <x:c r="D2067" s="59" t="n">
        <x:v>8</x:v>
      </x:c>
      <x:c r="E2067" s="59" t="n">
        <x:v>2</x:v>
      </x:c>
      <x:c r="F2067" s="59" t="str">
        <x:v>S0</x:v>
      </x:c>
      <x:c r="G2067" s="59" t="n">
        <x:v>312</x:v>
      </x:c>
      <x:c r="H2067" s="59" t="n">
        <x:v>340</x:v>
      </x:c>
      <x:c r="I2067" s="59" t="n">
        <x:v>10</x:v>
      </x:c>
      <x:c r="J2067" s="60" t="n">
        <x:f>'参数'!$C$4</x:f>
        <x:v>120</x:v>
      </x:c>
      <x:c r="K2067" s="60" t="n">
        <x:f>'参数'!$D$4</x:f>
        <x:v>180</x:v>
      </x:c>
      <x:c r="L2067" s="60" t="n">
        <x:f>H2067+I2067+J2067</x:f>
        <x:v>470</x:v>
      </x:c>
      <x:c r="M2067" s="60" t="n">
        <x:f>L2067+K2067</x:f>
        <x:v>650</x:v>
      </x:c>
      <x:c r="N2067" s="60" t="n">
        <x:f>'参数'!$B$10</x:f>
        <x:v>1</x:v>
      </x:c>
      <x:c r="O2067" s="60" t="n">
        <x:f>N2067*'参数'!$B$11</x:f>
        <x:v>2</x:v>
      </x:c>
      <x:c r="P2067" s="60" t="n">
        <x:f>N2067*'参数'!$B$12</x:f>
        <x:v>1</x:v>
      </x:c>
      <x:c r="Q2067" t="str">
        <x:f>C2067&amp;"d"</x:f>
        <x:v>C47d</x:v>
      </x:c>
      <x:c r="R2067" t="str">
        <x:f>C2067&amp;"p"</x:f>
        <x:v>C47p</x:v>
      </x:c>
      <x:c r="S2067" t="str">
        <x:f>IF(AND(L2067&gt;=H2067+I2067+J2067,M2067&gt;L2067,F2067&lt;&gt;""),"PASS","FAIL")</x:f>
        <x:v>PASS</x:v>
      </x:c>
      <x:c r="T2067" t="n">
        <x:v>4</x:v>
      </x:c>
      <x:c r="U2067" t="str">
        <x:v>pickup_after_delivery_completion_plus_usage_lag</x:v>
      </x:c>
    </x:row>
    <x:row r="2068">
      <x:c r="A2068" t="str">
        <x:v>Set2_200-10-2b</x:v>
      </x:c>
      <x:c r="B2068" t="str">
        <x:v>short_same_day</x:v>
      </x:c>
      <x:c r="C2068" t="str">
        <x:v>C48</x:v>
      </x:c>
      <x:c r="D2068" s="59" t="n">
        <x:v>13</x:v>
      </x:c>
      <x:c r="E2068" s="59" t="n">
        <x:v>21</x:v>
      </x:c>
      <x:c r="F2068" s="59" t="str">
        <x:v>S0</x:v>
      </x:c>
      <x:c r="G2068" s="59" t="n">
        <x:v>680</x:v>
      </x:c>
      <x:c r="H2068" s="59" t="n">
        <x:v>690</x:v>
      </x:c>
      <x:c r="I2068" s="59" t="n">
        <x:v>10</x:v>
      </x:c>
      <x:c r="J2068" s="60" t="n">
        <x:f>'参数'!$C$4</x:f>
        <x:v>120</x:v>
      </x:c>
      <x:c r="K2068" s="60" t="n">
        <x:f>'参数'!$D$4</x:f>
        <x:v>180</x:v>
      </x:c>
      <x:c r="L2068" s="60" t="n">
        <x:f>H2068+I2068+J2068</x:f>
        <x:v>820</x:v>
      </x:c>
      <x:c r="M2068" s="60" t="n">
        <x:f>L2068+K2068</x:f>
        <x:v>1000</x:v>
      </x:c>
      <x:c r="N2068" s="60" t="n">
        <x:f>'参数'!$B$10</x:f>
        <x:v>1</x:v>
      </x:c>
      <x:c r="O2068" s="60" t="n">
        <x:f>N2068*'参数'!$B$11</x:f>
        <x:v>2</x:v>
      </x:c>
      <x:c r="P2068" s="60" t="n">
        <x:f>N2068*'参数'!$B$12</x:f>
        <x:v>1</x:v>
      </x:c>
      <x:c r="Q2068" t="str">
        <x:f>C2068&amp;"d"</x:f>
        <x:v>C48d</x:v>
      </x:c>
      <x:c r="R2068" t="str">
        <x:f>C2068&amp;"p"</x:f>
        <x:v>C48p</x:v>
      </x:c>
      <x:c r="S2068" t="str">
        <x:f>IF(AND(L2068&gt;=H2068+I2068+J2068,M2068&gt;L2068,F2068&lt;&gt;""),"PASS","FAIL")</x:f>
        <x:v>PASS</x:v>
      </x:c>
      <x:c r="T2068" t="n">
        <x:v>9</x:v>
      </x:c>
      <x:c r="U2068" t="str">
        <x:v>pickup_after_delivery_completion_plus_usage_lag</x:v>
      </x:c>
    </x:row>
    <x:row r="2069">
      <x:c r="A2069" t="str">
        <x:v>Set2_200-10-2b</x:v>
      </x:c>
      <x:c r="B2069" t="str">
        <x:v>short_same_day</x:v>
      </x:c>
      <x:c r="C2069" t="str">
        <x:v>C49</x:v>
      </x:c>
      <x:c r="D2069" s="59" t="n">
        <x:v>22</x:v>
      </x:c>
      <x:c r="E2069" s="59" t="n">
        <x:v>25</x:v>
      </x:c>
      <x:c r="F2069" s="59" t="str">
        <x:v>S2</x:v>
      </x:c>
      <x:c r="G2069" s="59" t="n">
        <x:v>426</x:v>
      </x:c>
      <x:c r="H2069" s="59" t="n">
        <x:v>438</x:v>
      </x:c>
      <x:c r="I2069" s="59" t="n">
        <x:v>10</x:v>
      </x:c>
      <x:c r="J2069" s="60" t="n">
        <x:f>'参数'!$C$4</x:f>
        <x:v>120</x:v>
      </x:c>
      <x:c r="K2069" s="60" t="n">
        <x:f>'参数'!$D$4</x:f>
        <x:v>180</x:v>
      </x:c>
      <x:c r="L2069" s="60" t="n">
        <x:f>H2069+I2069+J2069</x:f>
        <x:v>568</x:v>
      </x:c>
      <x:c r="M2069" s="60" t="n">
        <x:f>L2069+K2069</x:f>
        <x:v>748</x:v>
      </x:c>
      <x:c r="N2069" s="60" t="n">
        <x:f>'参数'!$B$10</x:f>
        <x:v>1</x:v>
      </x:c>
      <x:c r="O2069" s="60" t="n">
        <x:f>N2069*'参数'!$B$11</x:f>
        <x:v>2</x:v>
      </x:c>
      <x:c r="P2069" s="60" t="n">
        <x:f>N2069*'参数'!$B$12</x:f>
        <x:v>1</x:v>
      </x:c>
      <x:c r="Q2069" t="str">
        <x:f>C2069&amp;"d"</x:f>
        <x:v>C49d</x:v>
      </x:c>
      <x:c r="R2069" t="str">
        <x:f>C2069&amp;"p"</x:f>
        <x:v>C49p</x:v>
      </x:c>
      <x:c r="S2069" t="str">
        <x:f>IF(AND(L2069&gt;=H2069+I2069+J2069,M2069&gt;L2069,F2069&lt;&gt;""),"PASS","FAIL")</x:f>
        <x:v>PASS</x:v>
      </x:c>
      <x:c r="T2069" t="n">
        <x:v>15</x:v>
      </x:c>
      <x:c r="U2069" t="str">
        <x:v>pickup_after_delivery_completion_plus_usage_lag</x:v>
      </x:c>
    </x:row>
    <x:row r="2070">
      <x:c r="A2070" t="str">
        <x:v>Set2_200-10-2b</x:v>
      </x:c>
      <x:c r="B2070" t="str">
        <x:v>short_same_day</x:v>
      </x:c>
      <x:c r="C2070" t="str">
        <x:v>C50</x:v>
      </x:c>
      <x:c r="D2070" s="59" t="n">
        <x:v>14</x:v>
      </x:c>
      <x:c r="E2070" s="59" t="n">
        <x:v>15</x:v>
      </x:c>
      <x:c r="F2070" s="59" t="str">
        <x:v>S0</x:v>
      </x:c>
      <x:c r="G2070" s="59" t="n">
        <x:v>352</x:v>
      </x:c>
      <x:c r="H2070" s="59" t="n">
        <x:v>372</x:v>
      </x:c>
      <x:c r="I2070" s="59" t="n">
        <x:v>10</x:v>
      </x:c>
      <x:c r="J2070" s="60" t="n">
        <x:f>'参数'!$C$4</x:f>
        <x:v>120</x:v>
      </x:c>
      <x:c r="K2070" s="60" t="n">
        <x:f>'参数'!$D$4</x:f>
        <x:v>180</x:v>
      </x:c>
      <x:c r="L2070" s="60" t="n">
        <x:f>H2070+I2070+J2070</x:f>
        <x:v>502</x:v>
      </x:c>
      <x:c r="M2070" s="60" t="n">
        <x:f>L2070+K2070</x:f>
        <x:v>682</x:v>
      </x:c>
      <x:c r="N2070" s="60" t="n">
        <x:f>'参数'!$B$10</x:f>
        <x:v>1</x:v>
      </x:c>
      <x:c r="O2070" s="60" t="n">
        <x:f>N2070*'参数'!$B$11</x:f>
        <x:v>2</x:v>
      </x:c>
      <x:c r="P2070" s="60" t="n">
        <x:f>N2070*'参数'!$B$12</x:f>
        <x:v>1</x:v>
      </x:c>
      <x:c r="Q2070" t="str">
        <x:f>C2070&amp;"d"</x:f>
        <x:v>C50d</x:v>
      </x:c>
      <x:c r="R2070" t="str">
        <x:f>C2070&amp;"p"</x:f>
        <x:v>C50p</x:v>
      </x:c>
      <x:c r="S2070" t="str">
        <x:f>IF(AND(L2070&gt;=H2070+I2070+J2070,M2070&gt;L2070,F2070&lt;&gt;""),"PASS","FAIL")</x:f>
        <x:v>PASS</x:v>
      </x:c>
      <x:c r="T2070" t="n">
        <x:v>15</x:v>
      </x:c>
      <x:c r="U2070" t="str">
        <x:v>pickup_after_delivery_completion_plus_usage_lag</x:v>
      </x:c>
    </x:row>
    <x:row r="2071">
      <x:c r="A2071" t="str">
        <x:v>Set2_200-10-2b</x:v>
      </x:c>
      <x:c r="B2071" t="str">
        <x:v>short_same_day</x:v>
      </x:c>
      <x:c r="C2071" t="str">
        <x:v>C51</x:v>
      </x:c>
      <x:c r="D2071" s="59" t="n">
        <x:v>13</x:v>
      </x:c>
      <x:c r="E2071" s="59" t="n">
        <x:v>12</x:v>
      </x:c>
      <x:c r="F2071" s="59" t="str">
        <x:v>S0</x:v>
      </x:c>
      <x:c r="G2071" s="59" t="n">
        <x:v>517</x:v>
      </x:c>
      <x:c r="H2071" s="59" t="n">
        <x:v>531</x:v>
      </x:c>
      <x:c r="I2071" s="59" t="n">
        <x:v>10</x:v>
      </x:c>
      <x:c r="J2071" s="60" t="n">
        <x:f>'参数'!$C$4</x:f>
        <x:v>120</x:v>
      </x:c>
      <x:c r="K2071" s="60" t="n">
        <x:f>'参数'!$D$4</x:f>
        <x:v>180</x:v>
      </x:c>
      <x:c r="L2071" s="60" t="n">
        <x:f>H2071+I2071+J2071</x:f>
        <x:v>661</x:v>
      </x:c>
      <x:c r="M2071" s="60" t="n">
        <x:f>L2071+K2071</x:f>
        <x:v>841</x:v>
      </x:c>
      <x:c r="N2071" s="60" t="n">
        <x:f>'参数'!$B$10</x:f>
        <x:v>1</x:v>
      </x:c>
      <x:c r="O2071" s="60" t="n">
        <x:f>N2071*'参数'!$B$11</x:f>
        <x:v>2</x:v>
      </x:c>
      <x:c r="P2071" s="60" t="n">
        <x:f>N2071*'参数'!$B$12</x:f>
        <x:v>1</x:v>
      </x:c>
      <x:c r="Q2071" t="str">
        <x:f>C2071&amp;"d"</x:f>
        <x:v>C51d</x:v>
      </x:c>
      <x:c r="R2071" t="str">
        <x:f>C2071&amp;"p"</x:f>
        <x:v>C51p</x:v>
      </x:c>
      <x:c r="S2071" t="str">
        <x:f>IF(AND(L2071&gt;=H2071+I2071+J2071,M2071&gt;L2071,F2071&lt;&gt;""),"PASS","FAIL")</x:f>
        <x:v>PASS</x:v>
      </x:c>
      <x:c r="T2071" t="n">
        <x:v>1</x:v>
      </x:c>
      <x:c r="U2071" t="str">
        <x:v>pickup_after_delivery_completion_plus_usage_lag</x:v>
      </x:c>
    </x:row>
    <x:row r="2072">
      <x:c r="A2072" t="str">
        <x:v>Set2_200-10-2b</x:v>
      </x:c>
      <x:c r="B2072" t="str">
        <x:v>short_same_day</x:v>
      </x:c>
      <x:c r="C2072" t="str">
        <x:v>C52</x:v>
      </x:c>
      <x:c r="D2072" s="59" t="n">
        <x:v>2</x:v>
      </x:c>
      <x:c r="E2072" s="59" t="n">
        <x:v>27</x:v>
      </x:c>
      <x:c r="F2072" s="59" t="str">
        <x:v>S0</x:v>
      </x:c>
      <x:c r="G2072" s="59" t="n">
        <x:v>155</x:v>
      </x:c>
      <x:c r="H2072" s="59" t="n">
        <x:v>181</x:v>
      </x:c>
      <x:c r="I2072" s="59" t="n">
        <x:v>10</x:v>
      </x:c>
      <x:c r="J2072" s="60" t="n">
        <x:f>'参数'!$C$4</x:f>
        <x:v>120</x:v>
      </x:c>
      <x:c r="K2072" s="60" t="n">
        <x:f>'参数'!$D$4</x:f>
        <x:v>180</x:v>
      </x:c>
      <x:c r="L2072" s="60" t="n">
        <x:f>H2072+I2072+J2072</x:f>
        <x:v>311</x:v>
      </x:c>
      <x:c r="M2072" s="60" t="n">
        <x:f>L2072+K2072</x:f>
        <x:v>491</x:v>
      </x:c>
      <x:c r="N2072" s="60" t="n">
        <x:f>'参数'!$B$10</x:f>
        <x:v>1</x:v>
      </x:c>
      <x:c r="O2072" s="60" t="n">
        <x:f>N2072*'参数'!$B$11</x:f>
        <x:v>2</x:v>
      </x:c>
      <x:c r="P2072" s="60" t="n">
        <x:f>N2072*'参数'!$B$12</x:f>
        <x:v>1</x:v>
      </x:c>
      <x:c r="Q2072" t="str">
        <x:f>C2072&amp;"d"</x:f>
        <x:v>C52d</x:v>
      </x:c>
      <x:c r="R2072" t="str">
        <x:f>C2072&amp;"p"</x:f>
        <x:v>C52p</x:v>
      </x:c>
      <x:c r="S2072" t="str">
        <x:f>IF(AND(L2072&gt;=H2072+I2072+J2072,M2072&gt;L2072,F2072&lt;&gt;""),"PASS","FAIL")</x:f>
        <x:v>PASS</x:v>
      </x:c>
      <x:c r="T2072" t="n">
        <x:v>0</x:v>
      </x:c>
      <x:c r="U2072" t="str">
        <x:v>pickup_after_delivery_completion_plus_usage_lag</x:v>
      </x:c>
    </x:row>
    <x:row r="2073">
      <x:c r="A2073" t="str">
        <x:v>Set2_200-10-2b</x:v>
      </x:c>
      <x:c r="B2073" t="str">
        <x:v>short_same_day</x:v>
      </x:c>
      <x:c r="C2073" t="str">
        <x:v>C53</x:v>
      </x:c>
      <x:c r="D2073" s="59" t="n">
        <x:v>12</x:v>
      </x:c>
      <x:c r="E2073" s="59" t="n">
        <x:v>28</x:v>
      </x:c>
      <x:c r="F2073" s="59" t="str">
        <x:v>S0</x:v>
      </x:c>
      <x:c r="G2073" s="59" t="n">
        <x:v>622</x:v>
      </x:c>
      <x:c r="H2073" s="59" t="n">
        <x:v>642</x:v>
      </x:c>
      <x:c r="I2073" s="59" t="n">
        <x:v>10</x:v>
      </x:c>
      <x:c r="J2073" s="60" t="n">
        <x:f>'参数'!$C$4</x:f>
        <x:v>120</x:v>
      </x:c>
      <x:c r="K2073" s="60" t="n">
        <x:f>'参数'!$D$4</x:f>
        <x:v>180</x:v>
      </x:c>
      <x:c r="L2073" s="60" t="n">
        <x:f>H2073+I2073+J2073</x:f>
        <x:v>772</x:v>
      </x:c>
      <x:c r="M2073" s="60" t="n">
        <x:f>L2073+K2073</x:f>
        <x:v>952</x:v>
      </x:c>
      <x:c r="N2073" s="60" t="n">
        <x:f>'参数'!$B$10</x:f>
        <x:v>1</x:v>
      </x:c>
      <x:c r="O2073" s="60" t="n">
        <x:f>N2073*'参数'!$B$11</x:f>
        <x:v>2</x:v>
      </x:c>
      <x:c r="P2073" s="60" t="n">
        <x:f>N2073*'参数'!$B$12</x:f>
        <x:v>1</x:v>
      </x:c>
      <x:c r="Q2073" t="str">
        <x:f>C2073&amp;"d"</x:f>
        <x:v>C53d</x:v>
      </x:c>
      <x:c r="R2073" t="str">
        <x:f>C2073&amp;"p"</x:f>
        <x:v>C53p</x:v>
      </x:c>
      <x:c r="S2073" t="str">
        <x:f>IF(AND(L2073&gt;=H2073+I2073+J2073,M2073&gt;L2073,F2073&lt;&gt;""),"PASS","FAIL")</x:f>
        <x:v>PASS</x:v>
      </x:c>
      <x:c r="T2073" t="n">
        <x:v>3</x:v>
      </x:c>
      <x:c r="U2073" t="str">
        <x:v>pickup_after_delivery_completion_plus_usage_lag</x:v>
      </x:c>
    </x:row>
    <x:row r="2074">
      <x:c r="A2074" t="str">
        <x:v>Set2_200-10-2b</x:v>
      </x:c>
      <x:c r="B2074" t="str">
        <x:v>short_same_day</x:v>
      </x:c>
      <x:c r="C2074" t="str">
        <x:v>C54</x:v>
      </x:c>
      <x:c r="D2074" s="59" t="n">
        <x:v>18</x:v>
      </x:c>
      <x:c r="E2074" s="59" t="n">
        <x:v>11</x:v>
      </x:c>
      <x:c r="F2074" s="59" t="str">
        <x:v>S2</x:v>
      </x:c>
      <x:c r="G2074" s="59" t="n">
        <x:v>272</x:v>
      </x:c>
      <x:c r="H2074" s="59" t="n">
        <x:v>284</x:v>
      </x:c>
      <x:c r="I2074" s="59" t="n">
        <x:v>10</x:v>
      </x:c>
      <x:c r="J2074" s="60" t="n">
        <x:f>'参数'!$C$4</x:f>
        <x:v>120</x:v>
      </x:c>
      <x:c r="K2074" s="60" t="n">
        <x:f>'参数'!$D$4</x:f>
        <x:v>180</x:v>
      </x:c>
      <x:c r="L2074" s="60" t="n">
        <x:f>H2074+I2074+J2074</x:f>
        <x:v>414</x:v>
      </x:c>
      <x:c r="M2074" s="60" t="n">
        <x:f>L2074+K2074</x:f>
        <x:v>594</x:v>
      </x:c>
      <x:c r="N2074" s="60" t="n">
        <x:f>'参数'!$B$10</x:f>
        <x:v>1</x:v>
      </x:c>
      <x:c r="O2074" s="60" t="n">
        <x:f>N2074*'参数'!$B$11</x:f>
        <x:v>2</x:v>
      </x:c>
      <x:c r="P2074" s="60" t="n">
        <x:f>N2074*'参数'!$B$12</x:f>
        <x:v>1</x:v>
      </x:c>
      <x:c r="Q2074" t="str">
        <x:f>C2074&amp;"d"</x:f>
        <x:v>C54d</x:v>
      </x:c>
      <x:c r="R2074" t="str">
        <x:f>C2074&amp;"p"</x:f>
        <x:v>C54p</x:v>
      </x:c>
      <x:c r="S2074" t="str">
        <x:f>IF(AND(L2074&gt;=H2074+I2074+J2074,M2074&gt;L2074,F2074&lt;&gt;""),"PASS","FAIL")</x:f>
        <x:v>PASS</x:v>
      </x:c>
      <x:c r="T2074" t="n">
        <x:v>3</x:v>
      </x:c>
      <x:c r="U2074" t="str">
        <x:v>pickup_after_delivery_completion_plus_usage_lag</x:v>
      </x:c>
    </x:row>
    <x:row r="2075">
      <x:c r="A2075" t="str">
        <x:v>Set2_200-10-2b</x:v>
      </x:c>
      <x:c r="B2075" t="str">
        <x:v>short_same_day</x:v>
      </x:c>
      <x:c r="C2075" t="str">
        <x:v>C55</x:v>
      </x:c>
      <x:c r="D2075" s="59" t="n">
        <x:v>14</x:v>
      </x:c>
      <x:c r="E2075" s="59" t="n">
        <x:v>27</x:v>
      </x:c>
      <x:c r="F2075" s="59" t="str">
        <x:v>S0</x:v>
      </x:c>
      <x:c r="G2075" s="59" t="n">
        <x:v>352</x:v>
      </x:c>
      <x:c r="H2075" s="59" t="n">
        <x:v>370</x:v>
      </x:c>
      <x:c r="I2075" s="59" t="n">
        <x:v>10</x:v>
      </x:c>
      <x:c r="J2075" s="60" t="n">
        <x:f>'参数'!$C$4</x:f>
        <x:v>120</x:v>
      </x:c>
      <x:c r="K2075" s="60" t="n">
        <x:f>'参数'!$D$4</x:f>
        <x:v>180</x:v>
      </x:c>
      <x:c r="L2075" s="60" t="n">
        <x:f>H2075+I2075+J2075</x:f>
        <x:v>500</x:v>
      </x:c>
      <x:c r="M2075" s="60" t="n">
        <x:f>L2075+K2075</x:f>
        <x:v>680</x:v>
      </x:c>
      <x:c r="N2075" s="60" t="n">
        <x:f>'参数'!$B$10</x:f>
        <x:v>1</x:v>
      </x:c>
      <x:c r="O2075" s="60" t="n">
        <x:f>N2075*'参数'!$B$11</x:f>
        <x:v>2</x:v>
      </x:c>
      <x:c r="P2075" s="60" t="n">
        <x:f>N2075*'参数'!$B$12</x:f>
        <x:v>1</x:v>
      </x:c>
      <x:c r="Q2075" t="str">
        <x:f>C2075&amp;"d"</x:f>
        <x:v>C55d</x:v>
      </x:c>
      <x:c r="R2075" t="str">
        <x:f>C2075&amp;"p"</x:f>
        <x:v>C55p</x:v>
      </x:c>
      <x:c r="S2075" t="str">
        <x:f>IF(AND(L2075&gt;=H2075+I2075+J2075,M2075&gt;L2075,F2075&lt;&gt;""),"PASS","FAIL")</x:f>
        <x:v>PASS</x:v>
      </x:c>
      <x:c r="T2075" t="n">
        <x:v>9</x:v>
      </x:c>
      <x:c r="U2075" t="str">
        <x:v>pickup_after_delivery_completion_plus_usage_lag</x:v>
      </x:c>
    </x:row>
    <x:row r="2076">
      <x:c r="A2076" t="str">
        <x:v>Set2_200-10-2b</x:v>
      </x:c>
      <x:c r="B2076" t="str">
        <x:v>short_same_day</x:v>
      </x:c>
      <x:c r="C2076" t="str">
        <x:v>C56</x:v>
      </x:c>
      <x:c r="D2076" s="59" t="n">
        <x:v>15</x:v>
      </x:c>
      <x:c r="E2076" s="59" t="n">
        <x:v>16</x:v>
      </x:c>
      <x:c r="F2076" s="59" t="str">
        <x:v>S0</x:v>
      </x:c>
      <x:c r="G2076" s="59" t="n">
        <x:v>92</x:v>
      </x:c>
      <x:c r="H2076" s="59" t="n">
        <x:v>102</x:v>
      </x:c>
      <x:c r="I2076" s="59" t="n">
        <x:v>10</x:v>
      </x:c>
      <x:c r="J2076" s="60" t="n">
        <x:f>'参数'!$C$4</x:f>
        <x:v>120</x:v>
      </x:c>
      <x:c r="K2076" s="60" t="n">
        <x:f>'参数'!$D$4</x:f>
        <x:v>180</x:v>
      </x:c>
      <x:c r="L2076" s="60" t="n">
        <x:f>H2076+I2076+J2076</x:f>
        <x:v>232</x:v>
      </x:c>
      <x:c r="M2076" s="60" t="n">
        <x:f>L2076+K2076</x:f>
        <x:v>412</x:v>
      </x:c>
      <x:c r="N2076" s="60" t="n">
        <x:f>'参数'!$B$10</x:f>
        <x:v>1</x:v>
      </x:c>
      <x:c r="O2076" s="60" t="n">
        <x:f>N2076*'参数'!$B$11</x:f>
        <x:v>2</x:v>
      </x:c>
      <x:c r="P2076" s="60" t="n">
        <x:f>N2076*'参数'!$B$12</x:f>
        <x:v>1</x:v>
      </x:c>
      <x:c r="Q2076" t="str">
        <x:f>C2076&amp;"d"</x:f>
        <x:v>C56d</x:v>
      </x:c>
      <x:c r="R2076" t="str">
        <x:f>C2076&amp;"p"</x:f>
        <x:v>C56p</x:v>
      </x:c>
      <x:c r="S2076" t="str">
        <x:f>IF(AND(L2076&gt;=H2076+I2076+J2076,M2076&gt;L2076,F2076&lt;&gt;""),"PASS","FAIL")</x:f>
        <x:v>PASS</x:v>
      </x:c>
      <x:c r="T2076" t="n">
        <x:v>9</x:v>
      </x:c>
      <x:c r="U2076" t="str">
        <x:v>pickup_after_delivery_completion_plus_usage_lag</x:v>
      </x:c>
    </x:row>
    <x:row r="2077">
      <x:c r="A2077" t="str">
        <x:v>Set2_200-10-2b</x:v>
      </x:c>
      <x:c r="B2077" t="str">
        <x:v>short_same_day</x:v>
      </x:c>
      <x:c r="C2077" t="str">
        <x:v>C57</x:v>
      </x:c>
      <x:c r="D2077" s="59" t="n">
        <x:v>9</x:v>
      </x:c>
      <x:c r="E2077" s="59" t="n">
        <x:v>1</x:v>
      </x:c>
      <x:c r="F2077" s="59" t="str">
        <x:v>S0</x:v>
      </x:c>
      <x:c r="G2077" s="59" t="n">
        <x:v>178</x:v>
      </x:c>
      <x:c r="H2077" s="59" t="n">
        <x:v>208</x:v>
      </x:c>
      <x:c r="I2077" s="59" t="n">
        <x:v>10</x:v>
      </x:c>
      <x:c r="J2077" s="60" t="n">
        <x:f>'参数'!$C$4</x:f>
        <x:v>120</x:v>
      </x:c>
      <x:c r="K2077" s="60" t="n">
        <x:f>'参数'!$D$4</x:f>
        <x:v>180</x:v>
      </x:c>
      <x:c r="L2077" s="60" t="n">
        <x:f>H2077+I2077+J2077</x:f>
        <x:v>338</x:v>
      </x:c>
      <x:c r="M2077" s="60" t="n">
        <x:f>L2077+K2077</x:f>
        <x:v>518</x:v>
      </x:c>
      <x:c r="N2077" s="60" t="n">
        <x:f>'参数'!$B$10</x:f>
        <x:v>1</x:v>
      </x:c>
      <x:c r="O2077" s="60" t="n">
        <x:f>N2077*'参数'!$B$11</x:f>
        <x:v>2</x:v>
      </x:c>
      <x:c r="P2077" s="60" t="n">
        <x:f>N2077*'参数'!$B$12</x:f>
        <x:v>1</x:v>
      </x:c>
      <x:c r="Q2077" t="str">
        <x:f>C2077&amp;"d"</x:f>
        <x:v>C57d</x:v>
      </x:c>
      <x:c r="R2077" t="str">
        <x:f>C2077&amp;"p"</x:f>
        <x:v>C57p</x:v>
      </x:c>
      <x:c r="S2077" t="str">
        <x:f>IF(AND(L2077&gt;=H2077+I2077+J2077,M2077&gt;L2077,F2077&lt;&gt;""),"PASS","FAIL")</x:f>
        <x:v>PASS</x:v>
      </x:c>
      <x:c r="T2077" t="n">
        <x:v>14</x:v>
      </x:c>
      <x:c r="U2077" t="str">
        <x:v>pickup_after_delivery_completion_plus_usage_lag</x:v>
      </x:c>
    </x:row>
    <x:row r="2078">
      <x:c r="A2078" t="str">
        <x:v>Set2_200-10-2b</x:v>
      </x:c>
      <x:c r="B2078" t="str">
        <x:v>short_same_day</x:v>
      </x:c>
      <x:c r="C2078" t="str">
        <x:v>C58</x:v>
      </x:c>
      <x:c r="D2078" s="59" t="n">
        <x:v>8</x:v>
      </x:c>
      <x:c r="E2078" s="59" t="n">
        <x:v>28</x:v>
      </x:c>
      <x:c r="F2078" s="59" t="str">
        <x:v>S0</x:v>
      </x:c>
      <x:c r="G2078" s="59" t="n">
        <x:v>539</x:v>
      </x:c>
      <x:c r="H2078" s="59" t="n">
        <x:v>575</x:v>
      </x:c>
      <x:c r="I2078" s="59" t="n">
        <x:v>10</x:v>
      </x:c>
      <x:c r="J2078" s="60" t="n">
        <x:f>'参数'!$C$4</x:f>
        <x:v>120</x:v>
      </x:c>
      <x:c r="K2078" s="60" t="n">
        <x:f>'参数'!$D$4</x:f>
        <x:v>180</x:v>
      </x:c>
      <x:c r="L2078" s="60" t="n">
        <x:f>H2078+I2078+J2078</x:f>
        <x:v>705</x:v>
      </x:c>
      <x:c r="M2078" s="60" t="n">
        <x:f>L2078+K2078</x:f>
        <x:v>885</x:v>
      </x:c>
      <x:c r="N2078" s="60" t="n">
        <x:f>'参数'!$B$10</x:f>
        <x:v>1</x:v>
      </x:c>
      <x:c r="O2078" s="60" t="n">
        <x:f>N2078*'参数'!$B$11</x:f>
        <x:v>2</x:v>
      </x:c>
      <x:c r="P2078" s="60" t="n">
        <x:f>N2078*'参数'!$B$12</x:f>
        <x:v>1</x:v>
      </x:c>
      <x:c r="Q2078" t="str">
        <x:f>C2078&amp;"d"</x:f>
        <x:v>C58d</x:v>
      </x:c>
      <x:c r="R2078" t="str">
        <x:f>C2078&amp;"p"</x:f>
        <x:v>C58p</x:v>
      </x:c>
      <x:c r="S2078" t="str">
        <x:f>IF(AND(L2078&gt;=H2078+I2078+J2078,M2078&gt;L2078,F2078&lt;&gt;""),"PASS","FAIL")</x:f>
        <x:v>PASS</x:v>
      </x:c>
      <x:c r="T2078" t="n">
        <x:v>6</x:v>
      </x:c>
      <x:c r="U2078" t="str">
        <x:v>pickup_after_delivery_completion_plus_usage_lag</x:v>
      </x:c>
    </x:row>
    <x:row r="2079">
      <x:c r="A2079" t="str">
        <x:v>Set2_200-10-2b</x:v>
      </x:c>
      <x:c r="B2079" t="str">
        <x:v>short_same_day</x:v>
      </x:c>
      <x:c r="C2079" t="str">
        <x:v>C59</x:v>
      </x:c>
      <x:c r="D2079" s="59" t="n">
        <x:v>9</x:v>
      </x:c>
      <x:c r="E2079" s="59" t="n">
        <x:v>12</x:v>
      </x:c>
      <x:c r="F2079" s="59" t="str">
        <x:v>S0</x:v>
      </x:c>
      <x:c r="G2079" s="59" t="n">
        <x:v>127</x:v>
      </x:c>
      <x:c r="H2079" s="59" t="n">
        <x:v>165</x:v>
      </x:c>
      <x:c r="I2079" s="59" t="n">
        <x:v>10</x:v>
      </x:c>
      <x:c r="J2079" s="60" t="n">
        <x:f>'参数'!$C$4</x:f>
        <x:v>120</x:v>
      </x:c>
      <x:c r="K2079" s="60" t="n">
        <x:f>'参数'!$D$4</x:f>
        <x:v>180</x:v>
      </x:c>
      <x:c r="L2079" s="60" t="n">
        <x:f>H2079+I2079+J2079</x:f>
        <x:v>295</x:v>
      </x:c>
      <x:c r="M2079" s="60" t="n">
        <x:f>L2079+K2079</x:f>
        <x:v>475</x:v>
      </x:c>
      <x:c r="N2079" s="60" t="n">
        <x:f>'参数'!$B$10</x:f>
        <x:v>1</x:v>
      </x:c>
      <x:c r="O2079" s="60" t="n">
        <x:f>N2079*'参数'!$B$11</x:f>
        <x:v>2</x:v>
      </x:c>
      <x:c r="P2079" s="60" t="n">
        <x:f>N2079*'参数'!$B$12</x:f>
        <x:v>1</x:v>
      </x:c>
      <x:c r="Q2079" t="str">
        <x:f>C2079&amp;"d"</x:f>
        <x:v>C59d</x:v>
      </x:c>
      <x:c r="R2079" t="str">
        <x:f>C2079&amp;"p"</x:f>
        <x:v>C59p</x:v>
      </x:c>
      <x:c r="S2079" t="str">
        <x:f>IF(AND(L2079&gt;=H2079+I2079+J2079,M2079&gt;L2079,F2079&lt;&gt;""),"PASS","FAIL")</x:f>
        <x:v>PASS</x:v>
      </x:c>
      <x:c r="T2079" t="n">
        <x:v>4</x:v>
      </x:c>
      <x:c r="U2079" t="str">
        <x:v>pickup_after_delivery_completion_plus_usage_lag</x:v>
      </x:c>
    </x:row>
    <x:row r="2080">
      <x:c r="A2080" t="str">
        <x:v>Set2_200-10-2b</x:v>
      </x:c>
      <x:c r="B2080" t="str">
        <x:v>short_same_day</x:v>
      </x:c>
      <x:c r="C2080" t="str">
        <x:v>C60</x:v>
      </x:c>
      <x:c r="D2080" s="59" t="n">
        <x:v>6</x:v>
      </x:c>
      <x:c r="E2080" s="59" t="n">
        <x:v>18</x:v>
      </x:c>
      <x:c r="F2080" s="59" t="str">
        <x:v>S0</x:v>
      </x:c>
      <x:c r="G2080" s="59" t="n">
        <x:v>207</x:v>
      </x:c>
      <x:c r="H2080" s="59" t="n">
        <x:v>231</x:v>
      </x:c>
      <x:c r="I2080" s="59" t="n">
        <x:v>10</x:v>
      </x:c>
      <x:c r="J2080" s="60" t="n">
        <x:f>'参数'!$C$4</x:f>
        <x:v>120</x:v>
      </x:c>
      <x:c r="K2080" s="60" t="n">
        <x:f>'参数'!$D$4</x:f>
        <x:v>180</x:v>
      </x:c>
      <x:c r="L2080" s="60" t="n">
        <x:f>H2080+I2080+J2080</x:f>
        <x:v>361</x:v>
      </x:c>
      <x:c r="M2080" s="60" t="n">
        <x:f>L2080+K2080</x:f>
        <x:v>541</x:v>
      </x:c>
      <x:c r="N2080" s="60" t="n">
        <x:f>'参数'!$B$10</x:f>
        <x:v>1</x:v>
      </x:c>
      <x:c r="O2080" s="60" t="n">
        <x:f>N2080*'参数'!$B$11</x:f>
        <x:v>2</x:v>
      </x:c>
      <x:c r="P2080" s="60" t="n">
        <x:f>N2080*'参数'!$B$12</x:f>
        <x:v>1</x:v>
      </x:c>
      <x:c r="Q2080" t="str">
        <x:f>C2080&amp;"d"</x:f>
        <x:v>C60d</x:v>
      </x:c>
      <x:c r="R2080" t="str">
        <x:f>C2080&amp;"p"</x:f>
        <x:v>C60p</x:v>
      </x:c>
      <x:c r="S2080" t="str">
        <x:f>IF(AND(L2080&gt;=H2080+I2080+J2080,M2080&gt;L2080,F2080&lt;&gt;""),"PASS","FAIL")</x:f>
        <x:v>PASS</x:v>
      </x:c>
      <x:c r="T2080" t="n">
        <x:v>3</x:v>
      </x:c>
      <x:c r="U2080" t="str">
        <x:v>pickup_after_delivery_completion_plus_usage_lag</x:v>
      </x:c>
    </x:row>
    <x:row r="2081">
      <x:c r="A2081" t="str">
        <x:v>Set2_200-10-2b</x:v>
      </x:c>
      <x:c r="B2081" t="str">
        <x:v>short_same_day</x:v>
      </x:c>
      <x:c r="C2081" t="str">
        <x:v>C61</x:v>
      </x:c>
      <x:c r="D2081" s="59" t="n">
        <x:v>10</x:v>
      </x:c>
      <x:c r="E2081" s="59" t="n">
        <x:v>3</x:v>
      </x:c>
      <x:c r="F2081" s="59" t="str">
        <x:v>S0</x:v>
      </x:c>
      <x:c r="G2081" s="59" t="n">
        <x:v>206</x:v>
      </x:c>
      <x:c r="H2081" s="59" t="n">
        <x:v>236</x:v>
      </x:c>
      <x:c r="I2081" s="59" t="n">
        <x:v>10</x:v>
      </x:c>
      <x:c r="J2081" s="60" t="n">
        <x:f>'参数'!$C$4</x:f>
        <x:v>120</x:v>
      </x:c>
      <x:c r="K2081" s="60" t="n">
        <x:f>'参数'!$D$4</x:f>
        <x:v>180</x:v>
      </x:c>
      <x:c r="L2081" s="60" t="n">
        <x:f>H2081+I2081+J2081</x:f>
        <x:v>366</x:v>
      </x:c>
      <x:c r="M2081" s="60" t="n">
        <x:f>L2081+K2081</x:f>
        <x:v>546</x:v>
      </x:c>
      <x:c r="N2081" s="60" t="n">
        <x:f>'参数'!$B$10</x:f>
        <x:v>1</x:v>
      </x:c>
      <x:c r="O2081" s="60" t="n">
        <x:f>N2081*'参数'!$B$11</x:f>
        <x:v>2</x:v>
      </x:c>
      <x:c r="P2081" s="60" t="n">
        <x:f>N2081*'参数'!$B$12</x:f>
        <x:v>1</x:v>
      </x:c>
      <x:c r="Q2081" t="str">
        <x:f>C2081&amp;"d"</x:f>
        <x:v>C61d</x:v>
      </x:c>
      <x:c r="R2081" t="str">
        <x:f>C2081&amp;"p"</x:f>
        <x:v>C61p</x:v>
      </x:c>
      <x:c r="S2081" t="str">
        <x:f>IF(AND(L2081&gt;=H2081+I2081+J2081,M2081&gt;L2081,F2081&lt;&gt;""),"PASS","FAIL")</x:f>
        <x:v>PASS</x:v>
      </x:c>
      <x:c r="T2081" t="n">
        <x:v>1</x:v>
      </x:c>
      <x:c r="U2081" t="str">
        <x:v>pickup_after_delivery_completion_plus_usage_lag</x:v>
      </x:c>
    </x:row>
    <x:row r="2082">
      <x:c r="A2082" t="str">
        <x:v>Set2_200-10-2b</x:v>
      </x:c>
      <x:c r="B2082" t="str">
        <x:v>short_same_day</x:v>
      </x:c>
      <x:c r="C2082" t="str">
        <x:v>C62</x:v>
      </x:c>
      <x:c r="D2082" s="59" t="n">
        <x:v>22</x:v>
      </x:c>
      <x:c r="E2082" s="59" t="n">
        <x:v>23</x:v>
      </x:c>
      <x:c r="F2082" s="59" t="str">
        <x:v>S2</x:v>
      </x:c>
      <x:c r="G2082" s="59" t="n">
        <x:v>650</x:v>
      </x:c>
      <x:c r="H2082" s="59" t="n">
        <x:v>678</x:v>
      </x:c>
      <x:c r="I2082" s="59" t="n">
        <x:v>10</x:v>
      </x:c>
      <x:c r="J2082" s="60" t="n">
        <x:f>'参数'!$C$4</x:f>
        <x:v>120</x:v>
      </x:c>
      <x:c r="K2082" s="60" t="n">
        <x:f>'参数'!$D$4</x:f>
        <x:v>180</x:v>
      </x:c>
      <x:c r="L2082" s="60" t="n">
        <x:f>H2082+I2082+J2082</x:f>
        <x:v>808</x:v>
      </x:c>
      <x:c r="M2082" s="60" t="n">
        <x:f>L2082+K2082</x:f>
        <x:v>988</x:v>
      </x:c>
      <x:c r="N2082" s="60" t="n">
        <x:f>'参数'!$B$10</x:f>
        <x:v>1</x:v>
      </x:c>
      <x:c r="O2082" s="60" t="n">
        <x:f>N2082*'参数'!$B$11</x:f>
        <x:v>2</x:v>
      </x:c>
      <x:c r="P2082" s="60" t="n">
        <x:f>N2082*'参数'!$B$12</x:f>
        <x:v>1</x:v>
      </x:c>
      <x:c r="Q2082" t="str">
        <x:f>C2082&amp;"d"</x:f>
        <x:v>C62d</x:v>
      </x:c>
      <x:c r="R2082" t="str">
        <x:f>C2082&amp;"p"</x:f>
        <x:v>C62p</x:v>
      </x:c>
      <x:c r="S2082" t="str">
        <x:f>IF(AND(L2082&gt;=H2082+I2082+J2082,M2082&gt;L2082,F2082&lt;&gt;""),"PASS","FAIL")</x:f>
        <x:v>PASS</x:v>
      </x:c>
      <x:c r="T2082" t="n">
        <x:v>0</x:v>
      </x:c>
      <x:c r="U2082" t="str">
        <x:v>pickup_after_delivery_completion_plus_usage_lag</x:v>
      </x:c>
    </x:row>
    <x:row r="2083">
      <x:c r="A2083" t="str">
        <x:v>Set2_200-10-2b</x:v>
      </x:c>
      <x:c r="B2083" t="str">
        <x:v>short_same_day</x:v>
      </x:c>
      <x:c r="C2083" t="str">
        <x:v>C63</x:v>
      </x:c>
      <x:c r="D2083" s="59" t="n">
        <x:v>5</x:v>
      </x:c>
      <x:c r="E2083" s="59" t="n">
        <x:v>26</x:v>
      </x:c>
      <x:c r="F2083" s="59" t="str">
        <x:v>S0</x:v>
      </x:c>
      <x:c r="G2083" s="59" t="n">
        <x:v>549</x:v>
      </x:c>
      <x:c r="H2083" s="59" t="n">
        <x:v>577</x:v>
      </x:c>
      <x:c r="I2083" s="59" t="n">
        <x:v>10</x:v>
      </x:c>
      <x:c r="J2083" s="60" t="n">
        <x:f>'参数'!$C$4</x:f>
        <x:v>120</x:v>
      </x:c>
      <x:c r="K2083" s="60" t="n">
        <x:f>'参数'!$D$4</x:f>
        <x:v>180</x:v>
      </x:c>
      <x:c r="L2083" s="60" t="n">
        <x:f>H2083+I2083+J2083</x:f>
        <x:v>707</x:v>
      </x:c>
      <x:c r="M2083" s="60" t="n">
        <x:f>L2083+K2083</x:f>
        <x:v>887</x:v>
      </x:c>
      <x:c r="N2083" s="60" t="n">
        <x:f>'参数'!$B$10</x:f>
        <x:v>1</x:v>
      </x:c>
      <x:c r="O2083" s="60" t="n">
        <x:f>N2083*'参数'!$B$11</x:f>
        <x:v>2</x:v>
      </x:c>
      <x:c r="P2083" s="60" t="n">
        <x:f>N2083*'参数'!$B$12</x:f>
        <x:v>1</x:v>
      </x:c>
      <x:c r="Q2083" t="str">
        <x:f>C2083&amp;"d"</x:f>
        <x:v>C63d</x:v>
      </x:c>
      <x:c r="R2083" t="str">
        <x:f>C2083&amp;"p"</x:f>
        <x:v>C63p</x:v>
      </x:c>
      <x:c r="S2083" t="str">
        <x:f>IF(AND(L2083&gt;=H2083+I2083+J2083,M2083&gt;L2083,F2083&lt;&gt;""),"PASS","FAIL")</x:f>
        <x:v>PASS</x:v>
      </x:c>
      <x:c r="T2083" t="n">
        <x:v>6</x:v>
      </x:c>
      <x:c r="U2083" t="str">
        <x:v>pickup_after_delivery_completion_plus_usage_lag</x:v>
      </x:c>
    </x:row>
    <x:row r="2084">
      <x:c r="A2084" t="str">
        <x:v>Set2_200-10-2b</x:v>
      </x:c>
      <x:c r="B2084" t="str">
        <x:v>short_same_day</x:v>
      </x:c>
      <x:c r="C2084" t="str">
        <x:v>C64</x:v>
      </x:c>
      <x:c r="D2084" s="59" t="n">
        <x:v>15</x:v>
      </x:c>
      <x:c r="E2084" s="59" t="n">
        <x:v>9</x:v>
      </x:c>
      <x:c r="F2084" s="59" t="str">
        <x:v>S0</x:v>
      </x:c>
      <x:c r="G2084" s="59" t="n">
        <x:v>487</x:v>
      </x:c>
      <x:c r="H2084" s="59" t="n">
        <x:v>505</x:v>
      </x:c>
      <x:c r="I2084" s="59" t="n">
        <x:v>10</x:v>
      </x:c>
      <x:c r="J2084" s="60" t="n">
        <x:f>'参数'!$C$4</x:f>
        <x:v>120</x:v>
      </x:c>
      <x:c r="K2084" s="60" t="n">
        <x:f>'参数'!$D$4</x:f>
        <x:v>180</x:v>
      </x:c>
      <x:c r="L2084" s="60" t="n">
        <x:f>H2084+I2084+J2084</x:f>
        <x:v>635</x:v>
      </x:c>
      <x:c r="M2084" s="60" t="n">
        <x:f>L2084+K2084</x:f>
        <x:v>815</x:v>
      </x:c>
      <x:c r="N2084" s="60" t="n">
        <x:f>'参数'!$B$10</x:f>
        <x:v>1</x:v>
      </x:c>
      <x:c r="O2084" s="60" t="n">
        <x:f>N2084*'参数'!$B$11</x:f>
        <x:v>2</x:v>
      </x:c>
      <x:c r="P2084" s="60" t="n">
        <x:f>N2084*'参数'!$B$12</x:f>
        <x:v>1</x:v>
      </x:c>
      <x:c r="Q2084" t="str">
        <x:f>C2084&amp;"d"</x:f>
        <x:v>C64d</x:v>
      </x:c>
      <x:c r="R2084" t="str">
        <x:f>C2084&amp;"p"</x:f>
        <x:v>C64p</x:v>
      </x:c>
      <x:c r="S2084" t="str">
        <x:f>IF(AND(L2084&gt;=H2084+I2084+J2084,M2084&gt;L2084,F2084&lt;&gt;""),"PASS","FAIL")</x:f>
        <x:v>PASS</x:v>
      </x:c>
      <x:c r="T2084" t="n">
        <x:v>3</x:v>
      </x:c>
      <x:c r="U2084" t="str">
        <x:v>pickup_after_delivery_completion_plus_usage_lag</x:v>
      </x:c>
    </x:row>
    <x:row r="2085">
      <x:c r="A2085" t="str">
        <x:v>Set2_200-10-2b</x:v>
      </x:c>
      <x:c r="B2085" t="str">
        <x:v>short_same_day</x:v>
      </x:c>
      <x:c r="C2085" t="str">
        <x:v>C65</x:v>
      </x:c>
      <x:c r="D2085" s="59" t="n">
        <x:v>6</x:v>
      </x:c>
      <x:c r="E2085" s="59" t="n">
        <x:v>19</x:v>
      </x:c>
      <x:c r="F2085" s="59" t="str">
        <x:v>S0</x:v>
      </x:c>
      <x:c r="G2085" s="59" t="n">
        <x:v>420</x:v>
      </x:c>
      <x:c r="H2085" s="59" t="n">
        <x:v>458</x:v>
      </x:c>
      <x:c r="I2085" s="59" t="n">
        <x:v>10</x:v>
      </x:c>
      <x:c r="J2085" s="60" t="n">
        <x:f>'参数'!$C$4</x:f>
        <x:v>120</x:v>
      </x:c>
      <x:c r="K2085" s="60" t="n">
        <x:f>'参数'!$D$4</x:f>
        <x:v>180</x:v>
      </x:c>
      <x:c r="L2085" s="60" t="n">
        <x:f>H2085+I2085+J2085</x:f>
        <x:v>588</x:v>
      </x:c>
      <x:c r="M2085" s="60" t="n">
        <x:f>L2085+K2085</x:f>
        <x:v>768</x:v>
      </x:c>
      <x:c r="N2085" s="60" t="n">
        <x:f>'参数'!$B$10</x:f>
        <x:v>1</x:v>
      </x:c>
      <x:c r="O2085" s="60" t="n">
        <x:f>N2085*'参数'!$B$11</x:f>
        <x:v>2</x:v>
      </x:c>
      <x:c r="P2085" s="60" t="n">
        <x:f>N2085*'参数'!$B$12</x:f>
        <x:v>1</x:v>
      </x:c>
      <x:c r="Q2085" t="str">
        <x:f>C2085&amp;"d"</x:f>
        <x:v>C65d</x:v>
      </x:c>
      <x:c r="R2085" t="str">
        <x:f>C2085&amp;"p"</x:f>
        <x:v>C65p</x:v>
      </x:c>
      <x:c r="S2085" t="str">
        <x:f>IF(AND(L2085&gt;=H2085+I2085+J2085,M2085&gt;L2085,F2085&lt;&gt;""),"PASS","FAIL")</x:f>
        <x:v>PASS</x:v>
      </x:c>
      <x:c r="T2085" t="n">
        <x:v>13</x:v>
      </x:c>
      <x:c r="U2085" t="str">
        <x:v>pickup_after_delivery_completion_plus_usage_lag</x:v>
      </x:c>
    </x:row>
    <x:row r="2086">
      <x:c r="A2086" t="str">
        <x:v>Set2_200-10-2b</x:v>
      </x:c>
      <x:c r="B2086" t="str">
        <x:v>short_same_day</x:v>
      </x:c>
      <x:c r="C2086" t="str">
        <x:v>C66</x:v>
      </x:c>
      <x:c r="D2086" s="59" t="n">
        <x:v>21</x:v>
      </x:c>
      <x:c r="E2086" s="59" t="n">
        <x:v>25</x:v>
      </x:c>
      <x:c r="F2086" s="59" t="str">
        <x:v>S2</x:v>
      </x:c>
      <x:c r="G2086" s="59" t="n">
        <x:v>468</x:v>
      </x:c>
      <x:c r="H2086" s="59" t="n">
        <x:v>504</x:v>
      </x:c>
      <x:c r="I2086" s="59" t="n">
        <x:v>10</x:v>
      </x:c>
      <x:c r="J2086" s="60" t="n">
        <x:f>'参数'!$C$4</x:f>
        <x:v>120</x:v>
      </x:c>
      <x:c r="K2086" s="60" t="n">
        <x:f>'参数'!$D$4</x:f>
        <x:v>180</x:v>
      </x:c>
      <x:c r="L2086" s="60" t="n">
        <x:f>H2086+I2086+J2086</x:f>
        <x:v>634</x:v>
      </x:c>
      <x:c r="M2086" s="60" t="n">
        <x:f>L2086+K2086</x:f>
        <x:v>814</x:v>
      </x:c>
      <x:c r="N2086" s="60" t="n">
        <x:f>'参数'!$B$10</x:f>
        <x:v>1</x:v>
      </x:c>
      <x:c r="O2086" s="60" t="n">
        <x:f>N2086*'参数'!$B$11</x:f>
        <x:v>2</x:v>
      </x:c>
      <x:c r="P2086" s="60" t="n">
        <x:f>N2086*'参数'!$B$12</x:f>
        <x:v>1</x:v>
      </x:c>
      <x:c r="Q2086" t="str">
        <x:f>C2086&amp;"d"</x:f>
        <x:v>C66d</x:v>
      </x:c>
      <x:c r="R2086" t="str">
        <x:f>C2086&amp;"p"</x:f>
        <x:v>C66p</x:v>
      </x:c>
      <x:c r="S2086" t="str">
        <x:f>IF(AND(L2086&gt;=H2086+I2086+J2086,M2086&gt;L2086,F2086&lt;&gt;""),"PASS","FAIL")</x:f>
        <x:v>PASS</x:v>
      </x:c>
      <x:c r="T2086" t="n">
        <x:v>6</x:v>
      </x:c>
      <x:c r="U2086" t="str">
        <x:v>pickup_after_delivery_completion_plus_usage_lag</x:v>
      </x:c>
    </x:row>
    <x:row r="2087">
      <x:c r="A2087" t="str">
        <x:v>Set2_200-10-2b</x:v>
      </x:c>
      <x:c r="B2087" t="str">
        <x:v>short_same_day</x:v>
      </x:c>
      <x:c r="C2087" t="str">
        <x:v>C67</x:v>
      </x:c>
      <x:c r="D2087" s="59" t="n">
        <x:v>18</x:v>
      </x:c>
      <x:c r="E2087" s="59" t="n">
        <x:v>16</x:v>
      </x:c>
      <x:c r="F2087" s="59" t="str">
        <x:v>S2</x:v>
      </x:c>
      <x:c r="G2087" s="59" t="n">
        <x:v>386</x:v>
      </x:c>
      <x:c r="H2087" s="59" t="n">
        <x:v>414</x:v>
      </x:c>
      <x:c r="I2087" s="59" t="n">
        <x:v>10</x:v>
      </x:c>
      <x:c r="J2087" s="60" t="n">
        <x:f>'参数'!$C$4</x:f>
        <x:v>120</x:v>
      </x:c>
      <x:c r="K2087" s="60" t="n">
        <x:f>'参数'!$D$4</x:f>
        <x:v>180</x:v>
      </x:c>
      <x:c r="L2087" s="60" t="n">
        <x:f>H2087+I2087+J2087</x:f>
        <x:v>544</x:v>
      </x:c>
      <x:c r="M2087" s="60" t="n">
        <x:f>L2087+K2087</x:f>
        <x:v>724</x:v>
      </x:c>
      <x:c r="N2087" s="60" t="n">
        <x:f>'参数'!$B$10</x:f>
        <x:v>1</x:v>
      </x:c>
      <x:c r="O2087" s="60" t="n">
        <x:f>N2087*'参数'!$B$11</x:f>
        <x:v>2</x:v>
      </x:c>
      <x:c r="P2087" s="60" t="n">
        <x:f>N2087*'参数'!$B$12</x:f>
        <x:v>1</x:v>
      </x:c>
      <x:c r="Q2087" t="str">
        <x:f>C2087&amp;"d"</x:f>
        <x:v>C67d</x:v>
      </x:c>
      <x:c r="R2087" t="str">
        <x:f>C2087&amp;"p"</x:f>
        <x:v>C67p</x:v>
      </x:c>
      <x:c r="S2087" t="str">
        <x:f>IF(AND(L2087&gt;=H2087+I2087+J2087,M2087&gt;L2087,F2087&lt;&gt;""),"PASS","FAIL")</x:f>
        <x:v>PASS</x:v>
      </x:c>
      <x:c r="T2087" t="n">
        <x:v>7</x:v>
      </x:c>
      <x:c r="U2087" t="str">
        <x:v>pickup_after_delivery_completion_plus_usage_lag</x:v>
      </x:c>
    </x:row>
    <x:row r="2088">
      <x:c r="A2088" t="str">
        <x:v>Set2_200-10-2b</x:v>
      </x:c>
      <x:c r="B2088" t="str">
        <x:v>short_same_day</x:v>
      </x:c>
      <x:c r="C2088" t="str">
        <x:v>C68</x:v>
      </x:c>
      <x:c r="D2088" s="59" t="n">
        <x:v>7</x:v>
      </x:c>
      <x:c r="E2088" s="59" t="n">
        <x:v>22</x:v>
      </x:c>
      <x:c r="F2088" s="59" t="str">
        <x:v>S0</x:v>
      </x:c>
      <x:c r="G2088" s="59" t="n">
        <x:v>359</x:v>
      </x:c>
      <x:c r="H2088" s="59" t="n">
        <x:v>379</x:v>
      </x:c>
      <x:c r="I2088" s="59" t="n">
        <x:v>10</x:v>
      </x:c>
      <x:c r="J2088" s="60" t="n">
        <x:f>'参数'!$C$4</x:f>
        <x:v>120</x:v>
      </x:c>
      <x:c r="K2088" s="60" t="n">
        <x:f>'参数'!$D$4</x:f>
        <x:v>180</x:v>
      </x:c>
      <x:c r="L2088" s="60" t="n">
        <x:f>H2088+I2088+J2088</x:f>
        <x:v>509</x:v>
      </x:c>
      <x:c r="M2088" s="60" t="n">
        <x:f>L2088+K2088</x:f>
        <x:v>689</x:v>
      </x:c>
      <x:c r="N2088" s="60" t="n">
        <x:f>'参数'!$B$10</x:f>
        <x:v>1</x:v>
      </x:c>
      <x:c r="O2088" s="60" t="n">
        <x:f>N2088*'参数'!$B$11</x:f>
        <x:v>2</x:v>
      </x:c>
      <x:c r="P2088" s="60" t="n">
        <x:f>N2088*'参数'!$B$12</x:f>
        <x:v>1</x:v>
      </x:c>
      <x:c r="Q2088" t="str">
        <x:f>C2088&amp;"d"</x:f>
        <x:v>C68d</x:v>
      </x:c>
      <x:c r="R2088" t="str">
        <x:f>C2088&amp;"p"</x:f>
        <x:v>C68p</x:v>
      </x:c>
      <x:c r="S2088" t="str">
        <x:f>IF(AND(L2088&gt;=H2088+I2088+J2088,M2088&gt;L2088,F2088&lt;&gt;""),"PASS","FAIL")</x:f>
        <x:v>PASS</x:v>
      </x:c>
      <x:c r="T2088" t="n">
        <x:v>7</x:v>
      </x:c>
      <x:c r="U2088" t="str">
        <x:v>pickup_after_delivery_completion_plus_usage_lag</x:v>
      </x:c>
    </x:row>
    <x:row r="2089">
      <x:c r="A2089" t="str">
        <x:v>Set2_200-10-2b</x:v>
      </x:c>
      <x:c r="B2089" t="str">
        <x:v>short_same_day</x:v>
      </x:c>
      <x:c r="C2089" t="str">
        <x:v>C69</x:v>
      </x:c>
      <x:c r="D2089" s="59" t="n">
        <x:v>23</x:v>
      </x:c>
      <x:c r="E2089" s="59" t="n">
        <x:v>23</x:v>
      </x:c>
      <x:c r="F2089" s="59" t="str">
        <x:v>S2</x:v>
      </x:c>
      <x:c r="G2089" s="59" t="n">
        <x:v>299</x:v>
      </x:c>
      <x:c r="H2089" s="59" t="n">
        <x:v>323</x:v>
      </x:c>
      <x:c r="I2089" s="59" t="n">
        <x:v>10</x:v>
      </x:c>
      <x:c r="J2089" s="60" t="n">
        <x:f>'参数'!$C$4</x:f>
        <x:v>120</x:v>
      </x:c>
      <x:c r="K2089" s="60" t="n">
        <x:f>'参数'!$D$4</x:f>
        <x:v>180</x:v>
      </x:c>
      <x:c r="L2089" s="60" t="n">
        <x:f>H2089+I2089+J2089</x:f>
        <x:v>453</x:v>
      </x:c>
      <x:c r="M2089" s="60" t="n">
        <x:f>L2089+K2089</x:f>
        <x:v>633</x:v>
      </x:c>
      <x:c r="N2089" s="60" t="n">
        <x:f>'参数'!$B$10</x:f>
        <x:v>1</x:v>
      </x:c>
      <x:c r="O2089" s="60" t="n">
        <x:f>N2089*'参数'!$B$11</x:f>
        <x:v>2</x:v>
      </x:c>
      <x:c r="P2089" s="60" t="n">
        <x:f>N2089*'参数'!$B$12</x:f>
        <x:v>1</x:v>
      </x:c>
      <x:c r="Q2089" t="str">
        <x:f>C2089&amp;"d"</x:f>
        <x:v>C69d</x:v>
      </x:c>
      <x:c r="R2089" t="str">
        <x:f>C2089&amp;"p"</x:f>
        <x:v>C69p</x:v>
      </x:c>
      <x:c r="S2089" t="str">
        <x:f>IF(AND(L2089&gt;=H2089+I2089+J2089,M2089&gt;L2089,F2089&lt;&gt;""),"PASS","FAIL")</x:f>
        <x:v>PASS</x:v>
      </x:c>
      <x:c r="T2089" t="n">
        <x:v>0</x:v>
      </x:c>
      <x:c r="U2089" t="str">
        <x:v>pickup_after_delivery_completion_plus_usage_lag</x:v>
      </x:c>
    </x:row>
    <x:row r="2090">
      <x:c r="A2090" t="str">
        <x:v>Set2_200-10-2b</x:v>
      </x:c>
      <x:c r="B2090" t="str">
        <x:v>short_same_day</x:v>
      </x:c>
      <x:c r="C2090" t="str">
        <x:v>C70</x:v>
      </x:c>
      <x:c r="D2090" s="59" t="n">
        <x:v>25</x:v>
      </x:c>
      <x:c r="E2090" s="59" t="n">
        <x:v>22</x:v>
      </x:c>
      <x:c r="F2090" s="59" t="str">
        <x:v>S2</x:v>
      </x:c>
      <x:c r="G2090" s="59" t="n">
        <x:v>136</x:v>
      </x:c>
      <x:c r="H2090" s="59" t="n">
        <x:v>174</x:v>
      </x:c>
      <x:c r="I2090" s="59" t="n">
        <x:v>10</x:v>
      </x:c>
      <x:c r="J2090" s="60" t="n">
        <x:f>'参数'!$C$4</x:f>
        <x:v>120</x:v>
      </x:c>
      <x:c r="K2090" s="60" t="n">
        <x:f>'参数'!$D$4</x:f>
        <x:v>180</x:v>
      </x:c>
      <x:c r="L2090" s="60" t="n">
        <x:f>H2090+I2090+J2090</x:f>
        <x:v>304</x:v>
      </x:c>
      <x:c r="M2090" s="60" t="n">
        <x:f>L2090+K2090</x:f>
        <x:v>484</x:v>
      </x:c>
      <x:c r="N2090" s="60" t="n">
        <x:f>'参数'!$B$10</x:f>
        <x:v>1</x:v>
      </x:c>
      <x:c r="O2090" s="60" t="n">
        <x:f>N2090*'参数'!$B$11</x:f>
        <x:v>2</x:v>
      </x:c>
      <x:c r="P2090" s="60" t="n">
        <x:f>N2090*'参数'!$B$12</x:f>
        <x:v>1</x:v>
      </x:c>
      <x:c r="Q2090" t="str">
        <x:f>C2090&amp;"d"</x:f>
        <x:v>C70d</x:v>
      </x:c>
      <x:c r="R2090" t="str">
        <x:f>C2090&amp;"p"</x:f>
        <x:v>C70p</x:v>
      </x:c>
      <x:c r="S2090" t="str">
        <x:f>IF(AND(L2090&gt;=H2090+I2090+J2090,M2090&gt;L2090,F2090&lt;&gt;""),"PASS","FAIL")</x:f>
        <x:v>PASS</x:v>
      </x:c>
      <x:c r="T2090" t="n">
        <x:v>5</x:v>
      </x:c>
      <x:c r="U2090" t="str">
        <x:v>pickup_after_delivery_completion_plus_usage_lag</x:v>
      </x:c>
    </x:row>
    <x:row r="2091">
      <x:c r="A2091" t="str">
        <x:v>Set2_200-10-2b</x:v>
      </x:c>
      <x:c r="B2091" t="str">
        <x:v>short_same_day</x:v>
      </x:c>
      <x:c r="C2091" t="str">
        <x:v>C71</x:v>
      </x:c>
      <x:c r="D2091" s="59" t="n">
        <x:v>24</x:v>
      </x:c>
      <x:c r="E2091" s="59" t="n">
        <x:v>5</x:v>
      </x:c>
      <x:c r="F2091" s="59" t="str">
        <x:v>S2</x:v>
      </x:c>
      <x:c r="G2091" s="59" t="n">
        <x:v>410</x:v>
      </x:c>
      <x:c r="H2091" s="59" t="n">
        <x:v>428</x:v>
      </x:c>
      <x:c r="I2091" s="59" t="n">
        <x:v>10</x:v>
      </x:c>
      <x:c r="J2091" s="60" t="n">
        <x:f>'参数'!$C$4</x:f>
        <x:v>120</x:v>
      </x:c>
      <x:c r="K2091" s="60" t="n">
        <x:f>'参数'!$D$4</x:f>
        <x:v>180</x:v>
      </x:c>
      <x:c r="L2091" s="60" t="n">
        <x:f>H2091+I2091+J2091</x:f>
        <x:v>558</x:v>
      </x:c>
      <x:c r="M2091" s="60" t="n">
        <x:f>L2091+K2091</x:f>
        <x:v>738</x:v>
      </x:c>
      <x:c r="N2091" s="60" t="n">
        <x:f>'参数'!$B$10</x:f>
        <x:v>1</x:v>
      </x:c>
      <x:c r="O2091" s="60" t="n">
        <x:f>N2091*'参数'!$B$11</x:f>
        <x:v>2</x:v>
      </x:c>
      <x:c r="P2091" s="60" t="n">
        <x:f>N2091*'参数'!$B$12</x:f>
        <x:v>1</x:v>
      </x:c>
      <x:c r="Q2091" t="str">
        <x:f>C2091&amp;"d"</x:f>
        <x:v>C71d</x:v>
      </x:c>
      <x:c r="R2091" t="str">
        <x:f>C2091&amp;"p"</x:f>
        <x:v>C71p</x:v>
      </x:c>
      <x:c r="S2091" t="str">
        <x:f>IF(AND(L2091&gt;=H2091+I2091+J2091,M2091&gt;L2091,F2091&lt;&gt;""),"PASS","FAIL")</x:f>
        <x:v>PASS</x:v>
      </x:c>
      <x:c r="T2091" t="n">
        <x:v>10</x:v>
      </x:c>
      <x:c r="U2091" t="str">
        <x:v>pickup_after_delivery_completion_plus_usage_lag</x:v>
      </x:c>
    </x:row>
    <x:row r="2092">
      <x:c r="A2092" t="str">
        <x:v>Set2_200-10-2b</x:v>
      </x:c>
      <x:c r="B2092" t="str">
        <x:v>short_same_day</x:v>
      </x:c>
      <x:c r="C2092" t="str">
        <x:v>C72</x:v>
      </x:c>
      <x:c r="D2092" s="59" t="n">
        <x:v>24</x:v>
      </x:c>
      <x:c r="E2092" s="59" t="n">
        <x:v>28</x:v>
      </x:c>
      <x:c r="F2092" s="59" t="str">
        <x:v>S3</x:v>
      </x:c>
      <x:c r="G2092" s="59" t="n">
        <x:v>548</x:v>
      </x:c>
      <x:c r="H2092" s="59" t="n">
        <x:v>586</x:v>
      </x:c>
      <x:c r="I2092" s="59" t="n">
        <x:v>10</x:v>
      </x:c>
      <x:c r="J2092" s="60" t="n">
        <x:f>'参数'!$C$4</x:f>
        <x:v>120</x:v>
      </x:c>
      <x:c r="K2092" s="60" t="n">
        <x:f>'参数'!$D$4</x:f>
        <x:v>180</x:v>
      </x:c>
      <x:c r="L2092" s="60" t="n">
        <x:f>H2092+I2092+J2092</x:f>
        <x:v>716</x:v>
      </x:c>
      <x:c r="M2092" s="60" t="n">
        <x:f>L2092+K2092</x:f>
        <x:v>896</x:v>
      </x:c>
      <x:c r="N2092" s="60" t="n">
        <x:f>'参数'!$B$10</x:f>
        <x:v>1</x:v>
      </x:c>
      <x:c r="O2092" s="60" t="n">
        <x:f>N2092*'参数'!$B$11</x:f>
        <x:v>2</x:v>
      </x:c>
      <x:c r="P2092" s="60" t="n">
        <x:f>N2092*'参数'!$B$12</x:f>
        <x:v>1</x:v>
      </x:c>
      <x:c r="Q2092" t="str">
        <x:f>C2092&amp;"d"</x:f>
        <x:v>C72d</x:v>
      </x:c>
      <x:c r="R2092" t="str">
        <x:f>C2092&amp;"p"</x:f>
        <x:v>C72p</x:v>
      </x:c>
      <x:c r="S2092" t="str">
        <x:f>IF(AND(L2092&gt;=H2092+I2092+J2092,M2092&gt;L2092,F2092&lt;&gt;""),"PASS","FAIL")</x:f>
        <x:v>PASS</x:v>
      </x:c>
      <x:c r="T2092" t="n">
        <x:v>7</x:v>
      </x:c>
      <x:c r="U2092" t="str">
        <x:v>pickup_after_delivery_completion_plus_usage_lag</x:v>
      </x:c>
    </x:row>
    <x:row r="2093">
      <x:c r="A2093" t="str">
        <x:v>Set2_200-10-2b</x:v>
      </x:c>
      <x:c r="B2093" t="str">
        <x:v>short_same_day</x:v>
      </x:c>
      <x:c r="C2093" t="str">
        <x:v>C73</x:v>
      </x:c>
      <x:c r="D2093" s="59" t="n">
        <x:v>22</x:v>
      </x:c>
      <x:c r="E2093" s="59" t="n">
        <x:v>14</x:v>
      </x:c>
      <x:c r="F2093" s="59" t="str">
        <x:v>S2</x:v>
      </x:c>
      <x:c r="G2093" s="59" t="n">
        <x:v>288</x:v>
      </x:c>
      <x:c r="H2093" s="59" t="n">
        <x:v>302</x:v>
      </x:c>
      <x:c r="I2093" s="59" t="n">
        <x:v>10</x:v>
      </x:c>
      <x:c r="J2093" s="60" t="n">
        <x:f>'参数'!$C$4</x:f>
        <x:v>120</x:v>
      </x:c>
      <x:c r="K2093" s="60" t="n">
        <x:f>'参数'!$D$4</x:f>
        <x:v>180</x:v>
      </x:c>
      <x:c r="L2093" s="60" t="n">
        <x:f>H2093+I2093+J2093</x:f>
        <x:v>432</x:v>
      </x:c>
      <x:c r="M2093" s="60" t="n">
        <x:f>L2093+K2093</x:f>
        <x:v>612</x:v>
      </x:c>
      <x:c r="N2093" s="60" t="n">
        <x:f>'参数'!$B$10</x:f>
        <x:v>1</x:v>
      </x:c>
      <x:c r="O2093" s="60" t="n">
        <x:f>N2093*'参数'!$B$11</x:f>
        <x:v>2</x:v>
      </x:c>
      <x:c r="P2093" s="60" t="n">
        <x:f>N2093*'参数'!$B$12</x:f>
        <x:v>1</x:v>
      </x:c>
      <x:c r="Q2093" t="str">
        <x:f>C2093&amp;"d"</x:f>
        <x:v>C73d</x:v>
      </x:c>
      <x:c r="R2093" t="str">
        <x:f>C2093&amp;"p"</x:f>
        <x:v>C73p</x:v>
      </x:c>
      <x:c r="S2093" t="str">
        <x:f>IF(AND(L2093&gt;=H2093+I2093+J2093,M2093&gt;L2093,F2093&lt;&gt;""),"PASS","FAIL")</x:f>
        <x:v>PASS</x:v>
      </x:c>
      <x:c r="T2093" t="n">
        <x:v>11</x:v>
      </x:c>
      <x:c r="U2093" t="str">
        <x:v>pickup_after_delivery_completion_plus_usage_lag</x:v>
      </x:c>
    </x:row>
    <x:row r="2094">
      <x:c r="A2094" t="str">
        <x:v>Set2_200-10-2b</x:v>
      </x:c>
      <x:c r="B2094" t="str">
        <x:v>short_same_day</x:v>
      </x:c>
      <x:c r="C2094" t="str">
        <x:v>C74</x:v>
      </x:c>
      <x:c r="D2094" s="59" t="n">
        <x:v>13</x:v>
      </x:c>
      <x:c r="E2094" s="59" t="n">
        <x:v>16</x:v>
      </x:c>
      <x:c r="F2094" s="59" t="str">
        <x:v>S0</x:v>
      </x:c>
      <x:c r="G2094" s="59" t="n">
        <x:v>390</x:v>
      </x:c>
      <x:c r="H2094" s="59" t="n">
        <x:v>426</x:v>
      </x:c>
      <x:c r="I2094" s="59" t="n">
        <x:v>10</x:v>
      </x:c>
      <x:c r="J2094" s="60" t="n">
        <x:f>'参数'!$C$4</x:f>
        <x:v>120</x:v>
      </x:c>
      <x:c r="K2094" s="60" t="n">
        <x:f>'参数'!$D$4</x:f>
        <x:v>180</x:v>
      </x:c>
      <x:c r="L2094" s="60" t="n">
        <x:f>H2094+I2094+J2094</x:f>
        <x:v>556</x:v>
      </x:c>
      <x:c r="M2094" s="60" t="n">
        <x:f>L2094+K2094</x:f>
        <x:v>736</x:v>
      </x:c>
      <x:c r="N2094" s="60" t="n">
        <x:f>'参数'!$B$10</x:f>
        <x:v>1</x:v>
      </x:c>
      <x:c r="O2094" s="60" t="n">
        <x:f>N2094*'参数'!$B$11</x:f>
        <x:v>2</x:v>
      </x:c>
      <x:c r="P2094" s="60" t="n">
        <x:f>N2094*'参数'!$B$12</x:f>
        <x:v>1</x:v>
      </x:c>
      <x:c r="Q2094" t="str">
        <x:f>C2094&amp;"d"</x:f>
        <x:v>C74d</x:v>
      </x:c>
      <x:c r="R2094" t="str">
        <x:f>C2094&amp;"p"</x:f>
        <x:v>C74p</x:v>
      </x:c>
      <x:c r="S2094" t="str">
        <x:f>IF(AND(L2094&gt;=H2094+I2094+J2094,M2094&gt;L2094,F2094&lt;&gt;""),"PASS","FAIL")</x:f>
        <x:v>PASS</x:v>
      </x:c>
      <x:c r="T2094" t="n">
        <x:v>11</x:v>
      </x:c>
      <x:c r="U2094" t="str">
        <x:v>pickup_after_delivery_completion_plus_usage_lag</x:v>
      </x:c>
    </x:row>
    <x:row r="2095">
      <x:c r="A2095" t="str">
        <x:v>Set2_200-10-2b</x:v>
      </x:c>
      <x:c r="B2095" t="str">
        <x:v>short_same_day</x:v>
      </x:c>
      <x:c r="C2095" t="str">
        <x:v>C75</x:v>
      </x:c>
      <x:c r="D2095" s="59" t="n">
        <x:v>21</x:v>
      </x:c>
      <x:c r="E2095" s="59" t="n">
        <x:v>4</x:v>
      </x:c>
      <x:c r="F2095" s="59" t="str">
        <x:v>S2</x:v>
      </x:c>
      <x:c r="G2095" s="59" t="n">
        <x:v>410</x:v>
      </x:c>
      <x:c r="H2095" s="59" t="n">
        <x:v>422</x:v>
      </x:c>
      <x:c r="I2095" s="59" t="n">
        <x:v>10</x:v>
      </x:c>
      <x:c r="J2095" s="60" t="n">
        <x:f>'参数'!$C$4</x:f>
        <x:v>120</x:v>
      </x:c>
      <x:c r="K2095" s="60" t="n">
        <x:f>'参数'!$D$4</x:f>
        <x:v>180</x:v>
      </x:c>
      <x:c r="L2095" s="60" t="n">
        <x:f>H2095+I2095+J2095</x:f>
        <x:v>552</x:v>
      </x:c>
      <x:c r="M2095" s="60" t="n">
        <x:f>L2095+K2095</x:f>
        <x:v>732</x:v>
      </x:c>
      <x:c r="N2095" s="60" t="n">
        <x:f>'参数'!$B$10</x:f>
        <x:v>1</x:v>
      </x:c>
      <x:c r="O2095" s="60" t="n">
        <x:f>N2095*'参数'!$B$11</x:f>
        <x:v>2</x:v>
      </x:c>
      <x:c r="P2095" s="60" t="n">
        <x:f>N2095*'参数'!$B$12</x:f>
        <x:v>1</x:v>
      </x:c>
      <x:c r="Q2095" t="str">
        <x:f>C2095&amp;"d"</x:f>
        <x:v>C75d</x:v>
      </x:c>
      <x:c r="R2095" t="str">
        <x:f>C2095&amp;"p"</x:f>
        <x:v>C75p</x:v>
      </x:c>
      <x:c r="S2095" t="str">
        <x:f>IF(AND(L2095&gt;=H2095+I2095+J2095,M2095&gt;L2095,F2095&lt;&gt;""),"PASS","FAIL")</x:f>
        <x:v>PASS</x:v>
      </x:c>
      <x:c r="T2095" t="n">
        <x:v>0</x:v>
      </x:c>
      <x:c r="U2095" t="str">
        <x:v>pickup_after_delivery_completion_plus_usage_lag</x:v>
      </x:c>
    </x:row>
    <x:row r="2096">
      <x:c r="A2096" t="str">
        <x:v>Set2_200-10-2b</x:v>
      </x:c>
      <x:c r="B2096" t="str">
        <x:v>short_same_day</x:v>
      </x:c>
      <x:c r="C2096" t="str">
        <x:v>C76</x:v>
      </x:c>
      <x:c r="D2096" s="59" t="n">
        <x:v>12</x:v>
      </x:c>
      <x:c r="E2096" s="59" t="n">
        <x:v>22</x:v>
      </x:c>
      <x:c r="F2096" s="59" t="str">
        <x:v>S0</x:v>
      </x:c>
      <x:c r="G2096" s="59" t="n">
        <x:v>449</x:v>
      </x:c>
      <x:c r="H2096" s="59" t="n">
        <x:v>481</x:v>
      </x:c>
      <x:c r="I2096" s="59" t="n">
        <x:v>10</x:v>
      </x:c>
      <x:c r="J2096" s="60" t="n">
        <x:f>'参数'!$C$4</x:f>
        <x:v>120</x:v>
      </x:c>
      <x:c r="K2096" s="60" t="n">
        <x:f>'参数'!$D$4</x:f>
        <x:v>180</x:v>
      </x:c>
      <x:c r="L2096" s="60" t="n">
        <x:f>H2096+I2096+J2096</x:f>
        <x:v>611</x:v>
      </x:c>
      <x:c r="M2096" s="60" t="n">
        <x:f>L2096+K2096</x:f>
        <x:v>791</x:v>
      </x:c>
      <x:c r="N2096" s="60" t="n">
        <x:f>'参数'!$B$10</x:f>
        <x:v>1</x:v>
      </x:c>
      <x:c r="O2096" s="60" t="n">
        <x:f>N2096*'参数'!$B$11</x:f>
        <x:v>2</x:v>
      </x:c>
      <x:c r="P2096" s="60" t="n">
        <x:f>N2096*'参数'!$B$12</x:f>
        <x:v>1</x:v>
      </x:c>
      <x:c r="Q2096" t="str">
        <x:f>C2096&amp;"d"</x:f>
        <x:v>C76d</x:v>
      </x:c>
      <x:c r="R2096" t="str">
        <x:f>C2096&amp;"p"</x:f>
        <x:v>C76p</x:v>
      </x:c>
      <x:c r="S2096" t="str">
        <x:f>IF(AND(L2096&gt;=H2096+I2096+J2096,M2096&gt;L2096,F2096&lt;&gt;""),"PASS","FAIL")</x:f>
        <x:v>PASS</x:v>
      </x:c>
      <x:c r="T2096" t="n">
        <x:v>7</x:v>
      </x:c>
      <x:c r="U2096" t="str">
        <x:v>pickup_after_delivery_completion_plus_usage_lag</x:v>
      </x:c>
    </x:row>
    <x:row r="2097">
      <x:c r="A2097" t="str">
        <x:v>Set2_200-10-2b</x:v>
      </x:c>
      <x:c r="B2097" t="str">
        <x:v>short_same_day</x:v>
      </x:c>
      <x:c r="C2097" t="str">
        <x:v>C77</x:v>
      </x:c>
      <x:c r="D2097" s="59" t="n">
        <x:v>3</x:v>
      </x:c>
      <x:c r="E2097" s="59" t="n">
        <x:v>1</x:v>
      </x:c>
      <x:c r="F2097" s="59" t="str">
        <x:v>S0</x:v>
      </x:c>
      <x:c r="G2097" s="59" t="n">
        <x:v>78</x:v>
      </x:c>
      <x:c r="H2097" s="59" t="n">
        <x:v>110</x:v>
      </x:c>
      <x:c r="I2097" s="59" t="n">
        <x:v>10</x:v>
      </x:c>
      <x:c r="J2097" s="60" t="n">
        <x:f>'参数'!$C$4</x:f>
        <x:v>120</x:v>
      </x:c>
      <x:c r="K2097" s="60" t="n">
        <x:f>'参数'!$D$4</x:f>
        <x:v>180</x:v>
      </x:c>
      <x:c r="L2097" s="60" t="n">
        <x:f>H2097+I2097+J2097</x:f>
        <x:v>240</x:v>
      </x:c>
      <x:c r="M2097" s="60" t="n">
        <x:f>L2097+K2097</x:f>
        <x:v>420</x:v>
      </x:c>
      <x:c r="N2097" s="60" t="n">
        <x:f>'参数'!$B$10</x:f>
        <x:v>1</x:v>
      </x:c>
      <x:c r="O2097" s="60" t="n">
        <x:f>N2097*'参数'!$B$11</x:f>
        <x:v>2</x:v>
      </x:c>
      <x:c r="P2097" s="60" t="n">
        <x:f>N2097*'参数'!$B$12</x:f>
        <x:v>1</x:v>
      </x:c>
      <x:c r="Q2097" t="str">
        <x:f>C2097&amp;"d"</x:f>
        <x:v>C77d</x:v>
      </x:c>
      <x:c r="R2097" t="str">
        <x:f>C2097&amp;"p"</x:f>
        <x:v>C77p</x:v>
      </x:c>
      <x:c r="S2097" t="str">
        <x:f>IF(AND(L2097&gt;=H2097+I2097+J2097,M2097&gt;L2097,F2097&lt;&gt;""),"PASS","FAIL")</x:f>
        <x:v>PASS</x:v>
      </x:c>
      <x:c r="T2097" t="n">
        <x:v>6</x:v>
      </x:c>
      <x:c r="U2097" t="str">
        <x:v>pickup_after_delivery_completion_plus_usage_lag</x:v>
      </x:c>
    </x:row>
    <x:row r="2098">
      <x:c r="A2098" t="str">
        <x:v>Set2_200-10-2b</x:v>
      </x:c>
      <x:c r="B2098" t="str">
        <x:v>short_same_day</x:v>
      </x:c>
      <x:c r="C2098" t="str">
        <x:v>C78</x:v>
      </x:c>
      <x:c r="D2098" s="59" t="n">
        <x:v>17</x:v>
      </x:c>
      <x:c r="E2098" s="59" t="n">
        <x:v>26</x:v>
      </x:c>
      <x:c r="F2098" s="59" t="str">
        <x:v>S2</x:v>
      </x:c>
      <x:c r="G2098" s="59" t="n">
        <x:v>169</x:v>
      </x:c>
      <x:c r="H2098" s="59" t="n">
        <x:v>203</x:v>
      </x:c>
      <x:c r="I2098" s="59" t="n">
        <x:v>10</x:v>
      </x:c>
      <x:c r="J2098" s="60" t="n">
        <x:f>'参数'!$C$4</x:f>
        <x:v>120</x:v>
      </x:c>
      <x:c r="K2098" s="60" t="n">
        <x:f>'参数'!$D$4</x:f>
        <x:v>180</x:v>
      </x:c>
      <x:c r="L2098" s="60" t="n">
        <x:f>H2098+I2098+J2098</x:f>
        <x:v>333</x:v>
      </x:c>
      <x:c r="M2098" s="60" t="n">
        <x:f>L2098+K2098</x:f>
        <x:v>513</x:v>
      </x:c>
      <x:c r="N2098" s="60" t="n">
        <x:f>'参数'!$B$10</x:f>
        <x:v>1</x:v>
      </x:c>
      <x:c r="O2098" s="60" t="n">
        <x:f>N2098*'参数'!$B$11</x:f>
        <x:v>2</x:v>
      </x:c>
      <x:c r="P2098" s="60" t="n">
        <x:f>N2098*'参数'!$B$12</x:f>
        <x:v>1</x:v>
      </x:c>
      <x:c r="Q2098" t="str">
        <x:f>C2098&amp;"d"</x:f>
        <x:v>C78d</x:v>
      </x:c>
      <x:c r="R2098" t="str">
        <x:f>C2098&amp;"p"</x:f>
        <x:v>C78p</x:v>
      </x:c>
      <x:c r="S2098" t="str">
        <x:f>IF(AND(L2098&gt;=H2098+I2098+J2098,M2098&gt;L2098,F2098&lt;&gt;""),"PASS","FAIL")</x:f>
        <x:v>PASS</x:v>
      </x:c>
      <x:c r="T2098" t="n">
        <x:v>0</x:v>
      </x:c>
      <x:c r="U2098" t="str">
        <x:v>pickup_after_delivery_completion_plus_usage_lag</x:v>
      </x:c>
    </x:row>
    <x:row r="2099">
      <x:c r="A2099" t="str">
        <x:v>Set2_200-10-2b</x:v>
      </x:c>
      <x:c r="B2099" t="str">
        <x:v>short_same_day</x:v>
      </x:c>
      <x:c r="C2099" t="str">
        <x:v>C79</x:v>
      </x:c>
      <x:c r="D2099" s="59" t="n">
        <x:v>11</x:v>
      </x:c>
      <x:c r="E2099" s="59" t="n">
        <x:v>16</x:v>
      </x:c>
      <x:c r="F2099" s="59" t="str">
        <x:v>S0</x:v>
      </x:c>
      <x:c r="G2099" s="59" t="n">
        <x:v>562</x:v>
      </x:c>
      <x:c r="H2099" s="59" t="n">
        <x:v>600</x:v>
      </x:c>
      <x:c r="I2099" s="59" t="n">
        <x:v>10</x:v>
      </x:c>
      <x:c r="J2099" s="60" t="n">
        <x:f>'参数'!$C$4</x:f>
        <x:v>120</x:v>
      </x:c>
      <x:c r="K2099" s="60" t="n">
        <x:f>'参数'!$D$4</x:f>
        <x:v>180</x:v>
      </x:c>
      <x:c r="L2099" s="60" t="n">
        <x:f>H2099+I2099+J2099</x:f>
        <x:v>730</x:v>
      </x:c>
      <x:c r="M2099" s="60" t="n">
        <x:f>L2099+K2099</x:f>
        <x:v>910</x:v>
      </x:c>
      <x:c r="N2099" s="60" t="n">
        <x:f>'参数'!$B$10</x:f>
        <x:v>1</x:v>
      </x:c>
      <x:c r="O2099" s="60" t="n">
        <x:f>N2099*'参数'!$B$11</x:f>
        <x:v>2</x:v>
      </x:c>
      <x:c r="P2099" s="60" t="n">
        <x:f>N2099*'参数'!$B$12</x:f>
        <x:v>1</x:v>
      </x:c>
      <x:c r="Q2099" t="str">
        <x:f>C2099&amp;"d"</x:f>
        <x:v>C79d</x:v>
      </x:c>
      <x:c r="R2099" t="str">
        <x:f>C2099&amp;"p"</x:f>
        <x:v>C79p</x:v>
      </x:c>
      <x:c r="S2099" t="str">
        <x:f>IF(AND(L2099&gt;=H2099+I2099+J2099,M2099&gt;L2099,F2099&lt;&gt;""),"PASS","FAIL")</x:f>
        <x:v>PASS</x:v>
      </x:c>
      <x:c r="T2099" t="n">
        <x:v>9</x:v>
      </x:c>
      <x:c r="U2099" t="str">
        <x:v>pickup_after_delivery_completion_plus_usage_lag</x:v>
      </x:c>
    </x:row>
    <x:row r="2100">
      <x:c r="A2100" t="str">
        <x:v>Set2_200-10-2b</x:v>
      </x:c>
      <x:c r="B2100" t="str">
        <x:v>short_same_day</x:v>
      </x:c>
      <x:c r="C2100" t="str">
        <x:v>C80</x:v>
      </x:c>
      <x:c r="D2100" s="59" t="n">
        <x:v>24</x:v>
      </x:c>
      <x:c r="E2100" s="59" t="n">
        <x:v>4</x:v>
      </x:c>
      <x:c r="F2100" s="59" t="str">
        <x:v>S2</x:v>
      </x:c>
      <x:c r="G2100" s="59" t="n">
        <x:v>332</x:v>
      </x:c>
      <x:c r="H2100" s="59" t="n">
        <x:v>366</x:v>
      </x:c>
      <x:c r="I2100" s="59" t="n">
        <x:v>10</x:v>
      </x:c>
      <x:c r="J2100" s="60" t="n">
        <x:f>'参数'!$C$4</x:f>
        <x:v>120</x:v>
      </x:c>
      <x:c r="K2100" s="60" t="n">
        <x:f>'参数'!$D$4</x:f>
        <x:v>180</x:v>
      </x:c>
      <x:c r="L2100" s="60" t="n">
        <x:f>H2100+I2100+J2100</x:f>
        <x:v>496</x:v>
      </x:c>
      <x:c r="M2100" s="60" t="n">
        <x:f>L2100+K2100</x:f>
        <x:v>676</x:v>
      </x:c>
      <x:c r="N2100" s="60" t="n">
        <x:f>'参数'!$B$10</x:f>
        <x:v>1</x:v>
      </x:c>
      <x:c r="O2100" s="60" t="n">
        <x:f>N2100*'参数'!$B$11</x:f>
        <x:v>2</x:v>
      </x:c>
      <x:c r="P2100" s="60" t="n">
        <x:f>N2100*'参数'!$B$12</x:f>
        <x:v>1</x:v>
      </x:c>
      <x:c r="Q2100" t="str">
        <x:f>C2100&amp;"d"</x:f>
        <x:v>C80d</x:v>
      </x:c>
      <x:c r="R2100" t="str">
        <x:f>C2100&amp;"p"</x:f>
        <x:v>C80p</x:v>
      </x:c>
      <x:c r="S2100" t="str">
        <x:f>IF(AND(L2100&gt;=H2100+I2100+J2100,M2100&gt;L2100,F2100&lt;&gt;""),"PASS","FAIL")</x:f>
        <x:v>PASS</x:v>
      </x:c>
      <x:c r="T2100" t="n">
        <x:v>7</x:v>
      </x:c>
      <x:c r="U2100" t="str">
        <x:v>pickup_after_delivery_completion_plus_usage_lag</x:v>
      </x:c>
    </x:row>
    <x:row r="2101">
      <x:c r="A2101" t="str">
        <x:v>Set2_200-10-2b</x:v>
      </x:c>
      <x:c r="B2101" t="str">
        <x:v>short_same_day</x:v>
      </x:c>
      <x:c r="C2101" t="str">
        <x:v>C81</x:v>
      </x:c>
      <x:c r="D2101" s="59" t="n">
        <x:v>14</x:v>
      </x:c>
      <x:c r="E2101" s="59" t="n">
        <x:v>22</x:v>
      </x:c>
      <x:c r="F2101" s="59" t="str">
        <x:v>S0</x:v>
      </x:c>
      <x:c r="G2101" s="59" t="n">
        <x:v>201</x:v>
      </x:c>
      <x:c r="H2101" s="59" t="n">
        <x:v>223</x:v>
      </x:c>
      <x:c r="I2101" s="59" t="n">
        <x:v>10</x:v>
      </x:c>
      <x:c r="J2101" s="60" t="n">
        <x:f>'参数'!$C$4</x:f>
        <x:v>120</x:v>
      </x:c>
      <x:c r="K2101" s="60" t="n">
        <x:f>'参数'!$D$4</x:f>
        <x:v>180</x:v>
      </x:c>
      <x:c r="L2101" s="60" t="n">
        <x:f>H2101+I2101+J2101</x:f>
        <x:v>353</x:v>
      </x:c>
      <x:c r="M2101" s="60" t="n">
        <x:f>L2101+K2101</x:f>
        <x:v>533</x:v>
      </x:c>
      <x:c r="N2101" s="60" t="n">
        <x:f>'参数'!$B$10</x:f>
        <x:v>1</x:v>
      </x:c>
      <x:c r="O2101" s="60" t="n">
        <x:f>N2101*'参数'!$B$11</x:f>
        <x:v>2</x:v>
      </x:c>
      <x:c r="P2101" s="60" t="n">
        <x:f>N2101*'参数'!$B$12</x:f>
        <x:v>1</x:v>
      </x:c>
      <x:c r="Q2101" t="str">
        <x:f>C2101&amp;"d"</x:f>
        <x:v>C81d</x:v>
      </x:c>
      <x:c r="R2101" t="str">
        <x:f>C2101&amp;"p"</x:f>
        <x:v>C81p</x:v>
      </x:c>
      <x:c r="S2101" t="str">
        <x:f>IF(AND(L2101&gt;=H2101+I2101+J2101,M2101&gt;L2101,F2101&lt;&gt;""),"PASS","FAIL")</x:f>
        <x:v>PASS</x:v>
      </x:c>
      <x:c r="T2101" t="n">
        <x:v>19</x:v>
      </x:c>
      <x:c r="U2101" t="str">
        <x:v>pickup_after_delivery_completion_plus_usage_lag</x:v>
      </x:c>
    </x:row>
    <x:row r="2102">
      <x:c r="A2102" t="str">
        <x:v>Set2_200-10-2b</x:v>
      </x:c>
      <x:c r="B2102" t="str">
        <x:v>short_same_day</x:v>
      </x:c>
      <x:c r="C2102" t="str">
        <x:v>C82</x:v>
      </x:c>
      <x:c r="D2102" s="59" t="n">
        <x:v>23</x:v>
      </x:c>
      <x:c r="E2102" s="59" t="n">
        <x:v>9</x:v>
      </x:c>
      <x:c r="F2102" s="59" t="str">
        <x:v>S2</x:v>
      </x:c>
      <x:c r="G2102" s="59" t="n">
        <x:v>652</x:v>
      </x:c>
      <x:c r="H2102" s="59" t="n">
        <x:v>668</x:v>
      </x:c>
      <x:c r="I2102" s="59" t="n">
        <x:v>10</x:v>
      </x:c>
      <x:c r="J2102" s="60" t="n">
        <x:f>'参数'!$C$4</x:f>
        <x:v>120</x:v>
      </x:c>
      <x:c r="K2102" s="60" t="n">
        <x:f>'参数'!$D$4</x:f>
        <x:v>180</x:v>
      </x:c>
      <x:c r="L2102" s="60" t="n">
        <x:f>H2102+I2102+J2102</x:f>
        <x:v>798</x:v>
      </x:c>
      <x:c r="M2102" s="60" t="n">
        <x:f>L2102+K2102</x:f>
        <x:v>978</x:v>
      </x:c>
      <x:c r="N2102" s="60" t="n">
        <x:f>'参数'!$B$10</x:f>
        <x:v>1</x:v>
      </x:c>
      <x:c r="O2102" s="60" t="n">
        <x:f>N2102*'参数'!$B$11</x:f>
        <x:v>2</x:v>
      </x:c>
      <x:c r="P2102" s="60" t="n">
        <x:f>N2102*'参数'!$B$12</x:f>
        <x:v>1</x:v>
      </x:c>
      <x:c r="Q2102" t="str">
        <x:f>C2102&amp;"d"</x:f>
        <x:v>C82d</x:v>
      </x:c>
      <x:c r="R2102" t="str">
        <x:f>C2102&amp;"p"</x:f>
        <x:v>C82p</x:v>
      </x:c>
      <x:c r="S2102" t="str">
        <x:f>IF(AND(L2102&gt;=H2102+I2102+J2102,M2102&gt;L2102,F2102&lt;&gt;""),"PASS","FAIL")</x:f>
        <x:v>PASS</x:v>
      </x:c>
      <x:c r="T2102" t="n">
        <x:v>8</x:v>
      </x:c>
      <x:c r="U2102" t="str">
        <x:v>pickup_after_delivery_completion_plus_usage_lag</x:v>
      </x:c>
    </x:row>
    <x:row r="2103">
      <x:c r="A2103" t="str">
        <x:v>Set2_200-10-2b</x:v>
      </x:c>
      <x:c r="B2103" t="str">
        <x:v>short_same_day</x:v>
      </x:c>
      <x:c r="C2103" t="str">
        <x:v>C83</x:v>
      </x:c>
      <x:c r="D2103" s="59" t="n">
        <x:v>16</x:v>
      </x:c>
      <x:c r="E2103" s="59" t="n">
        <x:v>9</x:v>
      </x:c>
      <x:c r="F2103" s="59" t="str">
        <x:v>S2</x:v>
      </x:c>
      <x:c r="G2103" s="59" t="n">
        <x:v>501</x:v>
      </x:c>
      <x:c r="H2103" s="59" t="n">
        <x:v>523</x:v>
      </x:c>
      <x:c r="I2103" s="59" t="n">
        <x:v>10</x:v>
      </x:c>
      <x:c r="J2103" s="60" t="n">
        <x:f>'参数'!$C$4</x:f>
        <x:v>120</x:v>
      </x:c>
      <x:c r="K2103" s="60" t="n">
        <x:f>'参数'!$D$4</x:f>
        <x:v>180</x:v>
      </x:c>
      <x:c r="L2103" s="60" t="n">
        <x:f>H2103+I2103+J2103</x:f>
        <x:v>653</x:v>
      </x:c>
      <x:c r="M2103" s="60" t="n">
        <x:f>L2103+K2103</x:f>
        <x:v>833</x:v>
      </x:c>
      <x:c r="N2103" s="60" t="n">
        <x:f>'参数'!$B$10</x:f>
        <x:v>1</x:v>
      </x:c>
      <x:c r="O2103" s="60" t="n">
        <x:f>N2103*'参数'!$B$11</x:f>
        <x:v>2</x:v>
      </x:c>
      <x:c r="P2103" s="60" t="n">
        <x:f>N2103*'参数'!$B$12</x:f>
        <x:v>1</x:v>
      </x:c>
      <x:c r="Q2103" t="str">
        <x:f>C2103&amp;"d"</x:f>
        <x:v>C83d</x:v>
      </x:c>
      <x:c r="R2103" t="str">
        <x:f>C2103&amp;"p"</x:f>
        <x:v>C83p</x:v>
      </x:c>
      <x:c r="S2103" t="str">
        <x:f>IF(AND(L2103&gt;=H2103+I2103+J2103,M2103&gt;L2103,F2103&lt;&gt;""),"PASS","FAIL")</x:f>
        <x:v>PASS</x:v>
      </x:c>
      <x:c r="T2103" t="n">
        <x:v>3</x:v>
      </x:c>
      <x:c r="U2103" t="str">
        <x:v>pickup_after_delivery_completion_plus_usage_lag</x:v>
      </x:c>
    </x:row>
    <x:row r="2104">
      <x:c r="A2104" t="str">
        <x:v>Set2_200-10-2b</x:v>
      </x:c>
      <x:c r="B2104" t="str">
        <x:v>short_same_day</x:v>
      </x:c>
      <x:c r="C2104" t="str">
        <x:v>C84</x:v>
      </x:c>
      <x:c r="D2104" s="59" t="n">
        <x:v>1</x:v>
      </x:c>
      <x:c r="E2104" s="59" t="n">
        <x:v>10</x:v>
      </x:c>
      <x:c r="F2104" s="59" t="str">
        <x:v>S0</x:v>
      </x:c>
      <x:c r="G2104" s="59" t="n">
        <x:v>128</x:v>
      </x:c>
      <x:c r="H2104" s="59" t="n">
        <x:v>160</x:v>
      </x:c>
      <x:c r="I2104" s="59" t="n">
        <x:v>10</x:v>
      </x:c>
      <x:c r="J2104" s="60" t="n">
        <x:f>'参数'!$C$4</x:f>
        <x:v>120</x:v>
      </x:c>
      <x:c r="K2104" s="60" t="n">
        <x:f>'参数'!$D$4</x:f>
        <x:v>180</x:v>
      </x:c>
      <x:c r="L2104" s="60" t="n">
        <x:f>H2104+I2104+J2104</x:f>
        <x:v>290</x:v>
      </x:c>
      <x:c r="M2104" s="60" t="n">
        <x:f>L2104+K2104</x:f>
        <x:v>470</x:v>
      </x:c>
      <x:c r="N2104" s="60" t="n">
        <x:f>'参数'!$B$10</x:f>
        <x:v>1</x:v>
      </x:c>
      <x:c r="O2104" s="60" t="n">
        <x:f>N2104*'参数'!$B$11</x:f>
        <x:v>2</x:v>
      </x:c>
      <x:c r="P2104" s="60" t="n">
        <x:f>N2104*'参数'!$B$12</x:f>
        <x:v>1</x:v>
      </x:c>
      <x:c r="Q2104" t="str">
        <x:f>C2104&amp;"d"</x:f>
        <x:v>C84d</x:v>
      </x:c>
      <x:c r="R2104" t="str">
        <x:f>C2104&amp;"p"</x:f>
        <x:v>C84p</x:v>
      </x:c>
      <x:c r="S2104" t="str">
        <x:f>IF(AND(L2104&gt;=H2104+I2104+J2104,M2104&gt;L2104,F2104&lt;&gt;""),"PASS","FAIL")</x:f>
        <x:v>PASS</x:v>
      </x:c>
      <x:c r="T2104" t="n">
        <x:v>4</x:v>
      </x:c>
      <x:c r="U2104" t="str">
        <x:v>pickup_after_delivery_completion_plus_usage_lag</x:v>
      </x:c>
    </x:row>
    <x:row r="2105">
      <x:c r="A2105" t="str">
        <x:v>Set2_200-10-2b</x:v>
      </x:c>
      <x:c r="B2105" t="str">
        <x:v>short_same_day</x:v>
      </x:c>
      <x:c r="C2105" t="str">
        <x:v>C85</x:v>
      </x:c>
      <x:c r="D2105" s="59" t="n">
        <x:v>26</x:v>
      </x:c>
      <x:c r="E2105" s="59" t="n">
        <x:v>18</x:v>
      </x:c>
      <x:c r="F2105" s="59" t="str">
        <x:v>S2</x:v>
      </x:c>
      <x:c r="G2105" s="59" t="n">
        <x:v>267</x:v>
      </x:c>
      <x:c r="H2105" s="59" t="n">
        <x:v>283</x:v>
      </x:c>
      <x:c r="I2105" s="59" t="n">
        <x:v>10</x:v>
      </x:c>
      <x:c r="J2105" s="60" t="n">
        <x:f>'参数'!$C$4</x:f>
        <x:v>120</x:v>
      </x:c>
      <x:c r="K2105" s="60" t="n">
        <x:f>'参数'!$D$4</x:f>
        <x:v>180</x:v>
      </x:c>
      <x:c r="L2105" s="60" t="n">
        <x:f>H2105+I2105+J2105</x:f>
        <x:v>413</x:v>
      </x:c>
      <x:c r="M2105" s="60" t="n">
        <x:f>L2105+K2105</x:f>
        <x:v>593</x:v>
      </x:c>
      <x:c r="N2105" s="60" t="n">
        <x:f>'参数'!$B$10</x:f>
        <x:v>1</x:v>
      </x:c>
      <x:c r="O2105" s="60" t="n">
        <x:f>N2105*'参数'!$B$11</x:f>
        <x:v>2</x:v>
      </x:c>
      <x:c r="P2105" s="60" t="n">
        <x:f>N2105*'参数'!$B$12</x:f>
        <x:v>1</x:v>
      </x:c>
      <x:c r="Q2105" t="str">
        <x:f>C2105&amp;"d"</x:f>
        <x:v>C85d</x:v>
      </x:c>
      <x:c r="R2105" t="str">
        <x:f>C2105&amp;"p"</x:f>
        <x:v>C85p</x:v>
      </x:c>
      <x:c r="S2105" t="str">
        <x:f>IF(AND(L2105&gt;=H2105+I2105+J2105,M2105&gt;L2105,F2105&lt;&gt;""),"PASS","FAIL")</x:f>
        <x:v>PASS</x:v>
      </x:c>
      <x:c r="T2105" t="n">
        <x:v>0</x:v>
      </x:c>
      <x:c r="U2105" t="str">
        <x:v>pickup_after_delivery_completion_plus_usage_lag</x:v>
      </x:c>
    </x:row>
    <x:row r="2106">
      <x:c r="A2106" t="str">
        <x:v>Set2_200-10-2b</x:v>
      </x:c>
      <x:c r="B2106" t="str">
        <x:v>short_same_day</x:v>
      </x:c>
      <x:c r="C2106" t="str">
        <x:v>C86</x:v>
      </x:c>
      <x:c r="D2106" s="59" t="n">
        <x:v>21</x:v>
      </x:c>
      <x:c r="E2106" s="59" t="n">
        <x:v>14</x:v>
      </x:c>
      <x:c r="F2106" s="59" t="str">
        <x:v>S2</x:v>
      </x:c>
      <x:c r="G2106" s="59" t="n">
        <x:v>219</x:v>
      </x:c>
      <x:c r="H2106" s="59" t="n">
        <x:v>255</x:v>
      </x:c>
      <x:c r="I2106" s="59" t="n">
        <x:v>10</x:v>
      </x:c>
      <x:c r="J2106" s="60" t="n">
        <x:f>'参数'!$C$4</x:f>
        <x:v>120</x:v>
      </x:c>
      <x:c r="K2106" s="60" t="n">
        <x:f>'参数'!$D$4</x:f>
        <x:v>180</x:v>
      </x:c>
      <x:c r="L2106" s="60" t="n">
        <x:f>H2106+I2106+J2106</x:f>
        <x:v>385</x:v>
      </x:c>
      <x:c r="M2106" s="60" t="n">
        <x:f>L2106+K2106</x:f>
        <x:v>565</x:v>
      </x:c>
      <x:c r="N2106" s="60" t="n">
        <x:f>'参数'!$B$10</x:f>
        <x:v>1</x:v>
      </x:c>
      <x:c r="O2106" s="60" t="n">
        <x:f>N2106*'参数'!$B$11</x:f>
        <x:v>2</x:v>
      </x:c>
      <x:c r="P2106" s="60" t="n">
        <x:f>N2106*'参数'!$B$12</x:f>
        <x:v>1</x:v>
      </x:c>
      <x:c r="Q2106" t="str">
        <x:f>C2106&amp;"d"</x:f>
        <x:v>C86d</x:v>
      </x:c>
      <x:c r="R2106" t="str">
        <x:f>C2106&amp;"p"</x:f>
        <x:v>C86p</x:v>
      </x:c>
      <x:c r="S2106" t="str">
        <x:f>IF(AND(L2106&gt;=H2106+I2106+J2106,M2106&gt;L2106,F2106&lt;&gt;""),"PASS","FAIL")</x:f>
        <x:v>PASS</x:v>
      </x:c>
      <x:c r="T2106" t="n">
        <x:v>3</x:v>
      </x:c>
      <x:c r="U2106" t="str">
        <x:v>pickup_after_delivery_completion_plus_usage_lag</x:v>
      </x:c>
    </x:row>
    <x:row r="2107">
      <x:c r="A2107" t="str">
        <x:v>Set2_200-10-2b</x:v>
      </x:c>
      <x:c r="B2107" t="str">
        <x:v>short_same_day</x:v>
      </x:c>
      <x:c r="C2107" t="str">
        <x:v>C87</x:v>
      </x:c>
      <x:c r="D2107" s="59" t="n">
        <x:v>16</x:v>
      </x:c>
      <x:c r="E2107" s="59" t="n">
        <x:v>10</x:v>
      </x:c>
      <x:c r="F2107" s="59" t="str">
        <x:v>S2</x:v>
      </x:c>
      <x:c r="G2107" s="59" t="n">
        <x:v>519</x:v>
      </x:c>
      <x:c r="H2107" s="59" t="n">
        <x:v>533</x:v>
      </x:c>
      <x:c r="I2107" s="59" t="n">
        <x:v>10</x:v>
      </x:c>
      <x:c r="J2107" s="60" t="n">
        <x:f>'参数'!$C$4</x:f>
        <x:v>120</x:v>
      </x:c>
      <x:c r="K2107" s="60" t="n">
        <x:f>'参数'!$D$4</x:f>
        <x:v>180</x:v>
      </x:c>
      <x:c r="L2107" s="60" t="n">
        <x:f>H2107+I2107+J2107</x:f>
        <x:v>663</x:v>
      </x:c>
      <x:c r="M2107" s="60" t="n">
        <x:f>L2107+K2107</x:f>
        <x:v>843</x:v>
      </x:c>
      <x:c r="N2107" s="60" t="n">
        <x:f>'参数'!$B$10</x:f>
        <x:v>1</x:v>
      </x:c>
      <x:c r="O2107" s="60" t="n">
        <x:f>N2107*'参数'!$B$11</x:f>
        <x:v>2</x:v>
      </x:c>
      <x:c r="P2107" s="60" t="n">
        <x:f>N2107*'参数'!$B$12</x:f>
        <x:v>1</x:v>
      </x:c>
      <x:c r="Q2107" t="str">
        <x:f>C2107&amp;"d"</x:f>
        <x:v>C87d</x:v>
      </x:c>
      <x:c r="R2107" t="str">
        <x:f>C2107&amp;"p"</x:f>
        <x:v>C87p</x:v>
      </x:c>
      <x:c r="S2107" t="str">
        <x:f>IF(AND(L2107&gt;=H2107+I2107+J2107,M2107&gt;L2107,F2107&lt;&gt;""),"PASS","FAIL")</x:f>
        <x:v>PASS</x:v>
      </x:c>
      <x:c r="T2107" t="n">
        <x:v>12</x:v>
      </x:c>
      <x:c r="U2107" t="str">
        <x:v>pickup_after_delivery_completion_plus_usage_lag</x:v>
      </x:c>
    </x:row>
    <x:row r="2108">
      <x:c r="A2108" t="str">
        <x:v>Set2_200-10-2b</x:v>
      </x:c>
      <x:c r="B2108" t="str">
        <x:v>short_same_day</x:v>
      </x:c>
      <x:c r="C2108" t="str">
        <x:v>C88</x:v>
      </x:c>
      <x:c r="D2108" s="59" t="n">
        <x:v>17</x:v>
      </x:c>
      <x:c r="E2108" s="59" t="n">
        <x:v>17</x:v>
      </x:c>
      <x:c r="F2108" s="59" t="str">
        <x:v>S2</x:v>
      </x:c>
      <x:c r="G2108" s="59" t="n">
        <x:v>572</x:v>
      </x:c>
      <x:c r="H2108" s="59" t="n">
        <x:v>596</x:v>
      </x:c>
      <x:c r="I2108" s="59" t="n">
        <x:v>10</x:v>
      </x:c>
      <x:c r="J2108" s="60" t="n">
        <x:f>'参数'!$C$4</x:f>
        <x:v>120</x:v>
      </x:c>
      <x:c r="K2108" s="60" t="n">
        <x:f>'参数'!$D$4</x:f>
        <x:v>180</x:v>
      </x:c>
      <x:c r="L2108" s="60" t="n">
        <x:f>H2108+I2108+J2108</x:f>
        <x:v>726</x:v>
      </x:c>
      <x:c r="M2108" s="60" t="n">
        <x:f>L2108+K2108</x:f>
        <x:v>906</x:v>
      </x:c>
      <x:c r="N2108" s="60" t="n">
        <x:f>'参数'!$B$10</x:f>
        <x:v>1</x:v>
      </x:c>
      <x:c r="O2108" s="60" t="n">
        <x:f>N2108*'参数'!$B$11</x:f>
        <x:v>2</x:v>
      </x:c>
      <x:c r="P2108" s="60" t="n">
        <x:f>N2108*'参数'!$B$12</x:f>
        <x:v>1</x:v>
      </x:c>
      <x:c r="Q2108" t="str">
        <x:f>C2108&amp;"d"</x:f>
        <x:v>C88d</x:v>
      </x:c>
      <x:c r="R2108" t="str">
        <x:f>C2108&amp;"p"</x:f>
        <x:v>C88p</x:v>
      </x:c>
      <x:c r="S2108" t="str">
        <x:f>IF(AND(L2108&gt;=H2108+I2108+J2108,M2108&gt;L2108,F2108&lt;&gt;""),"PASS","FAIL")</x:f>
        <x:v>PASS</x:v>
      </x:c>
      <x:c r="T2108" t="n">
        <x:v>6</x:v>
      </x:c>
      <x:c r="U2108" t="str">
        <x:v>pickup_after_delivery_completion_plus_usage_lag</x:v>
      </x:c>
    </x:row>
    <x:row r="2109">
      <x:c r="A2109" t="str">
        <x:v>Set2_200-10-2b</x:v>
      </x:c>
      <x:c r="B2109" t="str">
        <x:v>short_same_day</x:v>
      </x:c>
      <x:c r="C2109" t="str">
        <x:v>C89</x:v>
      </x:c>
      <x:c r="D2109" s="59" t="n">
        <x:v>1</x:v>
      </x:c>
      <x:c r="E2109" s="59" t="n">
        <x:v>2</x:v>
      </x:c>
      <x:c r="F2109" s="59" t="str">
        <x:v>S0</x:v>
      </x:c>
      <x:c r="G2109" s="59" t="n">
        <x:v>428</x:v>
      </x:c>
      <x:c r="H2109" s="59" t="n">
        <x:v>466</x:v>
      </x:c>
      <x:c r="I2109" s="59" t="n">
        <x:v>10</x:v>
      </x:c>
      <x:c r="J2109" s="60" t="n">
        <x:f>'参数'!$C$4</x:f>
        <x:v>120</x:v>
      </x:c>
      <x:c r="K2109" s="60" t="n">
        <x:f>'参数'!$D$4</x:f>
        <x:v>180</x:v>
      </x:c>
      <x:c r="L2109" s="60" t="n">
        <x:f>H2109+I2109+J2109</x:f>
        <x:v>596</x:v>
      </x:c>
      <x:c r="M2109" s="60" t="n">
        <x:f>L2109+K2109</x:f>
        <x:v>776</x:v>
      </x:c>
      <x:c r="N2109" s="60" t="n">
        <x:f>'参数'!$B$10</x:f>
        <x:v>1</x:v>
      </x:c>
      <x:c r="O2109" s="60" t="n">
        <x:f>N2109*'参数'!$B$11</x:f>
        <x:v>2</x:v>
      </x:c>
      <x:c r="P2109" s="60" t="n">
        <x:f>N2109*'参数'!$B$12</x:f>
        <x:v>1</x:v>
      </x:c>
      <x:c r="Q2109" t="str">
        <x:f>C2109&amp;"d"</x:f>
        <x:v>C89d</x:v>
      </x:c>
      <x:c r="R2109" t="str">
        <x:f>C2109&amp;"p"</x:f>
        <x:v>C89p</x:v>
      </x:c>
      <x:c r="S2109" t="str">
        <x:f>IF(AND(L2109&gt;=H2109+I2109+J2109,M2109&gt;L2109,F2109&lt;&gt;""),"PASS","FAIL")</x:f>
        <x:v>PASS</x:v>
      </x:c>
      <x:c r="T2109" t="n">
        <x:v>10</x:v>
      </x:c>
      <x:c r="U2109" t="str">
        <x:v>pickup_after_delivery_completion_plus_usage_lag</x:v>
      </x:c>
    </x:row>
    <x:row r="2110">
      <x:c r="A2110" t="str">
        <x:v>Set2_200-10-2b</x:v>
      </x:c>
      <x:c r="B2110" t="str">
        <x:v>short_same_day</x:v>
      </x:c>
      <x:c r="C2110" t="str">
        <x:v>C90</x:v>
      </x:c>
      <x:c r="D2110" s="59" t="n">
        <x:v>18</x:v>
      </x:c>
      <x:c r="E2110" s="59" t="n">
        <x:v>23</x:v>
      </x:c>
      <x:c r="F2110" s="59" t="str">
        <x:v>S2</x:v>
      </x:c>
      <x:c r="G2110" s="59" t="n">
        <x:v>244</x:v>
      </x:c>
      <x:c r="H2110" s="59" t="n">
        <x:v>272</x:v>
      </x:c>
      <x:c r="I2110" s="59" t="n">
        <x:v>10</x:v>
      </x:c>
      <x:c r="J2110" s="60" t="n">
        <x:f>'参数'!$C$4</x:f>
        <x:v>120</x:v>
      </x:c>
      <x:c r="K2110" s="60" t="n">
        <x:f>'参数'!$D$4</x:f>
        <x:v>180</x:v>
      </x:c>
      <x:c r="L2110" s="60" t="n">
        <x:f>H2110+I2110+J2110</x:f>
        <x:v>402</x:v>
      </x:c>
      <x:c r="M2110" s="60" t="n">
        <x:f>L2110+K2110</x:f>
        <x:v>582</x:v>
      </x:c>
      <x:c r="N2110" s="60" t="n">
        <x:f>'参数'!$B$10</x:f>
        <x:v>1</x:v>
      </x:c>
      <x:c r="O2110" s="60" t="n">
        <x:f>N2110*'参数'!$B$11</x:f>
        <x:v>2</x:v>
      </x:c>
      <x:c r="P2110" s="60" t="n">
        <x:f>N2110*'参数'!$B$12</x:f>
        <x:v>1</x:v>
      </x:c>
      <x:c r="Q2110" t="str">
        <x:f>C2110&amp;"d"</x:f>
        <x:v>C90d</x:v>
      </x:c>
      <x:c r="R2110" t="str">
        <x:f>C2110&amp;"p"</x:f>
        <x:v>C90p</x:v>
      </x:c>
      <x:c r="S2110" t="str">
        <x:f>IF(AND(L2110&gt;=H2110+I2110+J2110,M2110&gt;L2110,F2110&lt;&gt;""),"PASS","FAIL")</x:f>
        <x:v>PASS</x:v>
      </x:c>
      <x:c r="T2110" t="n">
        <x:v>1</x:v>
      </x:c>
      <x:c r="U2110" t="str">
        <x:v>pickup_after_delivery_completion_plus_usage_lag</x:v>
      </x:c>
    </x:row>
    <x:row r="2111">
      <x:c r="A2111" t="str">
        <x:v>Set2_200-10-2b</x:v>
      </x:c>
      <x:c r="B2111" t="str">
        <x:v>short_same_day</x:v>
      </x:c>
      <x:c r="C2111" t="str">
        <x:v>C91</x:v>
      </x:c>
      <x:c r="D2111" s="59" t="n">
        <x:v>22</x:v>
      </x:c>
      <x:c r="E2111" s="59" t="n">
        <x:v>2</x:v>
      </x:c>
      <x:c r="F2111" s="59" t="str">
        <x:v>S2</x:v>
      </x:c>
      <x:c r="G2111" s="59" t="n">
        <x:v>154</x:v>
      </x:c>
      <x:c r="H2111" s="59" t="n">
        <x:v>186</x:v>
      </x:c>
      <x:c r="I2111" s="59" t="n">
        <x:v>10</x:v>
      </x:c>
      <x:c r="J2111" s="60" t="n">
        <x:f>'参数'!$C$4</x:f>
        <x:v>120</x:v>
      </x:c>
      <x:c r="K2111" s="60" t="n">
        <x:f>'参数'!$D$4</x:f>
        <x:v>180</x:v>
      </x:c>
      <x:c r="L2111" s="60" t="n">
        <x:f>H2111+I2111+J2111</x:f>
        <x:v>316</x:v>
      </x:c>
      <x:c r="M2111" s="60" t="n">
        <x:f>L2111+K2111</x:f>
        <x:v>496</x:v>
      </x:c>
      <x:c r="N2111" s="60" t="n">
        <x:f>'参数'!$B$10</x:f>
        <x:v>1</x:v>
      </x:c>
      <x:c r="O2111" s="60" t="n">
        <x:f>N2111*'参数'!$B$11</x:f>
        <x:v>2</x:v>
      </x:c>
      <x:c r="P2111" s="60" t="n">
        <x:f>N2111*'参数'!$B$12</x:f>
        <x:v>1</x:v>
      </x:c>
      <x:c r="Q2111" t="str">
        <x:f>C2111&amp;"d"</x:f>
        <x:v>C91d</x:v>
      </x:c>
      <x:c r="R2111" t="str">
        <x:f>C2111&amp;"p"</x:f>
        <x:v>C91p</x:v>
      </x:c>
      <x:c r="S2111" t="str">
        <x:f>IF(AND(L2111&gt;=H2111+I2111+J2111,M2111&gt;L2111,F2111&lt;&gt;""),"PASS","FAIL")</x:f>
        <x:v>PASS</x:v>
      </x:c>
      <x:c r="T2111" t="n">
        <x:v>8</x:v>
      </x:c>
      <x:c r="U2111" t="str">
        <x:v>pickup_after_delivery_completion_plus_usage_lag</x:v>
      </x:c>
    </x:row>
    <x:row r="2112">
      <x:c r="A2112" t="str">
        <x:v>Set2_200-10-2b</x:v>
      </x:c>
      <x:c r="B2112" t="str">
        <x:v>short_same_day</x:v>
      </x:c>
      <x:c r="C2112" t="str">
        <x:v>C92</x:v>
      </x:c>
      <x:c r="D2112" s="59" t="n">
        <x:v>4</x:v>
      </x:c>
      <x:c r="E2112" s="59" t="n">
        <x:v>10</x:v>
      </x:c>
      <x:c r="F2112" s="59" t="str">
        <x:v>S0</x:v>
      </x:c>
      <x:c r="G2112" s="59" t="n">
        <x:v>197</x:v>
      </x:c>
      <x:c r="H2112" s="59" t="n">
        <x:v>221</x:v>
      </x:c>
      <x:c r="I2112" s="59" t="n">
        <x:v>10</x:v>
      </x:c>
      <x:c r="J2112" s="60" t="n">
        <x:f>'参数'!$C$4</x:f>
        <x:v>120</x:v>
      </x:c>
      <x:c r="K2112" s="60" t="n">
        <x:f>'参数'!$D$4</x:f>
        <x:v>180</x:v>
      </x:c>
      <x:c r="L2112" s="60" t="n">
        <x:f>H2112+I2112+J2112</x:f>
        <x:v>351</x:v>
      </x:c>
      <x:c r="M2112" s="60" t="n">
        <x:f>L2112+K2112</x:f>
        <x:v>531</x:v>
      </x:c>
      <x:c r="N2112" s="60" t="n">
        <x:f>'参数'!$B$10</x:f>
        <x:v>1</x:v>
      </x:c>
      <x:c r="O2112" s="60" t="n">
        <x:f>N2112*'参数'!$B$11</x:f>
        <x:v>2</x:v>
      </x:c>
      <x:c r="P2112" s="60" t="n">
        <x:f>N2112*'参数'!$B$12</x:f>
        <x:v>1</x:v>
      </x:c>
      <x:c r="Q2112" t="str">
        <x:f>C2112&amp;"d"</x:f>
        <x:v>C92d</x:v>
      </x:c>
      <x:c r="R2112" t="str">
        <x:f>C2112&amp;"p"</x:f>
        <x:v>C92p</x:v>
      </x:c>
      <x:c r="S2112" t="str">
        <x:f>IF(AND(L2112&gt;=H2112+I2112+J2112,M2112&gt;L2112,F2112&lt;&gt;""),"PASS","FAIL")</x:f>
        <x:v>PASS</x:v>
      </x:c>
      <x:c r="T2112" t="n">
        <x:v>13</x:v>
      </x:c>
      <x:c r="U2112" t="str">
        <x:v>pickup_after_delivery_completion_plus_usage_lag</x:v>
      </x:c>
    </x:row>
    <x:row r="2113">
      <x:c r="A2113" t="str">
        <x:v>Set2_200-10-2b</x:v>
      </x:c>
      <x:c r="B2113" t="str">
        <x:v>short_same_day</x:v>
      </x:c>
      <x:c r="C2113" t="str">
        <x:v>C93</x:v>
      </x:c>
      <x:c r="D2113" s="59" t="n">
        <x:v>6</x:v>
      </x:c>
      <x:c r="E2113" s="59" t="n">
        <x:v>28</x:v>
      </x:c>
      <x:c r="F2113" s="59" t="str">
        <x:v>S0</x:v>
      </x:c>
      <x:c r="G2113" s="59" t="n">
        <x:v>586</x:v>
      </x:c>
      <x:c r="H2113" s="59" t="n">
        <x:v>600</x:v>
      </x:c>
      <x:c r="I2113" s="59" t="n">
        <x:v>10</x:v>
      </x:c>
      <x:c r="J2113" s="60" t="n">
        <x:f>'参数'!$C$4</x:f>
        <x:v>120</x:v>
      </x:c>
      <x:c r="K2113" s="60" t="n">
        <x:f>'参数'!$D$4</x:f>
        <x:v>180</x:v>
      </x:c>
      <x:c r="L2113" s="60" t="n">
        <x:f>H2113+I2113+J2113</x:f>
        <x:v>730</x:v>
      </x:c>
      <x:c r="M2113" s="60" t="n">
        <x:f>L2113+K2113</x:f>
        <x:v>910</x:v>
      </x:c>
      <x:c r="N2113" s="60" t="n">
        <x:f>'参数'!$B$10</x:f>
        <x:v>1</x:v>
      </x:c>
      <x:c r="O2113" s="60" t="n">
        <x:f>N2113*'参数'!$B$11</x:f>
        <x:v>2</x:v>
      </x:c>
      <x:c r="P2113" s="60" t="n">
        <x:f>N2113*'参数'!$B$12</x:f>
        <x:v>1</x:v>
      </x:c>
      <x:c r="Q2113" t="str">
        <x:f>C2113&amp;"d"</x:f>
        <x:v>C93d</x:v>
      </x:c>
      <x:c r="R2113" t="str">
        <x:f>C2113&amp;"p"</x:f>
        <x:v>C93p</x:v>
      </x:c>
      <x:c r="S2113" t="str">
        <x:f>IF(AND(L2113&gt;=H2113+I2113+J2113,M2113&gt;L2113,F2113&lt;&gt;""),"PASS","FAIL")</x:f>
        <x:v>PASS</x:v>
      </x:c>
      <x:c r="T2113" t="n">
        <x:v>1</x:v>
      </x:c>
      <x:c r="U2113" t="str">
        <x:v>pickup_after_delivery_completion_plus_usage_lag</x:v>
      </x:c>
    </x:row>
    <x:row r="2114">
      <x:c r="A2114" t="str">
        <x:v>Set2_200-10-2b</x:v>
      </x:c>
      <x:c r="B2114" t="str">
        <x:v>short_same_day</x:v>
      </x:c>
      <x:c r="C2114" t="str">
        <x:v>C94</x:v>
      </x:c>
      <x:c r="D2114" s="59" t="n">
        <x:v>15</x:v>
      </x:c>
      <x:c r="E2114" s="59" t="n">
        <x:v>28</x:v>
      </x:c>
      <x:c r="F2114" s="59" t="str">
        <x:v>S0</x:v>
      </x:c>
      <x:c r="G2114" s="59" t="n">
        <x:v>459</x:v>
      </x:c>
      <x:c r="H2114" s="59" t="n">
        <x:v>491</x:v>
      </x:c>
      <x:c r="I2114" s="59" t="n">
        <x:v>10</x:v>
      </x:c>
      <x:c r="J2114" s="60" t="n">
        <x:f>'参数'!$C$4</x:f>
        <x:v>120</x:v>
      </x:c>
      <x:c r="K2114" s="60" t="n">
        <x:f>'参数'!$D$4</x:f>
        <x:v>180</x:v>
      </x:c>
      <x:c r="L2114" s="60" t="n">
        <x:f>H2114+I2114+J2114</x:f>
        <x:v>621</x:v>
      </x:c>
      <x:c r="M2114" s="60" t="n">
        <x:f>L2114+K2114</x:f>
        <x:v>801</x:v>
      </x:c>
      <x:c r="N2114" s="60" t="n">
        <x:f>'参数'!$B$10</x:f>
        <x:v>1</x:v>
      </x:c>
      <x:c r="O2114" s="60" t="n">
        <x:f>N2114*'参数'!$B$11</x:f>
        <x:v>2</x:v>
      </x:c>
      <x:c r="P2114" s="60" t="n">
        <x:f>N2114*'参数'!$B$12</x:f>
        <x:v>1</x:v>
      </x:c>
      <x:c r="Q2114" t="str">
        <x:f>C2114&amp;"d"</x:f>
        <x:v>C94d</x:v>
      </x:c>
      <x:c r="R2114" t="str">
        <x:f>C2114&amp;"p"</x:f>
        <x:v>C94p</x:v>
      </x:c>
      <x:c r="S2114" t="str">
        <x:f>IF(AND(L2114&gt;=H2114+I2114+J2114,M2114&gt;L2114,F2114&lt;&gt;""),"PASS","FAIL")</x:f>
        <x:v>PASS</x:v>
      </x:c>
      <x:c r="T2114" t="n">
        <x:v>7</x:v>
      </x:c>
      <x:c r="U2114" t="str">
        <x:v>pickup_after_delivery_completion_plus_usage_lag</x:v>
      </x:c>
    </x:row>
    <x:row r="2115">
      <x:c r="A2115" t="str">
        <x:v>Set2_200-10-2b</x:v>
      </x:c>
      <x:c r="B2115" t="str">
        <x:v>short_same_day</x:v>
      </x:c>
      <x:c r="C2115" t="str">
        <x:v>C95</x:v>
      </x:c>
      <x:c r="D2115" s="59" t="n">
        <x:v>21</x:v>
      </x:c>
      <x:c r="E2115" s="59" t="n">
        <x:v>22</x:v>
      </x:c>
      <x:c r="F2115" s="59" t="str">
        <x:v>S2</x:v>
      </x:c>
      <x:c r="G2115" s="59" t="n">
        <x:v>364</x:v>
      </x:c>
      <x:c r="H2115" s="59" t="n">
        <x:v>388</x:v>
      </x:c>
      <x:c r="I2115" s="59" t="n">
        <x:v>10</x:v>
      </x:c>
      <x:c r="J2115" s="60" t="n">
        <x:f>'参数'!$C$4</x:f>
        <x:v>120</x:v>
      </x:c>
      <x:c r="K2115" s="60" t="n">
        <x:f>'参数'!$D$4</x:f>
        <x:v>180</x:v>
      </x:c>
      <x:c r="L2115" s="60" t="n">
        <x:f>H2115+I2115+J2115</x:f>
        <x:v>518</x:v>
      </x:c>
      <x:c r="M2115" s="60" t="n">
        <x:f>L2115+K2115</x:f>
        <x:v>698</x:v>
      </x:c>
      <x:c r="N2115" s="60" t="n">
        <x:f>'参数'!$B$10</x:f>
        <x:v>1</x:v>
      </x:c>
      <x:c r="O2115" s="60" t="n">
        <x:f>N2115*'参数'!$B$11</x:f>
        <x:v>2</x:v>
      </x:c>
      <x:c r="P2115" s="60" t="n">
        <x:f>N2115*'参数'!$B$12</x:f>
        <x:v>1</x:v>
      </x:c>
      <x:c r="Q2115" t="str">
        <x:f>C2115&amp;"d"</x:f>
        <x:v>C95d</x:v>
      </x:c>
      <x:c r="R2115" t="str">
        <x:f>C2115&amp;"p"</x:f>
        <x:v>C95p</x:v>
      </x:c>
      <x:c r="S2115" t="str">
        <x:f>IF(AND(L2115&gt;=H2115+I2115+J2115,M2115&gt;L2115,F2115&lt;&gt;""),"PASS","FAIL")</x:f>
        <x:v>PASS</x:v>
      </x:c>
      <x:c r="T2115" t="n">
        <x:v>17</x:v>
      </x:c>
      <x:c r="U2115" t="str">
        <x:v>pickup_after_delivery_completion_plus_usage_lag</x:v>
      </x:c>
    </x:row>
    <x:row r="2116">
      <x:c r="A2116" t="str">
        <x:v>Set2_200-10-2b</x:v>
      </x:c>
      <x:c r="B2116" t="str">
        <x:v>short_same_day</x:v>
      </x:c>
      <x:c r="C2116" t="str">
        <x:v>C96</x:v>
      </x:c>
      <x:c r="D2116" s="59" t="n">
        <x:v>8</x:v>
      </x:c>
      <x:c r="E2116" s="59" t="n">
        <x:v>3</x:v>
      </x:c>
      <x:c r="F2116" s="59" t="str">
        <x:v>S0</x:v>
      </x:c>
      <x:c r="G2116" s="59" t="n">
        <x:v>397</x:v>
      </x:c>
      <x:c r="H2116" s="59" t="n">
        <x:v>409</x:v>
      </x:c>
      <x:c r="I2116" s="59" t="n">
        <x:v>10</x:v>
      </x:c>
      <x:c r="J2116" s="60" t="n">
        <x:f>'参数'!$C$4</x:f>
        <x:v>120</x:v>
      </x:c>
      <x:c r="K2116" s="60" t="n">
        <x:f>'参数'!$D$4</x:f>
        <x:v>180</x:v>
      </x:c>
      <x:c r="L2116" s="60" t="n">
        <x:f>H2116+I2116+J2116</x:f>
        <x:v>539</x:v>
      </x:c>
      <x:c r="M2116" s="60" t="n">
        <x:f>L2116+K2116</x:f>
        <x:v>719</x:v>
      </x:c>
      <x:c r="N2116" s="60" t="n">
        <x:f>'参数'!$B$10</x:f>
        <x:v>1</x:v>
      </x:c>
      <x:c r="O2116" s="60" t="n">
        <x:f>N2116*'参数'!$B$11</x:f>
        <x:v>2</x:v>
      </x:c>
      <x:c r="P2116" s="60" t="n">
        <x:f>N2116*'参数'!$B$12</x:f>
        <x:v>1</x:v>
      </x:c>
      <x:c r="Q2116" t="str">
        <x:f>C2116&amp;"d"</x:f>
        <x:v>C96d</x:v>
      </x:c>
      <x:c r="R2116" t="str">
        <x:f>C2116&amp;"p"</x:f>
        <x:v>C96p</x:v>
      </x:c>
      <x:c r="S2116" t="str">
        <x:f>IF(AND(L2116&gt;=H2116+I2116+J2116,M2116&gt;L2116,F2116&lt;&gt;""),"PASS","FAIL")</x:f>
        <x:v>PASS</x:v>
      </x:c>
      <x:c r="T2116" t="n">
        <x:v>0</x:v>
      </x:c>
      <x:c r="U2116" t="str">
        <x:v>pickup_after_delivery_completion_plus_usage_lag</x:v>
      </x:c>
    </x:row>
    <x:row r="2117">
      <x:c r="A2117" t="str">
        <x:v>Set2_200-10-2b</x:v>
      </x:c>
      <x:c r="B2117" t="str">
        <x:v>short_same_day</x:v>
      </x:c>
      <x:c r="C2117" t="str">
        <x:v>C97</x:v>
      </x:c>
      <x:c r="D2117" s="59" t="n">
        <x:v>8</x:v>
      </x:c>
      <x:c r="E2117" s="59" t="n">
        <x:v>24</x:v>
      </x:c>
      <x:c r="F2117" s="59" t="str">
        <x:v>S0</x:v>
      </x:c>
      <x:c r="G2117" s="59" t="n">
        <x:v>244</x:v>
      </x:c>
      <x:c r="H2117" s="59" t="n">
        <x:v>274</x:v>
      </x:c>
      <x:c r="I2117" s="59" t="n">
        <x:v>10</x:v>
      </x:c>
      <x:c r="J2117" s="60" t="n">
        <x:f>'参数'!$C$4</x:f>
        <x:v>120</x:v>
      </x:c>
      <x:c r="K2117" s="60" t="n">
        <x:f>'参数'!$D$4</x:f>
        <x:v>180</x:v>
      </x:c>
      <x:c r="L2117" s="60" t="n">
        <x:f>H2117+I2117+J2117</x:f>
        <x:v>404</x:v>
      </x:c>
      <x:c r="M2117" s="60" t="n">
        <x:f>L2117+K2117</x:f>
        <x:v>584</x:v>
      </x:c>
      <x:c r="N2117" s="60" t="n">
        <x:f>'参数'!$B$10</x:f>
        <x:v>1</x:v>
      </x:c>
      <x:c r="O2117" s="60" t="n">
        <x:f>N2117*'参数'!$B$11</x:f>
        <x:v>2</x:v>
      </x:c>
      <x:c r="P2117" s="60" t="n">
        <x:f>N2117*'参数'!$B$12</x:f>
        <x:v>1</x:v>
      </x:c>
      <x:c r="Q2117" t="str">
        <x:f>C2117&amp;"d"</x:f>
        <x:v>C97d</x:v>
      </x:c>
      <x:c r="R2117" t="str">
        <x:f>C2117&amp;"p"</x:f>
        <x:v>C97p</x:v>
      </x:c>
      <x:c r="S2117" t="str">
        <x:f>IF(AND(L2117&gt;=H2117+I2117+J2117,M2117&gt;L2117,F2117&lt;&gt;""),"PASS","FAIL")</x:f>
        <x:v>PASS</x:v>
      </x:c>
      <x:c r="T2117" t="n">
        <x:v>2</x:v>
      </x:c>
      <x:c r="U2117" t="str">
        <x:v>pickup_after_delivery_completion_plus_usage_lag</x:v>
      </x:c>
    </x:row>
    <x:row r="2118">
      <x:c r="A2118" t="str">
        <x:v>Set2_200-10-2b</x:v>
      </x:c>
      <x:c r="B2118" t="str">
        <x:v>short_same_day</x:v>
      </x:c>
      <x:c r="C2118" t="str">
        <x:v>C98</x:v>
      </x:c>
      <x:c r="D2118" s="59" t="n">
        <x:v>25</x:v>
      </x:c>
      <x:c r="E2118" s="59" t="n">
        <x:v>20</x:v>
      </x:c>
      <x:c r="F2118" s="59" t="str">
        <x:v>S2</x:v>
      </x:c>
      <x:c r="G2118" s="59" t="n">
        <x:v>127</x:v>
      </x:c>
      <x:c r="H2118" s="59" t="n">
        <x:v>145</x:v>
      </x:c>
      <x:c r="I2118" s="59" t="n">
        <x:v>10</x:v>
      </x:c>
      <x:c r="J2118" s="60" t="n">
        <x:f>'参数'!$C$4</x:f>
        <x:v>120</x:v>
      </x:c>
      <x:c r="K2118" s="60" t="n">
        <x:f>'参数'!$D$4</x:f>
        <x:v>180</x:v>
      </x:c>
      <x:c r="L2118" s="60" t="n">
        <x:f>H2118+I2118+J2118</x:f>
        <x:v>275</x:v>
      </x:c>
      <x:c r="M2118" s="60" t="n">
        <x:f>L2118+K2118</x:f>
        <x:v>455</x:v>
      </x:c>
      <x:c r="N2118" s="60" t="n">
        <x:f>'参数'!$B$10</x:f>
        <x:v>1</x:v>
      </x:c>
      <x:c r="O2118" s="60" t="n">
        <x:f>N2118*'参数'!$B$11</x:f>
        <x:v>2</x:v>
      </x:c>
      <x:c r="P2118" s="60" t="n">
        <x:f>N2118*'参数'!$B$12</x:f>
        <x:v>1</x:v>
      </x:c>
      <x:c r="Q2118" t="str">
        <x:f>C2118&amp;"d"</x:f>
        <x:v>C98d</x:v>
      </x:c>
      <x:c r="R2118" t="str">
        <x:f>C2118&amp;"p"</x:f>
        <x:v>C98p</x:v>
      </x:c>
      <x:c r="S2118" t="str">
        <x:f>IF(AND(L2118&gt;=H2118+I2118+J2118,M2118&gt;L2118,F2118&lt;&gt;""),"PASS","FAIL")</x:f>
        <x:v>PASS</x:v>
      </x:c>
      <x:c r="T2118" t="n">
        <x:v>10</x:v>
      </x:c>
      <x:c r="U2118" t="str">
        <x:v>pickup_after_delivery_completion_plus_usage_lag</x:v>
      </x:c>
    </x:row>
    <x:row r="2119">
      <x:c r="A2119" t="str">
        <x:v>Set2_200-10-2b</x:v>
      </x:c>
      <x:c r="B2119" t="str">
        <x:v>short_same_day</x:v>
      </x:c>
      <x:c r="C2119" t="str">
        <x:v>C99</x:v>
      </x:c>
      <x:c r="D2119" s="59" t="n">
        <x:v>2</x:v>
      </x:c>
      <x:c r="E2119" s="59" t="n">
        <x:v>16</x:v>
      </x:c>
      <x:c r="F2119" s="59" t="str">
        <x:v>S0</x:v>
      </x:c>
      <x:c r="G2119" s="59" t="n">
        <x:v>97</x:v>
      </x:c>
      <x:c r="H2119" s="59" t="n">
        <x:v>133</x:v>
      </x:c>
      <x:c r="I2119" s="59" t="n">
        <x:v>10</x:v>
      </x:c>
      <x:c r="J2119" s="60" t="n">
        <x:f>'参数'!$C$4</x:f>
        <x:v>120</x:v>
      </x:c>
      <x:c r="K2119" s="60" t="n">
        <x:f>'参数'!$D$4</x:f>
        <x:v>180</x:v>
      </x:c>
      <x:c r="L2119" s="60" t="n">
        <x:f>H2119+I2119+J2119</x:f>
        <x:v>263</x:v>
      </x:c>
      <x:c r="M2119" s="60" t="n">
        <x:f>L2119+K2119</x:f>
        <x:v>443</x:v>
      </x:c>
      <x:c r="N2119" s="60" t="n">
        <x:f>'参数'!$B$10</x:f>
        <x:v>1</x:v>
      </x:c>
      <x:c r="O2119" s="60" t="n">
        <x:f>N2119*'参数'!$B$11</x:f>
        <x:v>2</x:v>
      </x:c>
      <x:c r="P2119" s="60" t="n">
        <x:f>N2119*'参数'!$B$12</x:f>
        <x:v>1</x:v>
      </x:c>
      <x:c r="Q2119" t="str">
        <x:f>C2119&amp;"d"</x:f>
        <x:v>C99d</x:v>
      </x:c>
      <x:c r="R2119" t="str">
        <x:f>C2119&amp;"p"</x:f>
        <x:v>C99p</x:v>
      </x:c>
      <x:c r="S2119" t="str">
        <x:f>IF(AND(L2119&gt;=H2119+I2119+J2119,M2119&gt;L2119,F2119&lt;&gt;""),"PASS","FAIL")</x:f>
        <x:v>PASS</x:v>
      </x:c>
      <x:c r="T2119" t="n">
        <x:v>2</x:v>
      </x:c>
      <x:c r="U2119" t="str">
        <x:v>pickup_after_delivery_completion_plus_usage_lag</x:v>
      </x:c>
    </x:row>
    <x:row r="2120">
      <x:c r="A2120" t="str">
        <x:v>Set2_200-10-2b</x:v>
      </x:c>
      <x:c r="B2120" t="str">
        <x:v>short_same_day</x:v>
      </x:c>
      <x:c r="C2120" t="str">
        <x:v>C100</x:v>
      </x:c>
      <x:c r="D2120" s="59" t="n">
        <x:v>26</x:v>
      </x:c>
      <x:c r="E2120" s="59" t="n">
        <x:v>29</x:v>
      </x:c>
      <x:c r="F2120" s="59" t="str">
        <x:v>S3</x:v>
      </x:c>
      <x:c r="G2120" s="59" t="n">
        <x:v>601</x:v>
      </x:c>
      <x:c r="H2120" s="59" t="n">
        <x:v>635</x:v>
      </x:c>
      <x:c r="I2120" s="59" t="n">
        <x:v>10</x:v>
      </x:c>
      <x:c r="J2120" s="60" t="n">
        <x:f>'参数'!$C$4</x:f>
        <x:v>120</x:v>
      </x:c>
      <x:c r="K2120" s="60" t="n">
        <x:f>'参数'!$D$4</x:f>
        <x:v>180</x:v>
      </x:c>
      <x:c r="L2120" s="60" t="n">
        <x:f>H2120+I2120+J2120</x:f>
        <x:v>765</x:v>
      </x:c>
      <x:c r="M2120" s="60" t="n">
        <x:f>L2120+K2120</x:f>
        <x:v>945</x:v>
      </x:c>
      <x:c r="N2120" s="60" t="n">
        <x:f>'参数'!$B$10</x:f>
        <x:v>1</x:v>
      </x:c>
      <x:c r="O2120" s="60" t="n">
        <x:f>N2120*'参数'!$B$11</x:f>
        <x:v>2</x:v>
      </x:c>
      <x:c r="P2120" s="60" t="n">
        <x:f>N2120*'参数'!$B$12</x:f>
        <x:v>1</x:v>
      </x:c>
      <x:c r="Q2120" t="str">
        <x:f>C2120&amp;"d"</x:f>
        <x:v>C100d</x:v>
      </x:c>
      <x:c r="R2120" t="str">
        <x:f>C2120&amp;"p"</x:f>
        <x:v>C100p</x:v>
      </x:c>
      <x:c r="S2120" t="str">
        <x:f>IF(AND(L2120&gt;=H2120+I2120+J2120,M2120&gt;L2120,F2120&lt;&gt;""),"PASS","FAIL")</x:f>
        <x:v>PASS</x:v>
      </x:c>
      <x:c r="T2120" t="n">
        <x:v>11</x:v>
      </x:c>
      <x:c r="U2120" t="str">
        <x:v>pickup_after_delivery_completion_plus_usage_lag</x:v>
      </x:c>
    </x:row>
    <x:row r="2121">
      <x:c r="A2121" t="str">
        <x:v>Set2_200-10-2b</x:v>
      </x:c>
      <x:c r="B2121" t="str">
        <x:v>short_same_day</x:v>
      </x:c>
      <x:c r="C2121" t="str">
        <x:v>C101</x:v>
      </x:c>
      <x:c r="D2121" s="59" t="n">
        <x:v>36</x:v>
      </x:c>
      <x:c r="E2121" s="59" t="n">
        <x:v>45</x:v>
      </x:c>
      <x:c r="F2121" s="59" t="str">
        <x:v>S9</x:v>
      </x:c>
      <x:c r="G2121" s="59" t="n">
        <x:v>639</x:v>
      </x:c>
      <x:c r="H2121" s="59" t="n">
        <x:v>673</x:v>
      </x:c>
      <x:c r="I2121" s="59" t="n">
        <x:v>10</x:v>
      </x:c>
      <x:c r="J2121" s="60" t="n">
        <x:f>'参数'!$C$4</x:f>
        <x:v>120</x:v>
      </x:c>
      <x:c r="K2121" s="60" t="n">
        <x:f>'参数'!$D$4</x:f>
        <x:v>180</x:v>
      </x:c>
      <x:c r="L2121" s="60" t="n">
        <x:f>H2121+I2121+J2121</x:f>
        <x:v>803</x:v>
      </x:c>
      <x:c r="M2121" s="60" t="n">
        <x:f>L2121+K2121</x:f>
        <x:v>983</x:v>
      </x:c>
      <x:c r="N2121" s="60" t="n">
        <x:f>'参数'!$B$10</x:f>
        <x:v>1</x:v>
      </x:c>
      <x:c r="O2121" s="60" t="n">
        <x:f>N2121*'参数'!$B$11</x:f>
        <x:v>2</x:v>
      </x:c>
      <x:c r="P2121" s="60" t="n">
        <x:f>N2121*'参数'!$B$12</x:f>
        <x:v>1</x:v>
      </x:c>
      <x:c r="Q2121" t="str">
        <x:f>C2121&amp;"d"</x:f>
        <x:v>C101d</x:v>
      </x:c>
      <x:c r="R2121" t="str">
        <x:f>C2121&amp;"p"</x:f>
        <x:v>C101p</x:v>
      </x:c>
      <x:c r="S2121" t="str">
        <x:f>IF(AND(L2121&gt;=H2121+I2121+J2121,M2121&gt;L2121,F2121&lt;&gt;""),"PASS","FAIL")</x:f>
        <x:v>PASS</x:v>
      </x:c>
      <x:c r="T2121" t="n">
        <x:v>12</x:v>
      </x:c>
      <x:c r="U2121" t="str">
        <x:v>pickup_after_delivery_completion_plus_usage_lag</x:v>
      </x:c>
    </x:row>
    <x:row r="2122">
      <x:c r="A2122" t="str">
        <x:v>Set2_200-10-2b</x:v>
      </x:c>
      <x:c r="B2122" t="str">
        <x:v>short_same_day</x:v>
      </x:c>
      <x:c r="C2122" t="str">
        <x:v>C102</x:v>
      </x:c>
      <x:c r="D2122" s="59" t="n">
        <x:v>34</x:v>
      </x:c>
      <x:c r="E2122" s="59" t="n">
        <x:v>41</x:v>
      </x:c>
      <x:c r="F2122" s="59" t="str">
        <x:v>S9</x:v>
      </x:c>
      <x:c r="G2122" s="59" t="n">
        <x:v>680</x:v>
      </x:c>
      <x:c r="H2122" s="59" t="n">
        <x:v>698</x:v>
      </x:c>
      <x:c r="I2122" s="59" t="n">
        <x:v>10</x:v>
      </x:c>
      <x:c r="J2122" s="60" t="n">
        <x:f>'参数'!$C$4</x:f>
        <x:v>120</x:v>
      </x:c>
      <x:c r="K2122" s="60" t="n">
        <x:f>'参数'!$D$4</x:f>
        <x:v>180</x:v>
      </x:c>
      <x:c r="L2122" s="60" t="n">
        <x:f>H2122+I2122+J2122</x:f>
        <x:v>828</x:v>
      </x:c>
      <x:c r="M2122" s="60" t="n">
        <x:f>L2122+K2122</x:f>
        <x:v>1008</x:v>
      </x:c>
      <x:c r="N2122" s="60" t="n">
        <x:f>'参数'!$B$10</x:f>
        <x:v>1</x:v>
      </x:c>
      <x:c r="O2122" s="60" t="n">
        <x:f>N2122*'参数'!$B$11</x:f>
        <x:v>2</x:v>
      </x:c>
      <x:c r="P2122" s="60" t="n">
        <x:f>N2122*'参数'!$B$12</x:f>
        <x:v>1</x:v>
      </x:c>
      <x:c r="Q2122" t="str">
        <x:f>C2122&amp;"d"</x:f>
        <x:v>C102d</x:v>
      </x:c>
      <x:c r="R2122" t="str">
        <x:f>C2122&amp;"p"</x:f>
        <x:v>C102p</x:v>
      </x:c>
      <x:c r="S2122" t="str">
        <x:f>IF(AND(L2122&gt;=H2122+I2122+J2122,M2122&gt;L2122,F2122&lt;&gt;""),"PASS","FAIL")</x:f>
        <x:v>PASS</x:v>
      </x:c>
      <x:c r="T2122" t="n">
        <x:v>0</x:v>
      </x:c>
      <x:c r="U2122" t="str">
        <x:v>pickup_after_delivery_completion_plus_usage_lag</x:v>
      </x:c>
    </x:row>
    <x:row r="2123">
      <x:c r="A2123" t="str">
        <x:v>Set2_200-10-2b</x:v>
      </x:c>
      <x:c r="B2123" t="str">
        <x:v>short_same_day</x:v>
      </x:c>
      <x:c r="C2123" t="str">
        <x:v>C103</x:v>
      </x:c>
      <x:c r="D2123" s="59" t="n">
        <x:v>41</x:v>
      </x:c>
      <x:c r="E2123" s="59" t="n">
        <x:v>43</x:v>
      </x:c>
      <x:c r="F2123" s="59" t="str">
        <x:v>S7</x:v>
      </x:c>
      <x:c r="G2123" s="59" t="n">
        <x:v>55</x:v>
      </x:c>
      <x:c r="H2123" s="59" t="n">
        <x:v>89</x:v>
      </x:c>
      <x:c r="I2123" s="59" t="n">
        <x:v>10</x:v>
      </x:c>
      <x:c r="J2123" s="60" t="n">
        <x:f>'参数'!$C$4</x:f>
        <x:v>120</x:v>
      </x:c>
      <x:c r="K2123" s="60" t="n">
        <x:f>'参数'!$D$4</x:f>
        <x:v>180</x:v>
      </x:c>
      <x:c r="L2123" s="60" t="n">
        <x:f>H2123+I2123+J2123</x:f>
        <x:v>219</x:v>
      </x:c>
      <x:c r="M2123" s="60" t="n">
        <x:f>L2123+K2123</x:f>
        <x:v>399</x:v>
      </x:c>
      <x:c r="N2123" s="60" t="n">
        <x:f>'参数'!$B$10</x:f>
        <x:v>1</x:v>
      </x:c>
      <x:c r="O2123" s="60" t="n">
        <x:f>N2123*'参数'!$B$11</x:f>
        <x:v>2</x:v>
      </x:c>
      <x:c r="P2123" s="60" t="n">
        <x:f>N2123*'参数'!$B$12</x:f>
        <x:v>1</x:v>
      </x:c>
      <x:c r="Q2123" t="str">
        <x:f>C2123&amp;"d"</x:f>
        <x:v>C103d</x:v>
      </x:c>
      <x:c r="R2123" t="str">
        <x:f>C2123&amp;"p"</x:f>
        <x:v>C103p</x:v>
      </x:c>
      <x:c r="S2123" t="str">
        <x:f>IF(AND(L2123&gt;=H2123+I2123+J2123,M2123&gt;L2123,F2123&lt;&gt;""),"PASS","FAIL")</x:f>
        <x:v>PASS</x:v>
      </x:c>
      <x:c r="T2123" t="n">
        <x:v>11</x:v>
      </x:c>
      <x:c r="U2123" t="str">
        <x:v>pickup_after_delivery_completion_plus_usage_lag</x:v>
      </x:c>
    </x:row>
    <x:row r="2124">
      <x:c r="A2124" t="str">
        <x:v>Set2_200-10-2b</x:v>
      </x:c>
      <x:c r="B2124" t="str">
        <x:v>short_same_day</x:v>
      </x:c>
      <x:c r="C2124" t="str">
        <x:v>C104</x:v>
      </x:c>
      <x:c r="D2124" s="59" t="n">
        <x:v>32</x:v>
      </x:c>
      <x:c r="E2124" s="59" t="n">
        <x:v>46</x:v>
      </x:c>
      <x:c r="F2124" s="59" t="str">
        <x:v>S9</x:v>
      </x:c>
      <x:c r="G2124" s="59" t="n">
        <x:v>340</x:v>
      </x:c>
      <x:c r="H2124" s="59" t="n">
        <x:v>374</x:v>
      </x:c>
      <x:c r="I2124" s="59" t="n">
        <x:v>10</x:v>
      </x:c>
      <x:c r="J2124" s="60" t="n">
        <x:f>'参数'!$C$4</x:f>
        <x:v>120</x:v>
      </x:c>
      <x:c r="K2124" s="60" t="n">
        <x:f>'参数'!$D$4</x:f>
        <x:v>180</x:v>
      </x:c>
      <x:c r="L2124" s="60" t="n">
        <x:f>H2124+I2124+J2124</x:f>
        <x:v>504</x:v>
      </x:c>
      <x:c r="M2124" s="60" t="n">
        <x:f>L2124+K2124</x:f>
        <x:v>684</x:v>
      </x:c>
      <x:c r="N2124" s="60" t="n">
        <x:f>'参数'!$B$10</x:f>
        <x:v>1</x:v>
      </x:c>
      <x:c r="O2124" s="60" t="n">
        <x:f>N2124*'参数'!$B$11</x:f>
        <x:v>2</x:v>
      </x:c>
      <x:c r="P2124" s="60" t="n">
        <x:f>N2124*'参数'!$B$12</x:f>
        <x:v>1</x:v>
      </x:c>
      <x:c r="Q2124" t="str">
        <x:f>C2124&amp;"d"</x:f>
        <x:v>C104d</x:v>
      </x:c>
      <x:c r="R2124" t="str">
        <x:f>C2124&amp;"p"</x:f>
        <x:v>C104p</x:v>
      </x:c>
      <x:c r="S2124" t="str">
        <x:f>IF(AND(L2124&gt;=H2124+I2124+J2124,M2124&gt;L2124,F2124&lt;&gt;""),"PASS","FAIL")</x:f>
        <x:v>PASS</x:v>
      </x:c>
      <x:c r="T2124" t="n">
        <x:v>7</x:v>
      </x:c>
      <x:c r="U2124" t="str">
        <x:v>pickup_after_delivery_completion_plus_usage_lag</x:v>
      </x:c>
    </x:row>
    <x:row r="2125">
      <x:c r="A2125" t="str">
        <x:v>Set2_200-10-2b</x:v>
      </x:c>
      <x:c r="B2125" t="str">
        <x:v>short_same_day</x:v>
      </x:c>
      <x:c r="C2125" t="str">
        <x:v>C105</x:v>
      </x:c>
      <x:c r="D2125" s="59" t="n">
        <x:v>47</x:v>
      </x:c>
      <x:c r="E2125" s="59" t="n">
        <x:v>27</x:v>
      </x:c>
      <x:c r="F2125" s="59" t="str">
        <x:v>S4</x:v>
      </x:c>
      <x:c r="G2125" s="59" t="n">
        <x:v>557</x:v>
      </x:c>
      <x:c r="H2125" s="59" t="n">
        <x:v>591</x:v>
      </x:c>
      <x:c r="I2125" s="59" t="n">
        <x:v>10</x:v>
      </x:c>
      <x:c r="J2125" s="60" t="n">
        <x:f>'参数'!$C$4</x:f>
        <x:v>120</x:v>
      </x:c>
      <x:c r="K2125" s="60" t="n">
        <x:f>'参数'!$D$4</x:f>
        <x:v>180</x:v>
      </x:c>
      <x:c r="L2125" s="60" t="n">
        <x:f>H2125+I2125+J2125</x:f>
        <x:v>721</x:v>
      </x:c>
      <x:c r="M2125" s="60" t="n">
        <x:f>L2125+K2125</x:f>
        <x:v>901</x:v>
      </x:c>
      <x:c r="N2125" s="60" t="n">
        <x:f>'参数'!$B$10</x:f>
        <x:v>1</x:v>
      </x:c>
      <x:c r="O2125" s="60" t="n">
        <x:f>N2125*'参数'!$B$11</x:f>
        <x:v>2</x:v>
      </x:c>
      <x:c r="P2125" s="60" t="n">
        <x:f>N2125*'参数'!$B$12</x:f>
        <x:v>1</x:v>
      </x:c>
      <x:c r="Q2125" t="str">
        <x:f>C2125&amp;"d"</x:f>
        <x:v>C105d</x:v>
      </x:c>
      <x:c r="R2125" t="str">
        <x:f>C2125&amp;"p"</x:f>
        <x:v>C105p</x:v>
      </x:c>
      <x:c r="S2125" t="str">
        <x:f>IF(AND(L2125&gt;=H2125+I2125+J2125,M2125&gt;L2125,F2125&lt;&gt;""),"PASS","FAIL")</x:f>
        <x:v>PASS</x:v>
      </x:c>
      <x:c r="T2125" t="n">
        <x:v>8</x:v>
      </x:c>
      <x:c r="U2125" t="str">
        <x:v>pickup_after_delivery_completion_plus_usage_lag</x:v>
      </x:c>
    </x:row>
    <x:row r="2126">
      <x:c r="A2126" t="str">
        <x:v>Set2_200-10-2b</x:v>
      </x:c>
      <x:c r="B2126" t="str">
        <x:v>short_same_day</x:v>
      </x:c>
      <x:c r="C2126" t="str">
        <x:v>C106</x:v>
      </x:c>
      <x:c r="D2126" s="59" t="n">
        <x:v>29</x:v>
      </x:c>
      <x:c r="E2126" s="59" t="n">
        <x:v>33</x:v>
      </x:c>
      <x:c r="F2126" s="59" t="str">
        <x:v>S9</x:v>
      </x:c>
      <x:c r="G2126" s="59" t="n">
        <x:v>512</x:v>
      </x:c>
      <x:c r="H2126" s="59" t="n">
        <x:v>532</x:v>
      </x:c>
      <x:c r="I2126" s="59" t="n">
        <x:v>10</x:v>
      </x:c>
      <x:c r="J2126" s="60" t="n">
        <x:f>'参数'!$C$4</x:f>
        <x:v>120</x:v>
      </x:c>
      <x:c r="K2126" s="60" t="n">
        <x:f>'参数'!$D$4</x:f>
        <x:v>180</x:v>
      </x:c>
      <x:c r="L2126" s="60" t="n">
        <x:f>H2126+I2126+J2126</x:f>
        <x:v>662</x:v>
      </x:c>
      <x:c r="M2126" s="60" t="n">
        <x:f>L2126+K2126</x:f>
        <x:v>842</x:v>
      </x:c>
      <x:c r="N2126" s="60" t="n">
        <x:f>'参数'!$B$10</x:f>
        <x:v>1</x:v>
      </x:c>
      <x:c r="O2126" s="60" t="n">
        <x:f>N2126*'参数'!$B$11</x:f>
        <x:v>2</x:v>
      </x:c>
      <x:c r="P2126" s="60" t="n">
        <x:f>N2126*'参数'!$B$12</x:f>
        <x:v>1</x:v>
      </x:c>
      <x:c r="Q2126" t="str">
        <x:f>C2126&amp;"d"</x:f>
        <x:v>C106d</x:v>
      </x:c>
      <x:c r="R2126" t="str">
        <x:f>C2126&amp;"p"</x:f>
        <x:v>C106p</x:v>
      </x:c>
      <x:c r="S2126" t="str">
        <x:f>IF(AND(L2126&gt;=H2126+I2126+J2126,M2126&gt;L2126,F2126&lt;&gt;""),"PASS","FAIL")</x:f>
        <x:v>PASS</x:v>
      </x:c>
      <x:c r="T2126" t="n">
        <x:v>6</x:v>
      </x:c>
      <x:c r="U2126" t="str">
        <x:v>pickup_after_delivery_completion_plus_usage_lag</x:v>
      </x:c>
    </x:row>
    <x:row r="2127">
      <x:c r="A2127" t="str">
        <x:v>Set2_200-10-2b</x:v>
      </x:c>
      <x:c r="B2127" t="str">
        <x:v>short_same_day</x:v>
      </x:c>
      <x:c r="C2127" t="str">
        <x:v>C107</x:v>
      </x:c>
      <x:c r="D2127" s="59" t="n">
        <x:v>49</x:v>
      </x:c>
      <x:c r="E2127" s="59" t="n">
        <x:v>49</x:v>
      </x:c>
      <x:c r="F2127" s="59" t="str">
        <x:v>S7</x:v>
      </x:c>
      <x:c r="G2127" s="59" t="n">
        <x:v>333</x:v>
      </x:c>
      <x:c r="H2127" s="59" t="n">
        <x:v>371</x:v>
      </x:c>
      <x:c r="I2127" s="59" t="n">
        <x:v>10</x:v>
      </x:c>
      <x:c r="J2127" s="60" t="n">
        <x:f>'参数'!$C$4</x:f>
        <x:v>120</x:v>
      </x:c>
      <x:c r="K2127" s="60" t="n">
        <x:f>'参数'!$D$4</x:f>
        <x:v>180</x:v>
      </x:c>
      <x:c r="L2127" s="60" t="n">
        <x:f>H2127+I2127+J2127</x:f>
        <x:v>501</x:v>
      </x:c>
      <x:c r="M2127" s="60" t="n">
        <x:f>L2127+K2127</x:f>
        <x:v>681</x:v>
      </x:c>
      <x:c r="N2127" s="60" t="n">
        <x:f>'参数'!$B$10</x:f>
        <x:v>1</x:v>
      </x:c>
      <x:c r="O2127" s="60" t="n">
        <x:f>N2127*'参数'!$B$11</x:f>
        <x:v>2</x:v>
      </x:c>
      <x:c r="P2127" s="60" t="n">
        <x:f>N2127*'参数'!$B$12</x:f>
        <x:v>1</x:v>
      </x:c>
      <x:c r="Q2127" t="str">
        <x:f>C2127&amp;"d"</x:f>
        <x:v>C107d</x:v>
      </x:c>
      <x:c r="R2127" t="str">
        <x:f>C2127&amp;"p"</x:f>
        <x:v>C107p</x:v>
      </x:c>
      <x:c r="S2127" t="str">
        <x:f>IF(AND(L2127&gt;=H2127+I2127+J2127,M2127&gt;L2127,F2127&lt;&gt;""),"PASS","FAIL")</x:f>
        <x:v>PASS</x:v>
      </x:c>
      <x:c r="T2127" t="n">
        <x:v>12</x:v>
      </x:c>
      <x:c r="U2127" t="str">
        <x:v>pickup_after_delivery_completion_plus_usage_lag</x:v>
      </x:c>
    </x:row>
    <x:row r="2128">
      <x:c r="A2128" t="str">
        <x:v>Set2_200-10-2b</x:v>
      </x:c>
      <x:c r="B2128" t="str">
        <x:v>short_same_day</x:v>
      </x:c>
      <x:c r="C2128" t="str">
        <x:v>C108</x:v>
      </x:c>
      <x:c r="D2128" s="59" t="n">
        <x:v>30</x:v>
      </x:c>
      <x:c r="E2128" s="59" t="n">
        <x:v>46</x:v>
      </x:c>
      <x:c r="F2128" s="59" t="str">
        <x:v>S9</x:v>
      </x:c>
      <x:c r="G2128" s="59" t="n">
        <x:v>453</x:v>
      </x:c>
      <x:c r="H2128" s="59" t="n">
        <x:v>489</x:v>
      </x:c>
      <x:c r="I2128" s="59" t="n">
        <x:v>10</x:v>
      </x:c>
      <x:c r="J2128" s="60" t="n">
        <x:f>'参数'!$C$4</x:f>
        <x:v>120</x:v>
      </x:c>
      <x:c r="K2128" s="60" t="n">
        <x:f>'参数'!$D$4</x:f>
        <x:v>180</x:v>
      </x:c>
      <x:c r="L2128" s="60" t="n">
        <x:f>H2128+I2128+J2128</x:f>
        <x:v>619</x:v>
      </x:c>
      <x:c r="M2128" s="60" t="n">
        <x:f>L2128+K2128</x:f>
        <x:v>799</x:v>
      </x:c>
      <x:c r="N2128" s="60" t="n">
        <x:f>'参数'!$B$10</x:f>
        <x:v>1</x:v>
      </x:c>
      <x:c r="O2128" s="60" t="n">
        <x:f>N2128*'参数'!$B$11</x:f>
        <x:v>2</x:v>
      </x:c>
      <x:c r="P2128" s="60" t="n">
        <x:f>N2128*'参数'!$B$12</x:f>
        <x:v>1</x:v>
      </x:c>
      <x:c r="Q2128" t="str">
        <x:f>C2128&amp;"d"</x:f>
        <x:v>C108d</x:v>
      </x:c>
      <x:c r="R2128" t="str">
        <x:f>C2128&amp;"p"</x:f>
        <x:v>C108p</x:v>
      </x:c>
      <x:c r="S2128" t="str">
        <x:f>IF(AND(L2128&gt;=H2128+I2128+J2128,M2128&gt;L2128,F2128&lt;&gt;""),"PASS","FAIL")</x:f>
        <x:v>PASS</x:v>
      </x:c>
      <x:c r="T2128" t="n">
        <x:v>8</x:v>
      </x:c>
      <x:c r="U2128" t="str">
        <x:v>pickup_after_delivery_completion_plus_usage_lag</x:v>
      </x:c>
    </x:row>
    <x:row r="2129">
      <x:c r="A2129" t="str">
        <x:v>Set2_200-10-2b</x:v>
      </x:c>
      <x:c r="B2129" t="str">
        <x:v>short_same_day</x:v>
      </x:c>
      <x:c r="C2129" t="str">
        <x:v>C109</x:v>
      </x:c>
      <x:c r="D2129" s="59" t="n">
        <x:v>33</x:v>
      </x:c>
      <x:c r="E2129" s="59" t="n">
        <x:v>38</x:v>
      </x:c>
      <x:c r="F2129" s="59" t="str">
        <x:v>S9</x:v>
      </x:c>
      <x:c r="G2129" s="59" t="n">
        <x:v>601</x:v>
      </x:c>
      <x:c r="H2129" s="59" t="n">
        <x:v>631</x:v>
      </x:c>
      <x:c r="I2129" s="59" t="n">
        <x:v>10</x:v>
      </x:c>
      <x:c r="J2129" s="60" t="n">
        <x:f>'参数'!$C$4</x:f>
        <x:v>120</x:v>
      </x:c>
      <x:c r="K2129" s="60" t="n">
        <x:f>'参数'!$D$4</x:f>
        <x:v>180</x:v>
      </x:c>
      <x:c r="L2129" s="60" t="n">
        <x:f>H2129+I2129+J2129</x:f>
        <x:v>761</x:v>
      </x:c>
      <x:c r="M2129" s="60" t="n">
        <x:f>L2129+K2129</x:f>
        <x:v>941</x:v>
      </x:c>
      <x:c r="N2129" s="60" t="n">
        <x:f>'参数'!$B$10</x:f>
        <x:v>1</x:v>
      </x:c>
      <x:c r="O2129" s="60" t="n">
        <x:f>N2129*'参数'!$B$11</x:f>
        <x:v>2</x:v>
      </x:c>
      <x:c r="P2129" s="60" t="n">
        <x:f>N2129*'参数'!$B$12</x:f>
        <x:v>1</x:v>
      </x:c>
      <x:c r="Q2129" t="str">
        <x:f>C2129&amp;"d"</x:f>
        <x:v>C109d</x:v>
      </x:c>
      <x:c r="R2129" t="str">
        <x:f>C2129&amp;"p"</x:f>
        <x:v>C109p</x:v>
      </x:c>
      <x:c r="S2129" t="str">
        <x:f>IF(AND(L2129&gt;=H2129+I2129+J2129,M2129&gt;L2129,F2129&lt;&gt;""),"PASS","FAIL")</x:f>
        <x:v>PASS</x:v>
      </x:c>
      <x:c r="T2129" t="n">
        <x:v>3</x:v>
      </x:c>
      <x:c r="U2129" t="str">
        <x:v>pickup_after_delivery_completion_plus_usage_lag</x:v>
      </x:c>
    </x:row>
    <x:row r="2130">
      <x:c r="A2130" t="str">
        <x:v>Set2_200-10-2b</x:v>
      </x:c>
      <x:c r="B2130" t="str">
        <x:v>short_same_day</x:v>
      </x:c>
      <x:c r="C2130" t="str">
        <x:v>C110</x:v>
      </x:c>
      <x:c r="D2130" s="59" t="n">
        <x:v>31</x:v>
      </x:c>
      <x:c r="E2130" s="59" t="n">
        <x:v>32</x:v>
      </x:c>
      <x:c r="F2130" s="59" t="str">
        <x:v>S9</x:v>
      </x:c>
      <x:c r="G2130" s="59" t="n">
        <x:v>242</x:v>
      </x:c>
      <x:c r="H2130" s="59" t="n">
        <x:v>260</x:v>
      </x:c>
      <x:c r="I2130" s="59" t="n">
        <x:v>10</x:v>
      </x:c>
      <x:c r="J2130" s="60" t="n">
        <x:f>'参数'!$C$4</x:f>
        <x:v>120</x:v>
      </x:c>
      <x:c r="K2130" s="60" t="n">
        <x:f>'参数'!$D$4</x:f>
        <x:v>180</x:v>
      </x:c>
      <x:c r="L2130" s="60" t="n">
        <x:f>H2130+I2130+J2130</x:f>
        <x:v>390</x:v>
      </x:c>
      <x:c r="M2130" s="60" t="n">
        <x:f>L2130+K2130</x:f>
        <x:v>570</x:v>
      </x:c>
      <x:c r="N2130" s="60" t="n">
        <x:f>'参数'!$B$10</x:f>
        <x:v>1</x:v>
      </x:c>
      <x:c r="O2130" s="60" t="n">
        <x:f>N2130*'参数'!$B$11</x:f>
        <x:v>2</x:v>
      </x:c>
      <x:c r="P2130" s="60" t="n">
        <x:f>N2130*'参数'!$B$12</x:f>
        <x:v>1</x:v>
      </x:c>
      <x:c r="Q2130" t="str">
        <x:f>C2130&amp;"d"</x:f>
        <x:v>C110d</x:v>
      </x:c>
      <x:c r="R2130" t="str">
        <x:f>C2130&amp;"p"</x:f>
        <x:v>C110p</x:v>
      </x:c>
      <x:c r="S2130" t="str">
        <x:f>IF(AND(L2130&gt;=H2130+I2130+J2130,M2130&gt;L2130,F2130&lt;&gt;""),"PASS","FAIL")</x:f>
        <x:v>PASS</x:v>
      </x:c>
      <x:c r="T2130" t="n">
        <x:v>12</x:v>
      </x:c>
      <x:c r="U2130" t="str">
        <x:v>pickup_after_delivery_completion_plus_usage_lag</x:v>
      </x:c>
    </x:row>
    <x:row r="2131">
      <x:c r="A2131" t="str">
        <x:v>Set2_200-10-2b</x:v>
      </x:c>
      <x:c r="B2131" t="str">
        <x:v>short_same_day</x:v>
      </x:c>
      <x:c r="C2131" t="str">
        <x:v>C111</x:v>
      </x:c>
      <x:c r="D2131" s="59" t="n">
        <x:v>38</x:v>
      </x:c>
      <x:c r="E2131" s="59" t="n">
        <x:v>29</x:v>
      </x:c>
      <x:c r="F2131" s="59" t="str">
        <x:v>S8</x:v>
      </x:c>
      <x:c r="G2131" s="59" t="n">
        <x:v>155</x:v>
      </x:c>
      <x:c r="H2131" s="59" t="n">
        <x:v>173</x:v>
      </x:c>
      <x:c r="I2131" s="59" t="n">
        <x:v>10</x:v>
      </x:c>
      <x:c r="J2131" s="60" t="n">
        <x:f>'参数'!$C$4</x:f>
        <x:v>120</x:v>
      </x:c>
      <x:c r="K2131" s="60" t="n">
        <x:f>'参数'!$D$4</x:f>
        <x:v>180</x:v>
      </x:c>
      <x:c r="L2131" s="60" t="n">
        <x:f>H2131+I2131+J2131</x:f>
        <x:v>303</x:v>
      </x:c>
      <x:c r="M2131" s="60" t="n">
        <x:f>L2131+K2131</x:f>
        <x:v>483</x:v>
      </x:c>
      <x:c r="N2131" s="60" t="n">
        <x:f>'参数'!$B$10</x:f>
        <x:v>1</x:v>
      </x:c>
      <x:c r="O2131" s="60" t="n">
        <x:f>N2131*'参数'!$B$11</x:f>
        <x:v>2</x:v>
      </x:c>
      <x:c r="P2131" s="60" t="n">
        <x:f>N2131*'参数'!$B$12</x:f>
        <x:v>1</x:v>
      </x:c>
      <x:c r="Q2131" t="str">
        <x:f>C2131&amp;"d"</x:f>
        <x:v>C111d</x:v>
      </x:c>
      <x:c r="R2131" t="str">
        <x:f>C2131&amp;"p"</x:f>
        <x:v>C111p</x:v>
      </x:c>
      <x:c r="S2131" t="str">
        <x:f>IF(AND(L2131&gt;=H2131+I2131+J2131,M2131&gt;L2131,F2131&lt;&gt;""),"PASS","FAIL")</x:f>
        <x:v>PASS</x:v>
      </x:c>
      <x:c r="T2131" t="n">
        <x:v>15</x:v>
      </x:c>
      <x:c r="U2131" t="str">
        <x:v>pickup_after_delivery_completion_plus_usage_lag</x:v>
      </x:c>
    </x:row>
    <x:row r="2132">
      <x:c r="A2132" t="str">
        <x:v>Set2_200-10-2b</x:v>
      </x:c>
      <x:c r="B2132" t="str">
        <x:v>short_same_day</x:v>
      </x:c>
      <x:c r="C2132" t="str">
        <x:v>C112</x:v>
      </x:c>
      <x:c r="D2132" s="59" t="n">
        <x:v>30</x:v>
      </x:c>
      <x:c r="E2132" s="59" t="n">
        <x:v>27</x:v>
      </x:c>
      <x:c r="F2132" s="59" t="str">
        <x:v>S3</x:v>
      </x:c>
      <x:c r="G2132" s="59" t="n">
        <x:v>250</x:v>
      </x:c>
      <x:c r="H2132" s="59" t="n">
        <x:v>270</x:v>
      </x:c>
      <x:c r="I2132" s="59" t="n">
        <x:v>10</x:v>
      </x:c>
      <x:c r="J2132" s="60" t="n">
        <x:f>'参数'!$C$4</x:f>
        <x:v>120</x:v>
      </x:c>
      <x:c r="K2132" s="60" t="n">
        <x:f>'参数'!$D$4</x:f>
        <x:v>180</x:v>
      </x:c>
      <x:c r="L2132" s="60" t="n">
        <x:f>H2132+I2132+J2132</x:f>
        <x:v>400</x:v>
      </x:c>
      <x:c r="M2132" s="60" t="n">
        <x:f>L2132+K2132</x:f>
        <x:v>580</x:v>
      </x:c>
      <x:c r="N2132" s="60" t="n">
        <x:f>'参数'!$B$10</x:f>
        <x:v>1</x:v>
      </x:c>
      <x:c r="O2132" s="60" t="n">
        <x:f>N2132*'参数'!$B$11</x:f>
        <x:v>2</x:v>
      </x:c>
      <x:c r="P2132" s="60" t="n">
        <x:f>N2132*'参数'!$B$12</x:f>
        <x:v>1</x:v>
      </x:c>
      <x:c r="Q2132" t="str">
        <x:f>C2132&amp;"d"</x:f>
        <x:v>C112d</x:v>
      </x:c>
      <x:c r="R2132" t="str">
        <x:f>C2132&amp;"p"</x:f>
        <x:v>C112p</x:v>
      </x:c>
      <x:c r="S2132" t="str">
        <x:f>IF(AND(L2132&gt;=H2132+I2132+J2132,M2132&gt;L2132,F2132&lt;&gt;""),"PASS","FAIL")</x:f>
        <x:v>PASS</x:v>
      </x:c>
      <x:c r="T2132" t="n">
        <x:v>1</x:v>
      </x:c>
      <x:c r="U2132" t="str">
        <x:v>pickup_after_delivery_completion_plus_usage_lag</x:v>
      </x:c>
    </x:row>
    <x:row r="2133">
      <x:c r="A2133" t="str">
        <x:v>Set2_200-10-2b</x:v>
      </x:c>
      <x:c r="B2133" t="str">
        <x:v>short_same_day</x:v>
      </x:c>
      <x:c r="C2133" t="str">
        <x:v>C113</x:v>
      </x:c>
      <x:c r="D2133" s="59" t="n">
        <x:v>47</x:v>
      </x:c>
      <x:c r="E2133" s="59" t="n">
        <x:v>49</x:v>
      </x:c>
      <x:c r="F2133" s="59" t="str">
        <x:v>S7</x:v>
      </x:c>
      <x:c r="G2133" s="59" t="n">
        <x:v>338</x:v>
      </x:c>
      <x:c r="H2133" s="59" t="n">
        <x:v>372</x:v>
      </x:c>
      <x:c r="I2133" s="59" t="n">
        <x:v>10</x:v>
      </x:c>
      <x:c r="J2133" s="60" t="n">
        <x:f>'参数'!$C$4</x:f>
        <x:v>120</x:v>
      </x:c>
      <x:c r="K2133" s="60" t="n">
        <x:f>'参数'!$D$4</x:f>
        <x:v>180</x:v>
      </x:c>
      <x:c r="L2133" s="60" t="n">
        <x:f>H2133+I2133+J2133</x:f>
        <x:v>502</x:v>
      </x:c>
      <x:c r="M2133" s="60" t="n">
        <x:f>L2133+K2133</x:f>
        <x:v>682</x:v>
      </x:c>
      <x:c r="N2133" s="60" t="n">
        <x:f>'参数'!$B$10</x:f>
        <x:v>1</x:v>
      </x:c>
      <x:c r="O2133" s="60" t="n">
        <x:f>N2133*'参数'!$B$11</x:f>
        <x:v>2</x:v>
      </x:c>
      <x:c r="P2133" s="60" t="n">
        <x:f>N2133*'参数'!$B$12</x:f>
        <x:v>1</x:v>
      </x:c>
      <x:c r="Q2133" t="str">
        <x:f>C2133&amp;"d"</x:f>
        <x:v>C113d</x:v>
      </x:c>
      <x:c r="R2133" t="str">
        <x:f>C2133&amp;"p"</x:f>
        <x:v>C113p</x:v>
      </x:c>
      <x:c r="S2133" t="str">
        <x:f>IF(AND(L2133&gt;=H2133+I2133+J2133,M2133&gt;L2133,F2133&lt;&gt;""),"PASS","FAIL")</x:f>
        <x:v>PASS</x:v>
      </x:c>
      <x:c r="T2133" t="n">
        <x:v>8</x:v>
      </x:c>
      <x:c r="U2133" t="str">
        <x:v>pickup_after_delivery_completion_plus_usage_lag</x:v>
      </x:c>
    </x:row>
    <x:row r="2134">
      <x:c r="A2134" t="str">
        <x:v>Set2_200-10-2b</x:v>
      </x:c>
      <x:c r="B2134" t="str">
        <x:v>short_same_day</x:v>
      </x:c>
      <x:c r="C2134" t="str">
        <x:v>C114</x:v>
      </x:c>
      <x:c r="D2134" s="59" t="n">
        <x:v>33</x:v>
      </x:c>
      <x:c r="E2134" s="59" t="n">
        <x:v>33</x:v>
      </x:c>
      <x:c r="F2134" s="59" t="str">
        <x:v>S9</x:v>
      </x:c>
      <x:c r="G2134" s="59" t="n">
        <x:v>703</x:v>
      </x:c>
      <x:c r="H2134" s="59" t="n">
        <x:v>741</x:v>
      </x:c>
      <x:c r="I2134" s="59" t="n">
        <x:v>10</x:v>
      </x:c>
      <x:c r="J2134" s="60" t="n">
        <x:f>'参数'!$C$4</x:f>
        <x:v>120</x:v>
      </x:c>
      <x:c r="K2134" s="60" t="n">
        <x:f>'参数'!$D$4</x:f>
        <x:v>180</x:v>
      </x:c>
      <x:c r="L2134" s="60" t="n">
        <x:f>H2134+I2134+J2134</x:f>
        <x:v>871</x:v>
      </x:c>
      <x:c r="M2134" s="60" t="n">
        <x:f>L2134+K2134</x:f>
        <x:v>1051</x:v>
      </x:c>
      <x:c r="N2134" s="60" t="n">
        <x:f>'参数'!$B$10</x:f>
        <x:v>1</x:v>
      </x:c>
      <x:c r="O2134" s="60" t="n">
        <x:f>N2134*'参数'!$B$11</x:f>
        <x:v>2</x:v>
      </x:c>
      <x:c r="P2134" s="60" t="n">
        <x:f>N2134*'参数'!$B$12</x:f>
        <x:v>1</x:v>
      </x:c>
      <x:c r="Q2134" t="str">
        <x:f>C2134&amp;"d"</x:f>
        <x:v>C114d</x:v>
      </x:c>
      <x:c r="R2134" t="str">
        <x:f>C2134&amp;"p"</x:f>
        <x:v>C114p</x:v>
      </x:c>
      <x:c r="S2134" t="str">
        <x:f>IF(AND(L2134&gt;=H2134+I2134+J2134,M2134&gt;L2134,F2134&lt;&gt;""),"PASS","FAIL")</x:f>
        <x:v>PASS</x:v>
      </x:c>
      <x:c r="T2134" t="n">
        <x:v>2</x:v>
      </x:c>
      <x:c r="U2134" t="str">
        <x:v>pickup_after_delivery_completion_plus_usage_lag</x:v>
      </x:c>
    </x:row>
    <x:row r="2135">
      <x:c r="A2135" t="str">
        <x:v>Set2_200-10-2b</x:v>
      </x:c>
      <x:c r="B2135" t="str">
        <x:v>short_same_day</x:v>
      </x:c>
      <x:c r="C2135" t="str">
        <x:v>C115</x:v>
      </x:c>
      <x:c r="D2135" s="59" t="n">
        <x:v>31</x:v>
      </x:c>
      <x:c r="E2135" s="59" t="n">
        <x:v>49</x:v>
      </x:c>
      <x:c r="F2135" s="59" t="str">
        <x:v>S9</x:v>
      </x:c>
      <x:c r="G2135" s="59" t="n">
        <x:v>715</x:v>
      </x:c>
      <x:c r="H2135" s="59" t="n">
        <x:v>743</x:v>
      </x:c>
      <x:c r="I2135" s="59" t="n">
        <x:v>10</x:v>
      </x:c>
      <x:c r="J2135" s="60" t="n">
        <x:f>'参数'!$C$4</x:f>
        <x:v>120</x:v>
      </x:c>
      <x:c r="K2135" s="60" t="n">
        <x:f>'参数'!$D$4</x:f>
        <x:v>180</x:v>
      </x:c>
      <x:c r="L2135" s="60" t="n">
        <x:f>H2135+I2135+J2135</x:f>
        <x:v>873</x:v>
      </x:c>
      <x:c r="M2135" s="60" t="n">
        <x:f>L2135+K2135</x:f>
        <x:v>1053</x:v>
      </x:c>
      <x:c r="N2135" s="60" t="n">
        <x:f>'参数'!$B$10</x:f>
        <x:v>1</x:v>
      </x:c>
      <x:c r="O2135" s="60" t="n">
        <x:f>N2135*'参数'!$B$11</x:f>
        <x:v>2</x:v>
      </x:c>
      <x:c r="P2135" s="60" t="n">
        <x:f>N2135*'参数'!$B$12</x:f>
        <x:v>1</x:v>
      </x:c>
      <x:c r="Q2135" t="str">
        <x:f>C2135&amp;"d"</x:f>
        <x:v>C115d</x:v>
      </x:c>
      <x:c r="R2135" t="str">
        <x:f>C2135&amp;"p"</x:f>
        <x:v>C115p</x:v>
      </x:c>
      <x:c r="S2135" t="str">
        <x:f>IF(AND(L2135&gt;=H2135+I2135+J2135,M2135&gt;L2135,F2135&lt;&gt;""),"PASS","FAIL")</x:f>
        <x:v>PASS</x:v>
      </x:c>
      <x:c r="T2135" t="n">
        <x:v>3</x:v>
      </x:c>
      <x:c r="U2135" t="str">
        <x:v>pickup_after_delivery_completion_plus_usage_lag</x:v>
      </x:c>
    </x:row>
    <x:row r="2136">
      <x:c r="A2136" t="str">
        <x:v>Set2_200-10-2b</x:v>
      </x:c>
      <x:c r="B2136" t="str">
        <x:v>short_same_day</x:v>
      </x:c>
      <x:c r="C2136" t="str">
        <x:v>C116</x:v>
      </x:c>
      <x:c r="D2136" s="59" t="n">
        <x:v>38</x:v>
      </x:c>
      <x:c r="E2136" s="59" t="n">
        <x:v>49</x:v>
      </x:c>
      <x:c r="F2136" s="59" t="str">
        <x:v>S7</x:v>
      </x:c>
      <x:c r="G2136" s="59" t="n">
        <x:v>640</x:v>
      </x:c>
      <x:c r="H2136" s="59" t="n">
        <x:v>676</x:v>
      </x:c>
      <x:c r="I2136" s="59" t="n">
        <x:v>10</x:v>
      </x:c>
      <x:c r="J2136" s="60" t="n">
        <x:f>'参数'!$C$4</x:f>
        <x:v>120</x:v>
      </x:c>
      <x:c r="K2136" s="60" t="n">
        <x:f>'参数'!$D$4</x:f>
        <x:v>180</x:v>
      </x:c>
      <x:c r="L2136" s="60" t="n">
        <x:f>H2136+I2136+J2136</x:f>
        <x:v>806</x:v>
      </x:c>
      <x:c r="M2136" s="60" t="n">
        <x:f>L2136+K2136</x:f>
        <x:v>986</x:v>
      </x:c>
      <x:c r="N2136" s="60" t="n">
        <x:f>'参数'!$B$10</x:f>
        <x:v>1</x:v>
      </x:c>
      <x:c r="O2136" s="60" t="n">
        <x:f>N2136*'参数'!$B$11</x:f>
        <x:v>2</x:v>
      </x:c>
      <x:c r="P2136" s="60" t="n">
        <x:f>N2136*'参数'!$B$12</x:f>
        <x:v>1</x:v>
      </x:c>
      <x:c r="Q2136" t="str">
        <x:f>C2136&amp;"d"</x:f>
        <x:v>C116d</x:v>
      </x:c>
      <x:c r="R2136" t="str">
        <x:f>C2136&amp;"p"</x:f>
        <x:v>C116p</x:v>
      </x:c>
      <x:c r="S2136" t="str">
        <x:f>IF(AND(L2136&gt;=H2136+I2136+J2136,M2136&gt;L2136,F2136&lt;&gt;""),"PASS","FAIL")</x:f>
        <x:v>PASS</x:v>
      </x:c>
      <x:c r="T2136" t="n">
        <x:v>6</x:v>
      </x:c>
      <x:c r="U2136" t="str">
        <x:v>pickup_after_delivery_completion_plus_usage_lag</x:v>
      </x:c>
    </x:row>
    <x:row r="2137">
      <x:c r="A2137" t="str">
        <x:v>Set2_200-10-2b</x:v>
      </x:c>
      <x:c r="B2137" t="str">
        <x:v>short_same_day</x:v>
      </x:c>
      <x:c r="C2137" t="str">
        <x:v>C117</x:v>
      </x:c>
      <x:c r="D2137" s="59" t="n">
        <x:v>44</x:v>
      </x:c>
      <x:c r="E2137" s="59" t="n">
        <x:v>26</x:v>
      </x:c>
      <x:c r="F2137" s="59" t="str">
        <x:v>S4</x:v>
      </x:c>
      <x:c r="G2137" s="59" t="n">
        <x:v>434</x:v>
      </x:c>
      <x:c r="H2137" s="59" t="n">
        <x:v>470</x:v>
      </x:c>
      <x:c r="I2137" s="59" t="n">
        <x:v>10</x:v>
      </x:c>
      <x:c r="J2137" s="60" t="n">
        <x:f>'参数'!$C$4</x:f>
        <x:v>120</x:v>
      </x:c>
      <x:c r="K2137" s="60" t="n">
        <x:f>'参数'!$D$4</x:f>
        <x:v>180</x:v>
      </x:c>
      <x:c r="L2137" s="60" t="n">
        <x:f>H2137+I2137+J2137</x:f>
        <x:v>600</x:v>
      </x:c>
      <x:c r="M2137" s="60" t="n">
        <x:f>L2137+K2137</x:f>
        <x:v>780</x:v>
      </x:c>
      <x:c r="N2137" s="60" t="n">
        <x:f>'参数'!$B$10</x:f>
        <x:v>1</x:v>
      </x:c>
      <x:c r="O2137" s="60" t="n">
        <x:f>N2137*'参数'!$B$11</x:f>
        <x:v>2</x:v>
      </x:c>
      <x:c r="P2137" s="60" t="n">
        <x:f>N2137*'参数'!$B$12</x:f>
        <x:v>1</x:v>
      </x:c>
      <x:c r="Q2137" t="str">
        <x:f>C2137&amp;"d"</x:f>
        <x:v>C117d</x:v>
      </x:c>
      <x:c r="R2137" t="str">
        <x:f>C2137&amp;"p"</x:f>
        <x:v>C117p</x:v>
      </x:c>
      <x:c r="S2137" t="str">
        <x:f>IF(AND(L2137&gt;=H2137+I2137+J2137,M2137&gt;L2137,F2137&lt;&gt;""),"PASS","FAIL")</x:f>
        <x:v>PASS</x:v>
      </x:c>
      <x:c r="T2137" t="n">
        <x:v>9</x:v>
      </x:c>
      <x:c r="U2137" t="str">
        <x:v>pickup_after_delivery_completion_plus_usage_lag</x:v>
      </x:c>
    </x:row>
    <x:row r="2138">
      <x:c r="A2138" t="str">
        <x:v>Set2_200-10-2b</x:v>
      </x:c>
      <x:c r="B2138" t="str">
        <x:v>short_same_day</x:v>
      </x:c>
      <x:c r="C2138" t="str">
        <x:v>C118</x:v>
      </x:c>
      <x:c r="D2138" s="59" t="n">
        <x:v>46</x:v>
      </x:c>
      <x:c r="E2138" s="59" t="n">
        <x:v>46</x:v>
      </x:c>
      <x:c r="F2138" s="59" t="str">
        <x:v>S7</x:v>
      </x:c>
      <x:c r="G2138" s="59" t="n">
        <x:v>397</x:v>
      </x:c>
      <x:c r="H2138" s="59" t="n">
        <x:v>419</x:v>
      </x:c>
      <x:c r="I2138" s="59" t="n">
        <x:v>10</x:v>
      </x:c>
      <x:c r="J2138" s="60" t="n">
        <x:f>'参数'!$C$4</x:f>
        <x:v>120</x:v>
      </x:c>
      <x:c r="K2138" s="60" t="n">
        <x:f>'参数'!$D$4</x:f>
        <x:v>180</x:v>
      </x:c>
      <x:c r="L2138" s="60" t="n">
        <x:f>H2138+I2138+J2138</x:f>
        <x:v>549</x:v>
      </x:c>
      <x:c r="M2138" s="60" t="n">
        <x:f>L2138+K2138</x:f>
        <x:v>729</x:v>
      </x:c>
      <x:c r="N2138" s="60" t="n">
        <x:f>'参数'!$B$10</x:f>
        <x:v>1</x:v>
      </x:c>
      <x:c r="O2138" s="60" t="n">
        <x:f>N2138*'参数'!$B$11</x:f>
        <x:v>2</x:v>
      </x:c>
      <x:c r="P2138" s="60" t="n">
        <x:f>N2138*'参数'!$B$12</x:f>
        <x:v>1</x:v>
      </x:c>
      <x:c r="Q2138" t="str">
        <x:f>C2138&amp;"d"</x:f>
        <x:v>C118d</x:v>
      </x:c>
      <x:c r="R2138" t="str">
        <x:f>C2138&amp;"p"</x:f>
        <x:v>C118p</x:v>
      </x:c>
      <x:c r="S2138" t="str">
        <x:f>IF(AND(L2138&gt;=H2138+I2138+J2138,M2138&gt;L2138,F2138&lt;&gt;""),"PASS","FAIL")</x:f>
        <x:v>PASS</x:v>
      </x:c>
      <x:c r="T2138" t="n">
        <x:v>14</x:v>
      </x:c>
      <x:c r="U2138" t="str">
        <x:v>pickup_after_delivery_completion_plus_usage_lag</x:v>
      </x:c>
    </x:row>
    <x:row r="2139">
      <x:c r="A2139" t="str">
        <x:v>Set2_200-10-2b</x:v>
      </x:c>
      <x:c r="B2139" t="str">
        <x:v>short_same_day</x:v>
      </x:c>
      <x:c r="C2139" t="str">
        <x:v>C119</x:v>
      </x:c>
      <x:c r="D2139" s="59" t="n">
        <x:v>35</x:v>
      </x:c>
      <x:c r="E2139" s="59" t="n">
        <x:v>30</x:v>
      </x:c>
      <x:c r="F2139" s="59" t="str">
        <x:v>S9</x:v>
      </x:c>
      <x:c r="G2139" s="59" t="n">
        <x:v>353</x:v>
      </x:c>
      <x:c r="H2139" s="59" t="n">
        <x:v>367</x:v>
      </x:c>
      <x:c r="I2139" s="59" t="n">
        <x:v>10</x:v>
      </x:c>
      <x:c r="J2139" s="60" t="n">
        <x:f>'参数'!$C$4</x:f>
        <x:v>120</x:v>
      </x:c>
      <x:c r="K2139" s="60" t="n">
        <x:f>'参数'!$D$4</x:f>
        <x:v>180</x:v>
      </x:c>
      <x:c r="L2139" s="60" t="n">
        <x:f>H2139+I2139+J2139</x:f>
        <x:v>497</x:v>
      </x:c>
      <x:c r="M2139" s="60" t="n">
        <x:f>L2139+K2139</x:f>
        <x:v>677</x:v>
      </x:c>
      <x:c r="N2139" s="60" t="n">
        <x:f>'参数'!$B$10</x:f>
        <x:v>1</x:v>
      </x:c>
      <x:c r="O2139" s="60" t="n">
        <x:f>N2139*'参数'!$B$11</x:f>
        <x:v>2</x:v>
      </x:c>
      <x:c r="P2139" s="60" t="n">
        <x:f>N2139*'参数'!$B$12</x:f>
        <x:v>1</x:v>
      </x:c>
      <x:c r="Q2139" t="str">
        <x:f>C2139&amp;"d"</x:f>
        <x:v>C119d</x:v>
      </x:c>
      <x:c r="R2139" t="str">
        <x:f>C2139&amp;"p"</x:f>
        <x:v>C119p</x:v>
      </x:c>
      <x:c r="S2139" t="str">
        <x:f>IF(AND(L2139&gt;=H2139+I2139+J2139,M2139&gt;L2139,F2139&lt;&gt;""),"PASS","FAIL")</x:f>
        <x:v>PASS</x:v>
      </x:c>
      <x:c r="T2139" t="n">
        <x:v>7</x:v>
      </x:c>
      <x:c r="U2139" t="str">
        <x:v>pickup_after_delivery_completion_plus_usage_lag</x:v>
      </x:c>
    </x:row>
    <x:row r="2140">
      <x:c r="A2140" t="str">
        <x:v>Set2_200-10-2b</x:v>
      </x:c>
      <x:c r="B2140" t="str">
        <x:v>short_same_day</x:v>
      </x:c>
      <x:c r="C2140" t="str">
        <x:v>C120</x:v>
      </x:c>
      <x:c r="D2140" s="59" t="n">
        <x:v>29</x:v>
      </x:c>
      <x:c r="E2140" s="59" t="n">
        <x:v>27</x:v>
      </x:c>
      <x:c r="F2140" s="59" t="str">
        <x:v>S3</x:v>
      </x:c>
      <x:c r="G2140" s="59" t="n">
        <x:v>349</x:v>
      </x:c>
      <x:c r="H2140" s="59" t="n">
        <x:v>369</x:v>
      </x:c>
      <x:c r="I2140" s="59" t="n">
        <x:v>10</x:v>
      </x:c>
      <x:c r="J2140" s="60" t="n">
        <x:f>'参数'!$C$4</x:f>
        <x:v>120</x:v>
      </x:c>
      <x:c r="K2140" s="60" t="n">
        <x:f>'参数'!$D$4</x:f>
        <x:v>180</x:v>
      </x:c>
      <x:c r="L2140" s="60" t="n">
        <x:f>H2140+I2140+J2140</x:f>
        <x:v>499</x:v>
      </x:c>
      <x:c r="M2140" s="60" t="n">
        <x:f>L2140+K2140</x:f>
        <x:v>679</x:v>
      </x:c>
      <x:c r="N2140" s="60" t="n">
        <x:f>'参数'!$B$10</x:f>
        <x:v>1</x:v>
      </x:c>
      <x:c r="O2140" s="60" t="n">
        <x:f>N2140*'参数'!$B$11</x:f>
        <x:v>2</x:v>
      </x:c>
      <x:c r="P2140" s="60" t="n">
        <x:f>N2140*'参数'!$B$12</x:f>
        <x:v>1</x:v>
      </x:c>
      <x:c r="Q2140" t="str">
        <x:f>C2140&amp;"d"</x:f>
        <x:v>C120d</x:v>
      </x:c>
      <x:c r="R2140" t="str">
        <x:f>C2140&amp;"p"</x:f>
        <x:v>C120p</x:v>
      </x:c>
      <x:c r="S2140" t="str">
        <x:f>IF(AND(L2140&gt;=H2140+I2140+J2140,M2140&gt;L2140,F2140&lt;&gt;""),"PASS","FAIL")</x:f>
        <x:v>PASS</x:v>
      </x:c>
      <x:c r="T2140" t="n">
        <x:v>10</x:v>
      </x:c>
      <x:c r="U2140" t="str">
        <x:v>pickup_after_delivery_completion_plus_usage_lag</x:v>
      </x:c>
    </x:row>
    <x:row r="2141">
      <x:c r="A2141" t="str">
        <x:v>Set2_200-10-2b</x:v>
      </x:c>
      <x:c r="B2141" t="str">
        <x:v>short_same_day</x:v>
      </x:c>
      <x:c r="C2141" t="str">
        <x:v>C121</x:v>
      </x:c>
      <x:c r="D2141" s="59" t="n">
        <x:v>30</x:v>
      </x:c>
      <x:c r="E2141" s="59" t="n">
        <x:v>31</x:v>
      </x:c>
      <x:c r="F2141" s="59" t="str">
        <x:v>S9</x:v>
      </x:c>
      <x:c r="G2141" s="59" t="n">
        <x:v>170</x:v>
      </x:c>
      <x:c r="H2141" s="59" t="n">
        <x:v>184</x:v>
      </x:c>
      <x:c r="I2141" s="59" t="n">
        <x:v>10</x:v>
      </x:c>
      <x:c r="J2141" s="60" t="n">
        <x:f>'参数'!$C$4</x:f>
        <x:v>120</x:v>
      </x:c>
      <x:c r="K2141" s="60" t="n">
        <x:f>'参数'!$D$4</x:f>
        <x:v>180</x:v>
      </x:c>
      <x:c r="L2141" s="60" t="n">
        <x:f>H2141+I2141+J2141</x:f>
        <x:v>314</x:v>
      </x:c>
      <x:c r="M2141" s="60" t="n">
        <x:f>L2141+K2141</x:f>
        <x:v>494</x:v>
      </x:c>
      <x:c r="N2141" s="60" t="n">
        <x:f>'参数'!$B$10</x:f>
        <x:v>1</x:v>
      </x:c>
      <x:c r="O2141" s="60" t="n">
        <x:f>N2141*'参数'!$B$11</x:f>
        <x:v>2</x:v>
      </x:c>
      <x:c r="P2141" s="60" t="n">
        <x:f>N2141*'参数'!$B$12</x:f>
        <x:v>1</x:v>
      </x:c>
      <x:c r="Q2141" t="str">
        <x:f>C2141&amp;"d"</x:f>
        <x:v>C121d</x:v>
      </x:c>
      <x:c r="R2141" t="str">
        <x:f>C2141&amp;"p"</x:f>
        <x:v>C121p</x:v>
      </x:c>
      <x:c r="S2141" t="str">
        <x:f>IF(AND(L2141&gt;=H2141+I2141+J2141,M2141&gt;L2141,F2141&lt;&gt;""),"PASS","FAIL")</x:f>
        <x:v>PASS</x:v>
      </x:c>
      <x:c r="T2141" t="n">
        <x:v>7</x:v>
      </x:c>
      <x:c r="U2141" t="str">
        <x:v>pickup_after_delivery_completion_plus_usage_lag</x:v>
      </x:c>
    </x:row>
    <x:row r="2142">
      <x:c r="A2142" t="str">
        <x:v>Set2_200-10-2b</x:v>
      </x:c>
      <x:c r="B2142" t="str">
        <x:v>short_same_day</x:v>
      </x:c>
      <x:c r="C2142" t="str">
        <x:v>C122</x:v>
      </x:c>
      <x:c r="D2142" s="59" t="n">
        <x:v>31</x:v>
      </x:c>
      <x:c r="E2142" s="59" t="n">
        <x:v>31</x:v>
      </x:c>
      <x:c r="F2142" s="59" t="str">
        <x:v>S9</x:v>
      </x:c>
      <x:c r="G2142" s="59" t="n">
        <x:v>616</x:v>
      </x:c>
      <x:c r="H2142" s="59" t="n">
        <x:v>650</x:v>
      </x:c>
      <x:c r="I2142" s="59" t="n">
        <x:v>10</x:v>
      </x:c>
      <x:c r="J2142" s="60" t="n">
        <x:f>'参数'!$C$4</x:f>
        <x:v>120</x:v>
      </x:c>
      <x:c r="K2142" s="60" t="n">
        <x:f>'参数'!$D$4</x:f>
        <x:v>180</x:v>
      </x:c>
      <x:c r="L2142" s="60" t="n">
        <x:f>H2142+I2142+J2142</x:f>
        <x:v>780</x:v>
      </x:c>
      <x:c r="M2142" s="60" t="n">
        <x:f>L2142+K2142</x:f>
        <x:v>960</x:v>
      </x:c>
      <x:c r="N2142" s="60" t="n">
        <x:f>'参数'!$B$10</x:f>
        <x:v>1</x:v>
      </x:c>
      <x:c r="O2142" s="60" t="n">
        <x:f>N2142*'参数'!$B$11</x:f>
        <x:v>2</x:v>
      </x:c>
      <x:c r="P2142" s="60" t="n">
        <x:f>N2142*'参数'!$B$12</x:f>
        <x:v>1</x:v>
      </x:c>
      <x:c r="Q2142" t="str">
        <x:f>C2142&amp;"d"</x:f>
        <x:v>C122d</x:v>
      </x:c>
      <x:c r="R2142" t="str">
        <x:f>C2142&amp;"p"</x:f>
        <x:v>C122p</x:v>
      </x:c>
      <x:c r="S2142" t="str">
        <x:f>IF(AND(L2142&gt;=H2142+I2142+J2142,M2142&gt;L2142,F2142&lt;&gt;""),"PASS","FAIL")</x:f>
        <x:v>PASS</x:v>
      </x:c>
      <x:c r="T2142" t="n">
        <x:v>14</x:v>
      </x:c>
      <x:c r="U2142" t="str">
        <x:v>pickup_after_delivery_completion_plus_usage_lag</x:v>
      </x:c>
    </x:row>
    <x:row r="2143">
      <x:c r="A2143" t="str">
        <x:v>Set2_200-10-2b</x:v>
      </x:c>
      <x:c r="B2143" t="str">
        <x:v>short_same_day</x:v>
      </x:c>
      <x:c r="C2143" t="str">
        <x:v>C123</x:v>
      </x:c>
      <x:c r="D2143" s="59" t="n">
        <x:v>26</x:v>
      </x:c>
      <x:c r="E2143" s="59" t="n">
        <x:v>34</x:v>
      </x:c>
      <x:c r="F2143" s="59" t="str">
        <x:v>S9</x:v>
      </x:c>
      <x:c r="G2143" s="59" t="n">
        <x:v>237</x:v>
      </x:c>
      <x:c r="H2143" s="59" t="n">
        <x:v>261</x:v>
      </x:c>
      <x:c r="I2143" s="59" t="n">
        <x:v>10</x:v>
      </x:c>
      <x:c r="J2143" s="60" t="n">
        <x:f>'参数'!$C$4</x:f>
        <x:v>120</x:v>
      </x:c>
      <x:c r="K2143" s="60" t="n">
        <x:f>'参数'!$D$4</x:f>
        <x:v>180</x:v>
      </x:c>
      <x:c r="L2143" s="60" t="n">
        <x:f>H2143+I2143+J2143</x:f>
        <x:v>391</x:v>
      </x:c>
      <x:c r="M2143" s="60" t="n">
        <x:f>L2143+K2143</x:f>
        <x:v>571</x:v>
      </x:c>
      <x:c r="N2143" s="60" t="n">
        <x:f>'参数'!$B$10</x:f>
        <x:v>1</x:v>
      </x:c>
      <x:c r="O2143" s="60" t="n">
        <x:f>N2143*'参数'!$B$11</x:f>
        <x:v>2</x:v>
      </x:c>
      <x:c r="P2143" s="60" t="n">
        <x:f>N2143*'参数'!$B$12</x:f>
        <x:v>1</x:v>
      </x:c>
      <x:c r="Q2143" t="str">
        <x:f>C2143&amp;"d"</x:f>
        <x:v>C123d</x:v>
      </x:c>
      <x:c r="R2143" t="str">
        <x:f>C2143&amp;"p"</x:f>
        <x:v>C123p</x:v>
      </x:c>
      <x:c r="S2143" t="str">
        <x:f>IF(AND(L2143&gt;=H2143+I2143+J2143,M2143&gt;L2143,F2143&lt;&gt;""),"PASS","FAIL")</x:f>
        <x:v>PASS</x:v>
      </x:c>
      <x:c r="T2143" t="n">
        <x:v>7</x:v>
      </x:c>
      <x:c r="U2143" t="str">
        <x:v>pickup_after_delivery_completion_plus_usage_lag</x:v>
      </x:c>
    </x:row>
    <x:row r="2144">
      <x:c r="A2144" t="str">
        <x:v>Set2_200-10-2b</x:v>
      </x:c>
      <x:c r="B2144" t="str">
        <x:v>short_same_day</x:v>
      </x:c>
      <x:c r="C2144" t="str">
        <x:v>C124</x:v>
      </x:c>
      <x:c r="D2144" s="59" t="n">
        <x:v>30</x:v>
      </x:c>
      <x:c r="E2144" s="59" t="n">
        <x:v>47</x:v>
      </x:c>
      <x:c r="F2144" s="59" t="str">
        <x:v>S9</x:v>
      </x:c>
      <x:c r="G2144" s="59" t="n">
        <x:v>376</x:v>
      </x:c>
      <x:c r="H2144" s="59" t="n">
        <x:v>394</x:v>
      </x:c>
      <x:c r="I2144" s="59" t="n">
        <x:v>10</x:v>
      </x:c>
      <x:c r="J2144" s="60" t="n">
        <x:f>'参数'!$C$4</x:f>
        <x:v>120</x:v>
      </x:c>
      <x:c r="K2144" s="60" t="n">
        <x:f>'参数'!$D$4</x:f>
        <x:v>180</x:v>
      </x:c>
      <x:c r="L2144" s="60" t="n">
        <x:f>H2144+I2144+J2144</x:f>
        <x:v>524</x:v>
      </x:c>
      <x:c r="M2144" s="60" t="n">
        <x:f>L2144+K2144</x:f>
        <x:v>704</x:v>
      </x:c>
      <x:c r="N2144" s="60" t="n">
        <x:f>'参数'!$B$10</x:f>
        <x:v>1</x:v>
      </x:c>
      <x:c r="O2144" s="60" t="n">
        <x:f>N2144*'参数'!$B$11</x:f>
        <x:v>2</x:v>
      </x:c>
      <x:c r="P2144" s="60" t="n">
        <x:f>N2144*'参数'!$B$12</x:f>
        <x:v>1</x:v>
      </x:c>
      <x:c r="Q2144" t="str">
        <x:f>C2144&amp;"d"</x:f>
        <x:v>C124d</x:v>
      </x:c>
      <x:c r="R2144" t="str">
        <x:f>C2144&amp;"p"</x:f>
        <x:v>C124p</x:v>
      </x:c>
      <x:c r="S2144" t="str">
        <x:f>IF(AND(L2144&gt;=H2144+I2144+J2144,M2144&gt;L2144,F2144&lt;&gt;""),"PASS","FAIL")</x:f>
        <x:v>PASS</x:v>
      </x:c>
      <x:c r="T2144" t="n">
        <x:v>6</x:v>
      </x:c>
      <x:c r="U2144" t="str">
        <x:v>pickup_after_delivery_completion_plus_usage_lag</x:v>
      </x:c>
    </x:row>
    <x:row r="2145">
      <x:c r="A2145" t="str">
        <x:v>Set2_200-10-2b</x:v>
      </x:c>
      <x:c r="B2145" t="str">
        <x:v>short_same_day</x:v>
      </x:c>
      <x:c r="C2145" t="str">
        <x:v>C125</x:v>
      </x:c>
      <x:c r="D2145" s="59" t="n">
        <x:v>48</x:v>
      </x:c>
      <x:c r="E2145" s="59" t="n">
        <x:v>36</x:v>
      </x:c>
      <x:c r="F2145" s="59" t="str">
        <x:v>S7</x:v>
      </x:c>
      <x:c r="G2145" s="59" t="n">
        <x:v>77</x:v>
      </x:c>
      <x:c r="H2145" s="59" t="n">
        <x:v>97</x:v>
      </x:c>
      <x:c r="I2145" s="59" t="n">
        <x:v>10</x:v>
      </x:c>
      <x:c r="J2145" s="60" t="n">
        <x:f>'参数'!$C$4</x:f>
        <x:v>120</x:v>
      </x:c>
      <x:c r="K2145" s="60" t="n">
        <x:f>'参数'!$D$4</x:f>
        <x:v>180</x:v>
      </x:c>
      <x:c r="L2145" s="60" t="n">
        <x:f>H2145+I2145+J2145</x:f>
        <x:v>227</x:v>
      </x:c>
      <x:c r="M2145" s="60" t="n">
        <x:f>L2145+K2145</x:f>
        <x:v>407</x:v>
      </x:c>
      <x:c r="N2145" s="60" t="n">
        <x:f>'参数'!$B$10</x:f>
        <x:v>1</x:v>
      </x:c>
      <x:c r="O2145" s="60" t="n">
        <x:f>N2145*'参数'!$B$11</x:f>
        <x:v>2</x:v>
      </x:c>
      <x:c r="P2145" s="60" t="n">
        <x:f>N2145*'参数'!$B$12</x:f>
        <x:v>1</x:v>
      </x:c>
      <x:c r="Q2145" t="str">
        <x:f>C2145&amp;"d"</x:f>
        <x:v>C125d</x:v>
      </x:c>
      <x:c r="R2145" t="str">
        <x:f>C2145&amp;"p"</x:f>
        <x:v>C125p</x:v>
      </x:c>
      <x:c r="S2145" t="str">
        <x:f>IF(AND(L2145&gt;=H2145+I2145+J2145,M2145&gt;L2145,F2145&lt;&gt;""),"PASS","FAIL")</x:f>
        <x:v>PASS</x:v>
      </x:c>
      <x:c r="T2145" t="n">
        <x:v>4</x:v>
      </x:c>
      <x:c r="U2145" t="str">
        <x:v>pickup_after_delivery_completion_plus_usage_lag</x:v>
      </x:c>
    </x:row>
    <x:row r="2146">
      <x:c r="A2146" t="str">
        <x:v>Set2_200-10-2b</x:v>
      </x:c>
      <x:c r="B2146" t="str">
        <x:v>short_same_day</x:v>
      </x:c>
      <x:c r="C2146" t="str">
        <x:v>C126</x:v>
      </x:c>
      <x:c r="D2146" s="59" t="n">
        <x:v>37</x:v>
      </x:c>
      <x:c r="E2146" s="59" t="n">
        <x:v>46</x:v>
      </x:c>
      <x:c r="F2146" s="59" t="str">
        <x:v>S9</x:v>
      </x:c>
      <x:c r="G2146" s="59" t="n">
        <x:v>243</x:v>
      </x:c>
      <x:c r="H2146" s="59" t="n">
        <x:v>261</x:v>
      </x:c>
      <x:c r="I2146" s="59" t="n">
        <x:v>10</x:v>
      </x:c>
      <x:c r="J2146" s="60" t="n">
        <x:f>'参数'!$C$4</x:f>
        <x:v>120</x:v>
      </x:c>
      <x:c r="K2146" s="60" t="n">
        <x:f>'参数'!$D$4</x:f>
        <x:v>180</x:v>
      </x:c>
      <x:c r="L2146" s="60" t="n">
        <x:f>H2146+I2146+J2146</x:f>
        <x:v>391</x:v>
      </x:c>
      <x:c r="M2146" s="60" t="n">
        <x:f>L2146+K2146</x:f>
        <x:v>571</x:v>
      </x:c>
      <x:c r="N2146" s="60" t="n">
        <x:f>'参数'!$B$10</x:f>
        <x:v>1</x:v>
      </x:c>
      <x:c r="O2146" s="60" t="n">
        <x:f>N2146*'参数'!$B$11</x:f>
        <x:v>2</x:v>
      </x:c>
      <x:c r="P2146" s="60" t="n">
        <x:f>N2146*'参数'!$B$12</x:f>
        <x:v>1</x:v>
      </x:c>
      <x:c r="Q2146" t="str">
        <x:f>C2146&amp;"d"</x:f>
        <x:v>C126d</x:v>
      </x:c>
      <x:c r="R2146" t="str">
        <x:f>C2146&amp;"p"</x:f>
        <x:v>C126p</x:v>
      </x:c>
      <x:c r="S2146" t="str">
        <x:f>IF(AND(L2146&gt;=H2146+I2146+J2146,M2146&gt;L2146,F2146&lt;&gt;""),"PASS","FAIL")</x:f>
        <x:v>PASS</x:v>
      </x:c>
      <x:c r="T2146" t="n">
        <x:v>3</x:v>
      </x:c>
      <x:c r="U2146" t="str">
        <x:v>pickup_after_delivery_completion_plus_usage_lag</x:v>
      </x:c>
    </x:row>
    <x:row r="2147">
      <x:c r="A2147" t="str">
        <x:v>Set2_200-10-2b</x:v>
      </x:c>
      <x:c r="B2147" t="str">
        <x:v>short_same_day</x:v>
      </x:c>
      <x:c r="C2147" t="str">
        <x:v>C127</x:v>
      </x:c>
      <x:c r="D2147" s="59" t="n">
        <x:v>30</x:v>
      </x:c>
      <x:c r="E2147" s="59" t="n">
        <x:v>30</x:v>
      </x:c>
      <x:c r="F2147" s="59" t="str">
        <x:v>S9</x:v>
      </x:c>
      <x:c r="G2147" s="59" t="n">
        <x:v>56</x:v>
      </x:c>
      <x:c r="H2147" s="59" t="n">
        <x:v>92</x:v>
      </x:c>
      <x:c r="I2147" s="59" t="n">
        <x:v>10</x:v>
      </x:c>
      <x:c r="J2147" s="60" t="n">
        <x:f>'参数'!$C$4</x:f>
        <x:v>120</x:v>
      </x:c>
      <x:c r="K2147" s="60" t="n">
        <x:f>'参数'!$D$4</x:f>
        <x:v>180</x:v>
      </x:c>
      <x:c r="L2147" s="60" t="n">
        <x:f>H2147+I2147+J2147</x:f>
        <x:v>222</x:v>
      </x:c>
      <x:c r="M2147" s="60" t="n">
        <x:f>L2147+K2147</x:f>
        <x:v>402</x:v>
      </x:c>
      <x:c r="N2147" s="60" t="n">
        <x:f>'参数'!$B$10</x:f>
        <x:v>1</x:v>
      </x:c>
      <x:c r="O2147" s="60" t="n">
        <x:f>N2147*'参数'!$B$11</x:f>
        <x:v>2</x:v>
      </x:c>
      <x:c r="P2147" s="60" t="n">
        <x:f>N2147*'参数'!$B$12</x:f>
        <x:v>1</x:v>
      </x:c>
      <x:c r="Q2147" t="str">
        <x:f>C2147&amp;"d"</x:f>
        <x:v>C127d</x:v>
      </x:c>
      <x:c r="R2147" t="str">
        <x:f>C2147&amp;"p"</x:f>
        <x:v>C127p</x:v>
      </x:c>
      <x:c r="S2147" t="str">
        <x:f>IF(AND(L2147&gt;=H2147+I2147+J2147,M2147&gt;L2147,F2147&lt;&gt;""),"PASS","FAIL")</x:f>
        <x:v>PASS</x:v>
      </x:c>
      <x:c r="T2147" t="n">
        <x:v>7</x:v>
      </x:c>
      <x:c r="U2147" t="str">
        <x:v>pickup_after_delivery_completion_plus_usage_lag</x:v>
      </x:c>
    </x:row>
    <x:row r="2148">
      <x:c r="A2148" t="str">
        <x:v>Set2_200-10-2b</x:v>
      </x:c>
      <x:c r="B2148" t="str">
        <x:v>short_same_day</x:v>
      </x:c>
      <x:c r="C2148" t="str">
        <x:v>C128</x:v>
      </x:c>
      <x:c r="D2148" s="59" t="n">
        <x:v>44</x:v>
      </x:c>
      <x:c r="E2148" s="59" t="n">
        <x:v>31</x:v>
      </x:c>
      <x:c r="F2148" s="59" t="str">
        <x:v>S4</x:v>
      </x:c>
      <x:c r="G2148" s="59" t="n">
        <x:v>255</x:v>
      </x:c>
      <x:c r="H2148" s="59" t="n">
        <x:v>285</x:v>
      </x:c>
      <x:c r="I2148" s="59" t="n">
        <x:v>10</x:v>
      </x:c>
      <x:c r="J2148" s="60" t="n">
        <x:f>'参数'!$C$4</x:f>
        <x:v>120</x:v>
      </x:c>
      <x:c r="K2148" s="60" t="n">
        <x:f>'参数'!$D$4</x:f>
        <x:v>180</x:v>
      </x:c>
      <x:c r="L2148" s="60" t="n">
        <x:f>H2148+I2148+J2148</x:f>
        <x:v>415</x:v>
      </x:c>
      <x:c r="M2148" s="60" t="n">
        <x:f>L2148+K2148</x:f>
        <x:v>595</x:v>
      </x:c>
      <x:c r="N2148" s="60" t="n">
        <x:f>'参数'!$B$10</x:f>
        <x:v>1</x:v>
      </x:c>
      <x:c r="O2148" s="60" t="n">
        <x:f>N2148*'参数'!$B$11</x:f>
        <x:v>2</x:v>
      </x:c>
      <x:c r="P2148" s="60" t="n">
        <x:f>N2148*'参数'!$B$12</x:f>
        <x:v>1</x:v>
      </x:c>
      <x:c r="Q2148" t="str">
        <x:f>C2148&amp;"d"</x:f>
        <x:v>C128d</x:v>
      </x:c>
      <x:c r="R2148" t="str">
        <x:f>C2148&amp;"p"</x:f>
        <x:v>C128p</x:v>
      </x:c>
      <x:c r="S2148" t="str">
        <x:f>IF(AND(L2148&gt;=H2148+I2148+J2148,M2148&gt;L2148,F2148&lt;&gt;""),"PASS","FAIL")</x:f>
        <x:v>PASS</x:v>
      </x:c>
      <x:c r="T2148" t="n">
        <x:v>16</x:v>
      </x:c>
      <x:c r="U2148" t="str">
        <x:v>pickup_after_delivery_completion_plus_usage_lag</x:v>
      </x:c>
    </x:row>
    <x:row r="2149">
      <x:c r="A2149" t="str">
        <x:v>Set2_200-10-2b</x:v>
      </x:c>
      <x:c r="B2149" t="str">
        <x:v>short_same_day</x:v>
      </x:c>
      <x:c r="C2149" t="str">
        <x:v>C129</x:v>
      </x:c>
      <x:c r="D2149" s="59" t="n">
        <x:v>42</x:v>
      </x:c>
      <x:c r="E2149" s="59" t="n">
        <x:v>32</x:v>
      </x:c>
      <x:c r="F2149" s="59" t="str">
        <x:v>S4</x:v>
      </x:c>
      <x:c r="G2149" s="59" t="n">
        <x:v>512</x:v>
      </x:c>
      <x:c r="H2149" s="59" t="n">
        <x:v>528</x:v>
      </x:c>
      <x:c r="I2149" s="59" t="n">
        <x:v>10</x:v>
      </x:c>
      <x:c r="J2149" s="60" t="n">
        <x:f>'参数'!$C$4</x:f>
        <x:v>120</x:v>
      </x:c>
      <x:c r="K2149" s="60" t="n">
        <x:f>'参数'!$D$4</x:f>
        <x:v>180</x:v>
      </x:c>
      <x:c r="L2149" s="60" t="n">
        <x:f>H2149+I2149+J2149</x:f>
        <x:v>658</x:v>
      </x:c>
      <x:c r="M2149" s="60" t="n">
        <x:f>L2149+K2149</x:f>
        <x:v>838</x:v>
      </x:c>
      <x:c r="N2149" s="60" t="n">
        <x:f>'参数'!$B$10</x:f>
        <x:v>1</x:v>
      </x:c>
      <x:c r="O2149" s="60" t="n">
        <x:f>N2149*'参数'!$B$11</x:f>
        <x:v>2</x:v>
      </x:c>
      <x:c r="P2149" s="60" t="n">
        <x:f>N2149*'参数'!$B$12</x:f>
        <x:v>1</x:v>
      </x:c>
      <x:c r="Q2149" t="str">
        <x:f>C2149&amp;"d"</x:f>
        <x:v>C129d</x:v>
      </x:c>
      <x:c r="R2149" t="str">
        <x:f>C2149&amp;"p"</x:f>
        <x:v>C129p</x:v>
      </x:c>
      <x:c r="S2149" t="str">
        <x:f>IF(AND(L2149&gt;=H2149+I2149+J2149,M2149&gt;L2149,F2149&lt;&gt;""),"PASS","FAIL")</x:f>
        <x:v>PASS</x:v>
      </x:c>
      <x:c r="T2149" t="n">
        <x:v>15</x:v>
      </x:c>
      <x:c r="U2149" t="str">
        <x:v>pickup_after_delivery_completion_plus_usage_lag</x:v>
      </x:c>
    </x:row>
    <x:row r="2150">
      <x:c r="A2150" t="str">
        <x:v>Set2_200-10-2b</x:v>
      </x:c>
      <x:c r="B2150" t="str">
        <x:v>short_same_day</x:v>
      </x:c>
      <x:c r="C2150" t="str">
        <x:v>C130</x:v>
      </x:c>
      <x:c r="D2150" s="59" t="n">
        <x:v>37</x:v>
      </x:c>
      <x:c r="E2150" s="59" t="n">
        <x:v>28</x:v>
      </x:c>
      <x:c r="F2150" s="59" t="str">
        <x:v>S8</x:v>
      </x:c>
      <x:c r="G2150" s="59" t="n">
        <x:v>561</x:v>
      </x:c>
      <x:c r="H2150" s="59" t="n">
        <x:v>583</x:v>
      </x:c>
      <x:c r="I2150" s="59" t="n">
        <x:v>10</x:v>
      </x:c>
      <x:c r="J2150" s="60" t="n">
        <x:f>'参数'!$C$4</x:f>
        <x:v>120</x:v>
      </x:c>
      <x:c r="K2150" s="60" t="n">
        <x:f>'参数'!$D$4</x:f>
        <x:v>180</x:v>
      </x:c>
      <x:c r="L2150" s="60" t="n">
        <x:f>H2150+I2150+J2150</x:f>
        <x:v>713</x:v>
      </x:c>
      <x:c r="M2150" s="60" t="n">
        <x:f>L2150+K2150</x:f>
        <x:v>893</x:v>
      </x:c>
      <x:c r="N2150" s="60" t="n">
        <x:f>'参数'!$B$10</x:f>
        <x:v>1</x:v>
      </x:c>
      <x:c r="O2150" s="60" t="n">
        <x:f>N2150*'参数'!$B$11</x:f>
        <x:v>2</x:v>
      </x:c>
      <x:c r="P2150" s="60" t="n">
        <x:f>N2150*'参数'!$B$12</x:f>
        <x:v>1</x:v>
      </x:c>
      <x:c r="Q2150" t="str">
        <x:f>C2150&amp;"d"</x:f>
        <x:v>C130d</x:v>
      </x:c>
      <x:c r="R2150" t="str">
        <x:f>C2150&amp;"p"</x:f>
        <x:v>C130p</x:v>
      </x:c>
      <x:c r="S2150" t="str">
        <x:f>IF(AND(L2150&gt;=H2150+I2150+J2150,M2150&gt;L2150,F2150&lt;&gt;""),"PASS","FAIL")</x:f>
        <x:v>PASS</x:v>
      </x:c>
      <x:c r="T2150" t="n">
        <x:v>2</x:v>
      </x:c>
      <x:c r="U2150" t="str">
        <x:v>pickup_after_delivery_completion_plus_usage_lag</x:v>
      </x:c>
    </x:row>
    <x:row r="2151">
      <x:c r="A2151" t="str">
        <x:v>Set2_200-10-2b</x:v>
      </x:c>
      <x:c r="B2151" t="str">
        <x:v>short_same_day</x:v>
      </x:c>
      <x:c r="C2151" t="str">
        <x:v>C131</x:v>
      </x:c>
      <x:c r="D2151" s="59" t="n">
        <x:v>45</x:v>
      </x:c>
      <x:c r="E2151" s="59" t="n">
        <x:v>50</x:v>
      </x:c>
      <x:c r="F2151" s="59" t="str">
        <x:v>S7</x:v>
      </x:c>
      <x:c r="G2151" s="59" t="n">
        <x:v>211</x:v>
      </x:c>
      <x:c r="H2151" s="59" t="n">
        <x:v>247</x:v>
      </x:c>
      <x:c r="I2151" s="59" t="n">
        <x:v>10</x:v>
      </x:c>
      <x:c r="J2151" s="60" t="n">
        <x:f>'参数'!$C$4</x:f>
        <x:v>120</x:v>
      </x:c>
      <x:c r="K2151" s="60" t="n">
        <x:f>'参数'!$D$4</x:f>
        <x:v>180</x:v>
      </x:c>
      <x:c r="L2151" s="60" t="n">
        <x:f>H2151+I2151+J2151</x:f>
        <x:v>377</x:v>
      </x:c>
      <x:c r="M2151" s="60" t="n">
        <x:f>L2151+K2151</x:f>
        <x:v>557</x:v>
      </x:c>
      <x:c r="N2151" s="60" t="n">
        <x:f>'参数'!$B$10</x:f>
        <x:v>1</x:v>
      </x:c>
      <x:c r="O2151" s="60" t="n">
        <x:f>N2151*'参数'!$B$11</x:f>
        <x:v>2</x:v>
      </x:c>
      <x:c r="P2151" s="60" t="n">
        <x:f>N2151*'参数'!$B$12</x:f>
        <x:v>1</x:v>
      </x:c>
      <x:c r="Q2151" t="str">
        <x:f>C2151&amp;"d"</x:f>
        <x:v>C131d</x:v>
      </x:c>
      <x:c r="R2151" t="str">
        <x:f>C2151&amp;"p"</x:f>
        <x:v>C131p</x:v>
      </x:c>
      <x:c r="S2151" t="str">
        <x:f>IF(AND(L2151&gt;=H2151+I2151+J2151,M2151&gt;L2151,F2151&lt;&gt;""),"PASS","FAIL")</x:f>
        <x:v>PASS</x:v>
      </x:c>
      <x:c r="T2151" t="n">
        <x:v>15</x:v>
      </x:c>
      <x:c r="U2151" t="str">
        <x:v>pickup_after_delivery_completion_plus_usage_lag</x:v>
      </x:c>
    </x:row>
    <x:row r="2152">
      <x:c r="A2152" t="str">
        <x:v>Set2_200-10-2b</x:v>
      </x:c>
      <x:c r="B2152" t="str">
        <x:v>short_same_day</x:v>
      </x:c>
      <x:c r="C2152" t="str">
        <x:v>C132</x:v>
      </x:c>
      <x:c r="D2152" s="59" t="n">
        <x:v>32</x:v>
      </x:c>
      <x:c r="E2152" s="59" t="n">
        <x:v>27</x:v>
      </x:c>
      <x:c r="F2152" s="59" t="str">
        <x:v>S3</x:v>
      </x:c>
      <x:c r="G2152" s="59" t="n">
        <x:v>394</x:v>
      </x:c>
      <x:c r="H2152" s="59" t="n">
        <x:v>430</x:v>
      </x:c>
      <x:c r="I2152" s="59" t="n">
        <x:v>10</x:v>
      </x:c>
      <x:c r="J2152" s="60" t="n">
        <x:f>'参数'!$C$4</x:f>
        <x:v>120</x:v>
      </x:c>
      <x:c r="K2152" s="60" t="n">
        <x:f>'参数'!$D$4</x:f>
        <x:v>180</x:v>
      </x:c>
      <x:c r="L2152" s="60" t="n">
        <x:f>H2152+I2152+J2152</x:f>
        <x:v>560</x:v>
      </x:c>
      <x:c r="M2152" s="60" t="n">
        <x:f>L2152+K2152</x:f>
        <x:v>740</x:v>
      </x:c>
      <x:c r="N2152" s="60" t="n">
        <x:f>'参数'!$B$10</x:f>
        <x:v>1</x:v>
      </x:c>
      <x:c r="O2152" s="60" t="n">
        <x:f>N2152*'参数'!$B$11</x:f>
        <x:v>2</x:v>
      </x:c>
      <x:c r="P2152" s="60" t="n">
        <x:f>N2152*'参数'!$B$12</x:f>
        <x:v>1</x:v>
      </x:c>
      <x:c r="Q2152" t="str">
        <x:f>C2152&amp;"d"</x:f>
        <x:v>C132d</x:v>
      </x:c>
      <x:c r="R2152" t="str">
        <x:f>C2152&amp;"p"</x:f>
        <x:v>C132p</x:v>
      </x:c>
      <x:c r="S2152" t="str">
        <x:f>IF(AND(L2152&gt;=H2152+I2152+J2152,M2152&gt;L2152,F2152&lt;&gt;""),"PASS","FAIL")</x:f>
        <x:v>PASS</x:v>
      </x:c>
      <x:c r="T2152" t="n">
        <x:v>2</x:v>
      </x:c>
      <x:c r="U2152" t="str">
        <x:v>pickup_after_delivery_completion_plus_usage_lag</x:v>
      </x:c>
    </x:row>
    <x:row r="2153">
      <x:c r="A2153" t="str">
        <x:v>Set2_200-10-2b</x:v>
      </x:c>
      <x:c r="B2153" t="str">
        <x:v>short_same_day</x:v>
      </x:c>
      <x:c r="C2153" t="str">
        <x:v>C133</x:v>
      </x:c>
      <x:c r="D2153" s="59" t="n">
        <x:v>34</x:v>
      </x:c>
      <x:c r="E2153" s="59" t="n">
        <x:v>34</x:v>
      </x:c>
      <x:c r="F2153" s="59" t="str">
        <x:v>S9</x:v>
      </x:c>
      <x:c r="G2153" s="59" t="n">
        <x:v>194</x:v>
      </x:c>
      <x:c r="H2153" s="59" t="n">
        <x:v>220</x:v>
      </x:c>
      <x:c r="I2153" s="59" t="n">
        <x:v>10</x:v>
      </x:c>
      <x:c r="J2153" s="60" t="n">
        <x:f>'参数'!$C$4</x:f>
        <x:v>120</x:v>
      </x:c>
      <x:c r="K2153" s="60" t="n">
        <x:f>'参数'!$D$4</x:f>
        <x:v>180</x:v>
      </x:c>
      <x:c r="L2153" s="60" t="n">
        <x:f>H2153+I2153+J2153</x:f>
        <x:v>350</x:v>
      </x:c>
      <x:c r="M2153" s="60" t="n">
        <x:f>L2153+K2153</x:f>
        <x:v>530</x:v>
      </x:c>
      <x:c r="N2153" s="60" t="n">
        <x:f>'参数'!$B$10</x:f>
        <x:v>1</x:v>
      </x:c>
      <x:c r="O2153" s="60" t="n">
        <x:f>N2153*'参数'!$B$11</x:f>
        <x:v>2</x:v>
      </x:c>
      <x:c r="P2153" s="60" t="n">
        <x:f>N2153*'参数'!$B$12</x:f>
        <x:v>1</x:v>
      </x:c>
      <x:c r="Q2153" t="str">
        <x:f>C2153&amp;"d"</x:f>
        <x:v>C133d</x:v>
      </x:c>
      <x:c r="R2153" t="str">
        <x:f>C2153&amp;"p"</x:f>
        <x:v>C133p</x:v>
      </x:c>
      <x:c r="S2153" t="str">
        <x:f>IF(AND(L2153&gt;=H2153+I2153+J2153,M2153&gt;L2153,F2153&lt;&gt;""),"PASS","FAIL")</x:f>
        <x:v>PASS</x:v>
      </x:c>
      <x:c r="T2153" t="n">
        <x:v>15</x:v>
      </x:c>
      <x:c r="U2153" t="str">
        <x:v>pickup_after_delivery_completion_plus_usage_lag</x:v>
      </x:c>
    </x:row>
    <x:row r="2154">
      <x:c r="A2154" t="str">
        <x:v>Set2_200-10-2b</x:v>
      </x:c>
      <x:c r="B2154" t="str">
        <x:v>short_same_day</x:v>
      </x:c>
      <x:c r="C2154" t="str">
        <x:v>C134</x:v>
      </x:c>
      <x:c r="D2154" s="59" t="n">
        <x:v>38</x:v>
      </x:c>
      <x:c r="E2154" s="59" t="n">
        <x:v>29</x:v>
      </x:c>
      <x:c r="F2154" s="59" t="str">
        <x:v>S8</x:v>
      </x:c>
      <x:c r="G2154" s="59" t="n">
        <x:v>383</x:v>
      </x:c>
      <x:c r="H2154" s="59" t="n">
        <x:v>407</x:v>
      </x:c>
      <x:c r="I2154" s="59" t="n">
        <x:v>10</x:v>
      </x:c>
      <x:c r="J2154" s="60" t="n">
        <x:f>'参数'!$C$4</x:f>
        <x:v>120</x:v>
      </x:c>
      <x:c r="K2154" s="60" t="n">
        <x:f>'参数'!$D$4</x:f>
        <x:v>180</x:v>
      </x:c>
      <x:c r="L2154" s="60" t="n">
        <x:f>H2154+I2154+J2154</x:f>
        <x:v>537</x:v>
      </x:c>
      <x:c r="M2154" s="60" t="n">
        <x:f>L2154+K2154</x:f>
        <x:v>717</x:v>
      </x:c>
      <x:c r="N2154" s="60" t="n">
        <x:f>'参数'!$B$10</x:f>
        <x:v>1</x:v>
      </x:c>
      <x:c r="O2154" s="60" t="n">
        <x:f>N2154*'参数'!$B$11</x:f>
        <x:v>2</x:v>
      </x:c>
      <x:c r="P2154" s="60" t="n">
        <x:f>N2154*'参数'!$B$12</x:f>
        <x:v>1</x:v>
      </x:c>
      <x:c r="Q2154" t="str">
        <x:f>C2154&amp;"d"</x:f>
        <x:v>C134d</x:v>
      </x:c>
      <x:c r="R2154" t="str">
        <x:f>C2154&amp;"p"</x:f>
        <x:v>C134p</x:v>
      </x:c>
      <x:c r="S2154" t="str">
        <x:f>IF(AND(L2154&gt;=H2154+I2154+J2154,M2154&gt;L2154,F2154&lt;&gt;""),"PASS","FAIL")</x:f>
        <x:v>PASS</x:v>
      </x:c>
      <x:c r="T2154" t="n">
        <x:v>13</x:v>
      </x:c>
      <x:c r="U2154" t="str">
        <x:v>pickup_after_delivery_completion_plus_usage_lag</x:v>
      </x:c>
    </x:row>
    <x:row r="2155">
      <x:c r="A2155" t="str">
        <x:v>Set2_200-10-2b</x:v>
      </x:c>
      <x:c r="B2155" t="str">
        <x:v>short_same_day</x:v>
      </x:c>
      <x:c r="C2155" t="str">
        <x:v>C135</x:v>
      </x:c>
      <x:c r="D2155" s="59" t="n">
        <x:v>44</x:v>
      </x:c>
      <x:c r="E2155" s="59" t="n">
        <x:v>44</x:v>
      </x:c>
      <x:c r="F2155" s="59" t="str">
        <x:v>S7</x:v>
      </x:c>
      <x:c r="G2155" s="59" t="n">
        <x:v>258</x:v>
      </x:c>
      <x:c r="H2155" s="59" t="n">
        <x:v>280</x:v>
      </x:c>
      <x:c r="I2155" s="59" t="n">
        <x:v>10</x:v>
      </x:c>
      <x:c r="J2155" s="60" t="n">
        <x:f>'参数'!$C$4</x:f>
        <x:v>120</x:v>
      </x:c>
      <x:c r="K2155" s="60" t="n">
        <x:f>'参数'!$D$4</x:f>
        <x:v>180</x:v>
      </x:c>
      <x:c r="L2155" s="60" t="n">
        <x:f>H2155+I2155+J2155</x:f>
        <x:v>410</x:v>
      </x:c>
      <x:c r="M2155" s="60" t="n">
        <x:f>L2155+K2155</x:f>
        <x:v>590</x:v>
      </x:c>
      <x:c r="N2155" s="60" t="n">
        <x:f>'参数'!$B$10</x:f>
        <x:v>1</x:v>
      </x:c>
      <x:c r="O2155" s="60" t="n">
        <x:f>N2155*'参数'!$B$11</x:f>
        <x:v>2</x:v>
      </x:c>
      <x:c r="P2155" s="60" t="n">
        <x:f>N2155*'参数'!$B$12</x:f>
        <x:v>1</x:v>
      </x:c>
      <x:c r="Q2155" t="str">
        <x:f>C2155&amp;"d"</x:f>
        <x:v>C135d</x:v>
      </x:c>
      <x:c r="R2155" t="str">
        <x:f>C2155&amp;"p"</x:f>
        <x:v>C135p</x:v>
      </x:c>
      <x:c r="S2155" t="str">
        <x:f>IF(AND(L2155&gt;=H2155+I2155+J2155,M2155&gt;L2155,F2155&lt;&gt;""),"PASS","FAIL")</x:f>
        <x:v>PASS</x:v>
      </x:c>
      <x:c r="T2155" t="n">
        <x:v>10</x:v>
      </x:c>
      <x:c r="U2155" t="str">
        <x:v>pickup_after_delivery_completion_plus_usage_lag</x:v>
      </x:c>
    </x:row>
    <x:row r="2156">
      <x:c r="A2156" t="str">
        <x:v>Set2_200-10-2b</x:v>
      </x:c>
      <x:c r="B2156" t="str">
        <x:v>short_same_day</x:v>
      </x:c>
      <x:c r="C2156" t="str">
        <x:v>C136</x:v>
      </x:c>
      <x:c r="D2156" s="59" t="n">
        <x:v>30</x:v>
      </x:c>
      <x:c r="E2156" s="59" t="n">
        <x:v>24</x:v>
      </x:c>
      <x:c r="F2156" s="59" t="str">
        <x:v>S3</x:v>
      </x:c>
      <x:c r="G2156" s="59" t="n">
        <x:v>102</x:v>
      </x:c>
      <x:c r="H2156" s="59" t="n">
        <x:v>134</x:v>
      </x:c>
      <x:c r="I2156" s="59" t="n">
        <x:v>10</x:v>
      </x:c>
      <x:c r="J2156" s="60" t="n">
        <x:f>'参数'!$C$4</x:f>
        <x:v>120</x:v>
      </x:c>
      <x:c r="K2156" s="60" t="n">
        <x:f>'参数'!$D$4</x:f>
        <x:v>180</x:v>
      </x:c>
      <x:c r="L2156" s="60" t="n">
        <x:f>H2156+I2156+J2156</x:f>
        <x:v>264</x:v>
      </x:c>
      <x:c r="M2156" s="60" t="n">
        <x:f>L2156+K2156</x:f>
        <x:v>444</x:v>
      </x:c>
      <x:c r="N2156" s="60" t="n">
        <x:f>'参数'!$B$10</x:f>
        <x:v>1</x:v>
      </x:c>
      <x:c r="O2156" s="60" t="n">
        <x:f>N2156*'参数'!$B$11</x:f>
        <x:v>2</x:v>
      </x:c>
      <x:c r="P2156" s="60" t="n">
        <x:f>N2156*'参数'!$B$12</x:f>
        <x:v>1</x:v>
      </x:c>
      <x:c r="Q2156" t="str">
        <x:f>C2156&amp;"d"</x:f>
        <x:v>C136d</x:v>
      </x:c>
      <x:c r="R2156" t="str">
        <x:f>C2156&amp;"p"</x:f>
        <x:v>C136p</x:v>
      </x:c>
      <x:c r="S2156" t="str">
        <x:f>IF(AND(L2156&gt;=H2156+I2156+J2156,M2156&gt;L2156,F2156&lt;&gt;""),"PASS","FAIL")</x:f>
        <x:v>PASS</x:v>
      </x:c>
      <x:c r="T2156" t="n">
        <x:v>19</x:v>
      </x:c>
      <x:c r="U2156" t="str">
        <x:v>pickup_after_delivery_completion_plus_usage_lag</x:v>
      </x:c>
    </x:row>
    <x:row r="2157">
      <x:c r="A2157" t="str">
        <x:v>Set2_200-10-2b</x:v>
      </x:c>
      <x:c r="B2157" t="str">
        <x:v>short_same_day</x:v>
      </x:c>
      <x:c r="C2157" t="str">
        <x:v>C137</x:v>
      </x:c>
      <x:c r="D2157" s="59" t="n">
        <x:v>48</x:v>
      </x:c>
      <x:c r="E2157" s="59" t="n">
        <x:v>35</x:v>
      </x:c>
      <x:c r="F2157" s="59" t="str">
        <x:v>S7</x:v>
      </x:c>
      <x:c r="G2157" s="59" t="n">
        <x:v>85</x:v>
      </x:c>
      <x:c r="H2157" s="59" t="n">
        <x:v>95</x:v>
      </x:c>
      <x:c r="I2157" s="59" t="n">
        <x:v>10</x:v>
      </x:c>
      <x:c r="J2157" s="60" t="n">
        <x:f>'参数'!$C$4</x:f>
        <x:v>120</x:v>
      </x:c>
      <x:c r="K2157" s="60" t="n">
        <x:f>'参数'!$D$4</x:f>
        <x:v>180</x:v>
      </x:c>
      <x:c r="L2157" s="60" t="n">
        <x:f>H2157+I2157+J2157</x:f>
        <x:v>225</x:v>
      </x:c>
      <x:c r="M2157" s="60" t="n">
        <x:f>L2157+K2157</x:f>
        <x:v>405</x:v>
      </x:c>
      <x:c r="N2157" s="60" t="n">
        <x:f>'参数'!$B$10</x:f>
        <x:v>1</x:v>
      </x:c>
      <x:c r="O2157" s="60" t="n">
        <x:f>N2157*'参数'!$B$11</x:f>
        <x:v>2</x:v>
      </x:c>
      <x:c r="P2157" s="60" t="n">
        <x:f>N2157*'参数'!$B$12</x:f>
        <x:v>1</x:v>
      </x:c>
      <x:c r="Q2157" t="str">
        <x:f>C2157&amp;"d"</x:f>
        <x:v>C137d</x:v>
      </x:c>
      <x:c r="R2157" t="str">
        <x:f>C2157&amp;"p"</x:f>
        <x:v>C137p</x:v>
      </x:c>
      <x:c r="S2157" t="str">
        <x:f>IF(AND(L2157&gt;=H2157+I2157+J2157,M2157&gt;L2157,F2157&lt;&gt;""),"PASS","FAIL")</x:f>
        <x:v>PASS</x:v>
      </x:c>
      <x:c r="T2157" t="n">
        <x:v>2</x:v>
      </x:c>
      <x:c r="U2157" t="str">
        <x:v>pickup_after_delivery_completion_plus_usage_lag</x:v>
      </x:c>
    </x:row>
    <x:row r="2158">
      <x:c r="A2158" t="str">
        <x:v>Set2_200-10-2b</x:v>
      </x:c>
      <x:c r="B2158" t="str">
        <x:v>short_same_day</x:v>
      </x:c>
      <x:c r="C2158" t="str">
        <x:v>C138</x:v>
      </x:c>
      <x:c r="D2158" s="59" t="n">
        <x:v>37</x:v>
      </x:c>
      <x:c r="E2158" s="59" t="n">
        <x:v>30</x:v>
      </x:c>
      <x:c r="F2158" s="59" t="str">
        <x:v>S8</x:v>
      </x:c>
      <x:c r="G2158" s="59" t="n">
        <x:v>428</x:v>
      </x:c>
      <x:c r="H2158" s="59" t="n">
        <x:v>440</x:v>
      </x:c>
      <x:c r="I2158" s="59" t="n">
        <x:v>10</x:v>
      </x:c>
      <x:c r="J2158" s="60" t="n">
        <x:f>'参数'!$C$4</x:f>
        <x:v>120</x:v>
      </x:c>
      <x:c r="K2158" s="60" t="n">
        <x:f>'参数'!$D$4</x:f>
        <x:v>180</x:v>
      </x:c>
      <x:c r="L2158" s="60" t="n">
        <x:f>H2158+I2158+J2158</x:f>
        <x:v>570</x:v>
      </x:c>
      <x:c r="M2158" s="60" t="n">
        <x:f>L2158+K2158</x:f>
        <x:v>750</x:v>
      </x:c>
      <x:c r="N2158" s="60" t="n">
        <x:f>'参数'!$B$10</x:f>
        <x:v>1</x:v>
      </x:c>
      <x:c r="O2158" s="60" t="n">
        <x:f>N2158*'参数'!$B$11</x:f>
        <x:v>2</x:v>
      </x:c>
      <x:c r="P2158" s="60" t="n">
        <x:f>N2158*'参数'!$B$12</x:f>
        <x:v>1</x:v>
      </x:c>
      <x:c r="Q2158" t="str">
        <x:f>C2158&amp;"d"</x:f>
        <x:v>C138d</x:v>
      </x:c>
      <x:c r="R2158" t="str">
        <x:f>C2158&amp;"p"</x:f>
        <x:v>C138p</x:v>
      </x:c>
      <x:c r="S2158" t="str">
        <x:f>IF(AND(L2158&gt;=H2158+I2158+J2158,M2158&gt;L2158,F2158&lt;&gt;""),"PASS","FAIL")</x:f>
        <x:v>PASS</x:v>
      </x:c>
      <x:c r="T2158" t="n">
        <x:v>13</x:v>
      </x:c>
      <x:c r="U2158" t="str">
        <x:v>pickup_after_delivery_completion_plus_usage_lag</x:v>
      </x:c>
    </x:row>
    <x:row r="2159">
      <x:c r="A2159" t="str">
        <x:v>Set2_200-10-2b</x:v>
      </x:c>
      <x:c r="B2159" t="str">
        <x:v>short_same_day</x:v>
      </x:c>
      <x:c r="C2159" t="str">
        <x:v>C139</x:v>
      </x:c>
      <x:c r="D2159" s="59" t="n">
        <x:v>36</x:v>
      </x:c>
      <x:c r="E2159" s="59" t="n">
        <x:v>44</x:v>
      </x:c>
      <x:c r="F2159" s="59" t="str">
        <x:v>S9</x:v>
      </x:c>
      <x:c r="G2159" s="59" t="n">
        <x:v>323</x:v>
      </x:c>
      <x:c r="H2159" s="59" t="n">
        <x:v>359</x:v>
      </x:c>
      <x:c r="I2159" s="59" t="n">
        <x:v>10</x:v>
      </x:c>
      <x:c r="J2159" s="60" t="n">
        <x:f>'参数'!$C$4</x:f>
        <x:v>120</x:v>
      </x:c>
      <x:c r="K2159" s="60" t="n">
        <x:f>'参数'!$D$4</x:f>
        <x:v>180</x:v>
      </x:c>
      <x:c r="L2159" s="60" t="n">
        <x:f>H2159+I2159+J2159</x:f>
        <x:v>489</x:v>
      </x:c>
      <x:c r="M2159" s="60" t="n">
        <x:f>L2159+K2159</x:f>
        <x:v>669</x:v>
      </x:c>
      <x:c r="N2159" s="60" t="n">
        <x:f>'参数'!$B$10</x:f>
        <x:v>1</x:v>
      </x:c>
      <x:c r="O2159" s="60" t="n">
        <x:f>N2159*'参数'!$B$11</x:f>
        <x:v>2</x:v>
      </x:c>
      <x:c r="P2159" s="60" t="n">
        <x:f>N2159*'参数'!$B$12</x:f>
        <x:v>1</x:v>
      </x:c>
      <x:c r="Q2159" t="str">
        <x:f>C2159&amp;"d"</x:f>
        <x:v>C139d</x:v>
      </x:c>
      <x:c r="R2159" t="str">
        <x:f>C2159&amp;"p"</x:f>
        <x:v>C139p</x:v>
      </x:c>
      <x:c r="S2159" t="str">
        <x:f>IF(AND(L2159&gt;=H2159+I2159+J2159,M2159&gt;L2159,F2159&lt;&gt;""),"PASS","FAIL")</x:f>
        <x:v>PASS</x:v>
      </x:c>
      <x:c r="T2159" t="n">
        <x:v>3</x:v>
      </x:c>
      <x:c r="U2159" t="str">
        <x:v>pickup_after_delivery_completion_plus_usage_lag</x:v>
      </x:c>
    </x:row>
    <x:row r="2160">
      <x:c r="A2160" t="str">
        <x:v>Set2_200-10-2b</x:v>
      </x:c>
      <x:c r="B2160" t="str">
        <x:v>short_same_day</x:v>
      </x:c>
      <x:c r="C2160" t="str">
        <x:v>C140</x:v>
      </x:c>
      <x:c r="D2160" s="59" t="n">
        <x:v>33</x:v>
      </x:c>
      <x:c r="E2160" s="59" t="n">
        <x:v>26</x:v>
      </x:c>
      <x:c r="F2160" s="59" t="str">
        <x:v>S3</x:v>
      </x:c>
      <x:c r="G2160" s="59" t="n">
        <x:v>59</x:v>
      </x:c>
      <x:c r="H2160" s="59" t="n">
        <x:v>73</x:v>
      </x:c>
      <x:c r="I2160" s="59" t="n">
        <x:v>10</x:v>
      </x:c>
      <x:c r="J2160" s="60" t="n">
        <x:f>'参数'!$C$4</x:f>
        <x:v>120</x:v>
      </x:c>
      <x:c r="K2160" s="60" t="n">
        <x:f>'参数'!$D$4</x:f>
        <x:v>180</x:v>
      </x:c>
      <x:c r="L2160" s="60" t="n">
        <x:f>H2160+I2160+J2160</x:f>
        <x:v>203</x:v>
      </x:c>
      <x:c r="M2160" s="60" t="n">
        <x:f>L2160+K2160</x:f>
        <x:v>383</x:v>
      </x:c>
      <x:c r="N2160" s="60" t="n">
        <x:f>'参数'!$B$10</x:f>
        <x:v>1</x:v>
      </x:c>
      <x:c r="O2160" s="60" t="n">
        <x:f>N2160*'参数'!$B$11</x:f>
        <x:v>2</x:v>
      </x:c>
      <x:c r="P2160" s="60" t="n">
        <x:f>N2160*'参数'!$B$12</x:f>
        <x:v>1</x:v>
      </x:c>
      <x:c r="Q2160" t="str">
        <x:f>C2160&amp;"d"</x:f>
        <x:v>C140d</x:v>
      </x:c>
      <x:c r="R2160" t="str">
        <x:f>C2160&amp;"p"</x:f>
        <x:v>C140p</x:v>
      </x:c>
      <x:c r="S2160" t="str">
        <x:f>IF(AND(L2160&gt;=H2160+I2160+J2160,M2160&gt;L2160,F2160&lt;&gt;""),"PASS","FAIL")</x:f>
        <x:v>PASS</x:v>
      </x:c>
      <x:c r="T2160" t="n">
        <x:v>1</x:v>
      </x:c>
      <x:c r="U2160" t="str">
        <x:v>pickup_after_delivery_completion_plus_usage_lag</x:v>
      </x:c>
    </x:row>
    <x:row r="2161">
      <x:c r="A2161" t="str">
        <x:v>Set2_200-10-2b</x:v>
      </x:c>
      <x:c r="B2161" t="str">
        <x:v>short_same_day</x:v>
      </x:c>
      <x:c r="C2161" t="str">
        <x:v>C141</x:v>
      </x:c>
      <x:c r="D2161" s="59" t="n">
        <x:v>32</x:v>
      </x:c>
      <x:c r="E2161" s="59" t="n">
        <x:v>47</x:v>
      </x:c>
      <x:c r="F2161" s="59" t="str">
        <x:v>S9</x:v>
      </x:c>
      <x:c r="G2161" s="59" t="n">
        <x:v>182</x:v>
      </x:c>
      <x:c r="H2161" s="59" t="n">
        <x:v>206</x:v>
      </x:c>
      <x:c r="I2161" s="59" t="n">
        <x:v>10</x:v>
      </x:c>
      <x:c r="J2161" s="60" t="n">
        <x:f>'参数'!$C$4</x:f>
        <x:v>120</x:v>
      </x:c>
      <x:c r="K2161" s="60" t="n">
        <x:f>'参数'!$D$4</x:f>
        <x:v>180</x:v>
      </x:c>
      <x:c r="L2161" s="60" t="n">
        <x:f>H2161+I2161+J2161</x:f>
        <x:v>336</x:v>
      </x:c>
      <x:c r="M2161" s="60" t="n">
        <x:f>L2161+K2161</x:f>
        <x:v>516</x:v>
      </x:c>
      <x:c r="N2161" s="60" t="n">
        <x:f>'参数'!$B$10</x:f>
        <x:v>1</x:v>
      </x:c>
      <x:c r="O2161" s="60" t="n">
        <x:f>N2161*'参数'!$B$11</x:f>
        <x:v>2</x:v>
      </x:c>
      <x:c r="P2161" s="60" t="n">
        <x:f>N2161*'参数'!$B$12</x:f>
        <x:v>1</x:v>
      </x:c>
      <x:c r="Q2161" t="str">
        <x:f>C2161&amp;"d"</x:f>
        <x:v>C141d</x:v>
      </x:c>
      <x:c r="R2161" t="str">
        <x:f>C2161&amp;"p"</x:f>
        <x:v>C141p</x:v>
      </x:c>
      <x:c r="S2161" t="str">
        <x:f>IF(AND(L2161&gt;=H2161+I2161+J2161,M2161&gt;L2161,F2161&lt;&gt;""),"PASS","FAIL")</x:f>
        <x:v>PASS</x:v>
      </x:c>
      <x:c r="T2161" t="n">
        <x:v>10</x:v>
      </x:c>
      <x:c r="U2161" t="str">
        <x:v>pickup_after_delivery_completion_plus_usage_lag</x:v>
      </x:c>
    </x:row>
    <x:row r="2162">
      <x:c r="A2162" t="str">
        <x:v>Set2_200-10-2b</x:v>
      </x:c>
      <x:c r="B2162" t="str">
        <x:v>short_same_day</x:v>
      </x:c>
      <x:c r="C2162" t="str">
        <x:v>C142</x:v>
      </x:c>
      <x:c r="D2162" s="59" t="n">
        <x:v>31</x:v>
      </x:c>
      <x:c r="E2162" s="59" t="n">
        <x:v>48</x:v>
      </x:c>
      <x:c r="F2162" s="59" t="str">
        <x:v>S9</x:v>
      </x:c>
      <x:c r="G2162" s="59" t="n">
        <x:v>289</x:v>
      </x:c>
      <x:c r="H2162" s="59" t="n">
        <x:v>315</x:v>
      </x:c>
      <x:c r="I2162" s="59" t="n">
        <x:v>10</x:v>
      </x:c>
      <x:c r="J2162" s="60" t="n">
        <x:f>'参数'!$C$4</x:f>
        <x:v>120</x:v>
      </x:c>
      <x:c r="K2162" s="60" t="n">
        <x:f>'参数'!$D$4</x:f>
        <x:v>180</x:v>
      </x:c>
      <x:c r="L2162" s="60" t="n">
        <x:f>H2162+I2162+J2162</x:f>
        <x:v>445</x:v>
      </x:c>
      <x:c r="M2162" s="60" t="n">
        <x:f>L2162+K2162</x:f>
        <x:v>625</x:v>
      </x:c>
      <x:c r="N2162" s="60" t="n">
        <x:f>'参数'!$B$10</x:f>
        <x:v>1</x:v>
      </x:c>
      <x:c r="O2162" s="60" t="n">
        <x:f>N2162*'参数'!$B$11</x:f>
        <x:v>2</x:v>
      </x:c>
      <x:c r="P2162" s="60" t="n">
        <x:f>N2162*'参数'!$B$12</x:f>
        <x:v>1</x:v>
      </x:c>
      <x:c r="Q2162" t="str">
        <x:f>C2162&amp;"d"</x:f>
        <x:v>C142d</x:v>
      </x:c>
      <x:c r="R2162" t="str">
        <x:f>C2162&amp;"p"</x:f>
        <x:v>C142p</x:v>
      </x:c>
      <x:c r="S2162" t="str">
        <x:f>IF(AND(L2162&gt;=H2162+I2162+J2162,M2162&gt;L2162,F2162&lt;&gt;""),"PASS","FAIL")</x:f>
        <x:v>PASS</x:v>
      </x:c>
      <x:c r="T2162" t="n">
        <x:v>9</x:v>
      </x:c>
      <x:c r="U2162" t="str">
        <x:v>pickup_after_delivery_completion_plus_usage_lag</x:v>
      </x:c>
    </x:row>
    <x:row r="2163">
      <x:c r="A2163" t="str">
        <x:v>Set2_200-10-2b</x:v>
      </x:c>
      <x:c r="B2163" t="str">
        <x:v>short_same_day</x:v>
      </x:c>
      <x:c r="C2163" t="str">
        <x:v>C143</x:v>
      </x:c>
      <x:c r="D2163" s="59" t="n">
        <x:v>49</x:v>
      </x:c>
      <x:c r="E2163" s="59" t="n">
        <x:v>25</x:v>
      </x:c>
      <x:c r="F2163" s="59" t="str">
        <x:v>S4</x:v>
      </x:c>
      <x:c r="G2163" s="59" t="n">
        <x:v>505</x:v>
      </x:c>
      <x:c r="H2163" s="59" t="n">
        <x:v>519</x:v>
      </x:c>
      <x:c r="I2163" s="59" t="n">
        <x:v>10</x:v>
      </x:c>
      <x:c r="J2163" s="60" t="n">
        <x:f>'参数'!$C$4</x:f>
        <x:v>120</x:v>
      </x:c>
      <x:c r="K2163" s="60" t="n">
        <x:f>'参数'!$D$4</x:f>
        <x:v>180</x:v>
      </x:c>
      <x:c r="L2163" s="60" t="n">
        <x:f>H2163+I2163+J2163</x:f>
        <x:v>649</x:v>
      </x:c>
      <x:c r="M2163" s="60" t="n">
        <x:f>L2163+K2163</x:f>
        <x:v>829</x:v>
      </x:c>
      <x:c r="N2163" s="60" t="n">
        <x:f>'参数'!$B$10</x:f>
        <x:v>1</x:v>
      </x:c>
      <x:c r="O2163" s="60" t="n">
        <x:f>N2163*'参数'!$B$11</x:f>
        <x:v>2</x:v>
      </x:c>
      <x:c r="P2163" s="60" t="n">
        <x:f>N2163*'参数'!$B$12</x:f>
        <x:v>1</x:v>
      </x:c>
      <x:c r="Q2163" t="str">
        <x:f>C2163&amp;"d"</x:f>
        <x:v>C143d</x:v>
      </x:c>
      <x:c r="R2163" t="str">
        <x:f>C2163&amp;"p"</x:f>
        <x:v>C143p</x:v>
      </x:c>
      <x:c r="S2163" t="str">
        <x:f>IF(AND(L2163&gt;=H2163+I2163+J2163,M2163&gt;L2163,F2163&lt;&gt;""),"PASS","FAIL")</x:f>
        <x:v>PASS</x:v>
      </x:c>
      <x:c r="T2163" t="n">
        <x:v>18</x:v>
      </x:c>
      <x:c r="U2163" t="str">
        <x:v>pickup_after_delivery_completion_plus_usage_lag</x:v>
      </x:c>
    </x:row>
    <x:row r="2164">
      <x:c r="A2164" t="str">
        <x:v>Set2_200-10-2b</x:v>
      </x:c>
      <x:c r="B2164" t="str">
        <x:v>short_same_day</x:v>
      </x:c>
      <x:c r="C2164" t="str">
        <x:v>C144</x:v>
      </x:c>
      <x:c r="D2164" s="59" t="n">
        <x:v>41</x:v>
      </x:c>
      <x:c r="E2164" s="59" t="n">
        <x:v>36</x:v>
      </x:c>
      <x:c r="F2164" s="59" t="str">
        <x:v>S7</x:v>
      </x:c>
      <x:c r="G2164" s="59" t="n">
        <x:v>736</x:v>
      </x:c>
      <x:c r="H2164" s="59" t="n">
        <x:v>750</x:v>
      </x:c>
      <x:c r="I2164" s="59" t="n">
        <x:v>10</x:v>
      </x:c>
      <x:c r="J2164" s="60" t="n">
        <x:f>'参数'!$C$4</x:f>
        <x:v>120</x:v>
      </x:c>
      <x:c r="K2164" s="60" t="n">
        <x:f>'参数'!$D$4</x:f>
        <x:v>180</x:v>
      </x:c>
      <x:c r="L2164" s="60" t="n">
        <x:f>H2164+I2164+J2164</x:f>
        <x:v>880</x:v>
      </x:c>
      <x:c r="M2164" s="60" t="n">
        <x:f>L2164+K2164</x:f>
        <x:v>1060</x:v>
      </x:c>
      <x:c r="N2164" s="60" t="n">
        <x:f>'参数'!$B$10</x:f>
        <x:v>1</x:v>
      </x:c>
      <x:c r="O2164" s="60" t="n">
        <x:f>N2164*'参数'!$B$11</x:f>
        <x:v>2</x:v>
      </x:c>
      <x:c r="P2164" s="60" t="n">
        <x:f>N2164*'参数'!$B$12</x:f>
        <x:v>1</x:v>
      </x:c>
      <x:c r="Q2164" t="str">
        <x:f>C2164&amp;"d"</x:f>
        <x:v>C144d</x:v>
      </x:c>
      <x:c r="R2164" t="str">
        <x:f>C2164&amp;"p"</x:f>
        <x:v>C144p</x:v>
      </x:c>
      <x:c r="S2164" t="str">
        <x:f>IF(AND(L2164&gt;=H2164+I2164+J2164,M2164&gt;L2164,F2164&lt;&gt;""),"PASS","FAIL")</x:f>
        <x:v>PASS</x:v>
      </x:c>
      <x:c r="T2164" t="n">
        <x:v>10</x:v>
      </x:c>
      <x:c r="U2164" t="str">
        <x:v>pickup_after_delivery_completion_plus_usage_lag</x:v>
      </x:c>
    </x:row>
    <x:row r="2165">
      <x:c r="A2165" t="str">
        <x:v>Set2_200-10-2b</x:v>
      </x:c>
      <x:c r="B2165" t="str">
        <x:v>short_same_day</x:v>
      </x:c>
      <x:c r="C2165" t="str">
        <x:v>C145</x:v>
      </x:c>
      <x:c r="D2165" s="59" t="n">
        <x:v>47</x:v>
      </x:c>
      <x:c r="E2165" s="59" t="n">
        <x:v>37</x:v>
      </x:c>
      <x:c r="F2165" s="59" t="str">
        <x:v>S7</x:v>
      </x:c>
      <x:c r="G2165" s="59" t="n">
        <x:v>619</x:v>
      </x:c>
      <x:c r="H2165" s="59" t="n">
        <x:v>651</x:v>
      </x:c>
      <x:c r="I2165" s="59" t="n">
        <x:v>10</x:v>
      </x:c>
      <x:c r="J2165" s="60" t="n">
        <x:f>'参数'!$C$4</x:f>
        <x:v>120</x:v>
      </x:c>
      <x:c r="K2165" s="60" t="n">
        <x:f>'参数'!$D$4</x:f>
        <x:v>180</x:v>
      </x:c>
      <x:c r="L2165" s="60" t="n">
        <x:f>H2165+I2165+J2165</x:f>
        <x:v>781</x:v>
      </x:c>
      <x:c r="M2165" s="60" t="n">
        <x:f>L2165+K2165</x:f>
        <x:v>961</x:v>
      </x:c>
      <x:c r="N2165" s="60" t="n">
        <x:f>'参数'!$B$10</x:f>
        <x:v>1</x:v>
      </x:c>
      <x:c r="O2165" s="60" t="n">
        <x:f>N2165*'参数'!$B$11</x:f>
        <x:v>2</x:v>
      </x:c>
      <x:c r="P2165" s="60" t="n">
        <x:f>N2165*'参数'!$B$12</x:f>
        <x:v>1</x:v>
      </x:c>
      <x:c r="Q2165" t="str">
        <x:f>C2165&amp;"d"</x:f>
        <x:v>C145d</x:v>
      </x:c>
      <x:c r="R2165" t="str">
        <x:f>C2165&amp;"p"</x:f>
        <x:v>C145p</x:v>
      </x:c>
      <x:c r="S2165" t="str">
        <x:f>IF(AND(L2165&gt;=H2165+I2165+J2165,M2165&gt;L2165,F2165&lt;&gt;""),"PASS","FAIL")</x:f>
        <x:v>PASS</x:v>
      </x:c>
      <x:c r="T2165" t="n">
        <x:v>11</x:v>
      </x:c>
      <x:c r="U2165" t="str">
        <x:v>pickup_after_delivery_completion_plus_usage_lag</x:v>
      </x:c>
    </x:row>
    <x:row r="2166">
      <x:c r="A2166" t="str">
        <x:v>Set2_200-10-2b</x:v>
      </x:c>
      <x:c r="B2166" t="str">
        <x:v>short_same_day</x:v>
      </x:c>
      <x:c r="C2166" t="str">
        <x:v>C146</x:v>
      </x:c>
      <x:c r="D2166" s="59" t="n">
        <x:v>49</x:v>
      </x:c>
      <x:c r="E2166" s="59" t="n">
        <x:v>38</x:v>
      </x:c>
      <x:c r="F2166" s="59" t="str">
        <x:v>S7</x:v>
      </x:c>
      <x:c r="G2166" s="59" t="n">
        <x:v>736</x:v>
      </x:c>
      <x:c r="H2166" s="59" t="n">
        <x:v>750</x:v>
      </x:c>
      <x:c r="I2166" s="59" t="n">
        <x:v>10</x:v>
      </x:c>
      <x:c r="J2166" s="60" t="n">
        <x:f>'参数'!$C$4</x:f>
        <x:v>120</x:v>
      </x:c>
      <x:c r="K2166" s="60" t="n">
        <x:f>'参数'!$D$4</x:f>
        <x:v>180</x:v>
      </x:c>
      <x:c r="L2166" s="60" t="n">
        <x:f>H2166+I2166+J2166</x:f>
        <x:v>880</x:v>
      </x:c>
      <x:c r="M2166" s="60" t="n">
        <x:f>L2166+K2166</x:f>
        <x:v>1060</x:v>
      </x:c>
      <x:c r="N2166" s="60" t="n">
        <x:f>'参数'!$B$10</x:f>
        <x:v>1</x:v>
      </x:c>
      <x:c r="O2166" s="60" t="n">
        <x:f>N2166*'参数'!$B$11</x:f>
        <x:v>2</x:v>
      </x:c>
      <x:c r="P2166" s="60" t="n">
        <x:f>N2166*'参数'!$B$12</x:f>
        <x:v>1</x:v>
      </x:c>
      <x:c r="Q2166" t="str">
        <x:f>C2166&amp;"d"</x:f>
        <x:v>C146d</x:v>
      </x:c>
      <x:c r="R2166" t="str">
        <x:f>C2166&amp;"p"</x:f>
        <x:v>C146p</x:v>
      </x:c>
      <x:c r="S2166" t="str">
        <x:f>IF(AND(L2166&gt;=H2166+I2166+J2166,M2166&gt;L2166,F2166&lt;&gt;""),"PASS","FAIL")</x:f>
        <x:v>PASS</x:v>
      </x:c>
      <x:c r="T2166" t="n">
        <x:v>11</x:v>
      </x:c>
      <x:c r="U2166" t="str">
        <x:v>pickup_after_delivery_completion_plus_usage_lag</x:v>
      </x:c>
    </x:row>
    <x:row r="2167">
      <x:c r="A2167" t="str">
        <x:v>Set2_200-10-2b</x:v>
      </x:c>
      <x:c r="B2167" t="str">
        <x:v>short_same_day</x:v>
      </x:c>
      <x:c r="C2167" t="str">
        <x:v>C147</x:v>
      </x:c>
      <x:c r="D2167" s="59" t="n">
        <x:v>41</x:v>
      </x:c>
      <x:c r="E2167" s="59" t="n">
        <x:v>47</x:v>
      </x:c>
      <x:c r="F2167" s="59" t="str">
        <x:v>S7</x:v>
      </x:c>
      <x:c r="G2167" s="59" t="n">
        <x:v>634</x:v>
      </x:c>
      <x:c r="H2167" s="59" t="n">
        <x:v>664</x:v>
      </x:c>
      <x:c r="I2167" s="59" t="n">
        <x:v>10</x:v>
      </x:c>
      <x:c r="J2167" s="60" t="n">
        <x:f>'参数'!$C$4</x:f>
        <x:v>120</x:v>
      </x:c>
      <x:c r="K2167" s="60" t="n">
        <x:f>'参数'!$D$4</x:f>
        <x:v>180</x:v>
      </x:c>
      <x:c r="L2167" s="60" t="n">
        <x:f>H2167+I2167+J2167</x:f>
        <x:v>794</x:v>
      </x:c>
      <x:c r="M2167" s="60" t="n">
        <x:f>L2167+K2167</x:f>
        <x:v>974</x:v>
      </x:c>
      <x:c r="N2167" s="60" t="n">
        <x:f>'参数'!$B$10</x:f>
        <x:v>1</x:v>
      </x:c>
      <x:c r="O2167" s="60" t="n">
        <x:f>N2167*'参数'!$B$11</x:f>
        <x:v>2</x:v>
      </x:c>
      <x:c r="P2167" s="60" t="n">
        <x:f>N2167*'参数'!$B$12</x:f>
        <x:v>1</x:v>
      </x:c>
      <x:c r="Q2167" t="str">
        <x:f>C2167&amp;"d"</x:f>
        <x:v>C147d</x:v>
      </x:c>
      <x:c r="R2167" t="str">
        <x:f>C2167&amp;"p"</x:f>
        <x:v>C147p</x:v>
      </x:c>
      <x:c r="S2167" t="str">
        <x:f>IF(AND(L2167&gt;=H2167+I2167+J2167,M2167&gt;L2167,F2167&lt;&gt;""),"PASS","FAIL")</x:f>
        <x:v>PASS</x:v>
      </x:c>
      <x:c r="T2167" t="n">
        <x:v>8</x:v>
      </x:c>
      <x:c r="U2167" t="str">
        <x:v>pickup_after_delivery_completion_plus_usage_lag</x:v>
      </x:c>
    </x:row>
    <x:row r="2168">
      <x:c r="A2168" t="str">
        <x:v>Set2_200-10-2b</x:v>
      </x:c>
      <x:c r="B2168" t="str">
        <x:v>short_same_day</x:v>
      </x:c>
      <x:c r="C2168" t="str">
        <x:v>C148</x:v>
      </x:c>
      <x:c r="D2168" s="59" t="n">
        <x:v>48</x:v>
      </x:c>
      <x:c r="E2168" s="59" t="n">
        <x:v>36</x:v>
      </x:c>
      <x:c r="F2168" s="59" t="str">
        <x:v>S7</x:v>
      </x:c>
      <x:c r="G2168" s="59" t="n">
        <x:v>603</x:v>
      </x:c>
      <x:c r="H2168" s="59" t="n">
        <x:v>633</x:v>
      </x:c>
      <x:c r="I2168" s="59" t="n">
        <x:v>10</x:v>
      </x:c>
      <x:c r="J2168" s="60" t="n">
        <x:f>'参数'!$C$4</x:f>
        <x:v>120</x:v>
      </x:c>
      <x:c r="K2168" s="60" t="n">
        <x:f>'参数'!$D$4</x:f>
        <x:v>180</x:v>
      </x:c>
      <x:c r="L2168" s="60" t="n">
        <x:f>H2168+I2168+J2168</x:f>
        <x:v>763</x:v>
      </x:c>
      <x:c r="M2168" s="60" t="n">
        <x:f>L2168+K2168</x:f>
        <x:v>943</x:v>
      </x:c>
      <x:c r="N2168" s="60" t="n">
        <x:f>'参数'!$B$10</x:f>
        <x:v>1</x:v>
      </x:c>
      <x:c r="O2168" s="60" t="n">
        <x:f>N2168*'参数'!$B$11</x:f>
        <x:v>2</x:v>
      </x:c>
      <x:c r="P2168" s="60" t="n">
        <x:f>N2168*'参数'!$B$12</x:f>
        <x:v>1</x:v>
      </x:c>
      <x:c r="Q2168" t="str">
        <x:f>C2168&amp;"d"</x:f>
        <x:v>C148d</x:v>
      </x:c>
      <x:c r="R2168" t="str">
        <x:f>C2168&amp;"p"</x:f>
        <x:v>C148p</x:v>
      </x:c>
      <x:c r="S2168" t="str">
        <x:f>IF(AND(L2168&gt;=H2168+I2168+J2168,M2168&gt;L2168,F2168&lt;&gt;""),"PASS","FAIL")</x:f>
        <x:v>PASS</x:v>
      </x:c>
      <x:c r="T2168" t="n">
        <x:v>6</x:v>
      </x:c>
      <x:c r="U2168" t="str">
        <x:v>pickup_after_delivery_completion_plus_usage_lag</x:v>
      </x:c>
    </x:row>
    <x:row r="2169">
      <x:c r="A2169" t="str">
        <x:v>Set2_200-10-2b</x:v>
      </x:c>
      <x:c r="B2169" t="str">
        <x:v>short_same_day</x:v>
      </x:c>
      <x:c r="C2169" t="str">
        <x:v>C149</x:v>
      </x:c>
      <x:c r="D2169" s="59" t="n">
        <x:v>39</x:v>
      </x:c>
      <x:c r="E2169" s="59" t="n">
        <x:v>49</x:v>
      </x:c>
      <x:c r="F2169" s="59" t="str">
        <x:v>S7</x:v>
      </x:c>
      <x:c r="G2169" s="59" t="n">
        <x:v>218</x:v>
      </x:c>
      <x:c r="H2169" s="59" t="n">
        <x:v>244</x:v>
      </x:c>
      <x:c r="I2169" s="59" t="n">
        <x:v>10</x:v>
      </x:c>
      <x:c r="J2169" s="60" t="n">
        <x:f>'参数'!$C$4</x:f>
        <x:v>120</x:v>
      </x:c>
      <x:c r="K2169" s="60" t="n">
        <x:f>'参数'!$D$4</x:f>
        <x:v>180</x:v>
      </x:c>
      <x:c r="L2169" s="60" t="n">
        <x:f>H2169+I2169+J2169</x:f>
        <x:v>374</x:v>
      </x:c>
      <x:c r="M2169" s="60" t="n">
        <x:f>L2169+K2169</x:f>
        <x:v>554</x:v>
      </x:c>
      <x:c r="N2169" s="60" t="n">
        <x:f>'参数'!$B$10</x:f>
        <x:v>1</x:v>
      </x:c>
      <x:c r="O2169" s="60" t="n">
        <x:f>N2169*'参数'!$B$11</x:f>
        <x:v>2</x:v>
      </x:c>
      <x:c r="P2169" s="60" t="n">
        <x:f>N2169*'参数'!$B$12</x:f>
        <x:v>1</x:v>
      </x:c>
      <x:c r="Q2169" t="str">
        <x:f>C2169&amp;"d"</x:f>
        <x:v>C149d</x:v>
      </x:c>
      <x:c r="R2169" t="str">
        <x:f>C2169&amp;"p"</x:f>
        <x:v>C149p</x:v>
      </x:c>
      <x:c r="S2169" t="str">
        <x:f>IF(AND(L2169&gt;=H2169+I2169+J2169,M2169&gt;L2169,F2169&lt;&gt;""),"PASS","FAIL")</x:f>
        <x:v>PASS</x:v>
      </x:c>
      <x:c r="T2169" t="n">
        <x:v>5</x:v>
      </x:c>
      <x:c r="U2169" t="str">
        <x:v>pickup_after_delivery_completion_plus_usage_lag</x:v>
      </x:c>
    </x:row>
    <x:row r="2170">
      <x:c r="A2170" t="str">
        <x:v>Set2_200-10-2b</x:v>
      </x:c>
      <x:c r="B2170" t="str">
        <x:v>short_same_day</x:v>
      </x:c>
      <x:c r="C2170" t="str">
        <x:v>C150</x:v>
      </x:c>
      <x:c r="D2170" s="59" t="n">
        <x:v>25</x:v>
      </x:c>
      <x:c r="E2170" s="59" t="n">
        <x:v>36</x:v>
      </x:c>
      <x:c r="F2170" s="59" t="str">
        <x:v>S9</x:v>
      </x:c>
      <x:c r="G2170" s="59" t="n">
        <x:v>209</x:v>
      </x:c>
      <x:c r="H2170" s="59" t="n">
        <x:v>225</x:v>
      </x:c>
      <x:c r="I2170" s="59" t="n">
        <x:v>10</x:v>
      </x:c>
      <x:c r="J2170" s="60" t="n">
        <x:f>'参数'!$C$4</x:f>
        <x:v>120</x:v>
      </x:c>
      <x:c r="K2170" s="60" t="n">
        <x:f>'参数'!$D$4</x:f>
        <x:v>180</x:v>
      </x:c>
      <x:c r="L2170" s="60" t="n">
        <x:f>H2170+I2170+J2170</x:f>
        <x:v>355</x:v>
      </x:c>
      <x:c r="M2170" s="60" t="n">
        <x:f>L2170+K2170</x:f>
        <x:v>535</x:v>
      </x:c>
      <x:c r="N2170" s="60" t="n">
        <x:f>'参数'!$B$10</x:f>
        <x:v>1</x:v>
      </x:c>
      <x:c r="O2170" s="60" t="n">
        <x:f>N2170*'参数'!$B$11</x:f>
        <x:v>2</x:v>
      </x:c>
      <x:c r="P2170" s="60" t="n">
        <x:f>N2170*'参数'!$B$12</x:f>
        <x:v>1</x:v>
      </x:c>
      <x:c r="Q2170" t="str">
        <x:f>C2170&amp;"d"</x:f>
        <x:v>C150d</x:v>
      </x:c>
      <x:c r="R2170" t="str">
        <x:f>C2170&amp;"p"</x:f>
        <x:v>C150p</x:v>
      </x:c>
      <x:c r="S2170" t="str">
        <x:f>IF(AND(L2170&gt;=H2170+I2170+J2170,M2170&gt;L2170,F2170&lt;&gt;""),"PASS","FAIL")</x:f>
        <x:v>PASS</x:v>
      </x:c>
      <x:c r="T2170" t="n">
        <x:v>6</x:v>
      </x:c>
      <x:c r="U2170" t="str">
        <x:v>pickup_after_delivery_completion_plus_usage_lag</x:v>
      </x:c>
    </x:row>
    <x:row r="2171">
      <x:c r="A2171" t="str">
        <x:v>Set2_200-10-2b</x:v>
      </x:c>
      <x:c r="B2171" t="str">
        <x:v>short_same_day</x:v>
      </x:c>
      <x:c r="C2171" t="str">
        <x:v>C151</x:v>
      </x:c>
      <x:c r="D2171" s="59" t="n">
        <x:v>48</x:v>
      </x:c>
      <x:c r="E2171" s="59" t="n">
        <x:v>44</x:v>
      </x:c>
      <x:c r="F2171" s="59" t="str">
        <x:v>S7</x:v>
      </x:c>
      <x:c r="G2171" s="59" t="n">
        <x:v>535</x:v>
      </x:c>
      <x:c r="H2171" s="59" t="n">
        <x:v>555</x:v>
      </x:c>
      <x:c r="I2171" s="59" t="n">
        <x:v>10</x:v>
      </x:c>
      <x:c r="J2171" s="60" t="n">
        <x:f>'参数'!$C$4</x:f>
        <x:v>120</x:v>
      </x:c>
      <x:c r="K2171" s="60" t="n">
        <x:f>'参数'!$D$4</x:f>
        <x:v>180</x:v>
      </x:c>
      <x:c r="L2171" s="60" t="n">
        <x:f>H2171+I2171+J2171</x:f>
        <x:v>685</x:v>
      </x:c>
      <x:c r="M2171" s="60" t="n">
        <x:f>L2171+K2171</x:f>
        <x:v>865</x:v>
      </x:c>
      <x:c r="N2171" s="60" t="n">
        <x:f>'参数'!$B$10</x:f>
        <x:v>1</x:v>
      </x:c>
      <x:c r="O2171" s="60" t="n">
        <x:f>N2171*'参数'!$B$11</x:f>
        <x:v>2</x:v>
      </x:c>
      <x:c r="P2171" s="60" t="n">
        <x:f>N2171*'参数'!$B$12</x:f>
        <x:v>1</x:v>
      </x:c>
      <x:c r="Q2171" t="str">
        <x:f>C2171&amp;"d"</x:f>
        <x:v>C151d</x:v>
      </x:c>
      <x:c r="R2171" t="str">
        <x:f>C2171&amp;"p"</x:f>
        <x:v>C151p</x:v>
      </x:c>
      <x:c r="S2171" t="str">
        <x:f>IF(AND(L2171&gt;=H2171+I2171+J2171,M2171&gt;L2171,F2171&lt;&gt;""),"PASS","FAIL")</x:f>
        <x:v>PASS</x:v>
      </x:c>
      <x:c r="T2171" t="n">
        <x:v>5</x:v>
      </x:c>
      <x:c r="U2171" t="str">
        <x:v>pickup_after_delivery_completion_plus_usage_lag</x:v>
      </x:c>
    </x:row>
    <x:row r="2172">
      <x:c r="A2172" t="str">
        <x:v>Set2_200-10-2b</x:v>
      </x:c>
      <x:c r="B2172" t="str">
        <x:v>short_same_day</x:v>
      </x:c>
      <x:c r="C2172" t="str">
        <x:v>C152</x:v>
      </x:c>
      <x:c r="D2172" s="59" t="n">
        <x:v>50</x:v>
      </x:c>
      <x:c r="E2172" s="59" t="n">
        <x:v>50</x:v>
      </x:c>
      <x:c r="F2172" s="59" t="str">
        <x:v>S7</x:v>
      </x:c>
      <x:c r="G2172" s="59" t="n">
        <x:v>131</x:v>
      </x:c>
      <x:c r="H2172" s="59" t="n">
        <x:v>151</x:v>
      </x:c>
      <x:c r="I2172" s="59" t="n">
        <x:v>10</x:v>
      </x:c>
      <x:c r="J2172" s="60" t="n">
        <x:f>'参数'!$C$4</x:f>
        <x:v>120</x:v>
      </x:c>
      <x:c r="K2172" s="60" t="n">
        <x:f>'参数'!$D$4</x:f>
        <x:v>180</x:v>
      </x:c>
      <x:c r="L2172" s="60" t="n">
        <x:f>H2172+I2172+J2172</x:f>
        <x:v>281</x:v>
      </x:c>
      <x:c r="M2172" s="60" t="n">
        <x:f>L2172+K2172</x:f>
        <x:v>461</x:v>
      </x:c>
      <x:c r="N2172" s="60" t="n">
        <x:f>'参数'!$B$10</x:f>
        <x:v>1</x:v>
      </x:c>
      <x:c r="O2172" s="60" t="n">
        <x:f>N2172*'参数'!$B$11</x:f>
        <x:v>2</x:v>
      </x:c>
      <x:c r="P2172" s="60" t="n">
        <x:f>N2172*'参数'!$B$12</x:f>
        <x:v>1</x:v>
      </x:c>
      <x:c r="Q2172" t="str">
        <x:f>C2172&amp;"d"</x:f>
        <x:v>C152d</x:v>
      </x:c>
      <x:c r="R2172" t="str">
        <x:f>C2172&amp;"p"</x:f>
        <x:v>C152p</x:v>
      </x:c>
      <x:c r="S2172" t="str">
        <x:f>IF(AND(L2172&gt;=H2172+I2172+J2172,M2172&gt;L2172,F2172&lt;&gt;""),"PASS","FAIL")</x:f>
        <x:v>PASS</x:v>
      </x:c>
      <x:c r="T2172" t="n">
        <x:v>9</x:v>
      </x:c>
      <x:c r="U2172" t="str">
        <x:v>pickup_after_delivery_completion_plus_usage_lag</x:v>
      </x:c>
    </x:row>
    <x:row r="2173">
      <x:c r="A2173" t="str">
        <x:v>Set2_200-10-2b</x:v>
      </x:c>
      <x:c r="B2173" t="str">
        <x:v>short_same_day</x:v>
      </x:c>
      <x:c r="C2173" t="str">
        <x:v>C153</x:v>
      </x:c>
      <x:c r="D2173" s="59" t="n">
        <x:v>41</x:v>
      </x:c>
      <x:c r="E2173" s="59" t="n">
        <x:v>44</x:v>
      </x:c>
      <x:c r="F2173" s="59" t="str">
        <x:v>S7</x:v>
      </x:c>
      <x:c r="G2173" s="59" t="n">
        <x:v>643</x:v>
      </x:c>
      <x:c r="H2173" s="59" t="n">
        <x:v>681</x:v>
      </x:c>
      <x:c r="I2173" s="59" t="n">
        <x:v>10</x:v>
      </x:c>
      <x:c r="J2173" s="60" t="n">
        <x:f>'参数'!$C$4</x:f>
        <x:v>120</x:v>
      </x:c>
      <x:c r="K2173" s="60" t="n">
        <x:f>'参数'!$D$4</x:f>
        <x:v>180</x:v>
      </x:c>
      <x:c r="L2173" s="60" t="n">
        <x:f>H2173+I2173+J2173</x:f>
        <x:v>811</x:v>
      </x:c>
      <x:c r="M2173" s="60" t="n">
        <x:f>L2173+K2173</x:f>
        <x:v>991</x:v>
      </x:c>
      <x:c r="N2173" s="60" t="n">
        <x:f>'参数'!$B$10</x:f>
        <x:v>1</x:v>
      </x:c>
      <x:c r="O2173" s="60" t="n">
        <x:f>N2173*'参数'!$B$11</x:f>
        <x:v>2</x:v>
      </x:c>
      <x:c r="P2173" s="60" t="n">
        <x:f>N2173*'参数'!$B$12</x:f>
        <x:v>1</x:v>
      </x:c>
      <x:c r="Q2173" t="str">
        <x:f>C2173&amp;"d"</x:f>
        <x:v>C153d</x:v>
      </x:c>
      <x:c r="R2173" t="str">
        <x:f>C2173&amp;"p"</x:f>
        <x:v>C153p</x:v>
      </x:c>
      <x:c r="S2173" t="str">
        <x:f>IF(AND(L2173&gt;=H2173+I2173+J2173,M2173&gt;L2173,F2173&lt;&gt;""),"PASS","FAIL")</x:f>
        <x:v>PASS</x:v>
      </x:c>
      <x:c r="T2173" t="n">
        <x:v>1</x:v>
      </x:c>
      <x:c r="U2173" t="str">
        <x:v>pickup_after_delivery_completion_plus_usage_lag</x:v>
      </x:c>
    </x:row>
    <x:row r="2174">
      <x:c r="A2174" t="str">
        <x:v>Set2_200-10-2b</x:v>
      </x:c>
      <x:c r="B2174" t="str">
        <x:v>short_same_day</x:v>
      </x:c>
      <x:c r="C2174" t="str">
        <x:v>C154</x:v>
      </x:c>
      <x:c r="D2174" s="59" t="n">
        <x:v>40</x:v>
      </x:c>
      <x:c r="E2174" s="59" t="n">
        <x:v>36</x:v>
      </x:c>
      <x:c r="F2174" s="59" t="str">
        <x:v>S7</x:v>
      </x:c>
      <x:c r="G2174" s="59" t="n">
        <x:v>64</x:v>
      </x:c>
      <x:c r="H2174" s="59" t="n">
        <x:v>98</x:v>
      </x:c>
      <x:c r="I2174" s="59" t="n">
        <x:v>10</x:v>
      </x:c>
      <x:c r="J2174" s="60" t="n">
        <x:f>'参数'!$C$4</x:f>
        <x:v>120</x:v>
      </x:c>
      <x:c r="K2174" s="60" t="n">
        <x:f>'参数'!$D$4</x:f>
        <x:v>180</x:v>
      </x:c>
      <x:c r="L2174" s="60" t="n">
        <x:f>H2174+I2174+J2174</x:f>
        <x:v>228</x:v>
      </x:c>
      <x:c r="M2174" s="60" t="n">
        <x:f>L2174+K2174</x:f>
        <x:v>408</x:v>
      </x:c>
      <x:c r="N2174" s="60" t="n">
        <x:f>'参数'!$B$10</x:f>
        <x:v>1</x:v>
      </x:c>
      <x:c r="O2174" s="60" t="n">
        <x:f>N2174*'参数'!$B$11</x:f>
        <x:v>2</x:v>
      </x:c>
      <x:c r="P2174" s="60" t="n">
        <x:f>N2174*'参数'!$B$12</x:f>
        <x:v>1</x:v>
      </x:c>
      <x:c r="Q2174" t="str">
        <x:f>C2174&amp;"d"</x:f>
        <x:v>C154d</x:v>
      </x:c>
      <x:c r="R2174" t="str">
        <x:f>C2174&amp;"p"</x:f>
        <x:v>C154p</x:v>
      </x:c>
      <x:c r="S2174" t="str">
        <x:f>IF(AND(L2174&gt;=H2174+I2174+J2174,M2174&gt;L2174,F2174&lt;&gt;""),"PASS","FAIL")</x:f>
        <x:v>PASS</x:v>
      </x:c>
      <x:c r="T2174" t="n">
        <x:v>2</x:v>
      </x:c>
      <x:c r="U2174" t="str">
        <x:v>pickup_after_delivery_completion_plus_usage_lag</x:v>
      </x:c>
    </x:row>
    <x:row r="2175">
      <x:c r="A2175" t="str">
        <x:v>Set2_200-10-2b</x:v>
      </x:c>
      <x:c r="B2175" t="str">
        <x:v>short_same_day</x:v>
      </x:c>
      <x:c r="C2175" t="str">
        <x:v>C155</x:v>
      </x:c>
      <x:c r="D2175" s="59" t="n">
        <x:v>45</x:v>
      </x:c>
      <x:c r="E2175" s="59" t="n">
        <x:v>27</x:v>
      </x:c>
      <x:c r="F2175" s="59" t="str">
        <x:v>S4</x:v>
      </x:c>
      <x:c r="G2175" s="59" t="n">
        <x:v>560</x:v>
      </x:c>
      <x:c r="H2175" s="59" t="n">
        <x:v>588</x:v>
      </x:c>
      <x:c r="I2175" s="59" t="n">
        <x:v>10</x:v>
      </x:c>
      <x:c r="J2175" s="60" t="n">
        <x:f>'参数'!$C$4</x:f>
        <x:v>120</x:v>
      </x:c>
      <x:c r="K2175" s="60" t="n">
        <x:f>'参数'!$D$4</x:f>
        <x:v>180</x:v>
      </x:c>
      <x:c r="L2175" s="60" t="n">
        <x:f>H2175+I2175+J2175</x:f>
        <x:v>718</x:v>
      </x:c>
      <x:c r="M2175" s="60" t="n">
        <x:f>L2175+K2175</x:f>
        <x:v>898</x:v>
      </x:c>
      <x:c r="N2175" s="60" t="n">
        <x:f>'参数'!$B$10</x:f>
        <x:v>1</x:v>
      </x:c>
      <x:c r="O2175" s="60" t="n">
        <x:f>N2175*'参数'!$B$11</x:f>
        <x:v>2</x:v>
      </x:c>
      <x:c r="P2175" s="60" t="n">
        <x:f>N2175*'参数'!$B$12</x:f>
        <x:v>1</x:v>
      </x:c>
      <x:c r="Q2175" t="str">
        <x:f>C2175&amp;"d"</x:f>
        <x:v>C155d</x:v>
      </x:c>
      <x:c r="R2175" t="str">
        <x:f>C2175&amp;"p"</x:f>
        <x:v>C155p</x:v>
      </x:c>
      <x:c r="S2175" t="str">
        <x:f>IF(AND(L2175&gt;=H2175+I2175+J2175,M2175&gt;L2175,F2175&lt;&gt;""),"PASS","FAIL")</x:f>
        <x:v>PASS</x:v>
      </x:c>
      <x:c r="T2175" t="n">
        <x:v>11</x:v>
      </x:c>
      <x:c r="U2175" t="str">
        <x:v>pickup_after_delivery_completion_plus_usage_lag</x:v>
      </x:c>
    </x:row>
    <x:row r="2176">
      <x:c r="A2176" t="str">
        <x:v>Set2_200-10-2b</x:v>
      </x:c>
      <x:c r="B2176" t="str">
        <x:v>short_same_day</x:v>
      </x:c>
      <x:c r="C2176" t="str">
        <x:v>C156</x:v>
      </x:c>
      <x:c r="D2176" s="59" t="n">
        <x:v>36</x:v>
      </x:c>
      <x:c r="E2176" s="59" t="n">
        <x:v>26</x:v>
      </x:c>
      <x:c r="F2176" s="59" t="str">
        <x:v>S8</x:v>
      </x:c>
      <x:c r="G2176" s="59" t="n">
        <x:v>140</x:v>
      </x:c>
      <x:c r="H2176" s="59" t="n">
        <x:v>152</x:v>
      </x:c>
      <x:c r="I2176" s="59" t="n">
        <x:v>10</x:v>
      </x:c>
      <x:c r="J2176" s="60" t="n">
        <x:f>'参数'!$C$4</x:f>
        <x:v>120</x:v>
      </x:c>
      <x:c r="K2176" s="60" t="n">
        <x:f>'参数'!$D$4</x:f>
        <x:v>180</x:v>
      </x:c>
      <x:c r="L2176" s="60" t="n">
        <x:f>H2176+I2176+J2176</x:f>
        <x:v>282</x:v>
      </x:c>
      <x:c r="M2176" s="60" t="n">
        <x:f>L2176+K2176</x:f>
        <x:v>462</x:v>
      </x:c>
      <x:c r="N2176" s="60" t="n">
        <x:f>'参数'!$B$10</x:f>
        <x:v>1</x:v>
      </x:c>
      <x:c r="O2176" s="60" t="n">
        <x:f>N2176*'参数'!$B$11</x:f>
        <x:v>2</x:v>
      </x:c>
      <x:c r="P2176" s="60" t="n">
        <x:f>N2176*'参数'!$B$12</x:f>
        <x:v>1</x:v>
      </x:c>
      <x:c r="Q2176" t="str">
        <x:f>C2176&amp;"d"</x:f>
        <x:v>C156d</x:v>
      </x:c>
      <x:c r="R2176" t="str">
        <x:f>C2176&amp;"p"</x:f>
        <x:v>C156p</x:v>
      </x:c>
      <x:c r="S2176" t="str">
        <x:f>IF(AND(L2176&gt;=H2176+I2176+J2176,M2176&gt;L2176,F2176&lt;&gt;""),"PASS","FAIL")</x:f>
        <x:v>PASS</x:v>
      </x:c>
      <x:c r="T2176" t="n">
        <x:v>4</x:v>
      </x:c>
      <x:c r="U2176" t="str">
        <x:v>pickup_after_delivery_completion_plus_usage_lag</x:v>
      </x:c>
    </x:row>
    <x:row r="2177">
      <x:c r="A2177" t="str">
        <x:v>Set2_200-10-2b</x:v>
      </x:c>
      <x:c r="B2177" t="str">
        <x:v>short_same_day</x:v>
      </x:c>
      <x:c r="C2177" t="str">
        <x:v>C157</x:v>
      </x:c>
      <x:c r="D2177" s="59" t="n">
        <x:v>46</x:v>
      </x:c>
      <x:c r="E2177" s="59" t="n">
        <x:v>28</x:v>
      </x:c>
      <x:c r="F2177" s="59" t="str">
        <x:v>S4</x:v>
      </x:c>
      <x:c r="G2177" s="59" t="n">
        <x:v>595</x:v>
      </x:c>
      <x:c r="H2177" s="59" t="n">
        <x:v>605</x:v>
      </x:c>
      <x:c r="I2177" s="59" t="n">
        <x:v>10</x:v>
      </x:c>
      <x:c r="J2177" s="60" t="n">
        <x:f>'参数'!$C$4</x:f>
        <x:v>120</x:v>
      </x:c>
      <x:c r="K2177" s="60" t="n">
        <x:f>'参数'!$D$4</x:f>
        <x:v>180</x:v>
      </x:c>
      <x:c r="L2177" s="60" t="n">
        <x:f>H2177+I2177+J2177</x:f>
        <x:v>735</x:v>
      </x:c>
      <x:c r="M2177" s="60" t="n">
        <x:f>L2177+K2177</x:f>
        <x:v>915</x:v>
      </x:c>
      <x:c r="N2177" s="60" t="n">
        <x:f>'参数'!$B$10</x:f>
        <x:v>1</x:v>
      </x:c>
      <x:c r="O2177" s="60" t="n">
        <x:f>N2177*'参数'!$B$11</x:f>
        <x:v>2</x:v>
      </x:c>
      <x:c r="P2177" s="60" t="n">
        <x:f>N2177*'参数'!$B$12</x:f>
        <x:v>1</x:v>
      </x:c>
      <x:c r="Q2177" t="str">
        <x:f>C2177&amp;"d"</x:f>
        <x:v>C157d</x:v>
      </x:c>
      <x:c r="R2177" t="str">
        <x:f>C2177&amp;"p"</x:f>
        <x:v>C157p</x:v>
      </x:c>
      <x:c r="S2177" t="str">
        <x:f>IF(AND(L2177&gt;=H2177+I2177+J2177,M2177&gt;L2177,F2177&lt;&gt;""),"PASS","FAIL")</x:f>
        <x:v>PASS</x:v>
      </x:c>
      <x:c r="T2177" t="n">
        <x:v>1</x:v>
      </x:c>
      <x:c r="U2177" t="str">
        <x:v>pickup_after_delivery_completion_plus_usage_lag</x:v>
      </x:c>
    </x:row>
    <x:row r="2178">
      <x:c r="A2178" t="str">
        <x:v>Set2_200-10-2b</x:v>
      </x:c>
      <x:c r="B2178" t="str">
        <x:v>short_same_day</x:v>
      </x:c>
      <x:c r="C2178" t="str">
        <x:v>C158</x:v>
      </x:c>
      <x:c r="D2178" s="59" t="n">
        <x:v>40</x:v>
      </x:c>
      <x:c r="E2178" s="59" t="n">
        <x:v>38</x:v>
      </x:c>
      <x:c r="F2178" s="59" t="str">
        <x:v>S7</x:v>
      </x:c>
      <x:c r="G2178" s="59" t="n">
        <x:v>75</x:v>
      </x:c>
      <x:c r="H2178" s="59" t="n">
        <x:v>99</x:v>
      </x:c>
      <x:c r="I2178" s="59" t="n">
        <x:v>10</x:v>
      </x:c>
      <x:c r="J2178" s="60" t="n">
        <x:f>'参数'!$C$4</x:f>
        <x:v>120</x:v>
      </x:c>
      <x:c r="K2178" s="60" t="n">
        <x:f>'参数'!$D$4</x:f>
        <x:v>180</x:v>
      </x:c>
      <x:c r="L2178" s="60" t="n">
        <x:f>H2178+I2178+J2178</x:f>
        <x:v>229</x:v>
      </x:c>
      <x:c r="M2178" s="60" t="n">
        <x:f>L2178+K2178</x:f>
        <x:v>409</x:v>
      </x:c>
      <x:c r="N2178" s="60" t="n">
        <x:f>'参数'!$B$10</x:f>
        <x:v>1</x:v>
      </x:c>
      <x:c r="O2178" s="60" t="n">
        <x:f>N2178*'参数'!$B$11</x:f>
        <x:v>2</x:v>
      </x:c>
      <x:c r="P2178" s="60" t="n">
        <x:f>N2178*'参数'!$B$12</x:f>
        <x:v>1</x:v>
      </x:c>
      <x:c r="Q2178" t="str">
        <x:f>C2178&amp;"d"</x:f>
        <x:v>C158d</x:v>
      </x:c>
      <x:c r="R2178" t="str">
        <x:f>C2178&amp;"p"</x:f>
        <x:v>C158p</x:v>
      </x:c>
      <x:c r="S2178" t="str">
        <x:f>IF(AND(L2178&gt;=H2178+I2178+J2178,M2178&gt;L2178,F2178&lt;&gt;""),"PASS","FAIL")</x:f>
        <x:v>PASS</x:v>
      </x:c>
      <x:c r="T2178" t="n">
        <x:v>7</x:v>
      </x:c>
      <x:c r="U2178" t="str">
        <x:v>pickup_after_delivery_completion_plus_usage_lag</x:v>
      </x:c>
    </x:row>
    <x:row r="2179">
      <x:c r="A2179" t="str">
        <x:v>Set2_200-10-2b</x:v>
      </x:c>
      <x:c r="B2179" t="str">
        <x:v>short_same_day</x:v>
      </x:c>
      <x:c r="C2179" t="str">
        <x:v>C159</x:v>
      </x:c>
      <x:c r="D2179" s="59" t="n">
        <x:v>27</x:v>
      </x:c>
      <x:c r="E2179" s="59" t="n">
        <x:v>38</x:v>
      </x:c>
      <x:c r="F2179" s="59" t="str">
        <x:v>S9</x:v>
      </x:c>
      <x:c r="G2179" s="59" t="n">
        <x:v>114</x:v>
      </x:c>
      <x:c r="H2179" s="59" t="n">
        <x:v>124</x:v>
      </x:c>
      <x:c r="I2179" s="59" t="n">
        <x:v>10</x:v>
      </x:c>
      <x:c r="J2179" s="60" t="n">
        <x:f>'参数'!$C$4</x:f>
        <x:v>120</x:v>
      </x:c>
      <x:c r="K2179" s="60" t="n">
        <x:f>'参数'!$D$4</x:f>
        <x:v>180</x:v>
      </x:c>
      <x:c r="L2179" s="60" t="n">
        <x:f>H2179+I2179+J2179</x:f>
        <x:v>254</x:v>
      </x:c>
      <x:c r="M2179" s="60" t="n">
        <x:f>L2179+K2179</x:f>
        <x:v>434</x:v>
      </x:c>
      <x:c r="N2179" s="60" t="n">
        <x:f>'参数'!$B$10</x:f>
        <x:v>1</x:v>
      </x:c>
      <x:c r="O2179" s="60" t="n">
        <x:f>N2179*'参数'!$B$11</x:f>
        <x:v>2</x:v>
      </x:c>
      <x:c r="P2179" s="60" t="n">
        <x:f>N2179*'参数'!$B$12</x:f>
        <x:v>1</x:v>
      </x:c>
      <x:c r="Q2179" t="str">
        <x:f>C2179&amp;"d"</x:f>
        <x:v>C159d</x:v>
      </x:c>
      <x:c r="R2179" t="str">
        <x:f>C2179&amp;"p"</x:f>
        <x:v>C159p</x:v>
      </x:c>
      <x:c r="S2179" t="str">
        <x:f>IF(AND(L2179&gt;=H2179+I2179+J2179,M2179&gt;L2179,F2179&lt;&gt;""),"PASS","FAIL")</x:f>
        <x:v>PASS</x:v>
      </x:c>
      <x:c r="T2179" t="n">
        <x:v>2</x:v>
      </x:c>
      <x:c r="U2179" t="str">
        <x:v>pickup_after_delivery_completion_plus_usage_lag</x:v>
      </x:c>
    </x:row>
    <x:row r="2180">
      <x:c r="A2180" t="str">
        <x:v>Set2_200-10-2b</x:v>
      </x:c>
      <x:c r="B2180" t="str">
        <x:v>short_same_day</x:v>
      </x:c>
      <x:c r="C2180" t="str">
        <x:v>C160</x:v>
      </x:c>
      <x:c r="D2180" s="59" t="n">
        <x:v>31</x:v>
      </x:c>
      <x:c r="E2180" s="59" t="n">
        <x:v>44</x:v>
      </x:c>
      <x:c r="F2180" s="59" t="str">
        <x:v>S9</x:v>
      </x:c>
      <x:c r="G2180" s="59" t="n">
        <x:v>39</x:v>
      </x:c>
      <x:c r="H2180" s="59" t="n">
        <x:v>69</x:v>
      </x:c>
      <x:c r="I2180" s="59" t="n">
        <x:v>10</x:v>
      </x:c>
      <x:c r="J2180" s="60" t="n">
        <x:f>'参数'!$C$4</x:f>
        <x:v>120</x:v>
      </x:c>
      <x:c r="K2180" s="60" t="n">
        <x:f>'参数'!$D$4</x:f>
        <x:v>180</x:v>
      </x:c>
      <x:c r="L2180" s="60" t="n">
        <x:f>H2180+I2180+J2180</x:f>
        <x:v>199</x:v>
      </x:c>
      <x:c r="M2180" s="60" t="n">
        <x:f>L2180+K2180</x:f>
        <x:v>379</x:v>
      </x:c>
      <x:c r="N2180" s="60" t="n">
        <x:f>'参数'!$B$10</x:f>
        <x:v>1</x:v>
      </x:c>
      <x:c r="O2180" s="60" t="n">
        <x:f>N2180*'参数'!$B$11</x:f>
        <x:v>2</x:v>
      </x:c>
      <x:c r="P2180" s="60" t="n">
        <x:f>N2180*'参数'!$B$12</x:f>
        <x:v>1</x:v>
      </x:c>
      <x:c r="Q2180" t="str">
        <x:f>C2180&amp;"d"</x:f>
        <x:v>C160d</x:v>
      </x:c>
      <x:c r="R2180" t="str">
        <x:f>C2180&amp;"p"</x:f>
        <x:v>C160p</x:v>
      </x:c>
      <x:c r="S2180" t="str">
        <x:f>IF(AND(L2180&gt;=H2180+I2180+J2180,M2180&gt;L2180,F2180&lt;&gt;""),"PASS","FAIL")</x:f>
        <x:v>PASS</x:v>
      </x:c>
      <x:c r="T2180" t="n">
        <x:v>14</x:v>
      </x:c>
      <x:c r="U2180" t="str">
        <x:v>pickup_after_delivery_completion_plus_usage_lag</x:v>
      </x:c>
    </x:row>
    <x:row r="2181">
      <x:c r="A2181" t="str">
        <x:v>Set2_200-10-2b</x:v>
      </x:c>
      <x:c r="B2181" t="str">
        <x:v>short_same_day</x:v>
      </x:c>
      <x:c r="C2181" t="str">
        <x:v>C161</x:v>
      </x:c>
      <x:c r="D2181" s="59" t="n">
        <x:v>41</x:v>
      </x:c>
      <x:c r="E2181" s="59" t="n">
        <x:v>31</x:v>
      </x:c>
      <x:c r="F2181" s="59" t="str">
        <x:v>S4</x:v>
      </x:c>
      <x:c r="G2181" s="59" t="n">
        <x:v>65</x:v>
      </x:c>
      <x:c r="H2181" s="59" t="n">
        <x:v>93</x:v>
      </x:c>
      <x:c r="I2181" s="59" t="n">
        <x:v>10</x:v>
      </x:c>
      <x:c r="J2181" s="60" t="n">
        <x:f>'参数'!$C$4</x:f>
        <x:v>120</x:v>
      </x:c>
      <x:c r="K2181" s="60" t="n">
        <x:f>'参数'!$D$4</x:f>
        <x:v>180</x:v>
      </x:c>
      <x:c r="L2181" s="60" t="n">
        <x:f>H2181+I2181+J2181</x:f>
        <x:v>223</x:v>
      </x:c>
      <x:c r="M2181" s="60" t="n">
        <x:f>L2181+K2181</x:f>
        <x:v>403</x:v>
      </x:c>
      <x:c r="N2181" s="60" t="n">
        <x:f>'参数'!$B$10</x:f>
        <x:v>1</x:v>
      </x:c>
      <x:c r="O2181" s="60" t="n">
        <x:f>N2181*'参数'!$B$11</x:f>
        <x:v>2</x:v>
      </x:c>
      <x:c r="P2181" s="60" t="n">
        <x:f>N2181*'参数'!$B$12</x:f>
        <x:v>1</x:v>
      </x:c>
      <x:c r="Q2181" t="str">
        <x:f>C2181&amp;"d"</x:f>
        <x:v>C161d</x:v>
      </x:c>
      <x:c r="R2181" t="str">
        <x:f>C2181&amp;"p"</x:f>
        <x:v>C161p</x:v>
      </x:c>
      <x:c r="S2181" t="str">
        <x:f>IF(AND(L2181&gt;=H2181+I2181+J2181,M2181&gt;L2181,F2181&lt;&gt;""),"PASS","FAIL")</x:f>
        <x:v>PASS</x:v>
      </x:c>
      <x:c r="T2181" t="n">
        <x:v>5</x:v>
      </x:c>
      <x:c r="U2181" t="str">
        <x:v>pickup_after_delivery_completion_plus_usage_lag</x:v>
      </x:c>
    </x:row>
    <x:row r="2182">
      <x:c r="A2182" t="str">
        <x:v>Set2_200-10-2b</x:v>
      </x:c>
      <x:c r="B2182" t="str">
        <x:v>short_same_day</x:v>
      </x:c>
      <x:c r="C2182" t="str">
        <x:v>C162</x:v>
      </x:c>
      <x:c r="D2182" s="59" t="n">
        <x:v>39</x:v>
      </x:c>
      <x:c r="E2182" s="59" t="n">
        <x:v>36</x:v>
      </x:c>
      <x:c r="F2182" s="59" t="str">
        <x:v>S9</x:v>
      </x:c>
      <x:c r="G2182" s="59" t="n">
        <x:v>227</x:v>
      </x:c>
      <x:c r="H2182" s="59" t="n">
        <x:v>247</x:v>
      </x:c>
      <x:c r="I2182" s="59" t="n">
        <x:v>10</x:v>
      </x:c>
      <x:c r="J2182" s="60" t="n">
        <x:f>'参数'!$C$4</x:f>
        <x:v>120</x:v>
      </x:c>
      <x:c r="K2182" s="60" t="n">
        <x:f>'参数'!$D$4</x:f>
        <x:v>180</x:v>
      </x:c>
      <x:c r="L2182" s="60" t="n">
        <x:f>H2182+I2182+J2182</x:f>
        <x:v>377</x:v>
      </x:c>
      <x:c r="M2182" s="60" t="n">
        <x:f>L2182+K2182</x:f>
        <x:v>557</x:v>
      </x:c>
      <x:c r="N2182" s="60" t="n">
        <x:f>'参数'!$B$10</x:f>
        <x:v>1</x:v>
      </x:c>
      <x:c r="O2182" s="60" t="n">
        <x:f>N2182*'参数'!$B$11</x:f>
        <x:v>2</x:v>
      </x:c>
      <x:c r="P2182" s="60" t="n">
        <x:f>N2182*'参数'!$B$12</x:f>
        <x:v>1</x:v>
      </x:c>
      <x:c r="Q2182" t="str">
        <x:f>C2182&amp;"d"</x:f>
        <x:v>C162d</x:v>
      </x:c>
      <x:c r="R2182" t="str">
        <x:f>C2182&amp;"p"</x:f>
        <x:v>C162p</x:v>
      </x:c>
      <x:c r="S2182" t="str">
        <x:f>IF(AND(L2182&gt;=H2182+I2182+J2182,M2182&gt;L2182,F2182&lt;&gt;""),"PASS","FAIL")</x:f>
        <x:v>PASS</x:v>
      </x:c>
      <x:c r="T2182" t="n">
        <x:v>2</x:v>
      </x:c>
      <x:c r="U2182" t="str">
        <x:v>pickup_after_delivery_completion_plus_usage_lag</x:v>
      </x:c>
    </x:row>
    <x:row r="2183">
      <x:c r="A2183" t="str">
        <x:v>Set2_200-10-2b</x:v>
      </x:c>
      <x:c r="B2183" t="str">
        <x:v>short_same_day</x:v>
      </x:c>
      <x:c r="C2183" t="str">
        <x:v>C163</x:v>
      </x:c>
      <x:c r="D2183" s="59" t="n">
        <x:v>30</x:v>
      </x:c>
      <x:c r="E2183" s="59" t="n">
        <x:v>40</x:v>
      </x:c>
      <x:c r="F2183" s="59" t="str">
        <x:v>S9</x:v>
      </x:c>
      <x:c r="G2183" s="59" t="n">
        <x:v>727</x:v>
      </x:c>
      <x:c r="H2183" s="59" t="n">
        <x:v>737</x:v>
      </x:c>
      <x:c r="I2183" s="59" t="n">
        <x:v>10</x:v>
      </x:c>
      <x:c r="J2183" s="60" t="n">
        <x:f>'参数'!$C$4</x:f>
        <x:v>120</x:v>
      </x:c>
      <x:c r="K2183" s="60" t="n">
        <x:f>'参数'!$D$4</x:f>
        <x:v>180</x:v>
      </x:c>
      <x:c r="L2183" s="60" t="n">
        <x:f>H2183+I2183+J2183</x:f>
        <x:v>867</x:v>
      </x:c>
      <x:c r="M2183" s="60" t="n">
        <x:f>L2183+K2183</x:f>
        <x:v>1047</x:v>
      </x:c>
      <x:c r="N2183" s="60" t="n">
        <x:f>'参数'!$B$10</x:f>
        <x:v>1</x:v>
      </x:c>
      <x:c r="O2183" s="60" t="n">
        <x:f>N2183*'参数'!$B$11</x:f>
        <x:v>2</x:v>
      </x:c>
      <x:c r="P2183" s="60" t="n">
        <x:f>N2183*'参数'!$B$12</x:f>
        <x:v>1</x:v>
      </x:c>
      <x:c r="Q2183" t="str">
        <x:f>C2183&amp;"d"</x:f>
        <x:v>C163d</x:v>
      </x:c>
      <x:c r="R2183" t="str">
        <x:f>C2183&amp;"p"</x:f>
        <x:v>C163p</x:v>
      </x:c>
      <x:c r="S2183" t="str">
        <x:f>IF(AND(L2183&gt;=H2183+I2183+J2183,M2183&gt;L2183,F2183&lt;&gt;""),"PASS","FAIL")</x:f>
        <x:v>PASS</x:v>
      </x:c>
      <x:c r="T2183" t="n">
        <x:v>4</x:v>
      </x:c>
      <x:c r="U2183" t="str">
        <x:v>pickup_after_delivery_completion_plus_usage_lag</x:v>
      </x:c>
    </x:row>
    <x:row r="2184">
      <x:c r="A2184" t="str">
        <x:v>Set2_200-10-2b</x:v>
      </x:c>
      <x:c r="B2184" t="str">
        <x:v>short_same_day</x:v>
      </x:c>
      <x:c r="C2184" t="str">
        <x:v>C164</x:v>
      </x:c>
      <x:c r="D2184" s="59" t="n">
        <x:v>40</x:v>
      </x:c>
      <x:c r="E2184" s="59" t="n">
        <x:v>38</x:v>
      </x:c>
      <x:c r="F2184" s="59" t="str">
        <x:v>S7</x:v>
      </x:c>
      <x:c r="G2184" s="59" t="n">
        <x:v>412</x:v>
      </x:c>
      <x:c r="H2184" s="59" t="n">
        <x:v>440</x:v>
      </x:c>
      <x:c r="I2184" s="59" t="n">
        <x:v>10</x:v>
      </x:c>
      <x:c r="J2184" s="60" t="n">
        <x:f>'参数'!$C$4</x:f>
        <x:v>120</x:v>
      </x:c>
      <x:c r="K2184" s="60" t="n">
        <x:f>'参数'!$D$4</x:f>
        <x:v>180</x:v>
      </x:c>
      <x:c r="L2184" s="60" t="n">
        <x:f>H2184+I2184+J2184</x:f>
        <x:v>570</x:v>
      </x:c>
      <x:c r="M2184" s="60" t="n">
        <x:f>L2184+K2184</x:f>
        <x:v>750</x:v>
      </x:c>
      <x:c r="N2184" s="60" t="n">
        <x:f>'参数'!$B$10</x:f>
        <x:v>1</x:v>
      </x:c>
      <x:c r="O2184" s="60" t="n">
        <x:f>N2184*'参数'!$B$11</x:f>
        <x:v>2</x:v>
      </x:c>
      <x:c r="P2184" s="60" t="n">
        <x:f>N2184*'参数'!$B$12</x:f>
        <x:v>1</x:v>
      </x:c>
      <x:c r="Q2184" t="str">
        <x:f>C2184&amp;"d"</x:f>
        <x:v>C164d</x:v>
      </x:c>
      <x:c r="R2184" t="str">
        <x:f>C2184&amp;"p"</x:f>
        <x:v>C164p</x:v>
      </x:c>
      <x:c r="S2184" t="str">
        <x:f>IF(AND(L2184&gt;=H2184+I2184+J2184,M2184&gt;L2184,F2184&lt;&gt;""),"PASS","FAIL")</x:f>
        <x:v>PASS</x:v>
      </x:c>
      <x:c r="T2184" t="n">
        <x:v>15</x:v>
      </x:c>
      <x:c r="U2184" t="str">
        <x:v>pickup_after_delivery_completion_plus_usage_lag</x:v>
      </x:c>
    </x:row>
    <x:row r="2185">
      <x:c r="A2185" t="str">
        <x:v>Set2_200-10-2b</x:v>
      </x:c>
      <x:c r="B2185" t="str">
        <x:v>short_same_day</x:v>
      </x:c>
      <x:c r="C2185" t="str">
        <x:v>C165</x:v>
      </x:c>
      <x:c r="D2185" s="59" t="n">
        <x:v>42</x:v>
      </x:c>
      <x:c r="E2185" s="59" t="n">
        <x:v>32</x:v>
      </x:c>
      <x:c r="F2185" s="59" t="str">
        <x:v>S4</x:v>
      </x:c>
      <x:c r="G2185" s="59" t="n">
        <x:v>679</x:v>
      </x:c>
      <x:c r="H2185" s="59" t="n">
        <x:v>703</x:v>
      </x:c>
      <x:c r="I2185" s="59" t="n">
        <x:v>10</x:v>
      </x:c>
      <x:c r="J2185" s="60" t="n">
        <x:f>'参数'!$C$4</x:f>
        <x:v>120</x:v>
      </x:c>
      <x:c r="K2185" s="60" t="n">
        <x:f>'参数'!$D$4</x:f>
        <x:v>180</x:v>
      </x:c>
      <x:c r="L2185" s="60" t="n">
        <x:f>H2185+I2185+J2185</x:f>
        <x:v>833</x:v>
      </x:c>
      <x:c r="M2185" s="60" t="n">
        <x:f>L2185+K2185</x:f>
        <x:v>1013</x:v>
      </x:c>
      <x:c r="N2185" s="60" t="n">
        <x:f>'参数'!$B$10</x:f>
        <x:v>1</x:v>
      </x:c>
      <x:c r="O2185" s="60" t="n">
        <x:f>N2185*'参数'!$B$11</x:f>
        <x:v>2</x:v>
      </x:c>
      <x:c r="P2185" s="60" t="n">
        <x:f>N2185*'参数'!$B$12</x:f>
        <x:v>1</x:v>
      </x:c>
      <x:c r="Q2185" t="str">
        <x:f>C2185&amp;"d"</x:f>
        <x:v>C165d</x:v>
      </x:c>
      <x:c r="R2185" t="str">
        <x:f>C2185&amp;"p"</x:f>
        <x:v>C165p</x:v>
      </x:c>
      <x:c r="S2185" t="str">
        <x:f>IF(AND(L2185&gt;=H2185+I2185+J2185,M2185&gt;L2185,F2185&lt;&gt;""),"PASS","FAIL")</x:f>
        <x:v>PASS</x:v>
      </x:c>
      <x:c r="T2185" t="n">
        <x:v>6</x:v>
      </x:c>
      <x:c r="U2185" t="str">
        <x:v>pickup_after_delivery_completion_plus_usage_lag</x:v>
      </x:c>
    </x:row>
    <x:row r="2186">
      <x:c r="A2186" t="str">
        <x:v>Set2_200-10-2b</x:v>
      </x:c>
      <x:c r="B2186" t="str">
        <x:v>short_same_day</x:v>
      </x:c>
      <x:c r="C2186" t="str">
        <x:v>C166</x:v>
      </x:c>
      <x:c r="D2186" s="59" t="n">
        <x:v>50</x:v>
      </x:c>
      <x:c r="E2186" s="59" t="n">
        <x:v>43</x:v>
      </x:c>
      <x:c r="F2186" s="59" t="str">
        <x:v>S7</x:v>
      </x:c>
      <x:c r="G2186" s="59" t="n">
        <x:v>123</x:v>
      </x:c>
      <x:c r="H2186" s="59" t="n">
        <x:v>161</x:v>
      </x:c>
      <x:c r="I2186" s="59" t="n">
        <x:v>10</x:v>
      </x:c>
      <x:c r="J2186" s="60" t="n">
        <x:f>'参数'!$C$4</x:f>
        <x:v>120</x:v>
      </x:c>
      <x:c r="K2186" s="60" t="n">
        <x:f>'参数'!$D$4</x:f>
        <x:v>180</x:v>
      </x:c>
      <x:c r="L2186" s="60" t="n">
        <x:f>H2186+I2186+J2186</x:f>
        <x:v>291</x:v>
      </x:c>
      <x:c r="M2186" s="60" t="n">
        <x:f>L2186+K2186</x:f>
        <x:v>471</x:v>
      </x:c>
      <x:c r="N2186" s="60" t="n">
        <x:f>'参数'!$B$10</x:f>
        <x:v>1</x:v>
      </x:c>
      <x:c r="O2186" s="60" t="n">
        <x:f>N2186*'参数'!$B$11</x:f>
        <x:v>2</x:v>
      </x:c>
      <x:c r="P2186" s="60" t="n">
        <x:f>N2186*'参数'!$B$12</x:f>
        <x:v>1</x:v>
      </x:c>
      <x:c r="Q2186" t="str">
        <x:f>C2186&amp;"d"</x:f>
        <x:v>C166d</x:v>
      </x:c>
      <x:c r="R2186" t="str">
        <x:f>C2186&amp;"p"</x:f>
        <x:v>C166p</x:v>
      </x:c>
      <x:c r="S2186" t="str">
        <x:f>IF(AND(L2186&gt;=H2186+I2186+J2186,M2186&gt;L2186,F2186&lt;&gt;""),"PASS","FAIL")</x:f>
        <x:v>PASS</x:v>
      </x:c>
      <x:c r="T2186" t="n">
        <x:v>7</x:v>
      </x:c>
      <x:c r="U2186" t="str">
        <x:v>pickup_after_delivery_completion_plus_usage_lag</x:v>
      </x:c>
    </x:row>
    <x:row r="2187">
      <x:c r="A2187" t="str">
        <x:v>Set2_200-10-2b</x:v>
      </x:c>
      <x:c r="B2187" t="str">
        <x:v>short_same_day</x:v>
      </x:c>
      <x:c r="C2187" t="str">
        <x:v>C167</x:v>
      </x:c>
      <x:c r="D2187" s="59" t="n">
        <x:v>37</x:v>
      </x:c>
      <x:c r="E2187" s="59" t="n">
        <x:v>40</x:v>
      </x:c>
      <x:c r="F2187" s="59" t="str">
        <x:v>S9</x:v>
      </x:c>
      <x:c r="G2187" s="59" t="n">
        <x:v>122</x:v>
      </x:c>
      <x:c r="H2187" s="59" t="n">
        <x:v>146</x:v>
      </x:c>
      <x:c r="I2187" s="59" t="n">
        <x:v>10</x:v>
      </x:c>
      <x:c r="J2187" s="60" t="n">
        <x:f>'参数'!$C$4</x:f>
        <x:v>120</x:v>
      </x:c>
      <x:c r="K2187" s="60" t="n">
        <x:f>'参数'!$D$4</x:f>
        <x:v>180</x:v>
      </x:c>
      <x:c r="L2187" s="60" t="n">
        <x:f>H2187+I2187+J2187</x:f>
        <x:v>276</x:v>
      </x:c>
      <x:c r="M2187" s="60" t="n">
        <x:f>L2187+K2187</x:f>
        <x:v>456</x:v>
      </x:c>
      <x:c r="N2187" s="60" t="n">
        <x:f>'参数'!$B$10</x:f>
        <x:v>1</x:v>
      </x:c>
      <x:c r="O2187" s="60" t="n">
        <x:f>N2187*'参数'!$B$11</x:f>
        <x:v>2</x:v>
      </x:c>
      <x:c r="P2187" s="60" t="n">
        <x:f>N2187*'参数'!$B$12</x:f>
        <x:v>1</x:v>
      </x:c>
      <x:c r="Q2187" t="str">
        <x:f>C2187&amp;"d"</x:f>
        <x:v>C167d</x:v>
      </x:c>
      <x:c r="R2187" t="str">
        <x:f>C2187&amp;"p"</x:f>
        <x:v>C167p</x:v>
      </x:c>
      <x:c r="S2187" t="str">
        <x:f>IF(AND(L2187&gt;=H2187+I2187+J2187,M2187&gt;L2187,F2187&lt;&gt;""),"PASS","FAIL")</x:f>
        <x:v>PASS</x:v>
      </x:c>
      <x:c r="T2187" t="n">
        <x:v>14</x:v>
      </x:c>
      <x:c r="U2187" t="str">
        <x:v>pickup_after_delivery_completion_plus_usage_lag</x:v>
      </x:c>
    </x:row>
    <x:row r="2188">
      <x:c r="A2188" t="str">
        <x:v>Set2_200-10-2b</x:v>
      </x:c>
      <x:c r="B2188" t="str">
        <x:v>short_same_day</x:v>
      </x:c>
      <x:c r="C2188" t="str">
        <x:v>C168</x:v>
      </x:c>
      <x:c r="D2188" s="59" t="n">
        <x:v>42</x:v>
      </x:c>
      <x:c r="E2188" s="59" t="n">
        <x:v>39</x:v>
      </x:c>
      <x:c r="F2188" s="59" t="str">
        <x:v>S7</x:v>
      </x:c>
      <x:c r="G2188" s="59" t="n">
        <x:v>69</x:v>
      </x:c>
      <x:c r="H2188" s="59" t="n">
        <x:v>89</x:v>
      </x:c>
      <x:c r="I2188" s="59" t="n">
        <x:v>10</x:v>
      </x:c>
      <x:c r="J2188" s="60" t="n">
        <x:f>'参数'!$C$4</x:f>
        <x:v>120</x:v>
      </x:c>
      <x:c r="K2188" s="60" t="n">
        <x:f>'参数'!$D$4</x:f>
        <x:v>180</x:v>
      </x:c>
      <x:c r="L2188" s="60" t="n">
        <x:f>H2188+I2188+J2188</x:f>
        <x:v>219</x:v>
      </x:c>
      <x:c r="M2188" s="60" t="n">
        <x:f>L2188+K2188</x:f>
        <x:v>399</x:v>
      </x:c>
      <x:c r="N2188" s="60" t="n">
        <x:f>'参数'!$B$10</x:f>
        <x:v>1</x:v>
      </x:c>
      <x:c r="O2188" s="60" t="n">
        <x:f>N2188*'参数'!$B$11</x:f>
        <x:v>2</x:v>
      </x:c>
      <x:c r="P2188" s="60" t="n">
        <x:f>N2188*'参数'!$B$12</x:f>
        <x:v>1</x:v>
      </x:c>
      <x:c r="Q2188" t="str">
        <x:f>C2188&amp;"d"</x:f>
        <x:v>C168d</x:v>
      </x:c>
      <x:c r="R2188" t="str">
        <x:f>C2188&amp;"p"</x:f>
        <x:v>C168p</x:v>
      </x:c>
      <x:c r="S2188" t="str">
        <x:f>IF(AND(L2188&gt;=H2188+I2188+J2188,M2188&gt;L2188,F2188&lt;&gt;""),"PASS","FAIL")</x:f>
        <x:v>PASS</x:v>
      </x:c>
      <x:c r="T2188" t="n">
        <x:v>10</x:v>
      </x:c>
      <x:c r="U2188" t="str">
        <x:v>pickup_after_delivery_completion_plus_usage_lag</x:v>
      </x:c>
    </x:row>
    <x:row r="2189">
      <x:c r="A2189" t="str">
        <x:v>Set2_200-10-2b</x:v>
      </x:c>
      <x:c r="B2189" t="str">
        <x:v>short_same_day</x:v>
      </x:c>
      <x:c r="C2189" t="str">
        <x:v>C169</x:v>
      </x:c>
      <x:c r="D2189" s="59" t="n">
        <x:v>48</x:v>
      </x:c>
      <x:c r="E2189" s="59" t="n">
        <x:v>43</x:v>
      </x:c>
      <x:c r="F2189" s="59" t="str">
        <x:v>S7</x:v>
      </x:c>
      <x:c r="G2189" s="59" t="n">
        <x:v>202</x:v>
      </x:c>
      <x:c r="H2189" s="59" t="n">
        <x:v>234</x:v>
      </x:c>
      <x:c r="I2189" s="59" t="n">
        <x:v>10</x:v>
      </x:c>
      <x:c r="J2189" s="60" t="n">
        <x:f>'参数'!$C$4</x:f>
        <x:v>120</x:v>
      </x:c>
      <x:c r="K2189" s="60" t="n">
        <x:f>'参数'!$D$4</x:f>
        <x:v>180</x:v>
      </x:c>
      <x:c r="L2189" s="60" t="n">
        <x:f>H2189+I2189+J2189</x:f>
        <x:v>364</x:v>
      </x:c>
      <x:c r="M2189" s="60" t="n">
        <x:f>L2189+K2189</x:f>
        <x:v>544</x:v>
      </x:c>
      <x:c r="N2189" s="60" t="n">
        <x:f>'参数'!$B$10</x:f>
        <x:v>1</x:v>
      </x:c>
      <x:c r="O2189" s="60" t="n">
        <x:f>N2189*'参数'!$B$11</x:f>
        <x:v>2</x:v>
      </x:c>
      <x:c r="P2189" s="60" t="n">
        <x:f>N2189*'参数'!$B$12</x:f>
        <x:v>1</x:v>
      </x:c>
      <x:c r="Q2189" t="str">
        <x:f>C2189&amp;"d"</x:f>
        <x:v>C169d</x:v>
      </x:c>
      <x:c r="R2189" t="str">
        <x:f>C2189&amp;"p"</x:f>
        <x:v>C169p</x:v>
      </x:c>
      <x:c r="S2189" t="str">
        <x:f>IF(AND(L2189&gt;=H2189+I2189+J2189,M2189&gt;L2189,F2189&lt;&gt;""),"PASS","FAIL")</x:f>
        <x:v>PASS</x:v>
      </x:c>
      <x:c r="T2189" t="n">
        <x:v>14</x:v>
      </x:c>
      <x:c r="U2189" t="str">
        <x:v>pickup_after_delivery_completion_plus_usage_lag</x:v>
      </x:c>
    </x:row>
    <x:row r="2190">
      <x:c r="A2190" t="str">
        <x:v>Set2_200-10-2b</x:v>
      </x:c>
      <x:c r="B2190" t="str">
        <x:v>short_same_day</x:v>
      </x:c>
      <x:c r="C2190" t="str">
        <x:v>C170</x:v>
      </x:c>
      <x:c r="D2190" s="59" t="n">
        <x:v>35</x:v>
      </x:c>
      <x:c r="E2190" s="59" t="n">
        <x:v>40</x:v>
      </x:c>
      <x:c r="F2190" s="59" t="str">
        <x:v>S9</x:v>
      </x:c>
      <x:c r="G2190" s="59" t="n">
        <x:v>695</x:v>
      </x:c>
      <x:c r="H2190" s="59" t="n">
        <x:v>715</x:v>
      </x:c>
      <x:c r="I2190" s="59" t="n">
        <x:v>10</x:v>
      </x:c>
      <x:c r="J2190" s="60" t="n">
        <x:f>'参数'!$C$4</x:f>
        <x:v>120</x:v>
      </x:c>
      <x:c r="K2190" s="60" t="n">
        <x:f>'参数'!$D$4</x:f>
        <x:v>180</x:v>
      </x:c>
      <x:c r="L2190" s="60" t="n">
        <x:f>H2190+I2190+J2190</x:f>
        <x:v>845</x:v>
      </x:c>
      <x:c r="M2190" s="60" t="n">
        <x:f>L2190+K2190</x:f>
        <x:v>1025</x:v>
      </x:c>
      <x:c r="N2190" s="60" t="n">
        <x:f>'参数'!$B$10</x:f>
        <x:v>1</x:v>
      </x:c>
      <x:c r="O2190" s="60" t="n">
        <x:f>N2190*'参数'!$B$11</x:f>
        <x:v>2</x:v>
      </x:c>
      <x:c r="P2190" s="60" t="n">
        <x:f>N2190*'参数'!$B$12</x:f>
        <x:v>1</x:v>
      </x:c>
      <x:c r="Q2190" t="str">
        <x:f>C2190&amp;"d"</x:f>
        <x:v>C170d</x:v>
      </x:c>
      <x:c r="R2190" t="str">
        <x:f>C2190&amp;"p"</x:f>
        <x:v>C170p</x:v>
      </x:c>
      <x:c r="S2190" t="str">
        <x:f>IF(AND(L2190&gt;=H2190+I2190+J2190,M2190&gt;L2190,F2190&lt;&gt;""),"PASS","FAIL")</x:f>
        <x:v>PASS</x:v>
      </x:c>
      <x:c r="T2190" t="n">
        <x:v>12</x:v>
      </x:c>
      <x:c r="U2190" t="str">
        <x:v>pickup_after_delivery_completion_plus_usage_lag</x:v>
      </x:c>
    </x:row>
    <x:row r="2191">
      <x:c r="A2191" t="str">
        <x:v>Set2_200-10-2b</x:v>
      </x:c>
      <x:c r="B2191" t="str">
        <x:v>short_same_day</x:v>
      </x:c>
      <x:c r="C2191" t="str">
        <x:v>C171</x:v>
      </x:c>
      <x:c r="D2191" s="59" t="n">
        <x:v>31</x:v>
      </x:c>
      <x:c r="E2191" s="59" t="n">
        <x:v>35</x:v>
      </x:c>
      <x:c r="F2191" s="59" t="str">
        <x:v>S9</x:v>
      </x:c>
      <x:c r="G2191" s="59" t="n">
        <x:v>186</x:v>
      </x:c>
      <x:c r="H2191" s="59" t="n">
        <x:v>204</x:v>
      </x:c>
      <x:c r="I2191" s="59" t="n">
        <x:v>10</x:v>
      </x:c>
      <x:c r="J2191" s="60" t="n">
        <x:f>'参数'!$C$4</x:f>
        <x:v>120</x:v>
      </x:c>
      <x:c r="K2191" s="60" t="n">
        <x:f>'参数'!$D$4</x:f>
        <x:v>180</x:v>
      </x:c>
      <x:c r="L2191" s="60" t="n">
        <x:f>H2191+I2191+J2191</x:f>
        <x:v>334</x:v>
      </x:c>
      <x:c r="M2191" s="60" t="n">
        <x:f>L2191+K2191</x:f>
        <x:v>514</x:v>
      </x:c>
      <x:c r="N2191" s="60" t="n">
        <x:f>'参数'!$B$10</x:f>
        <x:v>1</x:v>
      </x:c>
      <x:c r="O2191" s="60" t="n">
        <x:f>N2191*'参数'!$B$11</x:f>
        <x:v>2</x:v>
      </x:c>
      <x:c r="P2191" s="60" t="n">
        <x:f>N2191*'参数'!$B$12</x:f>
        <x:v>1</x:v>
      </x:c>
      <x:c r="Q2191" t="str">
        <x:f>C2191&amp;"d"</x:f>
        <x:v>C171d</x:v>
      </x:c>
      <x:c r="R2191" t="str">
        <x:f>C2191&amp;"p"</x:f>
        <x:v>C171p</x:v>
      </x:c>
      <x:c r="S2191" t="str">
        <x:f>IF(AND(L2191&gt;=H2191+I2191+J2191,M2191&gt;L2191,F2191&lt;&gt;""),"PASS","FAIL")</x:f>
        <x:v>PASS</x:v>
      </x:c>
      <x:c r="T2191" t="n">
        <x:v>4</x:v>
      </x:c>
      <x:c r="U2191" t="str">
        <x:v>pickup_after_delivery_completion_plus_usage_lag</x:v>
      </x:c>
    </x:row>
    <x:row r="2192">
      <x:c r="A2192" t="str">
        <x:v>Set2_200-10-2b</x:v>
      </x:c>
      <x:c r="B2192" t="str">
        <x:v>short_same_day</x:v>
      </x:c>
      <x:c r="C2192" t="str">
        <x:v>C172</x:v>
      </x:c>
      <x:c r="D2192" s="59" t="n">
        <x:v>27</x:v>
      </x:c>
      <x:c r="E2192" s="59" t="n">
        <x:v>40</x:v>
      </x:c>
      <x:c r="F2192" s="59" t="str">
        <x:v>S9</x:v>
      </x:c>
      <x:c r="G2192" s="59" t="n">
        <x:v>638</x:v>
      </x:c>
      <x:c r="H2192" s="59" t="n">
        <x:v>650</x:v>
      </x:c>
      <x:c r="I2192" s="59" t="n">
        <x:v>10</x:v>
      </x:c>
      <x:c r="J2192" s="60" t="n">
        <x:f>'参数'!$C$4</x:f>
        <x:v>120</x:v>
      </x:c>
      <x:c r="K2192" s="60" t="n">
        <x:f>'参数'!$D$4</x:f>
        <x:v>180</x:v>
      </x:c>
      <x:c r="L2192" s="60" t="n">
        <x:f>H2192+I2192+J2192</x:f>
        <x:v>780</x:v>
      </x:c>
      <x:c r="M2192" s="60" t="n">
        <x:f>L2192+K2192</x:f>
        <x:v>960</x:v>
      </x:c>
      <x:c r="N2192" s="60" t="n">
        <x:f>'参数'!$B$10</x:f>
        <x:v>1</x:v>
      </x:c>
      <x:c r="O2192" s="60" t="n">
        <x:f>N2192*'参数'!$B$11</x:f>
        <x:v>2</x:v>
      </x:c>
      <x:c r="P2192" s="60" t="n">
        <x:f>N2192*'参数'!$B$12</x:f>
        <x:v>1</x:v>
      </x:c>
      <x:c r="Q2192" t="str">
        <x:f>C2192&amp;"d"</x:f>
        <x:v>C172d</x:v>
      </x:c>
      <x:c r="R2192" t="str">
        <x:f>C2192&amp;"p"</x:f>
        <x:v>C172p</x:v>
      </x:c>
      <x:c r="S2192" t="str">
        <x:f>IF(AND(L2192&gt;=H2192+I2192+J2192,M2192&gt;L2192,F2192&lt;&gt;""),"PASS","FAIL")</x:f>
        <x:v>PASS</x:v>
      </x:c>
      <x:c r="T2192" t="n">
        <x:v>19</x:v>
      </x:c>
      <x:c r="U2192" t="str">
        <x:v>pickup_after_delivery_completion_plus_usage_lag</x:v>
      </x:c>
    </x:row>
    <x:row r="2193">
      <x:c r="A2193" t="str">
        <x:v>Set2_200-10-2b</x:v>
      </x:c>
      <x:c r="B2193" t="str">
        <x:v>short_same_day</x:v>
      </x:c>
      <x:c r="C2193" t="str">
        <x:v>C173</x:v>
      </x:c>
      <x:c r="D2193" s="59" t="n">
        <x:v>43</x:v>
      </x:c>
      <x:c r="E2193" s="59" t="n">
        <x:v>50</x:v>
      </x:c>
      <x:c r="F2193" s="59" t="str">
        <x:v>S7</x:v>
      </x:c>
      <x:c r="G2193" s="59" t="n">
        <x:v>361</x:v>
      </x:c>
      <x:c r="H2193" s="59" t="n">
        <x:v>379</x:v>
      </x:c>
      <x:c r="I2193" s="59" t="n">
        <x:v>10</x:v>
      </x:c>
      <x:c r="J2193" s="60" t="n">
        <x:f>'参数'!$C$4</x:f>
        <x:v>120</x:v>
      </x:c>
      <x:c r="K2193" s="60" t="n">
        <x:f>'参数'!$D$4</x:f>
        <x:v>180</x:v>
      </x:c>
      <x:c r="L2193" s="60" t="n">
        <x:f>H2193+I2193+J2193</x:f>
        <x:v>509</x:v>
      </x:c>
      <x:c r="M2193" s="60" t="n">
        <x:f>L2193+K2193</x:f>
        <x:v>689</x:v>
      </x:c>
      <x:c r="N2193" s="60" t="n">
        <x:f>'参数'!$B$10</x:f>
        <x:v>1</x:v>
      </x:c>
      <x:c r="O2193" s="60" t="n">
        <x:f>N2193*'参数'!$B$11</x:f>
        <x:v>2</x:v>
      </x:c>
      <x:c r="P2193" s="60" t="n">
        <x:f>N2193*'参数'!$B$12</x:f>
        <x:v>1</x:v>
      </x:c>
      <x:c r="Q2193" t="str">
        <x:f>C2193&amp;"d"</x:f>
        <x:v>C173d</x:v>
      </x:c>
      <x:c r="R2193" t="str">
        <x:f>C2193&amp;"p"</x:f>
        <x:v>C173p</x:v>
      </x:c>
      <x:c r="S2193" t="str">
        <x:f>IF(AND(L2193&gt;=H2193+I2193+J2193,M2193&gt;L2193,F2193&lt;&gt;""),"PASS","FAIL")</x:f>
        <x:v>PASS</x:v>
      </x:c>
      <x:c r="T2193" t="n">
        <x:v>11</x:v>
      </x:c>
      <x:c r="U2193" t="str">
        <x:v>pickup_after_delivery_completion_plus_usage_lag</x:v>
      </x:c>
    </x:row>
    <x:row r="2194">
      <x:c r="A2194" t="str">
        <x:v>Set2_200-10-2b</x:v>
      </x:c>
      <x:c r="B2194" t="str">
        <x:v>short_same_day</x:v>
      </x:c>
      <x:c r="C2194" t="str">
        <x:v>C174</x:v>
      </x:c>
      <x:c r="D2194" s="59" t="n">
        <x:v>46</x:v>
      </x:c>
      <x:c r="E2194" s="59" t="n">
        <x:v>27</x:v>
      </x:c>
      <x:c r="F2194" s="59" t="str">
        <x:v>S4</x:v>
      </x:c>
      <x:c r="G2194" s="59" t="n">
        <x:v>283</x:v>
      </x:c>
      <x:c r="H2194" s="59" t="n">
        <x:v>299</x:v>
      </x:c>
      <x:c r="I2194" s="59" t="n">
        <x:v>10</x:v>
      </x:c>
      <x:c r="J2194" s="60" t="n">
        <x:f>'参数'!$C$4</x:f>
        <x:v>120</x:v>
      </x:c>
      <x:c r="K2194" s="60" t="n">
        <x:f>'参数'!$D$4</x:f>
        <x:v>180</x:v>
      </x:c>
      <x:c r="L2194" s="60" t="n">
        <x:f>H2194+I2194+J2194</x:f>
        <x:v>429</x:v>
      </x:c>
      <x:c r="M2194" s="60" t="n">
        <x:f>L2194+K2194</x:f>
        <x:v>609</x:v>
      </x:c>
      <x:c r="N2194" s="60" t="n">
        <x:f>'参数'!$B$10</x:f>
        <x:v>1</x:v>
      </x:c>
      <x:c r="O2194" s="60" t="n">
        <x:f>N2194*'参数'!$B$11</x:f>
        <x:v>2</x:v>
      </x:c>
      <x:c r="P2194" s="60" t="n">
        <x:f>N2194*'参数'!$B$12</x:f>
        <x:v>1</x:v>
      </x:c>
      <x:c r="Q2194" t="str">
        <x:f>C2194&amp;"d"</x:f>
        <x:v>C174d</x:v>
      </x:c>
      <x:c r="R2194" t="str">
        <x:f>C2194&amp;"p"</x:f>
        <x:v>C174p</x:v>
      </x:c>
      <x:c r="S2194" t="str">
        <x:f>IF(AND(L2194&gt;=H2194+I2194+J2194,M2194&gt;L2194,F2194&lt;&gt;""),"PASS","FAIL")</x:f>
        <x:v>PASS</x:v>
      </x:c>
      <x:c r="T2194" t="n">
        <x:v>1</x:v>
      </x:c>
      <x:c r="U2194" t="str">
        <x:v>pickup_after_delivery_completion_plus_usage_lag</x:v>
      </x:c>
    </x:row>
    <x:row r="2195">
      <x:c r="A2195" t="str">
        <x:v>Set2_200-10-2b</x:v>
      </x:c>
      <x:c r="B2195" t="str">
        <x:v>short_same_day</x:v>
      </x:c>
      <x:c r="C2195" t="str">
        <x:v>C175</x:v>
      </x:c>
      <x:c r="D2195" s="59" t="n">
        <x:v>39</x:v>
      </x:c>
      <x:c r="E2195" s="59" t="n">
        <x:v>37</x:v>
      </x:c>
      <x:c r="F2195" s="59" t="str">
        <x:v>S9</x:v>
      </x:c>
      <x:c r="G2195" s="59" t="n">
        <x:v>610</x:v>
      </x:c>
      <x:c r="H2195" s="59" t="n">
        <x:v>624</x:v>
      </x:c>
      <x:c r="I2195" s="59" t="n">
        <x:v>10</x:v>
      </x:c>
      <x:c r="J2195" s="60" t="n">
        <x:f>'参数'!$C$4</x:f>
        <x:v>120</x:v>
      </x:c>
      <x:c r="K2195" s="60" t="n">
        <x:f>'参数'!$D$4</x:f>
        <x:v>180</x:v>
      </x:c>
      <x:c r="L2195" s="60" t="n">
        <x:f>H2195+I2195+J2195</x:f>
        <x:v>754</x:v>
      </x:c>
      <x:c r="M2195" s="60" t="n">
        <x:f>L2195+K2195</x:f>
        <x:v>934</x:v>
      </x:c>
      <x:c r="N2195" s="60" t="n">
        <x:f>'参数'!$B$10</x:f>
        <x:v>1</x:v>
      </x:c>
      <x:c r="O2195" s="60" t="n">
        <x:f>N2195*'参数'!$B$11</x:f>
        <x:v>2</x:v>
      </x:c>
      <x:c r="P2195" s="60" t="n">
        <x:f>N2195*'参数'!$B$12</x:f>
        <x:v>1</x:v>
      </x:c>
      <x:c r="Q2195" t="str">
        <x:f>C2195&amp;"d"</x:f>
        <x:v>C175d</x:v>
      </x:c>
      <x:c r="R2195" t="str">
        <x:f>C2195&amp;"p"</x:f>
        <x:v>C175p</x:v>
      </x:c>
      <x:c r="S2195" t="str">
        <x:f>IF(AND(L2195&gt;=H2195+I2195+J2195,M2195&gt;L2195,F2195&lt;&gt;""),"PASS","FAIL")</x:f>
        <x:v>PASS</x:v>
      </x:c>
      <x:c r="T2195" t="n">
        <x:v>3</x:v>
      </x:c>
      <x:c r="U2195" t="str">
        <x:v>pickup_after_delivery_completion_plus_usage_lag</x:v>
      </x:c>
    </x:row>
    <x:row r="2196">
      <x:c r="A2196" t="str">
        <x:v>Set2_200-10-2b</x:v>
      </x:c>
      <x:c r="B2196" t="str">
        <x:v>short_same_day</x:v>
      </x:c>
      <x:c r="C2196" t="str">
        <x:v>C176</x:v>
      </x:c>
      <x:c r="D2196" s="59" t="n">
        <x:v>43</x:v>
      </x:c>
      <x:c r="E2196" s="59" t="n">
        <x:v>30</x:v>
      </x:c>
      <x:c r="F2196" s="59" t="str">
        <x:v>S4</x:v>
      </x:c>
      <x:c r="G2196" s="59" t="n">
        <x:v>185</x:v>
      </x:c>
      <x:c r="H2196" s="59" t="n">
        <x:v>211</x:v>
      </x:c>
      <x:c r="I2196" s="59" t="n">
        <x:v>10</x:v>
      </x:c>
      <x:c r="J2196" s="60" t="n">
        <x:f>'参数'!$C$4</x:f>
        <x:v>120</x:v>
      </x:c>
      <x:c r="K2196" s="60" t="n">
        <x:f>'参数'!$D$4</x:f>
        <x:v>180</x:v>
      </x:c>
      <x:c r="L2196" s="60" t="n">
        <x:f>H2196+I2196+J2196</x:f>
        <x:v>341</x:v>
      </x:c>
      <x:c r="M2196" s="60" t="n">
        <x:f>L2196+K2196</x:f>
        <x:v>521</x:v>
      </x:c>
      <x:c r="N2196" s="60" t="n">
        <x:f>'参数'!$B$10</x:f>
        <x:v>1</x:v>
      </x:c>
      <x:c r="O2196" s="60" t="n">
        <x:f>N2196*'参数'!$B$11</x:f>
        <x:v>2</x:v>
      </x:c>
      <x:c r="P2196" s="60" t="n">
        <x:f>N2196*'参数'!$B$12</x:f>
        <x:v>1</x:v>
      </x:c>
      <x:c r="Q2196" t="str">
        <x:f>C2196&amp;"d"</x:f>
        <x:v>C176d</x:v>
      </x:c>
      <x:c r="R2196" t="str">
        <x:f>C2196&amp;"p"</x:f>
        <x:v>C176p</x:v>
      </x:c>
      <x:c r="S2196" t="str">
        <x:f>IF(AND(L2196&gt;=H2196+I2196+J2196,M2196&gt;L2196,F2196&lt;&gt;""),"PASS","FAIL")</x:f>
        <x:v>PASS</x:v>
      </x:c>
      <x:c r="T2196" t="n">
        <x:v>1</x:v>
      </x:c>
      <x:c r="U2196" t="str">
        <x:v>pickup_after_delivery_completion_plus_usage_lag</x:v>
      </x:c>
    </x:row>
    <x:row r="2197">
      <x:c r="A2197" t="str">
        <x:v>Set2_200-10-2b</x:v>
      </x:c>
      <x:c r="B2197" t="str">
        <x:v>short_same_day</x:v>
      </x:c>
      <x:c r="C2197" t="str">
        <x:v>C177</x:v>
      </x:c>
      <x:c r="D2197" s="59" t="n">
        <x:v>25</x:v>
      </x:c>
      <x:c r="E2197" s="59" t="n">
        <x:v>46</x:v>
      </x:c>
      <x:c r="F2197" s="59" t="str">
        <x:v>S9</x:v>
      </x:c>
      <x:c r="G2197" s="59" t="n">
        <x:v>428</x:v>
      </x:c>
      <x:c r="H2197" s="59" t="n">
        <x:v>448</x:v>
      </x:c>
      <x:c r="I2197" s="59" t="n">
        <x:v>10</x:v>
      </x:c>
      <x:c r="J2197" s="60" t="n">
        <x:f>'参数'!$C$4</x:f>
        <x:v>120</x:v>
      </x:c>
      <x:c r="K2197" s="60" t="n">
        <x:f>'参数'!$D$4</x:f>
        <x:v>180</x:v>
      </x:c>
      <x:c r="L2197" s="60" t="n">
        <x:f>H2197+I2197+J2197</x:f>
        <x:v>578</x:v>
      </x:c>
      <x:c r="M2197" s="60" t="n">
        <x:f>L2197+K2197</x:f>
        <x:v>758</x:v>
      </x:c>
      <x:c r="N2197" s="60" t="n">
        <x:f>'参数'!$B$10</x:f>
        <x:v>1</x:v>
      </x:c>
      <x:c r="O2197" s="60" t="n">
        <x:f>N2197*'参数'!$B$11</x:f>
        <x:v>2</x:v>
      </x:c>
      <x:c r="P2197" s="60" t="n">
        <x:f>N2197*'参数'!$B$12</x:f>
        <x:v>1</x:v>
      </x:c>
      <x:c r="Q2197" t="str">
        <x:f>C2197&amp;"d"</x:f>
        <x:v>C177d</x:v>
      </x:c>
      <x:c r="R2197" t="str">
        <x:f>C2197&amp;"p"</x:f>
        <x:v>C177p</x:v>
      </x:c>
      <x:c r="S2197" t="str">
        <x:f>IF(AND(L2197&gt;=H2197+I2197+J2197,M2197&gt;L2197,F2197&lt;&gt;""),"PASS","FAIL")</x:f>
        <x:v>PASS</x:v>
      </x:c>
      <x:c r="T2197" t="n">
        <x:v>12</x:v>
      </x:c>
      <x:c r="U2197" t="str">
        <x:v>pickup_after_delivery_completion_plus_usage_lag</x:v>
      </x:c>
    </x:row>
    <x:row r="2198">
      <x:c r="A2198" t="str">
        <x:v>Set2_200-10-2b</x:v>
      </x:c>
      <x:c r="B2198" t="str">
        <x:v>short_same_day</x:v>
      </x:c>
      <x:c r="C2198" t="str">
        <x:v>C178</x:v>
      </x:c>
      <x:c r="D2198" s="59" t="n">
        <x:v>30</x:v>
      </x:c>
      <x:c r="E2198" s="59" t="n">
        <x:v>33</x:v>
      </x:c>
      <x:c r="F2198" s="59" t="str">
        <x:v>S9</x:v>
      </x:c>
      <x:c r="G2198" s="59" t="n">
        <x:v>466</x:v>
      </x:c>
      <x:c r="H2198" s="59" t="n">
        <x:v>492</x:v>
      </x:c>
      <x:c r="I2198" s="59" t="n">
        <x:v>10</x:v>
      </x:c>
      <x:c r="J2198" s="60" t="n">
        <x:f>'参数'!$C$4</x:f>
        <x:v>120</x:v>
      </x:c>
      <x:c r="K2198" s="60" t="n">
        <x:f>'参数'!$D$4</x:f>
        <x:v>180</x:v>
      </x:c>
      <x:c r="L2198" s="60" t="n">
        <x:f>H2198+I2198+J2198</x:f>
        <x:v>622</x:v>
      </x:c>
      <x:c r="M2198" s="60" t="n">
        <x:f>L2198+K2198</x:f>
        <x:v>802</x:v>
      </x:c>
      <x:c r="N2198" s="60" t="n">
        <x:f>'参数'!$B$10</x:f>
        <x:v>1</x:v>
      </x:c>
      <x:c r="O2198" s="60" t="n">
        <x:f>N2198*'参数'!$B$11</x:f>
        <x:v>2</x:v>
      </x:c>
      <x:c r="P2198" s="60" t="n">
        <x:f>N2198*'参数'!$B$12</x:f>
        <x:v>1</x:v>
      </x:c>
      <x:c r="Q2198" t="str">
        <x:f>C2198&amp;"d"</x:f>
        <x:v>C178d</x:v>
      </x:c>
      <x:c r="R2198" t="str">
        <x:f>C2198&amp;"p"</x:f>
        <x:v>C178p</x:v>
      </x:c>
      <x:c r="S2198" t="str">
        <x:f>IF(AND(L2198&gt;=H2198+I2198+J2198,M2198&gt;L2198,F2198&lt;&gt;""),"PASS","FAIL")</x:f>
        <x:v>PASS</x:v>
      </x:c>
      <x:c r="T2198" t="n">
        <x:v>11</x:v>
      </x:c>
      <x:c r="U2198" t="str">
        <x:v>pickup_after_delivery_completion_plus_usage_lag</x:v>
      </x:c>
    </x:row>
    <x:row r="2199">
      <x:c r="A2199" t="str">
        <x:v>Set2_200-10-2b</x:v>
      </x:c>
      <x:c r="B2199" t="str">
        <x:v>short_same_day</x:v>
      </x:c>
      <x:c r="C2199" t="str">
        <x:v>C179</x:v>
      </x:c>
      <x:c r="D2199" s="59" t="n">
        <x:v>34</x:v>
      </x:c>
      <x:c r="E2199" s="59" t="n">
        <x:v>25</x:v>
      </x:c>
      <x:c r="F2199" s="59" t="str">
        <x:v>S8</x:v>
      </x:c>
      <x:c r="G2199" s="59" t="n">
        <x:v>137</x:v>
      </x:c>
      <x:c r="H2199" s="59" t="n">
        <x:v>165</x:v>
      </x:c>
      <x:c r="I2199" s="59" t="n">
        <x:v>10</x:v>
      </x:c>
      <x:c r="J2199" s="60" t="n">
        <x:f>'参数'!$C$4</x:f>
        <x:v>120</x:v>
      </x:c>
      <x:c r="K2199" s="60" t="n">
        <x:f>'参数'!$D$4</x:f>
        <x:v>180</x:v>
      </x:c>
      <x:c r="L2199" s="60" t="n">
        <x:f>H2199+I2199+J2199</x:f>
        <x:v>295</x:v>
      </x:c>
      <x:c r="M2199" s="60" t="n">
        <x:f>L2199+K2199</x:f>
        <x:v>475</x:v>
      </x:c>
      <x:c r="N2199" s="60" t="n">
        <x:f>'参数'!$B$10</x:f>
        <x:v>1</x:v>
      </x:c>
      <x:c r="O2199" s="60" t="n">
        <x:f>N2199*'参数'!$B$11</x:f>
        <x:v>2</x:v>
      </x:c>
      <x:c r="P2199" s="60" t="n">
        <x:f>N2199*'参数'!$B$12</x:f>
        <x:v>1</x:v>
      </x:c>
      <x:c r="Q2199" t="str">
        <x:f>C2199&amp;"d"</x:f>
        <x:v>C179d</x:v>
      </x:c>
      <x:c r="R2199" t="str">
        <x:f>C2199&amp;"p"</x:f>
        <x:v>C179p</x:v>
      </x:c>
      <x:c r="S2199" t="str">
        <x:f>IF(AND(L2199&gt;=H2199+I2199+J2199,M2199&gt;L2199,F2199&lt;&gt;""),"PASS","FAIL")</x:f>
        <x:v>PASS</x:v>
      </x:c>
      <x:c r="T2199" t="n">
        <x:v>6</x:v>
      </x:c>
      <x:c r="U2199" t="str">
        <x:v>pickup_after_delivery_completion_plus_usage_lag</x:v>
      </x:c>
    </x:row>
    <x:row r="2200">
      <x:c r="A2200" t="str">
        <x:v>Set2_200-10-2b</x:v>
      </x:c>
      <x:c r="B2200" t="str">
        <x:v>short_same_day</x:v>
      </x:c>
      <x:c r="C2200" t="str">
        <x:v>C180</x:v>
      </x:c>
      <x:c r="D2200" s="59" t="n">
        <x:v>29</x:v>
      </x:c>
      <x:c r="E2200" s="59" t="n">
        <x:v>27</x:v>
      </x:c>
      <x:c r="F2200" s="59" t="str">
        <x:v>S3</x:v>
      </x:c>
      <x:c r="G2200" s="59" t="n">
        <x:v>551</x:v>
      </x:c>
      <x:c r="H2200" s="59" t="n">
        <x:v>579</x:v>
      </x:c>
      <x:c r="I2200" s="59" t="n">
        <x:v>10</x:v>
      </x:c>
      <x:c r="J2200" s="60" t="n">
        <x:f>'参数'!$C$4</x:f>
        <x:v>120</x:v>
      </x:c>
      <x:c r="K2200" s="60" t="n">
        <x:f>'参数'!$D$4</x:f>
        <x:v>180</x:v>
      </x:c>
      <x:c r="L2200" s="60" t="n">
        <x:f>H2200+I2200+J2200</x:f>
        <x:v>709</x:v>
      </x:c>
      <x:c r="M2200" s="60" t="n">
        <x:f>L2200+K2200</x:f>
        <x:v>889</x:v>
      </x:c>
      <x:c r="N2200" s="60" t="n">
        <x:f>'参数'!$B$10</x:f>
        <x:v>1</x:v>
      </x:c>
      <x:c r="O2200" s="60" t="n">
        <x:f>N2200*'参数'!$B$11</x:f>
        <x:v>2</x:v>
      </x:c>
      <x:c r="P2200" s="60" t="n">
        <x:f>N2200*'参数'!$B$12</x:f>
        <x:v>1</x:v>
      </x:c>
      <x:c r="Q2200" t="str">
        <x:f>C2200&amp;"d"</x:f>
        <x:v>C180d</x:v>
      </x:c>
      <x:c r="R2200" t="str">
        <x:f>C2200&amp;"p"</x:f>
        <x:v>C180p</x:v>
      </x:c>
      <x:c r="S2200" t="str">
        <x:f>IF(AND(L2200&gt;=H2200+I2200+J2200,M2200&gt;L2200,F2200&lt;&gt;""),"PASS","FAIL")</x:f>
        <x:v>PASS</x:v>
      </x:c>
      <x:c r="T2200" t="n">
        <x:v>11</x:v>
      </x:c>
      <x:c r="U2200" t="str">
        <x:v>pickup_after_delivery_completion_plus_usage_lag</x:v>
      </x:c>
    </x:row>
    <x:row r="2201">
      <x:c r="A2201" t="str">
        <x:v>Set2_200-10-2b</x:v>
      </x:c>
      <x:c r="B2201" t="str">
        <x:v>short_same_day</x:v>
      </x:c>
      <x:c r="C2201" t="str">
        <x:v>C181</x:v>
      </x:c>
      <x:c r="D2201" s="59" t="n">
        <x:v>44</x:v>
      </x:c>
      <x:c r="E2201" s="59" t="n">
        <x:v>31</x:v>
      </x:c>
      <x:c r="F2201" s="59" t="str">
        <x:v>S4</x:v>
      </x:c>
      <x:c r="G2201" s="59" t="n">
        <x:v>603</x:v>
      </x:c>
      <x:c r="H2201" s="59" t="n">
        <x:v>613</x:v>
      </x:c>
      <x:c r="I2201" s="59" t="n">
        <x:v>10</x:v>
      </x:c>
      <x:c r="J2201" s="60" t="n">
        <x:f>'参数'!$C$4</x:f>
        <x:v>120</x:v>
      </x:c>
      <x:c r="K2201" s="60" t="n">
        <x:f>'参数'!$D$4</x:f>
        <x:v>180</x:v>
      </x:c>
      <x:c r="L2201" s="60" t="n">
        <x:f>H2201+I2201+J2201</x:f>
        <x:v>743</x:v>
      </x:c>
      <x:c r="M2201" s="60" t="n">
        <x:f>L2201+K2201</x:f>
        <x:v>923</x:v>
      </x:c>
      <x:c r="N2201" s="60" t="n">
        <x:f>'参数'!$B$10</x:f>
        <x:v>1</x:v>
      </x:c>
      <x:c r="O2201" s="60" t="n">
        <x:f>N2201*'参数'!$B$11</x:f>
        <x:v>2</x:v>
      </x:c>
      <x:c r="P2201" s="60" t="n">
        <x:f>N2201*'参数'!$B$12</x:f>
        <x:v>1</x:v>
      </x:c>
      <x:c r="Q2201" t="str">
        <x:f>C2201&amp;"d"</x:f>
        <x:v>C181d</x:v>
      </x:c>
      <x:c r="R2201" t="str">
        <x:f>C2201&amp;"p"</x:f>
        <x:v>C181p</x:v>
      </x:c>
      <x:c r="S2201" t="str">
        <x:f>IF(AND(L2201&gt;=H2201+I2201+J2201,M2201&gt;L2201,F2201&lt;&gt;""),"PASS","FAIL")</x:f>
        <x:v>PASS</x:v>
      </x:c>
      <x:c r="T2201" t="n">
        <x:v>15</x:v>
      </x:c>
      <x:c r="U2201" t="str">
        <x:v>pickup_after_delivery_completion_plus_usage_lag</x:v>
      </x:c>
    </x:row>
    <x:row r="2202">
      <x:c r="A2202" t="str">
        <x:v>Set2_200-10-2b</x:v>
      </x:c>
      <x:c r="B2202" t="str">
        <x:v>short_same_day</x:v>
      </x:c>
      <x:c r="C2202" t="str">
        <x:v>C182</x:v>
      </x:c>
      <x:c r="D2202" s="59" t="n">
        <x:v>32</x:v>
      </x:c>
      <x:c r="E2202" s="59" t="n">
        <x:v>45</x:v>
      </x:c>
      <x:c r="F2202" s="59" t="str">
        <x:v>S9</x:v>
      </x:c>
      <x:c r="G2202" s="59" t="n">
        <x:v>237</x:v>
      </x:c>
      <x:c r="H2202" s="59" t="n">
        <x:v>263</x:v>
      </x:c>
      <x:c r="I2202" s="59" t="n">
        <x:v>10</x:v>
      </x:c>
      <x:c r="J2202" s="60" t="n">
        <x:f>'参数'!$C$4</x:f>
        <x:v>120</x:v>
      </x:c>
      <x:c r="K2202" s="60" t="n">
        <x:f>'参数'!$D$4</x:f>
        <x:v>180</x:v>
      </x:c>
      <x:c r="L2202" s="60" t="n">
        <x:f>H2202+I2202+J2202</x:f>
        <x:v>393</x:v>
      </x:c>
      <x:c r="M2202" s="60" t="n">
        <x:f>L2202+K2202</x:f>
        <x:v>573</x:v>
      </x:c>
      <x:c r="N2202" s="60" t="n">
        <x:f>'参数'!$B$10</x:f>
        <x:v>1</x:v>
      </x:c>
      <x:c r="O2202" s="60" t="n">
        <x:f>N2202*'参数'!$B$11</x:f>
        <x:v>2</x:v>
      </x:c>
      <x:c r="P2202" s="60" t="n">
        <x:f>N2202*'参数'!$B$12</x:f>
        <x:v>1</x:v>
      </x:c>
      <x:c r="Q2202" t="str">
        <x:f>C2202&amp;"d"</x:f>
        <x:v>C182d</x:v>
      </x:c>
      <x:c r="R2202" t="str">
        <x:f>C2202&amp;"p"</x:f>
        <x:v>C182p</x:v>
      </x:c>
      <x:c r="S2202" t="str">
        <x:f>IF(AND(L2202&gt;=H2202+I2202+J2202,M2202&gt;L2202,F2202&lt;&gt;""),"PASS","FAIL")</x:f>
        <x:v>PASS</x:v>
      </x:c>
      <x:c r="T2202" t="n">
        <x:v>2</x:v>
      </x:c>
      <x:c r="U2202" t="str">
        <x:v>pickup_after_delivery_completion_plus_usage_lag</x:v>
      </x:c>
    </x:row>
    <x:row r="2203">
      <x:c r="A2203" t="str">
        <x:v>Set2_200-10-2b</x:v>
      </x:c>
      <x:c r="B2203" t="str">
        <x:v>short_same_day</x:v>
      </x:c>
      <x:c r="C2203" t="str">
        <x:v>C183</x:v>
      </x:c>
      <x:c r="D2203" s="59" t="n">
        <x:v>39</x:v>
      </x:c>
      <x:c r="E2203" s="59" t="n">
        <x:v>36</x:v>
      </x:c>
      <x:c r="F2203" s="59" t="str">
        <x:v>S9</x:v>
      </x:c>
      <x:c r="G2203" s="59" t="n">
        <x:v>548</x:v>
      </x:c>
      <x:c r="H2203" s="59" t="n">
        <x:v>580</x:v>
      </x:c>
      <x:c r="I2203" s="59" t="n">
        <x:v>10</x:v>
      </x:c>
      <x:c r="J2203" s="60" t="n">
        <x:f>'参数'!$C$4</x:f>
        <x:v>120</x:v>
      </x:c>
      <x:c r="K2203" s="60" t="n">
        <x:f>'参数'!$D$4</x:f>
        <x:v>180</x:v>
      </x:c>
      <x:c r="L2203" s="60" t="n">
        <x:f>H2203+I2203+J2203</x:f>
        <x:v>710</x:v>
      </x:c>
      <x:c r="M2203" s="60" t="n">
        <x:f>L2203+K2203</x:f>
        <x:v>890</x:v>
      </x:c>
      <x:c r="N2203" s="60" t="n">
        <x:f>'参数'!$B$10</x:f>
        <x:v>1</x:v>
      </x:c>
      <x:c r="O2203" s="60" t="n">
        <x:f>N2203*'参数'!$B$11</x:f>
        <x:v>2</x:v>
      </x:c>
      <x:c r="P2203" s="60" t="n">
        <x:f>N2203*'参数'!$B$12</x:f>
        <x:v>1</x:v>
      </x:c>
      <x:c r="Q2203" t="str">
        <x:f>C2203&amp;"d"</x:f>
        <x:v>C183d</x:v>
      </x:c>
      <x:c r="R2203" t="str">
        <x:f>C2203&amp;"p"</x:f>
        <x:v>C183p</x:v>
      </x:c>
      <x:c r="S2203" t="str">
        <x:f>IF(AND(L2203&gt;=H2203+I2203+J2203,M2203&gt;L2203,F2203&lt;&gt;""),"PASS","FAIL")</x:f>
        <x:v>PASS</x:v>
      </x:c>
      <x:c r="T2203" t="n">
        <x:v>1</x:v>
      </x:c>
      <x:c r="U2203" t="str">
        <x:v>pickup_after_delivery_completion_plus_usage_lag</x:v>
      </x:c>
    </x:row>
    <x:row r="2204">
      <x:c r="A2204" t="str">
        <x:v>Set2_200-10-2b</x:v>
      </x:c>
      <x:c r="B2204" t="str">
        <x:v>short_same_day</x:v>
      </x:c>
      <x:c r="C2204" t="str">
        <x:v>C184</x:v>
      </x:c>
      <x:c r="D2204" s="59" t="n">
        <x:v>30</x:v>
      </x:c>
      <x:c r="E2204" s="59" t="n">
        <x:v>34</x:v>
      </x:c>
      <x:c r="F2204" s="59" t="str">
        <x:v>S9</x:v>
      </x:c>
      <x:c r="G2204" s="59" t="n">
        <x:v>708</x:v>
      </x:c>
      <x:c r="H2204" s="59" t="n">
        <x:v>728</x:v>
      </x:c>
      <x:c r="I2204" s="59" t="n">
        <x:v>10</x:v>
      </x:c>
      <x:c r="J2204" s="60" t="n">
        <x:f>'参数'!$C$4</x:f>
        <x:v>120</x:v>
      </x:c>
      <x:c r="K2204" s="60" t="n">
        <x:f>'参数'!$D$4</x:f>
        <x:v>180</x:v>
      </x:c>
      <x:c r="L2204" s="60" t="n">
        <x:f>H2204+I2204+J2204</x:f>
        <x:v>858</x:v>
      </x:c>
      <x:c r="M2204" s="60" t="n">
        <x:f>L2204+K2204</x:f>
        <x:v>1038</x:v>
      </x:c>
      <x:c r="N2204" s="60" t="n">
        <x:f>'参数'!$B$10</x:f>
        <x:v>1</x:v>
      </x:c>
      <x:c r="O2204" s="60" t="n">
        <x:f>N2204*'参数'!$B$11</x:f>
        <x:v>2</x:v>
      </x:c>
      <x:c r="P2204" s="60" t="n">
        <x:f>N2204*'参数'!$B$12</x:f>
        <x:v>1</x:v>
      </x:c>
      <x:c r="Q2204" t="str">
        <x:f>C2204&amp;"d"</x:f>
        <x:v>C184d</x:v>
      </x:c>
      <x:c r="R2204" t="str">
        <x:f>C2204&amp;"p"</x:f>
        <x:v>C184p</x:v>
      </x:c>
      <x:c r="S2204" t="str">
        <x:f>IF(AND(L2204&gt;=H2204+I2204+J2204,M2204&gt;L2204,F2204&lt;&gt;""),"PASS","FAIL")</x:f>
        <x:v>PASS</x:v>
      </x:c>
      <x:c r="T2204" t="n">
        <x:v>6</x:v>
      </x:c>
      <x:c r="U2204" t="str">
        <x:v>pickup_after_delivery_completion_plus_usage_lag</x:v>
      </x:c>
    </x:row>
    <x:row r="2205">
      <x:c r="A2205" t="str">
        <x:v>Set2_200-10-2b</x:v>
      </x:c>
      <x:c r="B2205" t="str">
        <x:v>short_same_day</x:v>
      </x:c>
      <x:c r="C2205" t="str">
        <x:v>C185</x:v>
      </x:c>
      <x:c r="D2205" s="59" t="n">
        <x:v>32</x:v>
      </x:c>
      <x:c r="E2205" s="59" t="n">
        <x:v>27</x:v>
      </x:c>
      <x:c r="F2205" s="59" t="str">
        <x:v>S3</x:v>
      </x:c>
      <x:c r="G2205" s="59" t="n">
        <x:v>507</x:v>
      </x:c>
      <x:c r="H2205" s="59" t="n">
        <x:v>535</x:v>
      </x:c>
      <x:c r="I2205" s="59" t="n">
        <x:v>10</x:v>
      </x:c>
      <x:c r="J2205" s="60" t="n">
        <x:f>'参数'!$C$4</x:f>
        <x:v>120</x:v>
      </x:c>
      <x:c r="K2205" s="60" t="n">
        <x:f>'参数'!$D$4</x:f>
        <x:v>180</x:v>
      </x:c>
      <x:c r="L2205" s="60" t="n">
        <x:f>H2205+I2205+J2205</x:f>
        <x:v>665</x:v>
      </x:c>
      <x:c r="M2205" s="60" t="n">
        <x:f>L2205+K2205</x:f>
        <x:v>845</x:v>
      </x:c>
      <x:c r="N2205" s="60" t="n">
        <x:f>'参数'!$B$10</x:f>
        <x:v>1</x:v>
      </x:c>
      <x:c r="O2205" s="60" t="n">
        <x:f>N2205*'参数'!$B$11</x:f>
        <x:v>2</x:v>
      </x:c>
      <x:c r="P2205" s="60" t="n">
        <x:f>N2205*'参数'!$B$12</x:f>
        <x:v>1</x:v>
      </x:c>
      <x:c r="Q2205" t="str">
        <x:f>C2205&amp;"d"</x:f>
        <x:v>C185d</x:v>
      </x:c>
      <x:c r="R2205" t="str">
        <x:f>C2205&amp;"p"</x:f>
        <x:v>C185p</x:v>
      </x:c>
      <x:c r="S2205" t="str">
        <x:f>IF(AND(L2205&gt;=H2205+I2205+J2205,M2205&gt;L2205,F2205&lt;&gt;""),"PASS","FAIL")</x:f>
        <x:v>PASS</x:v>
      </x:c>
      <x:c r="T2205" t="n">
        <x:v>4</x:v>
      </x:c>
      <x:c r="U2205" t="str">
        <x:v>pickup_after_delivery_completion_plus_usage_lag</x:v>
      </x:c>
    </x:row>
    <x:row r="2206">
      <x:c r="A2206" t="str">
        <x:v>Set2_200-10-2b</x:v>
      </x:c>
      <x:c r="B2206" t="str">
        <x:v>short_same_day</x:v>
      </x:c>
      <x:c r="C2206" t="str">
        <x:v>C186</x:v>
      </x:c>
      <x:c r="D2206" s="59" t="n">
        <x:v>47</x:v>
      </x:c>
      <x:c r="E2206" s="59" t="n">
        <x:v>49</x:v>
      </x:c>
      <x:c r="F2206" s="59" t="str">
        <x:v>S7</x:v>
      </x:c>
      <x:c r="G2206" s="59" t="n">
        <x:v>460</x:v>
      </x:c>
      <x:c r="H2206" s="59" t="n">
        <x:v>470</x:v>
      </x:c>
      <x:c r="I2206" s="59" t="n">
        <x:v>10</x:v>
      </x:c>
      <x:c r="J2206" s="60" t="n">
        <x:f>'参数'!$C$4</x:f>
        <x:v>120</x:v>
      </x:c>
      <x:c r="K2206" s="60" t="n">
        <x:f>'参数'!$D$4</x:f>
        <x:v>180</x:v>
      </x:c>
      <x:c r="L2206" s="60" t="n">
        <x:f>H2206+I2206+J2206</x:f>
        <x:v>600</x:v>
      </x:c>
      <x:c r="M2206" s="60" t="n">
        <x:f>L2206+K2206</x:f>
        <x:v>780</x:v>
      </x:c>
      <x:c r="N2206" s="60" t="n">
        <x:f>'参数'!$B$10</x:f>
        <x:v>1</x:v>
      </x:c>
      <x:c r="O2206" s="60" t="n">
        <x:f>N2206*'参数'!$B$11</x:f>
        <x:v>2</x:v>
      </x:c>
      <x:c r="P2206" s="60" t="n">
        <x:f>N2206*'参数'!$B$12</x:f>
        <x:v>1</x:v>
      </x:c>
      <x:c r="Q2206" t="str">
        <x:f>C2206&amp;"d"</x:f>
        <x:v>C186d</x:v>
      </x:c>
      <x:c r="R2206" t="str">
        <x:f>C2206&amp;"p"</x:f>
        <x:v>C186p</x:v>
      </x:c>
      <x:c r="S2206" t="str">
        <x:f>IF(AND(L2206&gt;=H2206+I2206+J2206,M2206&gt;L2206,F2206&lt;&gt;""),"PASS","FAIL")</x:f>
        <x:v>PASS</x:v>
      </x:c>
      <x:c r="T2206" t="n">
        <x:v>15</x:v>
      </x:c>
      <x:c r="U2206" t="str">
        <x:v>pickup_after_delivery_completion_plus_usage_lag</x:v>
      </x:c>
    </x:row>
    <x:row r="2207">
      <x:c r="A2207" t="str">
        <x:v>Set2_200-10-2b</x:v>
      </x:c>
      <x:c r="B2207" t="str">
        <x:v>short_same_day</x:v>
      </x:c>
      <x:c r="C2207" t="str">
        <x:v>C187</x:v>
      </x:c>
      <x:c r="D2207" s="59" t="n">
        <x:v>33</x:v>
      </x:c>
      <x:c r="E2207" s="59" t="n">
        <x:v>33</x:v>
      </x:c>
      <x:c r="F2207" s="59" t="str">
        <x:v>S9</x:v>
      </x:c>
      <x:c r="G2207" s="59" t="n">
        <x:v>722</x:v>
      </x:c>
      <x:c r="H2207" s="59" t="n">
        <x:v>752</x:v>
      </x:c>
      <x:c r="I2207" s="59" t="n">
        <x:v>10</x:v>
      </x:c>
      <x:c r="J2207" s="60" t="n">
        <x:f>'参数'!$C$4</x:f>
        <x:v>120</x:v>
      </x:c>
      <x:c r="K2207" s="60" t="n">
        <x:f>'参数'!$D$4</x:f>
        <x:v>180</x:v>
      </x:c>
      <x:c r="L2207" s="60" t="n">
        <x:f>H2207+I2207+J2207</x:f>
        <x:v>882</x:v>
      </x:c>
      <x:c r="M2207" s="60" t="n">
        <x:f>L2207+K2207</x:f>
        <x:v>1062</x:v>
      </x:c>
      <x:c r="N2207" s="60" t="n">
        <x:f>'参数'!$B$10</x:f>
        <x:v>1</x:v>
      </x:c>
      <x:c r="O2207" s="60" t="n">
        <x:f>N2207*'参数'!$B$11</x:f>
        <x:v>2</x:v>
      </x:c>
      <x:c r="P2207" s="60" t="n">
        <x:f>N2207*'参数'!$B$12</x:f>
        <x:v>1</x:v>
      </x:c>
      <x:c r="Q2207" t="str">
        <x:f>C2207&amp;"d"</x:f>
        <x:v>C187d</x:v>
      </x:c>
      <x:c r="R2207" t="str">
        <x:f>C2207&amp;"p"</x:f>
        <x:v>C187p</x:v>
      </x:c>
      <x:c r="S2207" t="str">
        <x:f>IF(AND(L2207&gt;=H2207+I2207+J2207,M2207&gt;L2207,F2207&lt;&gt;""),"PASS","FAIL")</x:f>
        <x:v>PASS</x:v>
      </x:c>
      <x:c r="T2207" t="n">
        <x:v>11</x:v>
      </x:c>
      <x:c r="U2207" t="str">
        <x:v>pickup_after_delivery_completion_plus_usage_lag</x:v>
      </x:c>
    </x:row>
    <x:row r="2208">
      <x:c r="A2208" t="str">
        <x:v>Set2_200-10-2b</x:v>
      </x:c>
      <x:c r="B2208" t="str">
        <x:v>short_same_day</x:v>
      </x:c>
      <x:c r="C2208" t="str">
        <x:v>C188</x:v>
      </x:c>
      <x:c r="D2208" s="59" t="n">
        <x:v>36</x:v>
      </x:c>
      <x:c r="E2208" s="59" t="n">
        <x:v>33</x:v>
      </x:c>
      <x:c r="F2208" s="59" t="str">
        <x:v>S9</x:v>
      </x:c>
      <x:c r="G2208" s="59" t="n">
        <x:v>615</x:v>
      </x:c>
      <x:c r="H2208" s="59" t="n">
        <x:v>637</x:v>
      </x:c>
      <x:c r="I2208" s="59" t="n">
        <x:v>10</x:v>
      </x:c>
      <x:c r="J2208" s="60" t="n">
        <x:f>'参数'!$C$4</x:f>
        <x:v>120</x:v>
      </x:c>
      <x:c r="K2208" s="60" t="n">
        <x:f>'参数'!$D$4</x:f>
        <x:v>180</x:v>
      </x:c>
      <x:c r="L2208" s="60" t="n">
        <x:f>H2208+I2208+J2208</x:f>
        <x:v>767</x:v>
      </x:c>
      <x:c r="M2208" s="60" t="n">
        <x:f>L2208+K2208</x:f>
        <x:v>947</x:v>
      </x:c>
      <x:c r="N2208" s="60" t="n">
        <x:f>'参数'!$B$10</x:f>
        <x:v>1</x:v>
      </x:c>
      <x:c r="O2208" s="60" t="n">
        <x:f>N2208*'参数'!$B$11</x:f>
        <x:v>2</x:v>
      </x:c>
      <x:c r="P2208" s="60" t="n">
        <x:f>N2208*'参数'!$B$12</x:f>
        <x:v>1</x:v>
      </x:c>
      <x:c r="Q2208" t="str">
        <x:f>C2208&amp;"d"</x:f>
        <x:v>C188d</x:v>
      </x:c>
      <x:c r="R2208" t="str">
        <x:f>C2208&amp;"p"</x:f>
        <x:v>C188p</x:v>
      </x:c>
      <x:c r="S2208" t="str">
        <x:f>IF(AND(L2208&gt;=H2208+I2208+J2208,M2208&gt;L2208,F2208&lt;&gt;""),"PASS","FAIL")</x:f>
        <x:v>PASS</x:v>
      </x:c>
      <x:c r="T2208" t="n">
        <x:v>11</x:v>
      </x:c>
      <x:c r="U2208" t="str">
        <x:v>pickup_after_delivery_completion_plus_usage_lag</x:v>
      </x:c>
    </x:row>
    <x:row r="2209">
      <x:c r="A2209" t="str">
        <x:v>Set2_200-10-2b</x:v>
      </x:c>
      <x:c r="B2209" t="str">
        <x:v>short_same_day</x:v>
      </x:c>
      <x:c r="C2209" t="str">
        <x:v>C189</x:v>
      </x:c>
      <x:c r="D2209" s="59" t="n">
        <x:v>50</x:v>
      </x:c>
      <x:c r="E2209" s="59" t="n">
        <x:v>31</x:v>
      </x:c>
      <x:c r="F2209" s="59" t="str">
        <x:v>S7</x:v>
      </x:c>
      <x:c r="G2209" s="59" t="n">
        <x:v>553</x:v>
      </x:c>
      <x:c r="H2209" s="59" t="n">
        <x:v>571</x:v>
      </x:c>
      <x:c r="I2209" s="59" t="n">
        <x:v>10</x:v>
      </x:c>
      <x:c r="J2209" s="60" t="n">
        <x:f>'参数'!$C$4</x:f>
        <x:v>120</x:v>
      </x:c>
      <x:c r="K2209" s="60" t="n">
        <x:f>'参数'!$D$4</x:f>
        <x:v>180</x:v>
      </x:c>
      <x:c r="L2209" s="60" t="n">
        <x:f>H2209+I2209+J2209</x:f>
        <x:v>701</x:v>
      </x:c>
      <x:c r="M2209" s="60" t="n">
        <x:f>L2209+K2209</x:f>
        <x:v>881</x:v>
      </x:c>
      <x:c r="N2209" s="60" t="n">
        <x:f>'参数'!$B$10</x:f>
        <x:v>1</x:v>
      </x:c>
      <x:c r="O2209" s="60" t="n">
        <x:f>N2209*'参数'!$B$11</x:f>
        <x:v>2</x:v>
      </x:c>
      <x:c r="P2209" s="60" t="n">
        <x:f>N2209*'参数'!$B$12</x:f>
        <x:v>1</x:v>
      </x:c>
      <x:c r="Q2209" t="str">
        <x:f>C2209&amp;"d"</x:f>
        <x:v>C189d</x:v>
      </x:c>
      <x:c r="R2209" t="str">
        <x:f>C2209&amp;"p"</x:f>
        <x:v>C189p</x:v>
      </x:c>
      <x:c r="S2209" t="str">
        <x:f>IF(AND(L2209&gt;=H2209+I2209+J2209,M2209&gt;L2209,F2209&lt;&gt;""),"PASS","FAIL")</x:f>
        <x:v>PASS</x:v>
      </x:c>
      <x:c r="T2209" t="n">
        <x:v>6</x:v>
      </x:c>
      <x:c r="U2209" t="str">
        <x:v>pickup_after_delivery_completion_plus_usage_lag</x:v>
      </x:c>
    </x:row>
    <x:row r="2210">
      <x:c r="A2210" t="str">
        <x:v>Set2_200-10-2b</x:v>
      </x:c>
      <x:c r="B2210" t="str">
        <x:v>short_same_day</x:v>
      </x:c>
      <x:c r="C2210" t="str">
        <x:v>C190</x:v>
      </x:c>
      <x:c r="D2210" s="59" t="n">
        <x:v>33</x:v>
      </x:c>
      <x:c r="E2210" s="59" t="n">
        <x:v>42</x:v>
      </x:c>
      <x:c r="F2210" s="59" t="str">
        <x:v>S9</x:v>
      </x:c>
      <x:c r="G2210" s="59" t="n">
        <x:v>520</x:v>
      </x:c>
      <x:c r="H2210" s="59" t="n">
        <x:v>534</x:v>
      </x:c>
      <x:c r="I2210" s="59" t="n">
        <x:v>10</x:v>
      </x:c>
      <x:c r="J2210" s="60" t="n">
        <x:f>'参数'!$C$4</x:f>
        <x:v>120</x:v>
      </x:c>
      <x:c r="K2210" s="60" t="n">
        <x:f>'参数'!$D$4</x:f>
        <x:v>180</x:v>
      </x:c>
      <x:c r="L2210" s="60" t="n">
        <x:f>H2210+I2210+J2210</x:f>
        <x:v>664</x:v>
      </x:c>
      <x:c r="M2210" s="60" t="n">
        <x:f>L2210+K2210</x:f>
        <x:v>844</x:v>
      </x:c>
      <x:c r="N2210" s="60" t="n">
        <x:f>'参数'!$B$10</x:f>
        <x:v>1</x:v>
      </x:c>
      <x:c r="O2210" s="60" t="n">
        <x:f>N2210*'参数'!$B$11</x:f>
        <x:v>2</x:v>
      </x:c>
      <x:c r="P2210" s="60" t="n">
        <x:f>N2210*'参数'!$B$12</x:f>
        <x:v>1</x:v>
      </x:c>
      <x:c r="Q2210" t="str">
        <x:f>C2210&amp;"d"</x:f>
        <x:v>C190d</x:v>
      </x:c>
      <x:c r="R2210" t="str">
        <x:f>C2210&amp;"p"</x:f>
        <x:v>C190p</x:v>
      </x:c>
      <x:c r="S2210" t="str">
        <x:f>IF(AND(L2210&gt;=H2210+I2210+J2210,M2210&gt;L2210,F2210&lt;&gt;""),"PASS","FAIL")</x:f>
        <x:v>PASS</x:v>
      </x:c>
      <x:c r="T2210" t="n">
        <x:v>0</x:v>
      </x:c>
      <x:c r="U2210" t="str">
        <x:v>pickup_after_delivery_completion_plus_usage_lag</x:v>
      </x:c>
    </x:row>
    <x:row r="2211">
      <x:c r="A2211" t="str">
        <x:v>Set2_200-10-2b</x:v>
      </x:c>
      <x:c r="B2211" t="str">
        <x:v>short_same_day</x:v>
      </x:c>
      <x:c r="C2211" t="str">
        <x:v>C191</x:v>
      </x:c>
      <x:c r="D2211" s="59" t="n">
        <x:v>39</x:v>
      </x:c>
      <x:c r="E2211" s="59" t="n">
        <x:v>34</x:v>
      </x:c>
      <x:c r="F2211" s="59" t="str">
        <x:v>S9</x:v>
      </x:c>
      <x:c r="G2211" s="59" t="n">
        <x:v>466</x:v>
      </x:c>
      <x:c r="H2211" s="59" t="n">
        <x:v>504</x:v>
      </x:c>
      <x:c r="I2211" s="59" t="n">
        <x:v>10</x:v>
      </x:c>
      <x:c r="J2211" s="60" t="n">
        <x:f>'参数'!$C$4</x:f>
        <x:v>120</x:v>
      </x:c>
      <x:c r="K2211" s="60" t="n">
        <x:f>'参数'!$D$4</x:f>
        <x:v>180</x:v>
      </x:c>
      <x:c r="L2211" s="60" t="n">
        <x:f>H2211+I2211+J2211</x:f>
        <x:v>634</x:v>
      </x:c>
      <x:c r="M2211" s="60" t="n">
        <x:f>L2211+K2211</x:f>
        <x:v>814</x:v>
      </x:c>
      <x:c r="N2211" s="60" t="n">
        <x:f>'参数'!$B$10</x:f>
        <x:v>1</x:v>
      </x:c>
      <x:c r="O2211" s="60" t="n">
        <x:f>N2211*'参数'!$B$11</x:f>
        <x:v>2</x:v>
      </x:c>
      <x:c r="P2211" s="60" t="n">
        <x:f>N2211*'参数'!$B$12</x:f>
        <x:v>1</x:v>
      </x:c>
      <x:c r="Q2211" t="str">
        <x:f>C2211&amp;"d"</x:f>
        <x:v>C191d</x:v>
      </x:c>
      <x:c r="R2211" t="str">
        <x:f>C2211&amp;"p"</x:f>
        <x:v>C191p</x:v>
      </x:c>
      <x:c r="S2211" t="str">
        <x:f>IF(AND(L2211&gt;=H2211+I2211+J2211,M2211&gt;L2211,F2211&lt;&gt;""),"PASS","FAIL")</x:f>
        <x:v>PASS</x:v>
      </x:c>
      <x:c r="T2211" t="n">
        <x:v>1</x:v>
      </x:c>
      <x:c r="U2211" t="str">
        <x:v>pickup_after_delivery_completion_plus_usage_lag</x:v>
      </x:c>
    </x:row>
    <x:row r="2212">
      <x:c r="A2212" t="str">
        <x:v>Set2_200-10-2b</x:v>
      </x:c>
      <x:c r="B2212" t="str">
        <x:v>short_same_day</x:v>
      </x:c>
      <x:c r="C2212" t="str">
        <x:v>C192</x:v>
      </x:c>
      <x:c r="D2212" s="59" t="n">
        <x:v>42</x:v>
      </x:c>
      <x:c r="E2212" s="59" t="n">
        <x:v>24</x:v>
      </x:c>
      <x:c r="F2212" s="59" t="str">
        <x:v>S4</x:v>
      </x:c>
      <x:c r="G2212" s="59" t="n">
        <x:v>336</x:v>
      </x:c>
      <x:c r="H2212" s="59" t="n">
        <x:v>368</x:v>
      </x:c>
      <x:c r="I2212" s="59" t="n">
        <x:v>10</x:v>
      </x:c>
      <x:c r="J2212" s="60" t="n">
        <x:f>'参数'!$C$4</x:f>
        <x:v>120</x:v>
      </x:c>
      <x:c r="K2212" s="60" t="n">
        <x:f>'参数'!$D$4</x:f>
        <x:v>180</x:v>
      </x:c>
      <x:c r="L2212" s="60" t="n">
        <x:f>H2212+I2212+J2212</x:f>
        <x:v>498</x:v>
      </x:c>
      <x:c r="M2212" s="60" t="n">
        <x:f>L2212+K2212</x:f>
        <x:v>678</x:v>
      </x:c>
      <x:c r="N2212" s="60" t="n">
        <x:f>'参数'!$B$10</x:f>
        <x:v>1</x:v>
      </x:c>
      <x:c r="O2212" s="60" t="n">
        <x:f>N2212*'参数'!$B$11</x:f>
        <x:v>2</x:v>
      </x:c>
      <x:c r="P2212" s="60" t="n">
        <x:f>N2212*'参数'!$B$12</x:f>
        <x:v>1</x:v>
      </x:c>
      <x:c r="Q2212" t="str">
        <x:f>C2212&amp;"d"</x:f>
        <x:v>C192d</x:v>
      </x:c>
      <x:c r="R2212" t="str">
        <x:f>C2212&amp;"p"</x:f>
        <x:v>C192p</x:v>
      </x:c>
      <x:c r="S2212" t="str">
        <x:f>IF(AND(L2212&gt;=H2212+I2212+J2212,M2212&gt;L2212,F2212&lt;&gt;""),"PASS","FAIL")</x:f>
        <x:v>PASS</x:v>
      </x:c>
      <x:c r="T2212" t="n">
        <x:v>6</x:v>
      </x:c>
      <x:c r="U2212" t="str">
        <x:v>pickup_after_delivery_completion_plus_usage_lag</x:v>
      </x:c>
    </x:row>
    <x:row r="2213">
      <x:c r="A2213" t="str">
        <x:v>Set2_200-10-2b</x:v>
      </x:c>
      <x:c r="B2213" t="str">
        <x:v>short_same_day</x:v>
      </x:c>
      <x:c r="C2213" t="str">
        <x:v>C193</x:v>
      </x:c>
      <x:c r="D2213" s="59" t="n">
        <x:v>50</x:v>
      </x:c>
      <x:c r="E2213" s="59" t="n">
        <x:v>38</x:v>
      </x:c>
      <x:c r="F2213" s="59" t="str">
        <x:v>S7</x:v>
      </x:c>
      <x:c r="G2213" s="59" t="n">
        <x:v>543</x:v>
      </x:c>
      <x:c r="H2213" s="59" t="n">
        <x:v>559</x:v>
      </x:c>
      <x:c r="I2213" s="59" t="n">
        <x:v>10</x:v>
      </x:c>
      <x:c r="J2213" s="60" t="n">
        <x:f>'参数'!$C$4</x:f>
        <x:v>120</x:v>
      </x:c>
      <x:c r="K2213" s="60" t="n">
        <x:f>'参数'!$D$4</x:f>
        <x:v>180</x:v>
      </x:c>
      <x:c r="L2213" s="60" t="n">
        <x:f>H2213+I2213+J2213</x:f>
        <x:v>689</x:v>
      </x:c>
      <x:c r="M2213" s="60" t="n">
        <x:f>L2213+K2213</x:f>
        <x:v>869</x:v>
      </x:c>
      <x:c r="N2213" s="60" t="n">
        <x:f>'参数'!$B$10</x:f>
        <x:v>1</x:v>
      </x:c>
      <x:c r="O2213" s="60" t="n">
        <x:f>N2213*'参数'!$B$11</x:f>
        <x:v>2</x:v>
      </x:c>
      <x:c r="P2213" s="60" t="n">
        <x:f>N2213*'参数'!$B$12</x:f>
        <x:v>1</x:v>
      </x:c>
      <x:c r="Q2213" t="str">
        <x:f>C2213&amp;"d"</x:f>
        <x:v>C193d</x:v>
      </x:c>
      <x:c r="R2213" t="str">
        <x:f>C2213&amp;"p"</x:f>
        <x:v>C193p</x:v>
      </x:c>
      <x:c r="S2213" t="str">
        <x:f>IF(AND(L2213&gt;=H2213+I2213+J2213,M2213&gt;L2213,F2213&lt;&gt;""),"PASS","FAIL")</x:f>
        <x:v>PASS</x:v>
      </x:c>
      <x:c r="T2213" t="n">
        <x:v>8</x:v>
      </x:c>
      <x:c r="U2213" t="str">
        <x:v>pickup_after_delivery_completion_plus_usage_lag</x:v>
      </x:c>
    </x:row>
    <x:row r="2214">
      <x:c r="A2214" t="str">
        <x:v>Set2_200-10-2b</x:v>
      </x:c>
      <x:c r="B2214" t="str">
        <x:v>short_same_day</x:v>
      </x:c>
      <x:c r="C2214" t="str">
        <x:v>C194</x:v>
      </x:c>
      <x:c r="D2214" s="59" t="n">
        <x:v>25</x:v>
      </x:c>
      <x:c r="E2214" s="59" t="n">
        <x:v>30</x:v>
      </x:c>
      <x:c r="F2214" s="59" t="str">
        <x:v>S3</x:v>
      </x:c>
      <x:c r="G2214" s="59" t="n">
        <x:v>600</x:v>
      </x:c>
      <x:c r="H2214" s="59" t="n">
        <x:v>622</x:v>
      </x:c>
      <x:c r="I2214" s="59" t="n">
        <x:v>10</x:v>
      </x:c>
      <x:c r="J2214" s="60" t="n">
        <x:f>'参数'!$C$4</x:f>
        <x:v>120</x:v>
      </x:c>
      <x:c r="K2214" s="60" t="n">
        <x:f>'参数'!$D$4</x:f>
        <x:v>180</x:v>
      </x:c>
      <x:c r="L2214" s="60" t="n">
        <x:f>H2214+I2214+J2214</x:f>
        <x:v>752</x:v>
      </x:c>
      <x:c r="M2214" s="60" t="n">
        <x:f>L2214+K2214</x:f>
        <x:v>932</x:v>
      </x:c>
      <x:c r="N2214" s="60" t="n">
        <x:f>'参数'!$B$10</x:f>
        <x:v>1</x:v>
      </x:c>
      <x:c r="O2214" s="60" t="n">
        <x:f>N2214*'参数'!$B$11</x:f>
        <x:v>2</x:v>
      </x:c>
      <x:c r="P2214" s="60" t="n">
        <x:f>N2214*'参数'!$B$12</x:f>
        <x:v>1</x:v>
      </x:c>
      <x:c r="Q2214" t="str">
        <x:f>C2214&amp;"d"</x:f>
        <x:v>C194d</x:v>
      </x:c>
      <x:c r="R2214" t="str">
        <x:f>C2214&amp;"p"</x:f>
        <x:v>C194p</x:v>
      </x:c>
      <x:c r="S2214" t="str">
        <x:f>IF(AND(L2214&gt;=H2214+I2214+J2214,M2214&gt;L2214,F2214&lt;&gt;""),"PASS","FAIL")</x:f>
        <x:v>PASS</x:v>
      </x:c>
      <x:c r="T2214" t="n">
        <x:v>14</x:v>
      </x:c>
      <x:c r="U2214" t="str">
        <x:v>pickup_after_delivery_completion_plus_usage_lag</x:v>
      </x:c>
    </x:row>
    <x:row r="2215">
      <x:c r="A2215" t="str">
        <x:v>Set2_200-10-2b</x:v>
      </x:c>
      <x:c r="B2215" t="str">
        <x:v>short_same_day</x:v>
      </x:c>
      <x:c r="C2215" t="str">
        <x:v>C195</x:v>
      </x:c>
      <x:c r="D2215" s="59" t="n">
        <x:v>33</x:v>
      </x:c>
      <x:c r="E2215" s="59" t="n">
        <x:v>45</x:v>
      </x:c>
      <x:c r="F2215" s="59" t="str">
        <x:v>S9</x:v>
      </x:c>
      <x:c r="G2215" s="59" t="n">
        <x:v>572</x:v>
      </x:c>
      <x:c r="H2215" s="59" t="n">
        <x:v>588</x:v>
      </x:c>
      <x:c r="I2215" s="59" t="n">
        <x:v>10</x:v>
      </x:c>
      <x:c r="J2215" s="60" t="n">
        <x:f>'参数'!$C$4</x:f>
        <x:v>120</x:v>
      </x:c>
      <x:c r="K2215" s="60" t="n">
        <x:f>'参数'!$D$4</x:f>
        <x:v>180</x:v>
      </x:c>
      <x:c r="L2215" s="60" t="n">
        <x:f>H2215+I2215+J2215</x:f>
        <x:v>718</x:v>
      </x:c>
      <x:c r="M2215" s="60" t="n">
        <x:f>L2215+K2215</x:f>
        <x:v>898</x:v>
      </x:c>
      <x:c r="N2215" s="60" t="n">
        <x:f>'参数'!$B$10</x:f>
        <x:v>1</x:v>
      </x:c>
      <x:c r="O2215" s="60" t="n">
        <x:f>N2215*'参数'!$B$11</x:f>
        <x:v>2</x:v>
      </x:c>
      <x:c r="P2215" s="60" t="n">
        <x:f>N2215*'参数'!$B$12</x:f>
        <x:v>1</x:v>
      </x:c>
      <x:c r="Q2215" t="str">
        <x:f>C2215&amp;"d"</x:f>
        <x:v>C195d</x:v>
      </x:c>
      <x:c r="R2215" t="str">
        <x:f>C2215&amp;"p"</x:f>
        <x:v>C195p</x:v>
      </x:c>
      <x:c r="S2215" t="str">
        <x:f>IF(AND(L2215&gt;=H2215+I2215+J2215,M2215&gt;L2215,F2215&lt;&gt;""),"PASS","FAIL")</x:f>
        <x:v>PASS</x:v>
      </x:c>
      <x:c r="T2215" t="n">
        <x:v>13</x:v>
      </x:c>
      <x:c r="U2215" t="str">
        <x:v>pickup_after_delivery_completion_plus_usage_lag</x:v>
      </x:c>
    </x:row>
    <x:row r="2216">
      <x:c r="A2216" t="str">
        <x:v>Set2_200-10-2b</x:v>
      </x:c>
      <x:c r="B2216" t="str">
        <x:v>short_same_day</x:v>
      </x:c>
      <x:c r="C2216" t="str">
        <x:v>C196</x:v>
      </x:c>
      <x:c r="D2216" s="59" t="n">
        <x:v>29</x:v>
      </x:c>
      <x:c r="E2216" s="59" t="n">
        <x:v>48</x:v>
      </x:c>
      <x:c r="F2216" s="59" t="str">
        <x:v>S9</x:v>
      </x:c>
      <x:c r="G2216" s="59" t="n">
        <x:v>668</x:v>
      </x:c>
      <x:c r="H2216" s="59" t="n">
        <x:v>686</x:v>
      </x:c>
      <x:c r="I2216" s="59" t="n">
        <x:v>10</x:v>
      </x:c>
      <x:c r="J2216" s="60" t="n">
        <x:f>'参数'!$C$4</x:f>
        <x:v>120</x:v>
      </x:c>
      <x:c r="K2216" s="60" t="n">
        <x:f>'参数'!$D$4</x:f>
        <x:v>180</x:v>
      </x:c>
      <x:c r="L2216" s="60" t="n">
        <x:f>H2216+I2216+J2216</x:f>
        <x:v>816</x:v>
      </x:c>
      <x:c r="M2216" s="60" t="n">
        <x:f>L2216+K2216</x:f>
        <x:v>996</x:v>
      </x:c>
      <x:c r="N2216" s="60" t="n">
        <x:f>'参数'!$B$10</x:f>
        <x:v>1</x:v>
      </x:c>
      <x:c r="O2216" s="60" t="n">
        <x:f>N2216*'参数'!$B$11</x:f>
        <x:v>2</x:v>
      </x:c>
      <x:c r="P2216" s="60" t="n">
        <x:f>N2216*'参数'!$B$12</x:f>
        <x:v>1</x:v>
      </x:c>
      <x:c r="Q2216" t="str">
        <x:f>C2216&amp;"d"</x:f>
        <x:v>C196d</x:v>
      </x:c>
      <x:c r="R2216" t="str">
        <x:f>C2216&amp;"p"</x:f>
        <x:v>C196p</x:v>
      </x:c>
      <x:c r="S2216" t="str">
        <x:f>IF(AND(L2216&gt;=H2216+I2216+J2216,M2216&gt;L2216,F2216&lt;&gt;""),"PASS","FAIL")</x:f>
        <x:v>PASS</x:v>
      </x:c>
      <x:c r="T2216" t="n">
        <x:v>4</x:v>
      </x:c>
      <x:c r="U2216" t="str">
        <x:v>pickup_after_delivery_completion_plus_usage_lag</x:v>
      </x:c>
    </x:row>
    <x:row r="2217">
      <x:c r="A2217" t="str">
        <x:v>Set2_200-10-2b</x:v>
      </x:c>
      <x:c r="B2217" t="str">
        <x:v>short_same_day</x:v>
      </x:c>
      <x:c r="C2217" t="str">
        <x:v>C197</x:v>
      </x:c>
      <x:c r="D2217" s="59" t="n">
        <x:v>49</x:v>
      </x:c>
      <x:c r="E2217" s="59" t="n">
        <x:v>48</x:v>
      </x:c>
      <x:c r="F2217" s="59" t="str">
        <x:v>S7</x:v>
      </x:c>
      <x:c r="G2217" s="59" t="n">
        <x:v>664</x:v>
      </x:c>
      <x:c r="H2217" s="59" t="n">
        <x:v>694</x:v>
      </x:c>
      <x:c r="I2217" s="59" t="n">
        <x:v>10</x:v>
      </x:c>
      <x:c r="J2217" s="60" t="n">
        <x:f>'参数'!$C$4</x:f>
        <x:v>120</x:v>
      </x:c>
      <x:c r="K2217" s="60" t="n">
        <x:f>'参数'!$D$4</x:f>
        <x:v>180</x:v>
      </x:c>
      <x:c r="L2217" s="60" t="n">
        <x:f>H2217+I2217+J2217</x:f>
        <x:v>824</x:v>
      </x:c>
      <x:c r="M2217" s="60" t="n">
        <x:f>L2217+K2217</x:f>
        <x:v>1004</x:v>
      </x:c>
      <x:c r="N2217" s="60" t="n">
        <x:f>'参数'!$B$10</x:f>
        <x:v>1</x:v>
      </x:c>
      <x:c r="O2217" s="60" t="n">
        <x:f>N2217*'参数'!$B$11</x:f>
        <x:v>2</x:v>
      </x:c>
      <x:c r="P2217" s="60" t="n">
        <x:f>N2217*'参数'!$B$12</x:f>
        <x:v>1</x:v>
      </x:c>
      <x:c r="Q2217" t="str">
        <x:f>C2217&amp;"d"</x:f>
        <x:v>C197d</x:v>
      </x:c>
      <x:c r="R2217" t="str">
        <x:f>C2217&amp;"p"</x:f>
        <x:v>C197p</x:v>
      </x:c>
      <x:c r="S2217" t="str">
        <x:f>IF(AND(L2217&gt;=H2217+I2217+J2217,M2217&gt;L2217,F2217&lt;&gt;""),"PASS","FAIL")</x:f>
        <x:v>PASS</x:v>
      </x:c>
      <x:c r="T2217" t="n">
        <x:v>7</x:v>
      </x:c>
      <x:c r="U2217" t="str">
        <x:v>pickup_after_delivery_completion_plus_usage_lag</x:v>
      </x:c>
    </x:row>
    <x:row r="2218">
      <x:c r="A2218" t="str">
        <x:v>Set2_200-10-2b</x:v>
      </x:c>
      <x:c r="B2218" t="str">
        <x:v>short_same_day</x:v>
      </x:c>
      <x:c r="C2218" t="str">
        <x:v>C198</x:v>
      </x:c>
      <x:c r="D2218" s="59" t="n">
        <x:v>47</x:v>
      </x:c>
      <x:c r="E2218" s="59" t="n">
        <x:v>49</x:v>
      </x:c>
      <x:c r="F2218" s="59" t="str">
        <x:v>S7</x:v>
      </x:c>
      <x:c r="G2218" s="59" t="n">
        <x:v>67</x:v>
      </x:c>
      <x:c r="H2218" s="59" t="n">
        <x:v>105</x:v>
      </x:c>
      <x:c r="I2218" s="59" t="n">
        <x:v>10</x:v>
      </x:c>
      <x:c r="J2218" s="60" t="n">
        <x:f>'参数'!$C$4</x:f>
        <x:v>120</x:v>
      </x:c>
      <x:c r="K2218" s="60" t="n">
        <x:f>'参数'!$D$4</x:f>
        <x:v>180</x:v>
      </x:c>
      <x:c r="L2218" s="60" t="n">
        <x:f>H2218+I2218+J2218</x:f>
        <x:v>235</x:v>
      </x:c>
      <x:c r="M2218" s="60" t="n">
        <x:f>L2218+K2218</x:f>
        <x:v>415</x:v>
      </x:c>
      <x:c r="N2218" s="60" t="n">
        <x:f>'参数'!$B$10</x:f>
        <x:v>1</x:v>
      </x:c>
      <x:c r="O2218" s="60" t="n">
        <x:f>N2218*'参数'!$B$11</x:f>
        <x:v>2</x:v>
      </x:c>
      <x:c r="P2218" s="60" t="n">
        <x:f>N2218*'参数'!$B$12</x:f>
        <x:v>1</x:v>
      </x:c>
      <x:c r="Q2218" t="str">
        <x:f>C2218&amp;"d"</x:f>
        <x:v>C198d</x:v>
      </x:c>
      <x:c r="R2218" t="str">
        <x:f>C2218&amp;"p"</x:f>
        <x:v>C198p</x:v>
      </x:c>
      <x:c r="S2218" t="str">
        <x:f>IF(AND(L2218&gt;=H2218+I2218+J2218,M2218&gt;L2218,F2218&lt;&gt;""),"PASS","FAIL")</x:f>
        <x:v>PASS</x:v>
      </x:c>
      <x:c r="T2218" t="n">
        <x:v>13</x:v>
      </x:c>
      <x:c r="U2218" t="str">
        <x:v>pickup_after_delivery_completion_plus_usage_lag</x:v>
      </x:c>
    </x:row>
    <x:row r="2219">
      <x:c r="A2219" t="str">
        <x:v>Set2_200-10-2b</x:v>
      </x:c>
      <x:c r="B2219" t="str">
        <x:v>short_same_day</x:v>
      </x:c>
      <x:c r="C2219" t="str">
        <x:v>C199</x:v>
      </x:c>
      <x:c r="D2219" s="59" t="n">
        <x:v>39</x:v>
      </x:c>
      <x:c r="E2219" s="59" t="n">
        <x:v>28</x:v>
      </x:c>
      <x:c r="F2219" s="59" t="str">
        <x:v>S8</x:v>
      </x:c>
      <x:c r="G2219" s="59" t="n">
        <x:v>72</x:v>
      </x:c>
      <x:c r="H2219" s="59" t="n">
        <x:v>110</x:v>
      </x:c>
      <x:c r="I2219" s="59" t="n">
        <x:v>10</x:v>
      </x:c>
      <x:c r="J2219" s="60" t="n">
        <x:f>'参数'!$C$4</x:f>
        <x:v>120</x:v>
      </x:c>
      <x:c r="K2219" s="60" t="n">
        <x:f>'参数'!$D$4</x:f>
        <x:v>180</x:v>
      </x:c>
      <x:c r="L2219" s="60" t="n">
        <x:f>H2219+I2219+J2219</x:f>
        <x:v>240</x:v>
      </x:c>
      <x:c r="M2219" s="60" t="n">
        <x:f>L2219+K2219</x:f>
        <x:v>420</x:v>
      </x:c>
      <x:c r="N2219" s="60" t="n">
        <x:f>'参数'!$B$10</x:f>
        <x:v>1</x:v>
      </x:c>
      <x:c r="O2219" s="60" t="n">
        <x:f>N2219*'参数'!$B$11</x:f>
        <x:v>2</x:v>
      </x:c>
      <x:c r="P2219" s="60" t="n">
        <x:f>N2219*'参数'!$B$12</x:f>
        <x:v>1</x:v>
      </x:c>
      <x:c r="Q2219" t="str">
        <x:f>C2219&amp;"d"</x:f>
        <x:v>C199d</x:v>
      </x:c>
      <x:c r="R2219" t="str">
        <x:f>C2219&amp;"p"</x:f>
        <x:v>C199p</x:v>
      </x:c>
      <x:c r="S2219" t="str">
        <x:f>IF(AND(L2219&gt;=H2219+I2219+J2219,M2219&gt;L2219,F2219&lt;&gt;""),"PASS","FAIL")</x:f>
        <x:v>PASS</x:v>
      </x:c>
      <x:c r="T2219" t="n">
        <x:v>6</x:v>
      </x:c>
      <x:c r="U2219" t="str">
        <x:v>pickup_after_delivery_completion_plus_usage_lag</x:v>
      </x:c>
    </x:row>
    <x:row r="2220">
      <x:c r="A2220" t="str">
        <x:v>Set2_200-10-3</x:v>
      </x:c>
      <x:c r="B2220" t="str">
        <x:v>short_same_day</x:v>
      </x:c>
      <x:c r="C2220" t="str">
        <x:v>C0</x:v>
      </x:c>
      <x:c r="D2220" s="59" t="n">
        <x:v>7</x:v>
      </x:c>
      <x:c r="E2220" s="59" t="n">
        <x:v>11</x:v>
      </x:c>
      <x:c r="F2220" s="59" t="str">
        <x:v>S5</x:v>
      </x:c>
      <x:c r="G2220" s="59" t="n">
        <x:v>588</x:v>
      </x:c>
      <x:c r="H2220" s="59" t="n">
        <x:v>604</x:v>
      </x:c>
      <x:c r="I2220" s="59" t="n">
        <x:v>10</x:v>
      </x:c>
      <x:c r="J2220" s="60" t="n">
        <x:f>'参数'!$C$4</x:f>
        <x:v>120</x:v>
      </x:c>
      <x:c r="K2220" s="60" t="n">
        <x:f>'参数'!$D$4</x:f>
        <x:v>180</x:v>
      </x:c>
      <x:c r="L2220" s="60" t="n">
        <x:f>H2220+I2220+J2220</x:f>
        <x:v>734</x:v>
      </x:c>
      <x:c r="M2220" s="60" t="n">
        <x:f>L2220+K2220</x:f>
        <x:v>914</x:v>
      </x:c>
      <x:c r="N2220" s="60" t="n">
        <x:f>'参数'!$B$10</x:f>
        <x:v>1</x:v>
      </x:c>
      <x:c r="O2220" s="60" t="n">
        <x:f>N2220*'参数'!$B$11</x:f>
        <x:v>2</x:v>
      </x:c>
      <x:c r="P2220" s="60" t="n">
        <x:f>N2220*'参数'!$B$12</x:f>
        <x:v>1</x:v>
      </x:c>
      <x:c r="Q2220" t="str">
        <x:f>C2220&amp;"d"</x:f>
        <x:v>C0d</x:v>
      </x:c>
      <x:c r="R2220" t="str">
        <x:f>C2220&amp;"p"</x:f>
        <x:v>C0p</x:v>
      </x:c>
      <x:c r="S2220" t="str">
        <x:f>IF(AND(L2220&gt;=H2220+I2220+J2220,M2220&gt;L2220,F2220&lt;&gt;""),"PASS","FAIL")</x:f>
        <x:v>PASS</x:v>
      </x:c>
      <x:c r="T2220" t="n">
        <x:v>6</x:v>
      </x:c>
      <x:c r="U2220" t="str">
        <x:v>pickup_after_delivery_completion_plus_usage_lag</x:v>
      </x:c>
    </x:row>
    <x:row r="2221">
      <x:c r="A2221" t="str">
        <x:v>Set2_200-10-3</x:v>
      </x:c>
      <x:c r="B2221" t="str">
        <x:v>short_same_day</x:v>
      </x:c>
      <x:c r="C2221" t="str">
        <x:v>C1</x:v>
      </x:c>
      <x:c r="D2221" s="59" t="n">
        <x:v>18</x:v>
      </x:c>
      <x:c r="E2221" s="59" t="n">
        <x:v>14</x:v>
      </x:c>
      <x:c r="F2221" s="59" t="str">
        <x:v>S5</x:v>
      </x:c>
      <x:c r="G2221" s="59" t="n">
        <x:v>517</x:v>
      </x:c>
      <x:c r="H2221" s="59" t="n">
        <x:v>545</x:v>
      </x:c>
      <x:c r="I2221" s="59" t="n">
        <x:v>10</x:v>
      </x:c>
      <x:c r="J2221" s="60" t="n">
        <x:f>'参数'!$C$4</x:f>
        <x:v>120</x:v>
      </x:c>
      <x:c r="K2221" s="60" t="n">
        <x:f>'参数'!$D$4</x:f>
        <x:v>180</x:v>
      </x:c>
      <x:c r="L2221" s="60" t="n">
        <x:f>H2221+I2221+J2221</x:f>
        <x:v>675</x:v>
      </x:c>
      <x:c r="M2221" s="60" t="n">
        <x:f>L2221+K2221</x:f>
        <x:v>855</x:v>
      </x:c>
      <x:c r="N2221" s="60" t="n">
        <x:f>'参数'!$B$10</x:f>
        <x:v>1</x:v>
      </x:c>
      <x:c r="O2221" s="60" t="n">
        <x:f>N2221*'参数'!$B$11</x:f>
        <x:v>2</x:v>
      </x:c>
      <x:c r="P2221" s="60" t="n">
        <x:f>N2221*'参数'!$B$12</x:f>
        <x:v>1</x:v>
      </x:c>
      <x:c r="Q2221" t="str">
        <x:f>C2221&amp;"d"</x:f>
        <x:v>C1d</x:v>
      </x:c>
      <x:c r="R2221" t="str">
        <x:f>C2221&amp;"p"</x:f>
        <x:v>C1p</x:v>
      </x:c>
      <x:c r="S2221" t="str">
        <x:f>IF(AND(L2221&gt;=H2221+I2221+J2221,M2221&gt;L2221,F2221&lt;&gt;""),"PASS","FAIL")</x:f>
        <x:v>PASS</x:v>
      </x:c>
      <x:c r="T2221" t="n">
        <x:v>6</x:v>
      </x:c>
      <x:c r="U2221" t="str">
        <x:v>pickup_after_delivery_completion_plus_usage_lag</x:v>
      </x:c>
    </x:row>
    <x:row r="2222">
      <x:c r="A2222" t="str">
        <x:v>Set2_200-10-3</x:v>
      </x:c>
      <x:c r="B2222" t="str">
        <x:v>short_same_day</x:v>
      </x:c>
      <x:c r="C2222" t="str">
        <x:v>C2</x:v>
      </x:c>
      <x:c r="D2222" s="59" t="n">
        <x:v>24</x:v>
      </x:c>
      <x:c r="E2222" s="59" t="n">
        <x:v>15</x:v>
      </x:c>
      <x:c r="F2222" s="59" t="str">
        <x:v>S5</x:v>
      </x:c>
      <x:c r="G2222" s="59" t="n">
        <x:v>649</x:v>
      </x:c>
      <x:c r="H2222" s="59" t="n">
        <x:v>661</x:v>
      </x:c>
      <x:c r="I2222" s="59" t="n">
        <x:v>10</x:v>
      </x:c>
      <x:c r="J2222" s="60" t="n">
        <x:f>'参数'!$C$4</x:f>
        <x:v>120</x:v>
      </x:c>
      <x:c r="K2222" s="60" t="n">
        <x:f>'参数'!$D$4</x:f>
        <x:v>180</x:v>
      </x:c>
      <x:c r="L2222" s="60" t="n">
        <x:f>H2222+I2222+J2222</x:f>
        <x:v>791</x:v>
      </x:c>
      <x:c r="M2222" s="60" t="n">
        <x:f>L2222+K2222</x:f>
        <x:v>971</x:v>
      </x:c>
      <x:c r="N2222" s="60" t="n">
        <x:f>'参数'!$B$10</x:f>
        <x:v>1</x:v>
      </x:c>
      <x:c r="O2222" s="60" t="n">
        <x:f>N2222*'参数'!$B$11</x:f>
        <x:v>2</x:v>
      </x:c>
      <x:c r="P2222" s="60" t="n">
        <x:f>N2222*'参数'!$B$12</x:f>
        <x:v>1</x:v>
      </x:c>
      <x:c r="Q2222" t="str">
        <x:f>C2222&amp;"d"</x:f>
        <x:v>C2d</x:v>
      </x:c>
      <x:c r="R2222" t="str">
        <x:f>C2222&amp;"p"</x:f>
        <x:v>C2p</x:v>
      </x:c>
      <x:c r="S2222" t="str">
        <x:f>IF(AND(L2222&gt;=H2222+I2222+J2222,M2222&gt;L2222,F2222&lt;&gt;""),"PASS","FAIL")</x:f>
        <x:v>PASS</x:v>
      </x:c>
      <x:c r="T2222" t="n">
        <x:v>1</x:v>
      </x:c>
      <x:c r="U2222" t="str">
        <x:v>pickup_after_delivery_completion_plus_usage_lag</x:v>
      </x:c>
    </x:row>
    <x:row r="2223">
      <x:c r="A2223" t="str">
        <x:v>Set2_200-10-3</x:v>
      </x:c>
      <x:c r="B2223" t="str">
        <x:v>short_same_day</x:v>
      </x:c>
      <x:c r="C2223" t="str">
        <x:v>C3</x:v>
      </x:c>
      <x:c r="D2223" s="59" t="n">
        <x:v>5</x:v>
      </x:c>
      <x:c r="E2223" s="59" t="n">
        <x:v>5</x:v>
      </x:c>
      <x:c r="F2223" s="59" t="str">
        <x:v>S5</x:v>
      </x:c>
      <x:c r="G2223" s="59" t="n">
        <x:v>474</x:v>
      </x:c>
      <x:c r="H2223" s="59" t="n">
        <x:v>506</x:v>
      </x:c>
      <x:c r="I2223" s="59" t="n">
        <x:v>10</x:v>
      </x:c>
      <x:c r="J2223" s="60" t="n">
        <x:f>'参数'!$C$4</x:f>
        <x:v>120</x:v>
      </x:c>
      <x:c r="K2223" s="60" t="n">
        <x:f>'参数'!$D$4</x:f>
        <x:v>180</x:v>
      </x:c>
      <x:c r="L2223" s="60" t="n">
        <x:f>H2223+I2223+J2223</x:f>
        <x:v>636</x:v>
      </x:c>
      <x:c r="M2223" s="60" t="n">
        <x:f>L2223+K2223</x:f>
        <x:v>816</x:v>
      </x:c>
      <x:c r="N2223" s="60" t="n">
        <x:f>'参数'!$B$10</x:f>
        <x:v>1</x:v>
      </x:c>
      <x:c r="O2223" s="60" t="n">
        <x:f>N2223*'参数'!$B$11</x:f>
        <x:v>2</x:v>
      </x:c>
      <x:c r="P2223" s="60" t="n">
        <x:f>N2223*'参数'!$B$12</x:f>
        <x:v>1</x:v>
      </x:c>
      <x:c r="Q2223" t="str">
        <x:f>C2223&amp;"d"</x:f>
        <x:v>C3d</x:v>
      </x:c>
      <x:c r="R2223" t="str">
        <x:f>C2223&amp;"p"</x:f>
        <x:v>C3p</x:v>
      </x:c>
      <x:c r="S2223" t="str">
        <x:f>IF(AND(L2223&gt;=H2223+I2223+J2223,M2223&gt;L2223,F2223&lt;&gt;""),"PASS","FAIL")</x:f>
        <x:v>PASS</x:v>
      </x:c>
      <x:c r="T2223" t="n">
        <x:v>13</x:v>
      </x:c>
      <x:c r="U2223" t="str">
        <x:v>pickup_after_delivery_completion_plus_usage_lag</x:v>
      </x:c>
    </x:row>
    <x:row r="2224">
      <x:c r="A2224" t="str">
        <x:v>Set2_200-10-3</x:v>
      </x:c>
      <x:c r="B2224" t="str">
        <x:v>short_same_day</x:v>
      </x:c>
      <x:c r="C2224" t="str">
        <x:v>C4</x:v>
      </x:c>
      <x:c r="D2224" s="59" t="n">
        <x:v>4</x:v>
      </x:c>
      <x:c r="E2224" s="59" t="n">
        <x:v>11</x:v>
      </x:c>
      <x:c r="F2224" s="59" t="str">
        <x:v>S8</x:v>
      </x:c>
      <x:c r="G2224" s="59" t="n">
        <x:v>274</x:v>
      </x:c>
      <x:c r="H2224" s="59" t="n">
        <x:v>300</x:v>
      </x:c>
      <x:c r="I2224" s="59" t="n">
        <x:v>10</x:v>
      </x:c>
      <x:c r="J2224" s="60" t="n">
        <x:f>'参数'!$C$4</x:f>
        <x:v>120</x:v>
      </x:c>
      <x:c r="K2224" s="60" t="n">
        <x:f>'参数'!$D$4</x:f>
        <x:v>180</x:v>
      </x:c>
      <x:c r="L2224" s="60" t="n">
        <x:f>H2224+I2224+J2224</x:f>
        <x:v>430</x:v>
      </x:c>
      <x:c r="M2224" s="60" t="n">
        <x:f>L2224+K2224</x:f>
        <x:v>610</x:v>
      </x:c>
      <x:c r="N2224" s="60" t="n">
        <x:f>'参数'!$B$10</x:f>
        <x:v>1</x:v>
      </x:c>
      <x:c r="O2224" s="60" t="n">
        <x:f>N2224*'参数'!$B$11</x:f>
        <x:v>2</x:v>
      </x:c>
      <x:c r="P2224" s="60" t="n">
        <x:f>N2224*'参数'!$B$12</x:f>
        <x:v>1</x:v>
      </x:c>
      <x:c r="Q2224" t="str">
        <x:f>C2224&amp;"d"</x:f>
        <x:v>C4d</x:v>
      </x:c>
      <x:c r="R2224" t="str">
        <x:f>C2224&amp;"p"</x:f>
        <x:v>C4p</x:v>
      </x:c>
      <x:c r="S2224" t="str">
        <x:f>IF(AND(L2224&gt;=H2224+I2224+J2224,M2224&gt;L2224,F2224&lt;&gt;""),"PASS","FAIL")</x:f>
        <x:v>PASS</x:v>
      </x:c>
      <x:c r="T2224" t="n">
        <x:v>7</x:v>
      </x:c>
      <x:c r="U2224" t="str">
        <x:v>pickup_after_delivery_completion_plus_usage_lag</x:v>
      </x:c>
    </x:row>
    <x:row r="2225">
      <x:c r="A2225" t="str">
        <x:v>Set2_200-10-3</x:v>
      </x:c>
      <x:c r="B2225" t="str">
        <x:v>short_same_day</x:v>
      </x:c>
      <x:c r="C2225" t="str">
        <x:v>C5</x:v>
      </x:c>
      <x:c r="D2225" s="59" t="n">
        <x:v>2</x:v>
      </x:c>
      <x:c r="E2225" s="59" t="n">
        <x:v>18</x:v>
      </x:c>
      <x:c r="F2225" s="59" t="str">
        <x:v>S2</x:v>
      </x:c>
      <x:c r="G2225" s="59" t="n">
        <x:v>297</x:v>
      </x:c>
      <x:c r="H2225" s="59" t="n">
        <x:v>319</x:v>
      </x:c>
      <x:c r="I2225" s="59" t="n">
        <x:v>10</x:v>
      </x:c>
      <x:c r="J2225" s="60" t="n">
        <x:f>'参数'!$C$4</x:f>
        <x:v>120</x:v>
      </x:c>
      <x:c r="K2225" s="60" t="n">
        <x:f>'参数'!$D$4</x:f>
        <x:v>180</x:v>
      </x:c>
      <x:c r="L2225" s="60" t="n">
        <x:f>H2225+I2225+J2225</x:f>
        <x:v>449</x:v>
      </x:c>
      <x:c r="M2225" s="60" t="n">
        <x:f>L2225+K2225</x:f>
        <x:v>629</x:v>
      </x:c>
      <x:c r="N2225" s="60" t="n">
        <x:f>'参数'!$B$10</x:f>
        <x:v>1</x:v>
      </x:c>
      <x:c r="O2225" s="60" t="n">
        <x:f>N2225*'参数'!$B$11</x:f>
        <x:v>2</x:v>
      </x:c>
      <x:c r="P2225" s="60" t="n">
        <x:f>N2225*'参数'!$B$12</x:f>
        <x:v>1</x:v>
      </x:c>
      <x:c r="Q2225" t="str">
        <x:f>C2225&amp;"d"</x:f>
        <x:v>C5d</x:v>
      </x:c>
      <x:c r="R2225" t="str">
        <x:f>C2225&amp;"p"</x:f>
        <x:v>C5p</x:v>
      </x:c>
      <x:c r="S2225" t="str">
        <x:f>IF(AND(L2225&gt;=H2225+I2225+J2225,M2225&gt;L2225,F2225&lt;&gt;""),"PASS","FAIL")</x:f>
        <x:v>PASS</x:v>
      </x:c>
      <x:c r="T2225" t="n">
        <x:v>6</x:v>
      </x:c>
      <x:c r="U2225" t="str">
        <x:v>pickup_after_delivery_completion_plus_usage_lag</x:v>
      </x:c>
    </x:row>
    <x:row r="2226">
      <x:c r="A2226" t="str">
        <x:v>Set2_200-10-3</x:v>
      </x:c>
      <x:c r="B2226" t="str">
        <x:v>short_same_day</x:v>
      </x:c>
      <x:c r="C2226" t="str">
        <x:v>C6</x:v>
      </x:c>
      <x:c r="D2226" s="59" t="n">
        <x:v>11</x:v>
      </x:c>
      <x:c r="E2226" s="59" t="n">
        <x:v>8</x:v>
      </x:c>
      <x:c r="F2226" s="59" t="str">
        <x:v>S5</x:v>
      </x:c>
      <x:c r="G2226" s="59" t="n">
        <x:v>119</x:v>
      </x:c>
      <x:c r="H2226" s="59" t="n">
        <x:v>135</x:v>
      </x:c>
      <x:c r="I2226" s="59" t="n">
        <x:v>10</x:v>
      </x:c>
      <x:c r="J2226" s="60" t="n">
        <x:f>'参数'!$C$4</x:f>
        <x:v>120</x:v>
      </x:c>
      <x:c r="K2226" s="60" t="n">
        <x:f>'参数'!$D$4</x:f>
        <x:v>180</x:v>
      </x:c>
      <x:c r="L2226" s="60" t="n">
        <x:f>H2226+I2226+J2226</x:f>
        <x:v>265</x:v>
      </x:c>
      <x:c r="M2226" s="60" t="n">
        <x:f>L2226+K2226</x:f>
        <x:v>445</x:v>
      </x:c>
      <x:c r="N2226" s="60" t="n">
        <x:f>'参数'!$B$10</x:f>
        <x:v>1</x:v>
      </x:c>
      <x:c r="O2226" s="60" t="n">
        <x:f>N2226*'参数'!$B$11</x:f>
        <x:v>2</x:v>
      </x:c>
      <x:c r="P2226" s="60" t="n">
        <x:f>N2226*'参数'!$B$12</x:f>
        <x:v>1</x:v>
      </x:c>
      <x:c r="Q2226" t="str">
        <x:f>C2226&amp;"d"</x:f>
        <x:v>C6d</x:v>
      </x:c>
      <x:c r="R2226" t="str">
        <x:f>C2226&amp;"p"</x:f>
        <x:v>C6p</x:v>
      </x:c>
      <x:c r="S2226" t="str">
        <x:f>IF(AND(L2226&gt;=H2226+I2226+J2226,M2226&gt;L2226,F2226&lt;&gt;""),"PASS","FAIL")</x:f>
        <x:v>PASS</x:v>
      </x:c>
      <x:c r="T2226" t="n">
        <x:v>5</x:v>
      </x:c>
      <x:c r="U2226" t="str">
        <x:v>pickup_after_delivery_completion_plus_usage_lag</x:v>
      </x:c>
    </x:row>
    <x:row r="2227">
      <x:c r="A2227" t="str">
        <x:v>Set2_200-10-3</x:v>
      </x:c>
      <x:c r="B2227" t="str">
        <x:v>short_same_day</x:v>
      </x:c>
      <x:c r="C2227" t="str">
        <x:v>C7</x:v>
      </x:c>
      <x:c r="D2227" s="59" t="n">
        <x:v>12</x:v>
      </x:c>
      <x:c r="E2227" s="59" t="n">
        <x:v>3</x:v>
      </x:c>
      <x:c r="F2227" s="59" t="str">
        <x:v>S5</x:v>
      </x:c>
      <x:c r="G2227" s="59" t="n">
        <x:v>517</x:v>
      </x:c>
      <x:c r="H2227" s="59" t="n">
        <x:v>535</x:v>
      </x:c>
      <x:c r="I2227" s="59" t="n">
        <x:v>10</x:v>
      </x:c>
      <x:c r="J2227" s="60" t="n">
        <x:f>'参数'!$C$4</x:f>
        <x:v>120</x:v>
      </x:c>
      <x:c r="K2227" s="60" t="n">
        <x:f>'参数'!$D$4</x:f>
        <x:v>180</x:v>
      </x:c>
      <x:c r="L2227" s="60" t="n">
        <x:f>H2227+I2227+J2227</x:f>
        <x:v>665</x:v>
      </x:c>
      <x:c r="M2227" s="60" t="n">
        <x:f>L2227+K2227</x:f>
        <x:v>845</x:v>
      </x:c>
      <x:c r="N2227" s="60" t="n">
        <x:f>'参数'!$B$10</x:f>
        <x:v>1</x:v>
      </x:c>
      <x:c r="O2227" s="60" t="n">
        <x:f>N2227*'参数'!$B$11</x:f>
        <x:v>2</x:v>
      </x:c>
      <x:c r="P2227" s="60" t="n">
        <x:f>N2227*'参数'!$B$12</x:f>
        <x:v>1</x:v>
      </x:c>
      <x:c r="Q2227" t="str">
        <x:f>C2227&amp;"d"</x:f>
        <x:v>C7d</x:v>
      </x:c>
      <x:c r="R2227" t="str">
        <x:f>C2227&amp;"p"</x:f>
        <x:v>C7p</x:v>
      </x:c>
      <x:c r="S2227" t="str">
        <x:f>IF(AND(L2227&gt;=H2227+I2227+J2227,M2227&gt;L2227,F2227&lt;&gt;""),"PASS","FAIL")</x:f>
        <x:v>PASS</x:v>
      </x:c>
      <x:c r="T2227" t="n">
        <x:v>3</x:v>
      </x:c>
      <x:c r="U2227" t="str">
        <x:v>pickup_after_delivery_completion_plus_usage_lag</x:v>
      </x:c>
    </x:row>
    <x:row r="2228">
      <x:c r="A2228" t="str">
        <x:v>Set2_200-10-3</x:v>
      </x:c>
      <x:c r="B2228" t="str">
        <x:v>short_same_day</x:v>
      </x:c>
      <x:c r="C2228" t="str">
        <x:v>C8</x:v>
      </x:c>
      <x:c r="D2228" s="59" t="n">
        <x:v>21</x:v>
      </x:c>
      <x:c r="E2228" s="59" t="n">
        <x:v>19</x:v>
      </x:c>
      <x:c r="F2228" s="59" t="str">
        <x:v>S5</x:v>
      </x:c>
      <x:c r="G2228" s="59" t="n">
        <x:v>681</x:v>
      </x:c>
      <x:c r="H2228" s="59" t="n">
        <x:v>693</x:v>
      </x:c>
      <x:c r="I2228" s="59" t="n">
        <x:v>10</x:v>
      </x:c>
      <x:c r="J2228" s="60" t="n">
        <x:f>'参数'!$C$4</x:f>
        <x:v>120</x:v>
      </x:c>
      <x:c r="K2228" s="60" t="n">
        <x:f>'参数'!$D$4</x:f>
        <x:v>180</x:v>
      </x:c>
      <x:c r="L2228" s="60" t="n">
        <x:f>H2228+I2228+J2228</x:f>
        <x:v>823</x:v>
      </x:c>
      <x:c r="M2228" s="60" t="n">
        <x:f>L2228+K2228</x:f>
        <x:v>1003</x:v>
      </x:c>
      <x:c r="N2228" s="60" t="n">
        <x:f>'参数'!$B$10</x:f>
        <x:v>1</x:v>
      </x:c>
      <x:c r="O2228" s="60" t="n">
        <x:f>N2228*'参数'!$B$11</x:f>
        <x:v>2</x:v>
      </x:c>
      <x:c r="P2228" s="60" t="n">
        <x:f>N2228*'参数'!$B$12</x:f>
        <x:v>1</x:v>
      </x:c>
      <x:c r="Q2228" t="str">
        <x:f>C2228&amp;"d"</x:f>
        <x:v>C8d</x:v>
      </x:c>
      <x:c r="R2228" t="str">
        <x:f>C2228&amp;"p"</x:f>
        <x:v>C8p</x:v>
      </x:c>
      <x:c r="S2228" t="str">
        <x:f>IF(AND(L2228&gt;=H2228+I2228+J2228,M2228&gt;L2228,F2228&lt;&gt;""),"PASS","FAIL")</x:f>
        <x:v>PASS</x:v>
      </x:c>
      <x:c r="T2228" t="n">
        <x:v>0</x:v>
      </x:c>
      <x:c r="U2228" t="str">
        <x:v>pickup_after_delivery_completion_plus_usage_lag</x:v>
      </x:c>
    </x:row>
    <x:row r="2229">
      <x:c r="A2229" t="str">
        <x:v>Set2_200-10-3</x:v>
      </x:c>
      <x:c r="B2229" t="str">
        <x:v>short_same_day</x:v>
      </x:c>
      <x:c r="C2229" t="str">
        <x:v>C9</x:v>
      </x:c>
      <x:c r="D2229" s="59" t="n">
        <x:v>14</x:v>
      </x:c>
      <x:c r="E2229" s="59" t="n">
        <x:v>9</x:v>
      </x:c>
      <x:c r="F2229" s="59" t="str">
        <x:v>S5</x:v>
      </x:c>
      <x:c r="G2229" s="59" t="n">
        <x:v>651</x:v>
      </x:c>
      <x:c r="H2229" s="59" t="n">
        <x:v>669</x:v>
      </x:c>
      <x:c r="I2229" s="59" t="n">
        <x:v>10</x:v>
      </x:c>
      <x:c r="J2229" s="60" t="n">
        <x:f>'参数'!$C$4</x:f>
        <x:v>120</x:v>
      </x:c>
      <x:c r="K2229" s="60" t="n">
        <x:f>'参数'!$D$4</x:f>
        <x:v>180</x:v>
      </x:c>
      <x:c r="L2229" s="60" t="n">
        <x:f>H2229+I2229+J2229</x:f>
        <x:v>799</x:v>
      </x:c>
      <x:c r="M2229" s="60" t="n">
        <x:f>L2229+K2229</x:f>
        <x:v>979</x:v>
      </x:c>
      <x:c r="N2229" s="60" t="n">
        <x:f>'参数'!$B$10</x:f>
        <x:v>1</x:v>
      </x:c>
      <x:c r="O2229" s="60" t="n">
        <x:f>N2229*'参数'!$B$11</x:f>
        <x:v>2</x:v>
      </x:c>
      <x:c r="P2229" s="60" t="n">
        <x:f>N2229*'参数'!$B$12</x:f>
        <x:v>1</x:v>
      </x:c>
      <x:c r="Q2229" t="str">
        <x:f>C2229&amp;"d"</x:f>
        <x:v>C9d</x:v>
      </x:c>
      <x:c r="R2229" t="str">
        <x:f>C2229&amp;"p"</x:f>
        <x:v>C9p</x:v>
      </x:c>
      <x:c r="S2229" t="str">
        <x:f>IF(AND(L2229&gt;=H2229+I2229+J2229,M2229&gt;L2229,F2229&lt;&gt;""),"PASS","FAIL")</x:f>
        <x:v>PASS</x:v>
      </x:c>
      <x:c r="T2229" t="n">
        <x:v>3</x:v>
      </x:c>
      <x:c r="U2229" t="str">
        <x:v>pickup_after_delivery_completion_plus_usage_lag</x:v>
      </x:c>
    </x:row>
    <x:row r="2230">
      <x:c r="A2230" t="str">
        <x:v>Set2_200-10-3</x:v>
      </x:c>
      <x:c r="B2230" t="str">
        <x:v>short_same_day</x:v>
      </x:c>
      <x:c r="C2230" t="str">
        <x:v>C10</x:v>
      </x:c>
      <x:c r="D2230" s="59" t="n">
        <x:v>25</x:v>
      </x:c>
      <x:c r="E2230" s="59" t="n">
        <x:v>17</x:v>
      </x:c>
      <x:c r="F2230" s="59" t="str">
        <x:v>S5</x:v>
      </x:c>
      <x:c r="G2230" s="59" t="n">
        <x:v>546</x:v>
      </x:c>
      <x:c r="H2230" s="59" t="n">
        <x:v>564</x:v>
      </x:c>
      <x:c r="I2230" s="59" t="n">
        <x:v>10</x:v>
      </x:c>
      <x:c r="J2230" s="60" t="n">
        <x:f>'参数'!$C$4</x:f>
        <x:v>120</x:v>
      </x:c>
      <x:c r="K2230" s="60" t="n">
        <x:f>'参数'!$D$4</x:f>
        <x:v>180</x:v>
      </x:c>
      <x:c r="L2230" s="60" t="n">
        <x:f>H2230+I2230+J2230</x:f>
        <x:v>694</x:v>
      </x:c>
      <x:c r="M2230" s="60" t="n">
        <x:f>L2230+K2230</x:f>
        <x:v>874</x:v>
      </x:c>
      <x:c r="N2230" s="60" t="n">
        <x:f>'参数'!$B$10</x:f>
        <x:v>1</x:v>
      </x:c>
      <x:c r="O2230" s="60" t="n">
        <x:f>N2230*'参数'!$B$11</x:f>
        <x:v>2</x:v>
      </x:c>
      <x:c r="P2230" s="60" t="n">
        <x:f>N2230*'参数'!$B$12</x:f>
        <x:v>1</x:v>
      </x:c>
      <x:c r="Q2230" t="str">
        <x:f>C2230&amp;"d"</x:f>
        <x:v>C10d</x:v>
      </x:c>
      <x:c r="R2230" t="str">
        <x:f>C2230&amp;"p"</x:f>
        <x:v>C10p</x:v>
      </x:c>
      <x:c r="S2230" t="str">
        <x:f>IF(AND(L2230&gt;=H2230+I2230+J2230,M2230&gt;L2230,F2230&lt;&gt;""),"PASS","FAIL")</x:f>
        <x:v>PASS</x:v>
      </x:c>
      <x:c r="T2230" t="n">
        <x:v>2</x:v>
      </x:c>
      <x:c r="U2230" t="str">
        <x:v>pickup_after_delivery_completion_plus_usage_lag</x:v>
      </x:c>
    </x:row>
    <x:row r="2231">
      <x:c r="A2231" t="str">
        <x:v>Set2_200-10-3</x:v>
      </x:c>
      <x:c r="B2231" t="str">
        <x:v>short_same_day</x:v>
      </x:c>
      <x:c r="C2231" t="str">
        <x:v>C11</x:v>
      </x:c>
      <x:c r="D2231" s="59" t="n">
        <x:v>25</x:v>
      </x:c>
      <x:c r="E2231" s="59" t="n">
        <x:v>16</x:v>
      </x:c>
      <x:c r="F2231" s="59" t="str">
        <x:v>S5</x:v>
      </x:c>
      <x:c r="G2231" s="59" t="n">
        <x:v>697</x:v>
      </x:c>
      <x:c r="H2231" s="59" t="n">
        <x:v>723</x:v>
      </x:c>
      <x:c r="I2231" s="59" t="n">
        <x:v>10</x:v>
      </x:c>
      <x:c r="J2231" s="60" t="n">
        <x:f>'参数'!$C$4</x:f>
        <x:v>120</x:v>
      </x:c>
      <x:c r="K2231" s="60" t="n">
        <x:f>'参数'!$D$4</x:f>
        <x:v>180</x:v>
      </x:c>
      <x:c r="L2231" s="60" t="n">
        <x:f>H2231+I2231+J2231</x:f>
        <x:v>853</x:v>
      </x:c>
      <x:c r="M2231" s="60" t="n">
        <x:f>L2231+K2231</x:f>
        <x:v>1033</x:v>
      </x:c>
      <x:c r="N2231" s="60" t="n">
        <x:f>'参数'!$B$10</x:f>
        <x:v>1</x:v>
      </x:c>
      <x:c r="O2231" s="60" t="n">
        <x:f>N2231*'参数'!$B$11</x:f>
        <x:v>2</x:v>
      </x:c>
      <x:c r="P2231" s="60" t="n">
        <x:f>N2231*'参数'!$B$12</x:f>
        <x:v>1</x:v>
      </x:c>
      <x:c r="Q2231" t="str">
        <x:f>C2231&amp;"d"</x:f>
        <x:v>C11d</x:v>
      </x:c>
      <x:c r="R2231" t="str">
        <x:f>C2231&amp;"p"</x:f>
        <x:v>C11p</x:v>
      </x:c>
      <x:c r="S2231" t="str">
        <x:f>IF(AND(L2231&gt;=H2231+I2231+J2231,M2231&gt;L2231,F2231&lt;&gt;""),"PASS","FAIL")</x:f>
        <x:v>PASS</x:v>
      </x:c>
      <x:c r="T2231" t="n">
        <x:v>3</x:v>
      </x:c>
      <x:c r="U2231" t="str">
        <x:v>pickup_after_delivery_completion_plus_usage_lag</x:v>
      </x:c>
    </x:row>
    <x:row r="2232">
      <x:c r="A2232" t="str">
        <x:v>Set2_200-10-3</x:v>
      </x:c>
      <x:c r="B2232" t="str">
        <x:v>short_same_day</x:v>
      </x:c>
      <x:c r="C2232" t="str">
        <x:v>C12</x:v>
      </x:c>
      <x:c r="D2232" s="59" t="n">
        <x:v>11</x:v>
      </x:c>
      <x:c r="E2232" s="59" t="n">
        <x:v>19</x:v>
      </x:c>
      <x:c r="F2232" s="59" t="str">
        <x:v>S5</x:v>
      </x:c>
      <x:c r="G2232" s="59" t="n">
        <x:v>629</x:v>
      </x:c>
      <x:c r="H2232" s="59" t="n">
        <x:v>643</x:v>
      </x:c>
      <x:c r="I2232" s="59" t="n">
        <x:v>10</x:v>
      </x:c>
      <x:c r="J2232" s="60" t="n">
        <x:f>'参数'!$C$4</x:f>
        <x:v>120</x:v>
      </x:c>
      <x:c r="K2232" s="60" t="n">
        <x:f>'参数'!$D$4</x:f>
        <x:v>180</x:v>
      </x:c>
      <x:c r="L2232" s="60" t="n">
        <x:f>H2232+I2232+J2232</x:f>
        <x:v>773</x:v>
      </x:c>
      <x:c r="M2232" s="60" t="n">
        <x:f>L2232+K2232</x:f>
        <x:v>953</x:v>
      </x:c>
      <x:c r="N2232" s="60" t="n">
        <x:f>'参数'!$B$10</x:f>
        <x:v>1</x:v>
      </x:c>
      <x:c r="O2232" s="60" t="n">
        <x:f>N2232*'参数'!$B$11</x:f>
        <x:v>2</x:v>
      </x:c>
      <x:c r="P2232" s="60" t="n">
        <x:f>N2232*'参数'!$B$12</x:f>
        <x:v>1</x:v>
      </x:c>
      <x:c r="Q2232" t="str">
        <x:f>C2232&amp;"d"</x:f>
        <x:v>C12d</x:v>
      </x:c>
      <x:c r="R2232" t="str">
        <x:f>C2232&amp;"p"</x:f>
        <x:v>C12p</x:v>
      </x:c>
      <x:c r="S2232" t="str">
        <x:f>IF(AND(L2232&gt;=H2232+I2232+J2232,M2232&gt;L2232,F2232&lt;&gt;""),"PASS","FAIL")</x:f>
        <x:v>PASS</x:v>
      </x:c>
      <x:c r="T2232" t="n">
        <x:v>15</x:v>
      </x:c>
      <x:c r="U2232" t="str">
        <x:v>pickup_after_delivery_completion_plus_usage_lag</x:v>
      </x:c>
    </x:row>
    <x:row r="2233">
      <x:c r="A2233" t="str">
        <x:v>Set2_200-10-3</x:v>
      </x:c>
      <x:c r="B2233" t="str">
        <x:v>short_same_day</x:v>
      </x:c>
      <x:c r="C2233" t="str">
        <x:v>C13</x:v>
      </x:c>
      <x:c r="D2233" s="59" t="n">
        <x:v>12</x:v>
      </x:c>
      <x:c r="E2233" s="59" t="n">
        <x:v>4</x:v>
      </x:c>
      <x:c r="F2233" s="59" t="str">
        <x:v>S5</x:v>
      </x:c>
      <x:c r="G2233" s="59" t="n">
        <x:v>234</x:v>
      </x:c>
      <x:c r="H2233" s="59" t="n">
        <x:v>252</x:v>
      </x:c>
      <x:c r="I2233" s="59" t="n">
        <x:v>10</x:v>
      </x:c>
      <x:c r="J2233" s="60" t="n">
        <x:f>'参数'!$C$4</x:f>
        <x:v>120</x:v>
      </x:c>
      <x:c r="K2233" s="60" t="n">
        <x:f>'参数'!$D$4</x:f>
        <x:v>180</x:v>
      </x:c>
      <x:c r="L2233" s="60" t="n">
        <x:f>H2233+I2233+J2233</x:f>
        <x:v>382</x:v>
      </x:c>
      <x:c r="M2233" s="60" t="n">
        <x:f>L2233+K2233</x:f>
        <x:v>562</x:v>
      </x:c>
      <x:c r="N2233" s="60" t="n">
        <x:f>'参数'!$B$10</x:f>
        <x:v>1</x:v>
      </x:c>
      <x:c r="O2233" s="60" t="n">
        <x:f>N2233*'参数'!$B$11</x:f>
        <x:v>2</x:v>
      </x:c>
      <x:c r="P2233" s="60" t="n">
        <x:f>N2233*'参数'!$B$12</x:f>
        <x:v>1</x:v>
      </x:c>
      <x:c r="Q2233" t="str">
        <x:f>C2233&amp;"d"</x:f>
        <x:v>C13d</x:v>
      </x:c>
      <x:c r="R2233" t="str">
        <x:f>C2233&amp;"p"</x:f>
        <x:v>C13p</x:v>
      </x:c>
      <x:c r="S2233" t="str">
        <x:f>IF(AND(L2233&gt;=H2233+I2233+J2233,M2233&gt;L2233,F2233&lt;&gt;""),"PASS","FAIL")</x:f>
        <x:v>PASS</x:v>
      </x:c>
      <x:c r="T2233" t="n">
        <x:v>12</x:v>
      </x:c>
      <x:c r="U2233" t="str">
        <x:v>pickup_after_delivery_completion_plus_usage_lag</x:v>
      </x:c>
    </x:row>
    <x:row r="2234">
      <x:c r="A2234" t="str">
        <x:v>Set2_200-10-3</x:v>
      </x:c>
      <x:c r="B2234" t="str">
        <x:v>short_same_day</x:v>
      </x:c>
      <x:c r="C2234" t="str">
        <x:v>C14</x:v>
      </x:c>
      <x:c r="D2234" s="59" t="n">
        <x:v>21</x:v>
      </x:c>
      <x:c r="E2234" s="59" t="n">
        <x:v>16</x:v>
      </x:c>
      <x:c r="F2234" s="59" t="str">
        <x:v>S5</x:v>
      </x:c>
      <x:c r="G2234" s="59" t="n">
        <x:v>631</x:v>
      </x:c>
      <x:c r="H2234" s="59" t="n">
        <x:v>657</x:v>
      </x:c>
      <x:c r="I2234" s="59" t="n">
        <x:v>10</x:v>
      </x:c>
      <x:c r="J2234" s="60" t="n">
        <x:f>'参数'!$C$4</x:f>
        <x:v>120</x:v>
      </x:c>
      <x:c r="K2234" s="60" t="n">
        <x:f>'参数'!$D$4</x:f>
        <x:v>180</x:v>
      </x:c>
      <x:c r="L2234" s="60" t="n">
        <x:f>H2234+I2234+J2234</x:f>
        <x:v>787</x:v>
      </x:c>
      <x:c r="M2234" s="60" t="n">
        <x:f>L2234+K2234</x:f>
        <x:v>967</x:v>
      </x:c>
      <x:c r="N2234" s="60" t="n">
        <x:f>'参数'!$B$10</x:f>
        <x:v>1</x:v>
      </x:c>
      <x:c r="O2234" s="60" t="n">
        <x:f>N2234*'参数'!$B$11</x:f>
        <x:v>2</x:v>
      </x:c>
      <x:c r="P2234" s="60" t="n">
        <x:f>N2234*'参数'!$B$12</x:f>
        <x:v>1</x:v>
      </x:c>
      <x:c r="Q2234" t="str">
        <x:f>C2234&amp;"d"</x:f>
        <x:v>C14d</x:v>
      </x:c>
      <x:c r="R2234" t="str">
        <x:f>C2234&amp;"p"</x:f>
        <x:v>C14p</x:v>
      </x:c>
      <x:c r="S2234" t="str">
        <x:f>IF(AND(L2234&gt;=H2234+I2234+J2234,M2234&gt;L2234,F2234&lt;&gt;""),"PASS","FAIL")</x:f>
        <x:v>PASS</x:v>
      </x:c>
      <x:c r="T2234" t="n">
        <x:v>8</x:v>
      </x:c>
      <x:c r="U2234" t="str">
        <x:v>pickup_after_delivery_completion_plus_usage_lag</x:v>
      </x:c>
    </x:row>
    <x:row r="2235">
      <x:c r="A2235" t="str">
        <x:v>Set2_200-10-3</x:v>
      </x:c>
      <x:c r="B2235" t="str">
        <x:v>short_same_day</x:v>
      </x:c>
      <x:c r="C2235" t="str">
        <x:v>C15</x:v>
      </x:c>
      <x:c r="D2235" s="59" t="n">
        <x:v>12</x:v>
      </x:c>
      <x:c r="E2235" s="59" t="n">
        <x:v>2</x:v>
      </x:c>
      <x:c r="F2235" s="59" t="str">
        <x:v>S5</x:v>
      </x:c>
      <x:c r="G2235" s="59" t="n">
        <x:v>693</x:v>
      </x:c>
      <x:c r="H2235" s="59" t="n">
        <x:v>713</x:v>
      </x:c>
      <x:c r="I2235" s="59" t="n">
        <x:v>10</x:v>
      </x:c>
      <x:c r="J2235" s="60" t="n">
        <x:f>'参数'!$C$4</x:f>
        <x:v>120</x:v>
      </x:c>
      <x:c r="K2235" s="60" t="n">
        <x:f>'参数'!$D$4</x:f>
        <x:v>180</x:v>
      </x:c>
      <x:c r="L2235" s="60" t="n">
        <x:f>H2235+I2235+J2235</x:f>
        <x:v>843</x:v>
      </x:c>
      <x:c r="M2235" s="60" t="n">
        <x:f>L2235+K2235</x:f>
        <x:v>1023</x:v>
      </x:c>
      <x:c r="N2235" s="60" t="n">
        <x:f>'参数'!$B$10</x:f>
        <x:v>1</x:v>
      </x:c>
      <x:c r="O2235" s="60" t="n">
        <x:f>N2235*'参数'!$B$11</x:f>
        <x:v>2</x:v>
      </x:c>
      <x:c r="P2235" s="60" t="n">
        <x:f>N2235*'参数'!$B$12</x:f>
        <x:v>1</x:v>
      </x:c>
      <x:c r="Q2235" t="str">
        <x:f>C2235&amp;"d"</x:f>
        <x:v>C15d</x:v>
      </x:c>
      <x:c r="R2235" t="str">
        <x:f>C2235&amp;"p"</x:f>
        <x:v>C15p</x:v>
      </x:c>
      <x:c r="S2235" t="str">
        <x:f>IF(AND(L2235&gt;=H2235+I2235+J2235,M2235&gt;L2235,F2235&lt;&gt;""),"PASS","FAIL")</x:f>
        <x:v>PASS</x:v>
      </x:c>
      <x:c r="T2235" t="n">
        <x:v>14</x:v>
      </x:c>
      <x:c r="U2235" t="str">
        <x:v>pickup_after_delivery_completion_plus_usage_lag</x:v>
      </x:c>
    </x:row>
    <x:row r="2236">
      <x:c r="A2236" t="str">
        <x:v>Set2_200-10-3</x:v>
      </x:c>
      <x:c r="B2236" t="str">
        <x:v>short_same_day</x:v>
      </x:c>
      <x:c r="C2236" t="str">
        <x:v>C16</x:v>
      </x:c>
      <x:c r="D2236" s="59" t="n">
        <x:v>23</x:v>
      </x:c>
      <x:c r="E2236" s="59" t="n">
        <x:v>17</x:v>
      </x:c>
      <x:c r="F2236" s="59" t="str">
        <x:v>S5</x:v>
      </x:c>
      <x:c r="G2236" s="59" t="n">
        <x:v>617</x:v>
      </x:c>
      <x:c r="H2236" s="59" t="n">
        <x:v>635</x:v>
      </x:c>
      <x:c r="I2236" s="59" t="n">
        <x:v>10</x:v>
      </x:c>
      <x:c r="J2236" s="60" t="n">
        <x:f>'参数'!$C$4</x:f>
        <x:v>120</x:v>
      </x:c>
      <x:c r="K2236" s="60" t="n">
        <x:f>'参数'!$D$4</x:f>
        <x:v>180</x:v>
      </x:c>
      <x:c r="L2236" s="60" t="n">
        <x:f>H2236+I2236+J2236</x:f>
        <x:v>765</x:v>
      </x:c>
      <x:c r="M2236" s="60" t="n">
        <x:f>L2236+K2236</x:f>
        <x:v>945</x:v>
      </x:c>
      <x:c r="N2236" s="60" t="n">
        <x:f>'参数'!$B$10</x:f>
        <x:v>1</x:v>
      </x:c>
      <x:c r="O2236" s="60" t="n">
        <x:f>N2236*'参数'!$B$11</x:f>
        <x:v>2</x:v>
      </x:c>
      <x:c r="P2236" s="60" t="n">
        <x:f>N2236*'参数'!$B$12</x:f>
        <x:v>1</x:v>
      </x:c>
      <x:c r="Q2236" t="str">
        <x:f>C2236&amp;"d"</x:f>
        <x:v>C16d</x:v>
      </x:c>
      <x:c r="R2236" t="str">
        <x:f>C2236&amp;"p"</x:f>
        <x:v>C16p</x:v>
      </x:c>
      <x:c r="S2236" t="str">
        <x:f>IF(AND(L2236&gt;=H2236+I2236+J2236,M2236&gt;L2236,F2236&lt;&gt;""),"PASS","FAIL")</x:f>
        <x:v>PASS</x:v>
      </x:c>
      <x:c r="T2236" t="n">
        <x:v>5</x:v>
      </x:c>
      <x:c r="U2236" t="str">
        <x:v>pickup_after_delivery_completion_plus_usage_lag</x:v>
      </x:c>
    </x:row>
    <x:row r="2237">
      <x:c r="A2237" t="str">
        <x:v>Set2_200-10-3</x:v>
      </x:c>
      <x:c r="B2237" t="str">
        <x:v>short_same_day</x:v>
      </x:c>
      <x:c r="C2237" t="str">
        <x:v>C17</x:v>
      </x:c>
      <x:c r="D2237" s="59" t="n">
        <x:v>20</x:v>
      </x:c>
      <x:c r="E2237" s="59" t="n">
        <x:v>18</x:v>
      </x:c>
      <x:c r="F2237" s="59" t="str">
        <x:v>S5</x:v>
      </x:c>
      <x:c r="G2237" s="59" t="n">
        <x:v>390</x:v>
      </x:c>
      <x:c r="H2237" s="59" t="n">
        <x:v>400</x:v>
      </x:c>
      <x:c r="I2237" s="59" t="n">
        <x:v>10</x:v>
      </x:c>
      <x:c r="J2237" s="60" t="n">
        <x:f>'参数'!$C$4</x:f>
        <x:v>120</x:v>
      </x:c>
      <x:c r="K2237" s="60" t="n">
        <x:f>'参数'!$D$4</x:f>
        <x:v>180</x:v>
      </x:c>
      <x:c r="L2237" s="60" t="n">
        <x:f>H2237+I2237+J2237</x:f>
        <x:v>530</x:v>
      </x:c>
      <x:c r="M2237" s="60" t="n">
        <x:f>L2237+K2237</x:f>
        <x:v>710</x:v>
      </x:c>
      <x:c r="N2237" s="60" t="n">
        <x:f>'参数'!$B$10</x:f>
        <x:v>1</x:v>
      </x:c>
      <x:c r="O2237" s="60" t="n">
        <x:f>N2237*'参数'!$B$11</x:f>
        <x:v>2</x:v>
      </x:c>
      <x:c r="P2237" s="60" t="n">
        <x:f>N2237*'参数'!$B$12</x:f>
        <x:v>1</x:v>
      </x:c>
      <x:c r="Q2237" t="str">
        <x:f>C2237&amp;"d"</x:f>
        <x:v>C17d</x:v>
      </x:c>
      <x:c r="R2237" t="str">
        <x:f>C2237&amp;"p"</x:f>
        <x:v>C17p</x:v>
      </x:c>
      <x:c r="S2237" t="str">
        <x:f>IF(AND(L2237&gt;=H2237+I2237+J2237,M2237&gt;L2237,F2237&lt;&gt;""),"PASS","FAIL")</x:f>
        <x:v>PASS</x:v>
      </x:c>
      <x:c r="T2237" t="n">
        <x:v>8</x:v>
      </x:c>
      <x:c r="U2237" t="str">
        <x:v>pickup_after_delivery_completion_plus_usage_lag</x:v>
      </x:c>
    </x:row>
    <x:row r="2238">
      <x:c r="A2238" t="str">
        <x:v>Set2_200-10-3</x:v>
      </x:c>
      <x:c r="B2238" t="str">
        <x:v>short_same_day</x:v>
      </x:c>
      <x:c r="C2238" t="str">
        <x:v>C18</x:v>
      </x:c>
      <x:c r="D2238" s="59" t="n">
        <x:v>18</x:v>
      </x:c>
      <x:c r="E2238" s="59" t="n">
        <x:v>20</x:v>
      </x:c>
      <x:c r="F2238" s="59" t="str">
        <x:v>S5</x:v>
      </x:c>
      <x:c r="G2238" s="59" t="n">
        <x:v>362</x:v>
      </x:c>
      <x:c r="H2238" s="59" t="n">
        <x:v>376</x:v>
      </x:c>
      <x:c r="I2238" s="59" t="n">
        <x:v>10</x:v>
      </x:c>
      <x:c r="J2238" s="60" t="n">
        <x:f>'参数'!$C$4</x:f>
        <x:v>120</x:v>
      </x:c>
      <x:c r="K2238" s="60" t="n">
        <x:f>'参数'!$D$4</x:f>
        <x:v>180</x:v>
      </x:c>
      <x:c r="L2238" s="60" t="n">
        <x:f>H2238+I2238+J2238</x:f>
        <x:v>506</x:v>
      </x:c>
      <x:c r="M2238" s="60" t="n">
        <x:f>L2238+K2238</x:f>
        <x:v>686</x:v>
      </x:c>
      <x:c r="N2238" s="60" t="n">
        <x:f>'参数'!$B$10</x:f>
        <x:v>1</x:v>
      </x:c>
      <x:c r="O2238" s="60" t="n">
        <x:f>N2238*'参数'!$B$11</x:f>
        <x:v>2</x:v>
      </x:c>
      <x:c r="P2238" s="60" t="n">
        <x:f>N2238*'参数'!$B$12</x:f>
        <x:v>1</x:v>
      </x:c>
      <x:c r="Q2238" t="str">
        <x:f>C2238&amp;"d"</x:f>
        <x:v>C18d</x:v>
      </x:c>
      <x:c r="R2238" t="str">
        <x:f>C2238&amp;"p"</x:f>
        <x:v>C18p</x:v>
      </x:c>
      <x:c r="S2238" t="str">
        <x:f>IF(AND(L2238&gt;=H2238+I2238+J2238,M2238&gt;L2238,F2238&lt;&gt;""),"PASS","FAIL")</x:f>
        <x:v>PASS</x:v>
      </x:c>
      <x:c r="T2238" t="n">
        <x:v>10</x:v>
      </x:c>
      <x:c r="U2238" t="str">
        <x:v>pickup_after_delivery_completion_plus_usage_lag</x:v>
      </x:c>
    </x:row>
    <x:row r="2239">
      <x:c r="A2239" t="str">
        <x:v>Set2_200-10-3</x:v>
      </x:c>
      <x:c r="B2239" t="str">
        <x:v>short_same_day</x:v>
      </x:c>
      <x:c r="C2239" t="str">
        <x:v>C19</x:v>
      </x:c>
      <x:c r="D2239" s="59" t="n">
        <x:v>20</x:v>
      </x:c>
      <x:c r="E2239" s="59" t="n">
        <x:v>7</x:v>
      </x:c>
      <x:c r="F2239" s="59" t="str">
        <x:v>S5</x:v>
      </x:c>
      <x:c r="G2239" s="59" t="n">
        <x:v>83</x:v>
      </x:c>
      <x:c r="H2239" s="59" t="n">
        <x:v>111</x:v>
      </x:c>
      <x:c r="I2239" s="59" t="n">
        <x:v>10</x:v>
      </x:c>
      <x:c r="J2239" s="60" t="n">
        <x:f>'参数'!$C$4</x:f>
        <x:v>120</x:v>
      </x:c>
      <x:c r="K2239" s="60" t="n">
        <x:f>'参数'!$D$4</x:f>
        <x:v>180</x:v>
      </x:c>
      <x:c r="L2239" s="60" t="n">
        <x:f>H2239+I2239+J2239</x:f>
        <x:v>241</x:v>
      </x:c>
      <x:c r="M2239" s="60" t="n">
        <x:f>L2239+K2239</x:f>
        <x:v>421</x:v>
      </x:c>
      <x:c r="N2239" s="60" t="n">
        <x:f>'参数'!$B$10</x:f>
        <x:v>1</x:v>
      </x:c>
      <x:c r="O2239" s="60" t="n">
        <x:f>N2239*'参数'!$B$11</x:f>
        <x:v>2</x:v>
      </x:c>
      <x:c r="P2239" s="60" t="n">
        <x:f>N2239*'参数'!$B$12</x:f>
        <x:v>1</x:v>
      </x:c>
      <x:c r="Q2239" t="str">
        <x:f>C2239&amp;"d"</x:f>
        <x:v>C19d</x:v>
      </x:c>
      <x:c r="R2239" t="str">
        <x:f>C2239&amp;"p"</x:f>
        <x:v>C19p</x:v>
      </x:c>
      <x:c r="S2239" t="str">
        <x:f>IF(AND(L2239&gt;=H2239+I2239+J2239,M2239&gt;L2239,F2239&lt;&gt;""),"PASS","FAIL")</x:f>
        <x:v>PASS</x:v>
      </x:c>
      <x:c r="T2239" t="n">
        <x:v>2</x:v>
      </x:c>
      <x:c r="U2239" t="str">
        <x:v>pickup_after_delivery_completion_plus_usage_lag</x:v>
      </x:c>
    </x:row>
    <x:row r="2240">
      <x:c r="A2240" t="str">
        <x:v>Set2_200-10-3</x:v>
      </x:c>
      <x:c r="B2240" t="str">
        <x:v>short_same_day</x:v>
      </x:c>
      <x:c r="C2240" t="str">
        <x:v>C20</x:v>
      </x:c>
      <x:c r="D2240" s="59" t="n">
        <x:v>8</x:v>
      </x:c>
      <x:c r="E2240" s="59" t="n">
        <x:v>6</x:v>
      </x:c>
      <x:c r="F2240" s="59" t="str">
        <x:v>S5</x:v>
      </x:c>
      <x:c r="G2240" s="59" t="n">
        <x:v>186</x:v>
      </x:c>
      <x:c r="H2240" s="59" t="n">
        <x:v>196</x:v>
      </x:c>
      <x:c r="I2240" s="59" t="n">
        <x:v>10</x:v>
      </x:c>
      <x:c r="J2240" s="60" t="n">
        <x:f>'参数'!$C$4</x:f>
        <x:v>120</x:v>
      </x:c>
      <x:c r="K2240" s="60" t="n">
        <x:f>'参数'!$D$4</x:f>
        <x:v>180</x:v>
      </x:c>
      <x:c r="L2240" s="60" t="n">
        <x:f>H2240+I2240+J2240</x:f>
        <x:v>326</x:v>
      </x:c>
      <x:c r="M2240" s="60" t="n">
        <x:f>L2240+K2240</x:f>
        <x:v>506</x:v>
      </x:c>
      <x:c r="N2240" s="60" t="n">
        <x:f>'参数'!$B$10</x:f>
        <x:v>1</x:v>
      </x:c>
      <x:c r="O2240" s="60" t="n">
        <x:f>N2240*'参数'!$B$11</x:f>
        <x:v>2</x:v>
      </x:c>
      <x:c r="P2240" s="60" t="n">
        <x:f>N2240*'参数'!$B$12</x:f>
        <x:v>1</x:v>
      </x:c>
      <x:c r="Q2240" t="str">
        <x:f>C2240&amp;"d"</x:f>
        <x:v>C20d</x:v>
      </x:c>
      <x:c r="R2240" t="str">
        <x:f>C2240&amp;"p"</x:f>
        <x:v>C20p</x:v>
      </x:c>
      <x:c r="S2240" t="str">
        <x:f>IF(AND(L2240&gt;=H2240+I2240+J2240,M2240&gt;L2240,F2240&lt;&gt;""),"PASS","FAIL")</x:f>
        <x:v>PASS</x:v>
      </x:c>
      <x:c r="T2240" t="n">
        <x:v>9</x:v>
      </x:c>
      <x:c r="U2240" t="str">
        <x:v>pickup_after_delivery_completion_plus_usage_lag</x:v>
      </x:c>
    </x:row>
    <x:row r="2241">
      <x:c r="A2241" t="str">
        <x:v>Set2_200-10-3</x:v>
      </x:c>
      <x:c r="B2241" t="str">
        <x:v>short_same_day</x:v>
      </x:c>
      <x:c r="C2241" t="str">
        <x:v>C21</x:v>
      </x:c>
      <x:c r="D2241" s="59" t="n">
        <x:v>5</x:v>
      </x:c>
      <x:c r="E2241" s="59" t="n">
        <x:v>8</x:v>
      </x:c>
      <x:c r="F2241" s="59" t="str">
        <x:v>S8</x:v>
      </x:c>
      <x:c r="G2241" s="59" t="n">
        <x:v>316</x:v>
      </x:c>
      <x:c r="H2241" s="59" t="n">
        <x:v>336</x:v>
      </x:c>
      <x:c r="I2241" s="59" t="n">
        <x:v>10</x:v>
      </x:c>
      <x:c r="J2241" s="60" t="n">
        <x:f>'参数'!$C$4</x:f>
        <x:v>120</x:v>
      </x:c>
      <x:c r="K2241" s="60" t="n">
        <x:f>'参数'!$D$4</x:f>
        <x:v>180</x:v>
      </x:c>
      <x:c r="L2241" s="60" t="n">
        <x:f>H2241+I2241+J2241</x:f>
        <x:v>466</x:v>
      </x:c>
      <x:c r="M2241" s="60" t="n">
        <x:f>L2241+K2241</x:f>
        <x:v>646</x:v>
      </x:c>
      <x:c r="N2241" s="60" t="n">
        <x:f>'参数'!$B$10</x:f>
        <x:v>1</x:v>
      </x:c>
      <x:c r="O2241" s="60" t="n">
        <x:f>N2241*'参数'!$B$11</x:f>
        <x:v>2</x:v>
      </x:c>
      <x:c r="P2241" s="60" t="n">
        <x:f>N2241*'参数'!$B$12</x:f>
        <x:v>1</x:v>
      </x:c>
      <x:c r="Q2241" t="str">
        <x:f>C2241&amp;"d"</x:f>
        <x:v>C21d</x:v>
      </x:c>
      <x:c r="R2241" t="str">
        <x:f>C2241&amp;"p"</x:f>
        <x:v>C21p</x:v>
      </x:c>
      <x:c r="S2241" t="str">
        <x:f>IF(AND(L2241&gt;=H2241+I2241+J2241,M2241&gt;L2241,F2241&lt;&gt;""),"PASS","FAIL")</x:f>
        <x:v>PASS</x:v>
      </x:c>
      <x:c r="T2241" t="n">
        <x:v>10</x:v>
      </x:c>
      <x:c r="U2241" t="str">
        <x:v>pickup_after_delivery_completion_plus_usage_lag</x:v>
      </x:c>
    </x:row>
    <x:row r="2242">
      <x:c r="A2242" t="str">
        <x:v>Set2_200-10-3</x:v>
      </x:c>
      <x:c r="B2242" t="str">
        <x:v>short_same_day</x:v>
      </x:c>
      <x:c r="C2242" t="str">
        <x:v>C22</x:v>
      </x:c>
      <x:c r="D2242" s="59" t="n">
        <x:v>9</x:v>
      </x:c>
      <x:c r="E2242" s="59" t="n">
        <x:v>18</x:v>
      </x:c>
      <x:c r="F2242" s="59" t="str">
        <x:v>S5</x:v>
      </x:c>
      <x:c r="G2242" s="59" t="n">
        <x:v>475</x:v>
      </x:c>
      <x:c r="H2242" s="59" t="n">
        <x:v>501</x:v>
      </x:c>
      <x:c r="I2242" s="59" t="n">
        <x:v>10</x:v>
      </x:c>
      <x:c r="J2242" s="60" t="n">
        <x:f>'参数'!$C$4</x:f>
        <x:v>120</x:v>
      </x:c>
      <x:c r="K2242" s="60" t="n">
        <x:f>'参数'!$D$4</x:f>
        <x:v>180</x:v>
      </x:c>
      <x:c r="L2242" s="60" t="n">
        <x:f>H2242+I2242+J2242</x:f>
        <x:v>631</x:v>
      </x:c>
      <x:c r="M2242" s="60" t="n">
        <x:f>L2242+K2242</x:f>
        <x:v>811</x:v>
      </x:c>
      <x:c r="N2242" s="60" t="n">
        <x:f>'参数'!$B$10</x:f>
        <x:v>1</x:v>
      </x:c>
      <x:c r="O2242" s="60" t="n">
        <x:f>N2242*'参数'!$B$11</x:f>
        <x:v>2</x:v>
      </x:c>
      <x:c r="P2242" s="60" t="n">
        <x:f>N2242*'参数'!$B$12</x:f>
        <x:v>1</x:v>
      </x:c>
      <x:c r="Q2242" t="str">
        <x:f>C2242&amp;"d"</x:f>
        <x:v>C22d</x:v>
      </x:c>
      <x:c r="R2242" t="str">
        <x:f>C2242&amp;"p"</x:f>
        <x:v>C22p</x:v>
      </x:c>
      <x:c r="S2242" t="str">
        <x:f>IF(AND(L2242&gt;=H2242+I2242+J2242,M2242&gt;L2242,F2242&lt;&gt;""),"PASS","FAIL")</x:f>
        <x:v>PASS</x:v>
      </x:c>
      <x:c r="T2242" t="n">
        <x:v>3</x:v>
      </x:c>
      <x:c r="U2242" t="str">
        <x:v>pickup_after_delivery_completion_plus_usage_lag</x:v>
      </x:c>
    </x:row>
    <x:row r="2243">
      <x:c r="A2243" t="str">
        <x:v>Set2_200-10-3</x:v>
      </x:c>
      <x:c r="B2243" t="str">
        <x:v>short_same_day</x:v>
      </x:c>
      <x:c r="C2243" t="str">
        <x:v>C23</x:v>
      </x:c>
      <x:c r="D2243" s="59" t="n">
        <x:v>20</x:v>
      </x:c>
      <x:c r="E2243" s="59" t="n">
        <x:v>2</x:v>
      </x:c>
      <x:c r="F2243" s="59" t="str">
        <x:v>S5</x:v>
      </x:c>
      <x:c r="G2243" s="59" t="n">
        <x:v>609</x:v>
      </x:c>
      <x:c r="H2243" s="59" t="n">
        <x:v>641</x:v>
      </x:c>
      <x:c r="I2243" s="59" t="n">
        <x:v>10</x:v>
      </x:c>
      <x:c r="J2243" s="60" t="n">
        <x:f>'参数'!$C$4</x:f>
        <x:v>120</x:v>
      </x:c>
      <x:c r="K2243" s="60" t="n">
        <x:f>'参数'!$D$4</x:f>
        <x:v>180</x:v>
      </x:c>
      <x:c r="L2243" s="60" t="n">
        <x:f>H2243+I2243+J2243</x:f>
        <x:v>771</x:v>
      </x:c>
      <x:c r="M2243" s="60" t="n">
        <x:f>L2243+K2243</x:f>
        <x:v>951</x:v>
      </x:c>
      <x:c r="N2243" s="60" t="n">
        <x:f>'参数'!$B$10</x:f>
        <x:v>1</x:v>
      </x:c>
      <x:c r="O2243" s="60" t="n">
        <x:f>N2243*'参数'!$B$11</x:f>
        <x:v>2</x:v>
      </x:c>
      <x:c r="P2243" s="60" t="n">
        <x:f>N2243*'参数'!$B$12</x:f>
        <x:v>1</x:v>
      </x:c>
      <x:c r="Q2243" t="str">
        <x:f>C2243&amp;"d"</x:f>
        <x:v>C23d</x:v>
      </x:c>
      <x:c r="R2243" t="str">
        <x:f>C2243&amp;"p"</x:f>
        <x:v>C23p</x:v>
      </x:c>
      <x:c r="S2243" t="str">
        <x:f>IF(AND(L2243&gt;=H2243+I2243+J2243,M2243&gt;L2243,F2243&lt;&gt;""),"PASS","FAIL")</x:f>
        <x:v>PASS</x:v>
      </x:c>
      <x:c r="T2243" t="n">
        <x:v>8</x:v>
      </x:c>
      <x:c r="U2243" t="str">
        <x:v>pickup_after_delivery_completion_plus_usage_lag</x:v>
      </x:c>
    </x:row>
    <x:row r="2244">
      <x:c r="A2244" t="str">
        <x:v>Set2_200-10-3</x:v>
      </x:c>
      <x:c r="B2244" t="str">
        <x:v>short_same_day</x:v>
      </x:c>
      <x:c r="C2244" t="str">
        <x:v>C24</x:v>
      </x:c>
      <x:c r="D2244" s="59" t="n">
        <x:v>12</x:v>
      </x:c>
      <x:c r="E2244" s="59" t="n">
        <x:v>3</x:v>
      </x:c>
      <x:c r="F2244" s="59" t="str">
        <x:v>S5</x:v>
      </x:c>
      <x:c r="G2244" s="59" t="n">
        <x:v>375</x:v>
      </x:c>
      <x:c r="H2244" s="59" t="n">
        <x:v>389</x:v>
      </x:c>
      <x:c r="I2244" s="59" t="n">
        <x:v>10</x:v>
      </x:c>
      <x:c r="J2244" s="60" t="n">
        <x:f>'参数'!$C$4</x:f>
        <x:v>120</x:v>
      </x:c>
      <x:c r="K2244" s="60" t="n">
        <x:f>'参数'!$D$4</x:f>
        <x:v>180</x:v>
      </x:c>
      <x:c r="L2244" s="60" t="n">
        <x:f>H2244+I2244+J2244</x:f>
        <x:v>519</x:v>
      </x:c>
      <x:c r="M2244" s="60" t="n">
        <x:f>L2244+K2244</x:f>
        <x:v>699</x:v>
      </x:c>
      <x:c r="N2244" s="60" t="n">
        <x:f>'参数'!$B$10</x:f>
        <x:v>1</x:v>
      </x:c>
      <x:c r="O2244" s="60" t="n">
        <x:f>N2244*'参数'!$B$11</x:f>
        <x:v>2</x:v>
      </x:c>
      <x:c r="P2244" s="60" t="n">
        <x:f>N2244*'参数'!$B$12</x:f>
        <x:v>1</x:v>
      </x:c>
      <x:c r="Q2244" t="str">
        <x:f>C2244&amp;"d"</x:f>
        <x:v>C24d</x:v>
      </x:c>
      <x:c r="R2244" t="str">
        <x:f>C2244&amp;"p"</x:f>
        <x:v>C24p</x:v>
      </x:c>
      <x:c r="S2244" t="str">
        <x:f>IF(AND(L2244&gt;=H2244+I2244+J2244,M2244&gt;L2244,F2244&lt;&gt;""),"PASS","FAIL")</x:f>
        <x:v>PASS</x:v>
      </x:c>
      <x:c r="T2244" t="n">
        <x:v>3</x:v>
      </x:c>
      <x:c r="U2244" t="str">
        <x:v>pickup_after_delivery_completion_plus_usage_lag</x:v>
      </x:c>
    </x:row>
    <x:row r="2245">
      <x:c r="A2245" t="str">
        <x:v>Set2_200-10-3</x:v>
      </x:c>
      <x:c r="B2245" t="str">
        <x:v>short_same_day</x:v>
      </x:c>
      <x:c r="C2245" t="str">
        <x:v>C25</x:v>
      </x:c>
      <x:c r="D2245" s="59" t="n">
        <x:v>22</x:v>
      </x:c>
      <x:c r="E2245" s="59" t="n">
        <x:v>17</x:v>
      </x:c>
      <x:c r="F2245" s="59" t="str">
        <x:v>S5</x:v>
      </x:c>
      <x:c r="G2245" s="59" t="n">
        <x:v>698</x:v>
      </x:c>
      <x:c r="H2245" s="59" t="n">
        <x:v>726</x:v>
      </x:c>
      <x:c r="I2245" s="59" t="n">
        <x:v>10</x:v>
      </x:c>
      <x:c r="J2245" s="60" t="n">
        <x:f>'参数'!$C$4</x:f>
        <x:v>120</x:v>
      </x:c>
      <x:c r="K2245" s="60" t="n">
        <x:f>'参数'!$D$4</x:f>
        <x:v>180</x:v>
      </x:c>
      <x:c r="L2245" s="60" t="n">
        <x:f>H2245+I2245+J2245</x:f>
        <x:v>856</x:v>
      </x:c>
      <x:c r="M2245" s="60" t="n">
        <x:f>L2245+K2245</x:f>
        <x:v>1036</x:v>
      </x:c>
      <x:c r="N2245" s="60" t="n">
        <x:f>'参数'!$B$10</x:f>
        <x:v>1</x:v>
      </x:c>
      <x:c r="O2245" s="60" t="n">
        <x:f>N2245*'参数'!$B$11</x:f>
        <x:v>2</x:v>
      </x:c>
      <x:c r="P2245" s="60" t="n">
        <x:f>N2245*'参数'!$B$12</x:f>
        <x:v>1</x:v>
      </x:c>
      <x:c r="Q2245" t="str">
        <x:f>C2245&amp;"d"</x:f>
        <x:v>C25d</x:v>
      </x:c>
      <x:c r="R2245" t="str">
        <x:f>C2245&amp;"p"</x:f>
        <x:v>C25p</x:v>
      </x:c>
      <x:c r="S2245" t="str">
        <x:f>IF(AND(L2245&gt;=H2245+I2245+J2245,M2245&gt;L2245,F2245&lt;&gt;""),"PASS","FAIL")</x:f>
        <x:v>PASS</x:v>
      </x:c>
      <x:c r="T2245" t="n">
        <x:v>8</x:v>
      </x:c>
      <x:c r="U2245" t="str">
        <x:v>pickup_after_delivery_completion_plus_usage_lag</x:v>
      </x:c>
    </x:row>
    <x:row r="2246">
      <x:c r="A2246" t="str">
        <x:v>Set2_200-10-3</x:v>
      </x:c>
      <x:c r="B2246" t="str">
        <x:v>short_same_day</x:v>
      </x:c>
      <x:c r="C2246" t="str">
        <x:v>C26</x:v>
      </x:c>
      <x:c r="D2246" s="59" t="n">
        <x:v>12</x:v>
      </x:c>
      <x:c r="E2246" s="59" t="n">
        <x:v>8</x:v>
      </x:c>
      <x:c r="F2246" s="59" t="str">
        <x:v>S5</x:v>
      </x:c>
      <x:c r="G2246" s="59" t="n">
        <x:v>337</x:v>
      </x:c>
      <x:c r="H2246" s="59" t="n">
        <x:v>355</x:v>
      </x:c>
      <x:c r="I2246" s="59" t="n">
        <x:v>10</x:v>
      </x:c>
      <x:c r="J2246" s="60" t="n">
        <x:f>'参数'!$C$4</x:f>
        <x:v>120</x:v>
      </x:c>
      <x:c r="K2246" s="60" t="n">
        <x:f>'参数'!$D$4</x:f>
        <x:v>180</x:v>
      </x:c>
      <x:c r="L2246" s="60" t="n">
        <x:f>H2246+I2246+J2246</x:f>
        <x:v>485</x:v>
      </x:c>
      <x:c r="M2246" s="60" t="n">
        <x:f>L2246+K2246</x:f>
        <x:v>665</x:v>
      </x:c>
      <x:c r="N2246" s="60" t="n">
        <x:f>'参数'!$B$10</x:f>
        <x:v>1</x:v>
      </x:c>
      <x:c r="O2246" s="60" t="n">
        <x:f>N2246*'参数'!$B$11</x:f>
        <x:v>2</x:v>
      </x:c>
      <x:c r="P2246" s="60" t="n">
        <x:f>N2246*'参数'!$B$12</x:f>
        <x:v>1</x:v>
      </x:c>
      <x:c r="Q2246" t="str">
        <x:f>C2246&amp;"d"</x:f>
        <x:v>C26d</x:v>
      </x:c>
      <x:c r="R2246" t="str">
        <x:f>C2246&amp;"p"</x:f>
        <x:v>C26p</x:v>
      </x:c>
      <x:c r="S2246" t="str">
        <x:f>IF(AND(L2246&gt;=H2246+I2246+J2246,M2246&gt;L2246,F2246&lt;&gt;""),"PASS","FAIL")</x:f>
        <x:v>PASS</x:v>
      </x:c>
      <x:c r="T2246" t="n">
        <x:v>1</x:v>
      </x:c>
      <x:c r="U2246" t="str">
        <x:v>pickup_after_delivery_completion_plus_usage_lag</x:v>
      </x:c>
    </x:row>
    <x:row r="2247">
      <x:c r="A2247" t="str">
        <x:v>Set2_200-10-3</x:v>
      </x:c>
      <x:c r="B2247" t="str">
        <x:v>short_same_day</x:v>
      </x:c>
      <x:c r="C2247" t="str">
        <x:v>C27</x:v>
      </x:c>
      <x:c r="D2247" s="59" t="n">
        <x:v>3</x:v>
      </x:c>
      <x:c r="E2247" s="59" t="n">
        <x:v>16</x:v>
      </x:c>
      <x:c r="F2247" s="59" t="str">
        <x:v>S8</x:v>
      </x:c>
      <x:c r="G2247" s="59" t="n">
        <x:v>407</x:v>
      </x:c>
      <x:c r="H2247" s="59" t="n">
        <x:v>431</x:v>
      </x:c>
      <x:c r="I2247" s="59" t="n">
        <x:v>10</x:v>
      </x:c>
      <x:c r="J2247" s="60" t="n">
        <x:f>'参数'!$C$4</x:f>
        <x:v>120</x:v>
      </x:c>
      <x:c r="K2247" s="60" t="n">
        <x:f>'参数'!$D$4</x:f>
        <x:v>180</x:v>
      </x:c>
      <x:c r="L2247" s="60" t="n">
        <x:f>H2247+I2247+J2247</x:f>
        <x:v>561</x:v>
      </x:c>
      <x:c r="M2247" s="60" t="n">
        <x:f>L2247+K2247</x:f>
        <x:v>741</x:v>
      </x:c>
      <x:c r="N2247" s="60" t="n">
        <x:f>'参数'!$B$10</x:f>
        <x:v>1</x:v>
      </x:c>
      <x:c r="O2247" s="60" t="n">
        <x:f>N2247*'参数'!$B$11</x:f>
        <x:v>2</x:v>
      </x:c>
      <x:c r="P2247" s="60" t="n">
        <x:f>N2247*'参数'!$B$12</x:f>
        <x:v>1</x:v>
      </x:c>
      <x:c r="Q2247" t="str">
        <x:f>C2247&amp;"d"</x:f>
        <x:v>C27d</x:v>
      </x:c>
      <x:c r="R2247" t="str">
        <x:f>C2247&amp;"p"</x:f>
        <x:v>C27p</x:v>
      </x:c>
      <x:c r="S2247" t="str">
        <x:f>IF(AND(L2247&gt;=H2247+I2247+J2247,M2247&gt;L2247,F2247&lt;&gt;""),"PASS","FAIL")</x:f>
        <x:v>PASS</x:v>
      </x:c>
      <x:c r="T2247" t="n">
        <x:v>1</x:v>
      </x:c>
      <x:c r="U2247" t="str">
        <x:v>pickup_after_delivery_completion_plus_usage_lag</x:v>
      </x:c>
    </x:row>
    <x:row r="2248">
      <x:c r="A2248" t="str">
        <x:v>Set2_200-10-3</x:v>
      </x:c>
      <x:c r="B2248" t="str">
        <x:v>short_same_day</x:v>
      </x:c>
      <x:c r="C2248" t="str">
        <x:v>C28</x:v>
      </x:c>
      <x:c r="D2248" s="59" t="n">
        <x:v>12</x:v>
      </x:c>
      <x:c r="E2248" s="59" t="n">
        <x:v>6</x:v>
      </x:c>
      <x:c r="F2248" s="59" t="str">
        <x:v>S5</x:v>
      </x:c>
      <x:c r="G2248" s="59" t="n">
        <x:v>174</x:v>
      </x:c>
      <x:c r="H2248" s="59" t="n">
        <x:v>198</x:v>
      </x:c>
      <x:c r="I2248" s="59" t="n">
        <x:v>10</x:v>
      </x:c>
      <x:c r="J2248" s="60" t="n">
        <x:f>'参数'!$C$4</x:f>
        <x:v>120</x:v>
      </x:c>
      <x:c r="K2248" s="60" t="n">
        <x:f>'参数'!$D$4</x:f>
        <x:v>180</x:v>
      </x:c>
      <x:c r="L2248" s="60" t="n">
        <x:f>H2248+I2248+J2248</x:f>
        <x:v>328</x:v>
      </x:c>
      <x:c r="M2248" s="60" t="n">
        <x:f>L2248+K2248</x:f>
        <x:v>508</x:v>
      </x:c>
      <x:c r="N2248" s="60" t="n">
        <x:f>'参数'!$B$10</x:f>
        <x:v>1</x:v>
      </x:c>
      <x:c r="O2248" s="60" t="n">
        <x:f>N2248*'参数'!$B$11</x:f>
        <x:v>2</x:v>
      </x:c>
      <x:c r="P2248" s="60" t="n">
        <x:f>N2248*'参数'!$B$12</x:f>
        <x:v>1</x:v>
      </x:c>
      <x:c r="Q2248" t="str">
        <x:f>C2248&amp;"d"</x:f>
        <x:v>C28d</x:v>
      </x:c>
      <x:c r="R2248" t="str">
        <x:f>C2248&amp;"p"</x:f>
        <x:v>C28p</x:v>
      </x:c>
      <x:c r="S2248" t="str">
        <x:f>IF(AND(L2248&gt;=H2248+I2248+J2248,M2248&gt;L2248,F2248&lt;&gt;""),"PASS","FAIL")</x:f>
        <x:v>PASS</x:v>
      </x:c>
      <x:c r="T2248" t="n">
        <x:v>15</x:v>
      </x:c>
      <x:c r="U2248" t="str">
        <x:v>pickup_after_delivery_completion_plus_usage_lag</x:v>
      </x:c>
    </x:row>
    <x:row r="2249">
      <x:c r="A2249" t="str">
        <x:v>Set2_200-10-3</x:v>
      </x:c>
      <x:c r="B2249" t="str">
        <x:v>short_same_day</x:v>
      </x:c>
      <x:c r="C2249" t="str">
        <x:v>C29</x:v>
      </x:c>
      <x:c r="D2249" s="59" t="n">
        <x:v>24</x:v>
      </x:c>
      <x:c r="E2249" s="59" t="n">
        <x:v>1</x:v>
      </x:c>
      <x:c r="F2249" s="59" t="str">
        <x:v>S5</x:v>
      </x:c>
      <x:c r="G2249" s="59" t="n">
        <x:v>449</x:v>
      </x:c>
      <x:c r="H2249" s="59" t="n">
        <x:v>487</x:v>
      </x:c>
      <x:c r="I2249" s="59" t="n">
        <x:v>10</x:v>
      </x:c>
      <x:c r="J2249" s="60" t="n">
        <x:f>'参数'!$C$4</x:f>
        <x:v>120</x:v>
      </x:c>
      <x:c r="K2249" s="60" t="n">
        <x:f>'参数'!$D$4</x:f>
        <x:v>180</x:v>
      </x:c>
      <x:c r="L2249" s="60" t="n">
        <x:f>H2249+I2249+J2249</x:f>
        <x:v>617</x:v>
      </x:c>
      <x:c r="M2249" s="60" t="n">
        <x:f>L2249+K2249</x:f>
        <x:v>797</x:v>
      </x:c>
      <x:c r="N2249" s="60" t="n">
        <x:f>'参数'!$B$10</x:f>
        <x:v>1</x:v>
      </x:c>
      <x:c r="O2249" s="60" t="n">
        <x:f>N2249*'参数'!$B$11</x:f>
        <x:v>2</x:v>
      </x:c>
      <x:c r="P2249" s="60" t="n">
        <x:f>N2249*'参数'!$B$12</x:f>
        <x:v>1</x:v>
      </x:c>
      <x:c r="Q2249" t="str">
        <x:f>C2249&amp;"d"</x:f>
        <x:v>C29d</x:v>
      </x:c>
      <x:c r="R2249" t="str">
        <x:f>C2249&amp;"p"</x:f>
        <x:v>C29p</x:v>
      </x:c>
      <x:c r="S2249" t="str">
        <x:f>IF(AND(L2249&gt;=H2249+I2249+J2249,M2249&gt;L2249,F2249&lt;&gt;""),"PASS","FAIL")</x:f>
        <x:v>PASS</x:v>
      </x:c>
      <x:c r="T2249" t="n">
        <x:v>0</x:v>
      </x:c>
      <x:c r="U2249" t="str">
        <x:v>pickup_after_delivery_completion_plus_usage_lag</x:v>
      </x:c>
    </x:row>
    <x:row r="2250">
      <x:c r="A2250" t="str">
        <x:v>Set2_200-10-3</x:v>
      </x:c>
      <x:c r="B2250" t="str">
        <x:v>short_same_day</x:v>
      </x:c>
      <x:c r="C2250" t="str">
        <x:v>C30</x:v>
      </x:c>
      <x:c r="D2250" s="59" t="n">
        <x:v>16</x:v>
      </x:c>
      <x:c r="E2250" s="59" t="n">
        <x:v>18</x:v>
      </x:c>
      <x:c r="F2250" s="59" t="str">
        <x:v>S5</x:v>
      </x:c>
      <x:c r="G2250" s="59" t="n">
        <x:v>342</x:v>
      </x:c>
      <x:c r="H2250" s="59" t="n">
        <x:v>380</x:v>
      </x:c>
      <x:c r="I2250" s="59" t="n">
        <x:v>10</x:v>
      </x:c>
      <x:c r="J2250" s="60" t="n">
        <x:f>'参数'!$C$4</x:f>
        <x:v>120</x:v>
      </x:c>
      <x:c r="K2250" s="60" t="n">
        <x:f>'参数'!$D$4</x:f>
        <x:v>180</x:v>
      </x:c>
      <x:c r="L2250" s="60" t="n">
        <x:f>H2250+I2250+J2250</x:f>
        <x:v>510</x:v>
      </x:c>
      <x:c r="M2250" s="60" t="n">
        <x:f>L2250+K2250</x:f>
        <x:v>690</x:v>
      </x:c>
      <x:c r="N2250" s="60" t="n">
        <x:f>'参数'!$B$10</x:f>
        <x:v>1</x:v>
      </x:c>
      <x:c r="O2250" s="60" t="n">
        <x:f>N2250*'参数'!$B$11</x:f>
        <x:v>2</x:v>
      </x:c>
      <x:c r="P2250" s="60" t="n">
        <x:f>N2250*'参数'!$B$12</x:f>
        <x:v>1</x:v>
      </x:c>
      <x:c r="Q2250" t="str">
        <x:f>C2250&amp;"d"</x:f>
        <x:v>C30d</x:v>
      </x:c>
      <x:c r="R2250" t="str">
        <x:f>C2250&amp;"p"</x:f>
        <x:v>C30p</x:v>
      </x:c>
      <x:c r="S2250" t="str">
        <x:f>IF(AND(L2250&gt;=H2250+I2250+J2250,M2250&gt;L2250,F2250&lt;&gt;""),"PASS","FAIL")</x:f>
        <x:v>PASS</x:v>
      </x:c>
      <x:c r="T2250" t="n">
        <x:v>9</x:v>
      </x:c>
      <x:c r="U2250" t="str">
        <x:v>pickup_after_delivery_completion_plus_usage_lag</x:v>
      </x:c>
    </x:row>
    <x:row r="2251">
      <x:c r="A2251" t="str">
        <x:v>Set2_200-10-3</x:v>
      </x:c>
      <x:c r="B2251" t="str">
        <x:v>short_same_day</x:v>
      </x:c>
      <x:c r="C2251" t="str">
        <x:v>C31</x:v>
      </x:c>
      <x:c r="D2251" s="59" t="n">
        <x:v>4</x:v>
      </x:c>
      <x:c r="E2251" s="59" t="n">
        <x:v>12</x:v>
      </x:c>
      <x:c r="F2251" s="59" t="str">
        <x:v>S8</x:v>
      </x:c>
      <x:c r="G2251" s="59" t="n">
        <x:v>97</x:v>
      </x:c>
      <x:c r="H2251" s="59" t="n">
        <x:v>115</x:v>
      </x:c>
      <x:c r="I2251" s="59" t="n">
        <x:v>10</x:v>
      </x:c>
      <x:c r="J2251" s="60" t="n">
        <x:f>'参数'!$C$4</x:f>
        <x:v>120</x:v>
      </x:c>
      <x:c r="K2251" s="60" t="n">
        <x:f>'参数'!$D$4</x:f>
        <x:v>180</x:v>
      </x:c>
      <x:c r="L2251" s="60" t="n">
        <x:f>H2251+I2251+J2251</x:f>
        <x:v>245</x:v>
      </x:c>
      <x:c r="M2251" s="60" t="n">
        <x:f>L2251+K2251</x:f>
        <x:v>425</x:v>
      </x:c>
      <x:c r="N2251" s="60" t="n">
        <x:f>'参数'!$B$10</x:f>
        <x:v>1</x:v>
      </x:c>
      <x:c r="O2251" s="60" t="n">
        <x:f>N2251*'参数'!$B$11</x:f>
        <x:v>2</x:v>
      </x:c>
      <x:c r="P2251" s="60" t="n">
        <x:f>N2251*'参数'!$B$12</x:f>
        <x:v>1</x:v>
      </x:c>
      <x:c r="Q2251" t="str">
        <x:f>C2251&amp;"d"</x:f>
        <x:v>C31d</x:v>
      </x:c>
      <x:c r="R2251" t="str">
        <x:f>C2251&amp;"p"</x:f>
        <x:v>C31p</x:v>
      </x:c>
      <x:c r="S2251" t="str">
        <x:f>IF(AND(L2251&gt;=H2251+I2251+J2251,M2251&gt;L2251,F2251&lt;&gt;""),"PASS","FAIL")</x:f>
        <x:v>PASS</x:v>
      </x:c>
      <x:c r="T2251" t="n">
        <x:v>12</x:v>
      </x:c>
      <x:c r="U2251" t="str">
        <x:v>pickup_after_delivery_completion_plus_usage_lag</x:v>
      </x:c>
    </x:row>
    <x:row r="2252">
      <x:c r="A2252" t="str">
        <x:v>Set2_200-10-3</x:v>
      </x:c>
      <x:c r="B2252" t="str">
        <x:v>short_same_day</x:v>
      </x:c>
      <x:c r="C2252" t="str">
        <x:v>C32</x:v>
      </x:c>
      <x:c r="D2252" s="59" t="n">
        <x:v>13</x:v>
      </x:c>
      <x:c r="E2252" s="59" t="n">
        <x:v>15</x:v>
      </x:c>
      <x:c r="F2252" s="59" t="str">
        <x:v>S5</x:v>
      </x:c>
      <x:c r="G2252" s="59" t="n">
        <x:v>101</x:v>
      </x:c>
      <x:c r="H2252" s="59" t="n">
        <x:v>127</x:v>
      </x:c>
      <x:c r="I2252" s="59" t="n">
        <x:v>10</x:v>
      </x:c>
      <x:c r="J2252" s="60" t="n">
        <x:f>'参数'!$C$4</x:f>
        <x:v>120</x:v>
      </x:c>
      <x:c r="K2252" s="60" t="n">
        <x:f>'参数'!$D$4</x:f>
        <x:v>180</x:v>
      </x:c>
      <x:c r="L2252" s="60" t="n">
        <x:f>H2252+I2252+J2252</x:f>
        <x:v>257</x:v>
      </x:c>
      <x:c r="M2252" s="60" t="n">
        <x:f>L2252+K2252</x:f>
        <x:v>437</x:v>
      </x:c>
      <x:c r="N2252" s="60" t="n">
        <x:f>'参数'!$B$10</x:f>
        <x:v>1</x:v>
      </x:c>
      <x:c r="O2252" s="60" t="n">
        <x:f>N2252*'参数'!$B$11</x:f>
        <x:v>2</x:v>
      </x:c>
      <x:c r="P2252" s="60" t="n">
        <x:f>N2252*'参数'!$B$12</x:f>
        <x:v>1</x:v>
      </x:c>
      <x:c r="Q2252" t="str">
        <x:f>C2252&amp;"d"</x:f>
        <x:v>C32d</x:v>
      </x:c>
      <x:c r="R2252" t="str">
        <x:f>C2252&amp;"p"</x:f>
        <x:v>C32p</x:v>
      </x:c>
      <x:c r="S2252" t="str">
        <x:f>IF(AND(L2252&gt;=H2252+I2252+J2252,M2252&gt;L2252,F2252&lt;&gt;""),"PASS","FAIL")</x:f>
        <x:v>PASS</x:v>
      </x:c>
      <x:c r="T2252" t="n">
        <x:v>7</x:v>
      </x:c>
      <x:c r="U2252" t="str">
        <x:v>pickup_after_delivery_completion_plus_usage_lag</x:v>
      </x:c>
    </x:row>
    <x:row r="2253">
      <x:c r="A2253" t="str">
        <x:v>Set2_200-10-3</x:v>
      </x:c>
      <x:c r="B2253" t="str">
        <x:v>short_same_day</x:v>
      </x:c>
      <x:c r="C2253" t="str">
        <x:v>C33</x:v>
      </x:c>
      <x:c r="D2253" s="59" t="n">
        <x:v>16</x:v>
      </x:c>
      <x:c r="E2253" s="59" t="n">
        <x:v>13</x:v>
      </x:c>
      <x:c r="F2253" s="59" t="str">
        <x:v>S5</x:v>
      </x:c>
      <x:c r="G2253" s="59" t="n">
        <x:v>141</x:v>
      </x:c>
      <x:c r="H2253" s="59" t="n">
        <x:v>175</x:v>
      </x:c>
      <x:c r="I2253" s="59" t="n">
        <x:v>10</x:v>
      </x:c>
      <x:c r="J2253" s="60" t="n">
        <x:f>'参数'!$C$4</x:f>
        <x:v>120</x:v>
      </x:c>
      <x:c r="K2253" s="60" t="n">
        <x:f>'参数'!$D$4</x:f>
        <x:v>180</x:v>
      </x:c>
      <x:c r="L2253" s="60" t="n">
        <x:f>H2253+I2253+J2253</x:f>
        <x:v>305</x:v>
      </x:c>
      <x:c r="M2253" s="60" t="n">
        <x:f>L2253+K2253</x:f>
        <x:v>485</x:v>
      </x:c>
      <x:c r="N2253" s="60" t="n">
        <x:f>'参数'!$B$10</x:f>
        <x:v>1</x:v>
      </x:c>
      <x:c r="O2253" s="60" t="n">
        <x:f>N2253*'参数'!$B$11</x:f>
        <x:v>2</x:v>
      </x:c>
      <x:c r="P2253" s="60" t="n">
        <x:f>N2253*'参数'!$B$12</x:f>
        <x:v>1</x:v>
      </x:c>
      <x:c r="Q2253" t="str">
        <x:f>C2253&amp;"d"</x:f>
        <x:v>C33d</x:v>
      </x:c>
      <x:c r="R2253" t="str">
        <x:f>C2253&amp;"p"</x:f>
        <x:v>C33p</x:v>
      </x:c>
      <x:c r="S2253" t="str">
        <x:f>IF(AND(L2253&gt;=H2253+I2253+J2253,M2253&gt;L2253,F2253&lt;&gt;""),"PASS","FAIL")</x:f>
        <x:v>PASS</x:v>
      </x:c>
      <x:c r="T2253" t="n">
        <x:v>12</x:v>
      </x:c>
      <x:c r="U2253" t="str">
        <x:v>pickup_after_delivery_completion_plus_usage_lag</x:v>
      </x:c>
    </x:row>
    <x:row r="2254">
      <x:c r="A2254" t="str">
        <x:v>Set2_200-10-3</x:v>
      </x:c>
      <x:c r="B2254" t="str">
        <x:v>short_same_day</x:v>
      </x:c>
      <x:c r="C2254" t="str">
        <x:v>C34</x:v>
      </x:c>
      <x:c r="D2254" s="59" t="n">
        <x:v>9</x:v>
      </x:c>
      <x:c r="E2254" s="59" t="n">
        <x:v>2</x:v>
      </x:c>
      <x:c r="F2254" s="59" t="str">
        <x:v>S5</x:v>
      </x:c>
      <x:c r="G2254" s="59" t="n">
        <x:v>621</x:v>
      </x:c>
      <x:c r="H2254" s="59" t="n">
        <x:v>659</x:v>
      </x:c>
      <x:c r="I2254" s="59" t="n">
        <x:v>10</x:v>
      </x:c>
      <x:c r="J2254" s="60" t="n">
        <x:f>'参数'!$C$4</x:f>
        <x:v>120</x:v>
      </x:c>
      <x:c r="K2254" s="60" t="n">
        <x:f>'参数'!$D$4</x:f>
        <x:v>180</x:v>
      </x:c>
      <x:c r="L2254" s="60" t="n">
        <x:f>H2254+I2254+J2254</x:f>
        <x:v>789</x:v>
      </x:c>
      <x:c r="M2254" s="60" t="n">
        <x:f>L2254+K2254</x:f>
        <x:v>969</x:v>
      </x:c>
      <x:c r="N2254" s="60" t="n">
        <x:f>'参数'!$B$10</x:f>
        <x:v>1</x:v>
      </x:c>
      <x:c r="O2254" s="60" t="n">
        <x:f>N2254*'参数'!$B$11</x:f>
        <x:v>2</x:v>
      </x:c>
      <x:c r="P2254" s="60" t="n">
        <x:f>N2254*'参数'!$B$12</x:f>
        <x:v>1</x:v>
      </x:c>
      <x:c r="Q2254" t="str">
        <x:f>C2254&amp;"d"</x:f>
        <x:v>C34d</x:v>
      </x:c>
      <x:c r="R2254" t="str">
        <x:f>C2254&amp;"p"</x:f>
        <x:v>C34p</x:v>
      </x:c>
      <x:c r="S2254" t="str">
        <x:f>IF(AND(L2254&gt;=H2254+I2254+J2254,M2254&gt;L2254,F2254&lt;&gt;""),"PASS","FAIL")</x:f>
        <x:v>PASS</x:v>
      </x:c>
      <x:c r="T2254" t="n">
        <x:v>9</x:v>
      </x:c>
      <x:c r="U2254" t="str">
        <x:v>pickup_after_delivery_completion_plus_usage_lag</x:v>
      </x:c>
    </x:row>
    <x:row r="2255">
      <x:c r="A2255" t="str">
        <x:v>Set2_200-10-3</x:v>
      </x:c>
      <x:c r="B2255" t="str">
        <x:v>short_same_day</x:v>
      </x:c>
      <x:c r="C2255" t="str">
        <x:v>C35</x:v>
      </x:c>
      <x:c r="D2255" s="59" t="n">
        <x:v>2</x:v>
      </x:c>
      <x:c r="E2255" s="59" t="n">
        <x:v>7</x:v>
      </x:c>
      <x:c r="F2255" s="59" t="str">
        <x:v>S2</x:v>
      </x:c>
      <x:c r="G2255" s="59" t="n">
        <x:v>613</x:v>
      </x:c>
      <x:c r="H2255" s="59" t="n">
        <x:v>631</x:v>
      </x:c>
      <x:c r="I2255" s="59" t="n">
        <x:v>10</x:v>
      </x:c>
      <x:c r="J2255" s="60" t="n">
        <x:f>'参数'!$C$4</x:f>
        <x:v>120</x:v>
      </x:c>
      <x:c r="K2255" s="60" t="n">
        <x:f>'参数'!$D$4</x:f>
        <x:v>180</x:v>
      </x:c>
      <x:c r="L2255" s="60" t="n">
        <x:f>H2255+I2255+J2255</x:f>
        <x:v>761</x:v>
      </x:c>
      <x:c r="M2255" s="60" t="n">
        <x:f>L2255+K2255</x:f>
        <x:v>941</x:v>
      </x:c>
      <x:c r="N2255" s="60" t="n">
        <x:f>'参数'!$B$10</x:f>
        <x:v>1</x:v>
      </x:c>
      <x:c r="O2255" s="60" t="n">
        <x:f>N2255*'参数'!$B$11</x:f>
        <x:v>2</x:v>
      </x:c>
      <x:c r="P2255" s="60" t="n">
        <x:f>N2255*'参数'!$B$12</x:f>
        <x:v>1</x:v>
      </x:c>
      <x:c r="Q2255" t="str">
        <x:f>C2255&amp;"d"</x:f>
        <x:v>C35d</x:v>
      </x:c>
      <x:c r="R2255" t="str">
        <x:f>C2255&amp;"p"</x:f>
        <x:v>C35p</x:v>
      </x:c>
      <x:c r="S2255" t="str">
        <x:f>IF(AND(L2255&gt;=H2255+I2255+J2255,M2255&gt;L2255,F2255&lt;&gt;""),"PASS","FAIL")</x:f>
        <x:v>PASS</x:v>
      </x:c>
      <x:c r="T2255" t="n">
        <x:v>4</x:v>
      </x:c>
      <x:c r="U2255" t="str">
        <x:v>pickup_after_delivery_completion_plus_usage_lag</x:v>
      </x:c>
    </x:row>
    <x:row r="2256">
      <x:c r="A2256" t="str">
        <x:v>Set2_200-10-3</x:v>
      </x:c>
      <x:c r="B2256" t="str">
        <x:v>short_same_day</x:v>
      </x:c>
      <x:c r="C2256" t="str">
        <x:v>C36</x:v>
      </x:c>
      <x:c r="D2256" s="59" t="n">
        <x:v>17</x:v>
      </x:c>
      <x:c r="E2256" s="59" t="n">
        <x:v>11</x:v>
      </x:c>
      <x:c r="F2256" s="59" t="str">
        <x:v>S5</x:v>
      </x:c>
      <x:c r="G2256" s="59" t="n">
        <x:v>398</x:v>
      </x:c>
      <x:c r="H2256" s="59" t="n">
        <x:v>408</x:v>
      </x:c>
      <x:c r="I2256" s="59" t="n">
        <x:v>10</x:v>
      </x:c>
      <x:c r="J2256" s="60" t="n">
        <x:f>'参数'!$C$4</x:f>
        <x:v>120</x:v>
      </x:c>
      <x:c r="K2256" s="60" t="n">
        <x:f>'参数'!$D$4</x:f>
        <x:v>180</x:v>
      </x:c>
      <x:c r="L2256" s="60" t="n">
        <x:f>H2256+I2256+J2256</x:f>
        <x:v>538</x:v>
      </x:c>
      <x:c r="M2256" s="60" t="n">
        <x:f>L2256+K2256</x:f>
        <x:v>718</x:v>
      </x:c>
      <x:c r="N2256" s="60" t="n">
        <x:f>'参数'!$B$10</x:f>
        <x:v>1</x:v>
      </x:c>
      <x:c r="O2256" s="60" t="n">
        <x:f>N2256*'参数'!$B$11</x:f>
        <x:v>2</x:v>
      </x:c>
      <x:c r="P2256" s="60" t="n">
        <x:f>N2256*'参数'!$B$12</x:f>
        <x:v>1</x:v>
      </x:c>
      <x:c r="Q2256" t="str">
        <x:f>C2256&amp;"d"</x:f>
        <x:v>C36d</x:v>
      </x:c>
      <x:c r="R2256" t="str">
        <x:f>C2256&amp;"p"</x:f>
        <x:v>C36p</x:v>
      </x:c>
      <x:c r="S2256" t="str">
        <x:f>IF(AND(L2256&gt;=H2256+I2256+J2256,M2256&gt;L2256,F2256&lt;&gt;""),"PASS","FAIL")</x:f>
        <x:v>PASS</x:v>
      </x:c>
      <x:c r="T2256" t="n">
        <x:v>6</x:v>
      </x:c>
      <x:c r="U2256" t="str">
        <x:v>pickup_after_delivery_completion_plus_usage_lag</x:v>
      </x:c>
    </x:row>
    <x:row r="2257">
      <x:c r="A2257" t="str">
        <x:v>Set2_200-10-3</x:v>
      </x:c>
      <x:c r="B2257" t="str">
        <x:v>short_same_day</x:v>
      </x:c>
      <x:c r="C2257" t="str">
        <x:v>C37</x:v>
      </x:c>
      <x:c r="D2257" s="59" t="n">
        <x:v>16</x:v>
      </x:c>
      <x:c r="E2257" s="59" t="n">
        <x:v>16</x:v>
      </x:c>
      <x:c r="F2257" s="59" t="str">
        <x:v>S5</x:v>
      </x:c>
      <x:c r="G2257" s="59" t="n">
        <x:v>114</x:v>
      </x:c>
      <x:c r="H2257" s="59" t="n">
        <x:v>152</x:v>
      </x:c>
      <x:c r="I2257" s="59" t="n">
        <x:v>10</x:v>
      </x:c>
      <x:c r="J2257" s="60" t="n">
        <x:f>'参数'!$C$4</x:f>
        <x:v>120</x:v>
      </x:c>
      <x:c r="K2257" s="60" t="n">
        <x:f>'参数'!$D$4</x:f>
        <x:v>180</x:v>
      </x:c>
      <x:c r="L2257" s="60" t="n">
        <x:f>H2257+I2257+J2257</x:f>
        <x:v>282</x:v>
      </x:c>
      <x:c r="M2257" s="60" t="n">
        <x:f>L2257+K2257</x:f>
        <x:v>462</x:v>
      </x:c>
      <x:c r="N2257" s="60" t="n">
        <x:f>'参数'!$B$10</x:f>
        <x:v>1</x:v>
      </x:c>
      <x:c r="O2257" s="60" t="n">
        <x:f>N2257*'参数'!$B$11</x:f>
        <x:v>2</x:v>
      </x:c>
      <x:c r="P2257" s="60" t="n">
        <x:f>N2257*'参数'!$B$12</x:f>
        <x:v>1</x:v>
      </x:c>
      <x:c r="Q2257" t="str">
        <x:f>C2257&amp;"d"</x:f>
        <x:v>C37d</x:v>
      </x:c>
      <x:c r="R2257" t="str">
        <x:f>C2257&amp;"p"</x:f>
        <x:v>C37p</x:v>
      </x:c>
      <x:c r="S2257" t="str">
        <x:f>IF(AND(L2257&gt;=H2257+I2257+J2257,M2257&gt;L2257,F2257&lt;&gt;""),"PASS","FAIL")</x:f>
        <x:v>PASS</x:v>
      </x:c>
      <x:c r="T2257" t="n">
        <x:v>0</x:v>
      </x:c>
      <x:c r="U2257" t="str">
        <x:v>pickup_after_delivery_completion_plus_usage_lag</x:v>
      </x:c>
    </x:row>
    <x:row r="2258">
      <x:c r="A2258" t="str">
        <x:v>Set2_200-10-3</x:v>
      </x:c>
      <x:c r="B2258" t="str">
        <x:v>short_same_day</x:v>
      </x:c>
      <x:c r="C2258" t="str">
        <x:v>C38</x:v>
      </x:c>
      <x:c r="D2258" s="59" t="n">
        <x:v>6</x:v>
      </x:c>
      <x:c r="E2258" s="59" t="n">
        <x:v>11</x:v>
      </x:c>
      <x:c r="F2258" s="59" t="str">
        <x:v>S5</x:v>
      </x:c>
      <x:c r="G2258" s="59" t="n">
        <x:v>192</x:v>
      </x:c>
      <x:c r="H2258" s="59" t="n">
        <x:v>214</x:v>
      </x:c>
      <x:c r="I2258" s="59" t="n">
        <x:v>10</x:v>
      </x:c>
      <x:c r="J2258" s="60" t="n">
        <x:f>'参数'!$C$4</x:f>
        <x:v>120</x:v>
      </x:c>
      <x:c r="K2258" s="60" t="n">
        <x:f>'参数'!$D$4</x:f>
        <x:v>180</x:v>
      </x:c>
      <x:c r="L2258" s="60" t="n">
        <x:f>H2258+I2258+J2258</x:f>
        <x:v>344</x:v>
      </x:c>
      <x:c r="M2258" s="60" t="n">
        <x:f>L2258+K2258</x:f>
        <x:v>524</x:v>
      </x:c>
      <x:c r="N2258" s="60" t="n">
        <x:f>'参数'!$B$10</x:f>
        <x:v>1</x:v>
      </x:c>
      <x:c r="O2258" s="60" t="n">
        <x:f>N2258*'参数'!$B$11</x:f>
        <x:v>2</x:v>
      </x:c>
      <x:c r="P2258" s="60" t="n">
        <x:f>N2258*'参数'!$B$12</x:f>
        <x:v>1</x:v>
      </x:c>
      <x:c r="Q2258" t="str">
        <x:f>C2258&amp;"d"</x:f>
        <x:v>C38d</x:v>
      </x:c>
      <x:c r="R2258" t="str">
        <x:f>C2258&amp;"p"</x:f>
        <x:v>C38p</x:v>
      </x:c>
      <x:c r="S2258" t="str">
        <x:f>IF(AND(L2258&gt;=H2258+I2258+J2258,M2258&gt;L2258,F2258&lt;&gt;""),"PASS","FAIL")</x:f>
        <x:v>PASS</x:v>
      </x:c>
      <x:c r="T2258" t="n">
        <x:v>11</x:v>
      </x:c>
      <x:c r="U2258" t="str">
        <x:v>pickup_after_delivery_completion_plus_usage_lag</x:v>
      </x:c>
    </x:row>
    <x:row r="2259">
      <x:c r="A2259" t="str">
        <x:v>Set2_200-10-3</x:v>
      </x:c>
      <x:c r="B2259" t="str">
        <x:v>short_same_day</x:v>
      </x:c>
      <x:c r="C2259" t="str">
        <x:v>C39</x:v>
      </x:c>
      <x:c r="D2259" s="59" t="n">
        <x:v>7</x:v>
      </x:c>
      <x:c r="E2259" s="59" t="n">
        <x:v>14</x:v>
      </x:c>
      <x:c r="F2259" s="59" t="str">
        <x:v>S5</x:v>
      </x:c>
      <x:c r="G2259" s="59" t="n">
        <x:v>230</x:v>
      </x:c>
      <x:c r="H2259" s="59" t="n">
        <x:v>246</x:v>
      </x:c>
      <x:c r="I2259" s="59" t="n">
        <x:v>10</x:v>
      </x:c>
      <x:c r="J2259" s="60" t="n">
        <x:f>'参数'!$C$4</x:f>
        <x:v>120</x:v>
      </x:c>
      <x:c r="K2259" s="60" t="n">
        <x:f>'参数'!$D$4</x:f>
        <x:v>180</x:v>
      </x:c>
      <x:c r="L2259" s="60" t="n">
        <x:f>H2259+I2259+J2259</x:f>
        <x:v>376</x:v>
      </x:c>
      <x:c r="M2259" s="60" t="n">
        <x:f>L2259+K2259</x:f>
        <x:v>556</x:v>
      </x:c>
      <x:c r="N2259" s="60" t="n">
        <x:f>'参数'!$B$10</x:f>
        <x:v>1</x:v>
      </x:c>
      <x:c r="O2259" s="60" t="n">
        <x:f>N2259*'参数'!$B$11</x:f>
        <x:v>2</x:v>
      </x:c>
      <x:c r="P2259" s="60" t="n">
        <x:f>N2259*'参数'!$B$12</x:f>
        <x:v>1</x:v>
      </x:c>
      <x:c r="Q2259" t="str">
        <x:f>C2259&amp;"d"</x:f>
        <x:v>C39d</x:v>
      </x:c>
      <x:c r="R2259" t="str">
        <x:f>C2259&amp;"p"</x:f>
        <x:v>C39p</x:v>
      </x:c>
      <x:c r="S2259" t="str">
        <x:f>IF(AND(L2259&gt;=H2259+I2259+J2259,M2259&gt;L2259,F2259&lt;&gt;""),"PASS","FAIL")</x:f>
        <x:v>PASS</x:v>
      </x:c>
      <x:c r="T2259" t="n">
        <x:v>15</x:v>
      </x:c>
      <x:c r="U2259" t="str">
        <x:v>pickup_after_delivery_completion_plus_usage_lag</x:v>
      </x:c>
    </x:row>
    <x:row r="2260">
      <x:c r="A2260" t="str">
        <x:v>Set2_200-10-3</x:v>
      </x:c>
      <x:c r="B2260" t="str">
        <x:v>short_same_day</x:v>
      </x:c>
      <x:c r="C2260" t="str">
        <x:v>C40</x:v>
      </x:c>
      <x:c r="D2260" s="59" t="n">
        <x:v>1</x:v>
      </x:c>
      <x:c r="E2260" s="59" t="n">
        <x:v>5</x:v>
      </x:c>
      <x:c r="F2260" s="59" t="str">
        <x:v>S2</x:v>
      </x:c>
      <x:c r="G2260" s="59" t="n">
        <x:v>404</x:v>
      </x:c>
      <x:c r="H2260" s="59" t="n">
        <x:v>442</x:v>
      </x:c>
      <x:c r="I2260" s="59" t="n">
        <x:v>10</x:v>
      </x:c>
      <x:c r="J2260" s="60" t="n">
        <x:f>'参数'!$C$4</x:f>
        <x:v>120</x:v>
      </x:c>
      <x:c r="K2260" s="60" t="n">
        <x:f>'参数'!$D$4</x:f>
        <x:v>180</x:v>
      </x:c>
      <x:c r="L2260" s="60" t="n">
        <x:f>H2260+I2260+J2260</x:f>
        <x:v>572</x:v>
      </x:c>
      <x:c r="M2260" s="60" t="n">
        <x:f>L2260+K2260</x:f>
        <x:v>752</x:v>
      </x:c>
      <x:c r="N2260" s="60" t="n">
        <x:f>'参数'!$B$10</x:f>
        <x:v>1</x:v>
      </x:c>
      <x:c r="O2260" s="60" t="n">
        <x:f>N2260*'参数'!$B$11</x:f>
        <x:v>2</x:v>
      </x:c>
      <x:c r="P2260" s="60" t="n">
        <x:f>N2260*'参数'!$B$12</x:f>
        <x:v>1</x:v>
      </x:c>
      <x:c r="Q2260" t="str">
        <x:f>C2260&amp;"d"</x:f>
        <x:v>C40d</x:v>
      </x:c>
      <x:c r="R2260" t="str">
        <x:f>C2260&amp;"p"</x:f>
        <x:v>C40p</x:v>
      </x:c>
      <x:c r="S2260" t="str">
        <x:f>IF(AND(L2260&gt;=H2260+I2260+J2260,M2260&gt;L2260,F2260&lt;&gt;""),"PASS","FAIL")</x:f>
        <x:v>PASS</x:v>
      </x:c>
      <x:c r="T2260" t="n">
        <x:v>12</x:v>
      </x:c>
      <x:c r="U2260" t="str">
        <x:v>pickup_after_delivery_completion_plus_usage_lag</x:v>
      </x:c>
    </x:row>
    <x:row r="2261">
      <x:c r="A2261" t="str">
        <x:v>Set2_200-10-3</x:v>
      </x:c>
      <x:c r="B2261" t="str">
        <x:v>short_same_day</x:v>
      </x:c>
      <x:c r="C2261" t="str">
        <x:v>C41</x:v>
      </x:c>
      <x:c r="D2261" s="59" t="n">
        <x:v>17</x:v>
      </x:c>
      <x:c r="E2261" s="59" t="n">
        <x:v>12</x:v>
      </x:c>
      <x:c r="F2261" s="59" t="str">
        <x:v>S5</x:v>
      </x:c>
      <x:c r="G2261" s="59" t="n">
        <x:v>245</x:v>
      </x:c>
      <x:c r="H2261" s="59" t="n">
        <x:v>269</x:v>
      </x:c>
      <x:c r="I2261" s="59" t="n">
        <x:v>10</x:v>
      </x:c>
      <x:c r="J2261" s="60" t="n">
        <x:f>'参数'!$C$4</x:f>
        <x:v>120</x:v>
      </x:c>
      <x:c r="K2261" s="60" t="n">
        <x:f>'参数'!$D$4</x:f>
        <x:v>180</x:v>
      </x:c>
      <x:c r="L2261" s="60" t="n">
        <x:f>H2261+I2261+J2261</x:f>
        <x:v>399</x:v>
      </x:c>
      <x:c r="M2261" s="60" t="n">
        <x:f>L2261+K2261</x:f>
        <x:v>579</x:v>
      </x:c>
      <x:c r="N2261" s="60" t="n">
        <x:f>'参数'!$B$10</x:f>
        <x:v>1</x:v>
      </x:c>
      <x:c r="O2261" s="60" t="n">
        <x:f>N2261*'参数'!$B$11</x:f>
        <x:v>2</x:v>
      </x:c>
      <x:c r="P2261" s="60" t="n">
        <x:f>N2261*'参数'!$B$12</x:f>
        <x:v>1</x:v>
      </x:c>
      <x:c r="Q2261" t="str">
        <x:f>C2261&amp;"d"</x:f>
        <x:v>C41d</x:v>
      </x:c>
      <x:c r="R2261" t="str">
        <x:f>C2261&amp;"p"</x:f>
        <x:v>C41p</x:v>
      </x:c>
      <x:c r="S2261" t="str">
        <x:f>IF(AND(L2261&gt;=H2261+I2261+J2261,M2261&gt;L2261,F2261&lt;&gt;""),"PASS","FAIL")</x:f>
        <x:v>PASS</x:v>
      </x:c>
      <x:c r="T2261" t="n">
        <x:v>5</x:v>
      </x:c>
      <x:c r="U2261" t="str">
        <x:v>pickup_after_delivery_completion_plus_usage_lag</x:v>
      </x:c>
    </x:row>
    <x:row r="2262">
      <x:c r="A2262" t="str">
        <x:v>Set2_200-10-3</x:v>
      </x:c>
      <x:c r="B2262" t="str">
        <x:v>short_same_day</x:v>
      </x:c>
      <x:c r="C2262" t="str">
        <x:v>C42</x:v>
      </x:c>
      <x:c r="D2262" s="59" t="n">
        <x:v>8</x:v>
      </x:c>
      <x:c r="E2262" s="59" t="n">
        <x:v>11</x:v>
      </x:c>
      <x:c r="F2262" s="59" t="str">
        <x:v>S5</x:v>
      </x:c>
      <x:c r="G2262" s="59" t="n">
        <x:v>601</x:v>
      </x:c>
      <x:c r="H2262" s="59" t="n">
        <x:v>627</x:v>
      </x:c>
      <x:c r="I2262" s="59" t="n">
        <x:v>10</x:v>
      </x:c>
      <x:c r="J2262" s="60" t="n">
        <x:f>'参数'!$C$4</x:f>
        <x:v>120</x:v>
      </x:c>
      <x:c r="K2262" s="60" t="n">
        <x:f>'参数'!$D$4</x:f>
        <x:v>180</x:v>
      </x:c>
      <x:c r="L2262" s="60" t="n">
        <x:f>H2262+I2262+J2262</x:f>
        <x:v>757</x:v>
      </x:c>
      <x:c r="M2262" s="60" t="n">
        <x:f>L2262+K2262</x:f>
        <x:v>937</x:v>
      </x:c>
      <x:c r="N2262" s="60" t="n">
        <x:f>'参数'!$B$10</x:f>
        <x:v>1</x:v>
      </x:c>
      <x:c r="O2262" s="60" t="n">
        <x:f>N2262*'参数'!$B$11</x:f>
        <x:v>2</x:v>
      </x:c>
      <x:c r="P2262" s="60" t="n">
        <x:f>N2262*'参数'!$B$12</x:f>
        <x:v>1</x:v>
      </x:c>
      <x:c r="Q2262" t="str">
        <x:f>C2262&amp;"d"</x:f>
        <x:v>C42d</x:v>
      </x:c>
      <x:c r="R2262" t="str">
        <x:f>C2262&amp;"p"</x:f>
        <x:v>C42p</x:v>
      </x:c>
      <x:c r="S2262" t="str">
        <x:f>IF(AND(L2262&gt;=H2262+I2262+J2262,M2262&gt;L2262,F2262&lt;&gt;""),"PASS","FAIL")</x:f>
        <x:v>PASS</x:v>
      </x:c>
      <x:c r="T2262" t="n">
        <x:v>2</x:v>
      </x:c>
      <x:c r="U2262" t="str">
        <x:v>pickup_after_delivery_completion_plus_usage_lag</x:v>
      </x:c>
    </x:row>
    <x:row r="2263">
      <x:c r="A2263" t="str">
        <x:v>Set2_200-10-3</x:v>
      </x:c>
      <x:c r="B2263" t="str">
        <x:v>short_same_day</x:v>
      </x:c>
      <x:c r="C2263" t="str">
        <x:v>C43</x:v>
      </x:c>
      <x:c r="D2263" s="59" t="n">
        <x:v>12</x:v>
      </x:c>
      <x:c r="E2263" s="59" t="n">
        <x:v>4</x:v>
      </x:c>
      <x:c r="F2263" s="59" t="str">
        <x:v>S5</x:v>
      </x:c>
      <x:c r="G2263" s="59" t="n">
        <x:v>205</x:v>
      </x:c>
      <x:c r="H2263" s="59" t="n">
        <x:v>215</x:v>
      </x:c>
      <x:c r="I2263" s="59" t="n">
        <x:v>10</x:v>
      </x:c>
      <x:c r="J2263" s="60" t="n">
        <x:f>'参数'!$C$4</x:f>
        <x:v>120</x:v>
      </x:c>
      <x:c r="K2263" s="60" t="n">
        <x:f>'参数'!$D$4</x:f>
        <x:v>180</x:v>
      </x:c>
      <x:c r="L2263" s="60" t="n">
        <x:f>H2263+I2263+J2263</x:f>
        <x:v>345</x:v>
      </x:c>
      <x:c r="M2263" s="60" t="n">
        <x:f>L2263+K2263</x:f>
        <x:v>525</x:v>
      </x:c>
      <x:c r="N2263" s="60" t="n">
        <x:f>'参数'!$B$10</x:f>
        <x:v>1</x:v>
      </x:c>
      <x:c r="O2263" s="60" t="n">
        <x:f>N2263*'参数'!$B$11</x:f>
        <x:v>2</x:v>
      </x:c>
      <x:c r="P2263" s="60" t="n">
        <x:f>N2263*'参数'!$B$12</x:f>
        <x:v>1</x:v>
      </x:c>
      <x:c r="Q2263" t="str">
        <x:f>C2263&amp;"d"</x:f>
        <x:v>C43d</x:v>
      </x:c>
      <x:c r="R2263" t="str">
        <x:f>C2263&amp;"p"</x:f>
        <x:v>C43p</x:v>
      </x:c>
      <x:c r="S2263" t="str">
        <x:f>IF(AND(L2263&gt;=H2263+I2263+J2263,M2263&gt;L2263,F2263&lt;&gt;""),"PASS","FAIL")</x:f>
        <x:v>PASS</x:v>
      </x:c>
      <x:c r="T2263" t="n">
        <x:v>7</x:v>
      </x:c>
      <x:c r="U2263" t="str">
        <x:v>pickup_after_delivery_completion_plus_usage_lag</x:v>
      </x:c>
    </x:row>
    <x:row r="2264">
      <x:c r="A2264" t="str">
        <x:v>Set2_200-10-3</x:v>
      </x:c>
      <x:c r="B2264" t="str">
        <x:v>short_same_day</x:v>
      </x:c>
      <x:c r="C2264" t="str">
        <x:v>C44</x:v>
      </x:c>
      <x:c r="D2264" s="59" t="n">
        <x:v>19</x:v>
      </x:c>
      <x:c r="E2264" s="59" t="n">
        <x:v>3</x:v>
      </x:c>
      <x:c r="F2264" s="59" t="str">
        <x:v>S5</x:v>
      </x:c>
      <x:c r="G2264" s="59" t="n">
        <x:v>549</x:v>
      </x:c>
      <x:c r="H2264" s="59" t="n">
        <x:v>583</x:v>
      </x:c>
      <x:c r="I2264" s="59" t="n">
        <x:v>10</x:v>
      </x:c>
      <x:c r="J2264" s="60" t="n">
        <x:f>'参数'!$C$4</x:f>
        <x:v>120</x:v>
      </x:c>
      <x:c r="K2264" s="60" t="n">
        <x:f>'参数'!$D$4</x:f>
        <x:v>180</x:v>
      </x:c>
      <x:c r="L2264" s="60" t="n">
        <x:f>H2264+I2264+J2264</x:f>
        <x:v>713</x:v>
      </x:c>
      <x:c r="M2264" s="60" t="n">
        <x:f>L2264+K2264</x:f>
        <x:v>893</x:v>
      </x:c>
      <x:c r="N2264" s="60" t="n">
        <x:f>'参数'!$B$10</x:f>
        <x:v>1</x:v>
      </x:c>
      <x:c r="O2264" s="60" t="n">
        <x:f>N2264*'参数'!$B$11</x:f>
        <x:v>2</x:v>
      </x:c>
      <x:c r="P2264" s="60" t="n">
        <x:f>N2264*'参数'!$B$12</x:f>
        <x:v>1</x:v>
      </x:c>
      <x:c r="Q2264" t="str">
        <x:f>C2264&amp;"d"</x:f>
        <x:v>C44d</x:v>
      </x:c>
      <x:c r="R2264" t="str">
        <x:f>C2264&amp;"p"</x:f>
        <x:v>C44p</x:v>
      </x:c>
      <x:c r="S2264" t="str">
        <x:f>IF(AND(L2264&gt;=H2264+I2264+J2264,M2264&gt;L2264,F2264&lt;&gt;""),"PASS","FAIL")</x:f>
        <x:v>PASS</x:v>
      </x:c>
      <x:c r="T2264" t="n">
        <x:v>12</x:v>
      </x:c>
      <x:c r="U2264" t="str">
        <x:v>pickup_after_delivery_completion_plus_usage_lag</x:v>
      </x:c>
    </x:row>
    <x:row r="2265">
      <x:c r="A2265" t="str">
        <x:v>Set2_200-10-3</x:v>
      </x:c>
      <x:c r="B2265" t="str">
        <x:v>short_same_day</x:v>
      </x:c>
      <x:c r="C2265" t="str">
        <x:v>C45</x:v>
      </x:c>
      <x:c r="D2265" s="59" t="n">
        <x:v>7</x:v>
      </x:c>
      <x:c r="E2265" s="59" t="n">
        <x:v>6</x:v>
      </x:c>
      <x:c r="F2265" s="59" t="str">
        <x:v>S5</x:v>
      </x:c>
      <x:c r="G2265" s="59" t="n">
        <x:v>576</x:v>
      </x:c>
      <x:c r="H2265" s="59" t="n">
        <x:v>608</x:v>
      </x:c>
      <x:c r="I2265" s="59" t="n">
        <x:v>10</x:v>
      </x:c>
      <x:c r="J2265" s="60" t="n">
        <x:f>'参数'!$C$4</x:f>
        <x:v>120</x:v>
      </x:c>
      <x:c r="K2265" s="60" t="n">
        <x:f>'参数'!$D$4</x:f>
        <x:v>180</x:v>
      </x:c>
      <x:c r="L2265" s="60" t="n">
        <x:f>H2265+I2265+J2265</x:f>
        <x:v>738</x:v>
      </x:c>
      <x:c r="M2265" s="60" t="n">
        <x:f>L2265+K2265</x:f>
        <x:v>918</x:v>
      </x:c>
      <x:c r="N2265" s="60" t="n">
        <x:f>'参数'!$B$10</x:f>
        <x:v>1</x:v>
      </x:c>
      <x:c r="O2265" s="60" t="n">
        <x:f>N2265*'参数'!$B$11</x:f>
        <x:v>2</x:v>
      </x:c>
      <x:c r="P2265" s="60" t="n">
        <x:f>N2265*'参数'!$B$12</x:f>
        <x:v>1</x:v>
      </x:c>
      <x:c r="Q2265" t="str">
        <x:f>C2265&amp;"d"</x:f>
        <x:v>C45d</x:v>
      </x:c>
      <x:c r="R2265" t="str">
        <x:f>C2265&amp;"p"</x:f>
        <x:v>C45p</x:v>
      </x:c>
      <x:c r="S2265" t="str">
        <x:f>IF(AND(L2265&gt;=H2265+I2265+J2265,M2265&gt;L2265,F2265&lt;&gt;""),"PASS","FAIL")</x:f>
        <x:v>PASS</x:v>
      </x:c>
      <x:c r="T2265" t="n">
        <x:v>1</x:v>
      </x:c>
      <x:c r="U2265" t="str">
        <x:v>pickup_after_delivery_completion_plus_usage_lag</x:v>
      </x:c>
    </x:row>
    <x:row r="2266">
      <x:c r="A2266" t="str">
        <x:v>Set2_200-10-3</x:v>
      </x:c>
      <x:c r="B2266" t="str">
        <x:v>short_same_day</x:v>
      </x:c>
      <x:c r="C2266" t="str">
        <x:v>C46</x:v>
      </x:c>
      <x:c r="D2266" s="59" t="n">
        <x:v>13</x:v>
      </x:c>
      <x:c r="E2266" s="59" t="n">
        <x:v>18</x:v>
      </x:c>
      <x:c r="F2266" s="59" t="str">
        <x:v>S5</x:v>
      </x:c>
      <x:c r="G2266" s="59" t="n">
        <x:v>628</x:v>
      </x:c>
      <x:c r="H2266" s="59" t="n">
        <x:v>652</x:v>
      </x:c>
      <x:c r="I2266" s="59" t="n">
        <x:v>10</x:v>
      </x:c>
      <x:c r="J2266" s="60" t="n">
        <x:f>'参数'!$C$4</x:f>
        <x:v>120</x:v>
      </x:c>
      <x:c r="K2266" s="60" t="n">
        <x:f>'参数'!$D$4</x:f>
        <x:v>180</x:v>
      </x:c>
      <x:c r="L2266" s="60" t="n">
        <x:f>H2266+I2266+J2266</x:f>
        <x:v>782</x:v>
      </x:c>
      <x:c r="M2266" s="60" t="n">
        <x:f>L2266+K2266</x:f>
        <x:v>962</x:v>
      </x:c>
      <x:c r="N2266" s="60" t="n">
        <x:f>'参数'!$B$10</x:f>
        <x:v>1</x:v>
      </x:c>
      <x:c r="O2266" s="60" t="n">
        <x:f>N2266*'参数'!$B$11</x:f>
        <x:v>2</x:v>
      </x:c>
      <x:c r="P2266" s="60" t="n">
        <x:f>N2266*'参数'!$B$12</x:f>
        <x:v>1</x:v>
      </x:c>
      <x:c r="Q2266" t="str">
        <x:f>C2266&amp;"d"</x:f>
        <x:v>C46d</x:v>
      </x:c>
      <x:c r="R2266" t="str">
        <x:f>C2266&amp;"p"</x:f>
        <x:v>C46p</x:v>
      </x:c>
      <x:c r="S2266" t="str">
        <x:f>IF(AND(L2266&gt;=H2266+I2266+J2266,M2266&gt;L2266,F2266&lt;&gt;""),"PASS","FAIL")</x:f>
        <x:v>PASS</x:v>
      </x:c>
      <x:c r="T2266" t="n">
        <x:v>4</x:v>
      </x:c>
      <x:c r="U2266" t="str">
        <x:v>pickup_after_delivery_completion_plus_usage_lag</x:v>
      </x:c>
    </x:row>
    <x:row r="2267">
      <x:c r="A2267" t="str">
        <x:v>Set2_200-10-3</x:v>
      </x:c>
      <x:c r="B2267" t="str">
        <x:v>short_same_day</x:v>
      </x:c>
      <x:c r="C2267" t="str">
        <x:v>C47</x:v>
      </x:c>
      <x:c r="D2267" s="59" t="n">
        <x:v>7</x:v>
      </x:c>
      <x:c r="E2267" s="59" t="n">
        <x:v>17</x:v>
      </x:c>
      <x:c r="F2267" s="59" t="str">
        <x:v>S5</x:v>
      </x:c>
      <x:c r="G2267" s="59" t="n">
        <x:v>136</x:v>
      </x:c>
      <x:c r="H2267" s="59" t="n">
        <x:v>158</x:v>
      </x:c>
      <x:c r="I2267" s="59" t="n">
        <x:v>10</x:v>
      </x:c>
      <x:c r="J2267" s="60" t="n">
        <x:f>'参数'!$C$4</x:f>
        <x:v>120</x:v>
      </x:c>
      <x:c r="K2267" s="60" t="n">
        <x:f>'参数'!$D$4</x:f>
        <x:v>180</x:v>
      </x:c>
      <x:c r="L2267" s="60" t="n">
        <x:f>H2267+I2267+J2267</x:f>
        <x:v>288</x:v>
      </x:c>
      <x:c r="M2267" s="60" t="n">
        <x:f>L2267+K2267</x:f>
        <x:v>468</x:v>
      </x:c>
      <x:c r="N2267" s="60" t="n">
        <x:f>'参数'!$B$10</x:f>
        <x:v>1</x:v>
      </x:c>
      <x:c r="O2267" s="60" t="n">
        <x:f>N2267*'参数'!$B$11</x:f>
        <x:v>2</x:v>
      </x:c>
      <x:c r="P2267" s="60" t="n">
        <x:f>N2267*'参数'!$B$12</x:f>
        <x:v>1</x:v>
      </x:c>
      <x:c r="Q2267" t="str">
        <x:f>C2267&amp;"d"</x:f>
        <x:v>C47d</x:v>
      </x:c>
      <x:c r="R2267" t="str">
        <x:f>C2267&amp;"p"</x:f>
        <x:v>C47p</x:v>
      </x:c>
      <x:c r="S2267" t="str">
        <x:f>IF(AND(L2267&gt;=H2267+I2267+J2267,M2267&gt;L2267,F2267&lt;&gt;""),"PASS","FAIL")</x:f>
        <x:v>PASS</x:v>
      </x:c>
      <x:c r="T2267" t="n">
        <x:v>5</x:v>
      </x:c>
      <x:c r="U2267" t="str">
        <x:v>pickup_after_delivery_completion_plus_usage_lag</x:v>
      </x:c>
    </x:row>
    <x:row r="2268">
      <x:c r="A2268" t="str">
        <x:v>Set2_200-10-3</x:v>
      </x:c>
      <x:c r="B2268" t="str">
        <x:v>short_same_day</x:v>
      </x:c>
      <x:c r="C2268" t="str">
        <x:v>C48</x:v>
      </x:c>
      <x:c r="D2268" s="59" t="n">
        <x:v>8</x:v>
      </x:c>
      <x:c r="E2268" s="59" t="n">
        <x:v>17</x:v>
      </x:c>
      <x:c r="F2268" s="59" t="str">
        <x:v>S5</x:v>
      </x:c>
      <x:c r="G2268" s="59" t="n">
        <x:v>253</x:v>
      </x:c>
      <x:c r="H2268" s="59" t="n">
        <x:v>267</x:v>
      </x:c>
      <x:c r="I2268" s="59" t="n">
        <x:v>10</x:v>
      </x:c>
      <x:c r="J2268" s="60" t="n">
        <x:f>'参数'!$C$4</x:f>
        <x:v>120</x:v>
      </x:c>
      <x:c r="K2268" s="60" t="n">
        <x:f>'参数'!$D$4</x:f>
        <x:v>180</x:v>
      </x:c>
      <x:c r="L2268" s="60" t="n">
        <x:f>H2268+I2268+J2268</x:f>
        <x:v>397</x:v>
      </x:c>
      <x:c r="M2268" s="60" t="n">
        <x:f>L2268+K2268</x:f>
        <x:v>577</x:v>
      </x:c>
      <x:c r="N2268" s="60" t="n">
        <x:f>'参数'!$B$10</x:f>
        <x:v>1</x:v>
      </x:c>
      <x:c r="O2268" s="60" t="n">
        <x:f>N2268*'参数'!$B$11</x:f>
        <x:v>2</x:v>
      </x:c>
      <x:c r="P2268" s="60" t="n">
        <x:f>N2268*'参数'!$B$12</x:f>
        <x:v>1</x:v>
      </x:c>
      <x:c r="Q2268" t="str">
        <x:f>C2268&amp;"d"</x:f>
        <x:v>C48d</x:v>
      </x:c>
      <x:c r="R2268" t="str">
        <x:f>C2268&amp;"p"</x:f>
        <x:v>C48p</x:v>
      </x:c>
      <x:c r="S2268" t="str">
        <x:f>IF(AND(L2268&gt;=H2268+I2268+J2268,M2268&gt;L2268,F2268&lt;&gt;""),"PASS","FAIL")</x:f>
        <x:v>PASS</x:v>
      </x:c>
      <x:c r="T2268" t="n">
        <x:v>7</x:v>
      </x:c>
      <x:c r="U2268" t="str">
        <x:v>pickup_after_delivery_completion_plus_usage_lag</x:v>
      </x:c>
    </x:row>
    <x:row r="2269">
      <x:c r="A2269" t="str">
        <x:v>Set2_200-10-3</x:v>
      </x:c>
      <x:c r="B2269" t="str">
        <x:v>short_same_day</x:v>
      </x:c>
      <x:c r="C2269" t="str">
        <x:v>C49</x:v>
      </x:c>
      <x:c r="D2269" s="59" t="n">
        <x:v>8</x:v>
      </x:c>
      <x:c r="E2269" s="59" t="n">
        <x:v>14</x:v>
      </x:c>
      <x:c r="F2269" s="59" t="str">
        <x:v>S5</x:v>
      </x:c>
      <x:c r="G2269" s="59" t="n">
        <x:v>184</x:v>
      </x:c>
      <x:c r="H2269" s="59" t="n">
        <x:v>202</x:v>
      </x:c>
      <x:c r="I2269" s="59" t="n">
        <x:v>10</x:v>
      </x:c>
      <x:c r="J2269" s="60" t="n">
        <x:f>'参数'!$C$4</x:f>
        <x:v>120</x:v>
      </x:c>
      <x:c r="K2269" s="60" t="n">
        <x:f>'参数'!$D$4</x:f>
        <x:v>180</x:v>
      </x:c>
      <x:c r="L2269" s="60" t="n">
        <x:f>H2269+I2269+J2269</x:f>
        <x:v>332</x:v>
      </x:c>
      <x:c r="M2269" s="60" t="n">
        <x:f>L2269+K2269</x:f>
        <x:v>512</x:v>
      </x:c>
      <x:c r="N2269" s="60" t="n">
        <x:f>'参数'!$B$10</x:f>
        <x:v>1</x:v>
      </x:c>
      <x:c r="O2269" s="60" t="n">
        <x:f>N2269*'参数'!$B$11</x:f>
        <x:v>2</x:v>
      </x:c>
      <x:c r="P2269" s="60" t="n">
        <x:f>N2269*'参数'!$B$12</x:f>
        <x:v>1</x:v>
      </x:c>
      <x:c r="Q2269" t="str">
        <x:f>C2269&amp;"d"</x:f>
        <x:v>C49d</x:v>
      </x:c>
      <x:c r="R2269" t="str">
        <x:f>C2269&amp;"p"</x:f>
        <x:v>C49p</x:v>
      </x:c>
      <x:c r="S2269" t="str">
        <x:f>IF(AND(L2269&gt;=H2269+I2269+J2269,M2269&gt;L2269,F2269&lt;&gt;""),"PASS","FAIL")</x:f>
        <x:v>PASS</x:v>
      </x:c>
      <x:c r="T2269" t="n">
        <x:v>13</x:v>
      </x:c>
      <x:c r="U2269" t="str">
        <x:v>pickup_after_delivery_completion_plus_usage_lag</x:v>
      </x:c>
    </x:row>
    <x:row r="2270">
      <x:c r="A2270" t="str">
        <x:v>Set2_200-10-3</x:v>
      </x:c>
      <x:c r="B2270" t="str">
        <x:v>short_same_day</x:v>
      </x:c>
      <x:c r="C2270" t="str">
        <x:v>C50</x:v>
      </x:c>
      <x:c r="D2270" s="59" t="n">
        <x:v>7</x:v>
      </x:c>
      <x:c r="E2270" s="59" t="n">
        <x:v>5</x:v>
      </x:c>
      <x:c r="F2270" s="59" t="str">
        <x:v>S5</x:v>
      </x:c>
      <x:c r="G2270" s="59" t="n">
        <x:v>645</x:v>
      </x:c>
      <x:c r="H2270" s="59" t="n">
        <x:v>683</x:v>
      </x:c>
      <x:c r="I2270" s="59" t="n">
        <x:v>10</x:v>
      </x:c>
      <x:c r="J2270" s="60" t="n">
        <x:f>'参数'!$C$4</x:f>
        <x:v>120</x:v>
      </x:c>
      <x:c r="K2270" s="60" t="n">
        <x:f>'参数'!$D$4</x:f>
        <x:v>180</x:v>
      </x:c>
      <x:c r="L2270" s="60" t="n">
        <x:f>H2270+I2270+J2270</x:f>
        <x:v>813</x:v>
      </x:c>
      <x:c r="M2270" s="60" t="n">
        <x:f>L2270+K2270</x:f>
        <x:v>993</x:v>
      </x:c>
      <x:c r="N2270" s="60" t="n">
        <x:f>'参数'!$B$10</x:f>
        <x:v>1</x:v>
      </x:c>
      <x:c r="O2270" s="60" t="n">
        <x:f>N2270*'参数'!$B$11</x:f>
        <x:v>2</x:v>
      </x:c>
      <x:c r="P2270" s="60" t="n">
        <x:f>N2270*'参数'!$B$12</x:f>
        <x:v>1</x:v>
      </x:c>
      <x:c r="Q2270" t="str">
        <x:f>C2270&amp;"d"</x:f>
        <x:v>C50d</x:v>
      </x:c>
      <x:c r="R2270" t="str">
        <x:f>C2270&amp;"p"</x:f>
        <x:v>C50p</x:v>
      </x:c>
      <x:c r="S2270" t="str">
        <x:f>IF(AND(L2270&gt;=H2270+I2270+J2270,M2270&gt;L2270,F2270&lt;&gt;""),"PASS","FAIL")</x:f>
        <x:v>PASS</x:v>
      </x:c>
      <x:c r="T2270" t="n">
        <x:v>5</x:v>
      </x:c>
      <x:c r="U2270" t="str">
        <x:v>pickup_after_delivery_completion_plus_usage_lag</x:v>
      </x:c>
    </x:row>
    <x:row r="2271">
      <x:c r="A2271" t="str">
        <x:v>Set2_200-10-3</x:v>
      </x:c>
      <x:c r="B2271" t="str">
        <x:v>short_same_day</x:v>
      </x:c>
      <x:c r="C2271" t="str">
        <x:v>C51</x:v>
      </x:c>
      <x:c r="D2271" s="59" t="n">
        <x:v>21</x:v>
      </x:c>
      <x:c r="E2271" s="59" t="n">
        <x:v>2</x:v>
      </x:c>
      <x:c r="F2271" s="59" t="str">
        <x:v>S5</x:v>
      </x:c>
      <x:c r="G2271" s="59" t="n">
        <x:v>150</x:v>
      </x:c>
      <x:c r="H2271" s="59" t="n">
        <x:v>186</x:v>
      </x:c>
      <x:c r="I2271" s="59" t="n">
        <x:v>10</x:v>
      </x:c>
      <x:c r="J2271" s="60" t="n">
        <x:f>'参数'!$C$4</x:f>
        <x:v>120</x:v>
      </x:c>
      <x:c r="K2271" s="60" t="n">
        <x:f>'参数'!$D$4</x:f>
        <x:v>180</x:v>
      </x:c>
      <x:c r="L2271" s="60" t="n">
        <x:f>H2271+I2271+J2271</x:f>
        <x:v>316</x:v>
      </x:c>
      <x:c r="M2271" s="60" t="n">
        <x:f>L2271+K2271</x:f>
        <x:v>496</x:v>
      </x:c>
      <x:c r="N2271" s="60" t="n">
        <x:f>'参数'!$B$10</x:f>
        <x:v>1</x:v>
      </x:c>
      <x:c r="O2271" s="60" t="n">
        <x:f>N2271*'参数'!$B$11</x:f>
        <x:v>2</x:v>
      </x:c>
      <x:c r="P2271" s="60" t="n">
        <x:f>N2271*'参数'!$B$12</x:f>
        <x:v>1</x:v>
      </x:c>
      <x:c r="Q2271" t="str">
        <x:f>C2271&amp;"d"</x:f>
        <x:v>C51d</x:v>
      </x:c>
      <x:c r="R2271" t="str">
        <x:f>C2271&amp;"p"</x:f>
        <x:v>C51p</x:v>
      </x:c>
      <x:c r="S2271" t="str">
        <x:f>IF(AND(L2271&gt;=H2271+I2271+J2271,M2271&gt;L2271,F2271&lt;&gt;""),"PASS","FAIL")</x:f>
        <x:v>PASS</x:v>
      </x:c>
      <x:c r="T2271" t="n">
        <x:v>5</x:v>
      </x:c>
      <x:c r="U2271" t="str">
        <x:v>pickup_after_delivery_completion_plus_usage_lag</x:v>
      </x:c>
    </x:row>
    <x:row r="2272">
      <x:c r="A2272" t="str">
        <x:v>Set2_200-10-3</x:v>
      </x:c>
      <x:c r="B2272" t="str">
        <x:v>short_same_day</x:v>
      </x:c>
      <x:c r="C2272" t="str">
        <x:v>C52</x:v>
      </x:c>
      <x:c r="D2272" s="59" t="n">
        <x:v>21</x:v>
      </x:c>
      <x:c r="E2272" s="59" t="n">
        <x:v>14</x:v>
      </x:c>
      <x:c r="F2272" s="59" t="str">
        <x:v>S5</x:v>
      </x:c>
      <x:c r="G2272" s="59" t="n">
        <x:v>375</x:v>
      </x:c>
      <x:c r="H2272" s="59" t="n">
        <x:v>391</x:v>
      </x:c>
      <x:c r="I2272" s="59" t="n">
        <x:v>10</x:v>
      </x:c>
      <x:c r="J2272" s="60" t="n">
        <x:f>'参数'!$C$4</x:f>
        <x:v>120</x:v>
      </x:c>
      <x:c r="K2272" s="60" t="n">
        <x:f>'参数'!$D$4</x:f>
        <x:v>180</x:v>
      </x:c>
      <x:c r="L2272" s="60" t="n">
        <x:f>H2272+I2272+J2272</x:f>
        <x:v>521</x:v>
      </x:c>
      <x:c r="M2272" s="60" t="n">
        <x:f>L2272+K2272</x:f>
        <x:v>701</x:v>
      </x:c>
      <x:c r="N2272" s="60" t="n">
        <x:f>'参数'!$B$10</x:f>
        <x:v>1</x:v>
      </x:c>
      <x:c r="O2272" s="60" t="n">
        <x:f>N2272*'参数'!$B$11</x:f>
        <x:v>2</x:v>
      </x:c>
      <x:c r="P2272" s="60" t="n">
        <x:f>N2272*'参数'!$B$12</x:f>
        <x:v>1</x:v>
      </x:c>
      <x:c r="Q2272" t="str">
        <x:f>C2272&amp;"d"</x:f>
        <x:v>C52d</x:v>
      </x:c>
      <x:c r="R2272" t="str">
        <x:f>C2272&amp;"p"</x:f>
        <x:v>C52p</x:v>
      </x:c>
      <x:c r="S2272" t="str">
        <x:f>IF(AND(L2272&gt;=H2272+I2272+J2272,M2272&gt;L2272,F2272&lt;&gt;""),"PASS","FAIL")</x:f>
        <x:v>PASS</x:v>
      </x:c>
      <x:c r="T2272" t="n">
        <x:v>10</x:v>
      </x:c>
      <x:c r="U2272" t="str">
        <x:v>pickup_after_delivery_completion_plus_usage_lag</x:v>
      </x:c>
    </x:row>
    <x:row r="2273">
      <x:c r="A2273" t="str">
        <x:v>Set2_200-10-3</x:v>
      </x:c>
      <x:c r="B2273" t="str">
        <x:v>short_same_day</x:v>
      </x:c>
      <x:c r="C2273" t="str">
        <x:v>C53</x:v>
      </x:c>
      <x:c r="D2273" s="59" t="n">
        <x:v>7</x:v>
      </x:c>
      <x:c r="E2273" s="59" t="n">
        <x:v>10</x:v>
      </x:c>
      <x:c r="F2273" s="59" t="str">
        <x:v>S5</x:v>
      </x:c>
      <x:c r="G2273" s="59" t="n">
        <x:v>117</x:v>
      </x:c>
      <x:c r="H2273" s="59" t="n">
        <x:v>131</x:v>
      </x:c>
      <x:c r="I2273" s="59" t="n">
        <x:v>10</x:v>
      </x:c>
      <x:c r="J2273" s="60" t="n">
        <x:f>'参数'!$C$4</x:f>
        <x:v>120</x:v>
      </x:c>
      <x:c r="K2273" s="60" t="n">
        <x:f>'参数'!$D$4</x:f>
        <x:v>180</x:v>
      </x:c>
      <x:c r="L2273" s="60" t="n">
        <x:f>H2273+I2273+J2273</x:f>
        <x:v>261</x:v>
      </x:c>
      <x:c r="M2273" s="60" t="n">
        <x:f>L2273+K2273</x:f>
        <x:v>441</x:v>
      </x:c>
      <x:c r="N2273" s="60" t="n">
        <x:f>'参数'!$B$10</x:f>
        <x:v>1</x:v>
      </x:c>
      <x:c r="O2273" s="60" t="n">
        <x:f>N2273*'参数'!$B$11</x:f>
        <x:v>2</x:v>
      </x:c>
      <x:c r="P2273" s="60" t="n">
        <x:f>N2273*'参数'!$B$12</x:f>
        <x:v>1</x:v>
      </x:c>
      <x:c r="Q2273" t="str">
        <x:f>C2273&amp;"d"</x:f>
        <x:v>C53d</x:v>
      </x:c>
      <x:c r="R2273" t="str">
        <x:f>C2273&amp;"p"</x:f>
        <x:v>C53p</x:v>
      </x:c>
      <x:c r="S2273" t="str">
        <x:f>IF(AND(L2273&gt;=H2273+I2273+J2273,M2273&gt;L2273,F2273&lt;&gt;""),"PASS","FAIL")</x:f>
        <x:v>PASS</x:v>
      </x:c>
      <x:c r="T2273" t="n">
        <x:v>7</x:v>
      </x:c>
      <x:c r="U2273" t="str">
        <x:v>pickup_after_delivery_completion_plus_usage_lag</x:v>
      </x:c>
    </x:row>
    <x:row r="2274">
      <x:c r="A2274" t="str">
        <x:v>Set2_200-10-3</x:v>
      </x:c>
      <x:c r="B2274" t="str">
        <x:v>short_same_day</x:v>
      </x:c>
      <x:c r="C2274" t="str">
        <x:v>C54</x:v>
      </x:c>
      <x:c r="D2274" s="59" t="n">
        <x:v>25</x:v>
      </x:c>
      <x:c r="E2274" s="59" t="n">
        <x:v>18</x:v>
      </x:c>
      <x:c r="F2274" s="59" t="str">
        <x:v>S5</x:v>
      </x:c>
      <x:c r="G2274" s="59" t="n">
        <x:v>408</x:v>
      </x:c>
      <x:c r="H2274" s="59" t="n">
        <x:v>418</x:v>
      </x:c>
      <x:c r="I2274" s="59" t="n">
        <x:v>10</x:v>
      </x:c>
      <x:c r="J2274" s="60" t="n">
        <x:f>'参数'!$C$4</x:f>
        <x:v>120</x:v>
      </x:c>
      <x:c r="K2274" s="60" t="n">
        <x:f>'参数'!$D$4</x:f>
        <x:v>180</x:v>
      </x:c>
      <x:c r="L2274" s="60" t="n">
        <x:f>H2274+I2274+J2274</x:f>
        <x:v>548</x:v>
      </x:c>
      <x:c r="M2274" s="60" t="n">
        <x:f>L2274+K2274</x:f>
        <x:v>728</x:v>
      </x:c>
      <x:c r="N2274" s="60" t="n">
        <x:f>'参数'!$B$10</x:f>
        <x:v>1</x:v>
      </x:c>
      <x:c r="O2274" s="60" t="n">
        <x:f>N2274*'参数'!$B$11</x:f>
        <x:v>2</x:v>
      </x:c>
      <x:c r="P2274" s="60" t="n">
        <x:f>N2274*'参数'!$B$12</x:f>
        <x:v>1</x:v>
      </x:c>
      <x:c r="Q2274" t="str">
        <x:f>C2274&amp;"d"</x:f>
        <x:v>C54d</x:v>
      </x:c>
      <x:c r="R2274" t="str">
        <x:f>C2274&amp;"p"</x:f>
        <x:v>C54p</x:v>
      </x:c>
      <x:c r="S2274" t="str">
        <x:f>IF(AND(L2274&gt;=H2274+I2274+J2274,M2274&gt;L2274,F2274&lt;&gt;""),"PASS","FAIL")</x:f>
        <x:v>PASS</x:v>
      </x:c>
      <x:c r="T2274" t="n">
        <x:v>11</x:v>
      </x:c>
      <x:c r="U2274" t="str">
        <x:v>pickup_after_delivery_completion_plus_usage_lag</x:v>
      </x:c>
    </x:row>
    <x:row r="2275">
      <x:c r="A2275" t="str">
        <x:v>Set2_200-10-3</x:v>
      </x:c>
      <x:c r="B2275" t="str">
        <x:v>short_same_day</x:v>
      </x:c>
      <x:c r="C2275" t="str">
        <x:v>C55</x:v>
      </x:c>
      <x:c r="D2275" s="59" t="n">
        <x:v>14</x:v>
      </x:c>
      <x:c r="E2275" s="59" t="n">
        <x:v>5</x:v>
      </x:c>
      <x:c r="F2275" s="59" t="str">
        <x:v>S5</x:v>
      </x:c>
      <x:c r="G2275" s="59" t="n">
        <x:v>495</x:v>
      </x:c>
      <x:c r="H2275" s="59" t="n">
        <x:v>505</x:v>
      </x:c>
      <x:c r="I2275" s="59" t="n">
        <x:v>10</x:v>
      </x:c>
      <x:c r="J2275" s="60" t="n">
        <x:f>'参数'!$C$4</x:f>
        <x:v>120</x:v>
      </x:c>
      <x:c r="K2275" s="60" t="n">
        <x:f>'参数'!$D$4</x:f>
        <x:v>180</x:v>
      </x:c>
      <x:c r="L2275" s="60" t="n">
        <x:f>H2275+I2275+J2275</x:f>
        <x:v>635</x:v>
      </x:c>
      <x:c r="M2275" s="60" t="n">
        <x:f>L2275+K2275</x:f>
        <x:v>815</x:v>
      </x:c>
      <x:c r="N2275" s="60" t="n">
        <x:f>'参数'!$B$10</x:f>
        <x:v>1</x:v>
      </x:c>
      <x:c r="O2275" s="60" t="n">
        <x:f>N2275*'参数'!$B$11</x:f>
        <x:v>2</x:v>
      </x:c>
      <x:c r="P2275" s="60" t="n">
        <x:f>N2275*'参数'!$B$12</x:f>
        <x:v>1</x:v>
      </x:c>
      <x:c r="Q2275" t="str">
        <x:f>C2275&amp;"d"</x:f>
        <x:v>C55d</x:v>
      </x:c>
      <x:c r="R2275" t="str">
        <x:f>C2275&amp;"p"</x:f>
        <x:v>C55p</x:v>
      </x:c>
      <x:c r="S2275" t="str">
        <x:f>IF(AND(L2275&gt;=H2275+I2275+J2275,M2275&gt;L2275,F2275&lt;&gt;""),"PASS","FAIL")</x:f>
        <x:v>PASS</x:v>
      </x:c>
      <x:c r="T2275" t="n">
        <x:v>15</x:v>
      </x:c>
      <x:c r="U2275" t="str">
        <x:v>pickup_after_delivery_completion_plus_usage_lag</x:v>
      </x:c>
    </x:row>
    <x:row r="2276">
      <x:c r="A2276" t="str">
        <x:v>Set2_200-10-3</x:v>
      </x:c>
      <x:c r="B2276" t="str">
        <x:v>short_same_day</x:v>
      </x:c>
      <x:c r="C2276" t="str">
        <x:v>C56</x:v>
      </x:c>
      <x:c r="D2276" s="59" t="n">
        <x:v>21</x:v>
      </x:c>
      <x:c r="E2276" s="59" t="n">
        <x:v>13</x:v>
      </x:c>
      <x:c r="F2276" s="59" t="str">
        <x:v>S5</x:v>
      </x:c>
      <x:c r="G2276" s="59" t="n">
        <x:v>337</x:v>
      </x:c>
      <x:c r="H2276" s="59" t="n">
        <x:v>353</x:v>
      </x:c>
      <x:c r="I2276" s="59" t="n">
        <x:v>10</x:v>
      </x:c>
      <x:c r="J2276" s="60" t="n">
        <x:f>'参数'!$C$4</x:f>
        <x:v>120</x:v>
      </x:c>
      <x:c r="K2276" s="60" t="n">
        <x:f>'参数'!$D$4</x:f>
        <x:v>180</x:v>
      </x:c>
      <x:c r="L2276" s="60" t="n">
        <x:f>H2276+I2276+J2276</x:f>
        <x:v>483</x:v>
      </x:c>
      <x:c r="M2276" s="60" t="n">
        <x:f>L2276+K2276</x:f>
        <x:v>663</x:v>
      </x:c>
      <x:c r="N2276" s="60" t="n">
        <x:f>'参数'!$B$10</x:f>
        <x:v>1</x:v>
      </x:c>
      <x:c r="O2276" s="60" t="n">
        <x:f>N2276*'参数'!$B$11</x:f>
        <x:v>2</x:v>
      </x:c>
      <x:c r="P2276" s="60" t="n">
        <x:f>N2276*'参数'!$B$12</x:f>
        <x:v>1</x:v>
      </x:c>
      <x:c r="Q2276" t="str">
        <x:f>C2276&amp;"d"</x:f>
        <x:v>C56d</x:v>
      </x:c>
      <x:c r="R2276" t="str">
        <x:f>C2276&amp;"p"</x:f>
        <x:v>C56p</x:v>
      </x:c>
      <x:c r="S2276" t="str">
        <x:f>IF(AND(L2276&gt;=H2276+I2276+J2276,M2276&gt;L2276,F2276&lt;&gt;""),"PASS","FAIL")</x:f>
        <x:v>PASS</x:v>
      </x:c>
      <x:c r="T2276" t="n">
        <x:v>2</x:v>
      </x:c>
      <x:c r="U2276" t="str">
        <x:v>pickup_after_delivery_completion_plus_usage_lag</x:v>
      </x:c>
    </x:row>
    <x:row r="2277">
      <x:c r="A2277" t="str">
        <x:v>Set2_200-10-3</x:v>
      </x:c>
      <x:c r="B2277" t="str">
        <x:v>short_same_day</x:v>
      </x:c>
      <x:c r="C2277" t="str">
        <x:v>C57</x:v>
      </x:c>
      <x:c r="D2277" s="59" t="n">
        <x:v>22</x:v>
      </x:c>
      <x:c r="E2277" s="59" t="n">
        <x:v>5</x:v>
      </x:c>
      <x:c r="F2277" s="59" t="str">
        <x:v>S5</x:v>
      </x:c>
      <x:c r="G2277" s="59" t="n">
        <x:v>505</x:v>
      </x:c>
      <x:c r="H2277" s="59" t="n">
        <x:v>517</x:v>
      </x:c>
      <x:c r="I2277" s="59" t="n">
        <x:v>10</x:v>
      </x:c>
      <x:c r="J2277" s="60" t="n">
        <x:f>'参数'!$C$4</x:f>
        <x:v>120</x:v>
      </x:c>
      <x:c r="K2277" s="60" t="n">
        <x:f>'参数'!$D$4</x:f>
        <x:v>180</x:v>
      </x:c>
      <x:c r="L2277" s="60" t="n">
        <x:f>H2277+I2277+J2277</x:f>
        <x:v>647</x:v>
      </x:c>
      <x:c r="M2277" s="60" t="n">
        <x:f>L2277+K2277</x:f>
        <x:v>827</x:v>
      </x:c>
      <x:c r="N2277" s="60" t="n">
        <x:f>'参数'!$B$10</x:f>
        <x:v>1</x:v>
      </x:c>
      <x:c r="O2277" s="60" t="n">
        <x:f>N2277*'参数'!$B$11</x:f>
        <x:v>2</x:v>
      </x:c>
      <x:c r="P2277" s="60" t="n">
        <x:f>N2277*'参数'!$B$12</x:f>
        <x:v>1</x:v>
      </x:c>
      <x:c r="Q2277" t="str">
        <x:f>C2277&amp;"d"</x:f>
        <x:v>C57d</x:v>
      </x:c>
      <x:c r="R2277" t="str">
        <x:f>C2277&amp;"p"</x:f>
        <x:v>C57p</x:v>
      </x:c>
      <x:c r="S2277" t="str">
        <x:f>IF(AND(L2277&gt;=H2277+I2277+J2277,M2277&gt;L2277,F2277&lt;&gt;""),"PASS","FAIL")</x:f>
        <x:v>PASS</x:v>
      </x:c>
      <x:c r="T2277" t="n">
        <x:v>4</x:v>
      </x:c>
      <x:c r="U2277" t="str">
        <x:v>pickup_after_delivery_completion_plus_usage_lag</x:v>
      </x:c>
    </x:row>
    <x:row r="2278">
      <x:c r="A2278" t="str">
        <x:v>Set2_200-10-3</x:v>
      </x:c>
      <x:c r="B2278" t="str">
        <x:v>short_same_day</x:v>
      </x:c>
      <x:c r="C2278" t="str">
        <x:v>C58</x:v>
      </x:c>
      <x:c r="D2278" s="59" t="n">
        <x:v>6</x:v>
      </x:c>
      <x:c r="E2278" s="59" t="n">
        <x:v>8</x:v>
      </x:c>
      <x:c r="F2278" s="59" t="str">
        <x:v>S5</x:v>
      </x:c>
      <x:c r="G2278" s="59" t="n">
        <x:v>584</x:v>
      </x:c>
      <x:c r="H2278" s="59" t="n">
        <x:v>620</x:v>
      </x:c>
      <x:c r="I2278" s="59" t="n">
        <x:v>10</x:v>
      </x:c>
      <x:c r="J2278" s="60" t="n">
        <x:f>'参数'!$C$4</x:f>
        <x:v>120</x:v>
      </x:c>
      <x:c r="K2278" s="60" t="n">
        <x:f>'参数'!$D$4</x:f>
        <x:v>180</x:v>
      </x:c>
      <x:c r="L2278" s="60" t="n">
        <x:f>H2278+I2278+J2278</x:f>
        <x:v>750</x:v>
      </x:c>
      <x:c r="M2278" s="60" t="n">
        <x:f>L2278+K2278</x:f>
        <x:v>930</x:v>
      </x:c>
      <x:c r="N2278" s="60" t="n">
        <x:f>'参数'!$B$10</x:f>
        <x:v>1</x:v>
      </x:c>
      <x:c r="O2278" s="60" t="n">
        <x:f>N2278*'参数'!$B$11</x:f>
        <x:v>2</x:v>
      </x:c>
      <x:c r="P2278" s="60" t="n">
        <x:f>N2278*'参数'!$B$12</x:f>
        <x:v>1</x:v>
      </x:c>
      <x:c r="Q2278" t="str">
        <x:f>C2278&amp;"d"</x:f>
        <x:v>C58d</x:v>
      </x:c>
      <x:c r="R2278" t="str">
        <x:f>C2278&amp;"p"</x:f>
        <x:v>C58p</x:v>
      </x:c>
      <x:c r="S2278" t="str">
        <x:f>IF(AND(L2278&gt;=H2278+I2278+J2278,M2278&gt;L2278,F2278&lt;&gt;""),"PASS","FAIL")</x:f>
        <x:v>PASS</x:v>
      </x:c>
      <x:c r="T2278" t="n">
        <x:v>12</x:v>
      </x:c>
      <x:c r="U2278" t="str">
        <x:v>pickup_after_delivery_completion_plus_usage_lag</x:v>
      </x:c>
    </x:row>
    <x:row r="2279">
      <x:c r="A2279" t="str">
        <x:v>Set2_200-10-3</x:v>
      </x:c>
      <x:c r="B2279" t="str">
        <x:v>short_same_day</x:v>
      </x:c>
      <x:c r="C2279" t="str">
        <x:v>C59</x:v>
      </x:c>
      <x:c r="D2279" s="59" t="n">
        <x:v>19</x:v>
      </x:c>
      <x:c r="E2279" s="59" t="n">
        <x:v>2</x:v>
      </x:c>
      <x:c r="F2279" s="59" t="str">
        <x:v>S5</x:v>
      </x:c>
      <x:c r="G2279" s="59" t="n">
        <x:v>252</x:v>
      </x:c>
      <x:c r="H2279" s="59" t="n">
        <x:v>268</x:v>
      </x:c>
      <x:c r="I2279" s="59" t="n">
        <x:v>10</x:v>
      </x:c>
      <x:c r="J2279" s="60" t="n">
        <x:f>'参数'!$C$4</x:f>
        <x:v>120</x:v>
      </x:c>
      <x:c r="K2279" s="60" t="n">
        <x:f>'参数'!$D$4</x:f>
        <x:v>180</x:v>
      </x:c>
      <x:c r="L2279" s="60" t="n">
        <x:f>H2279+I2279+J2279</x:f>
        <x:v>398</x:v>
      </x:c>
      <x:c r="M2279" s="60" t="n">
        <x:f>L2279+K2279</x:f>
        <x:v>578</x:v>
      </x:c>
      <x:c r="N2279" s="60" t="n">
        <x:f>'参数'!$B$10</x:f>
        <x:v>1</x:v>
      </x:c>
      <x:c r="O2279" s="60" t="n">
        <x:f>N2279*'参数'!$B$11</x:f>
        <x:v>2</x:v>
      </x:c>
      <x:c r="P2279" s="60" t="n">
        <x:f>N2279*'参数'!$B$12</x:f>
        <x:v>1</x:v>
      </x:c>
      <x:c r="Q2279" t="str">
        <x:f>C2279&amp;"d"</x:f>
        <x:v>C59d</x:v>
      </x:c>
      <x:c r="R2279" t="str">
        <x:f>C2279&amp;"p"</x:f>
        <x:v>C59p</x:v>
      </x:c>
      <x:c r="S2279" t="str">
        <x:f>IF(AND(L2279&gt;=H2279+I2279+J2279,M2279&gt;L2279,F2279&lt;&gt;""),"PASS","FAIL")</x:f>
        <x:v>PASS</x:v>
      </x:c>
      <x:c r="T2279" t="n">
        <x:v>9</x:v>
      </x:c>
      <x:c r="U2279" t="str">
        <x:v>pickup_after_delivery_completion_plus_usage_lag</x:v>
      </x:c>
    </x:row>
    <x:row r="2280">
      <x:c r="A2280" t="str">
        <x:v>Set2_200-10-3</x:v>
      </x:c>
      <x:c r="B2280" t="str">
        <x:v>short_same_day</x:v>
      </x:c>
      <x:c r="C2280" t="str">
        <x:v>C60</x:v>
      </x:c>
      <x:c r="D2280" s="59" t="n">
        <x:v>11</x:v>
      </x:c>
      <x:c r="E2280" s="59" t="n">
        <x:v>5</x:v>
      </x:c>
      <x:c r="F2280" s="59" t="str">
        <x:v>S5</x:v>
      </x:c>
      <x:c r="G2280" s="59" t="n">
        <x:v>150</x:v>
      </x:c>
      <x:c r="H2280" s="59" t="n">
        <x:v>162</x:v>
      </x:c>
      <x:c r="I2280" s="59" t="n">
        <x:v>10</x:v>
      </x:c>
      <x:c r="J2280" s="60" t="n">
        <x:f>'参数'!$C$4</x:f>
        <x:v>120</x:v>
      </x:c>
      <x:c r="K2280" s="60" t="n">
        <x:f>'参数'!$D$4</x:f>
        <x:v>180</x:v>
      </x:c>
      <x:c r="L2280" s="60" t="n">
        <x:f>H2280+I2280+J2280</x:f>
        <x:v>292</x:v>
      </x:c>
      <x:c r="M2280" s="60" t="n">
        <x:f>L2280+K2280</x:f>
        <x:v>472</x:v>
      </x:c>
      <x:c r="N2280" s="60" t="n">
        <x:f>'参数'!$B$10</x:f>
        <x:v>1</x:v>
      </x:c>
      <x:c r="O2280" s="60" t="n">
        <x:f>N2280*'参数'!$B$11</x:f>
        <x:v>2</x:v>
      </x:c>
      <x:c r="P2280" s="60" t="n">
        <x:f>N2280*'参数'!$B$12</x:f>
        <x:v>1</x:v>
      </x:c>
      <x:c r="Q2280" t="str">
        <x:f>C2280&amp;"d"</x:f>
        <x:v>C60d</x:v>
      </x:c>
      <x:c r="R2280" t="str">
        <x:f>C2280&amp;"p"</x:f>
        <x:v>C60p</x:v>
      </x:c>
      <x:c r="S2280" t="str">
        <x:f>IF(AND(L2280&gt;=H2280+I2280+J2280,M2280&gt;L2280,F2280&lt;&gt;""),"PASS","FAIL")</x:f>
        <x:v>PASS</x:v>
      </x:c>
      <x:c r="T2280" t="n">
        <x:v>10</x:v>
      </x:c>
      <x:c r="U2280" t="str">
        <x:v>pickup_after_delivery_completion_plus_usage_lag</x:v>
      </x:c>
    </x:row>
    <x:row r="2281">
      <x:c r="A2281" t="str">
        <x:v>Set2_200-10-3</x:v>
      </x:c>
      <x:c r="B2281" t="str">
        <x:v>short_same_day</x:v>
      </x:c>
      <x:c r="C2281" t="str">
        <x:v>C61</x:v>
      </x:c>
      <x:c r="D2281" s="59" t="n">
        <x:v>14</x:v>
      </x:c>
      <x:c r="E2281" s="59" t="n">
        <x:v>16</x:v>
      </x:c>
      <x:c r="F2281" s="59" t="str">
        <x:v>S5</x:v>
      </x:c>
      <x:c r="G2281" s="59" t="n">
        <x:v>533</x:v>
      </x:c>
      <x:c r="H2281" s="59" t="n">
        <x:v>549</x:v>
      </x:c>
      <x:c r="I2281" s="59" t="n">
        <x:v>10</x:v>
      </x:c>
      <x:c r="J2281" s="60" t="n">
        <x:f>'参数'!$C$4</x:f>
        <x:v>120</x:v>
      </x:c>
      <x:c r="K2281" s="60" t="n">
        <x:f>'参数'!$D$4</x:f>
        <x:v>180</x:v>
      </x:c>
      <x:c r="L2281" s="60" t="n">
        <x:f>H2281+I2281+J2281</x:f>
        <x:v>679</x:v>
      </x:c>
      <x:c r="M2281" s="60" t="n">
        <x:f>L2281+K2281</x:f>
        <x:v>859</x:v>
      </x:c>
      <x:c r="N2281" s="60" t="n">
        <x:f>'参数'!$B$10</x:f>
        <x:v>1</x:v>
      </x:c>
      <x:c r="O2281" s="60" t="n">
        <x:f>N2281*'参数'!$B$11</x:f>
        <x:v>2</x:v>
      </x:c>
      <x:c r="P2281" s="60" t="n">
        <x:f>N2281*'参数'!$B$12</x:f>
        <x:v>1</x:v>
      </x:c>
      <x:c r="Q2281" t="str">
        <x:f>C2281&amp;"d"</x:f>
        <x:v>C61d</x:v>
      </x:c>
      <x:c r="R2281" t="str">
        <x:f>C2281&amp;"p"</x:f>
        <x:v>C61p</x:v>
      </x:c>
      <x:c r="S2281" t="str">
        <x:f>IF(AND(L2281&gt;=H2281+I2281+J2281,M2281&gt;L2281,F2281&lt;&gt;""),"PASS","FAIL")</x:f>
        <x:v>PASS</x:v>
      </x:c>
      <x:c r="T2281" t="n">
        <x:v>1</x:v>
      </x:c>
      <x:c r="U2281" t="str">
        <x:v>pickup_after_delivery_completion_plus_usage_lag</x:v>
      </x:c>
    </x:row>
    <x:row r="2282">
      <x:c r="A2282" t="str">
        <x:v>Set2_200-10-3</x:v>
      </x:c>
      <x:c r="B2282" t="str">
        <x:v>short_same_day</x:v>
      </x:c>
      <x:c r="C2282" t="str">
        <x:v>C62</x:v>
      </x:c>
      <x:c r="D2282" s="59" t="n">
        <x:v>7</x:v>
      </x:c>
      <x:c r="E2282" s="59" t="n">
        <x:v>18</x:v>
      </x:c>
      <x:c r="F2282" s="59" t="str">
        <x:v>S8</x:v>
      </x:c>
      <x:c r="G2282" s="59" t="n">
        <x:v>287</x:v>
      </x:c>
      <x:c r="H2282" s="59" t="n">
        <x:v>297</x:v>
      </x:c>
      <x:c r="I2282" s="59" t="n">
        <x:v>10</x:v>
      </x:c>
      <x:c r="J2282" s="60" t="n">
        <x:f>'参数'!$C$4</x:f>
        <x:v>120</x:v>
      </x:c>
      <x:c r="K2282" s="60" t="n">
        <x:f>'参数'!$D$4</x:f>
        <x:v>180</x:v>
      </x:c>
      <x:c r="L2282" s="60" t="n">
        <x:f>H2282+I2282+J2282</x:f>
        <x:v>427</x:v>
      </x:c>
      <x:c r="M2282" s="60" t="n">
        <x:f>L2282+K2282</x:f>
        <x:v>607</x:v>
      </x:c>
      <x:c r="N2282" s="60" t="n">
        <x:f>'参数'!$B$10</x:f>
        <x:v>1</x:v>
      </x:c>
      <x:c r="O2282" s="60" t="n">
        <x:f>N2282*'参数'!$B$11</x:f>
        <x:v>2</x:v>
      </x:c>
      <x:c r="P2282" s="60" t="n">
        <x:f>N2282*'参数'!$B$12</x:f>
        <x:v>1</x:v>
      </x:c>
      <x:c r="Q2282" t="str">
        <x:f>C2282&amp;"d"</x:f>
        <x:v>C62d</x:v>
      </x:c>
      <x:c r="R2282" t="str">
        <x:f>C2282&amp;"p"</x:f>
        <x:v>C62p</x:v>
      </x:c>
      <x:c r="S2282" t="str">
        <x:f>IF(AND(L2282&gt;=H2282+I2282+J2282,M2282&gt;L2282,F2282&lt;&gt;""),"PASS","FAIL")</x:f>
        <x:v>PASS</x:v>
      </x:c>
      <x:c r="T2282" t="n">
        <x:v>1</x:v>
      </x:c>
      <x:c r="U2282" t="str">
        <x:v>pickup_after_delivery_completion_plus_usage_lag</x:v>
      </x:c>
    </x:row>
    <x:row r="2283">
      <x:c r="A2283" t="str">
        <x:v>Set2_200-10-3</x:v>
      </x:c>
      <x:c r="B2283" t="str">
        <x:v>short_same_day</x:v>
      </x:c>
      <x:c r="C2283" t="str">
        <x:v>C63</x:v>
      </x:c>
      <x:c r="D2283" s="59" t="n">
        <x:v>25</x:v>
      </x:c>
      <x:c r="E2283" s="59" t="n">
        <x:v>16</x:v>
      </x:c>
      <x:c r="F2283" s="59" t="str">
        <x:v>S5</x:v>
      </x:c>
      <x:c r="G2283" s="59" t="n">
        <x:v>225</x:v>
      </x:c>
      <x:c r="H2283" s="59" t="n">
        <x:v>235</x:v>
      </x:c>
      <x:c r="I2283" s="59" t="n">
        <x:v>10</x:v>
      </x:c>
      <x:c r="J2283" s="60" t="n">
        <x:f>'参数'!$C$4</x:f>
        <x:v>120</x:v>
      </x:c>
      <x:c r="K2283" s="60" t="n">
        <x:f>'参数'!$D$4</x:f>
        <x:v>180</x:v>
      </x:c>
      <x:c r="L2283" s="60" t="n">
        <x:f>H2283+I2283+J2283</x:f>
        <x:v>365</x:v>
      </x:c>
      <x:c r="M2283" s="60" t="n">
        <x:f>L2283+K2283</x:f>
        <x:v>545</x:v>
      </x:c>
      <x:c r="N2283" s="60" t="n">
        <x:f>'参数'!$B$10</x:f>
        <x:v>1</x:v>
      </x:c>
      <x:c r="O2283" s="60" t="n">
        <x:f>N2283*'参数'!$B$11</x:f>
        <x:v>2</x:v>
      </x:c>
      <x:c r="P2283" s="60" t="n">
        <x:f>N2283*'参数'!$B$12</x:f>
        <x:v>1</x:v>
      </x:c>
      <x:c r="Q2283" t="str">
        <x:f>C2283&amp;"d"</x:f>
        <x:v>C63d</x:v>
      </x:c>
      <x:c r="R2283" t="str">
        <x:f>C2283&amp;"p"</x:f>
        <x:v>C63p</x:v>
      </x:c>
      <x:c r="S2283" t="str">
        <x:f>IF(AND(L2283&gt;=H2283+I2283+J2283,M2283&gt;L2283,F2283&lt;&gt;""),"PASS","FAIL")</x:f>
        <x:v>PASS</x:v>
      </x:c>
      <x:c r="T2283" t="n">
        <x:v>3</x:v>
      </x:c>
      <x:c r="U2283" t="str">
        <x:v>pickup_after_delivery_completion_plus_usage_lag</x:v>
      </x:c>
    </x:row>
    <x:row r="2284">
      <x:c r="A2284" t="str">
        <x:v>Set2_200-10-3</x:v>
      </x:c>
      <x:c r="B2284" t="str">
        <x:v>short_same_day</x:v>
      </x:c>
      <x:c r="C2284" t="str">
        <x:v>C64</x:v>
      </x:c>
      <x:c r="D2284" s="59" t="n">
        <x:v>15</x:v>
      </x:c>
      <x:c r="E2284" s="59" t="n">
        <x:v>9</x:v>
      </x:c>
      <x:c r="F2284" s="59" t="str">
        <x:v>S5</x:v>
      </x:c>
      <x:c r="G2284" s="59" t="n">
        <x:v>159</x:v>
      </x:c>
      <x:c r="H2284" s="59" t="n">
        <x:v>189</x:v>
      </x:c>
      <x:c r="I2284" s="59" t="n">
        <x:v>10</x:v>
      </x:c>
      <x:c r="J2284" s="60" t="n">
        <x:f>'参数'!$C$4</x:f>
        <x:v>120</x:v>
      </x:c>
      <x:c r="K2284" s="60" t="n">
        <x:f>'参数'!$D$4</x:f>
        <x:v>180</x:v>
      </x:c>
      <x:c r="L2284" s="60" t="n">
        <x:f>H2284+I2284+J2284</x:f>
        <x:v>319</x:v>
      </x:c>
      <x:c r="M2284" s="60" t="n">
        <x:f>L2284+K2284</x:f>
        <x:v>499</x:v>
      </x:c>
      <x:c r="N2284" s="60" t="n">
        <x:f>'参数'!$B$10</x:f>
        <x:v>1</x:v>
      </x:c>
      <x:c r="O2284" s="60" t="n">
        <x:f>N2284*'参数'!$B$11</x:f>
        <x:v>2</x:v>
      </x:c>
      <x:c r="P2284" s="60" t="n">
        <x:f>N2284*'参数'!$B$12</x:f>
        <x:v>1</x:v>
      </x:c>
      <x:c r="Q2284" t="str">
        <x:f>C2284&amp;"d"</x:f>
        <x:v>C64d</x:v>
      </x:c>
      <x:c r="R2284" t="str">
        <x:f>C2284&amp;"p"</x:f>
        <x:v>C64p</x:v>
      </x:c>
      <x:c r="S2284" t="str">
        <x:f>IF(AND(L2284&gt;=H2284+I2284+J2284,M2284&gt;L2284,F2284&lt;&gt;""),"PASS","FAIL")</x:f>
        <x:v>PASS</x:v>
      </x:c>
      <x:c r="T2284" t="n">
        <x:v>12</x:v>
      </x:c>
      <x:c r="U2284" t="str">
        <x:v>pickup_after_delivery_completion_plus_usage_lag</x:v>
      </x:c>
    </x:row>
    <x:row r="2285">
      <x:c r="A2285" t="str">
        <x:v>Set2_200-10-3</x:v>
      </x:c>
      <x:c r="B2285" t="str">
        <x:v>short_same_day</x:v>
      </x:c>
      <x:c r="C2285" t="str">
        <x:v>C65</x:v>
      </x:c>
      <x:c r="D2285" s="59" t="n">
        <x:v>14</x:v>
      </x:c>
      <x:c r="E2285" s="59" t="n">
        <x:v>38</x:v>
      </x:c>
      <x:c r="F2285" s="59" t="str">
        <x:v>S3</x:v>
      </x:c>
      <x:c r="G2285" s="59" t="n">
        <x:v>301</x:v>
      </x:c>
      <x:c r="H2285" s="59" t="n">
        <x:v>339</x:v>
      </x:c>
      <x:c r="I2285" s="59" t="n">
        <x:v>10</x:v>
      </x:c>
      <x:c r="J2285" s="60" t="n">
        <x:f>'参数'!$C$4</x:f>
        <x:v>120</x:v>
      </x:c>
      <x:c r="K2285" s="60" t="n">
        <x:f>'参数'!$D$4</x:f>
        <x:v>180</x:v>
      </x:c>
      <x:c r="L2285" s="60" t="n">
        <x:f>H2285+I2285+J2285</x:f>
        <x:v>469</x:v>
      </x:c>
      <x:c r="M2285" s="60" t="n">
        <x:f>L2285+K2285</x:f>
        <x:v>649</x:v>
      </x:c>
      <x:c r="N2285" s="60" t="n">
        <x:f>'参数'!$B$10</x:f>
        <x:v>1</x:v>
      </x:c>
      <x:c r="O2285" s="60" t="n">
        <x:f>N2285*'参数'!$B$11</x:f>
        <x:v>2</x:v>
      </x:c>
      <x:c r="P2285" s="60" t="n">
        <x:f>N2285*'参数'!$B$12</x:f>
        <x:v>1</x:v>
      </x:c>
      <x:c r="Q2285" t="str">
        <x:f>C2285&amp;"d"</x:f>
        <x:v>C65d</x:v>
      </x:c>
      <x:c r="R2285" t="str">
        <x:f>C2285&amp;"p"</x:f>
        <x:v>C65p</x:v>
      </x:c>
      <x:c r="S2285" t="str">
        <x:f>IF(AND(L2285&gt;=H2285+I2285+J2285,M2285&gt;L2285,F2285&lt;&gt;""),"PASS","FAIL")</x:f>
        <x:v>PASS</x:v>
      </x:c>
      <x:c r="T2285" t="n">
        <x:v>4</x:v>
      </x:c>
      <x:c r="U2285" t="str">
        <x:v>pickup_after_delivery_completion_plus_usage_lag</x:v>
      </x:c>
    </x:row>
    <x:row r="2286">
      <x:c r="A2286" t="str">
        <x:v>Set2_200-10-3</x:v>
      </x:c>
      <x:c r="B2286" t="str">
        <x:v>short_same_day</x:v>
      </x:c>
      <x:c r="C2286" t="str">
        <x:v>C66</x:v>
      </x:c>
      <x:c r="D2286" s="59" t="n">
        <x:v>12</x:v>
      </x:c>
      <x:c r="E2286" s="59" t="n">
        <x:v>41</x:v>
      </x:c>
      <x:c r="F2286" s="59" t="str">
        <x:v>S9</x:v>
      </x:c>
      <x:c r="G2286" s="59" t="n">
        <x:v>96</x:v>
      </x:c>
      <x:c r="H2286" s="59" t="n">
        <x:v>122</x:v>
      </x:c>
      <x:c r="I2286" s="59" t="n">
        <x:v>10</x:v>
      </x:c>
      <x:c r="J2286" s="60" t="n">
        <x:f>'参数'!$C$4</x:f>
        <x:v>120</x:v>
      </x:c>
      <x:c r="K2286" s="60" t="n">
        <x:f>'参数'!$D$4</x:f>
        <x:v>180</x:v>
      </x:c>
      <x:c r="L2286" s="60" t="n">
        <x:f>H2286+I2286+J2286</x:f>
        <x:v>252</x:v>
      </x:c>
      <x:c r="M2286" s="60" t="n">
        <x:f>L2286+K2286</x:f>
        <x:v>432</x:v>
      </x:c>
      <x:c r="N2286" s="60" t="n">
        <x:f>'参数'!$B$10</x:f>
        <x:v>1</x:v>
      </x:c>
      <x:c r="O2286" s="60" t="n">
        <x:f>N2286*'参数'!$B$11</x:f>
        <x:v>2</x:v>
      </x:c>
      <x:c r="P2286" s="60" t="n">
        <x:f>N2286*'参数'!$B$12</x:f>
        <x:v>1</x:v>
      </x:c>
      <x:c r="Q2286" t="str">
        <x:f>C2286&amp;"d"</x:f>
        <x:v>C66d</x:v>
      </x:c>
      <x:c r="R2286" t="str">
        <x:f>C2286&amp;"p"</x:f>
        <x:v>C66p</x:v>
      </x:c>
      <x:c r="S2286" t="str">
        <x:f>IF(AND(L2286&gt;=H2286+I2286+J2286,M2286&gt;L2286,F2286&lt;&gt;""),"PASS","FAIL")</x:f>
        <x:v>PASS</x:v>
      </x:c>
      <x:c r="T2286" t="n">
        <x:v>0</x:v>
      </x:c>
      <x:c r="U2286" t="str">
        <x:v>pickup_after_delivery_completion_plus_usage_lag</x:v>
      </x:c>
    </x:row>
    <x:row r="2287">
      <x:c r="A2287" t="str">
        <x:v>Set2_200-10-3</x:v>
      </x:c>
      <x:c r="B2287" t="str">
        <x:v>short_same_day</x:v>
      </x:c>
      <x:c r="C2287" t="str">
        <x:v>C67</x:v>
      </x:c>
      <x:c r="D2287" s="59" t="n">
        <x:v>20</x:v>
      </x:c>
      <x:c r="E2287" s="59" t="n">
        <x:v>47</x:v>
      </x:c>
      <x:c r="F2287" s="59" t="str">
        <x:v>S6</x:v>
      </x:c>
      <x:c r="G2287" s="59" t="n">
        <x:v>271</x:v>
      </x:c>
      <x:c r="H2287" s="59" t="n">
        <x:v>287</x:v>
      </x:c>
      <x:c r="I2287" s="59" t="n">
        <x:v>10</x:v>
      </x:c>
      <x:c r="J2287" s="60" t="n">
        <x:f>'参数'!$C$4</x:f>
        <x:v>120</x:v>
      </x:c>
      <x:c r="K2287" s="60" t="n">
        <x:f>'参数'!$D$4</x:f>
        <x:v>180</x:v>
      </x:c>
      <x:c r="L2287" s="60" t="n">
        <x:f>H2287+I2287+J2287</x:f>
        <x:v>417</x:v>
      </x:c>
      <x:c r="M2287" s="60" t="n">
        <x:f>L2287+K2287</x:f>
        <x:v>597</x:v>
      </x:c>
      <x:c r="N2287" s="60" t="n">
        <x:f>'参数'!$B$10</x:f>
        <x:v>1</x:v>
      </x:c>
      <x:c r="O2287" s="60" t="n">
        <x:f>N2287*'参数'!$B$11</x:f>
        <x:v>2</x:v>
      </x:c>
      <x:c r="P2287" s="60" t="n">
        <x:f>N2287*'参数'!$B$12</x:f>
        <x:v>1</x:v>
      </x:c>
      <x:c r="Q2287" t="str">
        <x:f>C2287&amp;"d"</x:f>
        <x:v>C67d</x:v>
      </x:c>
      <x:c r="R2287" t="str">
        <x:f>C2287&amp;"p"</x:f>
        <x:v>C67p</x:v>
      </x:c>
      <x:c r="S2287" t="str">
        <x:f>IF(AND(L2287&gt;=H2287+I2287+J2287,M2287&gt;L2287,F2287&lt;&gt;""),"PASS","FAIL")</x:f>
        <x:v>PASS</x:v>
      </x:c>
      <x:c r="T2287" t="n">
        <x:v>0</x:v>
      </x:c>
      <x:c r="U2287" t="str">
        <x:v>pickup_after_delivery_completion_plus_usage_lag</x:v>
      </x:c>
    </x:row>
    <x:row r="2288">
      <x:c r="A2288" t="str">
        <x:v>Set2_200-10-3</x:v>
      </x:c>
      <x:c r="B2288" t="str">
        <x:v>short_same_day</x:v>
      </x:c>
      <x:c r="C2288" t="str">
        <x:v>C68</x:v>
      </x:c>
      <x:c r="D2288" s="59" t="n">
        <x:v>14</x:v>
      </x:c>
      <x:c r="E2288" s="59" t="n">
        <x:v>43</x:v>
      </x:c>
      <x:c r="F2288" s="59" t="str">
        <x:v>S9</x:v>
      </x:c>
      <x:c r="G2288" s="59" t="n">
        <x:v>712</x:v>
      </x:c>
      <x:c r="H2288" s="59" t="n">
        <x:v>722</x:v>
      </x:c>
      <x:c r="I2288" s="59" t="n">
        <x:v>10</x:v>
      </x:c>
      <x:c r="J2288" s="60" t="n">
        <x:f>'参数'!$C$4</x:f>
        <x:v>120</x:v>
      </x:c>
      <x:c r="K2288" s="60" t="n">
        <x:f>'参数'!$D$4</x:f>
        <x:v>180</x:v>
      </x:c>
      <x:c r="L2288" s="60" t="n">
        <x:f>H2288+I2288+J2288</x:f>
        <x:v>852</x:v>
      </x:c>
      <x:c r="M2288" s="60" t="n">
        <x:f>L2288+K2288</x:f>
        <x:v>1032</x:v>
      </x:c>
      <x:c r="N2288" s="60" t="n">
        <x:f>'参数'!$B$10</x:f>
        <x:v>1</x:v>
      </x:c>
      <x:c r="O2288" s="60" t="n">
        <x:f>N2288*'参数'!$B$11</x:f>
        <x:v>2</x:v>
      </x:c>
      <x:c r="P2288" s="60" t="n">
        <x:f>N2288*'参数'!$B$12</x:f>
        <x:v>1</x:v>
      </x:c>
      <x:c r="Q2288" t="str">
        <x:f>C2288&amp;"d"</x:f>
        <x:v>C68d</x:v>
      </x:c>
      <x:c r="R2288" t="str">
        <x:f>C2288&amp;"p"</x:f>
        <x:v>C68p</x:v>
      </x:c>
      <x:c r="S2288" t="str">
        <x:f>IF(AND(L2288&gt;=H2288+I2288+J2288,M2288&gt;L2288,F2288&lt;&gt;""),"PASS","FAIL")</x:f>
        <x:v>PASS</x:v>
      </x:c>
      <x:c r="T2288" t="n">
        <x:v>1</x:v>
      </x:c>
      <x:c r="U2288" t="str">
        <x:v>pickup_after_delivery_completion_plus_usage_lag</x:v>
      </x:c>
    </x:row>
    <x:row r="2289">
      <x:c r="A2289" t="str">
        <x:v>Set2_200-10-3</x:v>
      </x:c>
      <x:c r="B2289" t="str">
        <x:v>short_same_day</x:v>
      </x:c>
      <x:c r="C2289" t="str">
        <x:v>C69</x:v>
      </x:c>
      <x:c r="D2289" s="59" t="n">
        <x:v>13</x:v>
      </x:c>
      <x:c r="E2289" s="59" t="n">
        <x:v>46</x:v>
      </x:c>
      <x:c r="F2289" s="59" t="str">
        <x:v>S9</x:v>
      </x:c>
      <x:c r="G2289" s="59" t="n">
        <x:v>709</x:v>
      </x:c>
      <x:c r="H2289" s="59" t="n">
        <x:v>729</x:v>
      </x:c>
      <x:c r="I2289" s="59" t="n">
        <x:v>10</x:v>
      </x:c>
      <x:c r="J2289" s="60" t="n">
        <x:f>'参数'!$C$4</x:f>
        <x:v>120</x:v>
      </x:c>
      <x:c r="K2289" s="60" t="n">
        <x:f>'参数'!$D$4</x:f>
        <x:v>180</x:v>
      </x:c>
      <x:c r="L2289" s="60" t="n">
        <x:f>H2289+I2289+J2289</x:f>
        <x:v>859</x:v>
      </x:c>
      <x:c r="M2289" s="60" t="n">
        <x:f>L2289+K2289</x:f>
        <x:v>1039</x:v>
      </x:c>
      <x:c r="N2289" s="60" t="n">
        <x:f>'参数'!$B$10</x:f>
        <x:v>1</x:v>
      </x:c>
      <x:c r="O2289" s="60" t="n">
        <x:f>N2289*'参数'!$B$11</x:f>
        <x:v>2</x:v>
      </x:c>
      <x:c r="P2289" s="60" t="n">
        <x:f>N2289*'参数'!$B$12</x:f>
        <x:v>1</x:v>
      </x:c>
      <x:c r="Q2289" t="str">
        <x:f>C2289&amp;"d"</x:f>
        <x:v>C69d</x:v>
      </x:c>
      <x:c r="R2289" t="str">
        <x:f>C2289&amp;"p"</x:f>
        <x:v>C69p</x:v>
      </x:c>
      <x:c r="S2289" t="str">
        <x:f>IF(AND(L2289&gt;=H2289+I2289+J2289,M2289&gt;L2289,F2289&lt;&gt;""),"PASS","FAIL")</x:f>
        <x:v>PASS</x:v>
      </x:c>
      <x:c r="T2289" t="n">
        <x:v>6</x:v>
      </x:c>
      <x:c r="U2289" t="str">
        <x:v>pickup_after_delivery_completion_plus_usage_lag</x:v>
      </x:c>
    </x:row>
    <x:row r="2290">
      <x:c r="A2290" t="str">
        <x:v>Set2_200-10-3</x:v>
      </x:c>
      <x:c r="B2290" t="str">
        <x:v>short_same_day</x:v>
      </x:c>
      <x:c r="C2290" t="str">
        <x:v>C70</x:v>
      </x:c>
      <x:c r="D2290" s="59" t="n">
        <x:v>6</x:v>
      </x:c>
      <x:c r="E2290" s="59" t="n">
        <x:v>38</x:v>
      </x:c>
      <x:c r="F2290" s="59" t="str">
        <x:v>S9</x:v>
      </x:c>
      <x:c r="G2290" s="59" t="n">
        <x:v>598</x:v>
      </x:c>
      <x:c r="H2290" s="59" t="n">
        <x:v>616</x:v>
      </x:c>
      <x:c r="I2290" s="59" t="n">
        <x:v>10</x:v>
      </x:c>
      <x:c r="J2290" s="60" t="n">
        <x:f>'参数'!$C$4</x:f>
        <x:v>120</x:v>
      </x:c>
      <x:c r="K2290" s="60" t="n">
        <x:f>'参数'!$D$4</x:f>
        <x:v>180</x:v>
      </x:c>
      <x:c r="L2290" s="60" t="n">
        <x:f>H2290+I2290+J2290</x:f>
        <x:v>746</x:v>
      </x:c>
      <x:c r="M2290" s="60" t="n">
        <x:f>L2290+K2290</x:f>
        <x:v>926</x:v>
      </x:c>
      <x:c r="N2290" s="60" t="n">
        <x:f>'参数'!$B$10</x:f>
        <x:v>1</x:v>
      </x:c>
      <x:c r="O2290" s="60" t="n">
        <x:f>N2290*'参数'!$B$11</x:f>
        <x:v>2</x:v>
      </x:c>
      <x:c r="P2290" s="60" t="n">
        <x:f>N2290*'参数'!$B$12</x:f>
        <x:v>1</x:v>
      </x:c>
      <x:c r="Q2290" t="str">
        <x:f>C2290&amp;"d"</x:f>
        <x:v>C70d</x:v>
      </x:c>
      <x:c r="R2290" t="str">
        <x:f>C2290&amp;"p"</x:f>
        <x:v>C70p</x:v>
      </x:c>
      <x:c r="S2290" t="str">
        <x:f>IF(AND(L2290&gt;=H2290+I2290+J2290,M2290&gt;L2290,F2290&lt;&gt;""),"PASS","FAIL")</x:f>
        <x:v>PASS</x:v>
      </x:c>
      <x:c r="T2290" t="n">
        <x:v>6</x:v>
      </x:c>
      <x:c r="U2290" t="str">
        <x:v>pickup_after_delivery_completion_plus_usage_lag</x:v>
      </x:c>
    </x:row>
    <x:row r="2291">
      <x:c r="A2291" t="str">
        <x:v>Set2_200-10-3</x:v>
      </x:c>
      <x:c r="B2291" t="str">
        <x:v>short_same_day</x:v>
      </x:c>
      <x:c r="C2291" t="str">
        <x:v>C71</x:v>
      </x:c>
      <x:c r="D2291" s="59" t="n">
        <x:v>4</x:v>
      </x:c>
      <x:c r="E2291" s="59" t="n">
        <x:v>35</x:v>
      </x:c>
      <x:c r="F2291" s="59" t="str">
        <x:v>S9</x:v>
      </x:c>
      <x:c r="G2291" s="59" t="n">
        <x:v>154</x:v>
      </x:c>
      <x:c r="H2291" s="59" t="n">
        <x:v>174</x:v>
      </x:c>
      <x:c r="I2291" s="59" t="n">
        <x:v>10</x:v>
      </x:c>
      <x:c r="J2291" s="60" t="n">
        <x:f>'参数'!$C$4</x:f>
        <x:v>120</x:v>
      </x:c>
      <x:c r="K2291" s="60" t="n">
        <x:f>'参数'!$D$4</x:f>
        <x:v>180</x:v>
      </x:c>
      <x:c r="L2291" s="60" t="n">
        <x:f>H2291+I2291+J2291</x:f>
        <x:v>304</x:v>
      </x:c>
      <x:c r="M2291" s="60" t="n">
        <x:f>L2291+K2291</x:f>
        <x:v>484</x:v>
      </x:c>
      <x:c r="N2291" s="60" t="n">
        <x:f>'参数'!$B$10</x:f>
        <x:v>1</x:v>
      </x:c>
      <x:c r="O2291" s="60" t="n">
        <x:f>N2291*'参数'!$B$11</x:f>
        <x:v>2</x:v>
      </x:c>
      <x:c r="P2291" s="60" t="n">
        <x:f>N2291*'参数'!$B$12</x:f>
        <x:v>1</x:v>
      </x:c>
      <x:c r="Q2291" t="str">
        <x:f>C2291&amp;"d"</x:f>
        <x:v>C71d</x:v>
      </x:c>
      <x:c r="R2291" t="str">
        <x:f>C2291&amp;"p"</x:f>
        <x:v>C71p</x:v>
      </x:c>
      <x:c r="S2291" t="str">
        <x:f>IF(AND(L2291&gt;=H2291+I2291+J2291,M2291&gt;L2291,F2291&lt;&gt;""),"PASS","FAIL")</x:f>
        <x:v>PASS</x:v>
      </x:c>
      <x:c r="T2291" t="n">
        <x:v>4</x:v>
      </x:c>
      <x:c r="U2291" t="str">
        <x:v>pickup_after_delivery_completion_plus_usage_lag</x:v>
      </x:c>
    </x:row>
    <x:row r="2292">
      <x:c r="A2292" t="str">
        <x:v>Set2_200-10-3</x:v>
      </x:c>
      <x:c r="B2292" t="str">
        <x:v>short_same_day</x:v>
      </x:c>
      <x:c r="C2292" t="str">
        <x:v>C72</x:v>
      </x:c>
      <x:c r="D2292" s="59" t="n">
        <x:v>6</x:v>
      </x:c>
      <x:c r="E2292" s="59" t="n">
        <x:v>35</x:v>
      </x:c>
      <x:c r="F2292" s="59" t="str">
        <x:v>S9</x:v>
      </x:c>
      <x:c r="G2292" s="59" t="n">
        <x:v>288</x:v>
      </x:c>
      <x:c r="H2292" s="59" t="n">
        <x:v>308</x:v>
      </x:c>
      <x:c r="I2292" s="59" t="n">
        <x:v>10</x:v>
      </x:c>
      <x:c r="J2292" s="60" t="n">
        <x:f>'参数'!$C$4</x:f>
        <x:v>120</x:v>
      </x:c>
      <x:c r="K2292" s="60" t="n">
        <x:f>'参数'!$D$4</x:f>
        <x:v>180</x:v>
      </x:c>
      <x:c r="L2292" s="60" t="n">
        <x:f>H2292+I2292+J2292</x:f>
        <x:v>438</x:v>
      </x:c>
      <x:c r="M2292" s="60" t="n">
        <x:f>L2292+K2292</x:f>
        <x:v>618</x:v>
      </x:c>
      <x:c r="N2292" s="60" t="n">
        <x:f>'参数'!$B$10</x:f>
        <x:v>1</x:v>
      </x:c>
      <x:c r="O2292" s="60" t="n">
        <x:f>N2292*'参数'!$B$11</x:f>
        <x:v>2</x:v>
      </x:c>
      <x:c r="P2292" s="60" t="n">
        <x:f>N2292*'参数'!$B$12</x:f>
        <x:v>1</x:v>
      </x:c>
      <x:c r="Q2292" t="str">
        <x:f>C2292&amp;"d"</x:f>
        <x:v>C72d</x:v>
      </x:c>
      <x:c r="R2292" t="str">
        <x:f>C2292&amp;"p"</x:f>
        <x:v>C72p</x:v>
      </x:c>
      <x:c r="S2292" t="str">
        <x:f>IF(AND(L2292&gt;=H2292+I2292+J2292,M2292&gt;L2292,F2292&lt;&gt;""),"PASS","FAIL")</x:f>
        <x:v>PASS</x:v>
      </x:c>
      <x:c r="T2292" t="n">
        <x:v>0</x:v>
      </x:c>
      <x:c r="U2292" t="str">
        <x:v>pickup_after_delivery_completion_plus_usage_lag</x:v>
      </x:c>
    </x:row>
    <x:row r="2293">
      <x:c r="A2293" t="str">
        <x:v>Set2_200-10-3</x:v>
      </x:c>
      <x:c r="B2293" t="str">
        <x:v>short_same_day</x:v>
      </x:c>
      <x:c r="C2293" t="str">
        <x:v>C73</x:v>
      </x:c>
      <x:c r="D2293" s="59" t="n">
        <x:v>20</x:v>
      </x:c>
      <x:c r="E2293" s="59" t="n">
        <x:v>30</x:v>
      </x:c>
      <x:c r="F2293" s="59" t="str">
        <x:v>S0</x:v>
      </x:c>
      <x:c r="G2293" s="59" t="n">
        <x:v>675</x:v>
      </x:c>
      <x:c r="H2293" s="59" t="n">
        <x:v>711</x:v>
      </x:c>
      <x:c r="I2293" s="59" t="n">
        <x:v>10</x:v>
      </x:c>
      <x:c r="J2293" s="60" t="n">
        <x:f>'参数'!$C$4</x:f>
        <x:v>120</x:v>
      </x:c>
      <x:c r="K2293" s="60" t="n">
        <x:f>'参数'!$D$4</x:f>
        <x:v>180</x:v>
      </x:c>
      <x:c r="L2293" s="60" t="n">
        <x:f>H2293+I2293+J2293</x:f>
        <x:v>841</x:v>
      </x:c>
      <x:c r="M2293" s="60" t="n">
        <x:f>L2293+K2293</x:f>
        <x:v>1021</x:v>
      </x:c>
      <x:c r="N2293" s="60" t="n">
        <x:f>'参数'!$B$10</x:f>
        <x:v>1</x:v>
      </x:c>
      <x:c r="O2293" s="60" t="n">
        <x:f>N2293*'参数'!$B$11</x:f>
        <x:v>2</x:v>
      </x:c>
      <x:c r="P2293" s="60" t="n">
        <x:f>N2293*'参数'!$B$12</x:f>
        <x:v>1</x:v>
      </x:c>
      <x:c r="Q2293" t="str">
        <x:f>C2293&amp;"d"</x:f>
        <x:v>C73d</x:v>
      </x:c>
      <x:c r="R2293" t="str">
        <x:f>C2293&amp;"p"</x:f>
        <x:v>C73p</x:v>
      </x:c>
      <x:c r="S2293" t="str">
        <x:f>IF(AND(L2293&gt;=H2293+I2293+J2293,M2293&gt;L2293,F2293&lt;&gt;""),"PASS","FAIL")</x:f>
        <x:v>PASS</x:v>
      </x:c>
      <x:c r="T2293" t="n">
        <x:v>6</x:v>
      </x:c>
      <x:c r="U2293" t="str">
        <x:v>pickup_after_delivery_completion_plus_usage_lag</x:v>
      </x:c>
    </x:row>
    <x:row r="2294">
      <x:c r="A2294" t="str">
        <x:v>Set2_200-10-3</x:v>
      </x:c>
      <x:c r="B2294" t="str">
        <x:v>short_same_day</x:v>
      </x:c>
      <x:c r="C2294" t="str">
        <x:v>C74</x:v>
      </x:c>
      <x:c r="D2294" s="59" t="n">
        <x:v>14</x:v>
      </x:c>
      <x:c r="E2294" s="59" t="n">
        <x:v>34</x:v>
      </x:c>
      <x:c r="F2294" s="59" t="str">
        <x:v>S3</x:v>
      </x:c>
      <x:c r="G2294" s="59" t="n">
        <x:v>210</x:v>
      </x:c>
      <x:c r="H2294" s="59" t="n">
        <x:v>240</x:v>
      </x:c>
      <x:c r="I2294" s="59" t="n">
        <x:v>10</x:v>
      </x:c>
      <x:c r="J2294" s="60" t="n">
        <x:f>'参数'!$C$4</x:f>
        <x:v>120</x:v>
      </x:c>
      <x:c r="K2294" s="60" t="n">
        <x:f>'参数'!$D$4</x:f>
        <x:v>180</x:v>
      </x:c>
      <x:c r="L2294" s="60" t="n">
        <x:f>H2294+I2294+J2294</x:f>
        <x:v>370</x:v>
      </x:c>
      <x:c r="M2294" s="60" t="n">
        <x:f>L2294+K2294</x:f>
        <x:v>550</x:v>
      </x:c>
      <x:c r="N2294" s="60" t="n">
        <x:f>'参数'!$B$10</x:f>
        <x:v>1</x:v>
      </x:c>
      <x:c r="O2294" s="60" t="n">
        <x:f>N2294*'参数'!$B$11</x:f>
        <x:v>2</x:v>
      </x:c>
      <x:c r="P2294" s="60" t="n">
        <x:f>N2294*'参数'!$B$12</x:f>
        <x:v>1</x:v>
      </x:c>
      <x:c r="Q2294" t="str">
        <x:f>C2294&amp;"d"</x:f>
        <x:v>C74d</x:v>
      </x:c>
      <x:c r="R2294" t="str">
        <x:f>C2294&amp;"p"</x:f>
        <x:v>C74p</x:v>
      </x:c>
      <x:c r="S2294" t="str">
        <x:f>IF(AND(L2294&gt;=H2294+I2294+J2294,M2294&gt;L2294,F2294&lt;&gt;""),"PASS","FAIL")</x:f>
        <x:v>PASS</x:v>
      </x:c>
      <x:c r="T2294" t="n">
        <x:v>10</x:v>
      </x:c>
      <x:c r="U2294" t="str">
        <x:v>pickup_after_delivery_completion_plus_usage_lag</x:v>
      </x:c>
    </x:row>
    <x:row r="2295">
      <x:c r="A2295" t="str">
        <x:v>Set2_200-10-3</x:v>
      </x:c>
      <x:c r="B2295" t="str">
        <x:v>short_same_day</x:v>
      </x:c>
      <x:c r="C2295" t="str">
        <x:v>C75</x:v>
      </x:c>
      <x:c r="D2295" s="59" t="n">
        <x:v>18</x:v>
      </x:c>
      <x:c r="E2295" s="59" t="n">
        <x:v>45</x:v>
      </x:c>
      <x:c r="F2295" s="59" t="str">
        <x:v>S6</x:v>
      </x:c>
      <x:c r="G2295" s="59" t="n">
        <x:v>464</x:v>
      </x:c>
      <x:c r="H2295" s="59" t="n">
        <x:v>474</x:v>
      </x:c>
      <x:c r="I2295" s="59" t="n">
        <x:v>10</x:v>
      </x:c>
      <x:c r="J2295" s="60" t="n">
        <x:f>'参数'!$C$4</x:f>
        <x:v>120</x:v>
      </x:c>
      <x:c r="K2295" s="60" t="n">
        <x:f>'参数'!$D$4</x:f>
        <x:v>180</x:v>
      </x:c>
      <x:c r="L2295" s="60" t="n">
        <x:f>H2295+I2295+J2295</x:f>
        <x:v>604</x:v>
      </x:c>
      <x:c r="M2295" s="60" t="n">
        <x:f>L2295+K2295</x:f>
        <x:v>784</x:v>
      </x:c>
      <x:c r="N2295" s="60" t="n">
        <x:f>'参数'!$B$10</x:f>
        <x:v>1</x:v>
      </x:c>
      <x:c r="O2295" s="60" t="n">
        <x:f>N2295*'参数'!$B$11</x:f>
        <x:v>2</x:v>
      </x:c>
      <x:c r="P2295" s="60" t="n">
        <x:f>N2295*'参数'!$B$12</x:f>
        <x:v>1</x:v>
      </x:c>
      <x:c r="Q2295" t="str">
        <x:f>C2295&amp;"d"</x:f>
        <x:v>C75d</x:v>
      </x:c>
      <x:c r="R2295" t="str">
        <x:f>C2295&amp;"p"</x:f>
        <x:v>C75p</x:v>
      </x:c>
      <x:c r="S2295" t="str">
        <x:f>IF(AND(L2295&gt;=H2295+I2295+J2295,M2295&gt;L2295,F2295&lt;&gt;""),"PASS","FAIL")</x:f>
        <x:v>PASS</x:v>
      </x:c>
      <x:c r="T2295" t="n">
        <x:v>8</x:v>
      </x:c>
      <x:c r="U2295" t="str">
        <x:v>pickup_after_delivery_completion_plus_usage_lag</x:v>
      </x:c>
    </x:row>
    <x:row r="2296">
      <x:c r="A2296" t="str">
        <x:v>Set2_200-10-3</x:v>
      </x:c>
      <x:c r="B2296" t="str">
        <x:v>short_same_day</x:v>
      </x:c>
      <x:c r="C2296" t="str">
        <x:v>C76</x:v>
      </x:c>
      <x:c r="D2296" s="59" t="n">
        <x:v>22</x:v>
      </x:c>
      <x:c r="E2296" s="59" t="n">
        <x:v>45</x:v>
      </x:c>
      <x:c r="F2296" s="59" t="str">
        <x:v>S6</x:v>
      </x:c>
      <x:c r="G2296" s="59" t="n">
        <x:v>528</x:v>
      </x:c>
      <x:c r="H2296" s="59" t="n">
        <x:v>562</x:v>
      </x:c>
      <x:c r="I2296" s="59" t="n">
        <x:v>10</x:v>
      </x:c>
      <x:c r="J2296" s="60" t="n">
        <x:f>'参数'!$C$4</x:f>
        <x:v>120</x:v>
      </x:c>
      <x:c r="K2296" s="60" t="n">
        <x:f>'参数'!$D$4</x:f>
        <x:v>180</x:v>
      </x:c>
      <x:c r="L2296" s="60" t="n">
        <x:f>H2296+I2296+J2296</x:f>
        <x:v>692</x:v>
      </x:c>
      <x:c r="M2296" s="60" t="n">
        <x:f>L2296+K2296</x:f>
        <x:v>872</x:v>
      </x:c>
      <x:c r="N2296" s="60" t="n">
        <x:f>'参数'!$B$10</x:f>
        <x:v>1</x:v>
      </x:c>
      <x:c r="O2296" s="60" t="n">
        <x:f>N2296*'参数'!$B$11</x:f>
        <x:v>2</x:v>
      </x:c>
      <x:c r="P2296" s="60" t="n">
        <x:f>N2296*'参数'!$B$12</x:f>
        <x:v>1</x:v>
      </x:c>
      <x:c r="Q2296" t="str">
        <x:f>C2296&amp;"d"</x:f>
        <x:v>C76d</x:v>
      </x:c>
      <x:c r="R2296" t="str">
        <x:f>C2296&amp;"p"</x:f>
        <x:v>C76p</x:v>
      </x:c>
      <x:c r="S2296" t="str">
        <x:f>IF(AND(L2296&gt;=H2296+I2296+J2296,M2296&gt;L2296,F2296&lt;&gt;""),"PASS","FAIL")</x:f>
        <x:v>PASS</x:v>
      </x:c>
      <x:c r="T2296" t="n">
        <x:v>10</x:v>
      </x:c>
      <x:c r="U2296" t="str">
        <x:v>pickup_after_delivery_completion_plus_usage_lag</x:v>
      </x:c>
    </x:row>
    <x:row r="2297">
      <x:c r="A2297" t="str">
        <x:v>Set2_200-10-3</x:v>
      </x:c>
      <x:c r="B2297" t="str">
        <x:v>short_same_day</x:v>
      </x:c>
      <x:c r="C2297" t="str">
        <x:v>C77</x:v>
      </x:c>
      <x:c r="D2297" s="59" t="n">
        <x:v>9</x:v>
      </x:c>
      <x:c r="E2297" s="59" t="n">
        <x:v>31</x:v>
      </x:c>
      <x:c r="F2297" s="59" t="str">
        <x:v>S7</x:v>
      </x:c>
      <x:c r="G2297" s="59" t="n">
        <x:v>152</x:v>
      </x:c>
      <x:c r="H2297" s="59" t="n">
        <x:v>180</x:v>
      </x:c>
      <x:c r="I2297" s="59" t="n">
        <x:v>10</x:v>
      </x:c>
      <x:c r="J2297" s="60" t="n">
        <x:f>'参数'!$C$4</x:f>
        <x:v>120</x:v>
      </x:c>
      <x:c r="K2297" s="60" t="n">
        <x:f>'参数'!$D$4</x:f>
        <x:v>180</x:v>
      </x:c>
      <x:c r="L2297" s="60" t="n">
        <x:f>H2297+I2297+J2297</x:f>
        <x:v>310</x:v>
      </x:c>
      <x:c r="M2297" s="60" t="n">
        <x:f>L2297+K2297</x:f>
        <x:v>490</x:v>
      </x:c>
      <x:c r="N2297" s="60" t="n">
        <x:f>'参数'!$B$10</x:f>
        <x:v>1</x:v>
      </x:c>
      <x:c r="O2297" s="60" t="n">
        <x:f>N2297*'参数'!$B$11</x:f>
        <x:v>2</x:v>
      </x:c>
      <x:c r="P2297" s="60" t="n">
        <x:f>N2297*'参数'!$B$12</x:f>
        <x:v>1</x:v>
      </x:c>
      <x:c r="Q2297" t="str">
        <x:f>C2297&amp;"d"</x:f>
        <x:v>C77d</x:v>
      </x:c>
      <x:c r="R2297" t="str">
        <x:f>C2297&amp;"p"</x:f>
        <x:v>C77p</x:v>
      </x:c>
      <x:c r="S2297" t="str">
        <x:f>IF(AND(L2297&gt;=H2297+I2297+J2297,M2297&gt;L2297,F2297&lt;&gt;""),"PASS","FAIL")</x:f>
        <x:v>PASS</x:v>
      </x:c>
      <x:c r="T2297" t="n">
        <x:v>12</x:v>
      </x:c>
      <x:c r="U2297" t="str">
        <x:v>pickup_after_delivery_completion_plus_usage_lag</x:v>
      </x:c>
    </x:row>
    <x:row r="2298">
      <x:c r="A2298" t="str">
        <x:v>Set2_200-10-3</x:v>
      </x:c>
      <x:c r="B2298" t="str">
        <x:v>short_same_day</x:v>
      </x:c>
      <x:c r="C2298" t="str">
        <x:v>C78</x:v>
      </x:c>
      <x:c r="D2298" s="59" t="n">
        <x:v>6</x:v>
      </x:c>
      <x:c r="E2298" s="59" t="n">
        <x:v>48</x:v>
      </x:c>
      <x:c r="F2298" s="59" t="str">
        <x:v>S9</x:v>
      </x:c>
      <x:c r="G2298" s="59" t="n">
        <x:v>547</x:v>
      </x:c>
      <x:c r="H2298" s="59" t="n">
        <x:v>561</x:v>
      </x:c>
      <x:c r="I2298" s="59" t="n">
        <x:v>10</x:v>
      </x:c>
      <x:c r="J2298" s="60" t="n">
        <x:f>'参数'!$C$4</x:f>
        <x:v>120</x:v>
      </x:c>
      <x:c r="K2298" s="60" t="n">
        <x:f>'参数'!$D$4</x:f>
        <x:v>180</x:v>
      </x:c>
      <x:c r="L2298" s="60" t="n">
        <x:f>H2298+I2298+J2298</x:f>
        <x:v>691</x:v>
      </x:c>
      <x:c r="M2298" s="60" t="n">
        <x:f>L2298+K2298</x:f>
        <x:v>871</x:v>
      </x:c>
      <x:c r="N2298" s="60" t="n">
        <x:f>'参数'!$B$10</x:f>
        <x:v>1</x:v>
      </x:c>
      <x:c r="O2298" s="60" t="n">
        <x:f>N2298*'参数'!$B$11</x:f>
        <x:v>2</x:v>
      </x:c>
      <x:c r="P2298" s="60" t="n">
        <x:f>N2298*'参数'!$B$12</x:f>
        <x:v>1</x:v>
      </x:c>
      <x:c r="Q2298" t="str">
        <x:f>C2298&amp;"d"</x:f>
        <x:v>C78d</x:v>
      </x:c>
      <x:c r="R2298" t="str">
        <x:f>C2298&amp;"p"</x:f>
        <x:v>C78p</x:v>
      </x:c>
      <x:c r="S2298" t="str">
        <x:f>IF(AND(L2298&gt;=H2298+I2298+J2298,M2298&gt;L2298,F2298&lt;&gt;""),"PASS","FAIL")</x:f>
        <x:v>PASS</x:v>
      </x:c>
      <x:c r="T2298" t="n">
        <x:v>4</x:v>
      </x:c>
      <x:c r="U2298" t="str">
        <x:v>pickup_after_delivery_completion_plus_usage_lag</x:v>
      </x:c>
    </x:row>
    <x:row r="2299">
      <x:c r="A2299" t="str">
        <x:v>Set2_200-10-3</x:v>
      </x:c>
      <x:c r="B2299" t="str">
        <x:v>short_same_day</x:v>
      </x:c>
      <x:c r="C2299" t="str">
        <x:v>C79</x:v>
      </x:c>
      <x:c r="D2299" s="59" t="n">
        <x:v>8</x:v>
      </x:c>
      <x:c r="E2299" s="59" t="n">
        <x:v>42</x:v>
      </x:c>
      <x:c r="F2299" s="59" t="str">
        <x:v>S9</x:v>
      </x:c>
      <x:c r="G2299" s="59" t="n">
        <x:v>165</x:v>
      </x:c>
      <x:c r="H2299" s="59" t="n">
        <x:v>183</x:v>
      </x:c>
      <x:c r="I2299" s="59" t="n">
        <x:v>10</x:v>
      </x:c>
      <x:c r="J2299" s="60" t="n">
        <x:f>'参数'!$C$4</x:f>
        <x:v>120</x:v>
      </x:c>
      <x:c r="K2299" s="60" t="n">
        <x:f>'参数'!$D$4</x:f>
        <x:v>180</x:v>
      </x:c>
      <x:c r="L2299" s="60" t="n">
        <x:f>H2299+I2299+J2299</x:f>
        <x:v>313</x:v>
      </x:c>
      <x:c r="M2299" s="60" t="n">
        <x:f>L2299+K2299</x:f>
        <x:v>493</x:v>
      </x:c>
      <x:c r="N2299" s="60" t="n">
        <x:f>'参数'!$B$10</x:f>
        <x:v>1</x:v>
      </x:c>
      <x:c r="O2299" s="60" t="n">
        <x:f>N2299*'参数'!$B$11</x:f>
        <x:v>2</x:v>
      </x:c>
      <x:c r="P2299" s="60" t="n">
        <x:f>N2299*'参数'!$B$12</x:f>
        <x:v>1</x:v>
      </x:c>
      <x:c r="Q2299" t="str">
        <x:f>C2299&amp;"d"</x:f>
        <x:v>C79d</x:v>
      </x:c>
      <x:c r="R2299" t="str">
        <x:f>C2299&amp;"p"</x:f>
        <x:v>C79p</x:v>
      </x:c>
      <x:c r="S2299" t="str">
        <x:f>IF(AND(L2299&gt;=H2299+I2299+J2299,M2299&gt;L2299,F2299&lt;&gt;""),"PASS","FAIL")</x:f>
        <x:v>PASS</x:v>
      </x:c>
      <x:c r="T2299" t="n">
        <x:v>9</x:v>
      </x:c>
      <x:c r="U2299" t="str">
        <x:v>pickup_after_delivery_completion_plus_usage_lag</x:v>
      </x:c>
    </x:row>
    <x:row r="2300">
      <x:c r="A2300" t="str">
        <x:v>Set2_200-10-3</x:v>
      </x:c>
      <x:c r="B2300" t="str">
        <x:v>short_same_day</x:v>
      </x:c>
      <x:c r="C2300" t="str">
        <x:v>C80</x:v>
      </x:c>
      <x:c r="D2300" s="59" t="n">
        <x:v>23</x:v>
      </x:c>
      <x:c r="E2300" s="59" t="n">
        <x:v>34</x:v>
      </x:c>
      <x:c r="F2300" s="59" t="str">
        <x:v>S1</x:v>
      </x:c>
      <x:c r="G2300" s="59" t="n">
        <x:v>313</x:v>
      </x:c>
      <x:c r="H2300" s="59" t="n">
        <x:v>323</x:v>
      </x:c>
      <x:c r="I2300" s="59" t="n">
        <x:v>10</x:v>
      </x:c>
      <x:c r="J2300" s="60" t="n">
        <x:f>'参数'!$C$4</x:f>
        <x:v>120</x:v>
      </x:c>
      <x:c r="K2300" s="60" t="n">
        <x:f>'参数'!$D$4</x:f>
        <x:v>180</x:v>
      </x:c>
      <x:c r="L2300" s="60" t="n">
        <x:f>H2300+I2300+J2300</x:f>
        <x:v>453</x:v>
      </x:c>
      <x:c r="M2300" s="60" t="n">
        <x:f>L2300+K2300</x:f>
        <x:v>633</x:v>
      </x:c>
      <x:c r="N2300" s="60" t="n">
        <x:f>'参数'!$B$10</x:f>
        <x:v>1</x:v>
      </x:c>
      <x:c r="O2300" s="60" t="n">
        <x:f>N2300*'参数'!$B$11</x:f>
        <x:v>2</x:v>
      </x:c>
      <x:c r="P2300" s="60" t="n">
        <x:f>N2300*'参数'!$B$12</x:f>
        <x:v>1</x:v>
      </x:c>
      <x:c r="Q2300" t="str">
        <x:f>C2300&amp;"d"</x:f>
        <x:v>C80d</x:v>
      </x:c>
      <x:c r="R2300" t="str">
        <x:f>C2300&amp;"p"</x:f>
        <x:v>C80p</x:v>
      </x:c>
      <x:c r="S2300" t="str">
        <x:f>IF(AND(L2300&gt;=H2300+I2300+J2300,M2300&gt;L2300,F2300&lt;&gt;""),"PASS","FAIL")</x:f>
        <x:v>PASS</x:v>
      </x:c>
      <x:c r="T2300" t="n">
        <x:v>9</x:v>
      </x:c>
      <x:c r="U2300" t="str">
        <x:v>pickup_after_delivery_completion_plus_usage_lag</x:v>
      </x:c>
    </x:row>
    <x:row r="2301">
      <x:c r="A2301" t="str">
        <x:v>Set2_200-10-3</x:v>
      </x:c>
      <x:c r="B2301" t="str">
        <x:v>short_same_day</x:v>
      </x:c>
      <x:c r="C2301" t="str">
        <x:v>C81</x:v>
      </x:c>
      <x:c r="D2301" s="59" t="n">
        <x:v>8</x:v>
      </x:c>
      <x:c r="E2301" s="59" t="n">
        <x:v>50</x:v>
      </x:c>
      <x:c r="F2301" s="59" t="str">
        <x:v>S9</x:v>
      </x:c>
      <x:c r="G2301" s="59" t="n">
        <x:v>226</x:v>
      </x:c>
      <x:c r="H2301" s="59" t="n">
        <x:v>250</x:v>
      </x:c>
      <x:c r="I2301" s="59" t="n">
        <x:v>10</x:v>
      </x:c>
      <x:c r="J2301" s="60" t="n">
        <x:f>'参数'!$C$4</x:f>
        <x:v>120</x:v>
      </x:c>
      <x:c r="K2301" s="60" t="n">
        <x:f>'参数'!$D$4</x:f>
        <x:v>180</x:v>
      </x:c>
      <x:c r="L2301" s="60" t="n">
        <x:f>H2301+I2301+J2301</x:f>
        <x:v>380</x:v>
      </x:c>
      <x:c r="M2301" s="60" t="n">
        <x:f>L2301+K2301</x:f>
        <x:v>560</x:v>
      </x:c>
      <x:c r="N2301" s="60" t="n">
        <x:f>'参数'!$B$10</x:f>
        <x:v>1</x:v>
      </x:c>
      <x:c r="O2301" s="60" t="n">
        <x:f>N2301*'参数'!$B$11</x:f>
        <x:v>2</x:v>
      </x:c>
      <x:c r="P2301" s="60" t="n">
        <x:f>N2301*'参数'!$B$12</x:f>
        <x:v>1</x:v>
      </x:c>
      <x:c r="Q2301" t="str">
        <x:f>C2301&amp;"d"</x:f>
        <x:v>C81d</x:v>
      </x:c>
      <x:c r="R2301" t="str">
        <x:f>C2301&amp;"p"</x:f>
        <x:v>C81p</x:v>
      </x:c>
      <x:c r="S2301" t="str">
        <x:f>IF(AND(L2301&gt;=H2301+I2301+J2301,M2301&gt;L2301,F2301&lt;&gt;""),"PASS","FAIL")</x:f>
        <x:v>PASS</x:v>
      </x:c>
      <x:c r="T2301" t="n">
        <x:v>14</x:v>
      </x:c>
      <x:c r="U2301" t="str">
        <x:v>pickup_after_delivery_completion_plus_usage_lag</x:v>
      </x:c>
    </x:row>
    <x:row r="2302">
      <x:c r="A2302" t="str">
        <x:v>Set2_200-10-3</x:v>
      </x:c>
      <x:c r="B2302" t="str">
        <x:v>short_same_day</x:v>
      </x:c>
      <x:c r="C2302" t="str">
        <x:v>C82</x:v>
      </x:c>
      <x:c r="D2302" s="59" t="n">
        <x:v>15</x:v>
      </x:c>
      <x:c r="E2302" s="59" t="n">
        <x:v>37</x:v>
      </x:c>
      <x:c r="F2302" s="59" t="str">
        <x:v>S3</x:v>
      </x:c>
      <x:c r="G2302" s="59" t="n">
        <x:v>561</x:v>
      </x:c>
      <x:c r="H2302" s="59" t="n">
        <x:v>583</x:v>
      </x:c>
      <x:c r="I2302" s="59" t="n">
        <x:v>10</x:v>
      </x:c>
      <x:c r="J2302" s="60" t="n">
        <x:f>'参数'!$C$4</x:f>
        <x:v>120</x:v>
      </x:c>
      <x:c r="K2302" s="60" t="n">
        <x:f>'参数'!$D$4</x:f>
        <x:v>180</x:v>
      </x:c>
      <x:c r="L2302" s="60" t="n">
        <x:f>H2302+I2302+J2302</x:f>
        <x:v>713</x:v>
      </x:c>
      <x:c r="M2302" s="60" t="n">
        <x:f>L2302+K2302</x:f>
        <x:v>893</x:v>
      </x:c>
      <x:c r="N2302" s="60" t="n">
        <x:f>'参数'!$B$10</x:f>
        <x:v>1</x:v>
      </x:c>
      <x:c r="O2302" s="60" t="n">
        <x:f>N2302*'参数'!$B$11</x:f>
        <x:v>2</x:v>
      </x:c>
      <x:c r="P2302" s="60" t="n">
        <x:f>N2302*'参数'!$B$12</x:f>
        <x:v>1</x:v>
      </x:c>
      <x:c r="Q2302" t="str">
        <x:f>C2302&amp;"d"</x:f>
        <x:v>C82d</x:v>
      </x:c>
      <x:c r="R2302" t="str">
        <x:f>C2302&amp;"p"</x:f>
        <x:v>C82p</x:v>
      </x:c>
      <x:c r="S2302" t="str">
        <x:f>IF(AND(L2302&gt;=H2302+I2302+J2302,M2302&gt;L2302,F2302&lt;&gt;""),"PASS","FAIL")</x:f>
        <x:v>PASS</x:v>
      </x:c>
      <x:c r="T2302" t="n">
        <x:v>11</x:v>
      </x:c>
      <x:c r="U2302" t="str">
        <x:v>pickup_after_delivery_completion_plus_usage_lag</x:v>
      </x:c>
    </x:row>
    <x:row r="2303">
      <x:c r="A2303" t="str">
        <x:v>Set2_200-10-3</x:v>
      </x:c>
      <x:c r="B2303" t="str">
        <x:v>short_same_day</x:v>
      </x:c>
      <x:c r="C2303" t="str">
        <x:v>C83</x:v>
      </x:c>
      <x:c r="D2303" s="59" t="n">
        <x:v>13</x:v>
      </x:c>
      <x:c r="E2303" s="59" t="n">
        <x:v>30</x:v>
      </x:c>
      <x:c r="F2303" s="59" t="str">
        <x:v>S3</x:v>
      </x:c>
      <x:c r="G2303" s="59" t="n">
        <x:v>276</x:v>
      </x:c>
      <x:c r="H2303" s="59" t="n">
        <x:v>296</x:v>
      </x:c>
      <x:c r="I2303" s="59" t="n">
        <x:v>10</x:v>
      </x:c>
      <x:c r="J2303" s="60" t="n">
        <x:f>'参数'!$C$4</x:f>
        <x:v>120</x:v>
      </x:c>
      <x:c r="K2303" s="60" t="n">
        <x:f>'参数'!$D$4</x:f>
        <x:v>180</x:v>
      </x:c>
      <x:c r="L2303" s="60" t="n">
        <x:f>H2303+I2303+J2303</x:f>
        <x:v>426</x:v>
      </x:c>
      <x:c r="M2303" s="60" t="n">
        <x:f>L2303+K2303</x:f>
        <x:v>606</x:v>
      </x:c>
      <x:c r="N2303" s="60" t="n">
        <x:f>'参数'!$B$10</x:f>
        <x:v>1</x:v>
      </x:c>
      <x:c r="O2303" s="60" t="n">
        <x:f>N2303*'参数'!$B$11</x:f>
        <x:v>2</x:v>
      </x:c>
      <x:c r="P2303" s="60" t="n">
        <x:f>N2303*'参数'!$B$12</x:f>
        <x:v>1</x:v>
      </x:c>
      <x:c r="Q2303" t="str">
        <x:f>C2303&amp;"d"</x:f>
        <x:v>C83d</x:v>
      </x:c>
      <x:c r="R2303" t="str">
        <x:f>C2303&amp;"p"</x:f>
        <x:v>C83p</x:v>
      </x:c>
      <x:c r="S2303" t="str">
        <x:f>IF(AND(L2303&gt;=H2303+I2303+J2303,M2303&gt;L2303,F2303&lt;&gt;""),"PASS","FAIL")</x:f>
        <x:v>PASS</x:v>
      </x:c>
      <x:c r="T2303" t="n">
        <x:v>7</x:v>
      </x:c>
      <x:c r="U2303" t="str">
        <x:v>pickup_after_delivery_completion_plus_usage_lag</x:v>
      </x:c>
    </x:row>
    <x:row r="2304">
      <x:c r="A2304" t="str">
        <x:v>Set2_200-10-3</x:v>
      </x:c>
      <x:c r="B2304" t="str">
        <x:v>short_same_day</x:v>
      </x:c>
      <x:c r="C2304" t="str">
        <x:v>C84</x:v>
      </x:c>
      <x:c r="D2304" s="59" t="n">
        <x:v>20</x:v>
      </x:c>
      <x:c r="E2304" s="59" t="n">
        <x:v>31</x:v>
      </x:c>
      <x:c r="F2304" s="59" t="str">
        <x:v>S0</x:v>
      </x:c>
      <x:c r="G2304" s="59" t="n">
        <x:v>584</x:v>
      </x:c>
      <x:c r="H2304" s="59" t="n">
        <x:v>620</x:v>
      </x:c>
      <x:c r="I2304" s="59" t="n">
        <x:v>10</x:v>
      </x:c>
      <x:c r="J2304" s="60" t="n">
        <x:f>'参数'!$C$4</x:f>
        <x:v>120</x:v>
      </x:c>
      <x:c r="K2304" s="60" t="n">
        <x:f>'参数'!$D$4</x:f>
        <x:v>180</x:v>
      </x:c>
      <x:c r="L2304" s="60" t="n">
        <x:f>H2304+I2304+J2304</x:f>
        <x:v>750</x:v>
      </x:c>
      <x:c r="M2304" s="60" t="n">
        <x:f>L2304+K2304</x:f>
        <x:v>930</x:v>
      </x:c>
      <x:c r="N2304" s="60" t="n">
        <x:f>'参数'!$B$10</x:f>
        <x:v>1</x:v>
      </x:c>
      <x:c r="O2304" s="60" t="n">
        <x:f>N2304*'参数'!$B$11</x:f>
        <x:v>2</x:v>
      </x:c>
      <x:c r="P2304" s="60" t="n">
        <x:f>N2304*'参数'!$B$12</x:f>
        <x:v>1</x:v>
      </x:c>
      <x:c r="Q2304" t="str">
        <x:f>C2304&amp;"d"</x:f>
        <x:v>C84d</x:v>
      </x:c>
      <x:c r="R2304" t="str">
        <x:f>C2304&amp;"p"</x:f>
        <x:v>C84p</x:v>
      </x:c>
      <x:c r="S2304" t="str">
        <x:f>IF(AND(L2304&gt;=H2304+I2304+J2304,M2304&gt;L2304,F2304&lt;&gt;""),"PASS","FAIL")</x:f>
        <x:v>PASS</x:v>
      </x:c>
      <x:c r="T2304" t="n">
        <x:v>0</x:v>
      </x:c>
      <x:c r="U2304" t="str">
        <x:v>pickup_after_delivery_completion_plus_usage_lag</x:v>
      </x:c>
    </x:row>
    <x:row r="2305">
      <x:c r="A2305" t="str">
        <x:v>Set2_200-10-3</x:v>
      </x:c>
      <x:c r="B2305" t="str">
        <x:v>short_same_day</x:v>
      </x:c>
      <x:c r="C2305" t="str">
        <x:v>C85</x:v>
      </x:c>
      <x:c r="D2305" s="59" t="n">
        <x:v>2</x:v>
      </x:c>
      <x:c r="E2305" s="59" t="n">
        <x:v>43</x:v>
      </x:c>
      <x:c r="F2305" s="59" t="str">
        <x:v>S9</x:v>
      </x:c>
      <x:c r="G2305" s="59" t="n">
        <x:v>225</x:v>
      </x:c>
      <x:c r="H2305" s="59" t="n">
        <x:v>257</x:v>
      </x:c>
      <x:c r="I2305" s="59" t="n">
        <x:v>10</x:v>
      </x:c>
      <x:c r="J2305" s="60" t="n">
        <x:f>'参数'!$C$4</x:f>
        <x:v>120</x:v>
      </x:c>
      <x:c r="K2305" s="60" t="n">
        <x:f>'参数'!$D$4</x:f>
        <x:v>180</x:v>
      </x:c>
      <x:c r="L2305" s="60" t="n">
        <x:f>H2305+I2305+J2305</x:f>
        <x:v>387</x:v>
      </x:c>
      <x:c r="M2305" s="60" t="n">
        <x:f>L2305+K2305</x:f>
        <x:v>567</x:v>
      </x:c>
      <x:c r="N2305" s="60" t="n">
        <x:f>'参数'!$B$10</x:f>
        <x:v>1</x:v>
      </x:c>
      <x:c r="O2305" s="60" t="n">
        <x:f>N2305*'参数'!$B$11</x:f>
        <x:v>2</x:v>
      </x:c>
      <x:c r="P2305" s="60" t="n">
        <x:f>N2305*'参数'!$B$12</x:f>
        <x:v>1</x:v>
      </x:c>
      <x:c r="Q2305" t="str">
        <x:f>C2305&amp;"d"</x:f>
        <x:v>C85d</x:v>
      </x:c>
      <x:c r="R2305" t="str">
        <x:f>C2305&amp;"p"</x:f>
        <x:v>C85p</x:v>
      </x:c>
      <x:c r="S2305" t="str">
        <x:f>IF(AND(L2305&gt;=H2305+I2305+J2305,M2305&gt;L2305,F2305&lt;&gt;""),"PASS","FAIL")</x:f>
        <x:v>PASS</x:v>
      </x:c>
      <x:c r="T2305" t="n">
        <x:v>8</x:v>
      </x:c>
      <x:c r="U2305" t="str">
        <x:v>pickup_after_delivery_completion_plus_usage_lag</x:v>
      </x:c>
    </x:row>
    <x:row r="2306">
      <x:c r="A2306" t="str">
        <x:v>Set2_200-10-3</x:v>
      </x:c>
      <x:c r="B2306" t="str">
        <x:v>short_same_day</x:v>
      </x:c>
      <x:c r="C2306" t="str">
        <x:v>C86</x:v>
      </x:c>
      <x:c r="D2306" s="59" t="n">
        <x:v>3</x:v>
      </x:c>
      <x:c r="E2306" s="59" t="n">
        <x:v>48</x:v>
      </x:c>
      <x:c r="F2306" s="59" t="str">
        <x:v>S9</x:v>
      </x:c>
      <x:c r="G2306" s="59" t="n">
        <x:v>542</x:v>
      </x:c>
      <x:c r="H2306" s="59" t="n">
        <x:v>576</x:v>
      </x:c>
      <x:c r="I2306" s="59" t="n">
        <x:v>10</x:v>
      </x:c>
      <x:c r="J2306" s="60" t="n">
        <x:f>'参数'!$C$4</x:f>
        <x:v>120</x:v>
      </x:c>
      <x:c r="K2306" s="60" t="n">
        <x:f>'参数'!$D$4</x:f>
        <x:v>180</x:v>
      </x:c>
      <x:c r="L2306" s="60" t="n">
        <x:f>H2306+I2306+J2306</x:f>
        <x:v>706</x:v>
      </x:c>
      <x:c r="M2306" s="60" t="n">
        <x:f>L2306+K2306</x:f>
        <x:v>886</x:v>
      </x:c>
      <x:c r="N2306" s="60" t="n">
        <x:f>'参数'!$B$10</x:f>
        <x:v>1</x:v>
      </x:c>
      <x:c r="O2306" s="60" t="n">
        <x:f>N2306*'参数'!$B$11</x:f>
        <x:v>2</x:v>
      </x:c>
      <x:c r="P2306" s="60" t="n">
        <x:f>N2306*'参数'!$B$12</x:f>
        <x:v>1</x:v>
      </x:c>
      <x:c r="Q2306" t="str">
        <x:f>C2306&amp;"d"</x:f>
        <x:v>C86d</x:v>
      </x:c>
      <x:c r="R2306" t="str">
        <x:f>C2306&amp;"p"</x:f>
        <x:v>C86p</x:v>
      </x:c>
      <x:c r="S2306" t="str">
        <x:f>IF(AND(L2306&gt;=H2306+I2306+J2306,M2306&gt;L2306,F2306&lt;&gt;""),"PASS","FAIL")</x:f>
        <x:v>PASS</x:v>
      </x:c>
      <x:c r="T2306" t="n">
        <x:v>4</x:v>
      </x:c>
      <x:c r="U2306" t="str">
        <x:v>pickup_after_delivery_completion_plus_usage_lag</x:v>
      </x:c>
    </x:row>
    <x:row r="2307">
      <x:c r="A2307" t="str">
        <x:v>Set2_200-10-3</x:v>
      </x:c>
      <x:c r="B2307" t="str">
        <x:v>short_same_day</x:v>
      </x:c>
      <x:c r="C2307" t="str">
        <x:v>C87</x:v>
      </x:c>
      <x:c r="D2307" s="59" t="n">
        <x:v>14</x:v>
      </x:c>
      <x:c r="E2307" s="59" t="n">
        <x:v>47</x:v>
      </x:c>
      <x:c r="F2307" s="59" t="str">
        <x:v>S9</x:v>
      </x:c>
      <x:c r="G2307" s="59" t="n">
        <x:v>654</x:v>
      </x:c>
      <x:c r="H2307" s="59" t="n">
        <x:v>692</x:v>
      </x:c>
      <x:c r="I2307" s="59" t="n">
        <x:v>10</x:v>
      </x:c>
      <x:c r="J2307" s="60" t="n">
        <x:f>'参数'!$C$4</x:f>
        <x:v>120</x:v>
      </x:c>
      <x:c r="K2307" s="60" t="n">
        <x:f>'参数'!$D$4</x:f>
        <x:v>180</x:v>
      </x:c>
      <x:c r="L2307" s="60" t="n">
        <x:f>H2307+I2307+J2307</x:f>
        <x:v>822</x:v>
      </x:c>
      <x:c r="M2307" s="60" t="n">
        <x:f>L2307+K2307</x:f>
        <x:v>1002</x:v>
      </x:c>
      <x:c r="N2307" s="60" t="n">
        <x:f>'参数'!$B$10</x:f>
        <x:v>1</x:v>
      </x:c>
      <x:c r="O2307" s="60" t="n">
        <x:f>N2307*'参数'!$B$11</x:f>
        <x:v>2</x:v>
      </x:c>
      <x:c r="P2307" s="60" t="n">
        <x:f>N2307*'参数'!$B$12</x:f>
        <x:v>1</x:v>
      </x:c>
      <x:c r="Q2307" t="str">
        <x:f>C2307&amp;"d"</x:f>
        <x:v>C87d</x:v>
      </x:c>
      <x:c r="R2307" t="str">
        <x:f>C2307&amp;"p"</x:f>
        <x:v>C87p</x:v>
      </x:c>
      <x:c r="S2307" t="str">
        <x:f>IF(AND(L2307&gt;=H2307+I2307+J2307,M2307&gt;L2307,F2307&lt;&gt;""),"PASS","FAIL")</x:f>
        <x:v>PASS</x:v>
      </x:c>
      <x:c r="T2307" t="n">
        <x:v>2</x:v>
      </x:c>
      <x:c r="U2307" t="str">
        <x:v>pickup_after_delivery_completion_plus_usage_lag</x:v>
      </x:c>
    </x:row>
    <x:row r="2308">
      <x:c r="A2308" t="str">
        <x:v>Set2_200-10-3</x:v>
      </x:c>
      <x:c r="B2308" t="str">
        <x:v>short_same_day</x:v>
      </x:c>
      <x:c r="C2308" t="str">
        <x:v>C88</x:v>
      </x:c>
      <x:c r="D2308" s="59" t="n">
        <x:v>21</x:v>
      </x:c>
      <x:c r="E2308" s="59" t="n">
        <x:v>45</x:v>
      </x:c>
      <x:c r="F2308" s="59" t="str">
        <x:v>S6</x:v>
      </x:c>
      <x:c r="G2308" s="59" t="n">
        <x:v>211</x:v>
      </x:c>
      <x:c r="H2308" s="59" t="n">
        <x:v>225</x:v>
      </x:c>
      <x:c r="I2308" s="59" t="n">
        <x:v>10</x:v>
      </x:c>
      <x:c r="J2308" s="60" t="n">
        <x:f>'参数'!$C$4</x:f>
        <x:v>120</x:v>
      </x:c>
      <x:c r="K2308" s="60" t="n">
        <x:f>'参数'!$D$4</x:f>
        <x:v>180</x:v>
      </x:c>
      <x:c r="L2308" s="60" t="n">
        <x:f>H2308+I2308+J2308</x:f>
        <x:v>355</x:v>
      </x:c>
      <x:c r="M2308" s="60" t="n">
        <x:f>L2308+K2308</x:f>
        <x:v>535</x:v>
      </x:c>
      <x:c r="N2308" s="60" t="n">
        <x:f>'参数'!$B$10</x:f>
        <x:v>1</x:v>
      </x:c>
      <x:c r="O2308" s="60" t="n">
        <x:f>N2308*'参数'!$B$11</x:f>
        <x:v>2</x:v>
      </x:c>
      <x:c r="P2308" s="60" t="n">
        <x:f>N2308*'参数'!$B$12</x:f>
        <x:v>1</x:v>
      </x:c>
      <x:c r="Q2308" t="str">
        <x:f>C2308&amp;"d"</x:f>
        <x:v>C88d</x:v>
      </x:c>
      <x:c r="R2308" t="str">
        <x:f>C2308&amp;"p"</x:f>
        <x:v>C88p</x:v>
      </x:c>
      <x:c r="S2308" t="str">
        <x:f>IF(AND(L2308&gt;=H2308+I2308+J2308,M2308&gt;L2308,F2308&lt;&gt;""),"PASS","FAIL")</x:f>
        <x:v>PASS</x:v>
      </x:c>
      <x:c r="T2308" t="n">
        <x:v>3</x:v>
      </x:c>
      <x:c r="U2308" t="str">
        <x:v>pickup_after_delivery_completion_plus_usage_lag</x:v>
      </x:c>
    </x:row>
    <x:row r="2309">
      <x:c r="A2309" t="str">
        <x:v>Set2_200-10-3</x:v>
      </x:c>
      <x:c r="B2309" t="str">
        <x:v>short_same_day</x:v>
      </x:c>
      <x:c r="C2309" t="str">
        <x:v>C89</x:v>
      </x:c>
      <x:c r="D2309" s="59" t="n">
        <x:v>5</x:v>
      </x:c>
      <x:c r="E2309" s="59" t="n">
        <x:v>31</x:v>
      </x:c>
      <x:c r="F2309" s="59" t="str">
        <x:v>S7</x:v>
      </x:c>
      <x:c r="G2309" s="59" t="n">
        <x:v>494</x:v>
      </x:c>
      <x:c r="H2309" s="59" t="n">
        <x:v>506</x:v>
      </x:c>
      <x:c r="I2309" s="59" t="n">
        <x:v>10</x:v>
      </x:c>
      <x:c r="J2309" s="60" t="n">
        <x:f>'参数'!$C$4</x:f>
        <x:v>120</x:v>
      </x:c>
      <x:c r="K2309" s="60" t="n">
        <x:f>'参数'!$D$4</x:f>
        <x:v>180</x:v>
      </x:c>
      <x:c r="L2309" s="60" t="n">
        <x:f>H2309+I2309+J2309</x:f>
        <x:v>636</x:v>
      </x:c>
      <x:c r="M2309" s="60" t="n">
        <x:f>L2309+K2309</x:f>
        <x:v>816</x:v>
      </x:c>
      <x:c r="N2309" s="60" t="n">
        <x:f>'参数'!$B$10</x:f>
        <x:v>1</x:v>
      </x:c>
      <x:c r="O2309" s="60" t="n">
        <x:f>N2309*'参数'!$B$11</x:f>
        <x:v>2</x:v>
      </x:c>
      <x:c r="P2309" s="60" t="n">
        <x:f>N2309*'参数'!$B$12</x:f>
        <x:v>1</x:v>
      </x:c>
      <x:c r="Q2309" t="str">
        <x:f>C2309&amp;"d"</x:f>
        <x:v>C89d</x:v>
      </x:c>
      <x:c r="R2309" t="str">
        <x:f>C2309&amp;"p"</x:f>
        <x:v>C89p</x:v>
      </x:c>
      <x:c r="S2309" t="str">
        <x:f>IF(AND(L2309&gt;=H2309+I2309+J2309,M2309&gt;L2309,F2309&lt;&gt;""),"PASS","FAIL")</x:f>
        <x:v>PASS</x:v>
      </x:c>
      <x:c r="T2309" t="n">
        <x:v>7</x:v>
      </x:c>
      <x:c r="U2309" t="str">
        <x:v>pickup_after_delivery_completion_plus_usage_lag</x:v>
      </x:c>
    </x:row>
    <x:row r="2310">
      <x:c r="A2310" t="str">
        <x:v>Set2_200-10-3</x:v>
      </x:c>
      <x:c r="B2310" t="str">
        <x:v>short_same_day</x:v>
      </x:c>
      <x:c r="C2310" t="str">
        <x:v>C90</x:v>
      </x:c>
      <x:c r="D2310" s="59" t="n">
        <x:v>7</x:v>
      </x:c>
      <x:c r="E2310" s="59" t="n">
        <x:v>34</x:v>
      </x:c>
      <x:c r="F2310" s="59" t="str">
        <x:v>S9</x:v>
      </x:c>
      <x:c r="G2310" s="59" t="n">
        <x:v>703</x:v>
      </x:c>
      <x:c r="H2310" s="59" t="n">
        <x:v>727</x:v>
      </x:c>
      <x:c r="I2310" s="59" t="n">
        <x:v>10</x:v>
      </x:c>
      <x:c r="J2310" s="60" t="n">
        <x:f>'参数'!$C$4</x:f>
        <x:v>120</x:v>
      </x:c>
      <x:c r="K2310" s="60" t="n">
        <x:f>'参数'!$D$4</x:f>
        <x:v>180</x:v>
      </x:c>
      <x:c r="L2310" s="60" t="n">
        <x:f>H2310+I2310+J2310</x:f>
        <x:v>857</x:v>
      </x:c>
      <x:c r="M2310" s="60" t="n">
        <x:f>L2310+K2310</x:f>
        <x:v>1037</x:v>
      </x:c>
      <x:c r="N2310" s="60" t="n">
        <x:f>'参数'!$B$10</x:f>
        <x:v>1</x:v>
      </x:c>
      <x:c r="O2310" s="60" t="n">
        <x:f>N2310*'参数'!$B$11</x:f>
        <x:v>2</x:v>
      </x:c>
      <x:c r="P2310" s="60" t="n">
        <x:f>N2310*'参数'!$B$12</x:f>
        <x:v>1</x:v>
      </x:c>
      <x:c r="Q2310" t="str">
        <x:f>C2310&amp;"d"</x:f>
        <x:v>C90d</x:v>
      </x:c>
      <x:c r="R2310" t="str">
        <x:f>C2310&amp;"p"</x:f>
        <x:v>C90p</x:v>
      </x:c>
      <x:c r="S2310" t="str">
        <x:f>IF(AND(L2310&gt;=H2310+I2310+J2310,M2310&gt;L2310,F2310&lt;&gt;""),"PASS","FAIL")</x:f>
        <x:v>PASS</x:v>
      </x:c>
      <x:c r="T2310" t="n">
        <x:v>2</x:v>
      </x:c>
      <x:c r="U2310" t="str">
        <x:v>pickup_after_delivery_completion_plus_usage_lag</x:v>
      </x:c>
    </x:row>
    <x:row r="2311">
      <x:c r="A2311" t="str">
        <x:v>Set2_200-10-3</x:v>
      </x:c>
      <x:c r="B2311" t="str">
        <x:v>short_same_day</x:v>
      </x:c>
      <x:c r="C2311" t="str">
        <x:v>C91</x:v>
      </x:c>
      <x:c r="D2311" s="59" t="n">
        <x:v>20</x:v>
      </x:c>
      <x:c r="E2311" s="59" t="n">
        <x:v>46</x:v>
      </x:c>
      <x:c r="F2311" s="59" t="str">
        <x:v>S6</x:v>
      </x:c>
      <x:c r="G2311" s="59" t="n">
        <x:v>142</x:v>
      </x:c>
      <x:c r="H2311" s="59" t="n">
        <x:v>162</x:v>
      </x:c>
      <x:c r="I2311" s="59" t="n">
        <x:v>10</x:v>
      </x:c>
      <x:c r="J2311" s="60" t="n">
        <x:f>'参数'!$C$4</x:f>
        <x:v>120</x:v>
      </x:c>
      <x:c r="K2311" s="60" t="n">
        <x:f>'参数'!$D$4</x:f>
        <x:v>180</x:v>
      </x:c>
      <x:c r="L2311" s="60" t="n">
        <x:f>H2311+I2311+J2311</x:f>
        <x:v>292</x:v>
      </x:c>
      <x:c r="M2311" s="60" t="n">
        <x:f>L2311+K2311</x:f>
        <x:v>472</x:v>
      </x:c>
      <x:c r="N2311" s="60" t="n">
        <x:f>'参数'!$B$10</x:f>
        <x:v>1</x:v>
      </x:c>
      <x:c r="O2311" s="60" t="n">
        <x:f>N2311*'参数'!$B$11</x:f>
        <x:v>2</x:v>
      </x:c>
      <x:c r="P2311" s="60" t="n">
        <x:f>N2311*'参数'!$B$12</x:f>
        <x:v>1</x:v>
      </x:c>
      <x:c r="Q2311" t="str">
        <x:f>C2311&amp;"d"</x:f>
        <x:v>C91d</x:v>
      </x:c>
      <x:c r="R2311" t="str">
        <x:f>C2311&amp;"p"</x:f>
        <x:v>C91p</x:v>
      </x:c>
      <x:c r="S2311" t="str">
        <x:f>IF(AND(L2311&gt;=H2311+I2311+J2311,M2311&gt;L2311,F2311&lt;&gt;""),"PASS","FAIL")</x:f>
        <x:v>PASS</x:v>
      </x:c>
      <x:c r="T2311" t="n">
        <x:v>1</x:v>
      </x:c>
      <x:c r="U2311" t="str">
        <x:v>pickup_after_delivery_completion_plus_usage_lag</x:v>
      </x:c>
    </x:row>
    <x:row r="2312">
      <x:c r="A2312" t="str">
        <x:v>Set2_200-10-3</x:v>
      </x:c>
      <x:c r="B2312" t="str">
        <x:v>short_same_day</x:v>
      </x:c>
      <x:c r="C2312" t="str">
        <x:v>C92</x:v>
      </x:c>
      <x:c r="D2312" s="59" t="n">
        <x:v>15</x:v>
      </x:c>
      <x:c r="E2312" s="59" t="n">
        <x:v>40</x:v>
      </x:c>
      <x:c r="F2312" s="59" t="str">
        <x:v>S3</x:v>
      </x:c>
      <x:c r="G2312" s="59" t="n">
        <x:v>112</x:v>
      </x:c>
      <x:c r="H2312" s="59" t="n">
        <x:v>150</x:v>
      </x:c>
      <x:c r="I2312" s="59" t="n">
        <x:v>10</x:v>
      </x:c>
      <x:c r="J2312" s="60" t="n">
        <x:f>'参数'!$C$4</x:f>
        <x:v>120</x:v>
      </x:c>
      <x:c r="K2312" s="60" t="n">
        <x:f>'参数'!$D$4</x:f>
        <x:v>180</x:v>
      </x:c>
      <x:c r="L2312" s="60" t="n">
        <x:f>H2312+I2312+J2312</x:f>
        <x:v>280</x:v>
      </x:c>
      <x:c r="M2312" s="60" t="n">
        <x:f>L2312+K2312</x:f>
        <x:v>460</x:v>
      </x:c>
      <x:c r="N2312" s="60" t="n">
        <x:f>'参数'!$B$10</x:f>
        <x:v>1</x:v>
      </x:c>
      <x:c r="O2312" s="60" t="n">
        <x:f>N2312*'参数'!$B$11</x:f>
        <x:v>2</x:v>
      </x:c>
      <x:c r="P2312" s="60" t="n">
        <x:f>N2312*'参数'!$B$12</x:f>
        <x:v>1</x:v>
      </x:c>
      <x:c r="Q2312" t="str">
        <x:f>C2312&amp;"d"</x:f>
        <x:v>C92d</x:v>
      </x:c>
      <x:c r="R2312" t="str">
        <x:f>C2312&amp;"p"</x:f>
        <x:v>C92p</x:v>
      </x:c>
      <x:c r="S2312" t="str">
        <x:f>IF(AND(L2312&gt;=H2312+I2312+J2312,M2312&gt;L2312,F2312&lt;&gt;""),"PASS","FAIL")</x:f>
        <x:v>PASS</x:v>
      </x:c>
      <x:c r="T2312" t="n">
        <x:v>8</x:v>
      </x:c>
      <x:c r="U2312" t="str">
        <x:v>pickup_after_delivery_completion_plus_usage_lag</x:v>
      </x:c>
    </x:row>
    <x:row r="2313">
      <x:c r="A2313" t="str">
        <x:v>Set2_200-10-3</x:v>
      </x:c>
      <x:c r="B2313" t="str">
        <x:v>short_same_day</x:v>
      </x:c>
      <x:c r="C2313" t="str">
        <x:v>C93</x:v>
      </x:c>
      <x:c r="D2313" s="59" t="n">
        <x:v>17</x:v>
      </x:c>
      <x:c r="E2313" s="59" t="n">
        <x:v>42</x:v>
      </x:c>
      <x:c r="F2313" s="59" t="str">
        <x:v>S3</x:v>
      </x:c>
      <x:c r="G2313" s="59" t="n">
        <x:v>55</x:v>
      </x:c>
      <x:c r="H2313" s="59" t="n">
        <x:v>75</x:v>
      </x:c>
      <x:c r="I2313" s="59" t="n">
        <x:v>10</x:v>
      </x:c>
      <x:c r="J2313" s="60" t="n">
        <x:f>'参数'!$C$4</x:f>
        <x:v>120</x:v>
      </x:c>
      <x:c r="K2313" s="60" t="n">
        <x:f>'参数'!$D$4</x:f>
        <x:v>180</x:v>
      </x:c>
      <x:c r="L2313" s="60" t="n">
        <x:f>H2313+I2313+J2313</x:f>
        <x:v>205</x:v>
      </x:c>
      <x:c r="M2313" s="60" t="n">
        <x:f>L2313+K2313</x:f>
        <x:v>385</x:v>
      </x:c>
      <x:c r="N2313" s="60" t="n">
        <x:f>'参数'!$B$10</x:f>
        <x:v>1</x:v>
      </x:c>
      <x:c r="O2313" s="60" t="n">
        <x:f>N2313*'参数'!$B$11</x:f>
        <x:v>2</x:v>
      </x:c>
      <x:c r="P2313" s="60" t="n">
        <x:f>N2313*'参数'!$B$12</x:f>
        <x:v>1</x:v>
      </x:c>
      <x:c r="Q2313" t="str">
        <x:f>C2313&amp;"d"</x:f>
        <x:v>C93d</x:v>
      </x:c>
      <x:c r="R2313" t="str">
        <x:f>C2313&amp;"p"</x:f>
        <x:v>C93p</x:v>
      </x:c>
      <x:c r="S2313" t="str">
        <x:f>IF(AND(L2313&gt;=H2313+I2313+J2313,M2313&gt;L2313,F2313&lt;&gt;""),"PASS","FAIL")</x:f>
        <x:v>PASS</x:v>
      </x:c>
      <x:c r="T2313" t="n">
        <x:v>9</x:v>
      </x:c>
      <x:c r="U2313" t="str">
        <x:v>pickup_after_delivery_completion_plus_usage_lag</x:v>
      </x:c>
    </x:row>
    <x:row r="2314">
      <x:c r="A2314" t="str">
        <x:v>Set2_200-10-3</x:v>
      </x:c>
      <x:c r="B2314" t="str">
        <x:v>short_same_day</x:v>
      </x:c>
      <x:c r="C2314" t="str">
        <x:v>C94</x:v>
      </x:c>
      <x:c r="D2314" s="59" t="n">
        <x:v>11</x:v>
      </x:c>
      <x:c r="E2314" s="59" t="n">
        <x:v>32</x:v>
      </x:c>
      <x:c r="F2314" s="59" t="str">
        <x:v>S3</x:v>
      </x:c>
      <x:c r="G2314" s="59" t="n">
        <x:v>545</x:v>
      </x:c>
      <x:c r="H2314" s="59" t="n">
        <x:v>555</x:v>
      </x:c>
      <x:c r="I2314" s="59" t="n">
        <x:v>10</x:v>
      </x:c>
      <x:c r="J2314" s="60" t="n">
        <x:f>'参数'!$C$4</x:f>
        <x:v>120</x:v>
      </x:c>
      <x:c r="K2314" s="60" t="n">
        <x:f>'参数'!$D$4</x:f>
        <x:v>180</x:v>
      </x:c>
      <x:c r="L2314" s="60" t="n">
        <x:f>H2314+I2314+J2314</x:f>
        <x:v>685</x:v>
      </x:c>
      <x:c r="M2314" s="60" t="n">
        <x:f>L2314+K2314</x:f>
        <x:v>865</x:v>
      </x:c>
      <x:c r="N2314" s="60" t="n">
        <x:f>'参数'!$B$10</x:f>
        <x:v>1</x:v>
      </x:c>
      <x:c r="O2314" s="60" t="n">
        <x:f>N2314*'参数'!$B$11</x:f>
        <x:v>2</x:v>
      </x:c>
      <x:c r="P2314" s="60" t="n">
        <x:f>N2314*'参数'!$B$12</x:f>
        <x:v>1</x:v>
      </x:c>
      <x:c r="Q2314" t="str">
        <x:f>C2314&amp;"d"</x:f>
        <x:v>C94d</x:v>
      </x:c>
      <x:c r="R2314" t="str">
        <x:f>C2314&amp;"p"</x:f>
        <x:v>C94p</x:v>
      </x:c>
      <x:c r="S2314" t="str">
        <x:f>IF(AND(L2314&gt;=H2314+I2314+J2314,M2314&gt;L2314,F2314&lt;&gt;""),"PASS","FAIL")</x:f>
        <x:v>PASS</x:v>
      </x:c>
      <x:c r="T2314" t="n">
        <x:v>14</x:v>
      </x:c>
      <x:c r="U2314" t="str">
        <x:v>pickup_after_delivery_completion_plus_usage_lag</x:v>
      </x:c>
    </x:row>
    <x:row r="2315">
      <x:c r="A2315" t="str">
        <x:v>Set2_200-10-3</x:v>
      </x:c>
      <x:c r="B2315" t="str">
        <x:v>short_same_day</x:v>
      </x:c>
      <x:c r="C2315" t="str">
        <x:v>C95</x:v>
      </x:c>
      <x:c r="D2315" s="59" t="n">
        <x:v>2</x:v>
      </x:c>
      <x:c r="E2315" s="59" t="n">
        <x:v>30</x:v>
      </x:c>
      <x:c r="F2315" s="59" t="str">
        <x:v>S2</x:v>
      </x:c>
      <x:c r="G2315" s="59" t="n">
        <x:v>188</x:v>
      </x:c>
      <x:c r="H2315" s="59" t="n">
        <x:v>222</x:v>
      </x:c>
      <x:c r="I2315" s="59" t="n">
        <x:v>10</x:v>
      </x:c>
      <x:c r="J2315" s="60" t="n">
        <x:f>'参数'!$C$4</x:f>
        <x:v>120</x:v>
      </x:c>
      <x:c r="K2315" s="60" t="n">
        <x:f>'参数'!$D$4</x:f>
        <x:v>180</x:v>
      </x:c>
      <x:c r="L2315" s="60" t="n">
        <x:f>H2315+I2315+J2315</x:f>
        <x:v>352</x:v>
      </x:c>
      <x:c r="M2315" s="60" t="n">
        <x:f>L2315+K2315</x:f>
        <x:v>532</x:v>
      </x:c>
      <x:c r="N2315" s="60" t="n">
        <x:f>'参数'!$B$10</x:f>
        <x:v>1</x:v>
      </x:c>
      <x:c r="O2315" s="60" t="n">
        <x:f>N2315*'参数'!$B$11</x:f>
        <x:v>2</x:v>
      </x:c>
      <x:c r="P2315" s="60" t="n">
        <x:f>N2315*'参数'!$B$12</x:f>
        <x:v>1</x:v>
      </x:c>
      <x:c r="Q2315" t="str">
        <x:f>C2315&amp;"d"</x:f>
        <x:v>C95d</x:v>
      </x:c>
      <x:c r="R2315" t="str">
        <x:f>C2315&amp;"p"</x:f>
        <x:v>C95p</x:v>
      </x:c>
      <x:c r="S2315" t="str">
        <x:f>IF(AND(L2315&gt;=H2315+I2315+J2315,M2315&gt;L2315,F2315&lt;&gt;""),"PASS","FAIL")</x:f>
        <x:v>PASS</x:v>
      </x:c>
      <x:c r="T2315" t="n">
        <x:v>3</x:v>
      </x:c>
      <x:c r="U2315" t="str">
        <x:v>pickup_after_delivery_completion_plus_usage_lag</x:v>
      </x:c>
    </x:row>
    <x:row r="2316">
      <x:c r="A2316" t="str">
        <x:v>Set2_200-10-3</x:v>
      </x:c>
      <x:c r="B2316" t="str">
        <x:v>short_same_day</x:v>
      </x:c>
      <x:c r="C2316" t="str">
        <x:v>C96</x:v>
      </x:c>
      <x:c r="D2316" s="59" t="n">
        <x:v>23</x:v>
      </x:c>
      <x:c r="E2316" s="59" t="n">
        <x:v>40</x:v>
      </x:c>
      <x:c r="F2316" s="59" t="str">
        <x:v>S6</x:v>
      </x:c>
      <x:c r="G2316" s="59" t="n">
        <x:v>119</x:v>
      </x:c>
      <x:c r="H2316" s="59" t="n">
        <x:v>141</x:v>
      </x:c>
      <x:c r="I2316" s="59" t="n">
        <x:v>10</x:v>
      </x:c>
      <x:c r="J2316" s="60" t="n">
        <x:f>'参数'!$C$4</x:f>
        <x:v>120</x:v>
      </x:c>
      <x:c r="K2316" s="60" t="n">
        <x:f>'参数'!$D$4</x:f>
        <x:v>180</x:v>
      </x:c>
      <x:c r="L2316" s="60" t="n">
        <x:f>H2316+I2316+J2316</x:f>
        <x:v>271</x:v>
      </x:c>
      <x:c r="M2316" s="60" t="n">
        <x:f>L2316+K2316</x:f>
        <x:v>451</x:v>
      </x:c>
      <x:c r="N2316" s="60" t="n">
        <x:f>'参数'!$B$10</x:f>
        <x:v>1</x:v>
      </x:c>
      <x:c r="O2316" s="60" t="n">
        <x:f>N2316*'参数'!$B$11</x:f>
        <x:v>2</x:v>
      </x:c>
      <x:c r="P2316" s="60" t="n">
        <x:f>N2316*'参数'!$B$12</x:f>
        <x:v>1</x:v>
      </x:c>
      <x:c r="Q2316" t="str">
        <x:f>C2316&amp;"d"</x:f>
        <x:v>C96d</x:v>
      </x:c>
      <x:c r="R2316" t="str">
        <x:f>C2316&amp;"p"</x:f>
        <x:v>C96p</x:v>
      </x:c>
      <x:c r="S2316" t="str">
        <x:f>IF(AND(L2316&gt;=H2316+I2316+J2316,M2316&gt;L2316,F2316&lt;&gt;""),"PASS","FAIL")</x:f>
        <x:v>PASS</x:v>
      </x:c>
      <x:c r="T2316" t="n">
        <x:v>11</x:v>
      </x:c>
      <x:c r="U2316" t="str">
        <x:v>pickup_after_delivery_completion_plus_usage_lag</x:v>
      </x:c>
    </x:row>
    <x:row r="2317">
      <x:c r="A2317" t="str">
        <x:v>Set2_200-10-3</x:v>
      </x:c>
      <x:c r="B2317" t="str">
        <x:v>short_same_day</x:v>
      </x:c>
      <x:c r="C2317" t="str">
        <x:v>C97</x:v>
      </x:c>
      <x:c r="D2317" s="59" t="n">
        <x:v>1</x:v>
      </x:c>
      <x:c r="E2317" s="59" t="n">
        <x:v>39</x:v>
      </x:c>
      <x:c r="F2317" s="59" t="str">
        <x:v>S9</x:v>
      </x:c>
      <x:c r="G2317" s="59" t="n">
        <x:v>416</x:v>
      </x:c>
      <x:c r="H2317" s="59" t="n">
        <x:v>428</x:v>
      </x:c>
      <x:c r="I2317" s="59" t="n">
        <x:v>10</x:v>
      </x:c>
      <x:c r="J2317" s="60" t="n">
        <x:f>'参数'!$C$4</x:f>
        <x:v>120</x:v>
      </x:c>
      <x:c r="K2317" s="60" t="n">
        <x:f>'参数'!$D$4</x:f>
        <x:v>180</x:v>
      </x:c>
      <x:c r="L2317" s="60" t="n">
        <x:f>H2317+I2317+J2317</x:f>
        <x:v>558</x:v>
      </x:c>
      <x:c r="M2317" s="60" t="n">
        <x:f>L2317+K2317</x:f>
        <x:v>738</x:v>
      </x:c>
      <x:c r="N2317" s="60" t="n">
        <x:f>'参数'!$B$10</x:f>
        <x:v>1</x:v>
      </x:c>
      <x:c r="O2317" s="60" t="n">
        <x:f>N2317*'参数'!$B$11</x:f>
        <x:v>2</x:v>
      </x:c>
      <x:c r="P2317" s="60" t="n">
        <x:f>N2317*'参数'!$B$12</x:f>
        <x:v>1</x:v>
      </x:c>
      <x:c r="Q2317" t="str">
        <x:f>C2317&amp;"d"</x:f>
        <x:v>C97d</x:v>
      </x:c>
      <x:c r="R2317" t="str">
        <x:f>C2317&amp;"p"</x:f>
        <x:v>C97p</x:v>
      </x:c>
      <x:c r="S2317" t="str">
        <x:f>IF(AND(L2317&gt;=H2317+I2317+J2317,M2317&gt;L2317,F2317&lt;&gt;""),"PASS","FAIL")</x:f>
        <x:v>PASS</x:v>
      </x:c>
      <x:c r="T2317" t="n">
        <x:v>7</x:v>
      </x:c>
      <x:c r="U2317" t="str">
        <x:v>pickup_after_delivery_completion_plus_usage_lag</x:v>
      </x:c>
    </x:row>
    <x:row r="2318">
      <x:c r="A2318" t="str">
        <x:v>Set2_200-10-3</x:v>
      </x:c>
      <x:c r="B2318" t="str">
        <x:v>short_same_day</x:v>
      </x:c>
      <x:c r="C2318" t="str">
        <x:v>C98</x:v>
      </x:c>
      <x:c r="D2318" s="59" t="n">
        <x:v>1</x:v>
      </x:c>
      <x:c r="E2318" s="59" t="n">
        <x:v>47</x:v>
      </x:c>
      <x:c r="F2318" s="59" t="str">
        <x:v>S9</x:v>
      </x:c>
      <x:c r="G2318" s="59" t="n">
        <x:v>386</x:v>
      </x:c>
      <x:c r="H2318" s="59" t="n">
        <x:v>418</x:v>
      </x:c>
      <x:c r="I2318" s="59" t="n">
        <x:v>10</x:v>
      </x:c>
      <x:c r="J2318" s="60" t="n">
        <x:f>'参数'!$C$4</x:f>
        <x:v>120</x:v>
      </x:c>
      <x:c r="K2318" s="60" t="n">
        <x:f>'参数'!$D$4</x:f>
        <x:v>180</x:v>
      </x:c>
      <x:c r="L2318" s="60" t="n">
        <x:f>H2318+I2318+J2318</x:f>
        <x:v>548</x:v>
      </x:c>
      <x:c r="M2318" s="60" t="n">
        <x:f>L2318+K2318</x:f>
        <x:v>728</x:v>
      </x:c>
      <x:c r="N2318" s="60" t="n">
        <x:f>'参数'!$B$10</x:f>
        <x:v>1</x:v>
      </x:c>
      <x:c r="O2318" s="60" t="n">
        <x:f>N2318*'参数'!$B$11</x:f>
        <x:v>2</x:v>
      </x:c>
      <x:c r="P2318" s="60" t="n">
        <x:f>N2318*'参数'!$B$12</x:f>
        <x:v>1</x:v>
      </x:c>
      <x:c r="Q2318" t="str">
        <x:f>C2318&amp;"d"</x:f>
        <x:v>C98d</x:v>
      </x:c>
      <x:c r="R2318" t="str">
        <x:f>C2318&amp;"p"</x:f>
        <x:v>C98p</x:v>
      </x:c>
      <x:c r="S2318" t="str">
        <x:f>IF(AND(L2318&gt;=H2318+I2318+J2318,M2318&gt;L2318,F2318&lt;&gt;""),"PASS","FAIL")</x:f>
        <x:v>PASS</x:v>
      </x:c>
      <x:c r="T2318" t="n">
        <x:v>10</x:v>
      </x:c>
      <x:c r="U2318" t="str">
        <x:v>pickup_after_delivery_completion_plus_usage_lag</x:v>
      </x:c>
    </x:row>
    <x:row r="2319">
      <x:c r="A2319" t="str">
        <x:v>Set2_200-10-3</x:v>
      </x:c>
      <x:c r="B2319" t="str">
        <x:v>short_same_day</x:v>
      </x:c>
      <x:c r="C2319" t="str">
        <x:v>C99</x:v>
      </x:c>
      <x:c r="D2319" s="59" t="n">
        <x:v>14</x:v>
      </x:c>
      <x:c r="E2319" s="59" t="n">
        <x:v>37</x:v>
      </x:c>
      <x:c r="F2319" s="59" t="str">
        <x:v>S3</x:v>
      </x:c>
      <x:c r="G2319" s="59" t="n">
        <x:v>613</x:v>
      </x:c>
      <x:c r="H2319" s="59" t="n">
        <x:v>643</x:v>
      </x:c>
      <x:c r="I2319" s="59" t="n">
        <x:v>10</x:v>
      </x:c>
      <x:c r="J2319" s="60" t="n">
        <x:f>'参数'!$C$4</x:f>
        <x:v>120</x:v>
      </x:c>
      <x:c r="K2319" s="60" t="n">
        <x:f>'参数'!$D$4</x:f>
        <x:v>180</x:v>
      </x:c>
      <x:c r="L2319" s="60" t="n">
        <x:f>H2319+I2319+J2319</x:f>
        <x:v>773</x:v>
      </x:c>
      <x:c r="M2319" s="60" t="n">
        <x:f>L2319+K2319</x:f>
        <x:v>953</x:v>
      </x:c>
      <x:c r="N2319" s="60" t="n">
        <x:f>'参数'!$B$10</x:f>
        <x:v>1</x:v>
      </x:c>
      <x:c r="O2319" s="60" t="n">
        <x:f>N2319*'参数'!$B$11</x:f>
        <x:v>2</x:v>
      </x:c>
      <x:c r="P2319" s="60" t="n">
        <x:f>N2319*'参数'!$B$12</x:f>
        <x:v>1</x:v>
      </x:c>
      <x:c r="Q2319" t="str">
        <x:f>C2319&amp;"d"</x:f>
        <x:v>C99d</x:v>
      </x:c>
      <x:c r="R2319" t="str">
        <x:f>C2319&amp;"p"</x:f>
        <x:v>C99p</x:v>
      </x:c>
      <x:c r="S2319" t="str">
        <x:f>IF(AND(L2319&gt;=H2319+I2319+J2319,M2319&gt;L2319,F2319&lt;&gt;""),"PASS","FAIL")</x:f>
        <x:v>PASS</x:v>
      </x:c>
      <x:c r="T2319" t="n">
        <x:v>9</x:v>
      </x:c>
      <x:c r="U2319" t="str">
        <x:v>pickup_after_delivery_completion_plus_usage_lag</x:v>
      </x:c>
    </x:row>
    <x:row r="2320">
      <x:c r="A2320" t="str">
        <x:v>Set2_200-10-3</x:v>
      </x:c>
      <x:c r="B2320" t="str">
        <x:v>short_same_day</x:v>
      </x:c>
      <x:c r="C2320" t="str">
        <x:v>C100</x:v>
      </x:c>
      <x:c r="D2320" s="59" t="n">
        <x:v>14</x:v>
      </x:c>
      <x:c r="E2320" s="59" t="n">
        <x:v>48</x:v>
      </x:c>
      <x:c r="F2320" s="59" t="str">
        <x:v>S9</x:v>
      </x:c>
      <x:c r="G2320" s="59" t="n">
        <x:v>538</x:v>
      </x:c>
      <x:c r="H2320" s="59" t="n">
        <x:v>558</x:v>
      </x:c>
      <x:c r="I2320" s="59" t="n">
        <x:v>10</x:v>
      </x:c>
      <x:c r="J2320" s="60" t="n">
        <x:f>'参数'!$C$4</x:f>
        <x:v>120</x:v>
      </x:c>
      <x:c r="K2320" s="60" t="n">
        <x:f>'参数'!$D$4</x:f>
        <x:v>180</x:v>
      </x:c>
      <x:c r="L2320" s="60" t="n">
        <x:f>H2320+I2320+J2320</x:f>
        <x:v>688</x:v>
      </x:c>
      <x:c r="M2320" s="60" t="n">
        <x:f>L2320+K2320</x:f>
        <x:v>868</x:v>
      </x:c>
      <x:c r="N2320" s="60" t="n">
        <x:f>'参数'!$B$10</x:f>
        <x:v>1</x:v>
      </x:c>
      <x:c r="O2320" s="60" t="n">
        <x:f>N2320*'参数'!$B$11</x:f>
        <x:v>2</x:v>
      </x:c>
      <x:c r="P2320" s="60" t="n">
        <x:f>N2320*'参数'!$B$12</x:f>
        <x:v>1</x:v>
      </x:c>
      <x:c r="Q2320" t="str">
        <x:f>C2320&amp;"d"</x:f>
        <x:v>C100d</x:v>
      </x:c>
      <x:c r="R2320" t="str">
        <x:f>C2320&amp;"p"</x:f>
        <x:v>C100p</x:v>
      </x:c>
      <x:c r="S2320" t="str">
        <x:f>IF(AND(L2320&gt;=H2320+I2320+J2320,M2320&gt;L2320,F2320&lt;&gt;""),"PASS","FAIL")</x:f>
        <x:v>PASS</x:v>
      </x:c>
      <x:c r="T2320" t="n">
        <x:v>12</x:v>
      </x:c>
      <x:c r="U2320" t="str">
        <x:v>pickup_after_delivery_completion_plus_usage_lag</x:v>
      </x:c>
    </x:row>
    <x:row r="2321">
      <x:c r="A2321" t="str">
        <x:v>Set2_200-10-3</x:v>
      </x:c>
      <x:c r="B2321" t="str">
        <x:v>short_same_day</x:v>
      </x:c>
      <x:c r="C2321" t="str">
        <x:v>C101</x:v>
      </x:c>
      <x:c r="D2321" s="59" t="n">
        <x:v>3</x:v>
      </x:c>
      <x:c r="E2321" s="59" t="n">
        <x:v>47</x:v>
      </x:c>
      <x:c r="F2321" s="59" t="str">
        <x:v>S9</x:v>
      </x:c>
      <x:c r="G2321" s="59" t="n">
        <x:v>346</x:v>
      </x:c>
      <x:c r="H2321" s="59" t="n">
        <x:v>376</x:v>
      </x:c>
      <x:c r="I2321" s="59" t="n">
        <x:v>10</x:v>
      </x:c>
      <x:c r="J2321" s="60" t="n">
        <x:f>'参数'!$C$4</x:f>
        <x:v>120</x:v>
      </x:c>
      <x:c r="K2321" s="60" t="n">
        <x:f>'参数'!$D$4</x:f>
        <x:v>180</x:v>
      </x:c>
      <x:c r="L2321" s="60" t="n">
        <x:f>H2321+I2321+J2321</x:f>
        <x:v>506</x:v>
      </x:c>
      <x:c r="M2321" s="60" t="n">
        <x:f>L2321+K2321</x:f>
        <x:v>686</x:v>
      </x:c>
      <x:c r="N2321" s="60" t="n">
        <x:f>'参数'!$B$10</x:f>
        <x:v>1</x:v>
      </x:c>
      <x:c r="O2321" s="60" t="n">
        <x:f>N2321*'参数'!$B$11</x:f>
        <x:v>2</x:v>
      </x:c>
      <x:c r="P2321" s="60" t="n">
        <x:f>N2321*'参数'!$B$12</x:f>
        <x:v>1</x:v>
      </x:c>
      <x:c r="Q2321" t="str">
        <x:f>C2321&amp;"d"</x:f>
        <x:v>C101d</x:v>
      </x:c>
      <x:c r="R2321" t="str">
        <x:f>C2321&amp;"p"</x:f>
        <x:v>C101p</x:v>
      </x:c>
      <x:c r="S2321" t="str">
        <x:f>IF(AND(L2321&gt;=H2321+I2321+J2321,M2321&gt;L2321,F2321&lt;&gt;""),"PASS","FAIL")</x:f>
        <x:v>PASS</x:v>
      </x:c>
      <x:c r="T2321" t="n">
        <x:v>18</x:v>
      </x:c>
      <x:c r="U2321" t="str">
        <x:v>pickup_after_delivery_completion_plus_usage_lag</x:v>
      </x:c>
    </x:row>
    <x:row r="2322">
      <x:c r="A2322" t="str">
        <x:v>Set2_200-10-3</x:v>
      </x:c>
      <x:c r="B2322" t="str">
        <x:v>short_same_day</x:v>
      </x:c>
      <x:c r="C2322" t="str">
        <x:v>C102</x:v>
      </x:c>
      <x:c r="D2322" s="59" t="n">
        <x:v>14</x:v>
      </x:c>
      <x:c r="E2322" s="59" t="n">
        <x:v>48</x:v>
      </x:c>
      <x:c r="F2322" s="59" t="str">
        <x:v>S9</x:v>
      </x:c>
      <x:c r="G2322" s="59" t="n">
        <x:v>122</x:v>
      </x:c>
      <x:c r="H2322" s="59" t="n">
        <x:v>158</x:v>
      </x:c>
      <x:c r="I2322" s="59" t="n">
        <x:v>10</x:v>
      </x:c>
      <x:c r="J2322" s="60" t="n">
        <x:f>'参数'!$C$4</x:f>
        <x:v>120</x:v>
      </x:c>
      <x:c r="K2322" s="60" t="n">
        <x:f>'参数'!$D$4</x:f>
        <x:v>180</x:v>
      </x:c>
      <x:c r="L2322" s="60" t="n">
        <x:f>H2322+I2322+J2322</x:f>
        <x:v>288</x:v>
      </x:c>
      <x:c r="M2322" s="60" t="n">
        <x:f>L2322+K2322</x:f>
        <x:v>468</x:v>
      </x:c>
      <x:c r="N2322" s="60" t="n">
        <x:f>'参数'!$B$10</x:f>
        <x:v>1</x:v>
      </x:c>
      <x:c r="O2322" s="60" t="n">
        <x:f>N2322*'参数'!$B$11</x:f>
        <x:v>2</x:v>
      </x:c>
      <x:c r="P2322" s="60" t="n">
        <x:f>N2322*'参数'!$B$12</x:f>
        <x:v>1</x:v>
      </x:c>
      <x:c r="Q2322" t="str">
        <x:f>C2322&amp;"d"</x:f>
        <x:v>C102d</x:v>
      </x:c>
      <x:c r="R2322" t="str">
        <x:f>C2322&amp;"p"</x:f>
        <x:v>C102p</x:v>
      </x:c>
      <x:c r="S2322" t="str">
        <x:f>IF(AND(L2322&gt;=H2322+I2322+J2322,M2322&gt;L2322,F2322&lt;&gt;""),"PASS","FAIL")</x:f>
        <x:v>PASS</x:v>
      </x:c>
      <x:c r="T2322" t="n">
        <x:v>2</x:v>
      </x:c>
      <x:c r="U2322" t="str">
        <x:v>pickup_after_delivery_completion_plus_usage_lag</x:v>
      </x:c>
    </x:row>
    <x:row r="2323">
      <x:c r="A2323" t="str">
        <x:v>Set2_200-10-3</x:v>
      </x:c>
      <x:c r="B2323" t="str">
        <x:v>short_same_day</x:v>
      </x:c>
      <x:c r="C2323" t="str">
        <x:v>C103</x:v>
      </x:c>
      <x:c r="D2323" s="59" t="n">
        <x:v>3</x:v>
      </x:c>
      <x:c r="E2323" s="59" t="n">
        <x:v>50</x:v>
      </x:c>
      <x:c r="F2323" s="59" t="str">
        <x:v>S9</x:v>
      </x:c>
      <x:c r="G2323" s="59" t="n">
        <x:v>443</x:v>
      </x:c>
      <x:c r="H2323" s="59" t="n">
        <x:v>465</x:v>
      </x:c>
      <x:c r="I2323" s="59" t="n">
        <x:v>10</x:v>
      </x:c>
      <x:c r="J2323" s="60" t="n">
        <x:f>'参数'!$C$4</x:f>
        <x:v>120</x:v>
      </x:c>
      <x:c r="K2323" s="60" t="n">
        <x:f>'参数'!$D$4</x:f>
        <x:v>180</x:v>
      </x:c>
      <x:c r="L2323" s="60" t="n">
        <x:f>H2323+I2323+J2323</x:f>
        <x:v>595</x:v>
      </x:c>
      <x:c r="M2323" s="60" t="n">
        <x:f>L2323+K2323</x:f>
        <x:v>775</x:v>
      </x:c>
      <x:c r="N2323" s="60" t="n">
        <x:f>'参数'!$B$10</x:f>
        <x:v>1</x:v>
      </x:c>
      <x:c r="O2323" s="60" t="n">
        <x:f>N2323*'参数'!$B$11</x:f>
        <x:v>2</x:v>
      </x:c>
      <x:c r="P2323" s="60" t="n">
        <x:f>N2323*'参数'!$B$12</x:f>
        <x:v>1</x:v>
      </x:c>
      <x:c r="Q2323" t="str">
        <x:f>C2323&amp;"d"</x:f>
        <x:v>C103d</x:v>
      </x:c>
      <x:c r="R2323" t="str">
        <x:f>C2323&amp;"p"</x:f>
        <x:v>C103p</x:v>
      </x:c>
      <x:c r="S2323" t="str">
        <x:f>IF(AND(L2323&gt;=H2323+I2323+J2323,M2323&gt;L2323,F2323&lt;&gt;""),"PASS","FAIL")</x:f>
        <x:v>PASS</x:v>
      </x:c>
      <x:c r="T2323" t="n">
        <x:v>7</x:v>
      </x:c>
      <x:c r="U2323" t="str">
        <x:v>pickup_after_delivery_completion_plus_usage_lag</x:v>
      </x:c>
    </x:row>
    <x:row r="2324">
      <x:c r="A2324" t="str">
        <x:v>Set2_200-10-3</x:v>
      </x:c>
      <x:c r="B2324" t="str">
        <x:v>short_same_day</x:v>
      </x:c>
      <x:c r="C2324" t="str">
        <x:v>C104</x:v>
      </x:c>
      <x:c r="D2324" s="59" t="n">
        <x:v>9</x:v>
      </x:c>
      <x:c r="E2324" s="59" t="n">
        <x:v>50</x:v>
      </x:c>
      <x:c r="F2324" s="59" t="str">
        <x:v>S9</x:v>
      </x:c>
      <x:c r="G2324" s="59" t="n">
        <x:v>126</x:v>
      </x:c>
      <x:c r="H2324" s="59" t="n">
        <x:v>158</x:v>
      </x:c>
      <x:c r="I2324" s="59" t="n">
        <x:v>10</x:v>
      </x:c>
      <x:c r="J2324" s="60" t="n">
        <x:f>'参数'!$C$4</x:f>
        <x:v>120</x:v>
      </x:c>
      <x:c r="K2324" s="60" t="n">
        <x:f>'参数'!$D$4</x:f>
        <x:v>180</x:v>
      </x:c>
      <x:c r="L2324" s="60" t="n">
        <x:f>H2324+I2324+J2324</x:f>
        <x:v>288</x:v>
      </x:c>
      <x:c r="M2324" s="60" t="n">
        <x:f>L2324+K2324</x:f>
        <x:v>468</x:v>
      </x:c>
      <x:c r="N2324" s="60" t="n">
        <x:f>'参数'!$B$10</x:f>
        <x:v>1</x:v>
      </x:c>
      <x:c r="O2324" s="60" t="n">
        <x:f>N2324*'参数'!$B$11</x:f>
        <x:v>2</x:v>
      </x:c>
      <x:c r="P2324" s="60" t="n">
        <x:f>N2324*'参数'!$B$12</x:f>
        <x:v>1</x:v>
      </x:c>
      <x:c r="Q2324" t="str">
        <x:f>C2324&amp;"d"</x:f>
        <x:v>C104d</x:v>
      </x:c>
      <x:c r="R2324" t="str">
        <x:f>C2324&amp;"p"</x:f>
        <x:v>C104p</x:v>
      </x:c>
      <x:c r="S2324" t="str">
        <x:f>IF(AND(L2324&gt;=H2324+I2324+J2324,M2324&gt;L2324,F2324&lt;&gt;""),"PASS","FAIL")</x:f>
        <x:v>PASS</x:v>
      </x:c>
      <x:c r="T2324" t="n">
        <x:v>11</x:v>
      </x:c>
      <x:c r="U2324" t="str">
        <x:v>pickup_after_delivery_completion_plus_usage_lag</x:v>
      </x:c>
    </x:row>
    <x:row r="2325">
      <x:c r="A2325" t="str">
        <x:v>Set2_200-10-3</x:v>
      </x:c>
      <x:c r="B2325" t="str">
        <x:v>short_same_day</x:v>
      </x:c>
      <x:c r="C2325" t="str">
        <x:v>C105</x:v>
      </x:c>
      <x:c r="D2325" s="59" t="n">
        <x:v>4</x:v>
      </x:c>
      <x:c r="E2325" s="59" t="n">
        <x:v>35</x:v>
      </x:c>
      <x:c r="F2325" s="59" t="str">
        <x:v>S9</x:v>
      </x:c>
      <x:c r="G2325" s="59" t="n">
        <x:v>564</x:v>
      </x:c>
      <x:c r="H2325" s="59" t="n">
        <x:v>584</x:v>
      </x:c>
      <x:c r="I2325" s="59" t="n">
        <x:v>10</x:v>
      </x:c>
      <x:c r="J2325" s="60" t="n">
        <x:f>'参数'!$C$4</x:f>
        <x:v>120</x:v>
      </x:c>
      <x:c r="K2325" s="60" t="n">
        <x:f>'参数'!$D$4</x:f>
        <x:v>180</x:v>
      </x:c>
      <x:c r="L2325" s="60" t="n">
        <x:f>H2325+I2325+J2325</x:f>
        <x:v>714</x:v>
      </x:c>
      <x:c r="M2325" s="60" t="n">
        <x:f>L2325+K2325</x:f>
        <x:v>894</x:v>
      </x:c>
      <x:c r="N2325" s="60" t="n">
        <x:f>'参数'!$B$10</x:f>
        <x:v>1</x:v>
      </x:c>
      <x:c r="O2325" s="60" t="n">
        <x:f>N2325*'参数'!$B$11</x:f>
        <x:v>2</x:v>
      </x:c>
      <x:c r="P2325" s="60" t="n">
        <x:f>N2325*'参数'!$B$12</x:f>
        <x:v>1</x:v>
      </x:c>
      <x:c r="Q2325" t="str">
        <x:f>C2325&amp;"d"</x:f>
        <x:v>C105d</x:v>
      </x:c>
      <x:c r="R2325" t="str">
        <x:f>C2325&amp;"p"</x:f>
        <x:v>C105p</x:v>
      </x:c>
      <x:c r="S2325" t="str">
        <x:f>IF(AND(L2325&gt;=H2325+I2325+J2325,M2325&gt;L2325,F2325&lt;&gt;""),"PASS","FAIL")</x:f>
        <x:v>PASS</x:v>
      </x:c>
      <x:c r="T2325" t="n">
        <x:v>7</x:v>
      </x:c>
      <x:c r="U2325" t="str">
        <x:v>pickup_after_delivery_completion_plus_usage_lag</x:v>
      </x:c>
    </x:row>
    <x:row r="2326">
      <x:c r="A2326" t="str">
        <x:v>Set2_200-10-3</x:v>
      </x:c>
      <x:c r="B2326" t="str">
        <x:v>short_same_day</x:v>
      </x:c>
      <x:c r="C2326" t="str">
        <x:v>C106</x:v>
      </x:c>
      <x:c r="D2326" s="59" t="n">
        <x:v>3</x:v>
      </x:c>
      <x:c r="E2326" s="59" t="n">
        <x:v>43</x:v>
      </x:c>
      <x:c r="F2326" s="59" t="str">
        <x:v>S9</x:v>
      </x:c>
      <x:c r="G2326" s="59" t="n">
        <x:v>149</x:v>
      </x:c>
      <x:c r="H2326" s="59" t="n">
        <x:v>173</x:v>
      </x:c>
      <x:c r="I2326" s="59" t="n">
        <x:v>10</x:v>
      </x:c>
      <x:c r="J2326" s="60" t="n">
        <x:f>'参数'!$C$4</x:f>
        <x:v>120</x:v>
      </x:c>
      <x:c r="K2326" s="60" t="n">
        <x:f>'参数'!$D$4</x:f>
        <x:v>180</x:v>
      </x:c>
      <x:c r="L2326" s="60" t="n">
        <x:f>H2326+I2326+J2326</x:f>
        <x:v>303</x:v>
      </x:c>
      <x:c r="M2326" s="60" t="n">
        <x:f>L2326+K2326</x:f>
        <x:v>483</x:v>
      </x:c>
      <x:c r="N2326" s="60" t="n">
        <x:f>'参数'!$B$10</x:f>
        <x:v>1</x:v>
      </x:c>
      <x:c r="O2326" s="60" t="n">
        <x:f>N2326*'参数'!$B$11</x:f>
        <x:v>2</x:v>
      </x:c>
      <x:c r="P2326" s="60" t="n">
        <x:f>N2326*'参数'!$B$12</x:f>
        <x:v>1</x:v>
      </x:c>
      <x:c r="Q2326" t="str">
        <x:f>C2326&amp;"d"</x:f>
        <x:v>C106d</x:v>
      </x:c>
      <x:c r="R2326" t="str">
        <x:f>C2326&amp;"p"</x:f>
        <x:v>C106p</x:v>
      </x:c>
      <x:c r="S2326" t="str">
        <x:f>IF(AND(L2326&gt;=H2326+I2326+J2326,M2326&gt;L2326,F2326&lt;&gt;""),"PASS","FAIL")</x:f>
        <x:v>PASS</x:v>
      </x:c>
      <x:c r="T2326" t="n">
        <x:v>11</x:v>
      </x:c>
      <x:c r="U2326" t="str">
        <x:v>pickup_after_delivery_completion_plus_usage_lag</x:v>
      </x:c>
    </x:row>
    <x:row r="2327">
      <x:c r="A2327" t="str">
        <x:v>Set2_200-10-3</x:v>
      </x:c>
      <x:c r="B2327" t="str">
        <x:v>short_same_day</x:v>
      </x:c>
      <x:c r="C2327" t="str">
        <x:v>C107</x:v>
      </x:c>
      <x:c r="D2327" s="59" t="n">
        <x:v>14</x:v>
      </x:c>
      <x:c r="E2327" s="59" t="n">
        <x:v>31</x:v>
      </x:c>
      <x:c r="F2327" s="59" t="str">
        <x:v>S3</x:v>
      </x:c>
      <x:c r="G2327" s="59" t="n">
        <x:v>173</x:v>
      </x:c>
      <x:c r="H2327" s="59" t="n">
        <x:v>189</x:v>
      </x:c>
      <x:c r="I2327" s="59" t="n">
        <x:v>10</x:v>
      </x:c>
      <x:c r="J2327" s="60" t="n">
        <x:f>'参数'!$C$4</x:f>
        <x:v>120</x:v>
      </x:c>
      <x:c r="K2327" s="60" t="n">
        <x:f>'参数'!$D$4</x:f>
        <x:v>180</x:v>
      </x:c>
      <x:c r="L2327" s="60" t="n">
        <x:f>H2327+I2327+J2327</x:f>
        <x:v>319</x:v>
      </x:c>
      <x:c r="M2327" s="60" t="n">
        <x:f>L2327+K2327</x:f>
        <x:v>499</x:v>
      </x:c>
      <x:c r="N2327" s="60" t="n">
        <x:f>'参数'!$B$10</x:f>
        <x:v>1</x:v>
      </x:c>
      <x:c r="O2327" s="60" t="n">
        <x:f>N2327*'参数'!$B$11</x:f>
        <x:v>2</x:v>
      </x:c>
      <x:c r="P2327" s="60" t="n">
        <x:f>N2327*'参数'!$B$12</x:f>
        <x:v>1</x:v>
      </x:c>
      <x:c r="Q2327" t="str">
        <x:f>C2327&amp;"d"</x:f>
        <x:v>C107d</x:v>
      </x:c>
      <x:c r="R2327" t="str">
        <x:f>C2327&amp;"p"</x:f>
        <x:v>C107p</x:v>
      </x:c>
      <x:c r="S2327" t="str">
        <x:f>IF(AND(L2327&gt;=H2327+I2327+J2327,M2327&gt;L2327,F2327&lt;&gt;""),"PASS","FAIL")</x:f>
        <x:v>PASS</x:v>
      </x:c>
      <x:c r="T2327" t="n">
        <x:v>4</x:v>
      </x:c>
      <x:c r="U2327" t="str">
        <x:v>pickup_after_delivery_completion_plus_usage_lag</x:v>
      </x:c>
    </x:row>
    <x:row r="2328">
      <x:c r="A2328" t="str">
        <x:v>Set2_200-10-3</x:v>
      </x:c>
      <x:c r="B2328" t="str">
        <x:v>short_same_day</x:v>
      </x:c>
      <x:c r="C2328" t="str">
        <x:v>C108</x:v>
      </x:c>
      <x:c r="D2328" s="59" t="n">
        <x:v>5</x:v>
      </x:c>
      <x:c r="E2328" s="59" t="n">
        <x:v>45</x:v>
      </x:c>
      <x:c r="F2328" s="59" t="str">
        <x:v>S9</x:v>
      </x:c>
      <x:c r="G2328" s="59" t="n">
        <x:v>534</x:v>
      </x:c>
      <x:c r="H2328" s="59" t="n">
        <x:v>566</x:v>
      </x:c>
      <x:c r="I2328" s="59" t="n">
        <x:v>10</x:v>
      </x:c>
      <x:c r="J2328" s="60" t="n">
        <x:f>'参数'!$C$4</x:f>
        <x:v>120</x:v>
      </x:c>
      <x:c r="K2328" s="60" t="n">
        <x:f>'参数'!$D$4</x:f>
        <x:v>180</x:v>
      </x:c>
      <x:c r="L2328" s="60" t="n">
        <x:f>H2328+I2328+J2328</x:f>
        <x:v>696</x:v>
      </x:c>
      <x:c r="M2328" s="60" t="n">
        <x:f>L2328+K2328</x:f>
        <x:v>876</x:v>
      </x:c>
      <x:c r="N2328" s="60" t="n">
        <x:f>'参数'!$B$10</x:f>
        <x:v>1</x:v>
      </x:c>
      <x:c r="O2328" s="60" t="n">
        <x:f>N2328*'参数'!$B$11</x:f>
        <x:v>2</x:v>
      </x:c>
      <x:c r="P2328" s="60" t="n">
        <x:f>N2328*'参数'!$B$12</x:f>
        <x:v>1</x:v>
      </x:c>
      <x:c r="Q2328" t="str">
        <x:f>C2328&amp;"d"</x:f>
        <x:v>C108d</x:v>
      </x:c>
      <x:c r="R2328" t="str">
        <x:f>C2328&amp;"p"</x:f>
        <x:v>C108p</x:v>
      </x:c>
      <x:c r="S2328" t="str">
        <x:f>IF(AND(L2328&gt;=H2328+I2328+J2328,M2328&gt;L2328,F2328&lt;&gt;""),"PASS","FAIL")</x:f>
        <x:v>PASS</x:v>
      </x:c>
      <x:c r="T2328" t="n">
        <x:v>3</x:v>
      </x:c>
      <x:c r="U2328" t="str">
        <x:v>pickup_after_delivery_completion_plus_usage_lag</x:v>
      </x:c>
    </x:row>
    <x:row r="2329">
      <x:c r="A2329" t="str">
        <x:v>Set2_200-10-3</x:v>
      </x:c>
      <x:c r="B2329" t="str">
        <x:v>short_same_day</x:v>
      </x:c>
      <x:c r="C2329" t="str">
        <x:v>C109</x:v>
      </x:c>
      <x:c r="D2329" s="59" t="n">
        <x:v>20</x:v>
      </x:c>
      <x:c r="E2329" s="59" t="n">
        <x:v>42</x:v>
      </x:c>
      <x:c r="F2329" s="59" t="str">
        <x:v>S6</x:v>
      </x:c>
      <x:c r="G2329" s="59" t="n">
        <x:v>584</x:v>
      </x:c>
      <x:c r="H2329" s="59" t="n">
        <x:v>608</x:v>
      </x:c>
      <x:c r="I2329" s="59" t="n">
        <x:v>10</x:v>
      </x:c>
      <x:c r="J2329" s="60" t="n">
        <x:f>'参数'!$C$4</x:f>
        <x:v>120</x:v>
      </x:c>
      <x:c r="K2329" s="60" t="n">
        <x:f>'参数'!$D$4</x:f>
        <x:v>180</x:v>
      </x:c>
      <x:c r="L2329" s="60" t="n">
        <x:f>H2329+I2329+J2329</x:f>
        <x:v>738</x:v>
      </x:c>
      <x:c r="M2329" s="60" t="n">
        <x:f>L2329+K2329</x:f>
        <x:v>918</x:v>
      </x:c>
      <x:c r="N2329" s="60" t="n">
        <x:f>'参数'!$B$10</x:f>
        <x:v>1</x:v>
      </x:c>
      <x:c r="O2329" s="60" t="n">
        <x:f>N2329*'参数'!$B$11</x:f>
        <x:v>2</x:v>
      </x:c>
      <x:c r="P2329" s="60" t="n">
        <x:f>N2329*'参数'!$B$12</x:f>
        <x:v>1</x:v>
      </x:c>
      <x:c r="Q2329" t="str">
        <x:f>C2329&amp;"d"</x:f>
        <x:v>C109d</x:v>
      </x:c>
      <x:c r="R2329" t="str">
        <x:f>C2329&amp;"p"</x:f>
        <x:v>C109p</x:v>
      </x:c>
      <x:c r="S2329" t="str">
        <x:f>IF(AND(L2329&gt;=H2329+I2329+J2329,M2329&gt;L2329,F2329&lt;&gt;""),"PASS","FAIL")</x:f>
        <x:v>PASS</x:v>
      </x:c>
      <x:c r="T2329" t="n">
        <x:v>13</x:v>
      </x:c>
      <x:c r="U2329" t="str">
        <x:v>pickup_after_delivery_completion_plus_usage_lag</x:v>
      </x:c>
    </x:row>
    <x:row r="2330">
      <x:c r="A2330" t="str">
        <x:v>Set2_200-10-3</x:v>
      </x:c>
      <x:c r="B2330" t="str">
        <x:v>short_same_day</x:v>
      </x:c>
      <x:c r="C2330" t="str">
        <x:v>C110</x:v>
      </x:c>
      <x:c r="D2330" s="59" t="n">
        <x:v>16</x:v>
      </x:c>
      <x:c r="E2330" s="59" t="n">
        <x:v>44</x:v>
      </x:c>
      <x:c r="F2330" s="59" t="str">
        <x:v>S6</x:v>
      </x:c>
      <x:c r="G2330" s="59" t="n">
        <x:v>539</x:v>
      </x:c>
      <x:c r="H2330" s="59" t="n">
        <x:v>557</x:v>
      </x:c>
      <x:c r="I2330" s="59" t="n">
        <x:v>10</x:v>
      </x:c>
      <x:c r="J2330" s="60" t="n">
        <x:f>'参数'!$C$4</x:f>
        <x:v>120</x:v>
      </x:c>
      <x:c r="K2330" s="60" t="n">
        <x:f>'参数'!$D$4</x:f>
        <x:v>180</x:v>
      </x:c>
      <x:c r="L2330" s="60" t="n">
        <x:f>H2330+I2330+J2330</x:f>
        <x:v>687</x:v>
      </x:c>
      <x:c r="M2330" s="60" t="n">
        <x:f>L2330+K2330</x:f>
        <x:v>867</x:v>
      </x:c>
      <x:c r="N2330" s="60" t="n">
        <x:f>'参数'!$B$10</x:f>
        <x:v>1</x:v>
      </x:c>
      <x:c r="O2330" s="60" t="n">
        <x:f>N2330*'参数'!$B$11</x:f>
        <x:v>2</x:v>
      </x:c>
      <x:c r="P2330" s="60" t="n">
        <x:f>N2330*'参数'!$B$12</x:f>
        <x:v>1</x:v>
      </x:c>
      <x:c r="Q2330" t="str">
        <x:f>C2330&amp;"d"</x:f>
        <x:v>C110d</x:v>
      </x:c>
      <x:c r="R2330" t="str">
        <x:f>C2330&amp;"p"</x:f>
        <x:v>C110p</x:v>
      </x:c>
      <x:c r="S2330" t="str">
        <x:f>IF(AND(L2330&gt;=H2330+I2330+J2330,M2330&gt;L2330,F2330&lt;&gt;""),"PASS","FAIL")</x:f>
        <x:v>PASS</x:v>
      </x:c>
      <x:c r="T2330" t="n">
        <x:v>3</x:v>
      </x:c>
      <x:c r="U2330" t="str">
        <x:v>pickup_after_delivery_completion_plus_usage_lag</x:v>
      </x:c>
    </x:row>
    <x:row r="2331">
      <x:c r="A2331" t="str">
        <x:v>Set2_200-10-3</x:v>
      </x:c>
      <x:c r="B2331" t="str">
        <x:v>short_same_day</x:v>
      </x:c>
      <x:c r="C2331" t="str">
        <x:v>C111</x:v>
      </x:c>
      <x:c r="D2331" s="59" t="n">
        <x:v>4</x:v>
      </x:c>
      <x:c r="E2331" s="59" t="n">
        <x:v>44</x:v>
      </x:c>
      <x:c r="F2331" s="59" t="str">
        <x:v>S9</x:v>
      </x:c>
      <x:c r="G2331" s="59" t="n">
        <x:v>153</x:v>
      </x:c>
      <x:c r="H2331" s="59" t="n">
        <x:v>183</x:v>
      </x:c>
      <x:c r="I2331" s="59" t="n">
        <x:v>10</x:v>
      </x:c>
      <x:c r="J2331" s="60" t="n">
        <x:f>'参数'!$C$4</x:f>
        <x:v>120</x:v>
      </x:c>
      <x:c r="K2331" s="60" t="n">
        <x:f>'参数'!$D$4</x:f>
        <x:v>180</x:v>
      </x:c>
      <x:c r="L2331" s="60" t="n">
        <x:f>H2331+I2331+J2331</x:f>
        <x:v>313</x:v>
      </x:c>
      <x:c r="M2331" s="60" t="n">
        <x:f>L2331+K2331</x:f>
        <x:v>493</x:v>
      </x:c>
      <x:c r="N2331" s="60" t="n">
        <x:f>'参数'!$B$10</x:f>
        <x:v>1</x:v>
      </x:c>
      <x:c r="O2331" s="60" t="n">
        <x:f>N2331*'参数'!$B$11</x:f>
        <x:v>2</x:v>
      </x:c>
      <x:c r="P2331" s="60" t="n">
        <x:f>N2331*'参数'!$B$12</x:f>
        <x:v>1</x:v>
      </x:c>
      <x:c r="Q2331" t="str">
        <x:f>C2331&amp;"d"</x:f>
        <x:v>C111d</x:v>
      </x:c>
      <x:c r="R2331" t="str">
        <x:f>C2331&amp;"p"</x:f>
        <x:v>C111p</x:v>
      </x:c>
      <x:c r="S2331" t="str">
        <x:f>IF(AND(L2331&gt;=H2331+I2331+J2331,M2331&gt;L2331,F2331&lt;&gt;""),"PASS","FAIL")</x:f>
        <x:v>PASS</x:v>
      </x:c>
      <x:c r="T2331" t="n">
        <x:v>2</x:v>
      </x:c>
      <x:c r="U2331" t="str">
        <x:v>pickup_after_delivery_completion_plus_usage_lag</x:v>
      </x:c>
    </x:row>
    <x:row r="2332">
      <x:c r="A2332" t="str">
        <x:v>Set2_200-10-3</x:v>
      </x:c>
      <x:c r="B2332" t="str">
        <x:v>short_same_day</x:v>
      </x:c>
      <x:c r="C2332" t="str">
        <x:v>C112</x:v>
      </x:c>
      <x:c r="D2332" s="59" t="n">
        <x:v>11</x:v>
      </x:c>
      <x:c r="E2332" s="59" t="n">
        <x:v>31</x:v>
      </x:c>
      <x:c r="F2332" s="59" t="str">
        <x:v>S3</x:v>
      </x:c>
      <x:c r="G2332" s="59" t="n">
        <x:v>666</x:v>
      </x:c>
      <x:c r="H2332" s="59" t="n">
        <x:v>680</x:v>
      </x:c>
      <x:c r="I2332" s="59" t="n">
        <x:v>10</x:v>
      </x:c>
      <x:c r="J2332" s="60" t="n">
        <x:f>'参数'!$C$4</x:f>
        <x:v>120</x:v>
      </x:c>
      <x:c r="K2332" s="60" t="n">
        <x:f>'参数'!$D$4</x:f>
        <x:v>180</x:v>
      </x:c>
      <x:c r="L2332" s="60" t="n">
        <x:f>H2332+I2332+J2332</x:f>
        <x:v>810</x:v>
      </x:c>
      <x:c r="M2332" s="60" t="n">
        <x:f>L2332+K2332</x:f>
        <x:v>990</x:v>
      </x:c>
      <x:c r="N2332" s="60" t="n">
        <x:f>'参数'!$B$10</x:f>
        <x:v>1</x:v>
      </x:c>
      <x:c r="O2332" s="60" t="n">
        <x:f>N2332*'参数'!$B$11</x:f>
        <x:v>2</x:v>
      </x:c>
      <x:c r="P2332" s="60" t="n">
        <x:f>N2332*'参数'!$B$12</x:f>
        <x:v>1</x:v>
      </x:c>
      <x:c r="Q2332" t="str">
        <x:f>C2332&amp;"d"</x:f>
        <x:v>C112d</x:v>
      </x:c>
      <x:c r="R2332" t="str">
        <x:f>C2332&amp;"p"</x:f>
        <x:v>C112p</x:v>
      </x:c>
      <x:c r="S2332" t="str">
        <x:f>IF(AND(L2332&gt;=H2332+I2332+J2332,M2332&gt;L2332,F2332&lt;&gt;""),"PASS","FAIL")</x:f>
        <x:v>PASS</x:v>
      </x:c>
      <x:c r="T2332" t="n">
        <x:v>6</x:v>
      </x:c>
      <x:c r="U2332" t="str">
        <x:v>pickup_after_delivery_completion_plus_usage_lag</x:v>
      </x:c>
    </x:row>
    <x:row r="2333">
      <x:c r="A2333" t="str">
        <x:v>Set2_200-10-3</x:v>
      </x:c>
      <x:c r="B2333" t="str">
        <x:v>short_same_day</x:v>
      </x:c>
      <x:c r="C2333" t="str">
        <x:v>C113</x:v>
      </x:c>
      <x:c r="D2333" s="59" t="n">
        <x:v>14</x:v>
      </x:c>
      <x:c r="E2333" s="59" t="n">
        <x:v>40</x:v>
      </x:c>
      <x:c r="F2333" s="59" t="str">
        <x:v>S9</x:v>
      </x:c>
      <x:c r="G2333" s="59" t="n">
        <x:v>623</x:v>
      </x:c>
      <x:c r="H2333" s="59" t="n">
        <x:v>641</x:v>
      </x:c>
      <x:c r="I2333" s="59" t="n">
        <x:v>10</x:v>
      </x:c>
      <x:c r="J2333" s="60" t="n">
        <x:f>'参数'!$C$4</x:f>
        <x:v>120</x:v>
      </x:c>
      <x:c r="K2333" s="60" t="n">
        <x:f>'参数'!$D$4</x:f>
        <x:v>180</x:v>
      </x:c>
      <x:c r="L2333" s="60" t="n">
        <x:f>H2333+I2333+J2333</x:f>
        <x:v>771</x:v>
      </x:c>
      <x:c r="M2333" s="60" t="n">
        <x:f>L2333+K2333</x:f>
        <x:v>951</x:v>
      </x:c>
      <x:c r="N2333" s="60" t="n">
        <x:f>'参数'!$B$10</x:f>
        <x:v>1</x:v>
      </x:c>
      <x:c r="O2333" s="60" t="n">
        <x:f>N2333*'参数'!$B$11</x:f>
        <x:v>2</x:v>
      </x:c>
      <x:c r="P2333" s="60" t="n">
        <x:f>N2333*'参数'!$B$12</x:f>
        <x:v>1</x:v>
      </x:c>
      <x:c r="Q2333" t="str">
        <x:f>C2333&amp;"d"</x:f>
        <x:v>C113d</x:v>
      </x:c>
      <x:c r="R2333" t="str">
        <x:f>C2333&amp;"p"</x:f>
        <x:v>C113p</x:v>
      </x:c>
      <x:c r="S2333" t="str">
        <x:f>IF(AND(L2333&gt;=H2333+I2333+J2333,M2333&gt;L2333,F2333&lt;&gt;""),"PASS","FAIL")</x:f>
        <x:v>PASS</x:v>
      </x:c>
      <x:c r="T2333" t="n">
        <x:v>10</x:v>
      </x:c>
      <x:c r="U2333" t="str">
        <x:v>pickup_after_delivery_completion_plus_usage_lag</x:v>
      </x:c>
    </x:row>
    <x:row r="2334">
      <x:c r="A2334" t="str">
        <x:v>Set2_200-10-3</x:v>
      </x:c>
      <x:c r="B2334" t="str">
        <x:v>short_same_day</x:v>
      </x:c>
      <x:c r="C2334" t="str">
        <x:v>C114</x:v>
      </x:c>
      <x:c r="D2334" s="59" t="n">
        <x:v>19</x:v>
      </x:c>
      <x:c r="E2334" s="59" t="n">
        <x:v>35</x:v>
      </x:c>
      <x:c r="F2334" s="59" t="str">
        <x:v>S0</x:v>
      </x:c>
      <x:c r="G2334" s="59" t="n">
        <x:v>148</x:v>
      </x:c>
      <x:c r="H2334" s="59" t="n">
        <x:v>174</x:v>
      </x:c>
      <x:c r="I2334" s="59" t="n">
        <x:v>10</x:v>
      </x:c>
      <x:c r="J2334" s="60" t="n">
        <x:f>'参数'!$C$4</x:f>
        <x:v>120</x:v>
      </x:c>
      <x:c r="K2334" s="60" t="n">
        <x:f>'参数'!$D$4</x:f>
        <x:v>180</x:v>
      </x:c>
      <x:c r="L2334" s="60" t="n">
        <x:f>H2334+I2334+J2334</x:f>
        <x:v>304</x:v>
      </x:c>
      <x:c r="M2334" s="60" t="n">
        <x:f>L2334+K2334</x:f>
        <x:v>484</x:v>
      </x:c>
      <x:c r="N2334" s="60" t="n">
        <x:f>'参数'!$B$10</x:f>
        <x:v>1</x:v>
      </x:c>
      <x:c r="O2334" s="60" t="n">
        <x:f>N2334*'参数'!$B$11</x:f>
        <x:v>2</x:v>
      </x:c>
      <x:c r="P2334" s="60" t="n">
        <x:f>N2334*'参数'!$B$12</x:f>
        <x:v>1</x:v>
      </x:c>
      <x:c r="Q2334" t="str">
        <x:f>C2334&amp;"d"</x:f>
        <x:v>C114d</x:v>
      </x:c>
      <x:c r="R2334" t="str">
        <x:f>C2334&amp;"p"</x:f>
        <x:v>C114p</x:v>
      </x:c>
      <x:c r="S2334" t="str">
        <x:f>IF(AND(L2334&gt;=H2334+I2334+J2334,M2334&gt;L2334,F2334&lt;&gt;""),"PASS","FAIL")</x:f>
        <x:v>PASS</x:v>
      </x:c>
      <x:c r="T2334" t="n">
        <x:v>19</x:v>
      </x:c>
      <x:c r="U2334" t="str">
        <x:v>pickup_after_delivery_completion_plus_usage_lag</x:v>
      </x:c>
    </x:row>
    <x:row r="2335">
      <x:c r="A2335" t="str">
        <x:v>Set2_200-10-3</x:v>
      </x:c>
      <x:c r="B2335" t="str">
        <x:v>short_same_day</x:v>
      </x:c>
      <x:c r="C2335" t="str">
        <x:v>C115</x:v>
      </x:c>
      <x:c r="D2335" s="59" t="n">
        <x:v>7</x:v>
      </x:c>
      <x:c r="E2335" s="59" t="n">
        <x:v>46</x:v>
      </x:c>
      <x:c r="F2335" s="59" t="str">
        <x:v>S9</x:v>
      </x:c>
      <x:c r="G2335" s="59" t="n">
        <x:v>344</x:v>
      </x:c>
      <x:c r="H2335" s="59" t="n">
        <x:v>380</x:v>
      </x:c>
      <x:c r="I2335" s="59" t="n">
        <x:v>10</x:v>
      </x:c>
      <x:c r="J2335" s="60" t="n">
        <x:f>'参数'!$C$4</x:f>
        <x:v>120</x:v>
      </x:c>
      <x:c r="K2335" s="60" t="n">
        <x:f>'参数'!$D$4</x:f>
        <x:v>180</x:v>
      </x:c>
      <x:c r="L2335" s="60" t="n">
        <x:f>H2335+I2335+J2335</x:f>
        <x:v>510</x:v>
      </x:c>
      <x:c r="M2335" s="60" t="n">
        <x:f>L2335+K2335</x:f>
        <x:v>690</x:v>
      </x:c>
      <x:c r="N2335" s="60" t="n">
        <x:f>'参数'!$B$10</x:f>
        <x:v>1</x:v>
      </x:c>
      <x:c r="O2335" s="60" t="n">
        <x:f>N2335*'参数'!$B$11</x:f>
        <x:v>2</x:v>
      </x:c>
      <x:c r="P2335" s="60" t="n">
        <x:f>N2335*'参数'!$B$12</x:f>
        <x:v>1</x:v>
      </x:c>
      <x:c r="Q2335" t="str">
        <x:f>C2335&amp;"d"</x:f>
        <x:v>C115d</x:v>
      </x:c>
      <x:c r="R2335" t="str">
        <x:f>C2335&amp;"p"</x:f>
        <x:v>C115p</x:v>
      </x:c>
      <x:c r="S2335" t="str">
        <x:f>IF(AND(L2335&gt;=H2335+I2335+J2335,M2335&gt;L2335,F2335&lt;&gt;""),"PASS","FAIL")</x:f>
        <x:v>PASS</x:v>
      </x:c>
      <x:c r="T2335" t="n">
        <x:v>5</x:v>
      </x:c>
      <x:c r="U2335" t="str">
        <x:v>pickup_after_delivery_completion_plus_usage_lag</x:v>
      </x:c>
    </x:row>
    <x:row r="2336">
      <x:c r="A2336" t="str">
        <x:v>Set2_200-10-3</x:v>
      </x:c>
      <x:c r="B2336" t="str">
        <x:v>short_same_day</x:v>
      </x:c>
      <x:c r="C2336" t="str">
        <x:v>C116</x:v>
      </x:c>
      <x:c r="D2336" s="59" t="n">
        <x:v>3</x:v>
      </x:c>
      <x:c r="E2336" s="59" t="n">
        <x:v>44</x:v>
      </x:c>
      <x:c r="F2336" s="59" t="str">
        <x:v>S9</x:v>
      </x:c>
      <x:c r="G2336" s="59" t="n">
        <x:v>578</x:v>
      </x:c>
      <x:c r="H2336" s="59" t="n">
        <x:v>600</x:v>
      </x:c>
      <x:c r="I2336" s="59" t="n">
        <x:v>10</x:v>
      </x:c>
      <x:c r="J2336" s="60" t="n">
        <x:f>'参数'!$C$4</x:f>
        <x:v>120</x:v>
      </x:c>
      <x:c r="K2336" s="60" t="n">
        <x:f>'参数'!$D$4</x:f>
        <x:v>180</x:v>
      </x:c>
      <x:c r="L2336" s="60" t="n">
        <x:f>H2336+I2336+J2336</x:f>
        <x:v>730</x:v>
      </x:c>
      <x:c r="M2336" s="60" t="n">
        <x:f>L2336+K2336</x:f>
        <x:v>910</x:v>
      </x:c>
      <x:c r="N2336" s="60" t="n">
        <x:f>'参数'!$B$10</x:f>
        <x:v>1</x:v>
      </x:c>
      <x:c r="O2336" s="60" t="n">
        <x:f>N2336*'参数'!$B$11</x:f>
        <x:v>2</x:v>
      </x:c>
      <x:c r="P2336" s="60" t="n">
        <x:f>N2336*'参数'!$B$12</x:f>
        <x:v>1</x:v>
      </x:c>
      <x:c r="Q2336" t="str">
        <x:f>C2336&amp;"d"</x:f>
        <x:v>C116d</x:v>
      </x:c>
      <x:c r="R2336" t="str">
        <x:f>C2336&amp;"p"</x:f>
        <x:v>C116p</x:v>
      </x:c>
      <x:c r="S2336" t="str">
        <x:f>IF(AND(L2336&gt;=H2336+I2336+J2336,M2336&gt;L2336,F2336&lt;&gt;""),"PASS","FAIL")</x:f>
        <x:v>PASS</x:v>
      </x:c>
      <x:c r="T2336" t="n">
        <x:v>8</x:v>
      </x:c>
      <x:c r="U2336" t="str">
        <x:v>pickup_after_delivery_completion_plus_usage_lag</x:v>
      </x:c>
    </x:row>
    <x:row r="2337">
      <x:c r="A2337" t="str">
        <x:v>Set2_200-10-3</x:v>
      </x:c>
      <x:c r="B2337" t="str">
        <x:v>short_same_day</x:v>
      </x:c>
      <x:c r="C2337" t="str">
        <x:v>C117</x:v>
      </x:c>
      <x:c r="D2337" s="59" t="n">
        <x:v>5</x:v>
      </x:c>
      <x:c r="E2337" s="59" t="n">
        <x:v>30</x:v>
      </x:c>
      <x:c r="F2337" s="59" t="str">
        <x:v>S8</x:v>
      </x:c>
      <x:c r="G2337" s="59" t="n">
        <x:v>397</x:v>
      </x:c>
      <x:c r="H2337" s="59" t="n">
        <x:v>431</x:v>
      </x:c>
      <x:c r="I2337" s="59" t="n">
        <x:v>10</x:v>
      </x:c>
      <x:c r="J2337" s="60" t="n">
        <x:f>'参数'!$C$4</x:f>
        <x:v>120</x:v>
      </x:c>
      <x:c r="K2337" s="60" t="n">
        <x:f>'参数'!$D$4</x:f>
        <x:v>180</x:v>
      </x:c>
      <x:c r="L2337" s="60" t="n">
        <x:f>H2337+I2337+J2337</x:f>
        <x:v>561</x:v>
      </x:c>
      <x:c r="M2337" s="60" t="n">
        <x:f>L2337+K2337</x:f>
        <x:v>741</x:v>
      </x:c>
      <x:c r="N2337" s="60" t="n">
        <x:f>'参数'!$B$10</x:f>
        <x:v>1</x:v>
      </x:c>
      <x:c r="O2337" s="60" t="n">
        <x:f>N2337*'参数'!$B$11</x:f>
        <x:v>2</x:v>
      </x:c>
      <x:c r="P2337" s="60" t="n">
        <x:f>N2337*'参数'!$B$12</x:f>
        <x:v>1</x:v>
      </x:c>
      <x:c r="Q2337" t="str">
        <x:f>C2337&amp;"d"</x:f>
        <x:v>C117d</x:v>
      </x:c>
      <x:c r="R2337" t="str">
        <x:f>C2337&amp;"p"</x:f>
        <x:v>C117p</x:v>
      </x:c>
      <x:c r="S2337" t="str">
        <x:f>IF(AND(L2337&gt;=H2337+I2337+J2337,M2337&gt;L2337,F2337&lt;&gt;""),"PASS","FAIL")</x:f>
        <x:v>PASS</x:v>
      </x:c>
      <x:c r="T2337" t="n">
        <x:v>15</x:v>
      </x:c>
      <x:c r="U2337" t="str">
        <x:v>pickup_after_delivery_completion_plus_usage_lag</x:v>
      </x:c>
    </x:row>
    <x:row r="2338">
      <x:c r="A2338" t="str">
        <x:v>Set2_200-10-3</x:v>
      </x:c>
      <x:c r="B2338" t="str">
        <x:v>short_same_day</x:v>
      </x:c>
      <x:c r="C2338" t="str">
        <x:v>C118</x:v>
      </x:c>
      <x:c r="D2338" s="59" t="n">
        <x:v>1</x:v>
      </x:c>
      <x:c r="E2338" s="59" t="n">
        <x:v>50</x:v>
      </x:c>
      <x:c r="F2338" s="59" t="str">
        <x:v>S9</x:v>
      </x:c>
      <x:c r="G2338" s="59" t="n">
        <x:v>680</x:v>
      </x:c>
      <x:c r="H2338" s="59" t="n">
        <x:v>706</x:v>
      </x:c>
      <x:c r="I2338" s="59" t="n">
        <x:v>10</x:v>
      </x:c>
      <x:c r="J2338" s="60" t="n">
        <x:f>'参数'!$C$4</x:f>
        <x:v>120</x:v>
      </x:c>
      <x:c r="K2338" s="60" t="n">
        <x:f>'参数'!$D$4</x:f>
        <x:v>180</x:v>
      </x:c>
      <x:c r="L2338" s="60" t="n">
        <x:f>H2338+I2338+J2338</x:f>
        <x:v>836</x:v>
      </x:c>
      <x:c r="M2338" s="60" t="n">
        <x:f>L2338+K2338</x:f>
        <x:v>1016</x:v>
      </x:c>
      <x:c r="N2338" s="60" t="n">
        <x:f>'参数'!$B$10</x:f>
        <x:v>1</x:v>
      </x:c>
      <x:c r="O2338" s="60" t="n">
        <x:f>N2338*'参数'!$B$11</x:f>
        <x:v>2</x:v>
      </x:c>
      <x:c r="P2338" s="60" t="n">
        <x:f>N2338*'参数'!$B$12</x:f>
        <x:v>1</x:v>
      </x:c>
      <x:c r="Q2338" t="str">
        <x:f>C2338&amp;"d"</x:f>
        <x:v>C118d</x:v>
      </x:c>
      <x:c r="R2338" t="str">
        <x:f>C2338&amp;"p"</x:f>
        <x:v>C118p</x:v>
      </x:c>
      <x:c r="S2338" t="str">
        <x:f>IF(AND(L2338&gt;=H2338+I2338+J2338,M2338&gt;L2338,F2338&lt;&gt;""),"PASS","FAIL")</x:f>
        <x:v>PASS</x:v>
      </x:c>
      <x:c r="T2338" t="n">
        <x:v>13</x:v>
      </x:c>
      <x:c r="U2338" t="str">
        <x:v>pickup_after_delivery_completion_plus_usage_lag</x:v>
      </x:c>
    </x:row>
    <x:row r="2339">
      <x:c r="A2339" t="str">
        <x:v>Set2_200-10-3</x:v>
      </x:c>
      <x:c r="B2339" t="str">
        <x:v>short_same_day</x:v>
      </x:c>
      <x:c r="C2339" t="str">
        <x:v>C119</x:v>
      </x:c>
      <x:c r="D2339" s="59" t="n">
        <x:v>2</x:v>
      </x:c>
      <x:c r="E2339" s="59" t="n">
        <x:v>33</x:v>
      </x:c>
      <x:c r="F2339" s="59" t="str">
        <x:v>S9</x:v>
      </x:c>
      <x:c r="G2339" s="59" t="n">
        <x:v>516</x:v>
      </x:c>
      <x:c r="H2339" s="59" t="n">
        <x:v>538</x:v>
      </x:c>
      <x:c r="I2339" s="59" t="n">
        <x:v>10</x:v>
      </x:c>
      <x:c r="J2339" s="60" t="n">
        <x:f>'参数'!$C$4</x:f>
        <x:v>120</x:v>
      </x:c>
      <x:c r="K2339" s="60" t="n">
        <x:f>'参数'!$D$4</x:f>
        <x:v>180</x:v>
      </x:c>
      <x:c r="L2339" s="60" t="n">
        <x:f>H2339+I2339+J2339</x:f>
        <x:v>668</x:v>
      </x:c>
      <x:c r="M2339" s="60" t="n">
        <x:f>L2339+K2339</x:f>
        <x:v>848</x:v>
      </x:c>
      <x:c r="N2339" s="60" t="n">
        <x:f>'参数'!$B$10</x:f>
        <x:v>1</x:v>
      </x:c>
      <x:c r="O2339" s="60" t="n">
        <x:f>N2339*'参数'!$B$11</x:f>
        <x:v>2</x:v>
      </x:c>
      <x:c r="P2339" s="60" t="n">
        <x:f>N2339*'参数'!$B$12</x:f>
        <x:v>1</x:v>
      </x:c>
      <x:c r="Q2339" t="str">
        <x:f>C2339&amp;"d"</x:f>
        <x:v>C119d</x:v>
      </x:c>
      <x:c r="R2339" t="str">
        <x:f>C2339&amp;"p"</x:f>
        <x:v>C119p</x:v>
      </x:c>
      <x:c r="S2339" t="str">
        <x:f>IF(AND(L2339&gt;=H2339+I2339+J2339,M2339&gt;L2339,F2339&lt;&gt;""),"PASS","FAIL")</x:f>
        <x:v>PASS</x:v>
      </x:c>
      <x:c r="T2339" t="n">
        <x:v>0</x:v>
      </x:c>
      <x:c r="U2339" t="str">
        <x:v>pickup_after_delivery_completion_plus_usage_lag</x:v>
      </x:c>
    </x:row>
    <x:row r="2340">
      <x:c r="A2340" t="str">
        <x:v>Set2_200-10-3</x:v>
      </x:c>
      <x:c r="B2340" t="str">
        <x:v>short_same_day</x:v>
      </x:c>
      <x:c r="C2340" t="str">
        <x:v>C120</x:v>
      </x:c>
      <x:c r="D2340" s="59" t="n">
        <x:v>19</x:v>
      </x:c>
      <x:c r="E2340" s="59" t="n">
        <x:v>43</x:v>
      </x:c>
      <x:c r="F2340" s="59" t="str">
        <x:v>S6</x:v>
      </x:c>
      <x:c r="G2340" s="59" t="n">
        <x:v>308</x:v>
      </x:c>
      <x:c r="H2340" s="59" t="n">
        <x:v>324</x:v>
      </x:c>
      <x:c r="I2340" s="59" t="n">
        <x:v>10</x:v>
      </x:c>
      <x:c r="J2340" s="60" t="n">
        <x:f>'参数'!$C$4</x:f>
        <x:v>120</x:v>
      </x:c>
      <x:c r="K2340" s="60" t="n">
        <x:f>'参数'!$D$4</x:f>
        <x:v>180</x:v>
      </x:c>
      <x:c r="L2340" s="60" t="n">
        <x:f>H2340+I2340+J2340</x:f>
        <x:v>454</x:v>
      </x:c>
      <x:c r="M2340" s="60" t="n">
        <x:f>L2340+K2340</x:f>
        <x:v>634</x:v>
      </x:c>
      <x:c r="N2340" s="60" t="n">
        <x:f>'参数'!$B$10</x:f>
        <x:v>1</x:v>
      </x:c>
      <x:c r="O2340" s="60" t="n">
        <x:f>N2340*'参数'!$B$11</x:f>
        <x:v>2</x:v>
      </x:c>
      <x:c r="P2340" s="60" t="n">
        <x:f>N2340*'参数'!$B$12</x:f>
        <x:v>1</x:v>
      </x:c>
      <x:c r="Q2340" t="str">
        <x:f>C2340&amp;"d"</x:f>
        <x:v>C120d</x:v>
      </x:c>
      <x:c r="R2340" t="str">
        <x:f>C2340&amp;"p"</x:f>
        <x:v>C120p</x:v>
      </x:c>
      <x:c r="S2340" t="str">
        <x:f>IF(AND(L2340&gt;=H2340+I2340+J2340,M2340&gt;L2340,F2340&lt;&gt;""),"PASS","FAIL")</x:f>
        <x:v>PASS</x:v>
      </x:c>
      <x:c r="T2340" t="n">
        <x:v>3</x:v>
      </x:c>
      <x:c r="U2340" t="str">
        <x:v>pickup_after_delivery_completion_plus_usage_lag</x:v>
      </x:c>
    </x:row>
    <x:row r="2341">
      <x:c r="A2341" t="str">
        <x:v>Set2_200-10-3</x:v>
      </x:c>
      <x:c r="B2341" t="str">
        <x:v>short_same_day</x:v>
      </x:c>
      <x:c r="C2341" t="str">
        <x:v>C121</x:v>
      </x:c>
      <x:c r="D2341" s="59" t="n">
        <x:v>6</x:v>
      </x:c>
      <x:c r="E2341" s="59" t="n">
        <x:v>34</x:v>
      </x:c>
      <x:c r="F2341" s="59" t="str">
        <x:v>S9</x:v>
      </x:c>
      <x:c r="G2341" s="59" t="n">
        <x:v>415</x:v>
      </x:c>
      <x:c r="H2341" s="59" t="n">
        <x:v>443</x:v>
      </x:c>
      <x:c r="I2341" s="59" t="n">
        <x:v>10</x:v>
      </x:c>
      <x:c r="J2341" s="60" t="n">
        <x:f>'参数'!$C$4</x:f>
        <x:v>120</x:v>
      </x:c>
      <x:c r="K2341" s="60" t="n">
        <x:f>'参数'!$D$4</x:f>
        <x:v>180</x:v>
      </x:c>
      <x:c r="L2341" s="60" t="n">
        <x:f>H2341+I2341+J2341</x:f>
        <x:v>573</x:v>
      </x:c>
      <x:c r="M2341" s="60" t="n">
        <x:f>L2341+K2341</x:f>
        <x:v>753</x:v>
      </x:c>
      <x:c r="N2341" s="60" t="n">
        <x:f>'参数'!$B$10</x:f>
        <x:v>1</x:v>
      </x:c>
      <x:c r="O2341" s="60" t="n">
        <x:f>N2341*'参数'!$B$11</x:f>
        <x:v>2</x:v>
      </x:c>
      <x:c r="P2341" s="60" t="n">
        <x:f>N2341*'参数'!$B$12</x:f>
        <x:v>1</x:v>
      </x:c>
      <x:c r="Q2341" t="str">
        <x:f>C2341&amp;"d"</x:f>
        <x:v>C121d</x:v>
      </x:c>
      <x:c r="R2341" t="str">
        <x:f>C2341&amp;"p"</x:f>
        <x:v>C121p</x:v>
      </x:c>
      <x:c r="S2341" t="str">
        <x:f>IF(AND(L2341&gt;=H2341+I2341+J2341,M2341&gt;L2341,F2341&lt;&gt;""),"PASS","FAIL")</x:f>
        <x:v>PASS</x:v>
      </x:c>
      <x:c r="T2341" t="n">
        <x:v>9</x:v>
      </x:c>
      <x:c r="U2341" t="str">
        <x:v>pickup_after_delivery_completion_plus_usage_lag</x:v>
      </x:c>
    </x:row>
    <x:row r="2342">
      <x:c r="A2342" t="str">
        <x:v>Set2_200-10-3</x:v>
      </x:c>
      <x:c r="B2342" t="str">
        <x:v>short_same_day</x:v>
      </x:c>
      <x:c r="C2342" t="str">
        <x:v>C122</x:v>
      </x:c>
      <x:c r="D2342" s="59" t="n">
        <x:v>8</x:v>
      </x:c>
      <x:c r="E2342" s="59" t="n">
        <x:v>47</x:v>
      </x:c>
      <x:c r="F2342" s="59" t="str">
        <x:v>S9</x:v>
      </x:c>
      <x:c r="G2342" s="59" t="n">
        <x:v>586</x:v>
      </x:c>
      <x:c r="H2342" s="59" t="n">
        <x:v>606</x:v>
      </x:c>
      <x:c r="I2342" s="59" t="n">
        <x:v>10</x:v>
      </x:c>
      <x:c r="J2342" s="60" t="n">
        <x:f>'参数'!$C$4</x:f>
        <x:v>120</x:v>
      </x:c>
      <x:c r="K2342" s="60" t="n">
        <x:f>'参数'!$D$4</x:f>
        <x:v>180</x:v>
      </x:c>
      <x:c r="L2342" s="60" t="n">
        <x:f>H2342+I2342+J2342</x:f>
        <x:v>736</x:v>
      </x:c>
      <x:c r="M2342" s="60" t="n">
        <x:f>L2342+K2342</x:f>
        <x:v>916</x:v>
      </x:c>
      <x:c r="N2342" s="60" t="n">
        <x:f>'参数'!$B$10</x:f>
        <x:v>1</x:v>
      </x:c>
      <x:c r="O2342" s="60" t="n">
        <x:f>N2342*'参数'!$B$11</x:f>
        <x:v>2</x:v>
      </x:c>
      <x:c r="P2342" s="60" t="n">
        <x:f>N2342*'参数'!$B$12</x:f>
        <x:v>1</x:v>
      </x:c>
      <x:c r="Q2342" t="str">
        <x:f>C2342&amp;"d"</x:f>
        <x:v>C122d</x:v>
      </x:c>
      <x:c r="R2342" t="str">
        <x:f>C2342&amp;"p"</x:f>
        <x:v>C122p</x:v>
      </x:c>
      <x:c r="S2342" t="str">
        <x:f>IF(AND(L2342&gt;=H2342+I2342+J2342,M2342&gt;L2342,F2342&lt;&gt;""),"PASS","FAIL")</x:f>
        <x:v>PASS</x:v>
      </x:c>
      <x:c r="T2342" t="n">
        <x:v>4</x:v>
      </x:c>
      <x:c r="U2342" t="str">
        <x:v>pickup_after_delivery_completion_plus_usage_lag</x:v>
      </x:c>
    </x:row>
    <x:row r="2343">
      <x:c r="A2343" t="str">
        <x:v>Set2_200-10-3</x:v>
      </x:c>
      <x:c r="B2343" t="str">
        <x:v>short_same_day</x:v>
      </x:c>
      <x:c r="C2343" t="str">
        <x:v>C123</x:v>
      </x:c>
      <x:c r="D2343" s="59" t="n">
        <x:v>7</x:v>
      </x:c>
      <x:c r="E2343" s="59" t="n">
        <x:v>44</x:v>
      </x:c>
      <x:c r="F2343" s="59" t="str">
        <x:v>S9</x:v>
      </x:c>
      <x:c r="G2343" s="59" t="n">
        <x:v>668</x:v>
      </x:c>
      <x:c r="H2343" s="59" t="n">
        <x:v>702</x:v>
      </x:c>
      <x:c r="I2343" s="59" t="n">
        <x:v>10</x:v>
      </x:c>
      <x:c r="J2343" s="60" t="n">
        <x:f>'参数'!$C$4</x:f>
        <x:v>120</x:v>
      </x:c>
      <x:c r="K2343" s="60" t="n">
        <x:f>'参数'!$D$4</x:f>
        <x:v>180</x:v>
      </x:c>
      <x:c r="L2343" s="60" t="n">
        <x:f>H2343+I2343+J2343</x:f>
        <x:v>832</x:v>
      </x:c>
      <x:c r="M2343" s="60" t="n">
        <x:f>L2343+K2343</x:f>
        <x:v>1012</x:v>
      </x:c>
      <x:c r="N2343" s="60" t="n">
        <x:f>'参数'!$B$10</x:f>
        <x:v>1</x:v>
      </x:c>
      <x:c r="O2343" s="60" t="n">
        <x:f>N2343*'参数'!$B$11</x:f>
        <x:v>2</x:v>
      </x:c>
      <x:c r="P2343" s="60" t="n">
        <x:f>N2343*'参数'!$B$12</x:f>
        <x:v>1</x:v>
      </x:c>
      <x:c r="Q2343" t="str">
        <x:f>C2343&amp;"d"</x:f>
        <x:v>C123d</x:v>
      </x:c>
      <x:c r="R2343" t="str">
        <x:f>C2343&amp;"p"</x:f>
        <x:v>C123p</x:v>
      </x:c>
      <x:c r="S2343" t="str">
        <x:f>IF(AND(L2343&gt;=H2343+I2343+J2343,M2343&gt;L2343,F2343&lt;&gt;""),"PASS","FAIL")</x:f>
        <x:v>PASS</x:v>
      </x:c>
      <x:c r="T2343" t="n">
        <x:v>2</x:v>
      </x:c>
      <x:c r="U2343" t="str">
        <x:v>pickup_after_delivery_completion_plus_usage_lag</x:v>
      </x:c>
    </x:row>
    <x:row r="2344">
      <x:c r="A2344" t="str">
        <x:v>Set2_200-10-3</x:v>
      </x:c>
      <x:c r="B2344" t="str">
        <x:v>short_same_day</x:v>
      </x:c>
      <x:c r="C2344" t="str">
        <x:v>C124</x:v>
      </x:c>
      <x:c r="D2344" s="59" t="n">
        <x:v>12</x:v>
      </x:c>
      <x:c r="E2344" s="59" t="n">
        <x:v>36</x:v>
      </x:c>
      <x:c r="F2344" s="59" t="str">
        <x:v>S3</x:v>
      </x:c>
      <x:c r="G2344" s="59" t="n">
        <x:v>312</x:v>
      </x:c>
      <x:c r="H2344" s="59" t="n">
        <x:v>334</x:v>
      </x:c>
      <x:c r="I2344" s="59" t="n">
        <x:v>10</x:v>
      </x:c>
      <x:c r="J2344" s="60" t="n">
        <x:f>'参数'!$C$4</x:f>
        <x:v>120</x:v>
      </x:c>
      <x:c r="K2344" s="60" t="n">
        <x:f>'参数'!$D$4</x:f>
        <x:v>180</x:v>
      </x:c>
      <x:c r="L2344" s="60" t="n">
        <x:f>H2344+I2344+J2344</x:f>
        <x:v>464</x:v>
      </x:c>
      <x:c r="M2344" s="60" t="n">
        <x:f>L2344+K2344</x:f>
        <x:v>644</x:v>
      </x:c>
      <x:c r="N2344" s="60" t="n">
        <x:f>'参数'!$B$10</x:f>
        <x:v>1</x:v>
      </x:c>
      <x:c r="O2344" s="60" t="n">
        <x:f>N2344*'参数'!$B$11</x:f>
        <x:v>2</x:v>
      </x:c>
      <x:c r="P2344" s="60" t="n">
        <x:f>N2344*'参数'!$B$12</x:f>
        <x:v>1</x:v>
      </x:c>
      <x:c r="Q2344" t="str">
        <x:f>C2344&amp;"d"</x:f>
        <x:v>C124d</x:v>
      </x:c>
      <x:c r="R2344" t="str">
        <x:f>C2344&amp;"p"</x:f>
        <x:v>C124p</x:v>
      </x:c>
      <x:c r="S2344" t="str">
        <x:f>IF(AND(L2344&gt;=H2344+I2344+J2344,M2344&gt;L2344,F2344&lt;&gt;""),"PASS","FAIL")</x:f>
        <x:v>PASS</x:v>
      </x:c>
      <x:c r="T2344" t="n">
        <x:v>10</x:v>
      </x:c>
      <x:c r="U2344" t="str">
        <x:v>pickup_after_delivery_completion_plus_usage_lag</x:v>
      </x:c>
    </x:row>
    <x:row r="2345">
      <x:c r="A2345" t="str">
        <x:v>Set2_200-10-3</x:v>
      </x:c>
      <x:c r="B2345" t="str">
        <x:v>short_same_day</x:v>
      </x:c>
      <x:c r="C2345" t="str">
        <x:v>C125</x:v>
      </x:c>
      <x:c r="D2345" s="59" t="n">
        <x:v>12</x:v>
      </x:c>
      <x:c r="E2345" s="59" t="n">
        <x:v>49</x:v>
      </x:c>
      <x:c r="F2345" s="59" t="str">
        <x:v>S9</x:v>
      </x:c>
      <x:c r="G2345" s="59" t="n">
        <x:v>608</x:v>
      </x:c>
      <x:c r="H2345" s="59" t="n">
        <x:v>636</x:v>
      </x:c>
      <x:c r="I2345" s="59" t="n">
        <x:v>10</x:v>
      </x:c>
      <x:c r="J2345" s="60" t="n">
        <x:f>'参数'!$C$4</x:f>
        <x:v>120</x:v>
      </x:c>
      <x:c r="K2345" s="60" t="n">
        <x:f>'参数'!$D$4</x:f>
        <x:v>180</x:v>
      </x:c>
      <x:c r="L2345" s="60" t="n">
        <x:f>H2345+I2345+J2345</x:f>
        <x:v>766</x:v>
      </x:c>
      <x:c r="M2345" s="60" t="n">
        <x:f>L2345+K2345</x:f>
        <x:v>946</x:v>
      </x:c>
      <x:c r="N2345" s="60" t="n">
        <x:f>'参数'!$B$10</x:f>
        <x:v>1</x:v>
      </x:c>
      <x:c r="O2345" s="60" t="n">
        <x:f>N2345*'参数'!$B$11</x:f>
        <x:v>2</x:v>
      </x:c>
      <x:c r="P2345" s="60" t="n">
        <x:f>N2345*'参数'!$B$12</x:f>
        <x:v>1</x:v>
      </x:c>
      <x:c r="Q2345" t="str">
        <x:f>C2345&amp;"d"</x:f>
        <x:v>C125d</x:v>
      </x:c>
      <x:c r="R2345" t="str">
        <x:f>C2345&amp;"p"</x:f>
        <x:v>C125p</x:v>
      </x:c>
      <x:c r="S2345" t="str">
        <x:f>IF(AND(L2345&gt;=H2345+I2345+J2345,M2345&gt;L2345,F2345&lt;&gt;""),"PASS","FAIL")</x:f>
        <x:v>PASS</x:v>
      </x:c>
      <x:c r="T2345" t="n">
        <x:v>6</x:v>
      </x:c>
      <x:c r="U2345" t="str">
        <x:v>pickup_after_delivery_completion_plus_usage_lag</x:v>
      </x:c>
    </x:row>
    <x:row r="2346">
      <x:c r="A2346" t="str">
        <x:v>Set2_200-10-3</x:v>
      </x:c>
      <x:c r="B2346" t="str">
        <x:v>short_same_day</x:v>
      </x:c>
      <x:c r="C2346" t="str">
        <x:v>C126</x:v>
      </x:c>
      <x:c r="D2346" s="59" t="n">
        <x:v>5</x:v>
      </x:c>
      <x:c r="E2346" s="59" t="n">
        <x:v>45</x:v>
      </x:c>
      <x:c r="F2346" s="59" t="str">
        <x:v>S9</x:v>
      </x:c>
      <x:c r="G2346" s="59" t="n">
        <x:v>328</x:v>
      </x:c>
      <x:c r="H2346" s="59" t="n">
        <x:v>364</x:v>
      </x:c>
      <x:c r="I2346" s="59" t="n">
        <x:v>10</x:v>
      </x:c>
      <x:c r="J2346" s="60" t="n">
        <x:f>'参数'!$C$4</x:f>
        <x:v>120</x:v>
      </x:c>
      <x:c r="K2346" s="60" t="n">
        <x:f>'参数'!$D$4</x:f>
        <x:v>180</x:v>
      </x:c>
      <x:c r="L2346" s="60" t="n">
        <x:f>H2346+I2346+J2346</x:f>
        <x:v>494</x:v>
      </x:c>
      <x:c r="M2346" s="60" t="n">
        <x:f>L2346+K2346</x:f>
        <x:v>674</x:v>
      </x:c>
      <x:c r="N2346" s="60" t="n">
        <x:f>'参数'!$B$10</x:f>
        <x:v>1</x:v>
      </x:c>
      <x:c r="O2346" s="60" t="n">
        <x:f>N2346*'参数'!$B$11</x:f>
        <x:v>2</x:v>
      </x:c>
      <x:c r="P2346" s="60" t="n">
        <x:f>N2346*'参数'!$B$12</x:f>
        <x:v>1</x:v>
      </x:c>
      <x:c r="Q2346" t="str">
        <x:f>C2346&amp;"d"</x:f>
        <x:v>C126d</x:v>
      </x:c>
      <x:c r="R2346" t="str">
        <x:f>C2346&amp;"p"</x:f>
        <x:v>C126p</x:v>
      </x:c>
      <x:c r="S2346" t="str">
        <x:f>IF(AND(L2346&gt;=H2346+I2346+J2346,M2346&gt;L2346,F2346&lt;&gt;""),"PASS","FAIL")</x:f>
        <x:v>PASS</x:v>
      </x:c>
      <x:c r="T2346" t="n">
        <x:v>0</x:v>
      </x:c>
      <x:c r="U2346" t="str">
        <x:v>pickup_after_delivery_completion_plus_usage_lag</x:v>
      </x:c>
    </x:row>
    <x:row r="2347">
      <x:c r="A2347" t="str">
        <x:v>Set2_200-10-3</x:v>
      </x:c>
      <x:c r="B2347" t="str">
        <x:v>short_same_day</x:v>
      </x:c>
      <x:c r="C2347" t="str">
        <x:v>C127</x:v>
      </x:c>
      <x:c r="D2347" s="59" t="n">
        <x:v>7</x:v>
      </x:c>
      <x:c r="E2347" s="59" t="n">
        <x:v>46</x:v>
      </x:c>
      <x:c r="F2347" s="59" t="str">
        <x:v>S9</x:v>
      </x:c>
      <x:c r="G2347" s="59" t="n">
        <x:v>84</x:v>
      </x:c>
      <x:c r="H2347" s="59" t="n">
        <x:v>114</x:v>
      </x:c>
      <x:c r="I2347" s="59" t="n">
        <x:v>10</x:v>
      </x:c>
      <x:c r="J2347" s="60" t="n">
        <x:f>'参数'!$C$4</x:f>
        <x:v>120</x:v>
      </x:c>
      <x:c r="K2347" s="60" t="n">
        <x:f>'参数'!$D$4</x:f>
        <x:v>180</x:v>
      </x:c>
      <x:c r="L2347" s="60" t="n">
        <x:f>H2347+I2347+J2347</x:f>
        <x:v>244</x:v>
      </x:c>
      <x:c r="M2347" s="60" t="n">
        <x:f>L2347+K2347</x:f>
        <x:v>424</x:v>
      </x:c>
      <x:c r="N2347" s="60" t="n">
        <x:f>'参数'!$B$10</x:f>
        <x:v>1</x:v>
      </x:c>
      <x:c r="O2347" s="60" t="n">
        <x:f>N2347*'参数'!$B$11</x:f>
        <x:v>2</x:v>
      </x:c>
      <x:c r="P2347" s="60" t="n">
        <x:f>N2347*'参数'!$B$12</x:f>
        <x:v>1</x:v>
      </x:c>
      <x:c r="Q2347" t="str">
        <x:f>C2347&amp;"d"</x:f>
        <x:v>C127d</x:v>
      </x:c>
      <x:c r="R2347" t="str">
        <x:f>C2347&amp;"p"</x:f>
        <x:v>C127p</x:v>
      </x:c>
      <x:c r="S2347" t="str">
        <x:f>IF(AND(L2347&gt;=H2347+I2347+J2347,M2347&gt;L2347,F2347&lt;&gt;""),"PASS","FAIL")</x:f>
        <x:v>PASS</x:v>
      </x:c>
      <x:c r="T2347" t="n">
        <x:v>8</x:v>
      </x:c>
      <x:c r="U2347" t="str">
        <x:v>pickup_after_delivery_completion_plus_usage_lag</x:v>
      </x:c>
    </x:row>
    <x:row r="2348">
      <x:c r="A2348" t="str">
        <x:v>Set2_200-10-3</x:v>
      </x:c>
      <x:c r="B2348" t="str">
        <x:v>short_same_day</x:v>
      </x:c>
      <x:c r="C2348" t="str">
        <x:v>C128</x:v>
      </x:c>
      <x:c r="D2348" s="59" t="n">
        <x:v>10</x:v>
      </x:c>
      <x:c r="E2348" s="59" t="n">
        <x:v>36</x:v>
      </x:c>
      <x:c r="F2348" s="59" t="str">
        <x:v>S9</x:v>
      </x:c>
      <x:c r="G2348" s="59" t="n">
        <x:v>185</x:v>
      </x:c>
      <x:c r="H2348" s="59" t="n">
        <x:v>213</x:v>
      </x:c>
      <x:c r="I2348" s="59" t="n">
        <x:v>10</x:v>
      </x:c>
      <x:c r="J2348" s="60" t="n">
        <x:f>'参数'!$C$4</x:f>
        <x:v>120</x:v>
      </x:c>
      <x:c r="K2348" s="60" t="n">
        <x:f>'参数'!$D$4</x:f>
        <x:v>180</x:v>
      </x:c>
      <x:c r="L2348" s="60" t="n">
        <x:f>H2348+I2348+J2348</x:f>
        <x:v>343</x:v>
      </x:c>
      <x:c r="M2348" s="60" t="n">
        <x:f>L2348+K2348</x:f>
        <x:v>523</x:v>
      </x:c>
      <x:c r="N2348" s="60" t="n">
        <x:f>'参数'!$B$10</x:f>
        <x:v>1</x:v>
      </x:c>
      <x:c r="O2348" s="60" t="n">
        <x:f>N2348*'参数'!$B$11</x:f>
        <x:v>2</x:v>
      </x:c>
      <x:c r="P2348" s="60" t="n">
        <x:f>N2348*'参数'!$B$12</x:f>
        <x:v>1</x:v>
      </x:c>
      <x:c r="Q2348" t="str">
        <x:f>C2348&amp;"d"</x:f>
        <x:v>C128d</x:v>
      </x:c>
      <x:c r="R2348" t="str">
        <x:f>C2348&amp;"p"</x:f>
        <x:v>C128p</x:v>
      </x:c>
      <x:c r="S2348" t="str">
        <x:f>IF(AND(L2348&gt;=H2348+I2348+J2348,M2348&gt;L2348,F2348&lt;&gt;""),"PASS","FAIL")</x:f>
        <x:v>PASS</x:v>
      </x:c>
      <x:c r="T2348" t="n">
        <x:v>8</x:v>
      </x:c>
      <x:c r="U2348" t="str">
        <x:v>pickup_after_delivery_completion_plus_usage_lag</x:v>
      </x:c>
    </x:row>
    <x:row r="2349">
      <x:c r="A2349" t="str">
        <x:v>Set2_200-10-3</x:v>
      </x:c>
      <x:c r="B2349" t="str">
        <x:v>short_same_day</x:v>
      </x:c>
      <x:c r="C2349" t="str">
        <x:v>C129</x:v>
      </x:c>
      <x:c r="D2349" s="59" t="n">
        <x:v>3</x:v>
      </x:c>
      <x:c r="E2349" s="59" t="n">
        <x:v>43</x:v>
      </x:c>
      <x:c r="F2349" s="59" t="str">
        <x:v>S9</x:v>
      </x:c>
      <x:c r="G2349" s="59" t="n">
        <x:v>367</x:v>
      </x:c>
      <x:c r="H2349" s="59" t="n">
        <x:v>405</x:v>
      </x:c>
      <x:c r="I2349" s="59" t="n">
        <x:v>10</x:v>
      </x:c>
      <x:c r="J2349" s="60" t="n">
        <x:f>'参数'!$C$4</x:f>
        <x:v>120</x:v>
      </x:c>
      <x:c r="K2349" s="60" t="n">
        <x:f>'参数'!$D$4</x:f>
        <x:v>180</x:v>
      </x:c>
      <x:c r="L2349" s="60" t="n">
        <x:f>H2349+I2349+J2349</x:f>
        <x:v>535</x:v>
      </x:c>
      <x:c r="M2349" s="60" t="n">
        <x:f>L2349+K2349</x:f>
        <x:v>715</x:v>
      </x:c>
      <x:c r="N2349" s="60" t="n">
        <x:f>'参数'!$B$10</x:f>
        <x:v>1</x:v>
      </x:c>
      <x:c r="O2349" s="60" t="n">
        <x:f>N2349*'参数'!$B$11</x:f>
        <x:v>2</x:v>
      </x:c>
      <x:c r="P2349" s="60" t="n">
        <x:f>N2349*'参数'!$B$12</x:f>
        <x:v>1</x:v>
      </x:c>
      <x:c r="Q2349" t="str">
        <x:f>C2349&amp;"d"</x:f>
        <x:v>C129d</x:v>
      </x:c>
      <x:c r="R2349" t="str">
        <x:f>C2349&amp;"p"</x:f>
        <x:v>C129p</x:v>
      </x:c>
      <x:c r="S2349" t="str">
        <x:f>IF(AND(L2349&gt;=H2349+I2349+J2349,M2349&gt;L2349,F2349&lt;&gt;""),"PASS","FAIL")</x:f>
        <x:v>PASS</x:v>
      </x:c>
      <x:c r="T2349" t="n">
        <x:v>4</x:v>
      </x:c>
      <x:c r="U2349" t="str">
        <x:v>pickup_after_delivery_completion_plus_usage_lag</x:v>
      </x:c>
    </x:row>
    <x:row r="2350">
      <x:c r="A2350" t="str">
        <x:v>Set2_200-10-3</x:v>
      </x:c>
      <x:c r="B2350" t="str">
        <x:v>short_same_day</x:v>
      </x:c>
      <x:c r="C2350" t="str">
        <x:v>C130</x:v>
      </x:c>
      <x:c r="D2350" s="59" t="n">
        <x:v>35</x:v>
      </x:c>
      <x:c r="E2350" s="59" t="n">
        <x:v>39</x:v>
      </x:c>
      <x:c r="F2350" s="59" t="str">
        <x:v>S6</x:v>
      </x:c>
      <x:c r="G2350" s="59" t="n">
        <x:v>287</x:v>
      </x:c>
      <x:c r="H2350" s="59" t="n">
        <x:v>321</x:v>
      </x:c>
      <x:c r="I2350" s="59" t="n">
        <x:v>10</x:v>
      </x:c>
      <x:c r="J2350" s="60" t="n">
        <x:f>'参数'!$C$4</x:f>
        <x:v>120</x:v>
      </x:c>
      <x:c r="K2350" s="60" t="n">
        <x:f>'参数'!$D$4</x:f>
        <x:v>180</x:v>
      </x:c>
      <x:c r="L2350" s="60" t="n">
        <x:f>H2350+I2350+J2350</x:f>
        <x:v>451</x:v>
      </x:c>
      <x:c r="M2350" s="60" t="n">
        <x:f>L2350+K2350</x:f>
        <x:v>631</x:v>
      </x:c>
      <x:c r="N2350" s="60" t="n">
        <x:f>'参数'!$B$10</x:f>
        <x:v>1</x:v>
      </x:c>
      <x:c r="O2350" s="60" t="n">
        <x:f>N2350*'参数'!$B$11</x:f>
        <x:v>2</x:v>
      </x:c>
      <x:c r="P2350" s="60" t="n">
        <x:f>N2350*'参数'!$B$12</x:f>
        <x:v>1</x:v>
      </x:c>
      <x:c r="Q2350" t="str">
        <x:f>C2350&amp;"d"</x:f>
        <x:v>C130d</x:v>
      </x:c>
      <x:c r="R2350" t="str">
        <x:f>C2350&amp;"p"</x:f>
        <x:v>C130p</x:v>
      </x:c>
      <x:c r="S2350" t="str">
        <x:f>IF(AND(L2350&gt;=H2350+I2350+J2350,M2350&gt;L2350,F2350&lt;&gt;""),"PASS","FAIL")</x:f>
        <x:v>PASS</x:v>
      </x:c>
      <x:c r="T2350" t="n">
        <x:v>10</x:v>
      </x:c>
      <x:c r="U2350" t="str">
        <x:v>pickup_after_delivery_completion_plus_usage_lag</x:v>
      </x:c>
    </x:row>
    <x:row r="2351">
      <x:c r="A2351" t="str">
        <x:v>Set2_200-10-3</x:v>
      </x:c>
      <x:c r="B2351" t="str">
        <x:v>short_same_day</x:v>
      </x:c>
      <x:c r="C2351" t="str">
        <x:v>C131</x:v>
      </x:c>
      <x:c r="D2351" s="59" t="n">
        <x:v>26</x:v>
      </x:c>
      <x:c r="E2351" s="59" t="n">
        <x:v>31</x:v>
      </x:c>
      <x:c r="F2351" s="59" t="str">
        <x:v>S1</x:v>
      </x:c>
      <x:c r="G2351" s="59" t="n">
        <x:v>119</x:v>
      </x:c>
      <x:c r="H2351" s="59" t="n">
        <x:v>139</x:v>
      </x:c>
      <x:c r="I2351" s="59" t="n">
        <x:v>10</x:v>
      </x:c>
      <x:c r="J2351" s="60" t="n">
        <x:f>'参数'!$C$4</x:f>
        <x:v>120</x:v>
      </x:c>
      <x:c r="K2351" s="60" t="n">
        <x:f>'参数'!$D$4</x:f>
        <x:v>180</x:v>
      </x:c>
      <x:c r="L2351" s="60" t="n">
        <x:f>H2351+I2351+J2351</x:f>
        <x:v>269</x:v>
      </x:c>
      <x:c r="M2351" s="60" t="n">
        <x:f>L2351+K2351</x:f>
        <x:v>449</x:v>
      </x:c>
      <x:c r="N2351" s="60" t="n">
        <x:f>'参数'!$B$10</x:f>
        <x:v>1</x:v>
      </x:c>
      <x:c r="O2351" s="60" t="n">
        <x:f>N2351*'参数'!$B$11</x:f>
        <x:v>2</x:v>
      </x:c>
      <x:c r="P2351" s="60" t="n">
        <x:f>N2351*'参数'!$B$12</x:f>
        <x:v>1</x:v>
      </x:c>
      <x:c r="Q2351" t="str">
        <x:f>C2351&amp;"d"</x:f>
        <x:v>C131d</x:v>
      </x:c>
      <x:c r="R2351" t="str">
        <x:f>C2351&amp;"p"</x:f>
        <x:v>C131p</x:v>
      </x:c>
      <x:c r="S2351" t="str">
        <x:f>IF(AND(L2351&gt;=H2351+I2351+J2351,M2351&gt;L2351,F2351&lt;&gt;""),"PASS","FAIL")</x:f>
        <x:v>PASS</x:v>
      </x:c>
      <x:c r="T2351" t="n">
        <x:v>10</x:v>
      </x:c>
      <x:c r="U2351" t="str">
        <x:v>pickup_after_delivery_completion_plus_usage_lag</x:v>
      </x:c>
    </x:row>
    <x:row r="2352">
      <x:c r="A2352" t="str">
        <x:v>Set2_200-10-3</x:v>
      </x:c>
      <x:c r="B2352" t="str">
        <x:v>short_same_day</x:v>
      </x:c>
      <x:c r="C2352" t="str">
        <x:v>C132</x:v>
      </x:c>
      <x:c r="D2352" s="59" t="n">
        <x:v>47</x:v>
      </x:c>
      <x:c r="E2352" s="59" t="n">
        <x:v>28</x:v>
      </x:c>
      <x:c r="F2352" s="59" t="str">
        <x:v>S4</x:v>
      </x:c>
      <x:c r="G2352" s="59" t="n">
        <x:v>353</x:v>
      </x:c>
      <x:c r="H2352" s="59" t="n">
        <x:v>365</x:v>
      </x:c>
      <x:c r="I2352" s="59" t="n">
        <x:v>10</x:v>
      </x:c>
      <x:c r="J2352" s="60" t="n">
        <x:f>'参数'!$C$4</x:f>
        <x:v>120</x:v>
      </x:c>
      <x:c r="K2352" s="60" t="n">
        <x:f>'参数'!$D$4</x:f>
        <x:v>180</x:v>
      </x:c>
      <x:c r="L2352" s="60" t="n">
        <x:f>H2352+I2352+J2352</x:f>
        <x:v>495</x:v>
      </x:c>
      <x:c r="M2352" s="60" t="n">
        <x:f>L2352+K2352</x:f>
        <x:v>675</x:v>
      </x:c>
      <x:c r="N2352" s="60" t="n">
        <x:f>'参数'!$B$10</x:f>
        <x:v>1</x:v>
      </x:c>
      <x:c r="O2352" s="60" t="n">
        <x:f>N2352*'参数'!$B$11</x:f>
        <x:v>2</x:v>
      </x:c>
      <x:c r="P2352" s="60" t="n">
        <x:f>N2352*'参数'!$B$12</x:f>
        <x:v>1</x:v>
      </x:c>
      <x:c r="Q2352" t="str">
        <x:f>C2352&amp;"d"</x:f>
        <x:v>C132d</x:v>
      </x:c>
      <x:c r="R2352" t="str">
        <x:f>C2352&amp;"p"</x:f>
        <x:v>C132p</x:v>
      </x:c>
      <x:c r="S2352" t="str">
        <x:f>IF(AND(L2352&gt;=H2352+I2352+J2352,M2352&gt;L2352,F2352&lt;&gt;""),"PASS","FAIL")</x:f>
        <x:v>PASS</x:v>
      </x:c>
      <x:c r="T2352" t="n">
        <x:v>1</x:v>
      </x:c>
      <x:c r="U2352" t="str">
        <x:v>pickup_after_delivery_completion_plus_usage_lag</x:v>
      </x:c>
    </x:row>
    <x:row r="2353">
      <x:c r="A2353" t="str">
        <x:v>Set2_200-10-3</x:v>
      </x:c>
      <x:c r="B2353" t="str">
        <x:v>short_same_day</x:v>
      </x:c>
      <x:c r="C2353" t="str">
        <x:v>C133</x:v>
      </x:c>
      <x:c r="D2353" s="59" t="n">
        <x:v>32</x:v>
      </x:c>
      <x:c r="E2353" s="59" t="n">
        <x:v>24</x:v>
      </x:c>
      <x:c r="F2353" s="59" t="str">
        <x:v>S1</x:v>
      </x:c>
      <x:c r="G2353" s="59" t="n">
        <x:v>259</x:v>
      </x:c>
      <x:c r="H2353" s="59" t="n">
        <x:v>297</x:v>
      </x:c>
      <x:c r="I2353" s="59" t="n">
        <x:v>10</x:v>
      </x:c>
      <x:c r="J2353" s="60" t="n">
        <x:f>'参数'!$C$4</x:f>
        <x:v>120</x:v>
      </x:c>
      <x:c r="K2353" s="60" t="n">
        <x:f>'参数'!$D$4</x:f>
        <x:v>180</x:v>
      </x:c>
      <x:c r="L2353" s="60" t="n">
        <x:f>H2353+I2353+J2353</x:f>
        <x:v>427</x:v>
      </x:c>
      <x:c r="M2353" s="60" t="n">
        <x:f>L2353+K2353</x:f>
        <x:v>607</x:v>
      </x:c>
      <x:c r="N2353" s="60" t="n">
        <x:f>'参数'!$B$10</x:f>
        <x:v>1</x:v>
      </x:c>
      <x:c r="O2353" s="60" t="n">
        <x:f>N2353*'参数'!$B$11</x:f>
        <x:v>2</x:v>
      </x:c>
      <x:c r="P2353" s="60" t="n">
        <x:f>N2353*'参数'!$B$12</x:f>
        <x:v>1</x:v>
      </x:c>
      <x:c r="Q2353" t="str">
        <x:f>C2353&amp;"d"</x:f>
        <x:v>C133d</x:v>
      </x:c>
      <x:c r="R2353" t="str">
        <x:f>C2353&amp;"p"</x:f>
        <x:v>C133p</x:v>
      </x:c>
      <x:c r="S2353" t="str">
        <x:f>IF(AND(L2353&gt;=H2353+I2353+J2353,M2353&gt;L2353,F2353&lt;&gt;""),"PASS","FAIL")</x:f>
        <x:v>PASS</x:v>
      </x:c>
      <x:c r="T2353" t="n">
        <x:v>9</x:v>
      </x:c>
      <x:c r="U2353" t="str">
        <x:v>pickup_after_delivery_completion_plus_usage_lag</x:v>
      </x:c>
    </x:row>
    <x:row r="2354">
      <x:c r="A2354" t="str">
        <x:v>Set2_200-10-3</x:v>
      </x:c>
      <x:c r="B2354" t="str">
        <x:v>short_same_day</x:v>
      </x:c>
      <x:c r="C2354" t="str">
        <x:v>C134</x:v>
      </x:c>
      <x:c r="D2354" s="59" t="n">
        <x:v>45</x:v>
      </x:c>
      <x:c r="E2354" s="59" t="n">
        <x:v>40</x:v>
      </x:c>
      <x:c r="F2354" s="59" t="str">
        <x:v>S4</x:v>
      </x:c>
      <x:c r="G2354" s="59" t="n">
        <x:v>628</x:v>
      </x:c>
      <x:c r="H2354" s="59" t="n">
        <x:v>662</x:v>
      </x:c>
      <x:c r="I2354" s="59" t="n">
        <x:v>10</x:v>
      </x:c>
      <x:c r="J2354" s="60" t="n">
        <x:f>'参数'!$C$4</x:f>
        <x:v>120</x:v>
      </x:c>
      <x:c r="K2354" s="60" t="n">
        <x:f>'参数'!$D$4</x:f>
        <x:v>180</x:v>
      </x:c>
      <x:c r="L2354" s="60" t="n">
        <x:f>H2354+I2354+J2354</x:f>
        <x:v>792</x:v>
      </x:c>
      <x:c r="M2354" s="60" t="n">
        <x:f>L2354+K2354</x:f>
        <x:v>972</x:v>
      </x:c>
      <x:c r="N2354" s="60" t="n">
        <x:f>'参数'!$B$10</x:f>
        <x:v>1</x:v>
      </x:c>
      <x:c r="O2354" s="60" t="n">
        <x:f>N2354*'参数'!$B$11</x:f>
        <x:v>2</x:v>
      </x:c>
      <x:c r="P2354" s="60" t="n">
        <x:f>N2354*'参数'!$B$12</x:f>
        <x:v>1</x:v>
      </x:c>
      <x:c r="Q2354" t="str">
        <x:f>C2354&amp;"d"</x:f>
        <x:v>C134d</x:v>
      </x:c>
      <x:c r="R2354" t="str">
        <x:f>C2354&amp;"p"</x:f>
        <x:v>C134p</x:v>
      </x:c>
      <x:c r="S2354" t="str">
        <x:f>IF(AND(L2354&gt;=H2354+I2354+J2354,M2354&gt;L2354,F2354&lt;&gt;""),"PASS","FAIL")</x:f>
        <x:v>PASS</x:v>
      </x:c>
      <x:c r="T2354" t="n">
        <x:v>6</x:v>
      </x:c>
      <x:c r="U2354" t="str">
        <x:v>pickup_after_delivery_completion_plus_usage_lag</x:v>
      </x:c>
    </x:row>
    <x:row r="2355">
      <x:c r="A2355" t="str">
        <x:v>Set2_200-10-3</x:v>
      </x:c>
      <x:c r="B2355" t="str">
        <x:v>short_same_day</x:v>
      </x:c>
      <x:c r="C2355" t="str">
        <x:v>C135</x:v>
      </x:c>
      <x:c r="D2355" s="59" t="n">
        <x:v>42</x:v>
      </x:c>
      <x:c r="E2355" s="59" t="n">
        <x:v>16</x:v>
      </x:c>
      <x:c r="F2355" s="59" t="str">
        <x:v>S4</x:v>
      </x:c>
      <x:c r="G2355" s="59" t="n">
        <x:v>118</x:v>
      </x:c>
      <x:c r="H2355" s="59" t="n">
        <x:v>148</x:v>
      </x:c>
      <x:c r="I2355" s="59" t="n">
        <x:v>10</x:v>
      </x:c>
      <x:c r="J2355" s="60" t="n">
        <x:f>'参数'!$C$4</x:f>
        <x:v>120</x:v>
      </x:c>
      <x:c r="K2355" s="60" t="n">
        <x:f>'参数'!$D$4</x:f>
        <x:v>180</x:v>
      </x:c>
      <x:c r="L2355" s="60" t="n">
        <x:f>H2355+I2355+J2355</x:f>
        <x:v>278</x:v>
      </x:c>
      <x:c r="M2355" s="60" t="n">
        <x:f>L2355+K2355</x:f>
        <x:v>458</x:v>
      </x:c>
      <x:c r="N2355" s="60" t="n">
        <x:f>'参数'!$B$10</x:f>
        <x:v>1</x:v>
      </x:c>
      <x:c r="O2355" s="60" t="n">
        <x:f>N2355*'参数'!$B$11</x:f>
        <x:v>2</x:v>
      </x:c>
      <x:c r="P2355" s="60" t="n">
        <x:f>N2355*'参数'!$B$12</x:f>
        <x:v>1</x:v>
      </x:c>
      <x:c r="Q2355" t="str">
        <x:f>C2355&amp;"d"</x:f>
        <x:v>C135d</x:v>
      </x:c>
      <x:c r="R2355" t="str">
        <x:f>C2355&amp;"p"</x:f>
        <x:v>C135p</x:v>
      </x:c>
      <x:c r="S2355" t="str">
        <x:f>IF(AND(L2355&gt;=H2355+I2355+J2355,M2355&gt;L2355,F2355&lt;&gt;""),"PASS","FAIL")</x:f>
        <x:v>PASS</x:v>
      </x:c>
      <x:c r="T2355" t="n">
        <x:v>10</x:v>
      </x:c>
      <x:c r="U2355" t="str">
        <x:v>pickup_after_delivery_completion_plus_usage_lag</x:v>
      </x:c>
    </x:row>
    <x:row r="2356">
      <x:c r="A2356" t="str">
        <x:v>Set2_200-10-3</x:v>
      </x:c>
      <x:c r="B2356" t="str">
        <x:v>short_same_day</x:v>
      </x:c>
      <x:c r="C2356" t="str">
        <x:v>C136</x:v>
      </x:c>
      <x:c r="D2356" s="59" t="n">
        <x:v>50</x:v>
      </x:c>
      <x:c r="E2356" s="59" t="n">
        <x:v>36</x:v>
      </x:c>
      <x:c r="F2356" s="59" t="str">
        <x:v>S4</x:v>
      </x:c>
      <x:c r="G2356" s="59" t="n">
        <x:v>186</x:v>
      </x:c>
      <x:c r="H2356" s="59" t="n">
        <x:v>206</x:v>
      </x:c>
      <x:c r="I2356" s="59" t="n">
        <x:v>10</x:v>
      </x:c>
      <x:c r="J2356" s="60" t="n">
        <x:f>'参数'!$C$4</x:f>
        <x:v>120</x:v>
      </x:c>
      <x:c r="K2356" s="60" t="n">
        <x:f>'参数'!$D$4</x:f>
        <x:v>180</x:v>
      </x:c>
      <x:c r="L2356" s="60" t="n">
        <x:f>H2356+I2356+J2356</x:f>
        <x:v>336</x:v>
      </x:c>
      <x:c r="M2356" s="60" t="n">
        <x:f>L2356+K2356</x:f>
        <x:v>516</x:v>
      </x:c>
      <x:c r="N2356" s="60" t="n">
        <x:f>'参数'!$B$10</x:f>
        <x:v>1</x:v>
      </x:c>
      <x:c r="O2356" s="60" t="n">
        <x:f>N2356*'参数'!$B$11</x:f>
        <x:v>2</x:v>
      </x:c>
      <x:c r="P2356" s="60" t="n">
        <x:f>N2356*'参数'!$B$12</x:f>
        <x:v>1</x:v>
      </x:c>
      <x:c r="Q2356" t="str">
        <x:f>C2356&amp;"d"</x:f>
        <x:v>C136d</x:v>
      </x:c>
      <x:c r="R2356" t="str">
        <x:f>C2356&amp;"p"</x:f>
        <x:v>C136p</x:v>
      </x:c>
      <x:c r="S2356" t="str">
        <x:f>IF(AND(L2356&gt;=H2356+I2356+J2356,M2356&gt;L2356,F2356&lt;&gt;""),"PASS","FAIL")</x:f>
        <x:v>PASS</x:v>
      </x:c>
      <x:c r="T2356" t="n">
        <x:v>3</x:v>
      </x:c>
      <x:c r="U2356" t="str">
        <x:v>pickup_after_delivery_completion_plus_usage_lag</x:v>
      </x:c>
    </x:row>
    <x:row r="2357">
      <x:c r="A2357" t="str">
        <x:v>Set2_200-10-3</x:v>
      </x:c>
      <x:c r="B2357" t="str">
        <x:v>short_same_day</x:v>
      </x:c>
      <x:c r="C2357" t="str">
        <x:v>C137</x:v>
      </x:c>
      <x:c r="D2357" s="59" t="n">
        <x:v>34</x:v>
      </x:c>
      <x:c r="E2357" s="59" t="n">
        <x:v>22</x:v>
      </x:c>
      <x:c r="F2357" s="59" t="str">
        <x:v>S1</x:v>
      </x:c>
      <x:c r="G2357" s="59" t="n">
        <x:v>299</x:v>
      </x:c>
      <x:c r="H2357" s="59" t="n">
        <x:v>311</x:v>
      </x:c>
      <x:c r="I2357" s="59" t="n">
        <x:v>10</x:v>
      </x:c>
      <x:c r="J2357" s="60" t="n">
        <x:f>'参数'!$C$4</x:f>
        <x:v>120</x:v>
      </x:c>
      <x:c r="K2357" s="60" t="n">
        <x:f>'参数'!$D$4</x:f>
        <x:v>180</x:v>
      </x:c>
      <x:c r="L2357" s="60" t="n">
        <x:f>H2357+I2357+J2357</x:f>
        <x:v>441</x:v>
      </x:c>
      <x:c r="M2357" s="60" t="n">
        <x:f>L2357+K2357</x:f>
        <x:v>621</x:v>
      </x:c>
      <x:c r="N2357" s="60" t="n">
        <x:f>'参数'!$B$10</x:f>
        <x:v>1</x:v>
      </x:c>
      <x:c r="O2357" s="60" t="n">
        <x:f>N2357*'参数'!$B$11</x:f>
        <x:v>2</x:v>
      </x:c>
      <x:c r="P2357" s="60" t="n">
        <x:f>N2357*'参数'!$B$12</x:f>
        <x:v>1</x:v>
      </x:c>
      <x:c r="Q2357" t="str">
        <x:f>C2357&amp;"d"</x:f>
        <x:v>C137d</x:v>
      </x:c>
      <x:c r="R2357" t="str">
        <x:f>C2357&amp;"p"</x:f>
        <x:v>C137p</x:v>
      </x:c>
      <x:c r="S2357" t="str">
        <x:f>IF(AND(L2357&gt;=H2357+I2357+J2357,M2357&gt;L2357,F2357&lt;&gt;""),"PASS","FAIL")</x:f>
        <x:v>PASS</x:v>
      </x:c>
      <x:c r="T2357" t="n">
        <x:v>9</x:v>
      </x:c>
      <x:c r="U2357" t="str">
        <x:v>pickup_after_delivery_completion_plus_usage_lag</x:v>
      </x:c>
    </x:row>
    <x:row r="2358">
      <x:c r="A2358" t="str">
        <x:v>Set2_200-10-3</x:v>
      </x:c>
      <x:c r="B2358" t="str">
        <x:v>short_same_day</x:v>
      </x:c>
      <x:c r="C2358" t="str">
        <x:v>C138</x:v>
      </x:c>
      <x:c r="D2358" s="59" t="n">
        <x:v>48</x:v>
      </x:c>
      <x:c r="E2358" s="59" t="n">
        <x:v>13</x:v>
      </x:c>
      <x:c r="F2358" s="59" t="str">
        <x:v>S4</x:v>
      </x:c>
      <x:c r="G2358" s="59" t="n">
        <x:v>541</x:v>
      </x:c>
      <x:c r="H2358" s="59" t="n">
        <x:v>577</x:v>
      </x:c>
      <x:c r="I2358" s="59" t="n">
        <x:v>10</x:v>
      </x:c>
      <x:c r="J2358" s="60" t="n">
        <x:f>'参数'!$C$4</x:f>
        <x:v>120</x:v>
      </x:c>
      <x:c r="K2358" s="60" t="n">
        <x:f>'参数'!$D$4</x:f>
        <x:v>180</x:v>
      </x:c>
      <x:c r="L2358" s="60" t="n">
        <x:f>H2358+I2358+J2358</x:f>
        <x:v>707</x:v>
      </x:c>
      <x:c r="M2358" s="60" t="n">
        <x:f>L2358+K2358</x:f>
        <x:v>887</x:v>
      </x:c>
      <x:c r="N2358" s="60" t="n">
        <x:f>'参数'!$B$10</x:f>
        <x:v>1</x:v>
      </x:c>
      <x:c r="O2358" s="60" t="n">
        <x:f>N2358*'参数'!$B$11</x:f>
        <x:v>2</x:v>
      </x:c>
      <x:c r="P2358" s="60" t="n">
        <x:f>N2358*'参数'!$B$12</x:f>
        <x:v>1</x:v>
      </x:c>
      <x:c r="Q2358" t="str">
        <x:f>C2358&amp;"d"</x:f>
        <x:v>C138d</x:v>
      </x:c>
      <x:c r="R2358" t="str">
        <x:f>C2358&amp;"p"</x:f>
        <x:v>C138p</x:v>
      </x:c>
      <x:c r="S2358" t="str">
        <x:f>IF(AND(L2358&gt;=H2358+I2358+J2358,M2358&gt;L2358,F2358&lt;&gt;""),"PASS","FAIL")</x:f>
        <x:v>PASS</x:v>
      </x:c>
      <x:c r="T2358" t="n">
        <x:v>2</x:v>
      </x:c>
      <x:c r="U2358" t="str">
        <x:v>pickup_after_delivery_completion_plus_usage_lag</x:v>
      </x:c>
    </x:row>
    <x:row r="2359">
      <x:c r="A2359" t="str">
        <x:v>Set2_200-10-3</x:v>
      </x:c>
      <x:c r="B2359" t="str">
        <x:v>short_same_day</x:v>
      </x:c>
      <x:c r="C2359" t="str">
        <x:v>C139</x:v>
      </x:c>
      <x:c r="D2359" s="59" t="n">
        <x:v>32</x:v>
      </x:c>
      <x:c r="E2359" s="59" t="n">
        <x:v>16</x:v>
      </x:c>
      <x:c r="F2359" s="59" t="str">
        <x:v>S1</x:v>
      </x:c>
      <x:c r="G2359" s="59" t="n">
        <x:v>368</x:v>
      </x:c>
      <x:c r="H2359" s="59" t="n">
        <x:v>382</x:v>
      </x:c>
      <x:c r="I2359" s="59" t="n">
        <x:v>10</x:v>
      </x:c>
      <x:c r="J2359" s="60" t="n">
        <x:f>'参数'!$C$4</x:f>
        <x:v>120</x:v>
      </x:c>
      <x:c r="K2359" s="60" t="n">
        <x:f>'参数'!$D$4</x:f>
        <x:v>180</x:v>
      </x:c>
      <x:c r="L2359" s="60" t="n">
        <x:f>H2359+I2359+J2359</x:f>
        <x:v>512</x:v>
      </x:c>
      <x:c r="M2359" s="60" t="n">
        <x:f>L2359+K2359</x:f>
        <x:v>692</x:v>
      </x:c>
      <x:c r="N2359" s="60" t="n">
        <x:f>'参数'!$B$10</x:f>
        <x:v>1</x:v>
      </x:c>
      <x:c r="O2359" s="60" t="n">
        <x:f>N2359*'参数'!$B$11</x:f>
        <x:v>2</x:v>
      </x:c>
      <x:c r="P2359" s="60" t="n">
        <x:f>N2359*'参数'!$B$12</x:f>
        <x:v>1</x:v>
      </x:c>
      <x:c r="Q2359" t="str">
        <x:f>C2359&amp;"d"</x:f>
        <x:v>C139d</x:v>
      </x:c>
      <x:c r="R2359" t="str">
        <x:f>C2359&amp;"p"</x:f>
        <x:v>C139p</x:v>
      </x:c>
      <x:c r="S2359" t="str">
        <x:f>IF(AND(L2359&gt;=H2359+I2359+J2359,M2359&gt;L2359,F2359&lt;&gt;""),"PASS","FAIL")</x:f>
        <x:v>PASS</x:v>
      </x:c>
      <x:c r="T2359" t="n">
        <x:v>9</x:v>
      </x:c>
      <x:c r="U2359" t="str">
        <x:v>pickup_after_delivery_completion_plus_usage_lag</x:v>
      </x:c>
    </x:row>
    <x:row r="2360">
      <x:c r="A2360" t="str">
        <x:v>Set2_200-10-3</x:v>
      </x:c>
      <x:c r="B2360" t="str">
        <x:v>short_same_day</x:v>
      </x:c>
      <x:c r="C2360" t="str">
        <x:v>C140</x:v>
      </x:c>
      <x:c r="D2360" s="59" t="n">
        <x:v>37</x:v>
      </x:c>
      <x:c r="E2360" s="59" t="n">
        <x:v>29</x:v>
      </x:c>
      <x:c r="F2360" s="59" t="str">
        <x:v>S4</x:v>
      </x:c>
      <x:c r="G2360" s="59" t="n">
        <x:v>191</x:v>
      </x:c>
      <x:c r="H2360" s="59" t="n">
        <x:v>201</x:v>
      </x:c>
      <x:c r="I2360" s="59" t="n">
        <x:v>10</x:v>
      </x:c>
      <x:c r="J2360" s="60" t="n">
        <x:f>'参数'!$C$4</x:f>
        <x:v>120</x:v>
      </x:c>
      <x:c r="K2360" s="60" t="n">
        <x:f>'参数'!$D$4</x:f>
        <x:v>180</x:v>
      </x:c>
      <x:c r="L2360" s="60" t="n">
        <x:f>H2360+I2360+J2360</x:f>
        <x:v>331</x:v>
      </x:c>
      <x:c r="M2360" s="60" t="n">
        <x:f>L2360+K2360</x:f>
        <x:v>511</x:v>
      </x:c>
      <x:c r="N2360" s="60" t="n">
        <x:f>'参数'!$B$10</x:f>
        <x:v>1</x:v>
      </x:c>
      <x:c r="O2360" s="60" t="n">
        <x:f>N2360*'参数'!$B$11</x:f>
        <x:v>2</x:v>
      </x:c>
      <x:c r="P2360" s="60" t="n">
        <x:f>N2360*'参数'!$B$12</x:f>
        <x:v>1</x:v>
      </x:c>
      <x:c r="Q2360" t="str">
        <x:f>C2360&amp;"d"</x:f>
        <x:v>C140d</x:v>
      </x:c>
      <x:c r="R2360" t="str">
        <x:f>C2360&amp;"p"</x:f>
        <x:v>C140p</x:v>
      </x:c>
      <x:c r="S2360" t="str">
        <x:f>IF(AND(L2360&gt;=H2360+I2360+J2360,M2360&gt;L2360,F2360&lt;&gt;""),"PASS","FAIL")</x:f>
        <x:v>PASS</x:v>
      </x:c>
      <x:c r="T2360" t="n">
        <x:v>3</x:v>
      </x:c>
      <x:c r="U2360" t="str">
        <x:v>pickup_after_delivery_completion_plus_usage_lag</x:v>
      </x:c>
    </x:row>
    <x:row r="2361">
      <x:c r="A2361" t="str">
        <x:v>Set2_200-10-3</x:v>
      </x:c>
      <x:c r="B2361" t="str">
        <x:v>short_same_day</x:v>
      </x:c>
      <x:c r="C2361" t="str">
        <x:v>C141</x:v>
      </x:c>
      <x:c r="D2361" s="59" t="n">
        <x:v>49</x:v>
      </x:c>
      <x:c r="E2361" s="59" t="n">
        <x:v>24</x:v>
      </x:c>
      <x:c r="F2361" s="59" t="str">
        <x:v>S4</x:v>
      </x:c>
      <x:c r="G2361" s="59" t="n">
        <x:v>616</x:v>
      </x:c>
      <x:c r="H2361" s="59" t="n">
        <x:v>642</x:v>
      </x:c>
      <x:c r="I2361" s="59" t="n">
        <x:v>10</x:v>
      </x:c>
      <x:c r="J2361" s="60" t="n">
        <x:f>'参数'!$C$4</x:f>
        <x:v>120</x:v>
      </x:c>
      <x:c r="K2361" s="60" t="n">
        <x:f>'参数'!$D$4</x:f>
        <x:v>180</x:v>
      </x:c>
      <x:c r="L2361" s="60" t="n">
        <x:f>H2361+I2361+J2361</x:f>
        <x:v>772</x:v>
      </x:c>
      <x:c r="M2361" s="60" t="n">
        <x:f>L2361+K2361</x:f>
        <x:v>952</x:v>
      </x:c>
      <x:c r="N2361" s="60" t="n">
        <x:f>'参数'!$B$10</x:f>
        <x:v>1</x:v>
      </x:c>
      <x:c r="O2361" s="60" t="n">
        <x:f>N2361*'参数'!$B$11</x:f>
        <x:v>2</x:v>
      </x:c>
      <x:c r="P2361" s="60" t="n">
        <x:f>N2361*'参数'!$B$12</x:f>
        <x:v>1</x:v>
      </x:c>
      <x:c r="Q2361" t="str">
        <x:f>C2361&amp;"d"</x:f>
        <x:v>C141d</x:v>
      </x:c>
      <x:c r="R2361" t="str">
        <x:f>C2361&amp;"p"</x:f>
        <x:v>C141p</x:v>
      </x:c>
      <x:c r="S2361" t="str">
        <x:f>IF(AND(L2361&gt;=H2361+I2361+J2361,M2361&gt;L2361,F2361&lt;&gt;""),"PASS","FAIL")</x:f>
        <x:v>PASS</x:v>
      </x:c>
      <x:c r="T2361" t="n">
        <x:v>10</x:v>
      </x:c>
      <x:c r="U2361" t="str">
        <x:v>pickup_after_delivery_completion_plus_usage_lag</x:v>
      </x:c>
    </x:row>
    <x:row r="2362">
      <x:c r="A2362" t="str">
        <x:v>Set2_200-10-3</x:v>
      </x:c>
      <x:c r="B2362" t="str">
        <x:v>short_same_day</x:v>
      </x:c>
      <x:c r="C2362" t="str">
        <x:v>C142</x:v>
      </x:c>
      <x:c r="D2362" s="59" t="n">
        <x:v>27</x:v>
      </x:c>
      <x:c r="E2362" s="59" t="n">
        <x:v>26</x:v>
      </x:c>
      <x:c r="F2362" s="59" t="str">
        <x:v>S1</x:v>
      </x:c>
      <x:c r="G2362" s="59" t="n">
        <x:v>218</x:v>
      </x:c>
      <x:c r="H2362" s="59" t="n">
        <x:v>242</x:v>
      </x:c>
      <x:c r="I2362" s="59" t="n">
        <x:v>10</x:v>
      </x:c>
      <x:c r="J2362" s="60" t="n">
        <x:f>'参数'!$C$4</x:f>
        <x:v>120</x:v>
      </x:c>
      <x:c r="K2362" s="60" t="n">
        <x:f>'参数'!$D$4</x:f>
        <x:v>180</x:v>
      </x:c>
      <x:c r="L2362" s="60" t="n">
        <x:f>H2362+I2362+J2362</x:f>
        <x:v>372</x:v>
      </x:c>
      <x:c r="M2362" s="60" t="n">
        <x:f>L2362+K2362</x:f>
        <x:v>552</x:v>
      </x:c>
      <x:c r="N2362" s="60" t="n">
        <x:f>'参数'!$B$10</x:f>
        <x:v>1</x:v>
      </x:c>
      <x:c r="O2362" s="60" t="n">
        <x:f>N2362*'参数'!$B$11</x:f>
        <x:v>2</x:v>
      </x:c>
      <x:c r="P2362" s="60" t="n">
        <x:f>N2362*'参数'!$B$12</x:f>
        <x:v>1</x:v>
      </x:c>
      <x:c r="Q2362" t="str">
        <x:f>C2362&amp;"d"</x:f>
        <x:v>C142d</x:v>
      </x:c>
      <x:c r="R2362" t="str">
        <x:f>C2362&amp;"p"</x:f>
        <x:v>C142p</x:v>
      </x:c>
      <x:c r="S2362" t="str">
        <x:f>IF(AND(L2362&gt;=H2362+I2362+J2362,M2362&gt;L2362,F2362&lt;&gt;""),"PASS","FAIL")</x:f>
        <x:v>PASS</x:v>
      </x:c>
      <x:c r="T2362" t="n">
        <x:v>11</x:v>
      </x:c>
      <x:c r="U2362" t="str">
        <x:v>pickup_after_delivery_completion_plus_usage_lag</x:v>
      </x:c>
    </x:row>
    <x:row r="2363">
      <x:c r="A2363" t="str">
        <x:v>Set2_200-10-3</x:v>
      </x:c>
      <x:c r="B2363" t="str">
        <x:v>short_same_day</x:v>
      </x:c>
      <x:c r="C2363" t="str">
        <x:v>C143</x:v>
      </x:c>
      <x:c r="D2363" s="59" t="n">
        <x:v>50</x:v>
      </x:c>
      <x:c r="E2363" s="59" t="n">
        <x:v>30</x:v>
      </x:c>
      <x:c r="F2363" s="59" t="str">
        <x:v>S4</x:v>
      </x:c>
      <x:c r="G2363" s="59" t="n">
        <x:v>361</x:v>
      </x:c>
      <x:c r="H2363" s="59" t="n">
        <x:v>399</x:v>
      </x:c>
      <x:c r="I2363" s="59" t="n">
        <x:v>10</x:v>
      </x:c>
      <x:c r="J2363" s="60" t="n">
        <x:f>'参数'!$C$4</x:f>
        <x:v>120</x:v>
      </x:c>
      <x:c r="K2363" s="60" t="n">
        <x:f>'参数'!$D$4</x:f>
        <x:v>180</x:v>
      </x:c>
      <x:c r="L2363" s="60" t="n">
        <x:f>H2363+I2363+J2363</x:f>
        <x:v>529</x:v>
      </x:c>
      <x:c r="M2363" s="60" t="n">
        <x:f>L2363+K2363</x:f>
        <x:v>709</x:v>
      </x:c>
      <x:c r="N2363" s="60" t="n">
        <x:f>'参数'!$B$10</x:f>
        <x:v>1</x:v>
      </x:c>
      <x:c r="O2363" s="60" t="n">
        <x:f>N2363*'参数'!$B$11</x:f>
        <x:v>2</x:v>
      </x:c>
      <x:c r="P2363" s="60" t="n">
        <x:f>N2363*'参数'!$B$12</x:f>
        <x:v>1</x:v>
      </x:c>
      <x:c r="Q2363" t="str">
        <x:f>C2363&amp;"d"</x:f>
        <x:v>C143d</x:v>
      </x:c>
      <x:c r="R2363" t="str">
        <x:f>C2363&amp;"p"</x:f>
        <x:v>C143p</x:v>
      </x:c>
      <x:c r="S2363" t="str">
        <x:f>IF(AND(L2363&gt;=H2363+I2363+J2363,M2363&gt;L2363,F2363&lt;&gt;""),"PASS","FAIL")</x:f>
        <x:v>PASS</x:v>
      </x:c>
      <x:c r="T2363" t="n">
        <x:v>13</x:v>
      </x:c>
      <x:c r="U2363" t="str">
        <x:v>pickup_after_delivery_completion_plus_usage_lag</x:v>
      </x:c>
    </x:row>
    <x:row r="2364">
      <x:c r="A2364" t="str">
        <x:v>Set2_200-10-3</x:v>
      </x:c>
      <x:c r="B2364" t="str">
        <x:v>short_same_day</x:v>
      </x:c>
      <x:c r="C2364" t="str">
        <x:v>C144</x:v>
      </x:c>
      <x:c r="D2364" s="59" t="n">
        <x:v>49</x:v>
      </x:c>
      <x:c r="E2364" s="59" t="n">
        <x:v>11</x:v>
      </x:c>
      <x:c r="F2364" s="59" t="str">
        <x:v>S4</x:v>
      </x:c>
      <x:c r="G2364" s="59" t="n">
        <x:v>242</x:v>
      </x:c>
      <x:c r="H2364" s="59" t="n">
        <x:v>278</x:v>
      </x:c>
      <x:c r="I2364" s="59" t="n">
        <x:v>10</x:v>
      </x:c>
      <x:c r="J2364" s="60" t="n">
        <x:f>'参数'!$C$4</x:f>
        <x:v>120</x:v>
      </x:c>
      <x:c r="K2364" s="60" t="n">
        <x:f>'参数'!$D$4</x:f>
        <x:v>180</x:v>
      </x:c>
      <x:c r="L2364" s="60" t="n">
        <x:f>H2364+I2364+J2364</x:f>
        <x:v>408</x:v>
      </x:c>
      <x:c r="M2364" s="60" t="n">
        <x:f>L2364+K2364</x:f>
        <x:v>588</x:v>
      </x:c>
      <x:c r="N2364" s="60" t="n">
        <x:f>'参数'!$B$10</x:f>
        <x:v>1</x:v>
      </x:c>
      <x:c r="O2364" s="60" t="n">
        <x:f>N2364*'参数'!$B$11</x:f>
        <x:v>2</x:v>
      </x:c>
      <x:c r="P2364" s="60" t="n">
        <x:f>N2364*'参数'!$B$12</x:f>
        <x:v>1</x:v>
      </x:c>
      <x:c r="Q2364" t="str">
        <x:f>C2364&amp;"d"</x:f>
        <x:v>C144d</x:v>
      </x:c>
      <x:c r="R2364" t="str">
        <x:f>C2364&amp;"p"</x:f>
        <x:v>C144p</x:v>
      </x:c>
      <x:c r="S2364" t="str">
        <x:f>IF(AND(L2364&gt;=H2364+I2364+J2364,M2364&gt;L2364,F2364&lt;&gt;""),"PASS","FAIL")</x:f>
        <x:v>PASS</x:v>
      </x:c>
      <x:c r="T2364" t="n">
        <x:v>8</x:v>
      </x:c>
      <x:c r="U2364" t="str">
        <x:v>pickup_after_delivery_completion_plus_usage_lag</x:v>
      </x:c>
    </x:row>
    <x:row r="2365">
      <x:c r="A2365" t="str">
        <x:v>Set2_200-10-3</x:v>
      </x:c>
      <x:c r="B2365" t="str">
        <x:v>short_same_day</x:v>
      </x:c>
      <x:c r="C2365" t="str">
        <x:v>C145</x:v>
      </x:c>
      <x:c r="D2365" s="59" t="n">
        <x:v>34</x:v>
      </x:c>
      <x:c r="E2365" s="59" t="n">
        <x:v>18</x:v>
      </x:c>
      <x:c r="F2365" s="59" t="str">
        <x:v>S1</x:v>
      </x:c>
      <x:c r="G2365" s="59" t="n">
        <x:v>640</x:v>
      </x:c>
      <x:c r="H2365" s="59" t="n">
        <x:v>654</x:v>
      </x:c>
      <x:c r="I2365" s="59" t="n">
        <x:v>10</x:v>
      </x:c>
      <x:c r="J2365" s="60" t="n">
        <x:f>'参数'!$C$4</x:f>
        <x:v>120</x:v>
      </x:c>
      <x:c r="K2365" s="60" t="n">
        <x:f>'参数'!$D$4</x:f>
        <x:v>180</x:v>
      </x:c>
      <x:c r="L2365" s="60" t="n">
        <x:f>H2365+I2365+J2365</x:f>
        <x:v>784</x:v>
      </x:c>
      <x:c r="M2365" s="60" t="n">
        <x:f>L2365+K2365</x:f>
        <x:v>964</x:v>
      </x:c>
      <x:c r="N2365" s="60" t="n">
        <x:f>'参数'!$B$10</x:f>
        <x:v>1</x:v>
      </x:c>
      <x:c r="O2365" s="60" t="n">
        <x:f>N2365*'参数'!$B$11</x:f>
        <x:v>2</x:v>
      </x:c>
      <x:c r="P2365" s="60" t="n">
        <x:f>N2365*'参数'!$B$12</x:f>
        <x:v>1</x:v>
      </x:c>
      <x:c r="Q2365" t="str">
        <x:f>C2365&amp;"d"</x:f>
        <x:v>C145d</x:v>
      </x:c>
      <x:c r="R2365" t="str">
        <x:f>C2365&amp;"p"</x:f>
        <x:v>C145p</x:v>
      </x:c>
      <x:c r="S2365" t="str">
        <x:f>IF(AND(L2365&gt;=H2365+I2365+J2365,M2365&gt;L2365,F2365&lt;&gt;""),"PASS","FAIL")</x:f>
        <x:v>PASS</x:v>
      </x:c>
      <x:c r="T2365" t="n">
        <x:v>4</x:v>
      </x:c>
      <x:c r="U2365" t="str">
        <x:v>pickup_after_delivery_completion_plus_usage_lag</x:v>
      </x:c>
    </x:row>
    <x:row r="2366">
      <x:c r="A2366" t="str">
        <x:v>Set2_200-10-3</x:v>
      </x:c>
      <x:c r="B2366" t="str">
        <x:v>short_same_day</x:v>
      </x:c>
      <x:c r="C2366" t="str">
        <x:v>C146</x:v>
      </x:c>
      <x:c r="D2366" s="59" t="n">
        <x:v>32</x:v>
      </x:c>
      <x:c r="E2366" s="59" t="n">
        <x:v>18</x:v>
      </x:c>
      <x:c r="F2366" s="59" t="str">
        <x:v>S1</x:v>
      </x:c>
      <x:c r="G2366" s="59" t="n">
        <x:v>325</x:v>
      </x:c>
      <x:c r="H2366" s="59" t="n">
        <x:v>347</x:v>
      </x:c>
      <x:c r="I2366" s="59" t="n">
        <x:v>10</x:v>
      </x:c>
      <x:c r="J2366" s="60" t="n">
        <x:f>'参数'!$C$4</x:f>
        <x:v>120</x:v>
      </x:c>
      <x:c r="K2366" s="60" t="n">
        <x:f>'参数'!$D$4</x:f>
        <x:v>180</x:v>
      </x:c>
      <x:c r="L2366" s="60" t="n">
        <x:f>H2366+I2366+J2366</x:f>
        <x:v>477</x:v>
      </x:c>
      <x:c r="M2366" s="60" t="n">
        <x:f>L2366+K2366</x:f>
        <x:v>657</x:v>
      </x:c>
      <x:c r="N2366" s="60" t="n">
        <x:f>'参数'!$B$10</x:f>
        <x:v>1</x:v>
      </x:c>
      <x:c r="O2366" s="60" t="n">
        <x:f>N2366*'参数'!$B$11</x:f>
        <x:v>2</x:v>
      </x:c>
      <x:c r="P2366" s="60" t="n">
        <x:f>N2366*'参数'!$B$12</x:f>
        <x:v>1</x:v>
      </x:c>
      <x:c r="Q2366" t="str">
        <x:f>C2366&amp;"d"</x:f>
        <x:v>C146d</x:v>
      </x:c>
      <x:c r="R2366" t="str">
        <x:f>C2366&amp;"p"</x:f>
        <x:v>C146p</x:v>
      </x:c>
      <x:c r="S2366" t="str">
        <x:f>IF(AND(L2366&gt;=H2366+I2366+J2366,M2366&gt;L2366,F2366&lt;&gt;""),"PASS","FAIL")</x:f>
        <x:v>PASS</x:v>
      </x:c>
      <x:c r="T2366" t="n">
        <x:v>3</x:v>
      </x:c>
      <x:c r="U2366" t="str">
        <x:v>pickup_after_delivery_completion_plus_usage_lag</x:v>
      </x:c>
    </x:row>
    <x:row r="2367">
      <x:c r="A2367" t="str">
        <x:v>Set2_200-10-3</x:v>
      </x:c>
      <x:c r="B2367" t="str">
        <x:v>short_same_day</x:v>
      </x:c>
      <x:c r="C2367" t="str">
        <x:v>C147</x:v>
      </x:c>
      <x:c r="D2367" s="59" t="n">
        <x:v>26</x:v>
      </x:c>
      <x:c r="E2367" s="59" t="n">
        <x:v>28</x:v>
      </x:c>
      <x:c r="F2367" s="59" t="str">
        <x:v>S1</x:v>
      </x:c>
      <x:c r="G2367" s="59" t="n">
        <x:v>601</x:v>
      </x:c>
      <x:c r="H2367" s="59" t="n">
        <x:v>629</x:v>
      </x:c>
      <x:c r="I2367" s="59" t="n">
        <x:v>10</x:v>
      </x:c>
      <x:c r="J2367" s="60" t="n">
        <x:f>'参数'!$C$4</x:f>
        <x:v>120</x:v>
      </x:c>
      <x:c r="K2367" s="60" t="n">
        <x:f>'参数'!$D$4</x:f>
        <x:v>180</x:v>
      </x:c>
      <x:c r="L2367" s="60" t="n">
        <x:f>H2367+I2367+J2367</x:f>
        <x:v>759</x:v>
      </x:c>
      <x:c r="M2367" s="60" t="n">
        <x:f>L2367+K2367</x:f>
        <x:v>939</x:v>
      </x:c>
      <x:c r="N2367" s="60" t="n">
        <x:f>'参数'!$B$10</x:f>
        <x:v>1</x:v>
      </x:c>
      <x:c r="O2367" s="60" t="n">
        <x:f>N2367*'参数'!$B$11</x:f>
        <x:v>2</x:v>
      </x:c>
      <x:c r="P2367" s="60" t="n">
        <x:f>N2367*'参数'!$B$12</x:f>
        <x:v>1</x:v>
      </x:c>
      <x:c r="Q2367" t="str">
        <x:f>C2367&amp;"d"</x:f>
        <x:v>C147d</x:v>
      </x:c>
      <x:c r="R2367" t="str">
        <x:f>C2367&amp;"p"</x:f>
        <x:v>C147p</x:v>
      </x:c>
      <x:c r="S2367" t="str">
        <x:f>IF(AND(L2367&gt;=H2367+I2367+J2367,M2367&gt;L2367,F2367&lt;&gt;""),"PASS","FAIL")</x:f>
        <x:v>PASS</x:v>
      </x:c>
      <x:c r="T2367" t="n">
        <x:v>15</x:v>
      </x:c>
      <x:c r="U2367" t="str">
        <x:v>pickup_after_delivery_completion_plus_usage_lag</x:v>
      </x:c>
    </x:row>
    <x:row r="2368">
      <x:c r="A2368" t="str">
        <x:v>Set2_200-10-3</x:v>
      </x:c>
      <x:c r="B2368" t="str">
        <x:v>short_same_day</x:v>
      </x:c>
      <x:c r="C2368" t="str">
        <x:v>C148</x:v>
      </x:c>
      <x:c r="D2368" s="59" t="n">
        <x:v>33</x:v>
      </x:c>
      <x:c r="E2368" s="59" t="n">
        <x:v>16</x:v>
      </x:c>
      <x:c r="F2368" s="59" t="str">
        <x:v>S1</x:v>
      </x:c>
      <x:c r="G2368" s="59" t="n">
        <x:v>344</x:v>
      </x:c>
      <x:c r="H2368" s="59" t="n">
        <x:v>370</x:v>
      </x:c>
      <x:c r="I2368" s="59" t="n">
        <x:v>10</x:v>
      </x:c>
      <x:c r="J2368" s="60" t="n">
        <x:f>'参数'!$C$4</x:f>
        <x:v>120</x:v>
      </x:c>
      <x:c r="K2368" s="60" t="n">
        <x:f>'参数'!$D$4</x:f>
        <x:v>180</x:v>
      </x:c>
      <x:c r="L2368" s="60" t="n">
        <x:f>H2368+I2368+J2368</x:f>
        <x:v>500</x:v>
      </x:c>
      <x:c r="M2368" s="60" t="n">
        <x:f>L2368+K2368</x:f>
        <x:v>680</x:v>
      </x:c>
      <x:c r="N2368" s="60" t="n">
        <x:f>'参数'!$B$10</x:f>
        <x:v>1</x:v>
      </x:c>
      <x:c r="O2368" s="60" t="n">
        <x:f>N2368*'参数'!$B$11</x:f>
        <x:v>2</x:v>
      </x:c>
      <x:c r="P2368" s="60" t="n">
        <x:f>N2368*'参数'!$B$12</x:f>
        <x:v>1</x:v>
      </x:c>
      <x:c r="Q2368" t="str">
        <x:f>C2368&amp;"d"</x:f>
        <x:v>C148d</x:v>
      </x:c>
      <x:c r="R2368" t="str">
        <x:f>C2368&amp;"p"</x:f>
        <x:v>C148p</x:v>
      </x:c>
      <x:c r="S2368" t="str">
        <x:f>IF(AND(L2368&gt;=H2368+I2368+J2368,M2368&gt;L2368,F2368&lt;&gt;""),"PASS","FAIL")</x:f>
        <x:v>PASS</x:v>
      </x:c>
      <x:c r="T2368" t="n">
        <x:v>5</x:v>
      </x:c>
      <x:c r="U2368" t="str">
        <x:v>pickup_after_delivery_completion_plus_usage_lag</x:v>
      </x:c>
    </x:row>
    <x:row r="2369">
      <x:c r="A2369" t="str">
        <x:v>Set2_200-10-3</x:v>
      </x:c>
      <x:c r="B2369" t="str">
        <x:v>short_same_day</x:v>
      </x:c>
      <x:c r="C2369" t="str">
        <x:v>C149</x:v>
      </x:c>
      <x:c r="D2369" s="59" t="n">
        <x:v>43</x:v>
      </x:c>
      <x:c r="E2369" s="59" t="n">
        <x:v>21</x:v>
      </x:c>
      <x:c r="F2369" s="59" t="str">
        <x:v>S4</x:v>
      </x:c>
      <x:c r="G2369" s="59" t="n">
        <x:v>448</x:v>
      </x:c>
      <x:c r="H2369" s="59" t="n">
        <x:v>486</x:v>
      </x:c>
      <x:c r="I2369" s="59" t="n">
        <x:v>10</x:v>
      </x:c>
      <x:c r="J2369" s="60" t="n">
        <x:f>'参数'!$C$4</x:f>
        <x:v>120</x:v>
      </x:c>
      <x:c r="K2369" s="60" t="n">
        <x:f>'参数'!$D$4</x:f>
        <x:v>180</x:v>
      </x:c>
      <x:c r="L2369" s="60" t="n">
        <x:f>H2369+I2369+J2369</x:f>
        <x:v>616</x:v>
      </x:c>
      <x:c r="M2369" s="60" t="n">
        <x:f>L2369+K2369</x:f>
        <x:v>796</x:v>
      </x:c>
      <x:c r="N2369" s="60" t="n">
        <x:f>'参数'!$B$10</x:f>
        <x:v>1</x:v>
      </x:c>
      <x:c r="O2369" s="60" t="n">
        <x:f>N2369*'参数'!$B$11</x:f>
        <x:v>2</x:v>
      </x:c>
      <x:c r="P2369" s="60" t="n">
        <x:f>N2369*'参数'!$B$12</x:f>
        <x:v>1</x:v>
      </x:c>
      <x:c r="Q2369" t="str">
        <x:f>C2369&amp;"d"</x:f>
        <x:v>C149d</x:v>
      </x:c>
      <x:c r="R2369" t="str">
        <x:f>C2369&amp;"p"</x:f>
        <x:v>C149p</x:v>
      </x:c>
      <x:c r="S2369" t="str">
        <x:f>IF(AND(L2369&gt;=H2369+I2369+J2369,M2369&gt;L2369,F2369&lt;&gt;""),"PASS","FAIL")</x:f>
        <x:v>PASS</x:v>
      </x:c>
      <x:c r="T2369" t="n">
        <x:v>12</x:v>
      </x:c>
      <x:c r="U2369" t="str">
        <x:v>pickup_after_delivery_completion_plus_usage_lag</x:v>
      </x:c>
    </x:row>
    <x:row r="2370">
      <x:c r="A2370" t="str">
        <x:v>Set2_200-10-3</x:v>
      </x:c>
      <x:c r="B2370" t="str">
        <x:v>short_same_day</x:v>
      </x:c>
      <x:c r="C2370" t="str">
        <x:v>C150</x:v>
      </x:c>
      <x:c r="D2370" s="59" t="n">
        <x:v>42</x:v>
      </x:c>
      <x:c r="E2370" s="59" t="n">
        <x:v>26</x:v>
      </x:c>
      <x:c r="F2370" s="59" t="str">
        <x:v>S4</x:v>
      </x:c>
      <x:c r="G2370" s="59" t="n">
        <x:v>178</x:v>
      </x:c>
      <x:c r="H2370" s="59" t="n">
        <x:v>194</x:v>
      </x:c>
      <x:c r="I2370" s="59" t="n">
        <x:v>10</x:v>
      </x:c>
      <x:c r="J2370" s="60" t="n">
        <x:f>'参数'!$C$4</x:f>
        <x:v>120</x:v>
      </x:c>
      <x:c r="K2370" s="60" t="n">
        <x:f>'参数'!$D$4</x:f>
        <x:v>180</x:v>
      </x:c>
      <x:c r="L2370" s="60" t="n">
        <x:f>H2370+I2370+J2370</x:f>
        <x:v>324</x:v>
      </x:c>
      <x:c r="M2370" s="60" t="n">
        <x:f>L2370+K2370</x:f>
        <x:v>504</x:v>
      </x:c>
      <x:c r="N2370" s="60" t="n">
        <x:f>'参数'!$B$10</x:f>
        <x:v>1</x:v>
      </x:c>
      <x:c r="O2370" s="60" t="n">
        <x:f>N2370*'参数'!$B$11</x:f>
        <x:v>2</x:v>
      </x:c>
      <x:c r="P2370" s="60" t="n">
        <x:f>N2370*'参数'!$B$12</x:f>
        <x:v>1</x:v>
      </x:c>
      <x:c r="Q2370" t="str">
        <x:f>C2370&amp;"d"</x:f>
        <x:v>C150d</x:v>
      </x:c>
      <x:c r="R2370" t="str">
        <x:f>C2370&amp;"p"</x:f>
        <x:v>C150p</x:v>
      </x:c>
      <x:c r="S2370" t="str">
        <x:f>IF(AND(L2370&gt;=H2370+I2370+J2370,M2370&gt;L2370,F2370&lt;&gt;""),"PASS","FAIL")</x:f>
        <x:v>PASS</x:v>
      </x:c>
      <x:c r="T2370" t="n">
        <x:v>7</x:v>
      </x:c>
      <x:c r="U2370" t="str">
        <x:v>pickup_after_delivery_completion_plus_usage_lag</x:v>
      </x:c>
    </x:row>
    <x:row r="2371">
      <x:c r="A2371" t="str">
        <x:v>Set2_200-10-3</x:v>
      </x:c>
      <x:c r="B2371" t="str">
        <x:v>short_same_day</x:v>
      </x:c>
      <x:c r="C2371" t="str">
        <x:v>C151</x:v>
      </x:c>
      <x:c r="D2371" s="59" t="n">
        <x:v>47</x:v>
      </x:c>
      <x:c r="E2371" s="59" t="n">
        <x:v>40</x:v>
      </x:c>
      <x:c r="F2371" s="59" t="str">
        <x:v>S4</x:v>
      </x:c>
      <x:c r="G2371" s="59" t="n">
        <x:v>611</x:v>
      </x:c>
      <x:c r="H2371" s="59" t="n">
        <x:v>633</x:v>
      </x:c>
      <x:c r="I2371" s="59" t="n">
        <x:v>10</x:v>
      </x:c>
      <x:c r="J2371" s="60" t="n">
        <x:f>'参数'!$C$4</x:f>
        <x:v>120</x:v>
      </x:c>
      <x:c r="K2371" s="60" t="n">
        <x:f>'参数'!$D$4</x:f>
        <x:v>180</x:v>
      </x:c>
      <x:c r="L2371" s="60" t="n">
        <x:f>H2371+I2371+J2371</x:f>
        <x:v>763</x:v>
      </x:c>
      <x:c r="M2371" s="60" t="n">
        <x:f>L2371+K2371</x:f>
        <x:v>943</x:v>
      </x:c>
      <x:c r="N2371" s="60" t="n">
        <x:f>'参数'!$B$10</x:f>
        <x:v>1</x:v>
      </x:c>
      <x:c r="O2371" s="60" t="n">
        <x:f>N2371*'参数'!$B$11</x:f>
        <x:v>2</x:v>
      </x:c>
      <x:c r="P2371" s="60" t="n">
        <x:f>N2371*'参数'!$B$12</x:f>
        <x:v>1</x:v>
      </x:c>
      <x:c r="Q2371" t="str">
        <x:f>C2371&amp;"d"</x:f>
        <x:v>C151d</x:v>
      </x:c>
      <x:c r="R2371" t="str">
        <x:f>C2371&amp;"p"</x:f>
        <x:v>C151p</x:v>
      </x:c>
      <x:c r="S2371" t="str">
        <x:f>IF(AND(L2371&gt;=H2371+I2371+J2371,M2371&gt;L2371,F2371&lt;&gt;""),"PASS","FAIL")</x:f>
        <x:v>PASS</x:v>
      </x:c>
      <x:c r="T2371" t="n">
        <x:v>1</x:v>
      </x:c>
      <x:c r="U2371" t="str">
        <x:v>pickup_after_delivery_completion_plus_usage_lag</x:v>
      </x:c>
    </x:row>
    <x:row r="2372">
      <x:c r="A2372" t="str">
        <x:v>Set2_200-10-3</x:v>
      </x:c>
      <x:c r="B2372" t="str">
        <x:v>short_same_day</x:v>
      </x:c>
      <x:c r="C2372" t="str">
        <x:v>C152</x:v>
      </x:c>
      <x:c r="D2372" s="59" t="n">
        <x:v>34</x:v>
      </x:c>
      <x:c r="E2372" s="59" t="n">
        <x:v>15</x:v>
      </x:c>
      <x:c r="F2372" s="59" t="str">
        <x:v>S1</x:v>
      </x:c>
      <x:c r="G2372" s="59" t="n">
        <x:v>92</x:v>
      </x:c>
      <x:c r="H2372" s="59" t="n">
        <x:v>118</x:v>
      </x:c>
      <x:c r="I2372" s="59" t="n">
        <x:v>10</x:v>
      </x:c>
      <x:c r="J2372" s="60" t="n">
        <x:f>'参数'!$C$4</x:f>
        <x:v>120</x:v>
      </x:c>
      <x:c r="K2372" s="60" t="n">
        <x:f>'参数'!$D$4</x:f>
        <x:v>180</x:v>
      </x:c>
      <x:c r="L2372" s="60" t="n">
        <x:f>H2372+I2372+J2372</x:f>
        <x:v>248</x:v>
      </x:c>
      <x:c r="M2372" s="60" t="n">
        <x:f>L2372+K2372</x:f>
        <x:v>428</x:v>
      </x:c>
      <x:c r="N2372" s="60" t="n">
        <x:f>'参数'!$B$10</x:f>
        <x:v>1</x:v>
      </x:c>
      <x:c r="O2372" s="60" t="n">
        <x:f>N2372*'参数'!$B$11</x:f>
        <x:v>2</x:v>
      </x:c>
      <x:c r="P2372" s="60" t="n">
        <x:f>N2372*'参数'!$B$12</x:f>
        <x:v>1</x:v>
      </x:c>
      <x:c r="Q2372" t="str">
        <x:f>C2372&amp;"d"</x:f>
        <x:v>C152d</x:v>
      </x:c>
      <x:c r="R2372" t="str">
        <x:f>C2372&amp;"p"</x:f>
        <x:v>C152p</x:v>
      </x:c>
      <x:c r="S2372" t="str">
        <x:f>IF(AND(L2372&gt;=H2372+I2372+J2372,M2372&gt;L2372,F2372&lt;&gt;""),"PASS","FAIL")</x:f>
        <x:v>PASS</x:v>
      </x:c>
      <x:c r="T2372" t="n">
        <x:v>7</x:v>
      </x:c>
      <x:c r="U2372" t="str">
        <x:v>pickup_after_delivery_completion_plus_usage_lag</x:v>
      </x:c>
    </x:row>
    <x:row r="2373">
      <x:c r="A2373" t="str">
        <x:v>Set2_200-10-3</x:v>
      </x:c>
      <x:c r="B2373" t="str">
        <x:v>short_same_day</x:v>
      </x:c>
      <x:c r="C2373" t="str">
        <x:v>C153</x:v>
      </x:c>
      <x:c r="D2373" s="59" t="n">
        <x:v>48</x:v>
      </x:c>
      <x:c r="E2373" s="59" t="n">
        <x:v>38</x:v>
      </x:c>
      <x:c r="F2373" s="59" t="str">
        <x:v>S4</x:v>
      </x:c>
      <x:c r="G2373" s="59" t="n">
        <x:v>238</x:v>
      </x:c>
      <x:c r="H2373" s="59" t="n">
        <x:v>268</x:v>
      </x:c>
      <x:c r="I2373" s="59" t="n">
        <x:v>10</x:v>
      </x:c>
      <x:c r="J2373" s="60" t="n">
        <x:f>'参数'!$C$4</x:f>
        <x:v>120</x:v>
      </x:c>
      <x:c r="K2373" s="60" t="n">
        <x:f>'参数'!$D$4</x:f>
        <x:v>180</x:v>
      </x:c>
      <x:c r="L2373" s="60" t="n">
        <x:f>H2373+I2373+J2373</x:f>
        <x:v>398</x:v>
      </x:c>
      <x:c r="M2373" s="60" t="n">
        <x:f>L2373+K2373</x:f>
        <x:v>578</x:v>
      </x:c>
      <x:c r="N2373" s="60" t="n">
        <x:f>'参数'!$B$10</x:f>
        <x:v>1</x:v>
      </x:c>
      <x:c r="O2373" s="60" t="n">
        <x:f>N2373*'参数'!$B$11</x:f>
        <x:v>2</x:v>
      </x:c>
      <x:c r="P2373" s="60" t="n">
        <x:f>N2373*'参数'!$B$12</x:f>
        <x:v>1</x:v>
      </x:c>
      <x:c r="Q2373" t="str">
        <x:f>C2373&amp;"d"</x:f>
        <x:v>C153d</x:v>
      </x:c>
      <x:c r="R2373" t="str">
        <x:f>C2373&amp;"p"</x:f>
        <x:v>C153p</x:v>
      </x:c>
      <x:c r="S2373" t="str">
        <x:f>IF(AND(L2373&gt;=H2373+I2373+J2373,M2373&gt;L2373,F2373&lt;&gt;""),"PASS","FAIL")</x:f>
        <x:v>PASS</x:v>
      </x:c>
      <x:c r="T2373" t="n">
        <x:v>10</x:v>
      </x:c>
      <x:c r="U2373" t="str">
        <x:v>pickup_after_delivery_completion_plus_usage_lag</x:v>
      </x:c>
    </x:row>
    <x:row r="2374">
      <x:c r="A2374" t="str">
        <x:v>Set2_200-10-3</x:v>
      </x:c>
      <x:c r="B2374" t="str">
        <x:v>short_same_day</x:v>
      </x:c>
      <x:c r="C2374" t="str">
        <x:v>C154</x:v>
      </x:c>
      <x:c r="D2374" s="59" t="n">
        <x:v>38</x:v>
      </x:c>
      <x:c r="E2374" s="59" t="n">
        <x:v>32</x:v>
      </x:c>
      <x:c r="F2374" s="59" t="str">
        <x:v>S4</x:v>
      </x:c>
      <x:c r="G2374" s="59" t="n">
        <x:v>45</x:v>
      </x:c>
      <x:c r="H2374" s="59" t="n">
        <x:v>75</x:v>
      </x:c>
      <x:c r="I2374" s="59" t="n">
        <x:v>10</x:v>
      </x:c>
      <x:c r="J2374" s="60" t="n">
        <x:f>'参数'!$C$4</x:f>
        <x:v>120</x:v>
      </x:c>
      <x:c r="K2374" s="60" t="n">
        <x:f>'参数'!$D$4</x:f>
        <x:v>180</x:v>
      </x:c>
      <x:c r="L2374" s="60" t="n">
        <x:f>H2374+I2374+J2374</x:f>
        <x:v>205</x:v>
      </x:c>
      <x:c r="M2374" s="60" t="n">
        <x:f>L2374+K2374</x:f>
        <x:v>385</x:v>
      </x:c>
      <x:c r="N2374" s="60" t="n">
        <x:f>'参数'!$B$10</x:f>
        <x:v>1</x:v>
      </x:c>
      <x:c r="O2374" s="60" t="n">
        <x:f>N2374*'参数'!$B$11</x:f>
        <x:v>2</x:v>
      </x:c>
      <x:c r="P2374" s="60" t="n">
        <x:f>N2374*'参数'!$B$12</x:f>
        <x:v>1</x:v>
      </x:c>
      <x:c r="Q2374" t="str">
        <x:f>C2374&amp;"d"</x:f>
        <x:v>C154d</x:v>
      </x:c>
      <x:c r="R2374" t="str">
        <x:f>C2374&amp;"p"</x:f>
        <x:v>C154p</x:v>
      </x:c>
      <x:c r="S2374" t="str">
        <x:f>IF(AND(L2374&gt;=H2374+I2374+J2374,M2374&gt;L2374,F2374&lt;&gt;""),"PASS","FAIL")</x:f>
        <x:v>PASS</x:v>
      </x:c>
      <x:c r="T2374" t="n">
        <x:v>0</x:v>
      </x:c>
      <x:c r="U2374" t="str">
        <x:v>pickup_after_delivery_completion_plus_usage_lag</x:v>
      </x:c>
    </x:row>
    <x:row r="2375">
      <x:c r="A2375" t="str">
        <x:v>Set2_200-10-3</x:v>
      </x:c>
      <x:c r="B2375" t="str">
        <x:v>short_same_day</x:v>
      </x:c>
      <x:c r="C2375" t="str">
        <x:v>C155</x:v>
      </x:c>
      <x:c r="D2375" s="59" t="n">
        <x:v>44</x:v>
      </x:c>
      <x:c r="E2375" s="59" t="n">
        <x:v>15</x:v>
      </x:c>
      <x:c r="F2375" s="59" t="str">
        <x:v>S4</x:v>
      </x:c>
      <x:c r="G2375" s="59" t="n">
        <x:v>569</x:v>
      </x:c>
      <x:c r="H2375" s="59" t="n">
        <x:v>591</x:v>
      </x:c>
      <x:c r="I2375" s="59" t="n">
        <x:v>10</x:v>
      </x:c>
      <x:c r="J2375" s="60" t="n">
        <x:f>'参数'!$C$4</x:f>
        <x:v>120</x:v>
      </x:c>
      <x:c r="K2375" s="60" t="n">
        <x:f>'参数'!$D$4</x:f>
        <x:v>180</x:v>
      </x:c>
      <x:c r="L2375" s="60" t="n">
        <x:f>H2375+I2375+J2375</x:f>
        <x:v>721</x:v>
      </x:c>
      <x:c r="M2375" s="60" t="n">
        <x:f>L2375+K2375</x:f>
        <x:v>901</x:v>
      </x:c>
      <x:c r="N2375" s="60" t="n">
        <x:f>'参数'!$B$10</x:f>
        <x:v>1</x:v>
      </x:c>
      <x:c r="O2375" s="60" t="n">
        <x:f>N2375*'参数'!$B$11</x:f>
        <x:v>2</x:v>
      </x:c>
      <x:c r="P2375" s="60" t="n">
        <x:f>N2375*'参数'!$B$12</x:f>
        <x:v>1</x:v>
      </x:c>
      <x:c r="Q2375" t="str">
        <x:f>C2375&amp;"d"</x:f>
        <x:v>C155d</x:v>
      </x:c>
      <x:c r="R2375" t="str">
        <x:f>C2375&amp;"p"</x:f>
        <x:v>C155p</x:v>
      </x:c>
      <x:c r="S2375" t="str">
        <x:f>IF(AND(L2375&gt;=H2375+I2375+J2375,M2375&gt;L2375,F2375&lt;&gt;""),"PASS","FAIL")</x:f>
        <x:v>PASS</x:v>
      </x:c>
      <x:c r="T2375" t="n">
        <x:v>7</x:v>
      </x:c>
      <x:c r="U2375" t="str">
        <x:v>pickup_after_delivery_completion_plus_usage_lag</x:v>
      </x:c>
    </x:row>
    <x:row r="2376">
      <x:c r="A2376" t="str">
        <x:v>Set2_200-10-3</x:v>
      </x:c>
      <x:c r="B2376" t="str">
        <x:v>short_same_day</x:v>
      </x:c>
      <x:c r="C2376" t="str">
        <x:v>C156</x:v>
      </x:c>
      <x:c r="D2376" s="59" t="n">
        <x:v>31</x:v>
      </x:c>
      <x:c r="E2376" s="59" t="n">
        <x:v>25</x:v>
      </x:c>
      <x:c r="F2376" s="59" t="str">
        <x:v>S1</x:v>
      </x:c>
      <x:c r="G2376" s="59" t="n">
        <x:v>494</x:v>
      </x:c>
      <x:c r="H2376" s="59" t="n">
        <x:v>516</x:v>
      </x:c>
      <x:c r="I2376" s="59" t="n">
        <x:v>10</x:v>
      </x:c>
      <x:c r="J2376" s="60" t="n">
        <x:f>'参数'!$C$4</x:f>
        <x:v>120</x:v>
      </x:c>
      <x:c r="K2376" s="60" t="n">
        <x:f>'参数'!$D$4</x:f>
        <x:v>180</x:v>
      </x:c>
      <x:c r="L2376" s="60" t="n">
        <x:f>H2376+I2376+J2376</x:f>
        <x:v>646</x:v>
      </x:c>
      <x:c r="M2376" s="60" t="n">
        <x:f>L2376+K2376</x:f>
        <x:v>826</x:v>
      </x:c>
      <x:c r="N2376" s="60" t="n">
        <x:f>'参数'!$B$10</x:f>
        <x:v>1</x:v>
      </x:c>
      <x:c r="O2376" s="60" t="n">
        <x:f>N2376*'参数'!$B$11</x:f>
        <x:v>2</x:v>
      </x:c>
      <x:c r="P2376" s="60" t="n">
        <x:f>N2376*'参数'!$B$12</x:f>
        <x:v>1</x:v>
      </x:c>
      <x:c r="Q2376" t="str">
        <x:f>C2376&amp;"d"</x:f>
        <x:v>C156d</x:v>
      </x:c>
      <x:c r="R2376" t="str">
        <x:f>C2376&amp;"p"</x:f>
        <x:v>C156p</x:v>
      </x:c>
      <x:c r="S2376" t="str">
        <x:f>IF(AND(L2376&gt;=H2376+I2376+J2376,M2376&gt;L2376,F2376&lt;&gt;""),"PASS","FAIL")</x:f>
        <x:v>PASS</x:v>
      </x:c>
      <x:c r="T2376" t="n">
        <x:v>6</x:v>
      </x:c>
      <x:c r="U2376" t="str">
        <x:v>pickup_after_delivery_completion_plus_usage_lag</x:v>
      </x:c>
    </x:row>
    <x:row r="2377">
      <x:c r="A2377" t="str">
        <x:v>Set2_200-10-3</x:v>
      </x:c>
      <x:c r="B2377" t="str">
        <x:v>short_same_day</x:v>
      </x:c>
      <x:c r="C2377" t="str">
        <x:v>C157</x:v>
      </x:c>
      <x:c r="D2377" s="59" t="n">
        <x:v>44</x:v>
      </x:c>
      <x:c r="E2377" s="59" t="n">
        <x:v>29</x:v>
      </x:c>
      <x:c r="F2377" s="59" t="str">
        <x:v>S4</x:v>
      </x:c>
      <x:c r="G2377" s="59" t="n">
        <x:v>215</x:v>
      </x:c>
      <x:c r="H2377" s="59" t="n">
        <x:v>229</x:v>
      </x:c>
      <x:c r="I2377" s="59" t="n">
        <x:v>10</x:v>
      </x:c>
      <x:c r="J2377" s="60" t="n">
        <x:f>'参数'!$C$4</x:f>
        <x:v>120</x:v>
      </x:c>
      <x:c r="K2377" s="60" t="n">
        <x:f>'参数'!$D$4</x:f>
        <x:v>180</x:v>
      </x:c>
      <x:c r="L2377" s="60" t="n">
        <x:f>H2377+I2377+J2377</x:f>
        <x:v>359</x:v>
      </x:c>
      <x:c r="M2377" s="60" t="n">
        <x:f>L2377+K2377</x:f>
        <x:v>539</x:v>
      </x:c>
      <x:c r="N2377" s="60" t="n">
        <x:f>'参数'!$B$10</x:f>
        <x:v>1</x:v>
      </x:c>
      <x:c r="O2377" s="60" t="n">
        <x:f>N2377*'参数'!$B$11</x:f>
        <x:v>2</x:v>
      </x:c>
      <x:c r="P2377" s="60" t="n">
        <x:f>N2377*'参数'!$B$12</x:f>
        <x:v>1</x:v>
      </x:c>
      <x:c r="Q2377" t="str">
        <x:f>C2377&amp;"d"</x:f>
        <x:v>C157d</x:v>
      </x:c>
      <x:c r="R2377" t="str">
        <x:f>C2377&amp;"p"</x:f>
        <x:v>C157p</x:v>
      </x:c>
      <x:c r="S2377" t="str">
        <x:f>IF(AND(L2377&gt;=H2377+I2377+J2377,M2377&gt;L2377,F2377&lt;&gt;""),"PASS","FAIL")</x:f>
        <x:v>PASS</x:v>
      </x:c>
      <x:c r="T2377" t="n">
        <x:v>2</x:v>
      </x:c>
      <x:c r="U2377" t="str">
        <x:v>pickup_after_delivery_completion_plus_usage_lag</x:v>
      </x:c>
    </x:row>
    <x:row r="2378">
      <x:c r="A2378" t="str">
        <x:v>Set2_200-10-3</x:v>
      </x:c>
      <x:c r="B2378" t="str">
        <x:v>short_same_day</x:v>
      </x:c>
      <x:c r="C2378" t="str">
        <x:v>C158</x:v>
      </x:c>
      <x:c r="D2378" s="59" t="n">
        <x:v>49</x:v>
      </x:c>
      <x:c r="E2378" s="59" t="n">
        <x:v>17</x:v>
      </x:c>
      <x:c r="F2378" s="59" t="str">
        <x:v>S4</x:v>
      </x:c>
      <x:c r="G2378" s="59" t="n">
        <x:v>462</x:v>
      </x:c>
      <x:c r="H2378" s="59" t="n">
        <x:v>472</x:v>
      </x:c>
      <x:c r="I2378" s="59" t="n">
        <x:v>10</x:v>
      </x:c>
      <x:c r="J2378" s="60" t="n">
        <x:f>'参数'!$C$4</x:f>
        <x:v>120</x:v>
      </x:c>
      <x:c r="K2378" s="60" t="n">
        <x:f>'参数'!$D$4</x:f>
        <x:v>180</x:v>
      </x:c>
      <x:c r="L2378" s="60" t="n">
        <x:f>H2378+I2378+J2378</x:f>
        <x:v>602</x:v>
      </x:c>
      <x:c r="M2378" s="60" t="n">
        <x:f>L2378+K2378</x:f>
        <x:v>782</x:v>
      </x:c>
      <x:c r="N2378" s="60" t="n">
        <x:f>'参数'!$B$10</x:f>
        <x:v>1</x:v>
      </x:c>
      <x:c r="O2378" s="60" t="n">
        <x:f>N2378*'参数'!$B$11</x:f>
        <x:v>2</x:v>
      </x:c>
      <x:c r="P2378" s="60" t="n">
        <x:f>N2378*'参数'!$B$12</x:f>
        <x:v>1</x:v>
      </x:c>
      <x:c r="Q2378" t="str">
        <x:f>C2378&amp;"d"</x:f>
        <x:v>C158d</x:v>
      </x:c>
      <x:c r="R2378" t="str">
        <x:f>C2378&amp;"p"</x:f>
        <x:v>C158p</x:v>
      </x:c>
      <x:c r="S2378" t="str">
        <x:f>IF(AND(L2378&gt;=H2378+I2378+J2378,M2378&gt;L2378,F2378&lt;&gt;""),"PASS","FAIL")</x:f>
        <x:v>PASS</x:v>
      </x:c>
      <x:c r="T2378" t="n">
        <x:v>10</x:v>
      </x:c>
      <x:c r="U2378" t="str">
        <x:v>pickup_after_delivery_completion_plus_usage_lag</x:v>
      </x:c>
    </x:row>
    <x:row r="2379">
      <x:c r="A2379" t="str">
        <x:v>Set2_200-10-3</x:v>
      </x:c>
      <x:c r="B2379" t="str">
        <x:v>short_same_day</x:v>
      </x:c>
      <x:c r="C2379" t="str">
        <x:v>C159</x:v>
      </x:c>
      <x:c r="D2379" s="59" t="n">
        <x:v>48</x:v>
      </x:c>
      <x:c r="E2379" s="59" t="n">
        <x:v>39</x:v>
      </x:c>
      <x:c r="F2379" s="59" t="str">
        <x:v>S4</x:v>
      </x:c>
      <x:c r="G2379" s="59" t="n">
        <x:v>599</x:v>
      </x:c>
      <x:c r="H2379" s="59" t="n">
        <x:v>627</x:v>
      </x:c>
      <x:c r="I2379" s="59" t="n">
        <x:v>10</x:v>
      </x:c>
      <x:c r="J2379" s="60" t="n">
        <x:f>'参数'!$C$4</x:f>
        <x:v>120</x:v>
      </x:c>
      <x:c r="K2379" s="60" t="n">
        <x:f>'参数'!$D$4</x:f>
        <x:v>180</x:v>
      </x:c>
      <x:c r="L2379" s="60" t="n">
        <x:f>H2379+I2379+J2379</x:f>
        <x:v>757</x:v>
      </x:c>
      <x:c r="M2379" s="60" t="n">
        <x:f>L2379+K2379</x:f>
        <x:v>937</x:v>
      </x:c>
      <x:c r="N2379" s="60" t="n">
        <x:f>'参数'!$B$10</x:f>
        <x:v>1</x:v>
      </x:c>
      <x:c r="O2379" s="60" t="n">
        <x:f>N2379*'参数'!$B$11</x:f>
        <x:v>2</x:v>
      </x:c>
      <x:c r="P2379" s="60" t="n">
        <x:f>N2379*'参数'!$B$12</x:f>
        <x:v>1</x:v>
      </x:c>
      <x:c r="Q2379" t="str">
        <x:f>C2379&amp;"d"</x:f>
        <x:v>C159d</x:v>
      </x:c>
      <x:c r="R2379" t="str">
        <x:f>C2379&amp;"p"</x:f>
        <x:v>C159p</x:v>
      </x:c>
      <x:c r="S2379" t="str">
        <x:f>IF(AND(L2379&gt;=H2379+I2379+J2379,M2379&gt;L2379,F2379&lt;&gt;""),"PASS","FAIL")</x:f>
        <x:v>PASS</x:v>
      </x:c>
      <x:c r="T2379" t="n">
        <x:v>7</x:v>
      </x:c>
      <x:c r="U2379" t="str">
        <x:v>pickup_after_delivery_completion_plus_usage_lag</x:v>
      </x:c>
    </x:row>
    <x:row r="2380">
      <x:c r="A2380" t="str">
        <x:v>Set2_200-10-3</x:v>
      </x:c>
      <x:c r="B2380" t="str">
        <x:v>short_same_day</x:v>
      </x:c>
      <x:c r="C2380" t="str">
        <x:v>C160</x:v>
      </x:c>
      <x:c r="D2380" s="59" t="n">
        <x:v>34</x:v>
      </x:c>
      <x:c r="E2380" s="59" t="n">
        <x:v>29</x:v>
      </x:c>
      <x:c r="F2380" s="59" t="str">
        <x:v>S1</x:v>
      </x:c>
      <x:c r="G2380" s="59" t="n">
        <x:v>542</x:v>
      </x:c>
      <x:c r="H2380" s="59" t="n">
        <x:v>574</x:v>
      </x:c>
      <x:c r="I2380" s="59" t="n">
        <x:v>10</x:v>
      </x:c>
      <x:c r="J2380" s="60" t="n">
        <x:f>'参数'!$C$4</x:f>
        <x:v>120</x:v>
      </x:c>
      <x:c r="K2380" s="60" t="n">
        <x:f>'参数'!$D$4</x:f>
        <x:v>180</x:v>
      </x:c>
      <x:c r="L2380" s="60" t="n">
        <x:f>H2380+I2380+J2380</x:f>
        <x:v>704</x:v>
      </x:c>
      <x:c r="M2380" s="60" t="n">
        <x:f>L2380+K2380</x:f>
        <x:v>884</x:v>
      </x:c>
      <x:c r="N2380" s="60" t="n">
        <x:f>'参数'!$B$10</x:f>
        <x:v>1</x:v>
      </x:c>
      <x:c r="O2380" s="60" t="n">
        <x:f>N2380*'参数'!$B$11</x:f>
        <x:v>2</x:v>
      </x:c>
      <x:c r="P2380" s="60" t="n">
        <x:f>N2380*'参数'!$B$12</x:f>
        <x:v>1</x:v>
      </x:c>
      <x:c r="Q2380" t="str">
        <x:f>C2380&amp;"d"</x:f>
        <x:v>C160d</x:v>
      </x:c>
      <x:c r="R2380" t="str">
        <x:f>C2380&amp;"p"</x:f>
        <x:v>C160p</x:v>
      </x:c>
      <x:c r="S2380" t="str">
        <x:f>IF(AND(L2380&gt;=H2380+I2380+J2380,M2380&gt;L2380,F2380&lt;&gt;""),"PASS","FAIL")</x:f>
        <x:v>PASS</x:v>
      </x:c>
      <x:c r="T2380" t="n">
        <x:v>3</x:v>
      </x:c>
      <x:c r="U2380" t="str">
        <x:v>pickup_after_delivery_completion_plus_usage_lag</x:v>
      </x:c>
    </x:row>
    <x:row r="2381">
      <x:c r="A2381" t="str">
        <x:v>Set2_200-10-3</x:v>
      </x:c>
      <x:c r="B2381" t="str">
        <x:v>short_same_day</x:v>
      </x:c>
      <x:c r="C2381" t="str">
        <x:v>C161</x:v>
      </x:c>
      <x:c r="D2381" s="59" t="n">
        <x:v>33</x:v>
      </x:c>
      <x:c r="E2381" s="59" t="n">
        <x:v>23</x:v>
      </x:c>
      <x:c r="F2381" s="59" t="str">
        <x:v>S1</x:v>
      </x:c>
      <x:c r="G2381" s="59" t="n">
        <x:v>536</x:v>
      </x:c>
      <x:c r="H2381" s="59" t="n">
        <x:v>574</x:v>
      </x:c>
      <x:c r="I2381" s="59" t="n">
        <x:v>10</x:v>
      </x:c>
      <x:c r="J2381" s="60" t="n">
        <x:f>'参数'!$C$4</x:f>
        <x:v>120</x:v>
      </x:c>
      <x:c r="K2381" s="60" t="n">
        <x:f>'参数'!$D$4</x:f>
        <x:v>180</x:v>
      </x:c>
      <x:c r="L2381" s="60" t="n">
        <x:f>H2381+I2381+J2381</x:f>
        <x:v>704</x:v>
      </x:c>
      <x:c r="M2381" s="60" t="n">
        <x:f>L2381+K2381</x:f>
        <x:v>884</x:v>
      </x:c>
      <x:c r="N2381" s="60" t="n">
        <x:f>'参数'!$B$10</x:f>
        <x:v>1</x:v>
      </x:c>
      <x:c r="O2381" s="60" t="n">
        <x:f>N2381*'参数'!$B$11</x:f>
        <x:v>2</x:v>
      </x:c>
      <x:c r="P2381" s="60" t="n">
        <x:f>N2381*'参数'!$B$12</x:f>
        <x:v>1</x:v>
      </x:c>
      <x:c r="Q2381" t="str">
        <x:f>C2381&amp;"d"</x:f>
        <x:v>C161d</x:v>
      </x:c>
      <x:c r="R2381" t="str">
        <x:f>C2381&amp;"p"</x:f>
        <x:v>C161p</x:v>
      </x:c>
      <x:c r="S2381" t="str">
        <x:f>IF(AND(L2381&gt;=H2381+I2381+J2381,M2381&gt;L2381,F2381&lt;&gt;""),"PASS","FAIL")</x:f>
        <x:v>PASS</x:v>
      </x:c>
      <x:c r="T2381" t="n">
        <x:v>14</x:v>
      </x:c>
      <x:c r="U2381" t="str">
        <x:v>pickup_after_delivery_completion_plus_usage_lag</x:v>
      </x:c>
    </x:row>
    <x:row r="2382">
      <x:c r="A2382" t="str">
        <x:v>Set2_200-10-3</x:v>
      </x:c>
      <x:c r="B2382" t="str">
        <x:v>short_same_day</x:v>
      </x:c>
      <x:c r="C2382" t="str">
        <x:v>C162</x:v>
      </x:c>
      <x:c r="D2382" s="59" t="n">
        <x:v>34</x:v>
      </x:c>
      <x:c r="E2382" s="59" t="n">
        <x:v>27</x:v>
      </x:c>
      <x:c r="F2382" s="59" t="str">
        <x:v>S1</x:v>
      </x:c>
      <x:c r="G2382" s="59" t="n">
        <x:v>343</x:v>
      </x:c>
      <x:c r="H2382" s="59" t="n">
        <x:v>379</x:v>
      </x:c>
      <x:c r="I2382" s="59" t="n">
        <x:v>10</x:v>
      </x:c>
      <x:c r="J2382" s="60" t="n">
        <x:f>'参数'!$C$4</x:f>
        <x:v>120</x:v>
      </x:c>
      <x:c r="K2382" s="60" t="n">
        <x:f>'参数'!$D$4</x:f>
        <x:v>180</x:v>
      </x:c>
      <x:c r="L2382" s="60" t="n">
        <x:f>H2382+I2382+J2382</x:f>
        <x:v>509</x:v>
      </x:c>
      <x:c r="M2382" s="60" t="n">
        <x:f>L2382+K2382</x:f>
        <x:v>689</x:v>
      </x:c>
      <x:c r="N2382" s="60" t="n">
        <x:f>'参数'!$B$10</x:f>
        <x:v>1</x:v>
      </x:c>
      <x:c r="O2382" s="60" t="n">
        <x:f>N2382*'参数'!$B$11</x:f>
        <x:v>2</x:v>
      </x:c>
      <x:c r="P2382" s="60" t="n">
        <x:f>N2382*'参数'!$B$12</x:f>
        <x:v>1</x:v>
      </x:c>
      <x:c r="Q2382" t="str">
        <x:f>C2382&amp;"d"</x:f>
        <x:v>C162d</x:v>
      </x:c>
      <x:c r="R2382" t="str">
        <x:f>C2382&amp;"p"</x:f>
        <x:v>C162p</x:v>
      </x:c>
      <x:c r="S2382" t="str">
        <x:f>IF(AND(L2382&gt;=H2382+I2382+J2382,M2382&gt;L2382,F2382&lt;&gt;""),"PASS","FAIL")</x:f>
        <x:v>PASS</x:v>
      </x:c>
      <x:c r="T2382" t="n">
        <x:v>3</x:v>
      </x:c>
      <x:c r="U2382" t="str">
        <x:v>pickup_after_delivery_completion_plus_usage_lag</x:v>
      </x:c>
    </x:row>
    <x:row r="2383">
      <x:c r="A2383" t="str">
        <x:v>Set2_200-10-3</x:v>
      </x:c>
      <x:c r="B2383" t="str">
        <x:v>short_same_day</x:v>
      </x:c>
      <x:c r="C2383" t="str">
        <x:v>C163</x:v>
      </x:c>
      <x:c r="D2383" s="59" t="n">
        <x:v>36</x:v>
      </x:c>
      <x:c r="E2383" s="59" t="n">
        <x:v>21</x:v>
      </x:c>
      <x:c r="F2383" s="59" t="str">
        <x:v>S4</x:v>
      </x:c>
      <x:c r="G2383" s="59" t="n">
        <x:v>145</x:v>
      </x:c>
      <x:c r="H2383" s="59" t="n">
        <x:v>173</x:v>
      </x:c>
      <x:c r="I2383" s="59" t="n">
        <x:v>10</x:v>
      </x:c>
      <x:c r="J2383" s="60" t="n">
        <x:f>'参数'!$C$4</x:f>
        <x:v>120</x:v>
      </x:c>
      <x:c r="K2383" s="60" t="n">
        <x:f>'参数'!$D$4</x:f>
        <x:v>180</x:v>
      </x:c>
      <x:c r="L2383" s="60" t="n">
        <x:f>H2383+I2383+J2383</x:f>
        <x:v>303</x:v>
      </x:c>
      <x:c r="M2383" s="60" t="n">
        <x:f>L2383+K2383</x:f>
        <x:v>483</x:v>
      </x:c>
      <x:c r="N2383" s="60" t="n">
        <x:f>'参数'!$B$10</x:f>
        <x:v>1</x:v>
      </x:c>
      <x:c r="O2383" s="60" t="n">
        <x:f>N2383*'参数'!$B$11</x:f>
        <x:v>2</x:v>
      </x:c>
      <x:c r="P2383" s="60" t="n">
        <x:f>N2383*'参数'!$B$12</x:f>
        <x:v>1</x:v>
      </x:c>
      <x:c r="Q2383" t="str">
        <x:f>C2383&amp;"d"</x:f>
        <x:v>C163d</x:v>
      </x:c>
      <x:c r="R2383" t="str">
        <x:f>C2383&amp;"p"</x:f>
        <x:v>C163p</x:v>
      </x:c>
      <x:c r="S2383" t="str">
        <x:f>IF(AND(L2383&gt;=H2383+I2383+J2383,M2383&gt;L2383,F2383&lt;&gt;""),"PASS","FAIL")</x:f>
        <x:v>PASS</x:v>
      </x:c>
      <x:c r="T2383" t="n">
        <x:v>8</x:v>
      </x:c>
      <x:c r="U2383" t="str">
        <x:v>pickup_after_delivery_completion_plus_usage_lag</x:v>
      </x:c>
    </x:row>
    <x:row r="2384">
      <x:c r="A2384" t="str">
        <x:v>Set2_200-10-3</x:v>
      </x:c>
      <x:c r="B2384" t="str">
        <x:v>short_same_day</x:v>
      </x:c>
      <x:c r="C2384" t="str">
        <x:v>C164</x:v>
      </x:c>
      <x:c r="D2384" s="59" t="n">
        <x:v>29</x:v>
      </x:c>
      <x:c r="E2384" s="59" t="n">
        <x:v>30</x:v>
      </x:c>
      <x:c r="F2384" s="59" t="str">
        <x:v>S1</x:v>
      </x:c>
      <x:c r="G2384" s="59" t="n">
        <x:v>624</x:v>
      </x:c>
      <x:c r="H2384" s="59" t="n">
        <x:v>660</x:v>
      </x:c>
      <x:c r="I2384" s="59" t="n">
        <x:v>10</x:v>
      </x:c>
      <x:c r="J2384" s="60" t="n">
        <x:f>'参数'!$C$4</x:f>
        <x:v>120</x:v>
      </x:c>
      <x:c r="K2384" s="60" t="n">
        <x:f>'参数'!$D$4</x:f>
        <x:v>180</x:v>
      </x:c>
      <x:c r="L2384" s="60" t="n">
        <x:f>H2384+I2384+J2384</x:f>
        <x:v>790</x:v>
      </x:c>
      <x:c r="M2384" s="60" t="n">
        <x:f>L2384+K2384</x:f>
        <x:v>970</x:v>
      </x:c>
      <x:c r="N2384" s="60" t="n">
        <x:f>'参数'!$B$10</x:f>
        <x:v>1</x:v>
      </x:c>
      <x:c r="O2384" s="60" t="n">
        <x:f>N2384*'参数'!$B$11</x:f>
        <x:v>2</x:v>
      </x:c>
      <x:c r="P2384" s="60" t="n">
        <x:f>N2384*'参数'!$B$12</x:f>
        <x:v>1</x:v>
      </x:c>
      <x:c r="Q2384" t="str">
        <x:f>C2384&amp;"d"</x:f>
        <x:v>C164d</x:v>
      </x:c>
      <x:c r="R2384" t="str">
        <x:f>C2384&amp;"p"</x:f>
        <x:v>C164p</x:v>
      </x:c>
      <x:c r="S2384" t="str">
        <x:f>IF(AND(L2384&gt;=H2384+I2384+J2384,M2384&gt;L2384,F2384&lt;&gt;""),"PASS","FAIL")</x:f>
        <x:v>PASS</x:v>
      </x:c>
      <x:c r="T2384" t="n">
        <x:v>2</x:v>
      </x:c>
      <x:c r="U2384" t="str">
        <x:v>pickup_after_delivery_completion_plus_usage_lag</x:v>
      </x:c>
    </x:row>
    <x:row r="2385">
      <x:c r="A2385" t="str">
        <x:v>Set2_200-10-3</x:v>
      </x:c>
      <x:c r="B2385" t="str">
        <x:v>short_same_day</x:v>
      </x:c>
      <x:c r="C2385" t="str">
        <x:v>C165</x:v>
      </x:c>
      <x:c r="D2385" s="59" t="n">
        <x:v>33</x:v>
      </x:c>
      <x:c r="E2385" s="59" t="n">
        <x:v>27</x:v>
      </x:c>
      <x:c r="F2385" s="59" t="str">
        <x:v>S1</x:v>
      </x:c>
      <x:c r="G2385" s="59" t="n">
        <x:v>513</x:v>
      </x:c>
      <x:c r="H2385" s="59" t="n">
        <x:v>545</x:v>
      </x:c>
      <x:c r="I2385" s="59" t="n">
        <x:v>10</x:v>
      </x:c>
      <x:c r="J2385" s="60" t="n">
        <x:f>'参数'!$C$4</x:f>
        <x:v>120</x:v>
      </x:c>
      <x:c r="K2385" s="60" t="n">
        <x:f>'参数'!$D$4</x:f>
        <x:v>180</x:v>
      </x:c>
      <x:c r="L2385" s="60" t="n">
        <x:f>H2385+I2385+J2385</x:f>
        <x:v>675</x:v>
      </x:c>
      <x:c r="M2385" s="60" t="n">
        <x:f>L2385+K2385</x:f>
        <x:v>855</x:v>
      </x:c>
      <x:c r="N2385" s="60" t="n">
        <x:f>'参数'!$B$10</x:f>
        <x:v>1</x:v>
      </x:c>
      <x:c r="O2385" s="60" t="n">
        <x:f>N2385*'参数'!$B$11</x:f>
        <x:v>2</x:v>
      </x:c>
      <x:c r="P2385" s="60" t="n">
        <x:f>N2385*'参数'!$B$12</x:f>
        <x:v>1</x:v>
      </x:c>
      <x:c r="Q2385" t="str">
        <x:f>C2385&amp;"d"</x:f>
        <x:v>C165d</x:v>
      </x:c>
      <x:c r="R2385" t="str">
        <x:f>C2385&amp;"p"</x:f>
        <x:v>C165p</x:v>
      </x:c>
      <x:c r="S2385" t="str">
        <x:f>IF(AND(L2385&gt;=H2385+I2385+J2385,M2385&gt;L2385,F2385&lt;&gt;""),"PASS","FAIL")</x:f>
        <x:v>PASS</x:v>
      </x:c>
      <x:c r="T2385" t="n">
        <x:v>6</x:v>
      </x:c>
      <x:c r="U2385" t="str">
        <x:v>pickup_after_delivery_completion_plus_usage_lag</x:v>
      </x:c>
    </x:row>
    <x:row r="2386">
      <x:c r="A2386" t="str">
        <x:v>Set2_200-10-3</x:v>
      </x:c>
      <x:c r="B2386" t="str">
        <x:v>short_same_day</x:v>
      </x:c>
      <x:c r="C2386" t="str">
        <x:v>C166</x:v>
      </x:c>
      <x:c r="D2386" s="59" t="n">
        <x:v>28</x:v>
      </x:c>
      <x:c r="E2386" s="59" t="n">
        <x:v>23</x:v>
      </x:c>
      <x:c r="F2386" s="59" t="str">
        <x:v>S1</x:v>
      </x:c>
      <x:c r="G2386" s="59" t="n">
        <x:v>618</x:v>
      </x:c>
      <x:c r="H2386" s="59" t="n">
        <x:v>634</x:v>
      </x:c>
      <x:c r="I2386" s="59" t="n">
        <x:v>10</x:v>
      </x:c>
      <x:c r="J2386" s="60" t="n">
        <x:f>'参数'!$C$4</x:f>
        <x:v>120</x:v>
      </x:c>
      <x:c r="K2386" s="60" t="n">
        <x:f>'参数'!$D$4</x:f>
        <x:v>180</x:v>
      </x:c>
      <x:c r="L2386" s="60" t="n">
        <x:f>H2386+I2386+J2386</x:f>
        <x:v>764</x:v>
      </x:c>
      <x:c r="M2386" s="60" t="n">
        <x:f>L2386+K2386</x:f>
        <x:v>944</x:v>
      </x:c>
      <x:c r="N2386" s="60" t="n">
        <x:f>'参数'!$B$10</x:f>
        <x:v>1</x:v>
      </x:c>
      <x:c r="O2386" s="60" t="n">
        <x:f>N2386*'参数'!$B$11</x:f>
        <x:v>2</x:v>
      </x:c>
      <x:c r="P2386" s="60" t="n">
        <x:f>N2386*'参数'!$B$12</x:f>
        <x:v>1</x:v>
      </x:c>
      <x:c r="Q2386" t="str">
        <x:f>C2386&amp;"d"</x:f>
        <x:v>C166d</x:v>
      </x:c>
      <x:c r="R2386" t="str">
        <x:f>C2386&amp;"p"</x:f>
        <x:v>C166p</x:v>
      </x:c>
      <x:c r="S2386" t="str">
        <x:f>IF(AND(L2386&gt;=H2386+I2386+J2386,M2386&gt;L2386,F2386&lt;&gt;""),"PASS","FAIL")</x:f>
        <x:v>PASS</x:v>
      </x:c>
      <x:c r="T2386" t="n">
        <x:v>3</x:v>
      </x:c>
      <x:c r="U2386" t="str">
        <x:v>pickup_after_delivery_completion_plus_usage_lag</x:v>
      </x:c>
    </x:row>
    <x:row r="2387">
      <x:c r="A2387" t="str">
        <x:v>Set2_200-10-3</x:v>
      </x:c>
      <x:c r="B2387" t="str">
        <x:v>short_same_day</x:v>
      </x:c>
      <x:c r="C2387" t="str">
        <x:v>C167</x:v>
      </x:c>
      <x:c r="D2387" s="59" t="n">
        <x:v>45</x:v>
      </x:c>
      <x:c r="E2387" s="59" t="n">
        <x:v>38</x:v>
      </x:c>
      <x:c r="F2387" s="59" t="str">
        <x:v>S4</x:v>
      </x:c>
      <x:c r="G2387" s="59" t="n">
        <x:v>87</x:v>
      </x:c>
      <x:c r="H2387" s="59" t="n">
        <x:v>109</x:v>
      </x:c>
      <x:c r="I2387" s="59" t="n">
        <x:v>10</x:v>
      </x:c>
      <x:c r="J2387" s="60" t="n">
        <x:f>'参数'!$C$4</x:f>
        <x:v>120</x:v>
      </x:c>
      <x:c r="K2387" s="60" t="n">
        <x:f>'参数'!$D$4</x:f>
        <x:v>180</x:v>
      </x:c>
      <x:c r="L2387" s="60" t="n">
        <x:f>H2387+I2387+J2387</x:f>
        <x:v>239</x:v>
      </x:c>
      <x:c r="M2387" s="60" t="n">
        <x:f>L2387+K2387</x:f>
        <x:v>419</x:v>
      </x:c>
      <x:c r="N2387" s="60" t="n">
        <x:f>'参数'!$B$10</x:f>
        <x:v>1</x:v>
      </x:c>
      <x:c r="O2387" s="60" t="n">
        <x:f>N2387*'参数'!$B$11</x:f>
        <x:v>2</x:v>
      </x:c>
      <x:c r="P2387" s="60" t="n">
        <x:f>N2387*'参数'!$B$12</x:f>
        <x:v>1</x:v>
      </x:c>
      <x:c r="Q2387" t="str">
        <x:f>C2387&amp;"d"</x:f>
        <x:v>C167d</x:v>
      </x:c>
      <x:c r="R2387" t="str">
        <x:f>C2387&amp;"p"</x:f>
        <x:v>C167p</x:v>
      </x:c>
      <x:c r="S2387" t="str">
        <x:f>IF(AND(L2387&gt;=H2387+I2387+J2387,M2387&gt;L2387,F2387&lt;&gt;""),"PASS","FAIL")</x:f>
        <x:v>PASS</x:v>
      </x:c>
      <x:c r="T2387" t="n">
        <x:v>11</x:v>
      </x:c>
      <x:c r="U2387" t="str">
        <x:v>pickup_after_delivery_completion_plus_usage_lag</x:v>
      </x:c>
    </x:row>
    <x:row r="2388">
      <x:c r="A2388" t="str">
        <x:v>Set2_200-10-3</x:v>
      </x:c>
      <x:c r="B2388" t="str">
        <x:v>short_same_day</x:v>
      </x:c>
      <x:c r="C2388" t="str">
        <x:v>C168</x:v>
      </x:c>
      <x:c r="D2388" s="59" t="n">
        <x:v>29</x:v>
      </x:c>
      <x:c r="E2388" s="59" t="n">
        <x:v>32</x:v>
      </x:c>
      <x:c r="F2388" s="59" t="str">
        <x:v>S1</x:v>
      </x:c>
      <x:c r="G2388" s="59" t="n">
        <x:v>113</x:v>
      </x:c>
      <x:c r="H2388" s="59" t="n">
        <x:v>137</x:v>
      </x:c>
      <x:c r="I2388" s="59" t="n">
        <x:v>10</x:v>
      </x:c>
      <x:c r="J2388" s="60" t="n">
        <x:f>'参数'!$C$4</x:f>
        <x:v>120</x:v>
      </x:c>
      <x:c r="K2388" s="60" t="n">
        <x:f>'参数'!$D$4</x:f>
        <x:v>180</x:v>
      </x:c>
      <x:c r="L2388" s="60" t="n">
        <x:f>H2388+I2388+J2388</x:f>
        <x:v>267</x:v>
      </x:c>
      <x:c r="M2388" s="60" t="n">
        <x:f>L2388+K2388</x:f>
        <x:v>447</x:v>
      </x:c>
      <x:c r="N2388" s="60" t="n">
        <x:f>'参数'!$B$10</x:f>
        <x:v>1</x:v>
      </x:c>
      <x:c r="O2388" s="60" t="n">
        <x:f>N2388*'参数'!$B$11</x:f>
        <x:v>2</x:v>
      </x:c>
      <x:c r="P2388" s="60" t="n">
        <x:f>N2388*'参数'!$B$12</x:f>
        <x:v>1</x:v>
      </x:c>
      <x:c r="Q2388" t="str">
        <x:f>C2388&amp;"d"</x:f>
        <x:v>C168d</x:v>
      </x:c>
      <x:c r="R2388" t="str">
        <x:f>C2388&amp;"p"</x:f>
        <x:v>C168p</x:v>
      </x:c>
      <x:c r="S2388" t="str">
        <x:f>IF(AND(L2388&gt;=H2388+I2388+J2388,M2388&gt;L2388,F2388&lt;&gt;""),"PASS","FAIL")</x:f>
        <x:v>PASS</x:v>
      </x:c>
      <x:c r="T2388" t="n">
        <x:v>2</x:v>
      </x:c>
      <x:c r="U2388" t="str">
        <x:v>pickup_after_delivery_completion_plus_usage_lag</x:v>
      </x:c>
    </x:row>
    <x:row r="2389">
      <x:c r="A2389" t="str">
        <x:v>Set2_200-10-3</x:v>
      </x:c>
      <x:c r="B2389" t="str">
        <x:v>short_same_day</x:v>
      </x:c>
      <x:c r="C2389" t="str">
        <x:v>C169</x:v>
      </x:c>
      <x:c r="D2389" s="59" t="n">
        <x:v>40</x:v>
      </x:c>
      <x:c r="E2389" s="59" t="n">
        <x:v>36</x:v>
      </x:c>
      <x:c r="F2389" s="59" t="str">
        <x:v>S4</x:v>
      </x:c>
      <x:c r="G2389" s="59" t="n">
        <x:v>417</x:v>
      </x:c>
      <x:c r="H2389" s="59" t="n">
        <x:v>447</x:v>
      </x:c>
      <x:c r="I2389" s="59" t="n">
        <x:v>10</x:v>
      </x:c>
      <x:c r="J2389" s="60" t="n">
        <x:f>'参数'!$C$4</x:f>
        <x:v>120</x:v>
      </x:c>
      <x:c r="K2389" s="60" t="n">
        <x:f>'参数'!$D$4</x:f>
        <x:v>180</x:v>
      </x:c>
      <x:c r="L2389" s="60" t="n">
        <x:f>H2389+I2389+J2389</x:f>
        <x:v>577</x:v>
      </x:c>
      <x:c r="M2389" s="60" t="n">
        <x:f>L2389+K2389</x:f>
        <x:v>757</x:v>
      </x:c>
      <x:c r="N2389" s="60" t="n">
        <x:f>'参数'!$B$10</x:f>
        <x:v>1</x:v>
      </x:c>
      <x:c r="O2389" s="60" t="n">
        <x:f>N2389*'参数'!$B$11</x:f>
        <x:v>2</x:v>
      </x:c>
      <x:c r="P2389" s="60" t="n">
        <x:f>N2389*'参数'!$B$12</x:f>
        <x:v>1</x:v>
      </x:c>
      <x:c r="Q2389" t="str">
        <x:f>C2389&amp;"d"</x:f>
        <x:v>C169d</x:v>
      </x:c>
      <x:c r="R2389" t="str">
        <x:f>C2389&amp;"p"</x:f>
        <x:v>C169p</x:v>
      </x:c>
      <x:c r="S2389" t="str">
        <x:f>IF(AND(L2389&gt;=H2389+I2389+J2389,M2389&gt;L2389,F2389&lt;&gt;""),"PASS","FAIL")</x:f>
        <x:v>PASS</x:v>
      </x:c>
      <x:c r="T2389" t="n">
        <x:v>12</x:v>
      </x:c>
      <x:c r="U2389" t="str">
        <x:v>pickup_after_delivery_completion_plus_usage_lag</x:v>
      </x:c>
    </x:row>
    <x:row r="2390">
      <x:c r="A2390" t="str">
        <x:v>Set2_200-10-3</x:v>
      </x:c>
      <x:c r="B2390" t="str">
        <x:v>short_same_day</x:v>
      </x:c>
      <x:c r="C2390" t="str">
        <x:v>C170</x:v>
      </x:c>
      <x:c r="D2390" s="59" t="n">
        <x:v>35</x:v>
      </x:c>
      <x:c r="E2390" s="59" t="n">
        <x:v>16</x:v>
      </x:c>
      <x:c r="F2390" s="59" t="str">
        <x:v>S4</x:v>
      </x:c>
      <x:c r="G2390" s="59" t="n">
        <x:v>384</x:v>
      </x:c>
      <x:c r="H2390" s="59" t="n">
        <x:v>418</x:v>
      </x:c>
      <x:c r="I2390" s="59" t="n">
        <x:v>10</x:v>
      </x:c>
      <x:c r="J2390" s="60" t="n">
        <x:f>'参数'!$C$4</x:f>
        <x:v>120</x:v>
      </x:c>
      <x:c r="K2390" s="60" t="n">
        <x:f>'参数'!$D$4</x:f>
        <x:v>180</x:v>
      </x:c>
      <x:c r="L2390" s="60" t="n">
        <x:f>H2390+I2390+J2390</x:f>
        <x:v>548</x:v>
      </x:c>
      <x:c r="M2390" s="60" t="n">
        <x:f>L2390+K2390</x:f>
        <x:v>728</x:v>
      </x:c>
      <x:c r="N2390" s="60" t="n">
        <x:f>'参数'!$B$10</x:f>
        <x:v>1</x:v>
      </x:c>
      <x:c r="O2390" s="60" t="n">
        <x:f>N2390*'参数'!$B$11</x:f>
        <x:v>2</x:v>
      </x:c>
      <x:c r="P2390" s="60" t="n">
        <x:f>N2390*'参数'!$B$12</x:f>
        <x:v>1</x:v>
      </x:c>
      <x:c r="Q2390" t="str">
        <x:f>C2390&amp;"d"</x:f>
        <x:v>C170d</x:v>
      </x:c>
      <x:c r="R2390" t="str">
        <x:f>C2390&amp;"p"</x:f>
        <x:v>C170p</x:v>
      </x:c>
      <x:c r="S2390" t="str">
        <x:f>IF(AND(L2390&gt;=H2390+I2390+J2390,M2390&gt;L2390,F2390&lt;&gt;""),"PASS","FAIL")</x:f>
        <x:v>PASS</x:v>
      </x:c>
      <x:c r="T2390" t="n">
        <x:v>0</x:v>
      </x:c>
      <x:c r="U2390" t="str">
        <x:v>pickup_after_delivery_completion_plus_usage_lag</x:v>
      </x:c>
    </x:row>
    <x:row r="2391">
      <x:c r="A2391" t="str">
        <x:v>Set2_200-10-3</x:v>
      </x:c>
      <x:c r="B2391" t="str">
        <x:v>short_same_day</x:v>
      </x:c>
      <x:c r="C2391" t="str">
        <x:v>C171</x:v>
      </x:c>
      <x:c r="D2391" s="59" t="n">
        <x:v>44</x:v>
      </x:c>
      <x:c r="E2391" s="59" t="n">
        <x:v>30</x:v>
      </x:c>
      <x:c r="F2391" s="59" t="str">
        <x:v>S4</x:v>
      </x:c>
      <x:c r="G2391" s="59" t="n">
        <x:v>728</x:v>
      </x:c>
      <x:c r="H2391" s="59" t="n">
        <x:v>756</x:v>
      </x:c>
      <x:c r="I2391" s="59" t="n">
        <x:v>10</x:v>
      </x:c>
      <x:c r="J2391" s="60" t="n">
        <x:f>'参数'!$C$4</x:f>
        <x:v>120</x:v>
      </x:c>
      <x:c r="K2391" s="60" t="n">
        <x:f>'参数'!$D$4</x:f>
        <x:v>180</x:v>
      </x:c>
      <x:c r="L2391" s="60" t="n">
        <x:f>H2391+I2391+J2391</x:f>
        <x:v>886</x:v>
      </x:c>
      <x:c r="M2391" s="60" t="n">
        <x:f>L2391+K2391</x:f>
        <x:v>1066</x:v>
      </x:c>
      <x:c r="N2391" s="60" t="n">
        <x:f>'参数'!$B$10</x:f>
        <x:v>1</x:v>
      </x:c>
      <x:c r="O2391" s="60" t="n">
        <x:f>N2391*'参数'!$B$11</x:f>
        <x:v>2</x:v>
      </x:c>
      <x:c r="P2391" s="60" t="n">
        <x:f>N2391*'参数'!$B$12</x:f>
        <x:v>1</x:v>
      </x:c>
      <x:c r="Q2391" t="str">
        <x:f>C2391&amp;"d"</x:f>
        <x:v>C171d</x:v>
      </x:c>
      <x:c r="R2391" t="str">
        <x:f>C2391&amp;"p"</x:f>
        <x:v>C171p</x:v>
      </x:c>
      <x:c r="S2391" t="str">
        <x:f>IF(AND(L2391&gt;=H2391+I2391+J2391,M2391&gt;L2391,F2391&lt;&gt;""),"PASS","FAIL")</x:f>
        <x:v>PASS</x:v>
      </x:c>
      <x:c r="T2391" t="n">
        <x:v>11</x:v>
      </x:c>
      <x:c r="U2391" t="str">
        <x:v>pickup_after_delivery_completion_plus_usage_lag</x:v>
      </x:c>
    </x:row>
    <x:row r="2392">
      <x:c r="A2392" t="str">
        <x:v>Set2_200-10-3</x:v>
      </x:c>
      <x:c r="B2392" t="str">
        <x:v>short_same_day</x:v>
      </x:c>
      <x:c r="C2392" t="str">
        <x:v>C172</x:v>
      </x:c>
      <x:c r="D2392" s="59" t="n">
        <x:v>27</x:v>
      </x:c>
      <x:c r="E2392" s="59" t="n">
        <x:v>22</x:v>
      </x:c>
      <x:c r="F2392" s="59" t="str">
        <x:v>S1</x:v>
      </x:c>
      <x:c r="G2392" s="59" t="n">
        <x:v>357</x:v>
      </x:c>
      <x:c r="H2392" s="59" t="n">
        <x:v>395</x:v>
      </x:c>
      <x:c r="I2392" s="59" t="n">
        <x:v>10</x:v>
      </x:c>
      <x:c r="J2392" s="60" t="n">
        <x:f>'参数'!$C$4</x:f>
        <x:v>120</x:v>
      </x:c>
      <x:c r="K2392" s="60" t="n">
        <x:f>'参数'!$D$4</x:f>
        <x:v>180</x:v>
      </x:c>
      <x:c r="L2392" s="60" t="n">
        <x:f>H2392+I2392+J2392</x:f>
        <x:v>525</x:v>
      </x:c>
      <x:c r="M2392" s="60" t="n">
        <x:f>L2392+K2392</x:f>
        <x:v>705</x:v>
      </x:c>
      <x:c r="N2392" s="60" t="n">
        <x:f>'参数'!$B$10</x:f>
        <x:v>1</x:v>
      </x:c>
      <x:c r="O2392" s="60" t="n">
        <x:f>N2392*'参数'!$B$11</x:f>
        <x:v>2</x:v>
      </x:c>
      <x:c r="P2392" s="60" t="n">
        <x:f>N2392*'参数'!$B$12</x:f>
        <x:v>1</x:v>
      </x:c>
      <x:c r="Q2392" t="str">
        <x:f>C2392&amp;"d"</x:f>
        <x:v>C172d</x:v>
      </x:c>
      <x:c r="R2392" t="str">
        <x:f>C2392&amp;"p"</x:f>
        <x:v>C172p</x:v>
      </x:c>
      <x:c r="S2392" t="str">
        <x:f>IF(AND(L2392&gt;=H2392+I2392+J2392,M2392&gt;L2392,F2392&lt;&gt;""),"PASS","FAIL")</x:f>
        <x:v>PASS</x:v>
      </x:c>
      <x:c r="T2392" t="n">
        <x:v>13</x:v>
      </x:c>
      <x:c r="U2392" t="str">
        <x:v>pickup_after_delivery_completion_plus_usage_lag</x:v>
      </x:c>
    </x:row>
    <x:row r="2393">
      <x:c r="A2393" t="str">
        <x:v>Set2_200-10-3</x:v>
      </x:c>
      <x:c r="B2393" t="str">
        <x:v>short_same_day</x:v>
      </x:c>
      <x:c r="C2393" t="str">
        <x:v>C173</x:v>
      </x:c>
      <x:c r="D2393" s="59" t="n">
        <x:v>47</x:v>
      </x:c>
      <x:c r="E2393" s="59" t="n">
        <x:v>33</x:v>
      </x:c>
      <x:c r="F2393" s="59" t="str">
        <x:v>S4</x:v>
      </x:c>
      <x:c r="G2393" s="59" t="n">
        <x:v>343</x:v>
      </x:c>
      <x:c r="H2393" s="59" t="n">
        <x:v>369</x:v>
      </x:c>
      <x:c r="I2393" s="59" t="n">
        <x:v>10</x:v>
      </x:c>
      <x:c r="J2393" s="60" t="n">
        <x:f>'参数'!$C$4</x:f>
        <x:v>120</x:v>
      </x:c>
      <x:c r="K2393" s="60" t="n">
        <x:f>'参数'!$D$4</x:f>
        <x:v>180</x:v>
      </x:c>
      <x:c r="L2393" s="60" t="n">
        <x:f>H2393+I2393+J2393</x:f>
        <x:v>499</x:v>
      </x:c>
      <x:c r="M2393" s="60" t="n">
        <x:f>L2393+K2393</x:f>
        <x:v>679</x:v>
      </x:c>
      <x:c r="N2393" s="60" t="n">
        <x:f>'参数'!$B$10</x:f>
        <x:v>1</x:v>
      </x:c>
      <x:c r="O2393" s="60" t="n">
        <x:f>N2393*'参数'!$B$11</x:f>
        <x:v>2</x:v>
      </x:c>
      <x:c r="P2393" s="60" t="n">
        <x:f>N2393*'参数'!$B$12</x:f>
        <x:v>1</x:v>
      </x:c>
      <x:c r="Q2393" t="str">
        <x:f>C2393&amp;"d"</x:f>
        <x:v>C173d</x:v>
      </x:c>
      <x:c r="R2393" t="str">
        <x:f>C2393&amp;"p"</x:f>
        <x:v>C173p</x:v>
      </x:c>
      <x:c r="S2393" t="str">
        <x:f>IF(AND(L2393&gt;=H2393+I2393+J2393,M2393&gt;L2393,F2393&lt;&gt;""),"PASS","FAIL")</x:f>
        <x:v>PASS</x:v>
      </x:c>
      <x:c r="T2393" t="n">
        <x:v>0</x:v>
      </x:c>
      <x:c r="U2393" t="str">
        <x:v>pickup_after_delivery_completion_plus_usage_lag</x:v>
      </x:c>
    </x:row>
    <x:row r="2394">
      <x:c r="A2394" t="str">
        <x:v>Set2_200-10-3</x:v>
      </x:c>
      <x:c r="B2394" t="str">
        <x:v>short_same_day</x:v>
      </x:c>
      <x:c r="C2394" t="str">
        <x:v>C174</x:v>
      </x:c>
      <x:c r="D2394" s="59" t="n">
        <x:v>30</x:v>
      </x:c>
      <x:c r="E2394" s="59" t="n">
        <x:v>15</x:v>
      </x:c>
      <x:c r="F2394" s="59" t="str">
        <x:v>S5</x:v>
      </x:c>
      <x:c r="G2394" s="59" t="n">
        <x:v>637</x:v>
      </x:c>
      <x:c r="H2394" s="59" t="n">
        <x:v>651</x:v>
      </x:c>
      <x:c r="I2394" s="59" t="n">
        <x:v>10</x:v>
      </x:c>
      <x:c r="J2394" s="60" t="n">
        <x:f>'参数'!$C$4</x:f>
        <x:v>120</x:v>
      </x:c>
      <x:c r="K2394" s="60" t="n">
        <x:f>'参数'!$D$4</x:f>
        <x:v>180</x:v>
      </x:c>
      <x:c r="L2394" s="60" t="n">
        <x:f>H2394+I2394+J2394</x:f>
        <x:v>781</x:v>
      </x:c>
      <x:c r="M2394" s="60" t="n">
        <x:f>L2394+K2394</x:f>
        <x:v>961</x:v>
      </x:c>
      <x:c r="N2394" s="60" t="n">
        <x:f>'参数'!$B$10</x:f>
        <x:v>1</x:v>
      </x:c>
      <x:c r="O2394" s="60" t="n">
        <x:f>N2394*'参数'!$B$11</x:f>
        <x:v>2</x:v>
      </x:c>
      <x:c r="P2394" s="60" t="n">
        <x:f>N2394*'参数'!$B$12</x:f>
        <x:v>1</x:v>
      </x:c>
      <x:c r="Q2394" t="str">
        <x:f>C2394&amp;"d"</x:f>
        <x:v>C174d</x:v>
      </x:c>
      <x:c r="R2394" t="str">
        <x:f>C2394&amp;"p"</x:f>
        <x:v>C174p</x:v>
      </x:c>
      <x:c r="S2394" t="str">
        <x:f>IF(AND(L2394&gt;=H2394+I2394+J2394,M2394&gt;L2394,F2394&lt;&gt;""),"PASS","FAIL")</x:f>
        <x:v>PASS</x:v>
      </x:c>
      <x:c r="T2394" t="n">
        <x:v>3</x:v>
      </x:c>
      <x:c r="U2394" t="str">
        <x:v>pickup_after_delivery_completion_plus_usage_lag</x:v>
      </x:c>
    </x:row>
    <x:row r="2395">
      <x:c r="A2395" t="str">
        <x:v>Set2_200-10-3</x:v>
      </x:c>
      <x:c r="B2395" t="str">
        <x:v>short_same_day</x:v>
      </x:c>
      <x:c r="C2395" t="str">
        <x:v>C175</x:v>
      </x:c>
      <x:c r="D2395" s="59" t="n">
        <x:v>36</x:v>
      </x:c>
      <x:c r="E2395" s="59" t="n">
        <x:v>29</x:v>
      </x:c>
      <x:c r="F2395" s="59" t="str">
        <x:v>S4</x:v>
      </x:c>
      <x:c r="G2395" s="59" t="n">
        <x:v>244</x:v>
      </x:c>
      <x:c r="H2395" s="59" t="n">
        <x:v>272</x:v>
      </x:c>
      <x:c r="I2395" s="59" t="n">
        <x:v>10</x:v>
      </x:c>
      <x:c r="J2395" s="60" t="n">
        <x:f>'参数'!$C$4</x:f>
        <x:v>120</x:v>
      </x:c>
      <x:c r="K2395" s="60" t="n">
        <x:f>'参数'!$D$4</x:f>
        <x:v>180</x:v>
      </x:c>
      <x:c r="L2395" s="60" t="n">
        <x:f>H2395+I2395+J2395</x:f>
        <x:v>402</x:v>
      </x:c>
      <x:c r="M2395" s="60" t="n">
        <x:f>L2395+K2395</x:f>
        <x:v>582</x:v>
      </x:c>
      <x:c r="N2395" s="60" t="n">
        <x:f>'参数'!$B$10</x:f>
        <x:v>1</x:v>
      </x:c>
      <x:c r="O2395" s="60" t="n">
        <x:f>N2395*'参数'!$B$11</x:f>
        <x:v>2</x:v>
      </x:c>
      <x:c r="P2395" s="60" t="n">
        <x:f>N2395*'参数'!$B$12</x:f>
        <x:v>1</x:v>
      </x:c>
      <x:c r="Q2395" t="str">
        <x:f>C2395&amp;"d"</x:f>
        <x:v>C175d</x:v>
      </x:c>
      <x:c r="R2395" t="str">
        <x:f>C2395&amp;"p"</x:f>
        <x:v>C175p</x:v>
      </x:c>
      <x:c r="S2395" t="str">
        <x:f>IF(AND(L2395&gt;=H2395+I2395+J2395,M2395&gt;L2395,F2395&lt;&gt;""),"PASS","FAIL")</x:f>
        <x:v>PASS</x:v>
      </x:c>
      <x:c r="T2395" t="n">
        <x:v>5</x:v>
      </x:c>
      <x:c r="U2395" t="str">
        <x:v>pickup_after_delivery_completion_plus_usage_lag</x:v>
      </x:c>
    </x:row>
    <x:row r="2396">
      <x:c r="A2396" t="str">
        <x:v>Set2_200-10-3</x:v>
      </x:c>
      <x:c r="B2396" t="str">
        <x:v>short_same_day</x:v>
      </x:c>
      <x:c r="C2396" t="str">
        <x:v>C176</x:v>
      </x:c>
      <x:c r="D2396" s="59" t="n">
        <x:v>28</x:v>
      </x:c>
      <x:c r="E2396" s="59" t="n">
        <x:v>13</x:v>
      </x:c>
      <x:c r="F2396" s="59" t="str">
        <x:v>S5</x:v>
      </x:c>
      <x:c r="G2396" s="59" t="n">
        <x:v>272</x:v>
      </x:c>
      <x:c r="H2396" s="59" t="n">
        <x:v>300</x:v>
      </x:c>
      <x:c r="I2396" s="59" t="n">
        <x:v>10</x:v>
      </x:c>
      <x:c r="J2396" s="60" t="n">
        <x:f>'参数'!$C$4</x:f>
        <x:v>120</x:v>
      </x:c>
      <x:c r="K2396" s="60" t="n">
        <x:f>'参数'!$D$4</x:f>
        <x:v>180</x:v>
      </x:c>
      <x:c r="L2396" s="60" t="n">
        <x:f>H2396+I2396+J2396</x:f>
        <x:v>430</x:v>
      </x:c>
      <x:c r="M2396" s="60" t="n">
        <x:f>L2396+K2396</x:f>
        <x:v>610</x:v>
      </x:c>
      <x:c r="N2396" s="60" t="n">
        <x:f>'参数'!$B$10</x:f>
        <x:v>1</x:v>
      </x:c>
      <x:c r="O2396" s="60" t="n">
        <x:f>N2396*'参数'!$B$11</x:f>
        <x:v>2</x:v>
      </x:c>
      <x:c r="P2396" s="60" t="n">
        <x:f>N2396*'参数'!$B$12</x:f>
        <x:v>1</x:v>
      </x:c>
      <x:c r="Q2396" t="str">
        <x:f>C2396&amp;"d"</x:f>
        <x:v>C176d</x:v>
      </x:c>
      <x:c r="R2396" t="str">
        <x:f>C2396&amp;"p"</x:f>
        <x:v>C176p</x:v>
      </x:c>
      <x:c r="S2396" t="str">
        <x:f>IF(AND(L2396&gt;=H2396+I2396+J2396,M2396&gt;L2396,F2396&lt;&gt;""),"PASS","FAIL")</x:f>
        <x:v>PASS</x:v>
      </x:c>
      <x:c r="T2396" t="n">
        <x:v>1</x:v>
      </x:c>
      <x:c r="U2396" t="str">
        <x:v>pickup_after_delivery_completion_plus_usage_lag</x:v>
      </x:c>
    </x:row>
    <x:row r="2397">
      <x:c r="A2397" t="str">
        <x:v>Set2_200-10-3</x:v>
      </x:c>
      <x:c r="B2397" t="str">
        <x:v>short_same_day</x:v>
      </x:c>
      <x:c r="C2397" t="str">
        <x:v>C177</x:v>
      </x:c>
      <x:c r="D2397" s="59" t="n">
        <x:v>37</x:v>
      </x:c>
      <x:c r="E2397" s="59" t="n">
        <x:v>40</x:v>
      </x:c>
      <x:c r="F2397" s="59" t="str">
        <x:v>S6</x:v>
      </x:c>
      <x:c r="G2397" s="59" t="n">
        <x:v>68</x:v>
      </x:c>
      <x:c r="H2397" s="59" t="n">
        <x:v>88</x:v>
      </x:c>
      <x:c r="I2397" s="59" t="n">
        <x:v>10</x:v>
      </x:c>
      <x:c r="J2397" s="60" t="n">
        <x:f>'参数'!$C$4</x:f>
        <x:v>120</x:v>
      </x:c>
      <x:c r="K2397" s="60" t="n">
        <x:f>'参数'!$D$4</x:f>
        <x:v>180</x:v>
      </x:c>
      <x:c r="L2397" s="60" t="n">
        <x:f>H2397+I2397+J2397</x:f>
        <x:v>218</x:v>
      </x:c>
      <x:c r="M2397" s="60" t="n">
        <x:f>L2397+K2397</x:f>
        <x:v>398</x:v>
      </x:c>
      <x:c r="N2397" s="60" t="n">
        <x:f>'参数'!$B$10</x:f>
        <x:v>1</x:v>
      </x:c>
      <x:c r="O2397" s="60" t="n">
        <x:f>N2397*'参数'!$B$11</x:f>
        <x:v>2</x:v>
      </x:c>
      <x:c r="P2397" s="60" t="n">
        <x:f>N2397*'参数'!$B$12</x:f>
        <x:v>1</x:v>
      </x:c>
      <x:c r="Q2397" t="str">
        <x:f>C2397&amp;"d"</x:f>
        <x:v>C177d</x:v>
      </x:c>
      <x:c r="R2397" t="str">
        <x:f>C2397&amp;"p"</x:f>
        <x:v>C177p</x:v>
      </x:c>
      <x:c r="S2397" t="str">
        <x:f>IF(AND(L2397&gt;=H2397+I2397+J2397,M2397&gt;L2397,F2397&lt;&gt;""),"PASS","FAIL")</x:f>
        <x:v>PASS</x:v>
      </x:c>
      <x:c r="T2397" t="n">
        <x:v>6</x:v>
      </x:c>
      <x:c r="U2397" t="str">
        <x:v>pickup_after_delivery_completion_plus_usage_lag</x:v>
      </x:c>
    </x:row>
    <x:row r="2398">
      <x:c r="A2398" t="str">
        <x:v>Set2_200-10-3</x:v>
      </x:c>
      <x:c r="B2398" t="str">
        <x:v>short_same_day</x:v>
      </x:c>
      <x:c r="C2398" t="str">
        <x:v>C178</x:v>
      </x:c>
      <x:c r="D2398" s="59" t="n">
        <x:v>31</x:v>
      </x:c>
      <x:c r="E2398" s="59" t="n">
        <x:v>17</x:v>
      </x:c>
      <x:c r="F2398" s="59" t="str">
        <x:v>S1</x:v>
      </x:c>
      <x:c r="G2398" s="59" t="n">
        <x:v>48</x:v>
      </x:c>
      <x:c r="H2398" s="59" t="n">
        <x:v>80</x:v>
      </x:c>
      <x:c r="I2398" s="59" t="n">
        <x:v>10</x:v>
      </x:c>
      <x:c r="J2398" s="60" t="n">
        <x:f>'参数'!$C$4</x:f>
        <x:v>120</x:v>
      </x:c>
      <x:c r="K2398" s="60" t="n">
        <x:f>'参数'!$D$4</x:f>
        <x:v>180</x:v>
      </x:c>
      <x:c r="L2398" s="60" t="n">
        <x:f>H2398+I2398+J2398</x:f>
        <x:v>210</x:v>
      </x:c>
      <x:c r="M2398" s="60" t="n">
        <x:f>L2398+K2398</x:f>
        <x:v>390</x:v>
      </x:c>
      <x:c r="N2398" s="60" t="n">
        <x:f>'参数'!$B$10</x:f>
        <x:v>1</x:v>
      </x:c>
      <x:c r="O2398" s="60" t="n">
        <x:f>N2398*'参数'!$B$11</x:f>
        <x:v>2</x:v>
      </x:c>
      <x:c r="P2398" s="60" t="n">
        <x:f>N2398*'参数'!$B$12</x:f>
        <x:v>1</x:v>
      </x:c>
      <x:c r="Q2398" t="str">
        <x:f>C2398&amp;"d"</x:f>
        <x:v>C178d</x:v>
      </x:c>
      <x:c r="R2398" t="str">
        <x:f>C2398&amp;"p"</x:f>
        <x:v>C178p</x:v>
      </x:c>
      <x:c r="S2398" t="str">
        <x:f>IF(AND(L2398&gt;=H2398+I2398+J2398,M2398&gt;L2398,F2398&lt;&gt;""),"PASS","FAIL")</x:f>
        <x:v>PASS</x:v>
      </x:c>
      <x:c r="T2398" t="n">
        <x:v>8</x:v>
      </x:c>
      <x:c r="U2398" t="str">
        <x:v>pickup_after_delivery_completion_plus_usage_lag</x:v>
      </x:c>
    </x:row>
    <x:row r="2399">
      <x:c r="A2399" t="str">
        <x:v>Set2_200-10-3</x:v>
      </x:c>
      <x:c r="B2399" t="str">
        <x:v>short_same_day</x:v>
      </x:c>
      <x:c r="C2399" t="str">
        <x:v>C179</x:v>
      </x:c>
      <x:c r="D2399" s="59" t="n">
        <x:v>32</x:v>
      </x:c>
      <x:c r="E2399" s="59" t="n">
        <x:v>13</x:v>
      </x:c>
      <x:c r="F2399" s="59" t="str">
        <x:v>S1</x:v>
      </x:c>
      <x:c r="G2399" s="59" t="n">
        <x:v>628</x:v>
      </x:c>
      <x:c r="H2399" s="59" t="n">
        <x:v>664</x:v>
      </x:c>
      <x:c r="I2399" s="59" t="n">
        <x:v>10</x:v>
      </x:c>
      <x:c r="J2399" s="60" t="n">
        <x:f>'参数'!$C$4</x:f>
        <x:v>120</x:v>
      </x:c>
      <x:c r="K2399" s="60" t="n">
        <x:f>'参数'!$D$4</x:f>
        <x:v>180</x:v>
      </x:c>
      <x:c r="L2399" s="60" t="n">
        <x:f>H2399+I2399+J2399</x:f>
        <x:v>794</x:v>
      </x:c>
      <x:c r="M2399" s="60" t="n">
        <x:f>L2399+K2399</x:f>
        <x:v>974</x:v>
      </x:c>
      <x:c r="N2399" s="60" t="n">
        <x:f>'参数'!$B$10</x:f>
        <x:v>1</x:v>
      </x:c>
      <x:c r="O2399" s="60" t="n">
        <x:f>N2399*'参数'!$B$11</x:f>
        <x:v>2</x:v>
      </x:c>
      <x:c r="P2399" s="60" t="n">
        <x:f>N2399*'参数'!$B$12</x:f>
        <x:v>1</x:v>
      </x:c>
      <x:c r="Q2399" t="str">
        <x:f>C2399&amp;"d"</x:f>
        <x:v>C179d</x:v>
      </x:c>
      <x:c r="R2399" t="str">
        <x:f>C2399&amp;"p"</x:f>
        <x:v>C179p</x:v>
      </x:c>
      <x:c r="S2399" t="str">
        <x:f>IF(AND(L2399&gt;=H2399+I2399+J2399,M2399&gt;L2399,F2399&lt;&gt;""),"PASS","FAIL")</x:f>
        <x:v>PASS</x:v>
      </x:c>
      <x:c r="T2399" t="n">
        <x:v>8</x:v>
      </x:c>
      <x:c r="U2399" t="str">
        <x:v>pickup_after_delivery_completion_plus_usage_lag</x:v>
      </x:c>
    </x:row>
    <x:row r="2400">
      <x:c r="A2400" t="str">
        <x:v>Set2_200-10-3</x:v>
      </x:c>
      <x:c r="B2400" t="str">
        <x:v>short_same_day</x:v>
      </x:c>
      <x:c r="C2400" t="str">
        <x:v>C180</x:v>
      </x:c>
      <x:c r="D2400" s="59" t="n">
        <x:v>32</x:v>
      </x:c>
      <x:c r="E2400" s="59" t="n">
        <x:v>31</x:v>
      </x:c>
      <x:c r="F2400" s="59" t="str">
        <x:v>S1</x:v>
      </x:c>
      <x:c r="G2400" s="59" t="n">
        <x:v>415</x:v>
      </x:c>
      <x:c r="H2400" s="59" t="n">
        <x:v>453</x:v>
      </x:c>
      <x:c r="I2400" s="59" t="n">
        <x:v>10</x:v>
      </x:c>
      <x:c r="J2400" s="60" t="n">
        <x:f>'参数'!$C$4</x:f>
        <x:v>120</x:v>
      </x:c>
      <x:c r="K2400" s="60" t="n">
        <x:f>'参数'!$D$4</x:f>
        <x:v>180</x:v>
      </x:c>
      <x:c r="L2400" s="60" t="n">
        <x:f>H2400+I2400+J2400</x:f>
        <x:v>583</x:v>
      </x:c>
      <x:c r="M2400" s="60" t="n">
        <x:f>L2400+K2400</x:f>
        <x:v>763</x:v>
      </x:c>
      <x:c r="N2400" s="60" t="n">
        <x:f>'参数'!$B$10</x:f>
        <x:v>1</x:v>
      </x:c>
      <x:c r="O2400" s="60" t="n">
        <x:f>N2400*'参数'!$B$11</x:f>
        <x:v>2</x:v>
      </x:c>
      <x:c r="P2400" s="60" t="n">
        <x:f>N2400*'参数'!$B$12</x:f>
        <x:v>1</x:v>
      </x:c>
      <x:c r="Q2400" t="str">
        <x:f>C2400&amp;"d"</x:f>
        <x:v>C180d</x:v>
      </x:c>
      <x:c r="R2400" t="str">
        <x:f>C2400&amp;"p"</x:f>
        <x:v>C180p</x:v>
      </x:c>
      <x:c r="S2400" t="str">
        <x:f>IF(AND(L2400&gt;=H2400+I2400+J2400,M2400&gt;L2400,F2400&lt;&gt;""),"PASS","FAIL")</x:f>
        <x:v>PASS</x:v>
      </x:c>
      <x:c r="T2400" t="n">
        <x:v>11</x:v>
      </x:c>
      <x:c r="U2400" t="str">
        <x:v>pickup_after_delivery_completion_plus_usage_lag</x:v>
      </x:c>
    </x:row>
    <x:row r="2401">
      <x:c r="A2401" t="str">
        <x:v>Set2_200-10-3</x:v>
      </x:c>
      <x:c r="B2401" t="str">
        <x:v>short_same_day</x:v>
      </x:c>
      <x:c r="C2401" t="str">
        <x:v>C181</x:v>
      </x:c>
      <x:c r="D2401" s="59" t="n">
        <x:v>32</x:v>
      </x:c>
      <x:c r="E2401" s="59" t="n">
        <x:v>35</x:v>
      </x:c>
      <x:c r="F2401" s="59" t="str">
        <x:v>S1</x:v>
      </x:c>
      <x:c r="G2401" s="59" t="n">
        <x:v>103</x:v>
      </x:c>
      <x:c r="H2401" s="59" t="n">
        <x:v>141</x:v>
      </x:c>
      <x:c r="I2401" s="59" t="n">
        <x:v>10</x:v>
      </x:c>
      <x:c r="J2401" s="60" t="n">
        <x:f>'参数'!$C$4</x:f>
        <x:v>120</x:v>
      </x:c>
      <x:c r="K2401" s="60" t="n">
        <x:f>'参数'!$D$4</x:f>
        <x:v>180</x:v>
      </x:c>
      <x:c r="L2401" s="60" t="n">
        <x:f>H2401+I2401+J2401</x:f>
        <x:v>271</x:v>
      </x:c>
      <x:c r="M2401" s="60" t="n">
        <x:f>L2401+K2401</x:f>
        <x:v>451</x:v>
      </x:c>
      <x:c r="N2401" s="60" t="n">
        <x:f>'参数'!$B$10</x:f>
        <x:v>1</x:v>
      </x:c>
      <x:c r="O2401" s="60" t="n">
        <x:f>N2401*'参数'!$B$11</x:f>
        <x:v>2</x:v>
      </x:c>
      <x:c r="P2401" s="60" t="n">
        <x:f>N2401*'参数'!$B$12</x:f>
        <x:v>1</x:v>
      </x:c>
      <x:c r="Q2401" t="str">
        <x:f>C2401&amp;"d"</x:f>
        <x:v>C181d</x:v>
      </x:c>
      <x:c r="R2401" t="str">
        <x:f>C2401&amp;"p"</x:f>
        <x:v>C181p</x:v>
      </x:c>
      <x:c r="S2401" t="str">
        <x:f>IF(AND(L2401&gt;=H2401+I2401+J2401,M2401&gt;L2401,F2401&lt;&gt;""),"PASS","FAIL")</x:f>
        <x:v>PASS</x:v>
      </x:c>
      <x:c r="T2401" t="n">
        <x:v>17</x:v>
      </x:c>
      <x:c r="U2401" t="str">
        <x:v>pickup_after_delivery_completion_plus_usage_lag</x:v>
      </x:c>
    </x:row>
    <x:row r="2402">
      <x:c r="A2402" t="str">
        <x:v>Set2_200-10-3</x:v>
      </x:c>
      <x:c r="B2402" t="str">
        <x:v>short_same_day</x:v>
      </x:c>
      <x:c r="C2402" t="str">
        <x:v>C182</x:v>
      </x:c>
      <x:c r="D2402" s="59" t="n">
        <x:v>33</x:v>
      </x:c>
      <x:c r="E2402" s="59" t="n">
        <x:v>23</x:v>
      </x:c>
      <x:c r="F2402" s="59" t="str">
        <x:v>S1</x:v>
      </x:c>
      <x:c r="G2402" s="59" t="n">
        <x:v>416</x:v>
      </x:c>
      <x:c r="H2402" s="59" t="n">
        <x:v>446</x:v>
      </x:c>
      <x:c r="I2402" s="59" t="n">
        <x:v>10</x:v>
      </x:c>
      <x:c r="J2402" s="60" t="n">
        <x:f>'参数'!$C$4</x:f>
        <x:v>120</x:v>
      </x:c>
      <x:c r="K2402" s="60" t="n">
        <x:f>'参数'!$D$4</x:f>
        <x:v>180</x:v>
      </x:c>
      <x:c r="L2402" s="60" t="n">
        <x:f>H2402+I2402+J2402</x:f>
        <x:v>576</x:v>
      </x:c>
      <x:c r="M2402" s="60" t="n">
        <x:f>L2402+K2402</x:f>
        <x:v>756</x:v>
      </x:c>
      <x:c r="N2402" s="60" t="n">
        <x:f>'参数'!$B$10</x:f>
        <x:v>1</x:v>
      </x:c>
      <x:c r="O2402" s="60" t="n">
        <x:f>N2402*'参数'!$B$11</x:f>
        <x:v>2</x:v>
      </x:c>
      <x:c r="P2402" s="60" t="n">
        <x:f>N2402*'参数'!$B$12</x:f>
        <x:v>1</x:v>
      </x:c>
      <x:c r="Q2402" t="str">
        <x:f>C2402&amp;"d"</x:f>
        <x:v>C182d</x:v>
      </x:c>
      <x:c r="R2402" t="str">
        <x:f>C2402&amp;"p"</x:f>
        <x:v>C182p</x:v>
      </x:c>
      <x:c r="S2402" t="str">
        <x:f>IF(AND(L2402&gt;=H2402+I2402+J2402,M2402&gt;L2402,F2402&lt;&gt;""),"PASS","FAIL")</x:f>
        <x:v>PASS</x:v>
      </x:c>
      <x:c r="T2402" t="n">
        <x:v>16</x:v>
      </x:c>
      <x:c r="U2402" t="str">
        <x:v>pickup_after_delivery_completion_plus_usage_lag</x:v>
      </x:c>
    </x:row>
    <x:row r="2403">
      <x:c r="A2403" t="str">
        <x:v>Set2_200-10-3</x:v>
      </x:c>
      <x:c r="B2403" t="str">
        <x:v>short_same_day</x:v>
      </x:c>
      <x:c r="C2403" t="str">
        <x:v>C183</x:v>
      </x:c>
      <x:c r="D2403" s="59" t="n">
        <x:v>30</x:v>
      </x:c>
      <x:c r="E2403" s="59" t="n">
        <x:v>27</x:v>
      </x:c>
      <x:c r="F2403" s="59" t="str">
        <x:v>S1</x:v>
      </x:c>
      <x:c r="G2403" s="59" t="n">
        <x:v>298</x:v>
      </x:c>
      <x:c r="H2403" s="59" t="n">
        <x:v>314</x:v>
      </x:c>
      <x:c r="I2403" s="59" t="n">
        <x:v>10</x:v>
      </x:c>
      <x:c r="J2403" s="60" t="n">
        <x:f>'参数'!$C$4</x:f>
        <x:v>120</x:v>
      </x:c>
      <x:c r="K2403" s="60" t="n">
        <x:f>'参数'!$D$4</x:f>
        <x:v>180</x:v>
      </x:c>
      <x:c r="L2403" s="60" t="n">
        <x:f>H2403+I2403+J2403</x:f>
        <x:v>444</x:v>
      </x:c>
      <x:c r="M2403" s="60" t="n">
        <x:f>L2403+K2403</x:f>
        <x:v>624</x:v>
      </x:c>
      <x:c r="N2403" s="60" t="n">
        <x:f>'参数'!$B$10</x:f>
        <x:v>1</x:v>
      </x:c>
      <x:c r="O2403" s="60" t="n">
        <x:f>N2403*'参数'!$B$11</x:f>
        <x:v>2</x:v>
      </x:c>
      <x:c r="P2403" s="60" t="n">
        <x:f>N2403*'参数'!$B$12</x:f>
        <x:v>1</x:v>
      </x:c>
      <x:c r="Q2403" t="str">
        <x:f>C2403&amp;"d"</x:f>
        <x:v>C183d</x:v>
      </x:c>
      <x:c r="R2403" t="str">
        <x:f>C2403&amp;"p"</x:f>
        <x:v>C183p</x:v>
      </x:c>
      <x:c r="S2403" t="str">
        <x:f>IF(AND(L2403&gt;=H2403+I2403+J2403,M2403&gt;L2403,F2403&lt;&gt;""),"PASS","FAIL")</x:f>
        <x:v>PASS</x:v>
      </x:c>
      <x:c r="T2403" t="n">
        <x:v>8</x:v>
      </x:c>
      <x:c r="U2403" t="str">
        <x:v>pickup_after_delivery_completion_plus_usage_lag</x:v>
      </x:c>
    </x:row>
    <x:row r="2404">
      <x:c r="A2404" t="str">
        <x:v>Set2_200-10-3</x:v>
      </x:c>
      <x:c r="B2404" t="str">
        <x:v>short_same_day</x:v>
      </x:c>
      <x:c r="C2404" t="str">
        <x:v>C184</x:v>
      </x:c>
      <x:c r="D2404" s="59" t="n">
        <x:v>49</x:v>
      </x:c>
      <x:c r="E2404" s="59" t="n">
        <x:v>20</x:v>
      </x:c>
      <x:c r="F2404" s="59" t="str">
        <x:v>S4</x:v>
      </x:c>
      <x:c r="G2404" s="59" t="n">
        <x:v>395</x:v>
      </x:c>
      <x:c r="H2404" s="59" t="n">
        <x:v>405</x:v>
      </x:c>
      <x:c r="I2404" s="59" t="n">
        <x:v>10</x:v>
      </x:c>
      <x:c r="J2404" s="60" t="n">
        <x:f>'参数'!$C$4</x:f>
        <x:v>120</x:v>
      </x:c>
      <x:c r="K2404" s="60" t="n">
        <x:f>'参数'!$D$4</x:f>
        <x:v>180</x:v>
      </x:c>
      <x:c r="L2404" s="60" t="n">
        <x:f>H2404+I2404+J2404</x:f>
        <x:v>535</x:v>
      </x:c>
      <x:c r="M2404" s="60" t="n">
        <x:f>L2404+K2404</x:f>
        <x:v>715</x:v>
      </x:c>
      <x:c r="N2404" s="60" t="n">
        <x:f>'参数'!$B$10</x:f>
        <x:v>1</x:v>
      </x:c>
      <x:c r="O2404" s="60" t="n">
        <x:f>N2404*'参数'!$B$11</x:f>
        <x:v>2</x:v>
      </x:c>
      <x:c r="P2404" s="60" t="n">
        <x:f>N2404*'参数'!$B$12</x:f>
        <x:v>1</x:v>
      </x:c>
      <x:c r="Q2404" t="str">
        <x:f>C2404&amp;"d"</x:f>
        <x:v>C184d</x:v>
      </x:c>
      <x:c r="R2404" t="str">
        <x:f>C2404&amp;"p"</x:f>
        <x:v>C184p</x:v>
      </x:c>
      <x:c r="S2404" t="str">
        <x:f>IF(AND(L2404&gt;=H2404+I2404+J2404,M2404&gt;L2404,F2404&lt;&gt;""),"PASS","FAIL")</x:f>
        <x:v>PASS</x:v>
      </x:c>
      <x:c r="T2404" t="n">
        <x:v>0</x:v>
      </x:c>
      <x:c r="U2404" t="str">
        <x:v>pickup_after_delivery_completion_plus_usage_lag</x:v>
      </x:c>
    </x:row>
    <x:row r="2405">
      <x:c r="A2405" t="str">
        <x:v>Set2_200-10-3</x:v>
      </x:c>
      <x:c r="B2405" t="str">
        <x:v>short_same_day</x:v>
      </x:c>
      <x:c r="C2405" t="str">
        <x:v>C185</x:v>
      </x:c>
      <x:c r="D2405" s="59" t="n">
        <x:v>40</x:v>
      </x:c>
      <x:c r="E2405" s="59" t="n">
        <x:v>38</x:v>
      </x:c>
      <x:c r="F2405" s="59" t="str">
        <x:v>S4</x:v>
      </x:c>
      <x:c r="G2405" s="59" t="n">
        <x:v>336</x:v>
      </x:c>
      <x:c r="H2405" s="59" t="n">
        <x:v>350</x:v>
      </x:c>
      <x:c r="I2405" s="59" t="n">
        <x:v>10</x:v>
      </x:c>
      <x:c r="J2405" s="60" t="n">
        <x:f>'参数'!$C$4</x:f>
        <x:v>120</x:v>
      </x:c>
      <x:c r="K2405" s="60" t="n">
        <x:f>'参数'!$D$4</x:f>
        <x:v>180</x:v>
      </x:c>
      <x:c r="L2405" s="60" t="n">
        <x:f>H2405+I2405+J2405</x:f>
        <x:v>480</x:v>
      </x:c>
      <x:c r="M2405" s="60" t="n">
        <x:f>L2405+K2405</x:f>
        <x:v>660</x:v>
      </x:c>
      <x:c r="N2405" s="60" t="n">
        <x:f>'参数'!$B$10</x:f>
        <x:v>1</x:v>
      </x:c>
      <x:c r="O2405" s="60" t="n">
        <x:f>N2405*'参数'!$B$11</x:f>
        <x:v>2</x:v>
      </x:c>
      <x:c r="P2405" s="60" t="n">
        <x:f>N2405*'参数'!$B$12</x:f>
        <x:v>1</x:v>
      </x:c>
      <x:c r="Q2405" t="str">
        <x:f>C2405&amp;"d"</x:f>
        <x:v>C185d</x:v>
      </x:c>
      <x:c r="R2405" t="str">
        <x:f>C2405&amp;"p"</x:f>
        <x:v>C185p</x:v>
      </x:c>
      <x:c r="S2405" t="str">
        <x:f>IF(AND(L2405&gt;=H2405+I2405+J2405,M2405&gt;L2405,F2405&lt;&gt;""),"PASS","FAIL")</x:f>
        <x:v>PASS</x:v>
      </x:c>
      <x:c r="T2405" t="n">
        <x:v>8</x:v>
      </x:c>
      <x:c r="U2405" t="str">
        <x:v>pickup_after_delivery_completion_plus_usage_lag</x:v>
      </x:c>
    </x:row>
    <x:row r="2406">
      <x:c r="A2406" t="str">
        <x:v>Set2_200-10-3</x:v>
      </x:c>
      <x:c r="B2406" t="str">
        <x:v>short_same_day</x:v>
      </x:c>
      <x:c r="C2406" t="str">
        <x:v>C186</x:v>
      </x:c>
      <x:c r="D2406" s="59" t="n">
        <x:v>38</x:v>
      </x:c>
      <x:c r="E2406" s="59" t="n">
        <x:v>36</x:v>
      </x:c>
      <x:c r="F2406" s="59" t="str">
        <x:v>S4</x:v>
      </x:c>
      <x:c r="G2406" s="59" t="n">
        <x:v>704</x:v>
      </x:c>
      <x:c r="H2406" s="59" t="n">
        <x:v>728</x:v>
      </x:c>
      <x:c r="I2406" s="59" t="n">
        <x:v>10</x:v>
      </x:c>
      <x:c r="J2406" s="60" t="n">
        <x:f>'参数'!$C$4</x:f>
        <x:v>120</x:v>
      </x:c>
      <x:c r="K2406" s="60" t="n">
        <x:f>'参数'!$D$4</x:f>
        <x:v>180</x:v>
      </x:c>
      <x:c r="L2406" s="60" t="n">
        <x:f>H2406+I2406+J2406</x:f>
        <x:v>858</x:v>
      </x:c>
      <x:c r="M2406" s="60" t="n">
        <x:f>L2406+K2406</x:f>
        <x:v>1038</x:v>
      </x:c>
      <x:c r="N2406" s="60" t="n">
        <x:f>'参数'!$B$10</x:f>
        <x:v>1</x:v>
      </x:c>
      <x:c r="O2406" s="60" t="n">
        <x:f>N2406*'参数'!$B$11</x:f>
        <x:v>2</x:v>
      </x:c>
      <x:c r="P2406" s="60" t="n">
        <x:f>N2406*'参数'!$B$12</x:f>
        <x:v>1</x:v>
      </x:c>
      <x:c r="Q2406" t="str">
        <x:f>C2406&amp;"d"</x:f>
        <x:v>C186d</x:v>
      </x:c>
      <x:c r="R2406" t="str">
        <x:f>C2406&amp;"p"</x:f>
        <x:v>C186p</x:v>
      </x:c>
      <x:c r="S2406" t="str">
        <x:f>IF(AND(L2406&gt;=H2406+I2406+J2406,M2406&gt;L2406,F2406&lt;&gt;""),"PASS","FAIL")</x:f>
        <x:v>PASS</x:v>
      </x:c>
      <x:c r="T2406" t="n">
        <x:v>5</x:v>
      </x:c>
      <x:c r="U2406" t="str">
        <x:v>pickup_after_delivery_completion_plus_usage_lag</x:v>
      </x:c>
    </x:row>
    <x:row r="2407">
      <x:c r="A2407" t="str">
        <x:v>Set2_200-10-3</x:v>
      </x:c>
      <x:c r="B2407" t="str">
        <x:v>short_same_day</x:v>
      </x:c>
      <x:c r="C2407" t="str">
        <x:v>C187</x:v>
      </x:c>
      <x:c r="D2407" s="59" t="n">
        <x:v>33</x:v>
      </x:c>
      <x:c r="E2407" s="59" t="n">
        <x:v>38</x:v>
      </x:c>
      <x:c r="F2407" s="59" t="str">
        <x:v>S1</x:v>
      </x:c>
      <x:c r="G2407" s="59" t="n">
        <x:v>264</x:v>
      </x:c>
      <x:c r="H2407" s="59" t="n">
        <x:v>298</x:v>
      </x:c>
      <x:c r="I2407" s="59" t="n">
        <x:v>10</x:v>
      </x:c>
      <x:c r="J2407" s="60" t="n">
        <x:f>'参数'!$C$4</x:f>
        <x:v>120</x:v>
      </x:c>
      <x:c r="K2407" s="60" t="n">
        <x:f>'参数'!$D$4</x:f>
        <x:v>180</x:v>
      </x:c>
      <x:c r="L2407" s="60" t="n">
        <x:f>H2407+I2407+J2407</x:f>
        <x:v>428</x:v>
      </x:c>
      <x:c r="M2407" s="60" t="n">
        <x:f>L2407+K2407</x:f>
        <x:v>608</x:v>
      </x:c>
      <x:c r="N2407" s="60" t="n">
        <x:f>'参数'!$B$10</x:f>
        <x:v>1</x:v>
      </x:c>
      <x:c r="O2407" s="60" t="n">
        <x:f>N2407*'参数'!$B$11</x:f>
        <x:v>2</x:v>
      </x:c>
      <x:c r="P2407" s="60" t="n">
        <x:f>N2407*'参数'!$B$12</x:f>
        <x:v>1</x:v>
      </x:c>
      <x:c r="Q2407" t="str">
        <x:f>C2407&amp;"d"</x:f>
        <x:v>C187d</x:v>
      </x:c>
      <x:c r="R2407" t="str">
        <x:f>C2407&amp;"p"</x:f>
        <x:v>C187p</x:v>
      </x:c>
      <x:c r="S2407" t="str">
        <x:f>IF(AND(L2407&gt;=H2407+I2407+J2407,M2407&gt;L2407,F2407&lt;&gt;""),"PASS","FAIL")</x:f>
        <x:v>PASS</x:v>
      </x:c>
      <x:c r="T2407" t="n">
        <x:v>5</x:v>
      </x:c>
      <x:c r="U2407" t="str">
        <x:v>pickup_after_delivery_completion_plus_usage_lag</x:v>
      </x:c>
    </x:row>
    <x:row r="2408">
      <x:c r="A2408" t="str">
        <x:v>Set2_200-10-3</x:v>
      </x:c>
      <x:c r="B2408" t="str">
        <x:v>short_same_day</x:v>
      </x:c>
      <x:c r="C2408" t="str">
        <x:v>C188</x:v>
      </x:c>
      <x:c r="D2408" s="59" t="n">
        <x:v>35</x:v>
      </x:c>
      <x:c r="E2408" s="59" t="n">
        <x:v>18</x:v>
      </x:c>
      <x:c r="F2408" s="59" t="str">
        <x:v>S4</x:v>
      </x:c>
      <x:c r="G2408" s="59" t="n">
        <x:v>207</x:v>
      </x:c>
      <x:c r="H2408" s="59" t="n">
        <x:v>231</x:v>
      </x:c>
      <x:c r="I2408" s="59" t="n">
        <x:v>10</x:v>
      </x:c>
      <x:c r="J2408" s="60" t="n">
        <x:f>'参数'!$C$4</x:f>
        <x:v>120</x:v>
      </x:c>
      <x:c r="K2408" s="60" t="n">
        <x:f>'参数'!$D$4</x:f>
        <x:v>180</x:v>
      </x:c>
      <x:c r="L2408" s="60" t="n">
        <x:f>H2408+I2408+J2408</x:f>
        <x:v>361</x:v>
      </x:c>
      <x:c r="M2408" s="60" t="n">
        <x:f>L2408+K2408</x:f>
        <x:v>541</x:v>
      </x:c>
      <x:c r="N2408" s="60" t="n">
        <x:f>'参数'!$B$10</x:f>
        <x:v>1</x:v>
      </x:c>
      <x:c r="O2408" s="60" t="n">
        <x:f>N2408*'参数'!$B$11</x:f>
        <x:v>2</x:v>
      </x:c>
      <x:c r="P2408" s="60" t="n">
        <x:f>N2408*'参数'!$B$12</x:f>
        <x:v>1</x:v>
      </x:c>
      <x:c r="Q2408" t="str">
        <x:f>C2408&amp;"d"</x:f>
        <x:v>C188d</x:v>
      </x:c>
      <x:c r="R2408" t="str">
        <x:f>C2408&amp;"p"</x:f>
        <x:v>C188p</x:v>
      </x:c>
      <x:c r="S2408" t="str">
        <x:f>IF(AND(L2408&gt;=H2408+I2408+J2408,M2408&gt;L2408,F2408&lt;&gt;""),"PASS","FAIL")</x:f>
        <x:v>PASS</x:v>
      </x:c>
      <x:c r="T2408" t="n">
        <x:v>0</x:v>
      </x:c>
      <x:c r="U2408" t="str">
        <x:v>pickup_after_delivery_completion_plus_usage_lag</x:v>
      </x:c>
    </x:row>
    <x:row r="2409">
      <x:c r="A2409" t="str">
        <x:v>Set2_200-10-3</x:v>
      </x:c>
      <x:c r="B2409" t="str">
        <x:v>short_same_day</x:v>
      </x:c>
      <x:c r="C2409" t="str">
        <x:v>C189</x:v>
      </x:c>
      <x:c r="D2409" s="59" t="n">
        <x:v>43</x:v>
      </x:c>
      <x:c r="E2409" s="59" t="n">
        <x:v>39</x:v>
      </x:c>
      <x:c r="F2409" s="59" t="str">
        <x:v>S4</x:v>
      </x:c>
      <x:c r="G2409" s="59" t="n">
        <x:v>372</x:v>
      </x:c>
      <x:c r="H2409" s="59" t="n">
        <x:v>410</x:v>
      </x:c>
      <x:c r="I2409" s="59" t="n">
        <x:v>10</x:v>
      </x:c>
      <x:c r="J2409" s="60" t="n">
        <x:f>'参数'!$C$4</x:f>
        <x:v>120</x:v>
      </x:c>
      <x:c r="K2409" s="60" t="n">
        <x:f>'参数'!$D$4</x:f>
        <x:v>180</x:v>
      </x:c>
      <x:c r="L2409" s="60" t="n">
        <x:f>H2409+I2409+J2409</x:f>
        <x:v>540</x:v>
      </x:c>
      <x:c r="M2409" s="60" t="n">
        <x:f>L2409+K2409</x:f>
        <x:v>720</x:v>
      </x:c>
      <x:c r="N2409" s="60" t="n">
        <x:f>'参数'!$B$10</x:f>
        <x:v>1</x:v>
      </x:c>
      <x:c r="O2409" s="60" t="n">
        <x:f>N2409*'参数'!$B$11</x:f>
        <x:v>2</x:v>
      </x:c>
      <x:c r="P2409" s="60" t="n">
        <x:f>N2409*'参数'!$B$12</x:f>
        <x:v>1</x:v>
      </x:c>
      <x:c r="Q2409" t="str">
        <x:f>C2409&amp;"d"</x:f>
        <x:v>C189d</x:v>
      </x:c>
      <x:c r="R2409" t="str">
        <x:f>C2409&amp;"p"</x:f>
        <x:v>C189p</x:v>
      </x:c>
      <x:c r="S2409" t="str">
        <x:f>IF(AND(L2409&gt;=H2409+I2409+J2409,M2409&gt;L2409,F2409&lt;&gt;""),"PASS","FAIL")</x:f>
        <x:v>PASS</x:v>
      </x:c>
      <x:c r="T2409" t="n">
        <x:v>3</x:v>
      </x:c>
      <x:c r="U2409" t="str">
        <x:v>pickup_after_delivery_completion_plus_usage_lag</x:v>
      </x:c>
    </x:row>
    <x:row r="2410">
      <x:c r="A2410" t="str">
        <x:v>Set2_200-10-3</x:v>
      </x:c>
      <x:c r="B2410" t="str">
        <x:v>short_same_day</x:v>
      </x:c>
      <x:c r="C2410" t="str">
        <x:v>C190</x:v>
      </x:c>
      <x:c r="D2410" s="59" t="n">
        <x:v>44</x:v>
      </x:c>
      <x:c r="E2410" s="59" t="n">
        <x:v>29</x:v>
      </x:c>
      <x:c r="F2410" s="59" t="str">
        <x:v>S4</x:v>
      </x:c>
      <x:c r="G2410" s="59" t="n">
        <x:v>142</x:v>
      </x:c>
      <x:c r="H2410" s="59" t="n">
        <x:v>180</x:v>
      </x:c>
      <x:c r="I2410" s="59" t="n">
        <x:v>10</x:v>
      </x:c>
      <x:c r="J2410" s="60" t="n">
        <x:f>'参数'!$C$4</x:f>
        <x:v>120</x:v>
      </x:c>
      <x:c r="K2410" s="60" t="n">
        <x:f>'参数'!$D$4</x:f>
        <x:v>180</x:v>
      </x:c>
      <x:c r="L2410" s="60" t="n">
        <x:f>H2410+I2410+J2410</x:f>
        <x:v>310</x:v>
      </x:c>
      <x:c r="M2410" s="60" t="n">
        <x:f>L2410+K2410</x:f>
        <x:v>490</x:v>
      </x:c>
      <x:c r="N2410" s="60" t="n">
        <x:f>'参数'!$B$10</x:f>
        <x:v>1</x:v>
      </x:c>
      <x:c r="O2410" s="60" t="n">
        <x:f>N2410*'参数'!$B$11</x:f>
        <x:v>2</x:v>
      </x:c>
      <x:c r="P2410" s="60" t="n">
        <x:f>N2410*'参数'!$B$12</x:f>
        <x:v>1</x:v>
      </x:c>
      <x:c r="Q2410" t="str">
        <x:f>C2410&amp;"d"</x:f>
        <x:v>C190d</x:v>
      </x:c>
      <x:c r="R2410" t="str">
        <x:f>C2410&amp;"p"</x:f>
        <x:v>C190p</x:v>
      </x:c>
      <x:c r="S2410" t="str">
        <x:f>IF(AND(L2410&gt;=H2410+I2410+J2410,M2410&gt;L2410,F2410&lt;&gt;""),"PASS","FAIL")</x:f>
        <x:v>PASS</x:v>
      </x:c>
      <x:c r="T2410" t="n">
        <x:v>1</x:v>
      </x:c>
      <x:c r="U2410" t="str">
        <x:v>pickup_after_delivery_completion_plus_usage_lag</x:v>
      </x:c>
    </x:row>
    <x:row r="2411">
      <x:c r="A2411" t="str">
        <x:v>Set2_200-10-3</x:v>
      </x:c>
      <x:c r="B2411" t="str">
        <x:v>short_same_day</x:v>
      </x:c>
      <x:c r="C2411" t="str">
        <x:v>C191</x:v>
      </x:c>
      <x:c r="D2411" s="59" t="n">
        <x:v>48</x:v>
      </x:c>
      <x:c r="E2411" s="59" t="n">
        <x:v>36</x:v>
      </x:c>
      <x:c r="F2411" s="59" t="str">
        <x:v>S4</x:v>
      </x:c>
      <x:c r="G2411" s="59" t="n">
        <x:v>190</x:v>
      </x:c>
      <x:c r="H2411" s="59" t="n">
        <x:v>216</x:v>
      </x:c>
      <x:c r="I2411" s="59" t="n">
        <x:v>10</x:v>
      </x:c>
      <x:c r="J2411" s="60" t="n">
        <x:f>'参数'!$C$4</x:f>
        <x:v>120</x:v>
      </x:c>
      <x:c r="K2411" s="60" t="n">
        <x:f>'参数'!$D$4</x:f>
        <x:v>180</x:v>
      </x:c>
      <x:c r="L2411" s="60" t="n">
        <x:f>H2411+I2411+J2411</x:f>
        <x:v>346</x:v>
      </x:c>
      <x:c r="M2411" s="60" t="n">
        <x:f>L2411+K2411</x:f>
        <x:v>526</x:v>
      </x:c>
      <x:c r="N2411" s="60" t="n">
        <x:f>'参数'!$B$10</x:f>
        <x:v>1</x:v>
      </x:c>
      <x:c r="O2411" s="60" t="n">
        <x:f>N2411*'参数'!$B$11</x:f>
        <x:v>2</x:v>
      </x:c>
      <x:c r="P2411" s="60" t="n">
        <x:f>N2411*'参数'!$B$12</x:f>
        <x:v>1</x:v>
      </x:c>
      <x:c r="Q2411" t="str">
        <x:f>C2411&amp;"d"</x:f>
        <x:v>C191d</x:v>
      </x:c>
      <x:c r="R2411" t="str">
        <x:f>C2411&amp;"p"</x:f>
        <x:v>C191p</x:v>
      </x:c>
      <x:c r="S2411" t="str">
        <x:f>IF(AND(L2411&gt;=H2411+I2411+J2411,M2411&gt;L2411,F2411&lt;&gt;""),"PASS","FAIL")</x:f>
        <x:v>PASS</x:v>
      </x:c>
      <x:c r="T2411" t="n">
        <x:v>1</x:v>
      </x:c>
      <x:c r="U2411" t="str">
        <x:v>pickup_after_delivery_completion_plus_usage_lag</x:v>
      </x:c>
    </x:row>
    <x:row r="2412">
      <x:c r="A2412" t="str">
        <x:v>Set2_200-10-3</x:v>
      </x:c>
      <x:c r="B2412" t="str">
        <x:v>short_same_day</x:v>
      </x:c>
      <x:c r="C2412" t="str">
        <x:v>C192</x:v>
      </x:c>
      <x:c r="D2412" s="59" t="n">
        <x:v>44</x:v>
      </x:c>
      <x:c r="E2412" s="59" t="n">
        <x:v>35</x:v>
      </x:c>
      <x:c r="F2412" s="59" t="str">
        <x:v>S4</x:v>
      </x:c>
      <x:c r="G2412" s="59" t="n">
        <x:v>663</x:v>
      </x:c>
      <x:c r="H2412" s="59" t="n">
        <x:v>675</x:v>
      </x:c>
      <x:c r="I2412" s="59" t="n">
        <x:v>10</x:v>
      </x:c>
      <x:c r="J2412" s="60" t="n">
        <x:f>'参数'!$C$4</x:f>
        <x:v>120</x:v>
      </x:c>
      <x:c r="K2412" s="60" t="n">
        <x:f>'参数'!$D$4</x:f>
        <x:v>180</x:v>
      </x:c>
      <x:c r="L2412" s="60" t="n">
        <x:f>H2412+I2412+J2412</x:f>
        <x:v>805</x:v>
      </x:c>
      <x:c r="M2412" s="60" t="n">
        <x:f>L2412+K2412</x:f>
        <x:v>985</x:v>
      </x:c>
      <x:c r="N2412" s="60" t="n">
        <x:f>'参数'!$B$10</x:f>
        <x:v>1</x:v>
      </x:c>
      <x:c r="O2412" s="60" t="n">
        <x:f>N2412*'参数'!$B$11</x:f>
        <x:v>2</x:v>
      </x:c>
      <x:c r="P2412" s="60" t="n">
        <x:f>N2412*'参数'!$B$12</x:f>
        <x:v>1</x:v>
      </x:c>
      <x:c r="Q2412" t="str">
        <x:f>C2412&amp;"d"</x:f>
        <x:v>C192d</x:v>
      </x:c>
      <x:c r="R2412" t="str">
        <x:f>C2412&amp;"p"</x:f>
        <x:v>C192p</x:v>
      </x:c>
      <x:c r="S2412" t="str">
        <x:f>IF(AND(L2412&gt;=H2412+I2412+J2412,M2412&gt;L2412,F2412&lt;&gt;""),"PASS","FAIL")</x:f>
        <x:v>PASS</x:v>
      </x:c>
      <x:c r="T2412" t="n">
        <x:v>8</x:v>
      </x:c>
      <x:c r="U2412" t="str">
        <x:v>pickup_after_delivery_completion_plus_usage_lag</x:v>
      </x:c>
    </x:row>
    <x:row r="2413">
      <x:c r="A2413" t="str">
        <x:v>Set2_200-10-3</x:v>
      </x:c>
      <x:c r="B2413" t="str">
        <x:v>short_same_day</x:v>
      </x:c>
      <x:c r="C2413" t="str">
        <x:v>C193</x:v>
      </x:c>
      <x:c r="D2413" s="59" t="n">
        <x:v>42</x:v>
      </x:c>
      <x:c r="E2413" s="59" t="n">
        <x:v>29</x:v>
      </x:c>
      <x:c r="F2413" s="59" t="str">
        <x:v>S4</x:v>
      </x:c>
      <x:c r="G2413" s="59" t="n">
        <x:v>669</x:v>
      </x:c>
      <x:c r="H2413" s="59" t="n">
        <x:v>691</x:v>
      </x:c>
      <x:c r="I2413" s="59" t="n">
        <x:v>10</x:v>
      </x:c>
      <x:c r="J2413" s="60" t="n">
        <x:f>'参数'!$C$4</x:f>
        <x:v>120</x:v>
      </x:c>
      <x:c r="K2413" s="60" t="n">
        <x:f>'参数'!$D$4</x:f>
        <x:v>180</x:v>
      </x:c>
      <x:c r="L2413" s="60" t="n">
        <x:f>H2413+I2413+J2413</x:f>
        <x:v>821</x:v>
      </x:c>
      <x:c r="M2413" s="60" t="n">
        <x:f>L2413+K2413</x:f>
        <x:v>1001</x:v>
      </x:c>
      <x:c r="N2413" s="60" t="n">
        <x:f>'参数'!$B$10</x:f>
        <x:v>1</x:v>
      </x:c>
      <x:c r="O2413" s="60" t="n">
        <x:f>N2413*'参数'!$B$11</x:f>
        <x:v>2</x:v>
      </x:c>
      <x:c r="P2413" s="60" t="n">
        <x:f>N2413*'参数'!$B$12</x:f>
        <x:v>1</x:v>
      </x:c>
      <x:c r="Q2413" t="str">
        <x:f>C2413&amp;"d"</x:f>
        <x:v>C193d</x:v>
      </x:c>
      <x:c r="R2413" t="str">
        <x:f>C2413&amp;"p"</x:f>
        <x:v>C193p</x:v>
      </x:c>
      <x:c r="S2413" t="str">
        <x:f>IF(AND(L2413&gt;=H2413+I2413+J2413,M2413&gt;L2413,F2413&lt;&gt;""),"PASS","FAIL")</x:f>
        <x:v>PASS</x:v>
      </x:c>
      <x:c r="T2413" t="n">
        <x:v>11</x:v>
      </x:c>
      <x:c r="U2413" t="str">
        <x:v>pickup_after_delivery_completion_plus_usage_lag</x:v>
      </x:c>
    </x:row>
    <x:row r="2414">
      <x:c r="A2414" t="str">
        <x:v>Set2_200-10-3</x:v>
      </x:c>
      <x:c r="B2414" t="str">
        <x:v>short_same_day</x:v>
      </x:c>
      <x:c r="C2414" t="str">
        <x:v>C194</x:v>
      </x:c>
      <x:c r="D2414" s="59" t="n">
        <x:v>30</x:v>
      </x:c>
      <x:c r="E2414" s="59" t="n">
        <x:v>32</x:v>
      </x:c>
      <x:c r="F2414" s="59" t="str">
        <x:v>S1</x:v>
      </x:c>
      <x:c r="G2414" s="59" t="n">
        <x:v>648</x:v>
      </x:c>
      <x:c r="H2414" s="59" t="n">
        <x:v>678</x:v>
      </x:c>
      <x:c r="I2414" s="59" t="n">
        <x:v>10</x:v>
      </x:c>
      <x:c r="J2414" s="60" t="n">
        <x:f>'参数'!$C$4</x:f>
        <x:v>120</x:v>
      </x:c>
      <x:c r="K2414" s="60" t="n">
        <x:f>'参数'!$D$4</x:f>
        <x:v>180</x:v>
      </x:c>
      <x:c r="L2414" s="60" t="n">
        <x:f>H2414+I2414+J2414</x:f>
        <x:v>808</x:v>
      </x:c>
      <x:c r="M2414" s="60" t="n">
        <x:f>L2414+K2414</x:f>
        <x:v>988</x:v>
      </x:c>
      <x:c r="N2414" s="60" t="n">
        <x:f>'参数'!$B$10</x:f>
        <x:v>1</x:v>
      </x:c>
      <x:c r="O2414" s="60" t="n">
        <x:f>N2414*'参数'!$B$11</x:f>
        <x:v>2</x:v>
      </x:c>
      <x:c r="P2414" s="60" t="n">
        <x:f>N2414*'参数'!$B$12</x:f>
        <x:v>1</x:v>
      </x:c>
      <x:c r="Q2414" t="str">
        <x:f>C2414&amp;"d"</x:f>
        <x:v>C194d</x:v>
      </x:c>
      <x:c r="R2414" t="str">
        <x:f>C2414&amp;"p"</x:f>
        <x:v>C194p</x:v>
      </x:c>
      <x:c r="S2414" t="str">
        <x:f>IF(AND(L2414&gt;=H2414+I2414+J2414,M2414&gt;L2414,F2414&lt;&gt;""),"PASS","FAIL")</x:f>
        <x:v>PASS</x:v>
      </x:c>
      <x:c r="T2414" t="n">
        <x:v>0</x:v>
      </x:c>
      <x:c r="U2414" t="str">
        <x:v>pickup_after_delivery_completion_plus_usage_lag</x:v>
      </x:c>
    </x:row>
    <x:row r="2415">
      <x:c r="A2415" t="str">
        <x:v>Set2_200-10-3</x:v>
      </x:c>
      <x:c r="B2415" t="str">
        <x:v>short_same_day</x:v>
      </x:c>
      <x:c r="C2415" t="str">
        <x:v>C195</x:v>
      </x:c>
      <x:c r="D2415" s="59" t="n">
        <x:v>36</x:v>
      </x:c>
      <x:c r="E2415" s="59" t="n">
        <x:v>17</x:v>
      </x:c>
      <x:c r="F2415" s="59" t="str">
        <x:v>S4</x:v>
      </x:c>
      <x:c r="G2415" s="59" t="n">
        <x:v>566</x:v>
      </x:c>
      <x:c r="H2415" s="59" t="n">
        <x:v>600</x:v>
      </x:c>
      <x:c r="I2415" s="59" t="n">
        <x:v>10</x:v>
      </x:c>
      <x:c r="J2415" s="60" t="n">
        <x:f>'参数'!$C$4</x:f>
        <x:v>120</x:v>
      </x:c>
      <x:c r="K2415" s="60" t="n">
        <x:f>'参数'!$D$4</x:f>
        <x:v>180</x:v>
      </x:c>
      <x:c r="L2415" s="60" t="n">
        <x:f>H2415+I2415+J2415</x:f>
        <x:v>730</x:v>
      </x:c>
      <x:c r="M2415" s="60" t="n">
        <x:f>L2415+K2415</x:f>
        <x:v>910</x:v>
      </x:c>
      <x:c r="N2415" s="60" t="n">
        <x:f>'参数'!$B$10</x:f>
        <x:v>1</x:v>
      </x:c>
      <x:c r="O2415" s="60" t="n">
        <x:f>N2415*'参数'!$B$11</x:f>
        <x:v>2</x:v>
      </x:c>
      <x:c r="P2415" s="60" t="n">
        <x:f>N2415*'参数'!$B$12</x:f>
        <x:v>1</x:v>
      </x:c>
      <x:c r="Q2415" t="str">
        <x:f>C2415&amp;"d"</x:f>
        <x:v>C195d</x:v>
      </x:c>
      <x:c r="R2415" t="str">
        <x:f>C2415&amp;"p"</x:f>
        <x:v>C195p</x:v>
      </x:c>
      <x:c r="S2415" t="str">
        <x:f>IF(AND(L2415&gt;=H2415+I2415+J2415,M2415&gt;L2415,F2415&lt;&gt;""),"PASS","FAIL")</x:f>
        <x:v>PASS</x:v>
      </x:c>
      <x:c r="T2415" t="n">
        <x:v>8</x:v>
      </x:c>
      <x:c r="U2415" t="str">
        <x:v>pickup_after_delivery_completion_plus_usage_lag</x:v>
      </x:c>
    </x:row>
    <x:row r="2416">
      <x:c r="A2416" t="str">
        <x:v>Set2_200-10-3</x:v>
      </x:c>
      <x:c r="B2416" t="str">
        <x:v>short_same_day</x:v>
      </x:c>
      <x:c r="C2416" t="str">
        <x:v>C196</x:v>
      </x:c>
      <x:c r="D2416" s="59" t="n">
        <x:v>41</x:v>
      </x:c>
      <x:c r="E2416" s="59" t="n">
        <x:v>24</x:v>
      </x:c>
      <x:c r="F2416" s="59" t="str">
        <x:v>S4</x:v>
      </x:c>
      <x:c r="G2416" s="59" t="n">
        <x:v>346</x:v>
      </x:c>
      <x:c r="H2416" s="59" t="n">
        <x:v>370</x:v>
      </x:c>
      <x:c r="I2416" s="59" t="n">
        <x:v>10</x:v>
      </x:c>
      <x:c r="J2416" s="60" t="n">
        <x:f>'参数'!$C$4</x:f>
        <x:v>120</x:v>
      </x:c>
      <x:c r="K2416" s="60" t="n">
        <x:f>'参数'!$D$4</x:f>
        <x:v>180</x:v>
      </x:c>
      <x:c r="L2416" s="60" t="n">
        <x:f>H2416+I2416+J2416</x:f>
        <x:v>500</x:v>
      </x:c>
      <x:c r="M2416" s="60" t="n">
        <x:f>L2416+K2416</x:f>
        <x:v>680</x:v>
      </x:c>
      <x:c r="N2416" s="60" t="n">
        <x:f>'参数'!$B$10</x:f>
        <x:v>1</x:v>
      </x:c>
      <x:c r="O2416" s="60" t="n">
        <x:f>N2416*'参数'!$B$11</x:f>
        <x:v>2</x:v>
      </x:c>
      <x:c r="P2416" s="60" t="n">
        <x:f>N2416*'参数'!$B$12</x:f>
        <x:v>1</x:v>
      </x:c>
      <x:c r="Q2416" t="str">
        <x:f>C2416&amp;"d"</x:f>
        <x:v>C196d</x:v>
      </x:c>
      <x:c r="R2416" t="str">
        <x:f>C2416&amp;"p"</x:f>
        <x:v>C196p</x:v>
      </x:c>
      <x:c r="S2416" t="str">
        <x:f>IF(AND(L2416&gt;=H2416+I2416+J2416,M2416&gt;L2416,F2416&lt;&gt;""),"PASS","FAIL")</x:f>
        <x:v>PASS</x:v>
      </x:c>
      <x:c r="T2416" t="n">
        <x:v>5</x:v>
      </x:c>
      <x:c r="U2416" t="str">
        <x:v>pickup_after_delivery_completion_plus_usage_lag</x:v>
      </x:c>
    </x:row>
    <x:row r="2417">
      <x:c r="A2417" t="str">
        <x:v>Set2_200-10-3</x:v>
      </x:c>
      <x:c r="B2417" t="str">
        <x:v>short_same_day</x:v>
      </x:c>
      <x:c r="C2417" t="str">
        <x:v>C197</x:v>
      </x:c>
      <x:c r="D2417" s="59" t="n">
        <x:v>28</x:v>
      </x:c>
      <x:c r="E2417" s="59" t="n">
        <x:v>28</x:v>
      </x:c>
      <x:c r="F2417" s="59" t="str">
        <x:v>S1</x:v>
      </x:c>
      <x:c r="G2417" s="59" t="n">
        <x:v>635</x:v>
      </x:c>
      <x:c r="H2417" s="59" t="n">
        <x:v>657</x:v>
      </x:c>
      <x:c r="I2417" s="59" t="n">
        <x:v>10</x:v>
      </x:c>
      <x:c r="J2417" s="60" t="n">
        <x:f>'参数'!$C$4</x:f>
        <x:v>120</x:v>
      </x:c>
      <x:c r="K2417" s="60" t="n">
        <x:f>'参数'!$D$4</x:f>
        <x:v>180</x:v>
      </x:c>
      <x:c r="L2417" s="60" t="n">
        <x:f>H2417+I2417+J2417</x:f>
        <x:v>787</x:v>
      </x:c>
      <x:c r="M2417" s="60" t="n">
        <x:f>L2417+K2417</x:f>
        <x:v>967</x:v>
      </x:c>
      <x:c r="N2417" s="60" t="n">
        <x:f>'参数'!$B$10</x:f>
        <x:v>1</x:v>
      </x:c>
      <x:c r="O2417" s="60" t="n">
        <x:f>N2417*'参数'!$B$11</x:f>
        <x:v>2</x:v>
      </x:c>
      <x:c r="P2417" s="60" t="n">
        <x:f>N2417*'参数'!$B$12</x:f>
        <x:v>1</x:v>
      </x:c>
      <x:c r="Q2417" t="str">
        <x:f>C2417&amp;"d"</x:f>
        <x:v>C197d</x:v>
      </x:c>
      <x:c r="R2417" t="str">
        <x:f>C2417&amp;"p"</x:f>
        <x:v>C197p</x:v>
      </x:c>
      <x:c r="S2417" t="str">
        <x:f>IF(AND(L2417&gt;=H2417+I2417+J2417,M2417&gt;L2417,F2417&lt;&gt;""),"PASS","FAIL")</x:f>
        <x:v>PASS</x:v>
      </x:c>
      <x:c r="T2417" t="n">
        <x:v>0</x:v>
      </x:c>
      <x:c r="U2417" t="str">
        <x:v>pickup_after_delivery_completion_plus_usage_lag</x:v>
      </x:c>
    </x:row>
    <x:row r="2418">
      <x:c r="A2418" t="str">
        <x:v>Set2_200-10-3</x:v>
      </x:c>
      <x:c r="B2418" t="str">
        <x:v>short_same_day</x:v>
      </x:c>
      <x:c r="C2418" t="str">
        <x:v>C198</x:v>
      </x:c>
      <x:c r="D2418" s="59" t="n">
        <x:v>27</x:v>
      </x:c>
      <x:c r="E2418" s="59" t="n">
        <x:v>21</x:v>
      </x:c>
      <x:c r="F2418" s="59" t="str">
        <x:v>S5</x:v>
      </x:c>
      <x:c r="G2418" s="59" t="n">
        <x:v>166</x:v>
      </x:c>
      <x:c r="H2418" s="59" t="n">
        <x:v>182</x:v>
      </x:c>
      <x:c r="I2418" s="59" t="n">
        <x:v>10</x:v>
      </x:c>
      <x:c r="J2418" s="60" t="n">
        <x:f>'参数'!$C$4</x:f>
        <x:v>120</x:v>
      </x:c>
      <x:c r="K2418" s="60" t="n">
        <x:f>'参数'!$D$4</x:f>
        <x:v>180</x:v>
      </x:c>
      <x:c r="L2418" s="60" t="n">
        <x:f>H2418+I2418+J2418</x:f>
        <x:v>312</x:v>
      </x:c>
      <x:c r="M2418" s="60" t="n">
        <x:f>L2418+K2418</x:f>
        <x:v>492</x:v>
      </x:c>
      <x:c r="N2418" s="60" t="n">
        <x:f>'参数'!$B$10</x:f>
        <x:v>1</x:v>
      </x:c>
      <x:c r="O2418" s="60" t="n">
        <x:f>N2418*'参数'!$B$11</x:f>
        <x:v>2</x:v>
      </x:c>
      <x:c r="P2418" s="60" t="n">
        <x:f>N2418*'参数'!$B$12</x:f>
        <x:v>1</x:v>
      </x:c>
      <x:c r="Q2418" t="str">
        <x:f>C2418&amp;"d"</x:f>
        <x:v>C198d</x:v>
      </x:c>
      <x:c r="R2418" t="str">
        <x:f>C2418&amp;"p"</x:f>
        <x:v>C198p</x:v>
      </x:c>
      <x:c r="S2418" t="str">
        <x:f>IF(AND(L2418&gt;=H2418+I2418+J2418,M2418&gt;L2418,F2418&lt;&gt;""),"PASS","FAIL")</x:f>
        <x:v>PASS</x:v>
      </x:c>
      <x:c r="T2418" t="n">
        <x:v>7</x:v>
      </x:c>
      <x:c r="U2418" t="str">
        <x:v>pickup_after_delivery_completion_plus_usage_lag</x:v>
      </x:c>
    </x:row>
    <x:row r="2419">
      <x:c r="A2419" t="str">
        <x:v>Set2_200-10-3</x:v>
      </x:c>
      <x:c r="B2419" t="str">
        <x:v>short_same_day</x:v>
      </x:c>
      <x:c r="C2419" t="str">
        <x:v>C199</x:v>
      </x:c>
      <x:c r="D2419" s="59" t="n">
        <x:v>50</x:v>
      </x:c>
      <x:c r="E2419" s="59" t="n">
        <x:v>32</x:v>
      </x:c>
      <x:c r="F2419" s="59" t="str">
        <x:v>S4</x:v>
      </x:c>
      <x:c r="G2419" s="59" t="n">
        <x:v>92</x:v>
      </x:c>
      <x:c r="H2419" s="59" t="n">
        <x:v>108</x:v>
      </x:c>
      <x:c r="I2419" s="59" t="n">
        <x:v>10</x:v>
      </x:c>
      <x:c r="J2419" s="60" t="n">
        <x:f>'参数'!$C$4</x:f>
        <x:v>120</x:v>
      </x:c>
      <x:c r="K2419" s="60" t="n">
        <x:f>'参数'!$D$4</x:f>
        <x:v>180</x:v>
      </x:c>
      <x:c r="L2419" s="60" t="n">
        <x:f>H2419+I2419+J2419</x:f>
        <x:v>238</x:v>
      </x:c>
      <x:c r="M2419" s="60" t="n">
        <x:f>L2419+K2419</x:f>
        <x:v>418</x:v>
      </x:c>
      <x:c r="N2419" s="60" t="n">
        <x:f>'参数'!$B$10</x:f>
        <x:v>1</x:v>
      </x:c>
      <x:c r="O2419" s="60" t="n">
        <x:f>N2419*'参数'!$B$11</x:f>
        <x:v>2</x:v>
      </x:c>
      <x:c r="P2419" s="60" t="n">
        <x:f>N2419*'参数'!$B$12</x:f>
        <x:v>1</x:v>
      </x:c>
      <x:c r="Q2419" t="str">
        <x:f>C2419&amp;"d"</x:f>
        <x:v>C199d</x:v>
      </x:c>
      <x:c r="R2419" t="str">
        <x:f>C2419&amp;"p"</x:f>
        <x:v>C199p</x:v>
      </x:c>
      <x:c r="S2419" t="str">
        <x:f>IF(AND(L2419&gt;=H2419+I2419+J2419,M2419&gt;L2419,F2419&lt;&gt;""),"PASS","FAIL")</x:f>
        <x:v>PASS</x:v>
      </x:c>
      <x:c r="T2419" t="n">
        <x:v>4</x:v>
      </x:c>
      <x:c r="U2419" t="str">
        <x:v>pickup_after_delivery_completion_plus_usage_lag</x:v>
      </x:c>
    </x:row>
    <x:row r="2420">
      <x:c r="A2420" t="str">
        <x:v>Set2_200-10-3b</x:v>
      </x:c>
      <x:c r="B2420" t="str">
        <x:v>short_same_day</x:v>
      </x:c>
      <x:c r="C2420" t="str">
        <x:v>C0</x:v>
      </x:c>
      <x:c r="D2420" s="59" t="n">
        <x:v>7</x:v>
      </x:c>
      <x:c r="E2420" s="59" t="n">
        <x:v>11</x:v>
      </x:c>
      <x:c r="F2420" s="59" t="str">
        <x:v>S5</x:v>
      </x:c>
      <x:c r="G2420" s="59" t="n">
        <x:v>325</x:v>
      </x:c>
      <x:c r="H2420" s="59" t="n">
        <x:v>349</x:v>
      </x:c>
      <x:c r="I2420" s="59" t="n">
        <x:v>10</x:v>
      </x:c>
      <x:c r="J2420" s="60" t="n">
        <x:f>'参数'!$C$4</x:f>
        <x:v>120</x:v>
      </x:c>
      <x:c r="K2420" s="60" t="n">
        <x:f>'参数'!$D$4</x:f>
        <x:v>180</x:v>
      </x:c>
      <x:c r="L2420" s="60" t="n">
        <x:f>H2420+I2420+J2420</x:f>
        <x:v>479</x:v>
      </x:c>
      <x:c r="M2420" s="60" t="n">
        <x:f>L2420+K2420</x:f>
        <x:v>659</x:v>
      </x:c>
      <x:c r="N2420" s="60" t="n">
        <x:f>'参数'!$B$10</x:f>
        <x:v>1</x:v>
      </x:c>
      <x:c r="O2420" s="60" t="n">
        <x:f>N2420*'参数'!$B$11</x:f>
        <x:v>2</x:v>
      </x:c>
      <x:c r="P2420" s="60" t="n">
        <x:f>N2420*'参数'!$B$12</x:f>
        <x:v>1</x:v>
      </x:c>
      <x:c r="Q2420" t="str">
        <x:f>C2420&amp;"d"</x:f>
        <x:v>C0d</x:v>
      </x:c>
      <x:c r="R2420" t="str">
        <x:f>C2420&amp;"p"</x:f>
        <x:v>C0p</x:v>
      </x:c>
      <x:c r="S2420" t="str">
        <x:f>IF(AND(L2420&gt;=H2420+I2420+J2420,M2420&gt;L2420,F2420&lt;&gt;""),"PASS","FAIL")</x:f>
        <x:v>PASS</x:v>
      </x:c>
      <x:c r="T2420" t="n">
        <x:v>4</x:v>
      </x:c>
      <x:c r="U2420" t="str">
        <x:v>pickup_after_delivery_completion_plus_usage_lag</x:v>
      </x:c>
    </x:row>
    <x:row r="2421">
      <x:c r="A2421" t="str">
        <x:v>Set2_200-10-3b</x:v>
      </x:c>
      <x:c r="B2421" t="str">
        <x:v>short_same_day</x:v>
      </x:c>
      <x:c r="C2421" t="str">
        <x:v>C1</x:v>
      </x:c>
      <x:c r="D2421" s="59" t="n">
        <x:v>18</x:v>
      </x:c>
      <x:c r="E2421" s="59" t="n">
        <x:v>14</x:v>
      </x:c>
      <x:c r="F2421" s="59" t="str">
        <x:v>S5</x:v>
      </x:c>
      <x:c r="G2421" s="59" t="n">
        <x:v>131</x:v>
      </x:c>
      <x:c r="H2421" s="59" t="n">
        <x:v>159</x:v>
      </x:c>
      <x:c r="I2421" s="59" t="n">
        <x:v>10</x:v>
      </x:c>
      <x:c r="J2421" s="60" t="n">
        <x:f>'参数'!$C$4</x:f>
        <x:v>120</x:v>
      </x:c>
      <x:c r="K2421" s="60" t="n">
        <x:f>'参数'!$D$4</x:f>
        <x:v>180</x:v>
      </x:c>
      <x:c r="L2421" s="60" t="n">
        <x:f>H2421+I2421+J2421</x:f>
        <x:v>289</x:v>
      </x:c>
      <x:c r="M2421" s="60" t="n">
        <x:f>L2421+K2421</x:f>
        <x:v>469</x:v>
      </x:c>
      <x:c r="N2421" s="60" t="n">
        <x:f>'参数'!$B$10</x:f>
        <x:v>1</x:v>
      </x:c>
      <x:c r="O2421" s="60" t="n">
        <x:f>N2421*'参数'!$B$11</x:f>
        <x:v>2</x:v>
      </x:c>
      <x:c r="P2421" s="60" t="n">
        <x:f>N2421*'参数'!$B$12</x:f>
        <x:v>1</x:v>
      </x:c>
      <x:c r="Q2421" t="str">
        <x:f>C2421&amp;"d"</x:f>
        <x:v>C1d</x:v>
      </x:c>
      <x:c r="R2421" t="str">
        <x:f>C2421&amp;"p"</x:f>
        <x:v>C1p</x:v>
      </x:c>
      <x:c r="S2421" t="str">
        <x:f>IF(AND(L2421&gt;=H2421+I2421+J2421,M2421&gt;L2421,F2421&lt;&gt;""),"PASS","FAIL")</x:f>
        <x:v>PASS</x:v>
      </x:c>
      <x:c r="T2421" t="n">
        <x:v>8</x:v>
      </x:c>
      <x:c r="U2421" t="str">
        <x:v>pickup_after_delivery_completion_plus_usage_lag</x:v>
      </x:c>
    </x:row>
    <x:row r="2422">
      <x:c r="A2422" t="str">
        <x:v>Set2_200-10-3b</x:v>
      </x:c>
      <x:c r="B2422" t="str">
        <x:v>short_same_day</x:v>
      </x:c>
      <x:c r="C2422" t="str">
        <x:v>C2</x:v>
      </x:c>
      <x:c r="D2422" s="59" t="n">
        <x:v>24</x:v>
      </x:c>
      <x:c r="E2422" s="59" t="n">
        <x:v>15</x:v>
      </x:c>
      <x:c r="F2422" s="59" t="str">
        <x:v>S5</x:v>
      </x:c>
      <x:c r="G2422" s="59" t="n">
        <x:v>149</x:v>
      </x:c>
      <x:c r="H2422" s="59" t="n">
        <x:v>181</x:v>
      </x:c>
      <x:c r="I2422" s="59" t="n">
        <x:v>10</x:v>
      </x:c>
      <x:c r="J2422" s="60" t="n">
        <x:f>'参数'!$C$4</x:f>
        <x:v>120</x:v>
      </x:c>
      <x:c r="K2422" s="60" t="n">
        <x:f>'参数'!$D$4</x:f>
        <x:v>180</x:v>
      </x:c>
      <x:c r="L2422" s="60" t="n">
        <x:f>H2422+I2422+J2422</x:f>
        <x:v>311</x:v>
      </x:c>
      <x:c r="M2422" s="60" t="n">
        <x:f>L2422+K2422</x:f>
        <x:v>491</x:v>
      </x:c>
      <x:c r="N2422" s="60" t="n">
        <x:f>'参数'!$B$10</x:f>
        <x:v>1</x:v>
      </x:c>
      <x:c r="O2422" s="60" t="n">
        <x:f>N2422*'参数'!$B$11</x:f>
        <x:v>2</x:v>
      </x:c>
      <x:c r="P2422" s="60" t="n">
        <x:f>N2422*'参数'!$B$12</x:f>
        <x:v>1</x:v>
      </x:c>
      <x:c r="Q2422" t="str">
        <x:f>C2422&amp;"d"</x:f>
        <x:v>C2d</x:v>
      </x:c>
      <x:c r="R2422" t="str">
        <x:f>C2422&amp;"p"</x:f>
        <x:v>C2p</x:v>
      </x:c>
      <x:c r="S2422" t="str">
        <x:f>IF(AND(L2422&gt;=H2422+I2422+J2422,M2422&gt;L2422,F2422&lt;&gt;""),"PASS","FAIL")</x:f>
        <x:v>PASS</x:v>
      </x:c>
      <x:c r="T2422" t="n">
        <x:v>3</x:v>
      </x:c>
      <x:c r="U2422" t="str">
        <x:v>pickup_after_delivery_completion_plus_usage_lag</x:v>
      </x:c>
    </x:row>
    <x:row r="2423">
      <x:c r="A2423" t="str">
        <x:v>Set2_200-10-3b</x:v>
      </x:c>
      <x:c r="B2423" t="str">
        <x:v>short_same_day</x:v>
      </x:c>
      <x:c r="C2423" t="str">
        <x:v>C3</x:v>
      </x:c>
      <x:c r="D2423" s="59" t="n">
        <x:v>5</x:v>
      </x:c>
      <x:c r="E2423" s="59" t="n">
        <x:v>5</x:v>
      </x:c>
      <x:c r="F2423" s="59" t="str">
        <x:v>S5</x:v>
      </x:c>
      <x:c r="G2423" s="59" t="n">
        <x:v>436</x:v>
      </x:c>
      <x:c r="H2423" s="59" t="n">
        <x:v>470</x:v>
      </x:c>
      <x:c r="I2423" s="59" t="n">
        <x:v>10</x:v>
      </x:c>
      <x:c r="J2423" s="60" t="n">
        <x:f>'参数'!$C$4</x:f>
        <x:v>120</x:v>
      </x:c>
      <x:c r="K2423" s="60" t="n">
        <x:f>'参数'!$D$4</x:f>
        <x:v>180</x:v>
      </x:c>
      <x:c r="L2423" s="60" t="n">
        <x:f>H2423+I2423+J2423</x:f>
        <x:v>600</x:v>
      </x:c>
      <x:c r="M2423" s="60" t="n">
        <x:f>L2423+K2423</x:f>
        <x:v>780</x:v>
      </x:c>
      <x:c r="N2423" s="60" t="n">
        <x:f>'参数'!$B$10</x:f>
        <x:v>1</x:v>
      </x:c>
      <x:c r="O2423" s="60" t="n">
        <x:f>N2423*'参数'!$B$11</x:f>
        <x:v>2</x:v>
      </x:c>
      <x:c r="P2423" s="60" t="n">
        <x:f>N2423*'参数'!$B$12</x:f>
        <x:v>1</x:v>
      </x:c>
      <x:c r="Q2423" t="str">
        <x:f>C2423&amp;"d"</x:f>
        <x:v>C3d</x:v>
      </x:c>
      <x:c r="R2423" t="str">
        <x:f>C2423&amp;"p"</x:f>
        <x:v>C3p</x:v>
      </x:c>
      <x:c r="S2423" t="str">
        <x:f>IF(AND(L2423&gt;=H2423+I2423+J2423,M2423&gt;L2423,F2423&lt;&gt;""),"PASS","FAIL")</x:f>
        <x:v>PASS</x:v>
      </x:c>
      <x:c r="T2423" t="n">
        <x:v>3</x:v>
      </x:c>
      <x:c r="U2423" t="str">
        <x:v>pickup_after_delivery_completion_plus_usage_lag</x:v>
      </x:c>
    </x:row>
    <x:row r="2424">
      <x:c r="A2424" t="str">
        <x:v>Set2_200-10-3b</x:v>
      </x:c>
      <x:c r="B2424" t="str">
        <x:v>short_same_day</x:v>
      </x:c>
      <x:c r="C2424" t="str">
        <x:v>C4</x:v>
      </x:c>
      <x:c r="D2424" s="59" t="n">
        <x:v>4</x:v>
      </x:c>
      <x:c r="E2424" s="59" t="n">
        <x:v>11</x:v>
      </x:c>
      <x:c r="F2424" s="59" t="str">
        <x:v>S8</x:v>
      </x:c>
      <x:c r="G2424" s="59" t="n">
        <x:v>471</x:v>
      </x:c>
      <x:c r="H2424" s="59" t="n">
        <x:v>483</x:v>
      </x:c>
      <x:c r="I2424" s="59" t="n">
        <x:v>10</x:v>
      </x:c>
      <x:c r="J2424" s="60" t="n">
        <x:f>'参数'!$C$4</x:f>
        <x:v>120</x:v>
      </x:c>
      <x:c r="K2424" s="60" t="n">
        <x:f>'参数'!$D$4</x:f>
        <x:v>180</x:v>
      </x:c>
      <x:c r="L2424" s="60" t="n">
        <x:f>H2424+I2424+J2424</x:f>
        <x:v>613</x:v>
      </x:c>
      <x:c r="M2424" s="60" t="n">
        <x:f>L2424+K2424</x:f>
        <x:v>793</x:v>
      </x:c>
      <x:c r="N2424" s="60" t="n">
        <x:f>'参数'!$B$10</x:f>
        <x:v>1</x:v>
      </x:c>
      <x:c r="O2424" s="60" t="n">
        <x:f>N2424*'参数'!$B$11</x:f>
        <x:v>2</x:v>
      </x:c>
      <x:c r="P2424" s="60" t="n">
        <x:f>N2424*'参数'!$B$12</x:f>
        <x:v>1</x:v>
      </x:c>
      <x:c r="Q2424" t="str">
        <x:f>C2424&amp;"d"</x:f>
        <x:v>C4d</x:v>
      </x:c>
      <x:c r="R2424" t="str">
        <x:f>C2424&amp;"p"</x:f>
        <x:v>C4p</x:v>
      </x:c>
      <x:c r="S2424" t="str">
        <x:f>IF(AND(L2424&gt;=H2424+I2424+J2424,M2424&gt;L2424,F2424&lt;&gt;""),"PASS","FAIL")</x:f>
        <x:v>PASS</x:v>
      </x:c>
      <x:c r="T2424" t="n">
        <x:v>4</x:v>
      </x:c>
      <x:c r="U2424" t="str">
        <x:v>pickup_after_delivery_completion_plus_usage_lag</x:v>
      </x:c>
    </x:row>
    <x:row r="2425">
      <x:c r="A2425" t="str">
        <x:v>Set2_200-10-3b</x:v>
      </x:c>
      <x:c r="B2425" t="str">
        <x:v>short_same_day</x:v>
      </x:c>
      <x:c r="C2425" t="str">
        <x:v>C5</x:v>
      </x:c>
      <x:c r="D2425" s="59" t="n">
        <x:v>2</x:v>
      </x:c>
      <x:c r="E2425" s="59" t="n">
        <x:v>18</x:v>
      </x:c>
      <x:c r="F2425" s="59" t="str">
        <x:v>S2</x:v>
      </x:c>
      <x:c r="G2425" s="59" t="n">
        <x:v>439</x:v>
      </x:c>
      <x:c r="H2425" s="59" t="n">
        <x:v>457</x:v>
      </x:c>
      <x:c r="I2425" s="59" t="n">
        <x:v>10</x:v>
      </x:c>
      <x:c r="J2425" s="60" t="n">
        <x:f>'参数'!$C$4</x:f>
        <x:v>120</x:v>
      </x:c>
      <x:c r="K2425" s="60" t="n">
        <x:f>'参数'!$D$4</x:f>
        <x:v>180</x:v>
      </x:c>
      <x:c r="L2425" s="60" t="n">
        <x:f>H2425+I2425+J2425</x:f>
        <x:v>587</x:v>
      </x:c>
      <x:c r="M2425" s="60" t="n">
        <x:f>L2425+K2425</x:f>
        <x:v>767</x:v>
      </x:c>
      <x:c r="N2425" s="60" t="n">
        <x:f>'参数'!$B$10</x:f>
        <x:v>1</x:v>
      </x:c>
      <x:c r="O2425" s="60" t="n">
        <x:f>N2425*'参数'!$B$11</x:f>
        <x:v>2</x:v>
      </x:c>
      <x:c r="P2425" s="60" t="n">
        <x:f>N2425*'参数'!$B$12</x:f>
        <x:v>1</x:v>
      </x:c>
      <x:c r="Q2425" t="str">
        <x:f>C2425&amp;"d"</x:f>
        <x:v>C5d</x:v>
      </x:c>
      <x:c r="R2425" t="str">
        <x:f>C2425&amp;"p"</x:f>
        <x:v>C5p</x:v>
      </x:c>
      <x:c r="S2425" t="str">
        <x:f>IF(AND(L2425&gt;=H2425+I2425+J2425,M2425&gt;L2425,F2425&lt;&gt;""),"PASS","FAIL")</x:f>
        <x:v>PASS</x:v>
      </x:c>
      <x:c r="T2425" t="n">
        <x:v>9</x:v>
      </x:c>
      <x:c r="U2425" t="str">
        <x:v>pickup_after_delivery_completion_plus_usage_lag</x:v>
      </x:c>
    </x:row>
    <x:row r="2426">
      <x:c r="A2426" t="str">
        <x:v>Set2_200-10-3b</x:v>
      </x:c>
      <x:c r="B2426" t="str">
        <x:v>short_same_day</x:v>
      </x:c>
      <x:c r="C2426" t="str">
        <x:v>C6</x:v>
      </x:c>
      <x:c r="D2426" s="59" t="n">
        <x:v>11</x:v>
      </x:c>
      <x:c r="E2426" s="59" t="n">
        <x:v>8</x:v>
      </x:c>
      <x:c r="F2426" s="59" t="str">
        <x:v>S5</x:v>
      </x:c>
      <x:c r="G2426" s="59" t="n">
        <x:v>529</x:v>
      </x:c>
      <x:c r="H2426" s="59" t="n">
        <x:v>543</x:v>
      </x:c>
      <x:c r="I2426" s="59" t="n">
        <x:v>10</x:v>
      </x:c>
      <x:c r="J2426" s="60" t="n">
        <x:f>'参数'!$C$4</x:f>
        <x:v>120</x:v>
      </x:c>
      <x:c r="K2426" s="60" t="n">
        <x:f>'参数'!$D$4</x:f>
        <x:v>180</x:v>
      </x:c>
      <x:c r="L2426" s="60" t="n">
        <x:f>H2426+I2426+J2426</x:f>
        <x:v>673</x:v>
      </x:c>
      <x:c r="M2426" s="60" t="n">
        <x:f>L2426+K2426</x:f>
        <x:v>853</x:v>
      </x:c>
      <x:c r="N2426" s="60" t="n">
        <x:f>'参数'!$B$10</x:f>
        <x:v>1</x:v>
      </x:c>
      <x:c r="O2426" s="60" t="n">
        <x:f>N2426*'参数'!$B$11</x:f>
        <x:v>2</x:v>
      </x:c>
      <x:c r="P2426" s="60" t="n">
        <x:f>N2426*'参数'!$B$12</x:f>
        <x:v>1</x:v>
      </x:c>
      <x:c r="Q2426" t="str">
        <x:f>C2426&amp;"d"</x:f>
        <x:v>C6d</x:v>
      </x:c>
      <x:c r="R2426" t="str">
        <x:f>C2426&amp;"p"</x:f>
        <x:v>C6p</x:v>
      </x:c>
      <x:c r="S2426" t="str">
        <x:f>IF(AND(L2426&gt;=H2426+I2426+J2426,M2426&gt;L2426,F2426&lt;&gt;""),"PASS","FAIL")</x:f>
        <x:v>PASS</x:v>
      </x:c>
      <x:c r="T2426" t="n">
        <x:v>1</x:v>
      </x:c>
      <x:c r="U2426" t="str">
        <x:v>pickup_after_delivery_completion_plus_usage_lag</x:v>
      </x:c>
    </x:row>
    <x:row r="2427">
      <x:c r="A2427" t="str">
        <x:v>Set2_200-10-3b</x:v>
      </x:c>
      <x:c r="B2427" t="str">
        <x:v>short_same_day</x:v>
      </x:c>
      <x:c r="C2427" t="str">
        <x:v>C7</x:v>
      </x:c>
      <x:c r="D2427" s="59" t="n">
        <x:v>12</x:v>
      </x:c>
      <x:c r="E2427" s="59" t="n">
        <x:v>3</x:v>
      </x:c>
      <x:c r="F2427" s="59" t="str">
        <x:v>S5</x:v>
      </x:c>
      <x:c r="G2427" s="59" t="n">
        <x:v>447</x:v>
      </x:c>
      <x:c r="H2427" s="59" t="n">
        <x:v>471</x:v>
      </x:c>
      <x:c r="I2427" s="59" t="n">
        <x:v>10</x:v>
      </x:c>
      <x:c r="J2427" s="60" t="n">
        <x:f>'参数'!$C$4</x:f>
        <x:v>120</x:v>
      </x:c>
      <x:c r="K2427" s="60" t="n">
        <x:f>'参数'!$D$4</x:f>
        <x:v>180</x:v>
      </x:c>
      <x:c r="L2427" s="60" t="n">
        <x:f>H2427+I2427+J2427</x:f>
        <x:v>601</x:v>
      </x:c>
      <x:c r="M2427" s="60" t="n">
        <x:f>L2427+K2427</x:f>
        <x:v>781</x:v>
      </x:c>
      <x:c r="N2427" s="60" t="n">
        <x:f>'参数'!$B$10</x:f>
        <x:v>1</x:v>
      </x:c>
      <x:c r="O2427" s="60" t="n">
        <x:f>N2427*'参数'!$B$11</x:f>
        <x:v>2</x:v>
      </x:c>
      <x:c r="P2427" s="60" t="n">
        <x:f>N2427*'参数'!$B$12</x:f>
        <x:v>1</x:v>
      </x:c>
      <x:c r="Q2427" t="str">
        <x:f>C2427&amp;"d"</x:f>
        <x:v>C7d</x:v>
      </x:c>
      <x:c r="R2427" t="str">
        <x:f>C2427&amp;"p"</x:f>
        <x:v>C7p</x:v>
      </x:c>
      <x:c r="S2427" t="str">
        <x:f>IF(AND(L2427&gt;=H2427+I2427+J2427,M2427&gt;L2427,F2427&lt;&gt;""),"PASS","FAIL")</x:f>
        <x:v>PASS</x:v>
      </x:c>
      <x:c r="T2427" t="n">
        <x:v>3</x:v>
      </x:c>
      <x:c r="U2427" t="str">
        <x:v>pickup_after_delivery_completion_plus_usage_lag</x:v>
      </x:c>
    </x:row>
    <x:row r="2428">
      <x:c r="A2428" t="str">
        <x:v>Set2_200-10-3b</x:v>
      </x:c>
      <x:c r="B2428" t="str">
        <x:v>short_same_day</x:v>
      </x:c>
      <x:c r="C2428" t="str">
        <x:v>C8</x:v>
      </x:c>
      <x:c r="D2428" s="59" t="n">
        <x:v>21</x:v>
      </x:c>
      <x:c r="E2428" s="59" t="n">
        <x:v>19</x:v>
      </x:c>
      <x:c r="F2428" s="59" t="str">
        <x:v>S5</x:v>
      </x:c>
      <x:c r="G2428" s="59" t="n">
        <x:v>80</x:v>
      </x:c>
      <x:c r="H2428" s="59" t="n">
        <x:v>116</x:v>
      </x:c>
      <x:c r="I2428" s="59" t="n">
        <x:v>10</x:v>
      </x:c>
      <x:c r="J2428" s="60" t="n">
        <x:f>'参数'!$C$4</x:f>
        <x:v>120</x:v>
      </x:c>
      <x:c r="K2428" s="60" t="n">
        <x:f>'参数'!$D$4</x:f>
        <x:v>180</x:v>
      </x:c>
      <x:c r="L2428" s="60" t="n">
        <x:f>H2428+I2428+J2428</x:f>
        <x:v>246</x:v>
      </x:c>
      <x:c r="M2428" s="60" t="n">
        <x:f>L2428+K2428</x:f>
        <x:v>426</x:v>
      </x:c>
      <x:c r="N2428" s="60" t="n">
        <x:f>'参数'!$B$10</x:f>
        <x:v>1</x:v>
      </x:c>
      <x:c r="O2428" s="60" t="n">
        <x:f>N2428*'参数'!$B$11</x:f>
        <x:v>2</x:v>
      </x:c>
      <x:c r="P2428" s="60" t="n">
        <x:f>N2428*'参数'!$B$12</x:f>
        <x:v>1</x:v>
      </x:c>
      <x:c r="Q2428" t="str">
        <x:f>C2428&amp;"d"</x:f>
        <x:v>C8d</x:v>
      </x:c>
      <x:c r="R2428" t="str">
        <x:f>C2428&amp;"p"</x:f>
        <x:v>C8p</x:v>
      </x:c>
      <x:c r="S2428" t="str">
        <x:f>IF(AND(L2428&gt;=H2428+I2428+J2428,M2428&gt;L2428,F2428&lt;&gt;""),"PASS","FAIL")</x:f>
        <x:v>PASS</x:v>
      </x:c>
      <x:c r="T2428" t="n">
        <x:v>5</x:v>
      </x:c>
      <x:c r="U2428" t="str">
        <x:v>pickup_after_delivery_completion_plus_usage_lag</x:v>
      </x:c>
    </x:row>
    <x:row r="2429">
      <x:c r="A2429" t="str">
        <x:v>Set2_200-10-3b</x:v>
      </x:c>
      <x:c r="B2429" t="str">
        <x:v>short_same_day</x:v>
      </x:c>
      <x:c r="C2429" t="str">
        <x:v>C9</x:v>
      </x:c>
      <x:c r="D2429" s="59" t="n">
        <x:v>14</x:v>
      </x:c>
      <x:c r="E2429" s="59" t="n">
        <x:v>9</x:v>
      </x:c>
      <x:c r="F2429" s="59" t="str">
        <x:v>S5</x:v>
      </x:c>
      <x:c r="G2429" s="59" t="n">
        <x:v>196</x:v>
      </x:c>
      <x:c r="H2429" s="59" t="n">
        <x:v>224</x:v>
      </x:c>
      <x:c r="I2429" s="59" t="n">
        <x:v>10</x:v>
      </x:c>
      <x:c r="J2429" s="60" t="n">
        <x:f>'参数'!$C$4</x:f>
        <x:v>120</x:v>
      </x:c>
      <x:c r="K2429" s="60" t="n">
        <x:f>'参数'!$D$4</x:f>
        <x:v>180</x:v>
      </x:c>
      <x:c r="L2429" s="60" t="n">
        <x:f>H2429+I2429+J2429</x:f>
        <x:v>354</x:v>
      </x:c>
      <x:c r="M2429" s="60" t="n">
        <x:f>L2429+K2429</x:f>
        <x:v>534</x:v>
      </x:c>
      <x:c r="N2429" s="60" t="n">
        <x:f>'参数'!$B$10</x:f>
        <x:v>1</x:v>
      </x:c>
      <x:c r="O2429" s="60" t="n">
        <x:f>N2429*'参数'!$B$11</x:f>
        <x:v>2</x:v>
      </x:c>
      <x:c r="P2429" s="60" t="n">
        <x:f>N2429*'参数'!$B$12</x:f>
        <x:v>1</x:v>
      </x:c>
      <x:c r="Q2429" t="str">
        <x:f>C2429&amp;"d"</x:f>
        <x:v>C9d</x:v>
      </x:c>
      <x:c r="R2429" t="str">
        <x:f>C2429&amp;"p"</x:f>
        <x:v>C9p</x:v>
      </x:c>
      <x:c r="S2429" t="str">
        <x:f>IF(AND(L2429&gt;=H2429+I2429+J2429,M2429&gt;L2429,F2429&lt;&gt;""),"PASS","FAIL")</x:f>
        <x:v>PASS</x:v>
      </x:c>
      <x:c r="T2429" t="n">
        <x:v>6</x:v>
      </x:c>
      <x:c r="U2429" t="str">
        <x:v>pickup_after_delivery_completion_plus_usage_lag</x:v>
      </x:c>
    </x:row>
    <x:row r="2430">
      <x:c r="A2430" t="str">
        <x:v>Set2_200-10-3b</x:v>
      </x:c>
      <x:c r="B2430" t="str">
        <x:v>short_same_day</x:v>
      </x:c>
      <x:c r="C2430" t="str">
        <x:v>C10</x:v>
      </x:c>
      <x:c r="D2430" s="59" t="n">
        <x:v>25</x:v>
      </x:c>
      <x:c r="E2430" s="59" t="n">
        <x:v>17</x:v>
      </x:c>
      <x:c r="F2430" s="59" t="str">
        <x:v>S5</x:v>
      </x:c>
      <x:c r="G2430" s="59" t="n">
        <x:v>78</x:v>
      </x:c>
      <x:c r="H2430" s="59" t="n">
        <x:v>92</x:v>
      </x:c>
      <x:c r="I2430" s="59" t="n">
        <x:v>10</x:v>
      </x:c>
      <x:c r="J2430" s="60" t="n">
        <x:f>'参数'!$C$4</x:f>
        <x:v>120</x:v>
      </x:c>
      <x:c r="K2430" s="60" t="n">
        <x:f>'参数'!$D$4</x:f>
        <x:v>180</x:v>
      </x:c>
      <x:c r="L2430" s="60" t="n">
        <x:f>H2430+I2430+J2430</x:f>
        <x:v>222</x:v>
      </x:c>
      <x:c r="M2430" s="60" t="n">
        <x:f>L2430+K2430</x:f>
        <x:v>402</x:v>
      </x:c>
      <x:c r="N2430" s="60" t="n">
        <x:f>'参数'!$B$10</x:f>
        <x:v>1</x:v>
      </x:c>
      <x:c r="O2430" s="60" t="n">
        <x:f>N2430*'参数'!$B$11</x:f>
        <x:v>2</x:v>
      </x:c>
      <x:c r="P2430" s="60" t="n">
        <x:f>N2430*'参数'!$B$12</x:f>
        <x:v>1</x:v>
      </x:c>
      <x:c r="Q2430" t="str">
        <x:f>C2430&amp;"d"</x:f>
        <x:v>C10d</x:v>
      </x:c>
      <x:c r="R2430" t="str">
        <x:f>C2430&amp;"p"</x:f>
        <x:v>C10p</x:v>
      </x:c>
      <x:c r="S2430" t="str">
        <x:f>IF(AND(L2430&gt;=H2430+I2430+J2430,M2430&gt;L2430,F2430&lt;&gt;""),"PASS","FAIL")</x:f>
        <x:v>PASS</x:v>
      </x:c>
      <x:c r="T2430" t="n">
        <x:v>10</x:v>
      </x:c>
      <x:c r="U2430" t="str">
        <x:v>pickup_after_delivery_completion_plus_usage_lag</x:v>
      </x:c>
    </x:row>
    <x:row r="2431">
      <x:c r="A2431" t="str">
        <x:v>Set2_200-10-3b</x:v>
      </x:c>
      <x:c r="B2431" t="str">
        <x:v>short_same_day</x:v>
      </x:c>
      <x:c r="C2431" t="str">
        <x:v>C11</x:v>
      </x:c>
      <x:c r="D2431" s="59" t="n">
        <x:v>25</x:v>
      </x:c>
      <x:c r="E2431" s="59" t="n">
        <x:v>16</x:v>
      </x:c>
      <x:c r="F2431" s="59" t="str">
        <x:v>S5</x:v>
      </x:c>
      <x:c r="G2431" s="59" t="n">
        <x:v>271</x:v>
      </x:c>
      <x:c r="H2431" s="59" t="n">
        <x:v>307</x:v>
      </x:c>
      <x:c r="I2431" s="59" t="n">
        <x:v>10</x:v>
      </x:c>
      <x:c r="J2431" s="60" t="n">
        <x:f>'参数'!$C$4</x:f>
        <x:v>120</x:v>
      </x:c>
      <x:c r="K2431" s="60" t="n">
        <x:f>'参数'!$D$4</x:f>
        <x:v>180</x:v>
      </x:c>
      <x:c r="L2431" s="60" t="n">
        <x:f>H2431+I2431+J2431</x:f>
        <x:v>437</x:v>
      </x:c>
      <x:c r="M2431" s="60" t="n">
        <x:f>L2431+K2431</x:f>
        <x:v>617</x:v>
      </x:c>
      <x:c r="N2431" s="60" t="n">
        <x:f>'参数'!$B$10</x:f>
        <x:v>1</x:v>
      </x:c>
      <x:c r="O2431" s="60" t="n">
        <x:f>N2431*'参数'!$B$11</x:f>
        <x:v>2</x:v>
      </x:c>
      <x:c r="P2431" s="60" t="n">
        <x:f>N2431*'参数'!$B$12</x:f>
        <x:v>1</x:v>
      </x:c>
      <x:c r="Q2431" t="str">
        <x:f>C2431&amp;"d"</x:f>
        <x:v>C11d</x:v>
      </x:c>
      <x:c r="R2431" t="str">
        <x:f>C2431&amp;"p"</x:f>
        <x:v>C11p</x:v>
      </x:c>
      <x:c r="S2431" t="str">
        <x:f>IF(AND(L2431&gt;=H2431+I2431+J2431,M2431&gt;L2431,F2431&lt;&gt;""),"PASS","FAIL")</x:f>
        <x:v>PASS</x:v>
      </x:c>
      <x:c r="T2431" t="n">
        <x:v>9</x:v>
      </x:c>
      <x:c r="U2431" t="str">
        <x:v>pickup_after_delivery_completion_plus_usage_lag</x:v>
      </x:c>
    </x:row>
    <x:row r="2432">
      <x:c r="A2432" t="str">
        <x:v>Set2_200-10-3b</x:v>
      </x:c>
      <x:c r="B2432" t="str">
        <x:v>short_same_day</x:v>
      </x:c>
      <x:c r="C2432" t="str">
        <x:v>C12</x:v>
      </x:c>
      <x:c r="D2432" s="59" t="n">
        <x:v>11</x:v>
      </x:c>
      <x:c r="E2432" s="59" t="n">
        <x:v>19</x:v>
      </x:c>
      <x:c r="F2432" s="59" t="str">
        <x:v>S5</x:v>
      </x:c>
      <x:c r="G2432" s="59" t="n">
        <x:v>333</x:v>
      </x:c>
      <x:c r="H2432" s="59" t="n">
        <x:v>345</x:v>
      </x:c>
      <x:c r="I2432" s="59" t="n">
        <x:v>10</x:v>
      </x:c>
      <x:c r="J2432" s="60" t="n">
        <x:f>'参数'!$C$4</x:f>
        <x:v>120</x:v>
      </x:c>
      <x:c r="K2432" s="60" t="n">
        <x:f>'参数'!$D$4</x:f>
        <x:v>180</x:v>
      </x:c>
      <x:c r="L2432" s="60" t="n">
        <x:f>H2432+I2432+J2432</x:f>
        <x:v>475</x:v>
      </x:c>
      <x:c r="M2432" s="60" t="n">
        <x:f>L2432+K2432</x:f>
        <x:v>655</x:v>
      </x:c>
      <x:c r="N2432" s="60" t="n">
        <x:f>'参数'!$B$10</x:f>
        <x:v>1</x:v>
      </x:c>
      <x:c r="O2432" s="60" t="n">
        <x:f>N2432*'参数'!$B$11</x:f>
        <x:v>2</x:v>
      </x:c>
      <x:c r="P2432" s="60" t="n">
        <x:f>N2432*'参数'!$B$12</x:f>
        <x:v>1</x:v>
      </x:c>
      <x:c r="Q2432" t="str">
        <x:f>C2432&amp;"d"</x:f>
        <x:v>C12d</x:v>
      </x:c>
      <x:c r="R2432" t="str">
        <x:f>C2432&amp;"p"</x:f>
        <x:v>C12p</x:v>
      </x:c>
      <x:c r="S2432" t="str">
        <x:f>IF(AND(L2432&gt;=H2432+I2432+J2432,M2432&gt;L2432,F2432&lt;&gt;""),"PASS","FAIL")</x:f>
        <x:v>PASS</x:v>
      </x:c>
      <x:c r="T2432" t="n">
        <x:v>4</x:v>
      </x:c>
      <x:c r="U2432" t="str">
        <x:v>pickup_after_delivery_completion_plus_usage_lag</x:v>
      </x:c>
    </x:row>
    <x:row r="2433">
      <x:c r="A2433" t="str">
        <x:v>Set2_200-10-3b</x:v>
      </x:c>
      <x:c r="B2433" t="str">
        <x:v>short_same_day</x:v>
      </x:c>
      <x:c r="C2433" t="str">
        <x:v>C13</x:v>
      </x:c>
      <x:c r="D2433" s="59" t="n">
        <x:v>12</x:v>
      </x:c>
      <x:c r="E2433" s="59" t="n">
        <x:v>4</x:v>
      </x:c>
      <x:c r="F2433" s="59" t="str">
        <x:v>S5</x:v>
      </x:c>
      <x:c r="G2433" s="59" t="n">
        <x:v>95</x:v>
      </x:c>
      <x:c r="H2433" s="59" t="n">
        <x:v>129</x:v>
      </x:c>
      <x:c r="I2433" s="59" t="n">
        <x:v>10</x:v>
      </x:c>
      <x:c r="J2433" s="60" t="n">
        <x:f>'参数'!$C$4</x:f>
        <x:v>120</x:v>
      </x:c>
      <x:c r="K2433" s="60" t="n">
        <x:f>'参数'!$D$4</x:f>
        <x:v>180</x:v>
      </x:c>
      <x:c r="L2433" s="60" t="n">
        <x:f>H2433+I2433+J2433</x:f>
        <x:v>259</x:v>
      </x:c>
      <x:c r="M2433" s="60" t="n">
        <x:f>L2433+K2433</x:f>
        <x:v>439</x:v>
      </x:c>
      <x:c r="N2433" s="60" t="n">
        <x:f>'参数'!$B$10</x:f>
        <x:v>1</x:v>
      </x:c>
      <x:c r="O2433" s="60" t="n">
        <x:f>N2433*'参数'!$B$11</x:f>
        <x:v>2</x:v>
      </x:c>
      <x:c r="P2433" s="60" t="n">
        <x:f>N2433*'参数'!$B$12</x:f>
        <x:v>1</x:v>
      </x:c>
      <x:c r="Q2433" t="str">
        <x:f>C2433&amp;"d"</x:f>
        <x:v>C13d</x:v>
      </x:c>
      <x:c r="R2433" t="str">
        <x:f>C2433&amp;"p"</x:f>
        <x:v>C13p</x:v>
      </x:c>
      <x:c r="S2433" t="str">
        <x:f>IF(AND(L2433&gt;=H2433+I2433+J2433,M2433&gt;L2433,F2433&lt;&gt;""),"PASS","FAIL")</x:f>
        <x:v>PASS</x:v>
      </x:c>
      <x:c r="T2433" t="n">
        <x:v>9</x:v>
      </x:c>
      <x:c r="U2433" t="str">
        <x:v>pickup_after_delivery_completion_plus_usage_lag</x:v>
      </x:c>
    </x:row>
    <x:row r="2434">
      <x:c r="A2434" t="str">
        <x:v>Set2_200-10-3b</x:v>
      </x:c>
      <x:c r="B2434" t="str">
        <x:v>short_same_day</x:v>
      </x:c>
      <x:c r="C2434" t="str">
        <x:v>C14</x:v>
      </x:c>
      <x:c r="D2434" s="59" t="n">
        <x:v>21</x:v>
      </x:c>
      <x:c r="E2434" s="59" t="n">
        <x:v>16</x:v>
      </x:c>
      <x:c r="F2434" s="59" t="str">
        <x:v>S5</x:v>
      </x:c>
      <x:c r="G2434" s="59" t="n">
        <x:v>372</x:v>
      </x:c>
      <x:c r="H2434" s="59" t="n">
        <x:v>398</x:v>
      </x:c>
      <x:c r="I2434" s="59" t="n">
        <x:v>10</x:v>
      </x:c>
      <x:c r="J2434" s="60" t="n">
        <x:f>'参数'!$C$4</x:f>
        <x:v>120</x:v>
      </x:c>
      <x:c r="K2434" s="60" t="n">
        <x:f>'参数'!$D$4</x:f>
        <x:v>180</x:v>
      </x:c>
      <x:c r="L2434" s="60" t="n">
        <x:f>H2434+I2434+J2434</x:f>
        <x:v>528</x:v>
      </x:c>
      <x:c r="M2434" s="60" t="n">
        <x:f>L2434+K2434</x:f>
        <x:v>708</x:v>
      </x:c>
      <x:c r="N2434" s="60" t="n">
        <x:f>'参数'!$B$10</x:f>
        <x:v>1</x:v>
      </x:c>
      <x:c r="O2434" s="60" t="n">
        <x:f>N2434*'参数'!$B$11</x:f>
        <x:v>2</x:v>
      </x:c>
      <x:c r="P2434" s="60" t="n">
        <x:f>N2434*'参数'!$B$12</x:f>
        <x:v>1</x:v>
      </x:c>
      <x:c r="Q2434" t="str">
        <x:f>C2434&amp;"d"</x:f>
        <x:v>C14d</x:v>
      </x:c>
      <x:c r="R2434" t="str">
        <x:f>C2434&amp;"p"</x:f>
        <x:v>C14p</x:v>
      </x:c>
      <x:c r="S2434" t="str">
        <x:f>IF(AND(L2434&gt;=H2434+I2434+J2434,M2434&gt;L2434,F2434&lt;&gt;""),"PASS","FAIL")</x:f>
        <x:v>PASS</x:v>
      </x:c>
      <x:c r="T2434" t="n">
        <x:v>1</x:v>
      </x:c>
      <x:c r="U2434" t="str">
        <x:v>pickup_after_delivery_completion_plus_usage_lag</x:v>
      </x:c>
    </x:row>
    <x:row r="2435">
      <x:c r="A2435" t="str">
        <x:v>Set2_200-10-3b</x:v>
      </x:c>
      <x:c r="B2435" t="str">
        <x:v>short_same_day</x:v>
      </x:c>
      <x:c r="C2435" t="str">
        <x:v>C15</x:v>
      </x:c>
      <x:c r="D2435" s="59" t="n">
        <x:v>12</x:v>
      </x:c>
      <x:c r="E2435" s="59" t="n">
        <x:v>2</x:v>
      </x:c>
      <x:c r="F2435" s="59" t="str">
        <x:v>S5</x:v>
      </x:c>
      <x:c r="G2435" s="59" t="n">
        <x:v>543</x:v>
      </x:c>
      <x:c r="H2435" s="59" t="n">
        <x:v>561</x:v>
      </x:c>
      <x:c r="I2435" s="59" t="n">
        <x:v>10</x:v>
      </x:c>
      <x:c r="J2435" s="60" t="n">
        <x:f>'参数'!$C$4</x:f>
        <x:v>120</x:v>
      </x:c>
      <x:c r="K2435" s="60" t="n">
        <x:f>'参数'!$D$4</x:f>
        <x:v>180</x:v>
      </x:c>
      <x:c r="L2435" s="60" t="n">
        <x:f>H2435+I2435+J2435</x:f>
        <x:v>691</x:v>
      </x:c>
      <x:c r="M2435" s="60" t="n">
        <x:f>L2435+K2435</x:f>
        <x:v>871</x:v>
      </x:c>
      <x:c r="N2435" s="60" t="n">
        <x:f>'参数'!$B$10</x:f>
        <x:v>1</x:v>
      </x:c>
      <x:c r="O2435" s="60" t="n">
        <x:f>N2435*'参数'!$B$11</x:f>
        <x:v>2</x:v>
      </x:c>
      <x:c r="P2435" s="60" t="n">
        <x:f>N2435*'参数'!$B$12</x:f>
        <x:v>1</x:v>
      </x:c>
      <x:c r="Q2435" t="str">
        <x:f>C2435&amp;"d"</x:f>
        <x:v>C15d</x:v>
      </x:c>
      <x:c r="R2435" t="str">
        <x:f>C2435&amp;"p"</x:f>
        <x:v>C15p</x:v>
      </x:c>
      <x:c r="S2435" t="str">
        <x:f>IF(AND(L2435&gt;=H2435+I2435+J2435,M2435&gt;L2435,F2435&lt;&gt;""),"PASS","FAIL")</x:f>
        <x:v>PASS</x:v>
      </x:c>
      <x:c r="T2435" t="n">
        <x:v>17</x:v>
      </x:c>
      <x:c r="U2435" t="str">
        <x:v>pickup_after_delivery_completion_plus_usage_lag</x:v>
      </x:c>
    </x:row>
    <x:row r="2436">
      <x:c r="A2436" t="str">
        <x:v>Set2_200-10-3b</x:v>
      </x:c>
      <x:c r="B2436" t="str">
        <x:v>short_same_day</x:v>
      </x:c>
      <x:c r="C2436" t="str">
        <x:v>C16</x:v>
      </x:c>
      <x:c r="D2436" s="59" t="n">
        <x:v>23</x:v>
      </x:c>
      <x:c r="E2436" s="59" t="n">
        <x:v>17</x:v>
      </x:c>
      <x:c r="F2436" s="59" t="str">
        <x:v>S5</x:v>
      </x:c>
      <x:c r="G2436" s="59" t="n">
        <x:v>203</x:v>
      </x:c>
      <x:c r="H2436" s="59" t="n">
        <x:v>221</x:v>
      </x:c>
      <x:c r="I2436" s="59" t="n">
        <x:v>10</x:v>
      </x:c>
      <x:c r="J2436" s="60" t="n">
        <x:f>'参数'!$C$4</x:f>
        <x:v>120</x:v>
      </x:c>
      <x:c r="K2436" s="60" t="n">
        <x:f>'参数'!$D$4</x:f>
        <x:v>180</x:v>
      </x:c>
      <x:c r="L2436" s="60" t="n">
        <x:f>H2436+I2436+J2436</x:f>
        <x:v>351</x:v>
      </x:c>
      <x:c r="M2436" s="60" t="n">
        <x:f>L2436+K2436</x:f>
        <x:v>531</x:v>
      </x:c>
      <x:c r="N2436" s="60" t="n">
        <x:f>'参数'!$B$10</x:f>
        <x:v>1</x:v>
      </x:c>
      <x:c r="O2436" s="60" t="n">
        <x:f>N2436*'参数'!$B$11</x:f>
        <x:v>2</x:v>
      </x:c>
      <x:c r="P2436" s="60" t="n">
        <x:f>N2436*'参数'!$B$12</x:f>
        <x:v>1</x:v>
      </x:c>
      <x:c r="Q2436" t="str">
        <x:f>C2436&amp;"d"</x:f>
        <x:v>C16d</x:v>
      </x:c>
      <x:c r="R2436" t="str">
        <x:f>C2436&amp;"p"</x:f>
        <x:v>C16p</x:v>
      </x:c>
      <x:c r="S2436" t="str">
        <x:f>IF(AND(L2436&gt;=H2436+I2436+J2436,M2436&gt;L2436,F2436&lt;&gt;""),"PASS","FAIL")</x:f>
        <x:v>PASS</x:v>
      </x:c>
      <x:c r="T2436" t="n">
        <x:v>1</x:v>
      </x:c>
      <x:c r="U2436" t="str">
        <x:v>pickup_after_delivery_completion_plus_usage_lag</x:v>
      </x:c>
    </x:row>
    <x:row r="2437">
      <x:c r="A2437" t="str">
        <x:v>Set2_200-10-3b</x:v>
      </x:c>
      <x:c r="B2437" t="str">
        <x:v>short_same_day</x:v>
      </x:c>
      <x:c r="C2437" t="str">
        <x:v>C17</x:v>
      </x:c>
      <x:c r="D2437" s="59" t="n">
        <x:v>20</x:v>
      </x:c>
      <x:c r="E2437" s="59" t="n">
        <x:v>18</x:v>
      </x:c>
      <x:c r="F2437" s="59" t="str">
        <x:v>S5</x:v>
      </x:c>
      <x:c r="G2437" s="59" t="n">
        <x:v>548</x:v>
      </x:c>
      <x:c r="H2437" s="59" t="n">
        <x:v>570</x:v>
      </x:c>
      <x:c r="I2437" s="59" t="n">
        <x:v>10</x:v>
      </x:c>
      <x:c r="J2437" s="60" t="n">
        <x:f>'参数'!$C$4</x:f>
        <x:v>120</x:v>
      </x:c>
      <x:c r="K2437" s="60" t="n">
        <x:f>'参数'!$D$4</x:f>
        <x:v>180</x:v>
      </x:c>
      <x:c r="L2437" s="60" t="n">
        <x:f>H2437+I2437+J2437</x:f>
        <x:v>700</x:v>
      </x:c>
      <x:c r="M2437" s="60" t="n">
        <x:f>L2437+K2437</x:f>
        <x:v>880</x:v>
      </x:c>
      <x:c r="N2437" s="60" t="n">
        <x:f>'参数'!$B$10</x:f>
        <x:v>1</x:v>
      </x:c>
      <x:c r="O2437" s="60" t="n">
        <x:f>N2437*'参数'!$B$11</x:f>
        <x:v>2</x:v>
      </x:c>
      <x:c r="P2437" s="60" t="n">
        <x:f>N2437*'参数'!$B$12</x:f>
        <x:v>1</x:v>
      </x:c>
      <x:c r="Q2437" t="str">
        <x:f>C2437&amp;"d"</x:f>
        <x:v>C17d</x:v>
      </x:c>
      <x:c r="R2437" t="str">
        <x:f>C2437&amp;"p"</x:f>
        <x:v>C17p</x:v>
      </x:c>
      <x:c r="S2437" t="str">
        <x:f>IF(AND(L2437&gt;=H2437+I2437+J2437,M2437&gt;L2437,F2437&lt;&gt;""),"PASS","FAIL")</x:f>
        <x:v>PASS</x:v>
      </x:c>
      <x:c r="T2437" t="n">
        <x:v>7</x:v>
      </x:c>
      <x:c r="U2437" t="str">
        <x:v>pickup_after_delivery_completion_plus_usage_lag</x:v>
      </x:c>
    </x:row>
    <x:row r="2438">
      <x:c r="A2438" t="str">
        <x:v>Set2_200-10-3b</x:v>
      </x:c>
      <x:c r="B2438" t="str">
        <x:v>short_same_day</x:v>
      </x:c>
      <x:c r="C2438" t="str">
        <x:v>C18</x:v>
      </x:c>
      <x:c r="D2438" s="59" t="n">
        <x:v>18</x:v>
      </x:c>
      <x:c r="E2438" s="59" t="n">
        <x:v>20</x:v>
      </x:c>
      <x:c r="F2438" s="59" t="str">
        <x:v>S5</x:v>
      </x:c>
      <x:c r="G2438" s="59" t="n">
        <x:v>193</x:v>
      </x:c>
      <x:c r="H2438" s="59" t="n">
        <x:v>227</x:v>
      </x:c>
      <x:c r="I2438" s="59" t="n">
        <x:v>10</x:v>
      </x:c>
      <x:c r="J2438" s="60" t="n">
        <x:f>'参数'!$C$4</x:f>
        <x:v>120</x:v>
      </x:c>
      <x:c r="K2438" s="60" t="n">
        <x:f>'参数'!$D$4</x:f>
        <x:v>180</x:v>
      </x:c>
      <x:c r="L2438" s="60" t="n">
        <x:f>H2438+I2438+J2438</x:f>
        <x:v>357</x:v>
      </x:c>
      <x:c r="M2438" s="60" t="n">
        <x:f>L2438+K2438</x:f>
        <x:v>537</x:v>
      </x:c>
      <x:c r="N2438" s="60" t="n">
        <x:f>'参数'!$B$10</x:f>
        <x:v>1</x:v>
      </x:c>
      <x:c r="O2438" s="60" t="n">
        <x:f>N2438*'参数'!$B$11</x:f>
        <x:v>2</x:v>
      </x:c>
      <x:c r="P2438" s="60" t="n">
        <x:f>N2438*'参数'!$B$12</x:f>
        <x:v>1</x:v>
      </x:c>
      <x:c r="Q2438" t="str">
        <x:f>C2438&amp;"d"</x:f>
        <x:v>C18d</x:v>
      </x:c>
      <x:c r="R2438" t="str">
        <x:f>C2438&amp;"p"</x:f>
        <x:v>C18p</x:v>
      </x:c>
      <x:c r="S2438" t="str">
        <x:f>IF(AND(L2438&gt;=H2438+I2438+J2438,M2438&gt;L2438,F2438&lt;&gt;""),"PASS","FAIL")</x:f>
        <x:v>PASS</x:v>
      </x:c>
      <x:c r="T2438" t="n">
        <x:v>13</x:v>
      </x:c>
      <x:c r="U2438" t="str">
        <x:v>pickup_after_delivery_completion_plus_usage_lag</x:v>
      </x:c>
    </x:row>
    <x:row r="2439">
      <x:c r="A2439" t="str">
        <x:v>Set2_200-10-3b</x:v>
      </x:c>
      <x:c r="B2439" t="str">
        <x:v>short_same_day</x:v>
      </x:c>
      <x:c r="C2439" t="str">
        <x:v>C19</x:v>
      </x:c>
      <x:c r="D2439" s="59" t="n">
        <x:v>20</x:v>
      </x:c>
      <x:c r="E2439" s="59" t="n">
        <x:v>7</x:v>
      </x:c>
      <x:c r="F2439" s="59" t="str">
        <x:v>S5</x:v>
      </x:c>
      <x:c r="G2439" s="59" t="n">
        <x:v>132</x:v>
      </x:c>
      <x:c r="H2439" s="59" t="n">
        <x:v>166</x:v>
      </x:c>
      <x:c r="I2439" s="59" t="n">
        <x:v>10</x:v>
      </x:c>
      <x:c r="J2439" s="60" t="n">
        <x:f>'参数'!$C$4</x:f>
        <x:v>120</x:v>
      </x:c>
      <x:c r="K2439" s="60" t="n">
        <x:f>'参数'!$D$4</x:f>
        <x:v>180</x:v>
      </x:c>
      <x:c r="L2439" s="60" t="n">
        <x:f>H2439+I2439+J2439</x:f>
        <x:v>296</x:v>
      </x:c>
      <x:c r="M2439" s="60" t="n">
        <x:f>L2439+K2439</x:f>
        <x:v>476</x:v>
      </x:c>
      <x:c r="N2439" s="60" t="n">
        <x:f>'参数'!$B$10</x:f>
        <x:v>1</x:v>
      </x:c>
      <x:c r="O2439" s="60" t="n">
        <x:f>N2439*'参数'!$B$11</x:f>
        <x:v>2</x:v>
      </x:c>
      <x:c r="P2439" s="60" t="n">
        <x:f>N2439*'参数'!$B$12</x:f>
        <x:v>1</x:v>
      </x:c>
      <x:c r="Q2439" t="str">
        <x:f>C2439&amp;"d"</x:f>
        <x:v>C19d</x:v>
      </x:c>
      <x:c r="R2439" t="str">
        <x:f>C2439&amp;"p"</x:f>
        <x:v>C19p</x:v>
      </x:c>
      <x:c r="S2439" t="str">
        <x:f>IF(AND(L2439&gt;=H2439+I2439+J2439,M2439&gt;L2439,F2439&lt;&gt;""),"PASS","FAIL")</x:f>
        <x:v>PASS</x:v>
      </x:c>
      <x:c r="T2439" t="n">
        <x:v>9</x:v>
      </x:c>
      <x:c r="U2439" t="str">
        <x:v>pickup_after_delivery_completion_plus_usage_lag</x:v>
      </x:c>
    </x:row>
    <x:row r="2440">
      <x:c r="A2440" t="str">
        <x:v>Set2_200-10-3b</x:v>
      </x:c>
      <x:c r="B2440" t="str">
        <x:v>short_same_day</x:v>
      </x:c>
      <x:c r="C2440" t="str">
        <x:v>C20</x:v>
      </x:c>
      <x:c r="D2440" s="59" t="n">
        <x:v>8</x:v>
      </x:c>
      <x:c r="E2440" s="59" t="n">
        <x:v>6</x:v>
      </x:c>
      <x:c r="F2440" s="59" t="str">
        <x:v>S5</x:v>
      </x:c>
      <x:c r="G2440" s="59" t="n">
        <x:v>318</x:v>
      </x:c>
      <x:c r="H2440" s="59" t="n">
        <x:v>350</x:v>
      </x:c>
      <x:c r="I2440" s="59" t="n">
        <x:v>10</x:v>
      </x:c>
      <x:c r="J2440" s="60" t="n">
        <x:f>'参数'!$C$4</x:f>
        <x:v>120</x:v>
      </x:c>
      <x:c r="K2440" s="60" t="n">
        <x:f>'参数'!$D$4</x:f>
        <x:v>180</x:v>
      </x:c>
      <x:c r="L2440" s="60" t="n">
        <x:f>H2440+I2440+J2440</x:f>
        <x:v>480</x:v>
      </x:c>
      <x:c r="M2440" s="60" t="n">
        <x:f>L2440+K2440</x:f>
        <x:v>660</x:v>
      </x:c>
      <x:c r="N2440" s="60" t="n">
        <x:f>'参数'!$B$10</x:f>
        <x:v>1</x:v>
      </x:c>
      <x:c r="O2440" s="60" t="n">
        <x:f>N2440*'参数'!$B$11</x:f>
        <x:v>2</x:v>
      </x:c>
      <x:c r="P2440" s="60" t="n">
        <x:f>N2440*'参数'!$B$12</x:f>
        <x:v>1</x:v>
      </x:c>
      <x:c r="Q2440" t="str">
        <x:f>C2440&amp;"d"</x:f>
        <x:v>C20d</x:v>
      </x:c>
      <x:c r="R2440" t="str">
        <x:f>C2440&amp;"p"</x:f>
        <x:v>C20p</x:v>
      </x:c>
      <x:c r="S2440" t="str">
        <x:f>IF(AND(L2440&gt;=H2440+I2440+J2440,M2440&gt;L2440,F2440&lt;&gt;""),"PASS","FAIL")</x:f>
        <x:v>PASS</x:v>
      </x:c>
      <x:c r="T2440" t="n">
        <x:v>2</x:v>
      </x:c>
      <x:c r="U2440" t="str">
        <x:v>pickup_after_delivery_completion_plus_usage_lag</x:v>
      </x:c>
    </x:row>
    <x:row r="2441">
      <x:c r="A2441" t="str">
        <x:v>Set2_200-10-3b</x:v>
      </x:c>
      <x:c r="B2441" t="str">
        <x:v>short_same_day</x:v>
      </x:c>
      <x:c r="C2441" t="str">
        <x:v>C21</x:v>
      </x:c>
      <x:c r="D2441" s="59" t="n">
        <x:v>5</x:v>
      </x:c>
      <x:c r="E2441" s="59" t="n">
        <x:v>8</x:v>
      </x:c>
      <x:c r="F2441" s="59" t="str">
        <x:v>S8</x:v>
      </x:c>
      <x:c r="G2441" s="59" t="n">
        <x:v>169</x:v>
      </x:c>
      <x:c r="H2441" s="59" t="n">
        <x:v>201</x:v>
      </x:c>
      <x:c r="I2441" s="59" t="n">
        <x:v>10</x:v>
      </x:c>
      <x:c r="J2441" s="60" t="n">
        <x:f>'参数'!$C$4</x:f>
        <x:v>120</x:v>
      </x:c>
      <x:c r="K2441" s="60" t="n">
        <x:f>'参数'!$D$4</x:f>
        <x:v>180</x:v>
      </x:c>
      <x:c r="L2441" s="60" t="n">
        <x:f>H2441+I2441+J2441</x:f>
        <x:v>331</x:v>
      </x:c>
      <x:c r="M2441" s="60" t="n">
        <x:f>L2441+K2441</x:f>
        <x:v>511</x:v>
      </x:c>
      <x:c r="N2441" s="60" t="n">
        <x:f>'参数'!$B$10</x:f>
        <x:v>1</x:v>
      </x:c>
      <x:c r="O2441" s="60" t="n">
        <x:f>N2441*'参数'!$B$11</x:f>
        <x:v>2</x:v>
      </x:c>
      <x:c r="P2441" s="60" t="n">
        <x:f>N2441*'参数'!$B$12</x:f>
        <x:v>1</x:v>
      </x:c>
      <x:c r="Q2441" t="str">
        <x:f>C2441&amp;"d"</x:f>
        <x:v>C21d</x:v>
      </x:c>
      <x:c r="R2441" t="str">
        <x:f>C2441&amp;"p"</x:f>
        <x:v>C21p</x:v>
      </x:c>
      <x:c r="S2441" t="str">
        <x:f>IF(AND(L2441&gt;=H2441+I2441+J2441,M2441&gt;L2441,F2441&lt;&gt;""),"PASS","FAIL")</x:f>
        <x:v>PASS</x:v>
      </x:c>
      <x:c r="T2441" t="n">
        <x:v>2</x:v>
      </x:c>
      <x:c r="U2441" t="str">
        <x:v>pickup_after_delivery_completion_plus_usage_lag</x:v>
      </x:c>
    </x:row>
    <x:row r="2442">
      <x:c r="A2442" t="str">
        <x:v>Set2_200-10-3b</x:v>
      </x:c>
      <x:c r="B2442" t="str">
        <x:v>short_same_day</x:v>
      </x:c>
      <x:c r="C2442" t="str">
        <x:v>C22</x:v>
      </x:c>
      <x:c r="D2442" s="59" t="n">
        <x:v>9</x:v>
      </x:c>
      <x:c r="E2442" s="59" t="n">
        <x:v>18</x:v>
      </x:c>
      <x:c r="F2442" s="59" t="str">
        <x:v>S5</x:v>
      </x:c>
      <x:c r="G2442" s="59" t="n">
        <x:v>83</x:v>
      </x:c>
      <x:c r="H2442" s="59" t="n">
        <x:v>109</x:v>
      </x:c>
      <x:c r="I2442" s="59" t="n">
        <x:v>10</x:v>
      </x:c>
      <x:c r="J2442" s="60" t="n">
        <x:f>'参数'!$C$4</x:f>
        <x:v>120</x:v>
      </x:c>
      <x:c r="K2442" s="60" t="n">
        <x:f>'参数'!$D$4</x:f>
        <x:v>180</x:v>
      </x:c>
      <x:c r="L2442" s="60" t="n">
        <x:f>H2442+I2442+J2442</x:f>
        <x:v>239</x:v>
      </x:c>
      <x:c r="M2442" s="60" t="n">
        <x:f>L2442+K2442</x:f>
        <x:v>419</x:v>
      </x:c>
      <x:c r="N2442" s="60" t="n">
        <x:f>'参数'!$B$10</x:f>
        <x:v>1</x:v>
      </x:c>
      <x:c r="O2442" s="60" t="n">
        <x:f>N2442*'参数'!$B$11</x:f>
        <x:v>2</x:v>
      </x:c>
      <x:c r="P2442" s="60" t="n">
        <x:f>N2442*'参数'!$B$12</x:f>
        <x:v>1</x:v>
      </x:c>
      <x:c r="Q2442" t="str">
        <x:f>C2442&amp;"d"</x:f>
        <x:v>C22d</x:v>
      </x:c>
      <x:c r="R2442" t="str">
        <x:f>C2442&amp;"p"</x:f>
        <x:v>C22p</x:v>
      </x:c>
      <x:c r="S2442" t="str">
        <x:f>IF(AND(L2442&gt;=H2442+I2442+J2442,M2442&gt;L2442,F2442&lt;&gt;""),"PASS","FAIL")</x:f>
        <x:v>PASS</x:v>
      </x:c>
      <x:c r="T2442" t="n">
        <x:v>12</x:v>
      </x:c>
      <x:c r="U2442" t="str">
        <x:v>pickup_after_delivery_completion_plus_usage_lag</x:v>
      </x:c>
    </x:row>
    <x:row r="2443">
      <x:c r="A2443" t="str">
        <x:v>Set2_200-10-3b</x:v>
      </x:c>
      <x:c r="B2443" t="str">
        <x:v>short_same_day</x:v>
      </x:c>
      <x:c r="C2443" t="str">
        <x:v>C23</x:v>
      </x:c>
      <x:c r="D2443" s="59" t="n">
        <x:v>20</x:v>
      </x:c>
      <x:c r="E2443" s="59" t="n">
        <x:v>2</x:v>
      </x:c>
      <x:c r="F2443" s="59" t="str">
        <x:v>S5</x:v>
      </x:c>
      <x:c r="G2443" s="59" t="n">
        <x:v>501</x:v>
      </x:c>
      <x:c r="H2443" s="59" t="n">
        <x:v>527</x:v>
      </x:c>
      <x:c r="I2443" s="59" t="n">
        <x:v>10</x:v>
      </x:c>
      <x:c r="J2443" s="60" t="n">
        <x:f>'参数'!$C$4</x:f>
        <x:v>120</x:v>
      </x:c>
      <x:c r="K2443" s="60" t="n">
        <x:f>'参数'!$D$4</x:f>
        <x:v>180</x:v>
      </x:c>
      <x:c r="L2443" s="60" t="n">
        <x:f>H2443+I2443+J2443</x:f>
        <x:v>657</x:v>
      </x:c>
      <x:c r="M2443" s="60" t="n">
        <x:f>L2443+K2443</x:f>
        <x:v>837</x:v>
      </x:c>
      <x:c r="N2443" s="60" t="n">
        <x:f>'参数'!$B$10</x:f>
        <x:v>1</x:v>
      </x:c>
      <x:c r="O2443" s="60" t="n">
        <x:f>N2443*'参数'!$B$11</x:f>
        <x:v>2</x:v>
      </x:c>
      <x:c r="P2443" s="60" t="n">
        <x:f>N2443*'参数'!$B$12</x:f>
        <x:v>1</x:v>
      </x:c>
      <x:c r="Q2443" t="str">
        <x:f>C2443&amp;"d"</x:f>
        <x:v>C23d</x:v>
      </x:c>
      <x:c r="R2443" t="str">
        <x:f>C2443&amp;"p"</x:f>
        <x:v>C23p</x:v>
      </x:c>
      <x:c r="S2443" t="str">
        <x:f>IF(AND(L2443&gt;=H2443+I2443+J2443,M2443&gt;L2443,F2443&lt;&gt;""),"PASS","FAIL")</x:f>
        <x:v>PASS</x:v>
      </x:c>
      <x:c r="T2443" t="n">
        <x:v>12</x:v>
      </x:c>
      <x:c r="U2443" t="str">
        <x:v>pickup_after_delivery_completion_plus_usage_lag</x:v>
      </x:c>
    </x:row>
    <x:row r="2444">
      <x:c r="A2444" t="str">
        <x:v>Set2_200-10-3b</x:v>
      </x:c>
      <x:c r="B2444" t="str">
        <x:v>short_same_day</x:v>
      </x:c>
      <x:c r="C2444" t="str">
        <x:v>C24</x:v>
      </x:c>
      <x:c r="D2444" s="59" t="n">
        <x:v>12</x:v>
      </x:c>
      <x:c r="E2444" s="59" t="n">
        <x:v>3</x:v>
      </x:c>
      <x:c r="F2444" s="59" t="str">
        <x:v>S5</x:v>
      </x:c>
      <x:c r="G2444" s="59" t="n">
        <x:v>213</x:v>
      </x:c>
      <x:c r="H2444" s="59" t="n">
        <x:v>239</x:v>
      </x:c>
      <x:c r="I2444" s="59" t="n">
        <x:v>10</x:v>
      </x:c>
      <x:c r="J2444" s="60" t="n">
        <x:f>'参数'!$C$4</x:f>
        <x:v>120</x:v>
      </x:c>
      <x:c r="K2444" s="60" t="n">
        <x:f>'参数'!$D$4</x:f>
        <x:v>180</x:v>
      </x:c>
      <x:c r="L2444" s="60" t="n">
        <x:f>H2444+I2444+J2444</x:f>
        <x:v>369</x:v>
      </x:c>
      <x:c r="M2444" s="60" t="n">
        <x:f>L2444+K2444</x:f>
        <x:v>549</x:v>
      </x:c>
      <x:c r="N2444" s="60" t="n">
        <x:f>'参数'!$B$10</x:f>
        <x:v>1</x:v>
      </x:c>
      <x:c r="O2444" s="60" t="n">
        <x:f>N2444*'参数'!$B$11</x:f>
        <x:v>2</x:v>
      </x:c>
      <x:c r="P2444" s="60" t="n">
        <x:f>N2444*'参数'!$B$12</x:f>
        <x:v>1</x:v>
      </x:c>
      <x:c r="Q2444" t="str">
        <x:f>C2444&amp;"d"</x:f>
        <x:v>C24d</x:v>
      </x:c>
      <x:c r="R2444" t="str">
        <x:f>C2444&amp;"p"</x:f>
        <x:v>C24p</x:v>
      </x:c>
      <x:c r="S2444" t="str">
        <x:f>IF(AND(L2444&gt;=H2444+I2444+J2444,M2444&gt;L2444,F2444&lt;&gt;""),"PASS","FAIL")</x:f>
        <x:v>PASS</x:v>
      </x:c>
      <x:c r="T2444" t="n">
        <x:v>10</x:v>
      </x:c>
      <x:c r="U2444" t="str">
        <x:v>pickup_after_delivery_completion_plus_usage_lag</x:v>
      </x:c>
    </x:row>
    <x:row r="2445">
      <x:c r="A2445" t="str">
        <x:v>Set2_200-10-3b</x:v>
      </x:c>
      <x:c r="B2445" t="str">
        <x:v>short_same_day</x:v>
      </x:c>
      <x:c r="C2445" t="str">
        <x:v>C25</x:v>
      </x:c>
      <x:c r="D2445" s="59" t="n">
        <x:v>22</x:v>
      </x:c>
      <x:c r="E2445" s="59" t="n">
        <x:v>17</x:v>
      </x:c>
      <x:c r="F2445" s="59" t="str">
        <x:v>S5</x:v>
      </x:c>
      <x:c r="G2445" s="59" t="n">
        <x:v>375</x:v>
      </x:c>
      <x:c r="H2445" s="59" t="n">
        <x:v>399</x:v>
      </x:c>
      <x:c r="I2445" s="59" t="n">
        <x:v>10</x:v>
      </x:c>
      <x:c r="J2445" s="60" t="n">
        <x:f>'参数'!$C$4</x:f>
        <x:v>120</x:v>
      </x:c>
      <x:c r="K2445" s="60" t="n">
        <x:f>'参数'!$D$4</x:f>
        <x:v>180</x:v>
      </x:c>
      <x:c r="L2445" s="60" t="n">
        <x:f>H2445+I2445+J2445</x:f>
        <x:v>529</x:v>
      </x:c>
      <x:c r="M2445" s="60" t="n">
        <x:f>L2445+K2445</x:f>
        <x:v>709</x:v>
      </x:c>
      <x:c r="N2445" s="60" t="n">
        <x:f>'参数'!$B$10</x:f>
        <x:v>1</x:v>
      </x:c>
      <x:c r="O2445" s="60" t="n">
        <x:f>N2445*'参数'!$B$11</x:f>
        <x:v>2</x:v>
      </x:c>
      <x:c r="P2445" s="60" t="n">
        <x:f>N2445*'参数'!$B$12</x:f>
        <x:v>1</x:v>
      </x:c>
      <x:c r="Q2445" t="str">
        <x:f>C2445&amp;"d"</x:f>
        <x:v>C25d</x:v>
      </x:c>
      <x:c r="R2445" t="str">
        <x:f>C2445&amp;"p"</x:f>
        <x:v>C25p</x:v>
      </x:c>
      <x:c r="S2445" t="str">
        <x:f>IF(AND(L2445&gt;=H2445+I2445+J2445,M2445&gt;L2445,F2445&lt;&gt;""),"PASS","FAIL")</x:f>
        <x:v>PASS</x:v>
      </x:c>
      <x:c r="T2445" t="n">
        <x:v>9</x:v>
      </x:c>
      <x:c r="U2445" t="str">
        <x:v>pickup_after_delivery_completion_plus_usage_lag</x:v>
      </x:c>
    </x:row>
    <x:row r="2446">
      <x:c r="A2446" t="str">
        <x:v>Set2_200-10-3b</x:v>
      </x:c>
      <x:c r="B2446" t="str">
        <x:v>short_same_day</x:v>
      </x:c>
      <x:c r="C2446" t="str">
        <x:v>C26</x:v>
      </x:c>
      <x:c r="D2446" s="59" t="n">
        <x:v>12</x:v>
      </x:c>
      <x:c r="E2446" s="59" t="n">
        <x:v>8</x:v>
      </x:c>
      <x:c r="F2446" s="59" t="str">
        <x:v>S5</x:v>
      </x:c>
      <x:c r="G2446" s="59" t="n">
        <x:v>289</x:v>
      </x:c>
      <x:c r="H2446" s="59" t="n">
        <x:v>305</x:v>
      </x:c>
      <x:c r="I2446" s="59" t="n">
        <x:v>10</x:v>
      </x:c>
      <x:c r="J2446" s="60" t="n">
        <x:f>'参数'!$C$4</x:f>
        <x:v>120</x:v>
      </x:c>
      <x:c r="K2446" s="60" t="n">
        <x:f>'参数'!$D$4</x:f>
        <x:v>180</x:v>
      </x:c>
      <x:c r="L2446" s="60" t="n">
        <x:f>H2446+I2446+J2446</x:f>
        <x:v>435</x:v>
      </x:c>
      <x:c r="M2446" s="60" t="n">
        <x:f>L2446+K2446</x:f>
        <x:v>615</x:v>
      </x:c>
      <x:c r="N2446" s="60" t="n">
        <x:f>'参数'!$B$10</x:f>
        <x:v>1</x:v>
      </x:c>
      <x:c r="O2446" s="60" t="n">
        <x:f>N2446*'参数'!$B$11</x:f>
        <x:v>2</x:v>
      </x:c>
      <x:c r="P2446" s="60" t="n">
        <x:f>N2446*'参数'!$B$12</x:f>
        <x:v>1</x:v>
      </x:c>
      <x:c r="Q2446" t="str">
        <x:f>C2446&amp;"d"</x:f>
        <x:v>C26d</x:v>
      </x:c>
      <x:c r="R2446" t="str">
        <x:f>C2446&amp;"p"</x:f>
        <x:v>C26p</x:v>
      </x:c>
      <x:c r="S2446" t="str">
        <x:f>IF(AND(L2446&gt;=H2446+I2446+J2446,M2446&gt;L2446,F2446&lt;&gt;""),"PASS","FAIL")</x:f>
        <x:v>PASS</x:v>
      </x:c>
      <x:c r="T2446" t="n">
        <x:v>1</x:v>
      </x:c>
      <x:c r="U2446" t="str">
        <x:v>pickup_after_delivery_completion_plus_usage_lag</x:v>
      </x:c>
    </x:row>
    <x:row r="2447">
      <x:c r="A2447" t="str">
        <x:v>Set2_200-10-3b</x:v>
      </x:c>
      <x:c r="B2447" t="str">
        <x:v>short_same_day</x:v>
      </x:c>
      <x:c r="C2447" t="str">
        <x:v>C27</x:v>
      </x:c>
      <x:c r="D2447" s="59" t="n">
        <x:v>3</x:v>
      </x:c>
      <x:c r="E2447" s="59" t="n">
        <x:v>16</x:v>
      </x:c>
      <x:c r="F2447" s="59" t="str">
        <x:v>S8</x:v>
      </x:c>
      <x:c r="G2447" s="59" t="n">
        <x:v>148</x:v>
      </x:c>
      <x:c r="H2447" s="59" t="n">
        <x:v>164</x:v>
      </x:c>
      <x:c r="I2447" s="59" t="n">
        <x:v>10</x:v>
      </x:c>
      <x:c r="J2447" s="60" t="n">
        <x:f>'参数'!$C$4</x:f>
        <x:v>120</x:v>
      </x:c>
      <x:c r="K2447" s="60" t="n">
        <x:f>'参数'!$D$4</x:f>
        <x:v>180</x:v>
      </x:c>
      <x:c r="L2447" s="60" t="n">
        <x:f>H2447+I2447+J2447</x:f>
        <x:v>294</x:v>
      </x:c>
      <x:c r="M2447" s="60" t="n">
        <x:f>L2447+K2447</x:f>
        <x:v>474</x:v>
      </x:c>
      <x:c r="N2447" s="60" t="n">
        <x:f>'参数'!$B$10</x:f>
        <x:v>1</x:v>
      </x:c>
      <x:c r="O2447" s="60" t="n">
        <x:f>N2447*'参数'!$B$11</x:f>
        <x:v>2</x:v>
      </x:c>
      <x:c r="P2447" s="60" t="n">
        <x:f>N2447*'参数'!$B$12</x:f>
        <x:v>1</x:v>
      </x:c>
      <x:c r="Q2447" t="str">
        <x:f>C2447&amp;"d"</x:f>
        <x:v>C27d</x:v>
      </x:c>
      <x:c r="R2447" t="str">
        <x:f>C2447&amp;"p"</x:f>
        <x:v>C27p</x:v>
      </x:c>
      <x:c r="S2447" t="str">
        <x:f>IF(AND(L2447&gt;=H2447+I2447+J2447,M2447&gt;L2447,F2447&lt;&gt;""),"PASS","FAIL")</x:f>
        <x:v>PASS</x:v>
      </x:c>
      <x:c r="T2447" t="n">
        <x:v>7</x:v>
      </x:c>
      <x:c r="U2447" t="str">
        <x:v>pickup_after_delivery_completion_plus_usage_lag</x:v>
      </x:c>
    </x:row>
    <x:row r="2448">
      <x:c r="A2448" t="str">
        <x:v>Set2_200-10-3b</x:v>
      </x:c>
      <x:c r="B2448" t="str">
        <x:v>short_same_day</x:v>
      </x:c>
      <x:c r="C2448" t="str">
        <x:v>C28</x:v>
      </x:c>
      <x:c r="D2448" s="59" t="n">
        <x:v>12</x:v>
      </x:c>
      <x:c r="E2448" s="59" t="n">
        <x:v>6</x:v>
      </x:c>
      <x:c r="F2448" s="59" t="str">
        <x:v>S5</x:v>
      </x:c>
      <x:c r="G2448" s="59" t="n">
        <x:v>372</x:v>
      </x:c>
      <x:c r="H2448" s="59" t="n">
        <x:v>394</x:v>
      </x:c>
      <x:c r="I2448" s="59" t="n">
        <x:v>10</x:v>
      </x:c>
      <x:c r="J2448" s="60" t="n">
        <x:f>'参数'!$C$4</x:f>
        <x:v>120</x:v>
      </x:c>
      <x:c r="K2448" s="60" t="n">
        <x:f>'参数'!$D$4</x:f>
        <x:v>180</x:v>
      </x:c>
      <x:c r="L2448" s="60" t="n">
        <x:f>H2448+I2448+J2448</x:f>
        <x:v>524</x:v>
      </x:c>
      <x:c r="M2448" s="60" t="n">
        <x:f>L2448+K2448</x:f>
        <x:v>704</x:v>
      </x:c>
      <x:c r="N2448" s="60" t="n">
        <x:f>'参数'!$B$10</x:f>
        <x:v>1</x:v>
      </x:c>
      <x:c r="O2448" s="60" t="n">
        <x:f>N2448*'参数'!$B$11</x:f>
        <x:v>2</x:v>
      </x:c>
      <x:c r="P2448" s="60" t="n">
        <x:f>N2448*'参数'!$B$12</x:f>
        <x:v>1</x:v>
      </x:c>
      <x:c r="Q2448" t="str">
        <x:f>C2448&amp;"d"</x:f>
        <x:v>C28d</x:v>
      </x:c>
      <x:c r="R2448" t="str">
        <x:f>C2448&amp;"p"</x:f>
        <x:v>C28p</x:v>
      </x:c>
      <x:c r="S2448" t="str">
        <x:f>IF(AND(L2448&gt;=H2448+I2448+J2448,M2448&gt;L2448,F2448&lt;&gt;""),"PASS","FAIL")</x:f>
        <x:v>PASS</x:v>
      </x:c>
      <x:c r="T2448" t="n">
        <x:v>8</x:v>
      </x:c>
      <x:c r="U2448" t="str">
        <x:v>pickup_after_delivery_completion_plus_usage_lag</x:v>
      </x:c>
    </x:row>
    <x:row r="2449">
      <x:c r="A2449" t="str">
        <x:v>Set2_200-10-3b</x:v>
      </x:c>
      <x:c r="B2449" t="str">
        <x:v>short_same_day</x:v>
      </x:c>
      <x:c r="C2449" t="str">
        <x:v>C29</x:v>
      </x:c>
      <x:c r="D2449" s="59" t="n">
        <x:v>24</x:v>
      </x:c>
      <x:c r="E2449" s="59" t="n">
        <x:v>1</x:v>
      </x:c>
      <x:c r="F2449" s="59" t="str">
        <x:v>S5</x:v>
      </x:c>
      <x:c r="G2449" s="59" t="n">
        <x:v>146</x:v>
      </x:c>
      <x:c r="H2449" s="59" t="n">
        <x:v>166</x:v>
      </x:c>
      <x:c r="I2449" s="59" t="n">
        <x:v>10</x:v>
      </x:c>
      <x:c r="J2449" s="60" t="n">
        <x:f>'参数'!$C$4</x:f>
        <x:v>120</x:v>
      </x:c>
      <x:c r="K2449" s="60" t="n">
        <x:f>'参数'!$D$4</x:f>
        <x:v>180</x:v>
      </x:c>
      <x:c r="L2449" s="60" t="n">
        <x:f>H2449+I2449+J2449</x:f>
        <x:v>296</x:v>
      </x:c>
      <x:c r="M2449" s="60" t="n">
        <x:f>L2449+K2449</x:f>
        <x:v>476</x:v>
      </x:c>
      <x:c r="N2449" s="60" t="n">
        <x:f>'参数'!$B$10</x:f>
        <x:v>1</x:v>
      </x:c>
      <x:c r="O2449" s="60" t="n">
        <x:f>N2449*'参数'!$B$11</x:f>
        <x:v>2</x:v>
      </x:c>
      <x:c r="P2449" s="60" t="n">
        <x:f>N2449*'参数'!$B$12</x:f>
        <x:v>1</x:v>
      </x:c>
      <x:c r="Q2449" t="str">
        <x:f>C2449&amp;"d"</x:f>
        <x:v>C29d</x:v>
      </x:c>
      <x:c r="R2449" t="str">
        <x:f>C2449&amp;"p"</x:f>
        <x:v>C29p</x:v>
      </x:c>
      <x:c r="S2449" t="str">
        <x:f>IF(AND(L2449&gt;=H2449+I2449+J2449,M2449&gt;L2449,F2449&lt;&gt;""),"PASS","FAIL")</x:f>
        <x:v>PASS</x:v>
      </x:c>
      <x:c r="T2449" t="n">
        <x:v>6</x:v>
      </x:c>
      <x:c r="U2449" t="str">
        <x:v>pickup_after_delivery_completion_plus_usage_lag</x:v>
      </x:c>
    </x:row>
    <x:row r="2450">
      <x:c r="A2450" t="str">
        <x:v>Set2_200-10-3b</x:v>
      </x:c>
      <x:c r="B2450" t="str">
        <x:v>short_same_day</x:v>
      </x:c>
      <x:c r="C2450" t="str">
        <x:v>C30</x:v>
      </x:c>
      <x:c r="D2450" s="59" t="n">
        <x:v>16</x:v>
      </x:c>
      <x:c r="E2450" s="59" t="n">
        <x:v>18</x:v>
      </x:c>
      <x:c r="F2450" s="59" t="str">
        <x:v>S5</x:v>
      </x:c>
      <x:c r="G2450" s="59" t="n">
        <x:v>347</x:v>
      </x:c>
      <x:c r="H2450" s="59" t="n">
        <x:v>381</x:v>
      </x:c>
      <x:c r="I2450" s="59" t="n">
        <x:v>10</x:v>
      </x:c>
      <x:c r="J2450" s="60" t="n">
        <x:f>'参数'!$C$4</x:f>
        <x:v>120</x:v>
      </x:c>
      <x:c r="K2450" s="60" t="n">
        <x:f>'参数'!$D$4</x:f>
        <x:v>180</x:v>
      </x:c>
      <x:c r="L2450" s="60" t="n">
        <x:f>H2450+I2450+J2450</x:f>
        <x:v>511</x:v>
      </x:c>
      <x:c r="M2450" s="60" t="n">
        <x:f>L2450+K2450</x:f>
        <x:v>691</x:v>
      </x:c>
      <x:c r="N2450" s="60" t="n">
        <x:f>'参数'!$B$10</x:f>
        <x:v>1</x:v>
      </x:c>
      <x:c r="O2450" s="60" t="n">
        <x:f>N2450*'参数'!$B$11</x:f>
        <x:v>2</x:v>
      </x:c>
      <x:c r="P2450" s="60" t="n">
        <x:f>N2450*'参数'!$B$12</x:f>
        <x:v>1</x:v>
      </x:c>
      <x:c r="Q2450" t="str">
        <x:f>C2450&amp;"d"</x:f>
        <x:v>C30d</x:v>
      </x:c>
      <x:c r="R2450" t="str">
        <x:f>C2450&amp;"p"</x:f>
        <x:v>C30p</x:v>
      </x:c>
      <x:c r="S2450" t="str">
        <x:f>IF(AND(L2450&gt;=H2450+I2450+J2450,M2450&gt;L2450,F2450&lt;&gt;""),"PASS","FAIL")</x:f>
        <x:v>PASS</x:v>
      </x:c>
      <x:c r="T2450" t="n">
        <x:v>7</x:v>
      </x:c>
      <x:c r="U2450" t="str">
        <x:v>pickup_after_delivery_completion_plus_usage_lag</x:v>
      </x:c>
    </x:row>
    <x:row r="2451">
      <x:c r="A2451" t="str">
        <x:v>Set2_200-10-3b</x:v>
      </x:c>
      <x:c r="B2451" t="str">
        <x:v>short_same_day</x:v>
      </x:c>
      <x:c r="C2451" t="str">
        <x:v>C31</x:v>
      </x:c>
      <x:c r="D2451" s="59" t="n">
        <x:v>4</x:v>
      </x:c>
      <x:c r="E2451" s="59" t="n">
        <x:v>12</x:v>
      </x:c>
      <x:c r="F2451" s="59" t="str">
        <x:v>S8</x:v>
      </x:c>
      <x:c r="G2451" s="59" t="n">
        <x:v>218</x:v>
      </x:c>
      <x:c r="H2451" s="59" t="n">
        <x:v>256</x:v>
      </x:c>
      <x:c r="I2451" s="59" t="n">
        <x:v>10</x:v>
      </x:c>
      <x:c r="J2451" s="60" t="n">
        <x:f>'参数'!$C$4</x:f>
        <x:v>120</x:v>
      </x:c>
      <x:c r="K2451" s="60" t="n">
        <x:f>'参数'!$D$4</x:f>
        <x:v>180</x:v>
      </x:c>
      <x:c r="L2451" s="60" t="n">
        <x:f>H2451+I2451+J2451</x:f>
        <x:v>386</x:v>
      </x:c>
      <x:c r="M2451" s="60" t="n">
        <x:f>L2451+K2451</x:f>
        <x:v>566</x:v>
      </x:c>
      <x:c r="N2451" s="60" t="n">
        <x:f>'参数'!$B$10</x:f>
        <x:v>1</x:v>
      </x:c>
      <x:c r="O2451" s="60" t="n">
        <x:f>N2451*'参数'!$B$11</x:f>
        <x:v>2</x:v>
      </x:c>
      <x:c r="P2451" s="60" t="n">
        <x:f>N2451*'参数'!$B$12</x:f>
        <x:v>1</x:v>
      </x:c>
      <x:c r="Q2451" t="str">
        <x:f>C2451&amp;"d"</x:f>
        <x:v>C31d</x:v>
      </x:c>
      <x:c r="R2451" t="str">
        <x:f>C2451&amp;"p"</x:f>
        <x:v>C31p</x:v>
      </x:c>
      <x:c r="S2451" t="str">
        <x:f>IF(AND(L2451&gt;=H2451+I2451+J2451,M2451&gt;L2451,F2451&lt;&gt;""),"PASS","FAIL")</x:f>
        <x:v>PASS</x:v>
      </x:c>
      <x:c r="T2451" t="n">
        <x:v>13</x:v>
      </x:c>
      <x:c r="U2451" t="str">
        <x:v>pickup_after_delivery_completion_plus_usage_lag</x:v>
      </x:c>
    </x:row>
    <x:row r="2452">
      <x:c r="A2452" t="str">
        <x:v>Set2_200-10-3b</x:v>
      </x:c>
      <x:c r="B2452" t="str">
        <x:v>short_same_day</x:v>
      </x:c>
      <x:c r="C2452" t="str">
        <x:v>C32</x:v>
      </x:c>
      <x:c r="D2452" s="59" t="n">
        <x:v>13</x:v>
      </x:c>
      <x:c r="E2452" s="59" t="n">
        <x:v>15</x:v>
      </x:c>
      <x:c r="F2452" s="59" t="str">
        <x:v>S5</x:v>
      </x:c>
      <x:c r="G2452" s="59" t="n">
        <x:v>264</x:v>
      </x:c>
      <x:c r="H2452" s="59" t="n">
        <x:v>274</x:v>
      </x:c>
      <x:c r="I2452" s="59" t="n">
        <x:v>10</x:v>
      </x:c>
      <x:c r="J2452" s="60" t="n">
        <x:f>'参数'!$C$4</x:f>
        <x:v>120</x:v>
      </x:c>
      <x:c r="K2452" s="60" t="n">
        <x:f>'参数'!$D$4</x:f>
        <x:v>180</x:v>
      </x:c>
      <x:c r="L2452" s="60" t="n">
        <x:f>H2452+I2452+J2452</x:f>
        <x:v>404</x:v>
      </x:c>
      <x:c r="M2452" s="60" t="n">
        <x:f>L2452+K2452</x:f>
        <x:v>584</x:v>
      </x:c>
      <x:c r="N2452" s="60" t="n">
        <x:f>'参数'!$B$10</x:f>
        <x:v>1</x:v>
      </x:c>
      <x:c r="O2452" s="60" t="n">
        <x:f>N2452*'参数'!$B$11</x:f>
        <x:v>2</x:v>
      </x:c>
      <x:c r="P2452" s="60" t="n">
        <x:f>N2452*'参数'!$B$12</x:f>
        <x:v>1</x:v>
      </x:c>
      <x:c r="Q2452" t="str">
        <x:f>C2452&amp;"d"</x:f>
        <x:v>C32d</x:v>
      </x:c>
      <x:c r="R2452" t="str">
        <x:f>C2452&amp;"p"</x:f>
        <x:v>C32p</x:v>
      </x:c>
      <x:c r="S2452" t="str">
        <x:f>IF(AND(L2452&gt;=H2452+I2452+J2452,M2452&gt;L2452,F2452&lt;&gt;""),"PASS","FAIL")</x:f>
        <x:v>PASS</x:v>
      </x:c>
      <x:c r="T2452" t="n">
        <x:v>5</x:v>
      </x:c>
      <x:c r="U2452" t="str">
        <x:v>pickup_after_delivery_completion_plus_usage_lag</x:v>
      </x:c>
    </x:row>
    <x:row r="2453">
      <x:c r="A2453" t="str">
        <x:v>Set2_200-10-3b</x:v>
      </x:c>
      <x:c r="B2453" t="str">
        <x:v>short_same_day</x:v>
      </x:c>
      <x:c r="C2453" t="str">
        <x:v>C33</x:v>
      </x:c>
      <x:c r="D2453" s="59" t="n">
        <x:v>16</x:v>
      </x:c>
      <x:c r="E2453" s="59" t="n">
        <x:v>13</x:v>
      </x:c>
      <x:c r="F2453" s="59" t="str">
        <x:v>S5</x:v>
      </x:c>
      <x:c r="G2453" s="59" t="n">
        <x:v>469</x:v>
      </x:c>
      <x:c r="H2453" s="59" t="n">
        <x:v>487</x:v>
      </x:c>
      <x:c r="I2453" s="59" t="n">
        <x:v>10</x:v>
      </x:c>
      <x:c r="J2453" s="60" t="n">
        <x:f>'参数'!$C$4</x:f>
        <x:v>120</x:v>
      </x:c>
      <x:c r="K2453" s="60" t="n">
        <x:f>'参数'!$D$4</x:f>
        <x:v>180</x:v>
      </x:c>
      <x:c r="L2453" s="60" t="n">
        <x:f>H2453+I2453+J2453</x:f>
        <x:v>617</x:v>
      </x:c>
      <x:c r="M2453" s="60" t="n">
        <x:f>L2453+K2453</x:f>
        <x:v>797</x:v>
      </x:c>
      <x:c r="N2453" s="60" t="n">
        <x:f>'参数'!$B$10</x:f>
        <x:v>1</x:v>
      </x:c>
      <x:c r="O2453" s="60" t="n">
        <x:f>N2453*'参数'!$B$11</x:f>
        <x:v>2</x:v>
      </x:c>
      <x:c r="P2453" s="60" t="n">
        <x:f>N2453*'参数'!$B$12</x:f>
        <x:v>1</x:v>
      </x:c>
      <x:c r="Q2453" t="str">
        <x:f>C2453&amp;"d"</x:f>
        <x:v>C33d</x:v>
      </x:c>
      <x:c r="R2453" t="str">
        <x:f>C2453&amp;"p"</x:f>
        <x:v>C33p</x:v>
      </x:c>
      <x:c r="S2453" t="str">
        <x:f>IF(AND(L2453&gt;=H2453+I2453+J2453,M2453&gt;L2453,F2453&lt;&gt;""),"PASS","FAIL")</x:f>
        <x:v>PASS</x:v>
      </x:c>
      <x:c r="T2453" t="n">
        <x:v>7</x:v>
      </x:c>
      <x:c r="U2453" t="str">
        <x:v>pickup_after_delivery_completion_plus_usage_lag</x:v>
      </x:c>
    </x:row>
    <x:row r="2454">
      <x:c r="A2454" t="str">
        <x:v>Set2_200-10-3b</x:v>
      </x:c>
      <x:c r="B2454" t="str">
        <x:v>short_same_day</x:v>
      </x:c>
      <x:c r="C2454" t="str">
        <x:v>C34</x:v>
      </x:c>
      <x:c r="D2454" s="59" t="n">
        <x:v>9</x:v>
      </x:c>
      <x:c r="E2454" s="59" t="n">
        <x:v>2</x:v>
      </x:c>
      <x:c r="F2454" s="59" t="str">
        <x:v>S5</x:v>
      </x:c>
      <x:c r="G2454" s="59" t="n">
        <x:v>252</x:v>
      </x:c>
      <x:c r="H2454" s="59" t="n">
        <x:v>288</x:v>
      </x:c>
      <x:c r="I2454" s="59" t="n">
        <x:v>10</x:v>
      </x:c>
      <x:c r="J2454" s="60" t="n">
        <x:f>'参数'!$C$4</x:f>
        <x:v>120</x:v>
      </x:c>
      <x:c r="K2454" s="60" t="n">
        <x:f>'参数'!$D$4</x:f>
        <x:v>180</x:v>
      </x:c>
      <x:c r="L2454" s="60" t="n">
        <x:f>H2454+I2454+J2454</x:f>
        <x:v>418</x:v>
      </x:c>
      <x:c r="M2454" s="60" t="n">
        <x:f>L2454+K2454</x:f>
        <x:v>598</x:v>
      </x:c>
      <x:c r="N2454" s="60" t="n">
        <x:f>'参数'!$B$10</x:f>
        <x:v>1</x:v>
      </x:c>
      <x:c r="O2454" s="60" t="n">
        <x:f>N2454*'参数'!$B$11</x:f>
        <x:v>2</x:v>
      </x:c>
      <x:c r="P2454" s="60" t="n">
        <x:f>N2454*'参数'!$B$12</x:f>
        <x:v>1</x:v>
      </x:c>
      <x:c r="Q2454" t="str">
        <x:f>C2454&amp;"d"</x:f>
        <x:v>C34d</x:v>
      </x:c>
      <x:c r="R2454" t="str">
        <x:f>C2454&amp;"p"</x:f>
        <x:v>C34p</x:v>
      </x:c>
      <x:c r="S2454" t="str">
        <x:f>IF(AND(L2454&gt;=H2454+I2454+J2454,M2454&gt;L2454,F2454&lt;&gt;""),"PASS","FAIL")</x:f>
        <x:v>PASS</x:v>
      </x:c>
      <x:c r="T2454" t="n">
        <x:v>2</x:v>
      </x:c>
      <x:c r="U2454" t="str">
        <x:v>pickup_after_delivery_completion_plus_usage_lag</x:v>
      </x:c>
    </x:row>
    <x:row r="2455">
      <x:c r="A2455" t="str">
        <x:v>Set2_200-10-3b</x:v>
      </x:c>
      <x:c r="B2455" t="str">
        <x:v>short_same_day</x:v>
      </x:c>
      <x:c r="C2455" t="str">
        <x:v>C35</x:v>
      </x:c>
      <x:c r="D2455" s="59" t="n">
        <x:v>2</x:v>
      </x:c>
      <x:c r="E2455" s="59" t="n">
        <x:v>7</x:v>
      </x:c>
      <x:c r="F2455" s="59" t="str">
        <x:v>S2</x:v>
      </x:c>
      <x:c r="G2455" s="59" t="n">
        <x:v>391</x:v>
      </x:c>
      <x:c r="H2455" s="59" t="n">
        <x:v>419</x:v>
      </x:c>
      <x:c r="I2455" s="59" t="n">
        <x:v>10</x:v>
      </x:c>
      <x:c r="J2455" s="60" t="n">
        <x:f>'参数'!$C$4</x:f>
        <x:v>120</x:v>
      </x:c>
      <x:c r="K2455" s="60" t="n">
        <x:f>'参数'!$D$4</x:f>
        <x:v>180</x:v>
      </x:c>
      <x:c r="L2455" s="60" t="n">
        <x:f>H2455+I2455+J2455</x:f>
        <x:v>549</x:v>
      </x:c>
      <x:c r="M2455" s="60" t="n">
        <x:f>L2455+K2455</x:f>
        <x:v>729</x:v>
      </x:c>
      <x:c r="N2455" s="60" t="n">
        <x:f>'参数'!$B$10</x:f>
        <x:v>1</x:v>
      </x:c>
      <x:c r="O2455" s="60" t="n">
        <x:f>N2455*'参数'!$B$11</x:f>
        <x:v>2</x:v>
      </x:c>
      <x:c r="P2455" s="60" t="n">
        <x:f>N2455*'参数'!$B$12</x:f>
        <x:v>1</x:v>
      </x:c>
      <x:c r="Q2455" t="str">
        <x:f>C2455&amp;"d"</x:f>
        <x:v>C35d</x:v>
      </x:c>
      <x:c r="R2455" t="str">
        <x:f>C2455&amp;"p"</x:f>
        <x:v>C35p</x:v>
      </x:c>
      <x:c r="S2455" t="str">
        <x:f>IF(AND(L2455&gt;=H2455+I2455+J2455,M2455&gt;L2455,F2455&lt;&gt;""),"PASS","FAIL")</x:f>
        <x:v>PASS</x:v>
      </x:c>
      <x:c r="T2455" t="n">
        <x:v>10</x:v>
      </x:c>
      <x:c r="U2455" t="str">
        <x:v>pickup_after_delivery_completion_plus_usage_lag</x:v>
      </x:c>
    </x:row>
    <x:row r="2456">
      <x:c r="A2456" t="str">
        <x:v>Set2_200-10-3b</x:v>
      </x:c>
      <x:c r="B2456" t="str">
        <x:v>short_same_day</x:v>
      </x:c>
      <x:c r="C2456" t="str">
        <x:v>C36</x:v>
      </x:c>
      <x:c r="D2456" s="59" t="n">
        <x:v>17</x:v>
      </x:c>
      <x:c r="E2456" s="59" t="n">
        <x:v>11</x:v>
      </x:c>
      <x:c r="F2456" s="59" t="str">
        <x:v>S5</x:v>
      </x:c>
      <x:c r="G2456" s="59" t="n">
        <x:v>470</x:v>
      </x:c>
      <x:c r="H2456" s="59" t="n">
        <x:v>508</x:v>
      </x:c>
      <x:c r="I2456" s="59" t="n">
        <x:v>10</x:v>
      </x:c>
      <x:c r="J2456" s="60" t="n">
        <x:f>'参数'!$C$4</x:f>
        <x:v>120</x:v>
      </x:c>
      <x:c r="K2456" s="60" t="n">
        <x:f>'参数'!$D$4</x:f>
        <x:v>180</x:v>
      </x:c>
      <x:c r="L2456" s="60" t="n">
        <x:f>H2456+I2456+J2456</x:f>
        <x:v>638</x:v>
      </x:c>
      <x:c r="M2456" s="60" t="n">
        <x:f>L2456+K2456</x:f>
        <x:v>818</x:v>
      </x:c>
      <x:c r="N2456" s="60" t="n">
        <x:f>'参数'!$B$10</x:f>
        <x:v>1</x:v>
      </x:c>
      <x:c r="O2456" s="60" t="n">
        <x:f>N2456*'参数'!$B$11</x:f>
        <x:v>2</x:v>
      </x:c>
      <x:c r="P2456" s="60" t="n">
        <x:f>N2456*'参数'!$B$12</x:f>
        <x:v>1</x:v>
      </x:c>
      <x:c r="Q2456" t="str">
        <x:f>C2456&amp;"d"</x:f>
        <x:v>C36d</x:v>
      </x:c>
      <x:c r="R2456" t="str">
        <x:f>C2456&amp;"p"</x:f>
        <x:v>C36p</x:v>
      </x:c>
      <x:c r="S2456" t="str">
        <x:f>IF(AND(L2456&gt;=H2456+I2456+J2456,M2456&gt;L2456,F2456&lt;&gt;""),"PASS","FAIL")</x:f>
        <x:v>PASS</x:v>
      </x:c>
      <x:c r="T2456" t="n">
        <x:v>6</x:v>
      </x:c>
      <x:c r="U2456" t="str">
        <x:v>pickup_after_delivery_completion_plus_usage_lag</x:v>
      </x:c>
    </x:row>
    <x:row r="2457">
      <x:c r="A2457" t="str">
        <x:v>Set2_200-10-3b</x:v>
      </x:c>
      <x:c r="B2457" t="str">
        <x:v>short_same_day</x:v>
      </x:c>
      <x:c r="C2457" t="str">
        <x:v>C37</x:v>
      </x:c>
      <x:c r="D2457" s="59" t="n">
        <x:v>16</x:v>
      </x:c>
      <x:c r="E2457" s="59" t="n">
        <x:v>16</x:v>
      </x:c>
      <x:c r="F2457" s="59" t="str">
        <x:v>S5</x:v>
      </x:c>
      <x:c r="G2457" s="59" t="n">
        <x:v>390</x:v>
      </x:c>
      <x:c r="H2457" s="59" t="n">
        <x:v>416</x:v>
      </x:c>
      <x:c r="I2457" s="59" t="n">
        <x:v>10</x:v>
      </x:c>
      <x:c r="J2457" s="60" t="n">
        <x:f>'参数'!$C$4</x:f>
        <x:v>120</x:v>
      </x:c>
      <x:c r="K2457" s="60" t="n">
        <x:f>'参数'!$D$4</x:f>
        <x:v>180</x:v>
      </x:c>
      <x:c r="L2457" s="60" t="n">
        <x:f>H2457+I2457+J2457</x:f>
        <x:v>546</x:v>
      </x:c>
      <x:c r="M2457" s="60" t="n">
        <x:f>L2457+K2457</x:f>
        <x:v>726</x:v>
      </x:c>
      <x:c r="N2457" s="60" t="n">
        <x:f>'参数'!$B$10</x:f>
        <x:v>1</x:v>
      </x:c>
      <x:c r="O2457" s="60" t="n">
        <x:f>N2457*'参数'!$B$11</x:f>
        <x:v>2</x:v>
      </x:c>
      <x:c r="P2457" s="60" t="n">
        <x:f>N2457*'参数'!$B$12</x:f>
        <x:v>1</x:v>
      </x:c>
      <x:c r="Q2457" t="str">
        <x:f>C2457&amp;"d"</x:f>
        <x:v>C37d</x:v>
      </x:c>
      <x:c r="R2457" t="str">
        <x:f>C2457&amp;"p"</x:f>
        <x:v>C37p</x:v>
      </x:c>
      <x:c r="S2457" t="str">
        <x:f>IF(AND(L2457&gt;=H2457+I2457+J2457,M2457&gt;L2457,F2457&lt;&gt;""),"PASS","FAIL")</x:f>
        <x:v>PASS</x:v>
      </x:c>
      <x:c r="T2457" t="n">
        <x:v>7</x:v>
      </x:c>
      <x:c r="U2457" t="str">
        <x:v>pickup_after_delivery_completion_plus_usage_lag</x:v>
      </x:c>
    </x:row>
    <x:row r="2458">
      <x:c r="A2458" t="str">
        <x:v>Set2_200-10-3b</x:v>
      </x:c>
      <x:c r="B2458" t="str">
        <x:v>short_same_day</x:v>
      </x:c>
      <x:c r="C2458" t="str">
        <x:v>C38</x:v>
      </x:c>
      <x:c r="D2458" s="59" t="n">
        <x:v>6</x:v>
      </x:c>
      <x:c r="E2458" s="59" t="n">
        <x:v>11</x:v>
      </x:c>
      <x:c r="F2458" s="59" t="str">
        <x:v>S5</x:v>
      </x:c>
      <x:c r="G2458" s="59" t="n">
        <x:v>298</x:v>
      </x:c>
      <x:c r="H2458" s="59" t="n">
        <x:v>316</x:v>
      </x:c>
      <x:c r="I2458" s="59" t="n">
        <x:v>10</x:v>
      </x:c>
      <x:c r="J2458" s="60" t="n">
        <x:f>'参数'!$C$4</x:f>
        <x:v>120</x:v>
      </x:c>
      <x:c r="K2458" s="60" t="n">
        <x:f>'参数'!$D$4</x:f>
        <x:v>180</x:v>
      </x:c>
      <x:c r="L2458" s="60" t="n">
        <x:f>H2458+I2458+J2458</x:f>
        <x:v>446</x:v>
      </x:c>
      <x:c r="M2458" s="60" t="n">
        <x:f>L2458+K2458</x:f>
        <x:v>626</x:v>
      </x:c>
      <x:c r="N2458" s="60" t="n">
        <x:f>'参数'!$B$10</x:f>
        <x:v>1</x:v>
      </x:c>
      <x:c r="O2458" s="60" t="n">
        <x:f>N2458*'参数'!$B$11</x:f>
        <x:v>2</x:v>
      </x:c>
      <x:c r="P2458" s="60" t="n">
        <x:f>N2458*'参数'!$B$12</x:f>
        <x:v>1</x:v>
      </x:c>
      <x:c r="Q2458" t="str">
        <x:f>C2458&amp;"d"</x:f>
        <x:v>C38d</x:v>
      </x:c>
      <x:c r="R2458" t="str">
        <x:f>C2458&amp;"p"</x:f>
        <x:v>C38p</x:v>
      </x:c>
      <x:c r="S2458" t="str">
        <x:f>IF(AND(L2458&gt;=H2458+I2458+J2458,M2458&gt;L2458,F2458&lt;&gt;""),"PASS","FAIL")</x:f>
        <x:v>PASS</x:v>
      </x:c>
      <x:c r="T2458" t="n">
        <x:v>2</x:v>
      </x:c>
      <x:c r="U2458" t="str">
        <x:v>pickup_after_delivery_completion_plus_usage_lag</x:v>
      </x:c>
    </x:row>
    <x:row r="2459">
      <x:c r="A2459" t="str">
        <x:v>Set2_200-10-3b</x:v>
      </x:c>
      <x:c r="B2459" t="str">
        <x:v>short_same_day</x:v>
      </x:c>
      <x:c r="C2459" t="str">
        <x:v>C39</x:v>
      </x:c>
      <x:c r="D2459" s="59" t="n">
        <x:v>7</x:v>
      </x:c>
      <x:c r="E2459" s="59" t="n">
        <x:v>14</x:v>
      </x:c>
      <x:c r="F2459" s="59" t="str">
        <x:v>S5</x:v>
      </x:c>
      <x:c r="G2459" s="59" t="n">
        <x:v>591</x:v>
      </x:c>
      <x:c r="H2459" s="59" t="n">
        <x:v>609</x:v>
      </x:c>
      <x:c r="I2459" s="59" t="n">
        <x:v>10</x:v>
      </x:c>
      <x:c r="J2459" s="60" t="n">
        <x:f>'参数'!$C$4</x:f>
        <x:v>120</x:v>
      </x:c>
      <x:c r="K2459" s="60" t="n">
        <x:f>'参数'!$D$4</x:f>
        <x:v>180</x:v>
      </x:c>
      <x:c r="L2459" s="60" t="n">
        <x:f>H2459+I2459+J2459</x:f>
        <x:v>739</x:v>
      </x:c>
      <x:c r="M2459" s="60" t="n">
        <x:f>L2459+K2459</x:f>
        <x:v>919</x:v>
      </x:c>
      <x:c r="N2459" s="60" t="n">
        <x:f>'参数'!$B$10</x:f>
        <x:v>1</x:v>
      </x:c>
      <x:c r="O2459" s="60" t="n">
        <x:f>N2459*'参数'!$B$11</x:f>
        <x:v>2</x:v>
      </x:c>
      <x:c r="P2459" s="60" t="n">
        <x:f>N2459*'参数'!$B$12</x:f>
        <x:v>1</x:v>
      </x:c>
      <x:c r="Q2459" t="str">
        <x:f>C2459&amp;"d"</x:f>
        <x:v>C39d</x:v>
      </x:c>
      <x:c r="R2459" t="str">
        <x:f>C2459&amp;"p"</x:f>
        <x:v>C39p</x:v>
      </x:c>
      <x:c r="S2459" t="str">
        <x:f>IF(AND(L2459&gt;=H2459+I2459+J2459,M2459&gt;L2459,F2459&lt;&gt;""),"PASS","FAIL")</x:f>
        <x:v>PASS</x:v>
      </x:c>
      <x:c r="T2459" t="n">
        <x:v>14</x:v>
      </x:c>
      <x:c r="U2459" t="str">
        <x:v>pickup_after_delivery_completion_plus_usage_lag</x:v>
      </x:c>
    </x:row>
    <x:row r="2460">
      <x:c r="A2460" t="str">
        <x:v>Set2_200-10-3b</x:v>
      </x:c>
      <x:c r="B2460" t="str">
        <x:v>short_same_day</x:v>
      </x:c>
      <x:c r="C2460" t="str">
        <x:v>C40</x:v>
      </x:c>
      <x:c r="D2460" s="59" t="n">
        <x:v>1</x:v>
      </x:c>
      <x:c r="E2460" s="59" t="n">
        <x:v>5</x:v>
      </x:c>
      <x:c r="F2460" s="59" t="str">
        <x:v>S2</x:v>
      </x:c>
      <x:c r="G2460" s="59" t="n">
        <x:v>455</x:v>
      </x:c>
      <x:c r="H2460" s="59" t="n">
        <x:v>475</x:v>
      </x:c>
      <x:c r="I2460" s="59" t="n">
        <x:v>10</x:v>
      </x:c>
      <x:c r="J2460" s="60" t="n">
        <x:f>'参数'!$C$4</x:f>
        <x:v>120</x:v>
      </x:c>
      <x:c r="K2460" s="60" t="n">
        <x:f>'参数'!$D$4</x:f>
        <x:v>180</x:v>
      </x:c>
      <x:c r="L2460" s="60" t="n">
        <x:f>H2460+I2460+J2460</x:f>
        <x:v>605</x:v>
      </x:c>
      <x:c r="M2460" s="60" t="n">
        <x:f>L2460+K2460</x:f>
        <x:v>785</x:v>
      </x:c>
      <x:c r="N2460" s="60" t="n">
        <x:f>'参数'!$B$10</x:f>
        <x:v>1</x:v>
      </x:c>
      <x:c r="O2460" s="60" t="n">
        <x:f>N2460*'参数'!$B$11</x:f>
        <x:v>2</x:v>
      </x:c>
      <x:c r="P2460" s="60" t="n">
        <x:f>N2460*'参数'!$B$12</x:f>
        <x:v>1</x:v>
      </x:c>
      <x:c r="Q2460" t="str">
        <x:f>C2460&amp;"d"</x:f>
        <x:v>C40d</x:v>
      </x:c>
      <x:c r="R2460" t="str">
        <x:f>C2460&amp;"p"</x:f>
        <x:v>C40p</x:v>
      </x:c>
      <x:c r="S2460" t="str">
        <x:f>IF(AND(L2460&gt;=H2460+I2460+J2460,M2460&gt;L2460,F2460&lt;&gt;""),"PASS","FAIL")</x:f>
        <x:v>PASS</x:v>
      </x:c>
      <x:c r="T2460" t="n">
        <x:v>16</x:v>
      </x:c>
      <x:c r="U2460" t="str">
        <x:v>pickup_after_delivery_completion_plus_usage_lag</x:v>
      </x:c>
    </x:row>
    <x:row r="2461">
      <x:c r="A2461" t="str">
        <x:v>Set2_200-10-3b</x:v>
      </x:c>
      <x:c r="B2461" t="str">
        <x:v>short_same_day</x:v>
      </x:c>
      <x:c r="C2461" t="str">
        <x:v>C41</x:v>
      </x:c>
      <x:c r="D2461" s="59" t="n">
        <x:v>17</x:v>
      </x:c>
      <x:c r="E2461" s="59" t="n">
        <x:v>12</x:v>
      </x:c>
      <x:c r="F2461" s="59" t="str">
        <x:v>S5</x:v>
      </x:c>
      <x:c r="G2461" s="59" t="n">
        <x:v>197</x:v>
      </x:c>
      <x:c r="H2461" s="59" t="n">
        <x:v>215</x:v>
      </x:c>
      <x:c r="I2461" s="59" t="n">
        <x:v>10</x:v>
      </x:c>
      <x:c r="J2461" s="60" t="n">
        <x:f>'参数'!$C$4</x:f>
        <x:v>120</x:v>
      </x:c>
      <x:c r="K2461" s="60" t="n">
        <x:f>'参数'!$D$4</x:f>
        <x:v>180</x:v>
      </x:c>
      <x:c r="L2461" s="60" t="n">
        <x:f>H2461+I2461+J2461</x:f>
        <x:v>345</x:v>
      </x:c>
      <x:c r="M2461" s="60" t="n">
        <x:f>L2461+K2461</x:f>
        <x:v>525</x:v>
      </x:c>
      <x:c r="N2461" s="60" t="n">
        <x:f>'参数'!$B$10</x:f>
        <x:v>1</x:v>
      </x:c>
      <x:c r="O2461" s="60" t="n">
        <x:f>N2461*'参数'!$B$11</x:f>
        <x:v>2</x:v>
      </x:c>
      <x:c r="P2461" s="60" t="n">
        <x:f>N2461*'参数'!$B$12</x:f>
        <x:v>1</x:v>
      </x:c>
      <x:c r="Q2461" t="str">
        <x:f>C2461&amp;"d"</x:f>
        <x:v>C41d</x:v>
      </x:c>
      <x:c r="R2461" t="str">
        <x:f>C2461&amp;"p"</x:f>
        <x:v>C41p</x:v>
      </x:c>
      <x:c r="S2461" t="str">
        <x:f>IF(AND(L2461&gt;=H2461+I2461+J2461,M2461&gt;L2461,F2461&lt;&gt;""),"PASS","FAIL")</x:f>
        <x:v>PASS</x:v>
      </x:c>
      <x:c r="T2461" t="n">
        <x:v>3</x:v>
      </x:c>
      <x:c r="U2461" t="str">
        <x:v>pickup_after_delivery_completion_plus_usage_lag</x:v>
      </x:c>
    </x:row>
    <x:row r="2462">
      <x:c r="A2462" t="str">
        <x:v>Set2_200-10-3b</x:v>
      </x:c>
      <x:c r="B2462" t="str">
        <x:v>short_same_day</x:v>
      </x:c>
      <x:c r="C2462" t="str">
        <x:v>C42</x:v>
      </x:c>
      <x:c r="D2462" s="59" t="n">
        <x:v>8</x:v>
      </x:c>
      <x:c r="E2462" s="59" t="n">
        <x:v>11</x:v>
      </x:c>
      <x:c r="F2462" s="59" t="str">
        <x:v>S5</x:v>
      </x:c>
      <x:c r="G2462" s="59" t="n">
        <x:v>78</x:v>
      </x:c>
      <x:c r="H2462" s="59" t="n">
        <x:v>110</x:v>
      </x:c>
      <x:c r="I2462" s="59" t="n">
        <x:v>10</x:v>
      </x:c>
      <x:c r="J2462" s="60" t="n">
        <x:f>'参数'!$C$4</x:f>
        <x:v>120</x:v>
      </x:c>
      <x:c r="K2462" s="60" t="n">
        <x:f>'参数'!$D$4</x:f>
        <x:v>180</x:v>
      </x:c>
      <x:c r="L2462" s="60" t="n">
        <x:f>H2462+I2462+J2462</x:f>
        <x:v>240</x:v>
      </x:c>
      <x:c r="M2462" s="60" t="n">
        <x:f>L2462+K2462</x:f>
        <x:v>420</x:v>
      </x:c>
      <x:c r="N2462" s="60" t="n">
        <x:f>'参数'!$B$10</x:f>
        <x:v>1</x:v>
      </x:c>
      <x:c r="O2462" s="60" t="n">
        <x:f>N2462*'参数'!$B$11</x:f>
        <x:v>2</x:v>
      </x:c>
      <x:c r="P2462" s="60" t="n">
        <x:f>N2462*'参数'!$B$12</x:f>
        <x:v>1</x:v>
      </x:c>
      <x:c r="Q2462" t="str">
        <x:f>C2462&amp;"d"</x:f>
        <x:v>C42d</x:v>
      </x:c>
      <x:c r="R2462" t="str">
        <x:f>C2462&amp;"p"</x:f>
        <x:v>C42p</x:v>
      </x:c>
      <x:c r="S2462" t="str">
        <x:f>IF(AND(L2462&gt;=H2462+I2462+J2462,M2462&gt;L2462,F2462&lt;&gt;""),"PASS","FAIL")</x:f>
        <x:v>PASS</x:v>
      </x:c>
      <x:c r="T2462" t="n">
        <x:v>3</x:v>
      </x:c>
      <x:c r="U2462" t="str">
        <x:v>pickup_after_delivery_completion_plus_usage_lag</x:v>
      </x:c>
    </x:row>
    <x:row r="2463">
      <x:c r="A2463" t="str">
        <x:v>Set2_200-10-3b</x:v>
      </x:c>
      <x:c r="B2463" t="str">
        <x:v>short_same_day</x:v>
      </x:c>
      <x:c r="C2463" t="str">
        <x:v>C43</x:v>
      </x:c>
      <x:c r="D2463" s="59" t="n">
        <x:v>12</x:v>
      </x:c>
      <x:c r="E2463" s="59" t="n">
        <x:v>4</x:v>
      </x:c>
      <x:c r="F2463" s="59" t="str">
        <x:v>S5</x:v>
      </x:c>
      <x:c r="G2463" s="59" t="n">
        <x:v>399</x:v>
      </x:c>
      <x:c r="H2463" s="59" t="n">
        <x:v>433</x:v>
      </x:c>
      <x:c r="I2463" s="59" t="n">
        <x:v>10</x:v>
      </x:c>
      <x:c r="J2463" s="60" t="n">
        <x:f>'参数'!$C$4</x:f>
        <x:v>120</x:v>
      </x:c>
      <x:c r="K2463" s="60" t="n">
        <x:f>'参数'!$D$4</x:f>
        <x:v>180</x:v>
      </x:c>
      <x:c r="L2463" s="60" t="n">
        <x:f>H2463+I2463+J2463</x:f>
        <x:v>563</x:v>
      </x:c>
      <x:c r="M2463" s="60" t="n">
        <x:f>L2463+K2463</x:f>
        <x:v>743</x:v>
      </x:c>
      <x:c r="N2463" s="60" t="n">
        <x:f>'参数'!$B$10</x:f>
        <x:v>1</x:v>
      </x:c>
      <x:c r="O2463" s="60" t="n">
        <x:f>N2463*'参数'!$B$11</x:f>
        <x:v>2</x:v>
      </x:c>
      <x:c r="P2463" s="60" t="n">
        <x:f>N2463*'参数'!$B$12</x:f>
        <x:v>1</x:v>
      </x:c>
      <x:c r="Q2463" t="str">
        <x:f>C2463&amp;"d"</x:f>
        <x:v>C43d</x:v>
      </x:c>
      <x:c r="R2463" t="str">
        <x:f>C2463&amp;"p"</x:f>
        <x:v>C43p</x:v>
      </x:c>
      <x:c r="S2463" t="str">
        <x:f>IF(AND(L2463&gt;=H2463+I2463+J2463,M2463&gt;L2463,F2463&lt;&gt;""),"PASS","FAIL")</x:f>
        <x:v>PASS</x:v>
      </x:c>
      <x:c r="T2463" t="n">
        <x:v>4</x:v>
      </x:c>
      <x:c r="U2463" t="str">
        <x:v>pickup_after_delivery_completion_plus_usage_lag</x:v>
      </x:c>
    </x:row>
    <x:row r="2464">
      <x:c r="A2464" t="str">
        <x:v>Set2_200-10-3b</x:v>
      </x:c>
      <x:c r="B2464" t="str">
        <x:v>short_same_day</x:v>
      </x:c>
      <x:c r="C2464" t="str">
        <x:v>C44</x:v>
      </x:c>
      <x:c r="D2464" s="59" t="n">
        <x:v>19</x:v>
      </x:c>
      <x:c r="E2464" s="59" t="n">
        <x:v>3</x:v>
      </x:c>
      <x:c r="F2464" s="59" t="str">
        <x:v>S5</x:v>
      </x:c>
      <x:c r="G2464" s="59" t="n">
        <x:v>232</x:v>
      </x:c>
      <x:c r="H2464" s="59" t="n">
        <x:v>252</x:v>
      </x:c>
      <x:c r="I2464" s="59" t="n">
        <x:v>10</x:v>
      </x:c>
      <x:c r="J2464" s="60" t="n">
        <x:f>'参数'!$C$4</x:f>
        <x:v>120</x:v>
      </x:c>
      <x:c r="K2464" s="60" t="n">
        <x:f>'参数'!$D$4</x:f>
        <x:v>180</x:v>
      </x:c>
      <x:c r="L2464" s="60" t="n">
        <x:f>H2464+I2464+J2464</x:f>
        <x:v>382</x:v>
      </x:c>
      <x:c r="M2464" s="60" t="n">
        <x:f>L2464+K2464</x:f>
        <x:v>562</x:v>
      </x:c>
      <x:c r="N2464" s="60" t="n">
        <x:f>'参数'!$B$10</x:f>
        <x:v>1</x:v>
      </x:c>
      <x:c r="O2464" s="60" t="n">
        <x:f>N2464*'参数'!$B$11</x:f>
        <x:v>2</x:v>
      </x:c>
      <x:c r="P2464" s="60" t="n">
        <x:f>N2464*'参数'!$B$12</x:f>
        <x:v>1</x:v>
      </x:c>
      <x:c r="Q2464" t="str">
        <x:f>C2464&amp;"d"</x:f>
        <x:v>C44d</x:v>
      </x:c>
      <x:c r="R2464" t="str">
        <x:f>C2464&amp;"p"</x:f>
        <x:v>C44p</x:v>
      </x:c>
      <x:c r="S2464" t="str">
        <x:f>IF(AND(L2464&gt;=H2464+I2464+J2464,M2464&gt;L2464,F2464&lt;&gt;""),"PASS","FAIL")</x:f>
        <x:v>PASS</x:v>
      </x:c>
      <x:c r="T2464" t="n">
        <x:v>0</x:v>
      </x:c>
      <x:c r="U2464" t="str">
        <x:v>pickup_after_delivery_completion_plus_usage_lag</x:v>
      </x:c>
    </x:row>
    <x:row r="2465">
      <x:c r="A2465" t="str">
        <x:v>Set2_200-10-3b</x:v>
      </x:c>
      <x:c r="B2465" t="str">
        <x:v>short_same_day</x:v>
      </x:c>
      <x:c r="C2465" t="str">
        <x:v>C45</x:v>
      </x:c>
      <x:c r="D2465" s="59" t="n">
        <x:v>7</x:v>
      </x:c>
      <x:c r="E2465" s="59" t="n">
        <x:v>6</x:v>
      </x:c>
      <x:c r="F2465" s="59" t="str">
        <x:v>S5</x:v>
      </x:c>
      <x:c r="G2465" s="59" t="n">
        <x:v>169</x:v>
      </x:c>
      <x:c r="H2465" s="59" t="n">
        <x:v>205</x:v>
      </x:c>
      <x:c r="I2465" s="59" t="n">
        <x:v>10</x:v>
      </x:c>
      <x:c r="J2465" s="60" t="n">
        <x:f>'参数'!$C$4</x:f>
        <x:v>120</x:v>
      </x:c>
      <x:c r="K2465" s="60" t="n">
        <x:f>'参数'!$D$4</x:f>
        <x:v>180</x:v>
      </x:c>
      <x:c r="L2465" s="60" t="n">
        <x:f>H2465+I2465+J2465</x:f>
        <x:v>335</x:v>
      </x:c>
      <x:c r="M2465" s="60" t="n">
        <x:f>L2465+K2465</x:f>
        <x:v>515</x:v>
      </x:c>
      <x:c r="N2465" s="60" t="n">
        <x:f>'参数'!$B$10</x:f>
        <x:v>1</x:v>
      </x:c>
      <x:c r="O2465" s="60" t="n">
        <x:f>N2465*'参数'!$B$11</x:f>
        <x:v>2</x:v>
      </x:c>
      <x:c r="P2465" s="60" t="n">
        <x:f>N2465*'参数'!$B$12</x:f>
        <x:v>1</x:v>
      </x:c>
      <x:c r="Q2465" t="str">
        <x:f>C2465&amp;"d"</x:f>
        <x:v>C45d</x:v>
      </x:c>
      <x:c r="R2465" t="str">
        <x:f>C2465&amp;"p"</x:f>
        <x:v>C45p</x:v>
      </x:c>
      <x:c r="S2465" t="str">
        <x:f>IF(AND(L2465&gt;=H2465+I2465+J2465,M2465&gt;L2465,F2465&lt;&gt;""),"PASS","FAIL")</x:f>
        <x:v>PASS</x:v>
      </x:c>
      <x:c r="T2465" t="n">
        <x:v>17</x:v>
      </x:c>
      <x:c r="U2465" t="str">
        <x:v>pickup_after_delivery_completion_plus_usage_lag</x:v>
      </x:c>
    </x:row>
    <x:row r="2466">
      <x:c r="A2466" t="str">
        <x:v>Set2_200-10-3b</x:v>
      </x:c>
      <x:c r="B2466" t="str">
        <x:v>short_same_day</x:v>
      </x:c>
      <x:c r="C2466" t="str">
        <x:v>C46</x:v>
      </x:c>
      <x:c r="D2466" s="59" t="n">
        <x:v>13</x:v>
      </x:c>
      <x:c r="E2466" s="59" t="n">
        <x:v>18</x:v>
      </x:c>
      <x:c r="F2466" s="59" t="str">
        <x:v>S5</x:v>
      </x:c>
      <x:c r="G2466" s="59" t="n">
        <x:v>221</x:v>
      </x:c>
      <x:c r="H2466" s="59" t="n">
        <x:v>235</x:v>
      </x:c>
      <x:c r="I2466" s="59" t="n">
        <x:v>10</x:v>
      </x:c>
      <x:c r="J2466" s="60" t="n">
        <x:f>'参数'!$C$4</x:f>
        <x:v>120</x:v>
      </x:c>
      <x:c r="K2466" s="60" t="n">
        <x:f>'参数'!$D$4</x:f>
        <x:v>180</x:v>
      </x:c>
      <x:c r="L2466" s="60" t="n">
        <x:f>H2466+I2466+J2466</x:f>
        <x:v>365</x:v>
      </x:c>
      <x:c r="M2466" s="60" t="n">
        <x:f>L2466+K2466</x:f>
        <x:v>545</x:v>
      </x:c>
      <x:c r="N2466" s="60" t="n">
        <x:f>'参数'!$B$10</x:f>
        <x:v>1</x:v>
      </x:c>
      <x:c r="O2466" s="60" t="n">
        <x:f>N2466*'参数'!$B$11</x:f>
        <x:v>2</x:v>
      </x:c>
      <x:c r="P2466" s="60" t="n">
        <x:f>N2466*'参数'!$B$12</x:f>
        <x:v>1</x:v>
      </x:c>
      <x:c r="Q2466" t="str">
        <x:f>C2466&amp;"d"</x:f>
        <x:v>C46d</x:v>
      </x:c>
      <x:c r="R2466" t="str">
        <x:f>C2466&amp;"p"</x:f>
        <x:v>C46p</x:v>
      </x:c>
      <x:c r="S2466" t="str">
        <x:f>IF(AND(L2466&gt;=H2466+I2466+J2466,M2466&gt;L2466,F2466&lt;&gt;""),"PASS","FAIL")</x:f>
        <x:v>PASS</x:v>
      </x:c>
      <x:c r="T2466" t="n">
        <x:v>9</x:v>
      </x:c>
      <x:c r="U2466" t="str">
        <x:v>pickup_after_delivery_completion_plus_usage_lag</x:v>
      </x:c>
    </x:row>
    <x:row r="2467">
      <x:c r="A2467" t="str">
        <x:v>Set2_200-10-3b</x:v>
      </x:c>
      <x:c r="B2467" t="str">
        <x:v>short_same_day</x:v>
      </x:c>
      <x:c r="C2467" t="str">
        <x:v>C47</x:v>
      </x:c>
      <x:c r="D2467" s="59" t="n">
        <x:v>7</x:v>
      </x:c>
      <x:c r="E2467" s="59" t="n">
        <x:v>17</x:v>
      </x:c>
      <x:c r="F2467" s="59" t="str">
        <x:v>S5</x:v>
      </x:c>
      <x:c r="G2467" s="59" t="n">
        <x:v>411</x:v>
      </x:c>
      <x:c r="H2467" s="59" t="n">
        <x:v>425</x:v>
      </x:c>
      <x:c r="I2467" s="59" t="n">
        <x:v>10</x:v>
      </x:c>
      <x:c r="J2467" s="60" t="n">
        <x:f>'参数'!$C$4</x:f>
        <x:v>120</x:v>
      </x:c>
      <x:c r="K2467" s="60" t="n">
        <x:f>'参数'!$D$4</x:f>
        <x:v>180</x:v>
      </x:c>
      <x:c r="L2467" s="60" t="n">
        <x:f>H2467+I2467+J2467</x:f>
        <x:v>555</x:v>
      </x:c>
      <x:c r="M2467" s="60" t="n">
        <x:f>L2467+K2467</x:f>
        <x:v>735</x:v>
      </x:c>
      <x:c r="N2467" s="60" t="n">
        <x:f>'参数'!$B$10</x:f>
        <x:v>1</x:v>
      </x:c>
      <x:c r="O2467" s="60" t="n">
        <x:f>N2467*'参数'!$B$11</x:f>
        <x:v>2</x:v>
      </x:c>
      <x:c r="P2467" s="60" t="n">
        <x:f>N2467*'参数'!$B$12</x:f>
        <x:v>1</x:v>
      </x:c>
      <x:c r="Q2467" t="str">
        <x:f>C2467&amp;"d"</x:f>
        <x:v>C47d</x:v>
      </x:c>
      <x:c r="R2467" t="str">
        <x:f>C2467&amp;"p"</x:f>
        <x:v>C47p</x:v>
      </x:c>
      <x:c r="S2467" t="str">
        <x:f>IF(AND(L2467&gt;=H2467+I2467+J2467,M2467&gt;L2467,F2467&lt;&gt;""),"PASS","FAIL")</x:f>
        <x:v>PASS</x:v>
      </x:c>
      <x:c r="T2467" t="n">
        <x:v>11</x:v>
      </x:c>
      <x:c r="U2467" t="str">
        <x:v>pickup_after_delivery_completion_plus_usage_lag</x:v>
      </x:c>
    </x:row>
    <x:row r="2468">
      <x:c r="A2468" t="str">
        <x:v>Set2_200-10-3b</x:v>
      </x:c>
      <x:c r="B2468" t="str">
        <x:v>short_same_day</x:v>
      </x:c>
      <x:c r="C2468" t="str">
        <x:v>C48</x:v>
      </x:c>
      <x:c r="D2468" s="59" t="n">
        <x:v>8</x:v>
      </x:c>
      <x:c r="E2468" s="59" t="n">
        <x:v>17</x:v>
      </x:c>
      <x:c r="F2468" s="59" t="str">
        <x:v>S5</x:v>
      </x:c>
      <x:c r="G2468" s="59" t="n">
        <x:v>521</x:v>
      </x:c>
      <x:c r="H2468" s="59" t="n">
        <x:v>543</x:v>
      </x:c>
      <x:c r="I2468" s="59" t="n">
        <x:v>10</x:v>
      </x:c>
      <x:c r="J2468" s="60" t="n">
        <x:f>'参数'!$C$4</x:f>
        <x:v>120</x:v>
      </x:c>
      <x:c r="K2468" s="60" t="n">
        <x:f>'参数'!$D$4</x:f>
        <x:v>180</x:v>
      </x:c>
      <x:c r="L2468" s="60" t="n">
        <x:f>H2468+I2468+J2468</x:f>
        <x:v>673</x:v>
      </x:c>
      <x:c r="M2468" s="60" t="n">
        <x:f>L2468+K2468</x:f>
        <x:v>853</x:v>
      </x:c>
      <x:c r="N2468" s="60" t="n">
        <x:f>'参数'!$B$10</x:f>
        <x:v>1</x:v>
      </x:c>
      <x:c r="O2468" s="60" t="n">
        <x:f>N2468*'参数'!$B$11</x:f>
        <x:v>2</x:v>
      </x:c>
      <x:c r="P2468" s="60" t="n">
        <x:f>N2468*'参数'!$B$12</x:f>
        <x:v>1</x:v>
      </x:c>
      <x:c r="Q2468" t="str">
        <x:f>C2468&amp;"d"</x:f>
        <x:v>C48d</x:v>
      </x:c>
      <x:c r="R2468" t="str">
        <x:f>C2468&amp;"p"</x:f>
        <x:v>C48p</x:v>
      </x:c>
      <x:c r="S2468" t="str">
        <x:f>IF(AND(L2468&gt;=H2468+I2468+J2468,M2468&gt;L2468,F2468&lt;&gt;""),"PASS","FAIL")</x:f>
        <x:v>PASS</x:v>
      </x:c>
      <x:c r="T2468" t="n">
        <x:v>0</x:v>
      </x:c>
      <x:c r="U2468" t="str">
        <x:v>pickup_after_delivery_completion_plus_usage_lag</x:v>
      </x:c>
    </x:row>
    <x:row r="2469">
      <x:c r="A2469" t="str">
        <x:v>Set2_200-10-3b</x:v>
      </x:c>
      <x:c r="B2469" t="str">
        <x:v>short_same_day</x:v>
      </x:c>
      <x:c r="C2469" t="str">
        <x:v>C49</x:v>
      </x:c>
      <x:c r="D2469" s="59" t="n">
        <x:v>8</x:v>
      </x:c>
      <x:c r="E2469" s="59" t="n">
        <x:v>14</x:v>
      </x:c>
      <x:c r="F2469" s="59" t="str">
        <x:v>S5</x:v>
      </x:c>
      <x:c r="G2469" s="59" t="n">
        <x:v>524</x:v>
      </x:c>
      <x:c r="H2469" s="59" t="n">
        <x:v>562</x:v>
      </x:c>
      <x:c r="I2469" s="59" t="n">
        <x:v>10</x:v>
      </x:c>
      <x:c r="J2469" s="60" t="n">
        <x:f>'参数'!$C$4</x:f>
        <x:v>120</x:v>
      </x:c>
      <x:c r="K2469" s="60" t="n">
        <x:f>'参数'!$D$4</x:f>
        <x:v>180</x:v>
      </x:c>
      <x:c r="L2469" s="60" t="n">
        <x:f>H2469+I2469+J2469</x:f>
        <x:v>692</x:v>
      </x:c>
      <x:c r="M2469" s="60" t="n">
        <x:f>L2469+K2469</x:f>
        <x:v>872</x:v>
      </x:c>
      <x:c r="N2469" s="60" t="n">
        <x:f>'参数'!$B$10</x:f>
        <x:v>1</x:v>
      </x:c>
      <x:c r="O2469" s="60" t="n">
        <x:f>N2469*'参数'!$B$11</x:f>
        <x:v>2</x:v>
      </x:c>
      <x:c r="P2469" s="60" t="n">
        <x:f>N2469*'参数'!$B$12</x:f>
        <x:v>1</x:v>
      </x:c>
      <x:c r="Q2469" t="str">
        <x:f>C2469&amp;"d"</x:f>
        <x:v>C49d</x:v>
      </x:c>
      <x:c r="R2469" t="str">
        <x:f>C2469&amp;"p"</x:f>
        <x:v>C49p</x:v>
      </x:c>
      <x:c r="S2469" t="str">
        <x:f>IF(AND(L2469&gt;=H2469+I2469+J2469,M2469&gt;L2469,F2469&lt;&gt;""),"PASS","FAIL")</x:f>
        <x:v>PASS</x:v>
      </x:c>
      <x:c r="T2469" t="n">
        <x:v>5</x:v>
      </x:c>
      <x:c r="U2469" t="str">
        <x:v>pickup_after_delivery_completion_plus_usage_lag</x:v>
      </x:c>
    </x:row>
    <x:row r="2470">
      <x:c r="A2470" t="str">
        <x:v>Set2_200-10-3b</x:v>
      </x:c>
      <x:c r="B2470" t="str">
        <x:v>short_same_day</x:v>
      </x:c>
      <x:c r="C2470" t="str">
        <x:v>C50</x:v>
      </x:c>
      <x:c r="D2470" s="59" t="n">
        <x:v>7</x:v>
      </x:c>
      <x:c r="E2470" s="59" t="n">
        <x:v>5</x:v>
      </x:c>
      <x:c r="F2470" s="59" t="str">
        <x:v>S5</x:v>
      </x:c>
      <x:c r="G2470" s="59" t="n">
        <x:v>208</x:v>
      </x:c>
      <x:c r="H2470" s="59" t="n">
        <x:v>236</x:v>
      </x:c>
      <x:c r="I2470" s="59" t="n">
        <x:v>10</x:v>
      </x:c>
      <x:c r="J2470" s="60" t="n">
        <x:f>'参数'!$C$4</x:f>
        <x:v>120</x:v>
      </x:c>
      <x:c r="K2470" s="60" t="n">
        <x:f>'参数'!$D$4</x:f>
        <x:v>180</x:v>
      </x:c>
      <x:c r="L2470" s="60" t="n">
        <x:f>H2470+I2470+J2470</x:f>
        <x:v>366</x:v>
      </x:c>
      <x:c r="M2470" s="60" t="n">
        <x:f>L2470+K2470</x:f>
        <x:v>546</x:v>
      </x:c>
      <x:c r="N2470" s="60" t="n">
        <x:f>'参数'!$B$10</x:f>
        <x:v>1</x:v>
      </x:c>
      <x:c r="O2470" s="60" t="n">
        <x:f>N2470*'参数'!$B$11</x:f>
        <x:v>2</x:v>
      </x:c>
      <x:c r="P2470" s="60" t="n">
        <x:f>N2470*'参数'!$B$12</x:f>
        <x:v>1</x:v>
      </x:c>
      <x:c r="Q2470" t="str">
        <x:f>C2470&amp;"d"</x:f>
        <x:v>C50d</x:v>
      </x:c>
      <x:c r="R2470" t="str">
        <x:f>C2470&amp;"p"</x:f>
        <x:v>C50p</x:v>
      </x:c>
      <x:c r="S2470" t="str">
        <x:f>IF(AND(L2470&gt;=H2470+I2470+J2470,M2470&gt;L2470,F2470&lt;&gt;""),"PASS","FAIL")</x:f>
        <x:v>PASS</x:v>
      </x:c>
      <x:c r="T2470" t="n">
        <x:v>2</x:v>
      </x:c>
      <x:c r="U2470" t="str">
        <x:v>pickup_after_delivery_completion_plus_usage_lag</x:v>
      </x:c>
    </x:row>
    <x:row r="2471">
      <x:c r="A2471" t="str">
        <x:v>Set2_200-10-3b</x:v>
      </x:c>
      <x:c r="B2471" t="str">
        <x:v>short_same_day</x:v>
      </x:c>
      <x:c r="C2471" t="str">
        <x:v>C51</x:v>
      </x:c>
      <x:c r="D2471" s="59" t="n">
        <x:v>21</x:v>
      </x:c>
      <x:c r="E2471" s="59" t="n">
        <x:v>2</x:v>
      </x:c>
      <x:c r="F2471" s="59" t="str">
        <x:v>S5</x:v>
      </x:c>
      <x:c r="G2471" s="59" t="n">
        <x:v>593</x:v>
      </x:c>
      <x:c r="H2471" s="59" t="n">
        <x:v>609</x:v>
      </x:c>
      <x:c r="I2471" s="59" t="n">
        <x:v>10</x:v>
      </x:c>
      <x:c r="J2471" s="60" t="n">
        <x:f>'参数'!$C$4</x:f>
        <x:v>120</x:v>
      </x:c>
      <x:c r="K2471" s="60" t="n">
        <x:f>'参数'!$D$4</x:f>
        <x:v>180</x:v>
      </x:c>
      <x:c r="L2471" s="60" t="n">
        <x:f>H2471+I2471+J2471</x:f>
        <x:v>739</x:v>
      </x:c>
      <x:c r="M2471" s="60" t="n">
        <x:f>L2471+K2471</x:f>
        <x:v>919</x:v>
      </x:c>
      <x:c r="N2471" s="60" t="n">
        <x:f>'参数'!$B$10</x:f>
        <x:v>1</x:v>
      </x:c>
      <x:c r="O2471" s="60" t="n">
        <x:f>N2471*'参数'!$B$11</x:f>
        <x:v>2</x:v>
      </x:c>
      <x:c r="P2471" s="60" t="n">
        <x:f>N2471*'参数'!$B$12</x:f>
        <x:v>1</x:v>
      </x:c>
      <x:c r="Q2471" t="str">
        <x:f>C2471&amp;"d"</x:f>
        <x:v>C51d</x:v>
      </x:c>
      <x:c r="R2471" t="str">
        <x:f>C2471&amp;"p"</x:f>
        <x:v>C51p</x:v>
      </x:c>
      <x:c r="S2471" t="str">
        <x:f>IF(AND(L2471&gt;=H2471+I2471+J2471,M2471&gt;L2471,F2471&lt;&gt;""),"PASS","FAIL")</x:f>
        <x:v>PASS</x:v>
      </x:c>
      <x:c r="T2471" t="n">
        <x:v>11</x:v>
      </x:c>
      <x:c r="U2471" t="str">
        <x:v>pickup_after_delivery_completion_plus_usage_lag</x:v>
      </x:c>
    </x:row>
    <x:row r="2472">
      <x:c r="A2472" t="str">
        <x:v>Set2_200-10-3b</x:v>
      </x:c>
      <x:c r="B2472" t="str">
        <x:v>short_same_day</x:v>
      </x:c>
      <x:c r="C2472" t="str">
        <x:v>C52</x:v>
      </x:c>
      <x:c r="D2472" s="59" t="n">
        <x:v>21</x:v>
      </x:c>
      <x:c r="E2472" s="59" t="n">
        <x:v>14</x:v>
      </x:c>
      <x:c r="F2472" s="59" t="str">
        <x:v>S5</x:v>
      </x:c>
      <x:c r="G2472" s="59" t="n">
        <x:v>541</x:v>
      </x:c>
      <x:c r="H2472" s="59" t="n">
        <x:v>565</x:v>
      </x:c>
      <x:c r="I2472" s="59" t="n">
        <x:v>10</x:v>
      </x:c>
      <x:c r="J2472" s="60" t="n">
        <x:f>'参数'!$C$4</x:f>
        <x:v>120</x:v>
      </x:c>
      <x:c r="K2472" s="60" t="n">
        <x:f>'参数'!$D$4</x:f>
        <x:v>180</x:v>
      </x:c>
      <x:c r="L2472" s="60" t="n">
        <x:f>H2472+I2472+J2472</x:f>
        <x:v>695</x:v>
      </x:c>
      <x:c r="M2472" s="60" t="n">
        <x:f>L2472+K2472</x:f>
        <x:v>875</x:v>
      </x:c>
      <x:c r="N2472" s="60" t="n">
        <x:f>'参数'!$B$10</x:f>
        <x:v>1</x:v>
      </x:c>
      <x:c r="O2472" s="60" t="n">
        <x:f>N2472*'参数'!$B$11</x:f>
        <x:v>2</x:v>
      </x:c>
      <x:c r="P2472" s="60" t="n">
        <x:f>N2472*'参数'!$B$12</x:f>
        <x:v>1</x:v>
      </x:c>
      <x:c r="Q2472" t="str">
        <x:f>C2472&amp;"d"</x:f>
        <x:v>C52d</x:v>
      </x:c>
      <x:c r="R2472" t="str">
        <x:f>C2472&amp;"p"</x:f>
        <x:v>C52p</x:v>
      </x:c>
      <x:c r="S2472" t="str">
        <x:f>IF(AND(L2472&gt;=H2472+I2472+J2472,M2472&gt;L2472,F2472&lt;&gt;""),"PASS","FAIL")</x:f>
        <x:v>PASS</x:v>
      </x:c>
      <x:c r="T2472" t="n">
        <x:v>4</x:v>
      </x:c>
      <x:c r="U2472" t="str">
        <x:v>pickup_after_delivery_completion_plus_usage_lag</x:v>
      </x:c>
    </x:row>
    <x:row r="2473">
      <x:c r="A2473" t="str">
        <x:v>Set2_200-10-3b</x:v>
      </x:c>
      <x:c r="B2473" t="str">
        <x:v>short_same_day</x:v>
      </x:c>
      <x:c r="C2473" t="str">
        <x:v>C53</x:v>
      </x:c>
      <x:c r="D2473" s="59" t="n">
        <x:v>7</x:v>
      </x:c>
      <x:c r="E2473" s="59" t="n">
        <x:v>10</x:v>
      </x:c>
      <x:c r="F2473" s="59" t="str">
        <x:v>S5</x:v>
      </x:c>
      <x:c r="G2473" s="59" t="n">
        <x:v>101</x:v>
      </x:c>
      <x:c r="H2473" s="59" t="n">
        <x:v>119</x:v>
      </x:c>
      <x:c r="I2473" s="59" t="n">
        <x:v>10</x:v>
      </x:c>
      <x:c r="J2473" s="60" t="n">
        <x:f>'参数'!$C$4</x:f>
        <x:v>120</x:v>
      </x:c>
      <x:c r="K2473" s="60" t="n">
        <x:f>'参数'!$D$4</x:f>
        <x:v>180</x:v>
      </x:c>
      <x:c r="L2473" s="60" t="n">
        <x:f>H2473+I2473+J2473</x:f>
        <x:v>249</x:v>
      </x:c>
      <x:c r="M2473" s="60" t="n">
        <x:f>L2473+K2473</x:f>
        <x:v>429</x:v>
      </x:c>
      <x:c r="N2473" s="60" t="n">
        <x:f>'参数'!$B$10</x:f>
        <x:v>1</x:v>
      </x:c>
      <x:c r="O2473" s="60" t="n">
        <x:f>N2473*'参数'!$B$11</x:f>
        <x:v>2</x:v>
      </x:c>
      <x:c r="P2473" s="60" t="n">
        <x:f>N2473*'参数'!$B$12</x:f>
        <x:v>1</x:v>
      </x:c>
      <x:c r="Q2473" t="str">
        <x:f>C2473&amp;"d"</x:f>
        <x:v>C53d</x:v>
      </x:c>
      <x:c r="R2473" t="str">
        <x:f>C2473&amp;"p"</x:f>
        <x:v>C53p</x:v>
      </x:c>
      <x:c r="S2473" t="str">
        <x:f>IF(AND(L2473&gt;=H2473+I2473+J2473,M2473&gt;L2473,F2473&lt;&gt;""),"PASS","FAIL")</x:f>
        <x:v>PASS</x:v>
      </x:c>
      <x:c r="T2473" t="n">
        <x:v>8</x:v>
      </x:c>
      <x:c r="U2473" t="str">
        <x:v>pickup_after_delivery_completion_plus_usage_lag</x:v>
      </x:c>
    </x:row>
    <x:row r="2474">
      <x:c r="A2474" t="str">
        <x:v>Set2_200-10-3b</x:v>
      </x:c>
      <x:c r="B2474" t="str">
        <x:v>short_same_day</x:v>
      </x:c>
      <x:c r="C2474" t="str">
        <x:v>C54</x:v>
      </x:c>
      <x:c r="D2474" s="59" t="n">
        <x:v>25</x:v>
      </x:c>
      <x:c r="E2474" s="59" t="n">
        <x:v>18</x:v>
      </x:c>
      <x:c r="F2474" s="59" t="str">
        <x:v>S5</x:v>
      </x:c>
      <x:c r="G2474" s="59" t="n">
        <x:v>347</x:v>
      </x:c>
      <x:c r="H2474" s="59" t="n">
        <x:v>357</x:v>
      </x:c>
      <x:c r="I2474" s="59" t="n">
        <x:v>10</x:v>
      </x:c>
      <x:c r="J2474" s="60" t="n">
        <x:f>'参数'!$C$4</x:f>
        <x:v>120</x:v>
      </x:c>
      <x:c r="K2474" s="60" t="n">
        <x:f>'参数'!$D$4</x:f>
        <x:v>180</x:v>
      </x:c>
      <x:c r="L2474" s="60" t="n">
        <x:f>H2474+I2474+J2474</x:f>
        <x:v>487</x:v>
      </x:c>
      <x:c r="M2474" s="60" t="n">
        <x:f>L2474+K2474</x:f>
        <x:v>667</x:v>
      </x:c>
      <x:c r="N2474" s="60" t="n">
        <x:f>'参数'!$B$10</x:f>
        <x:v>1</x:v>
      </x:c>
      <x:c r="O2474" s="60" t="n">
        <x:f>N2474*'参数'!$B$11</x:f>
        <x:v>2</x:v>
      </x:c>
      <x:c r="P2474" s="60" t="n">
        <x:f>N2474*'参数'!$B$12</x:f>
        <x:v>1</x:v>
      </x:c>
      <x:c r="Q2474" t="str">
        <x:f>C2474&amp;"d"</x:f>
        <x:v>C54d</x:v>
      </x:c>
      <x:c r="R2474" t="str">
        <x:f>C2474&amp;"p"</x:f>
        <x:v>C54p</x:v>
      </x:c>
      <x:c r="S2474" t="str">
        <x:f>IF(AND(L2474&gt;=H2474+I2474+J2474,M2474&gt;L2474,F2474&lt;&gt;""),"PASS","FAIL")</x:f>
        <x:v>PASS</x:v>
      </x:c>
      <x:c r="T2474" t="n">
        <x:v>0</x:v>
      </x:c>
      <x:c r="U2474" t="str">
        <x:v>pickup_after_delivery_completion_plus_usage_lag</x:v>
      </x:c>
    </x:row>
    <x:row r="2475">
      <x:c r="A2475" t="str">
        <x:v>Set2_200-10-3b</x:v>
      </x:c>
      <x:c r="B2475" t="str">
        <x:v>short_same_day</x:v>
      </x:c>
      <x:c r="C2475" t="str">
        <x:v>C55</x:v>
      </x:c>
      <x:c r="D2475" s="59" t="n">
        <x:v>14</x:v>
      </x:c>
      <x:c r="E2475" s="59" t="n">
        <x:v>5</x:v>
      </x:c>
      <x:c r="F2475" s="59" t="str">
        <x:v>S5</x:v>
      </x:c>
      <x:c r="G2475" s="59" t="n">
        <x:v>324</x:v>
      </x:c>
      <x:c r="H2475" s="59" t="n">
        <x:v>334</x:v>
      </x:c>
      <x:c r="I2475" s="59" t="n">
        <x:v>10</x:v>
      </x:c>
      <x:c r="J2475" s="60" t="n">
        <x:f>'参数'!$C$4</x:f>
        <x:v>120</x:v>
      </x:c>
      <x:c r="K2475" s="60" t="n">
        <x:f>'参数'!$D$4</x:f>
        <x:v>180</x:v>
      </x:c>
      <x:c r="L2475" s="60" t="n">
        <x:f>H2475+I2475+J2475</x:f>
        <x:v>464</x:v>
      </x:c>
      <x:c r="M2475" s="60" t="n">
        <x:f>L2475+K2475</x:f>
        <x:v>644</x:v>
      </x:c>
      <x:c r="N2475" s="60" t="n">
        <x:f>'参数'!$B$10</x:f>
        <x:v>1</x:v>
      </x:c>
      <x:c r="O2475" s="60" t="n">
        <x:f>N2475*'参数'!$B$11</x:f>
        <x:v>2</x:v>
      </x:c>
      <x:c r="P2475" s="60" t="n">
        <x:f>N2475*'参数'!$B$12</x:f>
        <x:v>1</x:v>
      </x:c>
      <x:c r="Q2475" t="str">
        <x:f>C2475&amp;"d"</x:f>
        <x:v>C55d</x:v>
      </x:c>
      <x:c r="R2475" t="str">
        <x:f>C2475&amp;"p"</x:f>
        <x:v>C55p</x:v>
      </x:c>
      <x:c r="S2475" t="str">
        <x:f>IF(AND(L2475&gt;=H2475+I2475+J2475,M2475&gt;L2475,F2475&lt;&gt;""),"PASS","FAIL")</x:f>
        <x:v>PASS</x:v>
      </x:c>
      <x:c r="T2475" t="n">
        <x:v>9</x:v>
      </x:c>
      <x:c r="U2475" t="str">
        <x:v>pickup_after_delivery_completion_plus_usage_lag</x:v>
      </x:c>
    </x:row>
    <x:row r="2476">
      <x:c r="A2476" t="str">
        <x:v>Set2_200-10-3b</x:v>
      </x:c>
      <x:c r="B2476" t="str">
        <x:v>short_same_day</x:v>
      </x:c>
      <x:c r="C2476" t="str">
        <x:v>C56</x:v>
      </x:c>
      <x:c r="D2476" s="59" t="n">
        <x:v>21</x:v>
      </x:c>
      <x:c r="E2476" s="59" t="n">
        <x:v>13</x:v>
      </x:c>
      <x:c r="F2476" s="59" t="str">
        <x:v>S5</x:v>
      </x:c>
      <x:c r="G2476" s="59" t="n">
        <x:v>378</x:v>
      </x:c>
      <x:c r="H2476" s="59" t="n">
        <x:v>402</x:v>
      </x:c>
      <x:c r="I2476" s="59" t="n">
        <x:v>10</x:v>
      </x:c>
      <x:c r="J2476" s="60" t="n">
        <x:f>'参数'!$C$4</x:f>
        <x:v>120</x:v>
      </x:c>
      <x:c r="K2476" s="60" t="n">
        <x:f>'参数'!$D$4</x:f>
        <x:v>180</x:v>
      </x:c>
      <x:c r="L2476" s="60" t="n">
        <x:f>H2476+I2476+J2476</x:f>
        <x:v>532</x:v>
      </x:c>
      <x:c r="M2476" s="60" t="n">
        <x:f>L2476+K2476</x:f>
        <x:v>712</x:v>
      </x:c>
      <x:c r="N2476" s="60" t="n">
        <x:f>'参数'!$B$10</x:f>
        <x:v>1</x:v>
      </x:c>
      <x:c r="O2476" s="60" t="n">
        <x:f>N2476*'参数'!$B$11</x:f>
        <x:v>2</x:v>
      </x:c>
      <x:c r="P2476" s="60" t="n">
        <x:f>N2476*'参数'!$B$12</x:f>
        <x:v>1</x:v>
      </x:c>
      <x:c r="Q2476" t="str">
        <x:f>C2476&amp;"d"</x:f>
        <x:v>C56d</x:v>
      </x:c>
      <x:c r="R2476" t="str">
        <x:f>C2476&amp;"p"</x:f>
        <x:v>C56p</x:v>
      </x:c>
      <x:c r="S2476" t="str">
        <x:f>IF(AND(L2476&gt;=H2476+I2476+J2476,M2476&gt;L2476,F2476&lt;&gt;""),"PASS","FAIL")</x:f>
        <x:v>PASS</x:v>
      </x:c>
      <x:c r="T2476" t="n">
        <x:v>11</x:v>
      </x:c>
      <x:c r="U2476" t="str">
        <x:v>pickup_after_delivery_completion_plus_usage_lag</x:v>
      </x:c>
    </x:row>
    <x:row r="2477">
      <x:c r="A2477" t="str">
        <x:v>Set2_200-10-3b</x:v>
      </x:c>
      <x:c r="B2477" t="str">
        <x:v>short_same_day</x:v>
      </x:c>
      <x:c r="C2477" t="str">
        <x:v>C57</x:v>
      </x:c>
      <x:c r="D2477" s="59" t="n">
        <x:v>22</x:v>
      </x:c>
      <x:c r="E2477" s="59" t="n">
        <x:v>5</x:v>
      </x:c>
      <x:c r="F2477" s="59" t="str">
        <x:v>S5</x:v>
      </x:c>
      <x:c r="G2477" s="59" t="n">
        <x:v>587</x:v>
      </x:c>
      <x:c r="H2477" s="59" t="n">
        <x:v>601</x:v>
      </x:c>
      <x:c r="I2477" s="59" t="n">
        <x:v>10</x:v>
      </x:c>
      <x:c r="J2477" s="60" t="n">
        <x:f>'参数'!$C$4</x:f>
        <x:v>120</x:v>
      </x:c>
      <x:c r="K2477" s="60" t="n">
        <x:f>'参数'!$D$4</x:f>
        <x:v>180</x:v>
      </x:c>
      <x:c r="L2477" s="60" t="n">
        <x:f>H2477+I2477+J2477</x:f>
        <x:v>731</x:v>
      </x:c>
      <x:c r="M2477" s="60" t="n">
        <x:f>L2477+K2477</x:f>
        <x:v>911</x:v>
      </x:c>
      <x:c r="N2477" s="60" t="n">
        <x:f>'参数'!$B$10</x:f>
        <x:v>1</x:v>
      </x:c>
      <x:c r="O2477" s="60" t="n">
        <x:f>N2477*'参数'!$B$11</x:f>
        <x:v>2</x:v>
      </x:c>
      <x:c r="P2477" s="60" t="n">
        <x:f>N2477*'参数'!$B$12</x:f>
        <x:v>1</x:v>
      </x:c>
      <x:c r="Q2477" t="str">
        <x:f>C2477&amp;"d"</x:f>
        <x:v>C57d</x:v>
      </x:c>
      <x:c r="R2477" t="str">
        <x:f>C2477&amp;"p"</x:f>
        <x:v>C57p</x:v>
      </x:c>
      <x:c r="S2477" t="str">
        <x:f>IF(AND(L2477&gt;=H2477+I2477+J2477,M2477&gt;L2477,F2477&lt;&gt;""),"PASS","FAIL")</x:f>
        <x:v>PASS</x:v>
      </x:c>
      <x:c r="T2477" t="n">
        <x:v>0</x:v>
      </x:c>
      <x:c r="U2477" t="str">
        <x:v>pickup_after_delivery_completion_plus_usage_lag</x:v>
      </x:c>
    </x:row>
    <x:row r="2478">
      <x:c r="A2478" t="str">
        <x:v>Set2_200-10-3b</x:v>
      </x:c>
      <x:c r="B2478" t="str">
        <x:v>short_same_day</x:v>
      </x:c>
      <x:c r="C2478" t="str">
        <x:v>C58</x:v>
      </x:c>
      <x:c r="D2478" s="59" t="n">
        <x:v>6</x:v>
      </x:c>
      <x:c r="E2478" s="59" t="n">
        <x:v>8</x:v>
      </x:c>
      <x:c r="F2478" s="59" t="str">
        <x:v>S5</x:v>
      </x:c>
      <x:c r="G2478" s="59" t="n">
        <x:v>294</x:v>
      </x:c>
      <x:c r="H2478" s="59" t="n">
        <x:v>306</x:v>
      </x:c>
      <x:c r="I2478" s="59" t="n">
        <x:v>10</x:v>
      </x:c>
      <x:c r="J2478" s="60" t="n">
        <x:f>'参数'!$C$4</x:f>
        <x:v>120</x:v>
      </x:c>
      <x:c r="K2478" s="60" t="n">
        <x:f>'参数'!$D$4</x:f>
        <x:v>180</x:v>
      </x:c>
      <x:c r="L2478" s="60" t="n">
        <x:f>H2478+I2478+J2478</x:f>
        <x:v>436</x:v>
      </x:c>
      <x:c r="M2478" s="60" t="n">
        <x:f>L2478+K2478</x:f>
        <x:v>616</x:v>
      </x:c>
      <x:c r="N2478" s="60" t="n">
        <x:f>'参数'!$B$10</x:f>
        <x:v>1</x:v>
      </x:c>
      <x:c r="O2478" s="60" t="n">
        <x:f>N2478*'参数'!$B$11</x:f>
        <x:v>2</x:v>
      </x:c>
      <x:c r="P2478" s="60" t="n">
        <x:f>N2478*'参数'!$B$12</x:f>
        <x:v>1</x:v>
      </x:c>
      <x:c r="Q2478" t="str">
        <x:f>C2478&amp;"d"</x:f>
        <x:v>C58d</x:v>
      </x:c>
      <x:c r="R2478" t="str">
        <x:f>C2478&amp;"p"</x:f>
        <x:v>C58p</x:v>
      </x:c>
      <x:c r="S2478" t="str">
        <x:f>IF(AND(L2478&gt;=H2478+I2478+J2478,M2478&gt;L2478,F2478&lt;&gt;""),"PASS","FAIL")</x:f>
        <x:v>PASS</x:v>
      </x:c>
      <x:c r="T2478" t="n">
        <x:v>10</x:v>
      </x:c>
      <x:c r="U2478" t="str">
        <x:v>pickup_after_delivery_completion_plus_usage_lag</x:v>
      </x:c>
    </x:row>
    <x:row r="2479">
      <x:c r="A2479" t="str">
        <x:v>Set2_200-10-3b</x:v>
      </x:c>
      <x:c r="B2479" t="str">
        <x:v>short_same_day</x:v>
      </x:c>
      <x:c r="C2479" t="str">
        <x:v>C59</x:v>
      </x:c>
      <x:c r="D2479" s="59" t="n">
        <x:v>19</x:v>
      </x:c>
      <x:c r="E2479" s="59" t="n">
        <x:v>2</x:v>
      </x:c>
      <x:c r="F2479" s="59" t="str">
        <x:v>S5</x:v>
      </x:c>
      <x:c r="G2479" s="59" t="n">
        <x:v>441</x:v>
      </x:c>
      <x:c r="H2479" s="59" t="n">
        <x:v>479</x:v>
      </x:c>
      <x:c r="I2479" s="59" t="n">
        <x:v>10</x:v>
      </x:c>
      <x:c r="J2479" s="60" t="n">
        <x:f>'参数'!$C$4</x:f>
        <x:v>120</x:v>
      </x:c>
      <x:c r="K2479" s="60" t="n">
        <x:f>'参数'!$D$4</x:f>
        <x:v>180</x:v>
      </x:c>
      <x:c r="L2479" s="60" t="n">
        <x:f>H2479+I2479+J2479</x:f>
        <x:v>609</x:v>
      </x:c>
      <x:c r="M2479" s="60" t="n">
        <x:f>L2479+K2479</x:f>
        <x:v>789</x:v>
      </x:c>
      <x:c r="N2479" s="60" t="n">
        <x:f>'参数'!$B$10</x:f>
        <x:v>1</x:v>
      </x:c>
      <x:c r="O2479" s="60" t="n">
        <x:f>N2479*'参数'!$B$11</x:f>
        <x:v>2</x:v>
      </x:c>
      <x:c r="P2479" s="60" t="n">
        <x:f>N2479*'参数'!$B$12</x:f>
        <x:v>1</x:v>
      </x:c>
      <x:c r="Q2479" t="str">
        <x:f>C2479&amp;"d"</x:f>
        <x:v>C59d</x:v>
      </x:c>
      <x:c r="R2479" t="str">
        <x:f>C2479&amp;"p"</x:f>
        <x:v>C59p</x:v>
      </x:c>
      <x:c r="S2479" t="str">
        <x:f>IF(AND(L2479&gt;=H2479+I2479+J2479,M2479&gt;L2479,F2479&lt;&gt;""),"PASS","FAIL")</x:f>
        <x:v>PASS</x:v>
      </x:c>
      <x:c r="T2479" t="n">
        <x:v>18</x:v>
      </x:c>
      <x:c r="U2479" t="str">
        <x:v>pickup_after_delivery_completion_plus_usage_lag</x:v>
      </x:c>
    </x:row>
    <x:row r="2480">
      <x:c r="A2480" t="str">
        <x:v>Set2_200-10-3b</x:v>
      </x:c>
      <x:c r="B2480" t="str">
        <x:v>short_same_day</x:v>
      </x:c>
      <x:c r="C2480" t="str">
        <x:v>C60</x:v>
      </x:c>
      <x:c r="D2480" s="59" t="n">
        <x:v>11</x:v>
      </x:c>
      <x:c r="E2480" s="59" t="n">
        <x:v>5</x:v>
      </x:c>
      <x:c r="F2480" s="59" t="str">
        <x:v>S5</x:v>
      </x:c>
      <x:c r="G2480" s="59" t="n">
        <x:v>436</x:v>
      </x:c>
      <x:c r="H2480" s="59" t="n">
        <x:v>468</x:v>
      </x:c>
      <x:c r="I2480" s="59" t="n">
        <x:v>10</x:v>
      </x:c>
      <x:c r="J2480" s="60" t="n">
        <x:f>'参数'!$C$4</x:f>
        <x:v>120</x:v>
      </x:c>
      <x:c r="K2480" s="60" t="n">
        <x:f>'参数'!$D$4</x:f>
        <x:v>180</x:v>
      </x:c>
      <x:c r="L2480" s="60" t="n">
        <x:f>H2480+I2480+J2480</x:f>
        <x:v>598</x:v>
      </x:c>
      <x:c r="M2480" s="60" t="n">
        <x:f>L2480+K2480</x:f>
        <x:v>778</x:v>
      </x:c>
      <x:c r="N2480" s="60" t="n">
        <x:f>'参数'!$B$10</x:f>
        <x:v>1</x:v>
      </x:c>
      <x:c r="O2480" s="60" t="n">
        <x:f>N2480*'参数'!$B$11</x:f>
        <x:v>2</x:v>
      </x:c>
      <x:c r="P2480" s="60" t="n">
        <x:f>N2480*'参数'!$B$12</x:f>
        <x:v>1</x:v>
      </x:c>
      <x:c r="Q2480" t="str">
        <x:f>C2480&amp;"d"</x:f>
        <x:v>C60d</x:v>
      </x:c>
      <x:c r="R2480" t="str">
        <x:f>C2480&amp;"p"</x:f>
        <x:v>C60p</x:v>
      </x:c>
      <x:c r="S2480" t="str">
        <x:f>IF(AND(L2480&gt;=H2480+I2480+J2480,M2480&gt;L2480,F2480&lt;&gt;""),"PASS","FAIL")</x:f>
        <x:v>PASS</x:v>
      </x:c>
      <x:c r="T2480" t="n">
        <x:v>4</x:v>
      </x:c>
      <x:c r="U2480" t="str">
        <x:v>pickup_after_delivery_completion_plus_usage_lag</x:v>
      </x:c>
    </x:row>
    <x:row r="2481">
      <x:c r="A2481" t="str">
        <x:v>Set2_200-10-3b</x:v>
      </x:c>
      <x:c r="B2481" t="str">
        <x:v>short_same_day</x:v>
      </x:c>
      <x:c r="C2481" t="str">
        <x:v>C61</x:v>
      </x:c>
      <x:c r="D2481" s="59" t="n">
        <x:v>14</x:v>
      </x:c>
      <x:c r="E2481" s="59" t="n">
        <x:v>16</x:v>
      </x:c>
      <x:c r="F2481" s="59" t="str">
        <x:v>S5</x:v>
      </x:c>
      <x:c r="G2481" s="59" t="n">
        <x:v>288</x:v>
      </x:c>
      <x:c r="H2481" s="59" t="n">
        <x:v>324</x:v>
      </x:c>
      <x:c r="I2481" s="59" t="n">
        <x:v>10</x:v>
      </x:c>
      <x:c r="J2481" s="60" t="n">
        <x:f>'参数'!$C$4</x:f>
        <x:v>120</x:v>
      </x:c>
      <x:c r="K2481" s="60" t="n">
        <x:f>'参数'!$D$4</x:f>
        <x:v>180</x:v>
      </x:c>
      <x:c r="L2481" s="60" t="n">
        <x:f>H2481+I2481+J2481</x:f>
        <x:v>454</x:v>
      </x:c>
      <x:c r="M2481" s="60" t="n">
        <x:f>L2481+K2481</x:f>
        <x:v>634</x:v>
      </x:c>
      <x:c r="N2481" s="60" t="n">
        <x:f>'参数'!$B$10</x:f>
        <x:v>1</x:v>
      </x:c>
      <x:c r="O2481" s="60" t="n">
        <x:f>N2481*'参数'!$B$11</x:f>
        <x:v>2</x:v>
      </x:c>
      <x:c r="P2481" s="60" t="n">
        <x:f>N2481*'参数'!$B$12</x:f>
        <x:v>1</x:v>
      </x:c>
      <x:c r="Q2481" t="str">
        <x:f>C2481&amp;"d"</x:f>
        <x:v>C61d</x:v>
      </x:c>
      <x:c r="R2481" t="str">
        <x:f>C2481&amp;"p"</x:f>
        <x:v>C61p</x:v>
      </x:c>
      <x:c r="S2481" t="str">
        <x:f>IF(AND(L2481&gt;=H2481+I2481+J2481,M2481&gt;L2481,F2481&lt;&gt;""),"PASS","FAIL")</x:f>
        <x:v>PASS</x:v>
      </x:c>
      <x:c r="T2481" t="n">
        <x:v>12</x:v>
      </x:c>
      <x:c r="U2481" t="str">
        <x:v>pickup_after_delivery_completion_plus_usage_lag</x:v>
      </x:c>
    </x:row>
    <x:row r="2482">
      <x:c r="A2482" t="str">
        <x:v>Set2_200-10-3b</x:v>
      </x:c>
      <x:c r="B2482" t="str">
        <x:v>short_same_day</x:v>
      </x:c>
      <x:c r="C2482" t="str">
        <x:v>C62</x:v>
      </x:c>
      <x:c r="D2482" s="59" t="n">
        <x:v>7</x:v>
      </x:c>
      <x:c r="E2482" s="59" t="n">
        <x:v>18</x:v>
      </x:c>
      <x:c r="F2482" s="59" t="str">
        <x:v>S8</x:v>
      </x:c>
      <x:c r="G2482" s="59" t="n">
        <x:v>240</x:v>
      </x:c>
      <x:c r="H2482" s="59" t="n">
        <x:v>276</x:v>
      </x:c>
      <x:c r="I2482" s="59" t="n">
        <x:v>10</x:v>
      </x:c>
      <x:c r="J2482" s="60" t="n">
        <x:f>'参数'!$C$4</x:f>
        <x:v>120</x:v>
      </x:c>
      <x:c r="K2482" s="60" t="n">
        <x:f>'参数'!$D$4</x:f>
        <x:v>180</x:v>
      </x:c>
      <x:c r="L2482" s="60" t="n">
        <x:f>H2482+I2482+J2482</x:f>
        <x:v>406</x:v>
      </x:c>
      <x:c r="M2482" s="60" t="n">
        <x:f>L2482+K2482</x:f>
        <x:v>586</x:v>
      </x:c>
      <x:c r="N2482" s="60" t="n">
        <x:f>'参数'!$B$10</x:f>
        <x:v>1</x:v>
      </x:c>
      <x:c r="O2482" s="60" t="n">
        <x:f>N2482*'参数'!$B$11</x:f>
        <x:v>2</x:v>
      </x:c>
      <x:c r="P2482" s="60" t="n">
        <x:f>N2482*'参数'!$B$12</x:f>
        <x:v>1</x:v>
      </x:c>
      <x:c r="Q2482" t="str">
        <x:f>C2482&amp;"d"</x:f>
        <x:v>C62d</x:v>
      </x:c>
      <x:c r="R2482" t="str">
        <x:f>C2482&amp;"p"</x:f>
        <x:v>C62p</x:v>
      </x:c>
      <x:c r="S2482" t="str">
        <x:f>IF(AND(L2482&gt;=H2482+I2482+J2482,M2482&gt;L2482,F2482&lt;&gt;""),"PASS","FAIL")</x:f>
        <x:v>PASS</x:v>
      </x:c>
      <x:c r="T2482" t="n">
        <x:v>9</x:v>
      </x:c>
      <x:c r="U2482" t="str">
        <x:v>pickup_after_delivery_completion_plus_usage_lag</x:v>
      </x:c>
    </x:row>
    <x:row r="2483">
      <x:c r="A2483" t="str">
        <x:v>Set2_200-10-3b</x:v>
      </x:c>
      <x:c r="B2483" t="str">
        <x:v>short_same_day</x:v>
      </x:c>
      <x:c r="C2483" t="str">
        <x:v>C63</x:v>
      </x:c>
      <x:c r="D2483" s="59" t="n">
        <x:v>25</x:v>
      </x:c>
      <x:c r="E2483" s="59" t="n">
        <x:v>16</x:v>
      </x:c>
      <x:c r="F2483" s="59" t="str">
        <x:v>S5</x:v>
      </x:c>
      <x:c r="G2483" s="59" t="n">
        <x:v>416</x:v>
      </x:c>
      <x:c r="H2483" s="59" t="n">
        <x:v>430</x:v>
      </x:c>
      <x:c r="I2483" s="59" t="n">
        <x:v>10</x:v>
      </x:c>
      <x:c r="J2483" s="60" t="n">
        <x:f>'参数'!$C$4</x:f>
        <x:v>120</x:v>
      </x:c>
      <x:c r="K2483" s="60" t="n">
        <x:f>'参数'!$D$4</x:f>
        <x:v>180</x:v>
      </x:c>
      <x:c r="L2483" s="60" t="n">
        <x:f>H2483+I2483+J2483</x:f>
        <x:v>560</x:v>
      </x:c>
      <x:c r="M2483" s="60" t="n">
        <x:f>L2483+K2483</x:f>
        <x:v>740</x:v>
      </x:c>
      <x:c r="N2483" s="60" t="n">
        <x:f>'参数'!$B$10</x:f>
        <x:v>1</x:v>
      </x:c>
      <x:c r="O2483" s="60" t="n">
        <x:f>N2483*'参数'!$B$11</x:f>
        <x:v>2</x:v>
      </x:c>
      <x:c r="P2483" s="60" t="n">
        <x:f>N2483*'参数'!$B$12</x:f>
        <x:v>1</x:v>
      </x:c>
      <x:c r="Q2483" t="str">
        <x:f>C2483&amp;"d"</x:f>
        <x:v>C63d</x:v>
      </x:c>
      <x:c r="R2483" t="str">
        <x:f>C2483&amp;"p"</x:f>
        <x:v>C63p</x:v>
      </x:c>
      <x:c r="S2483" t="str">
        <x:f>IF(AND(L2483&gt;=H2483+I2483+J2483,M2483&gt;L2483,F2483&lt;&gt;""),"PASS","FAIL")</x:f>
        <x:v>PASS</x:v>
      </x:c>
      <x:c r="T2483" t="n">
        <x:v>4</x:v>
      </x:c>
      <x:c r="U2483" t="str">
        <x:v>pickup_after_delivery_completion_plus_usage_lag</x:v>
      </x:c>
    </x:row>
    <x:row r="2484">
      <x:c r="A2484" t="str">
        <x:v>Set2_200-10-3b</x:v>
      </x:c>
      <x:c r="B2484" t="str">
        <x:v>short_same_day</x:v>
      </x:c>
      <x:c r="C2484" t="str">
        <x:v>C64</x:v>
      </x:c>
      <x:c r="D2484" s="59" t="n">
        <x:v>15</x:v>
      </x:c>
      <x:c r="E2484" s="59" t="n">
        <x:v>9</x:v>
      </x:c>
      <x:c r="F2484" s="59" t="str">
        <x:v>S5</x:v>
      </x:c>
      <x:c r="G2484" s="59" t="n">
        <x:v>470</x:v>
      </x:c>
      <x:c r="H2484" s="59" t="n">
        <x:v>488</x:v>
      </x:c>
      <x:c r="I2484" s="59" t="n">
        <x:v>10</x:v>
      </x:c>
      <x:c r="J2484" s="60" t="n">
        <x:f>'参数'!$C$4</x:f>
        <x:v>120</x:v>
      </x:c>
      <x:c r="K2484" s="60" t="n">
        <x:f>'参数'!$D$4</x:f>
        <x:v>180</x:v>
      </x:c>
      <x:c r="L2484" s="60" t="n">
        <x:f>H2484+I2484+J2484</x:f>
        <x:v>618</x:v>
      </x:c>
      <x:c r="M2484" s="60" t="n">
        <x:f>L2484+K2484</x:f>
        <x:v>798</x:v>
      </x:c>
      <x:c r="N2484" s="60" t="n">
        <x:f>'参数'!$B$10</x:f>
        <x:v>1</x:v>
      </x:c>
      <x:c r="O2484" s="60" t="n">
        <x:f>N2484*'参数'!$B$11</x:f>
        <x:v>2</x:v>
      </x:c>
      <x:c r="P2484" s="60" t="n">
        <x:f>N2484*'参数'!$B$12</x:f>
        <x:v>1</x:v>
      </x:c>
      <x:c r="Q2484" t="str">
        <x:f>C2484&amp;"d"</x:f>
        <x:v>C64d</x:v>
      </x:c>
      <x:c r="R2484" t="str">
        <x:f>C2484&amp;"p"</x:f>
        <x:v>C64p</x:v>
      </x:c>
      <x:c r="S2484" t="str">
        <x:f>IF(AND(L2484&gt;=H2484+I2484+J2484,M2484&gt;L2484,F2484&lt;&gt;""),"PASS","FAIL")</x:f>
        <x:v>PASS</x:v>
      </x:c>
      <x:c r="T2484" t="n">
        <x:v>6</x:v>
      </x:c>
      <x:c r="U2484" t="str">
        <x:v>pickup_after_delivery_completion_plus_usage_lag</x:v>
      </x:c>
    </x:row>
    <x:row r="2485">
      <x:c r="A2485" t="str">
        <x:v>Set2_200-10-3b</x:v>
      </x:c>
      <x:c r="B2485" t="str">
        <x:v>short_same_day</x:v>
      </x:c>
      <x:c r="C2485" t="str">
        <x:v>C65</x:v>
      </x:c>
      <x:c r="D2485" s="59" t="n">
        <x:v>14</x:v>
      </x:c>
      <x:c r="E2485" s="59" t="n">
        <x:v>38</x:v>
      </x:c>
      <x:c r="F2485" s="59" t="str">
        <x:v>S3</x:v>
      </x:c>
      <x:c r="G2485" s="59" t="n">
        <x:v>520</x:v>
      </x:c>
      <x:c r="H2485" s="59" t="n">
        <x:v>550</x:v>
      </x:c>
      <x:c r="I2485" s="59" t="n">
        <x:v>10</x:v>
      </x:c>
      <x:c r="J2485" s="60" t="n">
        <x:f>'参数'!$C$4</x:f>
        <x:v>120</x:v>
      </x:c>
      <x:c r="K2485" s="60" t="n">
        <x:f>'参数'!$D$4</x:f>
        <x:v>180</x:v>
      </x:c>
      <x:c r="L2485" s="60" t="n">
        <x:f>H2485+I2485+J2485</x:f>
        <x:v>680</x:v>
      </x:c>
      <x:c r="M2485" s="60" t="n">
        <x:f>L2485+K2485</x:f>
        <x:v>860</x:v>
      </x:c>
      <x:c r="N2485" s="60" t="n">
        <x:f>'参数'!$B$10</x:f>
        <x:v>1</x:v>
      </x:c>
      <x:c r="O2485" s="60" t="n">
        <x:f>N2485*'参数'!$B$11</x:f>
        <x:v>2</x:v>
      </x:c>
      <x:c r="P2485" s="60" t="n">
        <x:f>N2485*'参数'!$B$12</x:f>
        <x:v>1</x:v>
      </x:c>
      <x:c r="Q2485" t="str">
        <x:f>C2485&amp;"d"</x:f>
        <x:v>C65d</x:v>
      </x:c>
      <x:c r="R2485" t="str">
        <x:f>C2485&amp;"p"</x:f>
        <x:v>C65p</x:v>
      </x:c>
      <x:c r="S2485" t="str">
        <x:f>IF(AND(L2485&gt;=H2485+I2485+J2485,M2485&gt;L2485,F2485&lt;&gt;""),"PASS","FAIL")</x:f>
        <x:v>PASS</x:v>
      </x:c>
      <x:c r="T2485" t="n">
        <x:v>1</x:v>
      </x:c>
      <x:c r="U2485" t="str">
        <x:v>pickup_after_delivery_completion_plus_usage_lag</x:v>
      </x:c>
    </x:row>
    <x:row r="2486">
      <x:c r="A2486" t="str">
        <x:v>Set2_200-10-3b</x:v>
      </x:c>
      <x:c r="B2486" t="str">
        <x:v>short_same_day</x:v>
      </x:c>
      <x:c r="C2486" t="str">
        <x:v>C66</x:v>
      </x:c>
      <x:c r="D2486" s="59" t="n">
        <x:v>12</x:v>
      </x:c>
      <x:c r="E2486" s="59" t="n">
        <x:v>41</x:v>
      </x:c>
      <x:c r="F2486" s="59" t="str">
        <x:v>S9</x:v>
      </x:c>
      <x:c r="G2486" s="59" t="n">
        <x:v>537</x:v>
      </x:c>
      <x:c r="H2486" s="59" t="n">
        <x:v>561</x:v>
      </x:c>
      <x:c r="I2486" s="59" t="n">
        <x:v>10</x:v>
      </x:c>
      <x:c r="J2486" s="60" t="n">
        <x:f>'参数'!$C$4</x:f>
        <x:v>120</x:v>
      </x:c>
      <x:c r="K2486" s="60" t="n">
        <x:f>'参数'!$D$4</x:f>
        <x:v>180</x:v>
      </x:c>
      <x:c r="L2486" s="60" t="n">
        <x:f>H2486+I2486+J2486</x:f>
        <x:v>691</x:v>
      </x:c>
      <x:c r="M2486" s="60" t="n">
        <x:f>L2486+K2486</x:f>
        <x:v>871</x:v>
      </x:c>
      <x:c r="N2486" s="60" t="n">
        <x:f>'参数'!$B$10</x:f>
        <x:v>1</x:v>
      </x:c>
      <x:c r="O2486" s="60" t="n">
        <x:f>N2486*'参数'!$B$11</x:f>
        <x:v>2</x:v>
      </x:c>
      <x:c r="P2486" s="60" t="n">
        <x:f>N2486*'参数'!$B$12</x:f>
        <x:v>1</x:v>
      </x:c>
      <x:c r="Q2486" t="str">
        <x:f>C2486&amp;"d"</x:f>
        <x:v>C66d</x:v>
      </x:c>
      <x:c r="R2486" t="str">
        <x:f>C2486&amp;"p"</x:f>
        <x:v>C66p</x:v>
      </x:c>
      <x:c r="S2486" t="str">
        <x:f>IF(AND(L2486&gt;=H2486+I2486+J2486,M2486&gt;L2486,F2486&lt;&gt;""),"PASS","FAIL")</x:f>
        <x:v>PASS</x:v>
      </x:c>
      <x:c r="T2486" t="n">
        <x:v>4</x:v>
      </x:c>
      <x:c r="U2486" t="str">
        <x:v>pickup_after_delivery_completion_plus_usage_lag</x:v>
      </x:c>
    </x:row>
    <x:row r="2487">
      <x:c r="A2487" t="str">
        <x:v>Set2_200-10-3b</x:v>
      </x:c>
      <x:c r="B2487" t="str">
        <x:v>short_same_day</x:v>
      </x:c>
      <x:c r="C2487" t="str">
        <x:v>C67</x:v>
      </x:c>
      <x:c r="D2487" s="59" t="n">
        <x:v>20</x:v>
      </x:c>
      <x:c r="E2487" s="59" t="n">
        <x:v>47</x:v>
      </x:c>
      <x:c r="F2487" s="59" t="str">
        <x:v>S6</x:v>
      </x:c>
      <x:c r="G2487" s="59" t="n">
        <x:v>130</x:v>
      </x:c>
      <x:c r="H2487" s="59" t="n">
        <x:v>160</x:v>
      </x:c>
      <x:c r="I2487" s="59" t="n">
        <x:v>10</x:v>
      </x:c>
      <x:c r="J2487" s="60" t="n">
        <x:f>'参数'!$C$4</x:f>
        <x:v>120</x:v>
      </x:c>
      <x:c r="K2487" s="60" t="n">
        <x:f>'参数'!$D$4</x:f>
        <x:v>180</x:v>
      </x:c>
      <x:c r="L2487" s="60" t="n">
        <x:f>H2487+I2487+J2487</x:f>
        <x:v>290</x:v>
      </x:c>
      <x:c r="M2487" s="60" t="n">
        <x:f>L2487+K2487</x:f>
        <x:v>470</x:v>
      </x:c>
      <x:c r="N2487" s="60" t="n">
        <x:f>'参数'!$B$10</x:f>
        <x:v>1</x:v>
      </x:c>
      <x:c r="O2487" s="60" t="n">
        <x:f>N2487*'参数'!$B$11</x:f>
        <x:v>2</x:v>
      </x:c>
      <x:c r="P2487" s="60" t="n">
        <x:f>N2487*'参数'!$B$12</x:f>
        <x:v>1</x:v>
      </x:c>
      <x:c r="Q2487" t="str">
        <x:f>C2487&amp;"d"</x:f>
        <x:v>C67d</x:v>
      </x:c>
      <x:c r="R2487" t="str">
        <x:f>C2487&amp;"p"</x:f>
        <x:v>C67p</x:v>
      </x:c>
      <x:c r="S2487" t="str">
        <x:f>IF(AND(L2487&gt;=H2487+I2487+J2487,M2487&gt;L2487,F2487&lt;&gt;""),"PASS","FAIL")</x:f>
        <x:v>PASS</x:v>
      </x:c>
      <x:c r="T2487" t="n">
        <x:v>11</x:v>
      </x:c>
      <x:c r="U2487" t="str">
        <x:v>pickup_after_delivery_completion_plus_usage_lag</x:v>
      </x:c>
    </x:row>
    <x:row r="2488">
      <x:c r="A2488" t="str">
        <x:v>Set2_200-10-3b</x:v>
      </x:c>
      <x:c r="B2488" t="str">
        <x:v>short_same_day</x:v>
      </x:c>
      <x:c r="C2488" t="str">
        <x:v>C68</x:v>
      </x:c>
      <x:c r="D2488" s="59" t="n">
        <x:v>14</x:v>
      </x:c>
      <x:c r="E2488" s="59" t="n">
        <x:v>43</x:v>
      </x:c>
      <x:c r="F2488" s="59" t="str">
        <x:v>S9</x:v>
      </x:c>
      <x:c r="G2488" s="59" t="n">
        <x:v>455</x:v>
      </x:c>
      <x:c r="H2488" s="59" t="n">
        <x:v>487</x:v>
      </x:c>
      <x:c r="I2488" s="59" t="n">
        <x:v>10</x:v>
      </x:c>
      <x:c r="J2488" s="60" t="n">
        <x:f>'参数'!$C$4</x:f>
        <x:v>120</x:v>
      </x:c>
      <x:c r="K2488" s="60" t="n">
        <x:f>'参数'!$D$4</x:f>
        <x:v>180</x:v>
      </x:c>
      <x:c r="L2488" s="60" t="n">
        <x:f>H2488+I2488+J2488</x:f>
        <x:v>617</x:v>
      </x:c>
      <x:c r="M2488" s="60" t="n">
        <x:f>L2488+K2488</x:f>
        <x:v>797</x:v>
      </x:c>
      <x:c r="N2488" s="60" t="n">
        <x:f>'参数'!$B$10</x:f>
        <x:v>1</x:v>
      </x:c>
      <x:c r="O2488" s="60" t="n">
        <x:f>N2488*'参数'!$B$11</x:f>
        <x:v>2</x:v>
      </x:c>
      <x:c r="P2488" s="60" t="n">
        <x:f>N2488*'参数'!$B$12</x:f>
        <x:v>1</x:v>
      </x:c>
      <x:c r="Q2488" t="str">
        <x:f>C2488&amp;"d"</x:f>
        <x:v>C68d</x:v>
      </x:c>
      <x:c r="R2488" t="str">
        <x:f>C2488&amp;"p"</x:f>
        <x:v>C68p</x:v>
      </x:c>
      <x:c r="S2488" t="str">
        <x:f>IF(AND(L2488&gt;=H2488+I2488+J2488,M2488&gt;L2488,F2488&lt;&gt;""),"PASS","FAIL")</x:f>
        <x:v>PASS</x:v>
      </x:c>
      <x:c r="T2488" t="n">
        <x:v>10</x:v>
      </x:c>
      <x:c r="U2488" t="str">
        <x:v>pickup_after_delivery_completion_plus_usage_lag</x:v>
      </x:c>
    </x:row>
    <x:row r="2489">
      <x:c r="A2489" t="str">
        <x:v>Set2_200-10-3b</x:v>
      </x:c>
      <x:c r="B2489" t="str">
        <x:v>short_same_day</x:v>
      </x:c>
      <x:c r="C2489" t="str">
        <x:v>C69</x:v>
      </x:c>
      <x:c r="D2489" s="59" t="n">
        <x:v>13</x:v>
      </x:c>
      <x:c r="E2489" s="59" t="n">
        <x:v>46</x:v>
      </x:c>
      <x:c r="F2489" s="59" t="str">
        <x:v>S9</x:v>
      </x:c>
      <x:c r="G2489" s="59" t="n">
        <x:v>559</x:v>
      </x:c>
      <x:c r="H2489" s="59" t="n">
        <x:v>579</x:v>
      </x:c>
      <x:c r="I2489" s="59" t="n">
        <x:v>10</x:v>
      </x:c>
      <x:c r="J2489" s="60" t="n">
        <x:f>'参数'!$C$4</x:f>
        <x:v>120</x:v>
      </x:c>
      <x:c r="K2489" s="60" t="n">
        <x:f>'参数'!$D$4</x:f>
        <x:v>180</x:v>
      </x:c>
      <x:c r="L2489" s="60" t="n">
        <x:f>H2489+I2489+J2489</x:f>
        <x:v>709</x:v>
      </x:c>
      <x:c r="M2489" s="60" t="n">
        <x:f>L2489+K2489</x:f>
        <x:v>889</x:v>
      </x:c>
      <x:c r="N2489" s="60" t="n">
        <x:f>'参数'!$B$10</x:f>
        <x:v>1</x:v>
      </x:c>
      <x:c r="O2489" s="60" t="n">
        <x:f>N2489*'参数'!$B$11</x:f>
        <x:v>2</x:v>
      </x:c>
      <x:c r="P2489" s="60" t="n">
        <x:f>N2489*'参数'!$B$12</x:f>
        <x:v>1</x:v>
      </x:c>
      <x:c r="Q2489" t="str">
        <x:f>C2489&amp;"d"</x:f>
        <x:v>C69d</x:v>
      </x:c>
      <x:c r="R2489" t="str">
        <x:f>C2489&amp;"p"</x:f>
        <x:v>C69p</x:v>
      </x:c>
      <x:c r="S2489" t="str">
        <x:f>IF(AND(L2489&gt;=H2489+I2489+J2489,M2489&gt;L2489,F2489&lt;&gt;""),"PASS","FAIL")</x:f>
        <x:v>PASS</x:v>
      </x:c>
      <x:c r="T2489" t="n">
        <x:v>2</x:v>
      </x:c>
      <x:c r="U2489" t="str">
        <x:v>pickup_after_delivery_completion_plus_usage_lag</x:v>
      </x:c>
    </x:row>
    <x:row r="2490">
      <x:c r="A2490" t="str">
        <x:v>Set2_200-10-3b</x:v>
      </x:c>
      <x:c r="B2490" t="str">
        <x:v>short_same_day</x:v>
      </x:c>
      <x:c r="C2490" t="str">
        <x:v>C70</x:v>
      </x:c>
      <x:c r="D2490" s="59" t="n">
        <x:v>6</x:v>
      </x:c>
      <x:c r="E2490" s="59" t="n">
        <x:v>38</x:v>
      </x:c>
      <x:c r="F2490" s="59" t="str">
        <x:v>S9</x:v>
      </x:c>
      <x:c r="G2490" s="59" t="n">
        <x:v>487</x:v>
      </x:c>
      <x:c r="H2490" s="59" t="n">
        <x:v>497</x:v>
      </x:c>
      <x:c r="I2490" s="59" t="n">
        <x:v>10</x:v>
      </x:c>
      <x:c r="J2490" s="60" t="n">
        <x:f>'参数'!$C$4</x:f>
        <x:v>120</x:v>
      </x:c>
      <x:c r="K2490" s="60" t="n">
        <x:f>'参数'!$D$4</x:f>
        <x:v>180</x:v>
      </x:c>
      <x:c r="L2490" s="60" t="n">
        <x:f>H2490+I2490+J2490</x:f>
        <x:v>627</x:v>
      </x:c>
      <x:c r="M2490" s="60" t="n">
        <x:f>L2490+K2490</x:f>
        <x:v>807</x:v>
      </x:c>
      <x:c r="N2490" s="60" t="n">
        <x:f>'参数'!$B$10</x:f>
        <x:v>1</x:v>
      </x:c>
      <x:c r="O2490" s="60" t="n">
        <x:f>N2490*'参数'!$B$11</x:f>
        <x:v>2</x:v>
      </x:c>
      <x:c r="P2490" s="60" t="n">
        <x:f>N2490*'参数'!$B$12</x:f>
        <x:v>1</x:v>
      </x:c>
      <x:c r="Q2490" t="str">
        <x:f>C2490&amp;"d"</x:f>
        <x:v>C70d</x:v>
      </x:c>
      <x:c r="R2490" t="str">
        <x:f>C2490&amp;"p"</x:f>
        <x:v>C70p</x:v>
      </x:c>
      <x:c r="S2490" t="str">
        <x:f>IF(AND(L2490&gt;=H2490+I2490+J2490,M2490&gt;L2490,F2490&lt;&gt;""),"PASS","FAIL")</x:f>
        <x:v>PASS</x:v>
      </x:c>
      <x:c r="T2490" t="n">
        <x:v>0</x:v>
      </x:c>
      <x:c r="U2490" t="str">
        <x:v>pickup_after_delivery_completion_plus_usage_lag</x:v>
      </x:c>
    </x:row>
    <x:row r="2491">
      <x:c r="A2491" t="str">
        <x:v>Set2_200-10-3b</x:v>
      </x:c>
      <x:c r="B2491" t="str">
        <x:v>short_same_day</x:v>
      </x:c>
      <x:c r="C2491" t="str">
        <x:v>C71</x:v>
      </x:c>
      <x:c r="D2491" s="59" t="n">
        <x:v>4</x:v>
      </x:c>
      <x:c r="E2491" s="59" t="n">
        <x:v>35</x:v>
      </x:c>
      <x:c r="F2491" s="59" t="str">
        <x:v>S9</x:v>
      </x:c>
      <x:c r="G2491" s="59" t="n">
        <x:v>419</x:v>
      </x:c>
      <x:c r="H2491" s="59" t="n">
        <x:v>449</x:v>
      </x:c>
      <x:c r="I2491" s="59" t="n">
        <x:v>10</x:v>
      </x:c>
      <x:c r="J2491" s="60" t="n">
        <x:f>'参数'!$C$4</x:f>
        <x:v>120</x:v>
      </x:c>
      <x:c r="K2491" s="60" t="n">
        <x:f>'参数'!$D$4</x:f>
        <x:v>180</x:v>
      </x:c>
      <x:c r="L2491" s="60" t="n">
        <x:f>H2491+I2491+J2491</x:f>
        <x:v>579</x:v>
      </x:c>
      <x:c r="M2491" s="60" t="n">
        <x:f>L2491+K2491</x:f>
        <x:v>759</x:v>
      </x:c>
      <x:c r="N2491" s="60" t="n">
        <x:f>'参数'!$B$10</x:f>
        <x:v>1</x:v>
      </x:c>
      <x:c r="O2491" s="60" t="n">
        <x:f>N2491*'参数'!$B$11</x:f>
        <x:v>2</x:v>
      </x:c>
      <x:c r="P2491" s="60" t="n">
        <x:f>N2491*'参数'!$B$12</x:f>
        <x:v>1</x:v>
      </x:c>
      <x:c r="Q2491" t="str">
        <x:f>C2491&amp;"d"</x:f>
        <x:v>C71d</x:v>
      </x:c>
      <x:c r="R2491" t="str">
        <x:f>C2491&amp;"p"</x:f>
        <x:v>C71p</x:v>
      </x:c>
      <x:c r="S2491" t="str">
        <x:f>IF(AND(L2491&gt;=H2491+I2491+J2491,M2491&gt;L2491,F2491&lt;&gt;""),"PASS","FAIL")</x:f>
        <x:v>PASS</x:v>
      </x:c>
      <x:c r="T2491" t="n">
        <x:v>12</x:v>
      </x:c>
      <x:c r="U2491" t="str">
        <x:v>pickup_after_delivery_completion_plus_usage_lag</x:v>
      </x:c>
    </x:row>
    <x:row r="2492">
      <x:c r="A2492" t="str">
        <x:v>Set2_200-10-3b</x:v>
      </x:c>
      <x:c r="B2492" t="str">
        <x:v>short_same_day</x:v>
      </x:c>
      <x:c r="C2492" t="str">
        <x:v>C72</x:v>
      </x:c>
      <x:c r="D2492" s="59" t="n">
        <x:v>6</x:v>
      </x:c>
      <x:c r="E2492" s="59" t="n">
        <x:v>35</x:v>
      </x:c>
      <x:c r="F2492" s="59" t="str">
        <x:v>S9</x:v>
      </x:c>
      <x:c r="G2492" s="59" t="n">
        <x:v>149</x:v>
      </x:c>
      <x:c r="H2492" s="59" t="n">
        <x:v>181</x:v>
      </x:c>
      <x:c r="I2492" s="59" t="n">
        <x:v>10</x:v>
      </x:c>
      <x:c r="J2492" s="60" t="n">
        <x:f>'参数'!$C$4</x:f>
        <x:v>120</x:v>
      </x:c>
      <x:c r="K2492" s="60" t="n">
        <x:f>'参数'!$D$4</x:f>
        <x:v>180</x:v>
      </x:c>
      <x:c r="L2492" s="60" t="n">
        <x:f>H2492+I2492+J2492</x:f>
        <x:v>311</x:v>
      </x:c>
      <x:c r="M2492" s="60" t="n">
        <x:f>L2492+K2492</x:f>
        <x:v>491</x:v>
      </x:c>
      <x:c r="N2492" s="60" t="n">
        <x:f>'参数'!$B$10</x:f>
        <x:v>1</x:v>
      </x:c>
      <x:c r="O2492" s="60" t="n">
        <x:f>N2492*'参数'!$B$11</x:f>
        <x:v>2</x:v>
      </x:c>
      <x:c r="P2492" s="60" t="n">
        <x:f>N2492*'参数'!$B$12</x:f>
        <x:v>1</x:v>
      </x:c>
      <x:c r="Q2492" t="str">
        <x:f>C2492&amp;"d"</x:f>
        <x:v>C72d</x:v>
      </x:c>
      <x:c r="R2492" t="str">
        <x:f>C2492&amp;"p"</x:f>
        <x:v>C72p</x:v>
      </x:c>
      <x:c r="S2492" t="str">
        <x:f>IF(AND(L2492&gt;=H2492+I2492+J2492,M2492&gt;L2492,F2492&lt;&gt;""),"PASS","FAIL")</x:f>
        <x:v>PASS</x:v>
      </x:c>
      <x:c r="T2492" t="n">
        <x:v>1</x:v>
      </x:c>
      <x:c r="U2492" t="str">
        <x:v>pickup_after_delivery_completion_plus_usage_lag</x:v>
      </x:c>
    </x:row>
    <x:row r="2493">
      <x:c r="A2493" t="str">
        <x:v>Set2_200-10-3b</x:v>
      </x:c>
      <x:c r="B2493" t="str">
        <x:v>short_same_day</x:v>
      </x:c>
      <x:c r="C2493" t="str">
        <x:v>C73</x:v>
      </x:c>
      <x:c r="D2493" s="59" t="n">
        <x:v>20</x:v>
      </x:c>
      <x:c r="E2493" s="59" t="n">
        <x:v>30</x:v>
      </x:c>
      <x:c r="F2493" s="59" t="str">
        <x:v>S0</x:v>
      </x:c>
      <x:c r="G2493" s="59" t="n">
        <x:v>342</x:v>
      </x:c>
      <x:c r="H2493" s="59" t="n">
        <x:v>380</x:v>
      </x:c>
      <x:c r="I2493" s="59" t="n">
        <x:v>10</x:v>
      </x:c>
      <x:c r="J2493" s="60" t="n">
        <x:f>'参数'!$C$4</x:f>
        <x:v>120</x:v>
      </x:c>
      <x:c r="K2493" s="60" t="n">
        <x:f>'参数'!$D$4</x:f>
        <x:v>180</x:v>
      </x:c>
      <x:c r="L2493" s="60" t="n">
        <x:f>H2493+I2493+J2493</x:f>
        <x:v>510</x:v>
      </x:c>
      <x:c r="M2493" s="60" t="n">
        <x:f>L2493+K2493</x:f>
        <x:v>690</x:v>
      </x:c>
      <x:c r="N2493" s="60" t="n">
        <x:f>'参数'!$B$10</x:f>
        <x:v>1</x:v>
      </x:c>
      <x:c r="O2493" s="60" t="n">
        <x:f>N2493*'参数'!$B$11</x:f>
        <x:v>2</x:v>
      </x:c>
      <x:c r="P2493" s="60" t="n">
        <x:f>N2493*'参数'!$B$12</x:f>
        <x:v>1</x:v>
      </x:c>
      <x:c r="Q2493" t="str">
        <x:f>C2493&amp;"d"</x:f>
        <x:v>C73d</x:v>
      </x:c>
      <x:c r="R2493" t="str">
        <x:f>C2493&amp;"p"</x:f>
        <x:v>C73p</x:v>
      </x:c>
      <x:c r="S2493" t="str">
        <x:f>IF(AND(L2493&gt;=H2493+I2493+J2493,M2493&gt;L2493,F2493&lt;&gt;""),"PASS","FAIL")</x:f>
        <x:v>PASS</x:v>
      </x:c>
      <x:c r="T2493" t="n">
        <x:v>9</x:v>
      </x:c>
      <x:c r="U2493" t="str">
        <x:v>pickup_after_delivery_completion_plus_usage_lag</x:v>
      </x:c>
    </x:row>
    <x:row r="2494">
      <x:c r="A2494" t="str">
        <x:v>Set2_200-10-3b</x:v>
      </x:c>
      <x:c r="B2494" t="str">
        <x:v>short_same_day</x:v>
      </x:c>
      <x:c r="C2494" t="str">
        <x:v>C74</x:v>
      </x:c>
      <x:c r="D2494" s="59" t="n">
        <x:v>14</x:v>
      </x:c>
      <x:c r="E2494" s="59" t="n">
        <x:v>34</x:v>
      </x:c>
      <x:c r="F2494" s="59" t="str">
        <x:v>S3</x:v>
      </x:c>
      <x:c r="G2494" s="59" t="n">
        <x:v>374</x:v>
      </x:c>
      <x:c r="H2494" s="59" t="n">
        <x:v>384</x:v>
      </x:c>
      <x:c r="I2494" s="59" t="n">
        <x:v>10</x:v>
      </x:c>
      <x:c r="J2494" s="60" t="n">
        <x:f>'参数'!$C$4</x:f>
        <x:v>120</x:v>
      </x:c>
      <x:c r="K2494" s="60" t="n">
        <x:f>'参数'!$D$4</x:f>
        <x:v>180</x:v>
      </x:c>
      <x:c r="L2494" s="60" t="n">
        <x:f>H2494+I2494+J2494</x:f>
        <x:v>514</x:v>
      </x:c>
      <x:c r="M2494" s="60" t="n">
        <x:f>L2494+K2494</x:f>
        <x:v>694</x:v>
      </x:c>
      <x:c r="N2494" s="60" t="n">
        <x:f>'参数'!$B$10</x:f>
        <x:v>1</x:v>
      </x:c>
      <x:c r="O2494" s="60" t="n">
        <x:f>N2494*'参数'!$B$11</x:f>
        <x:v>2</x:v>
      </x:c>
      <x:c r="P2494" s="60" t="n">
        <x:f>N2494*'参数'!$B$12</x:f>
        <x:v>1</x:v>
      </x:c>
      <x:c r="Q2494" t="str">
        <x:f>C2494&amp;"d"</x:f>
        <x:v>C74d</x:v>
      </x:c>
      <x:c r="R2494" t="str">
        <x:f>C2494&amp;"p"</x:f>
        <x:v>C74p</x:v>
      </x:c>
      <x:c r="S2494" t="str">
        <x:f>IF(AND(L2494&gt;=H2494+I2494+J2494,M2494&gt;L2494,F2494&lt;&gt;""),"PASS","FAIL")</x:f>
        <x:v>PASS</x:v>
      </x:c>
      <x:c r="T2494" t="n">
        <x:v>2</x:v>
      </x:c>
      <x:c r="U2494" t="str">
        <x:v>pickup_after_delivery_completion_plus_usage_lag</x:v>
      </x:c>
    </x:row>
    <x:row r="2495">
      <x:c r="A2495" t="str">
        <x:v>Set2_200-10-3b</x:v>
      </x:c>
      <x:c r="B2495" t="str">
        <x:v>short_same_day</x:v>
      </x:c>
      <x:c r="C2495" t="str">
        <x:v>C75</x:v>
      </x:c>
      <x:c r="D2495" s="59" t="n">
        <x:v>18</x:v>
      </x:c>
      <x:c r="E2495" s="59" t="n">
        <x:v>45</x:v>
      </x:c>
      <x:c r="F2495" s="59" t="str">
        <x:v>S6</x:v>
      </x:c>
      <x:c r="G2495" s="59" t="n">
        <x:v>258</x:v>
      </x:c>
      <x:c r="H2495" s="59" t="n">
        <x:v>290</x:v>
      </x:c>
      <x:c r="I2495" s="59" t="n">
        <x:v>10</x:v>
      </x:c>
      <x:c r="J2495" s="60" t="n">
        <x:f>'参数'!$C$4</x:f>
        <x:v>120</x:v>
      </x:c>
      <x:c r="K2495" s="60" t="n">
        <x:f>'参数'!$D$4</x:f>
        <x:v>180</x:v>
      </x:c>
      <x:c r="L2495" s="60" t="n">
        <x:f>H2495+I2495+J2495</x:f>
        <x:v>420</x:v>
      </x:c>
      <x:c r="M2495" s="60" t="n">
        <x:f>L2495+K2495</x:f>
        <x:v>600</x:v>
      </x:c>
      <x:c r="N2495" s="60" t="n">
        <x:f>'参数'!$B$10</x:f>
        <x:v>1</x:v>
      </x:c>
      <x:c r="O2495" s="60" t="n">
        <x:f>N2495*'参数'!$B$11</x:f>
        <x:v>2</x:v>
      </x:c>
      <x:c r="P2495" s="60" t="n">
        <x:f>N2495*'参数'!$B$12</x:f>
        <x:v>1</x:v>
      </x:c>
      <x:c r="Q2495" t="str">
        <x:f>C2495&amp;"d"</x:f>
        <x:v>C75d</x:v>
      </x:c>
      <x:c r="R2495" t="str">
        <x:f>C2495&amp;"p"</x:f>
        <x:v>C75p</x:v>
      </x:c>
      <x:c r="S2495" t="str">
        <x:f>IF(AND(L2495&gt;=H2495+I2495+J2495,M2495&gt;L2495,F2495&lt;&gt;""),"PASS","FAIL")</x:f>
        <x:v>PASS</x:v>
      </x:c>
      <x:c r="T2495" t="n">
        <x:v>4</x:v>
      </x:c>
      <x:c r="U2495" t="str">
        <x:v>pickup_after_delivery_completion_plus_usage_lag</x:v>
      </x:c>
    </x:row>
    <x:row r="2496">
      <x:c r="A2496" t="str">
        <x:v>Set2_200-10-3b</x:v>
      </x:c>
      <x:c r="B2496" t="str">
        <x:v>short_same_day</x:v>
      </x:c>
      <x:c r="C2496" t="str">
        <x:v>C76</x:v>
      </x:c>
      <x:c r="D2496" s="59" t="n">
        <x:v>22</x:v>
      </x:c>
      <x:c r="E2496" s="59" t="n">
        <x:v>45</x:v>
      </x:c>
      <x:c r="F2496" s="59" t="str">
        <x:v>S6</x:v>
      </x:c>
      <x:c r="G2496" s="59" t="n">
        <x:v>47</x:v>
      </x:c>
      <x:c r="H2496" s="59" t="n">
        <x:v>59</x:v>
      </x:c>
      <x:c r="I2496" s="59" t="n">
        <x:v>10</x:v>
      </x:c>
      <x:c r="J2496" s="60" t="n">
        <x:f>'参数'!$C$4</x:f>
        <x:v>120</x:v>
      </x:c>
      <x:c r="K2496" s="60" t="n">
        <x:f>'参数'!$D$4</x:f>
        <x:v>180</x:v>
      </x:c>
      <x:c r="L2496" s="60" t="n">
        <x:f>H2496+I2496+J2496</x:f>
        <x:v>189</x:v>
      </x:c>
      <x:c r="M2496" s="60" t="n">
        <x:f>L2496+K2496</x:f>
        <x:v>369</x:v>
      </x:c>
      <x:c r="N2496" s="60" t="n">
        <x:f>'参数'!$B$10</x:f>
        <x:v>1</x:v>
      </x:c>
      <x:c r="O2496" s="60" t="n">
        <x:f>N2496*'参数'!$B$11</x:f>
        <x:v>2</x:v>
      </x:c>
      <x:c r="P2496" s="60" t="n">
        <x:f>N2496*'参数'!$B$12</x:f>
        <x:v>1</x:v>
      </x:c>
      <x:c r="Q2496" t="str">
        <x:f>C2496&amp;"d"</x:f>
        <x:v>C76d</x:v>
      </x:c>
      <x:c r="R2496" t="str">
        <x:f>C2496&amp;"p"</x:f>
        <x:v>C76p</x:v>
      </x:c>
      <x:c r="S2496" t="str">
        <x:f>IF(AND(L2496&gt;=H2496+I2496+J2496,M2496&gt;L2496,F2496&lt;&gt;""),"PASS","FAIL")</x:f>
        <x:v>PASS</x:v>
      </x:c>
      <x:c r="T2496" t="n">
        <x:v>3</x:v>
      </x:c>
      <x:c r="U2496" t="str">
        <x:v>pickup_after_delivery_completion_plus_usage_lag</x:v>
      </x:c>
    </x:row>
    <x:row r="2497">
      <x:c r="A2497" t="str">
        <x:v>Set2_200-10-3b</x:v>
      </x:c>
      <x:c r="B2497" t="str">
        <x:v>short_same_day</x:v>
      </x:c>
      <x:c r="C2497" t="str">
        <x:v>C77</x:v>
      </x:c>
      <x:c r="D2497" s="59" t="n">
        <x:v>9</x:v>
      </x:c>
      <x:c r="E2497" s="59" t="n">
        <x:v>31</x:v>
      </x:c>
      <x:c r="F2497" s="59" t="str">
        <x:v>S7</x:v>
      </x:c>
      <x:c r="G2497" s="59" t="n">
        <x:v>587</x:v>
      </x:c>
      <x:c r="H2497" s="59" t="n">
        <x:v>609</x:v>
      </x:c>
      <x:c r="I2497" s="59" t="n">
        <x:v>10</x:v>
      </x:c>
      <x:c r="J2497" s="60" t="n">
        <x:f>'参数'!$C$4</x:f>
        <x:v>120</x:v>
      </x:c>
      <x:c r="K2497" s="60" t="n">
        <x:f>'参数'!$D$4</x:f>
        <x:v>180</x:v>
      </x:c>
      <x:c r="L2497" s="60" t="n">
        <x:f>H2497+I2497+J2497</x:f>
        <x:v>739</x:v>
      </x:c>
      <x:c r="M2497" s="60" t="n">
        <x:f>L2497+K2497</x:f>
        <x:v>919</x:v>
      </x:c>
      <x:c r="N2497" s="60" t="n">
        <x:f>'参数'!$B$10</x:f>
        <x:v>1</x:v>
      </x:c>
      <x:c r="O2497" s="60" t="n">
        <x:f>N2497*'参数'!$B$11</x:f>
        <x:v>2</x:v>
      </x:c>
      <x:c r="P2497" s="60" t="n">
        <x:f>N2497*'参数'!$B$12</x:f>
        <x:v>1</x:v>
      </x:c>
      <x:c r="Q2497" t="str">
        <x:f>C2497&amp;"d"</x:f>
        <x:v>C77d</x:v>
      </x:c>
      <x:c r="R2497" t="str">
        <x:f>C2497&amp;"p"</x:f>
        <x:v>C77p</x:v>
      </x:c>
      <x:c r="S2497" t="str">
        <x:f>IF(AND(L2497&gt;=H2497+I2497+J2497,M2497&gt;L2497,F2497&lt;&gt;""),"PASS","FAIL")</x:f>
        <x:v>PASS</x:v>
      </x:c>
      <x:c r="T2497" t="n">
        <x:v>3</x:v>
      </x:c>
      <x:c r="U2497" t="str">
        <x:v>pickup_after_delivery_completion_plus_usage_lag</x:v>
      </x:c>
    </x:row>
    <x:row r="2498">
      <x:c r="A2498" t="str">
        <x:v>Set2_200-10-3b</x:v>
      </x:c>
      <x:c r="B2498" t="str">
        <x:v>short_same_day</x:v>
      </x:c>
      <x:c r="C2498" t="str">
        <x:v>C78</x:v>
      </x:c>
      <x:c r="D2498" s="59" t="n">
        <x:v>6</x:v>
      </x:c>
      <x:c r="E2498" s="59" t="n">
        <x:v>48</x:v>
      </x:c>
      <x:c r="F2498" s="59" t="str">
        <x:v>S9</x:v>
      </x:c>
      <x:c r="G2498" s="59" t="n">
        <x:v>461</x:v>
      </x:c>
      <x:c r="H2498" s="59" t="n">
        <x:v>481</x:v>
      </x:c>
      <x:c r="I2498" s="59" t="n">
        <x:v>10</x:v>
      </x:c>
      <x:c r="J2498" s="60" t="n">
        <x:f>'参数'!$C$4</x:f>
        <x:v>120</x:v>
      </x:c>
      <x:c r="K2498" s="60" t="n">
        <x:f>'参数'!$D$4</x:f>
        <x:v>180</x:v>
      </x:c>
      <x:c r="L2498" s="60" t="n">
        <x:f>H2498+I2498+J2498</x:f>
        <x:v>611</x:v>
      </x:c>
      <x:c r="M2498" s="60" t="n">
        <x:f>L2498+K2498</x:f>
        <x:v>791</x:v>
      </x:c>
      <x:c r="N2498" s="60" t="n">
        <x:f>'参数'!$B$10</x:f>
        <x:v>1</x:v>
      </x:c>
      <x:c r="O2498" s="60" t="n">
        <x:f>N2498*'参数'!$B$11</x:f>
        <x:v>2</x:v>
      </x:c>
      <x:c r="P2498" s="60" t="n">
        <x:f>N2498*'参数'!$B$12</x:f>
        <x:v>1</x:v>
      </x:c>
      <x:c r="Q2498" t="str">
        <x:f>C2498&amp;"d"</x:f>
        <x:v>C78d</x:v>
      </x:c>
      <x:c r="R2498" t="str">
        <x:f>C2498&amp;"p"</x:f>
        <x:v>C78p</x:v>
      </x:c>
      <x:c r="S2498" t="str">
        <x:f>IF(AND(L2498&gt;=H2498+I2498+J2498,M2498&gt;L2498,F2498&lt;&gt;""),"PASS","FAIL")</x:f>
        <x:v>PASS</x:v>
      </x:c>
      <x:c r="T2498" t="n">
        <x:v>6</x:v>
      </x:c>
      <x:c r="U2498" t="str">
        <x:v>pickup_after_delivery_completion_plus_usage_lag</x:v>
      </x:c>
    </x:row>
    <x:row r="2499">
      <x:c r="A2499" t="str">
        <x:v>Set2_200-10-3b</x:v>
      </x:c>
      <x:c r="B2499" t="str">
        <x:v>short_same_day</x:v>
      </x:c>
      <x:c r="C2499" t="str">
        <x:v>C79</x:v>
      </x:c>
      <x:c r="D2499" s="59" t="n">
        <x:v>8</x:v>
      </x:c>
      <x:c r="E2499" s="59" t="n">
        <x:v>42</x:v>
      </x:c>
      <x:c r="F2499" s="59" t="str">
        <x:v>S9</x:v>
      </x:c>
      <x:c r="G2499" s="59" t="n">
        <x:v>347</x:v>
      </x:c>
      <x:c r="H2499" s="59" t="n">
        <x:v>373</x:v>
      </x:c>
      <x:c r="I2499" s="59" t="n">
        <x:v>10</x:v>
      </x:c>
      <x:c r="J2499" s="60" t="n">
        <x:f>'参数'!$C$4</x:f>
        <x:v>120</x:v>
      </x:c>
      <x:c r="K2499" s="60" t="n">
        <x:f>'参数'!$D$4</x:f>
        <x:v>180</x:v>
      </x:c>
      <x:c r="L2499" s="60" t="n">
        <x:f>H2499+I2499+J2499</x:f>
        <x:v>503</x:v>
      </x:c>
      <x:c r="M2499" s="60" t="n">
        <x:f>L2499+K2499</x:f>
        <x:v>683</x:v>
      </x:c>
      <x:c r="N2499" s="60" t="n">
        <x:f>'参数'!$B$10</x:f>
        <x:v>1</x:v>
      </x:c>
      <x:c r="O2499" s="60" t="n">
        <x:f>N2499*'参数'!$B$11</x:f>
        <x:v>2</x:v>
      </x:c>
      <x:c r="P2499" s="60" t="n">
        <x:f>N2499*'参数'!$B$12</x:f>
        <x:v>1</x:v>
      </x:c>
      <x:c r="Q2499" t="str">
        <x:f>C2499&amp;"d"</x:f>
        <x:v>C79d</x:v>
      </x:c>
      <x:c r="R2499" t="str">
        <x:f>C2499&amp;"p"</x:f>
        <x:v>C79p</x:v>
      </x:c>
      <x:c r="S2499" t="str">
        <x:f>IF(AND(L2499&gt;=H2499+I2499+J2499,M2499&gt;L2499,F2499&lt;&gt;""),"PASS","FAIL")</x:f>
        <x:v>PASS</x:v>
      </x:c>
      <x:c r="T2499" t="n">
        <x:v>5</x:v>
      </x:c>
      <x:c r="U2499" t="str">
        <x:v>pickup_after_delivery_completion_plus_usage_lag</x:v>
      </x:c>
    </x:row>
    <x:row r="2500">
      <x:c r="A2500" t="str">
        <x:v>Set2_200-10-3b</x:v>
      </x:c>
      <x:c r="B2500" t="str">
        <x:v>short_same_day</x:v>
      </x:c>
      <x:c r="C2500" t="str">
        <x:v>C80</x:v>
      </x:c>
      <x:c r="D2500" s="59" t="n">
        <x:v>23</x:v>
      </x:c>
      <x:c r="E2500" s="59" t="n">
        <x:v>34</x:v>
      </x:c>
      <x:c r="F2500" s="59" t="str">
        <x:v>S1</x:v>
      </x:c>
      <x:c r="G2500" s="59" t="n">
        <x:v>432</x:v>
      </x:c>
      <x:c r="H2500" s="59" t="n">
        <x:v>462</x:v>
      </x:c>
      <x:c r="I2500" s="59" t="n">
        <x:v>10</x:v>
      </x:c>
      <x:c r="J2500" s="60" t="n">
        <x:f>'参数'!$C$4</x:f>
        <x:v>120</x:v>
      </x:c>
      <x:c r="K2500" s="60" t="n">
        <x:f>'参数'!$D$4</x:f>
        <x:v>180</x:v>
      </x:c>
      <x:c r="L2500" s="60" t="n">
        <x:f>H2500+I2500+J2500</x:f>
        <x:v>592</x:v>
      </x:c>
      <x:c r="M2500" s="60" t="n">
        <x:f>L2500+K2500</x:f>
        <x:v>772</x:v>
      </x:c>
      <x:c r="N2500" s="60" t="n">
        <x:f>'参数'!$B$10</x:f>
        <x:v>1</x:v>
      </x:c>
      <x:c r="O2500" s="60" t="n">
        <x:f>N2500*'参数'!$B$11</x:f>
        <x:v>2</x:v>
      </x:c>
      <x:c r="P2500" s="60" t="n">
        <x:f>N2500*'参数'!$B$12</x:f>
        <x:v>1</x:v>
      </x:c>
      <x:c r="Q2500" t="str">
        <x:f>C2500&amp;"d"</x:f>
        <x:v>C80d</x:v>
      </x:c>
      <x:c r="R2500" t="str">
        <x:f>C2500&amp;"p"</x:f>
        <x:v>C80p</x:v>
      </x:c>
      <x:c r="S2500" t="str">
        <x:f>IF(AND(L2500&gt;=H2500+I2500+J2500,M2500&gt;L2500,F2500&lt;&gt;""),"PASS","FAIL")</x:f>
        <x:v>PASS</x:v>
      </x:c>
      <x:c r="T2500" t="n">
        <x:v>0</x:v>
      </x:c>
      <x:c r="U2500" t="str">
        <x:v>pickup_after_delivery_completion_plus_usage_lag</x:v>
      </x:c>
    </x:row>
    <x:row r="2501">
      <x:c r="A2501" t="str">
        <x:v>Set2_200-10-3b</x:v>
      </x:c>
      <x:c r="B2501" t="str">
        <x:v>short_same_day</x:v>
      </x:c>
      <x:c r="C2501" t="str">
        <x:v>C81</x:v>
      </x:c>
      <x:c r="D2501" s="59" t="n">
        <x:v>8</x:v>
      </x:c>
      <x:c r="E2501" s="59" t="n">
        <x:v>50</x:v>
      </x:c>
      <x:c r="F2501" s="59" t="str">
        <x:v>S9</x:v>
      </x:c>
      <x:c r="G2501" s="59" t="n">
        <x:v>239</x:v>
      </x:c>
      <x:c r="H2501" s="59" t="n">
        <x:v>255</x:v>
      </x:c>
      <x:c r="I2501" s="59" t="n">
        <x:v>10</x:v>
      </x:c>
      <x:c r="J2501" s="60" t="n">
        <x:f>'参数'!$C$4</x:f>
        <x:v>120</x:v>
      </x:c>
      <x:c r="K2501" s="60" t="n">
        <x:f>'参数'!$D$4</x:f>
        <x:v>180</x:v>
      </x:c>
      <x:c r="L2501" s="60" t="n">
        <x:f>H2501+I2501+J2501</x:f>
        <x:v>385</x:v>
      </x:c>
      <x:c r="M2501" s="60" t="n">
        <x:f>L2501+K2501</x:f>
        <x:v>565</x:v>
      </x:c>
      <x:c r="N2501" s="60" t="n">
        <x:f>'参数'!$B$10</x:f>
        <x:v>1</x:v>
      </x:c>
      <x:c r="O2501" s="60" t="n">
        <x:f>N2501*'参数'!$B$11</x:f>
        <x:v>2</x:v>
      </x:c>
      <x:c r="P2501" s="60" t="n">
        <x:f>N2501*'参数'!$B$12</x:f>
        <x:v>1</x:v>
      </x:c>
      <x:c r="Q2501" t="str">
        <x:f>C2501&amp;"d"</x:f>
        <x:v>C81d</x:v>
      </x:c>
      <x:c r="R2501" t="str">
        <x:f>C2501&amp;"p"</x:f>
        <x:v>C81p</x:v>
      </x:c>
      <x:c r="S2501" t="str">
        <x:f>IF(AND(L2501&gt;=H2501+I2501+J2501,M2501&gt;L2501,F2501&lt;&gt;""),"PASS","FAIL")</x:f>
        <x:v>PASS</x:v>
      </x:c>
      <x:c r="T2501" t="n">
        <x:v>0</x:v>
      </x:c>
      <x:c r="U2501" t="str">
        <x:v>pickup_after_delivery_completion_plus_usage_lag</x:v>
      </x:c>
    </x:row>
    <x:row r="2502">
      <x:c r="A2502" t="str">
        <x:v>Set2_200-10-3b</x:v>
      </x:c>
      <x:c r="B2502" t="str">
        <x:v>short_same_day</x:v>
      </x:c>
      <x:c r="C2502" t="str">
        <x:v>C82</x:v>
      </x:c>
      <x:c r="D2502" s="59" t="n">
        <x:v>15</x:v>
      </x:c>
      <x:c r="E2502" s="59" t="n">
        <x:v>37</x:v>
      </x:c>
      <x:c r="F2502" s="59" t="str">
        <x:v>S3</x:v>
      </x:c>
      <x:c r="G2502" s="59" t="n">
        <x:v>90</x:v>
      </x:c>
      <x:c r="H2502" s="59" t="n">
        <x:v>120</x:v>
      </x:c>
      <x:c r="I2502" s="59" t="n">
        <x:v>10</x:v>
      </x:c>
      <x:c r="J2502" s="60" t="n">
        <x:f>'参数'!$C$4</x:f>
        <x:v>120</x:v>
      </x:c>
      <x:c r="K2502" s="60" t="n">
        <x:f>'参数'!$D$4</x:f>
        <x:v>180</x:v>
      </x:c>
      <x:c r="L2502" s="60" t="n">
        <x:f>H2502+I2502+J2502</x:f>
        <x:v>250</x:v>
      </x:c>
      <x:c r="M2502" s="60" t="n">
        <x:f>L2502+K2502</x:f>
        <x:v>430</x:v>
      </x:c>
      <x:c r="N2502" s="60" t="n">
        <x:f>'参数'!$B$10</x:f>
        <x:v>1</x:v>
      </x:c>
      <x:c r="O2502" s="60" t="n">
        <x:f>N2502*'参数'!$B$11</x:f>
        <x:v>2</x:v>
      </x:c>
      <x:c r="P2502" s="60" t="n">
        <x:f>N2502*'参数'!$B$12</x:f>
        <x:v>1</x:v>
      </x:c>
      <x:c r="Q2502" t="str">
        <x:f>C2502&amp;"d"</x:f>
        <x:v>C82d</x:v>
      </x:c>
      <x:c r="R2502" t="str">
        <x:f>C2502&amp;"p"</x:f>
        <x:v>C82p</x:v>
      </x:c>
      <x:c r="S2502" t="str">
        <x:f>IF(AND(L2502&gt;=H2502+I2502+J2502,M2502&gt;L2502,F2502&lt;&gt;""),"PASS","FAIL")</x:f>
        <x:v>PASS</x:v>
      </x:c>
      <x:c r="T2502" t="n">
        <x:v>5</x:v>
      </x:c>
      <x:c r="U2502" t="str">
        <x:v>pickup_after_delivery_completion_plus_usage_lag</x:v>
      </x:c>
    </x:row>
    <x:row r="2503">
      <x:c r="A2503" t="str">
        <x:v>Set2_200-10-3b</x:v>
      </x:c>
      <x:c r="B2503" t="str">
        <x:v>short_same_day</x:v>
      </x:c>
      <x:c r="C2503" t="str">
        <x:v>C83</x:v>
      </x:c>
      <x:c r="D2503" s="59" t="n">
        <x:v>13</x:v>
      </x:c>
      <x:c r="E2503" s="59" t="n">
        <x:v>30</x:v>
      </x:c>
      <x:c r="F2503" s="59" t="str">
        <x:v>S3</x:v>
      </x:c>
      <x:c r="G2503" s="59" t="n">
        <x:v>378</x:v>
      </x:c>
      <x:c r="H2503" s="59" t="n">
        <x:v>388</x:v>
      </x:c>
      <x:c r="I2503" s="59" t="n">
        <x:v>10</x:v>
      </x:c>
      <x:c r="J2503" s="60" t="n">
        <x:f>'参数'!$C$4</x:f>
        <x:v>120</x:v>
      </x:c>
      <x:c r="K2503" s="60" t="n">
        <x:f>'参数'!$D$4</x:f>
        <x:v>180</x:v>
      </x:c>
      <x:c r="L2503" s="60" t="n">
        <x:f>H2503+I2503+J2503</x:f>
        <x:v>518</x:v>
      </x:c>
      <x:c r="M2503" s="60" t="n">
        <x:f>L2503+K2503</x:f>
        <x:v>698</x:v>
      </x:c>
      <x:c r="N2503" s="60" t="n">
        <x:f>'参数'!$B$10</x:f>
        <x:v>1</x:v>
      </x:c>
      <x:c r="O2503" s="60" t="n">
        <x:f>N2503*'参数'!$B$11</x:f>
        <x:v>2</x:v>
      </x:c>
      <x:c r="P2503" s="60" t="n">
        <x:f>N2503*'参数'!$B$12</x:f>
        <x:v>1</x:v>
      </x:c>
      <x:c r="Q2503" t="str">
        <x:f>C2503&amp;"d"</x:f>
        <x:v>C83d</x:v>
      </x:c>
      <x:c r="R2503" t="str">
        <x:f>C2503&amp;"p"</x:f>
        <x:v>C83p</x:v>
      </x:c>
      <x:c r="S2503" t="str">
        <x:f>IF(AND(L2503&gt;=H2503+I2503+J2503,M2503&gt;L2503,F2503&lt;&gt;""),"PASS","FAIL")</x:f>
        <x:v>PASS</x:v>
      </x:c>
      <x:c r="T2503" t="n">
        <x:v>1</x:v>
      </x:c>
      <x:c r="U2503" t="str">
        <x:v>pickup_after_delivery_completion_plus_usage_lag</x:v>
      </x:c>
    </x:row>
    <x:row r="2504">
      <x:c r="A2504" t="str">
        <x:v>Set2_200-10-3b</x:v>
      </x:c>
      <x:c r="B2504" t="str">
        <x:v>short_same_day</x:v>
      </x:c>
      <x:c r="C2504" t="str">
        <x:v>C84</x:v>
      </x:c>
      <x:c r="D2504" s="59" t="n">
        <x:v>20</x:v>
      </x:c>
      <x:c r="E2504" s="59" t="n">
        <x:v>31</x:v>
      </x:c>
      <x:c r="F2504" s="59" t="str">
        <x:v>S0</x:v>
      </x:c>
      <x:c r="G2504" s="59" t="n">
        <x:v>298</x:v>
      </x:c>
      <x:c r="H2504" s="59" t="n">
        <x:v>324</x:v>
      </x:c>
      <x:c r="I2504" s="59" t="n">
        <x:v>10</x:v>
      </x:c>
      <x:c r="J2504" s="60" t="n">
        <x:f>'参数'!$C$4</x:f>
        <x:v>120</x:v>
      </x:c>
      <x:c r="K2504" s="60" t="n">
        <x:f>'参数'!$D$4</x:f>
        <x:v>180</x:v>
      </x:c>
      <x:c r="L2504" s="60" t="n">
        <x:f>H2504+I2504+J2504</x:f>
        <x:v>454</x:v>
      </x:c>
      <x:c r="M2504" s="60" t="n">
        <x:f>L2504+K2504</x:f>
        <x:v>634</x:v>
      </x:c>
      <x:c r="N2504" s="60" t="n">
        <x:f>'参数'!$B$10</x:f>
        <x:v>1</x:v>
      </x:c>
      <x:c r="O2504" s="60" t="n">
        <x:f>N2504*'参数'!$B$11</x:f>
        <x:v>2</x:v>
      </x:c>
      <x:c r="P2504" s="60" t="n">
        <x:f>N2504*'参数'!$B$12</x:f>
        <x:v>1</x:v>
      </x:c>
      <x:c r="Q2504" t="str">
        <x:f>C2504&amp;"d"</x:f>
        <x:v>C84d</x:v>
      </x:c>
      <x:c r="R2504" t="str">
        <x:f>C2504&amp;"p"</x:f>
        <x:v>C84p</x:v>
      </x:c>
      <x:c r="S2504" t="str">
        <x:f>IF(AND(L2504&gt;=H2504+I2504+J2504,M2504&gt;L2504,F2504&lt;&gt;""),"PASS","FAIL")</x:f>
        <x:v>PASS</x:v>
      </x:c>
      <x:c r="T2504" t="n">
        <x:v>18</x:v>
      </x:c>
      <x:c r="U2504" t="str">
        <x:v>pickup_after_delivery_completion_plus_usage_lag</x:v>
      </x:c>
    </x:row>
    <x:row r="2505">
      <x:c r="A2505" t="str">
        <x:v>Set2_200-10-3b</x:v>
      </x:c>
      <x:c r="B2505" t="str">
        <x:v>short_same_day</x:v>
      </x:c>
      <x:c r="C2505" t="str">
        <x:v>C85</x:v>
      </x:c>
      <x:c r="D2505" s="59" t="n">
        <x:v>2</x:v>
      </x:c>
      <x:c r="E2505" s="59" t="n">
        <x:v>43</x:v>
      </x:c>
      <x:c r="F2505" s="59" t="str">
        <x:v>S9</x:v>
      </x:c>
      <x:c r="G2505" s="59" t="n">
        <x:v>79</x:v>
      </x:c>
      <x:c r="H2505" s="59" t="n">
        <x:v>99</x:v>
      </x:c>
      <x:c r="I2505" s="59" t="n">
        <x:v>10</x:v>
      </x:c>
      <x:c r="J2505" s="60" t="n">
        <x:f>'参数'!$C$4</x:f>
        <x:v>120</x:v>
      </x:c>
      <x:c r="K2505" s="60" t="n">
        <x:f>'参数'!$D$4</x:f>
        <x:v>180</x:v>
      </x:c>
      <x:c r="L2505" s="60" t="n">
        <x:f>H2505+I2505+J2505</x:f>
        <x:v>229</x:v>
      </x:c>
      <x:c r="M2505" s="60" t="n">
        <x:f>L2505+K2505</x:f>
        <x:v>409</x:v>
      </x:c>
      <x:c r="N2505" s="60" t="n">
        <x:f>'参数'!$B$10</x:f>
        <x:v>1</x:v>
      </x:c>
      <x:c r="O2505" s="60" t="n">
        <x:f>N2505*'参数'!$B$11</x:f>
        <x:v>2</x:v>
      </x:c>
      <x:c r="P2505" s="60" t="n">
        <x:f>N2505*'参数'!$B$12</x:f>
        <x:v>1</x:v>
      </x:c>
      <x:c r="Q2505" t="str">
        <x:f>C2505&amp;"d"</x:f>
        <x:v>C85d</x:v>
      </x:c>
      <x:c r="R2505" t="str">
        <x:f>C2505&amp;"p"</x:f>
        <x:v>C85p</x:v>
      </x:c>
      <x:c r="S2505" t="str">
        <x:f>IF(AND(L2505&gt;=H2505+I2505+J2505,M2505&gt;L2505,F2505&lt;&gt;""),"PASS","FAIL")</x:f>
        <x:v>PASS</x:v>
      </x:c>
      <x:c r="T2505" t="n">
        <x:v>2</x:v>
      </x:c>
      <x:c r="U2505" t="str">
        <x:v>pickup_after_delivery_completion_plus_usage_lag</x:v>
      </x:c>
    </x:row>
    <x:row r="2506">
      <x:c r="A2506" t="str">
        <x:v>Set2_200-10-3b</x:v>
      </x:c>
      <x:c r="B2506" t="str">
        <x:v>short_same_day</x:v>
      </x:c>
      <x:c r="C2506" t="str">
        <x:v>C86</x:v>
      </x:c>
      <x:c r="D2506" s="59" t="n">
        <x:v>3</x:v>
      </x:c>
      <x:c r="E2506" s="59" t="n">
        <x:v>48</x:v>
      </x:c>
      <x:c r="F2506" s="59" t="str">
        <x:v>S9</x:v>
      </x:c>
      <x:c r="G2506" s="59" t="n">
        <x:v>403</x:v>
      </x:c>
      <x:c r="H2506" s="59" t="n">
        <x:v>417</x:v>
      </x:c>
      <x:c r="I2506" s="59" t="n">
        <x:v>10</x:v>
      </x:c>
      <x:c r="J2506" s="60" t="n">
        <x:f>'参数'!$C$4</x:f>
        <x:v>120</x:v>
      </x:c>
      <x:c r="K2506" s="60" t="n">
        <x:f>'参数'!$D$4</x:f>
        <x:v>180</x:v>
      </x:c>
      <x:c r="L2506" s="60" t="n">
        <x:f>H2506+I2506+J2506</x:f>
        <x:v>547</x:v>
      </x:c>
      <x:c r="M2506" s="60" t="n">
        <x:f>L2506+K2506</x:f>
        <x:v>727</x:v>
      </x:c>
      <x:c r="N2506" s="60" t="n">
        <x:f>'参数'!$B$10</x:f>
        <x:v>1</x:v>
      </x:c>
      <x:c r="O2506" s="60" t="n">
        <x:f>N2506*'参数'!$B$11</x:f>
        <x:v>2</x:v>
      </x:c>
      <x:c r="P2506" s="60" t="n">
        <x:f>N2506*'参数'!$B$12</x:f>
        <x:v>1</x:v>
      </x:c>
      <x:c r="Q2506" t="str">
        <x:f>C2506&amp;"d"</x:f>
        <x:v>C86d</x:v>
      </x:c>
      <x:c r="R2506" t="str">
        <x:f>C2506&amp;"p"</x:f>
        <x:v>C86p</x:v>
      </x:c>
      <x:c r="S2506" t="str">
        <x:f>IF(AND(L2506&gt;=H2506+I2506+J2506,M2506&gt;L2506,F2506&lt;&gt;""),"PASS","FAIL")</x:f>
        <x:v>PASS</x:v>
      </x:c>
      <x:c r="T2506" t="n">
        <x:v>10</x:v>
      </x:c>
      <x:c r="U2506" t="str">
        <x:v>pickup_after_delivery_completion_plus_usage_lag</x:v>
      </x:c>
    </x:row>
    <x:row r="2507">
      <x:c r="A2507" t="str">
        <x:v>Set2_200-10-3b</x:v>
      </x:c>
      <x:c r="B2507" t="str">
        <x:v>short_same_day</x:v>
      </x:c>
      <x:c r="C2507" t="str">
        <x:v>C87</x:v>
      </x:c>
      <x:c r="D2507" s="59" t="n">
        <x:v>14</x:v>
      </x:c>
      <x:c r="E2507" s="59" t="n">
        <x:v>47</x:v>
      </x:c>
      <x:c r="F2507" s="59" t="str">
        <x:v>S9</x:v>
      </x:c>
      <x:c r="G2507" s="59" t="n">
        <x:v>122</x:v>
      </x:c>
      <x:c r="H2507" s="59" t="n">
        <x:v>152</x:v>
      </x:c>
      <x:c r="I2507" s="59" t="n">
        <x:v>10</x:v>
      </x:c>
      <x:c r="J2507" s="60" t="n">
        <x:f>'参数'!$C$4</x:f>
        <x:v>120</x:v>
      </x:c>
      <x:c r="K2507" s="60" t="n">
        <x:f>'参数'!$D$4</x:f>
        <x:v>180</x:v>
      </x:c>
      <x:c r="L2507" s="60" t="n">
        <x:f>H2507+I2507+J2507</x:f>
        <x:v>282</x:v>
      </x:c>
      <x:c r="M2507" s="60" t="n">
        <x:f>L2507+K2507</x:f>
        <x:v>462</x:v>
      </x:c>
      <x:c r="N2507" s="60" t="n">
        <x:f>'参数'!$B$10</x:f>
        <x:v>1</x:v>
      </x:c>
      <x:c r="O2507" s="60" t="n">
        <x:f>N2507*'参数'!$B$11</x:f>
        <x:v>2</x:v>
      </x:c>
      <x:c r="P2507" s="60" t="n">
        <x:f>N2507*'参数'!$B$12</x:f>
        <x:v>1</x:v>
      </x:c>
      <x:c r="Q2507" t="str">
        <x:f>C2507&amp;"d"</x:f>
        <x:v>C87d</x:v>
      </x:c>
      <x:c r="R2507" t="str">
        <x:f>C2507&amp;"p"</x:f>
        <x:v>C87p</x:v>
      </x:c>
      <x:c r="S2507" t="str">
        <x:f>IF(AND(L2507&gt;=H2507+I2507+J2507,M2507&gt;L2507,F2507&lt;&gt;""),"PASS","FAIL")</x:f>
        <x:v>PASS</x:v>
      </x:c>
      <x:c r="T2507" t="n">
        <x:v>8</x:v>
      </x:c>
      <x:c r="U2507" t="str">
        <x:v>pickup_after_delivery_completion_plus_usage_lag</x:v>
      </x:c>
    </x:row>
    <x:row r="2508">
      <x:c r="A2508" t="str">
        <x:v>Set2_200-10-3b</x:v>
      </x:c>
      <x:c r="B2508" t="str">
        <x:v>short_same_day</x:v>
      </x:c>
      <x:c r="C2508" t="str">
        <x:v>C88</x:v>
      </x:c>
      <x:c r="D2508" s="59" t="n">
        <x:v>21</x:v>
      </x:c>
      <x:c r="E2508" s="59" t="n">
        <x:v>45</x:v>
      </x:c>
      <x:c r="F2508" s="59" t="str">
        <x:v>S6</x:v>
      </x:c>
      <x:c r="G2508" s="59" t="n">
        <x:v>161</x:v>
      </x:c>
      <x:c r="H2508" s="59" t="n">
        <x:v>183</x:v>
      </x:c>
      <x:c r="I2508" s="59" t="n">
        <x:v>10</x:v>
      </x:c>
      <x:c r="J2508" s="60" t="n">
        <x:f>'参数'!$C$4</x:f>
        <x:v>120</x:v>
      </x:c>
      <x:c r="K2508" s="60" t="n">
        <x:f>'参数'!$D$4</x:f>
        <x:v>180</x:v>
      </x:c>
      <x:c r="L2508" s="60" t="n">
        <x:f>H2508+I2508+J2508</x:f>
        <x:v>313</x:v>
      </x:c>
      <x:c r="M2508" s="60" t="n">
        <x:f>L2508+K2508</x:f>
        <x:v>493</x:v>
      </x:c>
      <x:c r="N2508" s="60" t="n">
        <x:f>'参数'!$B$10</x:f>
        <x:v>1</x:v>
      </x:c>
      <x:c r="O2508" s="60" t="n">
        <x:f>N2508*'参数'!$B$11</x:f>
        <x:v>2</x:v>
      </x:c>
      <x:c r="P2508" s="60" t="n">
        <x:f>N2508*'参数'!$B$12</x:f>
        <x:v>1</x:v>
      </x:c>
      <x:c r="Q2508" t="str">
        <x:f>C2508&amp;"d"</x:f>
        <x:v>C88d</x:v>
      </x:c>
      <x:c r="R2508" t="str">
        <x:f>C2508&amp;"p"</x:f>
        <x:v>C88p</x:v>
      </x:c>
      <x:c r="S2508" t="str">
        <x:f>IF(AND(L2508&gt;=H2508+I2508+J2508,M2508&gt;L2508,F2508&lt;&gt;""),"PASS","FAIL")</x:f>
        <x:v>PASS</x:v>
      </x:c>
      <x:c r="T2508" t="n">
        <x:v>10</x:v>
      </x:c>
      <x:c r="U2508" t="str">
        <x:v>pickup_after_delivery_completion_plus_usage_lag</x:v>
      </x:c>
    </x:row>
    <x:row r="2509">
      <x:c r="A2509" t="str">
        <x:v>Set2_200-10-3b</x:v>
      </x:c>
      <x:c r="B2509" t="str">
        <x:v>short_same_day</x:v>
      </x:c>
      <x:c r="C2509" t="str">
        <x:v>C89</x:v>
      </x:c>
      <x:c r="D2509" s="59" t="n">
        <x:v>5</x:v>
      </x:c>
      <x:c r="E2509" s="59" t="n">
        <x:v>31</x:v>
      </x:c>
      <x:c r="F2509" s="59" t="str">
        <x:v>S7</x:v>
      </x:c>
      <x:c r="G2509" s="59" t="n">
        <x:v>120</x:v>
      </x:c>
      <x:c r="H2509" s="59" t="n">
        <x:v>154</x:v>
      </x:c>
      <x:c r="I2509" s="59" t="n">
        <x:v>10</x:v>
      </x:c>
      <x:c r="J2509" s="60" t="n">
        <x:f>'参数'!$C$4</x:f>
        <x:v>120</x:v>
      </x:c>
      <x:c r="K2509" s="60" t="n">
        <x:f>'参数'!$D$4</x:f>
        <x:v>180</x:v>
      </x:c>
      <x:c r="L2509" s="60" t="n">
        <x:f>H2509+I2509+J2509</x:f>
        <x:v>284</x:v>
      </x:c>
      <x:c r="M2509" s="60" t="n">
        <x:f>L2509+K2509</x:f>
        <x:v>464</x:v>
      </x:c>
      <x:c r="N2509" s="60" t="n">
        <x:f>'参数'!$B$10</x:f>
        <x:v>1</x:v>
      </x:c>
      <x:c r="O2509" s="60" t="n">
        <x:f>N2509*'参数'!$B$11</x:f>
        <x:v>2</x:v>
      </x:c>
      <x:c r="P2509" s="60" t="n">
        <x:f>N2509*'参数'!$B$12</x:f>
        <x:v>1</x:v>
      </x:c>
      <x:c r="Q2509" t="str">
        <x:f>C2509&amp;"d"</x:f>
        <x:v>C89d</x:v>
      </x:c>
      <x:c r="R2509" t="str">
        <x:f>C2509&amp;"p"</x:f>
        <x:v>C89p</x:v>
      </x:c>
      <x:c r="S2509" t="str">
        <x:f>IF(AND(L2509&gt;=H2509+I2509+J2509,M2509&gt;L2509,F2509&lt;&gt;""),"PASS","FAIL")</x:f>
        <x:v>PASS</x:v>
      </x:c>
      <x:c r="T2509" t="n">
        <x:v>7</x:v>
      </x:c>
      <x:c r="U2509" t="str">
        <x:v>pickup_after_delivery_completion_plus_usage_lag</x:v>
      </x:c>
    </x:row>
    <x:row r="2510">
      <x:c r="A2510" t="str">
        <x:v>Set2_200-10-3b</x:v>
      </x:c>
      <x:c r="B2510" t="str">
        <x:v>short_same_day</x:v>
      </x:c>
      <x:c r="C2510" t="str">
        <x:v>C90</x:v>
      </x:c>
      <x:c r="D2510" s="59" t="n">
        <x:v>7</x:v>
      </x:c>
      <x:c r="E2510" s="59" t="n">
        <x:v>34</x:v>
      </x:c>
      <x:c r="F2510" s="59" t="str">
        <x:v>S9</x:v>
      </x:c>
      <x:c r="G2510" s="59" t="n">
        <x:v>152</x:v>
      </x:c>
      <x:c r="H2510" s="59" t="n">
        <x:v>190</x:v>
      </x:c>
      <x:c r="I2510" s="59" t="n">
        <x:v>10</x:v>
      </x:c>
      <x:c r="J2510" s="60" t="n">
        <x:f>'参数'!$C$4</x:f>
        <x:v>120</x:v>
      </x:c>
      <x:c r="K2510" s="60" t="n">
        <x:f>'参数'!$D$4</x:f>
        <x:v>180</x:v>
      </x:c>
      <x:c r="L2510" s="60" t="n">
        <x:f>H2510+I2510+J2510</x:f>
        <x:v>320</x:v>
      </x:c>
      <x:c r="M2510" s="60" t="n">
        <x:f>L2510+K2510</x:f>
        <x:v>500</x:v>
      </x:c>
      <x:c r="N2510" s="60" t="n">
        <x:f>'参数'!$B$10</x:f>
        <x:v>1</x:v>
      </x:c>
      <x:c r="O2510" s="60" t="n">
        <x:f>N2510*'参数'!$B$11</x:f>
        <x:v>2</x:v>
      </x:c>
      <x:c r="P2510" s="60" t="n">
        <x:f>N2510*'参数'!$B$12</x:f>
        <x:v>1</x:v>
      </x:c>
      <x:c r="Q2510" t="str">
        <x:f>C2510&amp;"d"</x:f>
        <x:v>C90d</x:v>
      </x:c>
      <x:c r="R2510" t="str">
        <x:f>C2510&amp;"p"</x:f>
        <x:v>C90p</x:v>
      </x:c>
      <x:c r="S2510" t="str">
        <x:f>IF(AND(L2510&gt;=H2510+I2510+J2510,M2510&gt;L2510,F2510&lt;&gt;""),"PASS","FAIL")</x:f>
        <x:v>PASS</x:v>
      </x:c>
      <x:c r="T2510" t="n">
        <x:v>2</x:v>
      </x:c>
      <x:c r="U2510" t="str">
        <x:v>pickup_after_delivery_completion_plus_usage_lag</x:v>
      </x:c>
    </x:row>
    <x:row r="2511">
      <x:c r="A2511" t="str">
        <x:v>Set2_200-10-3b</x:v>
      </x:c>
      <x:c r="B2511" t="str">
        <x:v>short_same_day</x:v>
      </x:c>
      <x:c r="C2511" t="str">
        <x:v>C91</x:v>
      </x:c>
      <x:c r="D2511" s="59" t="n">
        <x:v>20</x:v>
      </x:c>
      <x:c r="E2511" s="59" t="n">
        <x:v>46</x:v>
      </x:c>
      <x:c r="F2511" s="59" t="str">
        <x:v>S6</x:v>
      </x:c>
      <x:c r="G2511" s="59" t="n">
        <x:v>481</x:v>
      </x:c>
      <x:c r="H2511" s="59" t="n">
        <x:v>503</x:v>
      </x:c>
      <x:c r="I2511" s="59" t="n">
        <x:v>10</x:v>
      </x:c>
      <x:c r="J2511" s="60" t="n">
        <x:f>'参数'!$C$4</x:f>
        <x:v>120</x:v>
      </x:c>
      <x:c r="K2511" s="60" t="n">
        <x:f>'参数'!$D$4</x:f>
        <x:v>180</x:v>
      </x:c>
      <x:c r="L2511" s="60" t="n">
        <x:f>H2511+I2511+J2511</x:f>
        <x:v>633</x:v>
      </x:c>
      <x:c r="M2511" s="60" t="n">
        <x:f>L2511+K2511</x:f>
        <x:v>813</x:v>
      </x:c>
      <x:c r="N2511" s="60" t="n">
        <x:f>'参数'!$B$10</x:f>
        <x:v>1</x:v>
      </x:c>
      <x:c r="O2511" s="60" t="n">
        <x:f>N2511*'参数'!$B$11</x:f>
        <x:v>2</x:v>
      </x:c>
      <x:c r="P2511" s="60" t="n">
        <x:f>N2511*'参数'!$B$12</x:f>
        <x:v>1</x:v>
      </x:c>
      <x:c r="Q2511" t="str">
        <x:f>C2511&amp;"d"</x:f>
        <x:v>C91d</x:v>
      </x:c>
      <x:c r="R2511" t="str">
        <x:f>C2511&amp;"p"</x:f>
        <x:v>C91p</x:v>
      </x:c>
      <x:c r="S2511" t="str">
        <x:f>IF(AND(L2511&gt;=H2511+I2511+J2511,M2511&gt;L2511,F2511&lt;&gt;""),"PASS","FAIL")</x:f>
        <x:v>PASS</x:v>
      </x:c>
      <x:c r="T2511" t="n">
        <x:v>9</x:v>
      </x:c>
      <x:c r="U2511" t="str">
        <x:v>pickup_after_delivery_completion_plus_usage_lag</x:v>
      </x:c>
    </x:row>
    <x:row r="2512">
      <x:c r="A2512" t="str">
        <x:v>Set2_200-10-3b</x:v>
      </x:c>
      <x:c r="B2512" t="str">
        <x:v>short_same_day</x:v>
      </x:c>
      <x:c r="C2512" t="str">
        <x:v>C92</x:v>
      </x:c>
      <x:c r="D2512" s="59" t="n">
        <x:v>15</x:v>
      </x:c>
      <x:c r="E2512" s="59" t="n">
        <x:v>40</x:v>
      </x:c>
      <x:c r="F2512" s="59" t="str">
        <x:v>S3</x:v>
      </x:c>
      <x:c r="G2512" s="59" t="n">
        <x:v>240</x:v>
      </x:c>
      <x:c r="H2512" s="59" t="n">
        <x:v>278</x:v>
      </x:c>
      <x:c r="I2512" s="59" t="n">
        <x:v>10</x:v>
      </x:c>
      <x:c r="J2512" s="60" t="n">
        <x:f>'参数'!$C$4</x:f>
        <x:v>120</x:v>
      </x:c>
      <x:c r="K2512" s="60" t="n">
        <x:f>'参数'!$D$4</x:f>
        <x:v>180</x:v>
      </x:c>
      <x:c r="L2512" s="60" t="n">
        <x:f>H2512+I2512+J2512</x:f>
        <x:v>408</x:v>
      </x:c>
      <x:c r="M2512" s="60" t="n">
        <x:f>L2512+K2512</x:f>
        <x:v>588</x:v>
      </x:c>
      <x:c r="N2512" s="60" t="n">
        <x:f>'参数'!$B$10</x:f>
        <x:v>1</x:v>
      </x:c>
      <x:c r="O2512" s="60" t="n">
        <x:f>N2512*'参数'!$B$11</x:f>
        <x:v>2</x:v>
      </x:c>
      <x:c r="P2512" s="60" t="n">
        <x:f>N2512*'参数'!$B$12</x:f>
        <x:v>1</x:v>
      </x:c>
      <x:c r="Q2512" t="str">
        <x:f>C2512&amp;"d"</x:f>
        <x:v>C92d</x:v>
      </x:c>
      <x:c r="R2512" t="str">
        <x:f>C2512&amp;"p"</x:f>
        <x:v>C92p</x:v>
      </x:c>
      <x:c r="S2512" t="str">
        <x:f>IF(AND(L2512&gt;=H2512+I2512+J2512,M2512&gt;L2512,F2512&lt;&gt;""),"PASS","FAIL")</x:f>
        <x:v>PASS</x:v>
      </x:c>
      <x:c r="T2512" t="n">
        <x:v>4</x:v>
      </x:c>
      <x:c r="U2512" t="str">
        <x:v>pickup_after_delivery_completion_plus_usage_lag</x:v>
      </x:c>
    </x:row>
    <x:row r="2513">
      <x:c r="A2513" t="str">
        <x:v>Set2_200-10-3b</x:v>
      </x:c>
      <x:c r="B2513" t="str">
        <x:v>short_same_day</x:v>
      </x:c>
      <x:c r="C2513" t="str">
        <x:v>C93</x:v>
      </x:c>
      <x:c r="D2513" s="59" t="n">
        <x:v>17</x:v>
      </x:c>
      <x:c r="E2513" s="59" t="n">
        <x:v>42</x:v>
      </x:c>
      <x:c r="F2513" s="59" t="str">
        <x:v>S3</x:v>
      </x:c>
      <x:c r="G2513" s="59" t="n">
        <x:v>421</x:v>
      </x:c>
      <x:c r="H2513" s="59" t="n">
        <x:v>455</x:v>
      </x:c>
      <x:c r="I2513" s="59" t="n">
        <x:v>10</x:v>
      </x:c>
      <x:c r="J2513" s="60" t="n">
        <x:f>'参数'!$C$4</x:f>
        <x:v>120</x:v>
      </x:c>
      <x:c r="K2513" s="60" t="n">
        <x:f>'参数'!$D$4</x:f>
        <x:v>180</x:v>
      </x:c>
      <x:c r="L2513" s="60" t="n">
        <x:f>H2513+I2513+J2513</x:f>
        <x:v>585</x:v>
      </x:c>
      <x:c r="M2513" s="60" t="n">
        <x:f>L2513+K2513</x:f>
        <x:v>765</x:v>
      </x:c>
      <x:c r="N2513" s="60" t="n">
        <x:f>'参数'!$B$10</x:f>
        <x:v>1</x:v>
      </x:c>
      <x:c r="O2513" s="60" t="n">
        <x:f>N2513*'参数'!$B$11</x:f>
        <x:v>2</x:v>
      </x:c>
      <x:c r="P2513" s="60" t="n">
        <x:f>N2513*'参数'!$B$12</x:f>
        <x:v>1</x:v>
      </x:c>
      <x:c r="Q2513" t="str">
        <x:f>C2513&amp;"d"</x:f>
        <x:v>C93d</x:v>
      </x:c>
      <x:c r="R2513" t="str">
        <x:f>C2513&amp;"p"</x:f>
        <x:v>C93p</x:v>
      </x:c>
      <x:c r="S2513" t="str">
        <x:f>IF(AND(L2513&gt;=H2513+I2513+J2513,M2513&gt;L2513,F2513&lt;&gt;""),"PASS","FAIL")</x:f>
        <x:v>PASS</x:v>
      </x:c>
      <x:c r="T2513" t="n">
        <x:v>0</x:v>
      </x:c>
      <x:c r="U2513" t="str">
        <x:v>pickup_after_delivery_completion_plus_usage_lag</x:v>
      </x:c>
    </x:row>
    <x:row r="2514">
      <x:c r="A2514" t="str">
        <x:v>Set2_200-10-3b</x:v>
      </x:c>
      <x:c r="B2514" t="str">
        <x:v>short_same_day</x:v>
      </x:c>
      <x:c r="C2514" t="str">
        <x:v>C94</x:v>
      </x:c>
      <x:c r="D2514" s="59" t="n">
        <x:v>11</x:v>
      </x:c>
      <x:c r="E2514" s="59" t="n">
        <x:v>32</x:v>
      </x:c>
      <x:c r="F2514" s="59" t="str">
        <x:v>S3</x:v>
      </x:c>
      <x:c r="G2514" s="59" t="n">
        <x:v>491</x:v>
      </x:c>
      <x:c r="H2514" s="59" t="n">
        <x:v>513</x:v>
      </x:c>
      <x:c r="I2514" s="59" t="n">
        <x:v>10</x:v>
      </x:c>
      <x:c r="J2514" s="60" t="n">
        <x:f>'参数'!$C$4</x:f>
        <x:v>120</x:v>
      </x:c>
      <x:c r="K2514" s="60" t="n">
        <x:f>'参数'!$D$4</x:f>
        <x:v>180</x:v>
      </x:c>
      <x:c r="L2514" s="60" t="n">
        <x:f>H2514+I2514+J2514</x:f>
        <x:v>643</x:v>
      </x:c>
      <x:c r="M2514" s="60" t="n">
        <x:f>L2514+K2514</x:f>
        <x:v>823</x:v>
      </x:c>
      <x:c r="N2514" s="60" t="n">
        <x:f>'参数'!$B$10</x:f>
        <x:v>1</x:v>
      </x:c>
      <x:c r="O2514" s="60" t="n">
        <x:f>N2514*'参数'!$B$11</x:f>
        <x:v>2</x:v>
      </x:c>
      <x:c r="P2514" s="60" t="n">
        <x:f>N2514*'参数'!$B$12</x:f>
        <x:v>1</x:v>
      </x:c>
      <x:c r="Q2514" t="str">
        <x:f>C2514&amp;"d"</x:f>
        <x:v>C94d</x:v>
      </x:c>
      <x:c r="R2514" t="str">
        <x:f>C2514&amp;"p"</x:f>
        <x:v>C94p</x:v>
      </x:c>
      <x:c r="S2514" t="str">
        <x:f>IF(AND(L2514&gt;=H2514+I2514+J2514,M2514&gt;L2514,F2514&lt;&gt;""),"PASS","FAIL")</x:f>
        <x:v>PASS</x:v>
      </x:c>
      <x:c r="T2514" t="n">
        <x:v>7</x:v>
      </x:c>
      <x:c r="U2514" t="str">
        <x:v>pickup_after_delivery_completion_plus_usage_lag</x:v>
      </x:c>
    </x:row>
    <x:row r="2515">
      <x:c r="A2515" t="str">
        <x:v>Set2_200-10-3b</x:v>
      </x:c>
      <x:c r="B2515" t="str">
        <x:v>short_same_day</x:v>
      </x:c>
      <x:c r="C2515" t="str">
        <x:v>C95</x:v>
      </x:c>
      <x:c r="D2515" s="59" t="n">
        <x:v>2</x:v>
      </x:c>
      <x:c r="E2515" s="59" t="n">
        <x:v>30</x:v>
      </x:c>
      <x:c r="F2515" s="59" t="str">
        <x:v>S2</x:v>
      </x:c>
      <x:c r="G2515" s="59" t="n">
        <x:v>413</x:v>
      </x:c>
      <x:c r="H2515" s="59" t="n">
        <x:v>425</x:v>
      </x:c>
      <x:c r="I2515" s="59" t="n">
        <x:v>10</x:v>
      </x:c>
      <x:c r="J2515" s="60" t="n">
        <x:f>'参数'!$C$4</x:f>
        <x:v>120</x:v>
      </x:c>
      <x:c r="K2515" s="60" t="n">
        <x:f>'参数'!$D$4</x:f>
        <x:v>180</x:v>
      </x:c>
      <x:c r="L2515" s="60" t="n">
        <x:f>H2515+I2515+J2515</x:f>
        <x:v>555</x:v>
      </x:c>
      <x:c r="M2515" s="60" t="n">
        <x:f>L2515+K2515</x:f>
        <x:v>735</x:v>
      </x:c>
      <x:c r="N2515" s="60" t="n">
        <x:f>'参数'!$B$10</x:f>
        <x:v>1</x:v>
      </x:c>
      <x:c r="O2515" s="60" t="n">
        <x:f>N2515*'参数'!$B$11</x:f>
        <x:v>2</x:v>
      </x:c>
      <x:c r="P2515" s="60" t="n">
        <x:f>N2515*'参数'!$B$12</x:f>
        <x:v>1</x:v>
      </x:c>
      <x:c r="Q2515" t="str">
        <x:f>C2515&amp;"d"</x:f>
        <x:v>C95d</x:v>
      </x:c>
      <x:c r="R2515" t="str">
        <x:f>C2515&amp;"p"</x:f>
        <x:v>C95p</x:v>
      </x:c>
      <x:c r="S2515" t="str">
        <x:f>IF(AND(L2515&gt;=H2515+I2515+J2515,M2515&gt;L2515,F2515&lt;&gt;""),"PASS","FAIL")</x:f>
        <x:v>PASS</x:v>
      </x:c>
      <x:c r="T2515" t="n">
        <x:v>1</x:v>
      </x:c>
      <x:c r="U2515" t="str">
        <x:v>pickup_after_delivery_completion_plus_usage_lag</x:v>
      </x:c>
    </x:row>
    <x:row r="2516">
      <x:c r="A2516" t="str">
        <x:v>Set2_200-10-3b</x:v>
      </x:c>
      <x:c r="B2516" t="str">
        <x:v>short_same_day</x:v>
      </x:c>
      <x:c r="C2516" t="str">
        <x:v>C96</x:v>
      </x:c>
      <x:c r="D2516" s="59" t="n">
        <x:v>23</x:v>
      </x:c>
      <x:c r="E2516" s="59" t="n">
        <x:v>40</x:v>
      </x:c>
      <x:c r="F2516" s="59" t="str">
        <x:v>S6</x:v>
      </x:c>
      <x:c r="G2516" s="59" t="n">
        <x:v>279</x:v>
      </x:c>
      <x:c r="H2516" s="59" t="n">
        <x:v>299</x:v>
      </x:c>
      <x:c r="I2516" s="59" t="n">
        <x:v>10</x:v>
      </x:c>
      <x:c r="J2516" s="60" t="n">
        <x:f>'参数'!$C$4</x:f>
        <x:v>120</x:v>
      </x:c>
      <x:c r="K2516" s="60" t="n">
        <x:f>'参数'!$D$4</x:f>
        <x:v>180</x:v>
      </x:c>
      <x:c r="L2516" s="60" t="n">
        <x:f>H2516+I2516+J2516</x:f>
        <x:v>429</x:v>
      </x:c>
      <x:c r="M2516" s="60" t="n">
        <x:f>L2516+K2516</x:f>
        <x:v>609</x:v>
      </x:c>
      <x:c r="N2516" s="60" t="n">
        <x:f>'参数'!$B$10</x:f>
        <x:v>1</x:v>
      </x:c>
      <x:c r="O2516" s="60" t="n">
        <x:f>N2516*'参数'!$B$11</x:f>
        <x:v>2</x:v>
      </x:c>
      <x:c r="P2516" s="60" t="n">
        <x:f>N2516*'参数'!$B$12</x:f>
        <x:v>1</x:v>
      </x:c>
      <x:c r="Q2516" t="str">
        <x:f>C2516&amp;"d"</x:f>
        <x:v>C96d</x:v>
      </x:c>
      <x:c r="R2516" t="str">
        <x:f>C2516&amp;"p"</x:f>
        <x:v>C96p</x:v>
      </x:c>
      <x:c r="S2516" t="str">
        <x:f>IF(AND(L2516&gt;=H2516+I2516+J2516,M2516&gt;L2516,F2516&lt;&gt;""),"PASS","FAIL")</x:f>
        <x:v>PASS</x:v>
      </x:c>
      <x:c r="T2516" t="n">
        <x:v>10</x:v>
      </x:c>
      <x:c r="U2516" t="str">
        <x:v>pickup_after_delivery_completion_plus_usage_lag</x:v>
      </x:c>
    </x:row>
    <x:row r="2517">
      <x:c r="A2517" t="str">
        <x:v>Set2_200-10-3b</x:v>
      </x:c>
      <x:c r="B2517" t="str">
        <x:v>short_same_day</x:v>
      </x:c>
      <x:c r="C2517" t="str">
        <x:v>C97</x:v>
      </x:c>
      <x:c r="D2517" s="59" t="n">
        <x:v>1</x:v>
      </x:c>
      <x:c r="E2517" s="59" t="n">
        <x:v>39</x:v>
      </x:c>
      <x:c r="F2517" s="59" t="str">
        <x:v>S9</x:v>
      </x:c>
      <x:c r="G2517" s="59" t="n">
        <x:v>415</x:v>
      </x:c>
      <x:c r="H2517" s="59" t="n">
        <x:v>453</x:v>
      </x:c>
      <x:c r="I2517" s="59" t="n">
        <x:v>10</x:v>
      </x:c>
      <x:c r="J2517" s="60" t="n">
        <x:f>'参数'!$C$4</x:f>
        <x:v>120</x:v>
      </x:c>
      <x:c r="K2517" s="60" t="n">
        <x:f>'参数'!$D$4</x:f>
        <x:v>180</x:v>
      </x:c>
      <x:c r="L2517" s="60" t="n">
        <x:f>H2517+I2517+J2517</x:f>
        <x:v>583</x:v>
      </x:c>
      <x:c r="M2517" s="60" t="n">
        <x:f>L2517+K2517</x:f>
        <x:v>763</x:v>
      </x:c>
      <x:c r="N2517" s="60" t="n">
        <x:f>'参数'!$B$10</x:f>
        <x:v>1</x:v>
      </x:c>
      <x:c r="O2517" s="60" t="n">
        <x:f>N2517*'参数'!$B$11</x:f>
        <x:v>2</x:v>
      </x:c>
      <x:c r="P2517" s="60" t="n">
        <x:f>N2517*'参数'!$B$12</x:f>
        <x:v>1</x:v>
      </x:c>
      <x:c r="Q2517" t="str">
        <x:f>C2517&amp;"d"</x:f>
        <x:v>C97d</x:v>
      </x:c>
      <x:c r="R2517" t="str">
        <x:f>C2517&amp;"p"</x:f>
        <x:v>C97p</x:v>
      </x:c>
      <x:c r="S2517" t="str">
        <x:f>IF(AND(L2517&gt;=H2517+I2517+J2517,M2517&gt;L2517,F2517&lt;&gt;""),"PASS","FAIL")</x:f>
        <x:v>PASS</x:v>
      </x:c>
      <x:c r="T2517" t="n">
        <x:v>1</x:v>
      </x:c>
      <x:c r="U2517" t="str">
        <x:v>pickup_after_delivery_completion_plus_usage_lag</x:v>
      </x:c>
    </x:row>
    <x:row r="2518">
      <x:c r="A2518" t="str">
        <x:v>Set2_200-10-3b</x:v>
      </x:c>
      <x:c r="B2518" t="str">
        <x:v>short_same_day</x:v>
      </x:c>
      <x:c r="C2518" t="str">
        <x:v>C98</x:v>
      </x:c>
      <x:c r="D2518" s="59" t="n">
        <x:v>1</x:v>
      </x:c>
      <x:c r="E2518" s="59" t="n">
        <x:v>47</x:v>
      </x:c>
      <x:c r="F2518" s="59" t="str">
        <x:v>S9</x:v>
      </x:c>
      <x:c r="G2518" s="59" t="n">
        <x:v>191</x:v>
      </x:c>
      <x:c r="H2518" s="59" t="n">
        <x:v>215</x:v>
      </x:c>
      <x:c r="I2518" s="59" t="n">
        <x:v>10</x:v>
      </x:c>
      <x:c r="J2518" s="60" t="n">
        <x:f>'参数'!$C$4</x:f>
        <x:v>120</x:v>
      </x:c>
      <x:c r="K2518" s="60" t="n">
        <x:f>'参数'!$D$4</x:f>
        <x:v>180</x:v>
      </x:c>
      <x:c r="L2518" s="60" t="n">
        <x:f>H2518+I2518+J2518</x:f>
        <x:v>345</x:v>
      </x:c>
      <x:c r="M2518" s="60" t="n">
        <x:f>L2518+K2518</x:f>
        <x:v>525</x:v>
      </x:c>
      <x:c r="N2518" s="60" t="n">
        <x:f>'参数'!$B$10</x:f>
        <x:v>1</x:v>
      </x:c>
      <x:c r="O2518" s="60" t="n">
        <x:f>N2518*'参数'!$B$11</x:f>
        <x:v>2</x:v>
      </x:c>
      <x:c r="P2518" s="60" t="n">
        <x:f>N2518*'参数'!$B$12</x:f>
        <x:v>1</x:v>
      </x:c>
      <x:c r="Q2518" t="str">
        <x:f>C2518&amp;"d"</x:f>
        <x:v>C98d</x:v>
      </x:c>
      <x:c r="R2518" t="str">
        <x:f>C2518&amp;"p"</x:f>
        <x:v>C98p</x:v>
      </x:c>
      <x:c r="S2518" t="str">
        <x:f>IF(AND(L2518&gt;=H2518+I2518+J2518,M2518&gt;L2518,F2518&lt;&gt;""),"PASS","FAIL")</x:f>
        <x:v>PASS</x:v>
      </x:c>
      <x:c r="T2518" t="n">
        <x:v>9</x:v>
      </x:c>
      <x:c r="U2518" t="str">
        <x:v>pickup_after_delivery_completion_plus_usage_lag</x:v>
      </x:c>
    </x:row>
    <x:row r="2519">
      <x:c r="A2519" t="str">
        <x:v>Set2_200-10-3b</x:v>
      </x:c>
      <x:c r="B2519" t="str">
        <x:v>short_same_day</x:v>
      </x:c>
      <x:c r="C2519" t="str">
        <x:v>C99</x:v>
      </x:c>
      <x:c r="D2519" s="59" t="n">
        <x:v>14</x:v>
      </x:c>
      <x:c r="E2519" s="59" t="n">
        <x:v>37</x:v>
      </x:c>
      <x:c r="F2519" s="59" t="str">
        <x:v>S3</x:v>
      </x:c>
      <x:c r="G2519" s="59" t="n">
        <x:v>438</x:v>
      </x:c>
      <x:c r="H2519" s="59" t="n">
        <x:v>456</x:v>
      </x:c>
      <x:c r="I2519" s="59" t="n">
        <x:v>10</x:v>
      </x:c>
      <x:c r="J2519" s="60" t="n">
        <x:f>'参数'!$C$4</x:f>
        <x:v>120</x:v>
      </x:c>
      <x:c r="K2519" s="60" t="n">
        <x:f>'参数'!$D$4</x:f>
        <x:v>180</x:v>
      </x:c>
      <x:c r="L2519" s="60" t="n">
        <x:f>H2519+I2519+J2519</x:f>
        <x:v>586</x:v>
      </x:c>
      <x:c r="M2519" s="60" t="n">
        <x:f>L2519+K2519</x:f>
        <x:v>766</x:v>
      </x:c>
      <x:c r="N2519" s="60" t="n">
        <x:f>'参数'!$B$10</x:f>
        <x:v>1</x:v>
      </x:c>
      <x:c r="O2519" s="60" t="n">
        <x:f>N2519*'参数'!$B$11</x:f>
        <x:v>2</x:v>
      </x:c>
      <x:c r="P2519" s="60" t="n">
        <x:f>N2519*'参数'!$B$12</x:f>
        <x:v>1</x:v>
      </x:c>
      <x:c r="Q2519" t="str">
        <x:f>C2519&amp;"d"</x:f>
        <x:v>C99d</x:v>
      </x:c>
      <x:c r="R2519" t="str">
        <x:f>C2519&amp;"p"</x:f>
        <x:v>C99p</x:v>
      </x:c>
      <x:c r="S2519" t="str">
        <x:f>IF(AND(L2519&gt;=H2519+I2519+J2519,M2519&gt;L2519,F2519&lt;&gt;""),"PASS","FAIL")</x:f>
        <x:v>PASS</x:v>
      </x:c>
      <x:c r="T2519" t="n">
        <x:v>13</x:v>
      </x:c>
      <x:c r="U2519" t="str">
        <x:v>pickup_after_delivery_completion_plus_usage_lag</x:v>
      </x:c>
    </x:row>
    <x:row r="2520">
      <x:c r="A2520" t="str">
        <x:v>Set2_200-10-3b</x:v>
      </x:c>
      <x:c r="B2520" t="str">
        <x:v>short_same_day</x:v>
      </x:c>
      <x:c r="C2520" t="str">
        <x:v>C100</x:v>
      </x:c>
      <x:c r="D2520" s="59" t="n">
        <x:v>14</x:v>
      </x:c>
      <x:c r="E2520" s="59" t="n">
        <x:v>48</x:v>
      </x:c>
      <x:c r="F2520" s="59" t="str">
        <x:v>S9</x:v>
      </x:c>
      <x:c r="G2520" s="59" t="n">
        <x:v>288</x:v>
      </x:c>
      <x:c r="H2520" s="59" t="n">
        <x:v>300</x:v>
      </x:c>
      <x:c r="I2520" s="59" t="n">
        <x:v>10</x:v>
      </x:c>
      <x:c r="J2520" s="60" t="n">
        <x:f>'参数'!$C$4</x:f>
        <x:v>120</x:v>
      </x:c>
      <x:c r="K2520" s="60" t="n">
        <x:f>'参数'!$D$4</x:f>
        <x:v>180</x:v>
      </x:c>
      <x:c r="L2520" s="60" t="n">
        <x:f>H2520+I2520+J2520</x:f>
        <x:v>430</x:v>
      </x:c>
      <x:c r="M2520" s="60" t="n">
        <x:f>L2520+K2520</x:f>
        <x:v>610</x:v>
      </x:c>
      <x:c r="N2520" s="60" t="n">
        <x:f>'参数'!$B$10</x:f>
        <x:v>1</x:v>
      </x:c>
      <x:c r="O2520" s="60" t="n">
        <x:f>N2520*'参数'!$B$11</x:f>
        <x:v>2</x:v>
      </x:c>
      <x:c r="P2520" s="60" t="n">
        <x:f>N2520*'参数'!$B$12</x:f>
        <x:v>1</x:v>
      </x:c>
      <x:c r="Q2520" t="str">
        <x:f>C2520&amp;"d"</x:f>
        <x:v>C100d</x:v>
      </x:c>
      <x:c r="R2520" t="str">
        <x:f>C2520&amp;"p"</x:f>
        <x:v>C100p</x:v>
      </x:c>
      <x:c r="S2520" t="str">
        <x:f>IF(AND(L2520&gt;=H2520+I2520+J2520,M2520&gt;L2520,F2520&lt;&gt;""),"PASS","FAIL")</x:f>
        <x:v>PASS</x:v>
      </x:c>
      <x:c r="T2520" t="n">
        <x:v>17</x:v>
      </x:c>
      <x:c r="U2520" t="str">
        <x:v>pickup_after_delivery_completion_plus_usage_lag</x:v>
      </x:c>
    </x:row>
    <x:row r="2521">
      <x:c r="A2521" t="str">
        <x:v>Set2_200-10-3b</x:v>
      </x:c>
      <x:c r="B2521" t="str">
        <x:v>short_same_day</x:v>
      </x:c>
      <x:c r="C2521" t="str">
        <x:v>C101</x:v>
      </x:c>
      <x:c r="D2521" s="59" t="n">
        <x:v>3</x:v>
      </x:c>
      <x:c r="E2521" s="59" t="n">
        <x:v>47</x:v>
      </x:c>
      <x:c r="F2521" s="59" t="str">
        <x:v>S9</x:v>
      </x:c>
      <x:c r="G2521" s="59" t="n">
        <x:v>78</x:v>
      </x:c>
      <x:c r="H2521" s="59" t="n">
        <x:v>96</x:v>
      </x:c>
      <x:c r="I2521" s="59" t="n">
        <x:v>10</x:v>
      </x:c>
      <x:c r="J2521" s="60" t="n">
        <x:f>'参数'!$C$4</x:f>
        <x:v>120</x:v>
      </x:c>
      <x:c r="K2521" s="60" t="n">
        <x:f>'参数'!$D$4</x:f>
        <x:v>180</x:v>
      </x:c>
      <x:c r="L2521" s="60" t="n">
        <x:f>H2521+I2521+J2521</x:f>
        <x:v>226</x:v>
      </x:c>
      <x:c r="M2521" s="60" t="n">
        <x:f>L2521+K2521</x:f>
        <x:v>406</x:v>
      </x:c>
      <x:c r="N2521" s="60" t="n">
        <x:f>'参数'!$B$10</x:f>
        <x:v>1</x:v>
      </x:c>
      <x:c r="O2521" s="60" t="n">
        <x:f>N2521*'参数'!$B$11</x:f>
        <x:v>2</x:v>
      </x:c>
      <x:c r="P2521" s="60" t="n">
        <x:f>N2521*'参数'!$B$12</x:f>
        <x:v>1</x:v>
      </x:c>
      <x:c r="Q2521" t="str">
        <x:f>C2521&amp;"d"</x:f>
        <x:v>C101d</x:v>
      </x:c>
      <x:c r="R2521" t="str">
        <x:f>C2521&amp;"p"</x:f>
        <x:v>C101p</x:v>
      </x:c>
      <x:c r="S2521" t="str">
        <x:f>IF(AND(L2521&gt;=H2521+I2521+J2521,M2521&gt;L2521,F2521&lt;&gt;""),"PASS","FAIL")</x:f>
        <x:v>PASS</x:v>
      </x:c>
      <x:c r="T2521" t="n">
        <x:v>4</x:v>
      </x:c>
      <x:c r="U2521" t="str">
        <x:v>pickup_after_delivery_completion_plus_usage_lag</x:v>
      </x:c>
    </x:row>
    <x:row r="2522">
      <x:c r="A2522" t="str">
        <x:v>Set2_200-10-3b</x:v>
      </x:c>
      <x:c r="B2522" t="str">
        <x:v>short_same_day</x:v>
      </x:c>
      <x:c r="C2522" t="str">
        <x:v>C102</x:v>
      </x:c>
      <x:c r="D2522" s="59" t="n">
        <x:v>14</x:v>
      </x:c>
      <x:c r="E2522" s="59" t="n">
        <x:v>48</x:v>
      </x:c>
      <x:c r="F2522" s="59" t="str">
        <x:v>S9</x:v>
      </x:c>
      <x:c r="G2522" s="59" t="n">
        <x:v>599</x:v>
      </x:c>
      <x:c r="H2522" s="59" t="n">
        <x:v>615</x:v>
      </x:c>
      <x:c r="I2522" s="59" t="n">
        <x:v>10</x:v>
      </x:c>
      <x:c r="J2522" s="60" t="n">
        <x:f>'参数'!$C$4</x:f>
        <x:v>120</x:v>
      </x:c>
      <x:c r="K2522" s="60" t="n">
        <x:f>'参数'!$D$4</x:f>
        <x:v>180</x:v>
      </x:c>
      <x:c r="L2522" s="60" t="n">
        <x:f>H2522+I2522+J2522</x:f>
        <x:v>745</x:v>
      </x:c>
      <x:c r="M2522" s="60" t="n">
        <x:f>L2522+K2522</x:f>
        <x:v>925</x:v>
      </x:c>
      <x:c r="N2522" s="60" t="n">
        <x:f>'参数'!$B$10</x:f>
        <x:v>1</x:v>
      </x:c>
      <x:c r="O2522" s="60" t="n">
        <x:f>N2522*'参数'!$B$11</x:f>
        <x:v>2</x:v>
      </x:c>
      <x:c r="P2522" s="60" t="n">
        <x:f>N2522*'参数'!$B$12</x:f>
        <x:v>1</x:v>
      </x:c>
      <x:c r="Q2522" t="str">
        <x:f>C2522&amp;"d"</x:f>
        <x:v>C102d</x:v>
      </x:c>
      <x:c r="R2522" t="str">
        <x:f>C2522&amp;"p"</x:f>
        <x:v>C102p</x:v>
      </x:c>
      <x:c r="S2522" t="str">
        <x:f>IF(AND(L2522&gt;=H2522+I2522+J2522,M2522&gt;L2522,F2522&lt;&gt;""),"PASS","FAIL")</x:f>
        <x:v>PASS</x:v>
      </x:c>
      <x:c r="T2522" t="n">
        <x:v>4</x:v>
      </x:c>
      <x:c r="U2522" t="str">
        <x:v>pickup_after_delivery_completion_plus_usage_lag</x:v>
      </x:c>
    </x:row>
    <x:row r="2523">
      <x:c r="A2523" t="str">
        <x:v>Set2_200-10-3b</x:v>
      </x:c>
      <x:c r="B2523" t="str">
        <x:v>short_same_day</x:v>
      </x:c>
      <x:c r="C2523" t="str">
        <x:v>C103</x:v>
      </x:c>
      <x:c r="D2523" s="59" t="n">
        <x:v>3</x:v>
      </x:c>
      <x:c r="E2523" s="59" t="n">
        <x:v>50</x:v>
      </x:c>
      <x:c r="F2523" s="59" t="str">
        <x:v>S9</x:v>
      </x:c>
      <x:c r="G2523" s="59" t="n">
        <x:v>394</x:v>
      </x:c>
      <x:c r="H2523" s="59" t="n">
        <x:v>404</x:v>
      </x:c>
      <x:c r="I2523" s="59" t="n">
        <x:v>10</x:v>
      </x:c>
      <x:c r="J2523" s="60" t="n">
        <x:f>'参数'!$C$4</x:f>
        <x:v>120</x:v>
      </x:c>
      <x:c r="K2523" s="60" t="n">
        <x:f>'参数'!$D$4</x:f>
        <x:v>180</x:v>
      </x:c>
      <x:c r="L2523" s="60" t="n">
        <x:f>H2523+I2523+J2523</x:f>
        <x:v>534</x:v>
      </x:c>
      <x:c r="M2523" s="60" t="n">
        <x:f>L2523+K2523</x:f>
        <x:v>714</x:v>
      </x:c>
      <x:c r="N2523" s="60" t="n">
        <x:f>'参数'!$B$10</x:f>
        <x:v>1</x:v>
      </x:c>
      <x:c r="O2523" s="60" t="n">
        <x:f>N2523*'参数'!$B$11</x:f>
        <x:v>2</x:v>
      </x:c>
      <x:c r="P2523" s="60" t="n">
        <x:f>N2523*'参数'!$B$12</x:f>
        <x:v>1</x:v>
      </x:c>
      <x:c r="Q2523" t="str">
        <x:f>C2523&amp;"d"</x:f>
        <x:v>C103d</x:v>
      </x:c>
      <x:c r="R2523" t="str">
        <x:f>C2523&amp;"p"</x:f>
        <x:v>C103p</x:v>
      </x:c>
      <x:c r="S2523" t="str">
        <x:f>IF(AND(L2523&gt;=H2523+I2523+J2523,M2523&gt;L2523,F2523&lt;&gt;""),"PASS","FAIL")</x:f>
        <x:v>PASS</x:v>
      </x:c>
      <x:c r="T2523" t="n">
        <x:v>5</x:v>
      </x:c>
      <x:c r="U2523" t="str">
        <x:v>pickup_after_delivery_completion_plus_usage_lag</x:v>
      </x:c>
    </x:row>
    <x:row r="2524">
      <x:c r="A2524" t="str">
        <x:v>Set2_200-10-3b</x:v>
      </x:c>
      <x:c r="B2524" t="str">
        <x:v>short_same_day</x:v>
      </x:c>
      <x:c r="C2524" t="str">
        <x:v>C104</x:v>
      </x:c>
      <x:c r="D2524" s="59" t="n">
        <x:v>9</x:v>
      </x:c>
      <x:c r="E2524" s="59" t="n">
        <x:v>50</x:v>
      </x:c>
      <x:c r="F2524" s="59" t="str">
        <x:v>S9</x:v>
      </x:c>
      <x:c r="G2524" s="59" t="n">
        <x:v>574</x:v>
      </x:c>
      <x:c r="H2524" s="59" t="n">
        <x:v>608</x:v>
      </x:c>
      <x:c r="I2524" s="59" t="n">
        <x:v>10</x:v>
      </x:c>
      <x:c r="J2524" s="60" t="n">
        <x:f>'参数'!$C$4</x:f>
        <x:v>120</x:v>
      </x:c>
      <x:c r="K2524" s="60" t="n">
        <x:f>'参数'!$D$4</x:f>
        <x:v>180</x:v>
      </x:c>
      <x:c r="L2524" s="60" t="n">
        <x:f>H2524+I2524+J2524</x:f>
        <x:v>738</x:v>
      </x:c>
      <x:c r="M2524" s="60" t="n">
        <x:f>L2524+K2524</x:f>
        <x:v>918</x:v>
      </x:c>
      <x:c r="N2524" s="60" t="n">
        <x:f>'参数'!$B$10</x:f>
        <x:v>1</x:v>
      </x:c>
      <x:c r="O2524" s="60" t="n">
        <x:f>N2524*'参数'!$B$11</x:f>
        <x:v>2</x:v>
      </x:c>
      <x:c r="P2524" s="60" t="n">
        <x:f>N2524*'参数'!$B$12</x:f>
        <x:v>1</x:v>
      </x:c>
      <x:c r="Q2524" t="str">
        <x:f>C2524&amp;"d"</x:f>
        <x:v>C104d</x:v>
      </x:c>
      <x:c r="R2524" t="str">
        <x:f>C2524&amp;"p"</x:f>
        <x:v>C104p</x:v>
      </x:c>
      <x:c r="S2524" t="str">
        <x:f>IF(AND(L2524&gt;=H2524+I2524+J2524,M2524&gt;L2524,F2524&lt;&gt;""),"PASS","FAIL")</x:f>
        <x:v>PASS</x:v>
      </x:c>
      <x:c r="T2524" t="n">
        <x:v>9</x:v>
      </x:c>
      <x:c r="U2524" t="str">
        <x:v>pickup_after_delivery_completion_plus_usage_lag</x:v>
      </x:c>
    </x:row>
    <x:row r="2525">
      <x:c r="A2525" t="str">
        <x:v>Set2_200-10-3b</x:v>
      </x:c>
      <x:c r="B2525" t="str">
        <x:v>short_same_day</x:v>
      </x:c>
      <x:c r="C2525" t="str">
        <x:v>C105</x:v>
      </x:c>
      <x:c r="D2525" s="59" t="n">
        <x:v>4</x:v>
      </x:c>
      <x:c r="E2525" s="59" t="n">
        <x:v>35</x:v>
      </x:c>
      <x:c r="F2525" s="59" t="str">
        <x:v>S9</x:v>
      </x:c>
      <x:c r="G2525" s="59" t="n">
        <x:v>336</x:v>
      </x:c>
      <x:c r="H2525" s="59" t="n">
        <x:v>352</x:v>
      </x:c>
      <x:c r="I2525" s="59" t="n">
        <x:v>10</x:v>
      </x:c>
      <x:c r="J2525" s="60" t="n">
        <x:f>'参数'!$C$4</x:f>
        <x:v>120</x:v>
      </x:c>
      <x:c r="K2525" s="60" t="n">
        <x:f>'参数'!$D$4</x:f>
        <x:v>180</x:v>
      </x:c>
      <x:c r="L2525" s="60" t="n">
        <x:f>H2525+I2525+J2525</x:f>
        <x:v>482</x:v>
      </x:c>
      <x:c r="M2525" s="60" t="n">
        <x:f>L2525+K2525</x:f>
        <x:v>662</x:v>
      </x:c>
      <x:c r="N2525" s="60" t="n">
        <x:f>'参数'!$B$10</x:f>
        <x:v>1</x:v>
      </x:c>
      <x:c r="O2525" s="60" t="n">
        <x:f>N2525*'参数'!$B$11</x:f>
        <x:v>2</x:v>
      </x:c>
      <x:c r="P2525" s="60" t="n">
        <x:f>N2525*'参数'!$B$12</x:f>
        <x:v>1</x:v>
      </x:c>
      <x:c r="Q2525" t="str">
        <x:f>C2525&amp;"d"</x:f>
        <x:v>C105d</x:v>
      </x:c>
      <x:c r="R2525" t="str">
        <x:f>C2525&amp;"p"</x:f>
        <x:v>C105p</x:v>
      </x:c>
      <x:c r="S2525" t="str">
        <x:f>IF(AND(L2525&gt;=H2525+I2525+J2525,M2525&gt;L2525,F2525&lt;&gt;""),"PASS","FAIL")</x:f>
        <x:v>PASS</x:v>
      </x:c>
      <x:c r="T2525" t="n">
        <x:v>0</x:v>
      </x:c>
      <x:c r="U2525" t="str">
        <x:v>pickup_after_delivery_completion_plus_usage_lag</x:v>
      </x:c>
    </x:row>
    <x:row r="2526">
      <x:c r="A2526" t="str">
        <x:v>Set2_200-10-3b</x:v>
      </x:c>
      <x:c r="B2526" t="str">
        <x:v>short_same_day</x:v>
      </x:c>
      <x:c r="C2526" t="str">
        <x:v>C106</x:v>
      </x:c>
      <x:c r="D2526" s="59" t="n">
        <x:v>3</x:v>
      </x:c>
      <x:c r="E2526" s="59" t="n">
        <x:v>43</x:v>
      </x:c>
      <x:c r="F2526" s="59" t="str">
        <x:v>S9</x:v>
      </x:c>
      <x:c r="G2526" s="59" t="n">
        <x:v>272</x:v>
      </x:c>
      <x:c r="H2526" s="59" t="n">
        <x:v>282</x:v>
      </x:c>
      <x:c r="I2526" s="59" t="n">
        <x:v>10</x:v>
      </x:c>
      <x:c r="J2526" s="60" t="n">
        <x:f>'参数'!$C$4</x:f>
        <x:v>120</x:v>
      </x:c>
      <x:c r="K2526" s="60" t="n">
        <x:f>'参数'!$D$4</x:f>
        <x:v>180</x:v>
      </x:c>
      <x:c r="L2526" s="60" t="n">
        <x:f>H2526+I2526+J2526</x:f>
        <x:v>412</x:v>
      </x:c>
      <x:c r="M2526" s="60" t="n">
        <x:f>L2526+K2526</x:f>
        <x:v>592</x:v>
      </x:c>
      <x:c r="N2526" s="60" t="n">
        <x:f>'参数'!$B$10</x:f>
        <x:v>1</x:v>
      </x:c>
      <x:c r="O2526" s="60" t="n">
        <x:f>N2526*'参数'!$B$11</x:f>
        <x:v>2</x:v>
      </x:c>
      <x:c r="P2526" s="60" t="n">
        <x:f>N2526*'参数'!$B$12</x:f>
        <x:v>1</x:v>
      </x:c>
      <x:c r="Q2526" t="str">
        <x:f>C2526&amp;"d"</x:f>
        <x:v>C106d</x:v>
      </x:c>
      <x:c r="R2526" t="str">
        <x:f>C2526&amp;"p"</x:f>
        <x:v>C106p</x:v>
      </x:c>
      <x:c r="S2526" t="str">
        <x:f>IF(AND(L2526&gt;=H2526+I2526+J2526,M2526&gt;L2526,F2526&lt;&gt;""),"PASS","FAIL")</x:f>
        <x:v>PASS</x:v>
      </x:c>
      <x:c r="T2526" t="n">
        <x:v>11</x:v>
      </x:c>
      <x:c r="U2526" t="str">
        <x:v>pickup_after_delivery_completion_plus_usage_lag</x:v>
      </x:c>
    </x:row>
    <x:row r="2527">
      <x:c r="A2527" t="str">
        <x:v>Set2_200-10-3b</x:v>
      </x:c>
      <x:c r="B2527" t="str">
        <x:v>short_same_day</x:v>
      </x:c>
      <x:c r="C2527" t="str">
        <x:v>C107</x:v>
      </x:c>
      <x:c r="D2527" s="59" t="n">
        <x:v>14</x:v>
      </x:c>
      <x:c r="E2527" s="59" t="n">
        <x:v>31</x:v>
      </x:c>
      <x:c r="F2527" s="59" t="str">
        <x:v>S3</x:v>
      </x:c>
      <x:c r="G2527" s="59" t="n">
        <x:v>306</x:v>
      </x:c>
      <x:c r="H2527" s="59" t="n">
        <x:v>326</x:v>
      </x:c>
      <x:c r="I2527" s="59" t="n">
        <x:v>10</x:v>
      </x:c>
      <x:c r="J2527" s="60" t="n">
        <x:f>'参数'!$C$4</x:f>
        <x:v>120</x:v>
      </x:c>
      <x:c r="K2527" s="60" t="n">
        <x:f>'参数'!$D$4</x:f>
        <x:v>180</x:v>
      </x:c>
      <x:c r="L2527" s="60" t="n">
        <x:f>H2527+I2527+J2527</x:f>
        <x:v>456</x:v>
      </x:c>
      <x:c r="M2527" s="60" t="n">
        <x:f>L2527+K2527</x:f>
        <x:v>636</x:v>
      </x:c>
      <x:c r="N2527" s="60" t="n">
        <x:f>'参数'!$B$10</x:f>
        <x:v>1</x:v>
      </x:c>
      <x:c r="O2527" s="60" t="n">
        <x:f>N2527*'参数'!$B$11</x:f>
        <x:v>2</x:v>
      </x:c>
      <x:c r="P2527" s="60" t="n">
        <x:f>N2527*'参数'!$B$12</x:f>
        <x:v>1</x:v>
      </x:c>
      <x:c r="Q2527" t="str">
        <x:f>C2527&amp;"d"</x:f>
        <x:v>C107d</x:v>
      </x:c>
      <x:c r="R2527" t="str">
        <x:f>C2527&amp;"p"</x:f>
        <x:v>C107p</x:v>
      </x:c>
      <x:c r="S2527" t="str">
        <x:f>IF(AND(L2527&gt;=H2527+I2527+J2527,M2527&gt;L2527,F2527&lt;&gt;""),"PASS","FAIL")</x:f>
        <x:v>PASS</x:v>
      </x:c>
      <x:c r="T2527" t="n">
        <x:v>5</x:v>
      </x:c>
      <x:c r="U2527" t="str">
        <x:v>pickup_after_delivery_completion_plus_usage_lag</x:v>
      </x:c>
    </x:row>
    <x:row r="2528">
      <x:c r="A2528" t="str">
        <x:v>Set2_200-10-3b</x:v>
      </x:c>
      <x:c r="B2528" t="str">
        <x:v>short_same_day</x:v>
      </x:c>
      <x:c r="C2528" t="str">
        <x:v>C108</x:v>
      </x:c>
      <x:c r="D2528" s="59" t="n">
        <x:v>5</x:v>
      </x:c>
      <x:c r="E2528" s="59" t="n">
        <x:v>45</x:v>
      </x:c>
      <x:c r="F2528" s="59" t="str">
        <x:v>S9</x:v>
      </x:c>
      <x:c r="G2528" s="59" t="n">
        <x:v>493</x:v>
      </x:c>
      <x:c r="H2528" s="59" t="n">
        <x:v>525</x:v>
      </x:c>
      <x:c r="I2528" s="59" t="n">
        <x:v>10</x:v>
      </x:c>
      <x:c r="J2528" s="60" t="n">
        <x:f>'参数'!$C$4</x:f>
        <x:v>120</x:v>
      </x:c>
      <x:c r="K2528" s="60" t="n">
        <x:f>'参数'!$D$4</x:f>
        <x:v>180</x:v>
      </x:c>
      <x:c r="L2528" s="60" t="n">
        <x:f>H2528+I2528+J2528</x:f>
        <x:v>655</x:v>
      </x:c>
      <x:c r="M2528" s="60" t="n">
        <x:f>L2528+K2528</x:f>
        <x:v>835</x:v>
      </x:c>
      <x:c r="N2528" s="60" t="n">
        <x:f>'参数'!$B$10</x:f>
        <x:v>1</x:v>
      </x:c>
      <x:c r="O2528" s="60" t="n">
        <x:f>N2528*'参数'!$B$11</x:f>
        <x:v>2</x:v>
      </x:c>
      <x:c r="P2528" s="60" t="n">
        <x:f>N2528*'参数'!$B$12</x:f>
        <x:v>1</x:v>
      </x:c>
      <x:c r="Q2528" t="str">
        <x:f>C2528&amp;"d"</x:f>
        <x:v>C108d</x:v>
      </x:c>
      <x:c r="R2528" t="str">
        <x:f>C2528&amp;"p"</x:f>
        <x:v>C108p</x:v>
      </x:c>
      <x:c r="S2528" t="str">
        <x:f>IF(AND(L2528&gt;=H2528+I2528+J2528,M2528&gt;L2528,F2528&lt;&gt;""),"PASS","FAIL")</x:f>
        <x:v>PASS</x:v>
      </x:c>
      <x:c r="T2528" t="n">
        <x:v>0</x:v>
      </x:c>
      <x:c r="U2528" t="str">
        <x:v>pickup_after_delivery_completion_plus_usage_lag</x:v>
      </x:c>
    </x:row>
    <x:row r="2529">
      <x:c r="A2529" t="str">
        <x:v>Set2_200-10-3b</x:v>
      </x:c>
      <x:c r="B2529" t="str">
        <x:v>short_same_day</x:v>
      </x:c>
      <x:c r="C2529" t="str">
        <x:v>C109</x:v>
      </x:c>
      <x:c r="D2529" s="59" t="n">
        <x:v>20</x:v>
      </x:c>
      <x:c r="E2529" s="59" t="n">
        <x:v>42</x:v>
      </x:c>
      <x:c r="F2529" s="59" t="str">
        <x:v>S6</x:v>
      </x:c>
      <x:c r="G2529" s="59" t="n">
        <x:v>346</x:v>
      </x:c>
      <x:c r="H2529" s="59" t="n">
        <x:v>376</x:v>
      </x:c>
      <x:c r="I2529" s="59" t="n">
        <x:v>10</x:v>
      </x:c>
      <x:c r="J2529" s="60" t="n">
        <x:f>'参数'!$C$4</x:f>
        <x:v>120</x:v>
      </x:c>
      <x:c r="K2529" s="60" t="n">
        <x:f>'参数'!$D$4</x:f>
        <x:v>180</x:v>
      </x:c>
      <x:c r="L2529" s="60" t="n">
        <x:f>H2529+I2529+J2529</x:f>
        <x:v>506</x:v>
      </x:c>
      <x:c r="M2529" s="60" t="n">
        <x:f>L2529+K2529</x:f>
        <x:v>686</x:v>
      </x:c>
      <x:c r="N2529" s="60" t="n">
        <x:f>'参数'!$B$10</x:f>
        <x:v>1</x:v>
      </x:c>
      <x:c r="O2529" s="60" t="n">
        <x:f>N2529*'参数'!$B$11</x:f>
        <x:v>2</x:v>
      </x:c>
      <x:c r="P2529" s="60" t="n">
        <x:f>N2529*'参数'!$B$12</x:f>
        <x:v>1</x:v>
      </x:c>
      <x:c r="Q2529" t="str">
        <x:f>C2529&amp;"d"</x:f>
        <x:v>C109d</x:v>
      </x:c>
      <x:c r="R2529" t="str">
        <x:f>C2529&amp;"p"</x:f>
        <x:v>C109p</x:v>
      </x:c>
      <x:c r="S2529" t="str">
        <x:f>IF(AND(L2529&gt;=H2529+I2529+J2529,M2529&gt;L2529,F2529&lt;&gt;""),"PASS","FAIL")</x:f>
        <x:v>PASS</x:v>
      </x:c>
      <x:c r="T2529" t="n">
        <x:v>8</x:v>
      </x:c>
      <x:c r="U2529" t="str">
        <x:v>pickup_after_delivery_completion_plus_usage_lag</x:v>
      </x:c>
    </x:row>
    <x:row r="2530">
      <x:c r="A2530" t="str">
        <x:v>Set2_200-10-3b</x:v>
      </x:c>
      <x:c r="B2530" t="str">
        <x:v>short_same_day</x:v>
      </x:c>
      <x:c r="C2530" t="str">
        <x:v>C110</x:v>
      </x:c>
      <x:c r="D2530" s="59" t="n">
        <x:v>16</x:v>
      </x:c>
      <x:c r="E2530" s="59" t="n">
        <x:v>44</x:v>
      </x:c>
      <x:c r="F2530" s="59" t="str">
        <x:v>S6</x:v>
      </x:c>
      <x:c r="G2530" s="59" t="n">
        <x:v>368</x:v>
      </x:c>
      <x:c r="H2530" s="59" t="n">
        <x:v>386</x:v>
      </x:c>
      <x:c r="I2530" s="59" t="n">
        <x:v>10</x:v>
      </x:c>
      <x:c r="J2530" s="60" t="n">
        <x:f>'参数'!$C$4</x:f>
        <x:v>120</x:v>
      </x:c>
      <x:c r="K2530" s="60" t="n">
        <x:f>'参数'!$D$4</x:f>
        <x:v>180</x:v>
      </x:c>
      <x:c r="L2530" s="60" t="n">
        <x:f>H2530+I2530+J2530</x:f>
        <x:v>516</x:v>
      </x:c>
      <x:c r="M2530" s="60" t="n">
        <x:f>L2530+K2530</x:f>
        <x:v>696</x:v>
      </x:c>
      <x:c r="N2530" s="60" t="n">
        <x:f>'参数'!$B$10</x:f>
        <x:v>1</x:v>
      </x:c>
      <x:c r="O2530" s="60" t="n">
        <x:f>N2530*'参数'!$B$11</x:f>
        <x:v>2</x:v>
      </x:c>
      <x:c r="P2530" s="60" t="n">
        <x:f>N2530*'参数'!$B$12</x:f>
        <x:v>1</x:v>
      </x:c>
      <x:c r="Q2530" t="str">
        <x:f>C2530&amp;"d"</x:f>
        <x:v>C110d</x:v>
      </x:c>
      <x:c r="R2530" t="str">
        <x:f>C2530&amp;"p"</x:f>
        <x:v>C110p</x:v>
      </x:c>
      <x:c r="S2530" t="str">
        <x:f>IF(AND(L2530&gt;=H2530+I2530+J2530,M2530&gt;L2530,F2530&lt;&gt;""),"PASS","FAIL")</x:f>
        <x:v>PASS</x:v>
      </x:c>
      <x:c r="T2530" t="n">
        <x:v>8</x:v>
      </x:c>
      <x:c r="U2530" t="str">
        <x:v>pickup_after_delivery_completion_plus_usage_lag</x:v>
      </x:c>
    </x:row>
    <x:row r="2531">
      <x:c r="A2531" t="str">
        <x:v>Set2_200-10-3b</x:v>
      </x:c>
      <x:c r="B2531" t="str">
        <x:v>short_same_day</x:v>
      </x:c>
      <x:c r="C2531" t="str">
        <x:v>C111</x:v>
      </x:c>
      <x:c r="D2531" s="59" t="n">
        <x:v>4</x:v>
      </x:c>
      <x:c r="E2531" s="59" t="n">
        <x:v>44</x:v>
      </x:c>
      <x:c r="F2531" s="59" t="str">
        <x:v>S9</x:v>
      </x:c>
      <x:c r="G2531" s="59" t="n">
        <x:v>181</x:v>
      </x:c>
      <x:c r="H2531" s="59" t="n">
        <x:v>209</x:v>
      </x:c>
      <x:c r="I2531" s="59" t="n">
        <x:v>10</x:v>
      </x:c>
      <x:c r="J2531" s="60" t="n">
        <x:f>'参数'!$C$4</x:f>
        <x:v>120</x:v>
      </x:c>
      <x:c r="K2531" s="60" t="n">
        <x:f>'参数'!$D$4</x:f>
        <x:v>180</x:v>
      </x:c>
      <x:c r="L2531" s="60" t="n">
        <x:f>H2531+I2531+J2531</x:f>
        <x:v>339</x:v>
      </x:c>
      <x:c r="M2531" s="60" t="n">
        <x:f>L2531+K2531</x:f>
        <x:v>519</x:v>
      </x:c>
      <x:c r="N2531" s="60" t="n">
        <x:f>'参数'!$B$10</x:f>
        <x:v>1</x:v>
      </x:c>
      <x:c r="O2531" s="60" t="n">
        <x:f>N2531*'参数'!$B$11</x:f>
        <x:v>2</x:v>
      </x:c>
      <x:c r="P2531" s="60" t="n">
        <x:f>N2531*'参数'!$B$12</x:f>
        <x:v>1</x:v>
      </x:c>
      <x:c r="Q2531" t="str">
        <x:f>C2531&amp;"d"</x:f>
        <x:v>C111d</x:v>
      </x:c>
      <x:c r="R2531" t="str">
        <x:f>C2531&amp;"p"</x:f>
        <x:v>C111p</x:v>
      </x:c>
      <x:c r="S2531" t="str">
        <x:f>IF(AND(L2531&gt;=H2531+I2531+J2531,M2531&gt;L2531,F2531&lt;&gt;""),"PASS","FAIL")</x:f>
        <x:v>PASS</x:v>
      </x:c>
      <x:c r="T2531" t="n">
        <x:v>6</x:v>
      </x:c>
      <x:c r="U2531" t="str">
        <x:v>pickup_after_delivery_completion_plus_usage_lag</x:v>
      </x:c>
    </x:row>
    <x:row r="2532">
      <x:c r="A2532" t="str">
        <x:v>Set2_200-10-3b</x:v>
      </x:c>
      <x:c r="B2532" t="str">
        <x:v>short_same_day</x:v>
      </x:c>
      <x:c r="C2532" t="str">
        <x:v>C112</x:v>
      </x:c>
      <x:c r="D2532" s="59" t="n">
        <x:v>11</x:v>
      </x:c>
      <x:c r="E2532" s="59" t="n">
        <x:v>31</x:v>
      </x:c>
      <x:c r="F2532" s="59" t="str">
        <x:v>S3</x:v>
      </x:c>
      <x:c r="G2532" s="59" t="n">
        <x:v>83</x:v>
      </x:c>
      <x:c r="H2532" s="59" t="n">
        <x:v>111</x:v>
      </x:c>
      <x:c r="I2532" s="59" t="n">
        <x:v>10</x:v>
      </x:c>
      <x:c r="J2532" s="60" t="n">
        <x:f>'参数'!$C$4</x:f>
        <x:v>120</x:v>
      </x:c>
      <x:c r="K2532" s="60" t="n">
        <x:f>'参数'!$D$4</x:f>
        <x:v>180</x:v>
      </x:c>
      <x:c r="L2532" s="60" t="n">
        <x:f>H2532+I2532+J2532</x:f>
        <x:v>241</x:v>
      </x:c>
      <x:c r="M2532" s="60" t="n">
        <x:f>L2532+K2532</x:f>
        <x:v>421</x:v>
      </x:c>
      <x:c r="N2532" s="60" t="n">
        <x:f>'参数'!$B$10</x:f>
        <x:v>1</x:v>
      </x:c>
      <x:c r="O2532" s="60" t="n">
        <x:f>N2532*'参数'!$B$11</x:f>
        <x:v>2</x:v>
      </x:c>
      <x:c r="P2532" s="60" t="n">
        <x:f>N2532*'参数'!$B$12</x:f>
        <x:v>1</x:v>
      </x:c>
      <x:c r="Q2532" t="str">
        <x:f>C2532&amp;"d"</x:f>
        <x:v>C112d</x:v>
      </x:c>
      <x:c r="R2532" t="str">
        <x:f>C2532&amp;"p"</x:f>
        <x:v>C112p</x:v>
      </x:c>
      <x:c r="S2532" t="str">
        <x:f>IF(AND(L2532&gt;=H2532+I2532+J2532,M2532&gt;L2532,F2532&lt;&gt;""),"PASS","FAIL")</x:f>
        <x:v>PASS</x:v>
      </x:c>
      <x:c r="T2532" t="n">
        <x:v>9</x:v>
      </x:c>
      <x:c r="U2532" t="str">
        <x:v>pickup_after_delivery_completion_plus_usage_lag</x:v>
      </x:c>
    </x:row>
    <x:row r="2533">
      <x:c r="A2533" t="str">
        <x:v>Set2_200-10-3b</x:v>
      </x:c>
      <x:c r="B2533" t="str">
        <x:v>short_same_day</x:v>
      </x:c>
      <x:c r="C2533" t="str">
        <x:v>C113</x:v>
      </x:c>
      <x:c r="D2533" s="59" t="n">
        <x:v>14</x:v>
      </x:c>
      <x:c r="E2533" s="59" t="n">
        <x:v>40</x:v>
      </x:c>
      <x:c r="F2533" s="59" t="str">
        <x:v>S9</x:v>
      </x:c>
      <x:c r="G2533" s="59" t="n">
        <x:v>531</x:v>
      </x:c>
      <x:c r="H2533" s="59" t="n">
        <x:v>543</x:v>
      </x:c>
      <x:c r="I2533" s="59" t="n">
        <x:v>10</x:v>
      </x:c>
      <x:c r="J2533" s="60" t="n">
        <x:f>'参数'!$C$4</x:f>
        <x:v>120</x:v>
      </x:c>
      <x:c r="K2533" s="60" t="n">
        <x:f>'参数'!$D$4</x:f>
        <x:v>180</x:v>
      </x:c>
      <x:c r="L2533" s="60" t="n">
        <x:f>H2533+I2533+J2533</x:f>
        <x:v>673</x:v>
      </x:c>
      <x:c r="M2533" s="60" t="n">
        <x:f>L2533+K2533</x:f>
        <x:v>853</x:v>
      </x:c>
      <x:c r="N2533" s="60" t="n">
        <x:f>'参数'!$B$10</x:f>
        <x:v>1</x:v>
      </x:c>
      <x:c r="O2533" s="60" t="n">
        <x:f>N2533*'参数'!$B$11</x:f>
        <x:v>2</x:v>
      </x:c>
      <x:c r="P2533" s="60" t="n">
        <x:f>N2533*'参数'!$B$12</x:f>
        <x:v>1</x:v>
      </x:c>
      <x:c r="Q2533" t="str">
        <x:f>C2533&amp;"d"</x:f>
        <x:v>C113d</x:v>
      </x:c>
      <x:c r="R2533" t="str">
        <x:f>C2533&amp;"p"</x:f>
        <x:v>C113p</x:v>
      </x:c>
      <x:c r="S2533" t="str">
        <x:f>IF(AND(L2533&gt;=H2533+I2533+J2533,M2533&gt;L2533,F2533&lt;&gt;""),"PASS","FAIL")</x:f>
        <x:v>PASS</x:v>
      </x:c>
      <x:c r="T2533" t="n">
        <x:v>9</x:v>
      </x:c>
      <x:c r="U2533" t="str">
        <x:v>pickup_after_delivery_completion_plus_usage_lag</x:v>
      </x:c>
    </x:row>
    <x:row r="2534">
      <x:c r="A2534" t="str">
        <x:v>Set2_200-10-3b</x:v>
      </x:c>
      <x:c r="B2534" t="str">
        <x:v>short_same_day</x:v>
      </x:c>
      <x:c r="C2534" t="str">
        <x:v>C114</x:v>
      </x:c>
      <x:c r="D2534" s="59" t="n">
        <x:v>19</x:v>
      </x:c>
      <x:c r="E2534" s="59" t="n">
        <x:v>35</x:v>
      </x:c>
      <x:c r="F2534" s="59" t="str">
        <x:v>S0</x:v>
      </x:c>
      <x:c r="G2534" s="59" t="n">
        <x:v>161</x:v>
      </x:c>
      <x:c r="H2534" s="59" t="n">
        <x:v>199</x:v>
      </x:c>
      <x:c r="I2534" s="59" t="n">
        <x:v>10</x:v>
      </x:c>
      <x:c r="J2534" s="60" t="n">
        <x:f>'参数'!$C$4</x:f>
        <x:v>120</x:v>
      </x:c>
      <x:c r="K2534" s="60" t="n">
        <x:f>'参数'!$D$4</x:f>
        <x:v>180</x:v>
      </x:c>
      <x:c r="L2534" s="60" t="n">
        <x:f>H2534+I2534+J2534</x:f>
        <x:v>329</x:v>
      </x:c>
      <x:c r="M2534" s="60" t="n">
        <x:f>L2534+K2534</x:f>
        <x:v>509</x:v>
      </x:c>
      <x:c r="N2534" s="60" t="n">
        <x:f>'参数'!$B$10</x:f>
        <x:v>1</x:v>
      </x:c>
      <x:c r="O2534" s="60" t="n">
        <x:f>N2534*'参数'!$B$11</x:f>
        <x:v>2</x:v>
      </x:c>
      <x:c r="P2534" s="60" t="n">
        <x:f>N2534*'参数'!$B$12</x:f>
        <x:v>1</x:v>
      </x:c>
      <x:c r="Q2534" t="str">
        <x:f>C2534&amp;"d"</x:f>
        <x:v>C114d</x:v>
      </x:c>
      <x:c r="R2534" t="str">
        <x:f>C2534&amp;"p"</x:f>
        <x:v>C114p</x:v>
      </x:c>
      <x:c r="S2534" t="str">
        <x:f>IF(AND(L2534&gt;=H2534+I2534+J2534,M2534&gt;L2534,F2534&lt;&gt;""),"PASS","FAIL")</x:f>
        <x:v>PASS</x:v>
      </x:c>
      <x:c r="T2534" t="n">
        <x:v>2</x:v>
      </x:c>
      <x:c r="U2534" t="str">
        <x:v>pickup_after_delivery_completion_plus_usage_lag</x:v>
      </x:c>
    </x:row>
    <x:row r="2535">
      <x:c r="A2535" t="str">
        <x:v>Set2_200-10-3b</x:v>
      </x:c>
      <x:c r="B2535" t="str">
        <x:v>short_same_day</x:v>
      </x:c>
      <x:c r="C2535" t="str">
        <x:v>C115</x:v>
      </x:c>
      <x:c r="D2535" s="59" t="n">
        <x:v>7</x:v>
      </x:c>
      <x:c r="E2535" s="59" t="n">
        <x:v>46</x:v>
      </x:c>
      <x:c r="F2535" s="59" t="str">
        <x:v>S9</x:v>
      </x:c>
      <x:c r="G2535" s="59" t="n">
        <x:v>579</x:v>
      </x:c>
      <x:c r="H2535" s="59" t="n">
        <x:v>611</x:v>
      </x:c>
      <x:c r="I2535" s="59" t="n">
        <x:v>10</x:v>
      </x:c>
      <x:c r="J2535" s="60" t="n">
        <x:f>'参数'!$C$4</x:f>
        <x:v>120</x:v>
      </x:c>
      <x:c r="K2535" s="60" t="n">
        <x:f>'参数'!$D$4</x:f>
        <x:v>180</x:v>
      </x:c>
      <x:c r="L2535" s="60" t="n">
        <x:f>H2535+I2535+J2535</x:f>
        <x:v>741</x:v>
      </x:c>
      <x:c r="M2535" s="60" t="n">
        <x:f>L2535+K2535</x:f>
        <x:v>921</x:v>
      </x:c>
      <x:c r="N2535" s="60" t="n">
        <x:f>'参数'!$B$10</x:f>
        <x:v>1</x:v>
      </x:c>
      <x:c r="O2535" s="60" t="n">
        <x:f>N2535*'参数'!$B$11</x:f>
        <x:v>2</x:v>
      </x:c>
      <x:c r="P2535" s="60" t="n">
        <x:f>N2535*'参数'!$B$12</x:f>
        <x:v>1</x:v>
      </x:c>
      <x:c r="Q2535" t="str">
        <x:f>C2535&amp;"d"</x:f>
        <x:v>C115d</x:v>
      </x:c>
      <x:c r="R2535" t="str">
        <x:f>C2535&amp;"p"</x:f>
        <x:v>C115p</x:v>
      </x:c>
      <x:c r="S2535" t="str">
        <x:f>IF(AND(L2535&gt;=H2535+I2535+J2535,M2535&gt;L2535,F2535&lt;&gt;""),"PASS","FAIL")</x:f>
        <x:v>PASS</x:v>
      </x:c>
      <x:c r="T2535" t="n">
        <x:v>14</x:v>
      </x:c>
      <x:c r="U2535" t="str">
        <x:v>pickup_after_delivery_completion_plus_usage_lag</x:v>
      </x:c>
    </x:row>
    <x:row r="2536">
      <x:c r="A2536" t="str">
        <x:v>Set2_200-10-3b</x:v>
      </x:c>
      <x:c r="B2536" t="str">
        <x:v>short_same_day</x:v>
      </x:c>
      <x:c r="C2536" t="str">
        <x:v>C116</x:v>
      </x:c>
      <x:c r="D2536" s="59" t="n">
        <x:v>3</x:v>
      </x:c>
      <x:c r="E2536" s="59" t="n">
        <x:v>44</x:v>
      </x:c>
      <x:c r="F2536" s="59" t="str">
        <x:v>S9</x:v>
      </x:c>
      <x:c r="G2536" s="59" t="n">
        <x:v>447</x:v>
      </x:c>
      <x:c r="H2536" s="59" t="n">
        <x:v>471</x:v>
      </x:c>
      <x:c r="I2536" s="59" t="n">
        <x:v>10</x:v>
      </x:c>
      <x:c r="J2536" s="60" t="n">
        <x:f>'参数'!$C$4</x:f>
        <x:v>120</x:v>
      </x:c>
      <x:c r="K2536" s="60" t="n">
        <x:f>'参数'!$D$4</x:f>
        <x:v>180</x:v>
      </x:c>
      <x:c r="L2536" s="60" t="n">
        <x:f>H2536+I2536+J2536</x:f>
        <x:v>601</x:v>
      </x:c>
      <x:c r="M2536" s="60" t="n">
        <x:f>L2536+K2536</x:f>
        <x:v>781</x:v>
      </x:c>
      <x:c r="N2536" s="60" t="n">
        <x:f>'参数'!$B$10</x:f>
        <x:v>1</x:v>
      </x:c>
      <x:c r="O2536" s="60" t="n">
        <x:f>N2536*'参数'!$B$11</x:f>
        <x:v>2</x:v>
      </x:c>
      <x:c r="P2536" s="60" t="n">
        <x:f>N2536*'参数'!$B$12</x:f>
        <x:v>1</x:v>
      </x:c>
      <x:c r="Q2536" t="str">
        <x:f>C2536&amp;"d"</x:f>
        <x:v>C116d</x:v>
      </x:c>
      <x:c r="R2536" t="str">
        <x:f>C2536&amp;"p"</x:f>
        <x:v>C116p</x:v>
      </x:c>
      <x:c r="S2536" t="str">
        <x:f>IF(AND(L2536&gt;=H2536+I2536+J2536,M2536&gt;L2536,F2536&lt;&gt;""),"PASS","FAIL")</x:f>
        <x:v>PASS</x:v>
      </x:c>
      <x:c r="T2536" t="n">
        <x:v>2</x:v>
      </x:c>
      <x:c r="U2536" t="str">
        <x:v>pickup_after_delivery_completion_plus_usage_lag</x:v>
      </x:c>
    </x:row>
    <x:row r="2537">
      <x:c r="A2537" t="str">
        <x:v>Set2_200-10-3b</x:v>
      </x:c>
      <x:c r="B2537" t="str">
        <x:v>short_same_day</x:v>
      </x:c>
      <x:c r="C2537" t="str">
        <x:v>C117</x:v>
      </x:c>
      <x:c r="D2537" s="59" t="n">
        <x:v>5</x:v>
      </x:c>
      <x:c r="E2537" s="59" t="n">
        <x:v>30</x:v>
      </x:c>
      <x:c r="F2537" s="59" t="str">
        <x:v>S8</x:v>
      </x:c>
      <x:c r="G2537" s="59" t="n">
        <x:v>117</x:v>
      </x:c>
      <x:c r="H2537" s="59" t="n">
        <x:v>135</x:v>
      </x:c>
      <x:c r="I2537" s="59" t="n">
        <x:v>10</x:v>
      </x:c>
      <x:c r="J2537" s="60" t="n">
        <x:f>'参数'!$C$4</x:f>
        <x:v>120</x:v>
      </x:c>
      <x:c r="K2537" s="60" t="n">
        <x:f>'参数'!$D$4</x:f>
        <x:v>180</x:v>
      </x:c>
      <x:c r="L2537" s="60" t="n">
        <x:f>H2537+I2537+J2537</x:f>
        <x:v>265</x:v>
      </x:c>
      <x:c r="M2537" s="60" t="n">
        <x:f>L2537+K2537</x:f>
        <x:v>445</x:v>
      </x:c>
      <x:c r="N2537" s="60" t="n">
        <x:f>'参数'!$B$10</x:f>
        <x:v>1</x:v>
      </x:c>
      <x:c r="O2537" s="60" t="n">
        <x:f>N2537*'参数'!$B$11</x:f>
        <x:v>2</x:v>
      </x:c>
      <x:c r="P2537" s="60" t="n">
        <x:f>N2537*'参数'!$B$12</x:f>
        <x:v>1</x:v>
      </x:c>
      <x:c r="Q2537" t="str">
        <x:f>C2537&amp;"d"</x:f>
        <x:v>C117d</x:v>
      </x:c>
      <x:c r="R2537" t="str">
        <x:f>C2537&amp;"p"</x:f>
        <x:v>C117p</x:v>
      </x:c>
      <x:c r="S2537" t="str">
        <x:f>IF(AND(L2537&gt;=H2537+I2537+J2537,M2537&gt;L2537,F2537&lt;&gt;""),"PASS","FAIL")</x:f>
        <x:v>PASS</x:v>
      </x:c>
      <x:c r="T2537" t="n">
        <x:v>5</x:v>
      </x:c>
      <x:c r="U2537" t="str">
        <x:v>pickup_after_delivery_completion_plus_usage_lag</x:v>
      </x:c>
    </x:row>
    <x:row r="2538">
      <x:c r="A2538" t="str">
        <x:v>Set2_200-10-3b</x:v>
      </x:c>
      <x:c r="B2538" t="str">
        <x:v>short_same_day</x:v>
      </x:c>
      <x:c r="C2538" t="str">
        <x:v>C118</x:v>
      </x:c>
      <x:c r="D2538" s="59" t="n">
        <x:v>1</x:v>
      </x:c>
      <x:c r="E2538" s="59" t="n">
        <x:v>50</x:v>
      </x:c>
      <x:c r="F2538" s="59" t="str">
        <x:v>S9</x:v>
      </x:c>
      <x:c r="G2538" s="59" t="n">
        <x:v>191</x:v>
      </x:c>
      <x:c r="H2538" s="59" t="n">
        <x:v>219</x:v>
      </x:c>
      <x:c r="I2538" s="59" t="n">
        <x:v>10</x:v>
      </x:c>
      <x:c r="J2538" s="60" t="n">
        <x:f>'参数'!$C$4</x:f>
        <x:v>120</x:v>
      </x:c>
      <x:c r="K2538" s="60" t="n">
        <x:f>'参数'!$D$4</x:f>
        <x:v>180</x:v>
      </x:c>
      <x:c r="L2538" s="60" t="n">
        <x:f>H2538+I2538+J2538</x:f>
        <x:v>349</x:v>
      </x:c>
      <x:c r="M2538" s="60" t="n">
        <x:f>L2538+K2538</x:f>
        <x:v>529</x:v>
      </x:c>
      <x:c r="N2538" s="60" t="n">
        <x:f>'参数'!$B$10</x:f>
        <x:v>1</x:v>
      </x:c>
      <x:c r="O2538" s="60" t="n">
        <x:f>N2538*'参数'!$B$11</x:f>
        <x:v>2</x:v>
      </x:c>
      <x:c r="P2538" s="60" t="n">
        <x:f>N2538*'参数'!$B$12</x:f>
        <x:v>1</x:v>
      </x:c>
      <x:c r="Q2538" t="str">
        <x:f>C2538&amp;"d"</x:f>
        <x:v>C118d</x:v>
      </x:c>
      <x:c r="R2538" t="str">
        <x:f>C2538&amp;"p"</x:f>
        <x:v>C118p</x:v>
      </x:c>
      <x:c r="S2538" t="str">
        <x:f>IF(AND(L2538&gt;=H2538+I2538+J2538,M2538&gt;L2538,F2538&lt;&gt;""),"PASS","FAIL")</x:f>
        <x:v>PASS</x:v>
      </x:c>
      <x:c r="T2538" t="n">
        <x:v>3</x:v>
      </x:c>
      <x:c r="U2538" t="str">
        <x:v>pickup_after_delivery_completion_plus_usage_lag</x:v>
      </x:c>
    </x:row>
    <x:row r="2539">
      <x:c r="A2539" t="str">
        <x:v>Set2_200-10-3b</x:v>
      </x:c>
      <x:c r="B2539" t="str">
        <x:v>short_same_day</x:v>
      </x:c>
      <x:c r="C2539" t="str">
        <x:v>C119</x:v>
      </x:c>
      <x:c r="D2539" s="59" t="n">
        <x:v>2</x:v>
      </x:c>
      <x:c r="E2539" s="59" t="n">
        <x:v>33</x:v>
      </x:c>
      <x:c r="F2539" s="59" t="str">
        <x:v>S9</x:v>
      </x:c>
      <x:c r="G2539" s="59" t="n">
        <x:v>272</x:v>
      </x:c>
      <x:c r="H2539" s="59" t="n">
        <x:v>288</x:v>
      </x:c>
      <x:c r="I2539" s="59" t="n">
        <x:v>10</x:v>
      </x:c>
      <x:c r="J2539" s="60" t="n">
        <x:f>'参数'!$C$4</x:f>
        <x:v>120</x:v>
      </x:c>
      <x:c r="K2539" s="60" t="n">
        <x:f>'参数'!$D$4</x:f>
        <x:v>180</x:v>
      </x:c>
      <x:c r="L2539" s="60" t="n">
        <x:f>H2539+I2539+J2539</x:f>
        <x:v>418</x:v>
      </x:c>
      <x:c r="M2539" s="60" t="n">
        <x:f>L2539+K2539</x:f>
        <x:v>598</x:v>
      </x:c>
      <x:c r="N2539" s="60" t="n">
        <x:f>'参数'!$B$10</x:f>
        <x:v>1</x:v>
      </x:c>
      <x:c r="O2539" s="60" t="n">
        <x:f>N2539*'参数'!$B$11</x:f>
        <x:v>2</x:v>
      </x:c>
      <x:c r="P2539" s="60" t="n">
        <x:f>N2539*'参数'!$B$12</x:f>
        <x:v>1</x:v>
      </x:c>
      <x:c r="Q2539" t="str">
        <x:f>C2539&amp;"d"</x:f>
        <x:v>C119d</x:v>
      </x:c>
      <x:c r="R2539" t="str">
        <x:f>C2539&amp;"p"</x:f>
        <x:v>C119p</x:v>
      </x:c>
      <x:c r="S2539" t="str">
        <x:f>IF(AND(L2539&gt;=H2539+I2539+J2539,M2539&gt;L2539,F2539&lt;&gt;""),"PASS","FAIL")</x:f>
        <x:v>PASS</x:v>
      </x:c>
      <x:c r="T2539" t="n">
        <x:v>0</x:v>
      </x:c>
      <x:c r="U2539" t="str">
        <x:v>pickup_after_delivery_completion_plus_usage_lag</x:v>
      </x:c>
    </x:row>
    <x:row r="2540">
      <x:c r="A2540" t="str">
        <x:v>Set2_200-10-3b</x:v>
      </x:c>
      <x:c r="B2540" t="str">
        <x:v>short_same_day</x:v>
      </x:c>
      <x:c r="C2540" t="str">
        <x:v>C120</x:v>
      </x:c>
      <x:c r="D2540" s="59" t="n">
        <x:v>19</x:v>
      </x:c>
      <x:c r="E2540" s="59" t="n">
        <x:v>43</x:v>
      </x:c>
      <x:c r="F2540" s="59" t="str">
        <x:v>S6</x:v>
      </x:c>
      <x:c r="G2540" s="59" t="n">
        <x:v>191</x:v>
      </x:c>
      <x:c r="H2540" s="59" t="n">
        <x:v>201</x:v>
      </x:c>
      <x:c r="I2540" s="59" t="n">
        <x:v>10</x:v>
      </x:c>
      <x:c r="J2540" s="60" t="n">
        <x:f>'参数'!$C$4</x:f>
        <x:v>120</x:v>
      </x:c>
      <x:c r="K2540" s="60" t="n">
        <x:f>'参数'!$D$4</x:f>
        <x:v>180</x:v>
      </x:c>
      <x:c r="L2540" s="60" t="n">
        <x:f>H2540+I2540+J2540</x:f>
        <x:v>331</x:v>
      </x:c>
      <x:c r="M2540" s="60" t="n">
        <x:f>L2540+K2540</x:f>
        <x:v>511</x:v>
      </x:c>
      <x:c r="N2540" s="60" t="n">
        <x:f>'参数'!$B$10</x:f>
        <x:v>1</x:v>
      </x:c>
      <x:c r="O2540" s="60" t="n">
        <x:f>N2540*'参数'!$B$11</x:f>
        <x:v>2</x:v>
      </x:c>
      <x:c r="P2540" s="60" t="n">
        <x:f>N2540*'参数'!$B$12</x:f>
        <x:v>1</x:v>
      </x:c>
      <x:c r="Q2540" t="str">
        <x:f>C2540&amp;"d"</x:f>
        <x:v>C120d</x:v>
      </x:c>
      <x:c r="R2540" t="str">
        <x:f>C2540&amp;"p"</x:f>
        <x:v>C120p</x:v>
      </x:c>
      <x:c r="S2540" t="str">
        <x:f>IF(AND(L2540&gt;=H2540+I2540+J2540,M2540&gt;L2540,F2540&lt;&gt;""),"PASS","FAIL")</x:f>
        <x:v>PASS</x:v>
      </x:c>
      <x:c r="T2540" t="n">
        <x:v>8</x:v>
      </x:c>
      <x:c r="U2540" t="str">
        <x:v>pickup_after_delivery_completion_plus_usage_lag</x:v>
      </x:c>
    </x:row>
    <x:row r="2541">
      <x:c r="A2541" t="str">
        <x:v>Set2_200-10-3b</x:v>
      </x:c>
      <x:c r="B2541" t="str">
        <x:v>short_same_day</x:v>
      </x:c>
      <x:c r="C2541" t="str">
        <x:v>C121</x:v>
      </x:c>
      <x:c r="D2541" s="59" t="n">
        <x:v>6</x:v>
      </x:c>
      <x:c r="E2541" s="59" t="n">
        <x:v>34</x:v>
      </x:c>
      <x:c r="F2541" s="59" t="str">
        <x:v>S9</x:v>
      </x:c>
      <x:c r="G2541" s="59" t="n">
        <x:v>381</x:v>
      </x:c>
      <x:c r="H2541" s="59" t="n">
        <x:v>391</x:v>
      </x:c>
      <x:c r="I2541" s="59" t="n">
        <x:v>10</x:v>
      </x:c>
      <x:c r="J2541" s="60" t="n">
        <x:f>'参数'!$C$4</x:f>
        <x:v>120</x:v>
      </x:c>
      <x:c r="K2541" s="60" t="n">
        <x:f>'参数'!$D$4</x:f>
        <x:v>180</x:v>
      </x:c>
      <x:c r="L2541" s="60" t="n">
        <x:f>H2541+I2541+J2541</x:f>
        <x:v>521</x:v>
      </x:c>
      <x:c r="M2541" s="60" t="n">
        <x:f>L2541+K2541</x:f>
        <x:v>701</x:v>
      </x:c>
      <x:c r="N2541" s="60" t="n">
        <x:f>'参数'!$B$10</x:f>
        <x:v>1</x:v>
      </x:c>
      <x:c r="O2541" s="60" t="n">
        <x:f>N2541*'参数'!$B$11</x:f>
        <x:v>2</x:v>
      </x:c>
      <x:c r="P2541" s="60" t="n">
        <x:f>N2541*'参数'!$B$12</x:f>
        <x:v>1</x:v>
      </x:c>
      <x:c r="Q2541" t="str">
        <x:f>C2541&amp;"d"</x:f>
        <x:v>C121d</x:v>
      </x:c>
      <x:c r="R2541" t="str">
        <x:f>C2541&amp;"p"</x:f>
        <x:v>C121p</x:v>
      </x:c>
      <x:c r="S2541" t="str">
        <x:f>IF(AND(L2541&gt;=H2541+I2541+J2541,M2541&gt;L2541,F2541&lt;&gt;""),"PASS","FAIL")</x:f>
        <x:v>PASS</x:v>
      </x:c>
      <x:c r="T2541" t="n">
        <x:v>7</x:v>
      </x:c>
      <x:c r="U2541" t="str">
        <x:v>pickup_after_delivery_completion_plus_usage_lag</x:v>
      </x:c>
    </x:row>
    <x:row r="2542">
      <x:c r="A2542" t="str">
        <x:v>Set2_200-10-3b</x:v>
      </x:c>
      <x:c r="B2542" t="str">
        <x:v>short_same_day</x:v>
      </x:c>
      <x:c r="C2542" t="str">
        <x:v>C122</x:v>
      </x:c>
      <x:c r="D2542" s="59" t="n">
        <x:v>8</x:v>
      </x:c>
      <x:c r="E2542" s="59" t="n">
        <x:v>47</x:v>
      </x:c>
      <x:c r="F2542" s="59" t="str">
        <x:v>S9</x:v>
      </x:c>
      <x:c r="G2542" s="59" t="n">
        <x:v>580</x:v>
      </x:c>
      <x:c r="H2542" s="59" t="n">
        <x:v>594</x:v>
      </x:c>
      <x:c r="I2542" s="59" t="n">
        <x:v>10</x:v>
      </x:c>
      <x:c r="J2542" s="60" t="n">
        <x:f>'参数'!$C$4</x:f>
        <x:v>120</x:v>
      </x:c>
      <x:c r="K2542" s="60" t="n">
        <x:f>'参数'!$D$4</x:f>
        <x:v>180</x:v>
      </x:c>
      <x:c r="L2542" s="60" t="n">
        <x:f>H2542+I2542+J2542</x:f>
        <x:v>724</x:v>
      </x:c>
      <x:c r="M2542" s="60" t="n">
        <x:f>L2542+K2542</x:f>
        <x:v>904</x:v>
      </x:c>
      <x:c r="N2542" s="60" t="n">
        <x:f>'参数'!$B$10</x:f>
        <x:v>1</x:v>
      </x:c>
      <x:c r="O2542" s="60" t="n">
        <x:f>N2542*'参数'!$B$11</x:f>
        <x:v>2</x:v>
      </x:c>
      <x:c r="P2542" s="60" t="n">
        <x:f>N2542*'参数'!$B$12</x:f>
        <x:v>1</x:v>
      </x:c>
      <x:c r="Q2542" t="str">
        <x:f>C2542&amp;"d"</x:f>
        <x:v>C122d</x:v>
      </x:c>
      <x:c r="R2542" t="str">
        <x:f>C2542&amp;"p"</x:f>
        <x:v>C122p</x:v>
      </x:c>
      <x:c r="S2542" t="str">
        <x:f>IF(AND(L2542&gt;=H2542+I2542+J2542,M2542&gt;L2542,F2542&lt;&gt;""),"PASS","FAIL")</x:f>
        <x:v>PASS</x:v>
      </x:c>
      <x:c r="T2542" t="n">
        <x:v>1</x:v>
      </x:c>
      <x:c r="U2542" t="str">
        <x:v>pickup_after_delivery_completion_plus_usage_lag</x:v>
      </x:c>
    </x:row>
    <x:row r="2543">
      <x:c r="A2543" t="str">
        <x:v>Set2_200-10-3b</x:v>
      </x:c>
      <x:c r="B2543" t="str">
        <x:v>short_same_day</x:v>
      </x:c>
      <x:c r="C2543" t="str">
        <x:v>C123</x:v>
      </x:c>
      <x:c r="D2543" s="59" t="n">
        <x:v>7</x:v>
      </x:c>
      <x:c r="E2543" s="59" t="n">
        <x:v>44</x:v>
      </x:c>
      <x:c r="F2543" s="59" t="str">
        <x:v>S9</x:v>
      </x:c>
      <x:c r="G2543" s="59" t="n">
        <x:v>448</x:v>
      </x:c>
      <x:c r="H2543" s="59" t="n">
        <x:v>478</x:v>
      </x:c>
      <x:c r="I2543" s="59" t="n">
        <x:v>10</x:v>
      </x:c>
      <x:c r="J2543" s="60" t="n">
        <x:f>'参数'!$C$4</x:f>
        <x:v>120</x:v>
      </x:c>
      <x:c r="K2543" s="60" t="n">
        <x:f>'参数'!$D$4</x:f>
        <x:v>180</x:v>
      </x:c>
      <x:c r="L2543" s="60" t="n">
        <x:f>H2543+I2543+J2543</x:f>
        <x:v>608</x:v>
      </x:c>
      <x:c r="M2543" s="60" t="n">
        <x:f>L2543+K2543</x:f>
        <x:v>788</x:v>
      </x:c>
      <x:c r="N2543" s="60" t="n">
        <x:f>'参数'!$B$10</x:f>
        <x:v>1</x:v>
      </x:c>
      <x:c r="O2543" s="60" t="n">
        <x:f>N2543*'参数'!$B$11</x:f>
        <x:v>2</x:v>
      </x:c>
      <x:c r="P2543" s="60" t="n">
        <x:f>N2543*'参数'!$B$12</x:f>
        <x:v>1</x:v>
      </x:c>
      <x:c r="Q2543" t="str">
        <x:f>C2543&amp;"d"</x:f>
        <x:v>C123d</x:v>
      </x:c>
      <x:c r="R2543" t="str">
        <x:f>C2543&amp;"p"</x:f>
        <x:v>C123p</x:v>
      </x:c>
      <x:c r="S2543" t="str">
        <x:f>IF(AND(L2543&gt;=H2543+I2543+J2543,M2543&gt;L2543,F2543&lt;&gt;""),"PASS","FAIL")</x:f>
        <x:v>PASS</x:v>
      </x:c>
      <x:c r="T2543" t="n">
        <x:v>13</x:v>
      </x:c>
      <x:c r="U2543" t="str">
        <x:v>pickup_after_delivery_completion_plus_usage_lag</x:v>
      </x:c>
    </x:row>
    <x:row r="2544">
      <x:c r="A2544" t="str">
        <x:v>Set2_200-10-3b</x:v>
      </x:c>
      <x:c r="B2544" t="str">
        <x:v>short_same_day</x:v>
      </x:c>
      <x:c r="C2544" t="str">
        <x:v>C124</x:v>
      </x:c>
      <x:c r="D2544" s="59" t="n">
        <x:v>12</x:v>
      </x:c>
      <x:c r="E2544" s="59" t="n">
        <x:v>36</x:v>
      </x:c>
      <x:c r="F2544" s="59" t="str">
        <x:v>S3</x:v>
      </x:c>
      <x:c r="G2544" s="59" t="n">
        <x:v>305</x:v>
      </x:c>
      <x:c r="H2544" s="59" t="n">
        <x:v>315</x:v>
      </x:c>
      <x:c r="I2544" s="59" t="n">
        <x:v>10</x:v>
      </x:c>
      <x:c r="J2544" s="60" t="n">
        <x:f>'参数'!$C$4</x:f>
        <x:v>120</x:v>
      </x:c>
      <x:c r="K2544" s="60" t="n">
        <x:f>'参数'!$D$4</x:f>
        <x:v>180</x:v>
      </x:c>
      <x:c r="L2544" s="60" t="n">
        <x:f>H2544+I2544+J2544</x:f>
        <x:v>445</x:v>
      </x:c>
      <x:c r="M2544" s="60" t="n">
        <x:f>L2544+K2544</x:f>
        <x:v>625</x:v>
      </x:c>
      <x:c r="N2544" s="60" t="n">
        <x:f>'参数'!$B$10</x:f>
        <x:v>1</x:v>
      </x:c>
      <x:c r="O2544" s="60" t="n">
        <x:f>N2544*'参数'!$B$11</x:f>
        <x:v>2</x:v>
      </x:c>
      <x:c r="P2544" s="60" t="n">
        <x:f>N2544*'参数'!$B$12</x:f>
        <x:v>1</x:v>
      </x:c>
      <x:c r="Q2544" t="str">
        <x:f>C2544&amp;"d"</x:f>
        <x:v>C124d</x:v>
      </x:c>
      <x:c r="R2544" t="str">
        <x:f>C2544&amp;"p"</x:f>
        <x:v>C124p</x:v>
      </x:c>
      <x:c r="S2544" t="str">
        <x:f>IF(AND(L2544&gt;=H2544+I2544+J2544,M2544&gt;L2544,F2544&lt;&gt;""),"PASS","FAIL")</x:f>
        <x:v>PASS</x:v>
      </x:c>
      <x:c r="T2544" t="n">
        <x:v>2</x:v>
      </x:c>
      <x:c r="U2544" t="str">
        <x:v>pickup_after_delivery_completion_plus_usage_lag</x:v>
      </x:c>
    </x:row>
    <x:row r="2545">
      <x:c r="A2545" t="str">
        <x:v>Set2_200-10-3b</x:v>
      </x:c>
      <x:c r="B2545" t="str">
        <x:v>short_same_day</x:v>
      </x:c>
      <x:c r="C2545" t="str">
        <x:v>C125</x:v>
      </x:c>
      <x:c r="D2545" s="59" t="n">
        <x:v>12</x:v>
      </x:c>
      <x:c r="E2545" s="59" t="n">
        <x:v>49</x:v>
      </x:c>
      <x:c r="F2545" s="59" t="str">
        <x:v>S9</x:v>
      </x:c>
      <x:c r="G2545" s="59" t="n">
        <x:v>564</x:v>
      </x:c>
      <x:c r="H2545" s="59" t="n">
        <x:v>574</x:v>
      </x:c>
      <x:c r="I2545" s="59" t="n">
        <x:v>10</x:v>
      </x:c>
      <x:c r="J2545" s="60" t="n">
        <x:f>'参数'!$C$4</x:f>
        <x:v>120</x:v>
      </x:c>
      <x:c r="K2545" s="60" t="n">
        <x:f>'参数'!$D$4</x:f>
        <x:v>180</x:v>
      </x:c>
      <x:c r="L2545" s="60" t="n">
        <x:f>H2545+I2545+J2545</x:f>
        <x:v>704</x:v>
      </x:c>
      <x:c r="M2545" s="60" t="n">
        <x:f>L2545+K2545</x:f>
        <x:v>884</x:v>
      </x:c>
      <x:c r="N2545" s="60" t="n">
        <x:f>'参数'!$B$10</x:f>
        <x:v>1</x:v>
      </x:c>
      <x:c r="O2545" s="60" t="n">
        <x:f>N2545*'参数'!$B$11</x:f>
        <x:v>2</x:v>
      </x:c>
      <x:c r="P2545" s="60" t="n">
        <x:f>N2545*'参数'!$B$12</x:f>
        <x:v>1</x:v>
      </x:c>
      <x:c r="Q2545" t="str">
        <x:f>C2545&amp;"d"</x:f>
        <x:v>C125d</x:v>
      </x:c>
      <x:c r="R2545" t="str">
        <x:f>C2545&amp;"p"</x:f>
        <x:v>C125p</x:v>
      </x:c>
      <x:c r="S2545" t="str">
        <x:f>IF(AND(L2545&gt;=H2545+I2545+J2545,M2545&gt;L2545,F2545&lt;&gt;""),"PASS","FAIL")</x:f>
        <x:v>PASS</x:v>
      </x:c>
      <x:c r="T2545" t="n">
        <x:v>1</x:v>
      </x:c>
      <x:c r="U2545" t="str">
        <x:v>pickup_after_delivery_completion_plus_usage_lag</x:v>
      </x:c>
    </x:row>
    <x:row r="2546">
      <x:c r="A2546" t="str">
        <x:v>Set2_200-10-3b</x:v>
      </x:c>
      <x:c r="B2546" t="str">
        <x:v>short_same_day</x:v>
      </x:c>
      <x:c r="C2546" t="str">
        <x:v>C126</x:v>
      </x:c>
      <x:c r="D2546" s="59" t="n">
        <x:v>5</x:v>
      </x:c>
      <x:c r="E2546" s="59" t="n">
        <x:v>45</x:v>
      </x:c>
      <x:c r="F2546" s="59" t="str">
        <x:v>S9</x:v>
      </x:c>
      <x:c r="G2546" s="59" t="n">
        <x:v>64</x:v>
      </x:c>
      <x:c r="H2546" s="59" t="n">
        <x:v>102</x:v>
      </x:c>
      <x:c r="I2546" s="59" t="n">
        <x:v>10</x:v>
      </x:c>
      <x:c r="J2546" s="60" t="n">
        <x:f>'参数'!$C$4</x:f>
        <x:v>120</x:v>
      </x:c>
      <x:c r="K2546" s="60" t="n">
        <x:f>'参数'!$D$4</x:f>
        <x:v>180</x:v>
      </x:c>
      <x:c r="L2546" s="60" t="n">
        <x:f>H2546+I2546+J2546</x:f>
        <x:v>232</x:v>
      </x:c>
      <x:c r="M2546" s="60" t="n">
        <x:f>L2546+K2546</x:f>
        <x:v>412</x:v>
      </x:c>
      <x:c r="N2546" s="60" t="n">
        <x:f>'参数'!$B$10</x:f>
        <x:v>1</x:v>
      </x:c>
      <x:c r="O2546" s="60" t="n">
        <x:f>N2546*'参数'!$B$11</x:f>
        <x:v>2</x:v>
      </x:c>
      <x:c r="P2546" s="60" t="n">
        <x:f>N2546*'参数'!$B$12</x:f>
        <x:v>1</x:v>
      </x:c>
      <x:c r="Q2546" t="str">
        <x:f>C2546&amp;"d"</x:f>
        <x:v>C126d</x:v>
      </x:c>
      <x:c r="R2546" t="str">
        <x:f>C2546&amp;"p"</x:f>
        <x:v>C126p</x:v>
      </x:c>
      <x:c r="S2546" t="str">
        <x:f>IF(AND(L2546&gt;=H2546+I2546+J2546,M2546&gt;L2546,F2546&lt;&gt;""),"PASS","FAIL")</x:f>
        <x:v>PASS</x:v>
      </x:c>
      <x:c r="T2546" t="n">
        <x:v>14</x:v>
      </x:c>
      <x:c r="U2546" t="str">
        <x:v>pickup_after_delivery_completion_plus_usage_lag</x:v>
      </x:c>
    </x:row>
    <x:row r="2547">
      <x:c r="A2547" t="str">
        <x:v>Set2_200-10-3b</x:v>
      </x:c>
      <x:c r="B2547" t="str">
        <x:v>short_same_day</x:v>
      </x:c>
      <x:c r="C2547" t="str">
        <x:v>C127</x:v>
      </x:c>
      <x:c r="D2547" s="59" t="n">
        <x:v>7</x:v>
      </x:c>
      <x:c r="E2547" s="59" t="n">
        <x:v>46</x:v>
      </x:c>
      <x:c r="F2547" s="59" t="str">
        <x:v>S9</x:v>
      </x:c>
      <x:c r="G2547" s="59" t="n">
        <x:v>408</x:v>
      </x:c>
      <x:c r="H2547" s="59" t="n">
        <x:v>432</x:v>
      </x:c>
      <x:c r="I2547" s="59" t="n">
        <x:v>10</x:v>
      </x:c>
      <x:c r="J2547" s="60" t="n">
        <x:f>'参数'!$C$4</x:f>
        <x:v>120</x:v>
      </x:c>
      <x:c r="K2547" s="60" t="n">
        <x:f>'参数'!$D$4</x:f>
        <x:v>180</x:v>
      </x:c>
      <x:c r="L2547" s="60" t="n">
        <x:f>H2547+I2547+J2547</x:f>
        <x:v>562</x:v>
      </x:c>
      <x:c r="M2547" s="60" t="n">
        <x:f>L2547+K2547</x:f>
        <x:v>742</x:v>
      </x:c>
      <x:c r="N2547" s="60" t="n">
        <x:f>'参数'!$B$10</x:f>
        <x:v>1</x:v>
      </x:c>
      <x:c r="O2547" s="60" t="n">
        <x:f>N2547*'参数'!$B$11</x:f>
        <x:v>2</x:v>
      </x:c>
      <x:c r="P2547" s="60" t="n">
        <x:f>N2547*'参数'!$B$12</x:f>
        <x:v>1</x:v>
      </x:c>
      <x:c r="Q2547" t="str">
        <x:f>C2547&amp;"d"</x:f>
        <x:v>C127d</x:v>
      </x:c>
      <x:c r="R2547" t="str">
        <x:f>C2547&amp;"p"</x:f>
        <x:v>C127p</x:v>
      </x:c>
      <x:c r="S2547" t="str">
        <x:f>IF(AND(L2547&gt;=H2547+I2547+J2547,M2547&gt;L2547,F2547&lt;&gt;""),"PASS","FAIL")</x:f>
        <x:v>PASS</x:v>
      </x:c>
      <x:c r="T2547" t="n">
        <x:v>5</x:v>
      </x:c>
      <x:c r="U2547" t="str">
        <x:v>pickup_after_delivery_completion_plus_usage_lag</x:v>
      </x:c>
    </x:row>
    <x:row r="2548">
      <x:c r="A2548" t="str">
        <x:v>Set2_200-10-3b</x:v>
      </x:c>
      <x:c r="B2548" t="str">
        <x:v>short_same_day</x:v>
      </x:c>
      <x:c r="C2548" t="str">
        <x:v>C128</x:v>
      </x:c>
      <x:c r="D2548" s="59" t="n">
        <x:v>10</x:v>
      </x:c>
      <x:c r="E2548" s="59" t="n">
        <x:v>36</x:v>
      </x:c>
      <x:c r="F2548" s="59" t="str">
        <x:v>S9</x:v>
      </x:c>
      <x:c r="G2548" s="59" t="n">
        <x:v>183</x:v>
      </x:c>
      <x:c r="H2548" s="59" t="n">
        <x:v>205</x:v>
      </x:c>
      <x:c r="I2548" s="59" t="n">
        <x:v>10</x:v>
      </x:c>
      <x:c r="J2548" s="60" t="n">
        <x:f>'参数'!$C$4</x:f>
        <x:v>120</x:v>
      </x:c>
      <x:c r="K2548" s="60" t="n">
        <x:f>'参数'!$D$4</x:f>
        <x:v>180</x:v>
      </x:c>
      <x:c r="L2548" s="60" t="n">
        <x:f>H2548+I2548+J2548</x:f>
        <x:v>335</x:v>
      </x:c>
      <x:c r="M2548" s="60" t="n">
        <x:f>L2548+K2548</x:f>
        <x:v>515</x:v>
      </x:c>
      <x:c r="N2548" s="60" t="n">
        <x:f>'参数'!$B$10</x:f>
        <x:v>1</x:v>
      </x:c>
      <x:c r="O2548" s="60" t="n">
        <x:f>N2548*'参数'!$B$11</x:f>
        <x:v>2</x:v>
      </x:c>
      <x:c r="P2548" s="60" t="n">
        <x:f>N2548*'参数'!$B$12</x:f>
        <x:v>1</x:v>
      </x:c>
      <x:c r="Q2548" t="str">
        <x:f>C2548&amp;"d"</x:f>
        <x:v>C128d</x:v>
      </x:c>
      <x:c r="R2548" t="str">
        <x:f>C2548&amp;"p"</x:f>
        <x:v>C128p</x:v>
      </x:c>
      <x:c r="S2548" t="str">
        <x:f>IF(AND(L2548&gt;=H2548+I2548+J2548,M2548&gt;L2548,F2548&lt;&gt;""),"PASS","FAIL")</x:f>
        <x:v>PASS</x:v>
      </x:c>
      <x:c r="T2548" t="n">
        <x:v>10</x:v>
      </x:c>
      <x:c r="U2548" t="str">
        <x:v>pickup_after_delivery_completion_plus_usage_lag</x:v>
      </x:c>
    </x:row>
    <x:row r="2549">
      <x:c r="A2549" t="str">
        <x:v>Set2_200-10-3b</x:v>
      </x:c>
      <x:c r="B2549" t="str">
        <x:v>short_same_day</x:v>
      </x:c>
      <x:c r="C2549" t="str">
        <x:v>C129</x:v>
      </x:c>
      <x:c r="D2549" s="59" t="n">
        <x:v>3</x:v>
      </x:c>
      <x:c r="E2549" s="59" t="n">
        <x:v>43</x:v>
      </x:c>
      <x:c r="F2549" s="59" t="str">
        <x:v>S9</x:v>
      </x:c>
      <x:c r="G2549" s="59" t="n">
        <x:v>454</x:v>
      </x:c>
      <x:c r="H2549" s="59" t="n">
        <x:v>480</x:v>
      </x:c>
      <x:c r="I2549" s="59" t="n">
        <x:v>10</x:v>
      </x:c>
      <x:c r="J2549" s="60" t="n">
        <x:f>'参数'!$C$4</x:f>
        <x:v>120</x:v>
      </x:c>
      <x:c r="K2549" s="60" t="n">
        <x:f>'参数'!$D$4</x:f>
        <x:v>180</x:v>
      </x:c>
      <x:c r="L2549" s="60" t="n">
        <x:f>H2549+I2549+J2549</x:f>
        <x:v>610</x:v>
      </x:c>
      <x:c r="M2549" s="60" t="n">
        <x:f>L2549+K2549</x:f>
        <x:v>790</x:v>
      </x:c>
      <x:c r="N2549" s="60" t="n">
        <x:f>'参数'!$B$10</x:f>
        <x:v>1</x:v>
      </x:c>
      <x:c r="O2549" s="60" t="n">
        <x:f>N2549*'参数'!$B$11</x:f>
        <x:v>2</x:v>
      </x:c>
      <x:c r="P2549" s="60" t="n">
        <x:f>N2549*'参数'!$B$12</x:f>
        <x:v>1</x:v>
      </x:c>
      <x:c r="Q2549" t="str">
        <x:f>C2549&amp;"d"</x:f>
        <x:v>C129d</x:v>
      </x:c>
      <x:c r="R2549" t="str">
        <x:f>C2549&amp;"p"</x:f>
        <x:v>C129p</x:v>
      </x:c>
      <x:c r="S2549" t="str">
        <x:f>IF(AND(L2549&gt;=H2549+I2549+J2549,M2549&gt;L2549,F2549&lt;&gt;""),"PASS","FAIL")</x:f>
        <x:v>PASS</x:v>
      </x:c>
      <x:c r="T2549" t="n">
        <x:v>1</x:v>
      </x:c>
      <x:c r="U2549" t="str">
        <x:v>pickup_after_delivery_completion_plus_usage_lag</x:v>
      </x:c>
    </x:row>
    <x:row r="2550">
      <x:c r="A2550" t="str">
        <x:v>Set2_200-10-3b</x:v>
      </x:c>
      <x:c r="B2550" t="str">
        <x:v>short_same_day</x:v>
      </x:c>
      <x:c r="C2550" t="str">
        <x:v>C130</x:v>
      </x:c>
      <x:c r="D2550" s="59" t="n">
        <x:v>35</x:v>
      </x:c>
      <x:c r="E2550" s="59" t="n">
        <x:v>39</x:v>
      </x:c>
      <x:c r="F2550" s="59" t="str">
        <x:v>S6</x:v>
      </x:c>
      <x:c r="G2550" s="59" t="n">
        <x:v>304</x:v>
      </x:c>
      <x:c r="H2550" s="59" t="n">
        <x:v>320</x:v>
      </x:c>
      <x:c r="I2550" s="59" t="n">
        <x:v>10</x:v>
      </x:c>
      <x:c r="J2550" s="60" t="n">
        <x:f>'参数'!$C$4</x:f>
        <x:v>120</x:v>
      </x:c>
      <x:c r="K2550" s="60" t="n">
        <x:f>'参数'!$D$4</x:f>
        <x:v>180</x:v>
      </x:c>
      <x:c r="L2550" s="60" t="n">
        <x:f>H2550+I2550+J2550</x:f>
        <x:v>450</x:v>
      </x:c>
      <x:c r="M2550" s="60" t="n">
        <x:f>L2550+K2550</x:f>
        <x:v>630</x:v>
      </x:c>
      <x:c r="N2550" s="60" t="n">
        <x:f>'参数'!$B$10</x:f>
        <x:v>1</x:v>
      </x:c>
      <x:c r="O2550" s="60" t="n">
        <x:f>N2550*'参数'!$B$11</x:f>
        <x:v>2</x:v>
      </x:c>
      <x:c r="P2550" s="60" t="n">
        <x:f>N2550*'参数'!$B$12</x:f>
        <x:v>1</x:v>
      </x:c>
      <x:c r="Q2550" t="str">
        <x:f>C2550&amp;"d"</x:f>
        <x:v>C130d</x:v>
      </x:c>
      <x:c r="R2550" t="str">
        <x:f>C2550&amp;"p"</x:f>
        <x:v>C130p</x:v>
      </x:c>
      <x:c r="S2550" t="str">
        <x:f>IF(AND(L2550&gt;=H2550+I2550+J2550,M2550&gt;L2550,F2550&lt;&gt;""),"PASS","FAIL")</x:f>
        <x:v>PASS</x:v>
      </x:c>
      <x:c r="T2550" t="n">
        <x:v>7</x:v>
      </x:c>
      <x:c r="U2550" t="str">
        <x:v>pickup_after_delivery_completion_plus_usage_lag</x:v>
      </x:c>
    </x:row>
    <x:row r="2551">
      <x:c r="A2551" t="str">
        <x:v>Set2_200-10-3b</x:v>
      </x:c>
      <x:c r="B2551" t="str">
        <x:v>short_same_day</x:v>
      </x:c>
      <x:c r="C2551" t="str">
        <x:v>C131</x:v>
      </x:c>
      <x:c r="D2551" s="59" t="n">
        <x:v>26</x:v>
      </x:c>
      <x:c r="E2551" s="59" t="n">
        <x:v>31</x:v>
      </x:c>
      <x:c r="F2551" s="59" t="str">
        <x:v>S1</x:v>
      </x:c>
      <x:c r="G2551" s="59" t="n">
        <x:v>452</x:v>
      </x:c>
      <x:c r="H2551" s="59" t="n">
        <x:v>474</x:v>
      </x:c>
      <x:c r="I2551" s="59" t="n">
        <x:v>10</x:v>
      </x:c>
      <x:c r="J2551" s="60" t="n">
        <x:f>'参数'!$C$4</x:f>
        <x:v>120</x:v>
      </x:c>
      <x:c r="K2551" s="60" t="n">
        <x:f>'参数'!$D$4</x:f>
        <x:v>180</x:v>
      </x:c>
      <x:c r="L2551" s="60" t="n">
        <x:f>H2551+I2551+J2551</x:f>
        <x:v>604</x:v>
      </x:c>
      <x:c r="M2551" s="60" t="n">
        <x:f>L2551+K2551</x:f>
        <x:v>784</x:v>
      </x:c>
      <x:c r="N2551" s="60" t="n">
        <x:f>'参数'!$B$10</x:f>
        <x:v>1</x:v>
      </x:c>
      <x:c r="O2551" s="60" t="n">
        <x:f>N2551*'参数'!$B$11</x:f>
        <x:v>2</x:v>
      </x:c>
      <x:c r="P2551" s="60" t="n">
        <x:f>N2551*'参数'!$B$12</x:f>
        <x:v>1</x:v>
      </x:c>
      <x:c r="Q2551" t="str">
        <x:f>C2551&amp;"d"</x:f>
        <x:v>C131d</x:v>
      </x:c>
      <x:c r="R2551" t="str">
        <x:f>C2551&amp;"p"</x:f>
        <x:v>C131p</x:v>
      </x:c>
      <x:c r="S2551" t="str">
        <x:f>IF(AND(L2551&gt;=H2551+I2551+J2551,M2551&gt;L2551,F2551&lt;&gt;""),"PASS","FAIL")</x:f>
        <x:v>PASS</x:v>
      </x:c>
      <x:c r="T2551" t="n">
        <x:v>13</x:v>
      </x:c>
      <x:c r="U2551" t="str">
        <x:v>pickup_after_delivery_completion_plus_usage_lag</x:v>
      </x:c>
    </x:row>
    <x:row r="2552">
      <x:c r="A2552" t="str">
        <x:v>Set2_200-10-3b</x:v>
      </x:c>
      <x:c r="B2552" t="str">
        <x:v>short_same_day</x:v>
      </x:c>
      <x:c r="C2552" t="str">
        <x:v>C132</x:v>
      </x:c>
      <x:c r="D2552" s="59" t="n">
        <x:v>47</x:v>
      </x:c>
      <x:c r="E2552" s="59" t="n">
        <x:v>28</x:v>
      </x:c>
      <x:c r="F2552" s="59" t="str">
        <x:v>S4</x:v>
      </x:c>
      <x:c r="G2552" s="59" t="n">
        <x:v>181</x:v>
      </x:c>
      <x:c r="H2552" s="59" t="n">
        <x:v>209</x:v>
      </x:c>
      <x:c r="I2552" s="59" t="n">
        <x:v>10</x:v>
      </x:c>
      <x:c r="J2552" s="60" t="n">
        <x:f>'参数'!$C$4</x:f>
        <x:v>120</x:v>
      </x:c>
      <x:c r="K2552" s="60" t="n">
        <x:f>'参数'!$D$4</x:f>
        <x:v>180</x:v>
      </x:c>
      <x:c r="L2552" s="60" t="n">
        <x:f>H2552+I2552+J2552</x:f>
        <x:v>339</x:v>
      </x:c>
      <x:c r="M2552" s="60" t="n">
        <x:f>L2552+K2552</x:f>
        <x:v>519</x:v>
      </x:c>
      <x:c r="N2552" s="60" t="n">
        <x:f>'参数'!$B$10</x:f>
        <x:v>1</x:v>
      </x:c>
      <x:c r="O2552" s="60" t="n">
        <x:f>N2552*'参数'!$B$11</x:f>
        <x:v>2</x:v>
      </x:c>
      <x:c r="P2552" s="60" t="n">
        <x:f>N2552*'参数'!$B$12</x:f>
        <x:v>1</x:v>
      </x:c>
      <x:c r="Q2552" t="str">
        <x:f>C2552&amp;"d"</x:f>
        <x:v>C132d</x:v>
      </x:c>
      <x:c r="R2552" t="str">
        <x:f>C2552&amp;"p"</x:f>
        <x:v>C132p</x:v>
      </x:c>
      <x:c r="S2552" t="str">
        <x:f>IF(AND(L2552&gt;=H2552+I2552+J2552,M2552&gt;L2552,F2552&lt;&gt;""),"PASS","FAIL")</x:f>
        <x:v>PASS</x:v>
      </x:c>
      <x:c r="T2552" t="n">
        <x:v>1</x:v>
      </x:c>
      <x:c r="U2552" t="str">
        <x:v>pickup_after_delivery_completion_plus_usage_lag</x:v>
      </x:c>
    </x:row>
    <x:row r="2553">
      <x:c r="A2553" t="str">
        <x:v>Set2_200-10-3b</x:v>
      </x:c>
      <x:c r="B2553" t="str">
        <x:v>short_same_day</x:v>
      </x:c>
      <x:c r="C2553" t="str">
        <x:v>C133</x:v>
      </x:c>
      <x:c r="D2553" s="59" t="n">
        <x:v>32</x:v>
      </x:c>
      <x:c r="E2553" s="59" t="n">
        <x:v>24</x:v>
      </x:c>
      <x:c r="F2553" s="59" t="str">
        <x:v>S1</x:v>
      </x:c>
      <x:c r="G2553" s="59" t="n">
        <x:v>322</x:v>
      </x:c>
      <x:c r="H2553" s="59" t="n">
        <x:v>346</x:v>
      </x:c>
      <x:c r="I2553" s="59" t="n">
        <x:v>10</x:v>
      </x:c>
      <x:c r="J2553" s="60" t="n">
        <x:f>'参数'!$C$4</x:f>
        <x:v>120</x:v>
      </x:c>
      <x:c r="K2553" s="60" t="n">
        <x:f>'参数'!$D$4</x:f>
        <x:v>180</x:v>
      </x:c>
      <x:c r="L2553" s="60" t="n">
        <x:f>H2553+I2553+J2553</x:f>
        <x:v>476</x:v>
      </x:c>
      <x:c r="M2553" s="60" t="n">
        <x:f>L2553+K2553</x:f>
        <x:v>656</x:v>
      </x:c>
      <x:c r="N2553" s="60" t="n">
        <x:f>'参数'!$B$10</x:f>
        <x:v>1</x:v>
      </x:c>
      <x:c r="O2553" s="60" t="n">
        <x:f>N2553*'参数'!$B$11</x:f>
        <x:v>2</x:v>
      </x:c>
      <x:c r="P2553" s="60" t="n">
        <x:f>N2553*'参数'!$B$12</x:f>
        <x:v>1</x:v>
      </x:c>
      <x:c r="Q2553" t="str">
        <x:f>C2553&amp;"d"</x:f>
        <x:v>C133d</x:v>
      </x:c>
      <x:c r="R2553" t="str">
        <x:f>C2553&amp;"p"</x:f>
        <x:v>C133p</x:v>
      </x:c>
      <x:c r="S2553" t="str">
        <x:f>IF(AND(L2553&gt;=H2553+I2553+J2553,M2553&gt;L2553,F2553&lt;&gt;""),"PASS","FAIL")</x:f>
        <x:v>PASS</x:v>
      </x:c>
      <x:c r="T2553" t="n">
        <x:v>10</x:v>
      </x:c>
      <x:c r="U2553" t="str">
        <x:v>pickup_after_delivery_completion_plus_usage_lag</x:v>
      </x:c>
    </x:row>
    <x:row r="2554">
      <x:c r="A2554" t="str">
        <x:v>Set2_200-10-3b</x:v>
      </x:c>
      <x:c r="B2554" t="str">
        <x:v>short_same_day</x:v>
      </x:c>
      <x:c r="C2554" t="str">
        <x:v>C134</x:v>
      </x:c>
      <x:c r="D2554" s="59" t="n">
        <x:v>45</x:v>
      </x:c>
      <x:c r="E2554" s="59" t="n">
        <x:v>40</x:v>
      </x:c>
      <x:c r="F2554" s="59" t="str">
        <x:v>S4</x:v>
      </x:c>
      <x:c r="G2554" s="59" t="n">
        <x:v>47</x:v>
      </x:c>
      <x:c r="H2554" s="59" t="n">
        <x:v>75</x:v>
      </x:c>
      <x:c r="I2554" s="59" t="n">
        <x:v>10</x:v>
      </x:c>
      <x:c r="J2554" s="60" t="n">
        <x:f>'参数'!$C$4</x:f>
        <x:v>120</x:v>
      </x:c>
      <x:c r="K2554" s="60" t="n">
        <x:f>'参数'!$D$4</x:f>
        <x:v>180</x:v>
      </x:c>
      <x:c r="L2554" s="60" t="n">
        <x:f>H2554+I2554+J2554</x:f>
        <x:v>205</x:v>
      </x:c>
      <x:c r="M2554" s="60" t="n">
        <x:f>L2554+K2554</x:f>
        <x:v>385</x:v>
      </x:c>
      <x:c r="N2554" s="60" t="n">
        <x:f>'参数'!$B$10</x:f>
        <x:v>1</x:v>
      </x:c>
      <x:c r="O2554" s="60" t="n">
        <x:f>N2554*'参数'!$B$11</x:f>
        <x:v>2</x:v>
      </x:c>
      <x:c r="P2554" s="60" t="n">
        <x:f>N2554*'参数'!$B$12</x:f>
        <x:v>1</x:v>
      </x:c>
      <x:c r="Q2554" t="str">
        <x:f>C2554&amp;"d"</x:f>
        <x:v>C134d</x:v>
      </x:c>
      <x:c r="R2554" t="str">
        <x:f>C2554&amp;"p"</x:f>
        <x:v>C134p</x:v>
      </x:c>
      <x:c r="S2554" t="str">
        <x:f>IF(AND(L2554&gt;=H2554+I2554+J2554,M2554&gt;L2554,F2554&lt;&gt;""),"PASS","FAIL")</x:f>
        <x:v>PASS</x:v>
      </x:c>
      <x:c r="T2554" t="n">
        <x:v>14</x:v>
      </x:c>
      <x:c r="U2554" t="str">
        <x:v>pickup_after_delivery_completion_plus_usage_lag</x:v>
      </x:c>
    </x:row>
    <x:row r="2555">
      <x:c r="A2555" t="str">
        <x:v>Set2_200-10-3b</x:v>
      </x:c>
      <x:c r="B2555" t="str">
        <x:v>short_same_day</x:v>
      </x:c>
      <x:c r="C2555" t="str">
        <x:v>C135</x:v>
      </x:c>
      <x:c r="D2555" s="59" t="n">
        <x:v>42</x:v>
      </x:c>
      <x:c r="E2555" s="59" t="n">
        <x:v>16</x:v>
      </x:c>
      <x:c r="F2555" s="59" t="str">
        <x:v>S4</x:v>
      </x:c>
      <x:c r="G2555" s="59" t="n">
        <x:v>383</x:v>
      </x:c>
      <x:c r="H2555" s="59" t="n">
        <x:v>417</x:v>
      </x:c>
      <x:c r="I2555" s="59" t="n">
        <x:v>10</x:v>
      </x:c>
      <x:c r="J2555" s="60" t="n">
        <x:f>'参数'!$C$4</x:f>
        <x:v>120</x:v>
      </x:c>
      <x:c r="K2555" s="60" t="n">
        <x:f>'参数'!$D$4</x:f>
        <x:v>180</x:v>
      </x:c>
      <x:c r="L2555" s="60" t="n">
        <x:f>H2555+I2555+J2555</x:f>
        <x:v>547</x:v>
      </x:c>
      <x:c r="M2555" s="60" t="n">
        <x:f>L2555+K2555</x:f>
        <x:v>727</x:v>
      </x:c>
      <x:c r="N2555" s="60" t="n">
        <x:f>'参数'!$B$10</x:f>
        <x:v>1</x:v>
      </x:c>
      <x:c r="O2555" s="60" t="n">
        <x:f>N2555*'参数'!$B$11</x:f>
        <x:v>2</x:v>
      </x:c>
      <x:c r="P2555" s="60" t="n">
        <x:f>N2555*'参数'!$B$12</x:f>
        <x:v>1</x:v>
      </x:c>
      <x:c r="Q2555" t="str">
        <x:f>C2555&amp;"d"</x:f>
        <x:v>C135d</x:v>
      </x:c>
      <x:c r="R2555" t="str">
        <x:f>C2555&amp;"p"</x:f>
        <x:v>C135p</x:v>
      </x:c>
      <x:c r="S2555" t="str">
        <x:f>IF(AND(L2555&gt;=H2555+I2555+J2555,M2555&gt;L2555,F2555&lt;&gt;""),"PASS","FAIL")</x:f>
        <x:v>PASS</x:v>
      </x:c>
      <x:c r="T2555" t="n">
        <x:v>11</x:v>
      </x:c>
      <x:c r="U2555" t="str">
        <x:v>pickup_after_delivery_completion_plus_usage_lag</x:v>
      </x:c>
    </x:row>
    <x:row r="2556">
      <x:c r="A2556" t="str">
        <x:v>Set2_200-10-3b</x:v>
      </x:c>
      <x:c r="B2556" t="str">
        <x:v>short_same_day</x:v>
      </x:c>
      <x:c r="C2556" t="str">
        <x:v>C136</x:v>
      </x:c>
      <x:c r="D2556" s="59" t="n">
        <x:v>50</x:v>
      </x:c>
      <x:c r="E2556" s="59" t="n">
        <x:v>36</x:v>
      </x:c>
      <x:c r="F2556" s="59" t="str">
        <x:v>S4</x:v>
      </x:c>
      <x:c r="G2556" s="59" t="n">
        <x:v>374</x:v>
      </x:c>
      <x:c r="H2556" s="59" t="n">
        <x:v>406</x:v>
      </x:c>
      <x:c r="I2556" s="59" t="n">
        <x:v>10</x:v>
      </x:c>
      <x:c r="J2556" s="60" t="n">
        <x:f>'参数'!$C$4</x:f>
        <x:v>120</x:v>
      </x:c>
      <x:c r="K2556" s="60" t="n">
        <x:f>'参数'!$D$4</x:f>
        <x:v>180</x:v>
      </x:c>
      <x:c r="L2556" s="60" t="n">
        <x:f>H2556+I2556+J2556</x:f>
        <x:v>536</x:v>
      </x:c>
      <x:c r="M2556" s="60" t="n">
        <x:f>L2556+K2556</x:f>
        <x:v>716</x:v>
      </x:c>
      <x:c r="N2556" s="60" t="n">
        <x:f>'参数'!$B$10</x:f>
        <x:v>1</x:v>
      </x:c>
      <x:c r="O2556" s="60" t="n">
        <x:f>N2556*'参数'!$B$11</x:f>
        <x:v>2</x:v>
      </x:c>
      <x:c r="P2556" s="60" t="n">
        <x:f>N2556*'参数'!$B$12</x:f>
        <x:v>1</x:v>
      </x:c>
      <x:c r="Q2556" t="str">
        <x:f>C2556&amp;"d"</x:f>
        <x:v>C136d</x:v>
      </x:c>
      <x:c r="R2556" t="str">
        <x:f>C2556&amp;"p"</x:f>
        <x:v>C136p</x:v>
      </x:c>
      <x:c r="S2556" t="str">
        <x:f>IF(AND(L2556&gt;=H2556+I2556+J2556,M2556&gt;L2556,F2556&lt;&gt;""),"PASS","FAIL")</x:f>
        <x:v>PASS</x:v>
      </x:c>
      <x:c r="T2556" t="n">
        <x:v>6</x:v>
      </x:c>
      <x:c r="U2556" t="str">
        <x:v>pickup_after_delivery_completion_plus_usage_lag</x:v>
      </x:c>
    </x:row>
    <x:row r="2557">
      <x:c r="A2557" t="str">
        <x:v>Set2_200-10-3b</x:v>
      </x:c>
      <x:c r="B2557" t="str">
        <x:v>short_same_day</x:v>
      </x:c>
      <x:c r="C2557" t="str">
        <x:v>C137</x:v>
      </x:c>
      <x:c r="D2557" s="59" t="n">
        <x:v>34</x:v>
      </x:c>
      <x:c r="E2557" s="59" t="n">
        <x:v>22</x:v>
      </x:c>
      <x:c r="F2557" s="59" t="str">
        <x:v>S1</x:v>
      </x:c>
      <x:c r="G2557" s="59" t="n">
        <x:v>583</x:v>
      </x:c>
      <x:c r="H2557" s="59" t="n">
        <x:v>607</x:v>
      </x:c>
      <x:c r="I2557" s="59" t="n">
        <x:v>10</x:v>
      </x:c>
      <x:c r="J2557" s="60" t="n">
        <x:f>'参数'!$C$4</x:f>
        <x:v>120</x:v>
      </x:c>
      <x:c r="K2557" s="60" t="n">
        <x:f>'参数'!$D$4</x:f>
        <x:v>180</x:v>
      </x:c>
      <x:c r="L2557" s="60" t="n">
        <x:f>H2557+I2557+J2557</x:f>
        <x:v>737</x:v>
      </x:c>
      <x:c r="M2557" s="60" t="n">
        <x:f>L2557+K2557</x:f>
        <x:v>917</x:v>
      </x:c>
      <x:c r="N2557" s="60" t="n">
        <x:f>'参数'!$B$10</x:f>
        <x:v>1</x:v>
      </x:c>
      <x:c r="O2557" s="60" t="n">
        <x:f>N2557*'参数'!$B$11</x:f>
        <x:v>2</x:v>
      </x:c>
      <x:c r="P2557" s="60" t="n">
        <x:f>N2557*'参数'!$B$12</x:f>
        <x:v>1</x:v>
      </x:c>
      <x:c r="Q2557" t="str">
        <x:f>C2557&amp;"d"</x:f>
        <x:v>C137d</x:v>
      </x:c>
      <x:c r="R2557" t="str">
        <x:f>C2557&amp;"p"</x:f>
        <x:v>C137p</x:v>
      </x:c>
      <x:c r="S2557" t="str">
        <x:f>IF(AND(L2557&gt;=H2557+I2557+J2557,M2557&gt;L2557,F2557&lt;&gt;""),"PASS","FAIL")</x:f>
        <x:v>PASS</x:v>
      </x:c>
      <x:c r="T2557" t="n">
        <x:v>17</x:v>
      </x:c>
      <x:c r="U2557" t="str">
        <x:v>pickup_after_delivery_completion_plus_usage_lag</x:v>
      </x:c>
    </x:row>
    <x:row r="2558">
      <x:c r="A2558" t="str">
        <x:v>Set2_200-10-3b</x:v>
      </x:c>
      <x:c r="B2558" t="str">
        <x:v>short_same_day</x:v>
      </x:c>
      <x:c r="C2558" t="str">
        <x:v>C138</x:v>
      </x:c>
      <x:c r="D2558" s="59" t="n">
        <x:v>48</x:v>
      </x:c>
      <x:c r="E2558" s="59" t="n">
        <x:v>13</x:v>
      </x:c>
      <x:c r="F2558" s="59" t="str">
        <x:v>S4</x:v>
      </x:c>
      <x:c r="G2558" s="59" t="n">
        <x:v>568</x:v>
      </x:c>
      <x:c r="H2558" s="59" t="n">
        <x:v>590</x:v>
      </x:c>
      <x:c r="I2558" s="59" t="n">
        <x:v>10</x:v>
      </x:c>
      <x:c r="J2558" s="60" t="n">
        <x:f>'参数'!$C$4</x:f>
        <x:v>120</x:v>
      </x:c>
      <x:c r="K2558" s="60" t="n">
        <x:f>'参数'!$D$4</x:f>
        <x:v>180</x:v>
      </x:c>
      <x:c r="L2558" s="60" t="n">
        <x:f>H2558+I2558+J2558</x:f>
        <x:v>720</x:v>
      </x:c>
      <x:c r="M2558" s="60" t="n">
        <x:f>L2558+K2558</x:f>
        <x:v>900</x:v>
      </x:c>
      <x:c r="N2558" s="60" t="n">
        <x:f>'参数'!$B$10</x:f>
        <x:v>1</x:v>
      </x:c>
      <x:c r="O2558" s="60" t="n">
        <x:f>N2558*'参数'!$B$11</x:f>
        <x:v>2</x:v>
      </x:c>
      <x:c r="P2558" s="60" t="n">
        <x:f>N2558*'参数'!$B$12</x:f>
        <x:v>1</x:v>
      </x:c>
      <x:c r="Q2558" t="str">
        <x:f>C2558&amp;"d"</x:f>
        <x:v>C138d</x:v>
      </x:c>
      <x:c r="R2558" t="str">
        <x:f>C2558&amp;"p"</x:f>
        <x:v>C138p</x:v>
      </x:c>
      <x:c r="S2558" t="str">
        <x:f>IF(AND(L2558&gt;=H2558+I2558+J2558,M2558&gt;L2558,F2558&lt;&gt;""),"PASS","FAIL")</x:f>
        <x:v>PASS</x:v>
      </x:c>
      <x:c r="T2558" t="n">
        <x:v>0</x:v>
      </x:c>
      <x:c r="U2558" t="str">
        <x:v>pickup_after_delivery_completion_plus_usage_lag</x:v>
      </x:c>
    </x:row>
    <x:row r="2559">
      <x:c r="A2559" t="str">
        <x:v>Set2_200-10-3b</x:v>
      </x:c>
      <x:c r="B2559" t="str">
        <x:v>short_same_day</x:v>
      </x:c>
      <x:c r="C2559" t="str">
        <x:v>C139</x:v>
      </x:c>
      <x:c r="D2559" s="59" t="n">
        <x:v>32</x:v>
      </x:c>
      <x:c r="E2559" s="59" t="n">
        <x:v>16</x:v>
      </x:c>
      <x:c r="F2559" s="59" t="str">
        <x:v>S1</x:v>
      </x:c>
      <x:c r="G2559" s="59" t="n">
        <x:v>473</x:v>
      </x:c>
      <x:c r="H2559" s="59" t="n">
        <x:v>507</x:v>
      </x:c>
      <x:c r="I2559" s="59" t="n">
        <x:v>10</x:v>
      </x:c>
      <x:c r="J2559" s="60" t="n">
        <x:f>'参数'!$C$4</x:f>
        <x:v>120</x:v>
      </x:c>
      <x:c r="K2559" s="60" t="n">
        <x:f>'参数'!$D$4</x:f>
        <x:v>180</x:v>
      </x:c>
      <x:c r="L2559" s="60" t="n">
        <x:f>H2559+I2559+J2559</x:f>
        <x:v>637</x:v>
      </x:c>
      <x:c r="M2559" s="60" t="n">
        <x:f>L2559+K2559</x:f>
        <x:v>817</x:v>
      </x:c>
      <x:c r="N2559" s="60" t="n">
        <x:f>'参数'!$B$10</x:f>
        <x:v>1</x:v>
      </x:c>
      <x:c r="O2559" s="60" t="n">
        <x:f>N2559*'参数'!$B$11</x:f>
        <x:v>2</x:v>
      </x:c>
      <x:c r="P2559" s="60" t="n">
        <x:f>N2559*'参数'!$B$12</x:f>
        <x:v>1</x:v>
      </x:c>
      <x:c r="Q2559" t="str">
        <x:f>C2559&amp;"d"</x:f>
        <x:v>C139d</x:v>
      </x:c>
      <x:c r="R2559" t="str">
        <x:f>C2559&amp;"p"</x:f>
        <x:v>C139p</x:v>
      </x:c>
      <x:c r="S2559" t="str">
        <x:f>IF(AND(L2559&gt;=H2559+I2559+J2559,M2559&gt;L2559,F2559&lt;&gt;""),"PASS","FAIL")</x:f>
        <x:v>PASS</x:v>
      </x:c>
      <x:c r="T2559" t="n">
        <x:v>2</x:v>
      </x:c>
      <x:c r="U2559" t="str">
        <x:v>pickup_after_delivery_completion_plus_usage_lag</x:v>
      </x:c>
    </x:row>
    <x:row r="2560">
      <x:c r="A2560" t="str">
        <x:v>Set2_200-10-3b</x:v>
      </x:c>
      <x:c r="B2560" t="str">
        <x:v>short_same_day</x:v>
      </x:c>
      <x:c r="C2560" t="str">
        <x:v>C140</x:v>
      </x:c>
      <x:c r="D2560" s="59" t="n">
        <x:v>37</x:v>
      </x:c>
      <x:c r="E2560" s="59" t="n">
        <x:v>29</x:v>
      </x:c>
      <x:c r="F2560" s="59" t="str">
        <x:v>S4</x:v>
      </x:c>
      <x:c r="G2560" s="59" t="n">
        <x:v>68</x:v>
      </x:c>
      <x:c r="H2560" s="59" t="n">
        <x:v>86</x:v>
      </x:c>
      <x:c r="I2560" s="59" t="n">
        <x:v>10</x:v>
      </x:c>
      <x:c r="J2560" s="60" t="n">
        <x:f>'参数'!$C$4</x:f>
        <x:v>120</x:v>
      </x:c>
      <x:c r="K2560" s="60" t="n">
        <x:f>'参数'!$D$4</x:f>
        <x:v>180</x:v>
      </x:c>
      <x:c r="L2560" s="60" t="n">
        <x:f>H2560+I2560+J2560</x:f>
        <x:v>216</x:v>
      </x:c>
      <x:c r="M2560" s="60" t="n">
        <x:f>L2560+K2560</x:f>
        <x:v>396</x:v>
      </x:c>
      <x:c r="N2560" s="60" t="n">
        <x:f>'参数'!$B$10</x:f>
        <x:v>1</x:v>
      </x:c>
      <x:c r="O2560" s="60" t="n">
        <x:f>N2560*'参数'!$B$11</x:f>
        <x:v>2</x:v>
      </x:c>
      <x:c r="P2560" s="60" t="n">
        <x:f>N2560*'参数'!$B$12</x:f>
        <x:v>1</x:v>
      </x:c>
      <x:c r="Q2560" t="str">
        <x:f>C2560&amp;"d"</x:f>
        <x:v>C140d</x:v>
      </x:c>
      <x:c r="R2560" t="str">
        <x:f>C2560&amp;"p"</x:f>
        <x:v>C140p</x:v>
      </x:c>
      <x:c r="S2560" t="str">
        <x:f>IF(AND(L2560&gt;=H2560+I2560+J2560,M2560&gt;L2560,F2560&lt;&gt;""),"PASS","FAIL")</x:f>
        <x:v>PASS</x:v>
      </x:c>
      <x:c r="T2560" t="n">
        <x:v>10</x:v>
      </x:c>
      <x:c r="U2560" t="str">
        <x:v>pickup_after_delivery_completion_plus_usage_lag</x:v>
      </x:c>
    </x:row>
    <x:row r="2561">
      <x:c r="A2561" t="str">
        <x:v>Set2_200-10-3b</x:v>
      </x:c>
      <x:c r="B2561" t="str">
        <x:v>short_same_day</x:v>
      </x:c>
      <x:c r="C2561" t="str">
        <x:v>C141</x:v>
      </x:c>
      <x:c r="D2561" s="59" t="n">
        <x:v>49</x:v>
      </x:c>
      <x:c r="E2561" s="59" t="n">
        <x:v>24</x:v>
      </x:c>
      <x:c r="F2561" s="59" t="str">
        <x:v>S4</x:v>
      </x:c>
      <x:c r="G2561" s="59" t="n">
        <x:v>198</x:v>
      </x:c>
      <x:c r="H2561" s="59" t="n">
        <x:v>234</x:v>
      </x:c>
      <x:c r="I2561" s="59" t="n">
        <x:v>10</x:v>
      </x:c>
      <x:c r="J2561" s="60" t="n">
        <x:f>'参数'!$C$4</x:f>
        <x:v>120</x:v>
      </x:c>
      <x:c r="K2561" s="60" t="n">
        <x:f>'参数'!$D$4</x:f>
        <x:v>180</x:v>
      </x:c>
      <x:c r="L2561" s="60" t="n">
        <x:f>H2561+I2561+J2561</x:f>
        <x:v>364</x:v>
      </x:c>
      <x:c r="M2561" s="60" t="n">
        <x:f>L2561+K2561</x:f>
        <x:v>544</x:v>
      </x:c>
      <x:c r="N2561" s="60" t="n">
        <x:f>'参数'!$B$10</x:f>
        <x:v>1</x:v>
      </x:c>
      <x:c r="O2561" s="60" t="n">
        <x:f>N2561*'参数'!$B$11</x:f>
        <x:v>2</x:v>
      </x:c>
      <x:c r="P2561" s="60" t="n">
        <x:f>N2561*'参数'!$B$12</x:f>
        <x:v>1</x:v>
      </x:c>
      <x:c r="Q2561" t="str">
        <x:f>C2561&amp;"d"</x:f>
        <x:v>C141d</x:v>
      </x:c>
      <x:c r="R2561" t="str">
        <x:f>C2561&amp;"p"</x:f>
        <x:v>C141p</x:v>
      </x:c>
      <x:c r="S2561" t="str">
        <x:f>IF(AND(L2561&gt;=H2561+I2561+J2561,M2561&gt;L2561,F2561&lt;&gt;""),"PASS","FAIL")</x:f>
        <x:v>PASS</x:v>
      </x:c>
      <x:c r="T2561" t="n">
        <x:v>4</x:v>
      </x:c>
      <x:c r="U2561" t="str">
        <x:v>pickup_after_delivery_completion_plus_usage_lag</x:v>
      </x:c>
    </x:row>
    <x:row r="2562">
      <x:c r="A2562" t="str">
        <x:v>Set2_200-10-3b</x:v>
      </x:c>
      <x:c r="B2562" t="str">
        <x:v>short_same_day</x:v>
      </x:c>
      <x:c r="C2562" t="str">
        <x:v>C142</x:v>
      </x:c>
      <x:c r="D2562" s="59" t="n">
        <x:v>27</x:v>
      </x:c>
      <x:c r="E2562" s="59" t="n">
        <x:v>26</x:v>
      </x:c>
      <x:c r="F2562" s="59" t="str">
        <x:v>S1</x:v>
      </x:c>
      <x:c r="G2562" s="59" t="n">
        <x:v>150</x:v>
      </x:c>
      <x:c r="H2562" s="59" t="n">
        <x:v>176</x:v>
      </x:c>
      <x:c r="I2562" s="59" t="n">
        <x:v>10</x:v>
      </x:c>
      <x:c r="J2562" s="60" t="n">
        <x:f>'参数'!$C$4</x:f>
        <x:v>120</x:v>
      </x:c>
      <x:c r="K2562" s="60" t="n">
        <x:f>'参数'!$D$4</x:f>
        <x:v>180</x:v>
      </x:c>
      <x:c r="L2562" s="60" t="n">
        <x:f>H2562+I2562+J2562</x:f>
        <x:v>306</x:v>
      </x:c>
      <x:c r="M2562" s="60" t="n">
        <x:f>L2562+K2562</x:f>
        <x:v>486</x:v>
      </x:c>
      <x:c r="N2562" s="60" t="n">
        <x:f>'参数'!$B$10</x:f>
        <x:v>1</x:v>
      </x:c>
      <x:c r="O2562" s="60" t="n">
        <x:f>N2562*'参数'!$B$11</x:f>
        <x:v>2</x:v>
      </x:c>
      <x:c r="P2562" s="60" t="n">
        <x:f>N2562*'参数'!$B$12</x:f>
        <x:v>1</x:v>
      </x:c>
      <x:c r="Q2562" t="str">
        <x:f>C2562&amp;"d"</x:f>
        <x:v>C142d</x:v>
      </x:c>
      <x:c r="R2562" t="str">
        <x:f>C2562&amp;"p"</x:f>
        <x:v>C142p</x:v>
      </x:c>
      <x:c r="S2562" t="str">
        <x:f>IF(AND(L2562&gt;=H2562+I2562+J2562,M2562&gt;L2562,F2562&lt;&gt;""),"PASS","FAIL")</x:f>
        <x:v>PASS</x:v>
      </x:c>
      <x:c r="T2562" t="n">
        <x:v>1</x:v>
      </x:c>
      <x:c r="U2562" t="str">
        <x:v>pickup_after_delivery_completion_plus_usage_lag</x:v>
      </x:c>
    </x:row>
    <x:row r="2563">
      <x:c r="A2563" t="str">
        <x:v>Set2_200-10-3b</x:v>
      </x:c>
      <x:c r="B2563" t="str">
        <x:v>short_same_day</x:v>
      </x:c>
      <x:c r="C2563" t="str">
        <x:v>C143</x:v>
      </x:c>
      <x:c r="D2563" s="59" t="n">
        <x:v>50</x:v>
      </x:c>
      <x:c r="E2563" s="59" t="n">
        <x:v>30</x:v>
      </x:c>
      <x:c r="F2563" s="59" t="str">
        <x:v>S4</x:v>
      </x:c>
      <x:c r="G2563" s="59" t="n">
        <x:v>486</x:v>
      </x:c>
      <x:c r="H2563" s="59" t="n">
        <x:v>504</x:v>
      </x:c>
      <x:c r="I2563" s="59" t="n">
        <x:v>10</x:v>
      </x:c>
      <x:c r="J2563" s="60" t="n">
        <x:f>'参数'!$C$4</x:f>
        <x:v>120</x:v>
      </x:c>
      <x:c r="K2563" s="60" t="n">
        <x:f>'参数'!$D$4</x:f>
        <x:v>180</x:v>
      </x:c>
      <x:c r="L2563" s="60" t="n">
        <x:f>H2563+I2563+J2563</x:f>
        <x:v>634</x:v>
      </x:c>
      <x:c r="M2563" s="60" t="n">
        <x:f>L2563+K2563</x:f>
        <x:v>814</x:v>
      </x:c>
      <x:c r="N2563" s="60" t="n">
        <x:f>'参数'!$B$10</x:f>
        <x:v>1</x:v>
      </x:c>
      <x:c r="O2563" s="60" t="n">
        <x:f>N2563*'参数'!$B$11</x:f>
        <x:v>2</x:v>
      </x:c>
      <x:c r="P2563" s="60" t="n">
        <x:f>N2563*'参数'!$B$12</x:f>
        <x:v>1</x:v>
      </x:c>
      <x:c r="Q2563" t="str">
        <x:f>C2563&amp;"d"</x:f>
        <x:v>C143d</x:v>
      </x:c>
      <x:c r="R2563" t="str">
        <x:f>C2563&amp;"p"</x:f>
        <x:v>C143p</x:v>
      </x:c>
      <x:c r="S2563" t="str">
        <x:f>IF(AND(L2563&gt;=H2563+I2563+J2563,M2563&gt;L2563,F2563&lt;&gt;""),"PASS","FAIL")</x:f>
        <x:v>PASS</x:v>
      </x:c>
      <x:c r="T2563" t="n">
        <x:v>0</x:v>
      </x:c>
      <x:c r="U2563" t="str">
        <x:v>pickup_after_delivery_completion_plus_usage_lag</x:v>
      </x:c>
    </x:row>
    <x:row r="2564">
      <x:c r="A2564" t="str">
        <x:v>Set2_200-10-3b</x:v>
      </x:c>
      <x:c r="B2564" t="str">
        <x:v>short_same_day</x:v>
      </x:c>
      <x:c r="C2564" t="str">
        <x:v>C144</x:v>
      </x:c>
      <x:c r="D2564" s="59" t="n">
        <x:v>49</x:v>
      </x:c>
      <x:c r="E2564" s="59" t="n">
        <x:v>11</x:v>
      </x:c>
      <x:c r="F2564" s="59" t="str">
        <x:v>S4</x:v>
      </x:c>
      <x:c r="G2564" s="59" t="n">
        <x:v>302</x:v>
      </x:c>
      <x:c r="H2564" s="59" t="n">
        <x:v>340</x:v>
      </x:c>
      <x:c r="I2564" s="59" t="n">
        <x:v>10</x:v>
      </x:c>
      <x:c r="J2564" s="60" t="n">
        <x:f>'参数'!$C$4</x:f>
        <x:v>120</x:v>
      </x:c>
      <x:c r="K2564" s="60" t="n">
        <x:f>'参数'!$D$4</x:f>
        <x:v>180</x:v>
      </x:c>
      <x:c r="L2564" s="60" t="n">
        <x:f>H2564+I2564+J2564</x:f>
        <x:v>470</x:v>
      </x:c>
      <x:c r="M2564" s="60" t="n">
        <x:f>L2564+K2564</x:f>
        <x:v>650</x:v>
      </x:c>
      <x:c r="N2564" s="60" t="n">
        <x:f>'参数'!$B$10</x:f>
        <x:v>1</x:v>
      </x:c>
      <x:c r="O2564" s="60" t="n">
        <x:f>N2564*'参数'!$B$11</x:f>
        <x:v>2</x:v>
      </x:c>
      <x:c r="P2564" s="60" t="n">
        <x:f>N2564*'参数'!$B$12</x:f>
        <x:v>1</x:v>
      </x:c>
      <x:c r="Q2564" t="str">
        <x:f>C2564&amp;"d"</x:f>
        <x:v>C144d</x:v>
      </x:c>
      <x:c r="R2564" t="str">
        <x:f>C2564&amp;"p"</x:f>
        <x:v>C144p</x:v>
      </x:c>
      <x:c r="S2564" t="str">
        <x:f>IF(AND(L2564&gt;=H2564+I2564+J2564,M2564&gt;L2564,F2564&lt;&gt;""),"PASS","FAIL")</x:f>
        <x:v>PASS</x:v>
      </x:c>
      <x:c r="T2564" t="n">
        <x:v>10</x:v>
      </x:c>
      <x:c r="U2564" t="str">
        <x:v>pickup_after_delivery_completion_plus_usage_lag</x:v>
      </x:c>
    </x:row>
    <x:row r="2565">
      <x:c r="A2565" t="str">
        <x:v>Set2_200-10-3b</x:v>
      </x:c>
      <x:c r="B2565" t="str">
        <x:v>short_same_day</x:v>
      </x:c>
      <x:c r="C2565" t="str">
        <x:v>C145</x:v>
      </x:c>
      <x:c r="D2565" s="59" t="n">
        <x:v>34</x:v>
      </x:c>
      <x:c r="E2565" s="59" t="n">
        <x:v>18</x:v>
      </x:c>
      <x:c r="F2565" s="59" t="str">
        <x:v>S1</x:v>
      </x:c>
      <x:c r="G2565" s="59" t="n">
        <x:v>259</x:v>
      </x:c>
      <x:c r="H2565" s="59" t="n">
        <x:v>285</x:v>
      </x:c>
      <x:c r="I2565" s="59" t="n">
        <x:v>10</x:v>
      </x:c>
      <x:c r="J2565" s="60" t="n">
        <x:f>'参数'!$C$4</x:f>
        <x:v>120</x:v>
      </x:c>
      <x:c r="K2565" s="60" t="n">
        <x:f>'参数'!$D$4</x:f>
        <x:v>180</x:v>
      </x:c>
      <x:c r="L2565" s="60" t="n">
        <x:f>H2565+I2565+J2565</x:f>
        <x:v>415</x:v>
      </x:c>
      <x:c r="M2565" s="60" t="n">
        <x:f>L2565+K2565</x:f>
        <x:v>595</x:v>
      </x:c>
      <x:c r="N2565" s="60" t="n">
        <x:f>'参数'!$B$10</x:f>
        <x:v>1</x:v>
      </x:c>
      <x:c r="O2565" s="60" t="n">
        <x:f>N2565*'参数'!$B$11</x:f>
        <x:v>2</x:v>
      </x:c>
      <x:c r="P2565" s="60" t="n">
        <x:f>N2565*'参数'!$B$12</x:f>
        <x:v>1</x:v>
      </x:c>
      <x:c r="Q2565" t="str">
        <x:f>C2565&amp;"d"</x:f>
        <x:v>C145d</x:v>
      </x:c>
      <x:c r="R2565" t="str">
        <x:f>C2565&amp;"p"</x:f>
        <x:v>C145p</x:v>
      </x:c>
      <x:c r="S2565" t="str">
        <x:f>IF(AND(L2565&gt;=H2565+I2565+J2565,M2565&gt;L2565,F2565&lt;&gt;""),"PASS","FAIL")</x:f>
        <x:v>PASS</x:v>
      </x:c>
      <x:c r="T2565" t="n">
        <x:v>6</x:v>
      </x:c>
      <x:c r="U2565" t="str">
        <x:v>pickup_after_delivery_completion_plus_usage_lag</x:v>
      </x:c>
    </x:row>
    <x:row r="2566">
      <x:c r="A2566" t="str">
        <x:v>Set2_200-10-3b</x:v>
      </x:c>
      <x:c r="B2566" t="str">
        <x:v>short_same_day</x:v>
      </x:c>
      <x:c r="C2566" t="str">
        <x:v>C146</x:v>
      </x:c>
      <x:c r="D2566" s="59" t="n">
        <x:v>32</x:v>
      </x:c>
      <x:c r="E2566" s="59" t="n">
        <x:v>18</x:v>
      </x:c>
      <x:c r="F2566" s="59" t="str">
        <x:v>S1</x:v>
      </x:c>
      <x:c r="G2566" s="59" t="n">
        <x:v>522</x:v>
      </x:c>
      <x:c r="H2566" s="59" t="n">
        <x:v>558</x:v>
      </x:c>
      <x:c r="I2566" s="59" t="n">
        <x:v>10</x:v>
      </x:c>
      <x:c r="J2566" s="60" t="n">
        <x:f>'参数'!$C$4</x:f>
        <x:v>120</x:v>
      </x:c>
      <x:c r="K2566" s="60" t="n">
        <x:f>'参数'!$D$4</x:f>
        <x:v>180</x:v>
      </x:c>
      <x:c r="L2566" s="60" t="n">
        <x:f>H2566+I2566+J2566</x:f>
        <x:v>688</x:v>
      </x:c>
      <x:c r="M2566" s="60" t="n">
        <x:f>L2566+K2566</x:f>
        <x:v>868</x:v>
      </x:c>
      <x:c r="N2566" s="60" t="n">
        <x:f>'参数'!$B$10</x:f>
        <x:v>1</x:v>
      </x:c>
      <x:c r="O2566" s="60" t="n">
        <x:f>N2566*'参数'!$B$11</x:f>
        <x:v>2</x:v>
      </x:c>
      <x:c r="P2566" s="60" t="n">
        <x:f>N2566*'参数'!$B$12</x:f>
        <x:v>1</x:v>
      </x:c>
      <x:c r="Q2566" t="str">
        <x:f>C2566&amp;"d"</x:f>
        <x:v>C146d</x:v>
      </x:c>
      <x:c r="R2566" t="str">
        <x:f>C2566&amp;"p"</x:f>
        <x:v>C146p</x:v>
      </x:c>
      <x:c r="S2566" t="str">
        <x:f>IF(AND(L2566&gt;=H2566+I2566+J2566,M2566&gt;L2566,F2566&lt;&gt;""),"PASS","FAIL")</x:f>
        <x:v>PASS</x:v>
      </x:c>
      <x:c r="T2566" t="n">
        <x:v>12</x:v>
      </x:c>
      <x:c r="U2566" t="str">
        <x:v>pickup_after_delivery_completion_plus_usage_lag</x:v>
      </x:c>
    </x:row>
    <x:row r="2567">
      <x:c r="A2567" t="str">
        <x:v>Set2_200-10-3b</x:v>
      </x:c>
      <x:c r="B2567" t="str">
        <x:v>short_same_day</x:v>
      </x:c>
      <x:c r="C2567" t="str">
        <x:v>C147</x:v>
      </x:c>
      <x:c r="D2567" s="59" t="n">
        <x:v>26</x:v>
      </x:c>
      <x:c r="E2567" s="59" t="n">
        <x:v>28</x:v>
      </x:c>
      <x:c r="F2567" s="59" t="str">
        <x:v>S1</x:v>
      </x:c>
      <x:c r="G2567" s="59" t="n">
        <x:v>480</x:v>
      </x:c>
      <x:c r="H2567" s="59" t="n">
        <x:v>492</x:v>
      </x:c>
      <x:c r="I2567" s="59" t="n">
        <x:v>10</x:v>
      </x:c>
      <x:c r="J2567" s="60" t="n">
        <x:f>'参数'!$C$4</x:f>
        <x:v>120</x:v>
      </x:c>
      <x:c r="K2567" s="60" t="n">
        <x:f>'参数'!$D$4</x:f>
        <x:v>180</x:v>
      </x:c>
      <x:c r="L2567" s="60" t="n">
        <x:f>H2567+I2567+J2567</x:f>
        <x:v>622</x:v>
      </x:c>
      <x:c r="M2567" s="60" t="n">
        <x:f>L2567+K2567</x:f>
        <x:v>802</x:v>
      </x:c>
      <x:c r="N2567" s="60" t="n">
        <x:f>'参数'!$B$10</x:f>
        <x:v>1</x:v>
      </x:c>
      <x:c r="O2567" s="60" t="n">
        <x:f>N2567*'参数'!$B$11</x:f>
        <x:v>2</x:v>
      </x:c>
      <x:c r="P2567" s="60" t="n">
        <x:f>N2567*'参数'!$B$12</x:f>
        <x:v>1</x:v>
      </x:c>
      <x:c r="Q2567" t="str">
        <x:f>C2567&amp;"d"</x:f>
        <x:v>C147d</x:v>
      </x:c>
      <x:c r="R2567" t="str">
        <x:f>C2567&amp;"p"</x:f>
        <x:v>C147p</x:v>
      </x:c>
      <x:c r="S2567" t="str">
        <x:f>IF(AND(L2567&gt;=H2567+I2567+J2567,M2567&gt;L2567,F2567&lt;&gt;""),"PASS","FAIL")</x:f>
        <x:v>PASS</x:v>
      </x:c>
      <x:c r="T2567" t="n">
        <x:v>6</x:v>
      </x:c>
      <x:c r="U2567" t="str">
        <x:v>pickup_after_delivery_completion_plus_usage_lag</x:v>
      </x:c>
    </x:row>
    <x:row r="2568">
      <x:c r="A2568" t="str">
        <x:v>Set2_200-10-3b</x:v>
      </x:c>
      <x:c r="B2568" t="str">
        <x:v>short_same_day</x:v>
      </x:c>
      <x:c r="C2568" t="str">
        <x:v>C148</x:v>
      </x:c>
      <x:c r="D2568" s="59" t="n">
        <x:v>33</x:v>
      </x:c>
      <x:c r="E2568" s="59" t="n">
        <x:v>16</x:v>
      </x:c>
      <x:c r="F2568" s="59" t="str">
        <x:v>S1</x:v>
      </x:c>
      <x:c r="G2568" s="59" t="n">
        <x:v>247</x:v>
      </x:c>
      <x:c r="H2568" s="59" t="n">
        <x:v>275</x:v>
      </x:c>
      <x:c r="I2568" s="59" t="n">
        <x:v>10</x:v>
      </x:c>
      <x:c r="J2568" s="60" t="n">
        <x:f>'参数'!$C$4</x:f>
        <x:v>120</x:v>
      </x:c>
      <x:c r="K2568" s="60" t="n">
        <x:f>'参数'!$D$4</x:f>
        <x:v>180</x:v>
      </x:c>
      <x:c r="L2568" s="60" t="n">
        <x:f>H2568+I2568+J2568</x:f>
        <x:v>405</x:v>
      </x:c>
      <x:c r="M2568" s="60" t="n">
        <x:f>L2568+K2568</x:f>
        <x:v>585</x:v>
      </x:c>
      <x:c r="N2568" s="60" t="n">
        <x:f>'参数'!$B$10</x:f>
        <x:v>1</x:v>
      </x:c>
      <x:c r="O2568" s="60" t="n">
        <x:f>N2568*'参数'!$B$11</x:f>
        <x:v>2</x:v>
      </x:c>
      <x:c r="P2568" s="60" t="n">
        <x:f>N2568*'参数'!$B$12</x:f>
        <x:v>1</x:v>
      </x:c>
      <x:c r="Q2568" t="str">
        <x:f>C2568&amp;"d"</x:f>
        <x:v>C148d</x:v>
      </x:c>
      <x:c r="R2568" t="str">
        <x:f>C2568&amp;"p"</x:f>
        <x:v>C148p</x:v>
      </x:c>
      <x:c r="S2568" t="str">
        <x:f>IF(AND(L2568&gt;=H2568+I2568+J2568,M2568&gt;L2568,F2568&lt;&gt;""),"PASS","FAIL")</x:f>
        <x:v>PASS</x:v>
      </x:c>
      <x:c r="T2568" t="n">
        <x:v>0</x:v>
      </x:c>
      <x:c r="U2568" t="str">
        <x:v>pickup_after_delivery_completion_plus_usage_lag</x:v>
      </x:c>
    </x:row>
    <x:row r="2569">
      <x:c r="A2569" t="str">
        <x:v>Set2_200-10-3b</x:v>
      </x:c>
      <x:c r="B2569" t="str">
        <x:v>short_same_day</x:v>
      </x:c>
      <x:c r="C2569" t="str">
        <x:v>C149</x:v>
      </x:c>
      <x:c r="D2569" s="59" t="n">
        <x:v>43</x:v>
      </x:c>
      <x:c r="E2569" s="59" t="n">
        <x:v>21</x:v>
      </x:c>
      <x:c r="F2569" s="59" t="str">
        <x:v>S4</x:v>
      </x:c>
      <x:c r="G2569" s="59" t="n">
        <x:v>276</x:v>
      </x:c>
      <x:c r="H2569" s="59" t="n">
        <x:v>300</x:v>
      </x:c>
      <x:c r="I2569" s="59" t="n">
        <x:v>10</x:v>
      </x:c>
      <x:c r="J2569" s="60" t="n">
        <x:f>'参数'!$C$4</x:f>
        <x:v>120</x:v>
      </x:c>
      <x:c r="K2569" s="60" t="n">
        <x:f>'参数'!$D$4</x:f>
        <x:v>180</x:v>
      </x:c>
      <x:c r="L2569" s="60" t="n">
        <x:f>H2569+I2569+J2569</x:f>
        <x:v>430</x:v>
      </x:c>
      <x:c r="M2569" s="60" t="n">
        <x:f>L2569+K2569</x:f>
        <x:v>610</x:v>
      </x:c>
      <x:c r="N2569" s="60" t="n">
        <x:f>'参数'!$B$10</x:f>
        <x:v>1</x:v>
      </x:c>
      <x:c r="O2569" s="60" t="n">
        <x:f>N2569*'参数'!$B$11</x:f>
        <x:v>2</x:v>
      </x:c>
      <x:c r="P2569" s="60" t="n">
        <x:f>N2569*'参数'!$B$12</x:f>
        <x:v>1</x:v>
      </x:c>
      <x:c r="Q2569" t="str">
        <x:f>C2569&amp;"d"</x:f>
        <x:v>C149d</x:v>
      </x:c>
      <x:c r="R2569" t="str">
        <x:f>C2569&amp;"p"</x:f>
        <x:v>C149p</x:v>
      </x:c>
      <x:c r="S2569" t="str">
        <x:f>IF(AND(L2569&gt;=H2569+I2569+J2569,M2569&gt;L2569,F2569&lt;&gt;""),"PASS","FAIL")</x:f>
        <x:v>PASS</x:v>
      </x:c>
      <x:c r="T2569" t="n">
        <x:v>9</x:v>
      </x:c>
      <x:c r="U2569" t="str">
        <x:v>pickup_after_delivery_completion_plus_usage_lag</x:v>
      </x:c>
    </x:row>
    <x:row r="2570">
      <x:c r="A2570" t="str">
        <x:v>Set2_200-10-3b</x:v>
      </x:c>
      <x:c r="B2570" t="str">
        <x:v>short_same_day</x:v>
      </x:c>
      <x:c r="C2570" t="str">
        <x:v>C150</x:v>
      </x:c>
      <x:c r="D2570" s="59" t="n">
        <x:v>42</x:v>
      </x:c>
      <x:c r="E2570" s="59" t="n">
        <x:v>26</x:v>
      </x:c>
      <x:c r="F2570" s="59" t="str">
        <x:v>S4</x:v>
      </x:c>
      <x:c r="G2570" s="59" t="n">
        <x:v>441</x:v>
      </x:c>
      <x:c r="H2570" s="59" t="n">
        <x:v>477</x:v>
      </x:c>
      <x:c r="I2570" s="59" t="n">
        <x:v>10</x:v>
      </x:c>
      <x:c r="J2570" s="60" t="n">
        <x:f>'参数'!$C$4</x:f>
        <x:v>120</x:v>
      </x:c>
      <x:c r="K2570" s="60" t="n">
        <x:f>'参数'!$D$4</x:f>
        <x:v>180</x:v>
      </x:c>
      <x:c r="L2570" s="60" t="n">
        <x:f>H2570+I2570+J2570</x:f>
        <x:v>607</x:v>
      </x:c>
      <x:c r="M2570" s="60" t="n">
        <x:f>L2570+K2570</x:f>
        <x:v>787</x:v>
      </x:c>
      <x:c r="N2570" s="60" t="n">
        <x:f>'参数'!$B$10</x:f>
        <x:v>1</x:v>
      </x:c>
      <x:c r="O2570" s="60" t="n">
        <x:f>N2570*'参数'!$B$11</x:f>
        <x:v>2</x:v>
      </x:c>
      <x:c r="P2570" s="60" t="n">
        <x:f>N2570*'参数'!$B$12</x:f>
        <x:v>1</x:v>
      </x:c>
      <x:c r="Q2570" t="str">
        <x:f>C2570&amp;"d"</x:f>
        <x:v>C150d</x:v>
      </x:c>
      <x:c r="R2570" t="str">
        <x:f>C2570&amp;"p"</x:f>
        <x:v>C150p</x:v>
      </x:c>
      <x:c r="S2570" t="str">
        <x:f>IF(AND(L2570&gt;=H2570+I2570+J2570,M2570&gt;L2570,F2570&lt;&gt;""),"PASS","FAIL")</x:f>
        <x:v>PASS</x:v>
      </x:c>
      <x:c r="T2570" t="n">
        <x:v>8</x:v>
      </x:c>
      <x:c r="U2570" t="str">
        <x:v>pickup_after_delivery_completion_plus_usage_lag</x:v>
      </x:c>
    </x:row>
    <x:row r="2571">
      <x:c r="A2571" t="str">
        <x:v>Set2_200-10-3b</x:v>
      </x:c>
      <x:c r="B2571" t="str">
        <x:v>short_same_day</x:v>
      </x:c>
      <x:c r="C2571" t="str">
        <x:v>C151</x:v>
      </x:c>
      <x:c r="D2571" s="59" t="n">
        <x:v>47</x:v>
      </x:c>
      <x:c r="E2571" s="59" t="n">
        <x:v>40</x:v>
      </x:c>
      <x:c r="F2571" s="59" t="str">
        <x:v>S4</x:v>
      </x:c>
      <x:c r="G2571" s="59" t="n">
        <x:v>508</x:v>
      </x:c>
      <x:c r="H2571" s="59" t="n">
        <x:v>522</x:v>
      </x:c>
      <x:c r="I2571" s="59" t="n">
        <x:v>10</x:v>
      </x:c>
      <x:c r="J2571" s="60" t="n">
        <x:f>'参数'!$C$4</x:f>
        <x:v>120</x:v>
      </x:c>
      <x:c r="K2571" s="60" t="n">
        <x:f>'参数'!$D$4</x:f>
        <x:v>180</x:v>
      </x:c>
      <x:c r="L2571" s="60" t="n">
        <x:f>H2571+I2571+J2571</x:f>
        <x:v>652</x:v>
      </x:c>
      <x:c r="M2571" s="60" t="n">
        <x:f>L2571+K2571</x:f>
        <x:v>832</x:v>
      </x:c>
      <x:c r="N2571" s="60" t="n">
        <x:f>'参数'!$B$10</x:f>
        <x:v>1</x:v>
      </x:c>
      <x:c r="O2571" s="60" t="n">
        <x:f>N2571*'参数'!$B$11</x:f>
        <x:v>2</x:v>
      </x:c>
      <x:c r="P2571" s="60" t="n">
        <x:f>N2571*'参数'!$B$12</x:f>
        <x:v>1</x:v>
      </x:c>
      <x:c r="Q2571" t="str">
        <x:f>C2571&amp;"d"</x:f>
        <x:v>C151d</x:v>
      </x:c>
      <x:c r="R2571" t="str">
        <x:f>C2571&amp;"p"</x:f>
        <x:v>C151p</x:v>
      </x:c>
      <x:c r="S2571" t="str">
        <x:f>IF(AND(L2571&gt;=H2571+I2571+J2571,M2571&gt;L2571,F2571&lt;&gt;""),"PASS","FAIL")</x:f>
        <x:v>PASS</x:v>
      </x:c>
      <x:c r="T2571" t="n">
        <x:v>12</x:v>
      </x:c>
      <x:c r="U2571" t="str">
        <x:v>pickup_after_delivery_completion_plus_usage_lag</x:v>
      </x:c>
    </x:row>
    <x:row r="2572">
      <x:c r="A2572" t="str">
        <x:v>Set2_200-10-3b</x:v>
      </x:c>
      <x:c r="B2572" t="str">
        <x:v>short_same_day</x:v>
      </x:c>
      <x:c r="C2572" t="str">
        <x:v>C152</x:v>
      </x:c>
      <x:c r="D2572" s="59" t="n">
        <x:v>34</x:v>
      </x:c>
      <x:c r="E2572" s="59" t="n">
        <x:v>15</x:v>
      </x:c>
      <x:c r="F2572" s="59" t="str">
        <x:v>S1</x:v>
      </x:c>
      <x:c r="G2572" s="59" t="n">
        <x:v>383</x:v>
      </x:c>
      <x:c r="H2572" s="59" t="n">
        <x:v>403</x:v>
      </x:c>
      <x:c r="I2572" s="59" t="n">
        <x:v>10</x:v>
      </x:c>
      <x:c r="J2572" s="60" t="n">
        <x:f>'参数'!$C$4</x:f>
        <x:v>120</x:v>
      </x:c>
      <x:c r="K2572" s="60" t="n">
        <x:f>'参数'!$D$4</x:f>
        <x:v>180</x:v>
      </x:c>
      <x:c r="L2572" s="60" t="n">
        <x:f>H2572+I2572+J2572</x:f>
        <x:v>533</x:v>
      </x:c>
      <x:c r="M2572" s="60" t="n">
        <x:f>L2572+K2572</x:f>
        <x:v>713</x:v>
      </x:c>
      <x:c r="N2572" s="60" t="n">
        <x:f>'参数'!$B$10</x:f>
        <x:v>1</x:v>
      </x:c>
      <x:c r="O2572" s="60" t="n">
        <x:f>N2572*'参数'!$B$11</x:f>
        <x:v>2</x:v>
      </x:c>
      <x:c r="P2572" s="60" t="n">
        <x:f>N2572*'参数'!$B$12</x:f>
        <x:v>1</x:v>
      </x:c>
      <x:c r="Q2572" t="str">
        <x:f>C2572&amp;"d"</x:f>
        <x:v>C152d</x:v>
      </x:c>
      <x:c r="R2572" t="str">
        <x:f>C2572&amp;"p"</x:f>
        <x:v>C152p</x:v>
      </x:c>
      <x:c r="S2572" t="str">
        <x:f>IF(AND(L2572&gt;=H2572+I2572+J2572,M2572&gt;L2572,F2572&lt;&gt;""),"PASS","FAIL")</x:f>
        <x:v>PASS</x:v>
      </x:c>
      <x:c r="T2572" t="n">
        <x:v>10</x:v>
      </x:c>
      <x:c r="U2572" t="str">
        <x:v>pickup_after_delivery_completion_plus_usage_lag</x:v>
      </x:c>
    </x:row>
    <x:row r="2573">
      <x:c r="A2573" t="str">
        <x:v>Set2_200-10-3b</x:v>
      </x:c>
      <x:c r="B2573" t="str">
        <x:v>short_same_day</x:v>
      </x:c>
      <x:c r="C2573" t="str">
        <x:v>C153</x:v>
      </x:c>
      <x:c r="D2573" s="59" t="n">
        <x:v>48</x:v>
      </x:c>
      <x:c r="E2573" s="59" t="n">
        <x:v>38</x:v>
      </x:c>
      <x:c r="F2573" s="59" t="str">
        <x:v>S4</x:v>
      </x:c>
      <x:c r="G2573" s="59" t="n">
        <x:v>65</x:v>
      </x:c>
      <x:c r="H2573" s="59" t="n">
        <x:v>77</x:v>
      </x:c>
      <x:c r="I2573" s="59" t="n">
        <x:v>10</x:v>
      </x:c>
      <x:c r="J2573" s="60" t="n">
        <x:f>'参数'!$C$4</x:f>
        <x:v>120</x:v>
      </x:c>
      <x:c r="K2573" s="60" t="n">
        <x:f>'参数'!$D$4</x:f>
        <x:v>180</x:v>
      </x:c>
      <x:c r="L2573" s="60" t="n">
        <x:f>H2573+I2573+J2573</x:f>
        <x:v>207</x:v>
      </x:c>
      <x:c r="M2573" s="60" t="n">
        <x:f>L2573+K2573</x:f>
        <x:v>387</x:v>
      </x:c>
      <x:c r="N2573" s="60" t="n">
        <x:f>'参数'!$B$10</x:f>
        <x:v>1</x:v>
      </x:c>
      <x:c r="O2573" s="60" t="n">
        <x:f>N2573*'参数'!$B$11</x:f>
        <x:v>2</x:v>
      </x:c>
      <x:c r="P2573" s="60" t="n">
        <x:f>N2573*'参数'!$B$12</x:f>
        <x:v>1</x:v>
      </x:c>
      <x:c r="Q2573" t="str">
        <x:f>C2573&amp;"d"</x:f>
        <x:v>C153d</x:v>
      </x:c>
      <x:c r="R2573" t="str">
        <x:f>C2573&amp;"p"</x:f>
        <x:v>C153p</x:v>
      </x:c>
      <x:c r="S2573" t="str">
        <x:f>IF(AND(L2573&gt;=H2573+I2573+J2573,M2573&gt;L2573,F2573&lt;&gt;""),"PASS","FAIL")</x:f>
        <x:v>PASS</x:v>
      </x:c>
      <x:c r="T2573" t="n">
        <x:v>9</x:v>
      </x:c>
      <x:c r="U2573" t="str">
        <x:v>pickup_after_delivery_completion_plus_usage_lag</x:v>
      </x:c>
    </x:row>
    <x:row r="2574">
      <x:c r="A2574" t="str">
        <x:v>Set2_200-10-3b</x:v>
      </x:c>
      <x:c r="B2574" t="str">
        <x:v>short_same_day</x:v>
      </x:c>
      <x:c r="C2574" t="str">
        <x:v>C154</x:v>
      </x:c>
      <x:c r="D2574" s="59" t="n">
        <x:v>38</x:v>
      </x:c>
      <x:c r="E2574" s="59" t="n">
        <x:v>32</x:v>
      </x:c>
      <x:c r="F2574" s="59" t="str">
        <x:v>S4</x:v>
      </x:c>
      <x:c r="G2574" s="59" t="n">
        <x:v>596</x:v>
      </x:c>
      <x:c r="H2574" s="59" t="n">
        <x:v>612</x:v>
      </x:c>
      <x:c r="I2574" s="59" t="n">
        <x:v>10</x:v>
      </x:c>
      <x:c r="J2574" s="60" t="n">
        <x:f>'参数'!$C$4</x:f>
        <x:v>120</x:v>
      </x:c>
      <x:c r="K2574" s="60" t="n">
        <x:f>'参数'!$D$4</x:f>
        <x:v>180</x:v>
      </x:c>
      <x:c r="L2574" s="60" t="n">
        <x:f>H2574+I2574+J2574</x:f>
        <x:v>742</x:v>
      </x:c>
      <x:c r="M2574" s="60" t="n">
        <x:f>L2574+K2574</x:f>
        <x:v>922</x:v>
      </x:c>
      <x:c r="N2574" s="60" t="n">
        <x:f>'参数'!$B$10</x:f>
        <x:v>1</x:v>
      </x:c>
      <x:c r="O2574" s="60" t="n">
        <x:f>N2574*'参数'!$B$11</x:f>
        <x:v>2</x:v>
      </x:c>
      <x:c r="P2574" s="60" t="n">
        <x:f>N2574*'参数'!$B$12</x:f>
        <x:v>1</x:v>
      </x:c>
      <x:c r="Q2574" t="str">
        <x:f>C2574&amp;"d"</x:f>
        <x:v>C154d</x:v>
      </x:c>
      <x:c r="R2574" t="str">
        <x:f>C2574&amp;"p"</x:f>
        <x:v>C154p</x:v>
      </x:c>
      <x:c r="S2574" t="str">
        <x:f>IF(AND(L2574&gt;=H2574+I2574+J2574,M2574&gt;L2574,F2574&lt;&gt;""),"PASS","FAIL")</x:f>
        <x:v>PASS</x:v>
      </x:c>
      <x:c r="T2574" t="n">
        <x:v>11</x:v>
      </x:c>
      <x:c r="U2574" t="str">
        <x:v>pickup_after_delivery_completion_plus_usage_lag</x:v>
      </x:c>
    </x:row>
    <x:row r="2575">
      <x:c r="A2575" t="str">
        <x:v>Set2_200-10-3b</x:v>
      </x:c>
      <x:c r="B2575" t="str">
        <x:v>short_same_day</x:v>
      </x:c>
      <x:c r="C2575" t="str">
        <x:v>C155</x:v>
      </x:c>
      <x:c r="D2575" s="59" t="n">
        <x:v>44</x:v>
      </x:c>
      <x:c r="E2575" s="59" t="n">
        <x:v>15</x:v>
      </x:c>
      <x:c r="F2575" s="59" t="str">
        <x:v>S4</x:v>
      </x:c>
      <x:c r="G2575" s="59" t="n">
        <x:v>358</x:v>
      </x:c>
      <x:c r="H2575" s="59" t="n">
        <x:v>384</x:v>
      </x:c>
      <x:c r="I2575" s="59" t="n">
        <x:v>10</x:v>
      </x:c>
      <x:c r="J2575" s="60" t="n">
        <x:f>'参数'!$C$4</x:f>
        <x:v>120</x:v>
      </x:c>
      <x:c r="K2575" s="60" t="n">
        <x:f>'参数'!$D$4</x:f>
        <x:v>180</x:v>
      </x:c>
      <x:c r="L2575" s="60" t="n">
        <x:f>H2575+I2575+J2575</x:f>
        <x:v>514</x:v>
      </x:c>
      <x:c r="M2575" s="60" t="n">
        <x:f>L2575+K2575</x:f>
        <x:v>694</x:v>
      </x:c>
      <x:c r="N2575" s="60" t="n">
        <x:f>'参数'!$B$10</x:f>
        <x:v>1</x:v>
      </x:c>
      <x:c r="O2575" s="60" t="n">
        <x:f>N2575*'参数'!$B$11</x:f>
        <x:v>2</x:v>
      </x:c>
      <x:c r="P2575" s="60" t="n">
        <x:f>N2575*'参数'!$B$12</x:f>
        <x:v>1</x:v>
      </x:c>
      <x:c r="Q2575" t="str">
        <x:f>C2575&amp;"d"</x:f>
        <x:v>C155d</x:v>
      </x:c>
      <x:c r="R2575" t="str">
        <x:f>C2575&amp;"p"</x:f>
        <x:v>C155p</x:v>
      </x:c>
      <x:c r="S2575" t="str">
        <x:f>IF(AND(L2575&gt;=H2575+I2575+J2575,M2575&gt;L2575,F2575&lt;&gt;""),"PASS","FAIL")</x:f>
        <x:v>PASS</x:v>
      </x:c>
      <x:c r="T2575" t="n">
        <x:v>6</x:v>
      </x:c>
      <x:c r="U2575" t="str">
        <x:v>pickup_after_delivery_completion_plus_usage_lag</x:v>
      </x:c>
    </x:row>
    <x:row r="2576">
      <x:c r="A2576" t="str">
        <x:v>Set2_200-10-3b</x:v>
      </x:c>
      <x:c r="B2576" t="str">
        <x:v>short_same_day</x:v>
      </x:c>
      <x:c r="C2576" t="str">
        <x:v>C156</x:v>
      </x:c>
      <x:c r="D2576" s="59" t="n">
        <x:v>31</x:v>
      </x:c>
      <x:c r="E2576" s="59" t="n">
        <x:v>25</x:v>
      </x:c>
      <x:c r="F2576" s="59" t="str">
        <x:v>S1</x:v>
      </x:c>
      <x:c r="G2576" s="59" t="n">
        <x:v>296</x:v>
      </x:c>
      <x:c r="H2576" s="59" t="n">
        <x:v>320</x:v>
      </x:c>
      <x:c r="I2576" s="59" t="n">
        <x:v>10</x:v>
      </x:c>
      <x:c r="J2576" s="60" t="n">
        <x:f>'参数'!$C$4</x:f>
        <x:v>120</x:v>
      </x:c>
      <x:c r="K2576" s="60" t="n">
        <x:f>'参数'!$D$4</x:f>
        <x:v>180</x:v>
      </x:c>
      <x:c r="L2576" s="60" t="n">
        <x:f>H2576+I2576+J2576</x:f>
        <x:v>450</x:v>
      </x:c>
      <x:c r="M2576" s="60" t="n">
        <x:f>L2576+K2576</x:f>
        <x:v>630</x:v>
      </x:c>
      <x:c r="N2576" s="60" t="n">
        <x:f>'参数'!$B$10</x:f>
        <x:v>1</x:v>
      </x:c>
      <x:c r="O2576" s="60" t="n">
        <x:f>N2576*'参数'!$B$11</x:f>
        <x:v>2</x:v>
      </x:c>
      <x:c r="P2576" s="60" t="n">
        <x:f>N2576*'参数'!$B$12</x:f>
        <x:v>1</x:v>
      </x:c>
      <x:c r="Q2576" t="str">
        <x:f>C2576&amp;"d"</x:f>
        <x:v>C156d</x:v>
      </x:c>
      <x:c r="R2576" t="str">
        <x:f>C2576&amp;"p"</x:f>
        <x:v>C156p</x:v>
      </x:c>
      <x:c r="S2576" t="str">
        <x:f>IF(AND(L2576&gt;=H2576+I2576+J2576,M2576&gt;L2576,F2576&lt;&gt;""),"PASS","FAIL")</x:f>
        <x:v>PASS</x:v>
      </x:c>
      <x:c r="T2576" t="n">
        <x:v>5</x:v>
      </x:c>
      <x:c r="U2576" t="str">
        <x:v>pickup_after_delivery_completion_plus_usage_lag</x:v>
      </x:c>
    </x:row>
    <x:row r="2577">
      <x:c r="A2577" t="str">
        <x:v>Set2_200-10-3b</x:v>
      </x:c>
      <x:c r="B2577" t="str">
        <x:v>short_same_day</x:v>
      </x:c>
      <x:c r="C2577" t="str">
        <x:v>C157</x:v>
      </x:c>
      <x:c r="D2577" s="59" t="n">
        <x:v>44</x:v>
      </x:c>
      <x:c r="E2577" s="59" t="n">
        <x:v>29</x:v>
      </x:c>
      <x:c r="F2577" s="59" t="str">
        <x:v>S4</x:v>
      </x:c>
      <x:c r="G2577" s="59" t="n">
        <x:v>305</x:v>
      </x:c>
      <x:c r="H2577" s="59" t="n">
        <x:v>329</x:v>
      </x:c>
      <x:c r="I2577" s="59" t="n">
        <x:v>10</x:v>
      </x:c>
      <x:c r="J2577" s="60" t="n">
        <x:f>'参数'!$C$4</x:f>
        <x:v>120</x:v>
      </x:c>
      <x:c r="K2577" s="60" t="n">
        <x:f>'参数'!$D$4</x:f>
        <x:v>180</x:v>
      </x:c>
      <x:c r="L2577" s="60" t="n">
        <x:f>H2577+I2577+J2577</x:f>
        <x:v>459</x:v>
      </x:c>
      <x:c r="M2577" s="60" t="n">
        <x:f>L2577+K2577</x:f>
        <x:v>639</x:v>
      </x:c>
      <x:c r="N2577" s="60" t="n">
        <x:f>'参数'!$B$10</x:f>
        <x:v>1</x:v>
      </x:c>
      <x:c r="O2577" s="60" t="n">
        <x:f>N2577*'参数'!$B$11</x:f>
        <x:v>2</x:v>
      </x:c>
      <x:c r="P2577" s="60" t="n">
        <x:f>N2577*'参数'!$B$12</x:f>
        <x:v>1</x:v>
      </x:c>
      <x:c r="Q2577" t="str">
        <x:f>C2577&amp;"d"</x:f>
        <x:v>C157d</x:v>
      </x:c>
      <x:c r="R2577" t="str">
        <x:f>C2577&amp;"p"</x:f>
        <x:v>C157p</x:v>
      </x:c>
      <x:c r="S2577" t="str">
        <x:f>IF(AND(L2577&gt;=H2577+I2577+J2577,M2577&gt;L2577,F2577&lt;&gt;""),"PASS","FAIL")</x:f>
        <x:v>PASS</x:v>
      </x:c>
      <x:c r="T2577" t="n">
        <x:v>6</x:v>
      </x:c>
      <x:c r="U2577" t="str">
        <x:v>pickup_after_delivery_completion_plus_usage_lag</x:v>
      </x:c>
    </x:row>
    <x:row r="2578">
      <x:c r="A2578" t="str">
        <x:v>Set2_200-10-3b</x:v>
      </x:c>
      <x:c r="B2578" t="str">
        <x:v>short_same_day</x:v>
      </x:c>
      <x:c r="C2578" t="str">
        <x:v>C158</x:v>
      </x:c>
      <x:c r="D2578" s="59" t="n">
        <x:v>49</x:v>
      </x:c>
      <x:c r="E2578" s="59" t="n">
        <x:v>17</x:v>
      </x:c>
      <x:c r="F2578" s="59" t="str">
        <x:v>S4</x:v>
      </x:c>
      <x:c r="G2578" s="59" t="n">
        <x:v>405</x:v>
      </x:c>
      <x:c r="H2578" s="59" t="n">
        <x:v>419</x:v>
      </x:c>
      <x:c r="I2578" s="59" t="n">
        <x:v>10</x:v>
      </x:c>
      <x:c r="J2578" s="60" t="n">
        <x:f>'参数'!$C$4</x:f>
        <x:v>120</x:v>
      </x:c>
      <x:c r="K2578" s="60" t="n">
        <x:f>'参数'!$D$4</x:f>
        <x:v>180</x:v>
      </x:c>
      <x:c r="L2578" s="60" t="n">
        <x:f>H2578+I2578+J2578</x:f>
        <x:v>549</x:v>
      </x:c>
      <x:c r="M2578" s="60" t="n">
        <x:f>L2578+K2578</x:f>
        <x:v>729</x:v>
      </x:c>
      <x:c r="N2578" s="60" t="n">
        <x:f>'参数'!$B$10</x:f>
        <x:v>1</x:v>
      </x:c>
      <x:c r="O2578" s="60" t="n">
        <x:f>N2578*'参数'!$B$11</x:f>
        <x:v>2</x:v>
      </x:c>
      <x:c r="P2578" s="60" t="n">
        <x:f>N2578*'参数'!$B$12</x:f>
        <x:v>1</x:v>
      </x:c>
      <x:c r="Q2578" t="str">
        <x:f>C2578&amp;"d"</x:f>
        <x:v>C158d</x:v>
      </x:c>
      <x:c r="R2578" t="str">
        <x:f>C2578&amp;"p"</x:f>
        <x:v>C158p</x:v>
      </x:c>
      <x:c r="S2578" t="str">
        <x:f>IF(AND(L2578&gt;=H2578+I2578+J2578,M2578&gt;L2578,F2578&lt;&gt;""),"PASS","FAIL")</x:f>
        <x:v>PASS</x:v>
      </x:c>
      <x:c r="T2578" t="n">
        <x:v>5</x:v>
      </x:c>
      <x:c r="U2578" t="str">
        <x:v>pickup_after_delivery_completion_plus_usage_lag</x:v>
      </x:c>
    </x:row>
    <x:row r="2579">
      <x:c r="A2579" t="str">
        <x:v>Set2_200-10-3b</x:v>
      </x:c>
      <x:c r="B2579" t="str">
        <x:v>short_same_day</x:v>
      </x:c>
      <x:c r="C2579" t="str">
        <x:v>C159</x:v>
      </x:c>
      <x:c r="D2579" s="59" t="n">
        <x:v>48</x:v>
      </x:c>
      <x:c r="E2579" s="59" t="n">
        <x:v>39</x:v>
      </x:c>
      <x:c r="F2579" s="59" t="str">
        <x:v>S4</x:v>
      </x:c>
      <x:c r="G2579" s="59" t="n">
        <x:v>216</x:v>
      </x:c>
      <x:c r="H2579" s="59" t="n">
        <x:v>226</x:v>
      </x:c>
      <x:c r="I2579" s="59" t="n">
        <x:v>10</x:v>
      </x:c>
      <x:c r="J2579" s="60" t="n">
        <x:f>'参数'!$C$4</x:f>
        <x:v>120</x:v>
      </x:c>
      <x:c r="K2579" s="60" t="n">
        <x:f>'参数'!$D$4</x:f>
        <x:v>180</x:v>
      </x:c>
      <x:c r="L2579" s="60" t="n">
        <x:f>H2579+I2579+J2579</x:f>
        <x:v>356</x:v>
      </x:c>
      <x:c r="M2579" s="60" t="n">
        <x:f>L2579+K2579</x:f>
        <x:v>536</x:v>
      </x:c>
      <x:c r="N2579" s="60" t="n">
        <x:f>'参数'!$B$10</x:f>
        <x:v>1</x:v>
      </x:c>
      <x:c r="O2579" s="60" t="n">
        <x:f>N2579*'参数'!$B$11</x:f>
        <x:v>2</x:v>
      </x:c>
      <x:c r="P2579" s="60" t="n">
        <x:f>N2579*'参数'!$B$12</x:f>
        <x:v>1</x:v>
      </x:c>
      <x:c r="Q2579" t="str">
        <x:f>C2579&amp;"d"</x:f>
        <x:v>C159d</x:v>
      </x:c>
      <x:c r="R2579" t="str">
        <x:f>C2579&amp;"p"</x:f>
        <x:v>C159p</x:v>
      </x:c>
      <x:c r="S2579" t="str">
        <x:f>IF(AND(L2579&gt;=H2579+I2579+J2579,M2579&gt;L2579,F2579&lt;&gt;""),"PASS","FAIL")</x:f>
        <x:v>PASS</x:v>
      </x:c>
      <x:c r="T2579" t="n">
        <x:v>5</x:v>
      </x:c>
      <x:c r="U2579" t="str">
        <x:v>pickup_after_delivery_completion_plus_usage_lag</x:v>
      </x:c>
    </x:row>
    <x:row r="2580">
      <x:c r="A2580" t="str">
        <x:v>Set2_200-10-3b</x:v>
      </x:c>
      <x:c r="B2580" t="str">
        <x:v>short_same_day</x:v>
      </x:c>
      <x:c r="C2580" t="str">
        <x:v>C160</x:v>
      </x:c>
      <x:c r="D2580" s="59" t="n">
        <x:v>34</x:v>
      </x:c>
      <x:c r="E2580" s="59" t="n">
        <x:v>29</x:v>
      </x:c>
      <x:c r="F2580" s="59" t="str">
        <x:v>S1</x:v>
      </x:c>
      <x:c r="G2580" s="59" t="n">
        <x:v>593</x:v>
      </x:c>
      <x:c r="H2580" s="59" t="n">
        <x:v>605</x:v>
      </x:c>
      <x:c r="I2580" s="59" t="n">
        <x:v>10</x:v>
      </x:c>
      <x:c r="J2580" s="60" t="n">
        <x:f>'参数'!$C$4</x:f>
        <x:v>120</x:v>
      </x:c>
      <x:c r="K2580" s="60" t="n">
        <x:f>'参数'!$D$4</x:f>
        <x:v>180</x:v>
      </x:c>
      <x:c r="L2580" s="60" t="n">
        <x:f>H2580+I2580+J2580</x:f>
        <x:v>735</x:v>
      </x:c>
      <x:c r="M2580" s="60" t="n">
        <x:f>L2580+K2580</x:f>
        <x:v>915</x:v>
      </x:c>
      <x:c r="N2580" s="60" t="n">
        <x:f>'参数'!$B$10</x:f>
        <x:v>1</x:v>
      </x:c>
      <x:c r="O2580" s="60" t="n">
        <x:f>N2580*'参数'!$B$11</x:f>
        <x:v>2</x:v>
      </x:c>
      <x:c r="P2580" s="60" t="n">
        <x:f>N2580*'参数'!$B$12</x:f>
        <x:v>1</x:v>
      </x:c>
      <x:c r="Q2580" t="str">
        <x:f>C2580&amp;"d"</x:f>
        <x:v>C160d</x:v>
      </x:c>
      <x:c r="R2580" t="str">
        <x:f>C2580&amp;"p"</x:f>
        <x:v>C160p</x:v>
      </x:c>
      <x:c r="S2580" t="str">
        <x:f>IF(AND(L2580&gt;=H2580+I2580+J2580,M2580&gt;L2580,F2580&lt;&gt;""),"PASS","FAIL")</x:f>
        <x:v>PASS</x:v>
      </x:c>
      <x:c r="T2580" t="n">
        <x:v>11</x:v>
      </x:c>
      <x:c r="U2580" t="str">
        <x:v>pickup_after_delivery_completion_plus_usage_lag</x:v>
      </x:c>
    </x:row>
    <x:row r="2581">
      <x:c r="A2581" t="str">
        <x:v>Set2_200-10-3b</x:v>
      </x:c>
      <x:c r="B2581" t="str">
        <x:v>short_same_day</x:v>
      </x:c>
      <x:c r="C2581" t="str">
        <x:v>C161</x:v>
      </x:c>
      <x:c r="D2581" s="59" t="n">
        <x:v>33</x:v>
      </x:c>
      <x:c r="E2581" s="59" t="n">
        <x:v>23</x:v>
      </x:c>
      <x:c r="F2581" s="59" t="str">
        <x:v>S1</x:v>
      </x:c>
      <x:c r="G2581" s="59" t="n">
        <x:v>218</x:v>
      </x:c>
      <x:c r="H2581" s="59" t="n">
        <x:v>246</x:v>
      </x:c>
      <x:c r="I2581" s="59" t="n">
        <x:v>10</x:v>
      </x:c>
      <x:c r="J2581" s="60" t="n">
        <x:f>'参数'!$C$4</x:f>
        <x:v>120</x:v>
      </x:c>
      <x:c r="K2581" s="60" t="n">
        <x:f>'参数'!$D$4</x:f>
        <x:v>180</x:v>
      </x:c>
      <x:c r="L2581" s="60" t="n">
        <x:f>H2581+I2581+J2581</x:f>
        <x:v>376</x:v>
      </x:c>
      <x:c r="M2581" s="60" t="n">
        <x:f>L2581+K2581</x:f>
        <x:v>556</x:v>
      </x:c>
      <x:c r="N2581" s="60" t="n">
        <x:f>'参数'!$B$10</x:f>
        <x:v>1</x:v>
      </x:c>
      <x:c r="O2581" s="60" t="n">
        <x:f>N2581*'参数'!$B$11</x:f>
        <x:v>2</x:v>
      </x:c>
      <x:c r="P2581" s="60" t="n">
        <x:f>N2581*'参数'!$B$12</x:f>
        <x:v>1</x:v>
      </x:c>
      <x:c r="Q2581" t="str">
        <x:f>C2581&amp;"d"</x:f>
        <x:v>C161d</x:v>
      </x:c>
      <x:c r="R2581" t="str">
        <x:f>C2581&amp;"p"</x:f>
        <x:v>C161p</x:v>
      </x:c>
      <x:c r="S2581" t="str">
        <x:f>IF(AND(L2581&gt;=H2581+I2581+J2581,M2581&gt;L2581,F2581&lt;&gt;""),"PASS","FAIL")</x:f>
        <x:v>PASS</x:v>
      </x:c>
      <x:c r="T2581" t="n">
        <x:v>17</x:v>
      </x:c>
      <x:c r="U2581" t="str">
        <x:v>pickup_after_delivery_completion_plus_usage_lag</x:v>
      </x:c>
    </x:row>
    <x:row r="2582">
      <x:c r="A2582" t="str">
        <x:v>Set2_200-10-3b</x:v>
      </x:c>
      <x:c r="B2582" t="str">
        <x:v>short_same_day</x:v>
      </x:c>
      <x:c r="C2582" t="str">
        <x:v>C162</x:v>
      </x:c>
      <x:c r="D2582" s="59" t="n">
        <x:v>34</x:v>
      </x:c>
      <x:c r="E2582" s="59" t="n">
        <x:v>27</x:v>
      </x:c>
      <x:c r="F2582" s="59" t="str">
        <x:v>S1</x:v>
      </x:c>
      <x:c r="G2582" s="59" t="n">
        <x:v>273</x:v>
      </x:c>
      <x:c r="H2582" s="59" t="n">
        <x:v>287</x:v>
      </x:c>
      <x:c r="I2582" s="59" t="n">
        <x:v>10</x:v>
      </x:c>
      <x:c r="J2582" s="60" t="n">
        <x:f>'参数'!$C$4</x:f>
        <x:v>120</x:v>
      </x:c>
      <x:c r="K2582" s="60" t="n">
        <x:f>'参数'!$D$4</x:f>
        <x:v>180</x:v>
      </x:c>
      <x:c r="L2582" s="60" t="n">
        <x:f>H2582+I2582+J2582</x:f>
        <x:v>417</x:v>
      </x:c>
      <x:c r="M2582" s="60" t="n">
        <x:f>L2582+K2582</x:f>
        <x:v>597</x:v>
      </x:c>
      <x:c r="N2582" s="60" t="n">
        <x:f>'参数'!$B$10</x:f>
        <x:v>1</x:v>
      </x:c>
      <x:c r="O2582" s="60" t="n">
        <x:f>N2582*'参数'!$B$11</x:f>
        <x:v>2</x:v>
      </x:c>
      <x:c r="P2582" s="60" t="n">
        <x:f>N2582*'参数'!$B$12</x:f>
        <x:v>1</x:v>
      </x:c>
      <x:c r="Q2582" t="str">
        <x:f>C2582&amp;"d"</x:f>
        <x:v>C162d</x:v>
      </x:c>
      <x:c r="R2582" t="str">
        <x:f>C2582&amp;"p"</x:f>
        <x:v>C162p</x:v>
      </x:c>
      <x:c r="S2582" t="str">
        <x:f>IF(AND(L2582&gt;=H2582+I2582+J2582,M2582&gt;L2582,F2582&lt;&gt;""),"PASS","FAIL")</x:f>
        <x:v>PASS</x:v>
      </x:c>
      <x:c r="T2582" t="n">
        <x:v>7</x:v>
      </x:c>
      <x:c r="U2582" t="str">
        <x:v>pickup_after_delivery_completion_plus_usage_lag</x:v>
      </x:c>
    </x:row>
    <x:row r="2583">
      <x:c r="A2583" t="str">
        <x:v>Set2_200-10-3b</x:v>
      </x:c>
      <x:c r="B2583" t="str">
        <x:v>short_same_day</x:v>
      </x:c>
      <x:c r="C2583" t="str">
        <x:v>C163</x:v>
      </x:c>
      <x:c r="D2583" s="59" t="n">
        <x:v>36</x:v>
      </x:c>
      <x:c r="E2583" s="59" t="n">
        <x:v>21</x:v>
      </x:c>
      <x:c r="F2583" s="59" t="str">
        <x:v>S4</x:v>
      </x:c>
      <x:c r="G2583" s="59" t="n">
        <x:v>340</x:v>
      </x:c>
      <x:c r="H2583" s="59" t="n">
        <x:v>358</x:v>
      </x:c>
      <x:c r="I2583" s="59" t="n">
        <x:v>10</x:v>
      </x:c>
      <x:c r="J2583" s="60" t="n">
        <x:f>'参数'!$C$4</x:f>
        <x:v>120</x:v>
      </x:c>
      <x:c r="K2583" s="60" t="n">
        <x:f>'参数'!$D$4</x:f>
        <x:v>180</x:v>
      </x:c>
      <x:c r="L2583" s="60" t="n">
        <x:f>H2583+I2583+J2583</x:f>
        <x:v>488</x:v>
      </x:c>
      <x:c r="M2583" s="60" t="n">
        <x:f>L2583+K2583</x:f>
        <x:v>668</x:v>
      </x:c>
      <x:c r="N2583" s="60" t="n">
        <x:f>'参数'!$B$10</x:f>
        <x:v>1</x:v>
      </x:c>
      <x:c r="O2583" s="60" t="n">
        <x:f>N2583*'参数'!$B$11</x:f>
        <x:v>2</x:v>
      </x:c>
      <x:c r="P2583" s="60" t="n">
        <x:f>N2583*'参数'!$B$12</x:f>
        <x:v>1</x:v>
      </x:c>
      <x:c r="Q2583" t="str">
        <x:f>C2583&amp;"d"</x:f>
        <x:v>C163d</x:v>
      </x:c>
      <x:c r="R2583" t="str">
        <x:f>C2583&amp;"p"</x:f>
        <x:v>C163p</x:v>
      </x:c>
      <x:c r="S2583" t="str">
        <x:f>IF(AND(L2583&gt;=H2583+I2583+J2583,M2583&gt;L2583,F2583&lt;&gt;""),"PASS","FAIL")</x:f>
        <x:v>PASS</x:v>
      </x:c>
      <x:c r="T2583" t="n">
        <x:v>9</x:v>
      </x:c>
      <x:c r="U2583" t="str">
        <x:v>pickup_after_delivery_completion_plus_usage_lag</x:v>
      </x:c>
    </x:row>
    <x:row r="2584">
      <x:c r="A2584" t="str">
        <x:v>Set2_200-10-3b</x:v>
      </x:c>
      <x:c r="B2584" t="str">
        <x:v>short_same_day</x:v>
      </x:c>
      <x:c r="C2584" t="str">
        <x:v>C164</x:v>
      </x:c>
      <x:c r="D2584" s="59" t="n">
        <x:v>29</x:v>
      </x:c>
      <x:c r="E2584" s="59" t="n">
        <x:v>30</x:v>
      </x:c>
      <x:c r="F2584" s="59" t="str">
        <x:v>S1</x:v>
      </x:c>
      <x:c r="G2584" s="59" t="n">
        <x:v>133</x:v>
      </x:c>
      <x:c r="H2584" s="59" t="n">
        <x:v>159</x:v>
      </x:c>
      <x:c r="I2584" s="59" t="n">
        <x:v>10</x:v>
      </x:c>
      <x:c r="J2584" s="60" t="n">
        <x:f>'参数'!$C$4</x:f>
        <x:v>120</x:v>
      </x:c>
      <x:c r="K2584" s="60" t="n">
        <x:f>'参数'!$D$4</x:f>
        <x:v>180</x:v>
      </x:c>
      <x:c r="L2584" s="60" t="n">
        <x:f>H2584+I2584+J2584</x:f>
        <x:v>289</x:v>
      </x:c>
      <x:c r="M2584" s="60" t="n">
        <x:f>L2584+K2584</x:f>
        <x:v>469</x:v>
      </x:c>
      <x:c r="N2584" s="60" t="n">
        <x:f>'参数'!$B$10</x:f>
        <x:v>1</x:v>
      </x:c>
      <x:c r="O2584" s="60" t="n">
        <x:f>N2584*'参数'!$B$11</x:f>
        <x:v>2</x:v>
      </x:c>
      <x:c r="P2584" s="60" t="n">
        <x:f>N2584*'参数'!$B$12</x:f>
        <x:v>1</x:v>
      </x:c>
      <x:c r="Q2584" t="str">
        <x:f>C2584&amp;"d"</x:f>
        <x:v>C164d</x:v>
      </x:c>
      <x:c r="R2584" t="str">
        <x:f>C2584&amp;"p"</x:f>
        <x:v>C164p</x:v>
      </x:c>
      <x:c r="S2584" t="str">
        <x:f>IF(AND(L2584&gt;=H2584+I2584+J2584,M2584&gt;L2584,F2584&lt;&gt;""),"PASS","FAIL")</x:f>
        <x:v>PASS</x:v>
      </x:c>
      <x:c r="T2584" t="n">
        <x:v>1</x:v>
      </x:c>
      <x:c r="U2584" t="str">
        <x:v>pickup_after_delivery_completion_plus_usage_lag</x:v>
      </x:c>
    </x:row>
    <x:row r="2585">
      <x:c r="A2585" t="str">
        <x:v>Set2_200-10-3b</x:v>
      </x:c>
      <x:c r="B2585" t="str">
        <x:v>short_same_day</x:v>
      </x:c>
      <x:c r="C2585" t="str">
        <x:v>C165</x:v>
      </x:c>
      <x:c r="D2585" s="59" t="n">
        <x:v>33</x:v>
      </x:c>
      <x:c r="E2585" s="59" t="n">
        <x:v>27</x:v>
      </x:c>
      <x:c r="F2585" s="59" t="str">
        <x:v>S1</x:v>
      </x:c>
      <x:c r="G2585" s="59" t="n">
        <x:v>350</x:v>
      </x:c>
      <x:c r="H2585" s="59" t="n">
        <x:v>378</x:v>
      </x:c>
      <x:c r="I2585" s="59" t="n">
        <x:v>10</x:v>
      </x:c>
      <x:c r="J2585" s="60" t="n">
        <x:f>'参数'!$C$4</x:f>
        <x:v>120</x:v>
      </x:c>
      <x:c r="K2585" s="60" t="n">
        <x:f>'参数'!$D$4</x:f>
        <x:v>180</x:v>
      </x:c>
      <x:c r="L2585" s="60" t="n">
        <x:f>H2585+I2585+J2585</x:f>
        <x:v>508</x:v>
      </x:c>
      <x:c r="M2585" s="60" t="n">
        <x:f>L2585+K2585</x:f>
        <x:v>688</x:v>
      </x:c>
      <x:c r="N2585" s="60" t="n">
        <x:f>'参数'!$B$10</x:f>
        <x:v>1</x:v>
      </x:c>
      <x:c r="O2585" s="60" t="n">
        <x:f>N2585*'参数'!$B$11</x:f>
        <x:v>2</x:v>
      </x:c>
      <x:c r="P2585" s="60" t="n">
        <x:f>N2585*'参数'!$B$12</x:f>
        <x:v>1</x:v>
      </x:c>
      <x:c r="Q2585" t="str">
        <x:f>C2585&amp;"d"</x:f>
        <x:v>C165d</x:v>
      </x:c>
      <x:c r="R2585" t="str">
        <x:f>C2585&amp;"p"</x:f>
        <x:v>C165p</x:v>
      </x:c>
      <x:c r="S2585" t="str">
        <x:f>IF(AND(L2585&gt;=H2585+I2585+J2585,M2585&gt;L2585,F2585&lt;&gt;""),"PASS","FAIL")</x:f>
        <x:v>PASS</x:v>
      </x:c>
      <x:c r="T2585" t="n">
        <x:v>7</x:v>
      </x:c>
      <x:c r="U2585" t="str">
        <x:v>pickup_after_delivery_completion_plus_usage_lag</x:v>
      </x:c>
    </x:row>
    <x:row r="2586">
      <x:c r="A2586" t="str">
        <x:v>Set2_200-10-3b</x:v>
      </x:c>
      <x:c r="B2586" t="str">
        <x:v>short_same_day</x:v>
      </x:c>
      <x:c r="C2586" t="str">
        <x:v>C166</x:v>
      </x:c>
      <x:c r="D2586" s="59" t="n">
        <x:v>28</x:v>
      </x:c>
      <x:c r="E2586" s="59" t="n">
        <x:v>23</x:v>
      </x:c>
      <x:c r="F2586" s="59" t="str">
        <x:v>S1</x:v>
      </x:c>
      <x:c r="G2586" s="59" t="n">
        <x:v>275</x:v>
      </x:c>
      <x:c r="H2586" s="59" t="n">
        <x:v>287</x:v>
      </x:c>
      <x:c r="I2586" s="59" t="n">
        <x:v>10</x:v>
      </x:c>
      <x:c r="J2586" s="60" t="n">
        <x:f>'参数'!$C$4</x:f>
        <x:v>120</x:v>
      </x:c>
      <x:c r="K2586" s="60" t="n">
        <x:f>'参数'!$D$4</x:f>
        <x:v>180</x:v>
      </x:c>
      <x:c r="L2586" s="60" t="n">
        <x:f>H2586+I2586+J2586</x:f>
        <x:v>417</x:v>
      </x:c>
      <x:c r="M2586" s="60" t="n">
        <x:f>L2586+K2586</x:f>
        <x:v>597</x:v>
      </x:c>
      <x:c r="N2586" s="60" t="n">
        <x:f>'参数'!$B$10</x:f>
        <x:v>1</x:v>
      </x:c>
      <x:c r="O2586" s="60" t="n">
        <x:f>N2586*'参数'!$B$11</x:f>
        <x:v>2</x:v>
      </x:c>
      <x:c r="P2586" s="60" t="n">
        <x:f>N2586*'参数'!$B$12</x:f>
        <x:v>1</x:v>
      </x:c>
      <x:c r="Q2586" t="str">
        <x:f>C2586&amp;"d"</x:f>
        <x:v>C166d</x:v>
      </x:c>
      <x:c r="R2586" t="str">
        <x:f>C2586&amp;"p"</x:f>
        <x:v>C166p</x:v>
      </x:c>
      <x:c r="S2586" t="str">
        <x:f>IF(AND(L2586&gt;=H2586+I2586+J2586,M2586&gt;L2586,F2586&lt;&gt;""),"PASS","FAIL")</x:f>
        <x:v>PASS</x:v>
      </x:c>
      <x:c r="T2586" t="n">
        <x:v>13</x:v>
      </x:c>
      <x:c r="U2586" t="str">
        <x:v>pickup_after_delivery_completion_plus_usage_lag</x:v>
      </x:c>
    </x:row>
    <x:row r="2587">
      <x:c r="A2587" t="str">
        <x:v>Set2_200-10-3b</x:v>
      </x:c>
      <x:c r="B2587" t="str">
        <x:v>short_same_day</x:v>
      </x:c>
      <x:c r="C2587" t="str">
        <x:v>C167</x:v>
      </x:c>
      <x:c r="D2587" s="59" t="n">
        <x:v>45</x:v>
      </x:c>
      <x:c r="E2587" s="59" t="n">
        <x:v>38</x:v>
      </x:c>
      <x:c r="F2587" s="59" t="str">
        <x:v>S4</x:v>
      </x:c>
      <x:c r="G2587" s="59" t="n">
        <x:v>434</x:v>
      </x:c>
      <x:c r="H2587" s="59" t="n">
        <x:v>448</x:v>
      </x:c>
      <x:c r="I2587" s="59" t="n">
        <x:v>10</x:v>
      </x:c>
      <x:c r="J2587" s="60" t="n">
        <x:f>'参数'!$C$4</x:f>
        <x:v>120</x:v>
      </x:c>
      <x:c r="K2587" s="60" t="n">
        <x:f>'参数'!$D$4</x:f>
        <x:v>180</x:v>
      </x:c>
      <x:c r="L2587" s="60" t="n">
        <x:f>H2587+I2587+J2587</x:f>
        <x:v>578</x:v>
      </x:c>
      <x:c r="M2587" s="60" t="n">
        <x:f>L2587+K2587</x:f>
        <x:v>758</x:v>
      </x:c>
      <x:c r="N2587" s="60" t="n">
        <x:f>'参数'!$B$10</x:f>
        <x:v>1</x:v>
      </x:c>
      <x:c r="O2587" s="60" t="n">
        <x:f>N2587*'参数'!$B$11</x:f>
        <x:v>2</x:v>
      </x:c>
      <x:c r="P2587" s="60" t="n">
        <x:f>N2587*'参数'!$B$12</x:f>
        <x:v>1</x:v>
      </x:c>
      <x:c r="Q2587" t="str">
        <x:f>C2587&amp;"d"</x:f>
        <x:v>C167d</x:v>
      </x:c>
      <x:c r="R2587" t="str">
        <x:f>C2587&amp;"p"</x:f>
        <x:v>C167p</x:v>
      </x:c>
      <x:c r="S2587" t="str">
        <x:f>IF(AND(L2587&gt;=H2587+I2587+J2587,M2587&gt;L2587,F2587&lt;&gt;""),"PASS","FAIL")</x:f>
        <x:v>PASS</x:v>
      </x:c>
      <x:c r="T2587" t="n">
        <x:v>6</x:v>
      </x:c>
      <x:c r="U2587" t="str">
        <x:v>pickup_after_delivery_completion_plus_usage_lag</x:v>
      </x:c>
    </x:row>
    <x:row r="2588">
      <x:c r="A2588" t="str">
        <x:v>Set2_200-10-3b</x:v>
      </x:c>
      <x:c r="B2588" t="str">
        <x:v>short_same_day</x:v>
      </x:c>
      <x:c r="C2588" t="str">
        <x:v>C168</x:v>
      </x:c>
      <x:c r="D2588" s="59" t="n">
        <x:v>29</x:v>
      </x:c>
      <x:c r="E2588" s="59" t="n">
        <x:v>32</x:v>
      </x:c>
      <x:c r="F2588" s="59" t="str">
        <x:v>S1</x:v>
      </x:c>
      <x:c r="G2588" s="59" t="n">
        <x:v>317</x:v>
      </x:c>
      <x:c r="H2588" s="59" t="n">
        <x:v>327</x:v>
      </x:c>
      <x:c r="I2588" s="59" t="n">
        <x:v>10</x:v>
      </x:c>
      <x:c r="J2588" s="60" t="n">
        <x:f>'参数'!$C$4</x:f>
        <x:v>120</x:v>
      </x:c>
      <x:c r="K2588" s="60" t="n">
        <x:f>'参数'!$D$4</x:f>
        <x:v>180</x:v>
      </x:c>
      <x:c r="L2588" s="60" t="n">
        <x:f>H2588+I2588+J2588</x:f>
        <x:v>457</x:v>
      </x:c>
      <x:c r="M2588" s="60" t="n">
        <x:f>L2588+K2588</x:f>
        <x:v>637</x:v>
      </x:c>
      <x:c r="N2588" s="60" t="n">
        <x:f>'参数'!$B$10</x:f>
        <x:v>1</x:v>
      </x:c>
      <x:c r="O2588" s="60" t="n">
        <x:f>N2588*'参数'!$B$11</x:f>
        <x:v>2</x:v>
      </x:c>
      <x:c r="P2588" s="60" t="n">
        <x:f>N2588*'参数'!$B$12</x:f>
        <x:v>1</x:v>
      </x:c>
      <x:c r="Q2588" t="str">
        <x:f>C2588&amp;"d"</x:f>
        <x:v>C168d</x:v>
      </x:c>
      <x:c r="R2588" t="str">
        <x:f>C2588&amp;"p"</x:f>
        <x:v>C168p</x:v>
      </x:c>
      <x:c r="S2588" t="str">
        <x:f>IF(AND(L2588&gt;=H2588+I2588+J2588,M2588&gt;L2588,F2588&lt;&gt;""),"PASS","FAIL")</x:f>
        <x:v>PASS</x:v>
      </x:c>
      <x:c r="T2588" t="n">
        <x:v>7</x:v>
      </x:c>
      <x:c r="U2588" t="str">
        <x:v>pickup_after_delivery_completion_plus_usage_lag</x:v>
      </x:c>
    </x:row>
    <x:row r="2589">
      <x:c r="A2589" t="str">
        <x:v>Set2_200-10-3b</x:v>
      </x:c>
      <x:c r="B2589" t="str">
        <x:v>short_same_day</x:v>
      </x:c>
      <x:c r="C2589" t="str">
        <x:v>C169</x:v>
      </x:c>
      <x:c r="D2589" s="59" t="n">
        <x:v>40</x:v>
      </x:c>
      <x:c r="E2589" s="59" t="n">
        <x:v>36</x:v>
      </x:c>
      <x:c r="F2589" s="59" t="str">
        <x:v>S4</x:v>
      </x:c>
      <x:c r="G2589" s="59" t="n">
        <x:v>94</x:v>
      </x:c>
      <x:c r="H2589" s="59" t="n">
        <x:v>120</x:v>
      </x:c>
      <x:c r="I2589" s="59" t="n">
        <x:v>10</x:v>
      </x:c>
      <x:c r="J2589" s="60" t="n">
        <x:f>'参数'!$C$4</x:f>
        <x:v>120</x:v>
      </x:c>
      <x:c r="K2589" s="60" t="n">
        <x:f>'参数'!$D$4</x:f>
        <x:v>180</x:v>
      </x:c>
      <x:c r="L2589" s="60" t="n">
        <x:f>H2589+I2589+J2589</x:f>
        <x:v>250</x:v>
      </x:c>
      <x:c r="M2589" s="60" t="n">
        <x:f>L2589+K2589</x:f>
        <x:v>430</x:v>
      </x:c>
      <x:c r="N2589" s="60" t="n">
        <x:f>'参数'!$B$10</x:f>
        <x:v>1</x:v>
      </x:c>
      <x:c r="O2589" s="60" t="n">
        <x:f>N2589*'参数'!$B$11</x:f>
        <x:v>2</x:v>
      </x:c>
      <x:c r="P2589" s="60" t="n">
        <x:f>N2589*'参数'!$B$12</x:f>
        <x:v>1</x:v>
      </x:c>
      <x:c r="Q2589" t="str">
        <x:f>C2589&amp;"d"</x:f>
        <x:v>C169d</x:v>
      </x:c>
      <x:c r="R2589" t="str">
        <x:f>C2589&amp;"p"</x:f>
        <x:v>C169p</x:v>
      </x:c>
      <x:c r="S2589" t="str">
        <x:f>IF(AND(L2589&gt;=H2589+I2589+J2589,M2589&gt;L2589,F2589&lt;&gt;""),"PASS","FAIL")</x:f>
        <x:v>PASS</x:v>
      </x:c>
      <x:c r="T2589" t="n">
        <x:v>6</x:v>
      </x:c>
      <x:c r="U2589" t="str">
        <x:v>pickup_after_delivery_completion_plus_usage_lag</x:v>
      </x:c>
    </x:row>
    <x:row r="2590">
      <x:c r="A2590" t="str">
        <x:v>Set2_200-10-3b</x:v>
      </x:c>
      <x:c r="B2590" t="str">
        <x:v>short_same_day</x:v>
      </x:c>
      <x:c r="C2590" t="str">
        <x:v>C170</x:v>
      </x:c>
      <x:c r="D2590" s="59" t="n">
        <x:v>35</x:v>
      </x:c>
      <x:c r="E2590" s="59" t="n">
        <x:v>16</x:v>
      </x:c>
      <x:c r="F2590" s="59" t="str">
        <x:v>S4</x:v>
      </x:c>
      <x:c r="G2590" s="59" t="n">
        <x:v>522</x:v>
      </x:c>
      <x:c r="H2590" s="59" t="n">
        <x:v>534</x:v>
      </x:c>
      <x:c r="I2590" s="59" t="n">
        <x:v>10</x:v>
      </x:c>
      <x:c r="J2590" s="60" t="n">
        <x:f>'参数'!$C$4</x:f>
        <x:v>120</x:v>
      </x:c>
      <x:c r="K2590" s="60" t="n">
        <x:f>'参数'!$D$4</x:f>
        <x:v>180</x:v>
      </x:c>
      <x:c r="L2590" s="60" t="n">
        <x:f>H2590+I2590+J2590</x:f>
        <x:v>664</x:v>
      </x:c>
      <x:c r="M2590" s="60" t="n">
        <x:f>L2590+K2590</x:f>
        <x:v>844</x:v>
      </x:c>
      <x:c r="N2590" s="60" t="n">
        <x:f>'参数'!$B$10</x:f>
        <x:v>1</x:v>
      </x:c>
      <x:c r="O2590" s="60" t="n">
        <x:f>N2590*'参数'!$B$11</x:f>
        <x:v>2</x:v>
      </x:c>
      <x:c r="P2590" s="60" t="n">
        <x:f>N2590*'参数'!$B$12</x:f>
        <x:v>1</x:v>
      </x:c>
      <x:c r="Q2590" t="str">
        <x:f>C2590&amp;"d"</x:f>
        <x:v>C170d</x:v>
      </x:c>
      <x:c r="R2590" t="str">
        <x:f>C2590&amp;"p"</x:f>
        <x:v>C170p</x:v>
      </x:c>
      <x:c r="S2590" t="str">
        <x:f>IF(AND(L2590&gt;=H2590+I2590+J2590,M2590&gt;L2590,F2590&lt;&gt;""),"PASS","FAIL")</x:f>
        <x:v>PASS</x:v>
      </x:c>
      <x:c r="T2590" t="n">
        <x:v>5</x:v>
      </x:c>
      <x:c r="U2590" t="str">
        <x:v>pickup_after_delivery_completion_plus_usage_lag</x:v>
      </x:c>
    </x:row>
    <x:row r="2591">
      <x:c r="A2591" t="str">
        <x:v>Set2_200-10-3b</x:v>
      </x:c>
      <x:c r="B2591" t="str">
        <x:v>short_same_day</x:v>
      </x:c>
      <x:c r="C2591" t="str">
        <x:v>C171</x:v>
      </x:c>
      <x:c r="D2591" s="59" t="n">
        <x:v>44</x:v>
      </x:c>
      <x:c r="E2591" s="59" t="n">
        <x:v>30</x:v>
      </x:c>
      <x:c r="F2591" s="59" t="str">
        <x:v>S4</x:v>
      </x:c>
      <x:c r="G2591" s="59" t="n">
        <x:v>434</x:v>
      </x:c>
      <x:c r="H2591" s="59" t="n">
        <x:v>470</x:v>
      </x:c>
      <x:c r="I2591" s="59" t="n">
        <x:v>10</x:v>
      </x:c>
      <x:c r="J2591" s="60" t="n">
        <x:f>'参数'!$C$4</x:f>
        <x:v>120</x:v>
      </x:c>
      <x:c r="K2591" s="60" t="n">
        <x:f>'参数'!$D$4</x:f>
        <x:v>180</x:v>
      </x:c>
      <x:c r="L2591" s="60" t="n">
        <x:f>H2591+I2591+J2591</x:f>
        <x:v>600</x:v>
      </x:c>
      <x:c r="M2591" s="60" t="n">
        <x:f>L2591+K2591</x:f>
        <x:v>780</x:v>
      </x:c>
      <x:c r="N2591" s="60" t="n">
        <x:f>'参数'!$B$10</x:f>
        <x:v>1</x:v>
      </x:c>
      <x:c r="O2591" s="60" t="n">
        <x:f>N2591*'参数'!$B$11</x:f>
        <x:v>2</x:v>
      </x:c>
      <x:c r="P2591" s="60" t="n">
        <x:f>N2591*'参数'!$B$12</x:f>
        <x:v>1</x:v>
      </x:c>
      <x:c r="Q2591" t="str">
        <x:f>C2591&amp;"d"</x:f>
        <x:v>C171d</x:v>
      </x:c>
      <x:c r="R2591" t="str">
        <x:f>C2591&amp;"p"</x:f>
        <x:v>C171p</x:v>
      </x:c>
      <x:c r="S2591" t="str">
        <x:f>IF(AND(L2591&gt;=H2591+I2591+J2591,M2591&gt;L2591,F2591&lt;&gt;""),"PASS","FAIL")</x:f>
        <x:v>PASS</x:v>
      </x:c>
      <x:c r="T2591" t="n">
        <x:v>4</x:v>
      </x:c>
      <x:c r="U2591" t="str">
        <x:v>pickup_after_delivery_completion_plus_usage_lag</x:v>
      </x:c>
    </x:row>
    <x:row r="2592">
      <x:c r="A2592" t="str">
        <x:v>Set2_200-10-3b</x:v>
      </x:c>
      <x:c r="B2592" t="str">
        <x:v>short_same_day</x:v>
      </x:c>
      <x:c r="C2592" t="str">
        <x:v>C172</x:v>
      </x:c>
      <x:c r="D2592" s="59" t="n">
        <x:v>27</x:v>
      </x:c>
      <x:c r="E2592" s="59" t="n">
        <x:v>22</x:v>
      </x:c>
      <x:c r="F2592" s="59" t="str">
        <x:v>S1</x:v>
      </x:c>
      <x:c r="G2592" s="59" t="n">
        <x:v>119</x:v>
      </x:c>
      <x:c r="H2592" s="59" t="n">
        <x:v>139</x:v>
      </x:c>
      <x:c r="I2592" s="59" t="n">
        <x:v>10</x:v>
      </x:c>
      <x:c r="J2592" s="60" t="n">
        <x:f>'参数'!$C$4</x:f>
        <x:v>120</x:v>
      </x:c>
      <x:c r="K2592" s="60" t="n">
        <x:f>'参数'!$D$4</x:f>
        <x:v>180</x:v>
      </x:c>
      <x:c r="L2592" s="60" t="n">
        <x:f>H2592+I2592+J2592</x:f>
        <x:v>269</x:v>
      </x:c>
      <x:c r="M2592" s="60" t="n">
        <x:f>L2592+K2592</x:f>
        <x:v>449</x:v>
      </x:c>
      <x:c r="N2592" s="60" t="n">
        <x:f>'参数'!$B$10</x:f>
        <x:v>1</x:v>
      </x:c>
      <x:c r="O2592" s="60" t="n">
        <x:f>N2592*'参数'!$B$11</x:f>
        <x:v>2</x:v>
      </x:c>
      <x:c r="P2592" s="60" t="n">
        <x:f>N2592*'参数'!$B$12</x:f>
        <x:v>1</x:v>
      </x:c>
      <x:c r="Q2592" t="str">
        <x:f>C2592&amp;"d"</x:f>
        <x:v>C172d</x:v>
      </x:c>
      <x:c r="R2592" t="str">
        <x:f>C2592&amp;"p"</x:f>
        <x:v>C172p</x:v>
      </x:c>
      <x:c r="S2592" t="str">
        <x:f>IF(AND(L2592&gt;=H2592+I2592+J2592,M2592&gt;L2592,F2592&lt;&gt;""),"PASS","FAIL")</x:f>
        <x:v>PASS</x:v>
      </x:c>
      <x:c r="T2592" t="n">
        <x:v>4</x:v>
      </x:c>
      <x:c r="U2592" t="str">
        <x:v>pickup_after_delivery_completion_plus_usage_lag</x:v>
      </x:c>
    </x:row>
    <x:row r="2593">
      <x:c r="A2593" t="str">
        <x:v>Set2_200-10-3b</x:v>
      </x:c>
      <x:c r="B2593" t="str">
        <x:v>short_same_day</x:v>
      </x:c>
      <x:c r="C2593" t="str">
        <x:v>C173</x:v>
      </x:c>
      <x:c r="D2593" s="59" t="n">
        <x:v>47</x:v>
      </x:c>
      <x:c r="E2593" s="59" t="n">
        <x:v>33</x:v>
      </x:c>
      <x:c r="F2593" s="59" t="str">
        <x:v>S4</x:v>
      </x:c>
      <x:c r="G2593" s="59" t="n">
        <x:v>330</x:v>
      </x:c>
      <x:c r="H2593" s="59" t="n">
        <x:v>340</x:v>
      </x:c>
      <x:c r="I2593" s="59" t="n">
        <x:v>10</x:v>
      </x:c>
      <x:c r="J2593" s="60" t="n">
        <x:f>'参数'!$C$4</x:f>
        <x:v>120</x:v>
      </x:c>
      <x:c r="K2593" s="60" t="n">
        <x:f>'参数'!$D$4</x:f>
        <x:v>180</x:v>
      </x:c>
      <x:c r="L2593" s="60" t="n">
        <x:f>H2593+I2593+J2593</x:f>
        <x:v>470</x:v>
      </x:c>
      <x:c r="M2593" s="60" t="n">
        <x:f>L2593+K2593</x:f>
        <x:v>650</x:v>
      </x:c>
      <x:c r="N2593" s="60" t="n">
        <x:f>'参数'!$B$10</x:f>
        <x:v>1</x:v>
      </x:c>
      <x:c r="O2593" s="60" t="n">
        <x:f>N2593*'参数'!$B$11</x:f>
        <x:v>2</x:v>
      </x:c>
      <x:c r="P2593" s="60" t="n">
        <x:f>N2593*'参数'!$B$12</x:f>
        <x:v>1</x:v>
      </x:c>
      <x:c r="Q2593" t="str">
        <x:f>C2593&amp;"d"</x:f>
        <x:v>C173d</x:v>
      </x:c>
      <x:c r="R2593" t="str">
        <x:f>C2593&amp;"p"</x:f>
        <x:v>C173p</x:v>
      </x:c>
      <x:c r="S2593" t="str">
        <x:f>IF(AND(L2593&gt;=H2593+I2593+J2593,M2593&gt;L2593,F2593&lt;&gt;""),"PASS","FAIL")</x:f>
        <x:v>PASS</x:v>
      </x:c>
      <x:c r="T2593" t="n">
        <x:v>2</x:v>
      </x:c>
      <x:c r="U2593" t="str">
        <x:v>pickup_after_delivery_completion_plus_usage_lag</x:v>
      </x:c>
    </x:row>
    <x:row r="2594">
      <x:c r="A2594" t="str">
        <x:v>Set2_200-10-3b</x:v>
      </x:c>
      <x:c r="B2594" t="str">
        <x:v>short_same_day</x:v>
      </x:c>
      <x:c r="C2594" t="str">
        <x:v>C174</x:v>
      </x:c>
      <x:c r="D2594" s="59" t="n">
        <x:v>30</x:v>
      </x:c>
      <x:c r="E2594" s="59" t="n">
        <x:v>15</x:v>
      </x:c>
      <x:c r="F2594" s="59" t="str">
        <x:v>S5</x:v>
      </x:c>
      <x:c r="G2594" s="59" t="n">
        <x:v>291</x:v>
      </x:c>
      <x:c r="H2594" s="59" t="n">
        <x:v>323</x:v>
      </x:c>
      <x:c r="I2594" s="59" t="n">
        <x:v>10</x:v>
      </x:c>
      <x:c r="J2594" s="60" t="n">
        <x:f>'参数'!$C$4</x:f>
        <x:v>120</x:v>
      </x:c>
      <x:c r="K2594" s="60" t="n">
        <x:f>'参数'!$D$4</x:f>
        <x:v>180</x:v>
      </x:c>
      <x:c r="L2594" s="60" t="n">
        <x:f>H2594+I2594+J2594</x:f>
        <x:v>453</x:v>
      </x:c>
      <x:c r="M2594" s="60" t="n">
        <x:f>L2594+K2594</x:f>
        <x:v>633</x:v>
      </x:c>
      <x:c r="N2594" s="60" t="n">
        <x:f>'参数'!$B$10</x:f>
        <x:v>1</x:v>
      </x:c>
      <x:c r="O2594" s="60" t="n">
        <x:f>N2594*'参数'!$B$11</x:f>
        <x:v>2</x:v>
      </x:c>
      <x:c r="P2594" s="60" t="n">
        <x:f>N2594*'参数'!$B$12</x:f>
        <x:v>1</x:v>
      </x:c>
      <x:c r="Q2594" t="str">
        <x:f>C2594&amp;"d"</x:f>
        <x:v>C174d</x:v>
      </x:c>
      <x:c r="R2594" t="str">
        <x:f>C2594&amp;"p"</x:f>
        <x:v>C174p</x:v>
      </x:c>
      <x:c r="S2594" t="str">
        <x:f>IF(AND(L2594&gt;=H2594+I2594+J2594,M2594&gt;L2594,F2594&lt;&gt;""),"PASS","FAIL")</x:f>
        <x:v>PASS</x:v>
      </x:c>
      <x:c r="T2594" t="n">
        <x:v>16</x:v>
      </x:c>
      <x:c r="U2594" t="str">
        <x:v>pickup_after_delivery_completion_plus_usage_lag</x:v>
      </x:c>
    </x:row>
    <x:row r="2595">
      <x:c r="A2595" t="str">
        <x:v>Set2_200-10-3b</x:v>
      </x:c>
      <x:c r="B2595" t="str">
        <x:v>short_same_day</x:v>
      </x:c>
      <x:c r="C2595" t="str">
        <x:v>C175</x:v>
      </x:c>
      <x:c r="D2595" s="59" t="n">
        <x:v>36</x:v>
      </x:c>
      <x:c r="E2595" s="59" t="n">
        <x:v>29</x:v>
      </x:c>
      <x:c r="F2595" s="59" t="str">
        <x:v>S4</x:v>
      </x:c>
      <x:c r="G2595" s="59" t="n">
        <x:v>66</x:v>
      </x:c>
      <x:c r="H2595" s="59" t="n">
        <x:v>102</x:v>
      </x:c>
      <x:c r="I2595" s="59" t="n">
        <x:v>10</x:v>
      </x:c>
      <x:c r="J2595" s="60" t="n">
        <x:f>'参数'!$C$4</x:f>
        <x:v>120</x:v>
      </x:c>
      <x:c r="K2595" s="60" t="n">
        <x:f>'参数'!$D$4</x:f>
        <x:v>180</x:v>
      </x:c>
      <x:c r="L2595" s="60" t="n">
        <x:f>H2595+I2595+J2595</x:f>
        <x:v>232</x:v>
      </x:c>
      <x:c r="M2595" s="60" t="n">
        <x:f>L2595+K2595</x:f>
        <x:v>412</x:v>
      </x:c>
      <x:c r="N2595" s="60" t="n">
        <x:f>'参数'!$B$10</x:f>
        <x:v>1</x:v>
      </x:c>
      <x:c r="O2595" s="60" t="n">
        <x:f>N2595*'参数'!$B$11</x:f>
        <x:v>2</x:v>
      </x:c>
      <x:c r="P2595" s="60" t="n">
        <x:f>N2595*'参数'!$B$12</x:f>
        <x:v>1</x:v>
      </x:c>
      <x:c r="Q2595" t="str">
        <x:f>C2595&amp;"d"</x:f>
        <x:v>C175d</x:v>
      </x:c>
      <x:c r="R2595" t="str">
        <x:f>C2595&amp;"p"</x:f>
        <x:v>C175p</x:v>
      </x:c>
      <x:c r="S2595" t="str">
        <x:f>IF(AND(L2595&gt;=H2595+I2595+J2595,M2595&gt;L2595,F2595&lt;&gt;""),"PASS","FAIL")</x:f>
        <x:v>PASS</x:v>
      </x:c>
      <x:c r="T2595" t="n">
        <x:v>0</x:v>
      </x:c>
      <x:c r="U2595" t="str">
        <x:v>pickup_after_delivery_completion_plus_usage_lag</x:v>
      </x:c>
    </x:row>
    <x:row r="2596">
      <x:c r="A2596" t="str">
        <x:v>Set2_200-10-3b</x:v>
      </x:c>
      <x:c r="B2596" t="str">
        <x:v>short_same_day</x:v>
      </x:c>
      <x:c r="C2596" t="str">
        <x:v>C176</x:v>
      </x:c>
      <x:c r="D2596" s="59" t="n">
        <x:v>28</x:v>
      </x:c>
      <x:c r="E2596" s="59" t="n">
        <x:v>13</x:v>
      </x:c>
      <x:c r="F2596" s="59" t="str">
        <x:v>S5</x:v>
      </x:c>
      <x:c r="G2596" s="59" t="n">
        <x:v>503</x:v>
      </x:c>
      <x:c r="H2596" s="59" t="n">
        <x:v>517</x:v>
      </x:c>
      <x:c r="I2596" s="59" t="n">
        <x:v>10</x:v>
      </x:c>
      <x:c r="J2596" s="60" t="n">
        <x:f>'参数'!$C$4</x:f>
        <x:v>120</x:v>
      </x:c>
      <x:c r="K2596" s="60" t="n">
        <x:f>'参数'!$D$4</x:f>
        <x:v>180</x:v>
      </x:c>
      <x:c r="L2596" s="60" t="n">
        <x:f>H2596+I2596+J2596</x:f>
        <x:v>647</x:v>
      </x:c>
      <x:c r="M2596" s="60" t="n">
        <x:f>L2596+K2596</x:f>
        <x:v>827</x:v>
      </x:c>
      <x:c r="N2596" s="60" t="n">
        <x:f>'参数'!$B$10</x:f>
        <x:v>1</x:v>
      </x:c>
      <x:c r="O2596" s="60" t="n">
        <x:f>N2596*'参数'!$B$11</x:f>
        <x:v>2</x:v>
      </x:c>
      <x:c r="P2596" s="60" t="n">
        <x:f>N2596*'参数'!$B$12</x:f>
        <x:v>1</x:v>
      </x:c>
      <x:c r="Q2596" t="str">
        <x:f>C2596&amp;"d"</x:f>
        <x:v>C176d</x:v>
      </x:c>
      <x:c r="R2596" t="str">
        <x:f>C2596&amp;"p"</x:f>
        <x:v>C176p</x:v>
      </x:c>
      <x:c r="S2596" t="str">
        <x:f>IF(AND(L2596&gt;=H2596+I2596+J2596,M2596&gt;L2596,F2596&lt;&gt;""),"PASS","FAIL")</x:f>
        <x:v>PASS</x:v>
      </x:c>
      <x:c r="T2596" t="n">
        <x:v>5</x:v>
      </x:c>
      <x:c r="U2596" t="str">
        <x:v>pickup_after_delivery_completion_plus_usage_lag</x:v>
      </x:c>
    </x:row>
    <x:row r="2597">
      <x:c r="A2597" t="str">
        <x:v>Set2_200-10-3b</x:v>
      </x:c>
      <x:c r="B2597" t="str">
        <x:v>short_same_day</x:v>
      </x:c>
      <x:c r="C2597" t="str">
        <x:v>C177</x:v>
      </x:c>
      <x:c r="D2597" s="59" t="n">
        <x:v>37</x:v>
      </x:c>
      <x:c r="E2597" s="59" t="n">
        <x:v>40</x:v>
      </x:c>
      <x:c r="F2597" s="59" t="str">
        <x:v>S6</x:v>
      </x:c>
      <x:c r="G2597" s="59" t="n">
        <x:v>243</x:v>
      </x:c>
      <x:c r="H2597" s="59" t="n">
        <x:v>277</x:v>
      </x:c>
      <x:c r="I2597" s="59" t="n">
        <x:v>10</x:v>
      </x:c>
      <x:c r="J2597" s="60" t="n">
        <x:f>'参数'!$C$4</x:f>
        <x:v>120</x:v>
      </x:c>
      <x:c r="K2597" s="60" t="n">
        <x:f>'参数'!$D$4</x:f>
        <x:v>180</x:v>
      </x:c>
      <x:c r="L2597" s="60" t="n">
        <x:f>H2597+I2597+J2597</x:f>
        <x:v>407</x:v>
      </x:c>
      <x:c r="M2597" s="60" t="n">
        <x:f>L2597+K2597</x:f>
        <x:v>587</x:v>
      </x:c>
      <x:c r="N2597" s="60" t="n">
        <x:f>'参数'!$B$10</x:f>
        <x:v>1</x:v>
      </x:c>
      <x:c r="O2597" s="60" t="n">
        <x:f>N2597*'参数'!$B$11</x:f>
        <x:v>2</x:v>
      </x:c>
      <x:c r="P2597" s="60" t="n">
        <x:f>N2597*'参数'!$B$12</x:f>
        <x:v>1</x:v>
      </x:c>
      <x:c r="Q2597" t="str">
        <x:f>C2597&amp;"d"</x:f>
        <x:v>C177d</x:v>
      </x:c>
      <x:c r="R2597" t="str">
        <x:f>C2597&amp;"p"</x:f>
        <x:v>C177p</x:v>
      </x:c>
      <x:c r="S2597" t="str">
        <x:f>IF(AND(L2597&gt;=H2597+I2597+J2597,M2597&gt;L2597,F2597&lt;&gt;""),"PASS","FAIL")</x:f>
        <x:v>PASS</x:v>
      </x:c>
      <x:c r="T2597" t="n">
        <x:v>9</x:v>
      </x:c>
      <x:c r="U2597" t="str">
        <x:v>pickup_after_delivery_completion_plus_usage_lag</x:v>
      </x:c>
    </x:row>
    <x:row r="2598">
      <x:c r="A2598" t="str">
        <x:v>Set2_200-10-3b</x:v>
      </x:c>
      <x:c r="B2598" t="str">
        <x:v>short_same_day</x:v>
      </x:c>
      <x:c r="C2598" t="str">
        <x:v>C178</x:v>
      </x:c>
      <x:c r="D2598" s="59" t="n">
        <x:v>31</x:v>
      </x:c>
      <x:c r="E2598" s="59" t="n">
        <x:v>17</x:v>
      </x:c>
      <x:c r="F2598" s="59" t="str">
        <x:v>S1</x:v>
      </x:c>
      <x:c r="G2598" s="59" t="n">
        <x:v>430</x:v>
      </x:c>
      <x:c r="H2598" s="59" t="n">
        <x:v>450</x:v>
      </x:c>
      <x:c r="I2598" s="59" t="n">
        <x:v>10</x:v>
      </x:c>
      <x:c r="J2598" s="60" t="n">
        <x:f>'参数'!$C$4</x:f>
        <x:v>120</x:v>
      </x:c>
      <x:c r="K2598" s="60" t="n">
        <x:f>'参数'!$D$4</x:f>
        <x:v>180</x:v>
      </x:c>
      <x:c r="L2598" s="60" t="n">
        <x:f>H2598+I2598+J2598</x:f>
        <x:v>580</x:v>
      </x:c>
      <x:c r="M2598" s="60" t="n">
        <x:f>L2598+K2598</x:f>
        <x:v>760</x:v>
      </x:c>
      <x:c r="N2598" s="60" t="n">
        <x:f>'参数'!$B$10</x:f>
        <x:v>1</x:v>
      </x:c>
      <x:c r="O2598" s="60" t="n">
        <x:f>N2598*'参数'!$B$11</x:f>
        <x:v>2</x:v>
      </x:c>
      <x:c r="P2598" s="60" t="n">
        <x:f>N2598*'参数'!$B$12</x:f>
        <x:v>1</x:v>
      </x:c>
      <x:c r="Q2598" t="str">
        <x:f>C2598&amp;"d"</x:f>
        <x:v>C178d</x:v>
      </x:c>
      <x:c r="R2598" t="str">
        <x:f>C2598&amp;"p"</x:f>
        <x:v>C178p</x:v>
      </x:c>
      <x:c r="S2598" t="str">
        <x:f>IF(AND(L2598&gt;=H2598+I2598+J2598,M2598&gt;L2598,F2598&lt;&gt;""),"PASS","FAIL")</x:f>
        <x:v>PASS</x:v>
      </x:c>
      <x:c r="T2598" t="n">
        <x:v>13</x:v>
      </x:c>
      <x:c r="U2598" t="str">
        <x:v>pickup_after_delivery_completion_plus_usage_lag</x:v>
      </x:c>
    </x:row>
    <x:row r="2599">
      <x:c r="A2599" t="str">
        <x:v>Set2_200-10-3b</x:v>
      </x:c>
      <x:c r="B2599" t="str">
        <x:v>short_same_day</x:v>
      </x:c>
      <x:c r="C2599" t="str">
        <x:v>C179</x:v>
      </x:c>
      <x:c r="D2599" s="59" t="n">
        <x:v>32</x:v>
      </x:c>
      <x:c r="E2599" s="59" t="n">
        <x:v>13</x:v>
      </x:c>
      <x:c r="F2599" s="59" t="str">
        <x:v>S1</x:v>
      </x:c>
      <x:c r="G2599" s="59" t="n">
        <x:v>484</x:v>
      </x:c>
      <x:c r="H2599" s="59" t="n">
        <x:v>512</x:v>
      </x:c>
      <x:c r="I2599" s="59" t="n">
        <x:v>10</x:v>
      </x:c>
      <x:c r="J2599" s="60" t="n">
        <x:f>'参数'!$C$4</x:f>
        <x:v>120</x:v>
      </x:c>
      <x:c r="K2599" s="60" t="n">
        <x:f>'参数'!$D$4</x:f>
        <x:v>180</x:v>
      </x:c>
      <x:c r="L2599" s="60" t="n">
        <x:f>H2599+I2599+J2599</x:f>
        <x:v>642</x:v>
      </x:c>
      <x:c r="M2599" s="60" t="n">
        <x:f>L2599+K2599</x:f>
        <x:v>822</x:v>
      </x:c>
      <x:c r="N2599" s="60" t="n">
        <x:f>'参数'!$B$10</x:f>
        <x:v>1</x:v>
      </x:c>
      <x:c r="O2599" s="60" t="n">
        <x:f>N2599*'参数'!$B$11</x:f>
        <x:v>2</x:v>
      </x:c>
      <x:c r="P2599" s="60" t="n">
        <x:f>N2599*'参数'!$B$12</x:f>
        <x:v>1</x:v>
      </x:c>
      <x:c r="Q2599" t="str">
        <x:f>C2599&amp;"d"</x:f>
        <x:v>C179d</x:v>
      </x:c>
      <x:c r="R2599" t="str">
        <x:f>C2599&amp;"p"</x:f>
        <x:v>C179p</x:v>
      </x:c>
      <x:c r="S2599" t="str">
        <x:f>IF(AND(L2599&gt;=H2599+I2599+J2599,M2599&gt;L2599,F2599&lt;&gt;""),"PASS","FAIL")</x:f>
        <x:v>PASS</x:v>
      </x:c>
      <x:c r="T2599" t="n">
        <x:v>0</x:v>
      </x:c>
      <x:c r="U2599" t="str">
        <x:v>pickup_after_delivery_completion_plus_usage_lag</x:v>
      </x:c>
    </x:row>
    <x:row r="2600">
      <x:c r="A2600" t="str">
        <x:v>Set2_200-10-3b</x:v>
      </x:c>
      <x:c r="B2600" t="str">
        <x:v>short_same_day</x:v>
      </x:c>
      <x:c r="C2600" t="str">
        <x:v>C180</x:v>
      </x:c>
      <x:c r="D2600" s="59" t="n">
        <x:v>32</x:v>
      </x:c>
      <x:c r="E2600" s="59" t="n">
        <x:v>31</x:v>
      </x:c>
      <x:c r="F2600" s="59" t="str">
        <x:v>S1</x:v>
      </x:c>
      <x:c r="G2600" s="59" t="n">
        <x:v>152</x:v>
      </x:c>
      <x:c r="H2600" s="59" t="n">
        <x:v>186</x:v>
      </x:c>
      <x:c r="I2600" s="59" t="n">
        <x:v>10</x:v>
      </x:c>
      <x:c r="J2600" s="60" t="n">
        <x:f>'参数'!$C$4</x:f>
        <x:v>120</x:v>
      </x:c>
      <x:c r="K2600" s="60" t="n">
        <x:f>'参数'!$D$4</x:f>
        <x:v>180</x:v>
      </x:c>
      <x:c r="L2600" s="60" t="n">
        <x:f>H2600+I2600+J2600</x:f>
        <x:v>316</x:v>
      </x:c>
      <x:c r="M2600" s="60" t="n">
        <x:f>L2600+K2600</x:f>
        <x:v>496</x:v>
      </x:c>
      <x:c r="N2600" s="60" t="n">
        <x:f>'参数'!$B$10</x:f>
        <x:v>1</x:v>
      </x:c>
      <x:c r="O2600" s="60" t="n">
        <x:f>N2600*'参数'!$B$11</x:f>
        <x:v>2</x:v>
      </x:c>
      <x:c r="P2600" s="60" t="n">
        <x:f>N2600*'参数'!$B$12</x:f>
        <x:v>1</x:v>
      </x:c>
      <x:c r="Q2600" t="str">
        <x:f>C2600&amp;"d"</x:f>
        <x:v>C180d</x:v>
      </x:c>
      <x:c r="R2600" t="str">
        <x:f>C2600&amp;"p"</x:f>
        <x:v>C180p</x:v>
      </x:c>
      <x:c r="S2600" t="str">
        <x:f>IF(AND(L2600&gt;=H2600+I2600+J2600,M2600&gt;L2600,F2600&lt;&gt;""),"PASS","FAIL")</x:f>
        <x:v>PASS</x:v>
      </x:c>
      <x:c r="T2600" t="n">
        <x:v>9</x:v>
      </x:c>
      <x:c r="U2600" t="str">
        <x:v>pickup_after_delivery_completion_plus_usage_lag</x:v>
      </x:c>
    </x:row>
    <x:row r="2601">
      <x:c r="A2601" t="str">
        <x:v>Set2_200-10-3b</x:v>
      </x:c>
      <x:c r="B2601" t="str">
        <x:v>short_same_day</x:v>
      </x:c>
      <x:c r="C2601" t="str">
        <x:v>C181</x:v>
      </x:c>
      <x:c r="D2601" s="59" t="n">
        <x:v>32</x:v>
      </x:c>
      <x:c r="E2601" s="59" t="n">
        <x:v>35</x:v>
      </x:c>
      <x:c r="F2601" s="59" t="str">
        <x:v>S1</x:v>
      </x:c>
      <x:c r="G2601" s="59" t="n">
        <x:v>570</x:v>
      </x:c>
      <x:c r="H2601" s="59" t="n">
        <x:v>604</x:v>
      </x:c>
      <x:c r="I2601" s="59" t="n">
        <x:v>10</x:v>
      </x:c>
      <x:c r="J2601" s="60" t="n">
        <x:f>'参数'!$C$4</x:f>
        <x:v>120</x:v>
      </x:c>
      <x:c r="K2601" s="60" t="n">
        <x:f>'参数'!$D$4</x:f>
        <x:v>180</x:v>
      </x:c>
      <x:c r="L2601" s="60" t="n">
        <x:f>H2601+I2601+J2601</x:f>
        <x:v>734</x:v>
      </x:c>
      <x:c r="M2601" s="60" t="n">
        <x:f>L2601+K2601</x:f>
        <x:v>914</x:v>
      </x:c>
      <x:c r="N2601" s="60" t="n">
        <x:f>'参数'!$B$10</x:f>
        <x:v>1</x:v>
      </x:c>
      <x:c r="O2601" s="60" t="n">
        <x:f>N2601*'参数'!$B$11</x:f>
        <x:v>2</x:v>
      </x:c>
      <x:c r="P2601" s="60" t="n">
        <x:f>N2601*'参数'!$B$12</x:f>
        <x:v>1</x:v>
      </x:c>
      <x:c r="Q2601" t="str">
        <x:f>C2601&amp;"d"</x:f>
        <x:v>C181d</x:v>
      </x:c>
      <x:c r="R2601" t="str">
        <x:f>C2601&amp;"p"</x:f>
        <x:v>C181p</x:v>
      </x:c>
      <x:c r="S2601" t="str">
        <x:f>IF(AND(L2601&gt;=H2601+I2601+J2601,M2601&gt;L2601,F2601&lt;&gt;""),"PASS","FAIL")</x:f>
        <x:v>PASS</x:v>
      </x:c>
      <x:c r="T2601" t="n">
        <x:v>13</x:v>
      </x:c>
      <x:c r="U2601" t="str">
        <x:v>pickup_after_delivery_completion_plus_usage_lag</x:v>
      </x:c>
    </x:row>
    <x:row r="2602">
      <x:c r="A2602" t="str">
        <x:v>Set2_200-10-3b</x:v>
      </x:c>
      <x:c r="B2602" t="str">
        <x:v>short_same_day</x:v>
      </x:c>
      <x:c r="C2602" t="str">
        <x:v>C182</x:v>
      </x:c>
      <x:c r="D2602" s="59" t="n">
        <x:v>33</x:v>
      </x:c>
      <x:c r="E2602" s="59" t="n">
        <x:v>23</x:v>
      </x:c>
      <x:c r="F2602" s="59" t="str">
        <x:v>S1</x:v>
      </x:c>
      <x:c r="G2602" s="59" t="n">
        <x:v>323</x:v>
      </x:c>
      <x:c r="H2602" s="59" t="n">
        <x:v>359</x:v>
      </x:c>
      <x:c r="I2602" s="59" t="n">
        <x:v>10</x:v>
      </x:c>
      <x:c r="J2602" s="60" t="n">
        <x:f>'参数'!$C$4</x:f>
        <x:v>120</x:v>
      </x:c>
      <x:c r="K2602" s="60" t="n">
        <x:f>'参数'!$D$4</x:f>
        <x:v>180</x:v>
      </x:c>
      <x:c r="L2602" s="60" t="n">
        <x:f>H2602+I2602+J2602</x:f>
        <x:v>489</x:v>
      </x:c>
      <x:c r="M2602" s="60" t="n">
        <x:f>L2602+K2602</x:f>
        <x:v>669</x:v>
      </x:c>
      <x:c r="N2602" s="60" t="n">
        <x:f>'参数'!$B$10</x:f>
        <x:v>1</x:v>
      </x:c>
      <x:c r="O2602" s="60" t="n">
        <x:f>N2602*'参数'!$B$11</x:f>
        <x:v>2</x:v>
      </x:c>
      <x:c r="P2602" s="60" t="n">
        <x:f>N2602*'参数'!$B$12</x:f>
        <x:v>1</x:v>
      </x:c>
      <x:c r="Q2602" t="str">
        <x:f>C2602&amp;"d"</x:f>
        <x:v>C182d</x:v>
      </x:c>
      <x:c r="R2602" t="str">
        <x:f>C2602&amp;"p"</x:f>
        <x:v>C182p</x:v>
      </x:c>
      <x:c r="S2602" t="str">
        <x:f>IF(AND(L2602&gt;=H2602+I2602+J2602,M2602&gt;L2602,F2602&lt;&gt;""),"PASS","FAIL")</x:f>
        <x:v>PASS</x:v>
      </x:c>
      <x:c r="T2602" t="n">
        <x:v>16</x:v>
      </x:c>
      <x:c r="U2602" t="str">
        <x:v>pickup_after_delivery_completion_plus_usage_lag</x:v>
      </x:c>
    </x:row>
    <x:row r="2603">
      <x:c r="A2603" t="str">
        <x:v>Set2_200-10-3b</x:v>
      </x:c>
      <x:c r="B2603" t="str">
        <x:v>short_same_day</x:v>
      </x:c>
      <x:c r="C2603" t="str">
        <x:v>C183</x:v>
      </x:c>
      <x:c r="D2603" s="59" t="n">
        <x:v>30</x:v>
      </x:c>
      <x:c r="E2603" s="59" t="n">
        <x:v>27</x:v>
      </x:c>
      <x:c r="F2603" s="59" t="str">
        <x:v>S1</x:v>
      </x:c>
      <x:c r="G2603" s="59" t="n">
        <x:v>122</x:v>
      </x:c>
      <x:c r="H2603" s="59" t="n">
        <x:v>158</x:v>
      </x:c>
      <x:c r="I2603" s="59" t="n">
        <x:v>10</x:v>
      </x:c>
      <x:c r="J2603" s="60" t="n">
        <x:f>'参数'!$C$4</x:f>
        <x:v>120</x:v>
      </x:c>
      <x:c r="K2603" s="60" t="n">
        <x:f>'参数'!$D$4</x:f>
        <x:v>180</x:v>
      </x:c>
      <x:c r="L2603" s="60" t="n">
        <x:f>H2603+I2603+J2603</x:f>
        <x:v>288</x:v>
      </x:c>
      <x:c r="M2603" s="60" t="n">
        <x:f>L2603+K2603</x:f>
        <x:v>468</x:v>
      </x:c>
      <x:c r="N2603" s="60" t="n">
        <x:f>'参数'!$B$10</x:f>
        <x:v>1</x:v>
      </x:c>
      <x:c r="O2603" s="60" t="n">
        <x:f>N2603*'参数'!$B$11</x:f>
        <x:v>2</x:v>
      </x:c>
      <x:c r="P2603" s="60" t="n">
        <x:f>N2603*'参数'!$B$12</x:f>
        <x:v>1</x:v>
      </x:c>
      <x:c r="Q2603" t="str">
        <x:f>C2603&amp;"d"</x:f>
        <x:v>C183d</x:v>
      </x:c>
      <x:c r="R2603" t="str">
        <x:f>C2603&amp;"p"</x:f>
        <x:v>C183p</x:v>
      </x:c>
      <x:c r="S2603" t="str">
        <x:f>IF(AND(L2603&gt;=H2603+I2603+J2603,M2603&gt;L2603,F2603&lt;&gt;""),"PASS","FAIL")</x:f>
        <x:v>PASS</x:v>
      </x:c>
      <x:c r="T2603" t="n">
        <x:v>0</x:v>
      </x:c>
      <x:c r="U2603" t="str">
        <x:v>pickup_after_delivery_completion_plus_usage_lag</x:v>
      </x:c>
    </x:row>
    <x:row r="2604">
      <x:c r="A2604" t="str">
        <x:v>Set2_200-10-3b</x:v>
      </x:c>
      <x:c r="B2604" t="str">
        <x:v>short_same_day</x:v>
      </x:c>
      <x:c r="C2604" t="str">
        <x:v>C184</x:v>
      </x:c>
      <x:c r="D2604" s="59" t="n">
        <x:v>49</x:v>
      </x:c>
      <x:c r="E2604" s="59" t="n">
        <x:v>20</x:v>
      </x:c>
      <x:c r="F2604" s="59" t="str">
        <x:v>S4</x:v>
      </x:c>
      <x:c r="G2604" s="59" t="n">
        <x:v>103</x:v>
      </x:c>
      <x:c r="H2604" s="59" t="n">
        <x:v>115</x:v>
      </x:c>
      <x:c r="I2604" s="59" t="n">
        <x:v>10</x:v>
      </x:c>
      <x:c r="J2604" s="60" t="n">
        <x:f>'参数'!$C$4</x:f>
        <x:v>120</x:v>
      </x:c>
      <x:c r="K2604" s="60" t="n">
        <x:f>'参数'!$D$4</x:f>
        <x:v>180</x:v>
      </x:c>
      <x:c r="L2604" s="60" t="n">
        <x:f>H2604+I2604+J2604</x:f>
        <x:v>245</x:v>
      </x:c>
      <x:c r="M2604" s="60" t="n">
        <x:f>L2604+K2604</x:f>
        <x:v>425</x:v>
      </x:c>
      <x:c r="N2604" s="60" t="n">
        <x:f>'参数'!$B$10</x:f>
        <x:v>1</x:v>
      </x:c>
      <x:c r="O2604" s="60" t="n">
        <x:f>N2604*'参数'!$B$11</x:f>
        <x:v>2</x:v>
      </x:c>
      <x:c r="P2604" s="60" t="n">
        <x:f>N2604*'参数'!$B$12</x:f>
        <x:v>1</x:v>
      </x:c>
      <x:c r="Q2604" t="str">
        <x:f>C2604&amp;"d"</x:f>
        <x:v>C184d</x:v>
      </x:c>
      <x:c r="R2604" t="str">
        <x:f>C2604&amp;"p"</x:f>
        <x:v>C184p</x:v>
      </x:c>
      <x:c r="S2604" t="str">
        <x:f>IF(AND(L2604&gt;=H2604+I2604+J2604,M2604&gt;L2604,F2604&lt;&gt;""),"PASS","FAIL")</x:f>
        <x:v>PASS</x:v>
      </x:c>
      <x:c r="T2604" t="n">
        <x:v>5</x:v>
      </x:c>
      <x:c r="U2604" t="str">
        <x:v>pickup_after_delivery_completion_plus_usage_lag</x:v>
      </x:c>
    </x:row>
    <x:row r="2605">
      <x:c r="A2605" t="str">
        <x:v>Set2_200-10-3b</x:v>
      </x:c>
      <x:c r="B2605" t="str">
        <x:v>short_same_day</x:v>
      </x:c>
      <x:c r="C2605" t="str">
        <x:v>C185</x:v>
      </x:c>
      <x:c r="D2605" s="59" t="n">
        <x:v>40</x:v>
      </x:c>
      <x:c r="E2605" s="59" t="n">
        <x:v>38</x:v>
      </x:c>
      <x:c r="F2605" s="59" t="str">
        <x:v>S4</x:v>
      </x:c>
      <x:c r="G2605" s="59" t="n">
        <x:v>436</x:v>
      </x:c>
      <x:c r="H2605" s="59" t="n">
        <x:v>474</x:v>
      </x:c>
      <x:c r="I2605" s="59" t="n">
        <x:v>10</x:v>
      </x:c>
      <x:c r="J2605" s="60" t="n">
        <x:f>'参数'!$C$4</x:f>
        <x:v>120</x:v>
      </x:c>
      <x:c r="K2605" s="60" t="n">
        <x:f>'参数'!$D$4</x:f>
        <x:v>180</x:v>
      </x:c>
      <x:c r="L2605" s="60" t="n">
        <x:f>H2605+I2605+J2605</x:f>
        <x:v>604</x:v>
      </x:c>
      <x:c r="M2605" s="60" t="n">
        <x:f>L2605+K2605</x:f>
        <x:v>784</x:v>
      </x:c>
      <x:c r="N2605" s="60" t="n">
        <x:f>'参数'!$B$10</x:f>
        <x:v>1</x:v>
      </x:c>
      <x:c r="O2605" s="60" t="n">
        <x:f>N2605*'参数'!$B$11</x:f>
        <x:v>2</x:v>
      </x:c>
      <x:c r="P2605" s="60" t="n">
        <x:f>N2605*'参数'!$B$12</x:f>
        <x:v>1</x:v>
      </x:c>
      <x:c r="Q2605" t="str">
        <x:f>C2605&amp;"d"</x:f>
        <x:v>C185d</x:v>
      </x:c>
      <x:c r="R2605" t="str">
        <x:f>C2605&amp;"p"</x:f>
        <x:v>C185p</x:v>
      </x:c>
      <x:c r="S2605" t="str">
        <x:f>IF(AND(L2605&gt;=H2605+I2605+J2605,M2605&gt;L2605,F2605&lt;&gt;""),"PASS","FAIL")</x:f>
        <x:v>PASS</x:v>
      </x:c>
      <x:c r="T2605" t="n">
        <x:v>11</x:v>
      </x:c>
      <x:c r="U2605" t="str">
        <x:v>pickup_after_delivery_completion_plus_usage_lag</x:v>
      </x:c>
    </x:row>
    <x:row r="2606">
      <x:c r="A2606" t="str">
        <x:v>Set2_200-10-3b</x:v>
      </x:c>
      <x:c r="B2606" t="str">
        <x:v>short_same_day</x:v>
      </x:c>
      <x:c r="C2606" t="str">
        <x:v>C186</x:v>
      </x:c>
      <x:c r="D2606" s="59" t="n">
        <x:v>38</x:v>
      </x:c>
      <x:c r="E2606" s="59" t="n">
        <x:v>36</x:v>
      </x:c>
      <x:c r="F2606" s="59" t="str">
        <x:v>S4</x:v>
      </x:c>
      <x:c r="G2606" s="59" t="n">
        <x:v>254</x:v>
      </x:c>
      <x:c r="H2606" s="59" t="n">
        <x:v>282</x:v>
      </x:c>
      <x:c r="I2606" s="59" t="n">
        <x:v>10</x:v>
      </x:c>
      <x:c r="J2606" s="60" t="n">
        <x:f>'参数'!$C$4</x:f>
        <x:v>120</x:v>
      </x:c>
      <x:c r="K2606" s="60" t="n">
        <x:f>'参数'!$D$4</x:f>
        <x:v>180</x:v>
      </x:c>
      <x:c r="L2606" s="60" t="n">
        <x:f>H2606+I2606+J2606</x:f>
        <x:v>412</x:v>
      </x:c>
      <x:c r="M2606" s="60" t="n">
        <x:f>L2606+K2606</x:f>
        <x:v>592</x:v>
      </x:c>
      <x:c r="N2606" s="60" t="n">
        <x:f>'参数'!$B$10</x:f>
        <x:v>1</x:v>
      </x:c>
      <x:c r="O2606" s="60" t="n">
        <x:f>N2606*'参数'!$B$11</x:f>
        <x:v>2</x:v>
      </x:c>
      <x:c r="P2606" s="60" t="n">
        <x:f>N2606*'参数'!$B$12</x:f>
        <x:v>1</x:v>
      </x:c>
      <x:c r="Q2606" t="str">
        <x:f>C2606&amp;"d"</x:f>
        <x:v>C186d</x:v>
      </x:c>
      <x:c r="R2606" t="str">
        <x:f>C2606&amp;"p"</x:f>
        <x:v>C186p</x:v>
      </x:c>
      <x:c r="S2606" t="str">
        <x:f>IF(AND(L2606&gt;=H2606+I2606+J2606,M2606&gt;L2606,F2606&lt;&gt;""),"PASS","FAIL")</x:f>
        <x:v>PASS</x:v>
      </x:c>
      <x:c r="T2606" t="n">
        <x:v>4</x:v>
      </x:c>
      <x:c r="U2606" t="str">
        <x:v>pickup_after_delivery_completion_plus_usage_lag</x:v>
      </x:c>
    </x:row>
    <x:row r="2607">
      <x:c r="A2607" t="str">
        <x:v>Set2_200-10-3b</x:v>
      </x:c>
      <x:c r="B2607" t="str">
        <x:v>short_same_day</x:v>
      </x:c>
      <x:c r="C2607" t="str">
        <x:v>C187</x:v>
      </x:c>
      <x:c r="D2607" s="59" t="n">
        <x:v>33</x:v>
      </x:c>
      <x:c r="E2607" s="59" t="n">
        <x:v>38</x:v>
      </x:c>
      <x:c r="F2607" s="59" t="str">
        <x:v>S1</x:v>
      </x:c>
      <x:c r="G2607" s="59" t="n">
        <x:v>430</x:v>
      </x:c>
      <x:c r="H2607" s="59" t="n">
        <x:v>462</x:v>
      </x:c>
      <x:c r="I2607" s="59" t="n">
        <x:v>10</x:v>
      </x:c>
      <x:c r="J2607" s="60" t="n">
        <x:f>'参数'!$C$4</x:f>
        <x:v>120</x:v>
      </x:c>
      <x:c r="K2607" s="60" t="n">
        <x:f>'参数'!$D$4</x:f>
        <x:v>180</x:v>
      </x:c>
      <x:c r="L2607" s="60" t="n">
        <x:f>H2607+I2607+J2607</x:f>
        <x:v>592</x:v>
      </x:c>
      <x:c r="M2607" s="60" t="n">
        <x:f>L2607+K2607</x:f>
        <x:v>772</x:v>
      </x:c>
      <x:c r="N2607" s="60" t="n">
        <x:f>'参数'!$B$10</x:f>
        <x:v>1</x:v>
      </x:c>
      <x:c r="O2607" s="60" t="n">
        <x:f>N2607*'参数'!$B$11</x:f>
        <x:v>2</x:v>
      </x:c>
      <x:c r="P2607" s="60" t="n">
        <x:f>N2607*'参数'!$B$12</x:f>
        <x:v>1</x:v>
      </x:c>
      <x:c r="Q2607" t="str">
        <x:f>C2607&amp;"d"</x:f>
        <x:v>C187d</x:v>
      </x:c>
      <x:c r="R2607" t="str">
        <x:f>C2607&amp;"p"</x:f>
        <x:v>C187p</x:v>
      </x:c>
      <x:c r="S2607" t="str">
        <x:f>IF(AND(L2607&gt;=H2607+I2607+J2607,M2607&gt;L2607,F2607&lt;&gt;""),"PASS","FAIL")</x:f>
        <x:v>PASS</x:v>
      </x:c>
      <x:c r="T2607" t="n">
        <x:v>6</x:v>
      </x:c>
      <x:c r="U2607" t="str">
        <x:v>pickup_after_delivery_completion_plus_usage_lag</x:v>
      </x:c>
    </x:row>
    <x:row r="2608">
      <x:c r="A2608" t="str">
        <x:v>Set2_200-10-3b</x:v>
      </x:c>
      <x:c r="B2608" t="str">
        <x:v>short_same_day</x:v>
      </x:c>
      <x:c r="C2608" t="str">
        <x:v>C188</x:v>
      </x:c>
      <x:c r="D2608" s="59" t="n">
        <x:v>35</x:v>
      </x:c>
      <x:c r="E2608" s="59" t="n">
        <x:v>18</x:v>
      </x:c>
      <x:c r="F2608" s="59" t="str">
        <x:v>S4</x:v>
      </x:c>
      <x:c r="G2608" s="59" t="n">
        <x:v>421</x:v>
      </x:c>
      <x:c r="H2608" s="59" t="n">
        <x:v>431</x:v>
      </x:c>
      <x:c r="I2608" s="59" t="n">
        <x:v>10</x:v>
      </x:c>
      <x:c r="J2608" s="60" t="n">
        <x:f>'参数'!$C$4</x:f>
        <x:v>120</x:v>
      </x:c>
      <x:c r="K2608" s="60" t="n">
        <x:f>'参数'!$D$4</x:f>
        <x:v>180</x:v>
      </x:c>
      <x:c r="L2608" s="60" t="n">
        <x:f>H2608+I2608+J2608</x:f>
        <x:v>561</x:v>
      </x:c>
      <x:c r="M2608" s="60" t="n">
        <x:f>L2608+K2608</x:f>
        <x:v>741</x:v>
      </x:c>
      <x:c r="N2608" s="60" t="n">
        <x:f>'参数'!$B$10</x:f>
        <x:v>1</x:v>
      </x:c>
      <x:c r="O2608" s="60" t="n">
        <x:f>N2608*'参数'!$B$11</x:f>
        <x:v>2</x:v>
      </x:c>
      <x:c r="P2608" s="60" t="n">
        <x:f>N2608*'参数'!$B$12</x:f>
        <x:v>1</x:v>
      </x:c>
      <x:c r="Q2608" t="str">
        <x:f>C2608&amp;"d"</x:f>
        <x:v>C188d</x:v>
      </x:c>
      <x:c r="R2608" t="str">
        <x:f>C2608&amp;"p"</x:f>
        <x:v>C188p</x:v>
      </x:c>
      <x:c r="S2608" t="str">
        <x:f>IF(AND(L2608&gt;=H2608+I2608+J2608,M2608&gt;L2608,F2608&lt;&gt;""),"PASS","FAIL")</x:f>
        <x:v>PASS</x:v>
      </x:c>
      <x:c r="T2608" t="n">
        <x:v>4</x:v>
      </x:c>
      <x:c r="U2608" t="str">
        <x:v>pickup_after_delivery_completion_plus_usage_lag</x:v>
      </x:c>
    </x:row>
    <x:row r="2609">
      <x:c r="A2609" t="str">
        <x:v>Set2_200-10-3b</x:v>
      </x:c>
      <x:c r="B2609" t="str">
        <x:v>short_same_day</x:v>
      </x:c>
      <x:c r="C2609" t="str">
        <x:v>C189</x:v>
      </x:c>
      <x:c r="D2609" s="59" t="n">
        <x:v>43</x:v>
      </x:c>
      <x:c r="E2609" s="59" t="n">
        <x:v>39</x:v>
      </x:c>
      <x:c r="F2609" s="59" t="str">
        <x:v>S4</x:v>
      </x:c>
      <x:c r="G2609" s="59" t="n">
        <x:v>416</x:v>
      </x:c>
      <x:c r="H2609" s="59" t="n">
        <x:v>438</x:v>
      </x:c>
      <x:c r="I2609" s="59" t="n">
        <x:v>10</x:v>
      </x:c>
      <x:c r="J2609" s="60" t="n">
        <x:f>'参数'!$C$4</x:f>
        <x:v>120</x:v>
      </x:c>
      <x:c r="K2609" s="60" t="n">
        <x:f>'参数'!$D$4</x:f>
        <x:v>180</x:v>
      </x:c>
      <x:c r="L2609" s="60" t="n">
        <x:f>H2609+I2609+J2609</x:f>
        <x:v>568</x:v>
      </x:c>
      <x:c r="M2609" s="60" t="n">
        <x:f>L2609+K2609</x:f>
        <x:v>748</x:v>
      </x:c>
      <x:c r="N2609" s="60" t="n">
        <x:f>'参数'!$B$10</x:f>
        <x:v>1</x:v>
      </x:c>
      <x:c r="O2609" s="60" t="n">
        <x:f>N2609*'参数'!$B$11</x:f>
        <x:v>2</x:v>
      </x:c>
      <x:c r="P2609" s="60" t="n">
        <x:f>N2609*'参数'!$B$12</x:f>
        <x:v>1</x:v>
      </x:c>
      <x:c r="Q2609" t="str">
        <x:f>C2609&amp;"d"</x:f>
        <x:v>C189d</x:v>
      </x:c>
      <x:c r="R2609" t="str">
        <x:f>C2609&amp;"p"</x:f>
        <x:v>C189p</x:v>
      </x:c>
      <x:c r="S2609" t="str">
        <x:f>IF(AND(L2609&gt;=H2609+I2609+J2609,M2609&gt;L2609,F2609&lt;&gt;""),"PASS","FAIL")</x:f>
        <x:v>PASS</x:v>
      </x:c>
      <x:c r="T2609" t="n">
        <x:v>6</x:v>
      </x:c>
      <x:c r="U2609" t="str">
        <x:v>pickup_after_delivery_completion_plus_usage_lag</x:v>
      </x:c>
    </x:row>
    <x:row r="2610">
      <x:c r="A2610" t="str">
        <x:v>Set2_200-10-3b</x:v>
      </x:c>
      <x:c r="B2610" t="str">
        <x:v>short_same_day</x:v>
      </x:c>
      <x:c r="C2610" t="str">
        <x:v>C190</x:v>
      </x:c>
      <x:c r="D2610" s="59" t="n">
        <x:v>44</x:v>
      </x:c>
      <x:c r="E2610" s="59" t="n">
        <x:v>29</x:v>
      </x:c>
      <x:c r="F2610" s="59" t="str">
        <x:v>S4</x:v>
      </x:c>
      <x:c r="G2610" s="59" t="n">
        <x:v>374</x:v>
      </x:c>
      <x:c r="H2610" s="59" t="n">
        <x:v>402</x:v>
      </x:c>
      <x:c r="I2610" s="59" t="n">
        <x:v>10</x:v>
      </x:c>
      <x:c r="J2610" s="60" t="n">
        <x:f>'参数'!$C$4</x:f>
        <x:v>120</x:v>
      </x:c>
      <x:c r="K2610" s="60" t="n">
        <x:f>'参数'!$D$4</x:f>
        <x:v>180</x:v>
      </x:c>
      <x:c r="L2610" s="60" t="n">
        <x:f>H2610+I2610+J2610</x:f>
        <x:v>532</x:v>
      </x:c>
      <x:c r="M2610" s="60" t="n">
        <x:f>L2610+K2610</x:f>
        <x:v>712</x:v>
      </x:c>
      <x:c r="N2610" s="60" t="n">
        <x:f>'参数'!$B$10</x:f>
        <x:v>1</x:v>
      </x:c>
      <x:c r="O2610" s="60" t="n">
        <x:f>N2610*'参数'!$B$11</x:f>
        <x:v>2</x:v>
      </x:c>
      <x:c r="P2610" s="60" t="n">
        <x:f>N2610*'参数'!$B$12</x:f>
        <x:v>1</x:v>
      </x:c>
      <x:c r="Q2610" t="str">
        <x:f>C2610&amp;"d"</x:f>
        <x:v>C190d</x:v>
      </x:c>
      <x:c r="R2610" t="str">
        <x:f>C2610&amp;"p"</x:f>
        <x:v>C190p</x:v>
      </x:c>
      <x:c r="S2610" t="str">
        <x:f>IF(AND(L2610&gt;=H2610+I2610+J2610,M2610&gt;L2610,F2610&lt;&gt;""),"PASS","FAIL")</x:f>
        <x:v>PASS</x:v>
      </x:c>
      <x:c r="T2610" t="n">
        <x:v>17</x:v>
      </x:c>
      <x:c r="U2610" t="str">
        <x:v>pickup_after_delivery_completion_plus_usage_lag</x:v>
      </x:c>
    </x:row>
    <x:row r="2611">
      <x:c r="A2611" t="str">
        <x:v>Set2_200-10-3b</x:v>
      </x:c>
      <x:c r="B2611" t="str">
        <x:v>short_same_day</x:v>
      </x:c>
      <x:c r="C2611" t="str">
        <x:v>C191</x:v>
      </x:c>
      <x:c r="D2611" s="59" t="n">
        <x:v>48</x:v>
      </x:c>
      <x:c r="E2611" s="59" t="n">
        <x:v>36</x:v>
      </x:c>
      <x:c r="F2611" s="59" t="str">
        <x:v>S4</x:v>
      </x:c>
      <x:c r="G2611" s="59" t="n">
        <x:v>265</x:v>
      </x:c>
      <x:c r="H2611" s="59" t="n">
        <x:v>293</x:v>
      </x:c>
      <x:c r="I2611" s="59" t="n">
        <x:v>10</x:v>
      </x:c>
      <x:c r="J2611" s="60" t="n">
        <x:f>'参数'!$C$4</x:f>
        <x:v>120</x:v>
      </x:c>
      <x:c r="K2611" s="60" t="n">
        <x:f>'参数'!$D$4</x:f>
        <x:v>180</x:v>
      </x:c>
      <x:c r="L2611" s="60" t="n">
        <x:f>H2611+I2611+J2611</x:f>
        <x:v>423</x:v>
      </x:c>
      <x:c r="M2611" s="60" t="n">
        <x:f>L2611+K2611</x:f>
        <x:v>603</x:v>
      </x:c>
      <x:c r="N2611" s="60" t="n">
        <x:f>'参数'!$B$10</x:f>
        <x:v>1</x:v>
      </x:c>
      <x:c r="O2611" s="60" t="n">
        <x:f>N2611*'参数'!$B$11</x:f>
        <x:v>2</x:v>
      </x:c>
      <x:c r="P2611" s="60" t="n">
        <x:f>N2611*'参数'!$B$12</x:f>
        <x:v>1</x:v>
      </x:c>
      <x:c r="Q2611" t="str">
        <x:f>C2611&amp;"d"</x:f>
        <x:v>C191d</x:v>
      </x:c>
      <x:c r="R2611" t="str">
        <x:f>C2611&amp;"p"</x:f>
        <x:v>C191p</x:v>
      </x:c>
      <x:c r="S2611" t="str">
        <x:f>IF(AND(L2611&gt;=H2611+I2611+J2611,M2611&gt;L2611,F2611&lt;&gt;""),"PASS","FAIL")</x:f>
        <x:v>PASS</x:v>
      </x:c>
      <x:c r="T2611" t="n">
        <x:v>1</x:v>
      </x:c>
      <x:c r="U2611" t="str">
        <x:v>pickup_after_delivery_completion_plus_usage_lag</x:v>
      </x:c>
    </x:row>
    <x:row r="2612">
      <x:c r="A2612" t="str">
        <x:v>Set2_200-10-3b</x:v>
      </x:c>
      <x:c r="B2612" t="str">
        <x:v>short_same_day</x:v>
      </x:c>
      <x:c r="C2612" t="str">
        <x:v>C192</x:v>
      </x:c>
      <x:c r="D2612" s="59" t="n">
        <x:v>44</x:v>
      </x:c>
      <x:c r="E2612" s="59" t="n">
        <x:v>35</x:v>
      </x:c>
      <x:c r="F2612" s="59" t="str">
        <x:v>S4</x:v>
      </x:c>
      <x:c r="G2612" s="59" t="n">
        <x:v>417</x:v>
      </x:c>
      <x:c r="H2612" s="59" t="n">
        <x:v>445</x:v>
      </x:c>
      <x:c r="I2612" s="59" t="n">
        <x:v>10</x:v>
      </x:c>
      <x:c r="J2612" s="60" t="n">
        <x:f>'参数'!$C$4</x:f>
        <x:v>120</x:v>
      </x:c>
      <x:c r="K2612" s="60" t="n">
        <x:f>'参数'!$D$4</x:f>
        <x:v>180</x:v>
      </x:c>
      <x:c r="L2612" s="60" t="n">
        <x:f>H2612+I2612+J2612</x:f>
        <x:v>575</x:v>
      </x:c>
      <x:c r="M2612" s="60" t="n">
        <x:f>L2612+K2612</x:f>
        <x:v>755</x:v>
      </x:c>
      <x:c r="N2612" s="60" t="n">
        <x:f>'参数'!$B$10</x:f>
        <x:v>1</x:v>
      </x:c>
      <x:c r="O2612" s="60" t="n">
        <x:f>N2612*'参数'!$B$11</x:f>
        <x:v>2</x:v>
      </x:c>
      <x:c r="P2612" s="60" t="n">
        <x:f>N2612*'参数'!$B$12</x:f>
        <x:v>1</x:v>
      </x:c>
      <x:c r="Q2612" t="str">
        <x:f>C2612&amp;"d"</x:f>
        <x:v>C192d</x:v>
      </x:c>
      <x:c r="R2612" t="str">
        <x:f>C2612&amp;"p"</x:f>
        <x:v>C192p</x:v>
      </x:c>
      <x:c r="S2612" t="str">
        <x:f>IF(AND(L2612&gt;=H2612+I2612+J2612,M2612&gt;L2612,F2612&lt;&gt;""),"PASS","FAIL")</x:f>
        <x:v>PASS</x:v>
      </x:c>
      <x:c r="T2612" t="n">
        <x:v>18</x:v>
      </x:c>
      <x:c r="U2612" t="str">
        <x:v>pickup_after_delivery_completion_plus_usage_lag</x:v>
      </x:c>
    </x:row>
    <x:row r="2613">
      <x:c r="A2613" t="str">
        <x:v>Set2_200-10-3b</x:v>
      </x:c>
      <x:c r="B2613" t="str">
        <x:v>short_same_day</x:v>
      </x:c>
      <x:c r="C2613" t="str">
        <x:v>C193</x:v>
      </x:c>
      <x:c r="D2613" s="59" t="n">
        <x:v>42</x:v>
      </x:c>
      <x:c r="E2613" s="59" t="n">
        <x:v>29</x:v>
      </x:c>
      <x:c r="F2613" s="59" t="str">
        <x:v>S4</x:v>
      </x:c>
      <x:c r="G2613" s="59" t="n">
        <x:v>444</x:v>
      </x:c>
      <x:c r="H2613" s="59" t="n">
        <x:v>454</x:v>
      </x:c>
      <x:c r="I2613" s="59" t="n">
        <x:v>10</x:v>
      </x:c>
      <x:c r="J2613" s="60" t="n">
        <x:f>'参数'!$C$4</x:f>
        <x:v>120</x:v>
      </x:c>
      <x:c r="K2613" s="60" t="n">
        <x:f>'参数'!$D$4</x:f>
        <x:v>180</x:v>
      </x:c>
      <x:c r="L2613" s="60" t="n">
        <x:f>H2613+I2613+J2613</x:f>
        <x:v>584</x:v>
      </x:c>
      <x:c r="M2613" s="60" t="n">
        <x:f>L2613+K2613</x:f>
        <x:v>764</x:v>
      </x:c>
      <x:c r="N2613" s="60" t="n">
        <x:f>'参数'!$B$10</x:f>
        <x:v>1</x:v>
      </x:c>
      <x:c r="O2613" s="60" t="n">
        <x:f>N2613*'参数'!$B$11</x:f>
        <x:v>2</x:v>
      </x:c>
      <x:c r="P2613" s="60" t="n">
        <x:f>N2613*'参数'!$B$12</x:f>
        <x:v>1</x:v>
      </x:c>
      <x:c r="Q2613" t="str">
        <x:f>C2613&amp;"d"</x:f>
        <x:v>C193d</x:v>
      </x:c>
      <x:c r="R2613" t="str">
        <x:f>C2613&amp;"p"</x:f>
        <x:v>C193p</x:v>
      </x:c>
      <x:c r="S2613" t="str">
        <x:f>IF(AND(L2613&gt;=H2613+I2613+J2613,M2613&gt;L2613,F2613&lt;&gt;""),"PASS","FAIL")</x:f>
        <x:v>PASS</x:v>
      </x:c>
      <x:c r="T2613" t="n">
        <x:v>14</x:v>
      </x:c>
      <x:c r="U2613" t="str">
        <x:v>pickup_after_delivery_completion_plus_usage_lag</x:v>
      </x:c>
    </x:row>
    <x:row r="2614">
      <x:c r="A2614" t="str">
        <x:v>Set2_200-10-3b</x:v>
      </x:c>
      <x:c r="B2614" t="str">
        <x:v>short_same_day</x:v>
      </x:c>
      <x:c r="C2614" t="str">
        <x:v>C194</x:v>
      </x:c>
      <x:c r="D2614" s="59" t="n">
        <x:v>30</x:v>
      </x:c>
      <x:c r="E2614" s="59" t="n">
        <x:v>32</x:v>
      </x:c>
      <x:c r="F2614" s="59" t="str">
        <x:v>S1</x:v>
      </x:c>
      <x:c r="G2614" s="59" t="n">
        <x:v>574</x:v>
      </x:c>
      <x:c r="H2614" s="59" t="n">
        <x:v>600</x:v>
      </x:c>
      <x:c r="I2614" s="59" t="n">
        <x:v>10</x:v>
      </x:c>
      <x:c r="J2614" s="60" t="n">
        <x:f>'参数'!$C$4</x:f>
        <x:v>120</x:v>
      </x:c>
      <x:c r="K2614" s="60" t="n">
        <x:f>'参数'!$D$4</x:f>
        <x:v>180</x:v>
      </x:c>
      <x:c r="L2614" s="60" t="n">
        <x:f>H2614+I2614+J2614</x:f>
        <x:v>730</x:v>
      </x:c>
      <x:c r="M2614" s="60" t="n">
        <x:f>L2614+K2614</x:f>
        <x:v>910</x:v>
      </x:c>
      <x:c r="N2614" s="60" t="n">
        <x:f>'参数'!$B$10</x:f>
        <x:v>1</x:v>
      </x:c>
      <x:c r="O2614" s="60" t="n">
        <x:f>N2614*'参数'!$B$11</x:f>
        <x:v>2</x:v>
      </x:c>
      <x:c r="P2614" s="60" t="n">
        <x:f>N2614*'参数'!$B$12</x:f>
        <x:v>1</x:v>
      </x:c>
      <x:c r="Q2614" t="str">
        <x:f>C2614&amp;"d"</x:f>
        <x:v>C194d</x:v>
      </x:c>
      <x:c r="R2614" t="str">
        <x:f>C2614&amp;"p"</x:f>
        <x:v>C194p</x:v>
      </x:c>
      <x:c r="S2614" t="str">
        <x:f>IF(AND(L2614&gt;=H2614+I2614+J2614,M2614&gt;L2614,F2614&lt;&gt;""),"PASS","FAIL")</x:f>
        <x:v>PASS</x:v>
      </x:c>
      <x:c r="T2614" t="n">
        <x:v>2</x:v>
      </x:c>
      <x:c r="U2614" t="str">
        <x:v>pickup_after_delivery_completion_plus_usage_lag</x:v>
      </x:c>
    </x:row>
    <x:row r="2615">
      <x:c r="A2615" t="str">
        <x:v>Set2_200-10-3b</x:v>
      </x:c>
      <x:c r="B2615" t="str">
        <x:v>short_same_day</x:v>
      </x:c>
      <x:c r="C2615" t="str">
        <x:v>C195</x:v>
      </x:c>
      <x:c r="D2615" s="59" t="n">
        <x:v>36</x:v>
      </x:c>
      <x:c r="E2615" s="59" t="n">
        <x:v>17</x:v>
      </x:c>
      <x:c r="F2615" s="59" t="str">
        <x:v>S4</x:v>
      </x:c>
      <x:c r="G2615" s="59" t="n">
        <x:v>455</x:v>
      </x:c>
      <x:c r="H2615" s="59" t="n">
        <x:v>477</x:v>
      </x:c>
      <x:c r="I2615" s="59" t="n">
        <x:v>10</x:v>
      </x:c>
      <x:c r="J2615" s="60" t="n">
        <x:f>'参数'!$C$4</x:f>
        <x:v>120</x:v>
      </x:c>
      <x:c r="K2615" s="60" t="n">
        <x:f>'参数'!$D$4</x:f>
        <x:v>180</x:v>
      </x:c>
      <x:c r="L2615" s="60" t="n">
        <x:f>H2615+I2615+J2615</x:f>
        <x:v>607</x:v>
      </x:c>
      <x:c r="M2615" s="60" t="n">
        <x:f>L2615+K2615</x:f>
        <x:v>787</x:v>
      </x:c>
      <x:c r="N2615" s="60" t="n">
        <x:f>'参数'!$B$10</x:f>
        <x:v>1</x:v>
      </x:c>
      <x:c r="O2615" s="60" t="n">
        <x:f>N2615*'参数'!$B$11</x:f>
        <x:v>2</x:v>
      </x:c>
      <x:c r="P2615" s="60" t="n">
        <x:f>N2615*'参数'!$B$12</x:f>
        <x:v>1</x:v>
      </x:c>
      <x:c r="Q2615" t="str">
        <x:f>C2615&amp;"d"</x:f>
        <x:v>C195d</x:v>
      </x:c>
      <x:c r="R2615" t="str">
        <x:f>C2615&amp;"p"</x:f>
        <x:v>C195p</x:v>
      </x:c>
      <x:c r="S2615" t="str">
        <x:f>IF(AND(L2615&gt;=H2615+I2615+J2615,M2615&gt;L2615,F2615&lt;&gt;""),"PASS","FAIL")</x:f>
        <x:v>PASS</x:v>
      </x:c>
      <x:c r="T2615" t="n">
        <x:v>7</x:v>
      </x:c>
      <x:c r="U2615" t="str">
        <x:v>pickup_after_delivery_completion_plus_usage_lag</x:v>
      </x:c>
    </x:row>
    <x:row r="2616">
      <x:c r="A2616" t="str">
        <x:v>Set2_200-10-3b</x:v>
      </x:c>
      <x:c r="B2616" t="str">
        <x:v>short_same_day</x:v>
      </x:c>
      <x:c r="C2616" t="str">
        <x:v>C196</x:v>
      </x:c>
      <x:c r="D2616" s="59" t="n">
        <x:v>41</x:v>
      </x:c>
      <x:c r="E2616" s="59" t="n">
        <x:v>24</x:v>
      </x:c>
      <x:c r="F2616" s="59" t="str">
        <x:v>S4</x:v>
      </x:c>
      <x:c r="G2616" s="59" t="n">
        <x:v>471</x:v>
      </x:c>
      <x:c r="H2616" s="59" t="n">
        <x:v>491</x:v>
      </x:c>
      <x:c r="I2616" s="59" t="n">
        <x:v>10</x:v>
      </x:c>
      <x:c r="J2616" s="60" t="n">
        <x:f>'参数'!$C$4</x:f>
        <x:v>120</x:v>
      </x:c>
      <x:c r="K2616" s="60" t="n">
        <x:f>'参数'!$D$4</x:f>
        <x:v>180</x:v>
      </x:c>
      <x:c r="L2616" s="60" t="n">
        <x:f>H2616+I2616+J2616</x:f>
        <x:v>621</x:v>
      </x:c>
      <x:c r="M2616" s="60" t="n">
        <x:f>L2616+K2616</x:f>
        <x:v>801</x:v>
      </x:c>
      <x:c r="N2616" s="60" t="n">
        <x:f>'参数'!$B$10</x:f>
        <x:v>1</x:v>
      </x:c>
      <x:c r="O2616" s="60" t="n">
        <x:f>N2616*'参数'!$B$11</x:f>
        <x:v>2</x:v>
      </x:c>
      <x:c r="P2616" s="60" t="n">
        <x:f>N2616*'参数'!$B$12</x:f>
        <x:v>1</x:v>
      </x:c>
      <x:c r="Q2616" t="str">
        <x:f>C2616&amp;"d"</x:f>
        <x:v>C196d</x:v>
      </x:c>
      <x:c r="R2616" t="str">
        <x:f>C2616&amp;"p"</x:f>
        <x:v>C196p</x:v>
      </x:c>
      <x:c r="S2616" t="str">
        <x:f>IF(AND(L2616&gt;=H2616+I2616+J2616,M2616&gt;L2616,F2616&lt;&gt;""),"PASS","FAIL")</x:f>
        <x:v>PASS</x:v>
      </x:c>
      <x:c r="T2616" t="n">
        <x:v>4</x:v>
      </x:c>
      <x:c r="U2616" t="str">
        <x:v>pickup_after_delivery_completion_plus_usage_lag</x:v>
      </x:c>
    </x:row>
    <x:row r="2617">
      <x:c r="A2617" t="str">
        <x:v>Set2_200-10-3b</x:v>
      </x:c>
      <x:c r="B2617" t="str">
        <x:v>short_same_day</x:v>
      </x:c>
      <x:c r="C2617" t="str">
        <x:v>C197</x:v>
      </x:c>
      <x:c r="D2617" s="59" t="n">
        <x:v>28</x:v>
      </x:c>
      <x:c r="E2617" s="59" t="n">
        <x:v>28</x:v>
      </x:c>
      <x:c r="F2617" s="59" t="str">
        <x:v>S1</x:v>
      </x:c>
      <x:c r="G2617" s="59" t="n">
        <x:v>383</x:v>
      </x:c>
      <x:c r="H2617" s="59" t="n">
        <x:v>395</x:v>
      </x:c>
      <x:c r="I2617" s="59" t="n">
        <x:v>10</x:v>
      </x:c>
      <x:c r="J2617" s="60" t="n">
        <x:f>'参数'!$C$4</x:f>
        <x:v>120</x:v>
      </x:c>
      <x:c r="K2617" s="60" t="n">
        <x:f>'参数'!$D$4</x:f>
        <x:v>180</x:v>
      </x:c>
      <x:c r="L2617" s="60" t="n">
        <x:f>H2617+I2617+J2617</x:f>
        <x:v>525</x:v>
      </x:c>
      <x:c r="M2617" s="60" t="n">
        <x:f>L2617+K2617</x:f>
        <x:v>705</x:v>
      </x:c>
      <x:c r="N2617" s="60" t="n">
        <x:f>'参数'!$B$10</x:f>
        <x:v>1</x:v>
      </x:c>
      <x:c r="O2617" s="60" t="n">
        <x:f>N2617*'参数'!$B$11</x:f>
        <x:v>2</x:v>
      </x:c>
      <x:c r="P2617" s="60" t="n">
        <x:f>N2617*'参数'!$B$12</x:f>
        <x:v>1</x:v>
      </x:c>
      <x:c r="Q2617" t="str">
        <x:f>C2617&amp;"d"</x:f>
        <x:v>C197d</x:v>
      </x:c>
      <x:c r="R2617" t="str">
        <x:f>C2617&amp;"p"</x:f>
        <x:v>C197p</x:v>
      </x:c>
      <x:c r="S2617" t="str">
        <x:f>IF(AND(L2617&gt;=H2617+I2617+J2617,M2617&gt;L2617,F2617&lt;&gt;""),"PASS","FAIL")</x:f>
        <x:v>PASS</x:v>
      </x:c>
      <x:c r="T2617" t="n">
        <x:v>10</x:v>
      </x:c>
      <x:c r="U2617" t="str">
        <x:v>pickup_after_delivery_completion_plus_usage_lag</x:v>
      </x:c>
    </x:row>
    <x:row r="2618">
      <x:c r="A2618" t="str">
        <x:v>Set2_200-10-3b</x:v>
      </x:c>
      <x:c r="B2618" t="str">
        <x:v>short_same_day</x:v>
      </x:c>
      <x:c r="C2618" t="str">
        <x:v>C198</x:v>
      </x:c>
      <x:c r="D2618" s="59" t="n">
        <x:v>27</x:v>
      </x:c>
      <x:c r="E2618" s="59" t="n">
        <x:v>21</x:v>
      </x:c>
      <x:c r="F2618" s="59" t="str">
        <x:v>S5</x:v>
      </x:c>
      <x:c r="G2618" s="59" t="n">
        <x:v>351</x:v>
      </x:c>
      <x:c r="H2618" s="59" t="n">
        <x:v>373</x:v>
      </x:c>
      <x:c r="I2618" s="59" t="n">
        <x:v>10</x:v>
      </x:c>
      <x:c r="J2618" s="60" t="n">
        <x:f>'参数'!$C$4</x:f>
        <x:v>120</x:v>
      </x:c>
      <x:c r="K2618" s="60" t="n">
        <x:f>'参数'!$D$4</x:f>
        <x:v>180</x:v>
      </x:c>
      <x:c r="L2618" s="60" t="n">
        <x:f>H2618+I2618+J2618</x:f>
        <x:v>503</x:v>
      </x:c>
      <x:c r="M2618" s="60" t="n">
        <x:f>L2618+K2618</x:f>
        <x:v>683</x:v>
      </x:c>
      <x:c r="N2618" s="60" t="n">
        <x:f>'参数'!$B$10</x:f>
        <x:v>1</x:v>
      </x:c>
      <x:c r="O2618" s="60" t="n">
        <x:f>N2618*'参数'!$B$11</x:f>
        <x:v>2</x:v>
      </x:c>
      <x:c r="P2618" s="60" t="n">
        <x:f>N2618*'参数'!$B$12</x:f>
        <x:v>1</x:v>
      </x:c>
      <x:c r="Q2618" t="str">
        <x:f>C2618&amp;"d"</x:f>
        <x:v>C198d</x:v>
      </x:c>
      <x:c r="R2618" t="str">
        <x:f>C2618&amp;"p"</x:f>
        <x:v>C198p</x:v>
      </x:c>
      <x:c r="S2618" t="str">
        <x:f>IF(AND(L2618&gt;=H2618+I2618+J2618,M2618&gt;L2618,F2618&lt;&gt;""),"PASS","FAIL")</x:f>
        <x:v>PASS</x:v>
      </x:c>
      <x:c r="T2618" t="n">
        <x:v>16</x:v>
      </x:c>
      <x:c r="U2618" t="str">
        <x:v>pickup_after_delivery_completion_plus_usage_lag</x:v>
      </x:c>
    </x:row>
    <x:row r="2619">
      <x:c r="A2619" t="str">
        <x:v>Set2_200-10-3b</x:v>
      </x:c>
      <x:c r="B2619" t="str">
        <x:v>short_same_day</x:v>
      </x:c>
      <x:c r="C2619" t="str">
        <x:v>C199</x:v>
      </x:c>
      <x:c r="D2619" s="59" t="n">
        <x:v>50</x:v>
      </x:c>
      <x:c r="E2619" s="59" t="n">
        <x:v>32</x:v>
      </x:c>
      <x:c r="F2619" s="59" t="str">
        <x:v>S4</x:v>
      </x:c>
      <x:c r="G2619" s="59" t="n">
        <x:v>488</x:v>
      </x:c>
      <x:c r="H2619" s="59" t="n">
        <x:v>502</x:v>
      </x:c>
      <x:c r="I2619" s="59" t="n">
        <x:v>10</x:v>
      </x:c>
      <x:c r="J2619" s="60" t="n">
        <x:f>'参数'!$C$4</x:f>
        <x:v>120</x:v>
      </x:c>
      <x:c r="K2619" s="60" t="n">
        <x:f>'参数'!$D$4</x:f>
        <x:v>180</x:v>
      </x:c>
      <x:c r="L2619" s="60" t="n">
        <x:f>H2619+I2619+J2619</x:f>
        <x:v>632</x:v>
      </x:c>
      <x:c r="M2619" s="60" t="n">
        <x:f>L2619+K2619</x:f>
        <x:v>812</x:v>
      </x:c>
      <x:c r="N2619" s="60" t="n">
        <x:f>'参数'!$B$10</x:f>
        <x:v>1</x:v>
      </x:c>
      <x:c r="O2619" s="60" t="n">
        <x:f>N2619*'参数'!$B$11</x:f>
        <x:v>2</x:v>
      </x:c>
      <x:c r="P2619" s="60" t="n">
        <x:f>N2619*'参数'!$B$12</x:f>
        <x:v>1</x:v>
      </x:c>
      <x:c r="Q2619" t="str">
        <x:f>C2619&amp;"d"</x:f>
        <x:v>C199d</x:v>
      </x:c>
      <x:c r="R2619" t="str">
        <x:f>C2619&amp;"p"</x:f>
        <x:v>C199p</x:v>
      </x:c>
      <x:c r="S2619" t="str">
        <x:f>IF(AND(L2619&gt;=H2619+I2619+J2619,M2619&gt;L2619,F2619&lt;&gt;""),"PASS","FAIL")</x:f>
        <x:v>PASS</x:v>
      </x:c>
      <x:c r="T2619" t="n">
        <x:v>3</x:v>
      </x:c>
      <x:c r="U2619" t="str">
        <x:v>pickup_after_delivery_completion_plus_usage_lag</x:v>
      </x:c>
    </x:row>
    <x:row r="2620">
      <x:c r="A2620" t="str">
        <x:v>Set1_10-2-1</x:v>
      </x:c>
      <x:c r="B2620" t="str">
        <x:v>standard_same_day</x:v>
      </x:c>
      <x:c r="C2620" t="str">
        <x:v>C0</x:v>
      </x:c>
      <x:c r="D2620" s="59" t="n">
        <x:v>-2</x:v>
      </x:c>
      <x:c r="E2620" s="59" t="n">
        <x:v>-3</x:v>
      </x:c>
      <x:c r="F2620" s="59" t="str">
        <x:v>S1</x:v>
      </x:c>
      <x:c r="G2620" s="59" t="n">
        <x:v>79</x:v>
      </x:c>
      <x:c r="H2620" s="59" t="n">
        <x:v>169</x:v>
      </x:c>
      <x:c r="I2620" s="59" t="n">
        <x:v>10</x:v>
      </x:c>
      <x:c r="J2620" s="60" t="n">
        <x:f>'参数'!$C$5</x:f>
        <x:v>360</x:v>
      </x:c>
      <x:c r="K2620" s="60" t="n">
        <x:f>'参数'!$D$5</x:f>
        <x:v>240</x:v>
      </x:c>
      <x:c r="L2620" s="60" t="n">
        <x:f>H2620+I2620+J2620</x:f>
        <x:v>539</x:v>
      </x:c>
      <x:c r="M2620" s="60" t="n">
        <x:f>L2620+K2620</x:f>
        <x:v>779</x:v>
      </x:c>
      <x:c r="N2620" s="60" t="n">
        <x:f>'参数'!$B$10</x:f>
        <x:v>1</x:v>
      </x:c>
      <x:c r="O2620" s="60" t="n">
        <x:f>N2620*'参数'!$B$11</x:f>
        <x:v>2</x:v>
      </x:c>
      <x:c r="P2620" s="60" t="n">
        <x:f>N2620*'参数'!$B$12</x:f>
        <x:v>1</x:v>
      </x:c>
      <x:c r="Q2620" t="str">
        <x:f>C2620&amp;"d"</x:f>
        <x:v>C0d</x:v>
      </x:c>
      <x:c r="R2620" t="str">
        <x:f>C2620&amp;"p"</x:f>
        <x:v>C0p</x:v>
      </x:c>
      <x:c r="S2620" t="str">
        <x:f>IF(AND(L2620&gt;=H2620+I2620+J2620,M2620&gt;L2620,F2620&lt;&gt;""),"PASS","FAIL")</x:f>
        <x:v>PASS</x:v>
      </x:c>
      <x:c r="T2620" t="n">
        <x:v>5</x:v>
      </x:c>
      <x:c r="U2620" t="str">
        <x:v>pickup_after_delivery_completion_plus_usage_lag</x:v>
      </x:c>
    </x:row>
    <x:row r="2621">
      <x:c r="A2621" t="str">
        <x:v>Set1_10-2-1</x:v>
      </x:c>
      <x:c r="B2621" t="str">
        <x:v>standard_same_day</x:v>
      </x:c>
      <x:c r="C2621" t="str">
        <x:v>C1</x:v>
      </x:c>
      <x:c r="D2621" s="59" t="n">
        <x:v>0</x:v>
      </x:c>
      <x:c r="E2621" s="59" t="n">
        <x:v>-1</x:v>
      </x:c>
      <x:c r="F2621" s="59" t="str">
        <x:v>S1</x:v>
      </x:c>
      <x:c r="G2621" s="59" t="n">
        <x:v>271</x:v>
      </x:c>
      <x:c r="H2621" s="59" t="n">
        <x:v>361</x:v>
      </x:c>
      <x:c r="I2621" s="59" t="n">
        <x:v>10</x:v>
      </x:c>
      <x:c r="J2621" s="60" t="n">
        <x:f>'参数'!$C$5</x:f>
        <x:v>360</x:v>
      </x:c>
      <x:c r="K2621" s="60" t="n">
        <x:f>'参数'!$D$5</x:f>
        <x:v>240</x:v>
      </x:c>
      <x:c r="L2621" s="60" t="n">
        <x:f>H2621+I2621+J2621</x:f>
        <x:v>731</x:v>
      </x:c>
      <x:c r="M2621" s="60" t="n">
        <x:f>L2621+K2621</x:f>
        <x:v>971</x:v>
      </x:c>
      <x:c r="N2621" s="60" t="n">
        <x:f>'参数'!$B$10</x:f>
        <x:v>1</x:v>
      </x:c>
      <x:c r="O2621" s="60" t="n">
        <x:f>N2621*'参数'!$B$11</x:f>
        <x:v>2</x:v>
      </x:c>
      <x:c r="P2621" s="60" t="n">
        <x:f>N2621*'参数'!$B$12</x:f>
        <x:v>1</x:v>
      </x:c>
      <x:c r="Q2621" t="str">
        <x:f>C2621&amp;"d"</x:f>
        <x:v>C1d</x:v>
      </x:c>
      <x:c r="R2621" t="str">
        <x:f>C2621&amp;"p"</x:f>
        <x:v>C1p</x:v>
      </x:c>
      <x:c r="S2621" t="str">
        <x:f>IF(AND(L2621&gt;=H2621+I2621+J2621,M2621&gt;L2621,F2621&lt;&gt;""),"PASS","FAIL")</x:f>
        <x:v>PASS</x:v>
      </x:c>
      <x:c r="T2621" t="n">
        <x:v>10</x:v>
      </x:c>
      <x:c r="U2621" t="str">
        <x:v>pickup_after_delivery_completion_plus_usage_lag</x:v>
      </x:c>
    </x:row>
    <x:row r="2622">
      <x:c r="A2622" t="str">
        <x:v>Set1_10-2-1</x:v>
      </x:c>
      <x:c r="B2622" t="str">
        <x:v>standard_same_day</x:v>
      </x:c>
      <x:c r="C2622" t="str">
        <x:v>C2</x:v>
      </x:c>
      <x:c r="D2622" s="59" t="n">
        <x:v>19</x:v>
      </x:c>
      <x:c r="E2622" s="59" t="n">
        <x:v>2</x:v>
      </x:c>
      <x:c r="F2622" s="59" t="str">
        <x:v>S0</x:v>
      </x:c>
      <x:c r="G2622" s="59" t="n">
        <x:v>72</x:v>
      </x:c>
      <x:c r="H2622" s="59" t="n">
        <x:v>162</x:v>
      </x:c>
      <x:c r="I2622" s="59" t="n">
        <x:v>10</x:v>
      </x:c>
      <x:c r="J2622" s="60" t="n">
        <x:f>'参数'!$C$5</x:f>
        <x:v>360</x:v>
      </x:c>
      <x:c r="K2622" s="60" t="n">
        <x:f>'参数'!$D$5</x:f>
        <x:v>240</x:v>
      </x:c>
      <x:c r="L2622" s="60" t="n">
        <x:f>H2622+I2622+J2622</x:f>
        <x:v>532</x:v>
      </x:c>
      <x:c r="M2622" s="60" t="n">
        <x:f>L2622+K2622</x:f>
        <x:v>772</x:v>
      </x:c>
      <x:c r="N2622" s="60" t="n">
        <x:f>'参数'!$B$10</x:f>
        <x:v>1</x:v>
      </x:c>
      <x:c r="O2622" s="60" t="n">
        <x:f>N2622*'参数'!$B$11</x:f>
        <x:v>2</x:v>
      </x:c>
      <x:c r="P2622" s="60" t="n">
        <x:f>N2622*'参数'!$B$12</x:f>
        <x:v>1</x:v>
      </x:c>
      <x:c r="Q2622" t="str">
        <x:f>C2622&amp;"d"</x:f>
        <x:v>C2d</x:v>
      </x:c>
      <x:c r="R2622" t="str">
        <x:f>C2622&amp;"p"</x:f>
        <x:v>C2p</x:v>
      </x:c>
      <x:c r="S2622" t="str">
        <x:f>IF(AND(L2622&gt;=H2622+I2622+J2622,M2622&gt;L2622,F2622&lt;&gt;""),"PASS","FAIL")</x:f>
        <x:v>PASS</x:v>
      </x:c>
      <x:c r="T2622" t="n">
        <x:v>5</x:v>
      </x:c>
      <x:c r="U2622" t="str">
        <x:v>pickup_after_delivery_completion_plus_usage_lag</x:v>
      </x:c>
    </x:row>
    <x:row r="2623">
      <x:c r="A2623" t="str">
        <x:v>Set1_10-2-1</x:v>
      </x:c>
      <x:c r="B2623" t="str">
        <x:v>standard_same_day</x:v>
      </x:c>
      <x:c r="C2623" t="str">
        <x:v>C3</x:v>
      </x:c>
      <x:c r="D2623" s="59" t="n">
        <x:v>8</x:v>
      </x:c>
      <x:c r="E2623" s="59" t="n">
        <x:v>-3</x:v>
      </x:c>
      <x:c r="F2623" s="59" t="str">
        <x:v>S0</x:v>
      </x:c>
      <x:c r="G2623" s="59" t="n">
        <x:v>188</x:v>
      </x:c>
      <x:c r="H2623" s="59" t="n">
        <x:v>278</x:v>
      </x:c>
      <x:c r="I2623" s="59" t="n">
        <x:v>10</x:v>
      </x:c>
      <x:c r="J2623" s="60" t="n">
        <x:f>'参数'!$C$5</x:f>
        <x:v>360</x:v>
      </x:c>
      <x:c r="K2623" s="60" t="n">
        <x:f>'参数'!$D$5</x:f>
        <x:v>240</x:v>
      </x:c>
      <x:c r="L2623" s="60" t="n">
        <x:f>H2623+I2623+J2623</x:f>
        <x:v>648</x:v>
      </x:c>
      <x:c r="M2623" s="60" t="n">
        <x:f>L2623+K2623</x:f>
        <x:v>888</x:v>
      </x:c>
      <x:c r="N2623" s="60" t="n">
        <x:f>'参数'!$B$10</x:f>
        <x:v>1</x:v>
      </x:c>
      <x:c r="O2623" s="60" t="n">
        <x:f>N2623*'参数'!$B$11</x:f>
        <x:v>2</x:v>
      </x:c>
      <x:c r="P2623" s="60" t="n">
        <x:f>N2623*'参数'!$B$12</x:f>
        <x:v>1</x:v>
      </x:c>
      <x:c r="Q2623" t="str">
        <x:f>C2623&amp;"d"</x:f>
        <x:v>C3d</x:v>
      </x:c>
      <x:c r="R2623" t="str">
        <x:f>C2623&amp;"p"</x:f>
        <x:v>C3p</x:v>
      </x:c>
      <x:c r="S2623" t="str">
        <x:f>IF(AND(L2623&gt;=H2623+I2623+J2623,M2623&gt;L2623,F2623&lt;&gt;""),"PASS","FAIL")</x:f>
        <x:v>PASS</x:v>
      </x:c>
      <x:c r="T2623" t="n">
        <x:v>10</x:v>
      </x:c>
      <x:c r="U2623" t="str">
        <x:v>pickup_after_delivery_completion_plus_usage_lag</x:v>
      </x:c>
    </x:row>
    <x:row r="2624">
      <x:c r="A2624" t="str">
        <x:v>Set1_10-2-1</x:v>
      </x:c>
      <x:c r="B2624" t="str">
        <x:v>standard_same_day</x:v>
      </x:c>
      <x:c r="C2624" t="str">
        <x:v>C4</x:v>
      </x:c>
      <x:c r="D2624" s="59" t="n">
        <x:v>1</x:v>
      </x:c>
      <x:c r="E2624" s="59" t="n">
        <x:v>13</x:v>
      </x:c>
      <x:c r="F2624" s="59" t="str">
        <x:v>S1</x:v>
      </x:c>
      <x:c r="G2624" s="59" t="n">
        <x:v>344</x:v>
      </x:c>
      <x:c r="H2624" s="59" t="n">
        <x:v>434</x:v>
      </x:c>
      <x:c r="I2624" s="59" t="n">
        <x:v>10</x:v>
      </x:c>
      <x:c r="J2624" s="60" t="n">
        <x:f>'参数'!$C$5</x:f>
        <x:v>360</x:v>
      </x:c>
      <x:c r="K2624" s="60" t="n">
        <x:f>'参数'!$D$5</x:f>
        <x:v>240</x:v>
      </x:c>
      <x:c r="L2624" s="60" t="n">
        <x:f>H2624+I2624+J2624</x:f>
        <x:v>804</x:v>
      </x:c>
      <x:c r="M2624" s="60" t="n">
        <x:f>L2624+K2624</x:f>
        <x:v>1044</x:v>
      </x:c>
      <x:c r="N2624" s="60" t="n">
        <x:f>'参数'!$B$10</x:f>
        <x:v>1</x:v>
      </x:c>
      <x:c r="O2624" s="60" t="n">
        <x:f>N2624*'参数'!$B$11</x:f>
        <x:v>2</x:v>
      </x:c>
      <x:c r="P2624" s="60" t="n">
        <x:f>N2624*'参数'!$B$12</x:f>
        <x:v>1</x:v>
      </x:c>
      <x:c r="Q2624" t="str">
        <x:f>C2624&amp;"d"</x:f>
        <x:v>C4d</x:v>
      </x:c>
      <x:c r="R2624" t="str">
        <x:f>C2624&amp;"p"</x:f>
        <x:v>C4p</x:v>
      </x:c>
      <x:c r="S2624" t="str">
        <x:f>IF(AND(L2624&gt;=H2624+I2624+J2624,M2624&gt;L2624,F2624&lt;&gt;""),"PASS","FAIL")</x:f>
        <x:v>PASS</x:v>
      </x:c>
      <x:c r="T2624" t="n">
        <x:v>10</x:v>
      </x:c>
      <x:c r="U2624" t="str">
        <x:v>pickup_after_delivery_completion_plus_usage_lag</x:v>
      </x:c>
    </x:row>
    <x:row r="2625">
      <x:c r="A2625" t="str">
        <x:v>Set1_10-2-1</x:v>
      </x:c>
      <x:c r="B2625" t="str">
        <x:v>standard_same_day</x:v>
      </x:c>
      <x:c r="C2625" t="str">
        <x:v>C5</x:v>
      </x:c>
      <x:c r="D2625" s="59" t="n">
        <x:v>14</x:v>
      </x:c>
      <x:c r="E2625" s="59" t="n">
        <x:v>-7</x:v>
      </x:c>
      <x:c r="F2625" s="59" t="str">
        <x:v>S0</x:v>
      </x:c>
      <x:c r="G2625" s="59" t="n">
        <x:v>355</x:v>
      </x:c>
      <x:c r="H2625" s="59" t="n">
        <x:v>445</x:v>
      </x:c>
      <x:c r="I2625" s="59" t="n">
        <x:v>10</x:v>
      </x:c>
      <x:c r="J2625" s="60" t="n">
        <x:f>'参数'!$C$5</x:f>
        <x:v>360</x:v>
      </x:c>
      <x:c r="K2625" s="60" t="n">
        <x:f>'参数'!$D$5</x:f>
        <x:v>240</x:v>
      </x:c>
      <x:c r="L2625" s="60" t="n">
        <x:f>H2625+I2625+J2625</x:f>
        <x:v>815</x:v>
      </x:c>
      <x:c r="M2625" s="60" t="n">
        <x:f>L2625+K2625</x:f>
        <x:v>1055</x:v>
      </x:c>
      <x:c r="N2625" s="60" t="n">
        <x:f>'参数'!$B$10</x:f>
        <x:v>1</x:v>
      </x:c>
      <x:c r="O2625" s="60" t="n">
        <x:f>N2625*'参数'!$B$11</x:f>
        <x:v>2</x:v>
      </x:c>
      <x:c r="P2625" s="60" t="n">
        <x:f>N2625*'参数'!$B$12</x:f>
        <x:v>1</x:v>
      </x:c>
      <x:c r="Q2625" t="str">
        <x:f>C2625&amp;"d"</x:f>
        <x:v>C5d</x:v>
      </x:c>
      <x:c r="R2625" t="str">
        <x:f>C2625&amp;"p"</x:f>
        <x:v>C5p</x:v>
      </x:c>
      <x:c r="S2625" t="str">
        <x:f>IF(AND(L2625&gt;=H2625+I2625+J2625,M2625&gt;L2625,F2625&lt;&gt;""),"PASS","FAIL")</x:f>
        <x:v>PASS</x:v>
      </x:c>
      <x:c r="T2625" t="n">
        <x:v>5</x:v>
      </x:c>
      <x:c r="U2625" t="str">
        <x:v>pickup_after_delivery_completion_plus_usage_lag</x:v>
      </x:c>
    </x:row>
    <x:row r="2626">
      <x:c r="A2626" t="str">
        <x:v>Set1_10-2-1</x:v>
      </x:c>
      <x:c r="B2626" t="str">
        <x:v>standard_same_day</x:v>
      </x:c>
      <x:c r="C2626" t="str">
        <x:v>C6</x:v>
      </x:c>
      <x:c r="D2626" s="59" t="n">
        <x:v>-4</x:v>
      </x:c>
      <x:c r="E2626" s="59" t="n">
        <x:v>-1</x:v>
      </x:c>
      <x:c r="F2626" s="59" t="str">
        <x:v>S1</x:v>
      </x:c>
      <x:c r="G2626" s="59" t="n">
        <x:v>100</x:v>
      </x:c>
      <x:c r="H2626" s="59" t="n">
        <x:v>190</x:v>
      </x:c>
      <x:c r="I2626" s="59" t="n">
        <x:v>10</x:v>
      </x:c>
      <x:c r="J2626" s="60" t="n">
        <x:f>'参数'!$C$5</x:f>
        <x:v>360</x:v>
      </x:c>
      <x:c r="K2626" s="60" t="n">
        <x:f>'参数'!$D$5</x:f>
        <x:v>240</x:v>
      </x:c>
      <x:c r="L2626" s="60" t="n">
        <x:f>H2626+I2626+J2626</x:f>
        <x:v>560</x:v>
      </x:c>
      <x:c r="M2626" s="60" t="n">
        <x:f>L2626+K2626</x:f>
        <x:v>800</x:v>
      </x:c>
      <x:c r="N2626" s="60" t="n">
        <x:f>'参数'!$B$10</x:f>
        <x:v>1</x:v>
      </x:c>
      <x:c r="O2626" s="60" t="n">
        <x:f>N2626*'参数'!$B$11</x:f>
        <x:v>2</x:v>
      </x:c>
      <x:c r="P2626" s="60" t="n">
        <x:f>N2626*'参数'!$B$12</x:f>
        <x:v>1</x:v>
      </x:c>
      <x:c r="Q2626" t="str">
        <x:f>C2626&amp;"d"</x:f>
        <x:v>C6d</x:v>
      </x:c>
      <x:c r="R2626" t="str">
        <x:f>C2626&amp;"p"</x:f>
        <x:v>C6p</x:v>
      </x:c>
      <x:c r="S2626" t="str">
        <x:f>IF(AND(L2626&gt;=H2626+I2626+J2626,M2626&gt;L2626,F2626&lt;&gt;""),"PASS","FAIL")</x:f>
        <x:v>PASS</x:v>
      </x:c>
      <x:c r="T2626" t="n">
        <x:v>10</x:v>
      </x:c>
      <x:c r="U2626" t="str">
        <x:v>pickup_after_delivery_completion_plus_usage_lag</x:v>
      </x:c>
    </x:row>
    <x:row r="2627">
      <x:c r="A2627" t="str">
        <x:v>Set1_10-2-1</x:v>
      </x:c>
      <x:c r="B2627" t="str">
        <x:v>standard_same_day</x:v>
      </x:c>
      <x:c r="C2627" t="str">
        <x:v>C7</x:v>
      </x:c>
      <x:c r="D2627" s="59" t="n">
        <x:v>24</x:v>
      </x:c>
      <x:c r="E2627" s="59" t="n">
        <x:v>-2</x:v>
      </x:c>
      <x:c r="F2627" s="59" t="str">
        <x:v>S0</x:v>
      </x:c>
      <x:c r="G2627" s="59" t="n">
        <x:v>64</x:v>
      </x:c>
      <x:c r="H2627" s="59" t="n">
        <x:v>154</x:v>
      </x:c>
      <x:c r="I2627" s="59" t="n">
        <x:v>10</x:v>
      </x:c>
      <x:c r="J2627" s="60" t="n">
        <x:f>'参数'!$C$5</x:f>
        <x:v>360</x:v>
      </x:c>
      <x:c r="K2627" s="60" t="n">
        <x:f>'参数'!$D$5</x:f>
        <x:v>240</x:v>
      </x:c>
      <x:c r="L2627" s="60" t="n">
        <x:f>H2627+I2627+J2627</x:f>
        <x:v>524</x:v>
      </x:c>
      <x:c r="M2627" s="60" t="n">
        <x:f>L2627+K2627</x:f>
        <x:v>764</x:v>
      </x:c>
      <x:c r="N2627" s="60" t="n">
        <x:f>'参数'!$B$10</x:f>
        <x:v>1</x:v>
      </x:c>
      <x:c r="O2627" s="60" t="n">
        <x:f>N2627*'参数'!$B$11</x:f>
        <x:v>2</x:v>
      </x:c>
      <x:c r="P2627" s="60" t="n">
        <x:f>N2627*'参数'!$B$12</x:f>
        <x:v>1</x:v>
      </x:c>
      <x:c r="Q2627" t="str">
        <x:f>C2627&amp;"d"</x:f>
        <x:v>C7d</x:v>
      </x:c>
      <x:c r="R2627" t="str">
        <x:f>C2627&amp;"p"</x:f>
        <x:v>C7p</x:v>
      </x:c>
      <x:c r="S2627" t="str">
        <x:f>IF(AND(L2627&gt;=H2627+I2627+J2627,M2627&gt;L2627,F2627&lt;&gt;""),"PASS","FAIL")</x:f>
        <x:v>PASS</x:v>
      </x:c>
      <x:c r="T2627" t="n">
        <x:v>10</x:v>
      </x:c>
      <x:c r="U2627" t="str">
        <x:v>pickup_after_delivery_completion_plus_usage_lag</x:v>
      </x:c>
    </x:row>
    <x:row r="2628">
      <x:c r="A2628" t="str">
        <x:v>Set1_10-2-1</x:v>
      </x:c>
      <x:c r="B2628" t="str">
        <x:v>standard_same_day</x:v>
      </x:c>
      <x:c r="C2628" t="str">
        <x:v>C8</x:v>
      </x:c>
      <x:c r="D2628" s="59" t="n">
        <x:v>-8</x:v>
      </x:c>
      <x:c r="E2628" s="59" t="n">
        <x:v>18</x:v>
      </x:c>
      <x:c r="F2628" s="59" t="str">
        <x:v>S1</x:v>
      </x:c>
      <x:c r="G2628" s="59" t="n">
        <x:v>88</x:v>
      </x:c>
      <x:c r="H2628" s="59" t="n">
        <x:v>178</x:v>
      </x:c>
      <x:c r="I2628" s="59" t="n">
        <x:v>10</x:v>
      </x:c>
      <x:c r="J2628" s="60" t="n">
        <x:f>'参数'!$C$5</x:f>
        <x:v>360</x:v>
      </x:c>
      <x:c r="K2628" s="60" t="n">
        <x:f>'参数'!$D$5</x:f>
        <x:v>240</x:v>
      </x:c>
      <x:c r="L2628" s="60" t="n">
        <x:f>H2628+I2628+J2628</x:f>
        <x:v>548</x:v>
      </x:c>
      <x:c r="M2628" s="60" t="n">
        <x:f>L2628+K2628</x:f>
        <x:v>788</x:v>
      </x:c>
      <x:c r="N2628" s="60" t="n">
        <x:f>'参数'!$B$10</x:f>
        <x:v>1</x:v>
      </x:c>
      <x:c r="O2628" s="60" t="n">
        <x:f>N2628*'参数'!$B$11</x:f>
        <x:v>2</x:v>
      </x:c>
      <x:c r="P2628" s="60" t="n">
        <x:f>N2628*'参数'!$B$12</x:f>
        <x:v>1</x:v>
      </x:c>
      <x:c r="Q2628" t="str">
        <x:f>C2628&amp;"d"</x:f>
        <x:v>C8d</x:v>
      </x:c>
      <x:c r="R2628" t="str">
        <x:f>C2628&amp;"p"</x:f>
        <x:v>C8p</x:v>
      </x:c>
      <x:c r="S2628" t="str">
        <x:f>IF(AND(L2628&gt;=H2628+I2628+J2628,M2628&gt;L2628,F2628&lt;&gt;""),"PASS","FAIL")</x:f>
        <x:v>PASS</x:v>
      </x:c>
      <x:c r="T2628" t="n">
        <x:v>5</x:v>
      </x:c>
      <x:c r="U2628" t="str">
        <x:v>pickup_after_delivery_completion_plus_usage_lag</x:v>
      </x:c>
    </x:row>
    <x:row r="2629">
      <x:c r="A2629" t="str">
        <x:v>Set1_10-2-1</x:v>
      </x:c>
      <x:c r="B2629" t="str">
        <x:v>standard_same_day</x:v>
      </x:c>
      <x:c r="C2629" t="str">
        <x:v>C9</x:v>
      </x:c>
      <x:c r="D2629" s="59" t="n">
        <x:v>-4</x:v>
      </x:c>
      <x:c r="E2629" s="59" t="n">
        <x:v>1</x:v>
      </x:c>
      <x:c r="F2629" s="59" t="str">
        <x:v>S1</x:v>
      </x:c>
      <x:c r="G2629" s="59" t="n">
        <x:v>67</x:v>
      </x:c>
      <x:c r="H2629" s="59" t="n">
        <x:v>157</x:v>
      </x:c>
      <x:c r="I2629" s="59" t="n">
        <x:v>10</x:v>
      </x:c>
      <x:c r="J2629" s="60" t="n">
        <x:f>'参数'!$C$5</x:f>
        <x:v>360</x:v>
      </x:c>
      <x:c r="K2629" s="60" t="n">
        <x:f>'参数'!$D$5</x:f>
        <x:v>240</x:v>
      </x:c>
      <x:c r="L2629" s="60" t="n">
        <x:f>H2629+I2629+J2629</x:f>
        <x:v>527</x:v>
      </x:c>
      <x:c r="M2629" s="60" t="n">
        <x:f>L2629+K2629</x:f>
        <x:v>767</x:v>
      </x:c>
      <x:c r="N2629" s="60" t="n">
        <x:f>'参数'!$B$10</x:f>
        <x:v>1</x:v>
      </x:c>
      <x:c r="O2629" s="60" t="n">
        <x:f>N2629*'参数'!$B$11</x:f>
        <x:v>2</x:v>
      </x:c>
      <x:c r="P2629" s="60" t="n">
        <x:f>N2629*'参数'!$B$12</x:f>
        <x:v>1</x:v>
      </x:c>
      <x:c r="Q2629" t="str">
        <x:f>C2629&amp;"d"</x:f>
        <x:v>C9d</x:v>
      </x:c>
      <x:c r="R2629" t="str">
        <x:f>C2629&amp;"p"</x:f>
        <x:v>C9p</x:v>
      </x:c>
      <x:c r="S2629" t="str">
        <x:f>IF(AND(L2629&gt;=H2629+I2629+J2629,M2629&gt;L2629,F2629&lt;&gt;""),"PASS","FAIL")</x:f>
        <x:v>PASS</x:v>
      </x:c>
      <x:c r="T2629" t="n">
        <x:v>5</x:v>
      </x:c>
      <x:c r="U2629" t="str">
        <x:v>pickup_after_delivery_completion_plus_usage_lag</x:v>
      </x:c>
    </x:row>
    <x:row r="2630">
      <x:c r="A2630" t="str">
        <x:v>Set1_10-2-1b</x:v>
      </x:c>
      <x:c r="B2630" t="str">
        <x:v>standard_same_day</x:v>
      </x:c>
      <x:c r="C2630" t="str">
        <x:v>C0</x:v>
      </x:c>
      <x:c r="D2630" s="59" t="n">
        <x:v>-16</x:v>
      </x:c>
      <x:c r="E2630" s="59" t="n">
        <x:v>2</x:v>
      </x:c>
      <x:c r="F2630" s="59" t="str">
        <x:v>S1</x:v>
      </x:c>
      <x:c r="G2630" s="59" t="n">
        <x:v>92</x:v>
      </x:c>
      <x:c r="H2630" s="59" t="n">
        <x:v>112</x:v>
      </x:c>
      <x:c r="I2630" s="59" t="n">
        <x:v>10</x:v>
      </x:c>
      <x:c r="J2630" s="60" t="n">
        <x:f>'参数'!$C$5</x:f>
        <x:v>360</x:v>
      </x:c>
      <x:c r="K2630" s="60" t="n">
        <x:f>'参数'!$D$5</x:f>
        <x:v>240</x:v>
      </x:c>
      <x:c r="L2630" s="60" t="n">
        <x:f>H2630+I2630+J2630</x:f>
        <x:v>482</x:v>
      </x:c>
      <x:c r="M2630" s="60" t="n">
        <x:f>L2630+K2630</x:f>
        <x:v>722</x:v>
      </x:c>
      <x:c r="N2630" s="60" t="n">
        <x:f>'参数'!$B$10</x:f>
        <x:v>1</x:v>
      </x:c>
      <x:c r="O2630" s="60" t="n">
        <x:f>N2630*'参数'!$B$11</x:f>
        <x:v>2</x:v>
      </x:c>
      <x:c r="P2630" s="60" t="n">
        <x:f>N2630*'参数'!$B$12</x:f>
        <x:v>1</x:v>
      </x:c>
      <x:c r="Q2630" t="str">
        <x:f>C2630&amp;"d"</x:f>
        <x:v>C0d</x:v>
      </x:c>
      <x:c r="R2630" t="str">
        <x:f>C2630&amp;"p"</x:f>
        <x:v>C0p</x:v>
      </x:c>
      <x:c r="S2630" t="str">
        <x:f>IF(AND(L2630&gt;=H2630+I2630+J2630,M2630&gt;L2630,F2630&lt;&gt;""),"PASS","FAIL")</x:f>
        <x:v>PASS</x:v>
      </x:c>
      <x:c r="T2630" t="n">
        <x:v>10</x:v>
      </x:c>
      <x:c r="U2630" t="str">
        <x:v>pickup_after_delivery_completion_plus_usage_lag</x:v>
      </x:c>
    </x:row>
    <x:row r="2631">
      <x:c r="A2631" t="str">
        <x:v>Set1_10-2-1b</x:v>
      </x:c>
      <x:c r="B2631" t="str">
        <x:v>standard_same_day</x:v>
      </x:c>
      <x:c r="C2631" t="str">
        <x:v>C1</x:v>
      </x:c>
      <x:c r="D2631" s="59" t="n">
        <x:v>2</x:v>
      </x:c>
      <x:c r="E2631" s="59" t="n">
        <x:v>-7</x:v>
      </x:c>
      <x:c r="F2631" s="59" t="str">
        <x:v>S0</x:v>
      </x:c>
      <x:c r="G2631" s="59" t="n">
        <x:v>243</x:v>
      </x:c>
      <x:c r="H2631" s="59" t="n">
        <x:v>263</x:v>
      </x:c>
      <x:c r="I2631" s="59" t="n">
        <x:v>10</x:v>
      </x:c>
      <x:c r="J2631" s="60" t="n">
        <x:f>'参数'!$C$5</x:f>
        <x:v>360</x:v>
      </x:c>
      <x:c r="K2631" s="60" t="n">
        <x:f>'参数'!$D$5</x:f>
        <x:v>240</x:v>
      </x:c>
      <x:c r="L2631" s="60" t="n">
        <x:f>H2631+I2631+J2631</x:f>
        <x:v>633</x:v>
      </x:c>
      <x:c r="M2631" s="60" t="n">
        <x:f>L2631+K2631</x:f>
        <x:v>873</x:v>
      </x:c>
      <x:c r="N2631" s="60" t="n">
        <x:f>'参数'!$B$10</x:f>
        <x:v>1</x:v>
      </x:c>
      <x:c r="O2631" s="60" t="n">
        <x:f>N2631*'参数'!$B$11</x:f>
        <x:v>2</x:v>
      </x:c>
      <x:c r="P2631" s="60" t="n">
        <x:f>N2631*'参数'!$B$12</x:f>
        <x:v>1</x:v>
      </x:c>
      <x:c r="Q2631" t="str">
        <x:f>C2631&amp;"d"</x:f>
        <x:v>C1d</x:v>
      </x:c>
      <x:c r="R2631" t="str">
        <x:f>C2631&amp;"p"</x:f>
        <x:v>C1p</x:v>
      </x:c>
      <x:c r="S2631" t="str">
        <x:f>IF(AND(L2631&gt;=H2631+I2631+J2631,M2631&gt;L2631,F2631&lt;&gt;""),"PASS","FAIL")</x:f>
        <x:v>PASS</x:v>
      </x:c>
      <x:c r="T2631" t="n">
        <x:v>5</x:v>
      </x:c>
      <x:c r="U2631" t="str">
        <x:v>pickup_after_delivery_completion_plus_usage_lag</x:v>
      </x:c>
    </x:row>
    <x:row r="2632">
      <x:c r="A2632" t="str">
        <x:v>Set1_10-2-1b</x:v>
      </x:c>
      <x:c r="B2632" t="str">
        <x:v>standard_same_day</x:v>
      </x:c>
      <x:c r="C2632" t="str">
        <x:v>C2</x:v>
      </x:c>
      <x:c r="D2632" s="59" t="n">
        <x:v>-18</x:v>
      </x:c>
      <x:c r="E2632" s="59" t="n">
        <x:v>24</x:v>
      </x:c>
      <x:c r="F2632" s="59" t="str">
        <x:v>S1</x:v>
      </x:c>
      <x:c r="G2632" s="59" t="n">
        <x:v>125</x:v>
      </x:c>
      <x:c r="H2632" s="59" t="n">
        <x:v>145</x:v>
      </x:c>
      <x:c r="I2632" s="59" t="n">
        <x:v>10</x:v>
      </x:c>
      <x:c r="J2632" s="60" t="n">
        <x:f>'参数'!$C$5</x:f>
        <x:v>360</x:v>
      </x:c>
      <x:c r="K2632" s="60" t="n">
        <x:f>'参数'!$D$5</x:f>
        <x:v>240</x:v>
      </x:c>
      <x:c r="L2632" s="60" t="n">
        <x:f>H2632+I2632+J2632</x:f>
        <x:v>515</x:v>
      </x:c>
      <x:c r="M2632" s="60" t="n">
        <x:f>L2632+K2632</x:f>
        <x:v>755</x:v>
      </x:c>
      <x:c r="N2632" s="60" t="n">
        <x:f>'参数'!$B$10</x:f>
        <x:v>1</x:v>
      </x:c>
      <x:c r="O2632" s="60" t="n">
        <x:f>N2632*'参数'!$B$11</x:f>
        <x:v>2</x:v>
      </x:c>
      <x:c r="P2632" s="60" t="n">
        <x:f>N2632*'参数'!$B$12</x:f>
        <x:v>1</x:v>
      </x:c>
      <x:c r="Q2632" t="str">
        <x:f>C2632&amp;"d"</x:f>
        <x:v>C2d</x:v>
      </x:c>
      <x:c r="R2632" t="str">
        <x:f>C2632&amp;"p"</x:f>
        <x:v>C2p</x:v>
      </x:c>
      <x:c r="S2632" t="str">
        <x:f>IF(AND(L2632&gt;=H2632+I2632+J2632,M2632&gt;L2632,F2632&lt;&gt;""),"PASS","FAIL")</x:f>
        <x:v>PASS</x:v>
      </x:c>
      <x:c r="T2632" t="n">
        <x:v>10</x:v>
      </x:c>
      <x:c r="U2632" t="str">
        <x:v>pickup_after_delivery_completion_plus_usage_lag</x:v>
      </x:c>
    </x:row>
    <x:row r="2633">
      <x:c r="A2633" t="str">
        <x:v>Set1_10-2-1b</x:v>
      </x:c>
      <x:c r="B2633" t="str">
        <x:v>standard_same_day</x:v>
      </x:c>
      <x:c r="C2633" t="str">
        <x:v>C3</x:v>
      </x:c>
      <x:c r="D2633" s="59" t="n">
        <x:v>15</x:v>
      </x:c>
      <x:c r="E2633" s="59" t="n">
        <x:v>-4</x:v>
      </x:c>
      <x:c r="F2633" s="59" t="str">
        <x:v>S0</x:v>
      </x:c>
      <x:c r="G2633" s="59" t="n">
        <x:v>58</x:v>
      </x:c>
      <x:c r="H2633" s="59" t="n">
        <x:v>78</x:v>
      </x:c>
      <x:c r="I2633" s="59" t="n">
        <x:v>10</x:v>
      </x:c>
      <x:c r="J2633" s="60" t="n">
        <x:f>'参数'!$C$5</x:f>
        <x:v>360</x:v>
      </x:c>
      <x:c r="K2633" s="60" t="n">
        <x:f>'参数'!$D$5</x:f>
        <x:v>240</x:v>
      </x:c>
      <x:c r="L2633" s="60" t="n">
        <x:f>H2633+I2633+J2633</x:f>
        <x:v>448</x:v>
      </x:c>
      <x:c r="M2633" s="60" t="n">
        <x:f>L2633+K2633</x:f>
        <x:v>688</x:v>
      </x:c>
      <x:c r="N2633" s="60" t="n">
        <x:f>'参数'!$B$10</x:f>
        <x:v>1</x:v>
      </x:c>
      <x:c r="O2633" s="60" t="n">
        <x:f>N2633*'参数'!$B$11</x:f>
        <x:v>2</x:v>
      </x:c>
      <x:c r="P2633" s="60" t="n">
        <x:f>N2633*'参数'!$B$12</x:f>
        <x:v>1</x:v>
      </x:c>
      <x:c r="Q2633" t="str">
        <x:f>C2633&amp;"d"</x:f>
        <x:v>C3d</x:v>
      </x:c>
      <x:c r="R2633" t="str">
        <x:f>C2633&amp;"p"</x:f>
        <x:v>C3p</x:v>
      </x:c>
      <x:c r="S2633" t="str">
        <x:f>IF(AND(L2633&gt;=H2633+I2633+J2633,M2633&gt;L2633,F2633&lt;&gt;""),"PASS","FAIL")</x:f>
        <x:v>PASS</x:v>
      </x:c>
      <x:c r="T2633" t="n">
        <x:v>5</x:v>
      </x:c>
      <x:c r="U2633" t="str">
        <x:v>pickup_after_delivery_completion_plus_usage_lag</x:v>
      </x:c>
    </x:row>
    <x:row r="2634">
      <x:c r="A2634" t="str">
        <x:v>Set1_10-2-1b</x:v>
      </x:c>
      <x:c r="B2634" t="str">
        <x:v>standard_same_day</x:v>
      </x:c>
      <x:c r="C2634" t="str">
        <x:v>C4</x:v>
      </x:c>
      <x:c r="D2634" s="59" t="n">
        <x:v>-10</x:v>
      </x:c>
      <x:c r="E2634" s="59" t="n">
        <x:v>-16</x:v>
      </x:c>
      <x:c r="F2634" s="59" t="str">
        <x:v>S1</x:v>
      </x:c>
      <x:c r="G2634" s="59" t="n">
        <x:v>109</x:v>
      </x:c>
      <x:c r="H2634" s="59" t="n">
        <x:v>129</x:v>
      </x:c>
      <x:c r="I2634" s="59" t="n">
        <x:v>10</x:v>
      </x:c>
      <x:c r="J2634" s="60" t="n">
        <x:f>'参数'!$C$5</x:f>
        <x:v>360</x:v>
      </x:c>
      <x:c r="K2634" s="60" t="n">
        <x:f>'参数'!$D$5</x:f>
        <x:v>240</x:v>
      </x:c>
      <x:c r="L2634" s="60" t="n">
        <x:f>H2634+I2634+J2634</x:f>
        <x:v>499</x:v>
      </x:c>
      <x:c r="M2634" s="60" t="n">
        <x:f>L2634+K2634</x:f>
        <x:v>739</x:v>
      </x:c>
      <x:c r="N2634" s="60" t="n">
        <x:f>'参数'!$B$10</x:f>
        <x:v>1</x:v>
      </x:c>
      <x:c r="O2634" s="60" t="n">
        <x:f>N2634*'参数'!$B$11</x:f>
        <x:v>2</x:v>
      </x:c>
      <x:c r="P2634" s="60" t="n">
        <x:f>N2634*'参数'!$B$12</x:f>
        <x:v>1</x:v>
      </x:c>
      <x:c r="Q2634" t="str">
        <x:f>C2634&amp;"d"</x:f>
        <x:v>C4d</x:v>
      </x:c>
      <x:c r="R2634" t="str">
        <x:f>C2634&amp;"p"</x:f>
        <x:v>C4p</x:v>
      </x:c>
      <x:c r="S2634" t="str">
        <x:f>IF(AND(L2634&gt;=H2634+I2634+J2634,M2634&gt;L2634,F2634&lt;&gt;""),"PASS","FAIL")</x:f>
        <x:v>PASS</x:v>
      </x:c>
      <x:c r="T2634" t="n">
        <x:v>10</x:v>
      </x:c>
      <x:c r="U2634" t="str">
        <x:v>pickup_after_delivery_completion_plus_usage_lag</x:v>
      </x:c>
    </x:row>
    <x:row r="2635">
      <x:c r="A2635" t="str">
        <x:v>Set1_10-2-1b</x:v>
      </x:c>
      <x:c r="B2635" t="str">
        <x:v>standard_same_day</x:v>
      </x:c>
      <x:c r="C2635" t="str">
        <x:v>C5</x:v>
      </x:c>
      <x:c r="D2635" s="59" t="n">
        <x:v>5</x:v>
      </x:c>
      <x:c r="E2635" s="59" t="n">
        <x:v>-16</x:v>
      </x:c>
      <x:c r="F2635" s="59" t="str">
        <x:v>S1</x:v>
      </x:c>
      <x:c r="G2635" s="59" t="n">
        <x:v>230</x:v>
      </x:c>
      <x:c r="H2635" s="59" t="n">
        <x:v>250</x:v>
      </x:c>
      <x:c r="I2635" s="59" t="n">
        <x:v>10</x:v>
      </x:c>
      <x:c r="J2635" s="60" t="n">
        <x:f>'参数'!$C$5</x:f>
        <x:v>360</x:v>
      </x:c>
      <x:c r="K2635" s="60" t="n">
        <x:f>'参数'!$D$5</x:f>
        <x:v>240</x:v>
      </x:c>
      <x:c r="L2635" s="60" t="n">
        <x:f>H2635+I2635+J2635</x:f>
        <x:v>620</x:v>
      </x:c>
      <x:c r="M2635" s="60" t="n">
        <x:f>L2635+K2635</x:f>
        <x:v>860</x:v>
      </x:c>
      <x:c r="N2635" s="60" t="n">
        <x:f>'参数'!$B$10</x:f>
        <x:v>1</x:v>
      </x:c>
      <x:c r="O2635" s="60" t="n">
        <x:f>N2635*'参数'!$B$11</x:f>
        <x:v>2</x:v>
      </x:c>
      <x:c r="P2635" s="60" t="n">
        <x:f>N2635*'参数'!$B$12</x:f>
        <x:v>1</x:v>
      </x:c>
      <x:c r="Q2635" t="str">
        <x:f>C2635&amp;"d"</x:f>
        <x:v>C5d</x:v>
      </x:c>
      <x:c r="R2635" t="str">
        <x:f>C2635&amp;"p"</x:f>
        <x:v>C5p</x:v>
      </x:c>
      <x:c r="S2635" t="str">
        <x:f>IF(AND(L2635&gt;=H2635+I2635+J2635,M2635&gt;L2635,F2635&lt;&gt;""),"PASS","FAIL")</x:f>
        <x:v>PASS</x:v>
      </x:c>
      <x:c r="T2635" t="n">
        <x:v>5</x:v>
      </x:c>
      <x:c r="U2635" t="str">
        <x:v>pickup_after_delivery_completion_plus_usage_lag</x:v>
      </x:c>
    </x:row>
    <x:row r="2636">
      <x:c r="A2636" t="str">
        <x:v>Set1_10-2-1b</x:v>
      </x:c>
      <x:c r="B2636" t="str">
        <x:v>standard_same_day</x:v>
      </x:c>
      <x:c r="C2636" t="str">
        <x:v>C6</x:v>
      </x:c>
      <x:c r="D2636" s="59" t="n">
        <x:v>-8</x:v>
      </x:c>
      <x:c r="E2636" s="59" t="n">
        <x:v>16</x:v>
      </x:c>
      <x:c r="F2636" s="59" t="str">
        <x:v>S0</x:v>
      </x:c>
      <x:c r="G2636" s="59" t="n">
        <x:v>192</x:v>
      </x:c>
      <x:c r="H2636" s="59" t="n">
        <x:v>212</x:v>
      </x:c>
      <x:c r="I2636" s="59" t="n">
        <x:v>10</x:v>
      </x:c>
      <x:c r="J2636" s="60" t="n">
        <x:f>'参数'!$C$5</x:f>
        <x:v>360</x:v>
      </x:c>
      <x:c r="K2636" s="60" t="n">
        <x:f>'参数'!$D$5</x:f>
        <x:v>240</x:v>
      </x:c>
      <x:c r="L2636" s="60" t="n">
        <x:f>H2636+I2636+J2636</x:f>
        <x:v>582</x:v>
      </x:c>
      <x:c r="M2636" s="60" t="n">
        <x:f>L2636+K2636</x:f>
        <x:v>822</x:v>
      </x:c>
      <x:c r="N2636" s="60" t="n">
        <x:f>'参数'!$B$10</x:f>
        <x:v>1</x:v>
      </x:c>
      <x:c r="O2636" s="60" t="n">
        <x:f>N2636*'参数'!$B$11</x:f>
        <x:v>2</x:v>
      </x:c>
      <x:c r="P2636" s="60" t="n">
        <x:f>N2636*'参数'!$B$12</x:f>
        <x:v>1</x:v>
      </x:c>
      <x:c r="Q2636" t="str">
        <x:f>C2636&amp;"d"</x:f>
        <x:v>C6d</x:v>
      </x:c>
      <x:c r="R2636" t="str">
        <x:f>C2636&amp;"p"</x:f>
        <x:v>C6p</x:v>
      </x:c>
      <x:c r="S2636" t="str">
        <x:f>IF(AND(L2636&gt;=H2636+I2636+J2636,M2636&gt;L2636,F2636&lt;&gt;""),"PASS","FAIL")</x:f>
        <x:v>PASS</x:v>
      </x:c>
      <x:c r="T2636" t="n">
        <x:v>10</x:v>
      </x:c>
      <x:c r="U2636" t="str">
        <x:v>pickup_after_delivery_completion_plus_usage_lag</x:v>
      </x:c>
    </x:row>
    <x:row r="2637">
      <x:c r="A2637" t="str">
        <x:v>Set1_10-2-1b</x:v>
      </x:c>
      <x:c r="B2637" t="str">
        <x:v>standard_same_day</x:v>
      </x:c>
      <x:c r="C2637" t="str">
        <x:v>C7</x:v>
      </x:c>
      <x:c r="D2637" s="59" t="n">
        <x:v>7</x:v>
      </x:c>
      <x:c r="E2637" s="59" t="n">
        <x:v>-7</x:v>
      </x:c>
      <x:c r="F2637" s="59" t="str">
        <x:v>S0</x:v>
      </x:c>
      <x:c r="G2637" s="59" t="n">
        <x:v>193</x:v>
      </x:c>
      <x:c r="H2637" s="59" t="n">
        <x:v>213</x:v>
      </x:c>
      <x:c r="I2637" s="59" t="n">
        <x:v>10</x:v>
      </x:c>
      <x:c r="J2637" s="60" t="n">
        <x:f>'参数'!$C$5</x:f>
        <x:v>360</x:v>
      </x:c>
      <x:c r="K2637" s="60" t="n">
        <x:f>'参数'!$D$5</x:f>
        <x:v>240</x:v>
      </x:c>
      <x:c r="L2637" s="60" t="n">
        <x:f>H2637+I2637+J2637</x:f>
        <x:v>583</x:v>
      </x:c>
      <x:c r="M2637" s="60" t="n">
        <x:f>L2637+K2637</x:f>
        <x:v>823</x:v>
      </x:c>
      <x:c r="N2637" s="60" t="n">
        <x:f>'参数'!$B$10</x:f>
        <x:v>1</x:v>
      </x:c>
      <x:c r="O2637" s="60" t="n">
        <x:f>N2637*'参数'!$B$11</x:f>
        <x:v>2</x:v>
      </x:c>
      <x:c r="P2637" s="60" t="n">
        <x:f>N2637*'参数'!$B$12</x:f>
        <x:v>1</x:v>
      </x:c>
      <x:c r="Q2637" t="str">
        <x:f>C2637&amp;"d"</x:f>
        <x:v>C7d</x:v>
      </x:c>
      <x:c r="R2637" t="str">
        <x:f>C2637&amp;"p"</x:f>
        <x:v>C7p</x:v>
      </x:c>
      <x:c r="S2637" t="str">
        <x:f>IF(AND(L2637&gt;=H2637+I2637+J2637,M2637&gt;L2637,F2637&lt;&gt;""),"PASS","FAIL")</x:f>
        <x:v>PASS</x:v>
      </x:c>
      <x:c r="T2637" t="n">
        <x:v>10</x:v>
      </x:c>
      <x:c r="U2637" t="str">
        <x:v>pickup_after_delivery_completion_plus_usage_lag</x:v>
      </x:c>
    </x:row>
    <x:row r="2638">
      <x:c r="A2638" t="str">
        <x:v>Set1_10-2-1b</x:v>
      </x:c>
      <x:c r="B2638" t="str">
        <x:v>standard_same_day</x:v>
      </x:c>
      <x:c r="C2638" t="str">
        <x:v>C8</x:v>
      </x:c>
      <x:c r="D2638" s="59" t="n">
        <x:v>-16</x:v>
      </x:c>
      <x:c r="E2638" s="59" t="n">
        <x:v>13</x:v>
      </x:c>
      <x:c r="F2638" s="59" t="str">
        <x:v>S1</x:v>
      </x:c>
      <x:c r="G2638" s="59" t="n">
        <x:v>233</x:v>
      </x:c>
      <x:c r="H2638" s="59" t="n">
        <x:v>253</x:v>
      </x:c>
      <x:c r="I2638" s="59" t="n">
        <x:v>10</x:v>
      </x:c>
      <x:c r="J2638" s="60" t="n">
        <x:f>'参数'!$C$5</x:f>
        <x:v>360</x:v>
      </x:c>
      <x:c r="K2638" s="60" t="n">
        <x:f>'参数'!$D$5</x:f>
        <x:v>240</x:v>
      </x:c>
      <x:c r="L2638" s="60" t="n">
        <x:f>H2638+I2638+J2638</x:f>
        <x:v>623</x:v>
      </x:c>
      <x:c r="M2638" s="60" t="n">
        <x:f>L2638+K2638</x:f>
        <x:v>863</x:v>
      </x:c>
      <x:c r="N2638" s="60" t="n">
        <x:f>'参数'!$B$10</x:f>
        <x:v>1</x:v>
      </x:c>
      <x:c r="O2638" s="60" t="n">
        <x:f>N2638*'参数'!$B$11</x:f>
        <x:v>2</x:v>
      </x:c>
      <x:c r="P2638" s="60" t="n">
        <x:f>N2638*'参数'!$B$12</x:f>
        <x:v>1</x:v>
      </x:c>
      <x:c r="Q2638" t="str">
        <x:f>C2638&amp;"d"</x:f>
        <x:v>C8d</x:v>
      </x:c>
      <x:c r="R2638" t="str">
        <x:f>C2638&amp;"p"</x:f>
        <x:v>C8p</x:v>
      </x:c>
      <x:c r="S2638" t="str">
        <x:f>IF(AND(L2638&gt;=H2638+I2638+J2638,M2638&gt;L2638,F2638&lt;&gt;""),"PASS","FAIL")</x:f>
        <x:v>PASS</x:v>
      </x:c>
      <x:c r="T2638" t="n">
        <x:v>5</x:v>
      </x:c>
      <x:c r="U2638" t="str">
        <x:v>pickup_after_delivery_completion_plus_usage_lag</x:v>
      </x:c>
    </x:row>
    <x:row r="2639">
      <x:c r="A2639" t="str">
        <x:v>Set1_10-2-1b</x:v>
      </x:c>
      <x:c r="B2639" t="str">
        <x:v>standard_same_day</x:v>
      </x:c>
      <x:c r="C2639" t="str">
        <x:v>C9</x:v>
      </x:c>
      <x:c r="D2639" s="59" t="n">
        <x:v>-3</x:v>
      </x:c>
      <x:c r="E2639" s="59" t="n">
        <x:v>2</x:v>
      </x:c>
      <x:c r="F2639" s="59" t="str">
        <x:v>S1</x:v>
      </x:c>
      <x:c r="G2639" s="59" t="n">
        <x:v>229</x:v>
      </x:c>
      <x:c r="H2639" s="59" t="n">
        <x:v>249</x:v>
      </x:c>
      <x:c r="I2639" s="59" t="n">
        <x:v>10</x:v>
      </x:c>
      <x:c r="J2639" s="60" t="n">
        <x:f>'参数'!$C$5</x:f>
        <x:v>360</x:v>
      </x:c>
      <x:c r="K2639" s="60" t="n">
        <x:f>'参数'!$D$5</x:f>
        <x:v>240</x:v>
      </x:c>
      <x:c r="L2639" s="60" t="n">
        <x:f>H2639+I2639+J2639</x:f>
        <x:v>619</x:v>
      </x:c>
      <x:c r="M2639" s="60" t="n">
        <x:f>L2639+K2639</x:f>
        <x:v>859</x:v>
      </x:c>
      <x:c r="N2639" s="60" t="n">
        <x:f>'参数'!$B$10</x:f>
        <x:v>1</x:v>
      </x:c>
      <x:c r="O2639" s="60" t="n">
        <x:f>N2639*'参数'!$B$11</x:f>
        <x:v>2</x:v>
      </x:c>
      <x:c r="P2639" s="60" t="n">
        <x:f>N2639*'参数'!$B$12</x:f>
        <x:v>1</x:v>
      </x:c>
      <x:c r="Q2639" t="str">
        <x:f>C2639&amp;"d"</x:f>
        <x:v>C9d</x:v>
      </x:c>
      <x:c r="R2639" t="str">
        <x:f>C2639&amp;"p"</x:f>
        <x:v>C9p</x:v>
      </x:c>
      <x:c r="S2639" t="str">
        <x:f>IF(AND(L2639&gt;=H2639+I2639+J2639,M2639&gt;L2639,F2639&lt;&gt;""),"PASS","FAIL")</x:f>
        <x:v>PASS</x:v>
      </x:c>
      <x:c r="T2639" t="n">
        <x:v>10</x:v>
      </x:c>
      <x:c r="U2639" t="str">
        <x:v>pickup_after_delivery_completion_plus_usage_lag</x:v>
      </x:c>
    </x:row>
    <x:row r="2640">
      <x:c r="A2640" t="str">
        <x:v>Set1_10-2-2</x:v>
      </x:c>
      <x:c r="B2640" t="str">
        <x:v>standard_same_day</x:v>
      </x:c>
      <x:c r="C2640" t="str">
        <x:v>C0</x:v>
      </x:c>
      <x:c r="D2640" s="59" t="n">
        <x:v>0</x:v>
      </x:c>
      <x:c r="E2640" s="59" t="n">
        <x:v>0</x:v>
      </x:c>
      <x:c r="F2640" s="59" t="str">
        <x:v>S1</x:v>
      </x:c>
      <x:c r="G2640" s="59" t="n">
        <x:v>282</x:v>
      </x:c>
      <x:c r="H2640" s="59" t="n">
        <x:v>302</x:v>
      </x:c>
      <x:c r="I2640" s="59" t="n">
        <x:v>10</x:v>
      </x:c>
      <x:c r="J2640" s="60" t="n">
        <x:f>'参数'!$C$5</x:f>
        <x:v>360</x:v>
      </x:c>
      <x:c r="K2640" s="60" t="n">
        <x:f>'参数'!$D$5</x:f>
        <x:v>240</x:v>
      </x:c>
      <x:c r="L2640" s="60" t="n">
        <x:f>H2640+I2640+J2640</x:f>
        <x:v>672</x:v>
      </x:c>
      <x:c r="M2640" s="60" t="n">
        <x:f>L2640+K2640</x:f>
        <x:v>912</x:v>
      </x:c>
      <x:c r="N2640" s="60" t="n">
        <x:f>'参数'!$B$10</x:f>
        <x:v>1</x:v>
      </x:c>
      <x:c r="O2640" s="60" t="n">
        <x:f>N2640*'参数'!$B$11</x:f>
        <x:v>2</x:v>
      </x:c>
      <x:c r="P2640" s="60" t="n">
        <x:f>N2640*'参数'!$B$12</x:f>
        <x:v>1</x:v>
      </x:c>
      <x:c r="Q2640" t="str">
        <x:f>C2640&amp;"d"</x:f>
        <x:v>C0d</x:v>
      </x:c>
      <x:c r="R2640" t="str">
        <x:f>C2640&amp;"p"</x:f>
        <x:v>C0p</x:v>
      </x:c>
      <x:c r="S2640" t="str">
        <x:f>IF(AND(L2640&gt;=H2640+I2640+J2640,M2640&gt;L2640,F2640&lt;&gt;""),"PASS","FAIL")</x:f>
        <x:v>PASS</x:v>
      </x:c>
      <x:c r="T2640" t="n">
        <x:v>10</x:v>
      </x:c>
      <x:c r="U2640" t="str">
        <x:v>pickup_after_delivery_completion_plus_usage_lag</x:v>
      </x:c>
    </x:row>
    <x:row r="2641">
      <x:c r="A2641" t="str">
        <x:v>Set1_10-2-2</x:v>
      </x:c>
      <x:c r="B2641" t="str">
        <x:v>standard_same_day</x:v>
      </x:c>
      <x:c r="C2641" t="str">
        <x:v>C1</x:v>
      </x:c>
      <x:c r="D2641" s="59" t="n">
        <x:v>-5</x:v>
      </x:c>
      <x:c r="E2641" s="59" t="n">
        <x:v>11</x:v>
      </x:c>
      <x:c r="F2641" s="59" t="str">
        <x:v>S1</x:v>
      </x:c>
      <x:c r="G2641" s="59" t="n">
        <x:v>71</x:v>
      </x:c>
      <x:c r="H2641" s="59" t="n">
        <x:v>91</x:v>
      </x:c>
      <x:c r="I2641" s="59" t="n">
        <x:v>10</x:v>
      </x:c>
      <x:c r="J2641" s="60" t="n">
        <x:f>'参数'!$C$5</x:f>
        <x:v>360</x:v>
      </x:c>
      <x:c r="K2641" s="60" t="n">
        <x:f>'参数'!$D$5</x:f>
        <x:v>240</x:v>
      </x:c>
      <x:c r="L2641" s="60" t="n">
        <x:f>H2641+I2641+J2641</x:f>
        <x:v>461</x:v>
      </x:c>
      <x:c r="M2641" s="60" t="n">
        <x:f>L2641+K2641</x:f>
        <x:v>701</x:v>
      </x:c>
      <x:c r="N2641" s="60" t="n">
        <x:f>'参数'!$B$10</x:f>
        <x:v>1</x:v>
      </x:c>
      <x:c r="O2641" s="60" t="n">
        <x:f>N2641*'参数'!$B$11</x:f>
        <x:v>2</x:v>
      </x:c>
      <x:c r="P2641" s="60" t="n">
        <x:f>N2641*'参数'!$B$12</x:f>
        <x:v>1</x:v>
      </x:c>
      <x:c r="Q2641" t="str">
        <x:f>C2641&amp;"d"</x:f>
        <x:v>C1d</x:v>
      </x:c>
      <x:c r="R2641" t="str">
        <x:f>C2641&amp;"p"</x:f>
        <x:v>C1p</x:v>
      </x:c>
      <x:c r="S2641" t="str">
        <x:f>IF(AND(L2641&gt;=H2641+I2641+J2641,M2641&gt;L2641,F2641&lt;&gt;""),"PASS","FAIL")</x:f>
        <x:v>PASS</x:v>
      </x:c>
      <x:c r="T2641" t="n">
        <x:v>10</x:v>
      </x:c>
      <x:c r="U2641" t="str">
        <x:v>pickup_after_delivery_completion_plus_usage_lag</x:v>
      </x:c>
    </x:row>
    <x:row r="2642">
      <x:c r="A2642" t="str">
        <x:v>Set1_10-2-2</x:v>
      </x:c>
      <x:c r="B2642" t="str">
        <x:v>standard_same_day</x:v>
      </x:c>
      <x:c r="C2642" t="str">
        <x:v>C2</x:v>
      </x:c>
      <x:c r="D2642" s="59" t="n">
        <x:v>-7</x:v>
      </x:c>
      <x:c r="E2642" s="59" t="n">
        <x:v>4</x:v>
      </x:c>
      <x:c r="F2642" s="59" t="str">
        <x:v>S1</x:v>
      </x:c>
      <x:c r="G2642" s="59" t="n">
        <x:v>124</x:v>
      </x:c>
      <x:c r="H2642" s="59" t="n">
        <x:v>144</x:v>
      </x:c>
      <x:c r="I2642" s="59" t="n">
        <x:v>10</x:v>
      </x:c>
      <x:c r="J2642" s="60" t="n">
        <x:f>'参数'!$C$5</x:f>
        <x:v>360</x:v>
      </x:c>
      <x:c r="K2642" s="60" t="n">
        <x:f>'参数'!$D$5</x:f>
        <x:v>240</x:v>
      </x:c>
      <x:c r="L2642" s="60" t="n">
        <x:f>H2642+I2642+J2642</x:f>
        <x:v>514</x:v>
      </x:c>
      <x:c r="M2642" s="60" t="n">
        <x:f>L2642+K2642</x:f>
        <x:v>754</x:v>
      </x:c>
      <x:c r="N2642" s="60" t="n">
        <x:f>'参数'!$B$10</x:f>
        <x:v>1</x:v>
      </x:c>
      <x:c r="O2642" s="60" t="n">
        <x:f>N2642*'参数'!$B$11</x:f>
        <x:v>2</x:v>
      </x:c>
      <x:c r="P2642" s="60" t="n">
        <x:f>N2642*'参数'!$B$12</x:f>
        <x:v>1</x:v>
      </x:c>
      <x:c r="Q2642" t="str">
        <x:f>C2642&amp;"d"</x:f>
        <x:v>C2d</x:v>
      </x:c>
      <x:c r="R2642" t="str">
        <x:f>C2642&amp;"p"</x:f>
        <x:v>C2p</x:v>
      </x:c>
      <x:c r="S2642" t="str">
        <x:f>IF(AND(L2642&gt;=H2642+I2642+J2642,M2642&gt;L2642,F2642&lt;&gt;""),"PASS","FAIL")</x:f>
        <x:v>PASS</x:v>
      </x:c>
      <x:c r="T2642" t="n">
        <x:v>10</x:v>
      </x:c>
      <x:c r="U2642" t="str">
        <x:v>pickup_after_delivery_completion_plus_usage_lag</x:v>
      </x:c>
    </x:row>
    <x:row r="2643">
      <x:c r="A2643" t="str">
        <x:v>Set1_10-2-2</x:v>
      </x:c>
      <x:c r="B2643" t="str">
        <x:v>standard_same_day</x:v>
      </x:c>
      <x:c r="C2643" t="str">
        <x:v>C3</x:v>
      </x:c>
      <x:c r="D2643" s="59" t="n">
        <x:v>13</x:v>
      </x:c>
      <x:c r="E2643" s="59" t="n">
        <x:v>-17</x:v>
      </x:c>
      <x:c r="F2643" s="59" t="str">
        <x:v>S0</x:v>
      </x:c>
      <x:c r="G2643" s="59" t="n">
        <x:v>354</x:v>
      </x:c>
      <x:c r="H2643" s="59" t="n">
        <x:v>374</x:v>
      </x:c>
      <x:c r="I2643" s="59" t="n">
        <x:v>10</x:v>
      </x:c>
      <x:c r="J2643" s="60" t="n">
        <x:f>'参数'!$C$5</x:f>
        <x:v>360</x:v>
      </x:c>
      <x:c r="K2643" s="60" t="n">
        <x:f>'参数'!$D$5</x:f>
        <x:v>240</x:v>
      </x:c>
      <x:c r="L2643" s="60" t="n">
        <x:f>H2643+I2643+J2643</x:f>
        <x:v>744</x:v>
      </x:c>
      <x:c r="M2643" s="60" t="n">
        <x:f>L2643+K2643</x:f>
        <x:v>984</x:v>
      </x:c>
      <x:c r="N2643" s="60" t="n">
        <x:f>'参数'!$B$10</x:f>
        <x:v>1</x:v>
      </x:c>
      <x:c r="O2643" s="60" t="n">
        <x:f>N2643*'参数'!$B$11</x:f>
        <x:v>2</x:v>
      </x:c>
      <x:c r="P2643" s="60" t="n">
        <x:f>N2643*'参数'!$B$12</x:f>
        <x:v>1</x:v>
      </x:c>
      <x:c r="Q2643" t="str">
        <x:f>C2643&amp;"d"</x:f>
        <x:v>C3d</x:v>
      </x:c>
      <x:c r="R2643" t="str">
        <x:f>C2643&amp;"p"</x:f>
        <x:v>C3p</x:v>
      </x:c>
      <x:c r="S2643" t="str">
        <x:f>IF(AND(L2643&gt;=H2643+I2643+J2643,M2643&gt;L2643,F2643&lt;&gt;""),"PASS","FAIL")</x:f>
        <x:v>PASS</x:v>
      </x:c>
      <x:c r="T2643" t="n">
        <x:v>5</x:v>
      </x:c>
      <x:c r="U2643" t="str">
        <x:v>pickup_after_delivery_completion_plus_usage_lag</x:v>
      </x:c>
    </x:row>
    <x:row r="2644">
      <x:c r="A2644" t="str">
        <x:v>Set1_10-2-2</x:v>
      </x:c>
      <x:c r="B2644" t="str">
        <x:v>standard_same_day</x:v>
      </x:c>
      <x:c r="C2644" t="str">
        <x:v>C4</x:v>
      </x:c>
      <x:c r="D2644" s="59" t="n">
        <x:v>3</x:v>
      </x:c>
      <x:c r="E2644" s="59" t="n">
        <x:v>1</x:v>
      </x:c>
      <x:c r="F2644" s="59" t="str">
        <x:v>S0</x:v>
      </x:c>
      <x:c r="G2644" s="59" t="n">
        <x:v>343</x:v>
      </x:c>
      <x:c r="H2644" s="59" t="n">
        <x:v>363</x:v>
      </x:c>
      <x:c r="I2644" s="59" t="n">
        <x:v>10</x:v>
      </x:c>
      <x:c r="J2644" s="60" t="n">
        <x:f>'参数'!$C$5</x:f>
        <x:v>360</x:v>
      </x:c>
      <x:c r="K2644" s="60" t="n">
        <x:f>'参数'!$D$5</x:f>
        <x:v>240</x:v>
      </x:c>
      <x:c r="L2644" s="60" t="n">
        <x:f>H2644+I2644+J2644</x:f>
        <x:v>733</x:v>
      </x:c>
      <x:c r="M2644" s="60" t="n">
        <x:f>L2644+K2644</x:f>
        <x:v>973</x:v>
      </x:c>
      <x:c r="N2644" s="60" t="n">
        <x:f>'参数'!$B$10</x:f>
        <x:v>1</x:v>
      </x:c>
      <x:c r="O2644" s="60" t="n">
        <x:f>N2644*'参数'!$B$11</x:f>
        <x:v>2</x:v>
      </x:c>
      <x:c r="P2644" s="60" t="n">
        <x:f>N2644*'参数'!$B$12</x:f>
        <x:v>1</x:v>
      </x:c>
      <x:c r="Q2644" t="str">
        <x:f>C2644&amp;"d"</x:f>
        <x:v>C4d</x:v>
      </x:c>
      <x:c r="R2644" t="str">
        <x:f>C2644&amp;"p"</x:f>
        <x:v>C4p</x:v>
      </x:c>
      <x:c r="S2644" t="str">
        <x:f>IF(AND(L2644&gt;=H2644+I2644+J2644,M2644&gt;L2644,F2644&lt;&gt;""),"PASS","FAIL")</x:f>
        <x:v>PASS</x:v>
      </x:c>
      <x:c r="T2644" t="n">
        <x:v>10</x:v>
      </x:c>
      <x:c r="U2644" t="str">
        <x:v>pickup_after_delivery_completion_plus_usage_lag</x:v>
      </x:c>
    </x:row>
    <x:row r="2645">
      <x:c r="A2645" t="str">
        <x:v>Set1_10-2-2</x:v>
      </x:c>
      <x:c r="B2645" t="str">
        <x:v>standard_same_day</x:v>
      </x:c>
      <x:c r="C2645" t="str">
        <x:v>C5</x:v>
      </x:c>
      <x:c r="D2645" s="59" t="n">
        <x:v>1</x:v>
      </x:c>
      <x:c r="E2645" s="59" t="n">
        <x:v>1</x:v>
      </x:c>
      <x:c r="F2645" s="59" t="str">
        <x:v>S1</x:v>
      </x:c>
      <x:c r="G2645" s="59" t="n">
        <x:v>86</x:v>
      </x:c>
      <x:c r="H2645" s="59" t="n">
        <x:v>106</x:v>
      </x:c>
      <x:c r="I2645" s="59" t="n">
        <x:v>10</x:v>
      </x:c>
      <x:c r="J2645" s="60" t="n">
        <x:f>'参数'!$C$5</x:f>
        <x:v>360</x:v>
      </x:c>
      <x:c r="K2645" s="60" t="n">
        <x:f>'参数'!$D$5</x:f>
        <x:v>240</x:v>
      </x:c>
      <x:c r="L2645" s="60" t="n">
        <x:f>H2645+I2645+J2645</x:f>
        <x:v>476</x:v>
      </x:c>
      <x:c r="M2645" s="60" t="n">
        <x:f>L2645+K2645</x:f>
        <x:v>716</x:v>
      </x:c>
      <x:c r="N2645" s="60" t="n">
        <x:f>'参数'!$B$10</x:f>
        <x:v>1</x:v>
      </x:c>
      <x:c r="O2645" s="60" t="n">
        <x:f>N2645*'参数'!$B$11</x:f>
        <x:v>2</x:v>
      </x:c>
      <x:c r="P2645" s="60" t="n">
        <x:f>N2645*'参数'!$B$12</x:f>
        <x:v>1</x:v>
      </x:c>
      <x:c r="Q2645" t="str">
        <x:f>C2645&amp;"d"</x:f>
        <x:v>C5d</x:v>
      </x:c>
      <x:c r="R2645" t="str">
        <x:f>C2645&amp;"p"</x:f>
        <x:v>C5p</x:v>
      </x:c>
      <x:c r="S2645" t="str">
        <x:f>IF(AND(L2645&gt;=H2645+I2645+J2645,M2645&gt;L2645,F2645&lt;&gt;""),"PASS","FAIL")</x:f>
        <x:v>PASS</x:v>
      </x:c>
      <x:c r="T2645" t="n">
        <x:v>10</x:v>
      </x:c>
      <x:c r="U2645" t="str">
        <x:v>pickup_after_delivery_completion_plus_usage_lag</x:v>
      </x:c>
    </x:row>
    <x:row r="2646">
      <x:c r="A2646" t="str">
        <x:v>Set1_10-2-2</x:v>
      </x:c>
      <x:c r="B2646" t="str">
        <x:v>standard_same_day</x:v>
      </x:c>
      <x:c r="C2646" t="str">
        <x:v>C6</x:v>
      </x:c>
      <x:c r="D2646" s="59" t="n">
        <x:v>-26</x:v>
      </x:c>
      <x:c r="E2646" s="59" t="n">
        <x:v>12</x:v>
      </x:c>
      <x:c r="F2646" s="59" t="str">
        <x:v>S1</x:v>
      </x:c>
      <x:c r="G2646" s="59" t="n">
        <x:v>69</x:v>
      </x:c>
      <x:c r="H2646" s="59" t="n">
        <x:v>89</x:v>
      </x:c>
      <x:c r="I2646" s="59" t="n">
        <x:v>10</x:v>
      </x:c>
      <x:c r="J2646" s="60" t="n">
        <x:f>'参数'!$C$5</x:f>
        <x:v>360</x:v>
      </x:c>
      <x:c r="K2646" s="60" t="n">
        <x:f>'参数'!$D$5</x:f>
        <x:v>240</x:v>
      </x:c>
      <x:c r="L2646" s="60" t="n">
        <x:f>H2646+I2646+J2646</x:f>
        <x:v>459</x:v>
      </x:c>
      <x:c r="M2646" s="60" t="n">
        <x:f>L2646+K2646</x:f>
        <x:v>699</x:v>
      </x:c>
      <x:c r="N2646" s="60" t="n">
        <x:f>'参数'!$B$10</x:f>
        <x:v>1</x:v>
      </x:c>
      <x:c r="O2646" s="60" t="n">
        <x:f>N2646*'参数'!$B$11</x:f>
        <x:v>2</x:v>
      </x:c>
      <x:c r="P2646" s="60" t="n">
        <x:f>N2646*'参数'!$B$12</x:f>
        <x:v>1</x:v>
      </x:c>
      <x:c r="Q2646" t="str">
        <x:f>C2646&amp;"d"</x:f>
        <x:v>C6d</x:v>
      </x:c>
      <x:c r="R2646" t="str">
        <x:f>C2646&amp;"p"</x:f>
        <x:v>C6p</x:v>
      </x:c>
      <x:c r="S2646" t="str">
        <x:f>IF(AND(L2646&gt;=H2646+I2646+J2646,M2646&gt;L2646,F2646&lt;&gt;""),"PASS","FAIL")</x:f>
        <x:v>PASS</x:v>
      </x:c>
      <x:c r="T2646" t="n">
        <x:v>10</x:v>
      </x:c>
      <x:c r="U2646" t="str">
        <x:v>pickup_after_delivery_completion_plus_usage_lag</x:v>
      </x:c>
    </x:row>
    <x:row r="2647">
      <x:c r="A2647" t="str">
        <x:v>Set1_10-2-2</x:v>
      </x:c>
      <x:c r="B2647" t="str">
        <x:v>standard_same_day</x:v>
      </x:c>
      <x:c r="C2647" t="str">
        <x:v>C7</x:v>
      </x:c>
      <x:c r="D2647" s="59" t="n">
        <x:v>14</x:v>
      </x:c>
      <x:c r="E2647" s="59" t="n">
        <x:v>-15</x:v>
      </x:c>
      <x:c r="F2647" s="59" t="str">
        <x:v>S0</x:v>
      </x:c>
      <x:c r="G2647" s="59" t="n">
        <x:v>246</x:v>
      </x:c>
      <x:c r="H2647" s="59" t="n">
        <x:v>266</x:v>
      </x:c>
      <x:c r="I2647" s="59" t="n">
        <x:v>10</x:v>
      </x:c>
      <x:c r="J2647" s="60" t="n">
        <x:f>'参数'!$C$5</x:f>
        <x:v>360</x:v>
      </x:c>
      <x:c r="K2647" s="60" t="n">
        <x:f>'参数'!$D$5</x:f>
        <x:v>240</x:v>
      </x:c>
      <x:c r="L2647" s="60" t="n">
        <x:f>H2647+I2647+J2647</x:f>
        <x:v>636</x:v>
      </x:c>
      <x:c r="M2647" s="60" t="n">
        <x:f>L2647+K2647</x:f>
        <x:v>876</x:v>
      </x:c>
      <x:c r="N2647" s="60" t="n">
        <x:f>'参数'!$B$10</x:f>
        <x:v>1</x:v>
      </x:c>
      <x:c r="O2647" s="60" t="n">
        <x:f>N2647*'参数'!$B$11</x:f>
        <x:v>2</x:v>
      </x:c>
      <x:c r="P2647" s="60" t="n">
        <x:f>N2647*'参数'!$B$12</x:f>
        <x:v>1</x:v>
      </x:c>
      <x:c r="Q2647" t="str">
        <x:f>C2647&amp;"d"</x:f>
        <x:v>C7d</x:v>
      </x:c>
      <x:c r="R2647" t="str">
        <x:f>C2647&amp;"p"</x:f>
        <x:v>C7p</x:v>
      </x:c>
      <x:c r="S2647" t="str">
        <x:f>IF(AND(L2647&gt;=H2647+I2647+J2647,M2647&gt;L2647,F2647&lt;&gt;""),"PASS","FAIL")</x:f>
        <x:v>PASS</x:v>
      </x:c>
      <x:c r="T2647" t="n">
        <x:v>10</x:v>
      </x:c>
      <x:c r="U2647" t="str">
        <x:v>pickup_after_delivery_completion_plus_usage_lag</x:v>
      </x:c>
    </x:row>
    <x:row r="2648">
      <x:c r="A2648" t="str">
        <x:v>Set1_10-2-2</x:v>
      </x:c>
      <x:c r="B2648" t="str">
        <x:v>standard_same_day</x:v>
      </x:c>
      <x:c r="C2648" t="str">
        <x:v>C8</x:v>
      </x:c>
      <x:c r="D2648" s="59" t="n">
        <x:v>-20</x:v>
      </x:c>
      <x:c r="E2648" s="59" t="n">
        <x:v>21</x:v>
      </x:c>
      <x:c r="F2648" s="59" t="str">
        <x:v>S1</x:v>
      </x:c>
      <x:c r="G2648" s="59" t="n">
        <x:v>291</x:v>
      </x:c>
      <x:c r="H2648" s="59" t="n">
        <x:v>311</x:v>
      </x:c>
      <x:c r="I2648" s="59" t="n">
        <x:v>10</x:v>
      </x:c>
      <x:c r="J2648" s="60" t="n">
        <x:f>'参数'!$C$5</x:f>
        <x:v>360</x:v>
      </x:c>
      <x:c r="K2648" s="60" t="n">
        <x:f>'参数'!$D$5</x:f>
        <x:v>240</x:v>
      </x:c>
      <x:c r="L2648" s="60" t="n">
        <x:f>H2648+I2648+J2648</x:f>
        <x:v>681</x:v>
      </x:c>
      <x:c r="M2648" s="60" t="n">
        <x:f>L2648+K2648</x:f>
        <x:v>921</x:v>
      </x:c>
      <x:c r="N2648" s="60" t="n">
        <x:f>'参数'!$B$10</x:f>
        <x:v>1</x:v>
      </x:c>
      <x:c r="O2648" s="60" t="n">
        <x:f>N2648*'参数'!$B$11</x:f>
        <x:v>2</x:v>
      </x:c>
      <x:c r="P2648" s="60" t="n">
        <x:f>N2648*'参数'!$B$12</x:f>
        <x:v>1</x:v>
      </x:c>
      <x:c r="Q2648" t="str">
        <x:f>C2648&amp;"d"</x:f>
        <x:v>C8d</x:v>
      </x:c>
      <x:c r="R2648" t="str">
        <x:f>C2648&amp;"p"</x:f>
        <x:v>C8p</x:v>
      </x:c>
      <x:c r="S2648" t="str">
        <x:f>IF(AND(L2648&gt;=H2648+I2648+J2648,M2648&gt;L2648,F2648&lt;&gt;""),"PASS","FAIL")</x:f>
        <x:v>PASS</x:v>
      </x:c>
      <x:c r="T2648" t="n">
        <x:v>5</x:v>
      </x:c>
      <x:c r="U2648" t="str">
        <x:v>pickup_after_delivery_completion_plus_usage_lag</x:v>
      </x:c>
    </x:row>
    <x:row r="2649">
      <x:c r="A2649" t="str">
        <x:v>Set1_10-2-2</x:v>
      </x:c>
      <x:c r="B2649" t="str">
        <x:v>standard_same_day</x:v>
      </x:c>
      <x:c r="C2649" t="str">
        <x:v>C9</x:v>
      </x:c>
      <x:c r="D2649" s="59" t="n">
        <x:v>2</x:v>
      </x:c>
      <x:c r="E2649" s="59" t="n">
        <x:v>-12</x:v>
      </x:c>
      <x:c r="F2649" s="59" t="str">
        <x:v>S0</x:v>
      </x:c>
      <x:c r="G2649" s="59" t="n">
        <x:v>239</x:v>
      </x:c>
      <x:c r="H2649" s="59" t="n">
        <x:v>259</x:v>
      </x:c>
      <x:c r="I2649" s="59" t="n">
        <x:v>10</x:v>
      </x:c>
      <x:c r="J2649" s="60" t="n">
        <x:f>'参数'!$C$5</x:f>
        <x:v>360</x:v>
      </x:c>
      <x:c r="K2649" s="60" t="n">
        <x:f>'参数'!$D$5</x:f>
        <x:v>240</x:v>
      </x:c>
      <x:c r="L2649" s="60" t="n">
        <x:f>H2649+I2649+J2649</x:f>
        <x:v>629</x:v>
      </x:c>
      <x:c r="M2649" s="60" t="n">
        <x:f>L2649+K2649</x:f>
        <x:v>869</x:v>
      </x:c>
      <x:c r="N2649" s="60" t="n">
        <x:f>'参数'!$B$10</x:f>
        <x:v>1</x:v>
      </x:c>
      <x:c r="O2649" s="60" t="n">
        <x:f>N2649*'参数'!$B$11</x:f>
        <x:v>2</x:v>
      </x:c>
      <x:c r="P2649" s="60" t="n">
        <x:f>N2649*'参数'!$B$12</x:f>
        <x:v>1</x:v>
      </x:c>
      <x:c r="Q2649" t="str">
        <x:f>C2649&amp;"d"</x:f>
        <x:v>C9d</x:v>
      </x:c>
      <x:c r="R2649" t="str">
        <x:f>C2649&amp;"p"</x:f>
        <x:v>C9p</x:v>
      </x:c>
      <x:c r="S2649" t="str">
        <x:f>IF(AND(L2649&gt;=H2649+I2649+J2649,M2649&gt;L2649,F2649&lt;&gt;""),"PASS","FAIL")</x:f>
        <x:v>PASS</x:v>
      </x:c>
      <x:c r="T2649" t="n">
        <x:v>5</x:v>
      </x:c>
      <x:c r="U2649" t="str">
        <x:v>pickup_after_delivery_completion_plus_usage_lag</x:v>
      </x:c>
    </x:row>
    <x:row r="2650">
      <x:c r="A2650" t="str">
        <x:v>Set1_10-2-2b</x:v>
      </x:c>
      <x:c r="B2650" t="str">
        <x:v>standard_same_day</x:v>
      </x:c>
      <x:c r="C2650" t="str">
        <x:v>C0</x:v>
      </x:c>
      <x:c r="D2650" s="59" t="n">
        <x:v>1</x:v>
      </x:c>
      <x:c r="E2650" s="59" t="n">
        <x:v>-2</x:v>
      </x:c>
      <x:c r="F2650" s="59" t="str">
        <x:v>S0</x:v>
      </x:c>
      <x:c r="G2650" s="59" t="n">
        <x:v>126</x:v>
      </x:c>
      <x:c r="H2650" s="59" t="n">
        <x:v>146</x:v>
      </x:c>
      <x:c r="I2650" s="59" t="n">
        <x:v>10</x:v>
      </x:c>
      <x:c r="J2650" s="60" t="n">
        <x:f>'参数'!$C$5</x:f>
        <x:v>360</x:v>
      </x:c>
      <x:c r="K2650" s="60" t="n">
        <x:f>'参数'!$D$5</x:f>
        <x:v>240</x:v>
      </x:c>
      <x:c r="L2650" s="60" t="n">
        <x:f>H2650+I2650+J2650</x:f>
        <x:v>516</x:v>
      </x:c>
      <x:c r="M2650" s="60" t="n">
        <x:f>L2650+K2650</x:f>
        <x:v>756</x:v>
      </x:c>
      <x:c r="N2650" s="60" t="n">
        <x:f>'参数'!$B$10</x:f>
        <x:v>1</x:v>
      </x:c>
      <x:c r="O2650" s="60" t="n">
        <x:f>N2650*'参数'!$B$11</x:f>
        <x:v>2</x:v>
      </x:c>
      <x:c r="P2650" s="60" t="n">
        <x:f>N2650*'参数'!$B$12</x:f>
        <x:v>1</x:v>
      </x:c>
      <x:c r="Q2650" t="str">
        <x:f>C2650&amp;"d"</x:f>
        <x:v>C0d</x:v>
      </x:c>
      <x:c r="R2650" t="str">
        <x:f>C2650&amp;"p"</x:f>
        <x:v>C0p</x:v>
      </x:c>
      <x:c r="S2650" t="str">
        <x:f>IF(AND(L2650&gt;=H2650+I2650+J2650,M2650&gt;L2650,F2650&lt;&gt;""),"PASS","FAIL")</x:f>
        <x:v>PASS</x:v>
      </x:c>
      <x:c r="T2650" t="n">
        <x:v>10</x:v>
      </x:c>
      <x:c r="U2650" t="str">
        <x:v>pickup_after_delivery_completion_plus_usage_lag</x:v>
      </x:c>
    </x:row>
    <x:row r="2651">
      <x:c r="A2651" t="str">
        <x:v>Set1_10-2-2b</x:v>
      </x:c>
      <x:c r="B2651" t="str">
        <x:v>standard_same_day</x:v>
      </x:c>
      <x:c r="C2651" t="str">
        <x:v>C1</x:v>
      </x:c>
      <x:c r="D2651" s="59" t="n">
        <x:v>0</x:v>
      </x:c>
      <x:c r="E2651" s="59" t="n">
        <x:v>-8</x:v>
      </x:c>
      <x:c r="F2651" s="59" t="str">
        <x:v>S0</x:v>
      </x:c>
      <x:c r="G2651" s="59" t="n">
        <x:v>154</x:v>
      </x:c>
      <x:c r="H2651" s="59" t="n">
        <x:v>174</x:v>
      </x:c>
      <x:c r="I2651" s="59" t="n">
        <x:v>10</x:v>
      </x:c>
      <x:c r="J2651" s="60" t="n">
        <x:f>'参数'!$C$5</x:f>
        <x:v>360</x:v>
      </x:c>
      <x:c r="K2651" s="60" t="n">
        <x:f>'参数'!$D$5</x:f>
        <x:v>240</x:v>
      </x:c>
      <x:c r="L2651" s="60" t="n">
        <x:f>H2651+I2651+J2651</x:f>
        <x:v>544</x:v>
      </x:c>
      <x:c r="M2651" s="60" t="n">
        <x:f>L2651+K2651</x:f>
        <x:v>784</x:v>
      </x:c>
      <x:c r="N2651" s="60" t="n">
        <x:f>'参数'!$B$10</x:f>
        <x:v>1</x:v>
      </x:c>
      <x:c r="O2651" s="60" t="n">
        <x:f>N2651*'参数'!$B$11</x:f>
        <x:v>2</x:v>
      </x:c>
      <x:c r="P2651" s="60" t="n">
        <x:f>N2651*'参数'!$B$12</x:f>
        <x:v>1</x:v>
      </x:c>
      <x:c r="Q2651" t="str">
        <x:f>C2651&amp;"d"</x:f>
        <x:v>C1d</x:v>
      </x:c>
      <x:c r="R2651" t="str">
        <x:f>C2651&amp;"p"</x:f>
        <x:v>C1p</x:v>
      </x:c>
      <x:c r="S2651" t="str">
        <x:f>IF(AND(L2651&gt;=H2651+I2651+J2651,M2651&gt;L2651,F2651&lt;&gt;""),"PASS","FAIL")</x:f>
        <x:v>PASS</x:v>
      </x:c>
      <x:c r="T2651" t="n">
        <x:v>10</x:v>
      </x:c>
      <x:c r="U2651" t="str">
        <x:v>pickup_after_delivery_completion_plus_usage_lag</x:v>
      </x:c>
    </x:row>
    <x:row r="2652">
      <x:c r="A2652" t="str">
        <x:v>Set1_10-2-2b</x:v>
      </x:c>
      <x:c r="B2652" t="str">
        <x:v>standard_same_day</x:v>
      </x:c>
      <x:c r="C2652" t="str">
        <x:v>C2</x:v>
      </x:c>
      <x:c r="D2652" s="59" t="n">
        <x:v>4</x:v>
      </x:c>
      <x:c r="E2652" s="59" t="n">
        <x:v>-3</x:v>
      </x:c>
      <x:c r="F2652" s="59" t="str">
        <x:v>S0</x:v>
      </x:c>
      <x:c r="G2652" s="59" t="n">
        <x:v>217</x:v>
      </x:c>
      <x:c r="H2652" s="59" t="n">
        <x:v>237</x:v>
      </x:c>
      <x:c r="I2652" s="59" t="n">
        <x:v>10</x:v>
      </x:c>
      <x:c r="J2652" s="60" t="n">
        <x:f>'参数'!$C$5</x:f>
        <x:v>360</x:v>
      </x:c>
      <x:c r="K2652" s="60" t="n">
        <x:f>'参数'!$D$5</x:f>
        <x:v>240</x:v>
      </x:c>
      <x:c r="L2652" s="60" t="n">
        <x:f>H2652+I2652+J2652</x:f>
        <x:v>607</x:v>
      </x:c>
      <x:c r="M2652" s="60" t="n">
        <x:f>L2652+K2652</x:f>
        <x:v>847</x:v>
      </x:c>
      <x:c r="N2652" s="60" t="n">
        <x:f>'参数'!$B$10</x:f>
        <x:v>1</x:v>
      </x:c>
      <x:c r="O2652" s="60" t="n">
        <x:f>N2652*'参数'!$B$11</x:f>
        <x:v>2</x:v>
      </x:c>
      <x:c r="P2652" s="60" t="n">
        <x:f>N2652*'参数'!$B$12</x:f>
        <x:v>1</x:v>
      </x:c>
      <x:c r="Q2652" t="str">
        <x:f>C2652&amp;"d"</x:f>
        <x:v>C2d</x:v>
      </x:c>
      <x:c r="R2652" t="str">
        <x:f>C2652&amp;"p"</x:f>
        <x:v>C2p</x:v>
      </x:c>
      <x:c r="S2652" t="str">
        <x:f>IF(AND(L2652&gt;=H2652+I2652+J2652,M2652&gt;L2652,F2652&lt;&gt;""),"PASS","FAIL")</x:f>
        <x:v>PASS</x:v>
      </x:c>
      <x:c r="T2652" t="n">
        <x:v>10</x:v>
      </x:c>
      <x:c r="U2652" t="str">
        <x:v>pickup_after_delivery_completion_plus_usage_lag</x:v>
      </x:c>
    </x:row>
    <x:row r="2653">
      <x:c r="A2653" t="str">
        <x:v>Set1_10-2-2b</x:v>
      </x:c>
      <x:c r="B2653" t="str">
        <x:v>standard_same_day</x:v>
      </x:c>
      <x:c r="C2653" t="str">
        <x:v>C3</x:v>
      </x:c>
      <x:c r="D2653" s="59" t="n">
        <x:v>26</x:v>
      </x:c>
      <x:c r="E2653" s="59" t="n">
        <x:v>12</x:v>
      </x:c>
      <x:c r="F2653" s="59" t="str">
        <x:v>S0</x:v>
      </x:c>
      <x:c r="G2653" s="59" t="n">
        <x:v>36</x:v>
      </x:c>
      <x:c r="H2653" s="59" t="n">
        <x:v>56</x:v>
      </x:c>
      <x:c r="I2653" s="59" t="n">
        <x:v>10</x:v>
      </x:c>
      <x:c r="J2653" s="60" t="n">
        <x:f>'参数'!$C$5</x:f>
        <x:v>360</x:v>
      </x:c>
      <x:c r="K2653" s="60" t="n">
        <x:f>'参数'!$D$5</x:f>
        <x:v>240</x:v>
      </x:c>
      <x:c r="L2653" s="60" t="n">
        <x:f>H2653+I2653+J2653</x:f>
        <x:v>426</x:v>
      </x:c>
      <x:c r="M2653" s="60" t="n">
        <x:f>L2653+K2653</x:f>
        <x:v>666</x:v>
      </x:c>
      <x:c r="N2653" s="60" t="n">
        <x:f>'参数'!$B$10</x:f>
        <x:v>1</x:v>
      </x:c>
      <x:c r="O2653" s="60" t="n">
        <x:f>N2653*'参数'!$B$11</x:f>
        <x:v>2</x:v>
      </x:c>
      <x:c r="P2653" s="60" t="n">
        <x:f>N2653*'参数'!$B$12</x:f>
        <x:v>1</x:v>
      </x:c>
      <x:c r="Q2653" t="str">
        <x:f>C2653&amp;"d"</x:f>
        <x:v>C3d</x:v>
      </x:c>
      <x:c r="R2653" t="str">
        <x:f>C2653&amp;"p"</x:f>
        <x:v>C3p</x:v>
      </x:c>
      <x:c r="S2653" t="str">
        <x:f>IF(AND(L2653&gt;=H2653+I2653+J2653,M2653&gt;L2653,F2653&lt;&gt;""),"PASS","FAIL")</x:f>
        <x:v>PASS</x:v>
      </x:c>
      <x:c r="T2653" t="n">
        <x:v>5</x:v>
      </x:c>
      <x:c r="U2653" t="str">
        <x:v>pickup_after_delivery_completion_plus_usage_lag</x:v>
      </x:c>
    </x:row>
    <x:row r="2654">
      <x:c r="A2654" t="str">
        <x:v>Set1_10-2-2b</x:v>
      </x:c>
      <x:c r="B2654" t="str">
        <x:v>standard_same_day</x:v>
      </x:c>
      <x:c r="C2654" t="str">
        <x:v>C4</x:v>
      </x:c>
      <x:c r="D2654" s="59" t="n">
        <x:v>0</x:v>
      </x:c>
      <x:c r="E2654" s="59" t="n">
        <x:v>-8</x:v>
      </x:c>
      <x:c r="F2654" s="59" t="str">
        <x:v>S0</x:v>
      </x:c>
      <x:c r="G2654" s="59" t="n">
        <x:v>101</x:v>
      </x:c>
      <x:c r="H2654" s="59" t="n">
        <x:v>121</x:v>
      </x:c>
      <x:c r="I2654" s="59" t="n">
        <x:v>10</x:v>
      </x:c>
      <x:c r="J2654" s="60" t="n">
        <x:f>'参数'!$C$5</x:f>
        <x:v>360</x:v>
      </x:c>
      <x:c r="K2654" s="60" t="n">
        <x:f>'参数'!$D$5</x:f>
        <x:v>240</x:v>
      </x:c>
      <x:c r="L2654" s="60" t="n">
        <x:f>H2654+I2654+J2654</x:f>
        <x:v>491</x:v>
      </x:c>
      <x:c r="M2654" s="60" t="n">
        <x:f>L2654+K2654</x:f>
        <x:v>731</x:v>
      </x:c>
      <x:c r="N2654" s="60" t="n">
        <x:f>'参数'!$B$10</x:f>
        <x:v>1</x:v>
      </x:c>
      <x:c r="O2654" s="60" t="n">
        <x:f>N2654*'参数'!$B$11</x:f>
        <x:v>2</x:v>
      </x:c>
      <x:c r="P2654" s="60" t="n">
        <x:f>N2654*'参数'!$B$12</x:f>
        <x:v>1</x:v>
      </x:c>
      <x:c r="Q2654" t="str">
        <x:f>C2654&amp;"d"</x:f>
        <x:v>C4d</x:v>
      </x:c>
      <x:c r="R2654" t="str">
        <x:f>C2654&amp;"p"</x:f>
        <x:v>C4p</x:v>
      </x:c>
      <x:c r="S2654" t="str">
        <x:f>IF(AND(L2654&gt;=H2654+I2654+J2654,M2654&gt;L2654,F2654&lt;&gt;""),"PASS","FAIL")</x:f>
        <x:v>PASS</x:v>
      </x:c>
      <x:c r="T2654" t="n">
        <x:v>10</x:v>
      </x:c>
      <x:c r="U2654" t="str">
        <x:v>pickup_after_delivery_completion_plus_usage_lag</x:v>
      </x:c>
    </x:row>
    <x:row r="2655">
      <x:c r="A2655" t="str">
        <x:v>Set1_10-2-2b</x:v>
      </x:c>
      <x:c r="B2655" t="str">
        <x:v>standard_same_day</x:v>
      </x:c>
      <x:c r="C2655" t="str">
        <x:v>C5</x:v>
      </x:c>
      <x:c r="D2655" s="59" t="n">
        <x:v>-4</x:v>
      </x:c>
      <x:c r="E2655" s="59" t="n">
        <x:v>-1</x:v>
      </x:c>
      <x:c r="F2655" s="59" t="str">
        <x:v>S1</x:v>
      </x:c>
      <x:c r="G2655" s="59" t="n">
        <x:v>185</x:v>
      </x:c>
      <x:c r="H2655" s="59" t="n">
        <x:v>205</x:v>
      </x:c>
      <x:c r="I2655" s="59" t="n">
        <x:v>10</x:v>
      </x:c>
      <x:c r="J2655" s="60" t="n">
        <x:f>'参数'!$C$5</x:f>
        <x:v>360</x:v>
      </x:c>
      <x:c r="K2655" s="60" t="n">
        <x:f>'参数'!$D$5</x:f>
        <x:v>240</x:v>
      </x:c>
      <x:c r="L2655" s="60" t="n">
        <x:f>H2655+I2655+J2655</x:f>
        <x:v>575</x:v>
      </x:c>
      <x:c r="M2655" s="60" t="n">
        <x:f>L2655+K2655</x:f>
        <x:v>815</x:v>
      </x:c>
      <x:c r="N2655" s="60" t="n">
        <x:f>'参数'!$B$10</x:f>
        <x:v>1</x:v>
      </x:c>
      <x:c r="O2655" s="60" t="n">
        <x:f>N2655*'参数'!$B$11</x:f>
        <x:v>2</x:v>
      </x:c>
      <x:c r="P2655" s="60" t="n">
        <x:f>N2655*'参数'!$B$12</x:f>
        <x:v>1</x:v>
      </x:c>
      <x:c r="Q2655" t="str">
        <x:f>C2655&amp;"d"</x:f>
        <x:v>C5d</x:v>
      </x:c>
      <x:c r="R2655" t="str">
        <x:f>C2655&amp;"p"</x:f>
        <x:v>C5p</x:v>
      </x:c>
      <x:c r="S2655" t="str">
        <x:f>IF(AND(L2655&gt;=H2655+I2655+J2655,M2655&gt;L2655,F2655&lt;&gt;""),"PASS","FAIL")</x:f>
        <x:v>PASS</x:v>
      </x:c>
      <x:c r="T2655" t="n">
        <x:v>10</x:v>
      </x:c>
      <x:c r="U2655" t="str">
        <x:v>pickup_after_delivery_completion_plus_usage_lag</x:v>
      </x:c>
    </x:row>
    <x:row r="2656">
      <x:c r="A2656" t="str">
        <x:v>Set1_10-2-2b</x:v>
      </x:c>
      <x:c r="B2656" t="str">
        <x:v>standard_same_day</x:v>
      </x:c>
      <x:c r="C2656" t="str">
        <x:v>C6</x:v>
      </x:c>
      <x:c r="D2656" s="59" t="n">
        <x:v>10</x:v>
      </x:c>
      <x:c r="E2656" s="59" t="n">
        <x:v>9</x:v>
      </x:c>
      <x:c r="F2656" s="59" t="str">
        <x:v>S0</x:v>
      </x:c>
      <x:c r="G2656" s="59" t="n">
        <x:v>50</x:v>
      </x:c>
      <x:c r="H2656" s="59" t="n">
        <x:v>70</x:v>
      </x:c>
      <x:c r="I2656" s="59" t="n">
        <x:v>10</x:v>
      </x:c>
      <x:c r="J2656" s="60" t="n">
        <x:f>'参数'!$C$5</x:f>
        <x:v>360</x:v>
      </x:c>
      <x:c r="K2656" s="60" t="n">
        <x:f>'参数'!$D$5</x:f>
        <x:v>240</x:v>
      </x:c>
      <x:c r="L2656" s="60" t="n">
        <x:f>H2656+I2656+J2656</x:f>
        <x:v>440</x:v>
      </x:c>
      <x:c r="M2656" s="60" t="n">
        <x:f>L2656+K2656</x:f>
        <x:v>680</x:v>
      </x:c>
      <x:c r="N2656" s="60" t="n">
        <x:f>'参数'!$B$10</x:f>
        <x:v>1</x:v>
      </x:c>
      <x:c r="O2656" s="60" t="n">
        <x:f>N2656*'参数'!$B$11</x:f>
        <x:v>2</x:v>
      </x:c>
      <x:c r="P2656" s="60" t="n">
        <x:f>N2656*'参数'!$B$12</x:f>
        <x:v>1</x:v>
      </x:c>
      <x:c r="Q2656" t="str">
        <x:f>C2656&amp;"d"</x:f>
        <x:v>C6d</x:v>
      </x:c>
      <x:c r="R2656" t="str">
        <x:f>C2656&amp;"p"</x:f>
        <x:v>C6p</x:v>
      </x:c>
      <x:c r="S2656" t="str">
        <x:f>IF(AND(L2656&gt;=H2656+I2656+J2656,M2656&gt;L2656,F2656&lt;&gt;""),"PASS","FAIL")</x:f>
        <x:v>PASS</x:v>
      </x:c>
      <x:c r="T2656" t="n">
        <x:v>5</x:v>
      </x:c>
      <x:c r="U2656" t="str">
        <x:v>pickup_after_delivery_completion_plus_usage_lag</x:v>
      </x:c>
    </x:row>
    <x:row r="2657">
      <x:c r="A2657" t="str">
        <x:v>Set1_10-2-2b</x:v>
      </x:c>
      <x:c r="B2657" t="str">
        <x:v>standard_same_day</x:v>
      </x:c>
      <x:c r="C2657" t="str">
        <x:v>C7</x:v>
      </x:c>
      <x:c r="D2657" s="59" t="n">
        <x:v>20</x:v>
      </x:c>
      <x:c r="E2657" s="59" t="n">
        <x:v>3</x:v>
      </x:c>
      <x:c r="F2657" s="59" t="str">
        <x:v>S0</x:v>
      </x:c>
      <x:c r="G2657" s="59" t="n">
        <x:v>259</x:v>
      </x:c>
      <x:c r="H2657" s="59" t="n">
        <x:v>279</x:v>
      </x:c>
      <x:c r="I2657" s="59" t="n">
        <x:v>10</x:v>
      </x:c>
      <x:c r="J2657" s="60" t="n">
        <x:f>'参数'!$C$5</x:f>
        <x:v>360</x:v>
      </x:c>
      <x:c r="K2657" s="60" t="n">
        <x:f>'参数'!$D$5</x:f>
        <x:v>240</x:v>
      </x:c>
      <x:c r="L2657" s="60" t="n">
        <x:f>H2657+I2657+J2657</x:f>
        <x:v>649</x:v>
      </x:c>
      <x:c r="M2657" s="60" t="n">
        <x:f>L2657+K2657</x:f>
        <x:v>889</x:v>
      </x:c>
      <x:c r="N2657" s="60" t="n">
        <x:f>'参数'!$B$10</x:f>
        <x:v>1</x:v>
      </x:c>
      <x:c r="O2657" s="60" t="n">
        <x:f>N2657*'参数'!$B$11</x:f>
        <x:v>2</x:v>
      </x:c>
      <x:c r="P2657" s="60" t="n">
        <x:f>N2657*'参数'!$B$12</x:f>
        <x:v>1</x:v>
      </x:c>
      <x:c r="Q2657" t="str">
        <x:f>C2657&amp;"d"</x:f>
        <x:v>C7d</x:v>
      </x:c>
      <x:c r="R2657" t="str">
        <x:f>C2657&amp;"p"</x:f>
        <x:v>C7p</x:v>
      </x:c>
      <x:c r="S2657" t="str">
        <x:f>IF(AND(L2657&gt;=H2657+I2657+J2657,M2657&gt;L2657,F2657&lt;&gt;""),"PASS","FAIL")</x:f>
        <x:v>PASS</x:v>
      </x:c>
      <x:c r="T2657" t="n">
        <x:v>10</x:v>
      </x:c>
      <x:c r="U2657" t="str">
        <x:v>pickup_after_delivery_completion_plus_usage_lag</x:v>
      </x:c>
    </x:row>
    <x:row r="2658">
      <x:c r="A2658" t="str">
        <x:v>Set1_10-2-2b</x:v>
      </x:c>
      <x:c r="B2658" t="str">
        <x:v>standard_same_day</x:v>
      </x:c>
      <x:c r="C2658" t="str">
        <x:v>C8</x:v>
      </x:c>
      <x:c r="D2658" s="59" t="n">
        <x:v>3</x:v>
      </x:c>
      <x:c r="E2658" s="59" t="n">
        <x:v>24</x:v>
      </x:c>
      <x:c r="F2658" s="59" t="str">
        <x:v>S0</x:v>
      </x:c>
      <x:c r="G2658" s="59" t="n">
        <x:v>98</x:v>
      </x:c>
      <x:c r="H2658" s="59" t="n">
        <x:v>118</x:v>
      </x:c>
      <x:c r="I2658" s="59" t="n">
        <x:v>10</x:v>
      </x:c>
      <x:c r="J2658" s="60" t="n">
        <x:f>'参数'!$C$5</x:f>
        <x:v>360</x:v>
      </x:c>
      <x:c r="K2658" s="60" t="n">
        <x:f>'参数'!$D$5</x:f>
        <x:v>240</x:v>
      </x:c>
      <x:c r="L2658" s="60" t="n">
        <x:f>H2658+I2658+J2658</x:f>
        <x:v>488</x:v>
      </x:c>
      <x:c r="M2658" s="60" t="n">
        <x:f>L2658+K2658</x:f>
        <x:v>728</x:v>
      </x:c>
      <x:c r="N2658" s="60" t="n">
        <x:f>'参数'!$B$10</x:f>
        <x:v>1</x:v>
      </x:c>
      <x:c r="O2658" s="60" t="n">
        <x:f>N2658*'参数'!$B$11</x:f>
        <x:v>2</x:v>
      </x:c>
      <x:c r="P2658" s="60" t="n">
        <x:f>N2658*'参数'!$B$12</x:f>
        <x:v>1</x:v>
      </x:c>
      <x:c r="Q2658" t="str">
        <x:f>C2658&amp;"d"</x:f>
        <x:v>C8d</x:v>
      </x:c>
      <x:c r="R2658" t="str">
        <x:f>C2658&amp;"p"</x:f>
        <x:v>C8p</x:v>
      </x:c>
      <x:c r="S2658" t="str">
        <x:f>IF(AND(L2658&gt;=H2658+I2658+J2658,M2658&gt;L2658,F2658&lt;&gt;""),"PASS","FAIL")</x:f>
        <x:v>PASS</x:v>
      </x:c>
      <x:c r="T2658" t="n">
        <x:v>10</x:v>
      </x:c>
      <x:c r="U2658" t="str">
        <x:v>pickup_after_delivery_completion_plus_usage_lag</x:v>
      </x:c>
    </x:row>
    <x:row r="2659">
      <x:c r="A2659" t="str">
        <x:v>Set1_10-2-2b</x:v>
      </x:c>
      <x:c r="B2659" t="str">
        <x:v>standard_same_day</x:v>
      </x:c>
      <x:c r="C2659" t="str">
        <x:v>C9</x:v>
      </x:c>
      <x:c r="D2659" s="59" t="n">
        <x:v>-16</x:v>
      </x:c>
      <x:c r="E2659" s="59" t="n">
        <x:v>3</x:v>
      </x:c>
      <x:c r="F2659" s="59" t="str">
        <x:v>S1</x:v>
      </x:c>
      <x:c r="G2659" s="59" t="n">
        <x:v>195</x:v>
      </x:c>
      <x:c r="H2659" s="59" t="n">
        <x:v>215</x:v>
      </x:c>
      <x:c r="I2659" s="59" t="n">
        <x:v>10</x:v>
      </x:c>
      <x:c r="J2659" s="60" t="n">
        <x:f>'参数'!$C$5</x:f>
        <x:v>360</x:v>
      </x:c>
      <x:c r="K2659" s="60" t="n">
        <x:f>'参数'!$D$5</x:f>
        <x:v>240</x:v>
      </x:c>
      <x:c r="L2659" s="60" t="n">
        <x:f>H2659+I2659+J2659</x:f>
        <x:v>585</x:v>
      </x:c>
      <x:c r="M2659" s="60" t="n">
        <x:f>L2659+K2659</x:f>
        <x:v>825</x:v>
      </x:c>
      <x:c r="N2659" s="60" t="n">
        <x:f>'参数'!$B$10</x:f>
        <x:v>1</x:v>
      </x:c>
      <x:c r="O2659" s="60" t="n">
        <x:f>N2659*'参数'!$B$11</x:f>
        <x:v>2</x:v>
      </x:c>
      <x:c r="P2659" s="60" t="n">
        <x:f>N2659*'参数'!$B$12</x:f>
        <x:v>1</x:v>
      </x:c>
      <x:c r="Q2659" t="str">
        <x:f>C2659&amp;"d"</x:f>
        <x:v>C9d</x:v>
      </x:c>
      <x:c r="R2659" t="str">
        <x:f>C2659&amp;"p"</x:f>
        <x:v>C9p</x:v>
      </x:c>
      <x:c r="S2659" t="str">
        <x:f>IF(AND(L2659&gt;=H2659+I2659+J2659,M2659&gt;L2659,F2659&lt;&gt;""),"PASS","FAIL")</x:f>
        <x:v>PASS</x:v>
      </x:c>
      <x:c r="T2659" t="n">
        <x:v>5</x:v>
      </x:c>
      <x:c r="U2659" t="str">
        <x:v>pickup_after_delivery_completion_plus_usage_lag</x:v>
      </x:c>
    </x:row>
    <x:row r="2660">
      <x:c r="A2660" t="str">
        <x:v>Set1_10-2-3</x:v>
      </x:c>
      <x:c r="B2660" t="str">
        <x:v>standard_same_day</x:v>
      </x:c>
      <x:c r="C2660" t="str">
        <x:v>C0</x:v>
      </x:c>
      <x:c r="D2660" s="59" t="n">
        <x:v>0</x:v>
      </x:c>
      <x:c r="E2660" s="59" t="n">
        <x:v>9</x:v>
      </x:c>
      <x:c r="F2660" s="59" t="str">
        <x:v>S1</x:v>
      </x:c>
      <x:c r="G2660" s="59" t="n">
        <x:v>251</x:v>
      </x:c>
      <x:c r="H2660" s="59" t="n">
        <x:v>271</x:v>
      </x:c>
      <x:c r="I2660" s="59" t="n">
        <x:v>10</x:v>
      </x:c>
      <x:c r="J2660" s="60" t="n">
        <x:f>'参数'!$C$5</x:f>
        <x:v>360</x:v>
      </x:c>
      <x:c r="K2660" s="60" t="n">
        <x:f>'参数'!$D$5</x:f>
        <x:v>240</x:v>
      </x:c>
      <x:c r="L2660" s="60" t="n">
        <x:f>H2660+I2660+J2660</x:f>
        <x:v>641</x:v>
      </x:c>
      <x:c r="M2660" s="60" t="n">
        <x:f>L2660+K2660</x:f>
        <x:v>881</x:v>
      </x:c>
      <x:c r="N2660" s="60" t="n">
        <x:f>'参数'!$B$10</x:f>
        <x:v>1</x:v>
      </x:c>
      <x:c r="O2660" s="60" t="n">
        <x:f>N2660*'参数'!$B$11</x:f>
        <x:v>2</x:v>
      </x:c>
      <x:c r="P2660" s="60" t="n">
        <x:f>N2660*'参数'!$B$12</x:f>
        <x:v>1</x:v>
      </x:c>
      <x:c r="Q2660" t="str">
        <x:f>C2660&amp;"d"</x:f>
        <x:v>C0d</x:v>
      </x:c>
      <x:c r="R2660" t="str">
        <x:f>C2660&amp;"p"</x:f>
        <x:v>C0p</x:v>
      </x:c>
      <x:c r="S2660" t="str">
        <x:f>IF(AND(L2660&gt;=H2660+I2660+J2660,M2660&gt;L2660,F2660&lt;&gt;""),"PASS","FAIL")</x:f>
        <x:v>PASS</x:v>
      </x:c>
      <x:c r="T2660" t="n">
        <x:v>10</x:v>
      </x:c>
      <x:c r="U2660" t="str">
        <x:v>pickup_after_delivery_completion_plus_usage_lag</x:v>
      </x:c>
    </x:row>
    <x:row r="2661">
      <x:c r="A2661" t="str">
        <x:v>Set1_10-2-3</x:v>
      </x:c>
      <x:c r="B2661" t="str">
        <x:v>standard_same_day</x:v>
      </x:c>
      <x:c r="C2661" t="str">
        <x:v>C1</x:v>
      </x:c>
      <x:c r="D2661" s="59" t="n">
        <x:v>21</x:v>
      </x:c>
      <x:c r="E2661" s="59" t="n">
        <x:v>-9</x:v>
      </x:c>
      <x:c r="F2661" s="59" t="str">
        <x:v>S0</x:v>
      </x:c>
      <x:c r="G2661" s="59" t="n">
        <x:v>224</x:v>
      </x:c>
      <x:c r="H2661" s="59" t="n">
        <x:v>244</x:v>
      </x:c>
      <x:c r="I2661" s="59" t="n">
        <x:v>10</x:v>
      </x:c>
      <x:c r="J2661" s="60" t="n">
        <x:f>'参数'!$C$5</x:f>
        <x:v>360</x:v>
      </x:c>
      <x:c r="K2661" s="60" t="n">
        <x:f>'参数'!$D$5</x:f>
        <x:v>240</x:v>
      </x:c>
      <x:c r="L2661" s="60" t="n">
        <x:f>H2661+I2661+J2661</x:f>
        <x:v>614</x:v>
      </x:c>
      <x:c r="M2661" s="60" t="n">
        <x:f>L2661+K2661</x:f>
        <x:v>854</x:v>
      </x:c>
      <x:c r="N2661" s="60" t="n">
        <x:f>'参数'!$B$10</x:f>
        <x:v>1</x:v>
      </x:c>
      <x:c r="O2661" s="60" t="n">
        <x:f>N2661*'参数'!$B$11</x:f>
        <x:v>2</x:v>
      </x:c>
      <x:c r="P2661" s="60" t="n">
        <x:f>N2661*'参数'!$B$12</x:f>
        <x:v>1</x:v>
      </x:c>
      <x:c r="Q2661" t="str">
        <x:f>C2661&amp;"d"</x:f>
        <x:v>C1d</x:v>
      </x:c>
      <x:c r="R2661" t="str">
        <x:f>C2661&amp;"p"</x:f>
        <x:v>C1p</x:v>
      </x:c>
      <x:c r="S2661" t="str">
        <x:f>IF(AND(L2661&gt;=H2661+I2661+J2661,M2661&gt;L2661,F2661&lt;&gt;""),"PASS","FAIL")</x:f>
        <x:v>PASS</x:v>
      </x:c>
      <x:c r="T2661" t="n">
        <x:v>5</x:v>
      </x:c>
      <x:c r="U2661" t="str">
        <x:v>pickup_after_delivery_completion_plus_usage_lag</x:v>
      </x:c>
    </x:row>
    <x:row r="2662">
      <x:c r="A2662" t="str">
        <x:v>Set1_10-2-3</x:v>
      </x:c>
      <x:c r="B2662" t="str">
        <x:v>standard_same_day</x:v>
      </x:c>
      <x:c r="C2662" t="str">
        <x:v>C2</x:v>
      </x:c>
      <x:c r="D2662" s="59" t="n">
        <x:v>0</x:v>
      </x:c>
      <x:c r="E2662" s="59" t="n">
        <x:v>7</x:v>
      </x:c>
      <x:c r="F2662" s="59" t="str">
        <x:v>S1</x:v>
      </x:c>
      <x:c r="G2662" s="59" t="n">
        <x:v>200</x:v>
      </x:c>
      <x:c r="H2662" s="59" t="n">
        <x:v>220</x:v>
      </x:c>
      <x:c r="I2662" s="59" t="n">
        <x:v>10</x:v>
      </x:c>
      <x:c r="J2662" s="60" t="n">
        <x:f>'参数'!$C$5</x:f>
        <x:v>360</x:v>
      </x:c>
      <x:c r="K2662" s="60" t="n">
        <x:f>'参数'!$D$5</x:f>
        <x:v>240</x:v>
      </x:c>
      <x:c r="L2662" s="60" t="n">
        <x:f>H2662+I2662+J2662</x:f>
        <x:v>590</x:v>
      </x:c>
      <x:c r="M2662" s="60" t="n">
        <x:f>L2662+K2662</x:f>
        <x:v>830</x:v>
      </x:c>
      <x:c r="N2662" s="60" t="n">
        <x:f>'参数'!$B$10</x:f>
        <x:v>1</x:v>
      </x:c>
      <x:c r="O2662" s="60" t="n">
        <x:f>N2662*'参数'!$B$11</x:f>
        <x:v>2</x:v>
      </x:c>
      <x:c r="P2662" s="60" t="n">
        <x:f>N2662*'参数'!$B$12</x:f>
        <x:v>1</x:v>
      </x:c>
      <x:c r="Q2662" t="str">
        <x:f>C2662&amp;"d"</x:f>
        <x:v>C2d</x:v>
      </x:c>
      <x:c r="R2662" t="str">
        <x:f>C2662&amp;"p"</x:f>
        <x:v>C2p</x:v>
      </x:c>
      <x:c r="S2662" t="str">
        <x:f>IF(AND(L2662&gt;=H2662+I2662+J2662,M2662&gt;L2662,F2662&lt;&gt;""),"PASS","FAIL")</x:f>
        <x:v>PASS</x:v>
      </x:c>
      <x:c r="T2662" t="n">
        <x:v>5</x:v>
      </x:c>
      <x:c r="U2662" t="str">
        <x:v>pickup_after_delivery_completion_plus_usage_lag</x:v>
      </x:c>
    </x:row>
    <x:row r="2663">
      <x:c r="A2663" t="str">
        <x:v>Set1_10-2-3</x:v>
      </x:c>
      <x:c r="B2663" t="str">
        <x:v>standard_same_day</x:v>
      </x:c>
      <x:c r="C2663" t="str">
        <x:v>C3</x:v>
      </x:c>
      <x:c r="D2663" s="59" t="n">
        <x:v>-25</x:v>
      </x:c>
      <x:c r="E2663" s="59" t="n">
        <x:v>-2</x:v>
      </x:c>
      <x:c r="F2663" s="59" t="str">
        <x:v>S1</x:v>
      </x:c>
      <x:c r="G2663" s="59" t="n">
        <x:v>260</x:v>
      </x:c>
      <x:c r="H2663" s="59" t="n">
        <x:v>280</x:v>
      </x:c>
      <x:c r="I2663" s="59" t="n">
        <x:v>10</x:v>
      </x:c>
      <x:c r="J2663" s="60" t="n">
        <x:f>'参数'!$C$5</x:f>
        <x:v>360</x:v>
      </x:c>
      <x:c r="K2663" s="60" t="n">
        <x:f>'参数'!$D$5</x:f>
        <x:v>240</x:v>
      </x:c>
      <x:c r="L2663" s="60" t="n">
        <x:f>H2663+I2663+J2663</x:f>
        <x:v>650</x:v>
      </x:c>
      <x:c r="M2663" s="60" t="n">
        <x:f>L2663+K2663</x:f>
        <x:v>890</x:v>
      </x:c>
      <x:c r="N2663" s="60" t="n">
        <x:f>'参数'!$B$10</x:f>
        <x:v>1</x:v>
      </x:c>
      <x:c r="O2663" s="60" t="n">
        <x:f>N2663*'参数'!$B$11</x:f>
        <x:v>2</x:v>
      </x:c>
      <x:c r="P2663" s="60" t="n">
        <x:f>N2663*'参数'!$B$12</x:f>
        <x:v>1</x:v>
      </x:c>
      <x:c r="Q2663" t="str">
        <x:f>C2663&amp;"d"</x:f>
        <x:v>C3d</x:v>
      </x:c>
      <x:c r="R2663" t="str">
        <x:f>C2663&amp;"p"</x:f>
        <x:v>C3p</x:v>
      </x:c>
      <x:c r="S2663" t="str">
        <x:f>IF(AND(L2663&gt;=H2663+I2663+J2663,M2663&gt;L2663,F2663&lt;&gt;""),"PASS","FAIL")</x:f>
        <x:v>PASS</x:v>
      </x:c>
      <x:c r="T2663" t="n">
        <x:v>5</x:v>
      </x:c>
      <x:c r="U2663" t="str">
        <x:v>pickup_after_delivery_completion_plus_usage_lag</x:v>
      </x:c>
    </x:row>
    <x:row r="2664">
      <x:c r="A2664" t="str">
        <x:v>Set1_10-2-3</x:v>
      </x:c>
      <x:c r="B2664" t="str">
        <x:v>standard_same_day</x:v>
      </x:c>
      <x:c r="C2664" t="str">
        <x:v>C4</x:v>
      </x:c>
      <x:c r="D2664" s="59" t="n">
        <x:v>-8</x:v>
      </x:c>
      <x:c r="E2664" s="59" t="n">
        <x:v>15</x:v>
      </x:c>
      <x:c r="F2664" s="59" t="str">
        <x:v>S1</x:v>
      </x:c>
      <x:c r="G2664" s="59" t="n">
        <x:v>241</x:v>
      </x:c>
      <x:c r="H2664" s="59" t="n">
        <x:v>261</x:v>
      </x:c>
      <x:c r="I2664" s="59" t="n">
        <x:v>10</x:v>
      </x:c>
      <x:c r="J2664" s="60" t="n">
        <x:f>'参数'!$C$5</x:f>
        <x:v>360</x:v>
      </x:c>
      <x:c r="K2664" s="60" t="n">
        <x:f>'参数'!$D$5</x:f>
        <x:v>240</x:v>
      </x:c>
      <x:c r="L2664" s="60" t="n">
        <x:f>H2664+I2664+J2664</x:f>
        <x:v>631</x:v>
      </x:c>
      <x:c r="M2664" s="60" t="n">
        <x:f>L2664+K2664</x:f>
        <x:v>871</x:v>
      </x:c>
      <x:c r="N2664" s="60" t="n">
        <x:f>'参数'!$B$10</x:f>
        <x:v>1</x:v>
      </x:c>
      <x:c r="O2664" s="60" t="n">
        <x:f>N2664*'参数'!$B$11</x:f>
        <x:v>2</x:v>
      </x:c>
      <x:c r="P2664" s="60" t="n">
        <x:f>N2664*'参数'!$B$12</x:f>
        <x:v>1</x:v>
      </x:c>
      <x:c r="Q2664" t="str">
        <x:f>C2664&amp;"d"</x:f>
        <x:v>C4d</x:v>
      </x:c>
      <x:c r="R2664" t="str">
        <x:f>C2664&amp;"p"</x:f>
        <x:v>C4p</x:v>
      </x:c>
      <x:c r="S2664" t="str">
        <x:f>IF(AND(L2664&gt;=H2664+I2664+J2664,M2664&gt;L2664,F2664&lt;&gt;""),"PASS","FAIL")</x:f>
        <x:v>PASS</x:v>
      </x:c>
      <x:c r="T2664" t="n">
        <x:v>5</x:v>
      </x:c>
      <x:c r="U2664" t="str">
        <x:v>pickup_after_delivery_completion_plus_usage_lag</x:v>
      </x:c>
    </x:row>
    <x:row r="2665">
      <x:c r="A2665" t="str">
        <x:v>Set1_10-2-3</x:v>
      </x:c>
      <x:c r="B2665" t="str">
        <x:v>standard_same_day</x:v>
      </x:c>
      <x:c r="C2665" t="str">
        <x:v>C5</x:v>
      </x:c>
      <x:c r="D2665" s="59" t="n">
        <x:v>-1</x:v>
      </x:c>
      <x:c r="E2665" s="59" t="n">
        <x:v>-6</x:v>
      </x:c>
      <x:c r="F2665" s="59" t="str">
        <x:v>S1</x:v>
      </x:c>
      <x:c r="G2665" s="59" t="n">
        <x:v>150</x:v>
      </x:c>
      <x:c r="H2665" s="59" t="n">
        <x:v>170</x:v>
      </x:c>
      <x:c r="I2665" s="59" t="n">
        <x:v>10</x:v>
      </x:c>
      <x:c r="J2665" s="60" t="n">
        <x:f>'参数'!$C$5</x:f>
        <x:v>360</x:v>
      </x:c>
      <x:c r="K2665" s="60" t="n">
        <x:f>'参数'!$D$5</x:f>
        <x:v>240</x:v>
      </x:c>
      <x:c r="L2665" s="60" t="n">
        <x:f>H2665+I2665+J2665</x:f>
        <x:v>540</x:v>
      </x:c>
      <x:c r="M2665" s="60" t="n">
        <x:f>L2665+K2665</x:f>
        <x:v>780</x:v>
      </x:c>
      <x:c r="N2665" s="60" t="n">
        <x:f>'参数'!$B$10</x:f>
        <x:v>1</x:v>
      </x:c>
      <x:c r="O2665" s="60" t="n">
        <x:f>N2665*'参数'!$B$11</x:f>
        <x:v>2</x:v>
      </x:c>
      <x:c r="P2665" s="60" t="n">
        <x:f>N2665*'参数'!$B$12</x:f>
        <x:v>1</x:v>
      </x:c>
      <x:c r="Q2665" t="str">
        <x:f>C2665&amp;"d"</x:f>
        <x:v>C5d</x:v>
      </x:c>
      <x:c r="R2665" t="str">
        <x:f>C2665&amp;"p"</x:f>
        <x:v>C5p</x:v>
      </x:c>
      <x:c r="S2665" t="str">
        <x:f>IF(AND(L2665&gt;=H2665+I2665+J2665,M2665&gt;L2665,F2665&lt;&gt;""),"PASS","FAIL")</x:f>
        <x:v>PASS</x:v>
      </x:c>
      <x:c r="T2665" t="n">
        <x:v>5</x:v>
      </x:c>
      <x:c r="U2665" t="str">
        <x:v>pickup_after_delivery_completion_plus_usage_lag</x:v>
      </x:c>
    </x:row>
    <x:row r="2666">
      <x:c r="A2666" t="str">
        <x:v>Set1_10-2-3</x:v>
      </x:c>
      <x:c r="B2666" t="str">
        <x:v>standard_same_day</x:v>
      </x:c>
      <x:c r="C2666" t="str">
        <x:v>C6</x:v>
      </x:c>
      <x:c r="D2666" s="59" t="n">
        <x:v>-3</x:v>
      </x:c>
      <x:c r="E2666" s="59" t="n">
        <x:v>26</x:v>
      </x:c>
      <x:c r="F2666" s="59" t="str">
        <x:v>S1</x:v>
      </x:c>
      <x:c r="G2666" s="59" t="n">
        <x:v>81</x:v>
      </x:c>
      <x:c r="H2666" s="59" t="n">
        <x:v>101</x:v>
      </x:c>
      <x:c r="I2666" s="59" t="n">
        <x:v>10</x:v>
      </x:c>
      <x:c r="J2666" s="60" t="n">
        <x:f>'参数'!$C$5</x:f>
        <x:v>360</x:v>
      </x:c>
      <x:c r="K2666" s="60" t="n">
        <x:f>'参数'!$D$5</x:f>
        <x:v>240</x:v>
      </x:c>
      <x:c r="L2666" s="60" t="n">
        <x:f>H2666+I2666+J2666</x:f>
        <x:v>471</x:v>
      </x:c>
      <x:c r="M2666" s="60" t="n">
        <x:f>L2666+K2666</x:f>
        <x:v>711</x:v>
      </x:c>
      <x:c r="N2666" s="60" t="n">
        <x:f>'参数'!$B$10</x:f>
        <x:v>1</x:v>
      </x:c>
      <x:c r="O2666" s="60" t="n">
        <x:f>N2666*'参数'!$B$11</x:f>
        <x:v>2</x:v>
      </x:c>
      <x:c r="P2666" s="60" t="n">
        <x:f>N2666*'参数'!$B$12</x:f>
        <x:v>1</x:v>
      </x:c>
      <x:c r="Q2666" t="str">
        <x:f>C2666&amp;"d"</x:f>
        <x:v>C6d</x:v>
      </x:c>
      <x:c r="R2666" t="str">
        <x:f>C2666&amp;"p"</x:f>
        <x:v>C6p</x:v>
      </x:c>
      <x:c r="S2666" t="str">
        <x:f>IF(AND(L2666&gt;=H2666+I2666+J2666,M2666&gt;L2666,F2666&lt;&gt;""),"PASS","FAIL")</x:f>
        <x:v>PASS</x:v>
      </x:c>
      <x:c r="T2666" t="n">
        <x:v>10</x:v>
      </x:c>
      <x:c r="U2666" t="str">
        <x:v>pickup_after_delivery_completion_plus_usage_lag</x:v>
      </x:c>
    </x:row>
    <x:row r="2667">
      <x:c r="A2667" t="str">
        <x:v>Set1_10-2-3</x:v>
      </x:c>
      <x:c r="B2667" t="str">
        <x:v>standard_same_day</x:v>
      </x:c>
      <x:c r="C2667" t="str">
        <x:v>C7</x:v>
      </x:c>
      <x:c r="D2667" s="59" t="n">
        <x:v>24</x:v>
      </x:c>
      <x:c r="E2667" s="59" t="n">
        <x:v>0</x:v>
      </x:c>
      <x:c r="F2667" s="59" t="str">
        <x:v>S0</x:v>
      </x:c>
      <x:c r="G2667" s="59" t="n">
        <x:v>55</x:v>
      </x:c>
      <x:c r="H2667" s="59" t="n">
        <x:v>75</x:v>
      </x:c>
      <x:c r="I2667" s="59" t="n">
        <x:v>10</x:v>
      </x:c>
      <x:c r="J2667" s="60" t="n">
        <x:f>'参数'!$C$5</x:f>
        <x:v>360</x:v>
      </x:c>
      <x:c r="K2667" s="60" t="n">
        <x:f>'参数'!$D$5</x:f>
        <x:v>240</x:v>
      </x:c>
      <x:c r="L2667" s="60" t="n">
        <x:f>H2667+I2667+J2667</x:f>
        <x:v>445</x:v>
      </x:c>
      <x:c r="M2667" s="60" t="n">
        <x:f>L2667+K2667</x:f>
        <x:v>685</x:v>
      </x:c>
      <x:c r="N2667" s="60" t="n">
        <x:f>'参数'!$B$10</x:f>
        <x:v>1</x:v>
      </x:c>
      <x:c r="O2667" s="60" t="n">
        <x:f>N2667*'参数'!$B$11</x:f>
        <x:v>2</x:v>
      </x:c>
      <x:c r="P2667" s="60" t="n">
        <x:f>N2667*'参数'!$B$12</x:f>
        <x:v>1</x:v>
      </x:c>
      <x:c r="Q2667" t="str">
        <x:f>C2667&amp;"d"</x:f>
        <x:v>C7d</x:v>
      </x:c>
      <x:c r="R2667" t="str">
        <x:f>C2667&amp;"p"</x:f>
        <x:v>C7p</x:v>
      </x:c>
      <x:c r="S2667" t="str">
        <x:f>IF(AND(L2667&gt;=H2667+I2667+J2667,M2667&gt;L2667,F2667&lt;&gt;""),"PASS","FAIL")</x:f>
        <x:v>PASS</x:v>
      </x:c>
      <x:c r="T2667" t="n">
        <x:v>10</x:v>
      </x:c>
      <x:c r="U2667" t="str">
        <x:v>pickup_after_delivery_completion_plus_usage_lag</x:v>
      </x:c>
    </x:row>
    <x:row r="2668">
      <x:c r="A2668" t="str">
        <x:v>Set1_10-2-3</x:v>
      </x:c>
      <x:c r="B2668" t="str">
        <x:v>standard_same_day</x:v>
      </x:c>
      <x:c r="C2668" t="str">
        <x:v>C8</x:v>
      </x:c>
      <x:c r="D2668" s="59" t="n">
        <x:v>1</x:v>
      </x:c>
      <x:c r="E2668" s="59" t="n">
        <x:v>0</x:v>
      </x:c>
      <x:c r="F2668" s="59" t="str">
        <x:v>S1</x:v>
      </x:c>
      <x:c r="G2668" s="59" t="n">
        <x:v>226</x:v>
      </x:c>
      <x:c r="H2668" s="59" t="n">
        <x:v>246</x:v>
      </x:c>
      <x:c r="I2668" s="59" t="n">
        <x:v>10</x:v>
      </x:c>
      <x:c r="J2668" s="60" t="n">
        <x:f>'参数'!$C$5</x:f>
        <x:v>360</x:v>
      </x:c>
      <x:c r="K2668" s="60" t="n">
        <x:f>'参数'!$D$5</x:f>
        <x:v>240</x:v>
      </x:c>
      <x:c r="L2668" s="60" t="n">
        <x:f>H2668+I2668+J2668</x:f>
        <x:v>616</x:v>
      </x:c>
      <x:c r="M2668" s="60" t="n">
        <x:f>L2668+K2668</x:f>
        <x:v>856</x:v>
      </x:c>
      <x:c r="N2668" s="60" t="n">
        <x:f>'参数'!$B$10</x:f>
        <x:v>1</x:v>
      </x:c>
      <x:c r="O2668" s="60" t="n">
        <x:f>N2668*'参数'!$B$11</x:f>
        <x:v>2</x:v>
      </x:c>
      <x:c r="P2668" s="60" t="n">
        <x:f>N2668*'参数'!$B$12</x:f>
        <x:v>1</x:v>
      </x:c>
      <x:c r="Q2668" t="str">
        <x:f>C2668&amp;"d"</x:f>
        <x:v>C8d</x:v>
      </x:c>
      <x:c r="R2668" t="str">
        <x:f>C2668&amp;"p"</x:f>
        <x:v>C8p</x:v>
      </x:c>
      <x:c r="S2668" t="str">
        <x:f>IF(AND(L2668&gt;=H2668+I2668+J2668,M2668&gt;L2668,F2668&lt;&gt;""),"PASS","FAIL")</x:f>
        <x:v>PASS</x:v>
      </x:c>
      <x:c r="T2668" t="n">
        <x:v>5</x:v>
      </x:c>
      <x:c r="U2668" t="str">
        <x:v>pickup_after_delivery_completion_plus_usage_lag</x:v>
      </x:c>
    </x:row>
    <x:row r="2669">
      <x:c r="A2669" t="str">
        <x:v>Set1_10-2-3</x:v>
      </x:c>
      <x:c r="B2669" t="str">
        <x:v>standard_same_day</x:v>
      </x:c>
      <x:c r="C2669" t="str">
        <x:v>C9</x:v>
      </x:c>
      <x:c r="D2669" s="59" t="n">
        <x:v>0</x:v>
      </x:c>
      <x:c r="E2669" s="59" t="n">
        <x:v>0</x:v>
      </x:c>
      <x:c r="F2669" s="59" t="str">
        <x:v>S1</x:v>
      </x:c>
      <x:c r="G2669" s="59" t="n">
        <x:v>68</x:v>
      </x:c>
      <x:c r="H2669" s="59" t="n">
        <x:v>88</x:v>
      </x:c>
      <x:c r="I2669" s="59" t="n">
        <x:v>10</x:v>
      </x:c>
      <x:c r="J2669" s="60" t="n">
        <x:f>'参数'!$C$5</x:f>
        <x:v>360</x:v>
      </x:c>
      <x:c r="K2669" s="60" t="n">
        <x:f>'参数'!$D$5</x:f>
        <x:v>240</x:v>
      </x:c>
      <x:c r="L2669" s="60" t="n">
        <x:f>H2669+I2669+J2669</x:f>
        <x:v>458</x:v>
      </x:c>
      <x:c r="M2669" s="60" t="n">
        <x:f>L2669+K2669</x:f>
        <x:v>698</x:v>
      </x:c>
      <x:c r="N2669" s="60" t="n">
        <x:f>'参数'!$B$10</x:f>
        <x:v>1</x:v>
      </x:c>
      <x:c r="O2669" s="60" t="n">
        <x:f>N2669*'参数'!$B$11</x:f>
        <x:v>2</x:v>
      </x:c>
      <x:c r="P2669" s="60" t="n">
        <x:f>N2669*'参数'!$B$12</x:f>
        <x:v>1</x:v>
      </x:c>
      <x:c r="Q2669" t="str">
        <x:f>C2669&amp;"d"</x:f>
        <x:v>C9d</x:v>
      </x:c>
      <x:c r="R2669" t="str">
        <x:f>C2669&amp;"p"</x:f>
        <x:v>C9p</x:v>
      </x:c>
      <x:c r="S2669" t="str">
        <x:f>IF(AND(L2669&gt;=H2669+I2669+J2669,M2669&gt;L2669,F2669&lt;&gt;""),"PASS","FAIL")</x:f>
        <x:v>PASS</x:v>
      </x:c>
      <x:c r="T2669" t="n">
        <x:v>10</x:v>
      </x:c>
      <x:c r="U2669" t="str">
        <x:v>pickup_after_delivery_completion_plus_usage_lag</x:v>
      </x:c>
    </x:row>
    <x:row r="2670">
      <x:c r="A2670" t="str">
        <x:v>Set1_10-2-3b</x:v>
      </x:c>
      <x:c r="B2670" t="str">
        <x:v>standard_same_day</x:v>
      </x:c>
      <x:c r="C2670" t="str">
        <x:v>C0</x:v>
      </x:c>
      <x:c r="D2670" s="59" t="n">
        <x:v>-1</x:v>
      </x:c>
      <x:c r="E2670" s="59" t="n">
        <x:v>5</x:v>
      </x:c>
      <x:c r="F2670" s="59" t="str">
        <x:v>S0</x:v>
      </x:c>
      <x:c r="G2670" s="59" t="n">
        <x:v>64</x:v>
      </x:c>
      <x:c r="H2670" s="59" t="n">
        <x:v>84</x:v>
      </x:c>
      <x:c r="I2670" s="59" t="n">
        <x:v>10</x:v>
      </x:c>
      <x:c r="J2670" s="60" t="n">
        <x:f>'参数'!$C$5</x:f>
        <x:v>360</x:v>
      </x:c>
      <x:c r="K2670" s="60" t="n">
        <x:f>'参数'!$D$5</x:f>
        <x:v>240</x:v>
      </x:c>
      <x:c r="L2670" s="60" t="n">
        <x:f>H2670+I2670+J2670</x:f>
        <x:v>454</x:v>
      </x:c>
      <x:c r="M2670" s="60" t="n">
        <x:f>L2670+K2670</x:f>
        <x:v>694</x:v>
      </x:c>
      <x:c r="N2670" s="60" t="n">
        <x:f>'参数'!$B$10</x:f>
        <x:v>1</x:v>
      </x:c>
      <x:c r="O2670" s="60" t="n">
        <x:f>N2670*'参数'!$B$11</x:f>
        <x:v>2</x:v>
      </x:c>
      <x:c r="P2670" s="60" t="n">
        <x:f>N2670*'参数'!$B$12</x:f>
        <x:v>1</x:v>
      </x:c>
      <x:c r="Q2670" t="str">
        <x:f>C2670&amp;"d"</x:f>
        <x:v>C0d</x:v>
      </x:c>
      <x:c r="R2670" t="str">
        <x:f>C2670&amp;"p"</x:f>
        <x:v>C0p</x:v>
      </x:c>
      <x:c r="S2670" t="str">
        <x:f>IF(AND(L2670&gt;=H2670+I2670+J2670,M2670&gt;L2670,F2670&lt;&gt;""),"PASS","FAIL")</x:f>
        <x:v>PASS</x:v>
      </x:c>
      <x:c r="T2670" t="n">
        <x:v>10</x:v>
      </x:c>
      <x:c r="U2670" t="str">
        <x:v>pickup_after_delivery_completion_plus_usage_lag</x:v>
      </x:c>
    </x:row>
    <x:row r="2671">
      <x:c r="A2671" t="str">
        <x:v>Set1_10-2-3b</x:v>
      </x:c>
      <x:c r="B2671" t="str">
        <x:v>standard_same_day</x:v>
      </x:c>
      <x:c r="C2671" t="str">
        <x:v>C1</x:v>
      </x:c>
      <x:c r="D2671" s="59" t="n">
        <x:v>-6</x:v>
      </x:c>
      <x:c r="E2671" s="59" t="n">
        <x:v>-3</x:v>
      </x:c>
      <x:c r="F2671" s="59" t="str">
        <x:v>S1</x:v>
      </x:c>
      <x:c r="G2671" s="59" t="n">
        <x:v>136</x:v>
      </x:c>
      <x:c r="H2671" s="59" t="n">
        <x:v>156</x:v>
      </x:c>
      <x:c r="I2671" s="59" t="n">
        <x:v>10</x:v>
      </x:c>
      <x:c r="J2671" s="60" t="n">
        <x:f>'参数'!$C$5</x:f>
        <x:v>360</x:v>
      </x:c>
      <x:c r="K2671" s="60" t="n">
        <x:f>'参数'!$D$5</x:f>
        <x:v>240</x:v>
      </x:c>
      <x:c r="L2671" s="60" t="n">
        <x:f>H2671+I2671+J2671</x:f>
        <x:v>526</x:v>
      </x:c>
      <x:c r="M2671" s="60" t="n">
        <x:f>L2671+K2671</x:f>
        <x:v>766</x:v>
      </x:c>
      <x:c r="N2671" s="60" t="n">
        <x:f>'参数'!$B$10</x:f>
        <x:v>1</x:v>
      </x:c>
      <x:c r="O2671" s="60" t="n">
        <x:f>N2671*'参数'!$B$11</x:f>
        <x:v>2</x:v>
      </x:c>
      <x:c r="P2671" s="60" t="n">
        <x:f>N2671*'参数'!$B$12</x:f>
        <x:v>1</x:v>
      </x:c>
      <x:c r="Q2671" t="str">
        <x:f>C2671&amp;"d"</x:f>
        <x:v>C1d</x:v>
      </x:c>
      <x:c r="R2671" t="str">
        <x:f>C2671&amp;"p"</x:f>
        <x:v>C1p</x:v>
      </x:c>
      <x:c r="S2671" t="str">
        <x:f>IF(AND(L2671&gt;=H2671+I2671+J2671,M2671&gt;L2671,F2671&lt;&gt;""),"PASS","FAIL")</x:f>
        <x:v>PASS</x:v>
      </x:c>
      <x:c r="T2671" t="n">
        <x:v>5</x:v>
      </x:c>
      <x:c r="U2671" t="str">
        <x:v>pickup_after_delivery_completion_plus_usage_lag</x:v>
      </x:c>
    </x:row>
    <x:row r="2672">
      <x:c r="A2672" t="str">
        <x:v>Set1_10-2-3b</x:v>
      </x:c>
      <x:c r="B2672" t="str">
        <x:v>standard_same_day</x:v>
      </x:c>
      <x:c r="C2672" t="str">
        <x:v>C2</x:v>
      </x:c>
      <x:c r="D2672" s="59" t="n">
        <x:v>-7</x:v>
      </x:c>
      <x:c r="E2672" s="59" t="n">
        <x:v>7</x:v>
      </x:c>
      <x:c r="F2672" s="59" t="str">
        <x:v>S1</x:v>
      </x:c>
      <x:c r="G2672" s="59" t="n">
        <x:v>196</x:v>
      </x:c>
      <x:c r="H2672" s="59" t="n">
        <x:v>216</x:v>
      </x:c>
      <x:c r="I2672" s="59" t="n">
        <x:v>10</x:v>
      </x:c>
      <x:c r="J2672" s="60" t="n">
        <x:f>'参数'!$C$5</x:f>
        <x:v>360</x:v>
      </x:c>
      <x:c r="K2672" s="60" t="n">
        <x:f>'参数'!$D$5</x:f>
        <x:v>240</x:v>
      </x:c>
      <x:c r="L2672" s="60" t="n">
        <x:f>H2672+I2672+J2672</x:f>
        <x:v>586</x:v>
      </x:c>
      <x:c r="M2672" s="60" t="n">
        <x:f>L2672+K2672</x:f>
        <x:v>826</x:v>
      </x:c>
      <x:c r="N2672" s="60" t="n">
        <x:f>'参数'!$B$10</x:f>
        <x:v>1</x:v>
      </x:c>
      <x:c r="O2672" s="60" t="n">
        <x:f>N2672*'参数'!$B$11</x:f>
        <x:v>2</x:v>
      </x:c>
      <x:c r="P2672" s="60" t="n">
        <x:f>N2672*'参数'!$B$12</x:f>
        <x:v>1</x:v>
      </x:c>
      <x:c r="Q2672" t="str">
        <x:f>C2672&amp;"d"</x:f>
        <x:v>C2d</x:v>
      </x:c>
      <x:c r="R2672" t="str">
        <x:f>C2672&amp;"p"</x:f>
        <x:v>C2p</x:v>
      </x:c>
      <x:c r="S2672" t="str">
        <x:f>IF(AND(L2672&gt;=H2672+I2672+J2672,M2672&gt;L2672,F2672&lt;&gt;""),"PASS","FAIL")</x:f>
        <x:v>PASS</x:v>
      </x:c>
      <x:c r="T2672" t="n">
        <x:v>10</x:v>
      </x:c>
      <x:c r="U2672" t="str">
        <x:v>pickup_after_delivery_completion_plus_usage_lag</x:v>
      </x:c>
    </x:row>
    <x:row r="2673">
      <x:c r="A2673" t="str">
        <x:v>Set1_10-2-3b</x:v>
      </x:c>
      <x:c r="B2673" t="str">
        <x:v>standard_same_day</x:v>
      </x:c>
      <x:c r="C2673" t="str">
        <x:v>C3</x:v>
      </x:c>
      <x:c r="D2673" s="59" t="n">
        <x:v>-3</x:v>
      </x:c>
      <x:c r="E2673" s="59" t="n">
        <x:v>13</x:v>
      </x:c>
      <x:c r="F2673" s="59" t="str">
        <x:v>S1</x:v>
      </x:c>
      <x:c r="G2673" s="59" t="n">
        <x:v>231</x:v>
      </x:c>
      <x:c r="H2673" s="59" t="n">
        <x:v>251</x:v>
      </x:c>
      <x:c r="I2673" s="59" t="n">
        <x:v>10</x:v>
      </x:c>
      <x:c r="J2673" s="60" t="n">
        <x:f>'参数'!$C$5</x:f>
        <x:v>360</x:v>
      </x:c>
      <x:c r="K2673" s="60" t="n">
        <x:f>'参数'!$D$5</x:f>
        <x:v>240</x:v>
      </x:c>
      <x:c r="L2673" s="60" t="n">
        <x:f>H2673+I2673+J2673</x:f>
        <x:v>621</x:v>
      </x:c>
      <x:c r="M2673" s="60" t="n">
        <x:f>L2673+K2673</x:f>
        <x:v>861</x:v>
      </x:c>
      <x:c r="N2673" s="60" t="n">
        <x:f>'参数'!$B$10</x:f>
        <x:v>1</x:v>
      </x:c>
      <x:c r="O2673" s="60" t="n">
        <x:f>N2673*'参数'!$B$11</x:f>
        <x:v>2</x:v>
      </x:c>
      <x:c r="P2673" s="60" t="n">
        <x:f>N2673*'参数'!$B$12</x:f>
        <x:v>1</x:v>
      </x:c>
      <x:c r="Q2673" t="str">
        <x:f>C2673&amp;"d"</x:f>
        <x:v>C3d</x:v>
      </x:c>
      <x:c r="R2673" t="str">
        <x:f>C2673&amp;"p"</x:f>
        <x:v>C3p</x:v>
      </x:c>
      <x:c r="S2673" t="str">
        <x:f>IF(AND(L2673&gt;=H2673+I2673+J2673,M2673&gt;L2673,F2673&lt;&gt;""),"PASS","FAIL")</x:f>
        <x:v>PASS</x:v>
      </x:c>
      <x:c r="T2673" t="n">
        <x:v>5</x:v>
      </x:c>
      <x:c r="U2673" t="str">
        <x:v>pickup_after_delivery_completion_plus_usage_lag</x:v>
      </x:c>
    </x:row>
    <x:row r="2674">
      <x:c r="A2674" t="str">
        <x:v>Set1_10-2-3b</x:v>
      </x:c>
      <x:c r="B2674" t="str">
        <x:v>standard_same_day</x:v>
      </x:c>
      <x:c r="C2674" t="str">
        <x:v>C4</x:v>
      </x:c>
      <x:c r="D2674" s="59" t="n">
        <x:v>5</x:v>
      </x:c>
      <x:c r="E2674" s="59" t="n">
        <x:v>-7</x:v>
      </x:c>
      <x:c r="F2674" s="59" t="str">
        <x:v>S0</x:v>
      </x:c>
      <x:c r="G2674" s="59" t="n">
        <x:v>125</x:v>
      </x:c>
      <x:c r="H2674" s="59" t="n">
        <x:v>145</x:v>
      </x:c>
      <x:c r="I2674" s="59" t="n">
        <x:v>10</x:v>
      </x:c>
      <x:c r="J2674" s="60" t="n">
        <x:f>'参数'!$C$5</x:f>
        <x:v>360</x:v>
      </x:c>
      <x:c r="K2674" s="60" t="n">
        <x:f>'参数'!$D$5</x:f>
        <x:v>240</x:v>
      </x:c>
      <x:c r="L2674" s="60" t="n">
        <x:f>H2674+I2674+J2674</x:f>
        <x:v>515</x:v>
      </x:c>
      <x:c r="M2674" s="60" t="n">
        <x:f>L2674+K2674</x:f>
        <x:v>755</x:v>
      </x:c>
      <x:c r="N2674" s="60" t="n">
        <x:f>'参数'!$B$10</x:f>
        <x:v>1</x:v>
      </x:c>
      <x:c r="O2674" s="60" t="n">
        <x:f>N2674*'参数'!$B$11</x:f>
        <x:v>2</x:v>
      </x:c>
      <x:c r="P2674" s="60" t="n">
        <x:f>N2674*'参数'!$B$12</x:f>
        <x:v>1</x:v>
      </x:c>
      <x:c r="Q2674" t="str">
        <x:f>C2674&amp;"d"</x:f>
        <x:v>C4d</x:v>
      </x:c>
      <x:c r="R2674" t="str">
        <x:f>C2674&amp;"p"</x:f>
        <x:v>C4p</x:v>
      </x:c>
      <x:c r="S2674" t="str">
        <x:f>IF(AND(L2674&gt;=H2674+I2674+J2674,M2674&gt;L2674,F2674&lt;&gt;""),"PASS","FAIL")</x:f>
        <x:v>PASS</x:v>
      </x:c>
      <x:c r="T2674" t="n">
        <x:v>5</x:v>
      </x:c>
      <x:c r="U2674" t="str">
        <x:v>pickup_after_delivery_completion_plus_usage_lag</x:v>
      </x:c>
    </x:row>
    <x:row r="2675">
      <x:c r="A2675" t="str">
        <x:v>Set1_10-2-3b</x:v>
      </x:c>
      <x:c r="B2675" t="str">
        <x:v>standard_same_day</x:v>
      </x:c>
      <x:c r="C2675" t="str">
        <x:v>C5</x:v>
      </x:c>
      <x:c r="D2675" s="59" t="n">
        <x:v>3</x:v>
      </x:c>
      <x:c r="E2675" s="59" t="n">
        <x:v>5</x:v>
      </x:c>
      <x:c r="F2675" s="59" t="str">
        <x:v>S0</x:v>
      </x:c>
      <x:c r="G2675" s="59" t="n">
        <x:v>196</x:v>
      </x:c>
      <x:c r="H2675" s="59" t="n">
        <x:v>216</x:v>
      </x:c>
      <x:c r="I2675" s="59" t="n">
        <x:v>10</x:v>
      </x:c>
      <x:c r="J2675" s="60" t="n">
        <x:f>'参数'!$C$5</x:f>
        <x:v>360</x:v>
      </x:c>
      <x:c r="K2675" s="60" t="n">
        <x:f>'参数'!$D$5</x:f>
        <x:v>240</x:v>
      </x:c>
      <x:c r="L2675" s="60" t="n">
        <x:f>H2675+I2675+J2675</x:f>
        <x:v>586</x:v>
      </x:c>
      <x:c r="M2675" s="60" t="n">
        <x:f>L2675+K2675</x:f>
        <x:v>826</x:v>
      </x:c>
      <x:c r="N2675" s="60" t="n">
        <x:f>'参数'!$B$10</x:f>
        <x:v>1</x:v>
      </x:c>
      <x:c r="O2675" s="60" t="n">
        <x:f>N2675*'参数'!$B$11</x:f>
        <x:v>2</x:v>
      </x:c>
      <x:c r="P2675" s="60" t="n">
        <x:f>N2675*'参数'!$B$12</x:f>
        <x:v>1</x:v>
      </x:c>
      <x:c r="Q2675" t="str">
        <x:f>C2675&amp;"d"</x:f>
        <x:v>C5d</x:v>
      </x:c>
      <x:c r="R2675" t="str">
        <x:f>C2675&amp;"p"</x:f>
        <x:v>C5p</x:v>
      </x:c>
      <x:c r="S2675" t="str">
        <x:f>IF(AND(L2675&gt;=H2675+I2675+J2675,M2675&gt;L2675,F2675&lt;&gt;""),"PASS","FAIL")</x:f>
        <x:v>PASS</x:v>
      </x:c>
      <x:c r="T2675" t="n">
        <x:v>10</x:v>
      </x:c>
      <x:c r="U2675" t="str">
        <x:v>pickup_after_delivery_completion_plus_usage_lag</x:v>
      </x:c>
    </x:row>
    <x:row r="2676">
      <x:c r="A2676" t="str">
        <x:v>Set1_10-2-3b</x:v>
      </x:c>
      <x:c r="B2676" t="str">
        <x:v>standard_same_day</x:v>
      </x:c>
      <x:c r="C2676" t="str">
        <x:v>C6</x:v>
      </x:c>
      <x:c r="D2676" s="59" t="n">
        <x:v>-22</x:v>
      </x:c>
      <x:c r="E2676" s="59" t="n">
        <x:v>19</x:v>
      </x:c>
      <x:c r="F2676" s="59" t="str">
        <x:v>S1</x:v>
      </x:c>
      <x:c r="G2676" s="59" t="n">
        <x:v>134</x:v>
      </x:c>
      <x:c r="H2676" s="59" t="n">
        <x:v>154</x:v>
      </x:c>
      <x:c r="I2676" s="59" t="n">
        <x:v>10</x:v>
      </x:c>
      <x:c r="J2676" s="60" t="n">
        <x:f>'参数'!$C$5</x:f>
        <x:v>360</x:v>
      </x:c>
      <x:c r="K2676" s="60" t="n">
        <x:f>'参数'!$D$5</x:f>
        <x:v>240</x:v>
      </x:c>
      <x:c r="L2676" s="60" t="n">
        <x:f>H2676+I2676+J2676</x:f>
        <x:v>524</x:v>
      </x:c>
      <x:c r="M2676" s="60" t="n">
        <x:f>L2676+K2676</x:f>
        <x:v>764</x:v>
      </x:c>
      <x:c r="N2676" s="60" t="n">
        <x:f>'参数'!$B$10</x:f>
        <x:v>1</x:v>
      </x:c>
      <x:c r="O2676" s="60" t="n">
        <x:f>N2676*'参数'!$B$11</x:f>
        <x:v>2</x:v>
      </x:c>
      <x:c r="P2676" s="60" t="n">
        <x:f>N2676*'参数'!$B$12</x:f>
        <x:v>1</x:v>
      </x:c>
      <x:c r="Q2676" t="str">
        <x:f>C2676&amp;"d"</x:f>
        <x:v>C6d</x:v>
      </x:c>
      <x:c r="R2676" t="str">
        <x:f>C2676&amp;"p"</x:f>
        <x:v>C6p</x:v>
      </x:c>
      <x:c r="S2676" t="str">
        <x:f>IF(AND(L2676&gt;=H2676+I2676+J2676,M2676&gt;L2676,F2676&lt;&gt;""),"PASS","FAIL")</x:f>
        <x:v>PASS</x:v>
      </x:c>
      <x:c r="T2676" t="n">
        <x:v>10</x:v>
      </x:c>
      <x:c r="U2676" t="str">
        <x:v>pickup_after_delivery_completion_plus_usage_lag</x:v>
      </x:c>
    </x:row>
    <x:row r="2677">
      <x:c r="A2677" t="str">
        <x:v>Set1_10-2-3b</x:v>
      </x:c>
      <x:c r="B2677" t="str">
        <x:v>standard_same_day</x:v>
      </x:c>
      <x:c r="C2677" t="str">
        <x:v>C7</x:v>
      </x:c>
      <x:c r="D2677" s="59" t="n">
        <x:v>1</x:v>
      </x:c>
      <x:c r="E2677" s="59" t="n">
        <x:v>2</x:v>
      </x:c>
      <x:c r="F2677" s="59" t="str">
        <x:v>S0</x:v>
      </x:c>
      <x:c r="G2677" s="59" t="n">
        <x:v>196</x:v>
      </x:c>
      <x:c r="H2677" s="59" t="n">
        <x:v>216</x:v>
      </x:c>
      <x:c r="I2677" s="59" t="n">
        <x:v>10</x:v>
      </x:c>
      <x:c r="J2677" s="60" t="n">
        <x:f>'参数'!$C$5</x:f>
        <x:v>360</x:v>
      </x:c>
      <x:c r="K2677" s="60" t="n">
        <x:f>'参数'!$D$5</x:f>
        <x:v>240</x:v>
      </x:c>
      <x:c r="L2677" s="60" t="n">
        <x:f>H2677+I2677+J2677</x:f>
        <x:v>586</x:v>
      </x:c>
      <x:c r="M2677" s="60" t="n">
        <x:f>L2677+K2677</x:f>
        <x:v>826</x:v>
      </x:c>
      <x:c r="N2677" s="60" t="n">
        <x:f>'参数'!$B$10</x:f>
        <x:v>1</x:v>
      </x:c>
      <x:c r="O2677" s="60" t="n">
        <x:f>N2677*'参数'!$B$11</x:f>
        <x:v>2</x:v>
      </x:c>
      <x:c r="P2677" s="60" t="n">
        <x:f>N2677*'参数'!$B$12</x:f>
        <x:v>1</x:v>
      </x:c>
      <x:c r="Q2677" t="str">
        <x:f>C2677&amp;"d"</x:f>
        <x:v>C7d</x:v>
      </x:c>
      <x:c r="R2677" t="str">
        <x:f>C2677&amp;"p"</x:f>
        <x:v>C7p</x:v>
      </x:c>
      <x:c r="S2677" t="str">
        <x:f>IF(AND(L2677&gt;=H2677+I2677+J2677,M2677&gt;L2677,F2677&lt;&gt;""),"PASS","FAIL")</x:f>
        <x:v>PASS</x:v>
      </x:c>
      <x:c r="T2677" t="n">
        <x:v>10</x:v>
      </x:c>
      <x:c r="U2677" t="str">
        <x:v>pickup_after_delivery_completion_plus_usage_lag</x:v>
      </x:c>
    </x:row>
    <x:row r="2678">
      <x:c r="A2678" t="str">
        <x:v>Set1_10-2-3b</x:v>
      </x:c>
      <x:c r="B2678" t="str">
        <x:v>standard_same_day</x:v>
      </x:c>
      <x:c r="C2678" t="str">
        <x:v>C8</x:v>
      </x:c>
      <x:c r="D2678" s="59" t="n">
        <x:v>-2</x:v>
      </x:c>
      <x:c r="E2678" s="59" t="n">
        <x:v>-18</x:v>
      </x:c>
      <x:c r="F2678" s="59" t="str">
        <x:v>S1</x:v>
      </x:c>
      <x:c r="G2678" s="59" t="n">
        <x:v>99</x:v>
      </x:c>
      <x:c r="H2678" s="59" t="n">
        <x:v>119</x:v>
      </x:c>
      <x:c r="I2678" s="59" t="n">
        <x:v>10</x:v>
      </x:c>
      <x:c r="J2678" s="60" t="n">
        <x:f>'参数'!$C$5</x:f>
        <x:v>360</x:v>
      </x:c>
      <x:c r="K2678" s="60" t="n">
        <x:f>'参数'!$D$5</x:f>
        <x:v>240</x:v>
      </x:c>
      <x:c r="L2678" s="60" t="n">
        <x:f>H2678+I2678+J2678</x:f>
        <x:v>489</x:v>
      </x:c>
      <x:c r="M2678" s="60" t="n">
        <x:f>L2678+K2678</x:f>
        <x:v>729</x:v>
      </x:c>
      <x:c r="N2678" s="60" t="n">
        <x:f>'参数'!$B$10</x:f>
        <x:v>1</x:v>
      </x:c>
      <x:c r="O2678" s="60" t="n">
        <x:f>N2678*'参数'!$B$11</x:f>
        <x:v>2</x:v>
      </x:c>
      <x:c r="P2678" s="60" t="n">
        <x:f>N2678*'参数'!$B$12</x:f>
        <x:v>1</x:v>
      </x:c>
      <x:c r="Q2678" t="str">
        <x:f>C2678&amp;"d"</x:f>
        <x:v>C8d</x:v>
      </x:c>
      <x:c r="R2678" t="str">
        <x:f>C2678&amp;"p"</x:f>
        <x:v>C8p</x:v>
      </x:c>
      <x:c r="S2678" t="str">
        <x:f>IF(AND(L2678&gt;=H2678+I2678+J2678,M2678&gt;L2678,F2678&lt;&gt;""),"PASS","FAIL")</x:f>
        <x:v>PASS</x:v>
      </x:c>
      <x:c r="T2678" t="n">
        <x:v>10</x:v>
      </x:c>
      <x:c r="U2678" t="str">
        <x:v>pickup_after_delivery_completion_plus_usage_lag</x:v>
      </x:c>
    </x:row>
    <x:row r="2679">
      <x:c r="A2679" t="str">
        <x:v>Set1_10-2-3b</x:v>
      </x:c>
      <x:c r="B2679" t="str">
        <x:v>standard_same_day</x:v>
      </x:c>
      <x:c r="C2679" t="str">
        <x:v>C9</x:v>
      </x:c>
      <x:c r="D2679" s="59" t="n">
        <x:v>-17</x:v>
      </x:c>
      <x:c r="E2679" s="59" t="n">
        <x:v>-10</x:v>
      </x:c>
      <x:c r="F2679" s="59" t="str">
        <x:v>S1</x:v>
      </x:c>
      <x:c r="G2679" s="59" t="n">
        <x:v>148</x:v>
      </x:c>
      <x:c r="H2679" s="59" t="n">
        <x:v>168</x:v>
      </x:c>
      <x:c r="I2679" s="59" t="n">
        <x:v>10</x:v>
      </x:c>
      <x:c r="J2679" s="60" t="n">
        <x:f>'参数'!$C$5</x:f>
        <x:v>360</x:v>
      </x:c>
      <x:c r="K2679" s="60" t="n">
        <x:f>'参数'!$D$5</x:f>
        <x:v>240</x:v>
      </x:c>
      <x:c r="L2679" s="60" t="n">
        <x:f>H2679+I2679+J2679</x:f>
        <x:v>538</x:v>
      </x:c>
      <x:c r="M2679" s="60" t="n">
        <x:f>L2679+K2679</x:f>
        <x:v>778</x:v>
      </x:c>
      <x:c r="N2679" s="60" t="n">
        <x:f>'参数'!$B$10</x:f>
        <x:v>1</x:v>
      </x:c>
      <x:c r="O2679" s="60" t="n">
        <x:f>N2679*'参数'!$B$11</x:f>
        <x:v>2</x:v>
      </x:c>
      <x:c r="P2679" s="60" t="n">
        <x:f>N2679*'参数'!$B$12</x:f>
        <x:v>1</x:v>
      </x:c>
      <x:c r="Q2679" t="str">
        <x:f>C2679&amp;"d"</x:f>
        <x:v>C9d</x:v>
      </x:c>
      <x:c r="R2679" t="str">
        <x:f>C2679&amp;"p"</x:f>
        <x:v>C9p</x:v>
      </x:c>
      <x:c r="S2679" t="str">
        <x:f>IF(AND(L2679&gt;=H2679+I2679+J2679,M2679&gt;L2679,F2679&lt;&gt;""),"PASS","FAIL")</x:f>
        <x:v>PASS</x:v>
      </x:c>
      <x:c r="T2679" t="n">
        <x:v>10</x:v>
      </x:c>
      <x:c r="U2679" t="str">
        <x:v>pickup_after_delivery_completion_plus_usage_lag</x:v>
      </x:c>
    </x:row>
    <x:row r="2680">
      <x:c r="A2680" t="str">
        <x:v>Set1_10-2-4</x:v>
      </x:c>
      <x:c r="B2680" t="str">
        <x:v>standard_same_day</x:v>
      </x:c>
      <x:c r="C2680" t="str">
        <x:v>C0</x:v>
      </x:c>
      <x:c r="D2680" s="59" t="n">
        <x:v>1</x:v>
      </x:c>
      <x:c r="E2680" s="59" t="n">
        <x:v>0</x:v>
      </x:c>
      <x:c r="F2680" s="59" t="str">
        <x:v>S0</x:v>
      </x:c>
      <x:c r="G2680" s="59" t="n">
        <x:v>306</x:v>
      </x:c>
      <x:c r="H2680" s="59" t="n">
        <x:v>396</x:v>
      </x:c>
      <x:c r="I2680" s="59" t="n">
        <x:v>10</x:v>
      </x:c>
      <x:c r="J2680" s="60" t="n">
        <x:f>'参数'!$C$5</x:f>
        <x:v>360</x:v>
      </x:c>
      <x:c r="K2680" s="60" t="n">
        <x:f>'参数'!$D$5</x:f>
        <x:v>240</x:v>
      </x:c>
      <x:c r="L2680" s="60" t="n">
        <x:f>H2680+I2680+J2680</x:f>
        <x:v>766</x:v>
      </x:c>
      <x:c r="M2680" s="60" t="n">
        <x:f>L2680+K2680</x:f>
        <x:v>1006</x:v>
      </x:c>
      <x:c r="N2680" s="60" t="n">
        <x:f>'参数'!$B$10</x:f>
        <x:v>1</x:v>
      </x:c>
      <x:c r="O2680" s="60" t="n">
        <x:f>N2680*'参数'!$B$11</x:f>
        <x:v>2</x:v>
      </x:c>
      <x:c r="P2680" s="60" t="n">
        <x:f>N2680*'参数'!$B$12</x:f>
        <x:v>1</x:v>
      </x:c>
      <x:c r="Q2680" t="str">
        <x:f>C2680&amp;"d"</x:f>
        <x:v>C0d</x:v>
      </x:c>
      <x:c r="R2680" t="str">
        <x:f>C2680&amp;"p"</x:f>
        <x:v>C0p</x:v>
      </x:c>
      <x:c r="S2680" t="str">
        <x:f>IF(AND(L2680&gt;=H2680+I2680+J2680,M2680&gt;L2680,F2680&lt;&gt;""),"PASS","FAIL")</x:f>
        <x:v>PASS</x:v>
      </x:c>
      <x:c r="T2680" t="n">
        <x:v>5</x:v>
      </x:c>
      <x:c r="U2680" t="str">
        <x:v>pickup_after_delivery_completion_plus_usage_lag</x:v>
      </x:c>
    </x:row>
    <x:row r="2681">
      <x:c r="A2681" t="str">
        <x:v>Set1_10-2-4</x:v>
      </x:c>
      <x:c r="B2681" t="str">
        <x:v>standard_same_day</x:v>
      </x:c>
      <x:c r="C2681" t="str">
        <x:v>C1</x:v>
      </x:c>
      <x:c r="D2681" s="59" t="n">
        <x:v>20</x:v>
      </x:c>
      <x:c r="E2681" s="59" t="n">
        <x:v>17</x:v>
      </x:c>
      <x:c r="F2681" s="59" t="str">
        <x:v>S0</x:v>
      </x:c>
      <x:c r="G2681" s="59" t="n">
        <x:v>93</x:v>
      </x:c>
      <x:c r="H2681" s="59" t="n">
        <x:v>183</x:v>
      </x:c>
      <x:c r="I2681" s="59" t="n">
        <x:v>10</x:v>
      </x:c>
      <x:c r="J2681" s="60" t="n">
        <x:f>'参数'!$C$5</x:f>
        <x:v>360</x:v>
      </x:c>
      <x:c r="K2681" s="60" t="n">
        <x:f>'参数'!$D$5</x:f>
        <x:v>240</x:v>
      </x:c>
      <x:c r="L2681" s="60" t="n">
        <x:f>H2681+I2681+J2681</x:f>
        <x:v>553</x:v>
      </x:c>
      <x:c r="M2681" s="60" t="n">
        <x:f>L2681+K2681</x:f>
        <x:v>793</x:v>
      </x:c>
      <x:c r="N2681" s="60" t="n">
        <x:f>'参数'!$B$10</x:f>
        <x:v>1</x:v>
      </x:c>
      <x:c r="O2681" s="60" t="n">
        <x:f>N2681*'参数'!$B$11</x:f>
        <x:v>2</x:v>
      </x:c>
      <x:c r="P2681" s="60" t="n">
        <x:f>N2681*'参数'!$B$12</x:f>
        <x:v>1</x:v>
      </x:c>
      <x:c r="Q2681" t="str">
        <x:f>C2681&amp;"d"</x:f>
        <x:v>C1d</x:v>
      </x:c>
      <x:c r="R2681" t="str">
        <x:f>C2681&amp;"p"</x:f>
        <x:v>C1p</x:v>
      </x:c>
      <x:c r="S2681" t="str">
        <x:f>IF(AND(L2681&gt;=H2681+I2681+J2681,M2681&gt;L2681,F2681&lt;&gt;""),"PASS","FAIL")</x:f>
        <x:v>PASS</x:v>
      </x:c>
      <x:c r="T2681" t="n">
        <x:v>10</x:v>
      </x:c>
      <x:c r="U2681" t="str">
        <x:v>pickup_after_delivery_completion_plus_usage_lag</x:v>
      </x:c>
    </x:row>
    <x:row r="2682">
      <x:c r="A2682" t="str">
        <x:v>Set1_10-2-4</x:v>
      </x:c>
      <x:c r="B2682" t="str">
        <x:v>standard_same_day</x:v>
      </x:c>
      <x:c r="C2682" t="str">
        <x:v>C2</x:v>
      </x:c>
      <x:c r="D2682" s="59" t="n">
        <x:v>0</x:v>
      </x:c>
      <x:c r="E2682" s="59" t="n">
        <x:v>3</x:v>
      </x:c>
      <x:c r="F2682" s="59" t="str">
        <x:v>S1</x:v>
      </x:c>
      <x:c r="G2682" s="59" t="n">
        <x:v>102</x:v>
      </x:c>
      <x:c r="H2682" s="59" t="n">
        <x:v>192</x:v>
      </x:c>
      <x:c r="I2682" s="59" t="n">
        <x:v>10</x:v>
      </x:c>
      <x:c r="J2682" s="60" t="n">
        <x:f>'参数'!$C$5</x:f>
        <x:v>360</x:v>
      </x:c>
      <x:c r="K2682" s="60" t="n">
        <x:f>'参数'!$D$5</x:f>
        <x:v>240</x:v>
      </x:c>
      <x:c r="L2682" s="60" t="n">
        <x:f>H2682+I2682+J2682</x:f>
        <x:v>562</x:v>
      </x:c>
      <x:c r="M2682" s="60" t="n">
        <x:f>L2682+K2682</x:f>
        <x:v>802</x:v>
      </x:c>
      <x:c r="N2682" s="60" t="n">
        <x:f>'参数'!$B$10</x:f>
        <x:v>1</x:v>
      </x:c>
      <x:c r="O2682" s="60" t="n">
        <x:f>N2682*'参数'!$B$11</x:f>
        <x:v>2</x:v>
      </x:c>
      <x:c r="P2682" s="60" t="n">
        <x:f>N2682*'参数'!$B$12</x:f>
        <x:v>1</x:v>
      </x:c>
      <x:c r="Q2682" t="str">
        <x:f>C2682&amp;"d"</x:f>
        <x:v>C2d</x:v>
      </x:c>
      <x:c r="R2682" t="str">
        <x:f>C2682&amp;"p"</x:f>
        <x:v>C2p</x:v>
      </x:c>
      <x:c r="S2682" t="str">
        <x:f>IF(AND(L2682&gt;=H2682+I2682+J2682,M2682&gt;L2682,F2682&lt;&gt;""),"PASS","FAIL")</x:f>
        <x:v>PASS</x:v>
      </x:c>
      <x:c r="T2682" t="n">
        <x:v>5</x:v>
      </x:c>
      <x:c r="U2682" t="str">
        <x:v>pickup_after_delivery_completion_plus_usage_lag</x:v>
      </x:c>
    </x:row>
    <x:row r="2683">
      <x:c r="A2683" t="str">
        <x:v>Set1_10-2-4</x:v>
      </x:c>
      <x:c r="B2683" t="str">
        <x:v>standard_same_day</x:v>
      </x:c>
      <x:c r="C2683" t="str">
        <x:v>C3</x:v>
      </x:c>
      <x:c r="D2683" s="59" t="n">
        <x:v>3</x:v>
      </x:c>
      <x:c r="E2683" s="59" t="n">
        <x:v>-5</x:v>
      </x:c>
      <x:c r="F2683" s="59" t="str">
        <x:v>S0</x:v>
      </x:c>
      <x:c r="G2683" s="59" t="n">
        <x:v>266</x:v>
      </x:c>
      <x:c r="H2683" s="59" t="n">
        <x:v>356</x:v>
      </x:c>
      <x:c r="I2683" s="59" t="n">
        <x:v>10</x:v>
      </x:c>
      <x:c r="J2683" s="60" t="n">
        <x:f>'参数'!$C$5</x:f>
        <x:v>360</x:v>
      </x:c>
      <x:c r="K2683" s="60" t="n">
        <x:f>'参数'!$D$5</x:f>
        <x:v>240</x:v>
      </x:c>
      <x:c r="L2683" s="60" t="n">
        <x:f>H2683+I2683+J2683</x:f>
        <x:v>726</x:v>
      </x:c>
      <x:c r="M2683" s="60" t="n">
        <x:f>L2683+K2683</x:f>
        <x:v>966</x:v>
      </x:c>
      <x:c r="N2683" s="60" t="n">
        <x:f>'参数'!$B$10</x:f>
        <x:v>1</x:v>
      </x:c>
      <x:c r="O2683" s="60" t="n">
        <x:f>N2683*'参数'!$B$11</x:f>
        <x:v>2</x:v>
      </x:c>
      <x:c r="P2683" s="60" t="n">
        <x:f>N2683*'参数'!$B$12</x:f>
        <x:v>1</x:v>
      </x:c>
      <x:c r="Q2683" t="str">
        <x:f>C2683&amp;"d"</x:f>
        <x:v>C3d</x:v>
      </x:c>
      <x:c r="R2683" t="str">
        <x:f>C2683&amp;"p"</x:f>
        <x:v>C3p</x:v>
      </x:c>
      <x:c r="S2683" t="str">
        <x:f>IF(AND(L2683&gt;=H2683+I2683+J2683,M2683&gt;L2683,F2683&lt;&gt;""),"PASS","FAIL")</x:f>
        <x:v>PASS</x:v>
      </x:c>
      <x:c r="T2683" t="n">
        <x:v>10</x:v>
      </x:c>
      <x:c r="U2683" t="str">
        <x:v>pickup_after_delivery_completion_plus_usage_lag</x:v>
      </x:c>
    </x:row>
    <x:row r="2684">
      <x:c r="A2684" t="str">
        <x:v>Set1_10-2-4</x:v>
      </x:c>
      <x:c r="B2684" t="str">
        <x:v>standard_same_day</x:v>
      </x:c>
      <x:c r="C2684" t="str">
        <x:v>C4</x:v>
      </x:c>
      <x:c r="D2684" s="59" t="n">
        <x:v>8</x:v>
      </x:c>
      <x:c r="E2684" s="59" t="n">
        <x:v>-1</x:v>
      </x:c>
      <x:c r="F2684" s="59" t="str">
        <x:v>S0</x:v>
      </x:c>
      <x:c r="G2684" s="59" t="n">
        <x:v>69</x:v>
      </x:c>
      <x:c r="H2684" s="59" t="n">
        <x:v>159</x:v>
      </x:c>
      <x:c r="I2684" s="59" t="n">
        <x:v>10</x:v>
      </x:c>
      <x:c r="J2684" s="60" t="n">
        <x:f>'参数'!$C$5</x:f>
        <x:v>360</x:v>
      </x:c>
      <x:c r="K2684" s="60" t="n">
        <x:f>'参数'!$D$5</x:f>
        <x:v>240</x:v>
      </x:c>
      <x:c r="L2684" s="60" t="n">
        <x:f>H2684+I2684+J2684</x:f>
        <x:v>529</x:v>
      </x:c>
      <x:c r="M2684" s="60" t="n">
        <x:f>L2684+K2684</x:f>
        <x:v>769</x:v>
      </x:c>
      <x:c r="N2684" s="60" t="n">
        <x:f>'参数'!$B$10</x:f>
        <x:v>1</x:v>
      </x:c>
      <x:c r="O2684" s="60" t="n">
        <x:f>N2684*'参数'!$B$11</x:f>
        <x:v>2</x:v>
      </x:c>
      <x:c r="P2684" s="60" t="n">
        <x:f>N2684*'参数'!$B$12</x:f>
        <x:v>1</x:v>
      </x:c>
      <x:c r="Q2684" t="str">
        <x:f>C2684&amp;"d"</x:f>
        <x:v>C4d</x:v>
      </x:c>
      <x:c r="R2684" t="str">
        <x:f>C2684&amp;"p"</x:f>
        <x:v>C4p</x:v>
      </x:c>
      <x:c r="S2684" t="str">
        <x:f>IF(AND(L2684&gt;=H2684+I2684+J2684,M2684&gt;L2684,F2684&lt;&gt;""),"PASS","FAIL")</x:f>
        <x:v>PASS</x:v>
      </x:c>
      <x:c r="T2684" t="n">
        <x:v>5</x:v>
      </x:c>
      <x:c r="U2684" t="str">
        <x:v>pickup_after_delivery_completion_plus_usage_lag</x:v>
      </x:c>
    </x:row>
    <x:row r="2685">
      <x:c r="A2685" t="str">
        <x:v>Set1_10-2-4</x:v>
      </x:c>
      <x:c r="B2685" t="str">
        <x:v>standard_same_day</x:v>
      </x:c>
      <x:c r="C2685" t="str">
        <x:v>C5</x:v>
      </x:c>
      <x:c r="D2685" s="59" t="n">
        <x:v>3</x:v>
      </x:c>
      <x:c r="E2685" s="59" t="n">
        <x:v>-6</x:v>
      </x:c>
      <x:c r="F2685" s="59" t="str">
        <x:v>S0</x:v>
      </x:c>
      <x:c r="G2685" s="59" t="n">
        <x:v>201</x:v>
      </x:c>
      <x:c r="H2685" s="59" t="n">
        <x:v>291</x:v>
      </x:c>
      <x:c r="I2685" s="59" t="n">
        <x:v>10</x:v>
      </x:c>
      <x:c r="J2685" s="60" t="n">
        <x:f>'参数'!$C$5</x:f>
        <x:v>360</x:v>
      </x:c>
      <x:c r="K2685" s="60" t="n">
        <x:f>'参数'!$D$5</x:f>
        <x:v>240</x:v>
      </x:c>
      <x:c r="L2685" s="60" t="n">
        <x:f>H2685+I2685+J2685</x:f>
        <x:v>661</x:v>
      </x:c>
      <x:c r="M2685" s="60" t="n">
        <x:f>L2685+K2685</x:f>
        <x:v>901</x:v>
      </x:c>
      <x:c r="N2685" s="60" t="n">
        <x:f>'参数'!$B$10</x:f>
        <x:v>1</x:v>
      </x:c>
      <x:c r="O2685" s="60" t="n">
        <x:f>N2685*'参数'!$B$11</x:f>
        <x:v>2</x:v>
      </x:c>
      <x:c r="P2685" s="60" t="n">
        <x:f>N2685*'参数'!$B$12</x:f>
        <x:v>1</x:v>
      </x:c>
      <x:c r="Q2685" t="str">
        <x:f>C2685&amp;"d"</x:f>
        <x:v>C5d</x:v>
      </x:c>
      <x:c r="R2685" t="str">
        <x:f>C2685&amp;"p"</x:f>
        <x:v>C5p</x:v>
      </x:c>
      <x:c r="S2685" t="str">
        <x:f>IF(AND(L2685&gt;=H2685+I2685+J2685,M2685&gt;L2685,F2685&lt;&gt;""),"PASS","FAIL")</x:f>
        <x:v>PASS</x:v>
      </x:c>
      <x:c r="T2685" t="n">
        <x:v>10</x:v>
      </x:c>
      <x:c r="U2685" t="str">
        <x:v>pickup_after_delivery_completion_plus_usage_lag</x:v>
      </x:c>
    </x:row>
    <x:row r="2686">
      <x:c r="A2686" t="str">
        <x:v>Set1_10-2-4</x:v>
      </x:c>
      <x:c r="B2686" t="str">
        <x:v>standard_same_day</x:v>
      </x:c>
      <x:c r="C2686" t="str">
        <x:v>C6</x:v>
      </x:c>
      <x:c r="D2686" s="59" t="n">
        <x:v>0</x:v>
      </x:c>
      <x:c r="E2686" s="59" t="n">
        <x:v>-11</x:v>
      </x:c>
      <x:c r="F2686" s="59" t="str">
        <x:v>S0</x:v>
      </x:c>
      <x:c r="G2686" s="59" t="n">
        <x:v>271</x:v>
      </x:c>
      <x:c r="H2686" s="59" t="n">
        <x:v>361</x:v>
      </x:c>
      <x:c r="I2686" s="59" t="n">
        <x:v>10</x:v>
      </x:c>
      <x:c r="J2686" s="60" t="n">
        <x:f>'参数'!$C$5</x:f>
        <x:v>360</x:v>
      </x:c>
      <x:c r="K2686" s="60" t="n">
        <x:f>'参数'!$D$5</x:f>
        <x:v>240</x:v>
      </x:c>
      <x:c r="L2686" s="60" t="n">
        <x:f>H2686+I2686+J2686</x:f>
        <x:v>731</x:v>
      </x:c>
      <x:c r="M2686" s="60" t="n">
        <x:f>L2686+K2686</x:f>
        <x:v>971</x:v>
      </x:c>
      <x:c r="N2686" s="60" t="n">
        <x:f>'参数'!$B$10</x:f>
        <x:v>1</x:v>
      </x:c>
      <x:c r="O2686" s="60" t="n">
        <x:f>N2686*'参数'!$B$11</x:f>
        <x:v>2</x:v>
      </x:c>
      <x:c r="P2686" s="60" t="n">
        <x:f>N2686*'参数'!$B$12</x:f>
        <x:v>1</x:v>
      </x:c>
      <x:c r="Q2686" t="str">
        <x:f>C2686&amp;"d"</x:f>
        <x:v>C6d</x:v>
      </x:c>
      <x:c r="R2686" t="str">
        <x:f>C2686&amp;"p"</x:f>
        <x:v>C6p</x:v>
      </x:c>
      <x:c r="S2686" t="str">
        <x:f>IF(AND(L2686&gt;=H2686+I2686+J2686,M2686&gt;L2686,F2686&lt;&gt;""),"PASS","FAIL")</x:f>
        <x:v>PASS</x:v>
      </x:c>
      <x:c r="T2686" t="n">
        <x:v>10</x:v>
      </x:c>
      <x:c r="U2686" t="str">
        <x:v>pickup_after_delivery_completion_plus_usage_lag</x:v>
      </x:c>
    </x:row>
    <x:row r="2687">
      <x:c r="A2687" t="str">
        <x:v>Set1_10-2-4</x:v>
      </x:c>
      <x:c r="B2687" t="str">
        <x:v>standard_same_day</x:v>
      </x:c>
      <x:c r="C2687" t="str">
        <x:v>C7</x:v>
      </x:c>
      <x:c r="D2687" s="59" t="n">
        <x:v>-4</x:v>
      </x:c>
      <x:c r="E2687" s="59" t="n">
        <x:v>-1</x:v>
      </x:c>
      <x:c r="F2687" s="59" t="str">
        <x:v>S1</x:v>
      </x:c>
      <x:c r="G2687" s="59" t="n">
        <x:v>174</x:v>
      </x:c>
      <x:c r="H2687" s="59" t="n">
        <x:v>264</x:v>
      </x:c>
      <x:c r="I2687" s="59" t="n">
        <x:v>10</x:v>
      </x:c>
      <x:c r="J2687" s="60" t="n">
        <x:f>'参数'!$C$5</x:f>
        <x:v>360</x:v>
      </x:c>
      <x:c r="K2687" s="60" t="n">
        <x:f>'参数'!$D$5</x:f>
        <x:v>240</x:v>
      </x:c>
      <x:c r="L2687" s="60" t="n">
        <x:f>H2687+I2687+J2687</x:f>
        <x:v>634</x:v>
      </x:c>
      <x:c r="M2687" s="60" t="n">
        <x:f>L2687+K2687</x:f>
        <x:v>874</x:v>
      </x:c>
      <x:c r="N2687" s="60" t="n">
        <x:f>'参数'!$B$10</x:f>
        <x:v>1</x:v>
      </x:c>
      <x:c r="O2687" s="60" t="n">
        <x:f>N2687*'参数'!$B$11</x:f>
        <x:v>2</x:v>
      </x:c>
      <x:c r="P2687" s="60" t="n">
        <x:f>N2687*'参数'!$B$12</x:f>
        <x:v>1</x:v>
      </x:c>
      <x:c r="Q2687" t="str">
        <x:f>C2687&amp;"d"</x:f>
        <x:v>C7d</x:v>
      </x:c>
      <x:c r="R2687" t="str">
        <x:f>C2687&amp;"p"</x:f>
        <x:v>C7p</x:v>
      </x:c>
      <x:c r="S2687" t="str">
        <x:f>IF(AND(L2687&gt;=H2687+I2687+J2687,M2687&gt;L2687,F2687&lt;&gt;""),"PASS","FAIL")</x:f>
        <x:v>PASS</x:v>
      </x:c>
      <x:c r="T2687" t="n">
        <x:v>10</x:v>
      </x:c>
      <x:c r="U2687" t="str">
        <x:v>pickup_after_delivery_completion_plus_usage_lag</x:v>
      </x:c>
    </x:row>
    <x:row r="2688">
      <x:c r="A2688" t="str">
        <x:v>Set1_10-2-4</x:v>
      </x:c>
      <x:c r="B2688" t="str">
        <x:v>standard_same_day</x:v>
      </x:c>
      <x:c r="C2688" t="str">
        <x:v>C8</x:v>
      </x:c>
      <x:c r="D2688" s="59" t="n">
        <x:v>-15</x:v>
      </x:c>
      <x:c r="E2688" s="59" t="n">
        <x:v>-15</x:v>
      </x:c>
      <x:c r="F2688" s="59" t="str">
        <x:v>S1</x:v>
      </x:c>
      <x:c r="G2688" s="59" t="n">
        <x:v>241</x:v>
      </x:c>
      <x:c r="H2688" s="59" t="n">
        <x:v>331</x:v>
      </x:c>
      <x:c r="I2688" s="59" t="n">
        <x:v>10</x:v>
      </x:c>
      <x:c r="J2688" s="60" t="n">
        <x:f>'参数'!$C$5</x:f>
        <x:v>360</x:v>
      </x:c>
      <x:c r="K2688" s="60" t="n">
        <x:f>'参数'!$D$5</x:f>
        <x:v>240</x:v>
      </x:c>
      <x:c r="L2688" s="60" t="n">
        <x:f>H2688+I2688+J2688</x:f>
        <x:v>701</x:v>
      </x:c>
      <x:c r="M2688" s="60" t="n">
        <x:f>L2688+K2688</x:f>
        <x:v>941</x:v>
      </x:c>
      <x:c r="N2688" s="60" t="n">
        <x:f>'参数'!$B$10</x:f>
        <x:v>1</x:v>
      </x:c>
      <x:c r="O2688" s="60" t="n">
        <x:f>N2688*'参数'!$B$11</x:f>
        <x:v>2</x:v>
      </x:c>
      <x:c r="P2688" s="60" t="n">
        <x:f>N2688*'参数'!$B$12</x:f>
        <x:v>1</x:v>
      </x:c>
      <x:c r="Q2688" t="str">
        <x:f>C2688&amp;"d"</x:f>
        <x:v>C8d</x:v>
      </x:c>
      <x:c r="R2688" t="str">
        <x:f>C2688&amp;"p"</x:f>
        <x:v>C8p</x:v>
      </x:c>
      <x:c r="S2688" t="str">
        <x:f>IF(AND(L2688&gt;=H2688+I2688+J2688,M2688&gt;L2688,F2688&lt;&gt;""),"PASS","FAIL")</x:f>
        <x:v>PASS</x:v>
      </x:c>
      <x:c r="T2688" t="n">
        <x:v>10</x:v>
      </x:c>
      <x:c r="U2688" t="str">
        <x:v>pickup_after_delivery_completion_plus_usage_lag</x:v>
      </x:c>
    </x:row>
    <x:row r="2689">
      <x:c r="A2689" t="str">
        <x:v>Set1_10-2-4</x:v>
      </x:c>
      <x:c r="B2689" t="str">
        <x:v>standard_same_day</x:v>
      </x:c>
      <x:c r="C2689" t="str">
        <x:v>C9</x:v>
      </x:c>
      <x:c r="D2689" s="59" t="n">
        <x:v>27</x:v>
      </x:c>
      <x:c r="E2689" s="59" t="n">
        <x:v>6</x:v>
      </x:c>
      <x:c r="F2689" s="59" t="str">
        <x:v>S0</x:v>
      </x:c>
      <x:c r="G2689" s="59" t="n">
        <x:v>65</x:v>
      </x:c>
      <x:c r="H2689" s="59" t="n">
        <x:v>155</x:v>
      </x:c>
      <x:c r="I2689" s="59" t="n">
        <x:v>10</x:v>
      </x:c>
      <x:c r="J2689" s="60" t="n">
        <x:f>'参数'!$C$5</x:f>
        <x:v>360</x:v>
      </x:c>
      <x:c r="K2689" s="60" t="n">
        <x:f>'参数'!$D$5</x:f>
        <x:v>240</x:v>
      </x:c>
      <x:c r="L2689" s="60" t="n">
        <x:f>H2689+I2689+J2689</x:f>
        <x:v>525</x:v>
      </x:c>
      <x:c r="M2689" s="60" t="n">
        <x:f>L2689+K2689</x:f>
        <x:v>765</x:v>
      </x:c>
      <x:c r="N2689" s="60" t="n">
        <x:f>'参数'!$B$10</x:f>
        <x:v>1</x:v>
      </x:c>
      <x:c r="O2689" s="60" t="n">
        <x:f>N2689*'参数'!$B$11</x:f>
        <x:v>2</x:v>
      </x:c>
      <x:c r="P2689" s="60" t="n">
        <x:f>N2689*'参数'!$B$12</x:f>
        <x:v>1</x:v>
      </x:c>
      <x:c r="Q2689" t="str">
        <x:f>C2689&amp;"d"</x:f>
        <x:v>C9d</x:v>
      </x:c>
      <x:c r="R2689" t="str">
        <x:f>C2689&amp;"p"</x:f>
        <x:v>C9p</x:v>
      </x:c>
      <x:c r="S2689" t="str">
        <x:f>IF(AND(L2689&gt;=H2689+I2689+J2689,M2689&gt;L2689,F2689&lt;&gt;""),"PASS","FAIL")</x:f>
        <x:v>PASS</x:v>
      </x:c>
      <x:c r="T2689" t="n">
        <x:v>5</x:v>
      </x:c>
      <x:c r="U2689" t="str">
        <x:v>pickup_after_delivery_completion_plus_usage_lag</x:v>
      </x:c>
    </x:row>
    <x:row r="2690">
      <x:c r="A2690" t="str">
        <x:v>Set1_10-2-5</x:v>
      </x:c>
      <x:c r="B2690" t="str">
        <x:v>standard_same_day</x:v>
      </x:c>
      <x:c r="C2690" t="str">
        <x:v>C0</x:v>
      </x:c>
      <x:c r="D2690" s="59" t="n">
        <x:v>11</x:v>
      </x:c>
      <x:c r="E2690" s="59" t="n">
        <x:v>0</x:v>
      </x:c>
      <x:c r="F2690" s="59" t="str">
        <x:v>S0</x:v>
      </x:c>
      <x:c r="G2690" s="59" t="n">
        <x:v>350</x:v>
      </x:c>
      <x:c r="H2690" s="59" t="n">
        <x:v>440</x:v>
      </x:c>
      <x:c r="I2690" s="59" t="n">
        <x:v>10</x:v>
      </x:c>
      <x:c r="J2690" s="60" t="n">
        <x:f>'参数'!$C$5</x:f>
        <x:v>360</x:v>
      </x:c>
      <x:c r="K2690" s="60" t="n">
        <x:f>'参数'!$D$5</x:f>
        <x:v>240</x:v>
      </x:c>
      <x:c r="L2690" s="60" t="n">
        <x:f>H2690+I2690+J2690</x:f>
        <x:v>810</x:v>
      </x:c>
      <x:c r="M2690" s="60" t="n">
        <x:f>L2690+K2690</x:f>
        <x:v>1050</x:v>
      </x:c>
      <x:c r="N2690" s="60" t="n">
        <x:f>'参数'!$B$10</x:f>
        <x:v>1</x:v>
      </x:c>
      <x:c r="O2690" s="60" t="n">
        <x:f>N2690*'参数'!$B$11</x:f>
        <x:v>2</x:v>
      </x:c>
      <x:c r="P2690" s="60" t="n">
        <x:f>N2690*'参数'!$B$12</x:f>
        <x:v>1</x:v>
      </x:c>
      <x:c r="Q2690" t="str">
        <x:f>C2690&amp;"d"</x:f>
        <x:v>C0d</x:v>
      </x:c>
      <x:c r="R2690" t="str">
        <x:f>C2690&amp;"p"</x:f>
        <x:v>C0p</x:v>
      </x:c>
      <x:c r="S2690" t="str">
        <x:f>IF(AND(L2690&gt;=H2690+I2690+J2690,M2690&gt;L2690,F2690&lt;&gt;""),"PASS","FAIL")</x:f>
        <x:v>PASS</x:v>
      </x:c>
      <x:c r="T2690" t="n">
        <x:v>5</x:v>
      </x:c>
      <x:c r="U2690" t="str">
        <x:v>pickup_after_delivery_completion_plus_usage_lag</x:v>
      </x:c>
    </x:row>
    <x:row r="2691">
      <x:c r="A2691" t="str">
        <x:v>Set1_10-2-5</x:v>
      </x:c>
      <x:c r="B2691" t="str">
        <x:v>standard_same_day</x:v>
      </x:c>
      <x:c r="C2691" t="str">
        <x:v>C1</x:v>
      </x:c>
      <x:c r="D2691" s="59" t="n">
        <x:v>18</x:v>
      </x:c>
      <x:c r="E2691" s="59" t="n">
        <x:v>21</x:v>
      </x:c>
      <x:c r="F2691" s="59" t="str">
        <x:v>S0</x:v>
      </x:c>
      <x:c r="G2691" s="59" t="n">
        <x:v>112</x:v>
      </x:c>
      <x:c r="H2691" s="59" t="n">
        <x:v>202</x:v>
      </x:c>
      <x:c r="I2691" s="59" t="n">
        <x:v>10</x:v>
      </x:c>
      <x:c r="J2691" s="60" t="n">
        <x:f>'参数'!$C$5</x:f>
        <x:v>360</x:v>
      </x:c>
      <x:c r="K2691" s="60" t="n">
        <x:f>'参数'!$D$5</x:f>
        <x:v>240</x:v>
      </x:c>
      <x:c r="L2691" s="60" t="n">
        <x:f>H2691+I2691+J2691</x:f>
        <x:v>572</x:v>
      </x:c>
      <x:c r="M2691" s="60" t="n">
        <x:f>L2691+K2691</x:f>
        <x:v>812</x:v>
      </x:c>
      <x:c r="N2691" s="60" t="n">
        <x:f>'参数'!$B$10</x:f>
        <x:v>1</x:v>
      </x:c>
      <x:c r="O2691" s="60" t="n">
        <x:f>N2691*'参数'!$B$11</x:f>
        <x:v>2</x:v>
      </x:c>
      <x:c r="P2691" s="60" t="n">
        <x:f>N2691*'参数'!$B$12</x:f>
        <x:v>1</x:v>
      </x:c>
      <x:c r="Q2691" t="str">
        <x:f>C2691&amp;"d"</x:f>
        <x:v>C1d</x:v>
      </x:c>
      <x:c r="R2691" t="str">
        <x:f>C2691&amp;"p"</x:f>
        <x:v>C1p</x:v>
      </x:c>
      <x:c r="S2691" t="str">
        <x:f>IF(AND(L2691&gt;=H2691+I2691+J2691,M2691&gt;L2691,F2691&lt;&gt;""),"PASS","FAIL")</x:f>
        <x:v>PASS</x:v>
      </x:c>
      <x:c r="T2691" t="n">
        <x:v>10</x:v>
      </x:c>
      <x:c r="U2691" t="str">
        <x:v>pickup_after_delivery_completion_plus_usage_lag</x:v>
      </x:c>
    </x:row>
    <x:row r="2692">
      <x:c r="A2692" t="str">
        <x:v>Set1_10-2-5</x:v>
      </x:c>
      <x:c r="B2692" t="str">
        <x:v>standard_same_day</x:v>
      </x:c>
      <x:c r="C2692" t="str">
        <x:v>C2</x:v>
      </x:c>
      <x:c r="D2692" s="59" t="n">
        <x:v>-1</x:v>
      </x:c>
      <x:c r="E2692" s="59" t="n">
        <x:v>-3</x:v>
      </x:c>
      <x:c r="F2692" s="59" t="str">
        <x:v>S1</x:v>
      </x:c>
      <x:c r="G2692" s="59" t="n">
        <x:v>174</x:v>
      </x:c>
      <x:c r="H2692" s="59" t="n">
        <x:v>264</x:v>
      </x:c>
      <x:c r="I2692" s="59" t="n">
        <x:v>10</x:v>
      </x:c>
      <x:c r="J2692" s="60" t="n">
        <x:f>'参数'!$C$5</x:f>
        <x:v>360</x:v>
      </x:c>
      <x:c r="K2692" s="60" t="n">
        <x:f>'参数'!$D$5</x:f>
        <x:v>240</x:v>
      </x:c>
      <x:c r="L2692" s="60" t="n">
        <x:f>H2692+I2692+J2692</x:f>
        <x:v>634</x:v>
      </x:c>
      <x:c r="M2692" s="60" t="n">
        <x:f>L2692+K2692</x:f>
        <x:v>874</x:v>
      </x:c>
      <x:c r="N2692" s="60" t="n">
        <x:f>'参数'!$B$10</x:f>
        <x:v>1</x:v>
      </x:c>
      <x:c r="O2692" s="60" t="n">
        <x:f>N2692*'参数'!$B$11</x:f>
        <x:v>2</x:v>
      </x:c>
      <x:c r="P2692" s="60" t="n">
        <x:f>N2692*'参数'!$B$12</x:f>
        <x:v>1</x:v>
      </x:c>
      <x:c r="Q2692" t="str">
        <x:f>C2692&amp;"d"</x:f>
        <x:v>C2d</x:v>
      </x:c>
      <x:c r="R2692" t="str">
        <x:f>C2692&amp;"p"</x:f>
        <x:v>C2p</x:v>
      </x:c>
      <x:c r="S2692" t="str">
        <x:f>IF(AND(L2692&gt;=H2692+I2692+J2692,M2692&gt;L2692,F2692&lt;&gt;""),"PASS","FAIL")</x:f>
        <x:v>PASS</x:v>
      </x:c>
      <x:c r="T2692" t="n">
        <x:v>10</x:v>
      </x:c>
      <x:c r="U2692" t="str">
        <x:v>pickup_after_delivery_completion_plus_usage_lag</x:v>
      </x:c>
    </x:row>
    <x:row r="2693">
      <x:c r="A2693" t="str">
        <x:v>Set1_10-2-5</x:v>
      </x:c>
      <x:c r="B2693" t="str">
        <x:v>standard_same_day</x:v>
      </x:c>
      <x:c r="C2693" t="str">
        <x:v>C3</x:v>
      </x:c>
      <x:c r="D2693" s="59" t="n">
        <x:v>-23</x:v>
      </x:c>
      <x:c r="E2693" s="59" t="n">
        <x:v>-7</x:v>
      </x:c>
      <x:c r="F2693" s="59" t="str">
        <x:v>S1</x:v>
      </x:c>
      <x:c r="G2693" s="59" t="n">
        <x:v>138</x:v>
      </x:c>
      <x:c r="H2693" s="59" t="n">
        <x:v>228</x:v>
      </x:c>
      <x:c r="I2693" s="59" t="n">
        <x:v>10</x:v>
      </x:c>
      <x:c r="J2693" s="60" t="n">
        <x:f>'参数'!$C$5</x:f>
        <x:v>360</x:v>
      </x:c>
      <x:c r="K2693" s="60" t="n">
        <x:f>'参数'!$D$5</x:f>
        <x:v>240</x:v>
      </x:c>
      <x:c r="L2693" s="60" t="n">
        <x:f>H2693+I2693+J2693</x:f>
        <x:v>598</x:v>
      </x:c>
      <x:c r="M2693" s="60" t="n">
        <x:f>L2693+K2693</x:f>
        <x:v>838</x:v>
      </x:c>
      <x:c r="N2693" s="60" t="n">
        <x:f>'参数'!$B$10</x:f>
        <x:v>1</x:v>
      </x:c>
      <x:c r="O2693" s="60" t="n">
        <x:f>N2693*'参数'!$B$11</x:f>
        <x:v>2</x:v>
      </x:c>
      <x:c r="P2693" s="60" t="n">
        <x:f>N2693*'参数'!$B$12</x:f>
        <x:v>1</x:v>
      </x:c>
      <x:c r="Q2693" t="str">
        <x:f>C2693&amp;"d"</x:f>
        <x:v>C3d</x:v>
      </x:c>
      <x:c r="R2693" t="str">
        <x:f>C2693&amp;"p"</x:f>
        <x:v>C3p</x:v>
      </x:c>
      <x:c r="S2693" t="str">
        <x:f>IF(AND(L2693&gt;=H2693+I2693+J2693,M2693&gt;L2693,F2693&lt;&gt;""),"PASS","FAIL")</x:f>
        <x:v>PASS</x:v>
      </x:c>
      <x:c r="T2693" t="n">
        <x:v>10</x:v>
      </x:c>
      <x:c r="U2693" t="str">
        <x:v>pickup_after_delivery_completion_plus_usage_lag</x:v>
      </x:c>
    </x:row>
    <x:row r="2694">
      <x:c r="A2694" t="str">
        <x:v>Set1_10-2-5</x:v>
      </x:c>
      <x:c r="B2694" t="str">
        <x:v>standard_same_day</x:v>
      </x:c>
      <x:c r="C2694" t="str">
        <x:v>C4</x:v>
      </x:c>
      <x:c r="D2694" s="59" t="n">
        <x:v>-22</x:v>
      </x:c>
      <x:c r="E2694" s="59" t="n">
        <x:v>9</x:v>
      </x:c>
      <x:c r="F2694" s="59" t="str">
        <x:v>S1</x:v>
      </x:c>
      <x:c r="G2694" s="59" t="n">
        <x:v>102</x:v>
      </x:c>
      <x:c r="H2694" s="59" t="n">
        <x:v>192</x:v>
      </x:c>
      <x:c r="I2694" s="59" t="n">
        <x:v>10</x:v>
      </x:c>
      <x:c r="J2694" s="60" t="n">
        <x:f>'参数'!$C$5</x:f>
        <x:v>360</x:v>
      </x:c>
      <x:c r="K2694" s="60" t="n">
        <x:f>'参数'!$D$5</x:f>
        <x:v>240</x:v>
      </x:c>
      <x:c r="L2694" s="60" t="n">
        <x:f>H2694+I2694+J2694</x:f>
        <x:v>562</x:v>
      </x:c>
      <x:c r="M2694" s="60" t="n">
        <x:f>L2694+K2694</x:f>
        <x:v>802</x:v>
      </x:c>
      <x:c r="N2694" s="60" t="n">
        <x:f>'参数'!$B$10</x:f>
        <x:v>1</x:v>
      </x:c>
      <x:c r="O2694" s="60" t="n">
        <x:f>N2694*'参数'!$B$11</x:f>
        <x:v>2</x:v>
      </x:c>
      <x:c r="P2694" s="60" t="n">
        <x:f>N2694*'参数'!$B$12</x:f>
        <x:v>1</x:v>
      </x:c>
      <x:c r="Q2694" t="str">
        <x:f>C2694&amp;"d"</x:f>
        <x:v>C4d</x:v>
      </x:c>
      <x:c r="R2694" t="str">
        <x:f>C2694&amp;"p"</x:f>
        <x:v>C4p</x:v>
      </x:c>
      <x:c r="S2694" t="str">
        <x:f>IF(AND(L2694&gt;=H2694+I2694+J2694,M2694&gt;L2694,F2694&lt;&gt;""),"PASS","FAIL")</x:f>
        <x:v>PASS</x:v>
      </x:c>
      <x:c r="T2694" t="n">
        <x:v>5</x:v>
      </x:c>
      <x:c r="U2694" t="str">
        <x:v>pickup_after_delivery_completion_plus_usage_lag</x:v>
      </x:c>
    </x:row>
    <x:row r="2695">
      <x:c r="A2695" t="str">
        <x:v>Set1_10-2-5</x:v>
      </x:c>
      <x:c r="B2695" t="str">
        <x:v>standard_same_day</x:v>
      </x:c>
      <x:c r="C2695" t="str">
        <x:v>C5</x:v>
      </x:c>
      <x:c r="D2695" s="59" t="n">
        <x:v>-1</x:v>
      </x:c>
      <x:c r="E2695" s="59" t="n">
        <x:v>24</x:v>
      </x:c>
      <x:c r="F2695" s="59" t="str">
        <x:v>S1</x:v>
      </x:c>
      <x:c r="G2695" s="59" t="n">
        <x:v>259</x:v>
      </x:c>
      <x:c r="H2695" s="59" t="n">
        <x:v>349</x:v>
      </x:c>
      <x:c r="I2695" s="59" t="n">
        <x:v>10</x:v>
      </x:c>
      <x:c r="J2695" s="60" t="n">
        <x:f>'参数'!$C$5</x:f>
        <x:v>360</x:v>
      </x:c>
      <x:c r="K2695" s="60" t="n">
        <x:f>'参数'!$D$5</x:f>
        <x:v>240</x:v>
      </x:c>
      <x:c r="L2695" s="60" t="n">
        <x:f>H2695+I2695+J2695</x:f>
        <x:v>719</x:v>
      </x:c>
      <x:c r="M2695" s="60" t="n">
        <x:f>L2695+K2695</x:f>
        <x:v>959</x:v>
      </x:c>
      <x:c r="N2695" s="60" t="n">
        <x:f>'参数'!$B$10</x:f>
        <x:v>1</x:v>
      </x:c>
      <x:c r="O2695" s="60" t="n">
        <x:f>N2695*'参数'!$B$11</x:f>
        <x:v>2</x:v>
      </x:c>
      <x:c r="P2695" s="60" t="n">
        <x:f>N2695*'参数'!$B$12</x:f>
        <x:v>1</x:v>
      </x:c>
      <x:c r="Q2695" t="str">
        <x:f>C2695&amp;"d"</x:f>
        <x:v>C5d</x:v>
      </x:c>
      <x:c r="R2695" t="str">
        <x:f>C2695&amp;"p"</x:f>
        <x:v>C5p</x:v>
      </x:c>
      <x:c r="S2695" t="str">
        <x:f>IF(AND(L2695&gt;=H2695+I2695+J2695,M2695&gt;L2695,F2695&lt;&gt;""),"PASS","FAIL")</x:f>
        <x:v>PASS</x:v>
      </x:c>
      <x:c r="T2695" t="n">
        <x:v>10</x:v>
      </x:c>
      <x:c r="U2695" t="str">
        <x:v>pickup_after_delivery_completion_plus_usage_lag</x:v>
      </x:c>
    </x:row>
    <x:row r="2696">
      <x:c r="A2696" t="str">
        <x:v>Set1_10-2-5</x:v>
      </x:c>
      <x:c r="B2696" t="str">
        <x:v>standard_same_day</x:v>
      </x:c>
      <x:c r="C2696" t="str">
        <x:v>C6</x:v>
      </x:c>
      <x:c r="D2696" s="59" t="n">
        <x:v>-20</x:v>
      </x:c>
      <x:c r="E2696" s="59" t="n">
        <x:v>-3</x:v>
      </x:c>
      <x:c r="F2696" s="59" t="str">
        <x:v>S1</x:v>
      </x:c>
      <x:c r="G2696" s="59" t="n">
        <x:v>179</x:v>
      </x:c>
      <x:c r="H2696" s="59" t="n">
        <x:v>269</x:v>
      </x:c>
      <x:c r="I2696" s="59" t="n">
        <x:v>10</x:v>
      </x:c>
      <x:c r="J2696" s="60" t="n">
        <x:f>'参数'!$C$5</x:f>
        <x:v>360</x:v>
      </x:c>
      <x:c r="K2696" s="60" t="n">
        <x:f>'参数'!$D$5</x:f>
        <x:v>240</x:v>
      </x:c>
      <x:c r="L2696" s="60" t="n">
        <x:f>H2696+I2696+J2696</x:f>
        <x:v>639</x:v>
      </x:c>
      <x:c r="M2696" s="60" t="n">
        <x:f>L2696+K2696</x:f>
        <x:v>879</x:v>
      </x:c>
      <x:c r="N2696" s="60" t="n">
        <x:f>'参数'!$B$10</x:f>
        <x:v>1</x:v>
      </x:c>
      <x:c r="O2696" s="60" t="n">
        <x:f>N2696*'参数'!$B$11</x:f>
        <x:v>2</x:v>
      </x:c>
      <x:c r="P2696" s="60" t="n">
        <x:f>N2696*'参数'!$B$12</x:f>
        <x:v>1</x:v>
      </x:c>
      <x:c r="Q2696" t="str">
        <x:f>C2696&amp;"d"</x:f>
        <x:v>C6d</x:v>
      </x:c>
      <x:c r="R2696" t="str">
        <x:f>C2696&amp;"p"</x:f>
        <x:v>C6p</x:v>
      </x:c>
      <x:c r="S2696" t="str">
        <x:f>IF(AND(L2696&gt;=H2696+I2696+J2696,M2696&gt;L2696,F2696&lt;&gt;""),"PASS","FAIL")</x:f>
        <x:v>PASS</x:v>
      </x:c>
      <x:c r="T2696" t="n">
        <x:v>10</x:v>
      </x:c>
      <x:c r="U2696" t="str">
        <x:v>pickup_after_delivery_completion_plus_usage_lag</x:v>
      </x:c>
    </x:row>
    <x:row r="2697">
      <x:c r="A2697" t="str">
        <x:v>Set1_10-2-5</x:v>
      </x:c>
      <x:c r="B2697" t="str">
        <x:v>standard_same_day</x:v>
      </x:c>
      <x:c r="C2697" t="str">
        <x:v>C7</x:v>
      </x:c>
      <x:c r="D2697" s="59" t="n">
        <x:v>1</x:v>
      </x:c>
      <x:c r="E2697" s="59" t="n">
        <x:v>10</x:v>
      </x:c>
      <x:c r="F2697" s="59" t="str">
        <x:v>S1</x:v>
      </x:c>
      <x:c r="G2697" s="59" t="n">
        <x:v>271</x:v>
      </x:c>
      <x:c r="H2697" s="59" t="n">
        <x:v>361</x:v>
      </x:c>
      <x:c r="I2697" s="59" t="n">
        <x:v>10</x:v>
      </x:c>
      <x:c r="J2697" s="60" t="n">
        <x:f>'参数'!$C$5</x:f>
        <x:v>360</x:v>
      </x:c>
      <x:c r="K2697" s="60" t="n">
        <x:f>'参数'!$D$5</x:f>
        <x:v>240</x:v>
      </x:c>
      <x:c r="L2697" s="60" t="n">
        <x:f>H2697+I2697+J2697</x:f>
        <x:v>731</x:v>
      </x:c>
      <x:c r="M2697" s="60" t="n">
        <x:f>L2697+K2697</x:f>
        <x:v>971</x:v>
      </x:c>
      <x:c r="N2697" s="60" t="n">
        <x:f>'参数'!$B$10</x:f>
        <x:v>1</x:v>
      </x:c>
      <x:c r="O2697" s="60" t="n">
        <x:f>N2697*'参数'!$B$11</x:f>
        <x:v>2</x:v>
      </x:c>
      <x:c r="P2697" s="60" t="n">
        <x:f>N2697*'参数'!$B$12</x:f>
        <x:v>1</x:v>
      </x:c>
      <x:c r="Q2697" t="str">
        <x:f>C2697&amp;"d"</x:f>
        <x:v>C7d</x:v>
      </x:c>
      <x:c r="R2697" t="str">
        <x:f>C2697&amp;"p"</x:f>
        <x:v>C7p</x:v>
      </x:c>
      <x:c r="S2697" t="str">
        <x:f>IF(AND(L2697&gt;=H2697+I2697+J2697,M2697&gt;L2697,F2697&lt;&gt;""),"PASS","FAIL")</x:f>
        <x:v>PASS</x:v>
      </x:c>
      <x:c r="T2697" t="n">
        <x:v>5</x:v>
      </x:c>
      <x:c r="U2697" t="str">
        <x:v>pickup_after_delivery_completion_plus_usage_lag</x:v>
      </x:c>
    </x:row>
    <x:row r="2698">
      <x:c r="A2698" t="str">
        <x:v>Set1_10-2-5</x:v>
      </x:c>
      <x:c r="B2698" t="str">
        <x:v>standard_same_day</x:v>
      </x:c>
      <x:c r="C2698" t="str">
        <x:v>C8</x:v>
      </x:c>
      <x:c r="D2698" s="59" t="n">
        <x:v>6</x:v>
      </x:c>
      <x:c r="E2698" s="59" t="n">
        <x:v>25</x:v>
      </x:c>
      <x:c r="F2698" s="59" t="str">
        <x:v>S1</x:v>
      </x:c>
      <x:c r="G2698" s="59" t="n">
        <x:v>203</x:v>
      </x:c>
      <x:c r="H2698" s="59" t="n">
        <x:v>293</x:v>
      </x:c>
      <x:c r="I2698" s="59" t="n">
        <x:v>10</x:v>
      </x:c>
      <x:c r="J2698" s="60" t="n">
        <x:f>'参数'!$C$5</x:f>
        <x:v>360</x:v>
      </x:c>
      <x:c r="K2698" s="60" t="n">
        <x:f>'参数'!$D$5</x:f>
        <x:v>240</x:v>
      </x:c>
      <x:c r="L2698" s="60" t="n">
        <x:f>H2698+I2698+J2698</x:f>
        <x:v>663</x:v>
      </x:c>
      <x:c r="M2698" s="60" t="n">
        <x:f>L2698+K2698</x:f>
        <x:v>903</x:v>
      </x:c>
      <x:c r="N2698" s="60" t="n">
        <x:f>'参数'!$B$10</x:f>
        <x:v>1</x:v>
      </x:c>
      <x:c r="O2698" s="60" t="n">
        <x:f>N2698*'参数'!$B$11</x:f>
        <x:v>2</x:v>
      </x:c>
      <x:c r="P2698" s="60" t="n">
        <x:f>N2698*'参数'!$B$12</x:f>
        <x:v>1</x:v>
      </x:c>
      <x:c r="Q2698" t="str">
        <x:f>C2698&amp;"d"</x:f>
        <x:v>C8d</x:v>
      </x:c>
      <x:c r="R2698" t="str">
        <x:f>C2698&amp;"p"</x:f>
        <x:v>C8p</x:v>
      </x:c>
      <x:c r="S2698" t="str">
        <x:f>IF(AND(L2698&gt;=H2698+I2698+J2698,M2698&gt;L2698,F2698&lt;&gt;""),"PASS","FAIL")</x:f>
        <x:v>PASS</x:v>
      </x:c>
      <x:c r="T2698" t="n">
        <x:v>5</x:v>
      </x:c>
      <x:c r="U2698" t="str">
        <x:v>pickup_after_delivery_completion_plus_usage_lag</x:v>
      </x:c>
    </x:row>
    <x:row r="2699">
      <x:c r="A2699" t="str">
        <x:v>Set1_10-2-5</x:v>
      </x:c>
      <x:c r="B2699" t="str">
        <x:v>standard_same_day</x:v>
      </x:c>
      <x:c r="C2699" t="str">
        <x:v>C9</x:v>
      </x:c>
      <x:c r="D2699" s="59" t="n">
        <x:v>-8</x:v>
      </x:c>
      <x:c r="E2699" s="59" t="n">
        <x:v>-22</x:v>
      </x:c>
      <x:c r="F2699" s="59" t="str">
        <x:v>S1</x:v>
      </x:c>
      <x:c r="G2699" s="59" t="n">
        <x:v>72</x:v>
      </x:c>
      <x:c r="H2699" s="59" t="n">
        <x:v>162</x:v>
      </x:c>
      <x:c r="I2699" s="59" t="n">
        <x:v>10</x:v>
      </x:c>
      <x:c r="J2699" s="60" t="n">
        <x:f>'参数'!$C$5</x:f>
        <x:v>360</x:v>
      </x:c>
      <x:c r="K2699" s="60" t="n">
        <x:f>'参数'!$D$5</x:f>
        <x:v>240</x:v>
      </x:c>
      <x:c r="L2699" s="60" t="n">
        <x:f>H2699+I2699+J2699</x:f>
        <x:v>532</x:v>
      </x:c>
      <x:c r="M2699" s="60" t="n">
        <x:f>L2699+K2699</x:f>
        <x:v>772</x:v>
      </x:c>
      <x:c r="N2699" s="60" t="n">
        <x:f>'参数'!$B$10</x:f>
        <x:v>1</x:v>
      </x:c>
      <x:c r="O2699" s="60" t="n">
        <x:f>N2699*'参数'!$B$11</x:f>
        <x:v>2</x:v>
      </x:c>
      <x:c r="P2699" s="60" t="n">
        <x:f>N2699*'参数'!$B$12</x:f>
        <x:v>1</x:v>
      </x:c>
      <x:c r="Q2699" t="str">
        <x:f>C2699&amp;"d"</x:f>
        <x:v>C9d</x:v>
      </x:c>
      <x:c r="R2699" t="str">
        <x:f>C2699&amp;"p"</x:f>
        <x:v>C9p</x:v>
      </x:c>
      <x:c r="S2699" t="str">
        <x:f>IF(AND(L2699&gt;=H2699+I2699+J2699,M2699&gt;L2699,F2699&lt;&gt;""),"PASS","FAIL")</x:f>
        <x:v>PASS</x:v>
      </x:c>
      <x:c r="T2699" t="n">
        <x:v>5</x:v>
      </x:c>
      <x:c r="U2699" t="str">
        <x:v>pickup_after_delivery_completion_plus_usage_lag</x:v>
      </x:c>
    </x:row>
    <x:row r="2700">
      <x:c r="A2700" t="str">
        <x:v>Set1_12-2-1</x:v>
      </x:c>
      <x:c r="B2700" t="str">
        <x:v>standard_same_day</x:v>
      </x:c>
      <x:c r="C2700" t="str">
        <x:v>C0</x:v>
      </x:c>
      <x:c r="D2700" s="59" t="n">
        <x:v>-2</x:v>
      </x:c>
      <x:c r="E2700" s="59" t="n">
        <x:v>-7</x:v>
      </x:c>
      <x:c r="F2700" s="59" t="str">
        <x:v>S0</x:v>
      </x:c>
      <x:c r="G2700" s="59" t="n">
        <x:v>156</x:v>
      </x:c>
      <x:c r="H2700" s="59" t="n">
        <x:v>176</x:v>
      </x:c>
      <x:c r="I2700" s="59" t="n">
        <x:v>10</x:v>
      </x:c>
      <x:c r="J2700" s="60" t="n">
        <x:f>'参数'!$C$5</x:f>
        <x:v>360</x:v>
      </x:c>
      <x:c r="K2700" s="60" t="n">
        <x:f>'参数'!$D$5</x:f>
        <x:v>240</x:v>
      </x:c>
      <x:c r="L2700" s="60" t="n">
        <x:f>H2700+I2700+J2700</x:f>
        <x:v>546</x:v>
      </x:c>
      <x:c r="M2700" s="60" t="n">
        <x:f>L2700+K2700</x:f>
        <x:v>786</x:v>
      </x:c>
      <x:c r="N2700" s="60" t="n">
        <x:f>'参数'!$B$10</x:f>
        <x:v>1</x:v>
      </x:c>
      <x:c r="O2700" s="60" t="n">
        <x:f>N2700*'参数'!$B$11</x:f>
        <x:v>2</x:v>
      </x:c>
      <x:c r="P2700" s="60" t="n">
        <x:f>N2700*'参数'!$B$12</x:f>
        <x:v>1</x:v>
      </x:c>
      <x:c r="Q2700" t="str">
        <x:f>C2700&amp;"d"</x:f>
        <x:v>C0d</x:v>
      </x:c>
      <x:c r="R2700" t="str">
        <x:f>C2700&amp;"p"</x:f>
        <x:v>C0p</x:v>
      </x:c>
      <x:c r="S2700" t="str">
        <x:f>IF(AND(L2700&gt;=H2700+I2700+J2700,M2700&gt;L2700,F2700&lt;&gt;""),"PASS","FAIL")</x:f>
        <x:v>PASS</x:v>
      </x:c>
      <x:c r="T2700" t="n">
        <x:v>5</x:v>
      </x:c>
      <x:c r="U2700" t="str">
        <x:v>pickup_after_delivery_completion_plus_usage_lag</x:v>
      </x:c>
    </x:row>
    <x:row r="2701">
      <x:c r="A2701" t="str">
        <x:v>Set1_12-2-1</x:v>
      </x:c>
      <x:c r="B2701" t="str">
        <x:v>standard_same_day</x:v>
      </x:c>
      <x:c r="C2701" t="str">
        <x:v>C1</x:v>
      </x:c>
      <x:c r="D2701" s="59" t="n">
        <x:v>-18</x:v>
      </x:c>
      <x:c r="E2701" s="59" t="n">
        <x:v>-2</x:v>
      </x:c>
      <x:c r="F2701" s="59" t="str">
        <x:v>S1</x:v>
      </x:c>
      <x:c r="G2701" s="59" t="n">
        <x:v>66</x:v>
      </x:c>
      <x:c r="H2701" s="59" t="n">
        <x:v>86</x:v>
      </x:c>
      <x:c r="I2701" s="59" t="n">
        <x:v>10</x:v>
      </x:c>
      <x:c r="J2701" s="60" t="n">
        <x:f>'参数'!$C$5</x:f>
        <x:v>360</x:v>
      </x:c>
      <x:c r="K2701" s="60" t="n">
        <x:f>'参数'!$D$5</x:f>
        <x:v>240</x:v>
      </x:c>
      <x:c r="L2701" s="60" t="n">
        <x:f>H2701+I2701+J2701</x:f>
        <x:v>456</x:v>
      </x:c>
      <x:c r="M2701" s="60" t="n">
        <x:f>L2701+K2701</x:f>
        <x:v>696</x:v>
      </x:c>
      <x:c r="N2701" s="60" t="n">
        <x:f>'参数'!$B$10</x:f>
        <x:v>1</x:v>
      </x:c>
      <x:c r="O2701" s="60" t="n">
        <x:f>N2701*'参数'!$B$11</x:f>
        <x:v>2</x:v>
      </x:c>
      <x:c r="P2701" s="60" t="n">
        <x:f>N2701*'参数'!$B$12</x:f>
        <x:v>1</x:v>
      </x:c>
      <x:c r="Q2701" t="str">
        <x:f>C2701&amp;"d"</x:f>
        <x:v>C1d</x:v>
      </x:c>
      <x:c r="R2701" t="str">
        <x:f>C2701&amp;"p"</x:f>
        <x:v>C1p</x:v>
      </x:c>
      <x:c r="S2701" t="str">
        <x:f>IF(AND(L2701&gt;=H2701+I2701+J2701,M2701&gt;L2701,F2701&lt;&gt;""),"PASS","FAIL")</x:f>
        <x:v>PASS</x:v>
      </x:c>
      <x:c r="T2701" t="n">
        <x:v>10</x:v>
      </x:c>
      <x:c r="U2701" t="str">
        <x:v>pickup_after_delivery_completion_plus_usage_lag</x:v>
      </x:c>
    </x:row>
    <x:row r="2702">
      <x:c r="A2702" t="str">
        <x:v>Set1_12-2-1</x:v>
      </x:c>
      <x:c r="B2702" t="str">
        <x:v>standard_same_day</x:v>
      </x:c>
      <x:c r="C2702" t="str">
        <x:v>C2</x:v>
      </x:c>
      <x:c r="D2702" s="59" t="n">
        <x:v>16</x:v>
      </x:c>
      <x:c r="E2702" s="59" t="n">
        <x:v>-13</x:v>
      </x:c>
      <x:c r="F2702" s="59" t="str">
        <x:v>S0</x:v>
      </x:c>
      <x:c r="G2702" s="59" t="n">
        <x:v>65</x:v>
      </x:c>
      <x:c r="H2702" s="59" t="n">
        <x:v>85</x:v>
      </x:c>
      <x:c r="I2702" s="59" t="n">
        <x:v>10</x:v>
      </x:c>
      <x:c r="J2702" s="60" t="n">
        <x:f>'参数'!$C$5</x:f>
        <x:v>360</x:v>
      </x:c>
      <x:c r="K2702" s="60" t="n">
        <x:f>'参数'!$D$5</x:f>
        <x:v>240</x:v>
      </x:c>
      <x:c r="L2702" s="60" t="n">
        <x:f>H2702+I2702+J2702</x:f>
        <x:v>455</x:v>
      </x:c>
      <x:c r="M2702" s="60" t="n">
        <x:f>L2702+K2702</x:f>
        <x:v>695</x:v>
      </x:c>
      <x:c r="N2702" s="60" t="n">
        <x:f>'参数'!$B$10</x:f>
        <x:v>1</x:v>
      </x:c>
      <x:c r="O2702" s="60" t="n">
        <x:f>N2702*'参数'!$B$11</x:f>
        <x:v>2</x:v>
      </x:c>
      <x:c r="P2702" s="60" t="n">
        <x:f>N2702*'参数'!$B$12</x:f>
        <x:v>1</x:v>
      </x:c>
      <x:c r="Q2702" t="str">
        <x:f>C2702&amp;"d"</x:f>
        <x:v>C2d</x:v>
      </x:c>
      <x:c r="R2702" t="str">
        <x:f>C2702&amp;"p"</x:f>
        <x:v>C2p</x:v>
      </x:c>
      <x:c r="S2702" t="str">
        <x:f>IF(AND(L2702&gt;=H2702+I2702+J2702,M2702&gt;L2702,F2702&lt;&gt;""),"PASS","FAIL")</x:f>
        <x:v>PASS</x:v>
      </x:c>
      <x:c r="T2702" t="n">
        <x:v>10</x:v>
      </x:c>
      <x:c r="U2702" t="str">
        <x:v>pickup_after_delivery_completion_plus_usage_lag</x:v>
      </x:c>
    </x:row>
    <x:row r="2703">
      <x:c r="A2703" t="str">
        <x:v>Set1_12-2-1</x:v>
      </x:c>
      <x:c r="B2703" t="str">
        <x:v>standard_same_day</x:v>
      </x:c>
      <x:c r="C2703" t="str">
        <x:v>C3</x:v>
      </x:c>
      <x:c r="D2703" s="59" t="n">
        <x:v>2</x:v>
      </x:c>
      <x:c r="E2703" s="59" t="n">
        <x:v>7</x:v>
      </x:c>
      <x:c r="F2703" s="59" t="str">
        <x:v>S0</x:v>
      </x:c>
      <x:c r="G2703" s="59" t="n">
        <x:v>135</x:v>
      </x:c>
      <x:c r="H2703" s="59" t="n">
        <x:v>155</x:v>
      </x:c>
      <x:c r="I2703" s="59" t="n">
        <x:v>10</x:v>
      </x:c>
      <x:c r="J2703" s="60" t="n">
        <x:f>'参数'!$C$5</x:f>
        <x:v>360</x:v>
      </x:c>
      <x:c r="K2703" s="60" t="n">
        <x:f>'参数'!$D$5</x:f>
        <x:v>240</x:v>
      </x:c>
      <x:c r="L2703" s="60" t="n">
        <x:f>H2703+I2703+J2703</x:f>
        <x:v>525</x:v>
      </x:c>
      <x:c r="M2703" s="60" t="n">
        <x:f>L2703+K2703</x:f>
        <x:v>765</x:v>
      </x:c>
      <x:c r="N2703" s="60" t="n">
        <x:f>'参数'!$B$10</x:f>
        <x:v>1</x:v>
      </x:c>
      <x:c r="O2703" s="60" t="n">
        <x:f>N2703*'参数'!$B$11</x:f>
        <x:v>2</x:v>
      </x:c>
      <x:c r="P2703" s="60" t="n">
        <x:f>N2703*'参数'!$B$12</x:f>
        <x:v>1</x:v>
      </x:c>
      <x:c r="Q2703" t="str">
        <x:f>C2703&amp;"d"</x:f>
        <x:v>C3d</x:v>
      </x:c>
      <x:c r="R2703" t="str">
        <x:f>C2703&amp;"p"</x:f>
        <x:v>C3p</x:v>
      </x:c>
      <x:c r="S2703" t="str">
        <x:f>IF(AND(L2703&gt;=H2703+I2703+J2703,M2703&gt;L2703,F2703&lt;&gt;""),"PASS","FAIL")</x:f>
        <x:v>PASS</x:v>
      </x:c>
      <x:c r="T2703" t="n">
        <x:v>10</x:v>
      </x:c>
      <x:c r="U2703" t="str">
        <x:v>pickup_after_delivery_completion_plus_usage_lag</x:v>
      </x:c>
    </x:row>
    <x:row r="2704">
      <x:c r="A2704" t="str">
        <x:v>Set1_12-2-1</x:v>
      </x:c>
      <x:c r="B2704" t="str">
        <x:v>standard_same_day</x:v>
      </x:c>
      <x:c r="C2704" t="str">
        <x:v>C4</x:v>
      </x:c>
      <x:c r="D2704" s="59" t="n">
        <x:v>-7</x:v>
      </x:c>
      <x:c r="E2704" s="59" t="n">
        <x:v>-3</x:v>
      </x:c>
      <x:c r="F2704" s="59" t="str">
        <x:v>S1</x:v>
      </x:c>
      <x:c r="G2704" s="59" t="n">
        <x:v>221</x:v>
      </x:c>
      <x:c r="H2704" s="59" t="n">
        <x:v>241</x:v>
      </x:c>
      <x:c r="I2704" s="59" t="n">
        <x:v>10</x:v>
      </x:c>
      <x:c r="J2704" s="60" t="n">
        <x:f>'参数'!$C$5</x:f>
        <x:v>360</x:v>
      </x:c>
      <x:c r="K2704" s="60" t="n">
        <x:f>'参数'!$D$5</x:f>
        <x:v>240</x:v>
      </x:c>
      <x:c r="L2704" s="60" t="n">
        <x:f>H2704+I2704+J2704</x:f>
        <x:v>611</x:v>
      </x:c>
      <x:c r="M2704" s="60" t="n">
        <x:f>L2704+K2704</x:f>
        <x:v>851</x:v>
      </x:c>
      <x:c r="N2704" s="60" t="n">
        <x:f>'参数'!$B$10</x:f>
        <x:v>1</x:v>
      </x:c>
      <x:c r="O2704" s="60" t="n">
        <x:f>N2704*'参数'!$B$11</x:f>
        <x:v>2</x:v>
      </x:c>
      <x:c r="P2704" s="60" t="n">
        <x:f>N2704*'参数'!$B$12</x:f>
        <x:v>1</x:v>
      </x:c>
      <x:c r="Q2704" t="str">
        <x:f>C2704&amp;"d"</x:f>
        <x:v>C4d</x:v>
      </x:c>
      <x:c r="R2704" t="str">
        <x:f>C2704&amp;"p"</x:f>
        <x:v>C4p</x:v>
      </x:c>
      <x:c r="S2704" t="str">
        <x:f>IF(AND(L2704&gt;=H2704+I2704+J2704,M2704&gt;L2704,F2704&lt;&gt;""),"PASS","FAIL")</x:f>
        <x:v>PASS</x:v>
      </x:c>
      <x:c r="T2704" t="n">
        <x:v>5</x:v>
      </x:c>
      <x:c r="U2704" t="str">
        <x:v>pickup_after_delivery_completion_plus_usage_lag</x:v>
      </x:c>
    </x:row>
    <x:row r="2705">
      <x:c r="A2705" t="str">
        <x:v>Set1_12-2-1</x:v>
      </x:c>
      <x:c r="B2705" t="str">
        <x:v>standard_same_day</x:v>
      </x:c>
      <x:c r="C2705" t="str">
        <x:v>C5</x:v>
      </x:c>
      <x:c r="D2705" s="59" t="n">
        <x:v>21</x:v>
      </x:c>
      <x:c r="E2705" s="59" t="n">
        <x:v>13</x:v>
      </x:c>
      <x:c r="F2705" s="59" t="str">
        <x:v>S0</x:v>
      </x:c>
      <x:c r="G2705" s="59" t="n">
        <x:v>99</x:v>
      </x:c>
      <x:c r="H2705" s="59" t="n">
        <x:v>119</x:v>
      </x:c>
      <x:c r="I2705" s="59" t="n">
        <x:v>10</x:v>
      </x:c>
      <x:c r="J2705" s="60" t="n">
        <x:f>'参数'!$C$5</x:f>
        <x:v>360</x:v>
      </x:c>
      <x:c r="K2705" s="60" t="n">
        <x:f>'参数'!$D$5</x:f>
        <x:v>240</x:v>
      </x:c>
      <x:c r="L2705" s="60" t="n">
        <x:f>H2705+I2705+J2705</x:f>
        <x:v>489</x:v>
      </x:c>
      <x:c r="M2705" s="60" t="n">
        <x:f>L2705+K2705</x:f>
        <x:v>729</x:v>
      </x:c>
      <x:c r="N2705" s="60" t="n">
        <x:f>'参数'!$B$10</x:f>
        <x:v>1</x:v>
      </x:c>
      <x:c r="O2705" s="60" t="n">
        <x:f>N2705*'参数'!$B$11</x:f>
        <x:v>2</x:v>
      </x:c>
      <x:c r="P2705" s="60" t="n">
        <x:f>N2705*'参数'!$B$12</x:f>
        <x:v>1</x:v>
      </x:c>
      <x:c r="Q2705" t="str">
        <x:f>C2705&amp;"d"</x:f>
        <x:v>C5d</x:v>
      </x:c>
      <x:c r="R2705" t="str">
        <x:f>C2705&amp;"p"</x:f>
        <x:v>C5p</x:v>
      </x:c>
      <x:c r="S2705" t="str">
        <x:f>IF(AND(L2705&gt;=H2705+I2705+J2705,M2705&gt;L2705,F2705&lt;&gt;""),"PASS","FAIL")</x:f>
        <x:v>PASS</x:v>
      </x:c>
      <x:c r="T2705" t="n">
        <x:v>5</x:v>
      </x:c>
      <x:c r="U2705" t="str">
        <x:v>pickup_after_delivery_completion_plus_usage_lag</x:v>
      </x:c>
    </x:row>
    <x:row r="2706">
      <x:c r="A2706" t="str">
        <x:v>Set1_12-2-1</x:v>
      </x:c>
      <x:c r="B2706" t="str">
        <x:v>standard_same_day</x:v>
      </x:c>
      <x:c r="C2706" t="str">
        <x:v>C6</x:v>
      </x:c>
      <x:c r="D2706" s="59" t="n">
        <x:v>-3</x:v>
      </x:c>
      <x:c r="E2706" s="59" t="n">
        <x:v>9</x:v>
      </x:c>
      <x:c r="F2706" s="59" t="str">
        <x:v>S1</x:v>
      </x:c>
      <x:c r="G2706" s="59" t="n">
        <x:v>192</x:v>
      </x:c>
      <x:c r="H2706" s="59" t="n">
        <x:v>212</x:v>
      </x:c>
      <x:c r="I2706" s="59" t="n">
        <x:v>10</x:v>
      </x:c>
      <x:c r="J2706" s="60" t="n">
        <x:f>'参数'!$C$5</x:f>
        <x:v>360</x:v>
      </x:c>
      <x:c r="K2706" s="60" t="n">
        <x:f>'参数'!$D$5</x:f>
        <x:v>240</x:v>
      </x:c>
      <x:c r="L2706" s="60" t="n">
        <x:f>H2706+I2706+J2706</x:f>
        <x:v>582</x:v>
      </x:c>
      <x:c r="M2706" s="60" t="n">
        <x:f>L2706+K2706</x:f>
        <x:v>822</x:v>
      </x:c>
      <x:c r="N2706" s="60" t="n">
        <x:f>'参数'!$B$10</x:f>
        <x:v>1</x:v>
      </x:c>
      <x:c r="O2706" s="60" t="n">
        <x:f>N2706*'参数'!$B$11</x:f>
        <x:v>2</x:v>
      </x:c>
      <x:c r="P2706" s="60" t="n">
        <x:f>N2706*'参数'!$B$12</x:f>
        <x:v>1</x:v>
      </x:c>
      <x:c r="Q2706" t="str">
        <x:f>C2706&amp;"d"</x:f>
        <x:v>C6d</x:v>
      </x:c>
      <x:c r="R2706" t="str">
        <x:f>C2706&amp;"p"</x:f>
        <x:v>C6p</x:v>
      </x:c>
      <x:c r="S2706" t="str">
        <x:f>IF(AND(L2706&gt;=H2706+I2706+J2706,M2706&gt;L2706,F2706&lt;&gt;""),"PASS","FAIL")</x:f>
        <x:v>PASS</x:v>
      </x:c>
      <x:c r="T2706" t="n">
        <x:v>10</x:v>
      </x:c>
      <x:c r="U2706" t="str">
        <x:v>pickup_after_delivery_completion_plus_usage_lag</x:v>
      </x:c>
    </x:row>
    <x:row r="2707">
      <x:c r="A2707" t="str">
        <x:v>Set1_12-2-1</x:v>
      </x:c>
      <x:c r="B2707" t="str">
        <x:v>standard_same_day</x:v>
      </x:c>
      <x:c r="C2707" t="str">
        <x:v>C7</x:v>
      </x:c>
      <x:c r="D2707" s="59" t="n">
        <x:v>0</x:v>
      </x:c>
      <x:c r="E2707" s="59" t="n">
        <x:v>0</x:v>
      </x:c>
      <x:c r="F2707" s="59" t="str">
        <x:v>S0</x:v>
      </x:c>
      <x:c r="G2707" s="59" t="n">
        <x:v>218</x:v>
      </x:c>
      <x:c r="H2707" s="59" t="n">
        <x:v>238</x:v>
      </x:c>
      <x:c r="I2707" s="59" t="n">
        <x:v>10</x:v>
      </x:c>
      <x:c r="J2707" s="60" t="n">
        <x:f>'参数'!$C$5</x:f>
        <x:v>360</x:v>
      </x:c>
      <x:c r="K2707" s="60" t="n">
        <x:f>'参数'!$D$5</x:f>
        <x:v>240</x:v>
      </x:c>
      <x:c r="L2707" s="60" t="n">
        <x:f>H2707+I2707+J2707</x:f>
        <x:v>608</x:v>
      </x:c>
      <x:c r="M2707" s="60" t="n">
        <x:f>L2707+K2707</x:f>
        <x:v>848</x:v>
      </x:c>
      <x:c r="N2707" s="60" t="n">
        <x:f>'参数'!$B$10</x:f>
        <x:v>1</x:v>
      </x:c>
      <x:c r="O2707" s="60" t="n">
        <x:f>N2707*'参数'!$B$11</x:f>
        <x:v>2</x:v>
      </x:c>
      <x:c r="P2707" s="60" t="n">
        <x:f>N2707*'参数'!$B$12</x:f>
        <x:v>1</x:v>
      </x:c>
      <x:c r="Q2707" t="str">
        <x:f>C2707&amp;"d"</x:f>
        <x:v>C7d</x:v>
      </x:c>
      <x:c r="R2707" t="str">
        <x:f>C2707&amp;"p"</x:f>
        <x:v>C7p</x:v>
      </x:c>
      <x:c r="S2707" t="str">
        <x:f>IF(AND(L2707&gt;=H2707+I2707+J2707,M2707&gt;L2707,F2707&lt;&gt;""),"PASS","FAIL")</x:f>
        <x:v>PASS</x:v>
      </x:c>
      <x:c r="T2707" t="n">
        <x:v>5</x:v>
      </x:c>
      <x:c r="U2707" t="str">
        <x:v>pickup_after_delivery_completion_plus_usage_lag</x:v>
      </x:c>
    </x:row>
    <x:row r="2708">
      <x:c r="A2708" t="str">
        <x:v>Set1_12-2-1</x:v>
      </x:c>
      <x:c r="B2708" t="str">
        <x:v>standard_same_day</x:v>
      </x:c>
      <x:c r="C2708" t="str">
        <x:v>C8</x:v>
      </x:c>
      <x:c r="D2708" s="59" t="n">
        <x:v>-5</x:v>
      </x:c>
      <x:c r="E2708" s="59" t="n">
        <x:v>9</x:v>
      </x:c>
      <x:c r="F2708" s="59" t="str">
        <x:v>S1</x:v>
      </x:c>
      <x:c r="G2708" s="59" t="n">
        <x:v>99</x:v>
      </x:c>
      <x:c r="H2708" s="59" t="n">
        <x:v>119</x:v>
      </x:c>
      <x:c r="I2708" s="59" t="n">
        <x:v>10</x:v>
      </x:c>
      <x:c r="J2708" s="60" t="n">
        <x:f>'参数'!$C$5</x:f>
        <x:v>360</x:v>
      </x:c>
      <x:c r="K2708" s="60" t="n">
        <x:f>'参数'!$D$5</x:f>
        <x:v>240</x:v>
      </x:c>
      <x:c r="L2708" s="60" t="n">
        <x:f>H2708+I2708+J2708</x:f>
        <x:v>489</x:v>
      </x:c>
      <x:c r="M2708" s="60" t="n">
        <x:f>L2708+K2708</x:f>
        <x:v>729</x:v>
      </x:c>
      <x:c r="N2708" s="60" t="n">
        <x:f>'参数'!$B$10</x:f>
        <x:v>1</x:v>
      </x:c>
      <x:c r="O2708" s="60" t="n">
        <x:f>N2708*'参数'!$B$11</x:f>
        <x:v>2</x:v>
      </x:c>
      <x:c r="P2708" s="60" t="n">
        <x:f>N2708*'参数'!$B$12</x:f>
        <x:v>1</x:v>
      </x:c>
      <x:c r="Q2708" t="str">
        <x:f>C2708&amp;"d"</x:f>
        <x:v>C8d</x:v>
      </x:c>
      <x:c r="R2708" t="str">
        <x:f>C2708&amp;"p"</x:f>
        <x:v>C8p</x:v>
      </x:c>
      <x:c r="S2708" t="str">
        <x:f>IF(AND(L2708&gt;=H2708+I2708+J2708,M2708&gt;L2708,F2708&lt;&gt;""),"PASS","FAIL")</x:f>
        <x:v>PASS</x:v>
      </x:c>
      <x:c r="T2708" t="n">
        <x:v>10</x:v>
      </x:c>
      <x:c r="U2708" t="str">
        <x:v>pickup_after_delivery_completion_plus_usage_lag</x:v>
      </x:c>
    </x:row>
    <x:row r="2709">
      <x:c r="A2709" t="str">
        <x:v>Set1_12-2-1</x:v>
      </x:c>
      <x:c r="B2709" t="str">
        <x:v>standard_same_day</x:v>
      </x:c>
      <x:c r="C2709" t="str">
        <x:v>C9</x:v>
      </x:c>
      <x:c r="D2709" s="59" t="n">
        <x:v>12</x:v>
      </x:c>
      <x:c r="E2709" s="59" t="n">
        <x:v>9</x:v>
      </x:c>
      <x:c r="F2709" s="59" t="str">
        <x:v>S0</x:v>
      </x:c>
      <x:c r="G2709" s="59" t="n">
        <x:v>139</x:v>
      </x:c>
      <x:c r="H2709" s="59" t="n">
        <x:v>159</x:v>
      </x:c>
      <x:c r="I2709" s="59" t="n">
        <x:v>10</x:v>
      </x:c>
      <x:c r="J2709" s="60" t="n">
        <x:f>'参数'!$C$5</x:f>
        <x:v>360</x:v>
      </x:c>
      <x:c r="K2709" s="60" t="n">
        <x:f>'参数'!$D$5</x:f>
        <x:v>240</x:v>
      </x:c>
      <x:c r="L2709" s="60" t="n">
        <x:f>H2709+I2709+J2709</x:f>
        <x:v>529</x:v>
      </x:c>
      <x:c r="M2709" s="60" t="n">
        <x:f>L2709+K2709</x:f>
        <x:v>769</x:v>
      </x:c>
      <x:c r="N2709" s="60" t="n">
        <x:f>'参数'!$B$10</x:f>
        <x:v>1</x:v>
      </x:c>
      <x:c r="O2709" s="60" t="n">
        <x:f>N2709*'参数'!$B$11</x:f>
        <x:v>2</x:v>
      </x:c>
      <x:c r="P2709" s="60" t="n">
        <x:f>N2709*'参数'!$B$12</x:f>
        <x:v>1</x:v>
      </x:c>
      <x:c r="Q2709" t="str">
        <x:f>C2709&amp;"d"</x:f>
        <x:v>C9d</x:v>
      </x:c>
      <x:c r="R2709" t="str">
        <x:f>C2709&amp;"p"</x:f>
        <x:v>C9p</x:v>
      </x:c>
      <x:c r="S2709" t="str">
        <x:f>IF(AND(L2709&gt;=H2709+I2709+J2709,M2709&gt;L2709,F2709&lt;&gt;""),"PASS","FAIL")</x:f>
        <x:v>PASS</x:v>
      </x:c>
      <x:c r="T2709" t="n">
        <x:v>5</x:v>
      </x:c>
      <x:c r="U2709" t="str">
        <x:v>pickup_after_delivery_completion_plus_usage_lag</x:v>
      </x:c>
    </x:row>
    <x:row r="2710">
      <x:c r="A2710" t="str">
        <x:v>Set1_12-2-1</x:v>
      </x:c>
      <x:c r="B2710" t="str">
        <x:v>standard_same_day</x:v>
      </x:c>
      <x:c r="C2710" t="str">
        <x:v>C10</x:v>
      </x:c>
      <x:c r="D2710" s="59" t="n">
        <x:v>-2</x:v>
      </x:c>
      <x:c r="E2710" s="59" t="n">
        <x:v>16</x:v>
      </x:c>
      <x:c r="F2710" s="59" t="str">
        <x:v>S1</x:v>
      </x:c>
      <x:c r="G2710" s="59" t="n">
        <x:v>208</x:v>
      </x:c>
      <x:c r="H2710" s="59" t="n">
        <x:v>228</x:v>
      </x:c>
      <x:c r="I2710" s="59" t="n">
        <x:v>10</x:v>
      </x:c>
      <x:c r="J2710" s="60" t="n">
        <x:f>'参数'!$C$5</x:f>
        <x:v>360</x:v>
      </x:c>
      <x:c r="K2710" s="60" t="n">
        <x:f>'参数'!$D$5</x:f>
        <x:v>240</x:v>
      </x:c>
      <x:c r="L2710" s="60" t="n">
        <x:f>H2710+I2710+J2710</x:f>
        <x:v>598</x:v>
      </x:c>
      <x:c r="M2710" s="60" t="n">
        <x:f>L2710+K2710</x:f>
        <x:v>838</x:v>
      </x:c>
      <x:c r="N2710" s="60" t="n">
        <x:f>'参数'!$B$10</x:f>
        <x:v>1</x:v>
      </x:c>
      <x:c r="O2710" s="60" t="n">
        <x:f>N2710*'参数'!$B$11</x:f>
        <x:v>2</x:v>
      </x:c>
      <x:c r="P2710" s="60" t="n">
        <x:f>N2710*'参数'!$B$12</x:f>
        <x:v>1</x:v>
      </x:c>
      <x:c r="Q2710" t="str">
        <x:f>C2710&amp;"d"</x:f>
        <x:v>C10d</x:v>
      </x:c>
      <x:c r="R2710" t="str">
        <x:f>C2710&amp;"p"</x:f>
        <x:v>C10p</x:v>
      </x:c>
      <x:c r="S2710" t="str">
        <x:f>IF(AND(L2710&gt;=H2710+I2710+J2710,M2710&gt;L2710,F2710&lt;&gt;""),"PASS","FAIL")</x:f>
        <x:v>PASS</x:v>
      </x:c>
      <x:c r="T2710" t="n">
        <x:v>10</x:v>
      </x:c>
      <x:c r="U2710" t="str">
        <x:v>pickup_after_delivery_completion_plus_usage_lag</x:v>
      </x:c>
    </x:row>
    <x:row r="2711">
      <x:c r="A2711" t="str">
        <x:v>Set1_12-2-1</x:v>
      </x:c>
      <x:c r="B2711" t="str">
        <x:v>standard_same_day</x:v>
      </x:c>
      <x:c r="C2711" t="str">
        <x:v>C11</x:v>
      </x:c>
      <x:c r="D2711" s="59" t="n">
        <x:v>1</x:v>
      </x:c>
      <x:c r="E2711" s="59" t="n">
        <x:v>24</x:v>
      </x:c>
      <x:c r="F2711" s="59" t="str">
        <x:v>S1</x:v>
      </x:c>
      <x:c r="G2711" s="59" t="n">
        <x:v>116</x:v>
      </x:c>
      <x:c r="H2711" s="59" t="n">
        <x:v>136</x:v>
      </x:c>
      <x:c r="I2711" s="59" t="n">
        <x:v>10</x:v>
      </x:c>
      <x:c r="J2711" s="60" t="n">
        <x:f>'参数'!$C$5</x:f>
        <x:v>360</x:v>
      </x:c>
      <x:c r="K2711" s="60" t="n">
        <x:f>'参数'!$D$5</x:f>
        <x:v>240</x:v>
      </x:c>
      <x:c r="L2711" s="60" t="n">
        <x:f>H2711+I2711+J2711</x:f>
        <x:v>506</x:v>
      </x:c>
      <x:c r="M2711" s="60" t="n">
        <x:f>L2711+K2711</x:f>
        <x:v>746</x:v>
      </x:c>
      <x:c r="N2711" s="60" t="n">
        <x:f>'参数'!$B$10</x:f>
        <x:v>1</x:v>
      </x:c>
      <x:c r="O2711" s="60" t="n">
        <x:f>N2711*'参数'!$B$11</x:f>
        <x:v>2</x:v>
      </x:c>
      <x:c r="P2711" s="60" t="n">
        <x:f>N2711*'参数'!$B$12</x:f>
        <x:v>1</x:v>
      </x:c>
      <x:c r="Q2711" t="str">
        <x:f>C2711&amp;"d"</x:f>
        <x:v>C11d</x:v>
      </x:c>
      <x:c r="R2711" t="str">
        <x:f>C2711&amp;"p"</x:f>
        <x:v>C11p</x:v>
      </x:c>
      <x:c r="S2711" t="str">
        <x:f>IF(AND(L2711&gt;=H2711+I2711+J2711,M2711&gt;L2711,F2711&lt;&gt;""),"PASS","FAIL")</x:f>
        <x:v>PASS</x:v>
      </x:c>
      <x:c r="T2711" t="n">
        <x:v>5</x:v>
      </x:c>
      <x:c r="U2711" t="str">
        <x:v>pickup_after_delivery_completion_plus_usage_lag</x:v>
      </x:c>
    </x:row>
    <x:row r="2712">
      <x:c r="A2712" t="str">
        <x:v>Set1_12-2-1b</x:v>
      </x:c>
      <x:c r="B2712" t="str">
        <x:v>standard_same_day</x:v>
      </x:c>
      <x:c r="C2712" t="str">
        <x:v>C0</x:v>
      </x:c>
      <x:c r="D2712" s="59" t="n">
        <x:v>0</x:v>
      </x:c>
      <x:c r="E2712" s="59" t="n">
        <x:v>-19</x:v>
      </x:c>
      <x:c r="F2712" s="59" t="str">
        <x:v>S0</x:v>
      </x:c>
      <x:c r="G2712" s="59" t="n">
        <x:v>82</x:v>
      </x:c>
      <x:c r="H2712" s="59" t="n">
        <x:v>102</x:v>
      </x:c>
      <x:c r="I2712" s="59" t="n">
        <x:v>10</x:v>
      </x:c>
      <x:c r="J2712" s="60" t="n">
        <x:f>'参数'!$C$5</x:f>
        <x:v>360</x:v>
      </x:c>
      <x:c r="K2712" s="60" t="n">
        <x:f>'参数'!$D$5</x:f>
        <x:v>240</x:v>
      </x:c>
      <x:c r="L2712" s="60" t="n">
        <x:f>H2712+I2712+J2712</x:f>
        <x:v>472</x:v>
      </x:c>
      <x:c r="M2712" s="60" t="n">
        <x:f>L2712+K2712</x:f>
        <x:v>712</x:v>
      </x:c>
      <x:c r="N2712" s="60" t="n">
        <x:f>'参数'!$B$10</x:f>
        <x:v>1</x:v>
      </x:c>
      <x:c r="O2712" s="60" t="n">
        <x:f>N2712*'参数'!$B$11</x:f>
        <x:v>2</x:v>
      </x:c>
      <x:c r="P2712" s="60" t="n">
        <x:f>N2712*'参数'!$B$12</x:f>
        <x:v>1</x:v>
      </x:c>
      <x:c r="Q2712" t="str">
        <x:f>C2712&amp;"d"</x:f>
        <x:v>C0d</x:v>
      </x:c>
      <x:c r="R2712" t="str">
        <x:f>C2712&amp;"p"</x:f>
        <x:v>C0p</x:v>
      </x:c>
      <x:c r="S2712" t="str">
        <x:f>IF(AND(L2712&gt;=H2712+I2712+J2712,M2712&gt;L2712,F2712&lt;&gt;""),"PASS","FAIL")</x:f>
        <x:v>PASS</x:v>
      </x:c>
      <x:c r="T2712" t="n">
        <x:v>5</x:v>
      </x:c>
      <x:c r="U2712" t="str">
        <x:v>pickup_after_delivery_completion_plus_usage_lag</x:v>
      </x:c>
    </x:row>
    <x:row r="2713">
      <x:c r="A2713" t="str">
        <x:v>Set1_12-2-1b</x:v>
      </x:c>
      <x:c r="B2713" t="str">
        <x:v>standard_same_day</x:v>
      </x:c>
      <x:c r="C2713" t="str">
        <x:v>C1</x:v>
      </x:c>
      <x:c r="D2713" s="59" t="n">
        <x:v>-12</x:v>
      </x:c>
      <x:c r="E2713" s="59" t="n">
        <x:v>-6</x:v>
      </x:c>
      <x:c r="F2713" s="59" t="str">
        <x:v>S1</x:v>
      </x:c>
      <x:c r="G2713" s="59" t="n">
        <x:v>116</x:v>
      </x:c>
      <x:c r="H2713" s="59" t="n">
        <x:v>136</x:v>
      </x:c>
      <x:c r="I2713" s="59" t="n">
        <x:v>10</x:v>
      </x:c>
      <x:c r="J2713" s="60" t="n">
        <x:f>'参数'!$C$5</x:f>
        <x:v>360</x:v>
      </x:c>
      <x:c r="K2713" s="60" t="n">
        <x:f>'参数'!$D$5</x:f>
        <x:v>240</x:v>
      </x:c>
      <x:c r="L2713" s="60" t="n">
        <x:f>H2713+I2713+J2713</x:f>
        <x:v>506</x:v>
      </x:c>
      <x:c r="M2713" s="60" t="n">
        <x:f>L2713+K2713</x:f>
        <x:v>746</x:v>
      </x:c>
      <x:c r="N2713" s="60" t="n">
        <x:f>'参数'!$B$10</x:f>
        <x:v>1</x:v>
      </x:c>
      <x:c r="O2713" s="60" t="n">
        <x:f>N2713*'参数'!$B$11</x:f>
        <x:v>2</x:v>
      </x:c>
      <x:c r="P2713" s="60" t="n">
        <x:f>N2713*'参数'!$B$12</x:f>
        <x:v>1</x:v>
      </x:c>
      <x:c r="Q2713" t="str">
        <x:f>C2713&amp;"d"</x:f>
        <x:v>C1d</x:v>
      </x:c>
      <x:c r="R2713" t="str">
        <x:f>C2713&amp;"p"</x:f>
        <x:v>C1p</x:v>
      </x:c>
      <x:c r="S2713" t="str">
        <x:f>IF(AND(L2713&gt;=H2713+I2713+J2713,M2713&gt;L2713,F2713&lt;&gt;""),"PASS","FAIL")</x:f>
        <x:v>PASS</x:v>
      </x:c>
      <x:c r="T2713" t="n">
        <x:v>5</x:v>
      </x:c>
      <x:c r="U2713" t="str">
        <x:v>pickup_after_delivery_completion_plus_usage_lag</x:v>
      </x:c>
    </x:row>
    <x:row r="2714">
      <x:c r="A2714" t="str">
        <x:v>Set1_12-2-1b</x:v>
      </x:c>
      <x:c r="B2714" t="str">
        <x:v>standard_same_day</x:v>
      </x:c>
      <x:c r="C2714" t="str">
        <x:v>C2</x:v>
      </x:c>
      <x:c r="D2714" s="59" t="n">
        <x:v>-5</x:v>
      </x:c>
      <x:c r="E2714" s="59" t="n">
        <x:v>-18</x:v>
      </x:c>
      <x:c r="F2714" s="59" t="str">
        <x:v>S0</x:v>
      </x:c>
      <x:c r="G2714" s="59" t="n">
        <x:v>131</x:v>
      </x:c>
      <x:c r="H2714" s="59" t="n">
        <x:v>151</x:v>
      </x:c>
      <x:c r="I2714" s="59" t="n">
        <x:v>10</x:v>
      </x:c>
      <x:c r="J2714" s="60" t="n">
        <x:f>'参数'!$C$5</x:f>
        <x:v>360</x:v>
      </x:c>
      <x:c r="K2714" s="60" t="n">
        <x:f>'参数'!$D$5</x:f>
        <x:v>240</x:v>
      </x:c>
      <x:c r="L2714" s="60" t="n">
        <x:f>H2714+I2714+J2714</x:f>
        <x:v>521</x:v>
      </x:c>
      <x:c r="M2714" s="60" t="n">
        <x:f>L2714+K2714</x:f>
        <x:v>761</x:v>
      </x:c>
      <x:c r="N2714" s="60" t="n">
        <x:f>'参数'!$B$10</x:f>
        <x:v>1</x:v>
      </x:c>
      <x:c r="O2714" s="60" t="n">
        <x:f>N2714*'参数'!$B$11</x:f>
        <x:v>2</x:v>
      </x:c>
      <x:c r="P2714" s="60" t="n">
        <x:f>N2714*'参数'!$B$12</x:f>
        <x:v>1</x:v>
      </x:c>
      <x:c r="Q2714" t="str">
        <x:f>C2714&amp;"d"</x:f>
        <x:v>C2d</x:v>
      </x:c>
      <x:c r="R2714" t="str">
        <x:f>C2714&amp;"p"</x:f>
        <x:v>C2p</x:v>
      </x:c>
      <x:c r="S2714" t="str">
        <x:f>IF(AND(L2714&gt;=H2714+I2714+J2714,M2714&gt;L2714,F2714&lt;&gt;""),"PASS","FAIL")</x:f>
        <x:v>PASS</x:v>
      </x:c>
      <x:c r="T2714" t="n">
        <x:v>5</x:v>
      </x:c>
      <x:c r="U2714" t="str">
        <x:v>pickup_after_delivery_completion_plus_usage_lag</x:v>
      </x:c>
    </x:row>
    <x:row r="2715">
      <x:c r="A2715" t="str">
        <x:v>Set1_12-2-1b</x:v>
      </x:c>
      <x:c r="B2715" t="str">
        <x:v>standard_same_day</x:v>
      </x:c>
      <x:c r="C2715" t="str">
        <x:v>C3</x:v>
      </x:c>
      <x:c r="D2715" s="59" t="n">
        <x:v>1</x:v>
      </x:c>
      <x:c r="E2715" s="59" t="n">
        <x:v>-1</x:v>
      </x:c>
      <x:c r="F2715" s="59" t="str">
        <x:v>S0</x:v>
      </x:c>
      <x:c r="G2715" s="59" t="n">
        <x:v>186</x:v>
      </x:c>
      <x:c r="H2715" s="59" t="n">
        <x:v>206</x:v>
      </x:c>
      <x:c r="I2715" s="59" t="n">
        <x:v>10</x:v>
      </x:c>
      <x:c r="J2715" s="60" t="n">
        <x:f>'参数'!$C$5</x:f>
        <x:v>360</x:v>
      </x:c>
      <x:c r="K2715" s="60" t="n">
        <x:f>'参数'!$D$5</x:f>
        <x:v>240</x:v>
      </x:c>
      <x:c r="L2715" s="60" t="n">
        <x:f>H2715+I2715+J2715</x:f>
        <x:v>576</x:v>
      </x:c>
      <x:c r="M2715" s="60" t="n">
        <x:f>L2715+K2715</x:f>
        <x:v>816</x:v>
      </x:c>
      <x:c r="N2715" s="60" t="n">
        <x:f>'参数'!$B$10</x:f>
        <x:v>1</x:v>
      </x:c>
      <x:c r="O2715" s="60" t="n">
        <x:f>N2715*'参数'!$B$11</x:f>
        <x:v>2</x:v>
      </x:c>
      <x:c r="P2715" s="60" t="n">
        <x:f>N2715*'参数'!$B$12</x:f>
        <x:v>1</x:v>
      </x:c>
      <x:c r="Q2715" t="str">
        <x:f>C2715&amp;"d"</x:f>
        <x:v>C3d</x:v>
      </x:c>
      <x:c r="R2715" t="str">
        <x:f>C2715&amp;"p"</x:f>
        <x:v>C3p</x:v>
      </x:c>
      <x:c r="S2715" t="str">
        <x:f>IF(AND(L2715&gt;=H2715+I2715+J2715,M2715&gt;L2715,F2715&lt;&gt;""),"PASS","FAIL")</x:f>
        <x:v>PASS</x:v>
      </x:c>
      <x:c r="T2715" t="n">
        <x:v>10</x:v>
      </x:c>
      <x:c r="U2715" t="str">
        <x:v>pickup_after_delivery_completion_plus_usage_lag</x:v>
      </x:c>
    </x:row>
    <x:row r="2716">
      <x:c r="A2716" t="str">
        <x:v>Set1_12-2-1b</x:v>
      </x:c>
      <x:c r="B2716" t="str">
        <x:v>standard_same_day</x:v>
      </x:c>
      <x:c r="C2716" t="str">
        <x:v>C4</x:v>
      </x:c>
      <x:c r="D2716" s="59" t="n">
        <x:v>9</x:v>
      </x:c>
      <x:c r="E2716" s="59" t="n">
        <x:v>9</x:v>
      </x:c>
      <x:c r="F2716" s="59" t="str">
        <x:v>S0</x:v>
      </x:c>
      <x:c r="G2716" s="59" t="n">
        <x:v>72</x:v>
      </x:c>
      <x:c r="H2716" s="59" t="n">
        <x:v>92</x:v>
      </x:c>
      <x:c r="I2716" s="59" t="n">
        <x:v>10</x:v>
      </x:c>
      <x:c r="J2716" s="60" t="n">
        <x:f>'参数'!$C$5</x:f>
        <x:v>360</x:v>
      </x:c>
      <x:c r="K2716" s="60" t="n">
        <x:f>'参数'!$D$5</x:f>
        <x:v>240</x:v>
      </x:c>
      <x:c r="L2716" s="60" t="n">
        <x:f>H2716+I2716+J2716</x:f>
        <x:v>462</x:v>
      </x:c>
      <x:c r="M2716" s="60" t="n">
        <x:f>L2716+K2716</x:f>
        <x:v>702</x:v>
      </x:c>
      <x:c r="N2716" s="60" t="n">
        <x:f>'参数'!$B$10</x:f>
        <x:v>1</x:v>
      </x:c>
      <x:c r="O2716" s="60" t="n">
        <x:f>N2716*'参数'!$B$11</x:f>
        <x:v>2</x:v>
      </x:c>
      <x:c r="P2716" s="60" t="n">
        <x:f>N2716*'参数'!$B$12</x:f>
        <x:v>1</x:v>
      </x:c>
      <x:c r="Q2716" t="str">
        <x:f>C2716&amp;"d"</x:f>
        <x:v>C4d</x:v>
      </x:c>
      <x:c r="R2716" t="str">
        <x:f>C2716&amp;"p"</x:f>
        <x:v>C4p</x:v>
      </x:c>
      <x:c r="S2716" t="str">
        <x:f>IF(AND(L2716&gt;=H2716+I2716+J2716,M2716&gt;L2716,F2716&lt;&gt;""),"PASS","FAIL")</x:f>
        <x:v>PASS</x:v>
      </x:c>
      <x:c r="T2716" t="n">
        <x:v>10</x:v>
      </x:c>
      <x:c r="U2716" t="str">
        <x:v>pickup_after_delivery_completion_plus_usage_lag</x:v>
      </x:c>
    </x:row>
    <x:row r="2717">
      <x:c r="A2717" t="str">
        <x:v>Set1_12-2-1b</x:v>
      </x:c>
      <x:c r="B2717" t="str">
        <x:v>standard_same_day</x:v>
      </x:c>
      <x:c r="C2717" t="str">
        <x:v>C5</x:v>
      </x:c>
      <x:c r="D2717" s="59" t="n">
        <x:v>2</x:v>
      </x:c>
      <x:c r="E2717" s="59" t="n">
        <x:v>1</x:v>
      </x:c>
      <x:c r="F2717" s="59" t="str">
        <x:v>S0</x:v>
      </x:c>
      <x:c r="G2717" s="59" t="n">
        <x:v>155</x:v>
      </x:c>
      <x:c r="H2717" s="59" t="n">
        <x:v>175</x:v>
      </x:c>
      <x:c r="I2717" s="59" t="n">
        <x:v>10</x:v>
      </x:c>
      <x:c r="J2717" s="60" t="n">
        <x:f>'参数'!$C$5</x:f>
        <x:v>360</x:v>
      </x:c>
      <x:c r="K2717" s="60" t="n">
        <x:f>'参数'!$D$5</x:f>
        <x:v>240</x:v>
      </x:c>
      <x:c r="L2717" s="60" t="n">
        <x:f>H2717+I2717+J2717</x:f>
        <x:v>545</x:v>
      </x:c>
      <x:c r="M2717" s="60" t="n">
        <x:f>L2717+K2717</x:f>
        <x:v>785</x:v>
      </x:c>
      <x:c r="N2717" s="60" t="n">
        <x:f>'参数'!$B$10</x:f>
        <x:v>1</x:v>
      </x:c>
      <x:c r="O2717" s="60" t="n">
        <x:f>N2717*'参数'!$B$11</x:f>
        <x:v>2</x:v>
      </x:c>
      <x:c r="P2717" s="60" t="n">
        <x:f>N2717*'参数'!$B$12</x:f>
        <x:v>1</x:v>
      </x:c>
      <x:c r="Q2717" t="str">
        <x:f>C2717&amp;"d"</x:f>
        <x:v>C5d</x:v>
      </x:c>
      <x:c r="R2717" t="str">
        <x:f>C2717&amp;"p"</x:f>
        <x:v>C5p</x:v>
      </x:c>
      <x:c r="S2717" t="str">
        <x:f>IF(AND(L2717&gt;=H2717+I2717+J2717,M2717&gt;L2717,F2717&lt;&gt;""),"PASS","FAIL")</x:f>
        <x:v>PASS</x:v>
      </x:c>
      <x:c r="T2717" t="n">
        <x:v>5</x:v>
      </x:c>
      <x:c r="U2717" t="str">
        <x:v>pickup_after_delivery_completion_plus_usage_lag</x:v>
      </x:c>
    </x:row>
    <x:row r="2718">
      <x:c r="A2718" t="str">
        <x:v>Set1_12-2-1b</x:v>
      </x:c>
      <x:c r="B2718" t="str">
        <x:v>standard_same_day</x:v>
      </x:c>
      <x:c r="C2718" t="str">
        <x:v>C6</x:v>
      </x:c>
      <x:c r="D2718" s="59" t="n">
        <x:v>-1</x:v>
      </x:c>
      <x:c r="E2718" s="59" t="n">
        <x:v>7</x:v>
      </x:c>
      <x:c r="F2718" s="59" t="str">
        <x:v>S1</x:v>
      </x:c>
      <x:c r="G2718" s="59" t="n">
        <x:v>246</x:v>
      </x:c>
      <x:c r="H2718" s="59" t="n">
        <x:v>266</x:v>
      </x:c>
      <x:c r="I2718" s="59" t="n">
        <x:v>10</x:v>
      </x:c>
      <x:c r="J2718" s="60" t="n">
        <x:f>'参数'!$C$5</x:f>
        <x:v>360</x:v>
      </x:c>
      <x:c r="K2718" s="60" t="n">
        <x:f>'参数'!$D$5</x:f>
        <x:v>240</x:v>
      </x:c>
      <x:c r="L2718" s="60" t="n">
        <x:f>H2718+I2718+J2718</x:f>
        <x:v>636</x:v>
      </x:c>
      <x:c r="M2718" s="60" t="n">
        <x:f>L2718+K2718</x:f>
        <x:v>876</x:v>
      </x:c>
      <x:c r="N2718" s="60" t="n">
        <x:f>'参数'!$B$10</x:f>
        <x:v>1</x:v>
      </x:c>
      <x:c r="O2718" s="60" t="n">
        <x:f>N2718*'参数'!$B$11</x:f>
        <x:v>2</x:v>
      </x:c>
      <x:c r="P2718" s="60" t="n">
        <x:f>N2718*'参数'!$B$12</x:f>
        <x:v>1</x:v>
      </x:c>
      <x:c r="Q2718" t="str">
        <x:f>C2718&amp;"d"</x:f>
        <x:v>C6d</x:v>
      </x:c>
      <x:c r="R2718" t="str">
        <x:f>C2718&amp;"p"</x:f>
        <x:v>C6p</x:v>
      </x:c>
      <x:c r="S2718" t="str">
        <x:f>IF(AND(L2718&gt;=H2718+I2718+J2718,M2718&gt;L2718,F2718&lt;&gt;""),"PASS","FAIL")</x:f>
        <x:v>PASS</x:v>
      </x:c>
      <x:c r="T2718" t="n">
        <x:v>10</x:v>
      </x:c>
      <x:c r="U2718" t="str">
        <x:v>pickup_after_delivery_completion_plus_usage_lag</x:v>
      </x:c>
    </x:row>
    <x:row r="2719">
      <x:c r="A2719" t="str">
        <x:v>Set1_12-2-1b</x:v>
      </x:c>
      <x:c r="B2719" t="str">
        <x:v>standard_same_day</x:v>
      </x:c>
      <x:c r="C2719" t="str">
        <x:v>C7</x:v>
      </x:c>
      <x:c r="D2719" s="59" t="n">
        <x:v>13</x:v>
      </x:c>
      <x:c r="E2719" s="59" t="n">
        <x:v>10</x:v>
      </x:c>
      <x:c r="F2719" s="59" t="str">
        <x:v>S0</x:v>
      </x:c>
      <x:c r="G2719" s="59" t="n">
        <x:v>177</x:v>
      </x:c>
      <x:c r="H2719" s="59" t="n">
        <x:v>197</x:v>
      </x:c>
      <x:c r="I2719" s="59" t="n">
        <x:v>10</x:v>
      </x:c>
      <x:c r="J2719" s="60" t="n">
        <x:f>'参数'!$C$5</x:f>
        <x:v>360</x:v>
      </x:c>
      <x:c r="K2719" s="60" t="n">
        <x:f>'参数'!$D$5</x:f>
        <x:v>240</x:v>
      </x:c>
      <x:c r="L2719" s="60" t="n">
        <x:f>H2719+I2719+J2719</x:f>
        <x:v>567</x:v>
      </x:c>
      <x:c r="M2719" s="60" t="n">
        <x:f>L2719+K2719</x:f>
        <x:v>807</x:v>
      </x:c>
      <x:c r="N2719" s="60" t="n">
        <x:f>'参数'!$B$10</x:f>
        <x:v>1</x:v>
      </x:c>
      <x:c r="O2719" s="60" t="n">
        <x:f>N2719*'参数'!$B$11</x:f>
        <x:v>2</x:v>
      </x:c>
      <x:c r="P2719" s="60" t="n">
        <x:f>N2719*'参数'!$B$12</x:f>
        <x:v>1</x:v>
      </x:c>
      <x:c r="Q2719" t="str">
        <x:f>C2719&amp;"d"</x:f>
        <x:v>C7d</x:v>
      </x:c>
      <x:c r="R2719" t="str">
        <x:f>C2719&amp;"p"</x:f>
        <x:v>C7p</x:v>
      </x:c>
      <x:c r="S2719" t="str">
        <x:f>IF(AND(L2719&gt;=H2719+I2719+J2719,M2719&gt;L2719,F2719&lt;&gt;""),"PASS","FAIL")</x:f>
        <x:v>PASS</x:v>
      </x:c>
      <x:c r="T2719" t="n">
        <x:v>10</x:v>
      </x:c>
      <x:c r="U2719" t="str">
        <x:v>pickup_after_delivery_completion_plus_usage_lag</x:v>
      </x:c>
    </x:row>
    <x:row r="2720">
      <x:c r="A2720" t="str">
        <x:v>Set1_12-2-1b</x:v>
      </x:c>
      <x:c r="B2720" t="str">
        <x:v>standard_same_day</x:v>
      </x:c>
      <x:c r="C2720" t="str">
        <x:v>C8</x:v>
      </x:c>
      <x:c r="D2720" s="59" t="n">
        <x:v>14</x:v>
      </x:c>
      <x:c r="E2720" s="59" t="n">
        <x:v>-8</x:v>
      </x:c>
      <x:c r="F2720" s="59" t="str">
        <x:v>S0</x:v>
      </x:c>
      <x:c r="G2720" s="59" t="n">
        <x:v>78</x:v>
      </x:c>
      <x:c r="H2720" s="59" t="n">
        <x:v>98</x:v>
      </x:c>
      <x:c r="I2720" s="59" t="n">
        <x:v>10</x:v>
      </x:c>
      <x:c r="J2720" s="60" t="n">
        <x:f>'参数'!$C$5</x:f>
        <x:v>360</x:v>
      </x:c>
      <x:c r="K2720" s="60" t="n">
        <x:f>'参数'!$D$5</x:f>
        <x:v>240</x:v>
      </x:c>
      <x:c r="L2720" s="60" t="n">
        <x:f>H2720+I2720+J2720</x:f>
        <x:v>468</x:v>
      </x:c>
      <x:c r="M2720" s="60" t="n">
        <x:f>L2720+K2720</x:f>
        <x:v>708</x:v>
      </x:c>
      <x:c r="N2720" s="60" t="n">
        <x:f>'参数'!$B$10</x:f>
        <x:v>1</x:v>
      </x:c>
      <x:c r="O2720" s="60" t="n">
        <x:f>N2720*'参数'!$B$11</x:f>
        <x:v>2</x:v>
      </x:c>
      <x:c r="P2720" s="60" t="n">
        <x:f>N2720*'参数'!$B$12</x:f>
        <x:v>1</x:v>
      </x:c>
      <x:c r="Q2720" t="str">
        <x:f>C2720&amp;"d"</x:f>
        <x:v>C8d</x:v>
      </x:c>
      <x:c r="R2720" t="str">
        <x:f>C2720&amp;"p"</x:f>
        <x:v>C8p</x:v>
      </x:c>
      <x:c r="S2720" t="str">
        <x:f>IF(AND(L2720&gt;=H2720+I2720+J2720,M2720&gt;L2720,F2720&lt;&gt;""),"PASS","FAIL")</x:f>
        <x:v>PASS</x:v>
      </x:c>
      <x:c r="T2720" t="n">
        <x:v>5</x:v>
      </x:c>
      <x:c r="U2720" t="str">
        <x:v>pickup_after_delivery_completion_plus_usage_lag</x:v>
      </x:c>
    </x:row>
    <x:row r="2721">
      <x:c r="A2721" t="str">
        <x:v>Set1_12-2-1b</x:v>
      </x:c>
      <x:c r="B2721" t="str">
        <x:v>standard_same_day</x:v>
      </x:c>
      <x:c r="C2721" t="str">
        <x:v>C9</x:v>
      </x:c>
      <x:c r="D2721" s="59" t="n">
        <x:v>3</x:v>
      </x:c>
      <x:c r="E2721" s="59" t="n">
        <x:v>-20</x:v>
      </x:c>
      <x:c r="F2721" s="59" t="str">
        <x:v>S0</x:v>
      </x:c>
      <x:c r="G2721" s="59" t="n">
        <x:v>71</x:v>
      </x:c>
      <x:c r="H2721" s="59" t="n">
        <x:v>91</x:v>
      </x:c>
      <x:c r="I2721" s="59" t="n">
        <x:v>10</x:v>
      </x:c>
      <x:c r="J2721" s="60" t="n">
        <x:f>'参数'!$C$5</x:f>
        <x:v>360</x:v>
      </x:c>
      <x:c r="K2721" s="60" t="n">
        <x:f>'参数'!$D$5</x:f>
        <x:v>240</x:v>
      </x:c>
      <x:c r="L2721" s="60" t="n">
        <x:f>H2721+I2721+J2721</x:f>
        <x:v>461</x:v>
      </x:c>
      <x:c r="M2721" s="60" t="n">
        <x:f>L2721+K2721</x:f>
        <x:v>701</x:v>
      </x:c>
      <x:c r="N2721" s="60" t="n">
        <x:f>'参数'!$B$10</x:f>
        <x:v>1</x:v>
      </x:c>
      <x:c r="O2721" s="60" t="n">
        <x:f>N2721*'参数'!$B$11</x:f>
        <x:v>2</x:v>
      </x:c>
      <x:c r="P2721" s="60" t="n">
        <x:f>N2721*'参数'!$B$12</x:f>
        <x:v>1</x:v>
      </x:c>
      <x:c r="Q2721" t="str">
        <x:f>C2721&amp;"d"</x:f>
        <x:v>C9d</x:v>
      </x:c>
      <x:c r="R2721" t="str">
        <x:f>C2721&amp;"p"</x:f>
        <x:v>C9p</x:v>
      </x:c>
      <x:c r="S2721" t="str">
        <x:f>IF(AND(L2721&gt;=H2721+I2721+J2721,M2721&gt;L2721,F2721&lt;&gt;""),"PASS","FAIL")</x:f>
        <x:v>PASS</x:v>
      </x:c>
      <x:c r="T2721" t="n">
        <x:v>5</x:v>
      </x:c>
      <x:c r="U2721" t="str">
        <x:v>pickup_after_delivery_completion_plus_usage_lag</x:v>
      </x:c>
    </x:row>
    <x:row r="2722">
      <x:c r="A2722" t="str">
        <x:v>Set1_12-2-1b</x:v>
      </x:c>
      <x:c r="B2722" t="str">
        <x:v>standard_same_day</x:v>
      </x:c>
      <x:c r="C2722" t="str">
        <x:v>C10</x:v>
      </x:c>
      <x:c r="D2722" s="59" t="n">
        <x:v>-5</x:v>
      </x:c>
      <x:c r="E2722" s="59" t="n">
        <x:v>-2</x:v>
      </x:c>
      <x:c r="F2722" s="59" t="str">
        <x:v>S1</x:v>
      </x:c>
      <x:c r="G2722" s="59" t="n">
        <x:v>139</x:v>
      </x:c>
      <x:c r="H2722" s="59" t="n">
        <x:v>159</x:v>
      </x:c>
      <x:c r="I2722" s="59" t="n">
        <x:v>10</x:v>
      </x:c>
      <x:c r="J2722" s="60" t="n">
        <x:f>'参数'!$C$5</x:f>
        <x:v>360</x:v>
      </x:c>
      <x:c r="K2722" s="60" t="n">
        <x:f>'参数'!$D$5</x:f>
        <x:v>240</x:v>
      </x:c>
      <x:c r="L2722" s="60" t="n">
        <x:f>H2722+I2722+J2722</x:f>
        <x:v>529</x:v>
      </x:c>
      <x:c r="M2722" s="60" t="n">
        <x:f>L2722+K2722</x:f>
        <x:v>769</x:v>
      </x:c>
      <x:c r="N2722" s="60" t="n">
        <x:f>'参数'!$B$10</x:f>
        <x:v>1</x:v>
      </x:c>
      <x:c r="O2722" s="60" t="n">
        <x:f>N2722*'参数'!$B$11</x:f>
        <x:v>2</x:v>
      </x:c>
      <x:c r="P2722" s="60" t="n">
        <x:f>N2722*'参数'!$B$12</x:f>
        <x:v>1</x:v>
      </x:c>
      <x:c r="Q2722" t="str">
        <x:f>C2722&amp;"d"</x:f>
        <x:v>C10d</x:v>
      </x:c>
      <x:c r="R2722" t="str">
        <x:f>C2722&amp;"p"</x:f>
        <x:v>C10p</x:v>
      </x:c>
      <x:c r="S2722" t="str">
        <x:f>IF(AND(L2722&gt;=H2722+I2722+J2722,M2722&gt;L2722,F2722&lt;&gt;""),"PASS","FAIL")</x:f>
        <x:v>PASS</x:v>
      </x:c>
      <x:c r="T2722" t="n">
        <x:v>5</x:v>
      </x:c>
      <x:c r="U2722" t="str">
        <x:v>pickup_after_delivery_completion_plus_usage_lag</x:v>
      </x:c>
    </x:row>
    <x:row r="2723">
      <x:c r="A2723" t="str">
        <x:v>Set1_12-2-1b</x:v>
      </x:c>
      <x:c r="B2723" t="str">
        <x:v>standard_same_day</x:v>
      </x:c>
      <x:c r="C2723" t="str">
        <x:v>C11</x:v>
      </x:c>
      <x:c r="D2723" s="59" t="n">
        <x:v>-14</x:v>
      </x:c>
      <x:c r="E2723" s="59" t="n">
        <x:v>15</x:v>
      </x:c>
      <x:c r="F2723" s="59" t="str">
        <x:v>S1</x:v>
      </x:c>
      <x:c r="G2723" s="59" t="n">
        <x:v>236</x:v>
      </x:c>
      <x:c r="H2723" s="59" t="n">
        <x:v>256</x:v>
      </x:c>
      <x:c r="I2723" s="59" t="n">
        <x:v>10</x:v>
      </x:c>
      <x:c r="J2723" s="60" t="n">
        <x:f>'参数'!$C$5</x:f>
        <x:v>360</x:v>
      </x:c>
      <x:c r="K2723" s="60" t="n">
        <x:f>'参数'!$D$5</x:f>
        <x:v>240</x:v>
      </x:c>
      <x:c r="L2723" s="60" t="n">
        <x:f>H2723+I2723+J2723</x:f>
        <x:v>626</x:v>
      </x:c>
      <x:c r="M2723" s="60" t="n">
        <x:f>L2723+K2723</x:f>
        <x:v>866</x:v>
      </x:c>
      <x:c r="N2723" s="60" t="n">
        <x:f>'参数'!$B$10</x:f>
        <x:v>1</x:v>
      </x:c>
      <x:c r="O2723" s="60" t="n">
        <x:f>N2723*'参数'!$B$11</x:f>
        <x:v>2</x:v>
      </x:c>
      <x:c r="P2723" s="60" t="n">
        <x:f>N2723*'参数'!$B$12</x:f>
        <x:v>1</x:v>
      </x:c>
      <x:c r="Q2723" t="str">
        <x:f>C2723&amp;"d"</x:f>
        <x:v>C11d</x:v>
      </x:c>
      <x:c r="R2723" t="str">
        <x:f>C2723&amp;"p"</x:f>
        <x:v>C11p</x:v>
      </x:c>
      <x:c r="S2723" t="str">
        <x:f>IF(AND(L2723&gt;=H2723+I2723+J2723,M2723&gt;L2723,F2723&lt;&gt;""),"PASS","FAIL")</x:f>
        <x:v>PASS</x:v>
      </x:c>
      <x:c r="T2723" t="n">
        <x:v>10</x:v>
      </x:c>
      <x:c r="U2723" t="str">
        <x:v>pickup_after_delivery_completion_plus_usage_lag</x:v>
      </x:c>
    </x:row>
    <x:row r="2724">
      <x:c r="A2724" t="str">
        <x:v>Set1_12-2-2</x:v>
      </x:c>
      <x:c r="B2724" t="str">
        <x:v>standard_same_day</x:v>
      </x:c>
      <x:c r="C2724" t="str">
        <x:v>C0</x:v>
      </x:c>
      <x:c r="D2724" s="59" t="n">
        <x:v>0</x:v>
      </x:c>
      <x:c r="E2724" s="59" t="n">
        <x:v>9</x:v>
      </x:c>
      <x:c r="F2724" s="59" t="str">
        <x:v>S0</x:v>
      </x:c>
      <x:c r="G2724" s="59" t="n">
        <x:v>251</x:v>
      </x:c>
      <x:c r="H2724" s="59" t="n">
        <x:v>271</x:v>
      </x:c>
      <x:c r="I2724" s="59" t="n">
        <x:v>10</x:v>
      </x:c>
      <x:c r="J2724" s="60" t="n">
        <x:f>'参数'!$C$5</x:f>
        <x:v>360</x:v>
      </x:c>
      <x:c r="K2724" s="60" t="n">
        <x:f>'参数'!$D$5</x:f>
        <x:v>240</x:v>
      </x:c>
      <x:c r="L2724" s="60" t="n">
        <x:f>H2724+I2724+J2724</x:f>
        <x:v>641</x:v>
      </x:c>
      <x:c r="M2724" s="60" t="n">
        <x:f>L2724+K2724</x:f>
        <x:v>881</x:v>
      </x:c>
      <x:c r="N2724" s="60" t="n">
        <x:f>'参数'!$B$10</x:f>
        <x:v>1</x:v>
      </x:c>
      <x:c r="O2724" s="60" t="n">
        <x:f>N2724*'参数'!$B$11</x:f>
        <x:v>2</x:v>
      </x:c>
      <x:c r="P2724" s="60" t="n">
        <x:f>N2724*'参数'!$B$12</x:f>
        <x:v>1</x:v>
      </x:c>
      <x:c r="Q2724" t="str">
        <x:f>C2724&amp;"d"</x:f>
        <x:v>C0d</x:v>
      </x:c>
      <x:c r="R2724" t="str">
        <x:f>C2724&amp;"p"</x:f>
        <x:v>C0p</x:v>
      </x:c>
      <x:c r="S2724" t="str">
        <x:f>IF(AND(L2724&gt;=H2724+I2724+J2724,M2724&gt;L2724,F2724&lt;&gt;""),"PASS","FAIL")</x:f>
        <x:v>PASS</x:v>
      </x:c>
      <x:c r="T2724" t="n">
        <x:v>10</x:v>
      </x:c>
      <x:c r="U2724" t="str">
        <x:v>pickup_after_delivery_completion_plus_usage_lag</x:v>
      </x:c>
    </x:row>
    <x:row r="2725">
      <x:c r="A2725" t="str">
        <x:v>Set1_12-2-2</x:v>
      </x:c>
      <x:c r="B2725" t="str">
        <x:v>standard_same_day</x:v>
      </x:c>
      <x:c r="C2725" t="str">
        <x:v>C1</x:v>
      </x:c>
      <x:c r="D2725" s="59" t="n">
        <x:v>21</x:v>
      </x:c>
      <x:c r="E2725" s="59" t="n">
        <x:v>-9</x:v>
      </x:c>
      <x:c r="F2725" s="59" t="str">
        <x:v>S1</x:v>
      </x:c>
      <x:c r="G2725" s="59" t="n">
        <x:v>224</x:v>
      </x:c>
      <x:c r="H2725" s="59" t="n">
        <x:v>244</x:v>
      </x:c>
      <x:c r="I2725" s="59" t="n">
        <x:v>10</x:v>
      </x:c>
      <x:c r="J2725" s="60" t="n">
        <x:f>'参数'!$C$5</x:f>
        <x:v>360</x:v>
      </x:c>
      <x:c r="K2725" s="60" t="n">
        <x:f>'参数'!$D$5</x:f>
        <x:v>240</x:v>
      </x:c>
      <x:c r="L2725" s="60" t="n">
        <x:f>H2725+I2725+J2725</x:f>
        <x:v>614</x:v>
      </x:c>
      <x:c r="M2725" s="60" t="n">
        <x:f>L2725+K2725</x:f>
        <x:v>854</x:v>
      </x:c>
      <x:c r="N2725" s="60" t="n">
        <x:f>'参数'!$B$10</x:f>
        <x:v>1</x:v>
      </x:c>
      <x:c r="O2725" s="60" t="n">
        <x:f>N2725*'参数'!$B$11</x:f>
        <x:v>2</x:v>
      </x:c>
      <x:c r="P2725" s="60" t="n">
        <x:f>N2725*'参数'!$B$12</x:f>
        <x:v>1</x:v>
      </x:c>
      <x:c r="Q2725" t="str">
        <x:f>C2725&amp;"d"</x:f>
        <x:v>C1d</x:v>
      </x:c>
      <x:c r="R2725" t="str">
        <x:f>C2725&amp;"p"</x:f>
        <x:v>C1p</x:v>
      </x:c>
      <x:c r="S2725" t="str">
        <x:f>IF(AND(L2725&gt;=H2725+I2725+J2725,M2725&gt;L2725,F2725&lt;&gt;""),"PASS","FAIL")</x:f>
        <x:v>PASS</x:v>
      </x:c>
      <x:c r="T2725" t="n">
        <x:v>5</x:v>
      </x:c>
      <x:c r="U2725" t="str">
        <x:v>pickup_after_delivery_completion_plus_usage_lag</x:v>
      </x:c>
    </x:row>
    <x:row r="2726">
      <x:c r="A2726" t="str">
        <x:v>Set1_12-2-2</x:v>
      </x:c>
      <x:c r="B2726" t="str">
        <x:v>standard_same_day</x:v>
      </x:c>
      <x:c r="C2726" t="str">
        <x:v>C2</x:v>
      </x:c>
      <x:c r="D2726" s="59" t="n">
        <x:v>0</x:v>
      </x:c>
      <x:c r="E2726" s="59" t="n">
        <x:v>7</x:v>
      </x:c>
      <x:c r="F2726" s="59" t="str">
        <x:v>S0</x:v>
      </x:c>
      <x:c r="G2726" s="59" t="n">
        <x:v>200</x:v>
      </x:c>
      <x:c r="H2726" s="59" t="n">
        <x:v>220</x:v>
      </x:c>
      <x:c r="I2726" s="59" t="n">
        <x:v>10</x:v>
      </x:c>
      <x:c r="J2726" s="60" t="n">
        <x:f>'参数'!$C$5</x:f>
        <x:v>360</x:v>
      </x:c>
      <x:c r="K2726" s="60" t="n">
        <x:f>'参数'!$D$5</x:f>
        <x:v>240</x:v>
      </x:c>
      <x:c r="L2726" s="60" t="n">
        <x:f>H2726+I2726+J2726</x:f>
        <x:v>590</x:v>
      </x:c>
      <x:c r="M2726" s="60" t="n">
        <x:f>L2726+K2726</x:f>
        <x:v>830</x:v>
      </x:c>
      <x:c r="N2726" s="60" t="n">
        <x:f>'参数'!$B$10</x:f>
        <x:v>1</x:v>
      </x:c>
      <x:c r="O2726" s="60" t="n">
        <x:f>N2726*'参数'!$B$11</x:f>
        <x:v>2</x:v>
      </x:c>
      <x:c r="P2726" s="60" t="n">
        <x:f>N2726*'参数'!$B$12</x:f>
        <x:v>1</x:v>
      </x:c>
      <x:c r="Q2726" t="str">
        <x:f>C2726&amp;"d"</x:f>
        <x:v>C2d</x:v>
      </x:c>
      <x:c r="R2726" t="str">
        <x:f>C2726&amp;"p"</x:f>
        <x:v>C2p</x:v>
      </x:c>
      <x:c r="S2726" t="str">
        <x:f>IF(AND(L2726&gt;=H2726+I2726+J2726,M2726&gt;L2726,F2726&lt;&gt;""),"PASS","FAIL")</x:f>
        <x:v>PASS</x:v>
      </x:c>
      <x:c r="T2726" t="n">
        <x:v>5</x:v>
      </x:c>
      <x:c r="U2726" t="str">
        <x:v>pickup_after_delivery_completion_plus_usage_lag</x:v>
      </x:c>
    </x:row>
    <x:row r="2727">
      <x:c r="A2727" t="str">
        <x:v>Set1_12-2-2</x:v>
      </x:c>
      <x:c r="B2727" t="str">
        <x:v>standard_same_day</x:v>
      </x:c>
      <x:c r="C2727" t="str">
        <x:v>C3</x:v>
      </x:c>
      <x:c r="D2727" s="59" t="n">
        <x:v>-25</x:v>
      </x:c>
      <x:c r="E2727" s="59" t="n">
        <x:v>-2</x:v>
      </x:c>
      <x:c r="F2727" s="59" t="str">
        <x:v>S0</x:v>
      </x:c>
      <x:c r="G2727" s="59" t="n">
        <x:v>260</x:v>
      </x:c>
      <x:c r="H2727" s="59" t="n">
        <x:v>280</x:v>
      </x:c>
      <x:c r="I2727" s="59" t="n">
        <x:v>10</x:v>
      </x:c>
      <x:c r="J2727" s="60" t="n">
        <x:f>'参数'!$C$5</x:f>
        <x:v>360</x:v>
      </x:c>
      <x:c r="K2727" s="60" t="n">
        <x:f>'参数'!$D$5</x:f>
        <x:v>240</x:v>
      </x:c>
      <x:c r="L2727" s="60" t="n">
        <x:f>H2727+I2727+J2727</x:f>
        <x:v>650</x:v>
      </x:c>
      <x:c r="M2727" s="60" t="n">
        <x:f>L2727+K2727</x:f>
        <x:v>890</x:v>
      </x:c>
      <x:c r="N2727" s="60" t="n">
        <x:f>'参数'!$B$10</x:f>
        <x:v>1</x:v>
      </x:c>
      <x:c r="O2727" s="60" t="n">
        <x:f>N2727*'参数'!$B$11</x:f>
        <x:v>2</x:v>
      </x:c>
      <x:c r="P2727" s="60" t="n">
        <x:f>N2727*'参数'!$B$12</x:f>
        <x:v>1</x:v>
      </x:c>
      <x:c r="Q2727" t="str">
        <x:f>C2727&amp;"d"</x:f>
        <x:v>C3d</x:v>
      </x:c>
      <x:c r="R2727" t="str">
        <x:f>C2727&amp;"p"</x:f>
        <x:v>C3p</x:v>
      </x:c>
      <x:c r="S2727" t="str">
        <x:f>IF(AND(L2727&gt;=H2727+I2727+J2727,M2727&gt;L2727,F2727&lt;&gt;""),"PASS","FAIL")</x:f>
        <x:v>PASS</x:v>
      </x:c>
      <x:c r="T2727" t="n">
        <x:v>5</x:v>
      </x:c>
      <x:c r="U2727" t="str">
        <x:v>pickup_after_delivery_completion_plus_usage_lag</x:v>
      </x:c>
    </x:row>
    <x:row r="2728">
      <x:c r="A2728" t="str">
        <x:v>Set1_12-2-2</x:v>
      </x:c>
      <x:c r="B2728" t="str">
        <x:v>standard_same_day</x:v>
      </x:c>
      <x:c r="C2728" t="str">
        <x:v>C4</x:v>
      </x:c>
      <x:c r="D2728" s="59" t="n">
        <x:v>-8</x:v>
      </x:c>
      <x:c r="E2728" s="59" t="n">
        <x:v>15</x:v>
      </x:c>
      <x:c r="F2728" s="59" t="str">
        <x:v>S0</x:v>
      </x:c>
      <x:c r="G2728" s="59" t="n">
        <x:v>241</x:v>
      </x:c>
      <x:c r="H2728" s="59" t="n">
        <x:v>261</x:v>
      </x:c>
      <x:c r="I2728" s="59" t="n">
        <x:v>10</x:v>
      </x:c>
      <x:c r="J2728" s="60" t="n">
        <x:f>'参数'!$C$5</x:f>
        <x:v>360</x:v>
      </x:c>
      <x:c r="K2728" s="60" t="n">
        <x:f>'参数'!$D$5</x:f>
        <x:v>240</x:v>
      </x:c>
      <x:c r="L2728" s="60" t="n">
        <x:f>H2728+I2728+J2728</x:f>
        <x:v>631</x:v>
      </x:c>
      <x:c r="M2728" s="60" t="n">
        <x:f>L2728+K2728</x:f>
        <x:v>871</x:v>
      </x:c>
      <x:c r="N2728" s="60" t="n">
        <x:f>'参数'!$B$10</x:f>
        <x:v>1</x:v>
      </x:c>
      <x:c r="O2728" s="60" t="n">
        <x:f>N2728*'参数'!$B$11</x:f>
        <x:v>2</x:v>
      </x:c>
      <x:c r="P2728" s="60" t="n">
        <x:f>N2728*'参数'!$B$12</x:f>
        <x:v>1</x:v>
      </x:c>
      <x:c r="Q2728" t="str">
        <x:f>C2728&amp;"d"</x:f>
        <x:v>C4d</x:v>
      </x:c>
      <x:c r="R2728" t="str">
        <x:f>C2728&amp;"p"</x:f>
        <x:v>C4p</x:v>
      </x:c>
      <x:c r="S2728" t="str">
        <x:f>IF(AND(L2728&gt;=H2728+I2728+J2728,M2728&gt;L2728,F2728&lt;&gt;""),"PASS","FAIL")</x:f>
        <x:v>PASS</x:v>
      </x:c>
      <x:c r="T2728" t="n">
        <x:v>5</x:v>
      </x:c>
      <x:c r="U2728" t="str">
        <x:v>pickup_after_delivery_completion_plus_usage_lag</x:v>
      </x:c>
    </x:row>
    <x:row r="2729">
      <x:c r="A2729" t="str">
        <x:v>Set1_12-2-2</x:v>
      </x:c>
      <x:c r="B2729" t="str">
        <x:v>standard_same_day</x:v>
      </x:c>
      <x:c r="C2729" t="str">
        <x:v>C5</x:v>
      </x:c>
      <x:c r="D2729" s="59" t="n">
        <x:v>-1</x:v>
      </x:c>
      <x:c r="E2729" s="59" t="n">
        <x:v>-6</x:v>
      </x:c>
      <x:c r="F2729" s="59" t="str">
        <x:v>S0</x:v>
      </x:c>
      <x:c r="G2729" s="59" t="n">
        <x:v>150</x:v>
      </x:c>
      <x:c r="H2729" s="59" t="n">
        <x:v>170</x:v>
      </x:c>
      <x:c r="I2729" s="59" t="n">
        <x:v>10</x:v>
      </x:c>
      <x:c r="J2729" s="60" t="n">
        <x:f>'参数'!$C$5</x:f>
        <x:v>360</x:v>
      </x:c>
      <x:c r="K2729" s="60" t="n">
        <x:f>'参数'!$D$5</x:f>
        <x:v>240</x:v>
      </x:c>
      <x:c r="L2729" s="60" t="n">
        <x:f>H2729+I2729+J2729</x:f>
        <x:v>540</x:v>
      </x:c>
      <x:c r="M2729" s="60" t="n">
        <x:f>L2729+K2729</x:f>
        <x:v>780</x:v>
      </x:c>
      <x:c r="N2729" s="60" t="n">
        <x:f>'参数'!$B$10</x:f>
        <x:v>1</x:v>
      </x:c>
      <x:c r="O2729" s="60" t="n">
        <x:f>N2729*'参数'!$B$11</x:f>
        <x:v>2</x:v>
      </x:c>
      <x:c r="P2729" s="60" t="n">
        <x:f>N2729*'参数'!$B$12</x:f>
        <x:v>1</x:v>
      </x:c>
      <x:c r="Q2729" t="str">
        <x:f>C2729&amp;"d"</x:f>
        <x:v>C5d</x:v>
      </x:c>
      <x:c r="R2729" t="str">
        <x:f>C2729&amp;"p"</x:f>
        <x:v>C5p</x:v>
      </x:c>
      <x:c r="S2729" t="str">
        <x:f>IF(AND(L2729&gt;=H2729+I2729+J2729,M2729&gt;L2729,F2729&lt;&gt;""),"PASS","FAIL")</x:f>
        <x:v>PASS</x:v>
      </x:c>
      <x:c r="T2729" t="n">
        <x:v>5</x:v>
      </x:c>
      <x:c r="U2729" t="str">
        <x:v>pickup_after_delivery_completion_plus_usage_lag</x:v>
      </x:c>
    </x:row>
    <x:row r="2730">
      <x:c r="A2730" t="str">
        <x:v>Set1_12-2-2</x:v>
      </x:c>
      <x:c r="B2730" t="str">
        <x:v>standard_same_day</x:v>
      </x:c>
      <x:c r="C2730" t="str">
        <x:v>C6</x:v>
      </x:c>
      <x:c r="D2730" s="59" t="n">
        <x:v>-3</x:v>
      </x:c>
      <x:c r="E2730" s="59" t="n">
        <x:v>26</x:v>
      </x:c>
      <x:c r="F2730" s="59" t="str">
        <x:v>S0</x:v>
      </x:c>
      <x:c r="G2730" s="59" t="n">
        <x:v>81</x:v>
      </x:c>
      <x:c r="H2730" s="59" t="n">
        <x:v>101</x:v>
      </x:c>
      <x:c r="I2730" s="59" t="n">
        <x:v>10</x:v>
      </x:c>
      <x:c r="J2730" s="60" t="n">
        <x:f>'参数'!$C$5</x:f>
        <x:v>360</x:v>
      </x:c>
      <x:c r="K2730" s="60" t="n">
        <x:f>'参数'!$D$5</x:f>
        <x:v>240</x:v>
      </x:c>
      <x:c r="L2730" s="60" t="n">
        <x:f>H2730+I2730+J2730</x:f>
        <x:v>471</x:v>
      </x:c>
      <x:c r="M2730" s="60" t="n">
        <x:f>L2730+K2730</x:f>
        <x:v>711</x:v>
      </x:c>
      <x:c r="N2730" s="60" t="n">
        <x:f>'参数'!$B$10</x:f>
        <x:v>1</x:v>
      </x:c>
      <x:c r="O2730" s="60" t="n">
        <x:f>N2730*'参数'!$B$11</x:f>
        <x:v>2</x:v>
      </x:c>
      <x:c r="P2730" s="60" t="n">
        <x:f>N2730*'参数'!$B$12</x:f>
        <x:v>1</x:v>
      </x:c>
      <x:c r="Q2730" t="str">
        <x:f>C2730&amp;"d"</x:f>
        <x:v>C6d</x:v>
      </x:c>
      <x:c r="R2730" t="str">
        <x:f>C2730&amp;"p"</x:f>
        <x:v>C6p</x:v>
      </x:c>
      <x:c r="S2730" t="str">
        <x:f>IF(AND(L2730&gt;=H2730+I2730+J2730,M2730&gt;L2730,F2730&lt;&gt;""),"PASS","FAIL")</x:f>
        <x:v>PASS</x:v>
      </x:c>
      <x:c r="T2730" t="n">
        <x:v>10</x:v>
      </x:c>
      <x:c r="U2730" t="str">
        <x:v>pickup_after_delivery_completion_plus_usage_lag</x:v>
      </x:c>
    </x:row>
    <x:row r="2731">
      <x:c r="A2731" t="str">
        <x:v>Set1_12-2-2</x:v>
      </x:c>
      <x:c r="B2731" t="str">
        <x:v>standard_same_day</x:v>
      </x:c>
      <x:c r="C2731" t="str">
        <x:v>C7</x:v>
      </x:c>
      <x:c r="D2731" s="59" t="n">
        <x:v>24</x:v>
      </x:c>
      <x:c r="E2731" s="59" t="n">
        <x:v>0</x:v>
      </x:c>
      <x:c r="F2731" s="59" t="str">
        <x:v>S0</x:v>
      </x:c>
      <x:c r="G2731" s="59" t="n">
        <x:v>55</x:v>
      </x:c>
      <x:c r="H2731" s="59" t="n">
        <x:v>75</x:v>
      </x:c>
      <x:c r="I2731" s="59" t="n">
        <x:v>10</x:v>
      </x:c>
      <x:c r="J2731" s="60" t="n">
        <x:f>'参数'!$C$5</x:f>
        <x:v>360</x:v>
      </x:c>
      <x:c r="K2731" s="60" t="n">
        <x:f>'参数'!$D$5</x:f>
        <x:v>240</x:v>
      </x:c>
      <x:c r="L2731" s="60" t="n">
        <x:f>H2731+I2731+J2731</x:f>
        <x:v>445</x:v>
      </x:c>
      <x:c r="M2731" s="60" t="n">
        <x:f>L2731+K2731</x:f>
        <x:v>685</x:v>
      </x:c>
      <x:c r="N2731" s="60" t="n">
        <x:f>'参数'!$B$10</x:f>
        <x:v>1</x:v>
      </x:c>
      <x:c r="O2731" s="60" t="n">
        <x:f>N2731*'参数'!$B$11</x:f>
        <x:v>2</x:v>
      </x:c>
      <x:c r="P2731" s="60" t="n">
        <x:f>N2731*'参数'!$B$12</x:f>
        <x:v>1</x:v>
      </x:c>
      <x:c r="Q2731" t="str">
        <x:f>C2731&amp;"d"</x:f>
        <x:v>C7d</x:v>
      </x:c>
      <x:c r="R2731" t="str">
        <x:f>C2731&amp;"p"</x:f>
        <x:v>C7p</x:v>
      </x:c>
      <x:c r="S2731" t="str">
        <x:f>IF(AND(L2731&gt;=H2731+I2731+J2731,M2731&gt;L2731,F2731&lt;&gt;""),"PASS","FAIL")</x:f>
        <x:v>PASS</x:v>
      </x:c>
      <x:c r="T2731" t="n">
        <x:v>10</x:v>
      </x:c>
      <x:c r="U2731" t="str">
        <x:v>pickup_after_delivery_completion_plus_usage_lag</x:v>
      </x:c>
    </x:row>
    <x:row r="2732">
      <x:c r="A2732" t="str">
        <x:v>Set1_12-2-2</x:v>
      </x:c>
      <x:c r="B2732" t="str">
        <x:v>standard_same_day</x:v>
      </x:c>
      <x:c r="C2732" t="str">
        <x:v>C8</x:v>
      </x:c>
      <x:c r="D2732" s="59" t="n">
        <x:v>1</x:v>
      </x:c>
      <x:c r="E2732" s="59" t="n">
        <x:v>0</x:v>
      </x:c>
      <x:c r="F2732" s="59" t="str">
        <x:v>S0</x:v>
      </x:c>
      <x:c r="G2732" s="59" t="n">
        <x:v>226</x:v>
      </x:c>
      <x:c r="H2732" s="59" t="n">
        <x:v>246</x:v>
      </x:c>
      <x:c r="I2732" s="59" t="n">
        <x:v>10</x:v>
      </x:c>
      <x:c r="J2732" s="60" t="n">
        <x:f>'参数'!$C$5</x:f>
        <x:v>360</x:v>
      </x:c>
      <x:c r="K2732" s="60" t="n">
        <x:f>'参数'!$D$5</x:f>
        <x:v>240</x:v>
      </x:c>
      <x:c r="L2732" s="60" t="n">
        <x:f>H2732+I2732+J2732</x:f>
        <x:v>616</x:v>
      </x:c>
      <x:c r="M2732" s="60" t="n">
        <x:f>L2732+K2732</x:f>
        <x:v>856</x:v>
      </x:c>
      <x:c r="N2732" s="60" t="n">
        <x:f>'参数'!$B$10</x:f>
        <x:v>1</x:v>
      </x:c>
      <x:c r="O2732" s="60" t="n">
        <x:f>N2732*'参数'!$B$11</x:f>
        <x:v>2</x:v>
      </x:c>
      <x:c r="P2732" s="60" t="n">
        <x:f>N2732*'参数'!$B$12</x:f>
        <x:v>1</x:v>
      </x:c>
      <x:c r="Q2732" t="str">
        <x:f>C2732&amp;"d"</x:f>
        <x:v>C8d</x:v>
      </x:c>
      <x:c r="R2732" t="str">
        <x:f>C2732&amp;"p"</x:f>
        <x:v>C8p</x:v>
      </x:c>
      <x:c r="S2732" t="str">
        <x:f>IF(AND(L2732&gt;=H2732+I2732+J2732,M2732&gt;L2732,F2732&lt;&gt;""),"PASS","FAIL")</x:f>
        <x:v>PASS</x:v>
      </x:c>
      <x:c r="T2732" t="n">
        <x:v>5</x:v>
      </x:c>
      <x:c r="U2732" t="str">
        <x:v>pickup_after_delivery_completion_plus_usage_lag</x:v>
      </x:c>
    </x:row>
    <x:row r="2733">
      <x:c r="A2733" t="str">
        <x:v>Set1_12-2-2</x:v>
      </x:c>
      <x:c r="B2733" t="str">
        <x:v>standard_same_day</x:v>
      </x:c>
      <x:c r="C2733" t="str">
        <x:v>C9</x:v>
      </x:c>
      <x:c r="D2733" s="59" t="n">
        <x:v>0</x:v>
      </x:c>
      <x:c r="E2733" s="59" t="n">
        <x:v>0</x:v>
      </x:c>
      <x:c r="F2733" s="59" t="str">
        <x:v>S0</x:v>
      </x:c>
      <x:c r="G2733" s="59" t="n">
        <x:v>68</x:v>
      </x:c>
      <x:c r="H2733" s="59" t="n">
        <x:v>88</x:v>
      </x:c>
      <x:c r="I2733" s="59" t="n">
        <x:v>10</x:v>
      </x:c>
      <x:c r="J2733" s="60" t="n">
        <x:f>'参数'!$C$5</x:f>
        <x:v>360</x:v>
      </x:c>
      <x:c r="K2733" s="60" t="n">
        <x:f>'参数'!$D$5</x:f>
        <x:v>240</x:v>
      </x:c>
      <x:c r="L2733" s="60" t="n">
        <x:f>H2733+I2733+J2733</x:f>
        <x:v>458</x:v>
      </x:c>
      <x:c r="M2733" s="60" t="n">
        <x:f>L2733+K2733</x:f>
        <x:v>698</x:v>
      </x:c>
      <x:c r="N2733" s="60" t="n">
        <x:f>'参数'!$B$10</x:f>
        <x:v>1</x:v>
      </x:c>
      <x:c r="O2733" s="60" t="n">
        <x:f>N2733*'参数'!$B$11</x:f>
        <x:v>2</x:v>
      </x:c>
      <x:c r="P2733" s="60" t="n">
        <x:f>N2733*'参数'!$B$12</x:f>
        <x:v>1</x:v>
      </x:c>
      <x:c r="Q2733" t="str">
        <x:f>C2733&amp;"d"</x:f>
        <x:v>C9d</x:v>
      </x:c>
      <x:c r="R2733" t="str">
        <x:f>C2733&amp;"p"</x:f>
        <x:v>C9p</x:v>
      </x:c>
      <x:c r="S2733" t="str">
        <x:f>IF(AND(L2733&gt;=H2733+I2733+J2733,M2733&gt;L2733,F2733&lt;&gt;""),"PASS","FAIL")</x:f>
        <x:v>PASS</x:v>
      </x:c>
      <x:c r="T2733" t="n">
        <x:v>10</x:v>
      </x:c>
      <x:c r="U2733" t="str">
        <x:v>pickup_after_delivery_completion_plus_usage_lag</x:v>
      </x:c>
    </x:row>
    <x:row r="2734">
      <x:c r="A2734" t="str">
        <x:v>Set1_12-2-2</x:v>
      </x:c>
      <x:c r="B2734" t="str">
        <x:v>standard_same_day</x:v>
      </x:c>
      <x:c r="C2734" t="str">
        <x:v>C10</x:v>
      </x:c>
      <x:c r="D2734" s="59" t="n">
        <x:v>-4</x:v>
      </x:c>
      <x:c r="E2734" s="59" t="n">
        <x:v>-20</x:v>
      </x:c>
      <x:c r="F2734" s="59" t="str">
        <x:v>S0</x:v>
      </x:c>
      <x:c r="G2734" s="59" t="n">
        <x:v>233</x:v>
      </x:c>
      <x:c r="H2734" s="59" t="n">
        <x:v>253</x:v>
      </x:c>
      <x:c r="I2734" s="59" t="n">
        <x:v>10</x:v>
      </x:c>
      <x:c r="J2734" s="60" t="n">
        <x:f>'参数'!$C$5</x:f>
        <x:v>360</x:v>
      </x:c>
      <x:c r="K2734" s="60" t="n">
        <x:f>'参数'!$D$5</x:f>
        <x:v>240</x:v>
      </x:c>
      <x:c r="L2734" s="60" t="n">
        <x:f>H2734+I2734+J2734</x:f>
        <x:v>623</x:v>
      </x:c>
      <x:c r="M2734" s="60" t="n">
        <x:f>L2734+K2734</x:f>
        <x:v>863</x:v>
      </x:c>
      <x:c r="N2734" s="60" t="n">
        <x:f>'参数'!$B$10</x:f>
        <x:v>1</x:v>
      </x:c>
      <x:c r="O2734" s="60" t="n">
        <x:f>N2734*'参数'!$B$11</x:f>
        <x:v>2</x:v>
      </x:c>
      <x:c r="P2734" s="60" t="n">
        <x:f>N2734*'参数'!$B$12</x:f>
        <x:v>1</x:v>
      </x:c>
      <x:c r="Q2734" t="str">
        <x:f>C2734&amp;"d"</x:f>
        <x:v>C10d</x:v>
      </x:c>
      <x:c r="R2734" t="str">
        <x:f>C2734&amp;"p"</x:f>
        <x:v>C10p</x:v>
      </x:c>
      <x:c r="S2734" t="str">
        <x:f>IF(AND(L2734&gt;=H2734+I2734+J2734,M2734&gt;L2734,F2734&lt;&gt;""),"PASS","FAIL")</x:f>
        <x:v>PASS</x:v>
      </x:c>
      <x:c r="T2734" t="n">
        <x:v>10</x:v>
      </x:c>
      <x:c r="U2734" t="str">
        <x:v>pickup_after_delivery_completion_plus_usage_lag</x:v>
      </x:c>
    </x:row>
    <x:row r="2735">
      <x:c r="A2735" t="str">
        <x:v>Set1_12-2-2</x:v>
      </x:c>
      <x:c r="B2735" t="str">
        <x:v>standard_same_day</x:v>
      </x:c>
      <x:c r="C2735" t="str">
        <x:v>C11</x:v>
      </x:c>
      <x:c r="D2735" s="59" t="n">
        <x:v>-3</x:v>
      </x:c>
      <x:c r="E2735" s="59" t="n">
        <x:v>2</x:v>
      </x:c>
      <x:c r="F2735" s="59" t="str">
        <x:v>S0</x:v>
      </x:c>
      <x:c r="G2735" s="59" t="n">
        <x:v>54</x:v>
      </x:c>
      <x:c r="H2735" s="59" t="n">
        <x:v>74</x:v>
      </x:c>
      <x:c r="I2735" s="59" t="n">
        <x:v>10</x:v>
      </x:c>
      <x:c r="J2735" s="60" t="n">
        <x:f>'参数'!$C$5</x:f>
        <x:v>360</x:v>
      </x:c>
      <x:c r="K2735" s="60" t="n">
        <x:f>'参数'!$D$5</x:f>
        <x:v>240</x:v>
      </x:c>
      <x:c r="L2735" s="60" t="n">
        <x:f>H2735+I2735+J2735</x:f>
        <x:v>444</x:v>
      </x:c>
      <x:c r="M2735" s="60" t="n">
        <x:f>L2735+K2735</x:f>
        <x:v>684</x:v>
      </x:c>
      <x:c r="N2735" s="60" t="n">
        <x:f>'参数'!$B$10</x:f>
        <x:v>1</x:v>
      </x:c>
      <x:c r="O2735" s="60" t="n">
        <x:f>N2735*'参数'!$B$11</x:f>
        <x:v>2</x:v>
      </x:c>
      <x:c r="P2735" s="60" t="n">
        <x:f>N2735*'参数'!$B$12</x:f>
        <x:v>1</x:v>
      </x:c>
      <x:c r="Q2735" t="str">
        <x:f>C2735&amp;"d"</x:f>
        <x:v>C11d</x:v>
      </x:c>
      <x:c r="R2735" t="str">
        <x:f>C2735&amp;"p"</x:f>
        <x:v>C11p</x:v>
      </x:c>
      <x:c r="S2735" t="str">
        <x:f>IF(AND(L2735&gt;=H2735+I2735+J2735,M2735&gt;L2735,F2735&lt;&gt;""),"PASS","FAIL")</x:f>
        <x:v>PASS</x:v>
      </x:c>
      <x:c r="T2735" t="n">
        <x:v>5</x:v>
      </x:c>
      <x:c r="U2735" t="str">
        <x:v>pickup_after_delivery_completion_plus_usage_lag</x:v>
      </x:c>
    </x:row>
    <x:row r="2736">
      <x:c r="A2736" t="str">
        <x:v>Set1_12-2-2b</x:v>
      </x:c>
      <x:c r="B2736" t="str">
        <x:v>standard_same_day</x:v>
      </x:c>
      <x:c r="C2736" t="str">
        <x:v>C0</x:v>
      </x:c>
      <x:c r="D2736" s="59" t="n">
        <x:v>-16</x:v>
      </x:c>
      <x:c r="E2736" s="59" t="n">
        <x:v>2</x:v>
      </x:c>
      <x:c r="F2736" s="59" t="str">
        <x:v>S1</x:v>
      </x:c>
      <x:c r="G2736" s="59" t="n">
        <x:v>92</x:v>
      </x:c>
      <x:c r="H2736" s="59" t="n">
        <x:v>112</x:v>
      </x:c>
      <x:c r="I2736" s="59" t="n">
        <x:v>10</x:v>
      </x:c>
      <x:c r="J2736" s="60" t="n">
        <x:f>'参数'!$C$5</x:f>
        <x:v>360</x:v>
      </x:c>
      <x:c r="K2736" s="60" t="n">
        <x:f>'参数'!$D$5</x:f>
        <x:v>240</x:v>
      </x:c>
      <x:c r="L2736" s="60" t="n">
        <x:f>H2736+I2736+J2736</x:f>
        <x:v>482</x:v>
      </x:c>
      <x:c r="M2736" s="60" t="n">
        <x:f>L2736+K2736</x:f>
        <x:v>722</x:v>
      </x:c>
      <x:c r="N2736" s="60" t="n">
        <x:f>'参数'!$B$10</x:f>
        <x:v>1</x:v>
      </x:c>
      <x:c r="O2736" s="60" t="n">
        <x:f>N2736*'参数'!$B$11</x:f>
        <x:v>2</x:v>
      </x:c>
      <x:c r="P2736" s="60" t="n">
        <x:f>N2736*'参数'!$B$12</x:f>
        <x:v>1</x:v>
      </x:c>
      <x:c r="Q2736" t="str">
        <x:f>C2736&amp;"d"</x:f>
        <x:v>C0d</x:v>
      </x:c>
      <x:c r="R2736" t="str">
        <x:f>C2736&amp;"p"</x:f>
        <x:v>C0p</x:v>
      </x:c>
      <x:c r="S2736" t="str">
        <x:f>IF(AND(L2736&gt;=H2736+I2736+J2736,M2736&gt;L2736,F2736&lt;&gt;""),"PASS","FAIL")</x:f>
        <x:v>PASS</x:v>
      </x:c>
      <x:c r="T2736" t="n">
        <x:v>10</x:v>
      </x:c>
      <x:c r="U2736" t="str">
        <x:v>pickup_after_delivery_completion_plus_usage_lag</x:v>
      </x:c>
    </x:row>
    <x:row r="2737">
      <x:c r="A2737" t="str">
        <x:v>Set1_12-2-2b</x:v>
      </x:c>
      <x:c r="B2737" t="str">
        <x:v>standard_same_day</x:v>
      </x:c>
      <x:c r="C2737" t="str">
        <x:v>C1</x:v>
      </x:c>
      <x:c r="D2737" s="59" t="n">
        <x:v>2</x:v>
      </x:c>
      <x:c r="E2737" s="59" t="n">
        <x:v>-7</x:v>
      </x:c>
      <x:c r="F2737" s="59" t="str">
        <x:v>S0</x:v>
      </x:c>
      <x:c r="G2737" s="59" t="n">
        <x:v>243</x:v>
      </x:c>
      <x:c r="H2737" s="59" t="n">
        <x:v>263</x:v>
      </x:c>
      <x:c r="I2737" s="59" t="n">
        <x:v>10</x:v>
      </x:c>
      <x:c r="J2737" s="60" t="n">
        <x:f>'参数'!$C$5</x:f>
        <x:v>360</x:v>
      </x:c>
      <x:c r="K2737" s="60" t="n">
        <x:f>'参数'!$D$5</x:f>
        <x:v>240</x:v>
      </x:c>
      <x:c r="L2737" s="60" t="n">
        <x:f>H2737+I2737+J2737</x:f>
        <x:v>633</x:v>
      </x:c>
      <x:c r="M2737" s="60" t="n">
        <x:f>L2737+K2737</x:f>
        <x:v>873</x:v>
      </x:c>
      <x:c r="N2737" s="60" t="n">
        <x:f>'参数'!$B$10</x:f>
        <x:v>1</x:v>
      </x:c>
      <x:c r="O2737" s="60" t="n">
        <x:f>N2737*'参数'!$B$11</x:f>
        <x:v>2</x:v>
      </x:c>
      <x:c r="P2737" s="60" t="n">
        <x:f>N2737*'参数'!$B$12</x:f>
        <x:v>1</x:v>
      </x:c>
      <x:c r="Q2737" t="str">
        <x:f>C2737&amp;"d"</x:f>
        <x:v>C1d</x:v>
      </x:c>
      <x:c r="R2737" t="str">
        <x:f>C2737&amp;"p"</x:f>
        <x:v>C1p</x:v>
      </x:c>
      <x:c r="S2737" t="str">
        <x:f>IF(AND(L2737&gt;=H2737+I2737+J2737,M2737&gt;L2737,F2737&lt;&gt;""),"PASS","FAIL")</x:f>
        <x:v>PASS</x:v>
      </x:c>
      <x:c r="T2737" t="n">
        <x:v>5</x:v>
      </x:c>
      <x:c r="U2737" t="str">
        <x:v>pickup_after_delivery_completion_plus_usage_lag</x:v>
      </x:c>
    </x:row>
    <x:row r="2738">
      <x:c r="A2738" t="str">
        <x:v>Set1_12-2-2b</x:v>
      </x:c>
      <x:c r="B2738" t="str">
        <x:v>standard_same_day</x:v>
      </x:c>
      <x:c r="C2738" t="str">
        <x:v>C2</x:v>
      </x:c>
      <x:c r="D2738" s="59" t="n">
        <x:v>-18</x:v>
      </x:c>
      <x:c r="E2738" s="59" t="n">
        <x:v>24</x:v>
      </x:c>
      <x:c r="F2738" s="59" t="str">
        <x:v>S1</x:v>
      </x:c>
      <x:c r="G2738" s="59" t="n">
        <x:v>125</x:v>
      </x:c>
      <x:c r="H2738" s="59" t="n">
        <x:v>145</x:v>
      </x:c>
      <x:c r="I2738" s="59" t="n">
        <x:v>10</x:v>
      </x:c>
      <x:c r="J2738" s="60" t="n">
        <x:f>'参数'!$C$5</x:f>
        <x:v>360</x:v>
      </x:c>
      <x:c r="K2738" s="60" t="n">
        <x:f>'参数'!$D$5</x:f>
        <x:v>240</x:v>
      </x:c>
      <x:c r="L2738" s="60" t="n">
        <x:f>H2738+I2738+J2738</x:f>
        <x:v>515</x:v>
      </x:c>
      <x:c r="M2738" s="60" t="n">
        <x:f>L2738+K2738</x:f>
        <x:v>755</x:v>
      </x:c>
      <x:c r="N2738" s="60" t="n">
        <x:f>'参数'!$B$10</x:f>
        <x:v>1</x:v>
      </x:c>
      <x:c r="O2738" s="60" t="n">
        <x:f>N2738*'参数'!$B$11</x:f>
        <x:v>2</x:v>
      </x:c>
      <x:c r="P2738" s="60" t="n">
        <x:f>N2738*'参数'!$B$12</x:f>
        <x:v>1</x:v>
      </x:c>
      <x:c r="Q2738" t="str">
        <x:f>C2738&amp;"d"</x:f>
        <x:v>C2d</x:v>
      </x:c>
      <x:c r="R2738" t="str">
        <x:f>C2738&amp;"p"</x:f>
        <x:v>C2p</x:v>
      </x:c>
      <x:c r="S2738" t="str">
        <x:f>IF(AND(L2738&gt;=H2738+I2738+J2738,M2738&gt;L2738,F2738&lt;&gt;""),"PASS","FAIL")</x:f>
        <x:v>PASS</x:v>
      </x:c>
      <x:c r="T2738" t="n">
        <x:v>10</x:v>
      </x:c>
      <x:c r="U2738" t="str">
        <x:v>pickup_after_delivery_completion_plus_usage_lag</x:v>
      </x:c>
    </x:row>
    <x:row r="2739">
      <x:c r="A2739" t="str">
        <x:v>Set1_12-2-2b</x:v>
      </x:c>
      <x:c r="B2739" t="str">
        <x:v>standard_same_day</x:v>
      </x:c>
      <x:c r="C2739" t="str">
        <x:v>C3</x:v>
      </x:c>
      <x:c r="D2739" s="59" t="n">
        <x:v>15</x:v>
      </x:c>
      <x:c r="E2739" s="59" t="n">
        <x:v>-4</x:v>
      </x:c>
      <x:c r="F2739" s="59" t="str">
        <x:v>S0</x:v>
      </x:c>
      <x:c r="G2739" s="59" t="n">
        <x:v>58</x:v>
      </x:c>
      <x:c r="H2739" s="59" t="n">
        <x:v>78</x:v>
      </x:c>
      <x:c r="I2739" s="59" t="n">
        <x:v>10</x:v>
      </x:c>
      <x:c r="J2739" s="60" t="n">
        <x:f>'参数'!$C$5</x:f>
        <x:v>360</x:v>
      </x:c>
      <x:c r="K2739" s="60" t="n">
        <x:f>'参数'!$D$5</x:f>
        <x:v>240</x:v>
      </x:c>
      <x:c r="L2739" s="60" t="n">
        <x:f>H2739+I2739+J2739</x:f>
        <x:v>448</x:v>
      </x:c>
      <x:c r="M2739" s="60" t="n">
        <x:f>L2739+K2739</x:f>
        <x:v>688</x:v>
      </x:c>
      <x:c r="N2739" s="60" t="n">
        <x:f>'参数'!$B$10</x:f>
        <x:v>1</x:v>
      </x:c>
      <x:c r="O2739" s="60" t="n">
        <x:f>N2739*'参数'!$B$11</x:f>
        <x:v>2</x:v>
      </x:c>
      <x:c r="P2739" s="60" t="n">
        <x:f>N2739*'参数'!$B$12</x:f>
        <x:v>1</x:v>
      </x:c>
      <x:c r="Q2739" t="str">
        <x:f>C2739&amp;"d"</x:f>
        <x:v>C3d</x:v>
      </x:c>
      <x:c r="R2739" t="str">
        <x:f>C2739&amp;"p"</x:f>
        <x:v>C3p</x:v>
      </x:c>
      <x:c r="S2739" t="str">
        <x:f>IF(AND(L2739&gt;=H2739+I2739+J2739,M2739&gt;L2739,F2739&lt;&gt;""),"PASS","FAIL")</x:f>
        <x:v>PASS</x:v>
      </x:c>
      <x:c r="T2739" t="n">
        <x:v>5</x:v>
      </x:c>
      <x:c r="U2739" t="str">
        <x:v>pickup_after_delivery_completion_plus_usage_lag</x:v>
      </x:c>
    </x:row>
    <x:row r="2740">
      <x:c r="A2740" t="str">
        <x:v>Set1_12-2-2b</x:v>
      </x:c>
      <x:c r="B2740" t="str">
        <x:v>standard_same_day</x:v>
      </x:c>
      <x:c r="C2740" t="str">
        <x:v>C4</x:v>
      </x:c>
      <x:c r="D2740" s="59" t="n">
        <x:v>-10</x:v>
      </x:c>
      <x:c r="E2740" s="59" t="n">
        <x:v>-16</x:v>
      </x:c>
      <x:c r="F2740" s="59" t="str">
        <x:v>S1</x:v>
      </x:c>
      <x:c r="G2740" s="59" t="n">
        <x:v>109</x:v>
      </x:c>
      <x:c r="H2740" s="59" t="n">
        <x:v>129</x:v>
      </x:c>
      <x:c r="I2740" s="59" t="n">
        <x:v>10</x:v>
      </x:c>
      <x:c r="J2740" s="60" t="n">
        <x:f>'参数'!$C$5</x:f>
        <x:v>360</x:v>
      </x:c>
      <x:c r="K2740" s="60" t="n">
        <x:f>'参数'!$D$5</x:f>
        <x:v>240</x:v>
      </x:c>
      <x:c r="L2740" s="60" t="n">
        <x:f>H2740+I2740+J2740</x:f>
        <x:v>499</x:v>
      </x:c>
      <x:c r="M2740" s="60" t="n">
        <x:f>L2740+K2740</x:f>
        <x:v>739</x:v>
      </x:c>
      <x:c r="N2740" s="60" t="n">
        <x:f>'参数'!$B$10</x:f>
        <x:v>1</x:v>
      </x:c>
      <x:c r="O2740" s="60" t="n">
        <x:f>N2740*'参数'!$B$11</x:f>
        <x:v>2</x:v>
      </x:c>
      <x:c r="P2740" s="60" t="n">
        <x:f>N2740*'参数'!$B$12</x:f>
        <x:v>1</x:v>
      </x:c>
      <x:c r="Q2740" t="str">
        <x:f>C2740&amp;"d"</x:f>
        <x:v>C4d</x:v>
      </x:c>
      <x:c r="R2740" t="str">
        <x:f>C2740&amp;"p"</x:f>
        <x:v>C4p</x:v>
      </x:c>
      <x:c r="S2740" t="str">
        <x:f>IF(AND(L2740&gt;=H2740+I2740+J2740,M2740&gt;L2740,F2740&lt;&gt;""),"PASS","FAIL")</x:f>
        <x:v>PASS</x:v>
      </x:c>
      <x:c r="T2740" t="n">
        <x:v>10</x:v>
      </x:c>
      <x:c r="U2740" t="str">
        <x:v>pickup_after_delivery_completion_plus_usage_lag</x:v>
      </x:c>
    </x:row>
    <x:row r="2741">
      <x:c r="A2741" t="str">
        <x:v>Set1_12-2-2b</x:v>
      </x:c>
      <x:c r="B2741" t="str">
        <x:v>standard_same_day</x:v>
      </x:c>
      <x:c r="C2741" t="str">
        <x:v>C5</x:v>
      </x:c>
      <x:c r="D2741" s="59" t="n">
        <x:v>5</x:v>
      </x:c>
      <x:c r="E2741" s="59" t="n">
        <x:v>-16</x:v>
      </x:c>
      <x:c r="F2741" s="59" t="str">
        <x:v>S1</x:v>
      </x:c>
      <x:c r="G2741" s="59" t="n">
        <x:v>230</x:v>
      </x:c>
      <x:c r="H2741" s="59" t="n">
        <x:v>250</x:v>
      </x:c>
      <x:c r="I2741" s="59" t="n">
        <x:v>10</x:v>
      </x:c>
      <x:c r="J2741" s="60" t="n">
        <x:f>'参数'!$C$5</x:f>
        <x:v>360</x:v>
      </x:c>
      <x:c r="K2741" s="60" t="n">
        <x:f>'参数'!$D$5</x:f>
        <x:v>240</x:v>
      </x:c>
      <x:c r="L2741" s="60" t="n">
        <x:f>H2741+I2741+J2741</x:f>
        <x:v>620</x:v>
      </x:c>
      <x:c r="M2741" s="60" t="n">
        <x:f>L2741+K2741</x:f>
        <x:v>860</x:v>
      </x:c>
      <x:c r="N2741" s="60" t="n">
        <x:f>'参数'!$B$10</x:f>
        <x:v>1</x:v>
      </x:c>
      <x:c r="O2741" s="60" t="n">
        <x:f>N2741*'参数'!$B$11</x:f>
        <x:v>2</x:v>
      </x:c>
      <x:c r="P2741" s="60" t="n">
        <x:f>N2741*'参数'!$B$12</x:f>
        <x:v>1</x:v>
      </x:c>
      <x:c r="Q2741" t="str">
        <x:f>C2741&amp;"d"</x:f>
        <x:v>C5d</x:v>
      </x:c>
      <x:c r="R2741" t="str">
        <x:f>C2741&amp;"p"</x:f>
        <x:v>C5p</x:v>
      </x:c>
      <x:c r="S2741" t="str">
        <x:f>IF(AND(L2741&gt;=H2741+I2741+J2741,M2741&gt;L2741,F2741&lt;&gt;""),"PASS","FAIL")</x:f>
        <x:v>PASS</x:v>
      </x:c>
      <x:c r="T2741" t="n">
        <x:v>5</x:v>
      </x:c>
      <x:c r="U2741" t="str">
        <x:v>pickup_after_delivery_completion_plus_usage_lag</x:v>
      </x:c>
    </x:row>
    <x:row r="2742">
      <x:c r="A2742" t="str">
        <x:v>Set1_12-2-2b</x:v>
      </x:c>
      <x:c r="B2742" t="str">
        <x:v>standard_same_day</x:v>
      </x:c>
      <x:c r="C2742" t="str">
        <x:v>C6</x:v>
      </x:c>
      <x:c r="D2742" s="59" t="n">
        <x:v>-8</x:v>
      </x:c>
      <x:c r="E2742" s="59" t="n">
        <x:v>16</x:v>
      </x:c>
      <x:c r="F2742" s="59" t="str">
        <x:v>S0</x:v>
      </x:c>
      <x:c r="G2742" s="59" t="n">
        <x:v>192</x:v>
      </x:c>
      <x:c r="H2742" s="59" t="n">
        <x:v>212</x:v>
      </x:c>
      <x:c r="I2742" s="59" t="n">
        <x:v>10</x:v>
      </x:c>
      <x:c r="J2742" s="60" t="n">
        <x:f>'参数'!$C$5</x:f>
        <x:v>360</x:v>
      </x:c>
      <x:c r="K2742" s="60" t="n">
        <x:f>'参数'!$D$5</x:f>
        <x:v>240</x:v>
      </x:c>
      <x:c r="L2742" s="60" t="n">
        <x:f>H2742+I2742+J2742</x:f>
        <x:v>582</x:v>
      </x:c>
      <x:c r="M2742" s="60" t="n">
        <x:f>L2742+K2742</x:f>
        <x:v>822</x:v>
      </x:c>
      <x:c r="N2742" s="60" t="n">
        <x:f>'参数'!$B$10</x:f>
        <x:v>1</x:v>
      </x:c>
      <x:c r="O2742" s="60" t="n">
        <x:f>N2742*'参数'!$B$11</x:f>
        <x:v>2</x:v>
      </x:c>
      <x:c r="P2742" s="60" t="n">
        <x:f>N2742*'参数'!$B$12</x:f>
        <x:v>1</x:v>
      </x:c>
      <x:c r="Q2742" t="str">
        <x:f>C2742&amp;"d"</x:f>
        <x:v>C6d</x:v>
      </x:c>
      <x:c r="R2742" t="str">
        <x:f>C2742&amp;"p"</x:f>
        <x:v>C6p</x:v>
      </x:c>
      <x:c r="S2742" t="str">
        <x:f>IF(AND(L2742&gt;=H2742+I2742+J2742,M2742&gt;L2742,F2742&lt;&gt;""),"PASS","FAIL")</x:f>
        <x:v>PASS</x:v>
      </x:c>
      <x:c r="T2742" t="n">
        <x:v>10</x:v>
      </x:c>
      <x:c r="U2742" t="str">
        <x:v>pickup_after_delivery_completion_plus_usage_lag</x:v>
      </x:c>
    </x:row>
    <x:row r="2743">
      <x:c r="A2743" t="str">
        <x:v>Set1_12-2-2b</x:v>
      </x:c>
      <x:c r="B2743" t="str">
        <x:v>standard_same_day</x:v>
      </x:c>
      <x:c r="C2743" t="str">
        <x:v>C7</x:v>
      </x:c>
      <x:c r="D2743" s="59" t="n">
        <x:v>7</x:v>
      </x:c>
      <x:c r="E2743" s="59" t="n">
        <x:v>-7</x:v>
      </x:c>
      <x:c r="F2743" s="59" t="str">
        <x:v>S0</x:v>
      </x:c>
      <x:c r="G2743" s="59" t="n">
        <x:v>193</x:v>
      </x:c>
      <x:c r="H2743" s="59" t="n">
        <x:v>213</x:v>
      </x:c>
      <x:c r="I2743" s="59" t="n">
        <x:v>10</x:v>
      </x:c>
      <x:c r="J2743" s="60" t="n">
        <x:f>'参数'!$C$5</x:f>
        <x:v>360</x:v>
      </x:c>
      <x:c r="K2743" s="60" t="n">
        <x:f>'参数'!$D$5</x:f>
        <x:v>240</x:v>
      </x:c>
      <x:c r="L2743" s="60" t="n">
        <x:f>H2743+I2743+J2743</x:f>
        <x:v>583</x:v>
      </x:c>
      <x:c r="M2743" s="60" t="n">
        <x:f>L2743+K2743</x:f>
        <x:v>823</x:v>
      </x:c>
      <x:c r="N2743" s="60" t="n">
        <x:f>'参数'!$B$10</x:f>
        <x:v>1</x:v>
      </x:c>
      <x:c r="O2743" s="60" t="n">
        <x:f>N2743*'参数'!$B$11</x:f>
        <x:v>2</x:v>
      </x:c>
      <x:c r="P2743" s="60" t="n">
        <x:f>N2743*'参数'!$B$12</x:f>
        <x:v>1</x:v>
      </x:c>
      <x:c r="Q2743" t="str">
        <x:f>C2743&amp;"d"</x:f>
        <x:v>C7d</x:v>
      </x:c>
      <x:c r="R2743" t="str">
        <x:f>C2743&amp;"p"</x:f>
        <x:v>C7p</x:v>
      </x:c>
      <x:c r="S2743" t="str">
        <x:f>IF(AND(L2743&gt;=H2743+I2743+J2743,M2743&gt;L2743,F2743&lt;&gt;""),"PASS","FAIL")</x:f>
        <x:v>PASS</x:v>
      </x:c>
      <x:c r="T2743" t="n">
        <x:v>10</x:v>
      </x:c>
      <x:c r="U2743" t="str">
        <x:v>pickup_after_delivery_completion_plus_usage_lag</x:v>
      </x:c>
    </x:row>
    <x:row r="2744">
      <x:c r="A2744" t="str">
        <x:v>Set1_12-2-2b</x:v>
      </x:c>
      <x:c r="B2744" t="str">
        <x:v>standard_same_day</x:v>
      </x:c>
      <x:c r="C2744" t="str">
        <x:v>C8</x:v>
      </x:c>
      <x:c r="D2744" s="59" t="n">
        <x:v>-16</x:v>
      </x:c>
      <x:c r="E2744" s="59" t="n">
        <x:v>13</x:v>
      </x:c>
      <x:c r="F2744" s="59" t="str">
        <x:v>S1</x:v>
      </x:c>
      <x:c r="G2744" s="59" t="n">
        <x:v>233</x:v>
      </x:c>
      <x:c r="H2744" s="59" t="n">
        <x:v>253</x:v>
      </x:c>
      <x:c r="I2744" s="59" t="n">
        <x:v>10</x:v>
      </x:c>
      <x:c r="J2744" s="60" t="n">
        <x:f>'参数'!$C$5</x:f>
        <x:v>360</x:v>
      </x:c>
      <x:c r="K2744" s="60" t="n">
        <x:f>'参数'!$D$5</x:f>
        <x:v>240</x:v>
      </x:c>
      <x:c r="L2744" s="60" t="n">
        <x:f>H2744+I2744+J2744</x:f>
        <x:v>623</x:v>
      </x:c>
      <x:c r="M2744" s="60" t="n">
        <x:f>L2744+K2744</x:f>
        <x:v>863</x:v>
      </x:c>
      <x:c r="N2744" s="60" t="n">
        <x:f>'参数'!$B$10</x:f>
        <x:v>1</x:v>
      </x:c>
      <x:c r="O2744" s="60" t="n">
        <x:f>N2744*'参数'!$B$11</x:f>
        <x:v>2</x:v>
      </x:c>
      <x:c r="P2744" s="60" t="n">
        <x:f>N2744*'参数'!$B$12</x:f>
        <x:v>1</x:v>
      </x:c>
      <x:c r="Q2744" t="str">
        <x:f>C2744&amp;"d"</x:f>
        <x:v>C8d</x:v>
      </x:c>
      <x:c r="R2744" t="str">
        <x:f>C2744&amp;"p"</x:f>
        <x:v>C8p</x:v>
      </x:c>
      <x:c r="S2744" t="str">
        <x:f>IF(AND(L2744&gt;=H2744+I2744+J2744,M2744&gt;L2744,F2744&lt;&gt;""),"PASS","FAIL")</x:f>
        <x:v>PASS</x:v>
      </x:c>
      <x:c r="T2744" t="n">
        <x:v>5</x:v>
      </x:c>
      <x:c r="U2744" t="str">
        <x:v>pickup_after_delivery_completion_plus_usage_lag</x:v>
      </x:c>
    </x:row>
    <x:row r="2745">
      <x:c r="A2745" t="str">
        <x:v>Set1_12-2-2b</x:v>
      </x:c>
      <x:c r="B2745" t="str">
        <x:v>standard_same_day</x:v>
      </x:c>
      <x:c r="C2745" t="str">
        <x:v>C9</x:v>
      </x:c>
      <x:c r="D2745" s="59" t="n">
        <x:v>-3</x:v>
      </x:c>
      <x:c r="E2745" s="59" t="n">
        <x:v>2</x:v>
      </x:c>
      <x:c r="F2745" s="59" t="str">
        <x:v>S1</x:v>
      </x:c>
      <x:c r="G2745" s="59" t="n">
        <x:v>229</x:v>
      </x:c>
      <x:c r="H2745" s="59" t="n">
        <x:v>249</x:v>
      </x:c>
      <x:c r="I2745" s="59" t="n">
        <x:v>10</x:v>
      </x:c>
      <x:c r="J2745" s="60" t="n">
        <x:f>'参数'!$C$5</x:f>
        <x:v>360</x:v>
      </x:c>
      <x:c r="K2745" s="60" t="n">
        <x:f>'参数'!$D$5</x:f>
        <x:v>240</x:v>
      </x:c>
      <x:c r="L2745" s="60" t="n">
        <x:f>H2745+I2745+J2745</x:f>
        <x:v>619</x:v>
      </x:c>
      <x:c r="M2745" s="60" t="n">
        <x:f>L2745+K2745</x:f>
        <x:v>859</x:v>
      </x:c>
      <x:c r="N2745" s="60" t="n">
        <x:f>'参数'!$B$10</x:f>
        <x:v>1</x:v>
      </x:c>
      <x:c r="O2745" s="60" t="n">
        <x:f>N2745*'参数'!$B$11</x:f>
        <x:v>2</x:v>
      </x:c>
      <x:c r="P2745" s="60" t="n">
        <x:f>N2745*'参数'!$B$12</x:f>
        <x:v>1</x:v>
      </x:c>
      <x:c r="Q2745" t="str">
        <x:f>C2745&amp;"d"</x:f>
        <x:v>C9d</x:v>
      </x:c>
      <x:c r="R2745" t="str">
        <x:f>C2745&amp;"p"</x:f>
        <x:v>C9p</x:v>
      </x:c>
      <x:c r="S2745" t="str">
        <x:f>IF(AND(L2745&gt;=H2745+I2745+J2745,M2745&gt;L2745,F2745&lt;&gt;""),"PASS","FAIL")</x:f>
        <x:v>PASS</x:v>
      </x:c>
      <x:c r="T2745" t="n">
        <x:v>10</x:v>
      </x:c>
      <x:c r="U2745" t="str">
        <x:v>pickup_after_delivery_completion_plus_usage_lag</x:v>
      </x:c>
    </x:row>
    <x:row r="2746">
      <x:c r="A2746" t="str">
        <x:v>Set1_12-2-2b</x:v>
      </x:c>
      <x:c r="B2746" t="str">
        <x:v>standard_same_day</x:v>
      </x:c>
      <x:c r="C2746" t="str">
        <x:v>C10</x:v>
      </x:c>
      <x:c r="D2746" s="59" t="n">
        <x:v>10</x:v>
      </x:c>
      <x:c r="E2746" s="59" t="n">
        <x:v>16</x:v>
      </x:c>
      <x:c r="F2746" s="59" t="str">
        <x:v>S0</x:v>
      </x:c>
      <x:c r="G2746" s="59" t="n">
        <x:v>253</x:v>
      </x:c>
      <x:c r="H2746" s="59" t="n">
        <x:v>273</x:v>
      </x:c>
      <x:c r="I2746" s="59" t="n">
        <x:v>10</x:v>
      </x:c>
      <x:c r="J2746" s="60" t="n">
        <x:f>'参数'!$C$5</x:f>
        <x:v>360</x:v>
      </x:c>
      <x:c r="K2746" s="60" t="n">
        <x:f>'参数'!$D$5</x:f>
        <x:v>240</x:v>
      </x:c>
      <x:c r="L2746" s="60" t="n">
        <x:f>H2746+I2746+J2746</x:f>
        <x:v>643</x:v>
      </x:c>
      <x:c r="M2746" s="60" t="n">
        <x:f>L2746+K2746</x:f>
        <x:v>883</x:v>
      </x:c>
      <x:c r="N2746" s="60" t="n">
        <x:f>'参数'!$B$10</x:f>
        <x:v>1</x:v>
      </x:c>
      <x:c r="O2746" s="60" t="n">
        <x:f>N2746*'参数'!$B$11</x:f>
        <x:v>2</x:v>
      </x:c>
      <x:c r="P2746" s="60" t="n">
        <x:f>N2746*'参数'!$B$12</x:f>
        <x:v>1</x:v>
      </x:c>
      <x:c r="Q2746" t="str">
        <x:f>C2746&amp;"d"</x:f>
        <x:v>C10d</x:v>
      </x:c>
      <x:c r="R2746" t="str">
        <x:f>C2746&amp;"p"</x:f>
        <x:v>C10p</x:v>
      </x:c>
      <x:c r="S2746" t="str">
        <x:f>IF(AND(L2746&gt;=H2746+I2746+J2746,M2746&gt;L2746,F2746&lt;&gt;""),"PASS","FAIL")</x:f>
        <x:v>PASS</x:v>
      </x:c>
      <x:c r="T2746" t="n">
        <x:v>10</x:v>
      </x:c>
      <x:c r="U2746" t="str">
        <x:v>pickup_after_delivery_completion_plus_usage_lag</x:v>
      </x:c>
    </x:row>
    <x:row r="2747">
      <x:c r="A2747" t="str">
        <x:v>Set1_12-2-2b</x:v>
      </x:c>
      <x:c r="B2747" t="str">
        <x:v>standard_same_day</x:v>
      </x:c>
      <x:c r="C2747" t="str">
        <x:v>C11</x:v>
      </x:c>
      <x:c r="D2747" s="59" t="n">
        <x:v>-6</x:v>
      </x:c>
      <x:c r="E2747" s="59" t="n">
        <x:v>17</x:v>
      </x:c>
      <x:c r="F2747" s="59" t="str">
        <x:v>S0</x:v>
      </x:c>
      <x:c r="G2747" s="59" t="n">
        <x:v>131</x:v>
      </x:c>
      <x:c r="H2747" s="59" t="n">
        <x:v>151</x:v>
      </x:c>
      <x:c r="I2747" s="59" t="n">
        <x:v>10</x:v>
      </x:c>
      <x:c r="J2747" s="60" t="n">
        <x:f>'参数'!$C$5</x:f>
        <x:v>360</x:v>
      </x:c>
      <x:c r="K2747" s="60" t="n">
        <x:f>'参数'!$D$5</x:f>
        <x:v>240</x:v>
      </x:c>
      <x:c r="L2747" s="60" t="n">
        <x:f>H2747+I2747+J2747</x:f>
        <x:v>521</x:v>
      </x:c>
      <x:c r="M2747" s="60" t="n">
        <x:f>L2747+K2747</x:f>
        <x:v>761</x:v>
      </x:c>
      <x:c r="N2747" s="60" t="n">
        <x:f>'参数'!$B$10</x:f>
        <x:v>1</x:v>
      </x:c>
      <x:c r="O2747" s="60" t="n">
        <x:f>N2747*'参数'!$B$11</x:f>
        <x:v>2</x:v>
      </x:c>
      <x:c r="P2747" s="60" t="n">
        <x:f>N2747*'参数'!$B$12</x:f>
        <x:v>1</x:v>
      </x:c>
      <x:c r="Q2747" t="str">
        <x:f>C2747&amp;"d"</x:f>
        <x:v>C11d</x:v>
      </x:c>
      <x:c r="R2747" t="str">
        <x:f>C2747&amp;"p"</x:f>
        <x:v>C11p</x:v>
      </x:c>
      <x:c r="S2747" t="str">
        <x:f>IF(AND(L2747&gt;=H2747+I2747+J2747,M2747&gt;L2747,F2747&lt;&gt;""),"PASS","FAIL")</x:f>
        <x:v>PASS</x:v>
      </x:c>
      <x:c r="T2747" t="n">
        <x:v>10</x:v>
      </x:c>
      <x:c r="U2747" t="str">
        <x:v>pickup_after_delivery_completion_plus_usage_lag</x:v>
      </x:c>
    </x:row>
    <x:row r="2748">
      <x:c r="A2748" t="str">
        <x:v>Set1_12-2-3</x:v>
      </x:c>
      <x:c r="B2748" t="str">
        <x:v>standard_same_day</x:v>
      </x:c>
      <x:c r="C2748" t="str">
        <x:v>C0</x:v>
      </x:c>
      <x:c r="D2748" s="59" t="n">
        <x:v>9</x:v>
      </x:c>
      <x:c r="E2748" s="59" t="n">
        <x:v>11</x:v>
      </x:c>
      <x:c r="F2748" s="59" t="str">
        <x:v>S1</x:v>
      </x:c>
      <x:c r="G2748" s="59" t="n">
        <x:v>114</x:v>
      </x:c>
      <x:c r="H2748" s="59" t="n">
        <x:v>134</x:v>
      </x:c>
      <x:c r="I2748" s="59" t="n">
        <x:v>10</x:v>
      </x:c>
      <x:c r="J2748" s="60" t="n">
        <x:f>'参数'!$C$5</x:f>
        <x:v>360</x:v>
      </x:c>
      <x:c r="K2748" s="60" t="n">
        <x:f>'参数'!$D$5</x:f>
        <x:v>240</x:v>
      </x:c>
      <x:c r="L2748" s="60" t="n">
        <x:f>H2748+I2748+J2748</x:f>
        <x:v>504</x:v>
      </x:c>
      <x:c r="M2748" s="60" t="n">
        <x:f>L2748+K2748</x:f>
        <x:v>744</x:v>
      </x:c>
      <x:c r="N2748" s="60" t="n">
        <x:f>'参数'!$B$10</x:f>
        <x:v>1</x:v>
      </x:c>
      <x:c r="O2748" s="60" t="n">
        <x:f>N2748*'参数'!$B$11</x:f>
        <x:v>2</x:v>
      </x:c>
      <x:c r="P2748" s="60" t="n">
        <x:f>N2748*'参数'!$B$12</x:f>
        <x:v>1</x:v>
      </x:c>
      <x:c r="Q2748" t="str">
        <x:f>C2748&amp;"d"</x:f>
        <x:v>C0d</x:v>
      </x:c>
      <x:c r="R2748" t="str">
        <x:f>C2748&amp;"p"</x:f>
        <x:v>C0p</x:v>
      </x:c>
      <x:c r="S2748" t="str">
        <x:f>IF(AND(L2748&gt;=H2748+I2748+J2748,M2748&gt;L2748,F2748&lt;&gt;""),"PASS","FAIL")</x:f>
        <x:v>PASS</x:v>
      </x:c>
      <x:c r="T2748" t="n">
        <x:v>10</x:v>
      </x:c>
      <x:c r="U2748" t="str">
        <x:v>pickup_after_delivery_completion_plus_usage_lag</x:v>
      </x:c>
    </x:row>
    <x:row r="2749">
      <x:c r="A2749" t="str">
        <x:v>Set1_12-2-3</x:v>
      </x:c>
      <x:c r="B2749" t="str">
        <x:v>standard_same_day</x:v>
      </x:c>
      <x:c r="C2749" t="str">
        <x:v>C1</x:v>
      </x:c>
      <x:c r="D2749" s="59" t="n">
        <x:v>-3</x:v>
      </x:c>
      <x:c r="E2749" s="59" t="n">
        <x:v>11</x:v>
      </x:c>
      <x:c r="F2749" s="59" t="str">
        <x:v>S1</x:v>
      </x:c>
      <x:c r="G2749" s="59" t="n">
        <x:v>219</x:v>
      </x:c>
      <x:c r="H2749" s="59" t="n">
        <x:v>239</x:v>
      </x:c>
      <x:c r="I2749" s="59" t="n">
        <x:v>10</x:v>
      </x:c>
      <x:c r="J2749" s="60" t="n">
        <x:f>'参数'!$C$5</x:f>
        <x:v>360</x:v>
      </x:c>
      <x:c r="K2749" s="60" t="n">
        <x:f>'参数'!$D$5</x:f>
        <x:v>240</x:v>
      </x:c>
      <x:c r="L2749" s="60" t="n">
        <x:f>H2749+I2749+J2749</x:f>
        <x:v>609</x:v>
      </x:c>
      <x:c r="M2749" s="60" t="n">
        <x:f>L2749+K2749</x:f>
        <x:v>849</x:v>
      </x:c>
      <x:c r="N2749" s="60" t="n">
        <x:f>'参数'!$B$10</x:f>
        <x:v>1</x:v>
      </x:c>
      <x:c r="O2749" s="60" t="n">
        <x:f>N2749*'参数'!$B$11</x:f>
        <x:v>2</x:v>
      </x:c>
      <x:c r="P2749" s="60" t="n">
        <x:f>N2749*'参数'!$B$12</x:f>
        <x:v>1</x:v>
      </x:c>
      <x:c r="Q2749" t="str">
        <x:f>C2749&amp;"d"</x:f>
        <x:v>C1d</x:v>
      </x:c>
      <x:c r="R2749" t="str">
        <x:f>C2749&amp;"p"</x:f>
        <x:v>C1p</x:v>
      </x:c>
      <x:c r="S2749" t="str">
        <x:f>IF(AND(L2749&gt;=H2749+I2749+J2749,M2749&gt;L2749,F2749&lt;&gt;""),"PASS","FAIL")</x:f>
        <x:v>PASS</x:v>
      </x:c>
      <x:c r="T2749" t="n">
        <x:v>5</x:v>
      </x:c>
      <x:c r="U2749" t="str">
        <x:v>pickup_after_delivery_completion_plus_usage_lag</x:v>
      </x:c>
    </x:row>
    <x:row r="2750">
      <x:c r="A2750" t="str">
        <x:v>Set1_12-2-3</x:v>
      </x:c>
      <x:c r="B2750" t="str">
        <x:v>standard_same_day</x:v>
      </x:c>
      <x:c r="C2750" t="str">
        <x:v>C2</x:v>
      </x:c>
      <x:c r="D2750" s="59" t="n">
        <x:v>-7</x:v>
      </x:c>
      <x:c r="E2750" s="59" t="n">
        <x:v>-21</x:v>
      </x:c>
      <x:c r="F2750" s="59" t="str">
        <x:v>S0</x:v>
      </x:c>
      <x:c r="G2750" s="59" t="n">
        <x:v>121</x:v>
      </x:c>
      <x:c r="H2750" s="59" t="n">
        <x:v>141</x:v>
      </x:c>
      <x:c r="I2750" s="59" t="n">
        <x:v>10</x:v>
      </x:c>
      <x:c r="J2750" s="60" t="n">
        <x:f>'参数'!$C$5</x:f>
        <x:v>360</x:v>
      </x:c>
      <x:c r="K2750" s="60" t="n">
        <x:f>'参数'!$D$5</x:f>
        <x:v>240</x:v>
      </x:c>
      <x:c r="L2750" s="60" t="n">
        <x:f>H2750+I2750+J2750</x:f>
        <x:v>511</x:v>
      </x:c>
      <x:c r="M2750" s="60" t="n">
        <x:f>L2750+K2750</x:f>
        <x:v>751</x:v>
      </x:c>
      <x:c r="N2750" s="60" t="n">
        <x:f>'参数'!$B$10</x:f>
        <x:v>1</x:v>
      </x:c>
      <x:c r="O2750" s="60" t="n">
        <x:f>N2750*'参数'!$B$11</x:f>
        <x:v>2</x:v>
      </x:c>
      <x:c r="P2750" s="60" t="n">
        <x:f>N2750*'参数'!$B$12</x:f>
        <x:v>1</x:v>
      </x:c>
      <x:c r="Q2750" t="str">
        <x:f>C2750&amp;"d"</x:f>
        <x:v>C2d</x:v>
      </x:c>
      <x:c r="R2750" t="str">
        <x:f>C2750&amp;"p"</x:f>
        <x:v>C2p</x:v>
      </x:c>
      <x:c r="S2750" t="str">
        <x:f>IF(AND(L2750&gt;=H2750+I2750+J2750,M2750&gt;L2750,F2750&lt;&gt;""),"PASS","FAIL")</x:f>
        <x:v>PASS</x:v>
      </x:c>
      <x:c r="T2750" t="n">
        <x:v>10</x:v>
      </x:c>
      <x:c r="U2750" t="str">
        <x:v>pickup_after_delivery_completion_plus_usage_lag</x:v>
      </x:c>
    </x:row>
    <x:row r="2751">
      <x:c r="A2751" t="str">
        <x:v>Set1_12-2-3</x:v>
      </x:c>
      <x:c r="B2751" t="str">
        <x:v>standard_same_day</x:v>
      </x:c>
      <x:c r="C2751" t="str">
        <x:v>C3</x:v>
      </x:c>
      <x:c r="D2751" s="59" t="n">
        <x:v>-1</x:v>
      </x:c>
      <x:c r="E2751" s="59" t="n">
        <x:v>2</x:v>
      </x:c>
      <x:c r="F2751" s="59" t="str">
        <x:v>S1</x:v>
      </x:c>
      <x:c r="G2751" s="59" t="n">
        <x:v>121</x:v>
      </x:c>
      <x:c r="H2751" s="59" t="n">
        <x:v>141</x:v>
      </x:c>
      <x:c r="I2751" s="59" t="n">
        <x:v>10</x:v>
      </x:c>
      <x:c r="J2751" s="60" t="n">
        <x:f>'参数'!$C$5</x:f>
        <x:v>360</x:v>
      </x:c>
      <x:c r="K2751" s="60" t="n">
        <x:f>'参数'!$D$5</x:f>
        <x:v>240</x:v>
      </x:c>
      <x:c r="L2751" s="60" t="n">
        <x:f>H2751+I2751+J2751</x:f>
        <x:v>511</x:v>
      </x:c>
      <x:c r="M2751" s="60" t="n">
        <x:f>L2751+K2751</x:f>
        <x:v>751</x:v>
      </x:c>
      <x:c r="N2751" s="60" t="n">
        <x:f>'参数'!$B$10</x:f>
        <x:v>1</x:v>
      </x:c>
      <x:c r="O2751" s="60" t="n">
        <x:f>N2751*'参数'!$B$11</x:f>
        <x:v>2</x:v>
      </x:c>
      <x:c r="P2751" s="60" t="n">
        <x:f>N2751*'参数'!$B$12</x:f>
        <x:v>1</x:v>
      </x:c>
      <x:c r="Q2751" t="str">
        <x:f>C2751&amp;"d"</x:f>
        <x:v>C3d</x:v>
      </x:c>
      <x:c r="R2751" t="str">
        <x:f>C2751&amp;"p"</x:f>
        <x:v>C3p</x:v>
      </x:c>
      <x:c r="S2751" t="str">
        <x:f>IF(AND(L2751&gt;=H2751+I2751+J2751,M2751&gt;L2751,F2751&lt;&gt;""),"PASS","FAIL")</x:f>
        <x:v>PASS</x:v>
      </x:c>
      <x:c r="T2751" t="n">
        <x:v>5</x:v>
      </x:c>
      <x:c r="U2751" t="str">
        <x:v>pickup_after_delivery_completion_plus_usage_lag</x:v>
      </x:c>
    </x:row>
    <x:row r="2752">
      <x:c r="A2752" t="str">
        <x:v>Set1_12-2-3</x:v>
      </x:c>
      <x:c r="B2752" t="str">
        <x:v>standard_same_day</x:v>
      </x:c>
      <x:c r="C2752" t="str">
        <x:v>C4</x:v>
      </x:c>
      <x:c r="D2752" s="59" t="n">
        <x:v>-10</x:v>
      </x:c>
      <x:c r="E2752" s="59" t="n">
        <x:v>-13</x:v>
      </x:c>
      <x:c r="F2752" s="59" t="str">
        <x:v>S1</x:v>
      </x:c>
      <x:c r="G2752" s="59" t="n">
        <x:v>92</x:v>
      </x:c>
      <x:c r="H2752" s="59" t="n">
        <x:v>112</x:v>
      </x:c>
      <x:c r="I2752" s="59" t="n">
        <x:v>10</x:v>
      </x:c>
      <x:c r="J2752" s="60" t="n">
        <x:f>'参数'!$C$5</x:f>
        <x:v>360</x:v>
      </x:c>
      <x:c r="K2752" s="60" t="n">
        <x:f>'参数'!$D$5</x:f>
        <x:v>240</x:v>
      </x:c>
      <x:c r="L2752" s="60" t="n">
        <x:f>H2752+I2752+J2752</x:f>
        <x:v>482</x:v>
      </x:c>
      <x:c r="M2752" s="60" t="n">
        <x:f>L2752+K2752</x:f>
        <x:v>722</x:v>
      </x:c>
      <x:c r="N2752" s="60" t="n">
        <x:f>'参数'!$B$10</x:f>
        <x:v>1</x:v>
      </x:c>
      <x:c r="O2752" s="60" t="n">
        <x:f>N2752*'参数'!$B$11</x:f>
        <x:v>2</x:v>
      </x:c>
      <x:c r="P2752" s="60" t="n">
        <x:f>N2752*'参数'!$B$12</x:f>
        <x:v>1</x:v>
      </x:c>
      <x:c r="Q2752" t="str">
        <x:f>C2752&amp;"d"</x:f>
        <x:v>C4d</x:v>
      </x:c>
      <x:c r="R2752" t="str">
        <x:f>C2752&amp;"p"</x:f>
        <x:v>C4p</x:v>
      </x:c>
      <x:c r="S2752" t="str">
        <x:f>IF(AND(L2752&gt;=H2752+I2752+J2752,M2752&gt;L2752,F2752&lt;&gt;""),"PASS","FAIL")</x:f>
        <x:v>PASS</x:v>
      </x:c>
      <x:c r="T2752" t="n">
        <x:v>5</x:v>
      </x:c>
      <x:c r="U2752" t="str">
        <x:v>pickup_after_delivery_completion_plus_usage_lag</x:v>
      </x:c>
    </x:row>
    <x:row r="2753">
      <x:c r="A2753" t="str">
        <x:v>Set1_12-2-3</x:v>
      </x:c>
      <x:c r="B2753" t="str">
        <x:v>standard_same_day</x:v>
      </x:c>
      <x:c r="C2753" t="str">
        <x:v>C5</x:v>
      </x:c>
      <x:c r="D2753" s="59" t="n">
        <x:v>7</x:v>
      </x:c>
      <x:c r="E2753" s="59" t="n">
        <x:v>9</x:v>
      </x:c>
      <x:c r="F2753" s="59" t="str">
        <x:v>S1</x:v>
      </x:c>
      <x:c r="G2753" s="59" t="n">
        <x:v>59</x:v>
      </x:c>
      <x:c r="H2753" s="59" t="n">
        <x:v>79</x:v>
      </x:c>
      <x:c r="I2753" s="59" t="n">
        <x:v>10</x:v>
      </x:c>
      <x:c r="J2753" s="60" t="n">
        <x:f>'参数'!$C$5</x:f>
        <x:v>360</x:v>
      </x:c>
      <x:c r="K2753" s="60" t="n">
        <x:f>'参数'!$D$5</x:f>
        <x:v>240</x:v>
      </x:c>
      <x:c r="L2753" s="60" t="n">
        <x:f>H2753+I2753+J2753</x:f>
        <x:v>449</x:v>
      </x:c>
      <x:c r="M2753" s="60" t="n">
        <x:f>L2753+K2753</x:f>
        <x:v>689</x:v>
      </x:c>
      <x:c r="N2753" s="60" t="n">
        <x:f>'参数'!$B$10</x:f>
        <x:v>1</x:v>
      </x:c>
      <x:c r="O2753" s="60" t="n">
        <x:f>N2753*'参数'!$B$11</x:f>
        <x:v>2</x:v>
      </x:c>
      <x:c r="P2753" s="60" t="n">
        <x:f>N2753*'参数'!$B$12</x:f>
        <x:v>1</x:v>
      </x:c>
      <x:c r="Q2753" t="str">
        <x:f>C2753&amp;"d"</x:f>
        <x:v>C5d</x:v>
      </x:c>
      <x:c r="R2753" t="str">
        <x:f>C2753&amp;"p"</x:f>
        <x:v>C5p</x:v>
      </x:c>
      <x:c r="S2753" t="str">
        <x:f>IF(AND(L2753&gt;=H2753+I2753+J2753,M2753&gt;L2753,F2753&lt;&gt;""),"PASS","FAIL")</x:f>
        <x:v>PASS</x:v>
      </x:c>
      <x:c r="T2753" t="n">
        <x:v>5</x:v>
      </x:c>
      <x:c r="U2753" t="str">
        <x:v>pickup_after_delivery_completion_plus_usage_lag</x:v>
      </x:c>
    </x:row>
    <x:row r="2754">
      <x:c r="A2754" t="str">
        <x:v>Set1_12-2-3</x:v>
      </x:c>
      <x:c r="B2754" t="str">
        <x:v>standard_same_day</x:v>
      </x:c>
      <x:c r="C2754" t="str">
        <x:v>C6</x:v>
      </x:c>
      <x:c r="D2754" s="59" t="n">
        <x:v>-11</x:v>
      </x:c>
      <x:c r="E2754" s="59" t="n">
        <x:v>11</x:v>
      </x:c>
      <x:c r="F2754" s="59" t="str">
        <x:v>S1</x:v>
      </x:c>
      <x:c r="G2754" s="59" t="n">
        <x:v>187</x:v>
      </x:c>
      <x:c r="H2754" s="59" t="n">
        <x:v>207</x:v>
      </x:c>
      <x:c r="I2754" s="59" t="n">
        <x:v>10</x:v>
      </x:c>
      <x:c r="J2754" s="60" t="n">
        <x:f>'参数'!$C$5</x:f>
        <x:v>360</x:v>
      </x:c>
      <x:c r="K2754" s="60" t="n">
        <x:f>'参数'!$D$5</x:f>
        <x:v>240</x:v>
      </x:c>
      <x:c r="L2754" s="60" t="n">
        <x:f>H2754+I2754+J2754</x:f>
        <x:v>577</x:v>
      </x:c>
      <x:c r="M2754" s="60" t="n">
        <x:f>L2754+K2754</x:f>
        <x:v>817</x:v>
      </x:c>
      <x:c r="N2754" s="60" t="n">
        <x:f>'参数'!$B$10</x:f>
        <x:v>1</x:v>
      </x:c>
      <x:c r="O2754" s="60" t="n">
        <x:f>N2754*'参数'!$B$11</x:f>
        <x:v>2</x:v>
      </x:c>
      <x:c r="P2754" s="60" t="n">
        <x:f>N2754*'参数'!$B$12</x:f>
        <x:v>1</x:v>
      </x:c>
      <x:c r="Q2754" t="str">
        <x:f>C2754&amp;"d"</x:f>
        <x:v>C6d</x:v>
      </x:c>
      <x:c r="R2754" t="str">
        <x:f>C2754&amp;"p"</x:f>
        <x:v>C6p</x:v>
      </x:c>
      <x:c r="S2754" t="str">
        <x:f>IF(AND(L2754&gt;=H2754+I2754+J2754,M2754&gt;L2754,F2754&lt;&gt;""),"PASS","FAIL")</x:f>
        <x:v>PASS</x:v>
      </x:c>
      <x:c r="T2754" t="n">
        <x:v>5</x:v>
      </x:c>
      <x:c r="U2754" t="str">
        <x:v>pickup_after_delivery_completion_plus_usage_lag</x:v>
      </x:c>
    </x:row>
    <x:row r="2755">
      <x:c r="A2755" t="str">
        <x:v>Set1_12-2-3</x:v>
      </x:c>
      <x:c r="B2755" t="str">
        <x:v>standard_same_day</x:v>
      </x:c>
      <x:c r="C2755" t="str">
        <x:v>C7</x:v>
      </x:c>
      <x:c r="D2755" s="59" t="n">
        <x:v>-4</x:v>
      </x:c>
      <x:c r="E2755" s="59" t="n">
        <x:v>-26</x:v>
      </x:c>
      <x:c r="F2755" s="59" t="str">
        <x:v>S0</x:v>
      </x:c>
      <x:c r="G2755" s="59" t="n">
        <x:v>177</x:v>
      </x:c>
      <x:c r="H2755" s="59" t="n">
        <x:v>197</x:v>
      </x:c>
      <x:c r="I2755" s="59" t="n">
        <x:v>10</x:v>
      </x:c>
      <x:c r="J2755" s="60" t="n">
        <x:f>'参数'!$C$5</x:f>
        <x:v>360</x:v>
      </x:c>
      <x:c r="K2755" s="60" t="n">
        <x:f>'参数'!$D$5</x:f>
        <x:v>240</x:v>
      </x:c>
      <x:c r="L2755" s="60" t="n">
        <x:f>H2755+I2755+J2755</x:f>
        <x:v>567</x:v>
      </x:c>
      <x:c r="M2755" s="60" t="n">
        <x:f>L2755+K2755</x:f>
        <x:v>807</x:v>
      </x:c>
      <x:c r="N2755" s="60" t="n">
        <x:f>'参数'!$B$10</x:f>
        <x:v>1</x:v>
      </x:c>
      <x:c r="O2755" s="60" t="n">
        <x:f>N2755*'参数'!$B$11</x:f>
        <x:v>2</x:v>
      </x:c>
      <x:c r="P2755" s="60" t="n">
        <x:f>N2755*'参数'!$B$12</x:f>
        <x:v>1</x:v>
      </x:c>
      <x:c r="Q2755" t="str">
        <x:f>C2755&amp;"d"</x:f>
        <x:v>C7d</x:v>
      </x:c>
      <x:c r="R2755" t="str">
        <x:f>C2755&amp;"p"</x:f>
        <x:v>C7p</x:v>
      </x:c>
      <x:c r="S2755" t="str">
        <x:f>IF(AND(L2755&gt;=H2755+I2755+J2755,M2755&gt;L2755,F2755&lt;&gt;""),"PASS","FAIL")</x:f>
        <x:v>PASS</x:v>
      </x:c>
      <x:c r="T2755" t="n">
        <x:v>10</x:v>
      </x:c>
      <x:c r="U2755" t="str">
        <x:v>pickup_after_delivery_completion_plus_usage_lag</x:v>
      </x:c>
    </x:row>
    <x:row r="2756">
      <x:c r="A2756" t="str">
        <x:v>Set1_12-2-3</x:v>
      </x:c>
      <x:c r="B2756" t="str">
        <x:v>standard_same_day</x:v>
      </x:c>
      <x:c r="C2756" t="str">
        <x:v>C8</x:v>
      </x:c>
      <x:c r="D2756" s="59" t="n">
        <x:v>-5</x:v>
      </x:c>
      <x:c r="E2756" s="59" t="n">
        <x:v>-2</x:v>
      </x:c>
      <x:c r="F2756" s="59" t="str">
        <x:v>S1</x:v>
      </x:c>
      <x:c r="G2756" s="59" t="n">
        <x:v>155</x:v>
      </x:c>
      <x:c r="H2756" s="59" t="n">
        <x:v>175</x:v>
      </x:c>
      <x:c r="I2756" s="59" t="n">
        <x:v>10</x:v>
      </x:c>
      <x:c r="J2756" s="60" t="n">
        <x:f>'参数'!$C$5</x:f>
        <x:v>360</x:v>
      </x:c>
      <x:c r="K2756" s="60" t="n">
        <x:f>'参数'!$D$5</x:f>
        <x:v>240</x:v>
      </x:c>
      <x:c r="L2756" s="60" t="n">
        <x:f>H2756+I2756+J2756</x:f>
        <x:v>545</x:v>
      </x:c>
      <x:c r="M2756" s="60" t="n">
        <x:f>L2756+K2756</x:f>
        <x:v>785</x:v>
      </x:c>
      <x:c r="N2756" s="60" t="n">
        <x:f>'参数'!$B$10</x:f>
        <x:v>1</x:v>
      </x:c>
      <x:c r="O2756" s="60" t="n">
        <x:f>N2756*'参数'!$B$11</x:f>
        <x:v>2</x:v>
      </x:c>
      <x:c r="P2756" s="60" t="n">
        <x:f>N2756*'参数'!$B$12</x:f>
        <x:v>1</x:v>
      </x:c>
      <x:c r="Q2756" t="str">
        <x:f>C2756&amp;"d"</x:f>
        <x:v>C8d</x:v>
      </x:c>
      <x:c r="R2756" t="str">
        <x:f>C2756&amp;"p"</x:f>
        <x:v>C8p</x:v>
      </x:c>
      <x:c r="S2756" t="str">
        <x:f>IF(AND(L2756&gt;=H2756+I2756+J2756,M2756&gt;L2756,F2756&lt;&gt;""),"PASS","FAIL")</x:f>
        <x:v>PASS</x:v>
      </x:c>
      <x:c r="T2756" t="n">
        <x:v>10</x:v>
      </x:c>
      <x:c r="U2756" t="str">
        <x:v>pickup_after_delivery_completion_plus_usage_lag</x:v>
      </x:c>
    </x:row>
    <x:row r="2757">
      <x:c r="A2757" t="str">
        <x:v>Set1_12-2-3</x:v>
      </x:c>
      <x:c r="B2757" t="str">
        <x:v>standard_same_day</x:v>
      </x:c>
      <x:c r="C2757" t="str">
        <x:v>C9</x:v>
      </x:c>
      <x:c r="D2757" s="59" t="n">
        <x:v>9</x:v>
      </x:c>
      <x:c r="E2757" s="59" t="n">
        <x:v>-28</x:v>
      </x:c>
      <x:c r="F2757" s="59" t="str">
        <x:v>S0</x:v>
      </x:c>
      <x:c r="G2757" s="59" t="n">
        <x:v>183</x:v>
      </x:c>
      <x:c r="H2757" s="59" t="n">
        <x:v>203</x:v>
      </x:c>
      <x:c r="I2757" s="59" t="n">
        <x:v>10</x:v>
      </x:c>
      <x:c r="J2757" s="60" t="n">
        <x:f>'参数'!$C$5</x:f>
        <x:v>360</x:v>
      </x:c>
      <x:c r="K2757" s="60" t="n">
        <x:f>'参数'!$D$5</x:f>
        <x:v>240</x:v>
      </x:c>
      <x:c r="L2757" s="60" t="n">
        <x:f>H2757+I2757+J2757</x:f>
        <x:v>573</x:v>
      </x:c>
      <x:c r="M2757" s="60" t="n">
        <x:f>L2757+K2757</x:f>
        <x:v>813</x:v>
      </x:c>
      <x:c r="N2757" s="60" t="n">
        <x:f>'参数'!$B$10</x:f>
        <x:v>1</x:v>
      </x:c>
      <x:c r="O2757" s="60" t="n">
        <x:f>N2757*'参数'!$B$11</x:f>
        <x:v>2</x:v>
      </x:c>
      <x:c r="P2757" s="60" t="n">
        <x:f>N2757*'参数'!$B$12</x:f>
        <x:v>1</x:v>
      </x:c>
      <x:c r="Q2757" t="str">
        <x:f>C2757&amp;"d"</x:f>
        <x:v>C9d</x:v>
      </x:c>
      <x:c r="R2757" t="str">
        <x:f>C2757&amp;"p"</x:f>
        <x:v>C9p</x:v>
      </x:c>
      <x:c r="S2757" t="str">
        <x:f>IF(AND(L2757&gt;=H2757+I2757+J2757,M2757&gt;L2757,F2757&lt;&gt;""),"PASS","FAIL")</x:f>
        <x:v>PASS</x:v>
      </x:c>
      <x:c r="T2757" t="n">
        <x:v>10</x:v>
      </x:c>
      <x:c r="U2757" t="str">
        <x:v>pickup_after_delivery_completion_plus_usage_lag</x:v>
      </x:c>
    </x:row>
    <x:row r="2758">
      <x:c r="A2758" t="str">
        <x:v>Set1_12-2-3</x:v>
      </x:c>
      <x:c r="B2758" t="str">
        <x:v>standard_same_day</x:v>
      </x:c>
      <x:c r="C2758" t="str">
        <x:v>C10</x:v>
      </x:c>
      <x:c r="D2758" s="59" t="n">
        <x:v>-6</x:v>
      </x:c>
      <x:c r="E2758" s="59" t="n">
        <x:v>-21</x:v>
      </x:c>
      <x:c r="F2758" s="59" t="str">
        <x:v>S0</x:v>
      </x:c>
      <x:c r="G2758" s="59" t="n">
        <x:v>249</x:v>
      </x:c>
      <x:c r="H2758" s="59" t="n">
        <x:v>269</x:v>
      </x:c>
      <x:c r="I2758" s="59" t="n">
        <x:v>10</x:v>
      </x:c>
      <x:c r="J2758" s="60" t="n">
        <x:f>'参数'!$C$5</x:f>
        <x:v>360</x:v>
      </x:c>
      <x:c r="K2758" s="60" t="n">
        <x:f>'参数'!$D$5</x:f>
        <x:v>240</x:v>
      </x:c>
      <x:c r="L2758" s="60" t="n">
        <x:f>H2758+I2758+J2758</x:f>
        <x:v>639</x:v>
      </x:c>
      <x:c r="M2758" s="60" t="n">
        <x:f>L2758+K2758</x:f>
        <x:v>879</x:v>
      </x:c>
      <x:c r="N2758" s="60" t="n">
        <x:f>'参数'!$B$10</x:f>
        <x:v>1</x:v>
      </x:c>
      <x:c r="O2758" s="60" t="n">
        <x:f>N2758*'参数'!$B$11</x:f>
        <x:v>2</x:v>
      </x:c>
      <x:c r="P2758" s="60" t="n">
        <x:f>N2758*'参数'!$B$12</x:f>
        <x:v>1</x:v>
      </x:c>
      <x:c r="Q2758" t="str">
        <x:f>C2758&amp;"d"</x:f>
        <x:v>C10d</x:v>
      </x:c>
      <x:c r="R2758" t="str">
        <x:f>C2758&amp;"p"</x:f>
        <x:v>C10p</x:v>
      </x:c>
      <x:c r="S2758" t="str">
        <x:f>IF(AND(L2758&gt;=H2758+I2758+J2758,M2758&gt;L2758,F2758&lt;&gt;""),"PASS","FAIL")</x:f>
        <x:v>PASS</x:v>
      </x:c>
      <x:c r="T2758" t="n">
        <x:v>5</x:v>
      </x:c>
      <x:c r="U2758" t="str">
        <x:v>pickup_after_delivery_completion_plus_usage_lag</x:v>
      </x:c>
    </x:row>
    <x:row r="2759">
      <x:c r="A2759" t="str">
        <x:v>Set1_12-2-3</x:v>
      </x:c>
      <x:c r="B2759" t="str">
        <x:v>standard_same_day</x:v>
      </x:c>
      <x:c r="C2759" t="str">
        <x:v>C11</x:v>
      </x:c>
      <x:c r="D2759" s="59" t="n">
        <x:v>6</x:v>
      </x:c>
      <x:c r="E2759" s="59" t="n">
        <x:v>4</x:v>
      </x:c>
      <x:c r="F2759" s="59" t="str">
        <x:v>S0</x:v>
      </x:c>
      <x:c r="G2759" s="59" t="n">
        <x:v>175</x:v>
      </x:c>
      <x:c r="H2759" s="59" t="n">
        <x:v>195</x:v>
      </x:c>
      <x:c r="I2759" s="59" t="n">
        <x:v>10</x:v>
      </x:c>
      <x:c r="J2759" s="60" t="n">
        <x:f>'参数'!$C$5</x:f>
        <x:v>360</x:v>
      </x:c>
      <x:c r="K2759" s="60" t="n">
        <x:f>'参数'!$D$5</x:f>
        <x:v>240</x:v>
      </x:c>
      <x:c r="L2759" s="60" t="n">
        <x:f>H2759+I2759+J2759</x:f>
        <x:v>565</x:v>
      </x:c>
      <x:c r="M2759" s="60" t="n">
        <x:f>L2759+K2759</x:f>
        <x:v>805</x:v>
      </x:c>
      <x:c r="N2759" s="60" t="n">
        <x:f>'参数'!$B$10</x:f>
        <x:v>1</x:v>
      </x:c>
      <x:c r="O2759" s="60" t="n">
        <x:f>N2759*'参数'!$B$11</x:f>
        <x:v>2</x:v>
      </x:c>
      <x:c r="P2759" s="60" t="n">
        <x:f>N2759*'参数'!$B$12</x:f>
        <x:v>1</x:v>
      </x:c>
      <x:c r="Q2759" t="str">
        <x:f>C2759&amp;"d"</x:f>
        <x:v>C11d</x:v>
      </x:c>
      <x:c r="R2759" t="str">
        <x:f>C2759&amp;"p"</x:f>
        <x:v>C11p</x:v>
      </x:c>
      <x:c r="S2759" t="str">
        <x:f>IF(AND(L2759&gt;=H2759+I2759+J2759,M2759&gt;L2759,F2759&lt;&gt;""),"PASS","FAIL")</x:f>
        <x:v>PASS</x:v>
      </x:c>
      <x:c r="T2759" t="n">
        <x:v>5</x:v>
      </x:c>
      <x:c r="U2759" t="str">
        <x:v>pickup_after_delivery_completion_plus_usage_lag</x:v>
      </x:c>
    </x:row>
    <x:row r="2760">
      <x:c r="A2760" t="str">
        <x:v>Set1_12-2-3b</x:v>
      </x:c>
      <x:c r="B2760" t="str">
        <x:v>standard_same_day</x:v>
      </x:c>
      <x:c r="C2760" t="str">
        <x:v>C0</x:v>
      </x:c>
      <x:c r="D2760" s="59" t="n">
        <x:v>-2</x:v>
      </x:c>
      <x:c r="E2760" s="59" t="n">
        <x:v>-7</x:v>
      </x:c>
      <x:c r="F2760" s="59" t="str">
        <x:v>S0</x:v>
      </x:c>
      <x:c r="G2760" s="59" t="n">
        <x:v>156</x:v>
      </x:c>
      <x:c r="H2760" s="59" t="n">
        <x:v>176</x:v>
      </x:c>
      <x:c r="I2760" s="59" t="n">
        <x:v>10</x:v>
      </x:c>
      <x:c r="J2760" s="60" t="n">
        <x:f>'参数'!$C$5</x:f>
        <x:v>360</x:v>
      </x:c>
      <x:c r="K2760" s="60" t="n">
        <x:f>'参数'!$D$5</x:f>
        <x:v>240</x:v>
      </x:c>
      <x:c r="L2760" s="60" t="n">
        <x:f>H2760+I2760+J2760</x:f>
        <x:v>546</x:v>
      </x:c>
      <x:c r="M2760" s="60" t="n">
        <x:f>L2760+K2760</x:f>
        <x:v>786</x:v>
      </x:c>
      <x:c r="N2760" s="60" t="n">
        <x:f>'参数'!$B$10</x:f>
        <x:v>1</x:v>
      </x:c>
      <x:c r="O2760" s="60" t="n">
        <x:f>N2760*'参数'!$B$11</x:f>
        <x:v>2</x:v>
      </x:c>
      <x:c r="P2760" s="60" t="n">
        <x:f>N2760*'参数'!$B$12</x:f>
        <x:v>1</x:v>
      </x:c>
      <x:c r="Q2760" t="str">
        <x:f>C2760&amp;"d"</x:f>
        <x:v>C0d</x:v>
      </x:c>
      <x:c r="R2760" t="str">
        <x:f>C2760&amp;"p"</x:f>
        <x:v>C0p</x:v>
      </x:c>
      <x:c r="S2760" t="str">
        <x:f>IF(AND(L2760&gt;=H2760+I2760+J2760,M2760&gt;L2760,F2760&lt;&gt;""),"PASS","FAIL")</x:f>
        <x:v>PASS</x:v>
      </x:c>
      <x:c r="T2760" t="n">
        <x:v>5</x:v>
      </x:c>
      <x:c r="U2760" t="str">
        <x:v>pickup_after_delivery_completion_plus_usage_lag</x:v>
      </x:c>
    </x:row>
    <x:row r="2761">
      <x:c r="A2761" t="str">
        <x:v>Set1_12-2-3b</x:v>
      </x:c>
      <x:c r="B2761" t="str">
        <x:v>standard_same_day</x:v>
      </x:c>
      <x:c r="C2761" t="str">
        <x:v>C1</x:v>
      </x:c>
      <x:c r="D2761" s="59" t="n">
        <x:v>-18</x:v>
      </x:c>
      <x:c r="E2761" s="59" t="n">
        <x:v>-2</x:v>
      </x:c>
      <x:c r="F2761" s="59" t="str">
        <x:v>S1</x:v>
      </x:c>
      <x:c r="G2761" s="59" t="n">
        <x:v>66</x:v>
      </x:c>
      <x:c r="H2761" s="59" t="n">
        <x:v>86</x:v>
      </x:c>
      <x:c r="I2761" s="59" t="n">
        <x:v>10</x:v>
      </x:c>
      <x:c r="J2761" s="60" t="n">
        <x:f>'参数'!$C$5</x:f>
        <x:v>360</x:v>
      </x:c>
      <x:c r="K2761" s="60" t="n">
        <x:f>'参数'!$D$5</x:f>
        <x:v>240</x:v>
      </x:c>
      <x:c r="L2761" s="60" t="n">
        <x:f>H2761+I2761+J2761</x:f>
        <x:v>456</x:v>
      </x:c>
      <x:c r="M2761" s="60" t="n">
        <x:f>L2761+K2761</x:f>
        <x:v>696</x:v>
      </x:c>
      <x:c r="N2761" s="60" t="n">
        <x:f>'参数'!$B$10</x:f>
        <x:v>1</x:v>
      </x:c>
      <x:c r="O2761" s="60" t="n">
        <x:f>N2761*'参数'!$B$11</x:f>
        <x:v>2</x:v>
      </x:c>
      <x:c r="P2761" s="60" t="n">
        <x:f>N2761*'参数'!$B$12</x:f>
        <x:v>1</x:v>
      </x:c>
      <x:c r="Q2761" t="str">
        <x:f>C2761&amp;"d"</x:f>
        <x:v>C1d</x:v>
      </x:c>
      <x:c r="R2761" t="str">
        <x:f>C2761&amp;"p"</x:f>
        <x:v>C1p</x:v>
      </x:c>
      <x:c r="S2761" t="str">
        <x:f>IF(AND(L2761&gt;=H2761+I2761+J2761,M2761&gt;L2761,F2761&lt;&gt;""),"PASS","FAIL")</x:f>
        <x:v>PASS</x:v>
      </x:c>
      <x:c r="T2761" t="n">
        <x:v>10</x:v>
      </x:c>
      <x:c r="U2761" t="str">
        <x:v>pickup_after_delivery_completion_plus_usage_lag</x:v>
      </x:c>
    </x:row>
    <x:row r="2762">
      <x:c r="A2762" t="str">
        <x:v>Set1_12-2-3b</x:v>
      </x:c>
      <x:c r="B2762" t="str">
        <x:v>standard_same_day</x:v>
      </x:c>
      <x:c r="C2762" t="str">
        <x:v>C2</x:v>
      </x:c>
      <x:c r="D2762" s="59" t="n">
        <x:v>16</x:v>
      </x:c>
      <x:c r="E2762" s="59" t="n">
        <x:v>-13</x:v>
      </x:c>
      <x:c r="F2762" s="59" t="str">
        <x:v>S0</x:v>
      </x:c>
      <x:c r="G2762" s="59" t="n">
        <x:v>65</x:v>
      </x:c>
      <x:c r="H2762" s="59" t="n">
        <x:v>85</x:v>
      </x:c>
      <x:c r="I2762" s="59" t="n">
        <x:v>10</x:v>
      </x:c>
      <x:c r="J2762" s="60" t="n">
        <x:f>'参数'!$C$5</x:f>
        <x:v>360</x:v>
      </x:c>
      <x:c r="K2762" s="60" t="n">
        <x:f>'参数'!$D$5</x:f>
        <x:v>240</x:v>
      </x:c>
      <x:c r="L2762" s="60" t="n">
        <x:f>H2762+I2762+J2762</x:f>
        <x:v>455</x:v>
      </x:c>
      <x:c r="M2762" s="60" t="n">
        <x:f>L2762+K2762</x:f>
        <x:v>695</x:v>
      </x:c>
      <x:c r="N2762" s="60" t="n">
        <x:f>'参数'!$B$10</x:f>
        <x:v>1</x:v>
      </x:c>
      <x:c r="O2762" s="60" t="n">
        <x:f>N2762*'参数'!$B$11</x:f>
        <x:v>2</x:v>
      </x:c>
      <x:c r="P2762" s="60" t="n">
        <x:f>N2762*'参数'!$B$12</x:f>
        <x:v>1</x:v>
      </x:c>
      <x:c r="Q2762" t="str">
        <x:f>C2762&amp;"d"</x:f>
        <x:v>C2d</x:v>
      </x:c>
      <x:c r="R2762" t="str">
        <x:f>C2762&amp;"p"</x:f>
        <x:v>C2p</x:v>
      </x:c>
      <x:c r="S2762" t="str">
        <x:f>IF(AND(L2762&gt;=H2762+I2762+J2762,M2762&gt;L2762,F2762&lt;&gt;""),"PASS","FAIL")</x:f>
        <x:v>PASS</x:v>
      </x:c>
      <x:c r="T2762" t="n">
        <x:v>10</x:v>
      </x:c>
      <x:c r="U2762" t="str">
        <x:v>pickup_after_delivery_completion_plus_usage_lag</x:v>
      </x:c>
    </x:row>
    <x:row r="2763">
      <x:c r="A2763" t="str">
        <x:v>Set1_12-2-3b</x:v>
      </x:c>
      <x:c r="B2763" t="str">
        <x:v>standard_same_day</x:v>
      </x:c>
      <x:c r="C2763" t="str">
        <x:v>C3</x:v>
      </x:c>
      <x:c r="D2763" s="59" t="n">
        <x:v>2</x:v>
      </x:c>
      <x:c r="E2763" s="59" t="n">
        <x:v>7</x:v>
      </x:c>
      <x:c r="F2763" s="59" t="str">
        <x:v>S0</x:v>
      </x:c>
      <x:c r="G2763" s="59" t="n">
        <x:v>135</x:v>
      </x:c>
      <x:c r="H2763" s="59" t="n">
        <x:v>155</x:v>
      </x:c>
      <x:c r="I2763" s="59" t="n">
        <x:v>10</x:v>
      </x:c>
      <x:c r="J2763" s="60" t="n">
        <x:f>'参数'!$C$5</x:f>
        <x:v>360</x:v>
      </x:c>
      <x:c r="K2763" s="60" t="n">
        <x:f>'参数'!$D$5</x:f>
        <x:v>240</x:v>
      </x:c>
      <x:c r="L2763" s="60" t="n">
        <x:f>H2763+I2763+J2763</x:f>
        <x:v>525</x:v>
      </x:c>
      <x:c r="M2763" s="60" t="n">
        <x:f>L2763+K2763</x:f>
        <x:v>765</x:v>
      </x:c>
      <x:c r="N2763" s="60" t="n">
        <x:f>'参数'!$B$10</x:f>
        <x:v>1</x:v>
      </x:c>
      <x:c r="O2763" s="60" t="n">
        <x:f>N2763*'参数'!$B$11</x:f>
        <x:v>2</x:v>
      </x:c>
      <x:c r="P2763" s="60" t="n">
        <x:f>N2763*'参数'!$B$12</x:f>
        <x:v>1</x:v>
      </x:c>
      <x:c r="Q2763" t="str">
        <x:f>C2763&amp;"d"</x:f>
        <x:v>C3d</x:v>
      </x:c>
      <x:c r="R2763" t="str">
        <x:f>C2763&amp;"p"</x:f>
        <x:v>C3p</x:v>
      </x:c>
      <x:c r="S2763" t="str">
        <x:f>IF(AND(L2763&gt;=H2763+I2763+J2763,M2763&gt;L2763,F2763&lt;&gt;""),"PASS","FAIL")</x:f>
        <x:v>PASS</x:v>
      </x:c>
      <x:c r="T2763" t="n">
        <x:v>10</x:v>
      </x:c>
      <x:c r="U2763" t="str">
        <x:v>pickup_after_delivery_completion_plus_usage_lag</x:v>
      </x:c>
    </x:row>
    <x:row r="2764">
      <x:c r="A2764" t="str">
        <x:v>Set1_12-2-3b</x:v>
      </x:c>
      <x:c r="B2764" t="str">
        <x:v>standard_same_day</x:v>
      </x:c>
      <x:c r="C2764" t="str">
        <x:v>C4</x:v>
      </x:c>
      <x:c r="D2764" s="59" t="n">
        <x:v>-7</x:v>
      </x:c>
      <x:c r="E2764" s="59" t="n">
        <x:v>-3</x:v>
      </x:c>
      <x:c r="F2764" s="59" t="str">
        <x:v>S1</x:v>
      </x:c>
      <x:c r="G2764" s="59" t="n">
        <x:v>221</x:v>
      </x:c>
      <x:c r="H2764" s="59" t="n">
        <x:v>241</x:v>
      </x:c>
      <x:c r="I2764" s="59" t="n">
        <x:v>10</x:v>
      </x:c>
      <x:c r="J2764" s="60" t="n">
        <x:f>'参数'!$C$5</x:f>
        <x:v>360</x:v>
      </x:c>
      <x:c r="K2764" s="60" t="n">
        <x:f>'参数'!$D$5</x:f>
        <x:v>240</x:v>
      </x:c>
      <x:c r="L2764" s="60" t="n">
        <x:f>H2764+I2764+J2764</x:f>
        <x:v>611</x:v>
      </x:c>
      <x:c r="M2764" s="60" t="n">
        <x:f>L2764+K2764</x:f>
        <x:v>851</x:v>
      </x:c>
      <x:c r="N2764" s="60" t="n">
        <x:f>'参数'!$B$10</x:f>
        <x:v>1</x:v>
      </x:c>
      <x:c r="O2764" s="60" t="n">
        <x:f>N2764*'参数'!$B$11</x:f>
        <x:v>2</x:v>
      </x:c>
      <x:c r="P2764" s="60" t="n">
        <x:f>N2764*'参数'!$B$12</x:f>
        <x:v>1</x:v>
      </x:c>
      <x:c r="Q2764" t="str">
        <x:f>C2764&amp;"d"</x:f>
        <x:v>C4d</x:v>
      </x:c>
      <x:c r="R2764" t="str">
        <x:f>C2764&amp;"p"</x:f>
        <x:v>C4p</x:v>
      </x:c>
      <x:c r="S2764" t="str">
        <x:f>IF(AND(L2764&gt;=H2764+I2764+J2764,M2764&gt;L2764,F2764&lt;&gt;""),"PASS","FAIL")</x:f>
        <x:v>PASS</x:v>
      </x:c>
      <x:c r="T2764" t="n">
        <x:v>5</x:v>
      </x:c>
      <x:c r="U2764" t="str">
        <x:v>pickup_after_delivery_completion_plus_usage_lag</x:v>
      </x:c>
    </x:row>
    <x:row r="2765">
      <x:c r="A2765" t="str">
        <x:v>Set1_12-2-3b</x:v>
      </x:c>
      <x:c r="B2765" t="str">
        <x:v>standard_same_day</x:v>
      </x:c>
      <x:c r="C2765" t="str">
        <x:v>C5</x:v>
      </x:c>
      <x:c r="D2765" s="59" t="n">
        <x:v>21</x:v>
      </x:c>
      <x:c r="E2765" s="59" t="n">
        <x:v>13</x:v>
      </x:c>
      <x:c r="F2765" s="59" t="str">
        <x:v>S0</x:v>
      </x:c>
      <x:c r="G2765" s="59" t="n">
        <x:v>99</x:v>
      </x:c>
      <x:c r="H2765" s="59" t="n">
        <x:v>119</x:v>
      </x:c>
      <x:c r="I2765" s="59" t="n">
        <x:v>10</x:v>
      </x:c>
      <x:c r="J2765" s="60" t="n">
        <x:f>'参数'!$C$5</x:f>
        <x:v>360</x:v>
      </x:c>
      <x:c r="K2765" s="60" t="n">
        <x:f>'参数'!$D$5</x:f>
        <x:v>240</x:v>
      </x:c>
      <x:c r="L2765" s="60" t="n">
        <x:f>H2765+I2765+J2765</x:f>
        <x:v>489</x:v>
      </x:c>
      <x:c r="M2765" s="60" t="n">
        <x:f>L2765+K2765</x:f>
        <x:v>729</x:v>
      </x:c>
      <x:c r="N2765" s="60" t="n">
        <x:f>'参数'!$B$10</x:f>
        <x:v>1</x:v>
      </x:c>
      <x:c r="O2765" s="60" t="n">
        <x:f>N2765*'参数'!$B$11</x:f>
        <x:v>2</x:v>
      </x:c>
      <x:c r="P2765" s="60" t="n">
        <x:f>N2765*'参数'!$B$12</x:f>
        <x:v>1</x:v>
      </x:c>
      <x:c r="Q2765" t="str">
        <x:f>C2765&amp;"d"</x:f>
        <x:v>C5d</x:v>
      </x:c>
      <x:c r="R2765" t="str">
        <x:f>C2765&amp;"p"</x:f>
        <x:v>C5p</x:v>
      </x:c>
      <x:c r="S2765" t="str">
        <x:f>IF(AND(L2765&gt;=H2765+I2765+J2765,M2765&gt;L2765,F2765&lt;&gt;""),"PASS","FAIL")</x:f>
        <x:v>PASS</x:v>
      </x:c>
      <x:c r="T2765" t="n">
        <x:v>5</x:v>
      </x:c>
      <x:c r="U2765" t="str">
        <x:v>pickup_after_delivery_completion_plus_usage_lag</x:v>
      </x:c>
    </x:row>
    <x:row r="2766">
      <x:c r="A2766" t="str">
        <x:v>Set1_12-2-3b</x:v>
      </x:c>
      <x:c r="B2766" t="str">
        <x:v>standard_same_day</x:v>
      </x:c>
      <x:c r="C2766" t="str">
        <x:v>C6</x:v>
      </x:c>
      <x:c r="D2766" s="59" t="n">
        <x:v>-3</x:v>
      </x:c>
      <x:c r="E2766" s="59" t="n">
        <x:v>9</x:v>
      </x:c>
      <x:c r="F2766" s="59" t="str">
        <x:v>S1</x:v>
      </x:c>
      <x:c r="G2766" s="59" t="n">
        <x:v>192</x:v>
      </x:c>
      <x:c r="H2766" s="59" t="n">
        <x:v>212</x:v>
      </x:c>
      <x:c r="I2766" s="59" t="n">
        <x:v>10</x:v>
      </x:c>
      <x:c r="J2766" s="60" t="n">
        <x:f>'参数'!$C$5</x:f>
        <x:v>360</x:v>
      </x:c>
      <x:c r="K2766" s="60" t="n">
        <x:f>'参数'!$D$5</x:f>
        <x:v>240</x:v>
      </x:c>
      <x:c r="L2766" s="60" t="n">
        <x:f>H2766+I2766+J2766</x:f>
        <x:v>582</x:v>
      </x:c>
      <x:c r="M2766" s="60" t="n">
        <x:f>L2766+K2766</x:f>
        <x:v>822</x:v>
      </x:c>
      <x:c r="N2766" s="60" t="n">
        <x:f>'参数'!$B$10</x:f>
        <x:v>1</x:v>
      </x:c>
      <x:c r="O2766" s="60" t="n">
        <x:f>N2766*'参数'!$B$11</x:f>
        <x:v>2</x:v>
      </x:c>
      <x:c r="P2766" s="60" t="n">
        <x:f>N2766*'参数'!$B$12</x:f>
        <x:v>1</x:v>
      </x:c>
      <x:c r="Q2766" t="str">
        <x:f>C2766&amp;"d"</x:f>
        <x:v>C6d</x:v>
      </x:c>
      <x:c r="R2766" t="str">
        <x:f>C2766&amp;"p"</x:f>
        <x:v>C6p</x:v>
      </x:c>
      <x:c r="S2766" t="str">
        <x:f>IF(AND(L2766&gt;=H2766+I2766+J2766,M2766&gt;L2766,F2766&lt;&gt;""),"PASS","FAIL")</x:f>
        <x:v>PASS</x:v>
      </x:c>
      <x:c r="T2766" t="n">
        <x:v>10</x:v>
      </x:c>
      <x:c r="U2766" t="str">
        <x:v>pickup_after_delivery_completion_plus_usage_lag</x:v>
      </x:c>
    </x:row>
    <x:row r="2767">
      <x:c r="A2767" t="str">
        <x:v>Set1_12-2-3b</x:v>
      </x:c>
      <x:c r="B2767" t="str">
        <x:v>standard_same_day</x:v>
      </x:c>
      <x:c r="C2767" t="str">
        <x:v>C7</x:v>
      </x:c>
      <x:c r="D2767" s="59" t="n">
        <x:v>0</x:v>
      </x:c>
      <x:c r="E2767" s="59" t="n">
        <x:v>0</x:v>
      </x:c>
      <x:c r="F2767" s="59" t="str">
        <x:v>S0</x:v>
      </x:c>
      <x:c r="G2767" s="59" t="n">
        <x:v>218</x:v>
      </x:c>
      <x:c r="H2767" s="59" t="n">
        <x:v>238</x:v>
      </x:c>
      <x:c r="I2767" s="59" t="n">
        <x:v>10</x:v>
      </x:c>
      <x:c r="J2767" s="60" t="n">
        <x:f>'参数'!$C$5</x:f>
        <x:v>360</x:v>
      </x:c>
      <x:c r="K2767" s="60" t="n">
        <x:f>'参数'!$D$5</x:f>
        <x:v>240</x:v>
      </x:c>
      <x:c r="L2767" s="60" t="n">
        <x:f>H2767+I2767+J2767</x:f>
        <x:v>608</x:v>
      </x:c>
      <x:c r="M2767" s="60" t="n">
        <x:f>L2767+K2767</x:f>
        <x:v>848</x:v>
      </x:c>
      <x:c r="N2767" s="60" t="n">
        <x:f>'参数'!$B$10</x:f>
        <x:v>1</x:v>
      </x:c>
      <x:c r="O2767" s="60" t="n">
        <x:f>N2767*'参数'!$B$11</x:f>
        <x:v>2</x:v>
      </x:c>
      <x:c r="P2767" s="60" t="n">
        <x:f>N2767*'参数'!$B$12</x:f>
        <x:v>1</x:v>
      </x:c>
      <x:c r="Q2767" t="str">
        <x:f>C2767&amp;"d"</x:f>
        <x:v>C7d</x:v>
      </x:c>
      <x:c r="R2767" t="str">
        <x:f>C2767&amp;"p"</x:f>
        <x:v>C7p</x:v>
      </x:c>
      <x:c r="S2767" t="str">
        <x:f>IF(AND(L2767&gt;=H2767+I2767+J2767,M2767&gt;L2767,F2767&lt;&gt;""),"PASS","FAIL")</x:f>
        <x:v>PASS</x:v>
      </x:c>
      <x:c r="T2767" t="n">
        <x:v>5</x:v>
      </x:c>
      <x:c r="U2767" t="str">
        <x:v>pickup_after_delivery_completion_plus_usage_lag</x:v>
      </x:c>
    </x:row>
    <x:row r="2768">
      <x:c r="A2768" t="str">
        <x:v>Set1_12-2-3b</x:v>
      </x:c>
      <x:c r="B2768" t="str">
        <x:v>standard_same_day</x:v>
      </x:c>
      <x:c r="C2768" t="str">
        <x:v>C8</x:v>
      </x:c>
      <x:c r="D2768" s="59" t="n">
        <x:v>-5</x:v>
      </x:c>
      <x:c r="E2768" s="59" t="n">
        <x:v>9</x:v>
      </x:c>
      <x:c r="F2768" s="59" t="str">
        <x:v>S1</x:v>
      </x:c>
      <x:c r="G2768" s="59" t="n">
        <x:v>99</x:v>
      </x:c>
      <x:c r="H2768" s="59" t="n">
        <x:v>119</x:v>
      </x:c>
      <x:c r="I2768" s="59" t="n">
        <x:v>10</x:v>
      </x:c>
      <x:c r="J2768" s="60" t="n">
        <x:f>'参数'!$C$5</x:f>
        <x:v>360</x:v>
      </x:c>
      <x:c r="K2768" s="60" t="n">
        <x:f>'参数'!$D$5</x:f>
        <x:v>240</x:v>
      </x:c>
      <x:c r="L2768" s="60" t="n">
        <x:f>H2768+I2768+J2768</x:f>
        <x:v>489</x:v>
      </x:c>
      <x:c r="M2768" s="60" t="n">
        <x:f>L2768+K2768</x:f>
        <x:v>729</x:v>
      </x:c>
      <x:c r="N2768" s="60" t="n">
        <x:f>'参数'!$B$10</x:f>
        <x:v>1</x:v>
      </x:c>
      <x:c r="O2768" s="60" t="n">
        <x:f>N2768*'参数'!$B$11</x:f>
        <x:v>2</x:v>
      </x:c>
      <x:c r="P2768" s="60" t="n">
        <x:f>N2768*'参数'!$B$12</x:f>
        <x:v>1</x:v>
      </x:c>
      <x:c r="Q2768" t="str">
        <x:f>C2768&amp;"d"</x:f>
        <x:v>C8d</x:v>
      </x:c>
      <x:c r="R2768" t="str">
        <x:f>C2768&amp;"p"</x:f>
        <x:v>C8p</x:v>
      </x:c>
      <x:c r="S2768" t="str">
        <x:f>IF(AND(L2768&gt;=H2768+I2768+J2768,M2768&gt;L2768,F2768&lt;&gt;""),"PASS","FAIL")</x:f>
        <x:v>PASS</x:v>
      </x:c>
      <x:c r="T2768" t="n">
        <x:v>10</x:v>
      </x:c>
      <x:c r="U2768" t="str">
        <x:v>pickup_after_delivery_completion_plus_usage_lag</x:v>
      </x:c>
    </x:row>
    <x:row r="2769">
      <x:c r="A2769" t="str">
        <x:v>Set1_12-2-3b</x:v>
      </x:c>
      <x:c r="B2769" t="str">
        <x:v>standard_same_day</x:v>
      </x:c>
      <x:c r="C2769" t="str">
        <x:v>C9</x:v>
      </x:c>
      <x:c r="D2769" s="59" t="n">
        <x:v>12</x:v>
      </x:c>
      <x:c r="E2769" s="59" t="n">
        <x:v>9</x:v>
      </x:c>
      <x:c r="F2769" s="59" t="str">
        <x:v>S0</x:v>
      </x:c>
      <x:c r="G2769" s="59" t="n">
        <x:v>139</x:v>
      </x:c>
      <x:c r="H2769" s="59" t="n">
        <x:v>159</x:v>
      </x:c>
      <x:c r="I2769" s="59" t="n">
        <x:v>10</x:v>
      </x:c>
      <x:c r="J2769" s="60" t="n">
        <x:f>'参数'!$C$5</x:f>
        <x:v>360</x:v>
      </x:c>
      <x:c r="K2769" s="60" t="n">
        <x:f>'参数'!$D$5</x:f>
        <x:v>240</x:v>
      </x:c>
      <x:c r="L2769" s="60" t="n">
        <x:f>H2769+I2769+J2769</x:f>
        <x:v>529</x:v>
      </x:c>
      <x:c r="M2769" s="60" t="n">
        <x:f>L2769+K2769</x:f>
        <x:v>769</x:v>
      </x:c>
      <x:c r="N2769" s="60" t="n">
        <x:f>'参数'!$B$10</x:f>
        <x:v>1</x:v>
      </x:c>
      <x:c r="O2769" s="60" t="n">
        <x:f>N2769*'参数'!$B$11</x:f>
        <x:v>2</x:v>
      </x:c>
      <x:c r="P2769" s="60" t="n">
        <x:f>N2769*'参数'!$B$12</x:f>
        <x:v>1</x:v>
      </x:c>
      <x:c r="Q2769" t="str">
        <x:f>C2769&amp;"d"</x:f>
        <x:v>C9d</x:v>
      </x:c>
      <x:c r="R2769" t="str">
        <x:f>C2769&amp;"p"</x:f>
        <x:v>C9p</x:v>
      </x:c>
      <x:c r="S2769" t="str">
        <x:f>IF(AND(L2769&gt;=H2769+I2769+J2769,M2769&gt;L2769,F2769&lt;&gt;""),"PASS","FAIL")</x:f>
        <x:v>PASS</x:v>
      </x:c>
      <x:c r="T2769" t="n">
        <x:v>5</x:v>
      </x:c>
      <x:c r="U2769" t="str">
        <x:v>pickup_after_delivery_completion_plus_usage_lag</x:v>
      </x:c>
    </x:row>
    <x:row r="2770">
      <x:c r="A2770" t="str">
        <x:v>Set1_12-2-3b</x:v>
      </x:c>
      <x:c r="B2770" t="str">
        <x:v>standard_same_day</x:v>
      </x:c>
      <x:c r="C2770" t="str">
        <x:v>C10</x:v>
      </x:c>
      <x:c r="D2770" s="59" t="n">
        <x:v>-2</x:v>
      </x:c>
      <x:c r="E2770" s="59" t="n">
        <x:v>16</x:v>
      </x:c>
      <x:c r="F2770" s="59" t="str">
        <x:v>S1</x:v>
      </x:c>
      <x:c r="G2770" s="59" t="n">
        <x:v>208</x:v>
      </x:c>
      <x:c r="H2770" s="59" t="n">
        <x:v>228</x:v>
      </x:c>
      <x:c r="I2770" s="59" t="n">
        <x:v>10</x:v>
      </x:c>
      <x:c r="J2770" s="60" t="n">
        <x:f>'参数'!$C$5</x:f>
        <x:v>360</x:v>
      </x:c>
      <x:c r="K2770" s="60" t="n">
        <x:f>'参数'!$D$5</x:f>
        <x:v>240</x:v>
      </x:c>
      <x:c r="L2770" s="60" t="n">
        <x:f>H2770+I2770+J2770</x:f>
        <x:v>598</x:v>
      </x:c>
      <x:c r="M2770" s="60" t="n">
        <x:f>L2770+K2770</x:f>
        <x:v>838</x:v>
      </x:c>
      <x:c r="N2770" s="60" t="n">
        <x:f>'参数'!$B$10</x:f>
        <x:v>1</x:v>
      </x:c>
      <x:c r="O2770" s="60" t="n">
        <x:f>N2770*'参数'!$B$11</x:f>
        <x:v>2</x:v>
      </x:c>
      <x:c r="P2770" s="60" t="n">
        <x:f>N2770*'参数'!$B$12</x:f>
        <x:v>1</x:v>
      </x:c>
      <x:c r="Q2770" t="str">
        <x:f>C2770&amp;"d"</x:f>
        <x:v>C10d</x:v>
      </x:c>
      <x:c r="R2770" t="str">
        <x:f>C2770&amp;"p"</x:f>
        <x:v>C10p</x:v>
      </x:c>
      <x:c r="S2770" t="str">
        <x:f>IF(AND(L2770&gt;=H2770+I2770+J2770,M2770&gt;L2770,F2770&lt;&gt;""),"PASS","FAIL")</x:f>
        <x:v>PASS</x:v>
      </x:c>
      <x:c r="T2770" t="n">
        <x:v>10</x:v>
      </x:c>
      <x:c r="U2770" t="str">
        <x:v>pickup_after_delivery_completion_plus_usage_lag</x:v>
      </x:c>
    </x:row>
    <x:row r="2771">
      <x:c r="A2771" t="str">
        <x:v>Set1_12-2-3b</x:v>
      </x:c>
      <x:c r="B2771" t="str">
        <x:v>standard_same_day</x:v>
      </x:c>
      <x:c r="C2771" t="str">
        <x:v>C11</x:v>
      </x:c>
      <x:c r="D2771" s="59" t="n">
        <x:v>1</x:v>
      </x:c>
      <x:c r="E2771" s="59" t="n">
        <x:v>24</x:v>
      </x:c>
      <x:c r="F2771" s="59" t="str">
        <x:v>S1</x:v>
      </x:c>
      <x:c r="G2771" s="59" t="n">
        <x:v>116</x:v>
      </x:c>
      <x:c r="H2771" s="59" t="n">
        <x:v>136</x:v>
      </x:c>
      <x:c r="I2771" s="59" t="n">
        <x:v>10</x:v>
      </x:c>
      <x:c r="J2771" s="60" t="n">
        <x:f>'参数'!$C$5</x:f>
        <x:v>360</x:v>
      </x:c>
      <x:c r="K2771" s="60" t="n">
        <x:f>'参数'!$D$5</x:f>
        <x:v>240</x:v>
      </x:c>
      <x:c r="L2771" s="60" t="n">
        <x:f>H2771+I2771+J2771</x:f>
        <x:v>506</x:v>
      </x:c>
      <x:c r="M2771" s="60" t="n">
        <x:f>L2771+K2771</x:f>
        <x:v>746</x:v>
      </x:c>
      <x:c r="N2771" s="60" t="n">
        <x:f>'参数'!$B$10</x:f>
        <x:v>1</x:v>
      </x:c>
      <x:c r="O2771" s="60" t="n">
        <x:f>N2771*'参数'!$B$11</x:f>
        <x:v>2</x:v>
      </x:c>
      <x:c r="P2771" s="60" t="n">
        <x:f>N2771*'参数'!$B$12</x:f>
        <x:v>1</x:v>
      </x:c>
      <x:c r="Q2771" t="str">
        <x:f>C2771&amp;"d"</x:f>
        <x:v>C11d</x:v>
      </x:c>
      <x:c r="R2771" t="str">
        <x:f>C2771&amp;"p"</x:f>
        <x:v>C11p</x:v>
      </x:c>
      <x:c r="S2771" t="str">
        <x:f>IF(AND(L2771&gt;=H2771+I2771+J2771,M2771&gt;L2771,F2771&lt;&gt;""),"PASS","FAIL")</x:f>
        <x:v>PASS</x:v>
      </x:c>
      <x:c r="T2771" t="n">
        <x:v>5</x:v>
      </x:c>
      <x:c r="U2771" t="str">
        <x:v>pickup_after_delivery_completion_plus_usage_lag</x:v>
      </x:c>
    </x:row>
    <x:row r="2772">
      <x:c r="A2772" t="str">
        <x:v>Set1_12-2-4</x:v>
      </x:c>
      <x:c r="B2772" t="str">
        <x:v>standard_same_day</x:v>
      </x:c>
      <x:c r="C2772" t="str">
        <x:v>C0</x:v>
      </x:c>
      <x:c r="D2772" s="59" t="n">
        <x:v>11</x:v>
      </x:c>
      <x:c r="E2772" s="59" t="n">
        <x:v>0</x:v>
      </x:c>
      <x:c r="F2772" s="59" t="str">
        <x:v>S0</x:v>
      </x:c>
      <x:c r="G2772" s="59" t="n">
        <x:v>126</x:v>
      </x:c>
      <x:c r="H2772" s="59" t="n">
        <x:v>216</x:v>
      </x:c>
      <x:c r="I2772" s="59" t="n">
        <x:v>10</x:v>
      </x:c>
      <x:c r="J2772" s="60" t="n">
        <x:f>'参数'!$C$5</x:f>
        <x:v>360</x:v>
      </x:c>
      <x:c r="K2772" s="60" t="n">
        <x:f>'参数'!$D$5</x:f>
        <x:v>240</x:v>
      </x:c>
      <x:c r="L2772" s="60" t="n">
        <x:f>H2772+I2772+J2772</x:f>
        <x:v>586</x:v>
      </x:c>
      <x:c r="M2772" s="60" t="n">
        <x:f>L2772+K2772</x:f>
        <x:v>826</x:v>
      </x:c>
      <x:c r="N2772" s="60" t="n">
        <x:f>'参数'!$B$10</x:f>
        <x:v>1</x:v>
      </x:c>
      <x:c r="O2772" s="60" t="n">
        <x:f>N2772*'参数'!$B$11</x:f>
        <x:v>2</x:v>
      </x:c>
      <x:c r="P2772" s="60" t="n">
        <x:f>N2772*'参数'!$B$12</x:f>
        <x:v>1</x:v>
      </x:c>
      <x:c r="Q2772" t="str">
        <x:f>C2772&amp;"d"</x:f>
        <x:v>C0d</x:v>
      </x:c>
      <x:c r="R2772" t="str">
        <x:f>C2772&amp;"p"</x:f>
        <x:v>C0p</x:v>
      </x:c>
      <x:c r="S2772" t="str">
        <x:f>IF(AND(L2772&gt;=H2772+I2772+J2772,M2772&gt;L2772,F2772&lt;&gt;""),"PASS","FAIL")</x:f>
        <x:v>PASS</x:v>
      </x:c>
      <x:c r="T2772" t="n">
        <x:v>10</x:v>
      </x:c>
      <x:c r="U2772" t="str">
        <x:v>pickup_after_delivery_completion_plus_usage_lag</x:v>
      </x:c>
    </x:row>
    <x:row r="2773">
      <x:c r="A2773" t="str">
        <x:v>Set1_12-2-4</x:v>
      </x:c>
      <x:c r="B2773" t="str">
        <x:v>standard_same_day</x:v>
      </x:c>
      <x:c r="C2773" t="str">
        <x:v>C1</x:v>
      </x:c>
      <x:c r="D2773" s="59" t="n">
        <x:v>18</x:v>
      </x:c>
      <x:c r="E2773" s="59" t="n">
        <x:v>21</x:v>
      </x:c>
      <x:c r="F2773" s="59" t="str">
        <x:v>S0</x:v>
      </x:c>
      <x:c r="G2773" s="59" t="n">
        <x:v>290</x:v>
      </x:c>
      <x:c r="H2773" s="59" t="n">
        <x:v>380</x:v>
      </x:c>
      <x:c r="I2773" s="59" t="n">
        <x:v>10</x:v>
      </x:c>
      <x:c r="J2773" s="60" t="n">
        <x:f>'参数'!$C$5</x:f>
        <x:v>360</x:v>
      </x:c>
      <x:c r="K2773" s="60" t="n">
        <x:f>'参数'!$D$5</x:f>
        <x:v>240</x:v>
      </x:c>
      <x:c r="L2773" s="60" t="n">
        <x:f>H2773+I2773+J2773</x:f>
        <x:v>750</x:v>
      </x:c>
      <x:c r="M2773" s="60" t="n">
        <x:f>L2773+K2773</x:f>
        <x:v>990</x:v>
      </x:c>
      <x:c r="N2773" s="60" t="n">
        <x:f>'参数'!$B$10</x:f>
        <x:v>1</x:v>
      </x:c>
      <x:c r="O2773" s="60" t="n">
        <x:f>N2773*'参数'!$B$11</x:f>
        <x:v>2</x:v>
      </x:c>
      <x:c r="P2773" s="60" t="n">
        <x:f>N2773*'参数'!$B$12</x:f>
        <x:v>1</x:v>
      </x:c>
      <x:c r="Q2773" t="str">
        <x:f>C2773&amp;"d"</x:f>
        <x:v>C1d</x:v>
      </x:c>
      <x:c r="R2773" t="str">
        <x:f>C2773&amp;"p"</x:f>
        <x:v>C1p</x:v>
      </x:c>
      <x:c r="S2773" t="str">
        <x:f>IF(AND(L2773&gt;=H2773+I2773+J2773,M2773&gt;L2773,F2773&lt;&gt;""),"PASS","FAIL")</x:f>
        <x:v>PASS</x:v>
      </x:c>
      <x:c r="T2773" t="n">
        <x:v>10</x:v>
      </x:c>
      <x:c r="U2773" t="str">
        <x:v>pickup_after_delivery_completion_plus_usage_lag</x:v>
      </x:c>
    </x:row>
    <x:row r="2774">
      <x:c r="A2774" t="str">
        <x:v>Set1_12-2-4</x:v>
      </x:c>
      <x:c r="B2774" t="str">
        <x:v>standard_same_day</x:v>
      </x:c>
      <x:c r="C2774" t="str">
        <x:v>C2</x:v>
      </x:c>
      <x:c r="D2774" s="59" t="n">
        <x:v>-1</x:v>
      </x:c>
      <x:c r="E2774" s="59" t="n">
        <x:v>-3</x:v>
      </x:c>
      <x:c r="F2774" s="59" t="str">
        <x:v>S1</x:v>
      </x:c>
      <x:c r="G2774" s="59" t="n">
        <x:v>96</x:v>
      </x:c>
      <x:c r="H2774" s="59" t="n">
        <x:v>186</x:v>
      </x:c>
      <x:c r="I2774" s="59" t="n">
        <x:v>10</x:v>
      </x:c>
      <x:c r="J2774" s="60" t="n">
        <x:f>'参数'!$C$5</x:f>
        <x:v>360</x:v>
      </x:c>
      <x:c r="K2774" s="60" t="n">
        <x:f>'参数'!$D$5</x:f>
        <x:v>240</x:v>
      </x:c>
      <x:c r="L2774" s="60" t="n">
        <x:f>H2774+I2774+J2774</x:f>
        <x:v>556</x:v>
      </x:c>
      <x:c r="M2774" s="60" t="n">
        <x:f>L2774+K2774</x:f>
        <x:v>796</x:v>
      </x:c>
      <x:c r="N2774" s="60" t="n">
        <x:f>'参数'!$B$10</x:f>
        <x:v>1</x:v>
      </x:c>
      <x:c r="O2774" s="60" t="n">
        <x:f>N2774*'参数'!$B$11</x:f>
        <x:v>2</x:v>
      </x:c>
      <x:c r="P2774" s="60" t="n">
        <x:f>N2774*'参数'!$B$12</x:f>
        <x:v>1</x:v>
      </x:c>
      <x:c r="Q2774" t="str">
        <x:f>C2774&amp;"d"</x:f>
        <x:v>C2d</x:v>
      </x:c>
      <x:c r="R2774" t="str">
        <x:f>C2774&amp;"p"</x:f>
        <x:v>C2p</x:v>
      </x:c>
      <x:c r="S2774" t="str">
        <x:f>IF(AND(L2774&gt;=H2774+I2774+J2774,M2774&gt;L2774,F2774&lt;&gt;""),"PASS","FAIL")</x:f>
        <x:v>PASS</x:v>
      </x:c>
      <x:c r="T2774" t="n">
        <x:v>10</x:v>
      </x:c>
      <x:c r="U2774" t="str">
        <x:v>pickup_after_delivery_completion_plus_usage_lag</x:v>
      </x:c>
    </x:row>
    <x:row r="2775">
      <x:c r="A2775" t="str">
        <x:v>Set1_12-2-4</x:v>
      </x:c>
      <x:c r="B2775" t="str">
        <x:v>standard_same_day</x:v>
      </x:c>
      <x:c r="C2775" t="str">
        <x:v>C3</x:v>
      </x:c>
      <x:c r="D2775" s="59" t="n">
        <x:v>-23</x:v>
      </x:c>
      <x:c r="E2775" s="59" t="n">
        <x:v>-7</x:v>
      </x:c>
      <x:c r="F2775" s="59" t="str">
        <x:v>S1</x:v>
      </x:c>
      <x:c r="G2775" s="59" t="n">
        <x:v>253</x:v>
      </x:c>
      <x:c r="H2775" s="59" t="n">
        <x:v>343</x:v>
      </x:c>
      <x:c r="I2775" s="59" t="n">
        <x:v>10</x:v>
      </x:c>
      <x:c r="J2775" s="60" t="n">
        <x:f>'参数'!$C$5</x:f>
        <x:v>360</x:v>
      </x:c>
      <x:c r="K2775" s="60" t="n">
        <x:f>'参数'!$D$5</x:f>
        <x:v>240</x:v>
      </x:c>
      <x:c r="L2775" s="60" t="n">
        <x:f>H2775+I2775+J2775</x:f>
        <x:v>713</x:v>
      </x:c>
      <x:c r="M2775" s="60" t="n">
        <x:f>L2775+K2775</x:f>
        <x:v>953</x:v>
      </x:c>
      <x:c r="N2775" s="60" t="n">
        <x:f>'参数'!$B$10</x:f>
        <x:v>1</x:v>
      </x:c>
      <x:c r="O2775" s="60" t="n">
        <x:f>N2775*'参数'!$B$11</x:f>
        <x:v>2</x:v>
      </x:c>
      <x:c r="P2775" s="60" t="n">
        <x:f>N2775*'参数'!$B$12</x:f>
        <x:v>1</x:v>
      </x:c>
      <x:c r="Q2775" t="str">
        <x:f>C2775&amp;"d"</x:f>
        <x:v>C3d</x:v>
      </x:c>
      <x:c r="R2775" t="str">
        <x:f>C2775&amp;"p"</x:f>
        <x:v>C3p</x:v>
      </x:c>
      <x:c r="S2775" t="str">
        <x:f>IF(AND(L2775&gt;=H2775+I2775+J2775,M2775&gt;L2775,F2775&lt;&gt;""),"PASS","FAIL")</x:f>
        <x:v>PASS</x:v>
      </x:c>
      <x:c r="T2775" t="n">
        <x:v>10</x:v>
      </x:c>
      <x:c r="U2775" t="str">
        <x:v>pickup_after_delivery_completion_plus_usage_lag</x:v>
      </x:c>
    </x:row>
    <x:row r="2776">
      <x:c r="A2776" t="str">
        <x:v>Set1_12-2-4</x:v>
      </x:c>
      <x:c r="B2776" t="str">
        <x:v>standard_same_day</x:v>
      </x:c>
      <x:c r="C2776" t="str">
        <x:v>C4</x:v>
      </x:c>
      <x:c r="D2776" s="59" t="n">
        <x:v>-22</x:v>
      </x:c>
      <x:c r="E2776" s="59" t="n">
        <x:v>9</x:v>
      </x:c>
      <x:c r="F2776" s="59" t="str">
        <x:v>S1</x:v>
      </x:c>
      <x:c r="G2776" s="59" t="n">
        <x:v>326</x:v>
      </x:c>
      <x:c r="H2776" s="59" t="n">
        <x:v>416</x:v>
      </x:c>
      <x:c r="I2776" s="59" t="n">
        <x:v>10</x:v>
      </x:c>
      <x:c r="J2776" s="60" t="n">
        <x:f>'参数'!$C$5</x:f>
        <x:v>360</x:v>
      </x:c>
      <x:c r="K2776" s="60" t="n">
        <x:f>'参数'!$D$5</x:f>
        <x:v>240</x:v>
      </x:c>
      <x:c r="L2776" s="60" t="n">
        <x:f>H2776+I2776+J2776</x:f>
        <x:v>786</x:v>
      </x:c>
      <x:c r="M2776" s="60" t="n">
        <x:f>L2776+K2776</x:f>
        <x:v>1026</x:v>
      </x:c>
      <x:c r="N2776" s="60" t="n">
        <x:f>'参数'!$B$10</x:f>
        <x:v>1</x:v>
      </x:c>
      <x:c r="O2776" s="60" t="n">
        <x:f>N2776*'参数'!$B$11</x:f>
        <x:v>2</x:v>
      </x:c>
      <x:c r="P2776" s="60" t="n">
        <x:f>N2776*'参数'!$B$12</x:f>
        <x:v>1</x:v>
      </x:c>
      <x:c r="Q2776" t="str">
        <x:f>C2776&amp;"d"</x:f>
        <x:v>C4d</x:v>
      </x:c>
      <x:c r="R2776" t="str">
        <x:f>C2776&amp;"p"</x:f>
        <x:v>C4p</x:v>
      </x:c>
      <x:c r="S2776" t="str">
        <x:f>IF(AND(L2776&gt;=H2776+I2776+J2776,M2776&gt;L2776,F2776&lt;&gt;""),"PASS","FAIL")</x:f>
        <x:v>PASS</x:v>
      </x:c>
      <x:c r="T2776" t="n">
        <x:v>10</x:v>
      </x:c>
      <x:c r="U2776" t="str">
        <x:v>pickup_after_delivery_completion_plus_usage_lag</x:v>
      </x:c>
    </x:row>
    <x:row r="2777">
      <x:c r="A2777" t="str">
        <x:v>Set1_12-2-4</x:v>
      </x:c>
      <x:c r="B2777" t="str">
        <x:v>standard_same_day</x:v>
      </x:c>
      <x:c r="C2777" t="str">
        <x:v>C5</x:v>
      </x:c>
      <x:c r="D2777" s="59" t="n">
        <x:v>-1</x:v>
      </x:c>
      <x:c r="E2777" s="59" t="n">
        <x:v>24</x:v>
      </x:c>
      <x:c r="F2777" s="59" t="str">
        <x:v>S1</x:v>
      </x:c>
      <x:c r="G2777" s="59" t="n">
        <x:v>63</x:v>
      </x:c>
      <x:c r="H2777" s="59" t="n">
        <x:v>153</x:v>
      </x:c>
      <x:c r="I2777" s="59" t="n">
        <x:v>10</x:v>
      </x:c>
      <x:c r="J2777" s="60" t="n">
        <x:f>'参数'!$C$5</x:f>
        <x:v>360</x:v>
      </x:c>
      <x:c r="K2777" s="60" t="n">
        <x:f>'参数'!$D$5</x:f>
        <x:v>240</x:v>
      </x:c>
      <x:c r="L2777" s="60" t="n">
        <x:f>H2777+I2777+J2777</x:f>
        <x:v>523</x:v>
      </x:c>
      <x:c r="M2777" s="60" t="n">
        <x:f>L2777+K2777</x:f>
        <x:v>763</x:v>
      </x:c>
      <x:c r="N2777" s="60" t="n">
        <x:f>'参数'!$B$10</x:f>
        <x:v>1</x:v>
      </x:c>
      <x:c r="O2777" s="60" t="n">
        <x:f>N2777*'参数'!$B$11</x:f>
        <x:v>2</x:v>
      </x:c>
      <x:c r="P2777" s="60" t="n">
        <x:f>N2777*'参数'!$B$12</x:f>
        <x:v>1</x:v>
      </x:c>
      <x:c r="Q2777" t="str">
        <x:f>C2777&amp;"d"</x:f>
        <x:v>C5d</x:v>
      </x:c>
      <x:c r="R2777" t="str">
        <x:f>C2777&amp;"p"</x:f>
        <x:v>C5p</x:v>
      </x:c>
      <x:c r="S2777" t="str">
        <x:f>IF(AND(L2777&gt;=H2777+I2777+J2777,M2777&gt;L2777,F2777&lt;&gt;""),"PASS","FAIL")</x:f>
        <x:v>PASS</x:v>
      </x:c>
      <x:c r="T2777" t="n">
        <x:v>5</x:v>
      </x:c>
      <x:c r="U2777" t="str">
        <x:v>pickup_after_delivery_completion_plus_usage_lag</x:v>
      </x:c>
    </x:row>
    <x:row r="2778">
      <x:c r="A2778" t="str">
        <x:v>Set1_12-2-4</x:v>
      </x:c>
      <x:c r="B2778" t="str">
        <x:v>standard_same_day</x:v>
      </x:c>
      <x:c r="C2778" t="str">
        <x:v>C6</x:v>
      </x:c>
      <x:c r="D2778" s="59" t="n">
        <x:v>-20</x:v>
      </x:c>
      <x:c r="E2778" s="59" t="n">
        <x:v>-3</x:v>
      </x:c>
      <x:c r="F2778" s="59" t="str">
        <x:v>S1</x:v>
      </x:c>
      <x:c r="G2778" s="59" t="n">
        <x:v>271</x:v>
      </x:c>
      <x:c r="H2778" s="59" t="n">
        <x:v>361</x:v>
      </x:c>
      <x:c r="I2778" s="59" t="n">
        <x:v>10</x:v>
      </x:c>
      <x:c r="J2778" s="60" t="n">
        <x:f>'参数'!$C$5</x:f>
        <x:v>360</x:v>
      </x:c>
      <x:c r="K2778" s="60" t="n">
        <x:f>'参数'!$D$5</x:f>
        <x:v>240</x:v>
      </x:c>
      <x:c r="L2778" s="60" t="n">
        <x:f>H2778+I2778+J2778</x:f>
        <x:v>731</x:v>
      </x:c>
      <x:c r="M2778" s="60" t="n">
        <x:f>L2778+K2778</x:f>
        <x:v>971</x:v>
      </x:c>
      <x:c r="N2778" s="60" t="n">
        <x:f>'参数'!$B$10</x:f>
        <x:v>1</x:v>
      </x:c>
      <x:c r="O2778" s="60" t="n">
        <x:f>N2778*'参数'!$B$11</x:f>
        <x:v>2</x:v>
      </x:c>
      <x:c r="P2778" s="60" t="n">
        <x:f>N2778*'参数'!$B$12</x:f>
        <x:v>1</x:v>
      </x:c>
      <x:c r="Q2778" t="str">
        <x:f>C2778&amp;"d"</x:f>
        <x:v>C6d</x:v>
      </x:c>
      <x:c r="R2778" t="str">
        <x:f>C2778&amp;"p"</x:f>
        <x:v>C6p</x:v>
      </x:c>
      <x:c r="S2778" t="str">
        <x:f>IF(AND(L2778&gt;=H2778+I2778+J2778,M2778&gt;L2778,F2778&lt;&gt;""),"PASS","FAIL")</x:f>
        <x:v>PASS</x:v>
      </x:c>
      <x:c r="T2778" t="n">
        <x:v>10</x:v>
      </x:c>
      <x:c r="U2778" t="str">
        <x:v>pickup_after_delivery_completion_plus_usage_lag</x:v>
      </x:c>
    </x:row>
    <x:row r="2779">
      <x:c r="A2779" t="str">
        <x:v>Set1_12-2-4</x:v>
      </x:c>
      <x:c r="B2779" t="str">
        <x:v>standard_same_day</x:v>
      </x:c>
      <x:c r="C2779" t="str">
        <x:v>C7</x:v>
      </x:c>
      <x:c r="D2779" s="59" t="n">
        <x:v>1</x:v>
      </x:c>
      <x:c r="E2779" s="59" t="n">
        <x:v>10</x:v>
      </x:c>
      <x:c r="F2779" s="59" t="str">
        <x:v>S1</x:v>
      </x:c>
      <x:c r="G2779" s="59" t="n">
        <x:v>297</x:v>
      </x:c>
      <x:c r="H2779" s="59" t="n">
        <x:v>387</x:v>
      </x:c>
      <x:c r="I2779" s="59" t="n">
        <x:v>10</x:v>
      </x:c>
      <x:c r="J2779" s="60" t="n">
        <x:f>'参数'!$C$5</x:f>
        <x:v>360</x:v>
      </x:c>
      <x:c r="K2779" s="60" t="n">
        <x:f>'参数'!$D$5</x:f>
        <x:v>240</x:v>
      </x:c>
      <x:c r="L2779" s="60" t="n">
        <x:f>H2779+I2779+J2779</x:f>
        <x:v>757</x:v>
      </x:c>
      <x:c r="M2779" s="60" t="n">
        <x:f>L2779+K2779</x:f>
        <x:v>997</x:v>
      </x:c>
      <x:c r="N2779" s="60" t="n">
        <x:f>'参数'!$B$10</x:f>
        <x:v>1</x:v>
      </x:c>
      <x:c r="O2779" s="60" t="n">
        <x:f>N2779*'参数'!$B$11</x:f>
        <x:v>2</x:v>
      </x:c>
      <x:c r="P2779" s="60" t="n">
        <x:f>N2779*'参数'!$B$12</x:f>
        <x:v>1</x:v>
      </x:c>
      <x:c r="Q2779" t="str">
        <x:f>C2779&amp;"d"</x:f>
        <x:v>C7d</x:v>
      </x:c>
      <x:c r="R2779" t="str">
        <x:f>C2779&amp;"p"</x:f>
        <x:v>C7p</x:v>
      </x:c>
      <x:c r="S2779" t="str">
        <x:f>IF(AND(L2779&gt;=H2779+I2779+J2779,M2779&gt;L2779,F2779&lt;&gt;""),"PASS","FAIL")</x:f>
        <x:v>PASS</x:v>
      </x:c>
      <x:c r="T2779" t="n">
        <x:v>5</x:v>
      </x:c>
      <x:c r="U2779" t="str">
        <x:v>pickup_after_delivery_completion_plus_usage_lag</x:v>
      </x:c>
    </x:row>
    <x:row r="2780">
      <x:c r="A2780" t="str">
        <x:v>Set1_12-2-4</x:v>
      </x:c>
      <x:c r="B2780" t="str">
        <x:v>standard_same_day</x:v>
      </x:c>
      <x:c r="C2780" t="str">
        <x:v>C8</x:v>
      </x:c>
      <x:c r="D2780" s="59" t="n">
        <x:v>6</x:v>
      </x:c>
      <x:c r="E2780" s="59" t="n">
        <x:v>25</x:v>
      </x:c>
      <x:c r="F2780" s="59" t="str">
        <x:v>S1</x:v>
      </x:c>
      <x:c r="G2780" s="59" t="n">
        <x:v>94</x:v>
      </x:c>
      <x:c r="H2780" s="59" t="n">
        <x:v>184</x:v>
      </x:c>
      <x:c r="I2780" s="59" t="n">
        <x:v>10</x:v>
      </x:c>
      <x:c r="J2780" s="60" t="n">
        <x:f>'参数'!$C$5</x:f>
        <x:v>360</x:v>
      </x:c>
      <x:c r="K2780" s="60" t="n">
        <x:f>'参数'!$D$5</x:f>
        <x:v>240</x:v>
      </x:c>
      <x:c r="L2780" s="60" t="n">
        <x:f>H2780+I2780+J2780</x:f>
        <x:v>554</x:v>
      </x:c>
      <x:c r="M2780" s="60" t="n">
        <x:f>L2780+K2780</x:f>
        <x:v>794</x:v>
      </x:c>
      <x:c r="N2780" s="60" t="n">
        <x:f>'参数'!$B$10</x:f>
        <x:v>1</x:v>
      </x:c>
      <x:c r="O2780" s="60" t="n">
        <x:f>N2780*'参数'!$B$11</x:f>
        <x:v>2</x:v>
      </x:c>
      <x:c r="P2780" s="60" t="n">
        <x:f>N2780*'参数'!$B$12</x:f>
        <x:v>1</x:v>
      </x:c>
      <x:c r="Q2780" t="str">
        <x:f>C2780&amp;"d"</x:f>
        <x:v>C8d</x:v>
      </x:c>
      <x:c r="R2780" t="str">
        <x:f>C2780&amp;"p"</x:f>
        <x:v>C8p</x:v>
      </x:c>
      <x:c r="S2780" t="str">
        <x:f>IF(AND(L2780&gt;=H2780+I2780+J2780,M2780&gt;L2780,F2780&lt;&gt;""),"PASS","FAIL")</x:f>
        <x:v>PASS</x:v>
      </x:c>
      <x:c r="T2780" t="n">
        <x:v>10</x:v>
      </x:c>
      <x:c r="U2780" t="str">
        <x:v>pickup_after_delivery_completion_plus_usage_lag</x:v>
      </x:c>
    </x:row>
    <x:row r="2781">
      <x:c r="A2781" t="str">
        <x:v>Set1_12-2-4</x:v>
      </x:c>
      <x:c r="B2781" t="str">
        <x:v>standard_same_day</x:v>
      </x:c>
      <x:c r="C2781" t="str">
        <x:v>C9</x:v>
      </x:c>
      <x:c r="D2781" s="59" t="n">
        <x:v>-8</x:v>
      </x:c>
      <x:c r="E2781" s="59" t="n">
        <x:v>-22</x:v>
      </x:c>
      <x:c r="F2781" s="59" t="str">
        <x:v>S0</x:v>
      </x:c>
      <x:c r="G2781" s="59" t="n">
        <x:v>111</x:v>
      </x:c>
      <x:c r="H2781" s="59" t="n">
        <x:v>201</x:v>
      </x:c>
      <x:c r="I2781" s="59" t="n">
        <x:v>10</x:v>
      </x:c>
      <x:c r="J2781" s="60" t="n">
        <x:f>'参数'!$C$5</x:f>
        <x:v>360</x:v>
      </x:c>
      <x:c r="K2781" s="60" t="n">
        <x:f>'参数'!$D$5</x:f>
        <x:v>240</x:v>
      </x:c>
      <x:c r="L2781" s="60" t="n">
        <x:f>H2781+I2781+J2781</x:f>
        <x:v>571</x:v>
      </x:c>
      <x:c r="M2781" s="60" t="n">
        <x:f>L2781+K2781</x:f>
        <x:v>811</x:v>
      </x:c>
      <x:c r="N2781" s="60" t="n">
        <x:f>'参数'!$B$10</x:f>
        <x:v>1</x:v>
      </x:c>
      <x:c r="O2781" s="60" t="n">
        <x:f>N2781*'参数'!$B$11</x:f>
        <x:v>2</x:v>
      </x:c>
      <x:c r="P2781" s="60" t="n">
        <x:f>N2781*'参数'!$B$12</x:f>
        <x:v>1</x:v>
      </x:c>
      <x:c r="Q2781" t="str">
        <x:f>C2781&amp;"d"</x:f>
        <x:v>C9d</x:v>
      </x:c>
      <x:c r="R2781" t="str">
        <x:f>C2781&amp;"p"</x:f>
        <x:v>C9p</x:v>
      </x:c>
      <x:c r="S2781" t="str">
        <x:f>IF(AND(L2781&gt;=H2781+I2781+J2781,M2781&gt;L2781,F2781&lt;&gt;""),"PASS","FAIL")</x:f>
        <x:v>PASS</x:v>
      </x:c>
      <x:c r="T2781" t="n">
        <x:v>5</x:v>
      </x:c>
      <x:c r="U2781" t="str">
        <x:v>pickup_after_delivery_completion_plus_usage_lag</x:v>
      </x:c>
    </x:row>
    <x:row r="2782">
      <x:c r="A2782" t="str">
        <x:v>Set1_12-2-4</x:v>
      </x:c>
      <x:c r="B2782" t="str">
        <x:v>standard_same_day</x:v>
      </x:c>
      <x:c r="C2782" t="str">
        <x:v>C10</x:v>
      </x:c>
      <x:c r="D2782" s="59" t="n">
        <x:v>2</x:v>
      </x:c>
      <x:c r="E2782" s="59" t="n">
        <x:v>-4</x:v>
      </x:c>
      <x:c r="F2782" s="59" t="str">
        <x:v>S0</x:v>
      </x:c>
      <x:c r="G2782" s="59" t="n">
        <x:v>299</x:v>
      </x:c>
      <x:c r="H2782" s="59" t="n">
        <x:v>389</x:v>
      </x:c>
      <x:c r="I2782" s="59" t="n">
        <x:v>10</x:v>
      </x:c>
      <x:c r="J2782" s="60" t="n">
        <x:f>'参数'!$C$5</x:f>
        <x:v>360</x:v>
      </x:c>
      <x:c r="K2782" s="60" t="n">
        <x:f>'参数'!$D$5</x:f>
        <x:v>240</x:v>
      </x:c>
      <x:c r="L2782" s="60" t="n">
        <x:f>H2782+I2782+J2782</x:f>
        <x:v>759</x:v>
      </x:c>
      <x:c r="M2782" s="60" t="n">
        <x:f>L2782+K2782</x:f>
        <x:v>999</x:v>
      </x:c>
      <x:c r="N2782" s="60" t="n">
        <x:f>'参数'!$B$10</x:f>
        <x:v>1</x:v>
      </x:c>
      <x:c r="O2782" s="60" t="n">
        <x:f>N2782*'参数'!$B$11</x:f>
        <x:v>2</x:v>
      </x:c>
      <x:c r="P2782" s="60" t="n">
        <x:f>N2782*'参数'!$B$12</x:f>
        <x:v>1</x:v>
      </x:c>
      <x:c r="Q2782" t="str">
        <x:f>C2782&amp;"d"</x:f>
        <x:v>C10d</x:v>
      </x:c>
      <x:c r="R2782" t="str">
        <x:f>C2782&amp;"p"</x:f>
        <x:v>C10p</x:v>
      </x:c>
      <x:c r="S2782" t="str">
        <x:f>IF(AND(L2782&gt;=H2782+I2782+J2782,M2782&gt;L2782,F2782&lt;&gt;""),"PASS","FAIL")</x:f>
        <x:v>PASS</x:v>
      </x:c>
      <x:c r="T2782" t="n">
        <x:v>10</x:v>
      </x:c>
      <x:c r="U2782" t="str">
        <x:v>pickup_after_delivery_completion_plus_usage_lag</x:v>
      </x:c>
    </x:row>
    <x:row r="2783">
      <x:c r="A2783" t="str">
        <x:v>Set1_12-2-4</x:v>
      </x:c>
      <x:c r="B2783" t="str">
        <x:v>standard_same_day</x:v>
      </x:c>
      <x:c r="C2783" t="str">
        <x:v>C11</x:v>
      </x:c>
      <x:c r="D2783" s="59" t="n">
        <x:v>27</x:v>
      </x:c>
      <x:c r="E2783" s="59" t="n">
        <x:v>10</x:v>
      </x:c>
      <x:c r="F2783" s="59" t="str">
        <x:v>S0</x:v>
      </x:c>
      <x:c r="G2783" s="59" t="n">
        <x:v>110</x:v>
      </x:c>
      <x:c r="H2783" s="59" t="n">
        <x:v>200</x:v>
      </x:c>
      <x:c r="I2783" s="59" t="n">
        <x:v>10</x:v>
      </x:c>
      <x:c r="J2783" s="60" t="n">
        <x:f>'参数'!$C$5</x:f>
        <x:v>360</x:v>
      </x:c>
      <x:c r="K2783" s="60" t="n">
        <x:f>'参数'!$D$5</x:f>
        <x:v>240</x:v>
      </x:c>
      <x:c r="L2783" s="60" t="n">
        <x:f>H2783+I2783+J2783</x:f>
        <x:v>570</x:v>
      </x:c>
      <x:c r="M2783" s="60" t="n">
        <x:f>L2783+K2783</x:f>
        <x:v>810</x:v>
      </x:c>
      <x:c r="N2783" s="60" t="n">
        <x:f>'参数'!$B$10</x:f>
        <x:v>1</x:v>
      </x:c>
      <x:c r="O2783" s="60" t="n">
        <x:f>N2783*'参数'!$B$11</x:f>
        <x:v>2</x:v>
      </x:c>
      <x:c r="P2783" s="60" t="n">
        <x:f>N2783*'参数'!$B$12</x:f>
        <x:v>1</x:v>
      </x:c>
      <x:c r="Q2783" t="str">
        <x:f>C2783&amp;"d"</x:f>
        <x:v>C11d</x:v>
      </x:c>
      <x:c r="R2783" t="str">
        <x:f>C2783&amp;"p"</x:f>
        <x:v>C11p</x:v>
      </x:c>
      <x:c r="S2783" t="str">
        <x:f>IF(AND(L2783&gt;=H2783+I2783+J2783,M2783&gt;L2783,F2783&lt;&gt;""),"PASS","FAIL")</x:f>
        <x:v>PASS</x:v>
      </x:c>
      <x:c r="T2783" t="n">
        <x:v>10</x:v>
      </x:c>
      <x:c r="U2783" t="str">
        <x:v>pickup_after_delivery_completion_plus_usage_lag</x:v>
      </x:c>
    </x:row>
    <x:row r="2784">
      <x:c r="A2784" t="str">
        <x:v>Set1_12-2-5</x:v>
      </x:c>
      <x:c r="B2784" t="str">
        <x:v>standard_same_day</x:v>
      </x:c>
      <x:c r="C2784" t="str">
        <x:v>C0</x:v>
      </x:c>
      <x:c r="D2784" s="59" t="n">
        <x:v>6</x:v>
      </x:c>
      <x:c r="E2784" s="59" t="n">
        <x:v>-8</x:v>
      </x:c>
      <x:c r="F2784" s="59" t="str">
        <x:v>S0</x:v>
      </x:c>
      <x:c r="G2784" s="59" t="n">
        <x:v>61</x:v>
      </x:c>
      <x:c r="H2784" s="59" t="n">
        <x:v>151</x:v>
      </x:c>
      <x:c r="I2784" s="59" t="n">
        <x:v>10</x:v>
      </x:c>
      <x:c r="J2784" s="60" t="n">
        <x:f>'参数'!$C$5</x:f>
        <x:v>360</x:v>
      </x:c>
      <x:c r="K2784" s="60" t="n">
        <x:f>'参数'!$D$5</x:f>
        <x:v>240</x:v>
      </x:c>
      <x:c r="L2784" s="60" t="n">
        <x:f>H2784+I2784+J2784</x:f>
        <x:v>521</x:v>
      </x:c>
      <x:c r="M2784" s="60" t="n">
        <x:f>L2784+K2784</x:f>
        <x:v>761</x:v>
      </x:c>
      <x:c r="N2784" s="60" t="n">
        <x:f>'参数'!$B$10</x:f>
        <x:v>1</x:v>
      </x:c>
      <x:c r="O2784" s="60" t="n">
        <x:f>N2784*'参数'!$B$11</x:f>
        <x:v>2</x:v>
      </x:c>
      <x:c r="P2784" s="60" t="n">
        <x:f>N2784*'参数'!$B$12</x:f>
        <x:v>1</x:v>
      </x:c>
      <x:c r="Q2784" t="str">
        <x:f>C2784&amp;"d"</x:f>
        <x:v>C0d</x:v>
      </x:c>
      <x:c r="R2784" t="str">
        <x:f>C2784&amp;"p"</x:f>
        <x:v>C0p</x:v>
      </x:c>
      <x:c r="S2784" t="str">
        <x:f>IF(AND(L2784&gt;=H2784+I2784+J2784,M2784&gt;L2784,F2784&lt;&gt;""),"PASS","FAIL")</x:f>
        <x:v>PASS</x:v>
      </x:c>
      <x:c r="T2784" t="n">
        <x:v>10</x:v>
      </x:c>
      <x:c r="U2784" t="str">
        <x:v>pickup_after_delivery_completion_plus_usage_lag</x:v>
      </x:c>
    </x:row>
    <x:row r="2785">
      <x:c r="A2785" t="str">
        <x:v>Set1_12-2-5</x:v>
      </x:c>
      <x:c r="B2785" t="str">
        <x:v>standard_same_day</x:v>
      </x:c>
      <x:c r="C2785" t="str">
        <x:v>C1</x:v>
      </x:c>
      <x:c r="D2785" s="59" t="n">
        <x:v>-11</x:v>
      </x:c>
      <x:c r="E2785" s="59" t="n">
        <x:v>26</x:v>
      </x:c>
      <x:c r="F2785" s="59" t="str">
        <x:v>S1</x:v>
      </x:c>
      <x:c r="G2785" s="59" t="n">
        <x:v>164</x:v>
      </x:c>
      <x:c r="H2785" s="59" t="n">
        <x:v>254</x:v>
      </x:c>
      <x:c r="I2785" s="59" t="n">
        <x:v>10</x:v>
      </x:c>
      <x:c r="J2785" s="60" t="n">
        <x:f>'参数'!$C$5</x:f>
        <x:v>360</x:v>
      </x:c>
      <x:c r="K2785" s="60" t="n">
        <x:f>'参数'!$D$5</x:f>
        <x:v>240</x:v>
      </x:c>
      <x:c r="L2785" s="60" t="n">
        <x:f>H2785+I2785+J2785</x:f>
        <x:v>624</x:v>
      </x:c>
      <x:c r="M2785" s="60" t="n">
        <x:f>L2785+K2785</x:f>
        <x:v>864</x:v>
      </x:c>
      <x:c r="N2785" s="60" t="n">
        <x:f>'参数'!$B$10</x:f>
        <x:v>1</x:v>
      </x:c>
      <x:c r="O2785" s="60" t="n">
        <x:f>N2785*'参数'!$B$11</x:f>
        <x:v>2</x:v>
      </x:c>
      <x:c r="P2785" s="60" t="n">
        <x:f>N2785*'参数'!$B$12</x:f>
        <x:v>1</x:v>
      </x:c>
      <x:c r="Q2785" t="str">
        <x:f>C2785&amp;"d"</x:f>
        <x:v>C1d</x:v>
      </x:c>
      <x:c r="R2785" t="str">
        <x:f>C2785&amp;"p"</x:f>
        <x:v>C1p</x:v>
      </x:c>
      <x:c r="S2785" t="str">
        <x:f>IF(AND(L2785&gt;=H2785+I2785+J2785,M2785&gt;L2785,F2785&lt;&gt;""),"PASS","FAIL")</x:f>
        <x:v>PASS</x:v>
      </x:c>
      <x:c r="T2785" t="n">
        <x:v>5</x:v>
      </x:c>
      <x:c r="U2785" t="str">
        <x:v>pickup_after_delivery_completion_plus_usage_lag</x:v>
      </x:c>
    </x:row>
    <x:row r="2786">
      <x:c r="A2786" t="str">
        <x:v>Set1_12-2-5</x:v>
      </x:c>
      <x:c r="B2786" t="str">
        <x:v>standard_same_day</x:v>
      </x:c>
      <x:c r="C2786" t="str">
        <x:v>C2</x:v>
      </x:c>
      <x:c r="D2786" s="59" t="n">
        <x:v>-6</x:v>
      </x:c>
      <x:c r="E2786" s="59" t="n">
        <x:v>20</x:v>
      </x:c>
      <x:c r="F2786" s="59" t="str">
        <x:v>S1</x:v>
      </x:c>
      <x:c r="G2786" s="59" t="n">
        <x:v>333</x:v>
      </x:c>
      <x:c r="H2786" s="59" t="n">
        <x:v>423</x:v>
      </x:c>
      <x:c r="I2786" s="59" t="n">
        <x:v>10</x:v>
      </x:c>
      <x:c r="J2786" s="60" t="n">
        <x:f>'参数'!$C$5</x:f>
        <x:v>360</x:v>
      </x:c>
      <x:c r="K2786" s="60" t="n">
        <x:f>'参数'!$D$5</x:f>
        <x:v>240</x:v>
      </x:c>
      <x:c r="L2786" s="60" t="n">
        <x:f>H2786+I2786+J2786</x:f>
        <x:v>793</x:v>
      </x:c>
      <x:c r="M2786" s="60" t="n">
        <x:f>L2786+K2786</x:f>
        <x:v>1033</x:v>
      </x:c>
      <x:c r="N2786" s="60" t="n">
        <x:f>'参数'!$B$10</x:f>
        <x:v>1</x:v>
      </x:c>
      <x:c r="O2786" s="60" t="n">
        <x:f>N2786*'参数'!$B$11</x:f>
        <x:v>2</x:v>
      </x:c>
      <x:c r="P2786" s="60" t="n">
        <x:f>N2786*'参数'!$B$12</x:f>
        <x:v>1</x:v>
      </x:c>
      <x:c r="Q2786" t="str">
        <x:f>C2786&amp;"d"</x:f>
        <x:v>C2d</x:v>
      </x:c>
      <x:c r="R2786" t="str">
        <x:f>C2786&amp;"p"</x:f>
        <x:v>C2p</x:v>
      </x:c>
      <x:c r="S2786" t="str">
        <x:f>IF(AND(L2786&gt;=H2786+I2786+J2786,M2786&gt;L2786,F2786&lt;&gt;""),"PASS","FAIL")</x:f>
        <x:v>PASS</x:v>
      </x:c>
      <x:c r="T2786" t="n">
        <x:v>5</x:v>
      </x:c>
      <x:c r="U2786" t="str">
        <x:v>pickup_after_delivery_completion_plus_usage_lag</x:v>
      </x:c>
    </x:row>
    <x:row r="2787">
      <x:c r="A2787" t="str">
        <x:v>Set1_12-2-5</x:v>
      </x:c>
      <x:c r="B2787" t="str">
        <x:v>standard_same_day</x:v>
      </x:c>
      <x:c r="C2787" t="str">
        <x:v>C3</x:v>
      </x:c>
      <x:c r="D2787" s="59" t="n">
        <x:v>2</x:v>
      </x:c>
      <x:c r="E2787" s="59" t="n">
        <x:v>19</x:v>
      </x:c>
      <x:c r="F2787" s="59" t="str">
        <x:v>S0</x:v>
      </x:c>
      <x:c r="G2787" s="59" t="n">
        <x:v>125</x:v>
      </x:c>
      <x:c r="H2787" s="59" t="n">
        <x:v>215</x:v>
      </x:c>
      <x:c r="I2787" s="59" t="n">
        <x:v>10</x:v>
      </x:c>
      <x:c r="J2787" s="60" t="n">
        <x:f>'参数'!$C$5</x:f>
        <x:v>360</x:v>
      </x:c>
      <x:c r="K2787" s="60" t="n">
        <x:f>'参数'!$D$5</x:f>
        <x:v>240</x:v>
      </x:c>
      <x:c r="L2787" s="60" t="n">
        <x:f>H2787+I2787+J2787</x:f>
        <x:v>585</x:v>
      </x:c>
      <x:c r="M2787" s="60" t="n">
        <x:f>L2787+K2787</x:f>
        <x:v>825</x:v>
      </x:c>
      <x:c r="N2787" s="60" t="n">
        <x:f>'参数'!$B$10</x:f>
        <x:v>1</x:v>
      </x:c>
      <x:c r="O2787" s="60" t="n">
        <x:f>N2787*'参数'!$B$11</x:f>
        <x:v>2</x:v>
      </x:c>
      <x:c r="P2787" s="60" t="n">
        <x:f>N2787*'参数'!$B$12</x:f>
        <x:v>1</x:v>
      </x:c>
      <x:c r="Q2787" t="str">
        <x:f>C2787&amp;"d"</x:f>
        <x:v>C3d</x:v>
      </x:c>
      <x:c r="R2787" t="str">
        <x:f>C2787&amp;"p"</x:f>
        <x:v>C3p</x:v>
      </x:c>
      <x:c r="S2787" t="str">
        <x:f>IF(AND(L2787&gt;=H2787+I2787+J2787,M2787&gt;L2787,F2787&lt;&gt;""),"PASS","FAIL")</x:f>
        <x:v>PASS</x:v>
      </x:c>
      <x:c r="T2787" t="n">
        <x:v>5</x:v>
      </x:c>
      <x:c r="U2787" t="str">
        <x:v>pickup_after_delivery_completion_plus_usage_lag</x:v>
      </x:c>
    </x:row>
    <x:row r="2788">
      <x:c r="A2788" t="str">
        <x:v>Set1_12-2-5</x:v>
      </x:c>
      <x:c r="B2788" t="str">
        <x:v>standard_same_day</x:v>
      </x:c>
      <x:c r="C2788" t="str">
        <x:v>C4</x:v>
      </x:c>
      <x:c r="D2788" s="59" t="n">
        <x:v>-2</x:v>
      </x:c>
      <x:c r="E2788" s="59" t="n">
        <x:v>20</x:v>
      </x:c>
      <x:c r="F2788" s="59" t="str">
        <x:v>S1</x:v>
      </x:c>
      <x:c r="G2788" s="59" t="n">
        <x:v>122</x:v>
      </x:c>
      <x:c r="H2788" s="59" t="n">
        <x:v>212</x:v>
      </x:c>
      <x:c r="I2788" s="59" t="n">
        <x:v>10</x:v>
      </x:c>
      <x:c r="J2788" s="60" t="n">
        <x:f>'参数'!$C$5</x:f>
        <x:v>360</x:v>
      </x:c>
      <x:c r="K2788" s="60" t="n">
        <x:f>'参数'!$D$5</x:f>
        <x:v>240</x:v>
      </x:c>
      <x:c r="L2788" s="60" t="n">
        <x:f>H2788+I2788+J2788</x:f>
        <x:v>582</x:v>
      </x:c>
      <x:c r="M2788" s="60" t="n">
        <x:f>L2788+K2788</x:f>
        <x:v>822</x:v>
      </x:c>
      <x:c r="N2788" s="60" t="n">
        <x:f>'参数'!$B$10</x:f>
        <x:v>1</x:v>
      </x:c>
      <x:c r="O2788" s="60" t="n">
        <x:f>N2788*'参数'!$B$11</x:f>
        <x:v>2</x:v>
      </x:c>
      <x:c r="P2788" s="60" t="n">
        <x:f>N2788*'参数'!$B$12</x:f>
        <x:v>1</x:v>
      </x:c>
      <x:c r="Q2788" t="str">
        <x:f>C2788&amp;"d"</x:f>
        <x:v>C4d</x:v>
      </x:c>
      <x:c r="R2788" t="str">
        <x:f>C2788&amp;"p"</x:f>
        <x:v>C4p</x:v>
      </x:c>
      <x:c r="S2788" t="str">
        <x:f>IF(AND(L2788&gt;=H2788+I2788+J2788,M2788&gt;L2788,F2788&lt;&gt;""),"PASS","FAIL")</x:f>
        <x:v>PASS</x:v>
      </x:c>
      <x:c r="T2788" t="n">
        <x:v>5</x:v>
      </x:c>
      <x:c r="U2788" t="str">
        <x:v>pickup_after_delivery_completion_plus_usage_lag</x:v>
      </x:c>
    </x:row>
    <x:row r="2789">
      <x:c r="A2789" t="str">
        <x:v>Set1_12-2-5</x:v>
      </x:c>
      <x:c r="B2789" t="str">
        <x:v>standard_same_day</x:v>
      </x:c>
      <x:c r="C2789" t="str">
        <x:v>C5</x:v>
      </x:c>
      <x:c r="D2789" s="59" t="n">
        <x:v>11</x:v>
      </x:c>
      <x:c r="E2789" s="59" t="n">
        <x:v>2</x:v>
      </x:c>
      <x:c r="F2789" s="59" t="str">
        <x:v>S0</x:v>
      </x:c>
      <x:c r="G2789" s="59" t="n">
        <x:v>265</x:v>
      </x:c>
      <x:c r="H2789" s="59" t="n">
        <x:v>355</x:v>
      </x:c>
      <x:c r="I2789" s="59" t="n">
        <x:v>10</x:v>
      </x:c>
      <x:c r="J2789" s="60" t="n">
        <x:f>'参数'!$C$5</x:f>
        <x:v>360</x:v>
      </x:c>
      <x:c r="K2789" s="60" t="n">
        <x:f>'参数'!$D$5</x:f>
        <x:v>240</x:v>
      </x:c>
      <x:c r="L2789" s="60" t="n">
        <x:f>H2789+I2789+J2789</x:f>
        <x:v>725</x:v>
      </x:c>
      <x:c r="M2789" s="60" t="n">
        <x:f>L2789+K2789</x:f>
        <x:v>965</x:v>
      </x:c>
      <x:c r="N2789" s="60" t="n">
        <x:f>'参数'!$B$10</x:f>
        <x:v>1</x:v>
      </x:c>
      <x:c r="O2789" s="60" t="n">
        <x:f>N2789*'参数'!$B$11</x:f>
        <x:v>2</x:v>
      </x:c>
      <x:c r="P2789" s="60" t="n">
        <x:f>N2789*'参数'!$B$12</x:f>
        <x:v>1</x:v>
      </x:c>
      <x:c r="Q2789" t="str">
        <x:f>C2789&amp;"d"</x:f>
        <x:v>C5d</x:v>
      </x:c>
      <x:c r="R2789" t="str">
        <x:f>C2789&amp;"p"</x:f>
        <x:v>C5p</x:v>
      </x:c>
      <x:c r="S2789" t="str">
        <x:f>IF(AND(L2789&gt;=H2789+I2789+J2789,M2789&gt;L2789,F2789&lt;&gt;""),"PASS","FAIL")</x:f>
        <x:v>PASS</x:v>
      </x:c>
      <x:c r="T2789" t="n">
        <x:v>5</x:v>
      </x:c>
      <x:c r="U2789" t="str">
        <x:v>pickup_after_delivery_completion_plus_usage_lag</x:v>
      </x:c>
    </x:row>
    <x:row r="2790">
      <x:c r="A2790" t="str">
        <x:v>Set1_12-2-5</x:v>
      </x:c>
      <x:c r="B2790" t="str">
        <x:v>standard_same_day</x:v>
      </x:c>
      <x:c r="C2790" t="str">
        <x:v>C6</x:v>
      </x:c>
      <x:c r="D2790" s="59" t="n">
        <x:v>19</x:v>
      </x:c>
      <x:c r="E2790" s="59" t="n">
        <x:v>-6</x:v>
      </x:c>
      <x:c r="F2790" s="59" t="str">
        <x:v>S0</x:v>
      </x:c>
      <x:c r="G2790" s="59" t="n">
        <x:v>116</x:v>
      </x:c>
      <x:c r="H2790" s="59" t="n">
        <x:v>206</x:v>
      </x:c>
      <x:c r="I2790" s="59" t="n">
        <x:v>10</x:v>
      </x:c>
      <x:c r="J2790" s="60" t="n">
        <x:f>'参数'!$C$5</x:f>
        <x:v>360</x:v>
      </x:c>
      <x:c r="K2790" s="60" t="n">
        <x:f>'参数'!$D$5</x:f>
        <x:v>240</x:v>
      </x:c>
      <x:c r="L2790" s="60" t="n">
        <x:f>H2790+I2790+J2790</x:f>
        <x:v>576</x:v>
      </x:c>
      <x:c r="M2790" s="60" t="n">
        <x:f>L2790+K2790</x:f>
        <x:v>816</x:v>
      </x:c>
      <x:c r="N2790" s="60" t="n">
        <x:f>'参数'!$B$10</x:f>
        <x:v>1</x:v>
      </x:c>
      <x:c r="O2790" s="60" t="n">
        <x:f>N2790*'参数'!$B$11</x:f>
        <x:v>2</x:v>
      </x:c>
      <x:c r="P2790" s="60" t="n">
        <x:f>N2790*'参数'!$B$12</x:f>
        <x:v>1</x:v>
      </x:c>
      <x:c r="Q2790" t="str">
        <x:f>C2790&amp;"d"</x:f>
        <x:v>C6d</x:v>
      </x:c>
      <x:c r="R2790" t="str">
        <x:f>C2790&amp;"p"</x:f>
        <x:v>C6p</x:v>
      </x:c>
      <x:c r="S2790" t="str">
        <x:f>IF(AND(L2790&gt;=H2790+I2790+J2790,M2790&gt;L2790,F2790&lt;&gt;""),"PASS","FAIL")</x:f>
        <x:v>PASS</x:v>
      </x:c>
      <x:c r="T2790" t="n">
        <x:v>5</x:v>
      </x:c>
      <x:c r="U2790" t="str">
        <x:v>pickup_after_delivery_completion_plus_usage_lag</x:v>
      </x:c>
    </x:row>
    <x:row r="2791">
      <x:c r="A2791" t="str">
        <x:v>Set1_12-2-5</x:v>
      </x:c>
      <x:c r="B2791" t="str">
        <x:v>standard_same_day</x:v>
      </x:c>
      <x:c r="C2791" t="str">
        <x:v>C7</x:v>
      </x:c>
      <x:c r="D2791" s="59" t="n">
        <x:v>8</x:v>
      </x:c>
      <x:c r="E2791" s="59" t="n">
        <x:v>13</x:v>
      </x:c>
      <x:c r="F2791" s="59" t="str">
        <x:v>S0</x:v>
      </x:c>
      <x:c r="G2791" s="59" t="n">
        <x:v>154</x:v>
      </x:c>
      <x:c r="H2791" s="59" t="n">
        <x:v>244</x:v>
      </x:c>
      <x:c r="I2791" s="59" t="n">
        <x:v>10</x:v>
      </x:c>
      <x:c r="J2791" s="60" t="n">
        <x:f>'参数'!$C$5</x:f>
        <x:v>360</x:v>
      </x:c>
      <x:c r="K2791" s="60" t="n">
        <x:f>'参数'!$D$5</x:f>
        <x:v>240</x:v>
      </x:c>
      <x:c r="L2791" s="60" t="n">
        <x:f>H2791+I2791+J2791</x:f>
        <x:v>614</x:v>
      </x:c>
      <x:c r="M2791" s="60" t="n">
        <x:f>L2791+K2791</x:f>
        <x:v>854</x:v>
      </x:c>
      <x:c r="N2791" s="60" t="n">
        <x:f>'参数'!$B$10</x:f>
        <x:v>1</x:v>
      </x:c>
      <x:c r="O2791" s="60" t="n">
        <x:f>N2791*'参数'!$B$11</x:f>
        <x:v>2</x:v>
      </x:c>
      <x:c r="P2791" s="60" t="n">
        <x:f>N2791*'参数'!$B$12</x:f>
        <x:v>1</x:v>
      </x:c>
      <x:c r="Q2791" t="str">
        <x:f>C2791&amp;"d"</x:f>
        <x:v>C7d</x:v>
      </x:c>
      <x:c r="R2791" t="str">
        <x:f>C2791&amp;"p"</x:f>
        <x:v>C7p</x:v>
      </x:c>
      <x:c r="S2791" t="str">
        <x:f>IF(AND(L2791&gt;=H2791+I2791+J2791,M2791&gt;L2791,F2791&lt;&gt;""),"PASS","FAIL")</x:f>
        <x:v>PASS</x:v>
      </x:c>
      <x:c r="T2791" t="n">
        <x:v>10</x:v>
      </x:c>
      <x:c r="U2791" t="str">
        <x:v>pickup_after_delivery_completion_plus_usage_lag</x:v>
      </x:c>
    </x:row>
    <x:row r="2792">
      <x:c r="A2792" t="str">
        <x:v>Set1_12-2-5</x:v>
      </x:c>
      <x:c r="B2792" t="str">
        <x:v>standard_same_day</x:v>
      </x:c>
      <x:c r="C2792" t="str">
        <x:v>C8</x:v>
      </x:c>
      <x:c r="D2792" s="59" t="n">
        <x:v>-15</x:v>
      </x:c>
      <x:c r="E2792" s="59" t="n">
        <x:v>-8</x:v>
      </x:c>
      <x:c r="F2792" s="59" t="str">
        <x:v>S1</x:v>
      </x:c>
      <x:c r="G2792" s="59" t="n">
        <x:v>289</x:v>
      </x:c>
      <x:c r="H2792" s="59" t="n">
        <x:v>379</x:v>
      </x:c>
      <x:c r="I2792" s="59" t="n">
        <x:v>10</x:v>
      </x:c>
      <x:c r="J2792" s="60" t="n">
        <x:f>'参数'!$C$5</x:f>
        <x:v>360</x:v>
      </x:c>
      <x:c r="K2792" s="60" t="n">
        <x:f>'参数'!$D$5</x:f>
        <x:v>240</x:v>
      </x:c>
      <x:c r="L2792" s="60" t="n">
        <x:f>H2792+I2792+J2792</x:f>
        <x:v>749</x:v>
      </x:c>
      <x:c r="M2792" s="60" t="n">
        <x:f>L2792+K2792</x:f>
        <x:v>989</x:v>
      </x:c>
      <x:c r="N2792" s="60" t="n">
        <x:f>'参数'!$B$10</x:f>
        <x:v>1</x:v>
      </x:c>
      <x:c r="O2792" s="60" t="n">
        <x:f>N2792*'参数'!$B$11</x:f>
        <x:v>2</x:v>
      </x:c>
      <x:c r="P2792" s="60" t="n">
        <x:f>N2792*'参数'!$B$12</x:f>
        <x:v>1</x:v>
      </x:c>
      <x:c r="Q2792" t="str">
        <x:f>C2792&amp;"d"</x:f>
        <x:v>C8d</x:v>
      </x:c>
      <x:c r="R2792" t="str">
        <x:f>C2792&amp;"p"</x:f>
        <x:v>C8p</x:v>
      </x:c>
      <x:c r="S2792" t="str">
        <x:f>IF(AND(L2792&gt;=H2792+I2792+J2792,M2792&gt;L2792,F2792&lt;&gt;""),"PASS","FAIL")</x:f>
        <x:v>PASS</x:v>
      </x:c>
      <x:c r="T2792" t="n">
        <x:v>10</x:v>
      </x:c>
      <x:c r="U2792" t="str">
        <x:v>pickup_after_delivery_completion_plus_usage_lag</x:v>
      </x:c>
    </x:row>
    <x:row r="2793">
      <x:c r="A2793" t="str">
        <x:v>Set1_12-2-5</x:v>
      </x:c>
      <x:c r="B2793" t="str">
        <x:v>standard_same_day</x:v>
      </x:c>
      <x:c r="C2793" t="str">
        <x:v>C9</x:v>
      </x:c>
      <x:c r="D2793" s="59" t="n">
        <x:v>-8</x:v>
      </x:c>
      <x:c r="E2793" s="59" t="n">
        <x:v>-18</x:v>
      </x:c>
      <x:c r="F2793" s="59" t="str">
        <x:v>S1</x:v>
      </x:c>
      <x:c r="G2793" s="59" t="n">
        <x:v>180</x:v>
      </x:c>
      <x:c r="H2793" s="59" t="n">
        <x:v>270</x:v>
      </x:c>
      <x:c r="I2793" s="59" t="n">
        <x:v>10</x:v>
      </x:c>
      <x:c r="J2793" s="60" t="n">
        <x:f>'参数'!$C$5</x:f>
        <x:v>360</x:v>
      </x:c>
      <x:c r="K2793" s="60" t="n">
        <x:f>'参数'!$D$5</x:f>
        <x:v>240</x:v>
      </x:c>
      <x:c r="L2793" s="60" t="n">
        <x:f>H2793+I2793+J2793</x:f>
        <x:v>640</x:v>
      </x:c>
      <x:c r="M2793" s="60" t="n">
        <x:f>L2793+K2793</x:f>
        <x:v>880</x:v>
      </x:c>
      <x:c r="N2793" s="60" t="n">
        <x:f>'参数'!$B$10</x:f>
        <x:v>1</x:v>
      </x:c>
      <x:c r="O2793" s="60" t="n">
        <x:f>N2793*'参数'!$B$11</x:f>
        <x:v>2</x:v>
      </x:c>
      <x:c r="P2793" s="60" t="n">
        <x:f>N2793*'参数'!$B$12</x:f>
        <x:v>1</x:v>
      </x:c>
      <x:c r="Q2793" t="str">
        <x:f>C2793&amp;"d"</x:f>
        <x:v>C9d</x:v>
      </x:c>
      <x:c r="R2793" t="str">
        <x:f>C2793&amp;"p"</x:f>
        <x:v>C9p</x:v>
      </x:c>
      <x:c r="S2793" t="str">
        <x:f>IF(AND(L2793&gt;=H2793+I2793+J2793,M2793&gt;L2793,F2793&lt;&gt;""),"PASS","FAIL")</x:f>
        <x:v>PASS</x:v>
      </x:c>
      <x:c r="T2793" t="n">
        <x:v>5</x:v>
      </x:c>
      <x:c r="U2793" t="str">
        <x:v>pickup_after_delivery_completion_plus_usage_lag</x:v>
      </x:c>
    </x:row>
    <x:row r="2794">
      <x:c r="A2794" t="str">
        <x:v>Set1_12-2-5</x:v>
      </x:c>
      <x:c r="B2794" t="str">
        <x:v>standard_same_day</x:v>
      </x:c>
      <x:c r="C2794" t="str">
        <x:v>C10</x:v>
      </x:c>
      <x:c r="D2794" s="59" t="n">
        <x:v>4</x:v>
      </x:c>
      <x:c r="E2794" s="59" t="n">
        <x:v>1</x:v>
      </x:c>
      <x:c r="F2794" s="59" t="str">
        <x:v>S0</x:v>
      </x:c>
      <x:c r="G2794" s="59" t="n">
        <x:v>326</x:v>
      </x:c>
      <x:c r="H2794" s="59" t="n">
        <x:v>416</x:v>
      </x:c>
      <x:c r="I2794" s="59" t="n">
        <x:v>10</x:v>
      </x:c>
      <x:c r="J2794" s="60" t="n">
        <x:f>'参数'!$C$5</x:f>
        <x:v>360</x:v>
      </x:c>
      <x:c r="K2794" s="60" t="n">
        <x:f>'参数'!$D$5</x:f>
        <x:v>240</x:v>
      </x:c>
      <x:c r="L2794" s="60" t="n">
        <x:f>H2794+I2794+J2794</x:f>
        <x:v>786</x:v>
      </x:c>
      <x:c r="M2794" s="60" t="n">
        <x:f>L2794+K2794</x:f>
        <x:v>1026</x:v>
      </x:c>
      <x:c r="N2794" s="60" t="n">
        <x:f>'参数'!$B$10</x:f>
        <x:v>1</x:v>
      </x:c>
      <x:c r="O2794" s="60" t="n">
        <x:f>N2794*'参数'!$B$11</x:f>
        <x:v>2</x:v>
      </x:c>
      <x:c r="P2794" s="60" t="n">
        <x:f>N2794*'参数'!$B$12</x:f>
        <x:v>1</x:v>
      </x:c>
      <x:c r="Q2794" t="str">
        <x:f>C2794&amp;"d"</x:f>
        <x:v>C10d</x:v>
      </x:c>
      <x:c r="R2794" t="str">
        <x:f>C2794&amp;"p"</x:f>
        <x:v>C10p</x:v>
      </x:c>
      <x:c r="S2794" t="str">
        <x:f>IF(AND(L2794&gt;=H2794+I2794+J2794,M2794&gt;L2794,F2794&lt;&gt;""),"PASS","FAIL")</x:f>
        <x:v>PASS</x:v>
      </x:c>
      <x:c r="T2794" t="n">
        <x:v>10</x:v>
      </x:c>
      <x:c r="U2794" t="str">
        <x:v>pickup_after_delivery_completion_plus_usage_lag</x:v>
      </x:c>
    </x:row>
    <x:row r="2795">
      <x:c r="A2795" t="str">
        <x:v>Set1_12-2-5</x:v>
      </x:c>
      <x:c r="B2795" t="str">
        <x:v>standard_same_day</x:v>
      </x:c>
      <x:c r="C2795" t="str">
        <x:v>C11</x:v>
      </x:c>
      <x:c r="D2795" s="59" t="n">
        <x:v>-12</x:v>
      </x:c>
      <x:c r="E2795" s="59" t="n">
        <x:v>-5</x:v>
      </x:c>
      <x:c r="F2795" s="59" t="str">
        <x:v>S1</x:v>
      </x:c>
      <x:c r="G2795" s="59" t="n">
        <x:v>83</x:v>
      </x:c>
      <x:c r="H2795" s="59" t="n">
        <x:v>173</x:v>
      </x:c>
      <x:c r="I2795" s="59" t="n">
        <x:v>10</x:v>
      </x:c>
      <x:c r="J2795" s="60" t="n">
        <x:f>'参数'!$C$5</x:f>
        <x:v>360</x:v>
      </x:c>
      <x:c r="K2795" s="60" t="n">
        <x:f>'参数'!$D$5</x:f>
        <x:v>240</x:v>
      </x:c>
      <x:c r="L2795" s="60" t="n">
        <x:f>H2795+I2795+J2795</x:f>
        <x:v>543</x:v>
      </x:c>
      <x:c r="M2795" s="60" t="n">
        <x:f>L2795+K2795</x:f>
        <x:v>783</x:v>
      </x:c>
      <x:c r="N2795" s="60" t="n">
        <x:f>'参数'!$B$10</x:f>
        <x:v>1</x:v>
      </x:c>
      <x:c r="O2795" s="60" t="n">
        <x:f>N2795*'参数'!$B$11</x:f>
        <x:v>2</x:v>
      </x:c>
      <x:c r="P2795" s="60" t="n">
        <x:f>N2795*'参数'!$B$12</x:f>
        <x:v>1</x:v>
      </x:c>
      <x:c r="Q2795" t="str">
        <x:f>C2795&amp;"d"</x:f>
        <x:v>C11d</x:v>
      </x:c>
      <x:c r="R2795" t="str">
        <x:f>C2795&amp;"p"</x:f>
        <x:v>C11p</x:v>
      </x:c>
      <x:c r="S2795" t="str">
        <x:f>IF(AND(L2795&gt;=H2795+I2795+J2795,M2795&gt;L2795,F2795&lt;&gt;""),"PASS","FAIL")</x:f>
        <x:v>PASS</x:v>
      </x:c>
      <x:c r="T2795" t="n">
        <x:v>5</x:v>
      </x:c>
      <x:c r="U2795" t="str">
        <x:v>pickup_after_delivery_completion_plus_usage_lag</x:v>
      </x:c>
    </x:row>
    <x:row r="2796">
      <x:c r="A2796" t="str">
        <x:v>Set1_7-2-1</x:v>
      </x:c>
      <x:c r="B2796" t="str">
        <x:v>standard_same_day</x:v>
      </x:c>
      <x:c r="C2796" t="str">
        <x:v>C0</x:v>
      </x:c>
      <x:c r="D2796" s="59" t="n">
        <x:v>-5</x:v>
      </x:c>
      <x:c r="E2796" s="59" t="n">
        <x:v>-6</x:v>
      </x:c>
      <x:c r="F2796" s="59" t="str">
        <x:v>S1</x:v>
      </x:c>
      <x:c r="G2796" s="59" t="n">
        <x:v>183</x:v>
      </x:c>
      <x:c r="H2796" s="59" t="n">
        <x:v>203</x:v>
      </x:c>
      <x:c r="I2796" s="59" t="n">
        <x:v>10</x:v>
      </x:c>
      <x:c r="J2796" s="60" t="n">
        <x:f>'参数'!$C$5</x:f>
        <x:v>360</x:v>
      </x:c>
      <x:c r="K2796" s="60" t="n">
        <x:f>'参数'!$D$5</x:f>
        <x:v>240</x:v>
      </x:c>
      <x:c r="L2796" s="60" t="n">
        <x:f>H2796+I2796+J2796</x:f>
        <x:v>573</x:v>
      </x:c>
      <x:c r="M2796" s="60" t="n">
        <x:f>L2796+K2796</x:f>
        <x:v>813</x:v>
      </x:c>
      <x:c r="N2796" s="60" t="n">
        <x:f>'参数'!$B$10</x:f>
        <x:v>1</x:v>
      </x:c>
      <x:c r="O2796" s="60" t="n">
        <x:f>N2796*'参数'!$B$11</x:f>
        <x:v>2</x:v>
      </x:c>
      <x:c r="P2796" s="60" t="n">
        <x:f>N2796*'参数'!$B$12</x:f>
        <x:v>1</x:v>
      </x:c>
      <x:c r="Q2796" t="str">
        <x:f>C2796&amp;"d"</x:f>
        <x:v>C0d</x:v>
      </x:c>
      <x:c r="R2796" t="str">
        <x:f>C2796&amp;"p"</x:f>
        <x:v>C0p</x:v>
      </x:c>
      <x:c r="S2796" t="str">
        <x:f>IF(AND(L2796&gt;=H2796+I2796+J2796,M2796&gt;L2796,F2796&lt;&gt;""),"PASS","FAIL")</x:f>
        <x:v>PASS</x:v>
      </x:c>
      <x:c r="T2796" t="n">
        <x:v>10</x:v>
      </x:c>
      <x:c r="U2796" t="str">
        <x:v>pickup_after_delivery_completion_plus_usage_lag</x:v>
      </x:c>
    </x:row>
    <x:row r="2797">
      <x:c r="A2797" t="str">
        <x:v>Set1_7-2-1</x:v>
      </x:c>
      <x:c r="B2797" t="str">
        <x:v>standard_same_day</x:v>
      </x:c>
      <x:c r="C2797" t="str">
        <x:v>C1</x:v>
      </x:c>
      <x:c r="D2797" s="59" t="n">
        <x:v>2</x:v>
      </x:c>
      <x:c r="E2797" s="59" t="n">
        <x:v>-4</x:v>
      </x:c>
      <x:c r="F2797" s="59" t="str">
        <x:v>S0</x:v>
      </x:c>
      <x:c r="G2797" s="59" t="n">
        <x:v>174</x:v>
      </x:c>
      <x:c r="H2797" s="59" t="n">
        <x:v>194</x:v>
      </x:c>
      <x:c r="I2797" s="59" t="n">
        <x:v>10</x:v>
      </x:c>
      <x:c r="J2797" s="60" t="n">
        <x:f>'参数'!$C$5</x:f>
        <x:v>360</x:v>
      </x:c>
      <x:c r="K2797" s="60" t="n">
        <x:f>'参数'!$D$5</x:f>
        <x:v>240</x:v>
      </x:c>
      <x:c r="L2797" s="60" t="n">
        <x:f>H2797+I2797+J2797</x:f>
        <x:v>564</x:v>
      </x:c>
      <x:c r="M2797" s="60" t="n">
        <x:f>L2797+K2797</x:f>
        <x:v>804</x:v>
      </x:c>
      <x:c r="N2797" s="60" t="n">
        <x:f>'参数'!$B$10</x:f>
        <x:v>1</x:v>
      </x:c>
      <x:c r="O2797" s="60" t="n">
        <x:f>N2797*'参数'!$B$11</x:f>
        <x:v>2</x:v>
      </x:c>
      <x:c r="P2797" s="60" t="n">
        <x:f>N2797*'参数'!$B$12</x:f>
        <x:v>1</x:v>
      </x:c>
      <x:c r="Q2797" t="str">
        <x:f>C2797&amp;"d"</x:f>
        <x:v>C1d</x:v>
      </x:c>
      <x:c r="R2797" t="str">
        <x:f>C2797&amp;"p"</x:f>
        <x:v>C1p</x:v>
      </x:c>
      <x:c r="S2797" t="str">
        <x:f>IF(AND(L2797&gt;=H2797+I2797+J2797,M2797&gt;L2797,F2797&lt;&gt;""),"PASS","FAIL")</x:f>
        <x:v>PASS</x:v>
      </x:c>
      <x:c r="T2797" t="n">
        <x:v>10</x:v>
      </x:c>
      <x:c r="U2797" t="str">
        <x:v>pickup_after_delivery_completion_plus_usage_lag</x:v>
      </x:c>
    </x:row>
    <x:row r="2798">
      <x:c r="A2798" t="str">
        <x:v>Set1_7-2-1</x:v>
      </x:c>
      <x:c r="B2798" t="str">
        <x:v>standard_same_day</x:v>
      </x:c>
      <x:c r="C2798" t="str">
        <x:v>C2</x:v>
      </x:c>
      <x:c r="D2798" s="59" t="n">
        <x:v>23</x:v>
      </x:c>
      <x:c r="E2798" s="59" t="n">
        <x:v>-4</x:v>
      </x:c>
      <x:c r="F2798" s="59" t="str">
        <x:v>S0</x:v>
      </x:c>
      <x:c r="G2798" s="59" t="n">
        <x:v>51</x:v>
      </x:c>
      <x:c r="H2798" s="59" t="n">
        <x:v>71</x:v>
      </x:c>
      <x:c r="I2798" s="59" t="n">
        <x:v>10</x:v>
      </x:c>
      <x:c r="J2798" s="60" t="n">
        <x:f>'参数'!$C$5</x:f>
        <x:v>360</x:v>
      </x:c>
      <x:c r="K2798" s="60" t="n">
        <x:f>'参数'!$D$5</x:f>
        <x:v>240</x:v>
      </x:c>
      <x:c r="L2798" s="60" t="n">
        <x:f>H2798+I2798+J2798</x:f>
        <x:v>441</x:v>
      </x:c>
      <x:c r="M2798" s="60" t="n">
        <x:f>L2798+K2798</x:f>
        <x:v>681</x:v>
      </x:c>
      <x:c r="N2798" s="60" t="n">
        <x:f>'参数'!$B$10</x:f>
        <x:v>1</x:v>
      </x:c>
      <x:c r="O2798" s="60" t="n">
        <x:f>N2798*'参数'!$B$11</x:f>
        <x:v>2</x:v>
      </x:c>
      <x:c r="P2798" s="60" t="n">
        <x:f>N2798*'参数'!$B$12</x:f>
        <x:v>1</x:v>
      </x:c>
      <x:c r="Q2798" t="str">
        <x:f>C2798&amp;"d"</x:f>
        <x:v>C2d</x:v>
      </x:c>
      <x:c r="R2798" t="str">
        <x:f>C2798&amp;"p"</x:f>
        <x:v>C2p</x:v>
      </x:c>
      <x:c r="S2798" t="str">
        <x:f>IF(AND(L2798&gt;=H2798+I2798+J2798,M2798&gt;L2798,F2798&lt;&gt;""),"PASS","FAIL")</x:f>
        <x:v>PASS</x:v>
      </x:c>
      <x:c r="T2798" t="n">
        <x:v>10</x:v>
      </x:c>
      <x:c r="U2798" t="str">
        <x:v>pickup_after_delivery_completion_plus_usage_lag</x:v>
      </x:c>
    </x:row>
    <x:row r="2799">
      <x:c r="A2799" t="str">
        <x:v>Set1_7-2-1</x:v>
      </x:c>
      <x:c r="B2799" t="str">
        <x:v>standard_same_day</x:v>
      </x:c>
      <x:c r="C2799" t="str">
        <x:v>C3</x:v>
      </x:c>
      <x:c r="D2799" s="59" t="n">
        <x:v>-6</x:v>
      </x:c>
      <x:c r="E2799" s="59" t="n">
        <x:v>-21</x:v>
      </x:c>
      <x:c r="F2799" s="59" t="str">
        <x:v>S1</x:v>
      </x:c>
      <x:c r="G2799" s="59" t="n">
        <x:v>244</x:v>
      </x:c>
      <x:c r="H2799" s="59" t="n">
        <x:v>264</x:v>
      </x:c>
      <x:c r="I2799" s="59" t="n">
        <x:v>10</x:v>
      </x:c>
      <x:c r="J2799" s="60" t="n">
        <x:f>'参数'!$C$5</x:f>
        <x:v>360</x:v>
      </x:c>
      <x:c r="K2799" s="60" t="n">
        <x:f>'参数'!$D$5</x:f>
        <x:v>240</x:v>
      </x:c>
      <x:c r="L2799" s="60" t="n">
        <x:f>H2799+I2799+J2799</x:f>
        <x:v>634</x:v>
      </x:c>
      <x:c r="M2799" s="60" t="n">
        <x:f>L2799+K2799</x:f>
        <x:v>874</x:v>
      </x:c>
      <x:c r="N2799" s="60" t="n">
        <x:f>'参数'!$B$10</x:f>
        <x:v>1</x:v>
      </x:c>
      <x:c r="O2799" s="60" t="n">
        <x:f>N2799*'参数'!$B$11</x:f>
        <x:v>2</x:v>
      </x:c>
      <x:c r="P2799" s="60" t="n">
        <x:f>N2799*'参数'!$B$12</x:f>
        <x:v>1</x:v>
      </x:c>
      <x:c r="Q2799" t="str">
        <x:f>C2799&amp;"d"</x:f>
        <x:v>C3d</x:v>
      </x:c>
      <x:c r="R2799" t="str">
        <x:f>C2799&amp;"p"</x:f>
        <x:v>C3p</x:v>
      </x:c>
      <x:c r="S2799" t="str">
        <x:f>IF(AND(L2799&gt;=H2799+I2799+J2799,M2799&gt;L2799,F2799&lt;&gt;""),"PASS","FAIL")</x:f>
        <x:v>PASS</x:v>
      </x:c>
      <x:c r="T2799" t="n">
        <x:v>10</x:v>
      </x:c>
      <x:c r="U2799" t="str">
        <x:v>pickup_after_delivery_completion_plus_usage_lag</x:v>
      </x:c>
    </x:row>
    <x:row r="2800">
      <x:c r="A2800" t="str">
        <x:v>Set1_7-2-1</x:v>
      </x:c>
      <x:c r="B2800" t="str">
        <x:v>standard_same_day</x:v>
      </x:c>
      <x:c r="C2800" t="str">
        <x:v>C4</x:v>
      </x:c>
      <x:c r="D2800" s="59" t="n">
        <x:v>15</x:v>
      </x:c>
      <x:c r="E2800" s="59" t="n">
        <x:v>21</x:v>
      </x:c>
      <x:c r="F2800" s="59" t="str">
        <x:v>S0</x:v>
      </x:c>
      <x:c r="G2800" s="59" t="n">
        <x:v>244</x:v>
      </x:c>
      <x:c r="H2800" s="59" t="n">
        <x:v>264</x:v>
      </x:c>
      <x:c r="I2800" s="59" t="n">
        <x:v>10</x:v>
      </x:c>
      <x:c r="J2800" s="60" t="n">
        <x:f>'参数'!$C$5</x:f>
        <x:v>360</x:v>
      </x:c>
      <x:c r="K2800" s="60" t="n">
        <x:f>'参数'!$D$5</x:f>
        <x:v>240</x:v>
      </x:c>
      <x:c r="L2800" s="60" t="n">
        <x:f>H2800+I2800+J2800</x:f>
        <x:v>634</x:v>
      </x:c>
      <x:c r="M2800" s="60" t="n">
        <x:f>L2800+K2800</x:f>
        <x:v>874</x:v>
      </x:c>
      <x:c r="N2800" s="60" t="n">
        <x:f>'参数'!$B$10</x:f>
        <x:v>1</x:v>
      </x:c>
      <x:c r="O2800" s="60" t="n">
        <x:f>N2800*'参数'!$B$11</x:f>
        <x:v>2</x:v>
      </x:c>
      <x:c r="P2800" s="60" t="n">
        <x:f>N2800*'参数'!$B$12</x:f>
        <x:v>1</x:v>
      </x:c>
      <x:c r="Q2800" t="str">
        <x:f>C2800&amp;"d"</x:f>
        <x:v>C4d</x:v>
      </x:c>
      <x:c r="R2800" t="str">
        <x:f>C2800&amp;"p"</x:f>
        <x:v>C4p</x:v>
      </x:c>
      <x:c r="S2800" t="str">
        <x:f>IF(AND(L2800&gt;=H2800+I2800+J2800,M2800&gt;L2800,F2800&lt;&gt;""),"PASS","FAIL")</x:f>
        <x:v>PASS</x:v>
      </x:c>
      <x:c r="T2800" t="n">
        <x:v>5</x:v>
      </x:c>
      <x:c r="U2800" t="str">
        <x:v>pickup_after_delivery_completion_plus_usage_lag</x:v>
      </x:c>
    </x:row>
    <x:row r="2801">
      <x:c r="A2801" t="str">
        <x:v>Set1_7-2-1</x:v>
      </x:c>
      <x:c r="B2801" t="str">
        <x:v>standard_same_day</x:v>
      </x:c>
      <x:c r="C2801" t="str">
        <x:v>C5</x:v>
      </x:c>
      <x:c r="D2801" s="59" t="n">
        <x:v>1</x:v>
      </x:c>
      <x:c r="E2801" s="59" t="n">
        <x:v>-26</x:v>
      </x:c>
      <x:c r="F2801" s="59" t="str">
        <x:v>S1</x:v>
      </x:c>
      <x:c r="G2801" s="59" t="n">
        <x:v>181</x:v>
      </x:c>
      <x:c r="H2801" s="59" t="n">
        <x:v>201</x:v>
      </x:c>
      <x:c r="I2801" s="59" t="n">
        <x:v>10</x:v>
      </x:c>
      <x:c r="J2801" s="60" t="n">
        <x:f>'参数'!$C$5</x:f>
        <x:v>360</x:v>
      </x:c>
      <x:c r="K2801" s="60" t="n">
        <x:f>'参数'!$D$5</x:f>
        <x:v>240</x:v>
      </x:c>
      <x:c r="L2801" s="60" t="n">
        <x:f>H2801+I2801+J2801</x:f>
        <x:v>571</x:v>
      </x:c>
      <x:c r="M2801" s="60" t="n">
        <x:f>L2801+K2801</x:f>
        <x:v>811</x:v>
      </x:c>
      <x:c r="N2801" s="60" t="n">
        <x:f>'参数'!$B$10</x:f>
        <x:v>1</x:v>
      </x:c>
      <x:c r="O2801" s="60" t="n">
        <x:f>N2801*'参数'!$B$11</x:f>
        <x:v>2</x:v>
      </x:c>
      <x:c r="P2801" s="60" t="n">
        <x:f>N2801*'参数'!$B$12</x:f>
        <x:v>1</x:v>
      </x:c>
      <x:c r="Q2801" t="str">
        <x:f>C2801&amp;"d"</x:f>
        <x:v>C5d</x:v>
      </x:c>
      <x:c r="R2801" t="str">
        <x:f>C2801&amp;"p"</x:f>
        <x:v>C5p</x:v>
      </x:c>
      <x:c r="S2801" t="str">
        <x:f>IF(AND(L2801&gt;=H2801+I2801+J2801,M2801&gt;L2801,F2801&lt;&gt;""),"PASS","FAIL")</x:f>
        <x:v>PASS</x:v>
      </x:c>
      <x:c r="T2801" t="n">
        <x:v>10</x:v>
      </x:c>
      <x:c r="U2801" t="str">
        <x:v>pickup_after_delivery_completion_plus_usage_lag</x:v>
      </x:c>
    </x:row>
    <x:row r="2802">
      <x:c r="A2802" t="str">
        <x:v>Set1_7-2-1</x:v>
      </x:c>
      <x:c r="B2802" t="str">
        <x:v>standard_same_day</x:v>
      </x:c>
      <x:c r="C2802" t="str">
        <x:v>C6</x:v>
      </x:c>
      <x:c r="D2802" s="59" t="n">
        <x:v>-2</x:v>
      </x:c>
      <x:c r="E2802" s="59" t="n">
        <x:v>-3</x:v>
      </x:c>
      <x:c r="F2802" s="59" t="str">
        <x:v>S1</x:v>
      </x:c>
      <x:c r="G2802" s="59" t="n">
        <x:v>111</x:v>
      </x:c>
      <x:c r="H2802" s="59" t="n">
        <x:v>131</x:v>
      </x:c>
      <x:c r="I2802" s="59" t="n">
        <x:v>10</x:v>
      </x:c>
      <x:c r="J2802" s="60" t="n">
        <x:f>'参数'!$C$5</x:f>
        <x:v>360</x:v>
      </x:c>
      <x:c r="K2802" s="60" t="n">
        <x:f>'参数'!$D$5</x:f>
        <x:v>240</x:v>
      </x:c>
      <x:c r="L2802" s="60" t="n">
        <x:f>H2802+I2802+J2802</x:f>
        <x:v>501</x:v>
      </x:c>
      <x:c r="M2802" s="60" t="n">
        <x:f>L2802+K2802</x:f>
        <x:v>741</x:v>
      </x:c>
      <x:c r="N2802" s="60" t="n">
        <x:f>'参数'!$B$10</x:f>
        <x:v>1</x:v>
      </x:c>
      <x:c r="O2802" s="60" t="n">
        <x:f>N2802*'参数'!$B$11</x:f>
        <x:v>2</x:v>
      </x:c>
      <x:c r="P2802" s="60" t="n">
        <x:f>N2802*'参数'!$B$12</x:f>
        <x:v>1</x:v>
      </x:c>
      <x:c r="Q2802" t="str">
        <x:f>C2802&amp;"d"</x:f>
        <x:v>C6d</x:v>
      </x:c>
      <x:c r="R2802" t="str">
        <x:f>C2802&amp;"p"</x:f>
        <x:v>C6p</x:v>
      </x:c>
      <x:c r="S2802" t="str">
        <x:f>IF(AND(L2802&gt;=H2802+I2802+J2802,M2802&gt;L2802,F2802&lt;&gt;""),"PASS","FAIL")</x:f>
        <x:v>PASS</x:v>
      </x:c>
      <x:c r="T2802" t="n">
        <x:v>5</x:v>
      </x:c>
      <x:c r="U2802" t="str">
        <x:v>pickup_after_delivery_completion_plus_usage_lag</x:v>
      </x:c>
    </x:row>
    <x:row r="2803">
      <x:c r="A2803" t="str">
        <x:v>Set1_7-2-1b</x:v>
      </x:c>
      <x:c r="B2803" t="str">
        <x:v>standard_same_day</x:v>
      </x:c>
      <x:c r="C2803" t="str">
        <x:v>C0</x:v>
      </x:c>
      <x:c r="D2803" s="59" t="n">
        <x:v>6</x:v>
      </x:c>
      <x:c r="E2803" s="59" t="n">
        <x:v>-13</x:v>
      </x:c>
      <x:c r="F2803" s="59" t="str">
        <x:v>S1</x:v>
      </x:c>
      <x:c r="G2803" s="59" t="n">
        <x:v>170</x:v>
      </x:c>
      <x:c r="H2803" s="59" t="n">
        <x:v>190</x:v>
      </x:c>
      <x:c r="I2803" s="59" t="n">
        <x:v>10</x:v>
      </x:c>
      <x:c r="J2803" s="60" t="n">
        <x:f>'参数'!$C$5</x:f>
        <x:v>360</x:v>
      </x:c>
      <x:c r="K2803" s="60" t="n">
        <x:f>'参数'!$D$5</x:f>
        <x:v>240</x:v>
      </x:c>
      <x:c r="L2803" s="60" t="n">
        <x:f>H2803+I2803+J2803</x:f>
        <x:v>560</x:v>
      </x:c>
      <x:c r="M2803" s="60" t="n">
        <x:f>L2803+K2803</x:f>
        <x:v>800</x:v>
      </x:c>
      <x:c r="N2803" s="60" t="n">
        <x:f>'参数'!$B$10</x:f>
        <x:v>1</x:v>
      </x:c>
      <x:c r="O2803" s="60" t="n">
        <x:f>N2803*'参数'!$B$11</x:f>
        <x:v>2</x:v>
      </x:c>
      <x:c r="P2803" s="60" t="n">
        <x:f>N2803*'参数'!$B$12</x:f>
        <x:v>1</x:v>
      </x:c>
      <x:c r="Q2803" t="str">
        <x:f>C2803&amp;"d"</x:f>
        <x:v>C0d</x:v>
      </x:c>
      <x:c r="R2803" t="str">
        <x:f>C2803&amp;"p"</x:f>
        <x:v>C0p</x:v>
      </x:c>
      <x:c r="S2803" t="str">
        <x:f>IF(AND(L2803&gt;=H2803+I2803+J2803,M2803&gt;L2803,F2803&lt;&gt;""),"PASS","FAIL")</x:f>
        <x:v>PASS</x:v>
      </x:c>
      <x:c r="T2803" t="n">
        <x:v>8</x:v>
      </x:c>
      <x:c r="U2803" t="str">
        <x:v>pickup_after_delivery_completion_plus_usage_lag</x:v>
      </x:c>
    </x:row>
    <x:row r="2804">
      <x:c r="A2804" t="str">
        <x:v>Set1_7-2-1b</x:v>
      </x:c>
      <x:c r="B2804" t="str">
        <x:v>standard_same_day</x:v>
      </x:c>
      <x:c r="C2804" t="str">
        <x:v>C1</x:v>
      </x:c>
      <x:c r="D2804" s="59" t="n">
        <x:v>-14</x:v>
      </x:c>
      <x:c r="E2804" s="59" t="n">
        <x:v>-1</x:v>
      </x:c>
      <x:c r="F2804" s="59" t="str">
        <x:v>S1</x:v>
      </x:c>
      <x:c r="G2804" s="59" t="n">
        <x:v>191</x:v>
      </x:c>
      <x:c r="H2804" s="59" t="n">
        <x:v>211</x:v>
      </x:c>
      <x:c r="I2804" s="59" t="n">
        <x:v>10</x:v>
      </x:c>
      <x:c r="J2804" s="60" t="n">
        <x:f>'参数'!$C$5</x:f>
        <x:v>360</x:v>
      </x:c>
      <x:c r="K2804" s="60" t="n">
        <x:f>'参数'!$D$5</x:f>
        <x:v>240</x:v>
      </x:c>
      <x:c r="L2804" s="60" t="n">
        <x:f>H2804+I2804+J2804</x:f>
        <x:v>581</x:v>
      </x:c>
      <x:c r="M2804" s="60" t="n">
        <x:f>L2804+K2804</x:f>
        <x:v>821</x:v>
      </x:c>
      <x:c r="N2804" s="60" t="n">
        <x:f>'参数'!$B$10</x:f>
        <x:v>1</x:v>
      </x:c>
      <x:c r="O2804" s="60" t="n">
        <x:f>N2804*'参数'!$B$11</x:f>
        <x:v>2</x:v>
      </x:c>
      <x:c r="P2804" s="60" t="n">
        <x:f>N2804*'参数'!$B$12</x:f>
        <x:v>1</x:v>
      </x:c>
      <x:c r="Q2804" t="str">
        <x:f>C2804&amp;"d"</x:f>
        <x:v>C1d</x:v>
      </x:c>
      <x:c r="R2804" t="str">
        <x:f>C2804&amp;"p"</x:f>
        <x:v>C1p</x:v>
      </x:c>
      <x:c r="S2804" t="str">
        <x:f>IF(AND(L2804&gt;=H2804+I2804+J2804,M2804&gt;L2804,F2804&lt;&gt;""),"PASS","FAIL")</x:f>
        <x:v>PASS</x:v>
      </x:c>
      <x:c r="T2804" t="n">
        <x:v>12</x:v>
      </x:c>
      <x:c r="U2804" t="str">
        <x:v>pickup_after_delivery_completion_plus_usage_lag</x:v>
      </x:c>
    </x:row>
    <x:row r="2805">
      <x:c r="A2805" t="str">
        <x:v>Set1_7-2-1b</x:v>
      </x:c>
      <x:c r="B2805" t="str">
        <x:v>standard_same_day</x:v>
      </x:c>
      <x:c r="C2805" t="str">
        <x:v>C2</x:v>
      </x:c>
      <x:c r="D2805" s="59" t="n">
        <x:v>26</x:v>
      </x:c>
      <x:c r="E2805" s="59" t="n">
        <x:v>7</x:v>
      </x:c>
      <x:c r="F2805" s="59" t="str">
        <x:v>S0</x:v>
      </x:c>
      <x:c r="G2805" s="59" t="n">
        <x:v>58</x:v>
      </x:c>
      <x:c r="H2805" s="59" t="n">
        <x:v>78</x:v>
      </x:c>
      <x:c r="I2805" s="59" t="n">
        <x:v>10</x:v>
      </x:c>
      <x:c r="J2805" s="60" t="n">
        <x:f>'参数'!$C$5</x:f>
        <x:v>360</x:v>
      </x:c>
      <x:c r="K2805" s="60" t="n">
        <x:f>'参数'!$D$5</x:f>
        <x:v>240</x:v>
      </x:c>
      <x:c r="L2805" s="60" t="n">
        <x:f>H2805+I2805+J2805</x:f>
        <x:v>448</x:v>
      </x:c>
      <x:c r="M2805" s="60" t="n">
        <x:f>L2805+K2805</x:f>
        <x:v>688</x:v>
      </x:c>
      <x:c r="N2805" s="60" t="n">
        <x:f>'参数'!$B$10</x:f>
        <x:v>1</x:v>
      </x:c>
      <x:c r="O2805" s="60" t="n">
        <x:f>N2805*'参数'!$B$11</x:f>
        <x:v>2</x:v>
      </x:c>
      <x:c r="P2805" s="60" t="n">
        <x:f>N2805*'参数'!$B$12</x:f>
        <x:v>1</x:v>
      </x:c>
      <x:c r="Q2805" t="str">
        <x:f>C2805&amp;"d"</x:f>
        <x:v>C2d</x:v>
      </x:c>
      <x:c r="R2805" t="str">
        <x:f>C2805&amp;"p"</x:f>
        <x:v>C2p</x:v>
      </x:c>
      <x:c r="S2805" t="str">
        <x:f>IF(AND(L2805&gt;=H2805+I2805+J2805,M2805&gt;L2805,F2805&lt;&gt;""),"PASS","FAIL")</x:f>
        <x:v>PASS</x:v>
      </x:c>
      <x:c r="T2805" t="n">
        <x:v>5.5</x:v>
      </x:c>
      <x:c r="U2805" t="str">
        <x:v>pickup_after_delivery_completion_plus_usage_lag</x:v>
      </x:c>
    </x:row>
    <x:row r="2806">
      <x:c r="A2806" t="str">
        <x:v>Set1_7-2-1b</x:v>
      </x:c>
      <x:c r="B2806" t="str">
        <x:v>standard_same_day</x:v>
      </x:c>
      <x:c r="C2806" t="str">
        <x:v>C3</x:v>
      </x:c>
      <x:c r="D2806" s="59" t="n">
        <x:v>-28</x:v>
      </x:c>
      <x:c r="E2806" s="59" t="n">
        <x:v>-4</x:v>
      </x:c>
      <x:c r="F2806" s="59" t="str">
        <x:v>S1</x:v>
      </x:c>
      <x:c r="G2806" s="59" t="n">
        <x:v>63</x:v>
      </x:c>
      <x:c r="H2806" s="59" t="n">
        <x:v>83</x:v>
      </x:c>
      <x:c r="I2806" s="59" t="n">
        <x:v>10</x:v>
      </x:c>
      <x:c r="J2806" s="60" t="n">
        <x:f>'参数'!$C$5</x:f>
        <x:v>360</x:v>
      </x:c>
      <x:c r="K2806" s="60" t="n">
        <x:f>'参数'!$D$5</x:f>
        <x:v>240</x:v>
      </x:c>
      <x:c r="L2806" s="60" t="n">
        <x:f>H2806+I2806+J2806</x:f>
        <x:v>453</x:v>
      </x:c>
      <x:c r="M2806" s="60" t="n">
        <x:f>L2806+K2806</x:f>
        <x:v>693</x:v>
      </x:c>
      <x:c r="N2806" s="60" t="n">
        <x:f>'参数'!$B$10</x:f>
        <x:v>1</x:v>
      </x:c>
      <x:c r="O2806" s="60" t="n">
        <x:f>N2806*'参数'!$B$11</x:f>
        <x:v>2</x:v>
      </x:c>
      <x:c r="P2806" s="60" t="n">
        <x:f>N2806*'参数'!$B$12</x:f>
        <x:v>1</x:v>
      </x:c>
      <x:c r="Q2806" t="str">
        <x:f>C2806&amp;"d"</x:f>
        <x:v>C3d</x:v>
      </x:c>
      <x:c r="R2806" t="str">
        <x:f>C2806&amp;"p"</x:f>
        <x:v>C3p</x:v>
      </x:c>
      <x:c r="S2806" t="str">
        <x:f>IF(AND(L2806&gt;=H2806+I2806+J2806,M2806&gt;L2806,F2806&lt;&gt;""),"PASS","FAIL")</x:f>
        <x:v>PASS</x:v>
      </x:c>
      <x:c r="T2806" t="n">
        <x:v>11</x:v>
      </x:c>
      <x:c r="U2806" t="str">
        <x:v>pickup_after_delivery_completion_plus_usage_lag</x:v>
      </x:c>
    </x:row>
    <x:row r="2807">
      <x:c r="A2807" t="str">
        <x:v>Set1_7-2-1b</x:v>
      </x:c>
      <x:c r="B2807" t="str">
        <x:v>standard_same_day</x:v>
      </x:c>
      <x:c r="C2807" t="str">
        <x:v>C4</x:v>
      </x:c>
      <x:c r="D2807" s="59" t="n">
        <x:v>12</x:v>
      </x:c>
      <x:c r="E2807" s="59" t="n">
        <x:v>-18</x:v>
      </x:c>
      <x:c r="F2807" s="59" t="str">
        <x:v>S1</x:v>
      </x:c>
      <x:c r="G2807" s="59" t="n">
        <x:v>58</x:v>
      </x:c>
      <x:c r="H2807" s="59" t="n">
        <x:v>78</x:v>
      </x:c>
      <x:c r="I2807" s="59" t="n">
        <x:v>10</x:v>
      </x:c>
      <x:c r="J2807" s="60" t="n">
        <x:f>'参数'!$C$5</x:f>
        <x:v>360</x:v>
      </x:c>
      <x:c r="K2807" s="60" t="n">
        <x:f>'参数'!$D$5</x:f>
        <x:v>240</x:v>
      </x:c>
      <x:c r="L2807" s="60" t="n">
        <x:f>H2807+I2807+J2807</x:f>
        <x:v>448</x:v>
      </x:c>
      <x:c r="M2807" s="60" t="n">
        <x:f>L2807+K2807</x:f>
        <x:v>688</x:v>
      </x:c>
      <x:c r="N2807" s="60" t="n">
        <x:f>'参数'!$B$10</x:f>
        <x:v>1</x:v>
      </x:c>
      <x:c r="O2807" s="60" t="n">
        <x:f>N2807*'参数'!$B$11</x:f>
        <x:v>2</x:v>
      </x:c>
      <x:c r="P2807" s="60" t="n">
        <x:f>N2807*'参数'!$B$12</x:f>
        <x:v>1</x:v>
      </x:c>
      <x:c r="Q2807" t="str">
        <x:f>C2807&amp;"d"</x:f>
        <x:v>C4d</x:v>
      </x:c>
      <x:c r="R2807" t="str">
        <x:f>C2807&amp;"p"</x:f>
        <x:v>C4p</x:v>
      </x:c>
      <x:c r="S2807" t="str">
        <x:f>IF(AND(L2807&gt;=H2807+I2807+J2807,M2807&gt;L2807,F2807&lt;&gt;""),"PASS","FAIL")</x:f>
        <x:v>PASS</x:v>
      </x:c>
      <x:c r="T2807" t="n">
        <x:v>6.5</x:v>
      </x:c>
      <x:c r="U2807" t="str">
        <x:v>pickup_after_delivery_completion_plus_usage_lag</x:v>
      </x:c>
    </x:row>
    <x:row r="2808">
      <x:c r="A2808" t="str">
        <x:v>Set1_7-2-1b</x:v>
      </x:c>
      <x:c r="B2808" t="str">
        <x:v>standard_same_day</x:v>
      </x:c>
      <x:c r="C2808" t="str">
        <x:v>C5</x:v>
      </x:c>
      <x:c r="D2808" s="59" t="n">
        <x:v>8</x:v>
      </x:c>
      <x:c r="E2808" s="59" t="n">
        <x:v>2</x:v>
      </x:c>
      <x:c r="F2808" s="59" t="str">
        <x:v>S0</x:v>
      </x:c>
      <x:c r="G2808" s="59" t="n">
        <x:v>212</x:v>
      </x:c>
      <x:c r="H2808" s="59" t="n">
        <x:v>232</x:v>
      </x:c>
      <x:c r="I2808" s="59" t="n">
        <x:v>10</x:v>
      </x:c>
      <x:c r="J2808" s="60" t="n">
        <x:f>'参数'!$C$5</x:f>
        <x:v>360</x:v>
      </x:c>
      <x:c r="K2808" s="60" t="n">
        <x:f>'参数'!$D$5</x:f>
        <x:v>240</x:v>
      </x:c>
      <x:c r="L2808" s="60" t="n">
        <x:f>H2808+I2808+J2808</x:f>
        <x:v>602</x:v>
      </x:c>
      <x:c r="M2808" s="60" t="n">
        <x:f>L2808+K2808</x:f>
        <x:v>842</x:v>
      </x:c>
      <x:c r="N2808" s="60" t="n">
        <x:f>'参数'!$B$10</x:f>
        <x:v>1</x:v>
      </x:c>
      <x:c r="O2808" s="60" t="n">
        <x:f>N2808*'参数'!$B$11</x:f>
        <x:v>2</x:v>
      </x:c>
      <x:c r="P2808" s="60" t="n">
        <x:f>N2808*'参数'!$B$12</x:f>
        <x:v>1</x:v>
      </x:c>
      <x:c r="Q2808" t="str">
        <x:f>C2808&amp;"d"</x:f>
        <x:v>C5d</x:v>
      </x:c>
      <x:c r="R2808" t="str">
        <x:f>C2808&amp;"p"</x:f>
        <x:v>C5p</x:v>
      </x:c>
      <x:c r="S2808" t="str">
        <x:f>IF(AND(L2808&gt;=H2808+I2808+J2808,M2808&gt;L2808,F2808&lt;&gt;""),"PASS","FAIL")</x:f>
        <x:v>PASS</x:v>
      </x:c>
      <x:c r="T2808" t="n">
        <x:v>3.5</x:v>
      </x:c>
      <x:c r="U2808" t="str">
        <x:v>pickup_after_delivery_completion_plus_usage_lag</x:v>
      </x:c>
    </x:row>
    <x:row r="2809">
      <x:c r="A2809" t="str">
        <x:v>Set1_7-2-1b</x:v>
      </x:c>
      <x:c r="B2809" t="str">
        <x:v>standard_same_day</x:v>
      </x:c>
      <x:c r="C2809" t="str">
        <x:v>C6</x:v>
      </x:c>
      <x:c r="D2809" s="59" t="n">
        <x:v>8</x:v>
      </x:c>
      <x:c r="E2809" s="59" t="n">
        <x:v>3</x:v>
      </x:c>
      <x:c r="F2809" s="59" t="str">
        <x:v>S0</x:v>
      </x:c>
      <x:c r="G2809" s="59" t="n">
        <x:v>112</x:v>
      </x:c>
      <x:c r="H2809" s="59" t="n">
        <x:v>132</x:v>
      </x:c>
      <x:c r="I2809" s="59" t="n">
        <x:v>10</x:v>
      </x:c>
      <x:c r="J2809" s="60" t="n">
        <x:f>'参数'!$C$5</x:f>
        <x:v>360</x:v>
      </x:c>
      <x:c r="K2809" s="60" t="n">
        <x:f>'参数'!$D$5</x:f>
        <x:v>240</x:v>
      </x:c>
      <x:c r="L2809" s="60" t="n">
        <x:f>H2809+I2809+J2809</x:f>
        <x:v>502</x:v>
      </x:c>
      <x:c r="M2809" s="60" t="n">
        <x:f>L2809+K2809</x:f>
        <x:v>742</x:v>
      </x:c>
      <x:c r="N2809" s="60" t="n">
        <x:f>'参数'!$B$10</x:f>
        <x:v>1</x:v>
      </x:c>
      <x:c r="O2809" s="60" t="n">
        <x:f>N2809*'参数'!$B$11</x:f>
        <x:v>2</x:v>
      </x:c>
      <x:c r="P2809" s="60" t="n">
        <x:f>N2809*'参数'!$B$12</x:f>
        <x:v>1</x:v>
      </x:c>
      <x:c r="Q2809" t="str">
        <x:f>C2809&amp;"d"</x:f>
        <x:v>C6d</x:v>
      </x:c>
      <x:c r="R2809" t="str">
        <x:f>C2809&amp;"p"</x:f>
        <x:v>C6p</x:v>
      </x:c>
      <x:c r="S2809" t="str">
        <x:f>IF(AND(L2809&gt;=H2809+I2809+J2809,M2809&gt;L2809,F2809&lt;&gt;""),"PASS","FAIL")</x:f>
        <x:v>PASS</x:v>
      </x:c>
      <x:c r="T2809" t="n">
        <x:v>12</x:v>
      </x:c>
      <x:c r="U2809" t="str">
        <x:v>pickup_after_delivery_completion_plus_usage_lag</x:v>
      </x:c>
    </x:row>
    <x:row r="2810">
      <x:c r="A2810" t="str">
        <x:v>Set1_7-2-2</x:v>
      </x:c>
      <x:c r="B2810" t="str">
        <x:v>standard_same_day</x:v>
      </x:c>
      <x:c r="C2810" t="str">
        <x:v>C0</x:v>
      </x:c>
      <x:c r="D2810" s="59" t="n">
        <x:v>6</x:v>
      </x:c>
      <x:c r="E2810" s="59" t="n">
        <x:v>-13</x:v>
      </x:c>
      <x:c r="F2810" s="59" t="str">
        <x:v>S0</x:v>
      </x:c>
      <x:c r="G2810" s="59" t="n">
        <x:v>170</x:v>
      </x:c>
      <x:c r="H2810" s="59" t="n">
        <x:v>190</x:v>
      </x:c>
      <x:c r="I2810" s="59" t="n">
        <x:v>10</x:v>
      </x:c>
      <x:c r="J2810" s="60" t="n">
        <x:f>'参数'!$C$5</x:f>
        <x:v>360</x:v>
      </x:c>
      <x:c r="K2810" s="60" t="n">
        <x:f>'参数'!$D$5</x:f>
        <x:v>240</x:v>
      </x:c>
      <x:c r="L2810" s="60" t="n">
        <x:f>H2810+I2810+J2810</x:f>
        <x:v>560</x:v>
      </x:c>
      <x:c r="M2810" s="60" t="n">
        <x:f>L2810+K2810</x:f>
        <x:v>800</x:v>
      </x:c>
      <x:c r="N2810" s="60" t="n">
        <x:f>'参数'!$B$10</x:f>
        <x:v>1</x:v>
      </x:c>
      <x:c r="O2810" s="60" t="n">
        <x:f>N2810*'参数'!$B$11</x:f>
        <x:v>2</x:v>
      </x:c>
      <x:c r="P2810" s="60" t="n">
        <x:f>N2810*'参数'!$B$12</x:f>
        <x:v>1</x:v>
      </x:c>
      <x:c r="Q2810" t="str">
        <x:f>C2810&amp;"d"</x:f>
        <x:v>C0d</x:v>
      </x:c>
      <x:c r="R2810" t="str">
        <x:f>C2810&amp;"p"</x:f>
        <x:v>C0p</x:v>
      </x:c>
      <x:c r="S2810" t="str">
        <x:f>IF(AND(L2810&gt;=H2810+I2810+J2810,M2810&gt;L2810,F2810&lt;&gt;""),"PASS","FAIL")</x:f>
        <x:v>PASS</x:v>
      </x:c>
      <x:c r="T2810" t="n">
        <x:v>8</x:v>
      </x:c>
      <x:c r="U2810" t="str">
        <x:v>pickup_after_delivery_completion_plus_usage_lag</x:v>
      </x:c>
    </x:row>
    <x:row r="2811">
      <x:c r="A2811" t="str">
        <x:v>Set1_7-2-2</x:v>
      </x:c>
      <x:c r="B2811" t="str">
        <x:v>standard_same_day</x:v>
      </x:c>
      <x:c r="C2811" t="str">
        <x:v>C1</x:v>
      </x:c>
      <x:c r="D2811" s="59" t="n">
        <x:v>-14</x:v>
      </x:c>
      <x:c r="E2811" s="59" t="n">
        <x:v>-1</x:v>
      </x:c>
      <x:c r="F2811" s="59" t="str">
        <x:v>S0</x:v>
      </x:c>
      <x:c r="G2811" s="59" t="n">
        <x:v>191</x:v>
      </x:c>
      <x:c r="H2811" s="59" t="n">
        <x:v>211</x:v>
      </x:c>
      <x:c r="I2811" s="59" t="n">
        <x:v>10</x:v>
      </x:c>
      <x:c r="J2811" s="60" t="n">
        <x:f>'参数'!$C$5</x:f>
        <x:v>360</x:v>
      </x:c>
      <x:c r="K2811" s="60" t="n">
        <x:f>'参数'!$D$5</x:f>
        <x:v>240</x:v>
      </x:c>
      <x:c r="L2811" s="60" t="n">
        <x:f>H2811+I2811+J2811</x:f>
        <x:v>581</x:v>
      </x:c>
      <x:c r="M2811" s="60" t="n">
        <x:f>L2811+K2811</x:f>
        <x:v>821</x:v>
      </x:c>
      <x:c r="N2811" s="60" t="n">
        <x:f>'参数'!$B$10</x:f>
        <x:v>1</x:v>
      </x:c>
      <x:c r="O2811" s="60" t="n">
        <x:f>N2811*'参数'!$B$11</x:f>
        <x:v>2</x:v>
      </x:c>
      <x:c r="P2811" s="60" t="n">
        <x:f>N2811*'参数'!$B$12</x:f>
        <x:v>1</x:v>
      </x:c>
      <x:c r="Q2811" t="str">
        <x:f>C2811&amp;"d"</x:f>
        <x:v>C1d</x:v>
      </x:c>
      <x:c r="R2811" t="str">
        <x:f>C2811&amp;"p"</x:f>
        <x:v>C1p</x:v>
      </x:c>
      <x:c r="S2811" t="str">
        <x:f>IF(AND(L2811&gt;=H2811+I2811+J2811,M2811&gt;L2811,F2811&lt;&gt;""),"PASS","FAIL")</x:f>
        <x:v>PASS</x:v>
      </x:c>
      <x:c r="T2811" t="n">
        <x:v>12</x:v>
      </x:c>
      <x:c r="U2811" t="str">
        <x:v>pickup_after_delivery_completion_plus_usage_lag</x:v>
      </x:c>
    </x:row>
    <x:row r="2812">
      <x:c r="A2812" t="str">
        <x:v>Set1_7-2-2</x:v>
      </x:c>
      <x:c r="B2812" t="str">
        <x:v>standard_same_day</x:v>
      </x:c>
      <x:c r="C2812" t="str">
        <x:v>C2</x:v>
      </x:c>
      <x:c r="D2812" s="59" t="n">
        <x:v>26</x:v>
      </x:c>
      <x:c r="E2812" s="59" t="n">
        <x:v>7</x:v>
      </x:c>
      <x:c r="F2812" s="59" t="str">
        <x:v>S1</x:v>
      </x:c>
      <x:c r="G2812" s="59" t="n">
        <x:v>58</x:v>
      </x:c>
      <x:c r="H2812" s="59" t="n">
        <x:v>78</x:v>
      </x:c>
      <x:c r="I2812" s="59" t="n">
        <x:v>10</x:v>
      </x:c>
      <x:c r="J2812" s="60" t="n">
        <x:f>'参数'!$C$5</x:f>
        <x:v>360</x:v>
      </x:c>
      <x:c r="K2812" s="60" t="n">
        <x:f>'参数'!$D$5</x:f>
        <x:v>240</x:v>
      </x:c>
      <x:c r="L2812" s="60" t="n">
        <x:f>H2812+I2812+J2812</x:f>
        <x:v>448</x:v>
      </x:c>
      <x:c r="M2812" s="60" t="n">
        <x:f>L2812+K2812</x:f>
        <x:v>688</x:v>
      </x:c>
      <x:c r="N2812" s="60" t="n">
        <x:f>'参数'!$B$10</x:f>
        <x:v>1</x:v>
      </x:c>
      <x:c r="O2812" s="60" t="n">
        <x:f>N2812*'参数'!$B$11</x:f>
        <x:v>2</x:v>
      </x:c>
      <x:c r="P2812" s="60" t="n">
        <x:f>N2812*'参数'!$B$12</x:f>
        <x:v>1</x:v>
      </x:c>
      <x:c r="Q2812" t="str">
        <x:f>C2812&amp;"d"</x:f>
        <x:v>C2d</x:v>
      </x:c>
      <x:c r="R2812" t="str">
        <x:f>C2812&amp;"p"</x:f>
        <x:v>C2p</x:v>
      </x:c>
      <x:c r="S2812" t="str">
        <x:f>IF(AND(L2812&gt;=H2812+I2812+J2812,M2812&gt;L2812,F2812&lt;&gt;""),"PASS","FAIL")</x:f>
        <x:v>PASS</x:v>
      </x:c>
      <x:c r="T2812" t="n">
        <x:v>5.5</x:v>
      </x:c>
      <x:c r="U2812" t="str">
        <x:v>pickup_after_delivery_completion_plus_usage_lag</x:v>
      </x:c>
    </x:row>
    <x:row r="2813">
      <x:c r="A2813" t="str">
        <x:v>Set1_7-2-2</x:v>
      </x:c>
      <x:c r="B2813" t="str">
        <x:v>standard_same_day</x:v>
      </x:c>
      <x:c r="C2813" t="str">
        <x:v>C3</x:v>
      </x:c>
      <x:c r="D2813" s="59" t="n">
        <x:v>-28</x:v>
      </x:c>
      <x:c r="E2813" s="59" t="n">
        <x:v>-4</x:v>
      </x:c>
      <x:c r="F2813" s="59" t="str">
        <x:v>S0</x:v>
      </x:c>
      <x:c r="G2813" s="59" t="n">
        <x:v>63</x:v>
      </x:c>
      <x:c r="H2813" s="59" t="n">
        <x:v>83</x:v>
      </x:c>
      <x:c r="I2813" s="59" t="n">
        <x:v>10</x:v>
      </x:c>
      <x:c r="J2813" s="60" t="n">
        <x:f>'参数'!$C$5</x:f>
        <x:v>360</x:v>
      </x:c>
      <x:c r="K2813" s="60" t="n">
        <x:f>'参数'!$D$5</x:f>
        <x:v>240</x:v>
      </x:c>
      <x:c r="L2813" s="60" t="n">
        <x:f>H2813+I2813+J2813</x:f>
        <x:v>453</x:v>
      </x:c>
      <x:c r="M2813" s="60" t="n">
        <x:f>L2813+K2813</x:f>
        <x:v>693</x:v>
      </x:c>
      <x:c r="N2813" s="60" t="n">
        <x:f>'参数'!$B$10</x:f>
        <x:v>1</x:v>
      </x:c>
      <x:c r="O2813" s="60" t="n">
        <x:f>N2813*'参数'!$B$11</x:f>
        <x:v>2</x:v>
      </x:c>
      <x:c r="P2813" s="60" t="n">
        <x:f>N2813*'参数'!$B$12</x:f>
        <x:v>1</x:v>
      </x:c>
      <x:c r="Q2813" t="str">
        <x:f>C2813&amp;"d"</x:f>
        <x:v>C3d</x:v>
      </x:c>
      <x:c r="R2813" t="str">
        <x:f>C2813&amp;"p"</x:f>
        <x:v>C3p</x:v>
      </x:c>
      <x:c r="S2813" t="str">
        <x:f>IF(AND(L2813&gt;=H2813+I2813+J2813,M2813&gt;L2813,F2813&lt;&gt;""),"PASS","FAIL")</x:f>
        <x:v>PASS</x:v>
      </x:c>
      <x:c r="T2813" t="n">
        <x:v>11</x:v>
      </x:c>
      <x:c r="U2813" t="str">
        <x:v>pickup_after_delivery_completion_plus_usage_lag</x:v>
      </x:c>
    </x:row>
    <x:row r="2814">
      <x:c r="A2814" t="str">
        <x:v>Set1_7-2-2</x:v>
      </x:c>
      <x:c r="B2814" t="str">
        <x:v>standard_same_day</x:v>
      </x:c>
      <x:c r="C2814" t="str">
        <x:v>C4</x:v>
      </x:c>
      <x:c r="D2814" s="59" t="n">
        <x:v>12</x:v>
      </x:c>
      <x:c r="E2814" s="59" t="n">
        <x:v>-18</x:v>
      </x:c>
      <x:c r="F2814" s="59" t="str">
        <x:v>S0</x:v>
      </x:c>
      <x:c r="G2814" s="59" t="n">
        <x:v>58</x:v>
      </x:c>
      <x:c r="H2814" s="59" t="n">
        <x:v>78</x:v>
      </x:c>
      <x:c r="I2814" s="59" t="n">
        <x:v>10</x:v>
      </x:c>
      <x:c r="J2814" s="60" t="n">
        <x:f>'参数'!$C$5</x:f>
        <x:v>360</x:v>
      </x:c>
      <x:c r="K2814" s="60" t="n">
        <x:f>'参数'!$D$5</x:f>
        <x:v>240</x:v>
      </x:c>
      <x:c r="L2814" s="60" t="n">
        <x:f>H2814+I2814+J2814</x:f>
        <x:v>448</x:v>
      </x:c>
      <x:c r="M2814" s="60" t="n">
        <x:f>L2814+K2814</x:f>
        <x:v>688</x:v>
      </x:c>
      <x:c r="N2814" s="60" t="n">
        <x:f>'参数'!$B$10</x:f>
        <x:v>1</x:v>
      </x:c>
      <x:c r="O2814" s="60" t="n">
        <x:f>N2814*'参数'!$B$11</x:f>
        <x:v>2</x:v>
      </x:c>
      <x:c r="P2814" s="60" t="n">
        <x:f>N2814*'参数'!$B$12</x:f>
        <x:v>1</x:v>
      </x:c>
      <x:c r="Q2814" t="str">
        <x:f>C2814&amp;"d"</x:f>
        <x:v>C4d</x:v>
      </x:c>
      <x:c r="R2814" t="str">
        <x:f>C2814&amp;"p"</x:f>
        <x:v>C4p</x:v>
      </x:c>
      <x:c r="S2814" t="str">
        <x:f>IF(AND(L2814&gt;=H2814+I2814+J2814,M2814&gt;L2814,F2814&lt;&gt;""),"PASS","FAIL")</x:f>
        <x:v>PASS</x:v>
      </x:c>
      <x:c r="T2814" t="n">
        <x:v>6.5</x:v>
      </x:c>
      <x:c r="U2814" t="str">
        <x:v>pickup_after_delivery_completion_plus_usage_lag</x:v>
      </x:c>
    </x:row>
    <x:row r="2815">
      <x:c r="A2815" t="str">
        <x:v>Set1_7-2-2</x:v>
      </x:c>
      <x:c r="B2815" t="str">
        <x:v>standard_same_day</x:v>
      </x:c>
      <x:c r="C2815" t="str">
        <x:v>C5</x:v>
      </x:c>
      <x:c r="D2815" s="59" t="n">
        <x:v>8</x:v>
      </x:c>
      <x:c r="E2815" s="59" t="n">
        <x:v>2</x:v>
      </x:c>
      <x:c r="F2815" s="59" t="str">
        <x:v>S0</x:v>
      </x:c>
      <x:c r="G2815" s="59" t="n">
        <x:v>212</x:v>
      </x:c>
      <x:c r="H2815" s="59" t="n">
        <x:v>232</x:v>
      </x:c>
      <x:c r="I2815" s="59" t="n">
        <x:v>10</x:v>
      </x:c>
      <x:c r="J2815" s="60" t="n">
        <x:f>'参数'!$C$5</x:f>
        <x:v>360</x:v>
      </x:c>
      <x:c r="K2815" s="60" t="n">
        <x:f>'参数'!$D$5</x:f>
        <x:v>240</x:v>
      </x:c>
      <x:c r="L2815" s="60" t="n">
        <x:f>H2815+I2815+J2815</x:f>
        <x:v>602</x:v>
      </x:c>
      <x:c r="M2815" s="60" t="n">
        <x:f>L2815+K2815</x:f>
        <x:v>842</x:v>
      </x:c>
      <x:c r="N2815" s="60" t="n">
        <x:f>'参数'!$B$10</x:f>
        <x:v>1</x:v>
      </x:c>
      <x:c r="O2815" s="60" t="n">
        <x:f>N2815*'参数'!$B$11</x:f>
        <x:v>2</x:v>
      </x:c>
      <x:c r="P2815" s="60" t="n">
        <x:f>N2815*'参数'!$B$12</x:f>
        <x:v>1</x:v>
      </x:c>
      <x:c r="Q2815" t="str">
        <x:f>C2815&amp;"d"</x:f>
        <x:v>C5d</x:v>
      </x:c>
      <x:c r="R2815" t="str">
        <x:f>C2815&amp;"p"</x:f>
        <x:v>C5p</x:v>
      </x:c>
      <x:c r="S2815" t="str">
        <x:f>IF(AND(L2815&gt;=H2815+I2815+J2815,M2815&gt;L2815,F2815&lt;&gt;""),"PASS","FAIL")</x:f>
        <x:v>PASS</x:v>
      </x:c>
      <x:c r="T2815" t="n">
        <x:v>3.5</x:v>
      </x:c>
      <x:c r="U2815" t="str">
        <x:v>pickup_after_delivery_completion_plus_usage_lag</x:v>
      </x:c>
    </x:row>
    <x:row r="2816">
      <x:c r="A2816" t="str">
        <x:v>Set1_7-2-2</x:v>
      </x:c>
      <x:c r="B2816" t="str">
        <x:v>standard_same_day</x:v>
      </x:c>
      <x:c r="C2816" t="str">
        <x:v>C6</x:v>
      </x:c>
      <x:c r="D2816" s="59" t="n">
        <x:v>8</x:v>
      </x:c>
      <x:c r="E2816" s="59" t="n">
        <x:v>3</x:v>
      </x:c>
      <x:c r="F2816" s="59" t="str">
        <x:v>S0</x:v>
      </x:c>
      <x:c r="G2816" s="59" t="n">
        <x:v>112</x:v>
      </x:c>
      <x:c r="H2816" s="59" t="n">
        <x:v>132</x:v>
      </x:c>
      <x:c r="I2816" s="59" t="n">
        <x:v>10</x:v>
      </x:c>
      <x:c r="J2816" s="60" t="n">
        <x:f>'参数'!$C$5</x:f>
        <x:v>360</x:v>
      </x:c>
      <x:c r="K2816" s="60" t="n">
        <x:f>'参数'!$D$5</x:f>
        <x:v>240</x:v>
      </x:c>
      <x:c r="L2816" s="60" t="n">
        <x:f>H2816+I2816+J2816</x:f>
        <x:v>502</x:v>
      </x:c>
      <x:c r="M2816" s="60" t="n">
        <x:f>L2816+K2816</x:f>
        <x:v>742</x:v>
      </x:c>
      <x:c r="N2816" s="60" t="n">
        <x:f>'参数'!$B$10</x:f>
        <x:v>1</x:v>
      </x:c>
      <x:c r="O2816" s="60" t="n">
        <x:f>N2816*'参数'!$B$11</x:f>
        <x:v>2</x:v>
      </x:c>
      <x:c r="P2816" s="60" t="n">
        <x:f>N2816*'参数'!$B$12</x:f>
        <x:v>1</x:v>
      </x:c>
      <x:c r="Q2816" t="str">
        <x:f>C2816&amp;"d"</x:f>
        <x:v>C6d</x:v>
      </x:c>
      <x:c r="R2816" t="str">
        <x:f>C2816&amp;"p"</x:f>
        <x:v>C6p</x:v>
      </x:c>
      <x:c r="S2816" t="str">
        <x:f>IF(AND(L2816&gt;=H2816+I2816+J2816,M2816&gt;L2816,F2816&lt;&gt;""),"PASS","FAIL")</x:f>
        <x:v>PASS</x:v>
      </x:c>
      <x:c r="T2816" t="n">
        <x:v>12</x:v>
      </x:c>
      <x:c r="U2816" t="str">
        <x:v>pickup_after_delivery_completion_plus_usage_lag</x:v>
      </x:c>
    </x:row>
    <x:row r="2817">
      <x:c r="A2817" t="str">
        <x:v>Set1_7-2-2b</x:v>
      </x:c>
      <x:c r="B2817" t="str">
        <x:v>standard_same_day</x:v>
      </x:c>
      <x:c r="C2817" t="str">
        <x:v>C0</x:v>
      </x:c>
      <x:c r="D2817" s="59" t="n">
        <x:v>3</x:v>
      </x:c>
      <x:c r="E2817" s="59" t="n">
        <x:v>-2</x:v>
      </x:c>
      <x:c r="F2817" s="59" t="str">
        <x:v>S0</x:v>
      </x:c>
      <x:c r="G2817" s="59" t="n">
        <x:v>221</x:v>
      </x:c>
      <x:c r="H2817" s="59" t="n">
        <x:v>311</x:v>
      </x:c>
      <x:c r="I2817" s="59" t="n">
        <x:v>10</x:v>
      </x:c>
      <x:c r="J2817" s="60" t="n">
        <x:f>'参数'!$C$5</x:f>
        <x:v>360</x:v>
      </x:c>
      <x:c r="K2817" s="60" t="n">
        <x:f>'参数'!$D$5</x:f>
        <x:v>240</x:v>
      </x:c>
      <x:c r="L2817" s="60" t="n">
        <x:f>H2817+I2817+J2817</x:f>
        <x:v>681</x:v>
      </x:c>
      <x:c r="M2817" s="60" t="n">
        <x:f>L2817+K2817</x:f>
        <x:v>921</x:v>
      </x:c>
      <x:c r="N2817" s="60" t="n">
        <x:f>'参数'!$B$10</x:f>
        <x:v>1</x:v>
      </x:c>
      <x:c r="O2817" s="60" t="n">
        <x:f>N2817*'参数'!$B$11</x:f>
        <x:v>2</x:v>
      </x:c>
      <x:c r="P2817" s="60" t="n">
        <x:f>N2817*'参数'!$B$12</x:f>
        <x:v>1</x:v>
      </x:c>
      <x:c r="Q2817" t="str">
        <x:f>C2817&amp;"d"</x:f>
        <x:v>C0d</x:v>
      </x:c>
      <x:c r="R2817" t="str">
        <x:f>C2817&amp;"p"</x:f>
        <x:v>C0p</x:v>
      </x:c>
      <x:c r="S2817" t="str">
        <x:f>IF(AND(L2817&gt;=H2817+I2817+J2817,M2817&gt;L2817,F2817&lt;&gt;""),"PASS","FAIL")</x:f>
        <x:v>PASS</x:v>
      </x:c>
      <x:c r="T2817" t="n">
        <x:v>10</x:v>
      </x:c>
      <x:c r="U2817" t="str">
        <x:v>pickup_after_delivery_completion_plus_usage_lag</x:v>
      </x:c>
    </x:row>
    <x:row r="2818">
      <x:c r="A2818" t="str">
        <x:v>Set1_7-2-2b</x:v>
      </x:c>
      <x:c r="B2818" t="str">
        <x:v>standard_same_day</x:v>
      </x:c>
      <x:c r="C2818" t="str">
        <x:v>C1</x:v>
      </x:c>
      <x:c r="D2818" s="59" t="n">
        <x:v>-3</x:v>
      </x:c>
      <x:c r="E2818" s="59" t="n">
        <x:v>-17</x:v>
      </x:c>
      <x:c r="F2818" s="59" t="str">
        <x:v>S1</x:v>
      </x:c>
      <x:c r="G2818" s="59" t="n">
        <x:v>314</x:v>
      </x:c>
      <x:c r="H2818" s="59" t="n">
        <x:v>404</x:v>
      </x:c>
      <x:c r="I2818" s="59" t="n">
        <x:v>10</x:v>
      </x:c>
      <x:c r="J2818" s="60" t="n">
        <x:f>'参数'!$C$5</x:f>
        <x:v>360</x:v>
      </x:c>
      <x:c r="K2818" s="60" t="n">
        <x:f>'参数'!$D$5</x:f>
        <x:v>240</x:v>
      </x:c>
      <x:c r="L2818" s="60" t="n">
        <x:f>H2818+I2818+J2818</x:f>
        <x:v>774</x:v>
      </x:c>
      <x:c r="M2818" s="60" t="n">
        <x:f>L2818+K2818</x:f>
        <x:v>1014</x:v>
      </x:c>
      <x:c r="N2818" s="60" t="n">
        <x:f>'参数'!$B$10</x:f>
        <x:v>1</x:v>
      </x:c>
      <x:c r="O2818" s="60" t="n">
        <x:f>N2818*'参数'!$B$11</x:f>
        <x:v>2</x:v>
      </x:c>
      <x:c r="P2818" s="60" t="n">
        <x:f>N2818*'参数'!$B$12</x:f>
        <x:v>1</x:v>
      </x:c>
      <x:c r="Q2818" t="str">
        <x:f>C2818&amp;"d"</x:f>
        <x:v>C1d</x:v>
      </x:c>
      <x:c r="R2818" t="str">
        <x:f>C2818&amp;"p"</x:f>
        <x:v>C1p</x:v>
      </x:c>
      <x:c r="S2818" t="str">
        <x:f>IF(AND(L2818&gt;=H2818+I2818+J2818,M2818&gt;L2818,F2818&lt;&gt;""),"PASS","FAIL")</x:f>
        <x:v>PASS</x:v>
      </x:c>
      <x:c r="T2818" t="n">
        <x:v>10</x:v>
      </x:c>
      <x:c r="U2818" t="str">
        <x:v>pickup_after_delivery_completion_plus_usage_lag</x:v>
      </x:c>
    </x:row>
    <x:row r="2819">
      <x:c r="A2819" t="str">
        <x:v>Set1_7-2-2b</x:v>
      </x:c>
      <x:c r="B2819" t="str">
        <x:v>standard_same_day</x:v>
      </x:c>
      <x:c r="C2819" t="str">
        <x:v>C2</x:v>
      </x:c>
      <x:c r="D2819" s="59" t="n">
        <x:v>5</x:v>
      </x:c>
      <x:c r="E2819" s="59" t="n">
        <x:v>2</x:v>
      </x:c>
      <x:c r="F2819" s="59" t="str">
        <x:v>S0</x:v>
      </x:c>
      <x:c r="G2819" s="59" t="n">
        <x:v>115</x:v>
      </x:c>
      <x:c r="H2819" s="59" t="n">
        <x:v>205</x:v>
      </x:c>
      <x:c r="I2819" s="59" t="n">
        <x:v>10</x:v>
      </x:c>
      <x:c r="J2819" s="60" t="n">
        <x:f>'参数'!$C$5</x:f>
        <x:v>360</x:v>
      </x:c>
      <x:c r="K2819" s="60" t="n">
        <x:f>'参数'!$D$5</x:f>
        <x:v>240</x:v>
      </x:c>
      <x:c r="L2819" s="60" t="n">
        <x:f>H2819+I2819+J2819</x:f>
        <x:v>575</x:v>
      </x:c>
      <x:c r="M2819" s="60" t="n">
        <x:f>L2819+K2819</x:f>
        <x:v>815</x:v>
      </x:c>
      <x:c r="N2819" s="60" t="n">
        <x:f>'参数'!$B$10</x:f>
        <x:v>1</x:v>
      </x:c>
      <x:c r="O2819" s="60" t="n">
        <x:f>N2819*'参数'!$B$11</x:f>
        <x:v>2</x:v>
      </x:c>
      <x:c r="P2819" s="60" t="n">
        <x:f>N2819*'参数'!$B$12</x:f>
        <x:v>1</x:v>
      </x:c>
      <x:c r="Q2819" t="str">
        <x:f>C2819&amp;"d"</x:f>
        <x:v>C2d</x:v>
      </x:c>
      <x:c r="R2819" t="str">
        <x:f>C2819&amp;"p"</x:f>
        <x:v>C2p</x:v>
      </x:c>
      <x:c r="S2819" t="str">
        <x:f>IF(AND(L2819&gt;=H2819+I2819+J2819,M2819&gt;L2819,F2819&lt;&gt;""),"PASS","FAIL")</x:f>
        <x:v>PASS</x:v>
      </x:c>
      <x:c r="T2819" t="n">
        <x:v>10</x:v>
      </x:c>
      <x:c r="U2819" t="str">
        <x:v>pickup_after_delivery_completion_plus_usage_lag</x:v>
      </x:c>
    </x:row>
    <x:row r="2820">
      <x:c r="A2820" t="str">
        <x:v>Set1_7-2-2b</x:v>
      </x:c>
      <x:c r="B2820" t="str">
        <x:v>standard_same_day</x:v>
      </x:c>
      <x:c r="C2820" t="str">
        <x:v>C3</x:v>
      </x:c>
      <x:c r="D2820" s="59" t="n">
        <x:v>-10</x:v>
      </x:c>
      <x:c r="E2820" s="59" t="n">
        <x:v>2</x:v>
      </x:c>
      <x:c r="F2820" s="59" t="str">
        <x:v>S1</x:v>
      </x:c>
      <x:c r="G2820" s="59" t="n">
        <x:v>185</x:v>
      </x:c>
      <x:c r="H2820" s="59" t="n">
        <x:v>275</x:v>
      </x:c>
      <x:c r="I2820" s="59" t="n">
        <x:v>10</x:v>
      </x:c>
      <x:c r="J2820" s="60" t="n">
        <x:f>'参数'!$C$5</x:f>
        <x:v>360</x:v>
      </x:c>
      <x:c r="K2820" s="60" t="n">
        <x:f>'参数'!$D$5</x:f>
        <x:v>240</x:v>
      </x:c>
      <x:c r="L2820" s="60" t="n">
        <x:f>H2820+I2820+J2820</x:f>
        <x:v>645</x:v>
      </x:c>
      <x:c r="M2820" s="60" t="n">
        <x:f>L2820+K2820</x:f>
        <x:v>885</x:v>
      </x:c>
      <x:c r="N2820" s="60" t="n">
        <x:f>'参数'!$B$10</x:f>
        <x:v>1</x:v>
      </x:c>
      <x:c r="O2820" s="60" t="n">
        <x:f>N2820*'参数'!$B$11</x:f>
        <x:v>2</x:v>
      </x:c>
      <x:c r="P2820" s="60" t="n">
        <x:f>N2820*'参数'!$B$12</x:f>
        <x:v>1</x:v>
      </x:c>
      <x:c r="Q2820" t="str">
        <x:f>C2820&amp;"d"</x:f>
        <x:v>C3d</x:v>
      </x:c>
      <x:c r="R2820" t="str">
        <x:f>C2820&amp;"p"</x:f>
        <x:v>C3p</x:v>
      </x:c>
      <x:c r="S2820" t="str">
        <x:f>IF(AND(L2820&gt;=H2820+I2820+J2820,M2820&gt;L2820,F2820&lt;&gt;""),"PASS","FAIL")</x:f>
        <x:v>PASS</x:v>
      </x:c>
      <x:c r="T2820" t="n">
        <x:v>5</x:v>
      </x:c>
      <x:c r="U2820" t="str">
        <x:v>pickup_after_delivery_completion_plus_usage_lag</x:v>
      </x:c>
    </x:row>
    <x:row r="2821">
      <x:c r="A2821" t="str">
        <x:v>Set1_7-2-2b</x:v>
      </x:c>
      <x:c r="B2821" t="str">
        <x:v>standard_same_day</x:v>
      </x:c>
      <x:c r="C2821" t="str">
        <x:v>C4</x:v>
      </x:c>
      <x:c r="D2821" s="59" t="n">
        <x:v>-1</x:v>
      </x:c>
      <x:c r="E2821" s="59" t="n">
        <x:v>-1</x:v>
      </x:c>
      <x:c r="F2821" s="59" t="str">
        <x:v>S1</x:v>
      </x:c>
      <x:c r="G2821" s="59" t="n">
        <x:v>217</x:v>
      </x:c>
      <x:c r="H2821" s="59" t="n">
        <x:v>307</x:v>
      </x:c>
      <x:c r="I2821" s="59" t="n">
        <x:v>10</x:v>
      </x:c>
      <x:c r="J2821" s="60" t="n">
        <x:f>'参数'!$C$5</x:f>
        <x:v>360</x:v>
      </x:c>
      <x:c r="K2821" s="60" t="n">
        <x:f>'参数'!$D$5</x:f>
        <x:v>240</x:v>
      </x:c>
      <x:c r="L2821" s="60" t="n">
        <x:f>H2821+I2821+J2821</x:f>
        <x:v>677</x:v>
      </x:c>
      <x:c r="M2821" s="60" t="n">
        <x:f>L2821+K2821</x:f>
        <x:v>917</x:v>
      </x:c>
      <x:c r="N2821" s="60" t="n">
        <x:f>'参数'!$B$10</x:f>
        <x:v>1</x:v>
      </x:c>
      <x:c r="O2821" s="60" t="n">
        <x:f>N2821*'参数'!$B$11</x:f>
        <x:v>2</x:v>
      </x:c>
      <x:c r="P2821" s="60" t="n">
        <x:f>N2821*'参数'!$B$12</x:f>
        <x:v>1</x:v>
      </x:c>
      <x:c r="Q2821" t="str">
        <x:f>C2821&amp;"d"</x:f>
        <x:v>C4d</x:v>
      </x:c>
      <x:c r="R2821" t="str">
        <x:f>C2821&amp;"p"</x:f>
        <x:v>C4p</x:v>
      </x:c>
      <x:c r="S2821" t="str">
        <x:f>IF(AND(L2821&gt;=H2821+I2821+J2821,M2821&gt;L2821,F2821&lt;&gt;""),"PASS","FAIL")</x:f>
        <x:v>PASS</x:v>
      </x:c>
      <x:c r="T2821" t="n">
        <x:v>10</x:v>
      </x:c>
      <x:c r="U2821" t="str">
        <x:v>pickup_after_delivery_completion_plus_usage_lag</x:v>
      </x:c>
    </x:row>
    <x:row r="2822">
      <x:c r="A2822" t="str">
        <x:v>Set1_7-2-2b</x:v>
      </x:c>
      <x:c r="B2822" t="str">
        <x:v>standard_same_day</x:v>
      </x:c>
      <x:c r="C2822" t="str">
        <x:v>C5</x:v>
      </x:c>
      <x:c r="D2822" s="59" t="n">
        <x:v>-9</x:v>
      </x:c>
      <x:c r="E2822" s="59" t="n">
        <x:v>21</x:v>
      </x:c>
      <x:c r="F2822" s="59" t="str">
        <x:v>S1</x:v>
      </x:c>
      <x:c r="G2822" s="59" t="n">
        <x:v>348</x:v>
      </x:c>
      <x:c r="H2822" s="59" t="n">
        <x:v>438</x:v>
      </x:c>
      <x:c r="I2822" s="59" t="n">
        <x:v>10</x:v>
      </x:c>
      <x:c r="J2822" s="60" t="n">
        <x:f>'参数'!$C$5</x:f>
        <x:v>360</x:v>
      </x:c>
      <x:c r="K2822" s="60" t="n">
        <x:f>'参数'!$D$5</x:f>
        <x:v>240</x:v>
      </x:c>
      <x:c r="L2822" s="60" t="n">
        <x:f>H2822+I2822+J2822</x:f>
        <x:v>808</x:v>
      </x:c>
      <x:c r="M2822" s="60" t="n">
        <x:f>L2822+K2822</x:f>
        <x:v>1048</x:v>
      </x:c>
      <x:c r="N2822" s="60" t="n">
        <x:f>'参数'!$B$10</x:f>
        <x:v>1</x:v>
      </x:c>
      <x:c r="O2822" s="60" t="n">
        <x:f>N2822*'参数'!$B$11</x:f>
        <x:v>2</x:v>
      </x:c>
      <x:c r="P2822" s="60" t="n">
        <x:f>N2822*'参数'!$B$12</x:f>
        <x:v>1</x:v>
      </x:c>
      <x:c r="Q2822" t="str">
        <x:f>C2822&amp;"d"</x:f>
        <x:v>C5d</x:v>
      </x:c>
      <x:c r="R2822" t="str">
        <x:f>C2822&amp;"p"</x:f>
        <x:v>C5p</x:v>
      </x:c>
      <x:c r="S2822" t="str">
        <x:f>IF(AND(L2822&gt;=H2822+I2822+J2822,M2822&gt;L2822,F2822&lt;&gt;""),"PASS","FAIL")</x:f>
        <x:v>PASS</x:v>
      </x:c>
      <x:c r="T2822" t="n">
        <x:v>10</x:v>
      </x:c>
      <x:c r="U2822" t="str">
        <x:v>pickup_after_delivery_completion_plus_usage_lag</x:v>
      </x:c>
    </x:row>
    <x:row r="2823">
      <x:c r="A2823" t="str">
        <x:v>Set1_7-2-2b</x:v>
      </x:c>
      <x:c r="B2823" t="str">
        <x:v>standard_same_day</x:v>
      </x:c>
      <x:c r="C2823" t="str">
        <x:v>C6</x:v>
      </x:c>
      <x:c r="D2823" s="59" t="n">
        <x:v>-7</x:v>
      </x:c>
      <x:c r="E2823" s="59" t="n">
        <x:v>0</x:v>
      </x:c>
      <x:c r="F2823" s="59" t="str">
        <x:v>S1</x:v>
      </x:c>
      <x:c r="G2823" s="59" t="n">
        <x:v>278</x:v>
      </x:c>
      <x:c r="H2823" s="59" t="n">
        <x:v>368</x:v>
      </x:c>
      <x:c r="I2823" s="59" t="n">
        <x:v>10</x:v>
      </x:c>
      <x:c r="J2823" s="60" t="n">
        <x:f>'参数'!$C$5</x:f>
        <x:v>360</x:v>
      </x:c>
      <x:c r="K2823" s="60" t="n">
        <x:f>'参数'!$D$5</x:f>
        <x:v>240</x:v>
      </x:c>
      <x:c r="L2823" s="60" t="n">
        <x:f>H2823+I2823+J2823</x:f>
        <x:v>738</x:v>
      </x:c>
      <x:c r="M2823" s="60" t="n">
        <x:f>L2823+K2823</x:f>
        <x:v>978</x:v>
      </x:c>
      <x:c r="N2823" s="60" t="n">
        <x:f>'参数'!$B$10</x:f>
        <x:v>1</x:v>
      </x:c>
      <x:c r="O2823" s="60" t="n">
        <x:f>N2823*'参数'!$B$11</x:f>
        <x:v>2</x:v>
      </x:c>
      <x:c r="P2823" s="60" t="n">
        <x:f>N2823*'参数'!$B$12</x:f>
        <x:v>1</x:v>
      </x:c>
      <x:c r="Q2823" t="str">
        <x:f>C2823&amp;"d"</x:f>
        <x:v>C6d</x:v>
      </x:c>
      <x:c r="R2823" t="str">
        <x:f>C2823&amp;"p"</x:f>
        <x:v>C6p</x:v>
      </x:c>
      <x:c r="S2823" t="str">
        <x:f>IF(AND(L2823&gt;=H2823+I2823+J2823,M2823&gt;L2823,F2823&lt;&gt;""),"PASS","FAIL")</x:f>
        <x:v>PASS</x:v>
      </x:c>
      <x:c r="T2823" t="n">
        <x:v>10</x:v>
      </x:c>
      <x:c r="U2823" t="str">
        <x:v>pickup_after_delivery_completion_plus_usage_lag</x:v>
      </x:c>
    </x:row>
    <x:row r="2824">
      <x:c r="A2824" t="str">
        <x:v>Set1_7-2-3</x:v>
      </x:c>
      <x:c r="B2824" t="str">
        <x:v>standard_same_day</x:v>
      </x:c>
      <x:c r="C2824" t="str">
        <x:v>C0</x:v>
      </x:c>
      <x:c r="D2824" s="59" t="n">
        <x:v>6</x:v>
      </x:c>
      <x:c r="E2824" s="59" t="n">
        <x:v>12</x:v>
      </x:c>
      <x:c r="F2824" s="59" t="str">
        <x:v>S0</x:v>
      </x:c>
      <x:c r="G2824" s="59" t="n">
        <x:v>341</x:v>
      </x:c>
      <x:c r="H2824" s="59" t="n">
        <x:v>431</x:v>
      </x:c>
      <x:c r="I2824" s="59" t="n">
        <x:v>10</x:v>
      </x:c>
      <x:c r="J2824" s="60" t="n">
        <x:f>'参数'!$C$5</x:f>
        <x:v>360</x:v>
      </x:c>
      <x:c r="K2824" s="60" t="n">
        <x:f>'参数'!$D$5</x:f>
        <x:v>240</x:v>
      </x:c>
      <x:c r="L2824" s="60" t="n">
        <x:f>H2824+I2824+J2824</x:f>
        <x:v>801</x:v>
      </x:c>
      <x:c r="M2824" s="60" t="n">
        <x:f>L2824+K2824</x:f>
        <x:v>1041</x:v>
      </x:c>
      <x:c r="N2824" s="60" t="n">
        <x:f>'参数'!$B$10</x:f>
        <x:v>1</x:v>
      </x:c>
      <x:c r="O2824" s="60" t="n">
        <x:f>N2824*'参数'!$B$11</x:f>
        <x:v>2</x:v>
      </x:c>
      <x:c r="P2824" s="60" t="n">
        <x:f>N2824*'参数'!$B$12</x:f>
        <x:v>1</x:v>
      </x:c>
      <x:c r="Q2824" t="str">
        <x:f>C2824&amp;"d"</x:f>
        <x:v>C0d</x:v>
      </x:c>
      <x:c r="R2824" t="str">
        <x:f>C2824&amp;"p"</x:f>
        <x:v>C0p</x:v>
      </x:c>
      <x:c r="S2824" t="str">
        <x:f>IF(AND(L2824&gt;=H2824+I2824+J2824,M2824&gt;L2824,F2824&lt;&gt;""),"PASS","FAIL")</x:f>
        <x:v>PASS</x:v>
      </x:c>
      <x:c r="T2824" t="n">
        <x:v>10</x:v>
      </x:c>
      <x:c r="U2824" t="str">
        <x:v>pickup_after_delivery_completion_plus_usage_lag</x:v>
      </x:c>
    </x:row>
    <x:row r="2825">
      <x:c r="A2825" t="str">
        <x:v>Set1_7-2-3</x:v>
      </x:c>
      <x:c r="B2825" t="str">
        <x:v>standard_same_day</x:v>
      </x:c>
      <x:c r="C2825" t="str">
        <x:v>C1</x:v>
      </x:c>
      <x:c r="D2825" s="59" t="n">
        <x:v>-5</x:v>
      </x:c>
      <x:c r="E2825" s="59" t="n">
        <x:v>11</x:v>
      </x:c>
      <x:c r="F2825" s="59" t="str">
        <x:v>S0</x:v>
      </x:c>
      <x:c r="G2825" s="59" t="n">
        <x:v>310</x:v>
      </x:c>
      <x:c r="H2825" s="59" t="n">
        <x:v>400</x:v>
      </x:c>
      <x:c r="I2825" s="59" t="n">
        <x:v>10</x:v>
      </x:c>
      <x:c r="J2825" s="60" t="n">
        <x:f>'参数'!$C$5</x:f>
        <x:v>360</x:v>
      </x:c>
      <x:c r="K2825" s="60" t="n">
        <x:f>'参数'!$D$5</x:f>
        <x:v>240</x:v>
      </x:c>
      <x:c r="L2825" s="60" t="n">
        <x:f>H2825+I2825+J2825</x:f>
        <x:v>770</x:v>
      </x:c>
      <x:c r="M2825" s="60" t="n">
        <x:f>L2825+K2825</x:f>
        <x:v>1010</x:v>
      </x:c>
      <x:c r="N2825" s="60" t="n">
        <x:f>'参数'!$B$10</x:f>
        <x:v>1</x:v>
      </x:c>
      <x:c r="O2825" s="60" t="n">
        <x:f>N2825*'参数'!$B$11</x:f>
        <x:v>2</x:v>
      </x:c>
      <x:c r="P2825" s="60" t="n">
        <x:f>N2825*'参数'!$B$12</x:f>
        <x:v>1</x:v>
      </x:c>
      <x:c r="Q2825" t="str">
        <x:f>C2825&amp;"d"</x:f>
        <x:v>C1d</x:v>
      </x:c>
      <x:c r="R2825" t="str">
        <x:f>C2825&amp;"p"</x:f>
        <x:v>C1p</x:v>
      </x:c>
      <x:c r="S2825" t="str">
        <x:f>IF(AND(L2825&gt;=H2825+I2825+J2825,M2825&gt;L2825,F2825&lt;&gt;""),"PASS","FAIL")</x:f>
        <x:v>PASS</x:v>
      </x:c>
      <x:c r="T2825" t="n">
        <x:v>10</x:v>
      </x:c>
      <x:c r="U2825" t="str">
        <x:v>pickup_after_delivery_completion_plus_usage_lag</x:v>
      </x:c>
    </x:row>
    <x:row r="2826">
      <x:c r="A2826" t="str">
        <x:v>Set1_7-2-3</x:v>
      </x:c>
      <x:c r="B2826" t="str">
        <x:v>standard_same_day</x:v>
      </x:c>
      <x:c r="C2826" t="str">
        <x:v>C2</x:v>
      </x:c>
      <x:c r="D2826" s="59" t="n">
        <x:v>-3</x:v>
      </x:c>
      <x:c r="E2826" s="59" t="n">
        <x:v>-7</x:v>
      </x:c>
      <x:c r="F2826" s="59" t="str">
        <x:v>S1</x:v>
      </x:c>
      <x:c r="G2826" s="59" t="n">
        <x:v>355</x:v>
      </x:c>
      <x:c r="H2826" s="59" t="n">
        <x:v>445</x:v>
      </x:c>
      <x:c r="I2826" s="59" t="n">
        <x:v>10</x:v>
      </x:c>
      <x:c r="J2826" s="60" t="n">
        <x:f>'参数'!$C$5</x:f>
        <x:v>360</x:v>
      </x:c>
      <x:c r="K2826" s="60" t="n">
        <x:f>'参数'!$D$5</x:f>
        <x:v>240</x:v>
      </x:c>
      <x:c r="L2826" s="60" t="n">
        <x:f>H2826+I2826+J2826</x:f>
        <x:v>815</x:v>
      </x:c>
      <x:c r="M2826" s="60" t="n">
        <x:f>L2826+K2826</x:f>
        <x:v>1055</x:v>
      </x:c>
      <x:c r="N2826" s="60" t="n">
        <x:f>'参数'!$B$10</x:f>
        <x:v>1</x:v>
      </x:c>
      <x:c r="O2826" s="60" t="n">
        <x:f>N2826*'参数'!$B$11</x:f>
        <x:v>2</x:v>
      </x:c>
      <x:c r="P2826" s="60" t="n">
        <x:f>N2826*'参数'!$B$12</x:f>
        <x:v>1</x:v>
      </x:c>
      <x:c r="Q2826" t="str">
        <x:f>C2826&amp;"d"</x:f>
        <x:v>C2d</x:v>
      </x:c>
      <x:c r="R2826" t="str">
        <x:f>C2826&amp;"p"</x:f>
        <x:v>C2p</x:v>
      </x:c>
      <x:c r="S2826" t="str">
        <x:f>IF(AND(L2826&gt;=H2826+I2826+J2826,M2826&gt;L2826,F2826&lt;&gt;""),"PASS","FAIL")</x:f>
        <x:v>PASS</x:v>
      </x:c>
      <x:c r="T2826" t="n">
        <x:v>5</x:v>
      </x:c>
      <x:c r="U2826" t="str">
        <x:v>pickup_after_delivery_completion_plus_usage_lag</x:v>
      </x:c>
    </x:row>
    <x:row r="2827">
      <x:c r="A2827" t="str">
        <x:v>Set1_7-2-3</x:v>
      </x:c>
      <x:c r="B2827" t="str">
        <x:v>standard_same_day</x:v>
      </x:c>
      <x:c r="C2827" t="str">
        <x:v>C3</x:v>
      </x:c>
      <x:c r="D2827" s="59" t="n">
        <x:v>7</x:v>
      </x:c>
      <x:c r="E2827" s="59" t="n">
        <x:v>-7</x:v>
      </x:c>
      <x:c r="F2827" s="59" t="str">
        <x:v>S1</x:v>
      </x:c>
      <x:c r="G2827" s="59" t="n">
        <x:v>185</x:v>
      </x:c>
      <x:c r="H2827" s="59" t="n">
        <x:v>275</x:v>
      </x:c>
      <x:c r="I2827" s="59" t="n">
        <x:v>10</x:v>
      </x:c>
      <x:c r="J2827" s="60" t="n">
        <x:f>'参数'!$C$5</x:f>
        <x:v>360</x:v>
      </x:c>
      <x:c r="K2827" s="60" t="n">
        <x:f>'参数'!$D$5</x:f>
        <x:v>240</x:v>
      </x:c>
      <x:c r="L2827" s="60" t="n">
        <x:f>H2827+I2827+J2827</x:f>
        <x:v>645</x:v>
      </x:c>
      <x:c r="M2827" s="60" t="n">
        <x:f>L2827+K2827</x:f>
        <x:v>885</x:v>
      </x:c>
      <x:c r="N2827" s="60" t="n">
        <x:f>'参数'!$B$10</x:f>
        <x:v>1</x:v>
      </x:c>
      <x:c r="O2827" s="60" t="n">
        <x:f>N2827*'参数'!$B$11</x:f>
        <x:v>2</x:v>
      </x:c>
      <x:c r="P2827" s="60" t="n">
        <x:f>N2827*'参数'!$B$12</x:f>
        <x:v>1</x:v>
      </x:c>
      <x:c r="Q2827" t="str">
        <x:f>C2827&amp;"d"</x:f>
        <x:v>C3d</x:v>
      </x:c>
      <x:c r="R2827" t="str">
        <x:f>C2827&amp;"p"</x:f>
        <x:v>C3p</x:v>
      </x:c>
      <x:c r="S2827" t="str">
        <x:f>IF(AND(L2827&gt;=H2827+I2827+J2827,M2827&gt;L2827,F2827&lt;&gt;""),"PASS","FAIL")</x:f>
        <x:v>PASS</x:v>
      </x:c>
      <x:c r="T2827" t="n">
        <x:v>10</x:v>
      </x:c>
      <x:c r="U2827" t="str">
        <x:v>pickup_after_delivery_completion_plus_usage_lag</x:v>
      </x:c>
    </x:row>
    <x:row r="2828">
      <x:c r="A2828" t="str">
        <x:v>Set1_7-2-3</x:v>
      </x:c>
      <x:c r="B2828" t="str">
        <x:v>standard_same_day</x:v>
      </x:c>
      <x:c r="C2828" t="str">
        <x:v>C4</x:v>
      </x:c>
      <x:c r="D2828" s="59" t="n">
        <x:v>-22</x:v>
      </x:c>
      <x:c r="E2828" s="59" t="n">
        <x:v>-19</x:v>
      </x:c>
      <x:c r="F2828" s="59" t="str">
        <x:v>S1</x:v>
      </x:c>
      <x:c r="G2828" s="59" t="n">
        <x:v>86</x:v>
      </x:c>
      <x:c r="H2828" s="59" t="n">
        <x:v>176</x:v>
      </x:c>
      <x:c r="I2828" s="59" t="n">
        <x:v>10</x:v>
      </x:c>
      <x:c r="J2828" s="60" t="n">
        <x:f>'参数'!$C$5</x:f>
        <x:v>360</x:v>
      </x:c>
      <x:c r="K2828" s="60" t="n">
        <x:f>'参数'!$D$5</x:f>
        <x:v>240</x:v>
      </x:c>
      <x:c r="L2828" s="60" t="n">
        <x:f>H2828+I2828+J2828</x:f>
        <x:v>546</x:v>
      </x:c>
      <x:c r="M2828" s="60" t="n">
        <x:f>L2828+K2828</x:f>
        <x:v>786</x:v>
      </x:c>
      <x:c r="N2828" s="60" t="n">
        <x:f>'参数'!$B$10</x:f>
        <x:v>1</x:v>
      </x:c>
      <x:c r="O2828" s="60" t="n">
        <x:f>N2828*'参数'!$B$11</x:f>
        <x:v>2</x:v>
      </x:c>
      <x:c r="P2828" s="60" t="n">
        <x:f>N2828*'参数'!$B$12</x:f>
        <x:v>1</x:v>
      </x:c>
      <x:c r="Q2828" t="str">
        <x:f>C2828&amp;"d"</x:f>
        <x:v>C4d</x:v>
      </x:c>
      <x:c r="R2828" t="str">
        <x:f>C2828&amp;"p"</x:f>
        <x:v>C4p</x:v>
      </x:c>
      <x:c r="S2828" t="str">
        <x:f>IF(AND(L2828&gt;=H2828+I2828+J2828,M2828&gt;L2828,F2828&lt;&gt;""),"PASS","FAIL")</x:f>
        <x:v>PASS</x:v>
      </x:c>
      <x:c r="T2828" t="n">
        <x:v>10</x:v>
      </x:c>
      <x:c r="U2828" t="str">
        <x:v>pickup_after_delivery_completion_plus_usage_lag</x:v>
      </x:c>
    </x:row>
    <x:row r="2829">
      <x:c r="A2829" t="str">
        <x:v>Set1_7-2-3</x:v>
      </x:c>
      <x:c r="B2829" t="str">
        <x:v>standard_same_day</x:v>
      </x:c>
      <x:c r="C2829" t="str">
        <x:v>C5</x:v>
      </x:c>
      <x:c r="D2829" s="59" t="n">
        <x:v>-6</x:v>
      </x:c>
      <x:c r="E2829" s="59" t="n">
        <x:v>-3</x:v>
      </x:c>
      <x:c r="F2829" s="59" t="str">
        <x:v>S1</x:v>
      </x:c>
      <x:c r="G2829" s="59" t="n">
        <x:v>248</x:v>
      </x:c>
      <x:c r="H2829" s="59" t="n">
        <x:v>338</x:v>
      </x:c>
      <x:c r="I2829" s="59" t="n">
        <x:v>10</x:v>
      </x:c>
      <x:c r="J2829" s="60" t="n">
        <x:f>'参数'!$C$5</x:f>
        <x:v>360</x:v>
      </x:c>
      <x:c r="K2829" s="60" t="n">
        <x:f>'参数'!$D$5</x:f>
        <x:v>240</x:v>
      </x:c>
      <x:c r="L2829" s="60" t="n">
        <x:f>H2829+I2829+J2829</x:f>
        <x:v>708</x:v>
      </x:c>
      <x:c r="M2829" s="60" t="n">
        <x:f>L2829+K2829</x:f>
        <x:v>948</x:v>
      </x:c>
      <x:c r="N2829" s="60" t="n">
        <x:f>'参数'!$B$10</x:f>
        <x:v>1</x:v>
      </x:c>
      <x:c r="O2829" s="60" t="n">
        <x:f>N2829*'参数'!$B$11</x:f>
        <x:v>2</x:v>
      </x:c>
      <x:c r="P2829" s="60" t="n">
        <x:f>N2829*'参数'!$B$12</x:f>
        <x:v>1</x:v>
      </x:c>
      <x:c r="Q2829" t="str">
        <x:f>C2829&amp;"d"</x:f>
        <x:v>C5d</x:v>
      </x:c>
      <x:c r="R2829" t="str">
        <x:f>C2829&amp;"p"</x:f>
        <x:v>C5p</x:v>
      </x:c>
      <x:c r="S2829" t="str">
        <x:f>IF(AND(L2829&gt;=H2829+I2829+J2829,M2829&gt;L2829,F2829&lt;&gt;""),"PASS","FAIL")</x:f>
        <x:v>PASS</x:v>
      </x:c>
      <x:c r="T2829" t="n">
        <x:v>10</x:v>
      </x:c>
      <x:c r="U2829" t="str">
        <x:v>pickup_after_delivery_completion_plus_usage_lag</x:v>
      </x:c>
    </x:row>
    <x:row r="2830">
      <x:c r="A2830" t="str">
        <x:v>Set1_7-2-3</x:v>
      </x:c>
      <x:c r="B2830" t="str">
        <x:v>standard_same_day</x:v>
      </x:c>
      <x:c r="C2830" t="str">
        <x:v>C6</x:v>
      </x:c>
      <x:c r="D2830" s="59" t="n">
        <x:v>1</x:v>
      </x:c>
      <x:c r="E2830" s="59" t="n">
        <x:v>-8</x:v>
      </x:c>
      <x:c r="F2830" s="59" t="str">
        <x:v>S1</x:v>
      </x:c>
      <x:c r="G2830" s="59" t="n">
        <x:v>201</x:v>
      </x:c>
      <x:c r="H2830" s="59" t="n">
        <x:v>291</x:v>
      </x:c>
      <x:c r="I2830" s="59" t="n">
        <x:v>10</x:v>
      </x:c>
      <x:c r="J2830" s="60" t="n">
        <x:f>'参数'!$C$5</x:f>
        <x:v>360</x:v>
      </x:c>
      <x:c r="K2830" s="60" t="n">
        <x:f>'参数'!$D$5</x:f>
        <x:v>240</x:v>
      </x:c>
      <x:c r="L2830" s="60" t="n">
        <x:f>H2830+I2830+J2830</x:f>
        <x:v>661</x:v>
      </x:c>
      <x:c r="M2830" s="60" t="n">
        <x:f>L2830+K2830</x:f>
        <x:v>901</x:v>
      </x:c>
      <x:c r="N2830" s="60" t="n">
        <x:f>'参数'!$B$10</x:f>
        <x:v>1</x:v>
      </x:c>
      <x:c r="O2830" s="60" t="n">
        <x:f>N2830*'参数'!$B$11</x:f>
        <x:v>2</x:v>
      </x:c>
      <x:c r="P2830" s="60" t="n">
        <x:f>N2830*'参数'!$B$12</x:f>
        <x:v>1</x:v>
      </x:c>
      <x:c r="Q2830" t="str">
        <x:f>C2830&amp;"d"</x:f>
        <x:v>C6d</x:v>
      </x:c>
      <x:c r="R2830" t="str">
        <x:f>C2830&amp;"p"</x:f>
        <x:v>C6p</x:v>
      </x:c>
      <x:c r="S2830" t="str">
        <x:f>IF(AND(L2830&gt;=H2830+I2830+J2830,M2830&gt;L2830,F2830&lt;&gt;""),"PASS","FAIL")</x:f>
        <x:v>PASS</x:v>
      </x:c>
      <x:c r="T2830" t="n">
        <x:v>10</x:v>
      </x:c>
      <x:c r="U2830" t="str">
        <x:v>pickup_after_delivery_completion_plus_usage_lag</x:v>
      </x:c>
    </x:row>
    <x:row r="2831">
      <x:c r="A2831" t="str">
        <x:v>Set1_7-2-3b</x:v>
      </x:c>
      <x:c r="B2831" t="str">
        <x:v>standard_same_day</x:v>
      </x:c>
      <x:c r="C2831" t="str">
        <x:v>C0</x:v>
      </x:c>
      <x:c r="D2831" s="59" t="n">
        <x:v>10</x:v>
      </x:c>
      <x:c r="E2831" s="59" t="n">
        <x:v>-1</x:v>
      </x:c>
      <x:c r="F2831" s="59" t="str">
        <x:v>S0</x:v>
      </x:c>
      <x:c r="G2831" s="59" t="n">
        <x:v>63</x:v>
      </x:c>
      <x:c r="H2831" s="59" t="n">
        <x:v>83</x:v>
      </x:c>
      <x:c r="I2831" s="59" t="n">
        <x:v>10</x:v>
      </x:c>
      <x:c r="J2831" s="60" t="n">
        <x:f>'参数'!$C$5</x:f>
        <x:v>360</x:v>
      </x:c>
      <x:c r="K2831" s="60" t="n">
        <x:f>'参数'!$D$5</x:f>
        <x:v>240</x:v>
      </x:c>
      <x:c r="L2831" s="60" t="n">
        <x:f>H2831+I2831+J2831</x:f>
        <x:v>453</x:v>
      </x:c>
      <x:c r="M2831" s="60" t="n">
        <x:f>L2831+K2831</x:f>
        <x:v>693</x:v>
      </x:c>
      <x:c r="N2831" s="60" t="n">
        <x:f>'参数'!$B$10</x:f>
        <x:v>1</x:v>
      </x:c>
      <x:c r="O2831" s="60" t="n">
        <x:f>N2831*'参数'!$B$11</x:f>
        <x:v>2</x:v>
      </x:c>
      <x:c r="P2831" s="60" t="n">
        <x:f>N2831*'参数'!$B$12</x:f>
        <x:v>1</x:v>
      </x:c>
      <x:c r="Q2831" t="str">
        <x:f>C2831&amp;"d"</x:f>
        <x:v>C0d</x:v>
      </x:c>
      <x:c r="R2831" t="str">
        <x:f>C2831&amp;"p"</x:f>
        <x:v>C0p</x:v>
      </x:c>
      <x:c r="S2831" t="str">
        <x:f>IF(AND(L2831&gt;=H2831+I2831+J2831,M2831&gt;L2831,F2831&lt;&gt;""),"PASS","FAIL")</x:f>
        <x:v>PASS</x:v>
      </x:c>
      <x:c r="T2831" t="n">
        <x:v>10</x:v>
      </x:c>
      <x:c r="U2831" t="str">
        <x:v>pickup_after_delivery_completion_plus_usage_lag</x:v>
      </x:c>
    </x:row>
    <x:row r="2832">
      <x:c r="A2832" t="str">
        <x:v>Set1_7-2-3b</x:v>
      </x:c>
      <x:c r="B2832" t="str">
        <x:v>standard_same_day</x:v>
      </x:c>
      <x:c r="C2832" t="str">
        <x:v>C1</x:v>
      </x:c>
      <x:c r="D2832" s="59" t="n">
        <x:v>0</x:v>
      </x:c>
      <x:c r="E2832" s="59" t="n">
        <x:v>21</x:v>
      </x:c>
      <x:c r="F2832" s="59" t="str">
        <x:v>S0</x:v>
      </x:c>
      <x:c r="G2832" s="59" t="n">
        <x:v>236</x:v>
      </x:c>
      <x:c r="H2832" s="59" t="n">
        <x:v>256</x:v>
      </x:c>
      <x:c r="I2832" s="59" t="n">
        <x:v>10</x:v>
      </x:c>
      <x:c r="J2832" s="60" t="n">
        <x:f>'参数'!$C$5</x:f>
        <x:v>360</x:v>
      </x:c>
      <x:c r="K2832" s="60" t="n">
        <x:f>'参数'!$D$5</x:f>
        <x:v>240</x:v>
      </x:c>
      <x:c r="L2832" s="60" t="n">
        <x:f>H2832+I2832+J2832</x:f>
        <x:v>626</x:v>
      </x:c>
      <x:c r="M2832" s="60" t="n">
        <x:f>L2832+K2832</x:f>
        <x:v>866</x:v>
      </x:c>
      <x:c r="N2832" s="60" t="n">
        <x:f>'参数'!$B$10</x:f>
        <x:v>1</x:v>
      </x:c>
      <x:c r="O2832" s="60" t="n">
        <x:f>N2832*'参数'!$B$11</x:f>
        <x:v>2</x:v>
      </x:c>
      <x:c r="P2832" s="60" t="n">
        <x:f>N2832*'参数'!$B$12</x:f>
        <x:v>1</x:v>
      </x:c>
      <x:c r="Q2832" t="str">
        <x:f>C2832&amp;"d"</x:f>
        <x:v>C1d</x:v>
      </x:c>
      <x:c r="R2832" t="str">
        <x:f>C2832&amp;"p"</x:f>
        <x:v>C1p</x:v>
      </x:c>
      <x:c r="S2832" t="str">
        <x:f>IF(AND(L2832&gt;=H2832+I2832+J2832,M2832&gt;L2832,F2832&lt;&gt;""),"PASS","FAIL")</x:f>
        <x:v>PASS</x:v>
      </x:c>
      <x:c r="T2832" t="n">
        <x:v>10</x:v>
      </x:c>
      <x:c r="U2832" t="str">
        <x:v>pickup_after_delivery_completion_plus_usage_lag</x:v>
      </x:c>
    </x:row>
    <x:row r="2833">
      <x:c r="A2833" t="str">
        <x:v>Set1_7-2-3b</x:v>
      </x:c>
      <x:c r="B2833" t="str">
        <x:v>standard_same_day</x:v>
      </x:c>
      <x:c r="C2833" t="str">
        <x:v>C2</x:v>
      </x:c>
      <x:c r="D2833" s="59" t="n">
        <x:v>3</x:v>
      </x:c>
      <x:c r="E2833" s="59" t="n">
        <x:v>0</x:v>
      </x:c>
      <x:c r="F2833" s="59" t="str">
        <x:v>S0</x:v>
      </x:c>
      <x:c r="G2833" s="59" t="n">
        <x:v>284</x:v>
      </x:c>
      <x:c r="H2833" s="59" t="n">
        <x:v>304</x:v>
      </x:c>
      <x:c r="I2833" s="59" t="n">
        <x:v>10</x:v>
      </x:c>
      <x:c r="J2833" s="60" t="n">
        <x:f>'参数'!$C$5</x:f>
        <x:v>360</x:v>
      </x:c>
      <x:c r="K2833" s="60" t="n">
        <x:f>'参数'!$D$5</x:f>
        <x:v>240</x:v>
      </x:c>
      <x:c r="L2833" s="60" t="n">
        <x:f>H2833+I2833+J2833</x:f>
        <x:v>674</x:v>
      </x:c>
      <x:c r="M2833" s="60" t="n">
        <x:f>L2833+K2833</x:f>
        <x:v>914</x:v>
      </x:c>
      <x:c r="N2833" s="60" t="n">
        <x:f>'参数'!$B$10</x:f>
        <x:v>1</x:v>
      </x:c>
      <x:c r="O2833" s="60" t="n">
        <x:f>N2833*'参数'!$B$11</x:f>
        <x:v>2</x:v>
      </x:c>
      <x:c r="P2833" s="60" t="n">
        <x:f>N2833*'参数'!$B$12</x:f>
        <x:v>1</x:v>
      </x:c>
      <x:c r="Q2833" t="str">
        <x:f>C2833&amp;"d"</x:f>
        <x:v>C2d</x:v>
      </x:c>
      <x:c r="R2833" t="str">
        <x:f>C2833&amp;"p"</x:f>
        <x:v>C2p</x:v>
      </x:c>
      <x:c r="S2833" t="str">
        <x:f>IF(AND(L2833&gt;=H2833+I2833+J2833,M2833&gt;L2833,F2833&lt;&gt;""),"PASS","FAIL")</x:f>
        <x:v>PASS</x:v>
      </x:c>
      <x:c r="T2833" t="n">
        <x:v>10</x:v>
      </x:c>
      <x:c r="U2833" t="str">
        <x:v>pickup_after_delivery_completion_plus_usage_lag</x:v>
      </x:c>
    </x:row>
    <x:row r="2834">
      <x:c r="A2834" t="str">
        <x:v>Set1_7-2-3b</x:v>
      </x:c>
      <x:c r="B2834" t="str">
        <x:v>standard_same_day</x:v>
      </x:c>
      <x:c r="C2834" t="str">
        <x:v>C3</x:v>
      </x:c>
      <x:c r="D2834" s="59" t="n">
        <x:v>4</x:v>
      </x:c>
      <x:c r="E2834" s="59" t="n">
        <x:v>-13</x:v>
      </x:c>
      <x:c r="F2834" s="59" t="str">
        <x:v>S0</x:v>
      </x:c>
      <x:c r="G2834" s="59" t="n">
        <x:v>73</x:v>
      </x:c>
      <x:c r="H2834" s="59" t="n">
        <x:v>93</x:v>
      </x:c>
      <x:c r="I2834" s="59" t="n">
        <x:v>10</x:v>
      </x:c>
      <x:c r="J2834" s="60" t="n">
        <x:f>'参数'!$C$5</x:f>
        <x:v>360</x:v>
      </x:c>
      <x:c r="K2834" s="60" t="n">
        <x:f>'参数'!$D$5</x:f>
        <x:v>240</x:v>
      </x:c>
      <x:c r="L2834" s="60" t="n">
        <x:f>H2834+I2834+J2834</x:f>
        <x:v>463</x:v>
      </x:c>
      <x:c r="M2834" s="60" t="n">
        <x:f>L2834+K2834</x:f>
        <x:v>703</x:v>
      </x:c>
      <x:c r="N2834" s="60" t="n">
        <x:f>'参数'!$B$10</x:f>
        <x:v>1</x:v>
      </x:c>
      <x:c r="O2834" s="60" t="n">
        <x:f>N2834*'参数'!$B$11</x:f>
        <x:v>2</x:v>
      </x:c>
      <x:c r="P2834" s="60" t="n">
        <x:f>N2834*'参数'!$B$12</x:f>
        <x:v>1</x:v>
      </x:c>
      <x:c r="Q2834" t="str">
        <x:f>C2834&amp;"d"</x:f>
        <x:v>C3d</x:v>
      </x:c>
      <x:c r="R2834" t="str">
        <x:f>C2834&amp;"p"</x:f>
        <x:v>C3p</x:v>
      </x:c>
      <x:c r="S2834" t="str">
        <x:f>IF(AND(L2834&gt;=H2834+I2834+J2834,M2834&gt;L2834,F2834&lt;&gt;""),"PASS","FAIL")</x:f>
        <x:v>PASS</x:v>
      </x:c>
      <x:c r="T2834" t="n">
        <x:v>10</x:v>
      </x:c>
      <x:c r="U2834" t="str">
        <x:v>pickup_after_delivery_completion_plus_usage_lag</x:v>
      </x:c>
    </x:row>
    <x:row r="2835">
      <x:c r="A2835" t="str">
        <x:v>Set1_7-2-3b</x:v>
      </x:c>
      <x:c r="B2835" t="str">
        <x:v>standard_same_day</x:v>
      </x:c>
      <x:c r="C2835" t="str">
        <x:v>C4</x:v>
      </x:c>
      <x:c r="D2835" s="59" t="n">
        <x:v>13</x:v>
      </x:c>
      <x:c r="E2835" s="59" t="n">
        <x:v>3</x:v>
      </x:c>
      <x:c r="F2835" s="59" t="str">
        <x:v>S0</x:v>
      </x:c>
      <x:c r="G2835" s="59" t="n">
        <x:v>174</x:v>
      </x:c>
      <x:c r="H2835" s="59" t="n">
        <x:v>194</x:v>
      </x:c>
      <x:c r="I2835" s="59" t="n">
        <x:v>10</x:v>
      </x:c>
      <x:c r="J2835" s="60" t="n">
        <x:f>'参数'!$C$5</x:f>
        <x:v>360</x:v>
      </x:c>
      <x:c r="K2835" s="60" t="n">
        <x:f>'参数'!$D$5</x:f>
        <x:v>240</x:v>
      </x:c>
      <x:c r="L2835" s="60" t="n">
        <x:f>H2835+I2835+J2835</x:f>
        <x:v>564</x:v>
      </x:c>
      <x:c r="M2835" s="60" t="n">
        <x:f>L2835+K2835</x:f>
        <x:v>804</x:v>
      </x:c>
      <x:c r="N2835" s="60" t="n">
        <x:f>'参数'!$B$10</x:f>
        <x:v>1</x:v>
      </x:c>
      <x:c r="O2835" s="60" t="n">
        <x:f>N2835*'参数'!$B$11</x:f>
        <x:v>2</x:v>
      </x:c>
      <x:c r="P2835" s="60" t="n">
        <x:f>N2835*'参数'!$B$12</x:f>
        <x:v>1</x:v>
      </x:c>
      <x:c r="Q2835" t="str">
        <x:f>C2835&amp;"d"</x:f>
        <x:v>C4d</x:v>
      </x:c>
      <x:c r="R2835" t="str">
        <x:f>C2835&amp;"p"</x:f>
        <x:v>C4p</x:v>
      </x:c>
      <x:c r="S2835" t="str">
        <x:f>IF(AND(L2835&gt;=H2835+I2835+J2835,M2835&gt;L2835,F2835&lt;&gt;""),"PASS","FAIL")</x:f>
        <x:v>PASS</x:v>
      </x:c>
      <x:c r="T2835" t="n">
        <x:v>5</x:v>
      </x:c>
      <x:c r="U2835" t="str">
        <x:v>pickup_after_delivery_completion_plus_usage_lag</x:v>
      </x:c>
    </x:row>
    <x:row r="2836">
      <x:c r="A2836" t="str">
        <x:v>Set1_7-2-3b</x:v>
      </x:c>
      <x:c r="B2836" t="str">
        <x:v>standard_same_day</x:v>
      </x:c>
      <x:c r="C2836" t="str">
        <x:v>C5</x:v>
      </x:c>
      <x:c r="D2836" s="59" t="n">
        <x:v>20</x:v>
      </x:c>
      <x:c r="E2836" s="59" t="n">
        <x:v>-7</x:v>
      </x:c>
      <x:c r="F2836" s="59" t="str">
        <x:v>S0</x:v>
      </x:c>
      <x:c r="G2836" s="59" t="n">
        <x:v>206</x:v>
      </x:c>
      <x:c r="H2836" s="59" t="n">
        <x:v>226</x:v>
      </x:c>
      <x:c r="I2836" s="59" t="n">
        <x:v>10</x:v>
      </x:c>
      <x:c r="J2836" s="60" t="n">
        <x:f>'参数'!$C$5</x:f>
        <x:v>360</x:v>
      </x:c>
      <x:c r="K2836" s="60" t="n">
        <x:f>'参数'!$D$5</x:f>
        <x:v>240</x:v>
      </x:c>
      <x:c r="L2836" s="60" t="n">
        <x:f>H2836+I2836+J2836</x:f>
        <x:v>596</x:v>
      </x:c>
      <x:c r="M2836" s="60" t="n">
        <x:f>L2836+K2836</x:f>
        <x:v>836</x:v>
      </x:c>
      <x:c r="N2836" s="60" t="n">
        <x:f>'参数'!$B$10</x:f>
        <x:v>1</x:v>
      </x:c>
      <x:c r="O2836" s="60" t="n">
        <x:f>N2836*'参数'!$B$11</x:f>
        <x:v>2</x:v>
      </x:c>
      <x:c r="P2836" s="60" t="n">
        <x:f>N2836*'参数'!$B$12</x:f>
        <x:v>1</x:v>
      </x:c>
      <x:c r="Q2836" t="str">
        <x:f>C2836&amp;"d"</x:f>
        <x:v>C5d</x:v>
      </x:c>
      <x:c r="R2836" t="str">
        <x:f>C2836&amp;"p"</x:f>
        <x:v>C5p</x:v>
      </x:c>
      <x:c r="S2836" t="str">
        <x:f>IF(AND(L2836&gt;=H2836+I2836+J2836,M2836&gt;L2836,F2836&lt;&gt;""),"PASS","FAIL")</x:f>
        <x:v>PASS</x:v>
      </x:c>
      <x:c r="T2836" t="n">
        <x:v>10</x:v>
      </x:c>
      <x:c r="U2836" t="str">
        <x:v>pickup_after_delivery_completion_plus_usage_lag</x:v>
      </x:c>
    </x:row>
    <x:row r="2837">
      <x:c r="A2837" t="str">
        <x:v>Set1_7-2-3b</x:v>
      </x:c>
      <x:c r="B2837" t="str">
        <x:v>standard_same_day</x:v>
      </x:c>
      <x:c r="C2837" t="str">
        <x:v>C6</x:v>
      </x:c>
      <x:c r="D2837" s="59" t="n">
        <x:v>6</x:v>
      </x:c>
      <x:c r="E2837" s="59" t="n">
        <x:v>5</x:v>
      </x:c>
      <x:c r="F2837" s="59" t="str">
        <x:v>S0</x:v>
      </x:c>
      <x:c r="G2837" s="59" t="n">
        <x:v>105</x:v>
      </x:c>
      <x:c r="H2837" s="59" t="n">
        <x:v>125</x:v>
      </x:c>
      <x:c r="I2837" s="59" t="n">
        <x:v>10</x:v>
      </x:c>
      <x:c r="J2837" s="60" t="n">
        <x:f>'参数'!$C$5</x:f>
        <x:v>360</x:v>
      </x:c>
      <x:c r="K2837" s="60" t="n">
        <x:f>'参数'!$D$5</x:f>
        <x:v>240</x:v>
      </x:c>
      <x:c r="L2837" s="60" t="n">
        <x:f>H2837+I2837+J2837</x:f>
        <x:v>495</x:v>
      </x:c>
      <x:c r="M2837" s="60" t="n">
        <x:f>L2837+K2837</x:f>
        <x:v>735</x:v>
      </x:c>
      <x:c r="N2837" s="60" t="n">
        <x:f>'参数'!$B$10</x:f>
        <x:v>1</x:v>
      </x:c>
      <x:c r="O2837" s="60" t="n">
        <x:f>N2837*'参数'!$B$11</x:f>
        <x:v>2</x:v>
      </x:c>
      <x:c r="P2837" s="60" t="n">
        <x:f>N2837*'参数'!$B$12</x:f>
        <x:v>1</x:v>
      </x:c>
      <x:c r="Q2837" t="str">
        <x:f>C2837&amp;"d"</x:f>
        <x:v>C6d</x:v>
      </x:c>
      <x:c r="R2837" t="str">
        <x:f>C2837&amp;"p"</x:f>
        <x:v>C6p</x:v>
      </x:c>
      <x:c r="S2837" t="str">
        <x:f>IF(AND(L2837&gt;=H2837+I2837+J2837,M2837&gt;L2837,F2837&lt;&gt;""),"PASS","FAIL")</x:f>
        <x:v>PASS</x:v>
      </x:c>
      <x:c r="T2837" t="n">
        <x:v>10</x:v>
      </x:c>
      <x:c r="U2837" t="str">
        <x:v>pickup_after_delivery_completion_plus_usage_lag</x:v>
      </x:c>
    </x:row>
    <x:row r="2838">
      <x:c r="A2838" t="str">
        <x:v>Set2_100-10-1</x:v>
      </x:c>
      <x:c r="B2838" t="str">
        <x:v>standard_same_day</x:v>
      </x:c>
      <x:c r="C2838" t="str">
        <x:v>C0</x:v>
      </x:c>
      <x:c r="D2838" s="59" t="n">
        <x:v>12</x:v>
      </x:c>
      <x:c r="E2838" s="59" t="n">
        <x:v>38</x:v>
      </x:c>
      <x:c r="F2838" s="59" t="str">
        <x:v>S6</x:v>
      </x:c>
      <x:c r="G2838" s="59" t="n">
        <x:v>312</x:v>
      </x:c>
      <x:c r="H2838" s="59" t="n">
        <x:v>350</x:v>
      </x:c>
      <x:c r="I2838" s="59" t="n">
        <x:v>10</x:v>
      </x:c>
      <x:c r="J2838" s="60" t="n">
        <x:f>'参数'!$C$5</x:f>
        <x:v>360</x:v>
      </x:c>
      <x:c r="K2838" s="60" t="n">
        <x:f>'参数'!$D$5</x:f>
        <x:v>240</x:v>
      </x:c>
      <x:c r="L2838" s="60" t="n">
        <x:f>H2838+I2838+J2838</x:f>
        <x:v>720</x:v>
      </x:c>
      <x:c r="M2838" s="60" t="n">
        <x:f>L2838+K2838</x:f>
        <x:v>960</x:v>
      </x:c>
      <x:c r="N2838" s="60" t="n">
        <x:f>'参数'!$B$10</x:f>
        <x:v>1</x:v>
      </x:c>
      <x:c r="O2838" s="60" t="n">
        <x:f>N2838*'参数'!$B$11</x:f>
        <x:v>2</x:v>
      </x:c>
      <x:c r="P2838" s="60" t="n">
        <x:f>N2838*'参数'!$B$12</x:f>
        <x:v>1</x:v>
      </x:c>
      <x:c r="Q2838" t="str">
        <x:f>C2838&amp;"d"</x:f>
        <x:v>C0d</x:v>
      </x:c>
      <x:c r="R2838" t="str">
        <x:f>C2838&amp;"p"</x:f>
        <x:v>C0p</x:v>
      </x:c>
      <x:c r="S2838" t="str">
        <x:f>IF(AND(L2838&gt;=H2838+I2838+J2838,M2838&gt;L2838,F2838&lt;&gt;""),"PASS","FAIL")</x:f>
        <x:v>PASS</x:v>
      </x:c>
      <x:c r="T2838" t="n">
        <x:v>11</x:v>
      </x:c>
      <x:c r="U2838" t="str">
        <x:v>pickup_after_delivery_completion_plus_usage_lag</x:v>
      </x:c>
    </x:row>
    <x:row r="2839">
      <x:c r="A2839" t="str">
        <x:v>Set2_100-10-1</x:v>
      </x:c>
      <x:c r="B2839" t="str">
        <x:v>standard_same_day</x:v>
      </x:c>
      <x:c r="C2839" t="str">
        <x:v>C1</x:v>
      </x:c>
      <x:c r="D2839" s="59" t="n">
        <x:v>32</x:v>
      </x:c>
      <x:c r="E2839" s="59" t="n">
        <x:v>17</x:v>
      </x:c>
      <x:c r="F2839" s="59" t="str">
        <x:v>S7</x:v>
      </x:c>
      <x:c r="G2839" s="59" t="n">
        <x:v>117</x:v>
      </x:c>
      <x:c r="H2839" s="59" t="n">
        <x:v>129</x:v>
      </x:c>
      <x:c r="I2839" s="59" t="n">
        <x:v>10</x:v>
      </x:c>
      <x:c r="J2839" s="60" t="n">
        <x:f>'参数'!$C$5</x:f>
        <x:v>360</x:v>
      </x:c>
      <x:c r="K2839" s="60" t="n">
        <x:f>'参数'!$D$5</x:f>
        <x:v>240</x:v>
      </x:c>
      <x:c r="L2839" s="60" t="n">
        <x:f>H2839+I2839+J2839</x:f>
        <x:v>499</x:v>
      </x:c>
      <x:c r="M2839" s="60" t="n">
        <x:f>L2839+K2839</x:f>
        <x:v>739</x:v>
      </x:c>
      <x:c r="N2839" s="60" t="n">
        <x:f>'参数'!$B$10</x:f>
        <x:v>1</x:v>
      </x:c>
      <x:c r="O2839" s="60" t="n">
        <x:f>N2839*'参数'!$B$11</x:f>
        <x:v>2</x:v>
      </x:c>
      <x:c r="P2839" s="60" t="n">
        <x:f>N2839*'参数'!$B$12</x:f>
        <x:v>1</x:v>
      </x:c>
      <x:c r="Q2839" t="str">
        <x:f>C2839&amp;"d"</x:f>
        <x:v>C1d</x:v>
      </x:c>
      <x:c r="R2839" t="str">
        <x:f>C2839&amp;"p"</x:f>
        <x:v>C1p</x:v>
      </x:c>
      <x:c r="S2839" t="str">
        <x:f>IF(AND(L2839&gt;=H2839+I2839+J2839,M2839&gt;L2839,F2839&lt;&gt;""),"PASS","FAIL")</x:f>
        <x:v>PASS</x:v>
      </x:c>
      <x:c r="T2839" t="n">
        <x:v>4</x:v>
      </x:c>
      <x:c r="U2839" t="str">
        <x:v>pickup_after_delivery_completion_plus_usage_lag</x:v>
      </x:c>
    </x:row>
    <x:row r="2840">
      <x:c r="A2840" t="str">
        <x:v>Set2_100-10-1</x:v>
      </x:c>
      <x:c r="B2840" t="str">
        <x:v>standard_same_day</x:v>
      </x:c>
      <x:c r="C2840" t="str">
        <x:v>C2</x:v>
      </x:c>
      <x:c r="D2840" s="59" t="n">
        <x:v>29</x:v>
      </x:c>
      <x:c r="E2840" s="59" t="n">
        <x:v>12</x:v>
      </x:c>
      <x:c r="F2840" s="59" t="str">
        <x:v>S5</x:v>
      </x:c>
      <x:c r="G2840" s="59" t="n">
        <x:v>336</x:v>
      </x:c>
      <x:c r="H2840" s="59" t="n">
        <x:v>358</x:v>
      </x:c>
      <x:c r="I2840" s="59" t="n">
        <x:v>10</x:v>
      </x:c>
      <x:c r="J2840" s="60" t="n">
        <x:f>'参数'!$C$5</x:f>
        <x:v>360</x:v>
      </x:c>
      <x:c r="K2840" s="60" t="n">
        <x:f>'参数'!$D$5</x:f>
        <x:v>240</x:v>
      </x:c>
      <x:c r="L2840" s="60" t="n">
        <x:f>H2840+I2840+J2840</x:f>
        <x:v>728</x:v>
      </x:c>
      <x:c r="M2840" s="60" t="n">
        <x:f>L2840+K2840</x:f>
        <x:v>968</x:v>
      </x:c>
      <x:c r="N2840" s="60" t="n">
        <x:f>'参数'!$B$10</x:f>
        <x:v>1</x:v>
      </x:c>
      <x:c r="O2840" s="60" t="n">
        <x:f>N2840*'参数'!$B$11</x:f>
        <x:v>2</x:v>
      </x:c>
      <x:c r="P2840" s="60" t="n">
        <x:f>N2840*'参数'!$B$12</x:f>
        <x:v>1</x:v>
      </x:c>
      <x:c r="Q2840" t="str">
        <x:f>C2840&amp;"d"</x:f>
        <x:v>C2d</x:v>
      </x:c>
      <x:c r="R2840" t="str">
        <x:f>C2840&amp;"p"</x:f>
        <x:v>C2p</x:v>
      </x:c>
      <x:c r="S2840" t="str">
        <x:f>IF(AND(L2840&gt;=H2840+I2840+J2840,M2840&gt;L2840,F2840&lt;&gt;""),"PASS","FAIL")</x:f>
        <x:v>PASS</x:v>
      </x:c>
      <x:c r="T2840" t="n">
        <x:v>11</x:v>
      </x:c>
      <x:c r="U2840" t="str">
        <x:v>pickup_after_delivery_completion_plus_usage_lag</x:v>
      </x:c>
    </x:row>
    <x:row r="2841">
      <x:c r="A2841" t="str">
        <x:v>Set2_100-10-1</x:v>
      </x:c>
      <x:c r="B2841" t="str">
        <x:v>standard_same_day</x:v>
      </x:c>
      <x:c r="C2841" t="str">
        <x:v>C3</x:v>
      </x:c>
      <x:c r="D2841" s="59" t="n">
        <x:v>25</x:v>
      </x:c>
      <x:c r="E2841" s="59" t="n">
        <x:v>20</x:v>
      </x:c>
      <x:c r="F2841" s="59" t="str">
        <x:v>S4</x:v>
      </x:c>
      <x:c r="G2841" s="59" t="n">
        <x:v>60</x:v>
      </x:c>
      <x:c r="H2841" s="59" t="n">
        <x:v>88</x:v>
      </x:c>
      <x:c r="I2841" s="59" t="n">
        <x:v>10</x:v>
      </x:c>
      <x:c r="J2841" s="60" t="n">
        <x:f>'参数'!$C$5</x:f>
        <x:v>360</x:v>
      </x:c>
      <x:c r="K2841" s="60" t="n">
        <x:f>'参数'!$D$5</x:f>
        <x:v>240</x:v>
      </x:c>
      <x:c r="L2841" s="60" t="n">
        <x:f>H2841+I2841+J2841</x:f>
        <x:v>458</x:v>
      </x:c>
      <x:c r="M2841" s="60" t="n">
        <x:f>L2841+K2841</x:f>
        <x:v>698</x:v>
      </x:c>
      <x:c r="N2841" s="60" t="n">
        <x:f>'参数'!$B$10</x:f>
        <x:v>1</x:v>
      </x:c>
      <x:c r="O2841" s="60" t="n">
        <x:f>N2841*'参数'!$B$11</x:f>
        <x:v>2</x:v>
      </x:c>
      <x:c r="P2841" s="60" t="n">
        <x:f>N2841*'参数'!$B$12</x:f>
        <x:v>1</x:v>
      </x:c>
      <x:c r="Q2841" t="str">
        <x:f>C2841&amp;"d"</x:f>
        <x:v>C3d</x:v>
      </x:c>
      <x:c r="R2841" t="str">
        <x:f>C2841&amp;"p"</x:f>
        <x:v>C3p</x:v>
      </x:c>
      <x:c r="S2841" t="str">
        <x:f>IF(AND(L2841&gt;=H2841+I2841+J2841,M2841&gt;L2841,F2841&lt;&gt;""),"PASS","FAIL")</x:f>
        <x:v>PASS</x:v>
      </x:c>
      <x:c r="T2841" t="n">
        <x:v>4</x:v>
      </x:c>
      <x:c r="U2841" t="str">
        <x:v>pickup_after_delivery_completion_plus_usage_lag</x:v>
      </x:c>
    </x:row>
    <x:row r="2842">
      <x:c r="A2842" t="str">
        <x:v>Set2_100-10-1</x:v>
      </x:c>
      <x:c r="B2842" t="str">
        <x:v>standard_same_day</x:v>
      </x:c>
      <x:c r="C2842" t="str">
        <x:v>C4</x:v>
      </x:c>
      <x:c r="D2842" s="59" t="n">
        <x:v>2</x:v>
      </x:c>
      <x:c r="E2842" s="59" t="n">
        <x:v>30</x:v>
      </x:c>
      <x:c r="F2842" s="59" t="str">
        <x:v>S8</x:v>
      </x:c>
      <x:c r="G2842" s="59" t="n">
        <x:v>339</x:v>
      </x:c>
      <x:c r="H2842" s="59" t="n">
        <x:v>361</x:v>
      </x:c>
      <x:c r="I2842" s="59" t="n">
        <x:v>10</x:v>
      </x:c>
      <x:c r="J2842" s="60" t="n">
        <x:f>'参数'!$C$5</x:f>
        <x:v>360</x:v>
      </x:c>
      <x:c r="K2842" s="60" t="n">
        <x:f>'参数'!$D$5</x:f>
        <x:v>240</x:v>
      </x:c>
      <x:c r="L2842" s="60" t="n">
        <x:f>H2842+I2842+J2842</x:f>
        <x:v>731</x:v>
      </x:c>
      <x:c r="M2842" s="60" t="n">
        <x:f>L2842+K2842</x:f>
        <x:v>971</x:v>
      </x:c>
      <x:c r="N2842" s="60" t="n">
        <x:f>'参数'!$B$10</x:f>
        <x:v>1</x:v>
      </x:c>
      <x:c r="O2842" s="60" t="n">
        <x:f>N2842*'参数'!$B$11</x:f>
        <x:v>2</x:v>
      </x:c>
      <x:c r="P2842" s="60" t="n">
        <x:f>N2842*'参数'!$B$12</x:f>
        <x:v>1</x:v>
      </x:c>
      <x:c r="Q2842" t="str">
        <x:f>C2842&amp;"d"</x:f>
        <x:v>C4d</x:v>
      </x:c>
      <x:c r="R2842" t="str">
        <x:f>C2842&amp;"p"</x:f>
        <x:v>C4p</x:v>
      </x:c>
      <x:c r="S2842" t="str">
        <x:f>IF(AND(L2842&gt;=H2842+I2842+J2842,M2842&gt;L2842,F2842&lt;&gt;""),"PASS","FAIL")</x:f>
        <x:v>PASS</x:v>
      </x:c>
      <x:c r="T2842" t="n">
        <x:v>4</x:v>
      </x:c>
      <x:c r="U2842" t="str">
        <x:v>pickup_after_delivery_completion_plus_usage_lag</x:v>
      </x:c>
    </x:row>
    <x:row r="2843">
      <x:c r="A2843" t="str">
        <x:v>Set2_100-10-1</x:v>
      </x:c>
      <x:c r="B2843" t="str">
        <x:v>standard_same_day</x:v>
      </x:c>
      <x:c r="C2843" t="str">
        <x:v>C5</x:v>
      </x:c>
      <x:c r="D2843" s="59" t="n">
        <x:v>31</x:v>
      </x:c>
      <x:c r="E2843" s="59" t="n">
        <x:v>46</x:v>
      </x:c>
      <x:c r="F2843" s="59" t="str">
        <x:v>S9</x:v>
      </x:c>
      <x:c r="G2843" s="59" t="n">
        <x:v>424</x:v>
      </x:c>
      <x:c r="H2843" s="59" t="n">
        <x:v>440</x:v>
      </x:c>
      <x:c r="I2843" s="59" t="n">
        <x:v>10</x:v>
      </x:c>
      <x:c r="J2843" s="60" t="n">
        <x:f>'参数'!$C$5</x:f>
        <x:v>360</x:v>
      </x:c>
      <x:c r="K2843" s="60" t="n">
        <x:f>'参数'!$D$5</x:f>
        <x:v>240</x:v>
      </x:c>
      <x:c r="L2843" s="60" t="n">
        <x:f>H2843+I2843+J2843</x:f>
        <x:v>810</x:v>
      </x:c>
      <x:c r="M2843" s="60" t="n">
        <x:f>L2843+K2843</x:f>
        <x:v>1050</x:v>
      </x:c>
      <x:c r="N2843" s="60" t="n">
        <x:f>'参数'!$B$10</x:f>
        <x:v>1</x:v>
      </x:c>
      <x:c r="O2843" s="60" t="n">
        <x:f>N2843*'参数'!$B$11</x:f>
        <x:v>2</x:v>
      </x:c>
      <x:c r="P2843" s="60" t="n">
        <x:f>N2843*'参数'!$B$12</x:f>
        <x:v>1</x:v>
      </x:c>
      <x:c r="Q2843" t="str">
        <x:f>C2843&amp;"d"</x:f>
        <x:v>C5d</x:v>
      </x:c>
      <x:c r="R2843" t="str">
        <x:f>C2843&amp;"p"</x:f>
        <x:v>C5p</x:v>
      </x:c>
      <x:c r="S2843" t="str">
        <x:f>IF(AND(L2843&gt;=H2843+I2843+J2843,M2843&gt;L2843,F2843&lt;&gt;""),"PASS","FAIL")</x:f>
        <x:v>PASS</x:v>
      </x:c>
      <x:c r="T2843" t="n">
        <x:v>6</x:v>
      </x:c>
      <x:c r="U2843" t="str">
        <x:v>pickup_after_delivery_completion_plus_usage_lag</x:v>
      </x:c>
    </x:row>
    <x:row r="2844">
      <x:c r="A2844" t="str">
        <x:v>Set2_100-10-1</x:v>
      </x:c>
      <x:c r="B2844" t="str">
        <x:v>standard_same_day</x:v>
      </x:c>
      <x:c r="C2844" t="str">
        <x:v>C6</x:v>
      </x:c>
      <x:c r="D2844" s="59" t="n">
        <x:v>5</x:v>
      </x:c>
      <x:c r="E2844" s="59" t="n">
        <x:v>13</x:v>
      </x:c>
      <x:c r="F2844" s="59" t="str">
        <x:v>S0</x:v>
      </x:c>
      <x:c r="G2844" s="59" t="n">
        <x:v>198</x:v>
      </x:c>
      <x:c r="H2844" s="59" t="n">
        <x:v>224</x:v>
      </x:c>
      <x:c r="I2844" s="59" t="n">
        <x:v>10</x:v>
      </x:c>
      <x:c r="J2844" s="60" t="n">
        <x:f>'参数'!$C$5</x:f>
        <x:v>360</x:v>
      </x:c>
      <x:c r="K2844" s="60" t="n">
        <x:f>'参数'!$D$5</x:f>
        <x:v>240</x:v>
      </x:c>
      <x:c r="L2844" s="60" t="n">
        <x:f>H2844+I2844+J2844</x:f>
        <x:v>594</x:v>
      </x:c>
      <x:c r="M2844" s="60" t="n">
        <x:f>L2844+K2844</x:f>
        <x:v>834</x:v>
      </x:c>
      <x:c r="N2844" s="60" t="n">
        <x:f>'参数'!$B$10</x:f>
        <x:v>1</x:v>
      </x:c>
      <x:c r="O2844" s="60" t="n">
        <x:f>N2844*'参数'!$B$11</x:f>
        <x:v>2</x:v>
      </x:c>
      <x:c r="P2844" s="60" t="n">
        <x:f>N2844*'参数'!$B$12</x:f>
        <x:v>1</x:v>
      </x:c>
      <x:c r="Q2844" t="str">
        <x:f>C2844&amp;"d"</x:f>
        <x:v>C6d</x:v>
      </x:c>
      <x:c r="R2844" t="str">
        <x:f>C2844&amp;"p"</x:f>
        <x:v>C6p</x:v>
      </x:c>
      <x:c r="S2844" t="str">
        <x:f>IF(AND(L2844&gt;=H2844+I2844+J2844,M2844&gt;L2844,F2844&lt;&gt;""),"PASS","FAIL")</x:f>
        <x:v>PASS</x:v>
      </x:c>
      <x:c r="T2844" t="n">
        <x:v>6</x:v>
      </x:c>
      <x:c r="U2844" t="str">
        <x:v>pickup_after_delivery_completion_plus_usage_lag</x:v>
      </x:c>
    </x:row>
    <x:row r="2845">
      <x:c r="A2845" t="str">
        <x:v>Set2_100-10-1</x:v>
      </x:c>
      <x:c r="B2845" t="str">
        <x:v>standard_same_day</x:v>
      </x:c>
      <x:c r="C2845" t="str">
        <x:v>C7</x:v>
      </x:c>
      <x:c r="D2845" s="59" t="n">
        <x:v>13</x:v>
      </x:c>
      <x:c r="E2845" s="59" t="n">
        <x:v>36</x:v>
      </x:c>
      <x:c r="F2845" s="59" t="str">
        <x:v>S8</x:v>
      </x:c>
      <x:c r="G2845" s="59" t="n">
        <x:v>249</x:v>
      </x:c>
      <x:c r="H2845" s="59" t="n">
        <x:v>287</x:v>
      </x:c>
      <x:c r="I2845" s="59" t="n">
        <x:v>10</x:v>
      </x:c>
      <x:c r="J2845" s="60" t="n">
        <x:f>'参数'!$C$5</x:f>
        <x:v>360</x:v>
      </x:c>
      <x:c r="K2845" s="60" t="n">
        <x:f>'参数'!$D$5</x:f>
        <x:v>240</x:v>
      </x:c>
      <x:c r="L2845" s="60" t="n">
        <x:f>H2845+I2845+J2845</x:f>
        <x:v>657</x:v>
      </x:c>
      <x:c r="M2845" s="60" t="n">
        <x:f>L2845+K2845</x:f>
        <x:v>897</x:v>
      </x:c>
      <x:c r="N2845" s="60" t="n">
        <x:f>'参数'!$B$10</x:f>
        <x:v>1</x:v>
      </x:c>
      <x:c r="O2845" s="60" t="n">
        <x:f>N2845*'参数'!$B$11</x:f>
        <x:v>2</x:v>
      </x:c>
      <x:c r="P2845" s="60" t="n">
        <x:f>N2845*'参数'!$B$12</x:f>
        <x:v>1</x:v>
      </x:c>
      <x:c r="Q2845" t="str">
        <x:f>C2845&amp;"d"</x:f>
        <x:v>C7d</x:v>
      </x:c>
      <x:c r="R2845" t="str">
        <x:f>C2845&amp;"p"</x:f>
        <x:v>C7p</x:v>
      </x:c>
      <x:c r="S2845" t="str">
        <x:f>IF(AND(L2845&gt;=H2845+I2845+J2845,M2845&gt;L2845,F2845&lt;&gt;""),"PASS","FAIL")</x:f>
        <x:v>PASS</x:v>
      </x:c>
      <x:c r="T2845" t="n">
        <x:v>4</x:v>
      </x:c>
      <x:c r="U2845" t="str">
        <x:v>pickup_after_delivery_completion_plus_usage_lag</x:v>
      </x:c>
    </x:row>
    <x:row r="2846">
      <x:c r="A2846" t="str">
        <x:v>Set2_100-10-1</x:v>
      </x:c>
      <x:c r="B2846" t="str">
        <x:v>standard_same_day</x:v>
      </x:c>
      <x:c r="C2846" t="str">
        <x:v>C8</x:v>
      </x:c>
      <x:c r="D2846" s="59" t="n">
        <x:v>38</x:v>
      </x:c>
      <x:c r="E2846" s="59" t="n">
        <x:v>6</x:v>
      </x:c>
      <x:c r="F2846" s="59" t="str">
        <x:v>S2</x:v>
      </x:c>
      <x:c r="G2846" s="59" t="n">
        <x:v>580</x:v>
      </x:c>
      <x:c r="H2846" s="59" t="n">
        <x:v>618</x:v>
      </x:c>
      <x:c r="I2846" s="59" t="n">
        <x:v>10</x:v>
      </x:c>
      <x:c r="J2846" s="60" t="n">
        <x:f>'参数'!$C$5</x:f>
        <x:v>360</x:v>
      </x:c>
      <x:c r="K2846" s="60" t="n">
        <x:f>'参数'!$D$5</x:f>
        <x:v>240</x:v>
      </x:c>
      <x:c r="L2846" s="60" t="n">
        <x:f>H2846+I2846+J2846</x:f>
        <x:v>988</x:v>
      </x:c>
      <x:c r="M2846" s="60" t="n">
        <x:f>L2846+K2846</x:f>
        <x:v>1228</x:v>
      </x:c>
      <x:c r="N2846" s="60" t="n">
        <x:f>'参数'!$B$10</x:f>
        <x:v>1</x:v>
      </x:c>
      <x:c r="O2846" s="60" t="n">
        <x:f>N2846*'参数'!$B$11</x:f>
        <x:v>2</x:v>
      </x:c>
      <x:c r="P2846" s="60" t="n">
        <x:f>N2846*'参数'!$B$12</x:f>
        <x:v>1</x:v>
      </x:c>
      <x:c r="Q2846" t="str">
        <x:f>C2846&amp;"d"</x:f>
        <x:v>C8d</x:v>
      </x:c>
      <x:c r="R2846" t="str">
        <x:f>C2846&amp;"p"</x:f>
        <x:v>C8p</x:v>
      </x:c>
      <x:c r="S2846" t="str">
        <x:f>IF(AND(L2846&gt;=H2846+I2846+J2846,M2846&gt;L2846,F2846&lt;&gt;""),"PASS","FAIL")</x:f>
        <x:v>PASS</x:v>
      </x:c>
      <x:c r="T2846" t="n">
        <x:v>1</x:v>
      </x:c>
      <x:c r="U2846" t="str">
        <x:v>pickup_after_delivery_completion_plus_usage_lag</x:v>
      </x:c>
    </x:row>
    <x:row r="2847">
      <x:c r="A2847" t="str">
        <x:v>Set2_100-10-1</x:v>
      </x:c>
      <x:c r="B2847" t="str">
        <x:v>standard_same_day</x:v>
      </x:c>
      <x:c r="C2847" t="str">
        <x:v>C9</x:v>
      </x:c>
      <x:c r="D2847" s="59" t="n">
        <x:v>29</x:v>
      </x:c>
      <x:c r="E2847" s="59" t="n">
        <x:v>11</x:v>
      </x:c>
      <x:c r="F2847" s="59" t="str">
        <x:v>S5</x:v>
      </x:c>
      <x:c r="G2847" s="59" t="n">
        <x:v>573</x:v>
      </x:c>
      <x:c r="H2847" s="59" t="n">
        <x:v>607</x:v>
      </x:c>
      <x:c r="I2847" s="59" t="n">
        <x:v>10</x:v>
      </x:c>
      <x:c r="J2847" s="60" t="n">
        <x:f>'参数'!$C$5</x:f>
        <x:v>360</x:v>
      </x:c>
      <x:c r="K2847" s="60" t="n">
        <x:f>'参数'!$D$5</x:f>
        <x:v>240</x:v>
      </x:c>
      <x:c r="L2847" s="60" t="n">
        <x:f>H2847+I2847+J2847</x:f>
        <x:v>977</x:v>
      </x:c>
      <x:c r="M2847" s="60" t="n">
        <x:f>L2847+K2847</x:f>
        <x:v>1217</x:v>
      </x:c>
      <x:c r="N2847" s="60" t="n">
        <x:f>'参数'!$B$10</x:f>
        <x:v>1</x:v>
      </x:c>
      <x:c r="O2847" s="60" t="n">
        <x:f>N2847*'参数'!$B$11</x:f>
        <x:v>2</x:v>
      </x:c>
      <x:c r="P2847" s="60" t="n">
        <x:f>N2847*'参数'!$B$12</x:f>
        <x:v>1</x:v>
      </x:c>
      <x:c r="Q2847" t="str">
        <x:f>C2847&amp;"d"</x:f>
        <x:v>C9d</x:v>
      </x:c>
      <x:c r="R2847" t="str">
        <x:f>C2847&amp;"p"</x:f>
        <x:v>C9p</x:v>
      </x:c>
      <x:c r="S2847" t="str">
        <x:f>IF(AND(L2847&gt;=H2847+I2847+J2847,M2847&gt;L2847,F2847&lt;&gt;""),"PASS","FAIL")</x:f>
        <x:v>PASS</x:v>
      </x:c>
      <x:c r="T2847" t="n">
        <x:v>7</x:v>
      </x:c>
      <x:c r="U2847" t="str">
        <x:v>pickup_after_delivery_completion_plus_usage_lag</x:v>
      </x:c>
    </x:row>
    <x:row r="2848">
      <x:c r="A2848" t="str">
        <x:v>Set2_100-10-1</x:v>
      </x:c>
      <x:c r="B2848" t="str">
        <x:v>standard_same_day</x:v>
      </x:c>
      <x:c r="C2848" t="str">
        <x:v>C10</x:v>
      </x:c>
      <x:c r="D2848" s="59" t="n">
        <x:v>38</x:v>
      </x:c>
      <x:c r="E2848" s="59" t="n">
        <x:v>47</x:v>
      </x:c>
      <x:c r="F2848" s="59" t="str">
        <x:v>S9</x:v>
      </x:c>
      <x:c r="G2848" s="59" t="n">
        <x:v>496</x:v>
      </x:c>
      <x:c r="H2848" s="59" t="n">
        <x:v>522</x:v>
      </x:c>
      <x:c r="I2848" s="59" t="n">
        <x:v>10</x:v>
      </x:c>
      <x:c r="J2848" s="60" t="n">
        <x:f>'参数'!$C$5</x:f>
        <x:v>360</x:v>
      </x:c>
      <x:c r="K2848" s="60" t="n">
        <x:f>'参数'!$D$5</x:f>
        <x:v>240</x:v>
      </x:c>
      <x:c r="L2848" s="60" t="n">
        <x:f>H2848+I2848+J2848</x:f>
        <x:v>892</x:v>
      </x:c>
      <x:c r="M2848" s="60" t="n">
        <x:f>L2848+K2848</x:f>
        <x:v>1132</x:v>
      </x:c>
      <x:c r="N2848" s="60" t="n">
        <x:f>'参数'!$B$10</x:f>
        <x:v>1</x:v>
      </x:c>
      <x:c r="O2848" s="60" t="n">
        <x:f>N2848*'参数'!$B$11</x:f>
        <x:v>2</x:v>
      </x:c>
      <x:c r="P2848" s="60" t="n">
        <x:f>N2848*'参数'!$B$12</x:f>
        <x:v>1</x:v>
      </x:c>
      <x:c r="Q2848" t="str">
        <x:f>C2848&amp;"d"</x:f>
        <x:v>C10d</x:v>
      </x:c>
      <x:c r="R2848" t="str">
        <x:f>C2848&amp;"p"</x:f>
        <x:v>C10p</x:v>
      </x:c>
      <x:c r="S2848" t="str">
        <x:f>IF(AND(L2848&gt;=H2848+I2848+J2848,M2848&gt;L2848,F2848&lt;&gt;""),"PASS","FAIL")</x:f>
        <x:v>PASS</x:v>
      </x:c>
      <x:c r="T2848" t="n">
        <x:v>1</x:v>
      </x:c>
      <x:c r="U2848" t="str">
        <x:v>pickup_after_delivery_completion_plus_usage_lag</x:v>
      </x:c>
    </x:row>
    <x:row r="2849">
      <x:c r="A2849" t="str">
        <x:v>Set2_100-10-1</x:v>
      </x:c>
      <x:c r="B2849" t="str">
        <x:v>standard_same_day</x:v>
      </x:c>
      <x:c r="C2849" t="str">
        <x:v>C11</x:v>
      </x:c>
      <x:c r="D2849" s="59" t="n">
        <x:v>9</x:v>
      </x:c>
      <x:c r="E2849" s="59" t="n">
        <x:v>47</x:v>
      </x:c>
      <x:c r="F2849" s="59" t="str">
        <x:v>S6</x:v>
      </x:c>
      <x:c r="G2849" s="59" t="n">
        <x:v>440</x:v>
      </x:c>
      <x:c r="H2849" s="59" t="n">
        <x:v>462</x:v>
      </x:c>
      <x:c r="I2849" s="59" t="n">
        <x:v>10</x:v>
      </x:c>
      <x:c r="J2849" s="60" t="n">
        <x:f>'参数'!$C$5</x:f>
        <x:v>360</x:v>
      </x:c>
      <x:c r="K2849" s="60" t="n">
        <x:f>'参数'!$D$5</x:f>
        <x:v>240</x:v>
      </x:c>
      <x:c r="L2849" s="60" t="n">
        <x:f>H2849+I2849+J2849</x:f>
        <x:v>832</x:v>
      </x:c>
      <x:c r="M2849" s="60" t="n">
        <x:f>L2849+K2849</x:f>
        <x:v>1072</x:v>
      </x:c>
      <x:c r="N2849" s="60" t="n">
        <x:f>'参数'!$B$10</x:f>
        <x:v>1</x:v>
      </x:c>
      <x:c r="O2849" s="60" t="n">
        <x:f>N2849*'参数'!$B$11</x:f>
        <x:v>2</x:v>
      </x:c>
      <x:c r="P2849" s="60" t="n">
        <x:f>N2849*'参数'!$B$12</x:f>
        <x:v>1</x:v>
      </x:c>
      <x:c r="Q2849" t="str">
        <x:f>C2849&amp;"d"</x:f>
        <x:v>C11d</x:v>
      </x:c>
      <x:c r="R2849" t="str">
        <x:f>C2849&amp;"p"</x:f>
        <x:v>C11p</x:v>
      </x:c>
      <x:c r="S2849" t="str">
        <x:f>IF(AND(L2849&gt;=H2849+I2849+J2849,M2849&gt;L2849,F2849&lt;&gt;""),"PASS","FAIL")</x:f>
        <x:v>PASS</x:v>
      </x:c>
      <x:c r="T2849" t="n">
        <x:v>1</x:v>
      </x:c>
      <x:c r="U2849" t="str">
        <x:v>pickup_after_delivery_completion_plus_usage_lag</x:v>
      </x:c>
    </x:row>
    <x:row r="2850">
      <x:c r="A2850" t="str">
        <x:v>Set2_100-10-1</x:v>
      </x:c>
      <x:c r="B2850" t="str">
        <x:v>standard_same_day</x:v>
      </x:c>
      <x:c r="C2850" t="str">
        <x:v>C12</x:v>
      </x:c>
      <x:c r="D2850" s="59" t="n">
        <x:v>11</x:v>
      </x:c>
      <x:c r="E2850" s="59" t="n">
        <x:v>18</x:v>
      </x:c>
      <x:c r="F2850" s="59" t="str">
        <x:v>S5</x:v>
      </x:c>
      <x:c r="G2850" s="59" t="n">
        <x:v>458</x:v>
      </x:c>
      <x:c r="H2850" s="59" t="n">
        <x:v>474</x:v>
      </x:c>
      <x:c r="I2850" s="59" t="n">
        <x:v>10</x:v>
      </x:c>
      <x:c r="J2850" s="60" t="n">
        <x:f>'参数'!$C$5</x:f>
        <x:v>360</x:v>
      </x:c>
      <x:c r="K2850" s="60" t="n">
        <x:f>'参数'!$D$5</x:f>
        <x:v>240</x:v>
      </x:c>
      <x:c r="L2850" s="60" t="n">
        <x:f>H2850+I2850+J2850</x:f>
        <x:v>844</x:v>
      </x:c>
      <x:c r="M2850" s="60" t="n">
        <x:f>L2850+K2850</x:f>
        <x:v>1084</x:v>
      </x:c>
      <x:c r="N2850" s="60" t="n">
        <x:f>'参数'!$B$10</x:f>
        <x:v>1</x:v>
      </x:c>
      <x:c r="O2850" s="60" t="n">
        <x:f>N2850*'参数'!$B$11</x:f>
        <x:v>2</x:v>
      </x:c>
      <x:c r="P2850" s="60" t="n">
        <x:f>N2850*'参数'!$B$12</x:f>
        <x:v>1</x:v>
      </x:c>
      <x:c r="Q2850" t="str">
        <x:f>C2850&amp;"d"</x:f>
        <x:v>C12d</x:v>
      </x:c>
      <x:c r="R2850" t="str">
        <x:f>C2850&amp;"p"</x:f>
        <x:v>C12p</x:v>
      </x:c>
      <x:c r="S2850" t="str">
        <x:f>IF(AND(L2850&gt;=H2850+I2850+J2850,M2850&gt;L2850,F2850&lt;&gt;""),"PASS","FAIL")</x:f>
        <x:v>PASS</x:v>
      </x:c>
      <x:c r="T2850" t="n">
        <x:v>5</x:v>
      </x:c>
      <x:c r="U2850" t="str">
        <x:v>pickup_after_delivery_completion_plus_usage_lag</x:v>
      </x:c>
    </x:row>
    <x:row r="2851">
      <x:c r="A2851" t="str">
        <x:v>Set2_100-10-1</x:v>
      </x:c>
      <x:c r="B2851" t="str">
        <x:v>standard_same_day</x:v>
      </x:c>
      <x:c r="C2851" t="str">
        <x:v>C13</x:v>
      </x:c>
      <x:c r="D2851" s="59" t="n">
        <x:v>17</x:v>
      </x:c>
      <x:c r="E2851" s="59" t="n">
        <x:v>31</x:v>
      </x:c>
      <x:c r="F2851" s="59" t="str">
        <x:v>S4</x:v>
      </x:c>
      <x:c r="G2851" s="59" t="n">
        <x:v>299</x:v>
      </x:c>
      <x:c r="H2851" s="59" t="n">
        <x:v>313</x:v>
      </x:c>
      <x:c r="I2851" s="59" t="n">
        <x:v>10</x:v>
      </x:c>
      <x:c r="J2851" s="60" t="n">
        <x:f>'参数'!$C$5</x:f>
        <x:v>360</x:v>
      </x:c>
      <x:c r="K2851" s="60" t="n">
        <x:f>'参数'!$D$5</x:f>
        <x:v>240</x:v>
      </x:c>
      <x:c r="L2851" s="60" t="n">
        <x:f>H2851+I2851+J2851</x:f>
        <x:v>683</x:v>
      </x:c>
      <x:c r="M2851" s="60" t="n">
        <x:f>L2851+K2851</x:f>
        <x:v>923</x:v>
      </x:c>
      <x:c r="N2851" s="60" t="n">
        <x:f>'参数'!$B$10</x:f>
        <x:v>1</x:v>
      </x:c>
      <x:c r="O2851" s="60" t="n">
        <x:f>N2851*'参数'!$B$11</x:f>
        <x:v>2</x:v>
      </x:c>
      <x:c r="P2851" s="60" t="n">
        <x:f>N2851*'参数'!$B$12</x:f>
        <x:v>1</x:v>
      </x:c>
      <x:c r="Q2851" t="str">
        <x:f>C2851&amp;"d"</x:f>
        <x:v>C13d</x:v>
      </x:c>
      <x:c r="R2851" t="str">
        <x:f>C2851&amp;"p"</x:f>
        <x:v>C13p</x:v>
      </x:c>
      <x:c r="S2851" t="str">
        <x:f>IF(AND(L2851&gt;=H2851+I2851+J2851,M2851&gt;L2851,F2851&lt;&gt;""),"PASS","FAIL")</x:f>
        <x:v>PASS</x:v>
      </x:c>
      <x:c r="T2851" t="n">
        <x:v>5</x:v>
      </x:c>
      <x:c r="U2851" t="str">
        <x:v>pickup_after_delivery_completion_plus_usage_lag</x:v>
      </x:c>
    </x:row>
    <x:row r="2852">
      <x:c r="A2852" t="str">
        <x:v>Set2_100-10-1</x:v>
      </x:c>
      <x:c r="B2852" t="str">
        <x:v>standard_same_day</x:v>
      </x:c>
      <x:c r="C2852" t="str">
        <x:v>C14</x:v>
      </x:c>
      <x:c r="D2852" s="59" t="n">
        <x:v>19</x:v>
      </x:c>
      <x:c r="E2852" s="59" t="n">
        <x:v>6</x:v>
      </x:c>
      <x:c r="F2852" s="59" t="str">
        <x:v>S5</x:v>
      </x:c>
      <x:c r="G2852" s="59" t="n">
        <x:v>344</x:v>
      </x:c>
      <x:c r="H2852" s="59" t="n">
        <x:v>368</x:v>
      </x:c>
      <x:c r="I2852" s="59" t="n">
        <x:v>10</x:v>
      </x:c>
      <x:c r="J2852" s="60" t="n">
        <x:f>'参数'!$C$5</x:f>
        <x:v>360</x:v>
      </x:c>
      <x:c r="K2852" s="60" t="n">
        <x:f>'参数'!$D$5</x:f>
        <x:v>240</x:v>
      </x:c>
      <x:c r="L2852" s="60" t="n">
        <x:f>H2852+I2852+J2852</x:f>
        <x:v>738</x:v>
      </x:c>
      <x:c r="M2852" s="60" t="n">
        <x:f>L2852+K2852</x:f>
        <x:v>978</x:v>
      </x:c>
      <x:c r="N2852" s="60" t="n">
        <x:f>'参数'!$B$10</x:f>
        <x:v>1</x:v>
      </x:c>
      <x:c r="O2852" s="60" t="n">
        <x:f>N2852*'参数'!$B$11</x:f>
        <x:v>2</x:v>
      </x:c>
      <x:c r="P2852" s="60" t="n">
        <x:f>N2852*'参数'!$B$12</x:f>
        <x:v>1</x:v>
      </x:c>
      <x:c r="Q2852" t="str">
        <x:f>C2852&amp;"d"</x:f>
        <x:v>C14d</x:v>
      </x:c>
      <x:c r="R2852" t="str">
        <x:f>C2852&amp;"p"</x:f>
        <x:v>C14p</x:v>
      </x:c>
      <x:c r="S2852" t="str">
        <x:f>IF(AND(L2852&gt;=H2852+I2852+J2852,M2852&gt;L2852,F2852&lt;&gt;""),"PASS","FAIL")</x:f>
        <x:v>PASS</x:v>
      </x:c>
      <x:c r="T2852" t="n">
        <x:v>12</x:v>
      </x:c>
      <x:c r="U2852" t="str">
        <x:v>pickup_after_delivery_completion_plus_usage_lag</x:v>
      </x:c>
    </x:row>
    <x:row r="2853">
      <x:c r="A2853" t="str">
        <x:v>Set2_100-10-1</x:v>
      </x:c>
      <x:c r="B2853" t="str">
        <x:v>standard_same_day</x:v>
      </x:c>
      <x:c r="C2853" t="str">
        <x:v>C15</x:v>
      </x:c>
      <x:c r="D2853" s="59" t="n">
        <x:v>12</x:v>
      </x:c>
      <x:c r="E2853" s="59" t="n">
        <x:v>7</x:v>
      </x:c>
      <x:c r="F2853" s="59" t="str">
        <x:v>S5</x:v>
      </x:c>
      <x:c r="G2853" s="59" t="n">
        <x:v>538</x:v>
      </x:c>
      <x:c r="H2853" s="59" t="n">
        <x:v>576</x:v>
      </x:c>
      <x:c r="I2853" s="59" t="n">
        <x:v>10</x:v>
      </x:c>
      <x:c r="J2853" s="60" t="n">
        <x:f>'参数'!$C$5</x:f>
        <x:v>360</x:v>
      </x:c>
      <x:c r="K2853" s="60" t="n">
        <x:f>'参数'!$D$5</x:f>
        <x:v>240</x:v>
      </x:c>
      <x:c r="L2853" s="60" t="n">
        <x:f>H2853+I2853+J2853</x:f>
        <x:v>946</x:v>
      </x:c>
      <x:c r="M2853" s="60" t="n">
        <x:f>L2853+K2853</x:f>
        <x:v>1186</x:v>
      </x:c>
      <x:c r="N2853" s="60" t="n">
        <x:f>'参数'!$B$10</x:f>
        <x:v>1</x:v>
      </x:c>
      <x:c r="O2853" s="60" t="n">
        <x:f>N2853*'参数'!$B$11</x:f>
        <x:v>2</x:v>
      </x:c>
      <x:c r="P2853" s="60" t="n">
        <x:f>N2853*'参数'!$B$12</x:f>
        <x:v>1</x:v>
      </x:c>
      <x:c r="Q2853" t="str">
        <x:f>C2853&amp;"d"</x:f>
        <x:v>C15d</x:v>
      </x:c>
      <x:c r="R2853" t="str">
        <x:f>C2853&amp;"p"</x:f>
        <x:v>C15p</x:v>
      </x:c>
      <x:c r="S2853" t="str">
        <x:f>IF(AND(L2853&gt;=H2853+I2853+J2853,M2853&gt;L2853,F2853&lt;&gt;""),"PASS","FAIL")</x:f>
        <x:v>PASS</x:v>
      </x:c>
      <x:c r="T2853" t="n">
        <x:v>8</x:v>
      </x:c>
      <x:c r="U2853" t="str">
        <x:v>pickup_after_delivery_completion_plus_usage_lag</x:v>
      </x:c>
    </x:row>
    <x:row r="2854">
      <x:c r="A2854" t="str">
        <x:v>Set2_100-10-1</x:v>
      </x:c>
      <x:c r="B2854" t="str">
        <x:v>standard_same_day</x:v>
      </x:c>
      <x:c r="C2854" t="str">
        <x:v>C16</x:v>
      </x:c>
      <x:c r="D2854" s="59" t="n">
        <x:v>5</x:v>
      </x:c>
      <x:c r="E2854" s="59" t="n">
        <x:v>14</x:v>
      </x:c>
      <x:c r="F2854" s="59" t="str">
        <x:v>S0</x:v>
      </x:c>
      <x:c r="G2854" s="59" t="n">
        <x:v>147</x:v>
      </x:c>
      <x:c r="H2854" s="59" t="n">
        <x:v>171</x:v>
      </x:c>
      <x:c r="I2854" s="59" t="n">
        <x:v>10</x:v>
      </x:c>
      <x:c r="J2854" s="60" t="n">
        <x:f>'参数'!$C$5</x:f>
        <x:v>360</x:v>
      </x:c>
      <x:c r="K2854" s="60" t="n">
        <x:f>'参数'!$D$5</x:f>
        <x:v>240</x:v>
      </x:c>
      <x:c r="L2854" s="60" t="n">
        <x:f>H2854+I2854+J2854</x:f>
        <x:v>541</x:v>
      </x:c>
      <x:c r="M2854" s="60" t="n">
        <x:f>L2854+K2854</x:f>
        <x:v>781</x:v>
      </x:c>
      <x:c r="N2854" s="60" t="n">
        <x:f>'参数'!$B$10</x:f>
        <x:v>1</x:v>
      </x:c>
      <x:c r="O2854" s="60" t="n">
        <x:f>N2854*'参数'!$B$11</x:f>
        <x:v>2</x:v>
      </x:c>
      <x:c r="P2854" s="60" t="n">
        <x:f>N2854*'参数'!$B$12</x:f>
        <x:v>1</x:v>
      </x:c>
      <x:c r="Q2854" t="str">
        <x:f>C2854&amp;"d"</x:f>
        <x:v>C16d</x:v>
      </x:c>
      <x:c r="R2854" t="str">
        <x:f>C2854&amp;"p"</x:f>
        <x:v>C16p</x:v>
      </x:c>
      <x:c r="S2854" t="str">
        <x:f>IF(AND(L2854&gt;=H2854+I2854+J2854,M2854&gt;L2854,F2854&lt;&gt;""),"PASS","FAIL")</x:f>
        <x:v>PASS</x:v>
      </x:c>
      <x:c r="T2854" t="n">
        <x:v>18</x:v>
      </x:c>
      <x:c r="U2854" t="str">
        <x:v>pickup_after_delivery_completion_plus_usage_lag</x:v>
      </x:c>
    </x:row>
    <x:row r="2855">
      <x:c r="A2855" t="str">
        <x:v>Set2_100-10-1</x:v>
      </x:c>
      <x:c r="B2855" t="str">
        <x:v>standard_same_day</x:v>
      </x:c>
      <x:c r="C2855" t="str">
        <x:v>C17</x:v>
      </x:c>
      <x:c r="D2855" s="59" t="n">
        <x:v>40</x:v>
      </x:c>
      <x:c r="E2855" s="59" t="n">
        <x:v>36</x:v>
      </x:c>
      <x:c r="F2855" s="59" t="str">
        <x:v>S7</x:v>
      </x:c>
      <x:c r="G2855" s="59" t="n">
        <x:v>140</x:v>
      </x:c>
      <x:c r="H2855" s="59" t="n">
        <x:v>158</x:v>
      </x:c>
      <x:c r="I2855" s="59" t="n">
        <x:v>10</x:v>
      </x:c>
      <x:c r="J2855" s="60" t="n">
        <x:f>'参数'!$C$5</x:f>
        <x:v>360</x:v>
      </x:c>
      <x:c r="K2855" s="60" t="n">
        <x:f>'参数'!$D$5</x:f>
        <x:v>240</x:v>
      </x:c>
      <x:c r="L2855" s="60" t="n">
        <x:f>H2855+I2855+J2855</x:f>
        <x:v>528</x:v>
      </x:c>
      <x:c r="M2855" s="60" t="n">
        <x:f>L2855+K2855</x:f>
        <x:v>768</x:v>
      </x:c>
      <x:c r="N2855" s="60" t="n">
        <x:f>'参数'!$B$10</x:f>
        <x:v>1</x:v>
      </x:c>
      <x:c r="O2855" s="60" t="n">
        <x:f>N2855*'参数'!$B$11</x:f>
        <x:v>2</x:v>
      </x:c>
      <x:c r="P2855" s="60" t="n">
        <x:f>N2855*'参数'!$B$12</x:f>
        <x:v>1</x:v>
      </x:c>
      <x:c r="Q2855" t="str">
        <x:f>C2855&amp;"d"</x:f>
        <x:v>C17d</x:v>
      </x:c>
      <x:c r="R2855" t="str">
        <x:f>C2855&amp;"p"</x:f>
        <x:v>C17p</x:v>
      </x:c>
      <x:c r="S2855" t="str">
        <x:f>IF(AND(L2855&gt;=H2855+I2855+J2855,M2855&gt;L2855,F2855&lt;&gt;""),"PASS","FAIL")</x:f>
        <x:v>PASS</x:v>
      </x:c>
      <x:c r="T2855" t="n">
        <x:v>6</x:v>
      </x:c>
      <x:c r="U2855" t="str">
        <x:v>pickup_after_delivery_completion_plus_usage_lag</x:v>
      </x:c>
    </x:row>
    <x:row r="2856">
      <x:c r="A2856" t="str">
        <x:v>Set2_100-10-1</x:v>
      </x:c>
      <x:c r="B2856" t="str">
        <x:v>standard_same_day</x:v>
      </x:c>
      <x:c r="C2856" t="str">
        <x:v>C18</x:v>
      </x:c>
      <x:c r="D2856" s="59" t="n">
        <x:v>9</x:v>
      </x:c>
      <x:c r="E2856" s="59" t="n">
        <x:v>45</x:v>
      </x:c>
      <x:c r="F2856" s="59" t="str">
        <x:v>S6</x:v>
      </x:c>
      <x:c r="G2856" s="59" t="n">
        <x:v>88</x:v>
      </x:c>
      <x:c r="H2856" s="59" t="n">
        <x:v>116</x:v>
      </x:c>
      <x:c r="I2856" s="59" t="n">
        <x:v>10</x:v>
      </x:c>
      <x:c r="J2856" s="60" t="n">
        <x:f>'参数'!$C$5</x:f>
        <x:v>360</x:v>
      </x:c>
      <x:c r="K2856" s="60" t="n">
        <x:f>'参数'!$D$5</x:f>
        <x:v>240</x:v>
      </x:c>
      <x:c r="L2856" s="60" t="n">
        <x:f>H2856+I2856+J2856</x:f>
        <x:v>486</x:v>
      </x:c>
      <x:c r="M2856" s="60" t="n">
        <x:f>L2856+K2856</x:f>
        <x:v>726</x:v>
      </x:c>
      <x:c r="N2856" s="60" t="n">
        <x:f>'参数'!$B$10</x:f>
        <x:v>1</x:v>
      </x:c>
      <x:c r="O2856" s="60" t="n">
        <x:f>N2856*'参数'!$B$11</x:f>
        <x:v>2</x:v>
      </x:c>
      <x:c r="P2856" s="60" t="n">
        <x:f>N2856*'参数'!$B$12</x:f>
        <x:v>1</x:v>
      </x:c>
      <x:c r="Q2856" t="str">
        <x:f>C2856&amp;"d"</x:f>
        <x:v>C18d</x:v>
      </x:c>
      <x:c r="R2856" t="str">
        <x:f>C2856&amp;"p"</x:f>
        <x:v>C18p</x:v>
      </x:c>
      <x:c r="S2856" t="str">
        <x:f>IF(AND(L2856&gt;=H2856+I2856+J2856,M2856&gt;L2856,F2856&lt;&gt;""),"PASS","FAIL")</x:f>
        <x:v>PASS</x:v>
      </x:c>
      <x:c r="T2856" t="n">
        <x:v>7</x:v>
      </x:c>
      <x:c r="U2856" t="str">
        <x:v>pickup_after_delivery_completion_plus_usage_lag</x:v>
      </x:c>
    </x:row>
    <x:row r="2857">
      <x:c r="A2857" t="str">
        <x:v>Set2_100-10-1</x:v>
      </x:c>
      <x:c r="B2857" t="str">
        <x:v>standard_same_day</x:v>
      </x:c>
      <x:c r="C2857" t="str">
        <x:v>C19</x:v>
      </x:c>
      <x:c r="D2857" s="59" t="n">
        <x:v>24</x:v>
      </x:c>
      <x:c r="E2857" s="59" t="n">
        <x:v>43</x:v>
      </x:c>
      <x:c r="F2857" s="59" t="str">
        <x:v>S1</x:v>
      </x:c>
      <x:c r="G2857" s="59" t="n">
        <x:v>611</x:v>
      </x:c>
      <x:c r="H2857" s="59" t="n">
        <x:v>649</x:v>
      </x:c>
      <x:c r="I2857" s="59" t="n">
        <x:v>10</x:v>
      </x:c>
      <x:c r="J2857" s="60" t="n">
        <x:f>'参数'!$C$5</x:f>
        <x:v>360</x:v>
      </x:c>
      <x:c r="K2857" s="60" t="n">
        <x:f>'参数'!$D$5</x:f>
        <x:v>240</x:v>
      </x:c>
      <x:c r="L2857" s="60" t="n">
        <x:f>H2857+I2857+J2857</x:f>
        <x:v>1019</x:v>
      </x:c>
      <x:c r="M2857" s="60" t="n">
        <x:f>L2857+K2857</x:f>
        <x:v>1259</x:v>
      </x:c>
      <x:c r="N2857" s="60" t="n">
        <x:f>'参数'!$B$10</x:f>
        <x:v>1</x:v>
      </x:c>
      <x:c r="O2857" s="60" t="n">
        <x:f>N2857*'参数'!$B$11</x:f>
        <x:v>2</x:v>
      </x:c>
      <x:c r="P2857" s="60" t="n">
        <x:f>N2857*'参数'!$B$12</x:f>
        <x:v>1</x:v>
      </x:c>
      <x:c r="Q2857" t="str">
        <x:f>C2857&amp;"d"</x:f>
        <x:v>C19d</x:v>
      </x:c>
      <x:c r="R2857" t="str">
        <x:f>C2857&amp;"p"</x:f>
        <x:v>C19p</x:v>
      </x:c>
      <x:c r="S2857" t="str">
        <x:f>IF(AND(L2857&gt;=H2857+I2857+J2857,M2857&gt;L2857,F2857&lt;&gt;""),"PASS","FAIL")</x:f>
        <x:v>PASS</x:v>
      </x:c>
      <x:c r="T2857" t="n">
        <x:v>3</x:v>
      </x:c>
      <x:c r="U2857" t="str">
        <x:v>pickup_after_delivery_completion_plus_usage_lag</x:v>
      </x:c>
    </x:row>
    <x:row r="2858">
      <x:c r="A2858" t="str">
        <x:v>Set2_100-10-1</x:v>
      </x:c>
      <x:c r="B2858" t="str">
        <x:v>standard_same_day</x:v>
      </x:c>
      <x:c r="C2858" t="str">
        <x:v>C20</x:v>
      </x:c>
      <x:c r="D2858" s="59" t="n">
        <x:v>48</x:v>
      </x:c>
      <x:c r="E2858" s="59" t="n">
        <x:v>45</x:v>
      </x:c>
      <x:c r="F2858" s="59" t="str">
        <x:v>S9</x:v>
      </x:c>
      <x:c r="G2858" s="59" t="n">
        <x:v>108</x:v>
      </x:c>
      <x:c r="H2858" s="59" t="n">
        <x:v>140</x:v>
      </x:c>
      <x:c r="I2858" s="59" t="n">
        <x:v>10</x:v>
      </x:c>
      <x:c r="J2858" s="60" t="n">
        <x:f>'参数'!$C$5</x:f>
        <x:v>360</x:v>
      </x:c>
      <x:c r="K2858" s="60" t="n">
        <x:f>'参数'!$D$5</x:f>
        <x:v>240</x:v>
      </x:c>
      <x:c r="L2858" s="60" t="n">
        <x:f>H2858+I2858+J2858</x:f>
        <x:v>510</x:v>
      </x:c>
      <x:c r="M2858" s="60" t="n">
        <x:f>L2858+K2858</x:f>
        <x:v>750</x:v>
      </x:c>
      <x:c r="N2858" s="60" t="n">
        <x:f>'参数'!$B$10</x:f>
        <x:v>1</x:v>
      </x:c>
      <x:c r="O2858" s="60" t="n">
        <x:f>N2858*'参数'!$B$11</x:f>
        <x:v>2</x:v>
      </x:c>
      <x:c r="P2858" s="60" t="n">
        <x:f>N2858*'参数'!$B$12</x:f>
        <x:v>1</x:v>
      </x:c>
      <x:c r="Q2858" t="str">
        <x:f>C2858&amp;"d"</x:f>
        <x:v>C20d</x:v>
      </x:c>
      <x:c r="R2858" t="str">
        <x:f>C2858&amp;"p"</x:f>
        <x:v>C20p</x:v>
      </x:c>
      <x:c r="S2858" t="str">
        <x:f>IF(AND(L2858&gt;=H2858+I2858+J2858,M2858&gt;L2858,F2858&lt;&gt;""),"PASS","FAIL")</x:f>
        <x:v>PASS</x:v>
      </x:c>
      <x:c r="T2858" t="n">
        <x:v>3</x:v>
      </x:c>
      <x:c r="U2858" t="str">
        <x:v>pickup_after_delivery_completion_plus_usage_lag</x:v>
      </x:c>
    </x:row>
    <x:row r="2859">
      <x:c r="A2859" t="str">
        <x:v>Set2_100-10-1</x:v>
      </x:c>
      <x:c r="B2859" t="str">
        <x:v>standard_same_day</x:v>
      </x:c>
      <x:c r="C2859" t="str">
        <x:v>C21</x:v>
      </x:c>
      <x:c r="D2859" s="59" t="n">
        <x:v>50</x:v>
      </x:c>
      <x:c r="E2859" s="59" t="n">
        <x:v>13</x:v>
      </x:c>
      <x:c r="F2859" s="59" t="str">
        <x:v>S2</x:v>
      </x:c>
      <x:c r="G2859" s="59" t="n">
        <x:v>256</x:v>
      </x:c>
      <x:c r="H2859" s="59" t="n">
        <x:v>272</x:v>
      </x:c>
      <x:c r="I2859" s="59" t="n">
        <x:v>10</x:v>
      </x:c>
      <x:c r="J2859" s="60" t="n">
        <x:f>'参数'!$C$5</x:f>
        <x:v>360</x:v>
      </x:c>
      <x:c r="K2859" s="60" t="n">
        <x:f>'参数'!$D$5</x:f>
        <x:v>240</x:v>
      </x:c>
      <x:c r="L2859" s="60" t="n">
        <x:f>H2859+I2859+J2859</x:f>
        <x:v>642</x:v>
      </x:c>
      <x:c r="M2859" s="60" t="n">
        <x:f>L2859+K2859</x:f>
        <x:v>882</x:v>
      </x:c>
      <x:c r="N2859" s="60" t="n">
        <x:f>'参数'!$B$10</x:f>
        <x:v>1</x:v>
      </x:c>
      <x:c r="O2859" s="60" t="n">
        <x:f>N2859*'参数'!$B$11</x:f>
        <x:v>2</x:v>
      </x:c>
      <x:c r="P2859" s="60" t="n">
        <x:f>N2859*'参数'!$B$12</x:f>
        <x:v>1</x:v>
      </x:c>
      <x:c r="Q2859" t="str">
        <x:f>C2859&amp;"d"</x:f>
        <x:v>C21d</x:v>
      </x:c>
      <x:c r="R2859" t="str">
        <x:f>C2859&amp;"p"</x:f>
        <x:v>C21p</x:v>
      </x:c>
      <x:c r="S2859" t="str">
        <x:f>IF(AND(L2859&gt;=H2859+I2859+J2859,M2859&gt;L2859,F2859&lt;&gt;""),"PASS","FAIL")</x:f>
        <x:v>PASS</x:v>
      </x:c>
      <x:c r="T2859" t="n">
        <x:v>14</x:v>
      </x:c>
      <x:c r="U2859" t="str">
        <x:v>pickup_after_delivery_completion_plus_usage_lag</x:v>
      </x:c>
    </x:row>
    <x:row r="2860">
      <x:c r="A2860" t="str">
        <x:v>Set2_100-10-1</x:v>
      </x:c>
      <x:c r="B2860" t="str">
        <x:v>standard_same_day</x:v>
      </x:c>
      <x:c r="C2860" t="str">
        <x:v>C22</x:v>
      </x:c>
      <x:c r="D2860" s="59" t="n">
        <x:v>8</x:v>
      </x:c>
      <x:c r="E2860" s="59" t="n">
        <x:v>43</x:v>
      </x:c>
      <x:c r="F2860" s="59" t="str">
        <x:v>S6</x:v>
      </x:c>
      <x:c r="G2860" s="59" t="n">
        <x:v>546</x:v>
      </x:c>
      <x:c r="H2860" s="59" t="n">
        <x:v>574</x:v>
      </x:c>
      <x:c r="I2860" s="59" t="n">
        <x:v>10</x:v>
      </x:c>
      <x:c r="J2860" s="60" t="n">
        <x:f>'参数'!$C$5</x:f>
        <x:v>360</x:v>
      </x:c>
      <x:c r="K2860" s="60" t="n">
        <x:f>'参数'!$D$5</x:f>
        <x:v>240</x:v>
      </x:c>
      <x:c r="L2860" s="60" t="n">
        <x:f>H2860+I2860+J2860</x:f>
        <x:v>944</x:v>
      </x:c>
      <x:c r="M2860" s="60" t="n">
        <x:f>L2860+K2860</x:f>
        <x:v>1184</x:v>
      </x:c>
      <x:c r="N2860" s="60" t="n">
        <x:f>'参数'!$B$10</x:f>
        <x:v>1</x:v>
      </x:c>
      <x:c r="O2860" s="60" t="n">
        <x:f>N2860*'参数'!$B$11</x:f>
        <x:v>2</x:v>
      </x:c>
      <x:c r="P2860" s="60" t="n">
        <x:f>N2860*'参数'!$B$12</x:f>
        <x:v>1</x:v>
      </x:c>
      <x:c r="Q2860" t="str">
        <x:f>C2860&amp;"d"</x:f>
        <x:v>C22d</x:v>
      </x:c>
      <x:c r="R2860" t="str">
        <x:f>C2860&amp;"p"</x:f>
        <x:v>C22p</x:v>
      </x:c>
      <x:c r="S2860" t="str">
        <x:f>IF(AND(L2860&gt;=H2860+I2860+J2860,M2860&gt;L2860,F2860&lt;&gt;""),"PASS","FAIL")</x:f>
        <x:v>PASS</x:v>
      </x:c>
      <x:c r="T2860" t="n">
        <x:v>2</x:v>
      </x:c>
      <x:c r="U2860" t="str">
        <x:v>pickup_after_delivery_completion_plus_usage_lag</x:v>
      </x:c>
    </x:row>
    <x:row r="2861">
      <x:c r="A2861" t="str">
        <x:v>Set2_100-10-1</x:v>
      </x:c>
      <x:c r="B2861" t="str">
        <x:v>standard_same_day</x:v>
      </x:c>
      <x:c r="C2861" t="str">
        <x:v>C23</x:v>
      </x:c>
      <x:c r="D2861" s="59" t="n">
        <x:v>42</x:v>
      </x:c>
      <x:c r="E2861" s="59" t="n">
        <x:v>23</x:v>
      </x:c>
      <x:c r="F2861" s="59" t="str">
        <x:v>S7</x:v>
      </x:c>
      <x:c r="G2861" s="59" t="n">
        <x:v>399</x:v>
      </x:c>
      <x:c r="H2861" s="59" t="n">
        <x:v>429</x:v>
      </x:c>
      <x:c r="I2861" s="59" t="n">
        <x:v>10</x:v>
      </x:c>
      <x:c r="J2861" s="60" t="n">
        <x:f>'参数'!$C$5</x:f>
        <x:v>360</x:v>
      </x:c>
      <x:c r="K2861" s="60" t="n">
        <x:f>'参数'!$D$5</x:f>
        <x:v>240</x:v>
      </x:c>
      <x:c r="L2861" s="60" t="n">
        <x:f>H2861+I2861+J2861</x:f>
        <x:v>799</x:v>
      </x:c>
      <x:c r="M2861" s="60" t="n">
        <x:f>L2861+K2861</x:f>
        <x:v>1039</x:v>
      </x:c>
      <x:c r="N2861" s="60" t="n">
        <x:f>'参数'!$B$10</x:f>
        <x:v>1</x:v>
      </x:c>
      <x:c r="O2861" s="60" t="n">
        <x:f>N2861*'参数'!$B$11</x:f>
        <x:v>2</x:v>
      </x:c>
      <x:c r="P2861" s="60" t="n">
        <x:f>N2861*'参数'!$B$12</x:f>
        <x:v>1</x:v>
      </x:c>
      <x:c r="Q2861" t="str">
        <x:f>C2861&amp;"d"</x:f>
        <x:v>C23d</x:v>
      </x:c>
      <x:c r="R2861" t="str">
        <x:f>C2861&amp;"p"</x:f>
        <x:v>C23p</x:v>
      </x:c>
      <x:c r="S2861" t="str">
        <x:f>IF(AND(L2861&gt;=H2861+I2861+J2861,M2861&gt;L2861,F2861&lt;&gt;""),"PASS","FAIL")</x:f>
        <x:v>PASS</x:v>
      </x:c>
      <x:c r="T2861" t="n">
        <x:v>16</x:v>
      </x:c>
      <x:c r="U2861" t="str">
        <x:v>pickup_after_delivery_completion_plus_usage_lag</x:v>
      </x:c>
    </x:row>
    <x:row r="2862">
      <x:c r="A2862" t="str">
        <x:v>Set2_100-10-1</x:v>
      </x:c>
      <x:c r="B2862" t="str">
        <x:v>standard_same_day</x:v>
      </x:c>
      <x:c r="C2862" t="str">
        <x:v>C24</x:v>
      </x:c>
      <x:c r="D2862" s="59" t="n">
        <x:v>43</x:v>
      </x:c>
      <x:c r="E2862" s="59" t="n">
        <x:v>14</x:v>
      </x:c>
      <x:c r="F2862" s="59" t="str">
        <x:v>S2</x:v>
      </x:c>
      <x:c r="G2862" s="59" t="n">
        <x:v>111</x:v>
      </x:c>
      <x:c r="H2862" s="59" t="n">
        <x:v>127</x:v>
      </x:c>
      <x:c r="I2862" s="59" t="n">
        <x:v>10</x:v>
      </x:c>
      <x:c r="J2862" s="60" t="n">
        <x:f>'参数'!$C$5</x:f>
        <x:v>360</x:v>
      </x:c>
      <x:c r="K2862" s="60" t="n">
        <x:f>'参数'!$D$5</x:f>
        <x:v>240</x:v>
      </x:c>
      <x:c r="L2862" s="60" t="n">
        <x:f>H2862+I2862+J2862</x:f>
        <x:v>497</x:v>
      </x:c>
      <x:c r="M2862" s="60" t="n">
        <x:f>L2862+K2862</x:f>
        <x:v>737</x:v>
      </x:c>
      <x:c r="N2862" s="60" t="n">
        <x:f>'参数'!$B$10</x:f>
        <x:v>1</x:v>
      </x:c>
      <x:c r="O2862" s="60" t="n">
        <x:f>N2862*'参数'!$B$11</x:f>
        <x:v>2</x:v>
      </x:c>
      <x:c r="P2862" s="60" t="n">
        <x:f>N2862*'参数'!$B$12</x:f>
        <x:v>1</x:v>
      </x:c>
      <x:c r="Q2862" t="str">
        <x:f>C2862&amp;"d"</x:f>
        <x:v>C24d</x:v>
      </x:c>
      <x:c r="R2862" t="str">
        <x:f>C2862&amp;"p"</x:f>
        <x:v>C24p</x:v>
      </x:c>
      <x:c r="S2862" t="str">
        <x:f>IF(AND(L2862&gt;=H2862+I2862+J2862,M2862&gt;L2862,F2862&lt;&gt;""),"PASS","FAIL")</x:f>
        <x:v>PASS</x:v>
      </x:c>
      <x:c r="T2862" t="n">
        <x:v>10</x:v>
      </x:c>
      <x:c r="U2862" t="str">
        <x:v>pickup_after_delivery_completion_plus_usage_lag</x:v>
      </x:c>
    </x:row>
    <x:row r="2863">
      <x:c r="A2863" t="str">
        <x:v>Set2_100-10-1</x:v>
      </x:c>
      <x:c r="B2863" t="str">
        <x:v>standard_same_day</x:v>
      </x:c>
      <x:c r="C2863" t="str">
        <x:v>C25</x:v>
      </x:c>
      <x:c r="D2863" s="59" t="n">
        <x:v>43</x:v>
      </x:c>
      <x:c r="E2863" s="59" t="n">
        <x:v>6</x:v>
      </x:c>
      <x:c r="F2863" s="59" t="str">
        <x:v>S2</x:v>
      </x:c>
      <x:c r="G2863" s="59" t="n">
        <x:v>418</x:v>
      </x:c>
      <x:c r="H2863" s="59" t="n">
        <x:v>454</x:v>
      </x:c>
      <x:c r="I2863" s="59" t="n">
        <x:v>10</x:v>
      </x:c>
      <x:c r="J2863" s="60" t="n">
        <x:f>'参数'!$C$5</x:f>
        <x:v>360</x:v>
      </x:c>
      <x:c r="K2863" s="60" t="n">
        <x:f>'参数'!$D$5</x:f>
        <x:v>240</x:v>
      </x:c>
      <x:c r="L2863" s="60" t="n">
        <x:f>H2863+I2863+J2863</x:f>
        <x:v>824</x:v>
      </x:c>
      <x:c r="M2863" s="60" t="n">
        <x:f>L2863+K2863</x:f>
        <x:v>1064</x:v>
      </x:c>
      <x:c r="N2863" s="60" t="n">
        <x:f>'参数'!$B$10</x:f>
        <x:v>1</x:v>
      </x:c>
      <x:c r="O2863" s="60" t="n">
        <x:f>N2863*'参数'!$B$11</x:f>
        <x:v>2</x:v>
      </x:c>
      <x:c r="P2863" s="60" t="n">
        <x:f>N2863*'参数'!$B$12</x:f>
        <x:v>1</x:v>
      </x:c>
      <x:c r="Q2863" t="str">
        <x:f>C2863&amp;"d"</x:f>
        <x:v>C25d</x:v>
      </x:c>
      <x:c r="R2863" t="str">
        <x:f>C2863&amp;"p"</x:f>
        <x:v>C25p</x:v>
      </x:c>
      <x:c r="S2863" t="str">
        <x:f>IF(AND(L2863&gt;=H2863+I2863+J2863,M2863&gt;L2863,F2863&lt;&gt;""),"PASS","FAIL")</x:f>
        <x:v>PASS</x:v>
      </x:c>
      <x:c r="T2863" t="n">
        <x:v>5</x:v>
      </x:c>
      <x:c r="U2863" t="str">
        <x:v>pickup_after_delivery_completion_plus_usage_lag</x:v>
      </x:c>
    </x:row>
    <x:row r="2864">
      <x:c r="A2864" t="str">
        <x:v>Set2_100-10-1</x:v>
      </x:c>
      <x:c r="B2864" t="str">
        <x:v>standard_same_day</x:v>
      </x:c>
      <x:c r="C2864" t="str">
        <x:v>C26</x:v>
      </x:c>
      <x:c r="D2864" s="59" t="n">
        <x:v>49</x:v>
      </x:c>
      <x:c r="E2864" s="59" t="n">
        <x:v>4</x:v>
      </x:c>
      <x:c r="F2864" s="59" t="str">
        <x:v>S2</x:v>
      </x:c>
      <x:c r="G2864" s="59" t="n">
        <x:v>139</x:v>
      </x:c>
      <x:c r="H2864" s="59" t="n">
        <x:v>169</x:v>
      </x:c>
      <x:c r="I2864" s="59" t="n">
        <x:v>10</x:v>
      </x:c>
      <x:c r="J2864" s="60" t="n">
        <x:f>'参数'!$C$5</x:f>
        <x:v>360</x:v>
      </x:c>
      <x:c r="K2864" s="60" t="n">
        <x:f>'参数'!$D$5</x:f>
        <x:v>240</x:v>
      </x:c>
      <x:c r="L2864" s="60" t="n">
        <x:f>H2864+I2864+J2864</x:f>
        <x:v>539</x:v>
      </x:c>
      <x:c r="M2864" s="60" t="n">
        <x:f>L2864+K2864</x:f>
        <x:v>779</x:v>
      </x:c>
      <x:c r="N2864" s="60" t="n">
        <x:f>'参数'!$B$10</x:f>
        <x:v>1</x:v>
      </x:c>
      <x:c r="O2864" s="60" t="n">
        <x:f>N2864*'参数'!$B$11</x:f>
        <x:v>2</x:v>
      </x:c>
      <x:c r="P2864" s="60" t="n">
        <x:f>N2864*'参数'!$B$12</x:f>
        <x:v>1</x:v>
      </x:c>
      <x:c r="Q2864" t="str">
        <x:f>C2864&amp;"d"</x:f>
        <x:v>C26d</x:v>
      </x:c>
      <x:c r="R2864" t="str">
        <x:f>C2864&amp;"p"</x:f>
        <x:v>C26p</x:v>
      </x:c>
      <x:c r="S2864" t="str">
        <x:f>IF(AND(L2864&gt;=H2864+I2864+J2864,M2864&gt;L2864,F2864&lt;&gt;""),"PASS","FAIL")</x:f>
        <x:v>PASS</x:v>
      </x:c>
      <x:c r="T2864" t="n">
        <x:v>0</x:v>
      </x:c>
      <x:c r="U2864" t="str">
        <x:v>pickup_after_delivery_completion_plus_usage_lag</x:v>
      </x:c>
    </x:row>
    <x:row r="2865">
      <x:c r="A2865" t="str">
        <x:v>Set2_100-10-1</x:v>
      </x:c>
      <x:c r="B2865" t="str">
        <x:v>standard_same_day</x:v>
      </x:c>
      <x:c r="C2865" t="str">
        <x:v>C27</x:v>
      </x:c>
      <x:c r="D2865" s="59" t="n">
        <x:v>35</x:v>
      </x:c>
      <x:c r="E2865" s="59" t="n">
        <x:v>41</x:v>
      </x:c>
      <x:c r="F2865" s="59" t="str">
        <x:v>S9</x:v>
      </x:c>
      <x:c r="G2865" s="59" t="n">
        <x:v>381</x:v>
      </x:c>
      <x:c r="H2865" s="59" t="n">
        <x:v>393</x:v>
      </x:c>
      <x:c r="I2865" s="59" t="n">
        <x:v>10</x:v>
      </x:c>
      <x:c r="J2865" s="60" t="n">
        <x:f>'参数'!$C$5</x:f>
        <x:v>360</x:v>
      </x:c>
      <x:c r="K2865" s="60" t="n">
        <x:f>'参数'!$D$5</x:f>
        <x:v>240</x:v>
      </x:c>
      <x:c r="L2865" s="60" t="n">
        <x:f>H2865+I2865+J2865</x:f>
        <x:v>763</x:v>
      </x:c>
      <x:c r="M2865" s="60" t="n">
        <x:f>L2865+K2865</x:f>
        <x:v>1003</x:v>
      </x:c>
      <x:c r="N2865" s="60" t="n">
        <x:f>'参数'!$B$10</x:f>
        <x:v>1</x:v>
      </x:c>
      <x:c r="O2865" s="60" t="n">
        <x:f>N2865*'参数'!$B$11</x:f>
        <x:v>2</x:v>
      </x:c>
      <x:c r="P2865" s="60" t="n">
        <x:f>N2865*'参数'!$B$12</x:f>
        <x:v>1</x:v>
      </x:c>
      <x:c r="Q2865" t="str">
        <x:f>C2865&amp;"d"</x:f>
        <x:v>C27d</x:v>
      </x:c>
      <x:c r="R2865" t="str">
        <x:f>C2865&amp;"p"</x:f>
        <x:v>C27p</x:v>
      </x:c>
      <x:c r="S2865" t="str">
        <x:f>IF(AND(L2865&gt;=H2865+I2865+J2865,M2865&gt;L2865,F2865&lt;&gt;""),"PASS","FAIL")</x:f>
        <x:v>PASS</x:v>
      </x:c>
      <x:c r="T2865" t="n">
        <x:v>6</x:v>
      </x:c>
      <x:c r="U2865" t="str">
        <x:v>pickup_after_delivery_completion_plus_usage_lag</x:v>
      </x:c>
    </x:row>
    <x:row r="2866">
      <x:c r="A2866" t="str">
        <x:v>Set2_100-10-1</x:v>
      </x:c>
      <x:c r="B2866" t="str">
        <x:v>standard_same_day</x:v>
      </x:c>
      <x:c r="C2866" t="str">
        <x:v>C28</x:v>
      </x:c>
      <x:c r="D2866" s="59" t="n">
        <x:v>31</x:v>
      </x:c>
      <x:c r="E2866" s="59" t="n">
        <x:v>42</x:v>
      </x:c>
      <x:c r="F2866" s="59" t="str">
        <x:v>S9</x:v>
      </x:c>
      <x:c r="G2866" s="59" t="n">
        <x:v>390</x:v>
      </x:c>
      <x:c r="H2866" s="59" t="n">
        <x:v>402</x:v>
      </x:c>
      <x:c r="I2866" s="59" t="n">
        <x:v>10</x:v>
      </x:c>
      <x:c r="J2866" s="60" t="n">
        <x:f>'参数'!$C$5</x:f>
        <x:v>360</x:v>
      </x:c>
      <x:c r="K2866" s="60" t="n">
        <x:f>'参数'!$D$5</x:f>
        <x:v>240</x:v>
      </x:c>
      <x:c r="L2866" s="60" t="n">
        <x:f>H2866+I2866+J2866</x:f>
        <x:v>772</x:v>
      </x:c>
      <x:c r="M2866" s="60" t="n">
        <x:f>L2866+K2866</x:f>
        <x:v>1012</x:v>
      </x:c>
      <x:c r="N2866" s="60" t="n">
        <x:f>'参数'!$B$10</x:f>
        <x:v>1</x:v>
      </x:c>
      <x:c r="O2866" s="60" t="n">
        <x:f>N2866*'参数'!$B$11</x:f>
        <x:v>2</x:v>
      </x:c>
      <x:c r="P2866" s="60" t="n">
        <x:f>N2866*'参数'!$B$12</x:f>
        <x:v>1</x:v>
      </x:c>
      <x:c r="Q2866" t="str">
        <x:f>C2866&amp;"d"</x:f>
        <x:v>C28d</x:v>
      </x:c>
      <x:c r="R2866" t="str">
        <x:f>C2866&amp;"p"</x:f>
        <x:v>C28p</x:v>
      </x:c>
      <x:c r="S2866" t="str">
        <x:f>IF(AND(L2866&gt;=H2866+I2866+J2866,M2866&gt;L2866,F2866&lt;&gt;""),"PASS","FAIL")</x:f>
        <x:v>PASS</x:v>
      </x:c>
      <x:c r="T2866" t="n">
        <x:v>19</x:v>
      </x:c>
      <x:c r="U2866" t="str">
        <x:v>pickup_after_delivery_completion_plus_usage_lag</x:v>
      </x:c>
    </x:row>
    <x:row r="2867">
      <x:c r="A2867" t="str">
        <x:v>Set2_100-10-1</x:v>
      </x:c>
      <x:c r="B2867" t="str">
        <x:v>standard_same_day</x:v>
      </x:c>
      <x:c r="C2867" t="str">
        <x:v>C29</x:v>
      </x:c>
      <x:c r="D2867" s="59" t="n">
        <x:v>19</x:v>
      </x:c>
      <x:c r="E2867" s="59" t="n">
        <x:v>24</x:v>
      </x:c>
      <x:c r="F2867" s="59" t="str">
        <x:v>S4</x:v>
      </x:c>
      <x:c r="G2867" s="59" t="n">
        <x:v>568</x:v>
      </x:c>
      <x:c r="H2867" s="59" t="n">
        <x:v>590</x:v>
      </x:c>
      <x:c r="I2867" s="59" t="n">
        <x:v>10</x:v>
      </x:c>
      <x:c r="J2867" s="60" t="n">
        <x:f>'参数'!$C$5</x:f>
        <x:v>360</x:v>
      </x:c>
      <x:c r="K2867" s="60" t="n">
        <x:f>'参数'!$D$5</x:f>
        <x:v>240</x:v>
      </x:c>
      <x:c r="L2867" s="60" t="n">
        <x:f>H2867+I2867+J2867</x:f>
        <x:v>960</x:v>
      </x:c>
      <x:c r="M2867" s="60" t="n">
        <x:f>L2867+K2867</x:f>
        <x:v>1200</x:v>
      </x:c>
      <x:c r="N2867" s="60" t="n">
        <x:f>'参数'!$B$10</x:f>
        <x:v>1</x:v>
      </x:c>
      <x:c r="O2867" s="60" t="n">
        <x:f>N2867*'参数'!$B$11</x:f>
        <x:v>2</x:v>
      </x:c>
      <x:c r="P2867" s="60" t="n">
        <x:f>N2867*'参数'!$B$12</x:f>
        <x:v>1</x:v>
      </x:c>
      <x:c r="Q2867" t="str">
        <x:f>C2867&amp;"d"</x:f>
        <x:v>C29d</x:v>
      </x:c>
      <x:c r="R2867" t="str">
        <x:f>C2867&amp;"p"</x:f>
        <x:v>C29p</x:v>
      </x:c>
      <x:c r="S2867" t="str">
        <x:f>IF(AND(L2867&gt;=H2867+I2867+J2867,M2867&gt;L2867,F2867&lt;&gt;""),"PASS","FAIL")</x:f>
        <x:v>PASS</x:v>
      </x:c>
      <x:c r="T2867" t="n">
        <x:v>3</x:v>
      </x:c>
      <x:c r="U2867" t="str">
        <x:v>pickup_after_delivery_completion_plus_usage_lag</x:v>
      </x:c>
    </x:row>
    <x:row r="2868">
      <x:c r="A2868" t="str">
        <x:v>Set2_100-10-1</x:v>
      </x:c>
      <x:c r="B2868" t="str">
        <x:v>standard_same_day</x:v>
      </x:c>
      <x:c r="C2868" t="str">
        <x:v>C30</x:v>
      </x:c>
      <x:c r="D2868" s="59" t="n">
        <x:v>26</x:v>
      </x:c>
      <x:c r="E2868" s="59" t="n">
        <x:v>29</x:v>
      </x:c>
      <x:c r="F2868" s="59" t="str">
        <x:v>S3</x:v>
      </x:c>
      <x:c r="G2868" s="59" t="n">
        <x:v>173</x:v>
      </x:c>
      <x:c r="H2868" s="59" t="n">
        <x:v>207</x:v>
      </x:c>
      <x:c r="I2868" s="59" t="n">
        <x:v>10</x:v>
      </x:c>
      <x:c r="J2868" s="60" t="n">
        <x:f>'参数'!$C$5</x:f>
        <x:v>360</x:v>
      </x:c>
      <x:c r="K2868" s="60" t="n">
        <x:f>'参数'!$D$5</x:f>
        <x:v>240</x:v>
      </x:c>
      <x:c r="L2868" s="60" t="n">
        <x:f>H2868+I2868+J2868</x:f>
        <x:v>577</x:v>
      </x:c>
      <x:c r="M2868" s="60" t="n">
        <x:f>L2868+K2868</x:f>
        <x:v>817</x:v>
      </x:c>
      <x:c r="N2868" s="60" t="n">
        <x:f>'参数'!$B$10</x:f>
        <x:v>1</x:v>
      </x:c>
      <x:c r="O2868" s="60" t="n">
        <x:f>N2868*'参数'!$B$11</x:f>
        <x:v>2</x:v>
      </x:c>
      <x:c r="P2868" s="60" t="n">
        <x:f>N2868*'参数'!$B$12</x:f>
        <x:v>1</x:v>
      </x:c>
      <x:c r="Q2868" t="str">
        <x:f>C2868&amp;"d"</x:f>
        <x:v>C30d</x:v>
      </x:c>
      <x:c r="R2868" t="str">
        <x:f>C2868&amp;"p"</x:f>
        <x:v>C30p</x:v>
      </x:c>
      <x:c r="S2868" t="str">
        <x:f>IF(AND(L2868&gt;=H2868+I2868+J2868,M2868&gt;L2868,F2868&lt;&gt;""),"PASS","FAIL")</x:f>
        <x:v>PASS</x:v>
      </x:c>
      <x:c r="T2868" t="n">
        <x:v>11</x:v>
      </x:c>
      <x:c r="U2868" t="str">
        <x:v>pickup_after_delivery_completion_plus_usage_lag</x:v>
      </x:c>
    </x:row>
    <x:row r="2869">
      <x:c r="A2869" t="str">
        <x:v>Set2_100-10-1</x:v>
      </x:c>
      <x:c r="B2869" t="str">
        <x:v>standard_same_day</x:v>
      </x:c>
      <x:c r="C2869" t="str">
        <x:v>C31</x:v>
      </x:c>
      <x:c r="D2869" s="59" t="n">
        <x:v>43</x:v>
      </x:c>
      <x:c r="E2869" s="59" t="n">
        <x:v>47</x:v>
      </x:c>
      <x:c r="F2869" s="59" t="str">
        <x:v>S9</x:v>
      </x:c>
      <x:c r="G2869" s="59" t="n">
        <x:v>472</x:v>
      </x:c>
      <x:c r="H2869" s="59" t="n">
        <x:v>500</x:v>
      </x:c>
      <x:c r="I2869" s="59" t="n">
        <x:v>10</x:v>
      </x:c>
      <x:c r="J2869" s="60" t="n">
        <x:f>'参数'!$C$5</x:f>
        <x:v>360</x:v>
      </x:c>
      <x:c r="K2869" s="60" t="n">
        <x:f>'参数'!$D$5</x:f>
        <x:v>240</x:v>
      </x:c>
      <x:c r="L2869" s="60" t="n">
        <x:f>H2869+I2869+J2869</x:f>
        <x:v>870</x:v>
      </x:c>
      <x:c r="M2869" s="60" t="n">
        <x:f>L2869+K2869</x:f>
        <x:v>1110</x:v>
      </x:c>
      <x:c r="N2869" s="60" t="n">
        <x:f>'参数'!$B$10</x:f>
        <x:v>1</x:v>
      </x:c>
      <x:c r="O2869" s="60" t="n">
        <x:f>N2869*'参数'!$B$11</x:f>
        <x:v>2</x:v>
      </x:c>
      <x:c r="P2869" s="60" t="n">
        <x:f>N2869*'参数'!$B$12</x:f>
        <x:v>1</x:v>
      </x:c>
      <x:c r="Q2869" t="str">
        <x:f>C2869&amp;"d"</x:f>
        <x:v>C31d</x:v>
      </x:c>
      <x:c r="R2869" t="str">
        <x:f>C2869&amp;"p"</x:f>
        <x:v>C31p</x:v>
      </x:c>
      <x:c r="S2869" t="str">
        <x:f>IF(AND(L2869&gt;=H2869+I2869+J2869,M2869&gt;L2869,F2869&lt;&gt;""),"PASS","FAIL")</x:f>
        <x:v>PASS</x:v>
      </x:c>
      <x:c r="T2869" t="n">
        <x:v>1</x:v>
      </x:c>
      <x:c r="U2869" t="str">
        <x:v>pickup_after_delivery_completion_plus_usage_lag</x:v>
      </x:c>
    </x:row>
    <x:row r="2870">
      <x:c r="A2870" t="str">
        <x:v>Set2_100-10-1</x:v>
      </x:c>
      <x:c r="B2870" t="str">
        <x:v>standard_same_day</x:v>
      </x:c>
      <x:c r="C2870" t="str">
        <x:v>C32</x:v>
      </x:c>
      <x:c r="D2870" s="59" t="n">
        <x:v>37</x:v>
      </x:c>
      <x:c r="E2870" s="59" t="n">
        <x:v>36</x:v>
      </x:c>
      <x:c r="F2870" s="59" t="str">
        <x:v>S7</x:v>
      </x:c>
      <x:c r="G2870" s="59" t="n">
        <x:v>98</x:v>
      </x:c>
      <x:c r="H2870" s="59" t="n">
        <x:v>112</x:v>
      </x:c>
      <x:c r="I2870" s="59" t="n">
        <x:v>10</x:v>
      </x:c>
      <x:c r="J2870" s="60" t="n">
        <x:f>'参数'!$C$5</x:f>
        <x:v>360</x:v>
      </x:c>
      <x:c r="K2870" s="60" t="n">
        <x:f>'参数'!$D$5</x:f>
        <x:v>240</x:v>
      </x:c>
      <x:c r="L2870" s="60" t="n">
        <x:f>H2870+I2870+J2870</x:f>
        <x:v>482</x:v>
      </x:c>
      <x:c r="M2870" s="60" t="n">
        <x:f>L2870+K2870</x:f>
        <x:v>722</x:v>
      </x:c>
      <x:c r="N2870" s="60" t="n">
        <x:f>'参数'!$B$10</x:f>
        <x:v>1</x:v>
      </x:c>
      <x:c r="O2870" s="60" t="n">
        <x:f>N2870*'参数'!$B$11</x:f>
        <x:v>2</x:v>
      </x:c>
      <x:c r="P2870" s="60" t="n">
        <x:f>N2870*'参数'!$B$12</x:f>
        <x:v>1</x:v>
      </x:c>
      <x:c r="Q2870" t="str">
        <x:f>C2870&amp;"d"</x:f>
        <x:v>C32d</x:v>
      </x:c>
      <x:c r="R2870" t="str">
        <x:f>C2870&amp;"p"</x:f>
        <x:v>C32p</x:v>
      </x:c>
      <x:c r="S2870" t="str">
        <x:f>IF(AND(L2870&gt;=H2870+I2870+J2870,M2870&gt;L2870,F2870&lt;&gt;""),"PASS","FAIL")</x:f>
        <x:v>PASS</x:v>
      </x:c>
      <x:c r="T2870" t="n">
        <x:v>2</x:v>
      </x:c>
      <x:c r="U2870" t="str">
        <x:v>pickup_after_delivery_completion_plus_usage_lag</x:v>
      </x:c>
    </x:row>
    <x:row r="2871">
      <x:c r="A2871" t="str">
        <x:v>Set2_100-10-1</x:v>
      </x:c>
      <x:c r="B2871" t="str">
        <x:v>standard_same_day</x:v>
      </x:c>
      <x:c r="C2871" t="str">
        <x:v>C33</x:v>
      </x:c>
      <x:c r="D2871" s="59" t="n">
        <x:v>30</x:v>
      </x:c>
      <x:c r="E2871" s="59" t="n">
        <x:v>3</x:v>
      </x:c>
      <x:c r="F2871" s="59" t="str">
        <x:v>S5</x:v>
      </x:c>
      <x:c r="G2871" s="59" t="n">
        <x:v>160</x:v>
      </x:c>
      <x:c r="H2871" s="59" t="n">
        <x:v>194</x:v>
      </x:c>
      <x:c r="I2871" s="59" t="n">
        <x:v>10</x:v>
      </x:c>
      <x:c r="J2871" s="60" t="n">
        <x:f>'参数'!$C$5</x:f>
        <x:v>360</x:v>
      </x:c>
      <x:c r="K2871" s="60" t="n">
        <x:f>'参数'!$D$5</x:f>
        <x:v>240</x:v>
      </x:c>
      <x:c r="L2871" s="60" t="n">
        <x:f>H2871+I2871+J2871</x:f>
        <x:v>564</x:v>
      </x:c>
      <x:c r="M2871" s="60" t="n">
        <x:f>L2871+K2871</x:f>
        <x:v>804</x:v>
      </x:c>
      <x:c r="N2871" s="60" t="n">
        <x:f>'参数'!$B$10</x:f>
        <x:v>1</x:v>
      </x:c>
      <x:c r="O2871" s="60" t="n">
        <x:f>N2871*'参数'!$B$11</x:f>
        <x:v>2</x:v>
      </x:c>
      <x:c r="P2871" s="60" t="n">
        <x:f>N2871*'参数'!$B$12</x:f>
        <x:v>1</x:v>
      </x:c>
      <x:c r="Q2871" t="str">
        <x:f>C2871&amp;"d"</x:f>
        <x:v>C33d</x:v>
      </x:c>
      <x:c r="R2871" t="str">
        <x:f>C2871&amp;"p"</x:f>
        <x:v>C33p</x:v>
      </x:c>
      <x:c r="S2871" t="str">
        <x:f>IF(AND(L2871&gt;=H2871+I2871+J2871,M2871&gt;L2871,F2871&lt;&gt;""),"PASS","FAIL")</x:f>
        <x:v>PASS</x:v>
      </x:c>
      <x:c r="T2871" t="n">
        <x:v>5</x:v>
      </x:c>
      <x:c r="U2871" t="str">
        <x:v>pickup_after_delivery_completion_plus_usage_lag</x:v>
      </x:c>
    </x:row>
    <x:row r="2872">
      <x:c r="A2872" t="str">
        <x:v>Set2_100-10-1</x:v>
      </x:c>
      <x:c r="B2872" t="str">
        <x:v>standard_same_day</x:v>
      </x:c>
      <x:c r="C2872" t="str">
        <x:v>C34</x:v>
      </x:c>
      <x:c r="D2872" s="59" t="n">
        <x:v>8</x:v>
      </x:c>
      <x:c r="E2872" s="59" t="n">
        <x:v>34</x:v>
      </x:c>
      <x:c r="F2872" s="59" t="str">
        <x:v>S8</x:v>
      </x:c>
      <x:c r="G2872" s="59" t="n">
        <x:v>123</x:v>
      </x:c>
      <x:c r="H2872" s="59" t="n">
        <x:v>141</x:v>
      </x:c>
      <x:c r="I2872" s="59" t="n">
        <x:v>10</x:v>
      </x:c>
      <x:c r="J2872" s="60" t="n">
        <x:f>'参数'!$C$5</x:f>
        <x:v>360</x:v>
      </x:c>
      <x:c r="K2872" s="60" t="n">
        <x:f>'参数'!$D$5</x:f>
        <x:v>240</x:v>
      </x:c>
      <x:c r="L2872" s="60" t="n">
        <x:f>H2872+I2872+J2872</x:f>
        <x:v>511</x:v>
      </x:c>
      <x:c r="M2872" s="60" t="n">
        <x:f>L2872+K2872</x:f>
        <x:v>751</x:v>
      </x:c>
      <x:c r="N2872" s="60" t="n">
        <x:f>'参数'!$B$10</x:f>
        <x:v>1</x:v>
      </x:c>
      <x:c r="O2872" s="60" t="n">
        <x:f>N2872*'参数'!$B$11</x:f>
        <x:v>2</x:v>
      </x:c>
      <x:c r="P2872" s="60" t="n">
        <x:f>N2872*'参数'!$B$12</x:f>
        <x:v>1</x:v>
      </x:c>
      <x:c r="Q2872" t="str">
        <x:f>C2872&amp;"d"</x:f>
        <x:v>C34d</x:v>
      </x:c>
      <x:c r="R2872" t="str">
        <x:f>C2872&amp;"p"</x:f>
        <x:v>C34p</x:v>
      </x:c>
      <x:c r="S2872" t="str">
        <x:f>IF(AND(L2872&gt;=H2872+I2872+J2872,M2872&gt;L2872,F2872&lt;&gt;""),"PASS","FAIL")</x:f>
        <x:v>PASS</x:v>
      </x:c>
      <x:c r="T2872" t="n">
        <x:v>4</x:v>
      </x:c>
      <x:c r="U2872" t="str">
        <x:v>pickup_after_delivery_completion_plus_usage_lag</x:v>
      </x:c>
    </x:row>
    <x:row r="2873">
      <x:c r="A2873" t="str">
        <x:v>Set2_100-10-1</x:v>
      </x:c>
      <x:c r="B2873" t="str">
        <x:v>standard_same_day</x:v>
      </x:c>
      <x:c r="C2873" t="str">
        <x:v>C35</x:v>
      </x:c>
      <x:c r="D2873" s="59" t="n">
        <x:v>18</x:v>
      </x:c>
      <x:c r="E2873" s="59" t="n">
        <x:v>40</x:v>
      </x:c>
      <x:c r="F2873" s="59" t="str">
        <x:v>S1</x:v>
      </x:c>
      <x:c r="G2873" s="59" t="n">
        <x:v>480</x:v>
      </x:c>
      <x:c r="H2873" s="59" t="n">
        <x:v>492</x:v>
      </x:c>
      <x:c r="I2873" s="59" t="n">
        <x:v>10</x:v>
      </x:c>
      <x:c r="J2873" s="60" t="n">
        <x:f>'参数'!$C$5</x:f>
        <x:v>360</x:v>
      </x:c>
      <x:c r="K2873" s="60" t="n">
        <x:f>'参数'!$D$5</x:f>
        <x:v>240</x:v>
      </x:c>
      <x:c r="L2873" s="60" t="n">
        <x:f>H2873+I2873+J2873</x:f>
        <x:v>862</x:v>
      </x:c>
      <x:c r="M2873" s="60" t="n">
        <x:f>L2873+K2873</x:f>
        <x:v>1102</x:v>
      </x:c>
      <x:c r="N2873" s="60" t="n">
        <x:f>'参数'!$B$10</x:f>
        <x:v>1</x:v>
      </x:c>
      <x:c r="O2873" s="60" t="n">
        <x:f>N2873*'参数'!$B$11</x:f>
        <x:v>2</x:v>
      </x:c>
      <x:c r="P2873" s="60" t="n">
        <x:f>N2873*'参数'!$B$12</x:f>
        <x:v>1</x:v>
      </x:c>
      <x:c r="Q2873" t="str">
        <x:f>C2873&amp;"d"</x:f>
        <x:v>C35d</x:v>
      </x:c>
      <x:c r="R2873" t="str">
        <x:f>C2873&amp;"p"</x:f>
        <x:v>C35p</x:v>
      </x:c>
      <x:c r="S2873" t="str">
        <x:f>IF(AND(L2873&gt;=H2873+I2873+J2873,M2873&gt;L2873,F2873&lt;&gt;""),"PASS","FAIL")</x:f>
        <x:v>PASS</x:v>
      </x:c>
      <x:c r="T2873" t="n">
        <x:v>8</x:v>
      </x:c>
      <x:c r="U2873" t="str">
        <x:v>pickup_after_delivery_completion_plus_usage_lag</x:v>
      </x:c>
    </x:row>
    <x:row r="2874">
      <x:c r="A2874" t="str">
        <x:v>Set2_100-10-1</x:v>
      </x:c>
      <x:c r="B2874" t="str">
        <x:v>standard_same_day</x:v>
      </x:c>
      <x:c r="C2874" t="str">
        <x:v>C36</x:v>
      </x:c>
      <x:c r="D2874" s="59" t="n">
        <x:v>40</x:v>
      </x:c>
      <x:c r="E2874" s="59" t="n">
        <x:v>10</x:v>
      </x:c>
      <x:c r="F2874" s="59" t="str">
        <x:v>S2</x:v>
      </x:c>
      <x:c r="G2874" s="59" t="n">
        <x:v>69</x:v>
      </x:c>
      <x:c r="H2874" s="59" t="n">
        <x:v>79</x:v>
      </x:c>
      <x:c r="I2874" s="59" t="n">
        <x:v>10</x:v>
      </x:c>
      <x:c r="J2874" s="60" t="n">
        <x:f>'参数'!$C$5</x:f>
        <x:v>360</x:v>
      </x:c>
      <x:c r="K2874" s="60" t="n">
        <x:f>'参数'!$D$5</x:f>
        <x:v>240</x:v>
      </x:c>
      <x:c r="L2874" s="60" t="n">
        <x:f>H2874+I2874+J2874</x:f>
        <x:v>449</x:v>
      </x:c>
      <x:c r="M2874" s="60" t="n">
        <x:f>L2874+K2874</x:f>
        <x:v>689</x:v>
      </x:c>
      <x:c r="N2874" s="60" t="n">
        <x:f>'参数'!$B$10</x:f>
        <x:v>1</x:v>
      </x:c>
      <x:c r="O2874" s="60" t="n">
        <x:f>N2874*'参数'!$B$11</x:f>
        <x:v>2</x:v>
      </x:c>
      <x:c r="P2874" s="60" t="n">
        <x:f>N2874*'参数'!$B$12</x:f>
        <x:v>1</x:v>
      </x:c>
      <x:c r="Q2874" t="str">
        <x:f>C2874&amp;"d"</x:f>
        <x:v>C36d</x:v>
      </x:c>
      <x:c r="R2874" t="str">
        <x:f>C2874&amp;"p"</x:f>
        <x:v>C36p</x:v>
      </x:c>
      <x:c r="S2874" t="str">
        <x:f>IF(AND(L2874&gt;=H2874+I2874+J2874,M2874&gt;L2874,F2874&lt;&gt;""),"PASS","FAIL")</x:f>
        <x:v>PASS</x:v>
      </x:c>
      <x:c r="T2874" t="n">
        <x:v>11</x:v>
      </x:c>
      <x:c r="U2874" t="str">
        <x:v>pickup_after_delivery_completion_plus_usage_lag</x:v>
      </x:c>
    </x:row>
    <x:row r="2875">
      <x:c r="A2875" t="str">
        <x:v>Set2_100-10-1</x:v>
      </x:c>
      <x:c r="B2875" t="str">
        <x:v>standard_same_day</x:v>
      </x:c>
      <x:c r="C2875" t="str">
        <x:v>C37</x:v>
      </x:c>
      <x:c r="D2875" s="59" t="n">
        <x:v>4</x:v>
      </x:c>
      <x:c r="E2875" s="59" t="n">
        <x:v>27</x:v>
      </x:c>
      <x:c r="F2875" s="59" t="str">
        <x:v>S8</x:v>
      </x:c>
      <x:c r="G2875" s="59" t="n">
        <x:v>129</x:v>
      </x:c>
      <x:c r="H2875" s="59" t="n">
        <x:v>157</x:v>
      </x:c>
      <x:c r="I2875" s="59" t="n">
        <x:v>10</x:v>
      </x:c>
      <x:c r="J2875" s="60" t="n">
        <x:f>'参数'!$C$5</x:f>
        <x:v>360</x:v>
      </x:c>
      <x:c r="K2875" s="60" t="n">
        <x:f>'参数'!$D$5</x:f>
        <x:v>240</x:v>
      </x:c>
      <x:c r="L2875" s="60" t="n">
        <x:f>H2875+I2875+J2875</x:f>
        <x:v>527</x:v>
      </x:c>
      <x:c r="M2875" s="60" t="n">
        <x:f>L2875+K2875</x:f>
        <x:v>767</x:v>
      </x:c>
      <x:c r="N2875" s="60" t="n">
        <x:f>'参数'!$B$10</x:f>
        <x:v>1</x:v>
      </x:c>
      <x:c r="O2875" s="60" t="n">
        <x:f>N2875*'参数'!$B$11</x:f>
        <x:v>2</x:v>
      </x:c>
      <x:c r="P2875" s="60" t="n">
        <x:f>N2875*'参数'!$B$12</x:f>
        <x:v>1</x:v>
      </x:c>
      <x:c r="Q2875" t="str">
        <x:f>C2875&amp;"d"</x:f>
        <x:v>C37d</x:v>
      </x:c>
      <x:c r="R2875" t="str">
        <x:f>C2875&amp;"p"</x:f>
        <x:v>C37p</x:v>
      </x:c>
      <x:c r="S2875" t="str">
        <x:f>IF(AND(L2875&gt;=H2875+I2875+J2875,M2875&gt;L2875,F2875&lt;&gt;""),"PASS","FAIL")</x:f>
        <x:v>PASS</x:v>
      </x:c>
      <x:c r="T2875" t="n">
        <x:v>10</x:v>
      </x:c>
      <x:c r="U2875" t="str">
        <x:v>pickup_after_delivery_completion_plus_usage_lag</x:v>
      </x:c>
    </x:row>
    <x:row r="2876">
      <x:c r="A2876" t="str">
        <x:v>Set2_100-10-1</x:v>
      </x:c>
      <x:c r="B2876" t="str">
        <x:v>standard_same_day</x:v>
      </x:c>
      <x:c r="C2876" t="str">
        <x:v>C38</x:v>
      </x:c>
      <x:c r="D2876" s="59" t="n">
        <x:v>24</x:v>
      </x:c>
      <x:c r="E2876" s="59" t="n">
        <x:v>26</x:v>
      </x:c>
      <x:c r="F2876" s="59" t="str">
        <x:v>S3</x:v>
      </x:c>
      <x:c r="G2876" s="59" t="n">
        <x:v>492</x:v>
      </x:c>
      <x:c r="H2876" s="59" t="n">
        <x:v>516</x:v>
      </x:c>
      <x:c r="I2876" s="59" t="n">
        <x:v>10</x:v>
      </x:c>
      <x:c r="J2876" s="60" t="n">
        <x:f>'参数'!$C$5</x:f>
        <x:v>360</x:v>
      </x:c>
      <x:c r="K2876" s="60" t="n">
        <x:f>'参数'!$D$5</x:f>
        <x:v>240</x:v>
      </x:c>
      <x:c r="L2876" s="60" t="n">
        <x:f>H2876+I2876+J2876</x:f>
        <x:v>886</x:v>
      </x:c>
      <x:c r="M2876" s="60" t="n">
        <x:f>L2876+K2876</x:f>
        <x:v>1126</x:v>
      </x:c>
      <x:c r="N2876" s="60" t="n">
        <x:f>'参数'!$B$10</x:f>
        <x:v>1</x:v>
      </x:c>
      <x:c r="O2876" s="60" t="n">
        <x:f>N2876*'参数'!$B$11</x:f>
        <x:v>2</x:v>
      </x:c>
      <x:c r="P2876" s="60" t="n">
        <x:f>N2876*'参数'!$B$12</x:f>
        <x:v>1</x:v>
      </x:c>
      <x:c r="Q2876" t="str">
        <x:f>C2876&amp;"d"</x:f>
        <x:v>C38d</x:v>
      </x:c>
      <x:c r="R2876" t="str">
        <x:f>C2876&amp;"p"</x:f>
        <x:v>C38p</x:v>
      </x:c>
      <x:c r="S2876" t="str">
        <x:f>IF(AND(L2876&gt;=H2876+I2876+J2876,M2876&gt;L2876,F2876&lt;&gt;""),"PASS","FAIL")</x:f>
        <x:v>PASS</x:v>
      </x:c>
      <x:c r="T2876" t="n">
        <x:v>2</x:v>
      </x:c>
      <x:c r="U2876" t="str">
        <x:v>pickup_after_delivery_completion_plus_usage_lag</x:v>
      </x:c>
    </x:row>
    <x:row r="2877">
      <x:c r="A2877" t="str">
        <x:v>Set2_100-10-1</x:v>
      </x:c>
      <x:c r="B2877" t="str">
        <x:v>standard_same_day</x:v>
      </x:c>
      <x:c r="C2877" t="str">
        <x:v>C39</x:v>
      </x:c>
      <x:c r="D2877" s="59" t="n">
        <x:v>41</x:v>
      </x:c>
      <x:c r="E2877" s="59" t="n">
        <x:v>17</x:v>
      </x:c>
      <x:c r="F2877" s="59" t="str">
        <x:v>S2</x:v>
      </x:c>
      <x:c r="G2877" s="59" t="n">
        <x:v>359</x:v>
      </x:c>
      <x:c r="H2877" s="59" t="n">
        <x:v>369</x:v>
      </x:c>
      <x:c r="I2877" s="59" t="n">
        <x:v>10</x:v>
      </x:c>
      <x:c r="J2877" s="60" t="n">
        <x:f>'参数'!$C$5</x:f>
        <x:v>360</x:v>
      </x:c>
      <x:c r="K2877" s="60" t="n">
        <x:f>'参数'!$D$5</x:f>
        <x:v>240</x:v>
      </x:c>
      <x:c r="L2877" s="60" t="n">
        <x:f>H2877+I2877+J2877</x:f>
        <x:v>739</x:v>
      </x:c>
      <x:c r="M2877" s="60" t="n">
        <x:f>L2877+K2877</x:f>
        <x:v>979</x:v>
      </x:c>
      <x:c r="N2877" s="60" t="n">
        <x:f>'参数'!$B$10</x:f>
        <x:v>1</x:v>
      </x:c>
      <x:c r="O2877" s="60" t="n">
        <x:f>N2877*'参数'!$B$11</x:f>
        <x:v>2</x:v>
      </x:c>
      <x:c r="P2877" s="60" t="n">
        <x:f>N2877*'参数'!$B$12</x:f>
        <x:v>1</x:v>
      </x:c>
      <x:c r="Q2877" t="str">
        <x:f>C2877&amp;"d"</x:f>
        <x:v>C39d</x:v>
      </x:c>
      <x:c r="R2877" t="str">
        <x:f>C2877&amp;"p"</x:f>
        <x:v>C39p</x:v>
      </x:c>
      <x:c r="S2877" t="str">
        <x:f>IF(AND(L2877&gt;=H2877+I2877+J2877,M2877&gt;L2877,F2877&lt;&gt;""),"PASS","FAIL")</x:f>
        <x:v>PASS</x:v>
      </x:c>
      <x:c r="T2877" t="n">
        <x:v>9</x:v>
      </x:c>
      <x:c r="U2877" t="str">
        <x:v>pickup_after_delivery_completion_plus_usage_lag</x:v>
      </x:c>
    </x:row>
    <x:row r="2878">
      <x:c r="A2878" t="str">
        <x:v>Set2_100-10-1</x:v>
      </x:c>
      <x:c r="B2878" t="str">
        <x:v>standard_same_day</x:v>
      </x:c>
      <x:c r="C2878" t="str">
        <x:v>C40</x:v>
      </x:c>
      <x:c r="D2878" s="59" t="n">
        <x:v>36</x:v>
      </x:c>
      <x:c r="E2878" s="59" t="n">
        <x:v>22</x:v>
      </x:c>
      <x:c r="F2878" s="59" t="str">
        <x:v>S7</x:v>
      </x:c>
      <x:c r="G2878" s="59" t="n">
        <x:v>594</x:v>
      </x:c>
      <x:c r="H2878" s="59" t="n">
        <x:v>608</x:v>
      </x:c>
      <x:c r="I2878" s="59" t="n">
        <x:v>10</x:v>
      </x:c>
      <x:c r="J2878" s="60" t="n">
        <x:f>'参数'!$C$5</x:f>
        <x:v>360</x:v>
      </x:c>
      <x:c r="K2878" s="60" t="n">
        <x:f>'参数'!$D$5</x:f>
        <x:v>240</x:v>
      </x:c>
      <x:c r="L2878" s="60" t="n">
        <x:f>H2878+I2878+J2878</x:f>
        <x:v>978</x:v>
      </x:c>
      <x:c r="M2878" s="60" t="n">
        <x:f>L2878+K2878</x:f>
        <x:v>1218</x:v>
      </x:c>
      <x:c r="N2878" s="60" t="n">
        <x:f>'参数'!$B$10</x:f>
        <x:v>1</x:v>
      </x:c>
      <x:c r="O2878" s="60" t="n">
        <x:f>N2878*'参数'!$B$11</x:f>
        <x:v>2</x:v>
      </x:c>
      <x:c r="P2878" s="60" t="n">
        <x:f>N2878*'参数'!$B$12</x:f>
        <x:v>1</x:v>
      </x:c>
      <x:c r="Q2878" t="str">
        <x:f>C2878&amp;"d"</x:f>
        <x:v>C40d</x:v>
      </x:c>
      <x:c r="R2878" t="str">
        <x:f>C2878&amp;"p"</x:f>
        <x:v>C40p</x:v>
      </x:c>
      <x:c r="S2878" t="str">
        <x:f>IF(AND(L2878&gt;=H2878+I2878+J2878,M2878&gt;L2878,F2878&lt;&gt;""),"PASS","FAIL")</x:f>
        <x:v>PASS</x:v>
      </x:c>
      <x:c r="T2878" t="n">
        <x:v>0</x:v>
      </x:c>
      <x:c r="U2878" t="str">
        <x:v>pickup_after_delivery_completion_plus_usage_lag</x:v>
      </x:c>
    </x:row>
    <x:row r="2879">
      <x:c r="A2879" t="str">
        <x:v>Set2_100-10-1</x:v>
      </x:c>
      <x:c r="B2879" t="str">
        <x:v>standard_same_day</x:v>
      </x:c>
      <x:c r="C2879" t="str">
        <x:v>C41</x:v>
      </x:c>
      <x:c r="D2879" s="59" t="n">
        <x:v>6</x:v>
      </x:c>
      <x:c r="E2879" s="59" t="n">
        <x:v>6</x:v>
      </x:c>
      <x:c r="F2879" s="59" t="str">
        <x:v>S0</x:v>
      </x:c>
      <x:c r="G2879" s="59" t="n">
        <x:v>188</x:v>
      </x:c>
      <x:c r="H2879" s="59" t="n">
        <x:v>214</x:v>
      </x:c>
      <x:c r="I2879" s="59" t="n">
        <x:v>10</x:v>
      </x:c>
      <x:c r="J2879" s="60" t="n">
        <x:f>'参数'!$C$5</x:f>
        <x:v>360</x:v>
      </x:c>
      <x:c r="K2879" s="60" t="n">
        <x:f>'参数'!$D$5</x:f>
        <x:v>240</x:v>
      </x:c>
      <x:c r="L2879" s="60" t="n">
        <x:f>H2879+I2879+J2879</x:f>
        <x:v>584</x:v>
      </x:c>
      <x:c r="M2879" s="60" t="n">
        <x:f>L2879+K2879</x:f>
        <x:v>824</x:v>
      </x:c>
      <x:c r="N2879" s="60" t="n">
        <x:f>'参数'!$B$10</x:f>
        <x:v>1</x:v>
      </x:c>
      <x:c r="O2879" s="60" t="n">
        <x:f>N2879*'参数'!$B$11</x:f>
        <x:v>2</x:v>
      </x:c>
      <x:c r="P2879" s="60" t="n">
        <x:f>N2879*'参数'!$B$12</x:f>
        <x:v>1</x:v>
      </x:c>
      <x:c r="Q2879" t="str">
        <x:f>C2879&amp;"d"</x:f>
        <x:v>C41d</x:v>
      </x:c>
      <x:c r="R2879" t="str">
        <x:f>C2879&amp;"p"</x:f>
        <x:v>C41p</x:v>
      </x:c>
      <x:c r="S2879" t="str">
        <x:f>IF(AND(L2879&gt;=H2879+I2879+J2879,M2879&gt;L2879,F2879&lt;&gt;""),"PASS","FAIL")</x:f>
        <x:v>PASS</x:v>
      </x:c>
      <x:c r="T2879" t="n">
        <x:v>11</x:v>
      </x:c>
      <x:c r="U2879" t="str">
        <x:v>pickup_after_delivery_completion_plus_usage_lag</x:v>
      </x:c>
    </x:row>
    <x:row r="2880">
      <x:c r="A2880" t="str">
        <x:v>Set2_100-10-1</x:v>
      </x:c>
      <x:c r="B2880" t="str">
        <x:v>standard_same_day</x:v>
      </x:c>
      <x:c r="C2880" t="str">
        <x:v>C42</x:v>
      </x:c>
      <x:c r="D2880" s="59" t="n">
        <x:v>39</x:v>
      </x:c>
      <x:c r="E2880" s="59" t="n">
        <x:v>40</x:v>
      </x:c>
      <x:c r="F2880" s="59" t="str">
        <x:v>S9</x:v>
      </x:c>
      <x:c r="G2880" s="59" t="n">
        <x:v>60</x:v>
      </x:c>
      <x:c r="H2880" s="59" t="n">
        <x:v>90</x:v>
      </x:c>
      <x:c r="I2880" s="59" t="n">
        <x:v>10</x:v>
      </x:c>
      <x:c r="J2880" s="60" t="n">
        <x:f>'参数'!$C$5</x:f>
        <x:v>360</x:v>
      </x:c>
      <x:c r="K2880" s="60" t="n">
        <x:f>'参数'!$D$5</x:f>
        <x:v>240</x:v>
      </x:c>
      <x:c r="L2880" s="60" t="n">
        <x:f>H2880+I2880+J2880</x:f>
        <x:v>460</x:v>
      </x:c>
      <x:c r="M2880" s="60" t="n">
        <x:f>L2880+K2880</x:f>
        <x:v>700</x:v>
      </x:c>
      <x:c r="N2880" s="60" t="n">
        <x:f>'参数'!$B$10</x:f>
        <x:v>1</x:v>
      </x:c>
      <x:c r="O2880" s="60" t="n">
        <x:f>N2880*'参数'!$B$11</x:f>
        <x:v>2</x:v>
      </x:c>
      <x:c r="P2880" s="60" t="n">
        <x:f>N2880*'参数'!$B$12</x:f>
        <x:v>1</x:v>
      </x:c>
      <x:c r="Q2880" t="str">
        <x:f>C2880&amp;"d"</x:f>
        <x:v>C42d</x:v>
      </x:c>
      <x:c r="R2880" t="str">
        <x:f>C2880&amp;"p"</x:f>
        <x:v>C42p</x:v>
      </x:c>
      <x:c r="S2880" t="str">
        <x:f>IF(AND(L2880&gt;=H2880+I2880+J2880,M2880&gt;L2880,F2880&lt;&gt;""),"PASS","FAIL")</x:f>
        <x:v>PASS</x:v>
      </x:c>
      <x:c r="T2880" t="n">
        <x:v>12</x:v>
      </x:c>
      <x:c r="U2880" t="str">
        <x:v>pickup_after_delivery_completion_plus_usage_lag</x:v>
      </x:c>
    </x:row>
    <x:row r="2881">
      <x:c r="A2881" t="str">
        <x:v>Set2_100-10-1</x:v>
      </x:c>
      <x:c r="B2881" t="str">
        <x:v>standard_same_day</x:v>
      </x:c>
      <x:c r="C2881" t="str">
        <x:v>C43</x:v>
      </x:c>
      <x:c r="D2881" s="59" t="n">
        <x:v>18</x:v>
      </x:c>
      <x:c r="E2881" s="59" t="n">
        <x:v>29</x:v>
      </x:c>
      <x:c r="F2881" s="59" t="str">
        <x:v>S4</x:v>
      </x:c>
      <x:c r="G2881" s="59" t="n">
        <x:v>291</x:v>
      </x:c>
      <x:c r="H2881" s="59" t="n">
        <x:v>325</x:v>
      </x:c>
      <x:c r="I2881" s="59" t="n">
        <x:v>10</x:v>
      </x:c>
      <x:c r="J2881" s="60" t="n">
        <x:f>'参数'!$C$5</x:f>
        <x:v>360</x:v>
      </x:c>
      <x:c r="K2881" s="60" t="n">
        <x:f>'参数'!$D$5</x:f>
        <x:v>240</x:v>
      </x:c>
      <x:c r="L2881" s="60" t="n">
        <x:f>H2881+I2881+J2881</x:f>
        <x:v>695</x:v>
      </x:c>
      <x:c r="M2881" s="60" t="n">
        <x:f>L2881+K2881</x:f>
        <x:v>935</x:v>
      </x:c>
      <x:c r="N2881" s="60" t="n">
        <x:f>'参数'!$B$10</x:f>
        <x:v>1</x:v>
      </x:c>
      <x:c r="O2881" s="60" t="n">
        <x:f>N2881*'参数'!$B$11</x:f>
        <x:v>2</x:v>
      </x:c>
      <x:c r="P2881" s="60" t="n">
        <x:f>N2881*'参数'!$B$12</x:f>
        <x:v>1</x:v>
      </x:c>
      <x:c r="Q2881" t="str">
        <x:f>C2881&amp;"d"</x:f>
        <x:v>C43d</x:v>
      </x:c>
      <x:c r="R2881" t="str">
        <x:f>C2881&amp;"p"</x:f>
        <x:v>C43p</x:v>
      </x:c>
      <x:c r="S2881" t="str">
        <x:f>IF(AND(L2881&gt;=H2881+I2881+J2881,M2881&gt;L2881,F2881&lt;&gt;""),"PASS","FAIL")</x:f>
        <x:v>PASS</x:v>
      </x:c>
      <x:c r="T2881" t="n">
        <x:v>4</x:v>
      </x:c>
      <x:c r="U2881" t="str">
        <x:v>pickup_after_delivery_completion_plus_usage_lag</x:v>
      </x:c>
    </x:row>
    <x:row r="2882">
      <x:c r="A2882" t="str">
        <x:v>Set2_100-10-1</x:v>
      </x:c>
      <x:c r="B2882" t="str">
        <x:v>standard_same_day</x:v>
      </x:c>
      <x:c r="C2882" t="str">
        <x:v>C44</x:v>
      </x:c>
      <x:c r="D2882" s="59" t="n">
        <x:v>20</x:v>
      </x:c>
      <x:c r="E2882" s="59" t="n">
        <x:v>3</x:v>
      </x:c>
      <x:c r="F2882" s="59" t="str">
        <x:v>S5</x:v>
      </x:c>
      <x:c r="G2882" s="59" t="n">
        <x:v>388</x:v>
      </x:c>
      <x:c r="H2882" s="59" t="n">
        <x:v>420</x:v>
      </x:c>
      <x:c r="I2882" s="59" t="n">
        <x:v>10</x:v>
      </x:c>
      <x:c r="J2882" s="60" t="n">
        <x:f>'参数'!$C$5</x:f>
        <x:v>360</x:v>
      </x:c>
      <x:c r="K2882" s="60" t="n">
        <x:f>'参数'!$D$5</x:f>
        <x:v>240</x:v>
      </x:c>
      <x:c r="L2882" s="60" t="n">
        <x:f>H2882+I2882+J2882</x:f>
        <x:v>790</x:v>
      </x:c>
      <x:c r="M2882" s="60" t="n">
        <x:f>L2882+K2882</x:f>
        <x:v>1030</x:v>
      </x:c>
      <x:c r="N2882" s="60" t="n">
        <x:f>'参数'!$B$10</x:f>
        <x:v>1</x:v>
      </x:c>
      <x:c r="O2882" s="60" t="n">
        <x:f>N2882*'参数'!$B$11</x:f>
        <x:v>2</x:v>
      </x:c>
      <x:c r="P2882" s="60" t="n">
        <x:f>N2882*'参数'!$B$12</x:f>
        <x:v>1</x:v>
      </x:c>
      <x:c r="Q2882" t="str">
        <x:f>C2882&amp;"d"</x:f>
        <x:v>C44d</x:v>
      </x:c>
      <x:c r="R2882" t="str">
        <x:f>C2882&amp;"p"</x:f>
        <x:v>C44p</x:v>
      </x:c>
      <x:c r="S2882" t="str">
        <x:f>IF(AND(L2882&gt;=H2882+I2882+J2882,M2882&gt;L2882,F2882&lt;&gt;""),"PASS","FAIL")</x:f>
        <x:v>PASS</x:v>
      </x:c>
      <x:c r="T2882" t="n">
        <x:v>0</x:v>
      </x:c>
      <x:c r="U2882" t="str">
        <x:v>pickup_after_delivery_completion_plus_usage_lag</x:v>
      </x:c>
    </x:row>
    <x:row r="2883">
      <x:c r="A2883" t="str">
        <x:v>Set2_100-10-1</x:v>
      </x:c>
      <x:c r="B2883" t="str">
        <x:v>standard_same_day</x:v>
      </x:c>
      <x:c r="C2883" t="str">
        <x:v>C45</x:v>
      </x:c>
      <x:c r="D2883" s="59" t="n">
        <x:v>27</x:v>
      </x:c>
      <x:c r="E2883" s="59" t="n">
        <x:v>3</x:v>
      </x:c>
      <x:c r="F2883" s="59" t="str">
        <x:v>S5</x:v>
      </x:c>
      <x:c r="G2883" s="59" t="n">
        <x:v>492</x:v>
      </x:c>
      <x:c r="H2883" s="59" t="n">
        <x:v>524</x:v>
      </x:c>
      <x:c r="I2883" s="59" t="n">
        <x:v>10</x:v>
      </x:c>
      <x:c r="J2883" s="60" t="n">
        <x:f>'参数'!$C$5</x:f>
        <x:v>360</x:v>
      </x:c>
      <x:c r="K2883" s="60" t="n">
        <x:f>'参数'!$D$5</x:f>
        <x:v>240</x:v>
      </x:c>
      <x:c r="L2883" s="60" t="n">
        <x:f>H2883+I2883+J2883</x:f>
        <x:v>894</x:v>
      </x:c>
      <x:c r="M2883" s="60" t="n">
        <x:f>L2883+K2883</x:f>
        <x:v>1134</x:v>
      </x:c>
      <x:c r="N2883" s="60" t="n">
        <x:f>'参数'!$B$10</x:f>
        <x:v>1</x:v>
      </x:c>
      <x:c r="O2883" s="60" t="n">
        <x:f>N2883*'参数'!$B$11</x:f>
        <x:v>2</x:v>
      </x:c>
      <x:c r="P2883" s="60" t="n">
        <x:f>N2883*'参数'!$B$12</x:f>
        <x:v>1</x:v>
      </x:c>
      <x:c r="Q2883" t="str">
        <x:f>C2883&amp;"d"</x:f>
        <x:v>C45d</x:v>
      </x:c>
      <x:c r="R2883" t="str">
        <x:f>C2883&amp;"p"</x:f>
        <x:v>C45p</x:v>
      </x:c>
      <x:c r="S2883" t="str">
        <x:f>IF(AND(L2883&gt;=H2883+I2883+J2883,M2883&gt;L2883,F2883&lt;&gt;""),"PASS","FAIL")</x:f>
        <x:v>PASS</x:v>
      </x:c>
      <x:c r="T2883" t="n">
        <x:v>1</x:v>
      </x:c>
      <x:c r="U2883" t="str">
        <x:v>pickup_after_delivery_completion_plus_usage_lag</x:v>
      </x:c>
    </x:row>
    <x:row r="2884">
      <x:c r="A2884" t="str">
        <x:v>Set2_100-10-1</x:v>
      </x:c>
      <x:c r="B2884" t="str">
        <x:v>standard_same_day</x:v>
      </x:c>
      <x:c r="C2884" t="str">
        <x:v>C46</x:v>
      </x:c>
      <x:c r="D2884" s="59" t="n">
        <x:v>8</x:v>
      </x:c>
      <x:c r="E2884" s="59" t="n">
        <x:v>26</x:v>
      </x:c>
      <x:c r="F2884" s="59" t="str">
        <x:v>S8</x:v>
      </x:c>
      <x:c r="G2884" s="59" t="n">
        <x:v>281</x:v>
      </x:c>
      <x:c r="H2884" s="59" t="n">
        <x:v>291</x:v>
      </x:c>
      <x:c r="I2884" s="59" t="n">
        <x:v>10</x:v>
      </x:c>
      <x:c r="J2884" s="60" t="n">
        <x:f>'参数'!$C$5</x:f>
        <x:v>360</x:v>
      </x:c>
      <x:c r="K2884" s="60" t="n">
        <x:f>'参数'!$D$5</x:f>
        <x:v>240</x:v>
      </x:c>
      <x:c r="L2884" s="60" t="n">
        <x:f>H2884+I2884+J2884</x:f>
        <x:v>661</x:v>
      </x:c>
      <x:c r="M2884" s="60" t="n">
        <x:f>L2884+K2884</x:f>
        <x:v>901</x:v>
      </x:c>
      <x:c r="N2884" s="60" t="n">
        <x:f>'参数'!$B$10</x:f>
        <x:v>1</x:v>
      </x:c>
      <x:c r="O2884" s="60" t="n">
        <x:f>N2884*'参数'!$B$11</x:f>
        <x:v>2</x:v>
      </x:c>
      <x:c r="P2884" s="60" t="n">
        <x:f>N2884*'参数'!$B$12</x:f>
        <x:v>1</x:v>
      </x:c>
      <x:c r="Q2884" t="str">
        <x:f>C2884&amp;"d"</x:f>
        <x:v>C46d</x:v>
      </x:c>
      <x:c r="R2884" t="str">
        <x:f>C2884&amp;"p"</x:f>
        <x:v>C46p</x:v>
      </x:c>
      <x:c r="S2884" t="str">
        <x:f>IF(AND(L2884&gt;=H2884+I2884+J2884,M2884&gt;L2884,F2884&lt;&gt;""),"PASS","FAIL")</x:f>
        <x:v>PASS</x:v>
      </x:c>
      <x:c r="T2884" t="n">
        <x:v>3</x:v>
      </x:c>
      <x:c r="U2884" t="str">
        <x:v>pickup_after_delivery_completion_plus_usage_lag</x:v>
      </x:c>
    </x:row>
    <x:row r="2885">
      <x:c r="A2885" t="str">
        <x:v>Set2_100-10-1</x:v>
      </x:c>
      <x:c r="B2885" t="str">
        <x:v>standard_same_day</x:v>
      </x:c>
      <x:c r="C2885" t="str">
        <x:v>C47</x:v>
      </x:c>
      <x:c r="D2885" s="59" t="n">
        <x:v>13</x:v>
      </x:c>
      <x:c r="E2885" s="59" t="n">
        <x:v>37</x:v>
      </x:c>
      <x:c r="F2885" s="59" t="str">
        <x:v>S1</x:v>
      </x:c>
      <x:c r="G2885" s="59" t="n">
        <x:v>560</x:v>
      </x:c>
      <x:c r="H2885" s="59" t="n">
        <x:v>580</x:v>
      </x:c>
      <x:c r="I2885" s="59" t="n">
        <x:v>10</x:v>
      </x:c>
      <x:c r="J2885" s="60" t="n">
        <x:f>'参数'!$C$5</x:f>
        <x:v>360</x:v>
      </x:c>
      <x:c r="K2885" s="60" t="n">
        <x:f>'参数'!$D$5</x:f>
        <x:v>240</x:v>
      </x:c>
      <x:c r="L2885" s="60" t="n">
        <x:f>H2885+I2885+J2885</x:f>
        <x:v>950</x:v>
      </x:c>
      <x:c r="M2885" s="60" t="n">
        <x:f>L2885+K2885</x:f>
        <x:v>1190</x:v>
      </x:c>
      <x:c r="N2885" s="60" t="n">
        <x:f>'参数'!$B$10</x:f>
        <x:v>1</x:v>
      </x:c>
      <x:c r="O2885" s="60" t="n">
        <x:f>N2885*'参数'!$B$11</x:f>
        <x:v>2</x:v>
      </x:c>
      <x:c r="P2885" s="60" t="n">
        <x:f>N2885*'参数'!$B$12</x:f>
        <x:v>1</x:v>
      </x:c>
      <x:c r="Q2885" t="str">
        <x:f>C2885&amp;"d"</x:f>
        <x:v>C47d</x:v>
      </x:c>
      <x:c r="R2885" t="str">
        <x:f>C2885&amp;"p"</x:f>
        <x:v>C47p</x:v>
      </x:c>
      <x:c r="S2885" t="str">
        <x:f>IF(AND(L2885&gt;=H2885+I2885+J2885,M2885&gt;L2885,F2885&lt;&gt;""),"PASS","FAIL")</x:f>
        <x:v>PASS</x:v>
      </x:c>
      <x:c r="T2885" t="n">
        <x:v>3</x:v>
      </x:c>
      <x:c r="U2885" t="str">
        <x:v>pickup_after_delivery_completion_plus_usage_lag</x:v>
      </x:c>
    </x:row>
    <x:row r="2886">
      <x:c r="A2886" t="str">
        <x:v>Set2_100-10-1</x:v>
      </x:c>
      <x:c r="B2886" t="str">
        <x:v>standard_same_day</x:v>
      </x:c>
      <x:c r="C2886" t="str">
        <x:v>C48</x:v>
      </x:c>
      <x:c r="D2886" s="59" t="n">
        <x:v>9</x:v>
      </x:c>
      <x:c r="E2886" s="59" t="n">
        <x:v>6</x:v>
      </x:c>
      <x:c r="F2886" s="59" t="str">
        <x:v>S5</x:v>
      </x:c>
      <x:c r="G2886" s="59" t="n">
        <x:v>518</x:v>
      </x:c>
      <x:c r="H2886" s="59" t="n">
        <x:v>548</x:v>
      </x:c>
      <x:c r="I2886" s="59" t="n">
        <x:v>10</x:v>
      </x:c>
      <x:c r="J2886" s="60" t="n">
        <x:f>'参数'!$C$5</x:f>
        <x:v>360</x:v>
      </x:c>
      <x:c r="K2886" s="60" t="n">
        <x:f>'参数'!$D$5</x:f>
        <x:v>240</x:v>
      </x:c>
      <x:c r="L2886" s="60" t="n">
        <x:f>H2886+I2886+J2886</x:f>
        <x:v>918</x:v>
      </x:c>
      <x:c r="M2886" s="60" t="n">
        <x:f>L2886+K2886</x:f>
        <x:v>1158</x:v>
      </x:c>
      <x:c r="N2886" s="60" t="n">
        <x:f>'参数'!$B$10</x:f>
        <x:v>1</x:v>
      </x:c>
      <x:c r="O2886" s="60" t="n">
        <x:f>N2886*'参数'!$B$11</x:f>
        <x:v>2</x:v>
      </x:c>
      <x:c r="P2886" s="60" t="n">
        <x:f>N2886*'参数'!$B$12</x:f>
        <x:v>1</x:v>
      </x:c>
      <x:c r="Q2886" t="str">
        <x:f>C2886&amp;"d"</x:f>
        <x:v>C48d</x:v>
      </x:c>
      <x:c r="R2886" t="str">
        <x:f>C2886&amp;"p"</x:f>
        <x:v>C48p</x:v>
      </x:c>
      <x:c r="S2886" t="str">
        <x:f>IF(AND(L2886&gt;=H2886+I2886+J2886,M2886&gt;L2886,F2886&lt;&gt;""),"PASS","FAIL")</x:f>
        <x:v>PASS</x:v>
      </x:c>
      <x:c r="T2886" t="n">
        <x:v>9</x:v>
      </x:c>
      <x:c r="U2886" t="str">
        <x:v>pickup_after_delivery_completion_plus_usage_lag</x:v>
      </x:c>
    </x:row>
    <x:row r="2887">
      <x:c r="A2887" t="str">
        <x:v>Set2_100-10-1</x:v>
      </x:c>
      <x:c r="B2887" t="str">
        <x:v>standard_same_day</x:v>
      </x:c>
      <x:c r="C2887" t="str">
        <x:v>C49</x:v>
      </x:c>
      <x:c r="D2887" s="59" t="n">
        <x:v>3</x:v>
      </x:c>
      <x:c r="E2887" s="59" t="n">
        <x:v>28</x:v>
      </x:c>
      <x:c r="F2887" s="59" t="str">
        <x:v>S8</x:v>
      </x:c>
      <x:c r="G2887" s="59" t="n">
        <x:v>149</x:v>
      </x:c>
      <x:c r="H2887" s="59" t="n">
        <x:v>175</x:v>
      </x:c>
      <x:c r="I2887" s="59" t="n">
        <x:v>10</x:v>
      </x:c>
      <x:c r="J2887" s="60" t="n">
        <x:f>'参数'!$C$5</x:f>
        <x:v>360</x:v>
      </x:c>
      <x:c r="K2887" s="60" t="n">
        <x:f>'参数'!$D$5</x:f>
        <x:v>240</x:v>
      </x:c>
      <x:c r="L2887" s="60" t="n">
        <x:f>H2887+I2887+J2887</x:f>
        <x:v>545</x:v>
      </x:c>
      <x:c r="M2887" s="60" t="n">
        <x:f>L2887+K2887</x:f>
        <x:v>785</x:v>
      </x:c>
      <x:c r="N2887" s="60" t="n">
        <x:f>'参数'!$B$10</x:f>
        <x:v>1</x:v>
      </x:c>
      <x:c r="O2887" s="60" t="n">
        <x:f>N2887*'参数'!$B$11</x:f>
        <x:v>2</x:v>
      </x:c>
      <x:c r="P2887" s="60" t="n">
        <x:f>N2887*'参数'!$B$12</x:f>
        <x:v>1</x:v>
      </x:c>
      <x:c r="Q2887" t="str">
        <x:f>C2887&amp;"d"</x:f>
        <x:v>C49d</x:v>
      </x:c>
      <x:c r="R2887" t="str">
        <x:f>C2887&amp;"p"</x:f>
        <x:v>C49p</x:v>
      </x:c>
      <x:c r="S2887" t="str">
        <x:f>IF(AND(L2887&gt;=H2887+I2887+J2887,M2887&gt;L2887,F2887&lt;&gt;""),"PASS","FAIL")</x:f>
        <x:v>PASS</x:v>
      </x:c>
      <x:c r="T2887" t="n">
        <x:v>0</x:v>
      </x:c>
      <x:c r="U2887" t="str">
        <x:v>pickup_after_delivery_completion_plus_usage_lag</x:v>
      </x:c>
    </x:row>
    <x:row r="2888">
      <x:c r="A2888" t="str">
        <x:v>Set2_100-10-1</x:v>
      </x:c>
      <x:c r="B2888" t="str">
        <x:v>standard_same_day</x:v>
      </x:c>
      <x:c r="C2888" t="str">
        <x:v>C50</x:v>
      </x:c>
      <x:c r="D2888" s="59" t="n">
        <x:v>5</x:v>
      </x:c>
      <x:c r="E2888" s="59" t="n">
        <x:v>50</x:v>
      </x:c>
      <x:c r="F2888" s="59" t="str">
        <x:v>S6</x:v>
      </x:c>
      <x:c r="G2888" s="59" t="n">
        <x:v>529</x:v>
      </x:c>
      <x:c r="H2888" s="59" t="n">
        <x:v>555</x:v>
      </x:c>
      <x:c r="I2888" s="59" t="n">
        <x:v>10</x:v>
      </x:c>
      <x:c r="J2888" s="60" t="n">
        <x:f>'参数'!$C$5</x:f>
        <x:v>360</x:v>
      </x:c>
      <x:c r="K2888" s="60" t="n">
        <x:f>'参数'!$D$5</x:f>
        <x:v>240</x:v>
      </x:c>
      <x:c r="L2888" s="60" t="n">
        <x:f>H2888+I2888+J2888</x:f>
        <x:v>925</x:v>
      </x:c>
      <x:c r="M2888" s="60" t="n">
        <x:f>L2888+K2888</x:f>
        <x:v>1165</x:v>
      </x:c>
      <x:c r="N2888" s="60" t="n">
        <x:f>'参数'!$B$10</x:f>
        <x:v>1</x:v>
      </x:c>
      <x:c r="O2888" s="60" t="n">
        <x:f>N2888*'参数'!$B$11</x:f>
        <x:v>2</x:v>
      </x:c>
      <x:c r="P2888" s="60" t="n">
        <x:f>N2888*'参数'!$B$12</x:f>
        <x:v>1</x:v>
      </x:c>
      <x:c r="Q2888" t="str">
        <x:f>C2888&amp;"d"</x:f>
        <x:v>C50d</x:v>
      </x:c>
      <x:c r="R2888" t="str">
        <x:f>C2888&amp;"p"</x:f>
        <x:v>C50p</x:v>
      </x:c>
      <x:c r="S2888" t="str">
        <x:f>IF(AND(L2888&gt;=H2888+I2888+J2888,M2888&gt;L2888,F2888&lt;&gt;""),"PASS","FAIL")</x:f>
        <x:v>PASS</x:v>
      </x:c>
      <x:c r="T2888" t="n">
        <x:v>16</x:v>
      </x:c>
      <x:c r="U2888" t="str">
        <x:v>pickup_after_delivery_completion_plus_usage_lag</x:v>
      </x:c>
    </x:row>
    <x:row r="2889">
      <x:c r="A2889" t="str">
        <x:v>Set2_100-10-1</x:v>
      </x:c>
      <x:c r="B2889" t="str">
        <x:v>standard_same_day</x:v>
      </x:c>
      <x:c r="C2889" t="str">
        <x:v>C51</x:v>
      </x:c>
      <x:c r="D2889" s="59" t="n">
        <x:v>5</x:v>
      </x:c>
      <x:c r="E2889" s="59" t="n">
        <x:v>28</x:v>
      </x:c>
      <x:c r="F2889" s="59" t="str">
        <x:v>S8</x:v>
      </x:c>
      <x:c r="G2889" s="59" t="n">
        <x:v>166</x:v>
      </x:c>
      <x:c r="H2889" s="59" t="n">
        <x:v>202</x:v>
      </x:c>
      <x:c r="I2889" s="59" t="n">
        <x:v>10</x:v>
      </x:c>
      <x:c r="J2889" s="60" t="n">
        <x:f>'参数'!$C$5</x:f>
        <x:v>360</x:v>
      </x:c>
      <x:c r="K2889" s="60" t="n">
        <x:f>'参数'!$D$5</x:f>
        <x:v>240</x:v>
      </x:c>
      <x:c r="L2889" s="60" t="n">
        <x:f>H2889+I2889+J2889</x:f>
        <x:v>572</x:v>
      </x:c>
      <x:c r="M2889" s="60" t="n">
        <x:f>L2889+K2889</x:f>
        <x:v>812</x:v>
      </x:c>
      <x:c r="N2889" s="60" t="n">
        <x:f>'参数'!$B$10</x:f>
        <x:v>1</x:v>
      </x:c>
      <x:c r="O2889" s="60" t="n">
        <x:f>N2889*'参数'!$B$11</x:f>
        <x:v>2</x:v>
      </x:c>
      <x:c r="P2889" s="60" t="n">
        <x:f>N2889*'参数'!$B$12</x:f>
        <x:v>1</x:v>
      </x:c>
      <x:c r="Q2889" t="str">
        <x:f>C2889&amp;"d"</x:f>
        <x:v>C51d</x:v>
      </x:c>
      <x:c r="R2889" t="str">
        <x:f>C2889&amp;"p"</x:f>
        <x:v>C51p</x:v>
      </x:c>
      <x:c r="S2889" t="str">
        <x:f>IF(AND(L2889&gt;=H2889+I2889+J2889,M2889&gt;L2889,F2889&lt;&gt;""),"PASS","FAIL")</x:f>
        <x:v>PASS</x:v>
      </x:c>
      <x:c r="T2889" t="n">
        <x:v>9</x:v>
      </x:c>
      <x:c r="U2889" t="str">
        <x:v>pickup_after_delivery_completion_plus_usage_lag</x:v>
      </x:c>
    </x:row>
    <x:row r="2890">
      <x:c r="A2890" t="str">
        <x:v>Set2_100-10-1</x:v>
      </x:c>
      <x:c r="B2890" t="str">
        <x:v>standard_same_day</x:v>
      </x:c>
      <x:c r="C2890" t="str">
        <x:v>C52</x:v>
      </x:c>
      <x:c r="D2890" s="59" t="n">
        <x:v>40</x:v>
      </x:c>
      <x:c r="E2890" s="59" t="n">
        <x:v>5</x:v>
      </x:c>
      <x:c r="F2890" s="59" t="str">
        <x:v>S2</x:v>
      </x:c>
      <x:c r="G2890" s="59" t="n">
        <x:v>102</x:v>
      </x:c>
      <x:c r="H2890" s="59" t="n">
        <x:v>120</x:v>
      </x:c>
      <x:c r="I2890" s="59" t="n">
        <x:v>10</x:v>
      </x:c>
      <x:c r="J2890" s="60" t="n">
        <x:f>'参数'!$C$5</x:f>
        <x:v>360</x:v>
      </x:c>
      <x:c r="K2890" s="60" t="n">
        <x:f>'参数'!$D$5</x:f>
        <x:v>240</x:v>
      </x:c>
      <x:c r="L2890" s="60" t="n">
        <x:f>H2890+I2890+J2890</x:f>
        <x:v>490</x:v>
      </x:c>
      <x:c r="M2890" s="60" t="n">
        <x:f>L2890+K2890</x:f>
        <x:v>730</x:v>
      </x:c>
      <x:c r="N2890" s="60" t="n">
        <x:f>'参数'!$B$10</x:f>
        <x:v>1</x:v>
      </x:c>
      <x:c r="O2890" s="60" t="n">
        <x:f>N2890*'参数'!$B$11</x:f>
        <x:v>2</x:v>
      </x:c>
      <x:c r="P2890" s="60" t="n">
        <x:f>N2890*'参数'!$B$12</x:f>
        <x:v>1</x:v>
      </x:c>
      <x:c r="Q2890" t="str">
        <x:f>C2890&amp;"d"</x:f>
        <x:v>C52d</x:v>
      </x:c>
      <x:c r="R2890" t="str">
        <x:f>C2890&amp;"p"</x:f>
        <x:v>C52p</x:v>
      </x:c>
      <x:c r="S2890" t="str">
        <x:f>IF(AND(L2890&gt;=H2890+I2890+J2890,M2890&gt;L2890,F2890&lt;&gt;""),"PASS","FAIL")</x:f>
        <x:v>PASS</x:v>
      </x:c>
      <x:c r="T2890" t="n">
        <x:v>5</x:v>
      </x:c>
      <x:c r="U2890" t="str">
        <x:v>pickup_after_delivery_completion_plus_usage_lag</x:v>
      </x:c>
    </x:row>
    <x:row r="2891">
      <x:c r="A2891" t="str">
        <x:v>Set2_100-10-1</x:v>
      </x:c>
      <x:c r="B2891" t="str">
        <x:v>standard_same_day</x:v>
      </x:c>
      <x:c r="C2891" t="str">
        <x:v>C53</x:v>
      </x:c>
      <x:c r="D2891" s="59" t="n">
        <x:v>16</x:v>
      </x:c>
      <x:c r="E2891" s="59" t="n">
        <x:v>28</x:v>
      </x:c>
      <x:c r="F2891" s="59" t="str">
        <x:v>S4</x:v>
      </x:c>
      <x:c r="G2891" s="59" t="n">
        <x:v>382</x:v>
      </x:c>
      <x:c r="H2891" s="59" t="n">
        <x:v>406</x:v>
      </x:c>
      <x:c r="I2891" s="59" t="n">
        <x:v>10</x:v>
      </x:c>
      <x:c r="J2891" s="60" t="n">
        <x:f>'参数'!$C$5</x:f>
        <x:v>360</x:v>
      </x:c>
      <x:c r="K2891" s="60" t="n">
        <x:f>'参数'!$D$5</x:f>
        <x:v>240</x:v>
      </x:c>
      <x:c r="L2891" s="60" t="n">
        <x:f>H2891+I2891+J2891</x:f>
        <x:v>776</x:v>
      </x:c>
      <x:c r="M2891" s="60" t="n">
        <x:f>L2891+K2891</x:f>
        <x:v>1016</x:v>
      </x:c>
      <x:c r="N2891" s="60" t="n">
        <x:f>'参数'!$B$10</x:f>
        <x:v>1</x:v>
      </x:c>
      <x:c r="O2891" s="60" t="n">
        <x:f>N2891*'参数'!$B$11</x:f>
        <x:v>2</x:v>
      </x:c>
      <x:c r="P2891" s="60" t="n">
        <x:f>N2891*'参数'!$B$12</x:f>
        <x:v>1</x:v>
      </x:c>
      <x:c r="Q2891" t="str">
        <x:f>C2891&amp;"d"</x:f>
        <x:v>C53d</x:v>
      </x:c>
      <x:c r="R2891" t="str">
        <x:f>C2891&amp;"p"</x:f>
        <x:v>C53p</x:v>
      </x:c>
      <x:c r="S2891" t="str">
        <x:f>IF(AND(L2891&gt;=H2891+I2891+J2891,M2891&gt;L2891,F2891&lt;&gt;""),"PASS","FAIL")</x:f>
        <x:v>PASS</x:v>
      </x:c>
      <x:c r="T2891" t="n">
        <x:v>7</x:v>
      </x:c>
      <x:c r="U2891" t="str">
        <x:v>pickup_after_delivery_completion_plus_usage_lag</x:v>
      </x:c>
    </x:row>
    <x:row r="2892">
      <x:c r="A2892" t="str">
        <x:v>Set2_100-10-1</x:v>
      </x:c>
      <x:c r="B2892" t="str">
        <x:v>standard_same_day</x:v>
      </x:c>
      <x:c r="C2892" t="str">
        <x:v>C54</x:v>
      </x:c>
      <x:c r="D2892" s="59" t="n">
        <x:v>46</x:v>
      </x:c>
      <x:c r="E2892" s="59" t="n">
        <x:v>41</x:v>
      </x:c>
      <x:c r="F2892" s="59" t="str">
        <x:v>S9</x:v>
      </x:c>
      <x:c r="G2892" s="59" t="n">
        <x:v>607</x:v>
      </x:c>
      <x:c r="H2892" s="59" t="n">
        <x:v>639</x:v>
      </x:c>
      <x:c r="I2892" s="59" t="n">
        <x:v>10</x:v>
      </x:c>
      <x:c r="J2892" s="60" t="n">
        <x:f>'参数'!$C$5</x:f>
        <x:v>360</x:v>
      </x:c>
      <x:c r="K2892" s="60" t="n">
        <x:f>'参数'!$D$5</x:f>
        <x:v>240</x:v>
      </x:c>
      <x:c r="L2892" s="60" t="n">
        <x:f>H2892+I2892+J2892</x:f>
        <x:v>1009</x:v>
      </x:c>
      <x:c r="M2892" s="60" t="n">
        <x:f>L2892+K2892</x:f>
        <x:v>1249</x:v>
      </x:c>
      <x:c r="N2892" s="60" t="n">
        <x:f>'参数'!$B$10</x:f>
        <x:v>1</x:v>
      </x:c>
      <x:c r="O2892" s="60" t="n">
        <x:f>N2892*'参数'!$B$11</x:f>
        <x:v>2</x:v>
      </x:c>
      <x:c r="P2892" s="60" t="n">
        <x:f>N2892*'参数'!$B$12</x:f>
        <x:v>1</x:v>
      </x:c>
      <x:c r="Q2892" t="str">
        <x:f>C2892&amp;"d"</x:f>
        <x:v>C54d</x:v>
      </x:c>
      <x:c r="R2892" t="str">
        <x:f>C2892&amp;"p"</x:f>
        <x:v>C54p</x:v>
      </x:c>
      <x:c r="S2892" t="str">
        <x:f>IF(AND(L2892&gt;=H2892+I2892+J2892,M2892&gt;L2892,F2892&lt;&gt;""),"PASS","FAIL")</x:f>
        <x:v>PASS</x:v>
      </x:c>
      <x:c r="T2892" t="n">
        <x:v>15</x:v>
      </x:c>
      <x:c r="U2892" t="str">
        <x:v>pickup_after_delivery_completion_plus_usage_lag</x:v>
      </x:c>
    </x:row>
    <x:row r="2893">
      <x:c r="A2893" t="str">
        <x:v>Set2_100-10-1</x:v>
      </x:c>
      <x:c r="B2893" t="str">
        <x:v>standard_same_day</x:v>
      </x:c>
      <x:c r="C2893" t="str">
        <x:v>C55</x:v>
      </x:c>
      <x:c r="D2893" s="59" t="n">
        <x:v>36</x:v>
      </x:c>
      <x:c r="E2893" s="59" t="n">
        <x:v>46</x:v>
      </x:c>
      <x:c r="F2893" s="59" t="str">
        <x:v>S9</x:v>
      </x:c>
      <x:c r="G2893" s="59" t="n">
        <x:v>298</x:v>
      </x:c>
      <x:c r="H2893" s="59" t="n">
        <x:v>322</x:v>
      </x:c>
      <x:c r="I2893" s="59" t="n">
        <x:v>10</x:v>
      </x:c>
      <x:c r="J2893" s="60" t="n">
        <x:f>'参数'!$C$5</x:f>
        <x:v>360</x:v>
      </x:c>
      <x:c r="K2893" s="60" t="n">
        <x:f>'参数'!$D$5</x:f>
        <x:v>240</x:v>
      </x:c>
      <x:c r="L2893" s="60" t="n">
        <x:f>H2893+I2893+J2893</x:f>
        <x:v>692</x:v>
      </x:c>
      <x:c r="M2893" s="60" t="n">
        <x:f>L2893+K2893</x:f>
        <x:v>932</x:v>
      </x:c>
      <x:c r="N2893" s="60" t="n">
        <x:f>'参数'!$B$10</x:f>
        <x:v>1</x:v>
      </x:c>
      <x:c r="O2893" s="60" t="n">
        <x:f>N2893*'参数'!$B$11</x:f>
        <x:v>2</x:v>
      </x:c>
      <x:c r="P2893" s="60" t="n">
        <x:f>N2893*'参数'!$B$12</x:f>
        <x:v>1</x:v>
      </x:c>
      <x:c r="Q2893" t="str">
        <x:f>C2893&amp;"d"</x:f>
        <x:v>C55d</x:v>
      </x:c>
      <x:c r="R2893" t="str">
        <x:f>C2893&amp;"p"</x:f>
        <x:v>C55p</x:v>
      </x:c>
      <x:c r="S2893" t="str">
        <x:f>IF(AND(L2893&gt;=H2893+I2893+J2893,M2893&gt;L2893,F2893&lt;&gt;""),"PASS","FAIL")</x:f>
        <x:v>PASS</x:v>
      </x:c>
      <x:c r="T2893" t="n">
        <x:v>1</x:v>
      </x:c>
      <x:c r="U2893" t="str">
        <x:v>pickup_after_delivery_completion_plus_usage_lag</x:v>
      </x:c>
    </x:row>
    <x:row r="2894">
      <x:c r="A2894" t="str">
        <x:v>Set2_100-10-1</x:v>
      </x:c>
      <x:c r="B2894" t="str">
        <x:v>standard_same_day</x:v>
      </x:c>
      <x:c r="C2894" t="str">
        <x:v>C56</x:v>
      </x:c>
      <x:c r="D2894" s="59" t="n">
        <x:v>50</x:v>
      </x:c>
      <x:c r="E2894" s="59" t="n">
        <x:v>47</x:v>
      </x:c>
      <x:c r="F2894" s="59" t="str">
        <x:v>S9</x:v>
      </x:c>
      <x:c r="G2894" s="59" t="n">
        <x:v>74</x:v>
      </x:c>
      <x:c r="H2894" s="59" t="n">
        <x:v>110</x:v>
      </x:c>
      <x:c r="I2894" s="59" t="n">
        <x:v>10</x:v>
      </x:c>
      <x:c r="J2894" s="60" t="n">
        <x:f>'参数'!$C$5</x:f>
        <x:v>360</x:v>
      </x:c>
      <x:c r="K2894" s="60" t="n">
        <x:f>'参数'!$D$5</x:f>
        <x:v>240</x:v>
      </x:c>
      <x:c r="L2894" s="60" t="n">
        <x:f>H2894+I2894+J2894</x:f>
        <x:v>480</x:v>
      </x:c>
      <x:c r="M2894" s="60" t="n">
        <x:f>L2894+K2894</x:f>
        <x:v>720</x:v>
      </x:c>
      <x:c r="N2894" s="60" t="n">
        <x:f>'参数'!$B$10</x:f>
        <x:v>1</x:v>
      </x:c>
      <x:c r="O2894" s="60" t="n">
        <x:f>N2894*'参数'!$B$11</x:f>
        <x:v>2</x:v>
      </x:c>
      <x:c r="P2894" s="60" t="n">
        <x:f>N2894*'参数'!$B$12</x:f>
        <x:v>1</x:v>
      </x:c>
      <x:c r="Q2894" t="str">
        <x:f>C2894&amp;"d"</x:f>
        <x:v>C56d</x:v>
      </x:c>
      <x:c r="R2894" t="str">
        <x:f>C2894&amp;"p"</x:f>
        <x:v>C56p</x:v>
      </x:c>
      <x:c r="S2894" t="str">
        <x:f>IF(AND(L2894&gt;=H2894+I2894+J2894,M2894&gt;L2894,F2894&lt;&gt;""),"PASS","FAIL")</x:f>
        <x:v>PASS</x:v>
      </x:c>
      <x:c r="T2894" t="n">
        <x:v>6</x:v>
      </x:c>
      <x:c r="U2894" t="str">
        <x:v>pickup_after_delivery_completion_plus_usage_lag</x:v>
      </x:c>
    </x:row>
    <x:row r="2895">
      <x:c r="A2895" t="str">
        <x:v>Set2_100-10-1</x:v>
      </x:c>
      <x:c r="B2895" t="str">
        <x:v>standard_same_day</x:v>
      </x:c>
      <x:c r="C2895" t="str">
        <x:v>C57</x:v>
      </x:c>
      <x:c r="D2895" s="59" t="n">
        <x:v>29</x:v>
      </x:c>
      <x:c r="E2895" s="59" t="n">
        <x:v>41</x:v>
      </x:c>
      <x:c r="F2895" s="59" t="str">
        <x:v>S1</x:v>
      </x:c>
      <x:c r="G2895" s="59" t="n">
        <x:v>196</x:v>
      </x:c>
      <x:c r="H2895" s="59" t="n">
        <x:v>214</x:v>
      </x:c>
      <x:c r="I2895" s="59" t="n">
        <x:v>10</x:v>
      </x:c>
      <x:c r="J2895" s="60" t="n">
        <x:f>'参数'!$C$5</x:f>
        <x:v>360</x:v>
      </x:c>
      <x:c r="K2895" s="60" t="n">
        <x:f>'参数'!$D$5</x:f>
        <x:v>240</x:v>
      </x:c>
      <x:c r="L2895" s="60" t="n">
        <x:f>H2895+I2895+J2895</x:f>
        <x:v>584</x:v>
      </x:c>
      <x:c r="M2895" s="60" t="n">
        <x:f>L2895+K2895</x:f>
        <x:v>824</x:v>
      </x:c>
      <x:c r="N2895" s="60" t="n">
        <x:f>'参数'!$B$10</x:f>
        <x:v>1</x:v>
      </x:c>
      <x:c r="O2895" s="60" t="n">
        <x:f>N2895*'参数'!$B$11</x:f>
        <x:v>2</x:v>
      </x:c>
      <x:c r="P2895" s="60" t="n">
        <x:f>N2895*'参数'!$B$12</x:f>
        <x:v>1</x:v>
      </x:c>
      <x:c r="Q2895" t="str">
        <x:f>C2895&amp;"d"</x:f>
        <x:v>C57d</x:v>
      </x:c>
      <x:c r="R2895" t="str">
        <x:f>C2895&amp;"p"</x:f>
        <x:v>C57p</x:v>
      </x:c>
      <x:c r="S2895" t="str">
        <x:f>IF(AND(L2895&gt;=H2895+I2895+J2895,M2895&gt;L2895,F2895&lt;&gt;""),"PASS","FAIL")</x:f>
        <x:v>PASS</x:v>
      </x:c>
      <x:c r="T2895" t="n">
        <x:v>4</x:v>
      </x:c>
      <x:c r="U2895" t="str">
        <x:v>pickup_after_delivery_completion_plus_usage_lag</x:v>
      </x:c>
    </x:row>
    <x:row r="2896">
      <x:c r="A2896" t="str">
        <x:v>Set2_100-10-1</x:v>
      </x:c>
      <x:c r="B2896" t="str">
        <x:v>standard_same_day</x:v>
      </x:c>
      <x:c r="C2896" t="str">
        <x:v>C58</x:v>
      </x:c>
      <x:c r="D2896" s="59" t="n">
        <x:v>31</x:v>
      </x:c>
      <x:c r="E2896" s="59" t="n">
        <x:v>2</x:v>
      </x:c>
      <x:c r="F2896" s="59" t="str">
        <x:v>S2</x:v>
      </x:c>
      <x:c r="G2896" s="59" t="n">
        <x:v>84</x:v>
      </x:c>
      <x:c r="H2896" s="59" t="n">
        <x:v>116</x:v>
      </x:c>
      <x:c r="I2896" s="59" t="n">
        <x:v>10</x:v>
      </x:c>
      <x:c r="J2896" s="60" t="n">
        <x:f>'参数'!$C$5</x:f>
        <x:v>360</x:v>
      </x:c>
      <x:c r="K2896" s="60" t="n">
        <x:f>'参数'!$D$5</x:f>
        <x:v>240</x:v>
      </x:c>
      <x:c r="L2896" s="60" t="n">
        <x:f>H2896+I2896+J2896</x:f>
        <x:v>486</x:v>
      </x:c>
      <x:c r="M2896" s="60" t="n">
        <x:f>L2896+K2896</x:f>
        <x:v>726</x:v>
      </x:c>
      <x:c r="N2896" s="60" t="n">
        <x:f>'参数'!$B$10</x:f>
        <x:v>1</x:v>
      </x:c>
      <x:c r="O2896" s="60" t="n">
        <x:f>N2896*'参数'!$B$11</x:f>
        <x:v>2</x:v>
      </x:c>
      <x:c r="P2896" s="60" t="n">
        <x:f>N2896*'参数'!$B$12</x:f>
        <x:v>1</x:v>
      </x:c>
      <x:c r="Q2896" t="str">
        <x:f>C2896&amp;"d"</x:f>
        <x:v>C58d</x:v>
      </x:c>
      <x:c r="R2896" t="str">
        <x:f>C2896&amp;"p"</x:f>
        <x:v>C58p</x:v>
      </x:c>
      <x:c r="S2896" t="str">
        <x:f>IF(AND(L2896&gt;=H2896+I2896+J2896,M2896&gt;L2896,F2896&lt;&gt;""),"PASS","FAIL")</x:f>
        <x:v>PASS</x:v>
      </x:c>
      <x:c r="T2896" t="n">
        <x:v>7</x:v>
      </x:c>
      <x:c r="U2896" t="str">
        <x:v>pickup_after_delivery_completion_plus_usage_lag</x:v>
      </x:c>
    </x:row>
    <x:row r="2897">
      <x:c r="A2897" t="str">
        <x:v>Set2_100-10-1</x:v>
      </x:c>
      <x:c r="B2897" t="str">
        <x:v>standard_same_day</x:v>
      </x:c>
      <x:c r="C2897" t="str">
        <x:v>C59</x:v>
      </x:c>
      <x:c r="D2897" s="59" t="n">
        <x:v>30</x:v>
      </x:c>
      <x:c r="E2897" s="59" t="n">
        <x:v>11</x:v>
      </x:c>
      <x:c r="F2897" s="59" t="str">
        <x:v>S5</x:v>
      </x:c>
      <x:c r="G2897" s="59" t="n">
        <x:v>128</x:v>
      </x:c>
      <x:c r="H2897" s="59" t="n">
        <x:v>154</x:v>
      </x:c>
      <x:c r="I2897" s="59" t="n">
        <x:v>10</x:v>
      </x:c>
      <x:c r="J2897" s="60" t="n">
        <x:f>'参数'!$C$5</x:f>
        <x:v>360</x:v>
      </x:c>
      <x:c r="K2897" s="60" t="n">
        <x:f>'参数'!$D$5</x:f>
        <x:v>240</x:v>
      </x:c>
      <x:c r="L2897" s="60" t="n">
        <x:f>H2897+I2897+J2897</x:f>
        <x:v>524</x:v>
      </x:c>
      <x:c r="M2897" s="60" t="n">
        <x:f>L2897+K2897</x:f>
        <x:v>764</x:v>
      </x:c>
      <x:c r="N2897" s="60" t="n">
        <x:f>'参数'!$B$10</x:f>
        <x:v>1</x:v>
      </x:c>
      <x:c r="O2897" s="60" t="n">
        <x:f>N2897*'参数'!$B$11</x:f>
        <x:v>2</x:v>
      </x:c>
      <x:c r="P2897" s="60" t="n">
        <x:f>N2897*'参数'!$B$12</x:f>
        <x:v>1</x:v>
      </x:c>
      <x:c r="Q2897" t="str">
        <x:f>C2897&amp;"d"</x:f>
        <x:v>C59d</x:v>
      </x:c>
      <x:c r="R2897" t="str">
        <x:f>C2897&amp;"p"</x:f>
        <x:v>C59p</x:v>
      </x:c>
      <x:c r="S2897" t="str">
        <x:f>IF(AND(L2897&gt;=H2897+I2897+J2897,M2897&gt;L2897,F2897&lt;&gt;""),"PASS","FAIL")</x:f>
        <x:v>PASS</x:v>
      </x:c>
      <x:c r="T2897" t="n">
        <x:v>9</x:v>
      </x:c>
      <x:c r="U2897" t="str">
        <x:v>pickup_after_delivery_completion_plus_usage_lag</x:v>
      </x:c>
    </x:row>
    <x:row r="2898">
      <x:c r="A2898" t="str">
        <x:v>Set2_100-10-1</x:v>
      </x:c>
      <x:c r="B2898" t="str">
        <x:v>standard_same_day</x:v>
      </x:c>
      <x:c r="C2898" t="str">
        <x:v>C60</x:v>
      </x:c>
      <x:c r="D2898" s="59" t="n">
        <x:v>44</x:v>
      </x:c>
      <x:c r="E2898" s="59" t="n">
        <x:v>17</x:v>
      </x:c>
      <x:c r="F2898" s="59" t="str">
        <x:v>S2</x:v>
      </x:c>
      <x:c r="G2898" s="59" t="n">
        <x:v>229</x:v>
      </x:c>
      <x:c r="H2898" s="59" t="n">
        <x:v>243</x:v>
      </x:c>
      <x:c r="I2898" s="59" t="n">
        <x:v>10</x:v>
      </x:c>
      <x:c r="J2898" s="60" t="n">
        <x:f>'参数'!$C$5</x:f>
        <x:v>360</x:v>
      </x:c>
      <x:c r="K2898" s="60" t="n">
        <x:f>'参数'!$D$5</x:f>
        <x:v>240</x:v>
      </x:c>
      <x:c r="L2898" s="60" t="n">
        <x:f>H2898+I2898+J2898</x:f>
        <x:v>613</x:v>
      </x:c>
      <x:c r="M2898" s="60" t="n">
        <x:f>L2898+K2898</x:f>
        <x:v>853</x:v>
      </x:c>
      <x:c r="N2898" s="60" t="n">
        <x:f>'参数'!$B$10</x:f>
        <x:v>1</x:v>
      </x:c>
      <x:c r="O2898" s="60" t="n">
        <x:f>N2898*'参数'!$B$11</x:f>
        <x:v>2</x:v>
      </x:c>
      <x:c r="P2898" s="60" t="n">
        <x:f>N2898*'参数'!$B$12</x:f>
        <x:v>1</x:v>
      </x:c>
      <x:c r="Q2898" t="str">
        <x:f>C2898&amp;"d"</x:f>
        <x:v>C60d</x:v>
      </x:c>
      <x:c r="R2898" t="str">
        <x:f>C2898&amp;"p"</x:f>
        <x:v>C60p</x:v>
      </x:c>
      <x:c r="S2898" t="str">
        <x:f>IF(AND(L2898&gt;=H2898+I2898+J2898,M2898&gt;L2898,F2898&lt;&gt;""),"PASS","FAIL")</x:f>
        <x:v>PASS</x:v>
      </x:c>
      <x:c r="T2898" t="n">
        <x:v>5</x:v>
      </x:c>
      <x:c r="U2898" t="str">
        <x:v>pickup_after_delivery_completion_plus_usage_lag</x:v>
      </x:c>
    </x:row>
    <x:row r="2899">
      <x:c r="A2899" t="str">
        <x:v>Set2_100-10-1</x:v>
      </x:c>
      <x:c r="B2899" t="str">
        <x:v>standard_same_day</x:v>
      </x:c>
      <x:c r="C2899" t="str">
        <x:v>C61</x:v>
      </x:c>
      <x:c r="D2899" s="59" t="n">
        <x:v>1</x:v>
      </x:c>
      <x:c r="E2899" s="59" t="n">
        <x:v>3</x:v>
      </x:c>
      <x:c r="F2899" s="59" t="str">
        <x:v>S0</x:v>
      </x:c>
      <x:c r="G2899" s="59" t="n">
        <x:v>555</x:v>
      </x:c>
      <x:c r="H2899" s="59" t="n">
        <x:v>573</x:v>
      </x:c>
      <x:c r="I2899" s="59" t="n">
        <x:v>10</x:v>
      </x:c>
      <x:c r="J2899" s="60" t="n">
        <x:f>'参数'!$C$5</x:f>
        <x:v>360</x:v>
      </x:c>
      <x:c r="K2899" s="60" t="n">
        <x:f>'参数'!$D$5</x:f>
        <x:v>240</x:v>
      </x:c>
      <x:c r="L2899" s="60" t="n">
        <x:f>H2899+I2899+J2899</x:f>
        <x:v>943</x:v>
      </x:c>
      <x:c r="M2899" s="60" t="n">
        <x:f>L2899+K2899</x:f>
        <x:v>1183</x:v>
      </x:c>
      <x:c r="N2899" s="60" t="n">
        <x:f>'参数'!$B$10</x:f>
        <x:v>1</x:v>
      </x:c>
      <x:c r="O2899" s="60" t="n">
        <x:f>N2899*'参数'!$B$11</x:f>
        <x:v>2</x:v>
      </x:c>
      <x:c r="P2899" s="60" t="n">
        <x:f>N2899*'参数'!$B$12</x:f>
        <x:v>1</x:v>
      </x:c>
      <x:c r="Q2899" t="str">
        <x:f>C2899&amp;"d"</x:f>
        <x:v>C61d</x:v>
      </x:c>
      <x:c r="R2899" t="str">
        <x:f>C2899&amp;"p"</x:f>
        <x:v>C61p</x:v>
      </x:c>
      <x:c r="S2899" t="str">
        <x:f>IF(AND(L2899&gt;=H2899+I2899+J2899,M2899&gt;L2899,F2899&lt;&gt;""),"PASS","FAIL")</x:f>
        <x:v>PASS</x:v>
      </x:c>
      <x:c r="T2899" t="n">
        <x:v>7</x:v>
      </x:c>
      <x:c r="U2899" t="str">
        <x:v>pickup_after_delivery_completion_plus_usage_lag</x:v>
      </x:c>
    </x:row>
    <x:row r="2900">
      <x:c r="A2900" t="str">
        <x:v>Set2_100-10-1</x:v>
      </x:c>
      <x:c r="B2900" t="str">
        <x:v>standard_same_day</x:v>
      </x:c>
      <x:c r="C2900" t="str">
        <x:v>C62</x:v>
      </x:c>
      <x:c r="D2900" s="59" t="n">
        <x:v>25</x:v>
      </x:c>
      <x:c r="E2900" s="59" t="n">
        <x:v>26</x:v>
      </x:c>
      <x:c r="F2900" s="59" t="str">
        <x:v>S3</x:v>
      </x:c>
      <x:c r="G2900" s="59" t="n">
        <x:v>264</x:v>
      </x:c>
      <x:c r="H2900" s="59" t="n">
        <x:v>278</x:v>
      </x:c>
      <x:c r="I2900" s="59" t="n">
        <x:v>10</x:v>
      </x:c>
      <x:c r="J2900" s="60" t="n">
        <x:f>'参数'!$C$5</x:f>
        <x:v>360</x:v>
      </x:c>
      <x:c r="K2900" s="60" t="n">
        <x:f>'参数'!$D$5</x:f>
        <x:v>240</x:v>
      </x:c>
      <x:c r="L2900" s="60" t="n">
        <x:f>H2900+I2900+J2900</x:f>
        <x:v>648</x:v>
      </x:c>
      <x:c r="M2900" s="60" t="n">
        <x:f>L2900+K2900</x:f>
        <x:v>888</x:v>
      </x:c>
      <x:c r="N2900" s="60" t="n">
        <x:f>'参数'!$B$10</x:f>
        <x:v>1</x:v>
      </x:c>
      <x:c r="O2900" s="60" t="n">
        <x:f>N2900*'参数'!$B$11</x:f>
        <x:v>2</x:v>
      </x:c>
      <x:c r="P2900" s="60" t="n">
        <x:f>N2900*'参数'!$B$12</x:f>
        <x:v>1</x:v>
      </x:c>
      <x:c r="Q2900" t="str">
        <x:f>C2900&amp;"d"</x:f>
        <x:v>C62d</x:v>
      </x:c>
      <x:c r="R2900" t="str">
        <x:f>C2900&amp;"p"</x:f>
        <x:v>C62p</x:v>
      </x:c>
      <x:c r="S2900" t="str">
        <x:f>IF(AND(L2900&gt;=H2900+I2900+J2900,M2900&gt;L2900,F2900&lt;&gt;""),"PASS","FAIL")</x:f>
        <x:v>PASS</x:v>
      </x:c>
      <x:c r="T2900" t="n">
        <x:v>1</x:v>
      </x:c>
      <x:c r="U2900" t="str">
        <x:v>pickup_after_delivery_completion_plus_usage_lag</x:v>
      </x:c>
    </x:row>
    <x:row r="2901">
      <x:c r="A2901" t="str">
        <x:v>Set2_100-10-1</x:v>
      </x:c>
      <x:c r="B2901" t="str">
        <x:v>standard_same_day</x:v>
      </x:c>
      <x:c r="C2901" t="str">
        <x:v>C63</x:v>
      </x:c>
      <x:c r="D2901" s="59" t="n">
        <x:v>49</x:v>
      </x:c>
      <x:c r="E2901" s="59" t="n">
        <x:v>11</x:v>
      </x:c>
      <x:c r="F2901" s="59" t="str">
        <x:v>S2</x:v>
      </x:c>
      <x:c r="G2901" s="59" t="n">
        <x:v>278</x:v>
      </x:c>
      <x:c r="H2901" s="59" t="n">
        <x:v>304</x:v>
      </x:c>
      <x:c r="I2901" s="59" t="n">
        <x:v>10</x:v>
      </x:c>
      <x:c r="J2901" s="60" t="n">
        <x:f>'参数'!$C$5</x:f>
        <x:v>360</x:v>
      </x:c>
      <x:c r="K2901" s="60" t="n">
        <x:f>'参数'!$D$5</x:f>
        <x:v>240</x:v>
      </x:c>
      <x:c r="L2901" s="60" t="n">
        <x:f>H2901+I2901+J2901</x:f>
        <x:v>674</x:v>
      </x:c>
      <x:c r="M2901" s="60" t="n">
        <x:f>L2901+K2901</x:f>
        <x:v>914</x:v>
      </x:c>
      <x:c r="N2901" s="60" t="n">
        <x:f>'参数'!$B$10</x:f>
        <x:v>1</x:v>
      </x:c>
      <x:c r="O2901" s="60" t="n">
        <x:f>N2901*'参数'!$B$11</x:f>
        <x:v>2</x:v>
      </x:c>
      <x:c r="P2901" s="60" t="n">
        <x:f>N2901*'参数'!$B$12</x:f>
        <x:v>1</x:v>
      </x:c>
      <x:c r="Q2901" t="str">
        <x:f>C2901&amp;"d"</x:f>
        <x:v>C63d</x:v>
      </x:c>
      <x:c r="R2901" t="str">
        <x:f>C2901&amp;"p"</x:f>
        <x:v>C63p</x:v>
      </x:c>
      <x:c r="S2901" t="str">
        <x:f>IF(AND(L2901&gt;=H2901+I2901+J2901,M2901&gt;L2901,F2901&lt;&gt;""),"PASS","FAIL")</x:f>
        <x:v>PASS</x:v>
      </x:c>
      <x:c r="T2901" t="n">
        <x:v>9</x:v>
      </x:c>
      <x:c r="U2901" t="str">
        <x:v>pickup_after_delivery_completion_plus_usage_lag</x:v>
      </x:c>
    </x:row>
    <x:row r="2902">
      <x:c r="A2902" t="str">
        <x:v>Set2_100-10-1</x:v>
      </x:c>
      <x:c r="B2902" t="str">
        <x:v>standard_same_day</x:v>
      </x:c>
      <x:c r="C2902" t="str">
        <x:v>C64</x:v>
      </x:c>
      <x:c r="D2902" s="59" t="n">
        <x:v>34</x:v>
      </x:c>
      <x:c r="E2902" s="59" t="n">
        <x:v>6</x:v>
      </x:c>
      <x:c r="F2902" s="59" t="str">
        <x:v>S2</x:v>
      </x:c>
      <x:c r="G2902" s="59" t="n">
        <x:v>256</x:v>
      </x:c>
      <x:c r="H2902" s="59" t="n">
        <x:v>270</x:v>
      </x:c>
      <x:c r="I2902" s="59" t="n">
        <x:v>10</x:v>
      </x:c>
      <x:c r="J2902" s="60" t="n">
        <x:f>'参数'!$C$5</x:f>
        <x:v>360</x:v>
      </x:c>
      <x:c r="K2902" s="60" t="n">
        <x:f>'参数'!$D$5</x:f>
        <x:v>240</x:v>
      </x:c>
      <x:c r="L2902" s="60" t="n">
        <x:f>H2902+I2902+J2902</x:f>
        <x:v>640</x:v>
      </x:c>
      <x:c r="M2902" s="60" t="n">
        <x:f>L2902+K2902</x:f>
        <x:v>880</x:v>
      </x:c>
      <x:c r="N2902" s="60" t="n">
        <x:f>'参数'!$B$10</x:f>
        <x:v>1</x:v>
      </x:c>
      <x:c r="O2902" s="60" t="n">
        <x:f>N2902*'参数'!$B$11</x:f>
        <x:v>2</x:v>
      </x:c>
      <x:c r="P2902" s="60" t="n">
        <x:f>N2902*'参数'!$B$12</x:f>
        <x:v>1</x:v>
      </x:c>
      <x:c r="Q2902" t="str">
        <x:f>C2902&amp;"d"</x:f>
        <x:v>C64d</x:v>
      </x:c>
      <x:c r="R2902" t="str">
        <x:f>C2902&amp;"p"</x:f>
        <x:v>C64p</x:v>
      </x:c>
      <x:c r="S2902" t="str">
        <x:f>IF(AND(L2902&gt;=H2902+I2902+J2902,M2902&gt;L2902,F2902&lt;&gt;""),"PASS","FAIL")</x:f>
        <x:v>PASS</x:v>
      </x:c>
      <x:c r="T2902" t="n">
        <x:v>11</x:v>
      </x:c>
      <x:c r="U2902" t="str">
        <x:v>pickup_after_delivery_completion_plus_usage_lag</x:v>
      </x:c>
    </x:row>
    <x:row r="2903">
      <x:c r="A2903" t="str">
        <x:v>Set2_100-10-1</x:v>
      </x:c>
      <x:c r="B2903" t="str">
        <x:v>standard_same_day</x:v>
      </x:c>
      <x:c r="C2903" t="str">
        <x:v>C65</x:v>
      </x:c>
      <x:c r="D2903" s="59" t="n">
        <x:v>30</x:v>
      </x:c>
      <x:c r="E2903" s="59" t="n">
        <x:v>12</x:v>
      </x:c>
      <x:c r="F2903" s="59" t="str">
        <x:v>S5</x:v>
      </x:c>
      <x:c r="G2903" s="59" t="n">
        <x:v>455</x:v>
      </x:c>
      <x:c r="H2903" s="59" t="n">
        <x:v>475</x:v>
      </x:c>
      <x:c r="I2903" s="59" t="n">
        <x:v>10</x:v>
      </x:c>
      <x:c r="J2903" s="60" t="n">
        <x:f>'参数'!$C$5</x:f>
        <x:v>360</x:v>
      </x:c>
      <x:c r="K2903" s="60" t="n">
        <x:f>'参数'!$D$5</x:f>
        <x:v>240</x:v>
      </x:c>
      <x:c r="L2903" s="60" t="n">
        <x:f>H2903+I2903+J2903</x:f>
        <x:v>845</x:v>
      </x:c>
      <x:c r="M2903" s="60" t="n">
        <x:f>L2903+K2903</x:f>
        <x:v>1085</x:v>
      </x:c>
      <x:c r="N2903" s="60" t="n">
        <x:f>'参数'!$B$10</x:f>
        <x:v>1</x:v>
      </x:c>
      <x:c r="O2903" s="60" t="n">
        <x:f>N2903*'参数'!$B$11</x:f>
        <x:v>2</x:v>
      </x:c>
      <x:c r="P2903" s="60" t="n">
        <x:f>N2903*'参数'!$B$12</x:f>
        <x:v>1</x:v>
      </x:c>
      <x:c r="Q2903" t="str">
        <x:f>C2903&amp;"d"</x:f>
        <x:v>C65d</x:v>
      </x:c>
      <x:c r="R2903" t="str">
        <x:f>C2903&amp;"p"</x:f>
        <x:v>C65p</x:v>
      </x:c>
      <x:c r="S2903" t="str">
        <x:f>IF(AND(L2903&gt;=H2903+I2903+J2903,M2903&gt;L2903,F2903&lt;&gt;""),"PASS","FAIL")</x:f>
        <x:v>PASS</x:v>
      </x:c>
      <x:c r="T2903" t="n">
        <x:v>5</x:v>
      </x:c>
      <x:c r="U2903" t="str">
        <x:v>pickup_after_delivery_completion_plus_usage_lag</x:v>
      </x:c>
    </x:row>
    <x:row r="2904">
      <x:c r="A2904" t="str">
        <x:v>Set2_100-10-1</x:v>
      </x:c>
      <x:c r="B2904" t="str">
        <x:v>standard_same_day</x:v>
      </x:c>
      <x:c r="C2904" t="str">
        <x:v>C66</x:v>
      </x:c>
      <x:c r="D2904" s="59" t="n">
        <x:v>15</x:v>
      </x:c>
      <x:c r="E2904" s="59" t="n">
        <x:v>17</x:v>
      </x:c>
      <x:c r="F2904" s="59" t="str">
        <x:v>S5</x:v>
      </x:c>
      <x:c r="G2904" s="59" t="n">
        <x:v>584</x:v>
      </x:c>
      <x:c r="H2904" s="59" t="n">
        <x:v>620</x:v>
      </x:c>
      <x:c r="I2904" s="59" t="n">
        <x:v>10</x:v>
      </x:c>
      <x:c r="J2904" s="60" t="n">
        <x:f>'参数'!$C$5</x:f>
        <x:v>360</x:v>
      </x:c>
      <x:c r="K2904" s="60" t="n">
        <x:f>'参数'!$D$5</x:f>
        <x:v>240</x:v>
      </x:c>
      <x:c r="L2904" s="60" t="n">
        <x:f>H2904+I2904+J2904</x:f>
        <x:v>990</x:v>
      </x:c>
      <x:c r="M2904" s="60" t="n">
        <x:f>L2904+K2904</x:f>
        <x:v>1230</x:v>
      </x:c>
      <x:c r="N2904" s="60" t="n">
        <x:f>'参数'!$B$10</x:f>
        <x:v>1</x:v>
      </x:c>
      <x:c r="O2904" s="60" t="n">
        <x:f>N2904*'参数'!$B$11</x:f>
        <x:v>2</x:v>
      </x:c>
      <x:c r="P2904" s="60" t="n">
        <x:f>N2904*'参数'!$B$12</x:f>
        <x:v>1</x:v>
      </x:c>
      <x:c r="Q2904" t="str">
        <x:f>C2904&amp;"d"</x:f>
        <x:v>C66d</x:v>
      </x:c>
      <x:c r="R2904" t="str">
        <x:f>C2904&amp;"p"</x:f>
        <x:v>C66p</x:v>
      </x:c>
      <x:c r="S2904" t="str">
        <x:f>IF(AND(L2904&gt;=H2904+I2904+J2904,M2904&gt;L2904,F2904&lt;&gt;""),"PASS","FAIL")</x:f>
        <x:v>PASS</x:v>
      </x:c>
      <x:c r="T2904" t="n">
        <x:v>1</x:v>
      </x:c>
      <x:c r="U2904" t="str">
        <x:v>pickup_after_delivery_completion_plus_usage_lag</x:v>
      </x:c>
    </x:row>
    <x:row r="2905">
      <x:c r="A2905" t="str">
        <x:v>Set2_100-10-1</x:v>
      </x:c>
      <x:c r="B2905" t="str">
        <x:v>standard_same_day</x:v>
      </x:c>
      <x:c r="C2905" t="str">
        <x:v>C67</x:v>
      </x:c>
      <x:c r="D2905" s="59" t="n">
        <x:v>30</x:v>
      </x:c>
      <x:c r="E2905" s="59" t="n">
        <x:v>40</x:v>
      </x:c>
      <x:c r="F2905" s="59" t="str">
        <x:v>S7</x:v>
      </x:c>
      <x:c r="G2905" s="59" t="n">
        <x:v>133</x:v>
      </x:c>
      <x:c r="H2905" s="59" t="n">
        <x:v>171</x:v>
      </x:c>
      <x:c r="I2905" s="59" t="n">
        <x:v>10</x:v>
      </x:c>
      <x:c r="J2905" s="60" t="n">
        <x:f>'参数'!$C$5</x:f>
        <x:v>360</x:v>
      </x:c>
      <x:c r="K2905" s="60" t="n">
        <x:f>'参数'!$D$5</x:f>
        <x:v>240</x:v>
      </x:c>
      <x:c r="L2905" s="60" t="n">
        <x:f>H2905+I2905+J2905</x:f>
        <x:v>541</x:v>
      </x:c>
      <x:c r="M2905" s="60" t="n">
        <x:f>L2905+K2905</x:f>
        <x:v>781</x:v>
      </x:c>
      <x:c r="N2905" s="60" t="n">
        <x:f>'参数'!$B$10</x:f>
        <x:v>1</x:v>
      </x:c>
      <x:c r="O2905" s="60" t="n">
        <x:f>N2905*'参数'!$B$11</x:f>
        <x:v>2</x:v>
      </x:c>
      <x:c r="P2905" s="60" t="n">
        <x:f>N2905*'参数'!$B$12</x:f>
        <x:v>1</x:v>
      </x:c>
      <x:c r="Q2905" t="str">
        <x:f>C2905&amp;"d"</x:f>
        <x:v>C67d</x:v>
      </x:c>
      <x:c r="R2905" t="str">
        <x:f>C2905&amp;"p"</x:f>
        <x:v>C67p</x:v>
      </x:c>
      <x:c r="S2905" t="str">
        <x:f>IF(AND(L2905&gt;=H2905+I2905+J2905,M2905&gt;L2905,F2905&lt;&gt;""),"PASS","FAIL")</x:f>
        <x:v>PASS</x:v>
      </x:c>
      <x:c r="T2905" t="n">
        <x:v>5</x:v>
      </x:c>
      <x:c r="U2905" t="str">
        <x:v>pickup_after_delivery_completion_plus_usage_lag</x:v>
      </x:c>
    </x:row>
    <x:row r="2906">
      <x:c r="A2906" t="str">
        <x:v>Set2_100-10-1</x:v>
      </x:c>
      <x:c r="B2906" t="str">
        <x:v>standard_same_day</x:v>
      </x:c>
      <x:c r="C2906" t="str">
        <x:v>C68</x:v>
      </x:c>
      <x:c r="D2906" s="59" t="n">
        <x:v>16</x:v>
      </x:c>
      <x:c r="E2906" s="59" t="n">
        <x:v>35</x:v>
      </x:c>
      <x:c r="F2906" s="59" t="str">
        <x:v>S1</x:v>
      </x:c>
      <x:c r="G2906" s="59" t="n">
        <x:v>395</x:v>
      </x:c>
      <x:c r="H2906" s="59" t="n">
        <x:v>427</x:v>
      </x:c>
      <x:c r="I2906" s="59" t="n">
        <x:v>10</x:v>
      </x:c>
      <x:c r="J2906" s="60" t="n">
        <x:f>'参数'!$C$5</x:f>
        <x:v>360</x:v>
      </x:c>
      <x:c r="K2906" s="60" t="n">
        <x:f>'参数'!$D$5</x:f>
        <x:v>240</x:v>
      </x:c>
      <x:c r="L2906" s="60" t="n">
        <x:f>H2906+I2906+J2906</x:f>
        <x:v>797</x:v>
      </x:c>
      <x:c r="M2906" s="60" t="n">
        <x:f>L2906+K2906</x:f>
        <x:v>1037</x:v>
      </x:c>
      <x:c r="N2906" s="60" t="n">
        <x:f>'参数'!$B$10</x:f>
        <x:v>1</x:v>
      </x:c>
      <x:c r="O2906" s="60" t="n">
        <x:f>N2906*'参数'!$B$11</x:f>
        <x:v>2</x:v>
      </x:c>
      <x:c r="P2906" s="60" t="n">
        <x:f>N2906*'参数'!$B$12</x:f>
        <x:v>1</x:v>
      </x:c>
      <x:c r="Q2906" t="str">
        <x:f>C2906&amp;"d"</x:f>
        <x:v>C68d</x:v>
      </x:c>
      <x:c r="R2906" t="str">
        <x:f>C2906&amp;"p"</x:f>
        <x:v>C68p</x:v>
      </x:c>
      <x:c r="S2906" t="str">
        <x:f>IF(AND(L2906&gt;=H2906+I2906+J2906,M2906&gt;L2906,F2906&lt;&gt;""),"PASS","FAIL")</x:f>
        <x:v>PASS</x:v>
      </x:c>
      <x:c r="T2906" t="n">
        <x:v>2</x:v>
      </x:c>
      <x:c r="U2906" t="str">
        <x:v>pickup_after_delivery_completion_plus_usage_lag</x:v>
      </x:c>
    </x:row>
    <x:row r="2907">
      <x:c r="A2907" t="str">
        <x:v>Set2_100-10-1</x:v>
      </x:c>
      <x:c r="B2907" t="str">
        <x:v>standard_same_day</x:v>
      </x:c>
      <x:c r="C2907" t="str">
        <x:v>C69</x:v>
      </x:c>
      <x:c r="D2907" s="59" t="n">
        <x:v>31</x:v>
      </x:c>
      <x:c r="E2907" s="59" t="n">
        <x:v>42</x:v>
      </x:c>
      <x:c r="F2907" s="59" t="str">
        <x:v>S9</x:v>
      </x:c>
      <x:c r="G2907" s="59" t="n">
        <x:v>224</x:v>
      </x:c>
      <x:c r="H2907" s="59" t="n">
        <x:v>242</x:v>
      </x:c>
      <x:c r="I2907" s="59" t="n">
        <x:v>10</x:v>
      </x:c>
      <x:c r="J2907" s="60" t="n">
        <x:f>'参数'!$C$5</x:f>
        <x:v>360</x:v>
      </x:c>
      <x:c r="K2907" s="60" t="n">
        <x:f>'参数'!$D$5</x:f>
        <x:v>240</x:v>
      </x:c>
      <x:c r="L2907" s="60" t="n">
        <x:f>H2907+I2907+J2907</x:f>
        <x:v>612</x:v>
      </x:c>
      <x:c r="M2907" s="60" t="n">
        <x:f>L2907+K2907</x:f>
        <x:v>852</x:v>
      </x:c>
      <x:c r="N2907" s="60" t="n">
        <x:f>'参数'!$B$10</x:f>
        <x:v>1</x:v>
      </x:c>
      <x:c r="O2907" s="60" t="n">
        <x:f>N2907*'参数'!$B$11</x:f>
        <x:v>2</x:v>
      </x:c>
      <x:c r="P2907" s="60" t="n">
        <x:f>N2907*'参数'!$B$12</x:f>
        <x:v>1</x:v>
      </x:c>
      <x:c r="Q2907" t="str">
        <x:f>C2907&amp;"d"</x:f>
        <x:v>C69d</x:v>
      </x:c>
      <x:c r="R2907" t="str">
        <x:f>C2907&amp;"p"</x:f>
        <x:v>C69p</x:v>
      </x:c>
      <x:c r="S2907" t="str">
        <x:f>IF(AND(L2907&gt;=H2907+I2907+J2907,M2907&gt;L2907,F2907&lt;&gt;""),"PASS","FAIL")</x:f>
        <x:v>PASS</x:v>
      </x:c>
      <x:c r="T2907" t="n">
        <x:v>9</x:v>
      </x:c>
      <x:c r="U2907" t="str">
        <x:v>pickup_after_delivery_completion_plus_usage_lag</x:v>
      </x:c>
    </x:row>
    <x:row r="2908">
      <x:c r="A2908" t="str">
        <x:v>Set2_100-10-1</x:v>
      </x:c>
      <x:c r="B2908" t="str">
        <x:v>standard_same_day</x:v>
      </x:c>
      <x:c r="C2908" t="str">
        <x:v>C70</x:v>
      </x:c>
      <x:c r="D2908" s="59" t="n">
        <x:v>4</x:v>
      </x:c>
      <x:c r="E2908" s="59" t="n">
        <x:v>17</x:v>
      </x:c>
      <x:c r="F2908" s="59" t="str">
        <x:v>S0</x:v>
      </x:c>
      <x:c r="G2908" s="59" t="n">
        <x:v>489</x:v>
      </x:c>
      <x:c r="H2908" s="59" t="n">
        <x:v>511</x:v>
      </x:c>
      <x:c r="I2908" s="59" t="n">
        <x:v>10</x:v>
      </x:c>
      <x:c r="J2908" s="60" t="n">
        <x:f>'参数'!$C$5</x:f>
        <x:v>360</x:v>
      </x:c>
      <x:c r="K2908" s="60" t="n">
        <x:f>'参数'!$D$5</x:f>
        <x:v>240</x:v>
      </x:c>
      <x:c r="L2908" s="60" t="n">
        <x:f>H2908+I2908+J2908</x:f>
        <x:v>881</x:v>
      </x:c>
      <x:c r="M2908" s="60" t="n">
        <x:f>L2908+K2908</x:f>
        <x:v>1121</x:v>
      </x:c>
      <x:c r="N2908" s="60" t="n">
        <x:f>'参数'!$B$10</x:f>
        <x:v>1</x:v>
      </x:c>
      <x:c r="O2908" s="60" t="n">
        <x:f>N2908*'参数'!$B$11</x:f>
        <x:v>2</x:v>
      </x:c>
      <x:c r="P2908" s="60" t="n">
        <x:f>N2908*'参数'!$B$12</x:f>
        <x:v>1</x:v>
      </x:c>
      <x:c r="Q2908" t="str">
        <x:f>C2908&amp;"d"</x:f>
        <x:v>C70d</x:v>
      </x:c>
      <x:c r="R2908" t="str">
        <x:f>C2908&amp;"p"</x:f>
        <x:v>C70p</x:v>
      </x:c>
      <x:c r="S2908" t="str">
        <x:f>IF(AND(L2908&gt;=H2908+I2908+J2908,M2908&gt;L2908,F2908&lt;&gt;""),"PASS","FAIL")</x:f>
        <x:v>PASS</x:v>
      </x:c>
      <x:c r="T2908" t="n">
        <x:v>9</x:v>
      </x:c>
      <x:c r="U2908" t="str">
        <x:v>pickup_after_delivery_completion_plus_usage_lag</x:v>
      </x:c>
    </x:row>
    <x:row r="2909">
      <x:c r="A2909" t="str">
        <x:v>Set2_100-10-1</x:v>
      </x:c>
      <x:c r="B2909" t="str">
        <x:v>standard_same_day</x:v>
      </x:c>
      <x:c r="C2909" t="str">
        <x:v>C71</x:v>
      </x:c>
      <x:c r="D2909" s="59" t="n">
        <x:v>3</x:v>
      </x:c>
      <x:c r="E2909" s="59" t="n">
        <x:v>50</x:v>
      </x:c>
      <x:c r="F2909" s="59" t="str">
        <x:v>S6</x:v>
      </x:c>
      <x:c r="G2909" s="59" t="n">
        <x:v>119</x:v>
      </x:c>
      <x:c r="H2909" s="59" t="n">
        <x:v>141</x:v>
      </x:c>
      <x:c r="I2909" s="59" t="n">
        <x:v>10</x:v>
      </x:c>
      <x:c r="J2909" s="60" t="n">
        <x:f>'参数'!$C$5</x:f>
        <x:v>360</x:v>
      </x:c>
      <x:c r="K2909" s="60" t="n">
        <x:f>'参数'!$D$5</x:f>
        <x:v>240</x:v>
      </x:c>
      <x:c r="L2909" s="60" t="n">
        <x:f>H2909+I2909+J2909</x:f>
        <x:v>511</x:v>
      </x:c>
      <x:c r="M2909" s="60" t="n">
        <x:f>L2909+K2909</x:f>
        <x:v>751</x:v>
      </x:c>
      <x:c r="N2909" s="60" t="n">
        <x:f>'参数'!$B$10</x:f>
        <x:v>1</x:v>
      </x:c>
      <x:c r="O2909" s="60" t="n">
        <x:f>N2909*'参数'!$B$11</x:f>
        <x:v>2</x:v>
      </x:c>
      <x:c r="P2909" s="60" t="n">
        <x:f>N2909*'参数'!$B$12</x:f>
        <x:v>1</x:v>
      </x:c>
      <x:c r="Q2909" t="str">
        <x:f>C2909&amp;"d"</x:f>
        <x:v>C71d</x:v>
      </x:c>
      <x:c r="R2909" t="str">
        <x:f>C2909&amp;"p"</x:f>
        <x:v>C71p</x:v>
      </x:c>
      <x:c r="S2909" t="str">
        <x:f>IF(AND(L2909&gt;=H2909+I2909+J2909,M2909&gt;L2909,F2909&lt;&gt;""),"PASS","FAIL")</x:f>
        <x:v>PASS</x:v>
      </x:c>
      <x:c r="T2909" t="n">
        <x:v>1</x:v>
      </x:c>
      <x:c r="U2909" t="str">
        <x:v>pickup_after_delivery_completion_plus_usage_lag</x:v>
      </x:c>
    </x:row>
    <x:row r="2910">
      <x:c r="A2910" t="str">
        <x:v>Set2_100-10-1</x:v>
      </x:c>
      <x:c r="B2910" t="str">
        <x:v>standard_same_day</x:v>
      </x:c>
      <x:c r="C2910" t="str">
        <x:v>C72</x:v>
      </x:c>
      <x:c r="D2910" s="59" t="n">
        <x:v>25</x:v>
      </x:c>
      <x:c r="E2910" s="59" t="n">
        <x:v>33</x:v>
      </x:c>
      <x:c r="F2910" s="59" t="str">
        <x:v>S3</x:v>
      </x:c>
      <x:c r="G2910" s="59" t="n">
        <x:v>253</x:v>
      </x:c>
      <x:c r="H2910" s="59" t="n">
        <x:v>263</x:v>
      </x:c>
      <x:c r="I2910" s="59" t="n">
        <x:v>10</x:v>
      </x:c>
      <x:c r="J2910" s="60" t="n">
        <x:f>'参数'!$C$5</x:f>
        <x:v>360</x:v>
      </x:c>
      <x:c r="K2910" s="60" t="n">
        <x:f>'参数'!$D$5</x:f>
        <x:v>240</x:v>
      </x:c>
      <x:c r="L2910" s="60" t="n">
        <x:f>H2910+I2910+J2910</x:f>
        <x:v>633</x:v>
      </x:c>
      <x:c r="M2910" s="60" t="n">
        <x:f>L2910+K2910</x:f>
        <x:v>873</x:v>
      </x:c>
      <x:c r="N2910" s="60" t="n">
        <x:f>'参数'!$B$10</x:f>
        <x:v>1</x:v>
      </x:c>
      <x:c r="O2910" s="60" t="n">
        <x:f>N2910*'参数'!$B$11</x:f>
        <x:v>2</x:v>
      </x:c>
      <x:c r="P2910" s="60" t="n">
        <x:f>N2910*'参数'!$B$12</x:f>
        <x:v>1</x:v>
      </x:c>
      <x:c r="Q2910" t="str">
        <x:f>C2910&amp;"d"</x:f>
        <x:v>C72d</x:v>
      </x:c>
      <x:c r="R2910" t="str">
        <x:f>C2910&amp;"p"</x:f>
        <x:v>C72p</x:v>
      </x:c>
      <x:c r="S2910" t="str">
        <x:f>IF(AND(L2910&gt;=H2910+I2910+J2910,M2910&gt;L2910,F2910&lt;&gt;""),"PASS","FAIL")</x:f>
        <x:v>PASS</x:v>
      </x:c>
      <x:c r="T2910" t="n">
        <x:v>7</x:v>
      </x:c>
      <x:c r="U2910" t="str">
        <x:v>pickup_after_delivery_completion_plus_usage_lag</x:v>
      </x:c>
    </x:row>
    <x:row r="2911">
      <x:c r="A2911" t="str">
        <x:v>Set2_100-10-1</x:v>
      </x:c>
      <x:c r="B2911" t="str">
        <x:v>standard_same_day</x:v>
      </x:c>
      <x:c r="C2911" t="str">
        <x:v>C73</x:v>
      </x:c>
      <x:c r="D2911" s="59" t="n">
        <x:v>43</x:v>
      </x:c>
      <x:c r="E2911" s="59" t="n">
        <x:v>30</x:v>
      </x:c>
      <x:c r="F2911" s="59" t="str">
        <x:v>S7</x:v>
      </x:c>
      <x:c r="G2911" s="59" t="n">
        <x:v>81</x:v>
      </x:c>
      <x:c r="H2911" s="59" t="n">
        <x:v>115</x:v>
      </x:c>
      <x:c r="I2911" s="59" t="n">
        <x:v>10</x:v>
      </x:c>
      <x:c r="J2911" s="60" t="n">
        <x:f>'参数'!$C$5</x:f>
        <x:v>360</x:v>
      </x:c>
      <x:c r="K2911" s="60" t="n">
        <x:f>'参数'!$D$5</x:f>
        <x:v>240</x:v>
      </x:c>
      <x:c r="L2911" s="60" t="n">
        <x:f>H2911+I2911+J2911</x:f>
        <x:v>485</x:v>
      </x:c>
      <x:c r="M2911" s="60" t="n">
        <x:f>L2911+K2911</x:f>
        <x:v>725</x:v>
      </x:c>
      <x:c r="N2911" s="60" t="n">
        <x:f>'参数'!$B$10</x:f>
        <x:v>1</x:v>
      </x:c>
      <x:c r="O2911" s="60" t="n">
        <x:f>N2911*'参数'!$B$11</x:f>
        <x:v>2</x:v>
      </x:c>
      <x:c r="P2911" s="60" t="n">
        <x:f>N2911*'参数'!$B$12</x:f>
        <x:v>1</x:v>
      </x:c>
      <x:c r="Q2911" t="str">
        <x:f>C2911&amp;"d"</x:f>
        <x:v>C73d</x:v>
      </x:c>
      <x:c r="R2911" t="str">
        <x:f>C2911&amp;"p"</x:f>
        <x:v>C73p</x:v>
      </x:c>
      <x:c r="S2911" t="str">
        <x:f>IF(AND(L2911&gt;=H2911+I2911+J2911,M2911&gt;L2911,F2911&lt;&gt;""),"PASS","FAIL")</x:f>
        <x:v>PASS</x:v>
      </x:c>
      <x:c r="T2911" t="n">
        <x:v>6</x:v>
      </x:c>
      <x:c r="U2911" t="str">
        <x:v>pickup_after_delivery_completion_plus_usage_lag</x:v>
      </x:c>
    </x:row>
    <x:row r="2912">
      <x:c r="A2912" t="str">
        <x:v>Set2_100-10-1</x:v>
      </x:c>
      <x:c r="B2912" t="str">
        <x:v>standard_same_day</x:v>
      </x:c>
      <x:c r="C2912" t="str">
        <x:v>C74</x:v>
      </x:c>
      <x:c r="D2912" s="59" t="n">
        <x:v>30</x:v>
      </x:c>
      <x:c r="E2912" s="59" t="n">
        <x:v>38</x:v>
      </x:c>
      <x:c r="F2912" s="59" t="str">
        <x:v>S7</x:v>
      </x:c>
      <x:c r="G2912" s="59" t="n">
        <x:v>268</x:v>
      </x:c>
      <x:c r="H2912" s="59" t="n">
        <x:v>302</x:v>
      </x:c>
      <x:c r="I2912" s="59" t="n">
        <x:v>10</x:v>
      </x:c>
      <x:c r="J2912" s="60" t="n">
        <x:f>'参数'!$C$5</x:f>
        <x:v>360</x:v>
      </x:c>
      <x:c r="K2912" s="60" t="n">
        <x:f>'参数'!$D$5</x:f>
        <x:v>240</x:v>
      </x:c>
      <x:c r="L2912" s="60" t="n">
        <x:f>H2912+I2912+J2912</x:f>
        <x:v>672</x:v>
      </x:c>
      <x:c r="M2912" s="60" t="n">
        <x:f>L2912+K2912</x:f>
        <x:v>912</x:v>
      </x:c>
      <x:c r="N2912" s="60" t="n">
        <x:f>'参数'!$B$10</x:f>
        <x:v>1</x:v>
      </x:c>
      <x:c r="O2912" s="60" t="n">
        <x:f>N2912*'参数'!$B$11</x:f>
        <x:v>2</x:v>
      </x:c>
      <x:c r="P2912" s="60" t="n">
        <x:f>N2912*'参数'!$B$12</x:f>
        <x:v>1</x:v>
      </x:c>
      <x:c r="Q2912" t="str">
        <x:f>C2912&amp;"d"</x:f>
        <x:v>C74d</x:v>
      </x:c>
      <x:c r="R2912" t="str">
        <x:f>C2912&amp;"p"</x:f>
        <x:v>C74p</x:v>
      </x:c>
      <x:c r="S2912" t="str">
        <x:f>IF(AND(L2912&gt;=H2912+I2912+J2912,M2912&gt;L2912,F2912&lt;&gt;""),"PASS","FAIL")</x:f>
        <x:v>PASS</x:v>
      </x:c>
      <x:c r="T2912" t="n">
        <x:v>17</x:v>
      </x:c>
      <x:c r="U2912" t="str">
        <x:v>pickup_after_delivery_completion_plus_usage_lag</x:v>
      </x:c>
    </x:row>
    <x:row r="2913">
      <x:c r="A2913" t="str">
        <x:v>Set2_100-10-1</x:v>
      </x:c>
      <x:c r="B2913" t="str">
        <x:v>standard_same_day</x:v>
      </x:c>
      <x:c r="C2913" t="str">
        <x:v>C75</x:v>
      </x:c>
      <x:c r="D2913" s="59" t="n">
        <x:v>37</x:v>
      </x:c>
      <x:c r="E2913" s="59" t="n">
        <x:v>49</x:v>
      </x:c>
      <x:c r="F2913" s="59" t="str">
        <x:v>S9</x:v>
      </x:c>
      <x:c r="G2913" s="59" t="n">
        <x:v>102</x:v>
      </x:c>
      <x:c r="H2913" s="59" t="n">
        <x:v>122</x:v>
      </x:c>
      <x:c r="I2913" s="59" t="n">
        <x:v>10</x:v>
      </x:c>
      <x:c r="J2913" s="60" t="n">
        <x:f>'参数'!$C$5</x:f>
        <x:v>360</x:v>
      </x:c>
      <x:c r="K2913" s="60" t="n">
        <x:f>'参数'!$D$5</x:f>
        <x:v>240</x:v>
      </x:c>
      <x:c r="L2913" s="60" t="n">
        <x:f>H2913+I2913+J2913</x:f>
        <x:v>492</x:v>
      </x:c>
      <x:c r="M2913" s="60" t="n">
        <x:f>L2913+K2913</x:f>
        <x:v>732</x:v>
      </x:c>
      <x:c r="N2913" s="60" t="n">
        <x:f>'参数'!$B$10</x:f>
        <x:v>1</x:v>
      </x:c>
      <x:c r="O2913" s="60" t="n">
        <x:f>N2913*'参数'!$B$11</x:f>
        <x:v>2</x:v>
      </x:c>
      <x:c r="P2913" s="60" t="n">
        <x:f>N2913*'参数'!$B$12</x:f>
        <x:v>1</x:v>
      </x:c>
      <x:c r="Q2913" t="str">
        <x:f>C2913&amp;"d"</x:f>
        <x:v>C75d</x:v>
      </x:c>
      <x:c r="R2913" t="str">
        <x:f>C2913&amp;"p"</x:f>
        <x:v>C75p</x:v>
      </x:c>
      <x:c r="S2913" t="str">
        <x:f>IF(AND(L2913&gt;=H2913+I2913+J2913,M2913&gt;L2913,F2913&lt;&gt;""),"PASS","FAIL")</x:f>
        <x:v>PASS</x:v>
      </x:c>
      <x:c r="T2913" t="n">
        <x:v>5</x:v>
      </x:c>
      <x:c r="U2913" t="str">
        <x:v>pickup_after_delivery_completion_plus_usage_lag</x:v>
      </x:c>
    </x:row>
    <x:row r="2914">
      <x:c r="A2914" t="str">
        <x:v>Set2_100-10-1</x:v>
      </x:c>
      <x:c r="B2914" t="str">
        <x:v>standard_same_day</x:v>
      </x:c>
      <x:c r="C2914" t="str">
        <x:v>C76</x:v>
      </x:c>
      <x:c r="D2914" s="59" t="n">
        <x:v>26</x:v>
      </x:c>
      <x:c r="E2914" s="59" t="n">
        <x:v>30</x:v>
      </x:c>
      <x:c r="F2914" s="59" t="str">
        <x:v>S3</x:v>
      </x:c>
      <x:c r="G2914" s="59" t="n">
        <x:v>185</x:v>
      </x:c>
      <x:c r="H2914" s="59" t="n">
        <x:v>209</x:v>
      </x:c>
      <x:c r="I2914" s="59" t="n">
        <x:v>10</x:v>
      </x:c>
      <x:c r="J2914" s="60" t="n">
        <x:f>'参数'!$C$5</x:f>
        <x:v>360</x:v>
      </x:c>
      <x:c r="K2914" s="60" t="n">
        <x:f>'参数'!$D$5</x:f>
        <x:v>240</x:v>
      </x:c>
      <x:c r="L2914" s="60" t="n">
        <x:f>H2914+I2914+J2914</x:f>
        <x:v>579</x:v>
      </x:c>
      <x:c r="M2914" s="60" t="n">
        <x:f>L2914+K2914</x:f>
        <x:v>819</x:v>
      </x:c>
      <x:c r="N2914" s="60" t="n">
        <x:f>'参数'!$B$10</x:f>
        <x:v>1</x:v>
      </x:c>
      <x:c r="O2914" s="60" t="n">
        <x:f>N2914*'参数'!$B$11</x:f>
        <x:v>2</x:v>
      </x:c>
      <x:c r="P2914" s="60" t="n">
        <x:f>N2914*'参数'!$B$12</x:f>
        <x:v>1</x:v>
      </x:c>
      <x:c r="Q2914" t="str">
        <x:f>C2914&amp;"d"</x:f>
        <x:v>C76d</x:v>
      </x:c>
      <x:c r="R2914" t="str">
        <x:f>C2914&amp;"p"</x:f>
        <x:v>C76p</x:v>
      </x:c>
      <x:c r="S2914" t="str">
        <x:f>IF(AND(L2914&gt;=H2914+I2914+J2914,M2914&gt;L2914,F2914&lt;&gt;""),"PASS","FAIL")</x:f>
        <x:v>PASS</x:v>
      </x:c>
      <x:c r="T2914" t="n">
        <x:v>10</x:v>
      </x:c>
      <x:c r="U2914" t="str">
        <x:v>pickup_after_delivery_completion_plus_usage_lag</x:v>
      </x:c>
    </x:row>
    <x:row r="2915">
      <x:c r="A2915" t="str">
        <x:v>Set2_100-10-1</x:v>
      </x:c>
      <x:c r="B2915" t="str">
        <x:v>standard_same_day</x:v>
      </x:c>
      <x:c r="C2915" t="str">
        <x:v>C77</x:v>
      </x:c>
      <x:c r="D2915" s="59" t="n">
        <x:v>21</x:v>
      </x:c>
      <x:c r="E2915" s="59" t="n">
        <x:v>47</x:v>
      </x:c>
      <x:c r="F2915" s="59" t="str">
        <x:v>S1</x:v>
      </x:c>
      <x:c r="G2915" s="59" t="n">
        <x:v>294</x:v>
      </x:c>
      <x:c r="H2915" s="59" t="n">
        <x:v>330</x:v>
      </x:c>
      <x:c r="I2915" s="59" t="n">
        <x:v>10</x:v>
      </x:c>
      <x:c r="J2915" s="60" t="n">
        <x:f>'参数'!$C$5</x:f>
        <x:v>360</x:v>
      </x:c>
      <x:c r="K2915" s="60" t="n">
        <x:f>'参数'!$D$5</x:f>
        <x:v>240</x:v>
      </x:c>
      <x:c r="L2915" s="60" t="n">
        <x:f>H2915+I2915+J2915</x:f>
        <x:v>700</x:v>
      </x:c>
      <x:c r="M2915" s="60" t="n">
        <x:f>L2915+K2915</x:f>
        <x:v>940</x:v>
      </x:c>
      <x:c r="N2915" s="60" t="n">
        <x:f>'参数'!$B$10</x:f>
        <x:v>1</x:v>
      </x:c>
      <x:c r="O2915" s="60" t="n">
        <x:f>N2915*'参数'!$B$11</x:f>
        <x:v>2</x:v>
      </x:c>
      <x:c r="P2915" s="60" t="n">
        <x:f>N2915*'参数'!$B$12</x:f>
        <x:v>1</x:v>
      </x:c>
      <x:c r="Q2915" t="str">
        <x:f>C2915&amp;"d"</x:f>
        <x:v>C77d</x:v>
      </x:c>
      <x:c r="R2915" t="str">
        <x:f>C2915&amp;"p"</x:f>
        <x:v>C77p</x:v>
      </x:c>
      <x:c r="S2915" t="str">
        <x:f>IF(AND(L2915&gt;=H2915+I2915+J2915,M2915&gt;L2915,F2915&lt;&gt;""),"PASS","FAIL")</x:f>
        <x:v>PASS</x:v>
      </x:c>
      <x:c r="T2915" t="n">
        <x:v>13</x:v>
      </x:c>
      <x:c r="U2915" t="str">
        <x:v>pickup_after_delivery_completion_plus_usage_lag</x:v>
      </x:c>
    </x:row>
    <x:row r="2916">
      <x:c r="A2916" t="str">
        <x:v>Set2_100-10-1</x:v>
      </x:c>
      <x:c r="B2916" t="str">
        <x:v>standard_same_day</x:v>
      </x:c>
      <x:c r="C2916" t="str">
        <x:v>C78</x:v>
      </x:c>
      <x:c r="D2916" s="59" t="n">
        <x:v>22</x:v>
      </x:c>
      <x:c r="E2916" s="59" t="n">
        <x:v>8</x:v>
      </x:c>
      <x:c r="F2916" s="59" t="str">
        <x:v>S5</x:v>
      </x:c>
      <x:c r="G2916" s="59" t="n">
        <x:v>562</x:v>
      </x:c>
      <x:c r="H2916" s="59" t="n">
        <x:v>580</x:v>
      </x:c>
      <x:c r="I2916" s="59" t="n">
        <x:v>10</x:v>
      </x:c>
      <x:c r="J2916" s="60" t="n">
        <x:f>'参数'!$C$5</x:f>
        <x:v>360</x:v>
      </x:c>
      <x:c r="K2916" s="60" t="n">
        <x:f>'参数'!$D$5</x:f>
        <x:v>240</x:v>
      </x:c>
      <x:c r="L2916" s="60" t="n">
        <x:f>H2916+I2916+J2916</x:f>
        <x:v>950</x:v>
      </x:c>
      <x:c r="M2916" s="60" t="n">
        <x:f>L2916+K2916</x:f>
        <x:v>1190</x:v>
      </x:c>
      <x:c r="N2916" s="60" t="n">
        <x:f>'参数'!$B$10</x:f>
        <x:v>1</x:v>
      </x:c>
      <x:c r="O2916" s="60" t="n">
        <x:f>N2916*'参数'!$B$11</x:f>
        <x:v>2</x:v>
      </x:c>
      <x:c r="P2916" s="60" t="n">
        <x:f>N2916*'参数'!$B$12</x:f>
        <x:v>1</x:v>
      </x:c>
      <x:c r="Q2916" t="str">
        <x:f>C2916&amp;"d"</x:f>
        <x:v>C78d</x:v>
      </x:c>
      <x:c r="R2916" t="str">
        <x:f>C2916&amp;"p"</x:f>
        <x:v>C78p</x:v>
      </x:c>
      <x:c r="S2916" t="str">
        <x:f>IF(AND(L2916&gt;=H2916+I2916+J2916,M2916&gt;L2916,F2916&lt;&gt;""),"PASS","FAIL")</x:f>
        <x:v>PASS</x:v>
      </x:c>
      <x:c r="T2916" t="n">
        <x:v>1</x:v>
      </x:c>
      <x:c r="U2916" t="str">
        <x:v>pickup_after_delivery_completion_plus_usage_lag</x:v>
      </x:c>
    </x:row>
    <x:row r="2917">
      <x:c r="A2917" t="str">
        <x:v>Set2_100-10-1</x:v>
      </x:c>
      <x:c r="B2917" t="str">
        <x:v>standard_same_day</x:v>
      </x:c>
      <x:c r="C2917" t="str">
        <x:v>C79</x:v>
      </x:c>
      <x:c r="D2917" s="59" t="n">
        <x:v>22</x:v>
      </x:c>
      <x:c r="E2917" s="59" t="n">
        <x:v>17</x:v>
      </x:c>
      <x:c r="F2917" s="59" t="str">
        <x:v>S4</x:v>
      </x:c>
      <x:c r="G2917" s="59" t="n">
        <x:v>212</x:v>
      </x:c>
      <x:c r="H2917" s="59" t="n">
        <x:v>242</x:v>
      </x:c>
      <x:c r="I2917" s="59" t="n">
        <x:v>10</x:v>
      </x:c>
      <x:c r="J2917" s="60" t="n">
        <x:f>'参数'!$C$5</x:f>
        <x:v>360</x:v>
      </x:c>
      <x:c r="K2917" s="60" t="n">
        <x:f>'参数'!$D$5</x:f>
        <x:v>240</x:v>
      </x:c>
      <x:c r="L2917" s="60" t="n">
        <x:f>H2917+I2917+J2917</x:f>
        <x:v>612</x:v>
      </x:c>
      <x:c r="M2917" s="60" t="n">
        <x:f>L2917+K2917</x:f>
        <x:v>852</x:v>
      </x:c>
      <x:c r="N2917" s="60" t="n">
        <x:f>'参数'!$B$10</x:f>
        <x:v>1</x:v>
      </x:c>
      <x:c r="O2917" s="60" t="n">
        <x:f>N2917*'参数'!$B$11</x:f>
        <x:v>2</x:v>
      </x:c>
      <x:c r="P2917" s="60" t="n">
        <x:f>N2917*'参数'!$B$12</x:f>
        <x:v>1</x:v>
      </x:c>
      <x:c r="Q2917" t="str">
        <x:f>C2917&amp;"d"</x:f>
        <x:v>C79d</x:v>
      </x:c>
      <x:c r="R2917" t="str">
        <x:f>C2917&amp;"p"</x:f>
        <x:v>C79p</x:v>
      </x:c>
      <x:c r="S2917" t="str">
        <x:f>IF(AND(L2917&gt;=H2917+I2917+J2917,M2917&gt;L2917,F2917&lt;&gt;""),"PASS","FAIL")</x:f>
        <x:v>PASS</x:v>
      </x:c>
      <x:c r="T2917" t="n">
        <x:v>0</x:v>
      </x:c>
      <x:c r="U2917" t="str">
        <x:v>pickup_after_delivery_completion_plus_usage_lag</x:v>
      </x:c>
    </x:row>
    <x:row r="2918">
      <x:c r="A2918" t="str">
        <x:v>Set2_100-10-1</x:v>
      </x:c>
      <x:c r="B2918" t="str">
        <x:v>standard_same_day</x:v>
      </x:c>
      <x:c r="C2918" t="str">
        <x:v>C80</x:v>
      </x:c>
      <x:c r="D2918" s="59" t="n">
        <x:v>29</x:v>
      </x:c>
      <x:c r="E2918" s="59" t="n">
        <x:v>43</x:v>
      </x:c>
      <x:c r="F2918" s="59" t="str">
        <x:v>S1</x:v>
      </x:c>
      <x:c r="G2918" s="59" t="n">
        <x:v>428</x:v>
      </x:c>
      <x:c r="H2918" s="59" t="n">
        <x:v>454</x:v>
      </x:c>
      <x:c r="I2918" s="59" t="n">
        <x:v>10</x:v>
      </x:c>
      <x:c r="J2918" s="60" t="n">
        <x:f>'参数'!$C$5</x:f>
        <x:v>360</x:v>
      </x:c>
      <x:c r="K2918" s="60" t="n">
        <x:f>'参数'!$D$5</x:f>
        <x:v>240</x:v>
      </x:c>
      <x:c r="L2918" s="60" t="n">
        <x:f>H2918+I2918+J2918</x:f>
        <x:v>824</x:v>
      </x:c>
      <x:c r="M2918" s="60" t="n">
        <x:f>L2918+K2918</x:f>
        <x:v>1064</x:v>
      </x:c>
      <x:c r="N2918" s="60" t="n">
        <x:f>'参数'!$B$10</x:f>
        <x:v>1</x:v>
      </x:c>
      <x:c r="O2918" s="60" t="n">
        <x:f>N2918*'参数'!$B$11</x:f>
        <x:v>2</x:v>
      </x:c>
      <x:c r="P2918" s="60" t="n">
        <x:f>N2918*'参数'!$B$12</x:f>
        <x:v>1</x:v>
      </x:c>
      <x:c r="Q2918" t="str">
        <x:f>C2918&amp;"d"</x:f>
        <x:v>C80d</x:v>
      </x:c>
      <x:c r="R2918" t="str">
        <x:f>C2918&amp;"p"</x:f>
        <x:v>C80p</x:v>
      </x:c>
      <x:c r="S2918" t="str">
        <x:f>IF(AND(L2918&gt;=H2918+I2918+J2918,M2918&gt;L2918,F2918&lt;&gt;""),"PASS","FAIL")</x:f>
        <x:v>PASS</x:v>
      </x:c>
      <x:c r="T2918" t="n">
        <x:v>2</x:v>
      </x:c>
      <x:c r="U2918" t="str">
        <x:v>pickup_after_delivery_completion_plus_usage_lag</x:v>
      </x:c>
    </x:row>
    <x:row r="2919">
      <x:c r="A2919" t="str">
        <x:v>Set2_100-10-1</x:v>
      </x:c>
      <x:c r="B2919" t="str">
        <x:v>standard_same_day</x:v>
      </x:c>
      <x:c r="C2919" t="str">
        <x:v>C81</x:v>
      </x:c>
      <x:c r="D2919" s="59" t="n">
        <x:v>3</x:v>
      </x:c>
      <x:c r="E2919" s="59" t="n">
        <x:v>42</x:v>
      </x:c>
      <x:c r="F2919" s="59" t="str">
        <x:v>S6</x:v>
      </x:c>
      <x:c r="G2919" s="59" t="n">
        <x:v>335</x:v>
      </x:c>
      <x:c r="H2919" s="59" t="n">
        <x:v>355</x:v>
      </x:c>
      <x:c r="I2919" s="59" t="n">
        <x:v>10</x:v>
      </x:c>
      <x:c r="J2919" s="60" t="n">
        <x:f>'参数'!$C$5</x:f>
        <x:v>360</x:v>
      </x:c>
      <x:c r="K2919" s="60" t="n">
        <x:f>'参数'!$D$5</x:f>
        <x:v>240</x:v>
      </x:c>
      <x:c r="L2919" s="60" t="n">
        <x:f>H2919+I2919+J2919</x:f>
        <x:v>725</x:v>
      </x:c>
      <x:c r="M2919" s="60" t="n">
        <x:f>L2919+K2919</x:f>
        <x:v>965</x:v>
      </x:c>
      <x:c r="N2919" s="60" t="n">
        <x:f>'参数'!$B$10</x:f>
        <x:v>1</x:v>
      </x:c>
      <x:c r="O2919" s="60" t="n">
        <x:f>N2919*'参数'!$B$11</x:f>
        <x:v>2</x:v>
      </x:c>
      <x:c r="P2919" s="60" t="n">
        <x:f>N2919*'参数'!$B$12</x:f>
        <x:v>1</x:v>
      </x:c>
      <x:c r="Q2919" t="str">
        <x:f>C2919&amp;"d"</x:f>
        <x:v>C81d</x:v>
      </x:c>
      <x:c r="R2919" t="str">
        <x:f>C2919&amp;"p"</x:f>
        <x:v>C81p</x:v>
      </x:c>
      <x:c r="S2919" t="str">
        <x:f>IF(AND(L2919&gt;=H2919+I2919+J2919,M2919&gt;L2919,F2919&lt;&gt;""),"PASS","FAIL")</x:f>
        <x:v>PASS</x:v>
      </x:c>
      <x:c r="T2919" t="n">
        <x:v>3</x:v>
      </x:c>
      <x:c r="U2919" t="str">
        <x:v>pickup_after_delivery_completion_plus_usage_lag</x:v>
      </x:c>
    </x:row>
    <x:row r="2920">
      <x:c r="A2920" t="str">
        <x:v>Set2_100-10-1</x:v>
      </x:c>
      <x:c r="B2920" t="str">
        <x:v>standard_same_day</x:v>
      </x:c>
      <x:c r="C2920" t="str">
        <x:v>C82</x:v>
      </x:c>
      <x:c r="D2920" s="59" t="n">
        <x:v>33</x:v>
      </x:c>
      <x:c r="E2920" s="59" t="n">
        <x:v>8</x:v>
      </x:c>
      <x:c r="F2920" s="59" t="str">
        <x:v>S2</x:v>
      </x:c>
      <x:c r="G2920" s="59" t="n">
        <x:v>296</x:v>
      </x:c>
      <x:c r="H2920" s="59" t="n">
        <x:v>318</x:v>
      </x:c>
      <x:c r="I2920" s="59" t="n">
        <x:v>10</x:v>
      </x:c>
      <x:c r="J2920" s="60" t="n">
        <x:f>'参数'!$C$5</x:f>
        <x:v>360</x:v>
      </x:c>
      <x:c r="K2920" s="60" t="n">
        <x:f>'参数'!$D$5</x:f>
        <x:v>240</x:v>
      </x:c>
      <x:c r="L2920" s="60" t="n">
        <x:f>H2920+I2920+J2920</x:f>
        <x:v>688</x:v>
      </x:c>
      <x:c r="M2920" s="60" t="n">
        <x:f>L2920+K2920</x:f>
        <x:v>928</x:v>
      </x:c>
      <x:c r="N2920" s="60" t="n">
        <x:f>'参数'!$B$10</x:f>
        <x:v>1</x:v>
      </x:c>
      <x:c r="O2920" s="60" t="n">
        <x:f>N2920*'参数'!$B$11</x:f>
        <x:v>2</x:v>
      </x:c>
      <x:c r="P2920" s="60" t="n">
        <x:f>N2920*'参数'!$B$12</x:f>
        <x:v>1</x:v>
      </x:c>
      <x:c r="Q2920" t="str">
        <x:f>C2920&amp;"d"</x:f>
        <x:v>C82d</x:v>
      </x:c>
      <x:c r="R2920" t="str">
        <x:f>C2920&amp;"p"</x:f>
        <x:v>C82p</x:v>
      </x:c>
      <x:c r="S2920" t="str">
        <x:f>IF(AND(L2920&gt;=H2920+I2920+J2920,M2920&gt;L2920,F2920&lt;&gt;""),"PASS","FAIL")</x:f>
        <x:v>PASS</x:v>
      </x:c>
      <x:c r="T2920" t="n">
        <x:v>9</x:v>
      </x:c>
      <x:c r="U2920" t="str">
        <x:v>pickup_after_delivery_completion_plus_usage_lag</x:v>
      </x:c>
    </x:row>
    <x:row r="2921">
      <x:c r="A2921" t="str">
        <x:v>Set2_100-10-1</x:v>
      </x:c>
      <x:c r="B2921" t="str">
        <x:v>standard_same_day</x:v>
      </x:c>
      <x:c r="C2921" t="str">
        <x:v>C83</x:v>
      </x:c>
      <x:c r="D2921" s="59" t="n">
        <x:v>31</x:v>
      </x:c>
      <x:c r="E2921" s="59" t="n">
        <x:v>20</x:v>
      </x:c>
      <x:c r="F2921" s="59" t="str">
        <x:v>S7</x:v>
      </x:c>
      <x:c r="G2921" s="59" t="n">
        <x:v>432</x:v>
      </x:c>
      <x:c r="H2921" s="59" t="n">
        <x:v>462</x:v>
      </x:c>
      <x:c r="I2921" s="59" t="n">
        <x:v>10</x:v>
      </x:c>
      <x:c r="J2921" s="60" t="n">
        <x:f>'参数'!$C$5</x:f>
        <x:v>360</x:v>
      </x:c>
      <x:c r="K2921" s="60" t="n">
        <x:f>'参数'!$D$5</x:f>
        <x:v>240</x:v>
      </x:c>
      <x:c r="L2921" s="60" t="n">
        <x:f>H2921+I2921+J2921</x:f>
        <x:v>832</x:v>
      </x:c>
      <x:c r="M2921" s="60" t="n">
        <x:f>L2921+K2921</x:f>
        <x:v>1072</x:v>
      </x:c>
      <x:c r="N2921" s="60" t="n">
        <x:f>'参数'!$B$10</x:f>
        <x:v>1</x:v>
      </x:c>
      <x:c r="O2921" s="60" t="n">
        <x:f>N2921*'参数'!$B$11</x:f>
        <x:v>2</x:v>
      </x:c>
      <x:c r="P2921" s="60" t="n">
        <x:f>N2921*'参数'!$B$12</x:f>
        <x:v>1</x:v>
      </x:c>
      <x:c r="Q2921" t="str">
        <x:f>C2921&amp;"d"</x:f>
        <x:v>C83d</x:v>
      </x:c>
      <x:c r="R2921" t="str">
        <x:f>C2921&amp;"p"</x:f>
        <x:v>C83p</x:v>
      </x:c>
      <x:c r="S2921" t="str">
        <x:f>IF(AND(L2921&gt;=H2921+I2921+J2921,M2921&gt;L2921,F2921&lt;&gt;""),"PASS","FAIL")</x:f>
        <x:v>PASS</x:v>
      </x:c>
      <x:c r="T2921" t="n">
        <x:v>4</x:v>
      </x:c>
      <x:c r="U2921" t="str">
        <x:v>pickup_after_delivery_completion_plus_usage_lag</x:v>
      </x:c>
    </x:row>
    <x:row r="2922">
      <x:c r="A2922" t="str">
        <x:v>Set2_100-10-1</x:v>
      </x:c>
      <x:c r="B2922" t="str">
        <x:v>standard_same_day</x:v>
      </x:c>
      <x:c r="C2922" t="str">
        <x:v>C84</x:v>
      </x:c>
      <x:c r="D2922" s="59" t="n">
        <x:v>44</x:v>
      </x:c>
      <x:c r="E2922" s="59" t="n">
        <x:v>32</x:v>
      </x:c>
      <x:c r="F2922" s="59" t="str">
        <x:v>S7</x:v>
      </x:c>
      <x:c r="G2922" s="59" t="n">
        <x:v>511</x:v>
      </x:c>
      <x:c r="H2922" s="59" t="n">
        <x:v>523</x:v>
      </x:c>
      <x:c r="I2922" s="59" t="n">
        <x:v>10</x:v>
      </x:c>
      <x:c r="J2922" s="60" t="n">
        <x:f>'参数'!$C$5</x:f>
        <x:v>360</x:v>
      </x:c>
      <x:c r="K2922" s="60" t="n">
        <x:f>'参数'!$D$5</x:f>
        <x:v>240</x:v>
      </x:c>
      <x:c r="L2922" s="60" t="n">
        <x:f>H2922+I2922+J2922</x:f>
        <x:v>893</x:v>
      </x:c>
      <x:c r="M2922" s="60" t="n">
        <x:f>L2922+K2922</x:f>
        <x:v>1133</x:v>
      </x:c>
      <x:c r="N2922" s="60" t="n">
        <x:f>'参数'!$B$10</x:f>
        <x:v>1</x:v>
      </x:c>
      <x:c r="O2922" s="60" t="n">
        <x:f>N2922*'参数'!$B$11</x:f>
        <x:v>2</x:v>
      </x:c>
      <x:c r="P2922" s="60" t="n">
        <x:f>N2922*'参数'!$B$12</x:f>
        <x:v>1</x:v>
      </x:c>
      <x:c r="Q2922" t="str">
        <x:f>C2922&amp;"d"</x:f>
        <x:v>C84d</x:v>
      </x:c>
      <x:c r="R2922" t="str">
        <x:f>C2922&amp;"p"</x:f>
        <x:v>C84p</x:v>
      </x:c>
      <x:c r="S2922" t="str">
        <x:f>IF(AND(L2922&gt;=H2922+I2922+J2922,M2922&gt;L2922,F2922&lt;&gt;""),"PASS","FAIL")</x:f>
        <x:v>PASS</x:v>
      </x:c>
      <x:c r="T2922" t="n">
        <x:v>13</x:v>
      </x:c>
      <x:c r="U2922" t="str">
        <x:v>pickup_after_delivery_completion_plus_usage_lag</x:v>
      </x:c>
    </x:row>
    <x:row r="2923">
      <x:c r="A2923" t="str">
        <x:v>Set2_100-10-1</x:v>
      </x:c>
      <x:c r="B2923" t="str">
        <x:v>standard_same_day</x:v>
      </x:c>
      <x:c r="C2923" t="str">
        <x:v>C85</x:v>
      </x:c>
      <x:c r="D2923" s="59" t="n">
        <x:v>14</x:v>
      </x:c>
      <x:c r="E2923" s="59" t="n">
        <x:v>39</x:v>
      </x:c>
      <x:c r="F2923" s="59" t="str">
        <x:v>S1</x:v>
      </x:c>
      <x:c r="G2923" s="59" t="n">
        <x:v>553</x:v>
      </x:c>
      <x:c r="H2923" s="59" t="n">
        <x:v>569</x:v>
      </x:c>
      <x:c r="I2923" s="59" t="n">
        <x:v>10</x:v>
      </x:c>
      <x:c r="J2923" s="60" t="n">
        <x:f>'参数'!$C$5</x:f>
        <x:v>360</x:v>
      </x:c>
      <x:c r="K2923" s="60" t="n">
        <x:f>'参数'!$D$5</x:f>
        <x:v>240</x:v>
      </x:c>
      <x:c r="L2923" s="60" t="n">
        <x:f>H2923+I2923+J2923</x:f>
        <x:v>939</x:v>
      </x:c>
      <x:c r="M2923" s="60" t="n">
        <x:f>L2923+K2923</x:f>
        <x:v>1179</x:v>
      </x:c>
      <x:c r="N2923" s="60" t="n">
        <x:f>'参数'!$B$10</x:f>
        <x:v>1</x:v>
      </x:c>
      <x:c r="O2923" s="60" t="n">
        <x:f>N2923*'参数'!$B$11</x:f>
        <x:v>2</x:v>
      </x:c>
      <x:c r="P2923" s="60" t="n">
        <x:f>N2923*'参数'!$B$12</x:f>
        <x:v>1</x:v>
      </x:c>
      <x:c r="Q2923" t="str">
        <x:f>C2923&amp;"d"</x:f>
        <x:v>C85d</x:v>
      </x:c>
      <x:c r="R2923" t="str">
        <x:f>C2923&amp;"p"</x:f>
        <x:v>C85p</x:v>
      </x:c>
      <x:c r="S2923" t="str">
        <x:f>IF(AND(L2923&gt;=H2923+I2923+J2923,M2923&gt;L2923,F2923&lt;&gt;""),"PASS","FAIL")</x:f>
        <x:v>PASS</x:v>
      </x:c>
      <x:c r="T2923" t="n">
        <x:v>6</x:v>
      </x:c>
      <x:c r="U2923" t="str">
        <x:v>pickup_after_delivery_completion_plus_usage_lag</x:v>
      </x:c>
    </x:row>
    <x:row r="2924">
      <x:c r="A2924" t="str">
        <x:v>Set2_100-10-1</x:v>
      </x:c>
      <x:c r="B2924" t="str">
        <x:v>standard_same_day</x:v>
      </x:c>
      <x:c r="C2924" t="str">
        <x:v>C86</x:v>
      </x:c>
      <x:c r="D2924" s="59" t="n">
        <x:v>6</x:v>
      </x:c>
      <x:c r="E2924" s="59" t="n">
        <x:v>35</x:v>
      </x:c>
      <x:c r="F2924" s="59" t="str">
        <x:v>S6</x:v>
      </x:c>
      <x:c r="G2924" s="59" t="n">
        <x:v>511</x:v>
      </x:c>
      <x:c r="H2924" s="59" t="n">
        <x:v>527</x:v>
      </x:c>
      <x:c r="I2924" s="59" t="n">
        <x:v>10</x:v>
      </x:c>
      <x:c r="J2924" s="60" t="n">
        <x:f>'参数'!$C$5</x:f>
        <x:v>360</x:v>
      </x:c>
      <x:c r="K2924" s="60" t="n">
        <x:f>'参数'!$D$5</x:f>
        <x:v>240</x:v>
      </x:c>
      <x:c r="L2924" s="60" t="n">
        <x:f>H2924+I2924+J2924</x:f>
        <x:v>897</x:v>
      </x:c>
      <x:c r="M2924" s="60" t="n">
        <x:f>L2924+K2924</x:f>
        <x:v>1137</x:v>
      </x:c>
      <x:c r="N2924" s="60" t="n">
        <x:f>'参数'!$B$10</x:f>
        <x:v>1</x:v>
      </x:c>
      <x:c r="O2924" s="60" t="n">
        <x:f>N2924*'参数'!$B$11</x:f>
        <x:v>2</x:v>
      </x:c>
      <x:c r="P2924" s="60" t="n">
        <x:f>N2924*'参数'!$B$12</x:f>
        <x:v>1</x:v>
      </x:c>
      <x:c r="Q2924" t="str">
        <x:f>C2924&amp;"d"</x:f>
        <x:v>C86d</x:v>
      </x:c>
      <x:c r="R2924" t="str">
        <x:f>C2924&amp;"p"</x:f>
        <x:v>C86p</x:v>
      </x:c>
      <x:c r="S2924" t="str">
        <x:f>IF(AND(L2924&gt;=H2924+I2924+J2924,M2924&gt;L2924,F2924&lt;&gt;""),"PASS","FAIL")</x:f>
        <x:v>PASS</x:v>
      </x:c>
      <x:c r="T2924" t="n">
        <x:v>8</x:v>
      </x:c>
      <x:c r="U2924" t="str">
        <x:v>pickup_after_delivery_completion_plus_usage_lag</x:v>
      </x:c>
    </x:row>
    <x:row r="2925">
      <x:c r="A2925" t="str">
        <x:v>Set2_100-10-1</x:v>
      </x:c>
      <x:c r="B2925" t="str">
        <x:v>standard_same_day</x:v>
      </x:c>
      <x:c r="C2925" t="str">
        <x:v>C87</x:v>
      </x:c>
      <x:c r="D2925" s="59" t="n">
        <x:v>9</x:v>
      </x:c>
      <x:c r="E2925" s="59" t="n">
        <x:v>34</x:v>
      </x:c>
      <x:c r="F2925" s="59" t="str">
        <x:v>S8</x:v>
      </x:c>
      <x:c r="G2925" s="59" t="n">
        <x:v>475</x:v>
      </x:c>
      <x:c r="H2925" s="59" t="n">
        <x:v>487</x:v>
      </x:c>
      <x:c r="I2925" s="59" t="n">
        <x:v>10</x:v>
      </x:c>
      <x:c r="J2925" s="60" t="n">
        <x:f>'参数'!$C$5</x:f>
        <x:v>360</x:v>
      </x:c>
      <x:c r="K2925" s="60" t="n">
        <x:f>'参数'!$D$5</x:f>
        <x:v>240</x:v>
      </x:c>
      <x:c r="L2925" s="60" t="n">
        <x:f>H2925+I2925+J2925</x:f>
        <x:v>857</x:v>
      </x:c>
      <x:c r="M2925" s="60" t="n">
        <x:f>L2925+K2925</x:f>
        <x:v>1097</x:v>
      </x:c>
      <x:c r="N2925" s="60" t="n">
        <x:f>'参数'!$B$10</x:f>
        <x:v>1</x:v>
      </x:c>
      <x:c r="O2925" s="60" t="n">
        <x:f>N2925*'参数'!$B$11</x:f>
        <x:v>2</x:v>
      </x:c>
      <x:c r="P2925" s="60" t="n">
        <x:f>N2925*'参数'!$B$12</x:f>
        <x:v>1</x:v>
      </x:c>
      <x:c r="Q2925" t="str">
        <x:f>C2925&amp;"d"</x:f>
        <x:v>C87d</x:v>
      </x:c>
      <x:c r="R2925" t="str">
        <x:f>C2925&amp;"p"</x:f>
        <x:v>C87p</x:v>
      </x:c>
      <x:c r="S2925" t="str">
        <x:f>IF(AND(L2925&gt;=H2925+I2925+J2925,M2925&gt;L2925,F2925&lt;&gt;""),"PASS","FAIL")</x:f>
        <x:v>PASS</x:v>
      </x:c>
      <x:c r="T2925" t="n">
        <x:v>13</x:v>
      </x:c>
      <x:c r="U2925" t="str">
        <x:v>pickup_after_delivery_completion_plus_usage_lag</x:v>
      </x:c>
    </x:row>
    <x:row r="2926">
      <x:c r="A2926" t="str">
        <x:v>Set2_100-10-1</x:v>
      </x:c>
      <x:c r="B2926" t="str">
        <x:v>standard_same_day</x:v>
      </x:c>
      <x:c r="C2926" t="str">
        <x:v>C88</x:v>
      </x:c>
      <x:c r="D2926" s="59" t="n">
        <x:v>7</x:v>
      </x:c>
      <x:c r="E2926" s="59" t="n">
        <x:v>1</x:v>
      </x:c>
      <x:c r="F2926" s="59" t="str">
        <x:v>S0</x:v>
      </x:c>
      <x:c r="G2926" s="59" t="n">
        <x:v>463</x:v>
      </x:c>
      <x:c r="H2926" s="59" t="n">
        <x:v>489</x:v>
      </x:c>
      <x:c r="I2926" s="59" t="n">
        <x:v>10</x:v>
      </x:c>
      <x:c r="J2926" s="60" t="n">
        <x:f>'参数'!$C$5</x:f>
        <x:v>360</x:v>
      </x:c>
      <x:c r="K2926" s="60" t="n">
        <x:f>'参数'!$D$5</x:f>
        <x:v>240</x:v>
      </x:c>
      <x:c r="L2926" s="60" t="n">
        <x:f>H2926+I2926+J2926</x:f>
        <x:v>859</x:v>
      </x:c>
      <x:c r="M2926" s="60" t="n">
        <x:f>L2926+K2926</x:f>
        <x:v>1099</x:v>
      </x:c>
      <x:c r="N2926" s="60" t="n">
        <x:f>'参数'!$B$10</x:f>
        <x:v>1</x:v>
      </x:c>
      <x:c r="O2926" s="60" t="n">
        <x:f>N2926*'参数'!$B$11</x:f>
        <x:v>2</x:v>
      </x:c>
      <x:c r="P2926" s="60" t="n">
        <x:f>N2926*'参数'!$B$12</x:f>
        <x:v>1</x:v>
      </x:c>
      <x:c r="Q2926" t="str">
        <x:f>C2926&amp;"d"</x:f>
        <x:v>C88d</x:v>
      </x:c>
      <x:c r="R2926" t="str">
        <x:f>C2926&amp;"p"</x:f>
        <x:v>C88p</x:v>
      </x:c>
      <x:c r="S2926" t="str">
        <x:f>IF(AND(L2926&gt;=H2926+I2926+J2926,M2926&gt;L2926,F2926&lt;&gt;""),"PASS","FAIL")</x:f>
        <x:v>PASS</x:v>
      </x:c>
      <x:c r="T2926" t="n">
        <x:v>11</x:v>
      </x:c>
      <x:c r="U2926" t="str">
        <x:v>pickup_after_delivery_completion_plus_usage_lag</x:v>
      </x:c>
    </x:row>
    <x:row r="2927">
      <x:c r="A2927" t="str">
        <x:v>Set2_100-10-1</x:v>
      </x:c>
      <x:c r="B2927" t="str">
        <x:v>standard_same_day</x:v>
      </x:c>
      <x:c r="C2927" t="str">
        <x:v>C89</x:v>
      </x:c>
      <x:c r="D2927" s="59" t="n">
        <x:v>49</x:v>
      </x:c>
      <x:c r="E2927" s="59" t="n">
        <x:v>32</x:v>
      </x:c>
      <x:c r="F2927" s="59" t="str">
        <x:v>S7</x:v>
      </x:c>
      <x:c r="G2927" s="59" t="n">
        <x:v>168</x:v>
      </x:c>
      <x:c r="H2927" s="59" t="n">
        <x:v>178</x:v>
      </x:c>
      <x:c r="I2927" s="59" t="n">
        <x:v>10</x:v>
      </x:c>
      <x:c r="J2927" s="60" t="n">
        <x:f>'参数'!$C$5</x:f>
        <x:v>360</x:v>
      </x:c>
      <x:c r="K2927" s="60" t="n">
        <x:f>'参数'!$D$5</x:f>
        <x:v>240</x:v>
      </x:c>
      <x:c r="L2927" s="60" t="n">
        <x:f>H2927+I2927+J2927</x:f>
        <x:v>548</x:v>
      </x:c>
      <x:c r="M2927" s="60" t="n">
        <x:f>L2927+K2927</x:f>
        <x:v>788</x:v>
      </x:c>
      <x:c r="N2927" s="60" t="n">
        <x:f>'参数'!$B$10</x:f>
        <x:v>1</x:v>
      </x:c>
      <x:c r="O2927" s="60" t="n">
        <x:f>N2927*'参数'!$B$11</x:f>
        <x:v>2</x:v>
      </x:c>
      <x:c r="P2927" s="60" t="n">
        <x:f>N2927*'参数'!$B$12</x:f>
        <x:v>1</x:v>
      </x:c>
      <x:c r="Q2927" t="str">
        <x:f>C2927&amp;"d"</x:f>
        <x:v>C89d</x:v>
      </x:c>
      <x:c r="R2927" t="str">
        <x:f>C2927&amp;"p"</x:f>
        <x:v>C89p</x:v>
      </x:c>
      <x:c r="S2927" t="str">
        <x:f>IF(AND(L2927&gt;=H2927+I2927+J2927,M2927&gt;L2927,F2927&lt;&gt;""),"PASS","FAIL")</x:f>
        <x:v>PASS</x:v>
      </x:c>
      <x:c r="T2927" t="n">
        <x:v>0</x:v>
      </x:c>
      <x:c r="U2927" t="str">
        <x:v>pickup_after_delivery_completion_plus_usage_lag</x:v>
      </x:c>
    </x:row>
    <x:row r="2928">
      <x:c r="A2928" t="str">
        <x:v>Set2_100-10-1</x:v>
      </x:c>
      <x:c r="B2928" t="str">
        <x:v>standard_same_day</x:v>
      </x:c>
      <x:c r="C2928" t="str">
        <x:v>C90</x:v>
      </x:c>
      <x:c r="D2928" s="59" t="n">
        <x:v>22</x:v>
      </x:c>
      <x:c r="E2928" s="59" t="n">
        <x:v>1</x:v>
      </x:c>
      <x:c r="F2928" s="59" t="str">
        <x:v>S5</x:v>
      </x:c>
      <x:c r="G2928" s="59" t="n">
        <x:v>497</x:v>
      </x:c>
      <x:c r="H2928" s="59" t="n">
        <x:v>525</x:v>
      </x:c>
      <x:c r="I2928" s="59" t="n">
        <x:v>10</x:v>
      </x:c>
      <x:c r="J2928" s="60" t="n">
        <x:f>'参数'!$C$5</x:f>
        <x:v>360</x:v>
      </x:c>
      <x:c r="K2928" s="60" t="n">
        <x:f>'参数'!$D$5</x:f>
        <x:v>240</x:v>
      </x:c>
      <x:c r="L2928" s="60" t="n">
        <x:f>H2928+I2928+J2928</x:f>
        <x:v>895</x:v>
      </x:c>
      <x:c r="M2928" s="60" t="n">
        <x:f>L2928+K2928</x:f>
        <x:v>1135</x:v>
      </x:c>
      <x:c r="N2928" s="60" t="n">
        <x:f>'参数'!$B$10</x:f>
        <x:v>1</x:v>
      </x:c>
      <x:c r="O2928" s="60" t="n">
        <x:f>N2928*'参数'!$B$11</x:f>
        <x:v>2</x:v>
      </x:c>
      <x:c r="P2928" s="60" t="n">
        <x:f>N2928*'参数'!$B$12</x:f>
        <x:v>1</x:v>
      </x:c>
      <x:c r="Q2928" t="str">
        <x:f>C2928&amp;"d"</x:f>
        <x:v>C90d</x:v>
      </x:c>
      <x:c r="R2928" t="str">
        <x:f>C2928&amp;"p"</x:f>
        <x:v>C90p</x:v>
      </x:c>
      <x:c r="S2928" t="str">
        <x:f>IF(AND(L2928&gt;=H2928+I2928+J2928,M2928&gt;L2928,F2928&lt;&gt;""),"PASS","FAIL")</x:f>
        <x:v>PASS</x:v>
      </x:c>
      <x:c r="T2928" t="n">
        <x:v>10</x:v>
      </x:c>
      <x:c r="U2928" t="str">
        <x:v>pickup_after_delivery_completion_plus_usage_lag</x:v>
      </x:c>
    </x:row>
    <x:row r="2929">
      <x:c r="A2929" t="str">
        <x:v>Set2_100-10-1</x:v>
      </x:c>
      <x:c r="B2929" t="str">
        <x:v>standard_same_day</x:v>
      </x:c>
      <x:c r="C2929" t="str">
        <x:v>C91</x:v>
      </x:c>
      <x:c r="D2929" s="59" t="n">
        <x:v>50</x:v>
      </x:c>
      <x:c r="E2929" s="59" t="n">
        <x:v>21</x:v>
      </x:c>
      <x:c r="F2929" s="59" t="str">
        <x:v>S2</x:v>
      </x:c>
      <x:c r="G2929" s="59" t="n">
        <x:v>230</x:v>
      </x:c>
      <x:c r="H2929" s="59" t="n">
        <x:v>254</x:v>
      </x:c>
      <x:c r="I2929" s="59" t="n">
        <x:v>10</x:v>
      </x:c>
      <x:c r="J2929" s="60" t="n">
        <x:f>'参数'!$C$5</x:f>
        <x:v>360</x:v>
      </x:c>
      <x:c r="K2929" s="60" t="n">
        <x:f>'参数'!$D$5</x:f>
        <x:v>240</x:v>
      </x:c>
      <x:c r="L2929" s="60" t="n">
        <x:f>H2929+I2929+J2929</x:f>
        <x:v>624</x:v>
      </x:c>
      <x:c r="M2929" s="60" t="n">
        <x:f>L2929+K2929</x:f>
        <x:v>864</x:v>
      </x:c>
      <x:c r="N2929" s="60" t="n">
        <x:f>'参数'!$B$10</x:f>
        <x:v>1</x:v>
      </x:c>
      <x:c r="O2929" s="60" t="n">
        <x:f>N2929*'参数'!$B$11</x:f>
        <x:v>2</x:v>
      </x:c>
      <x:c r="P2929" s="60" t="n">
        <x:f>N2929*'参数'!$B$12</x:f>
        <x:v>1</x:v>
      </x:c>
      <x:c r="Q2929" t="str">
        <x:f>C2929&amp;"d"</x:f>
        <x:v>C91d</x:v>
      </x:c>
      <x:c r="R2929" t="str">
        <x:f>C2929&amp;"p"</x:f>
        <x:v>C91p</x:v>
      </x:c>
      <x:c r="S2929" t="str">
        <x:f>IF(AND(L2929&gt;=H2929+I2929+J2929,M2929&gt;L2929,F2929&lt;&gt;""),"PASS","FAIL")</x:f>
        <x:v>PASS</x:v>
      </x:c>
      <x:c r="T2929" t="n">
        <x:v>9</x:v>
      </x:c>
      <x:c r="U2929" t="str">
        <x:v>pickup_after_delivery_completion_plus_usage_lag</x:v>
      </x:c>
    </x:row>
    <x:row r="2930">
      <x:c r="A2930" t="str">
        <x:v>Set2_100-10-1</x:v>
      </x:c>
      <x:c r="B2930" t="str">
        <x:v>standard_same_day</x:v>
      </x:c>
      <x:c r="C2930" t="str">
        <x:v>C92</x:v>
      </x:c>
      <x:c r="D2930" s="59" t="n">
        <x:v>45</x:v>
      </x:c>
      <x:c r="E2930" s="59" t="n">
        <x:v>11</x:v>
      </x:c>
      <x:c r="F2930" s="59" t="str">
        <x:v>S2</x:v>
      </x:c>
      <x:c r="G2930" s="59" t="n">
        <x:v>264</x:v>
      </x:c>
      <x:c r="H2930" s="59" t="n">
        <x:v>284</x:v>
      </x:c>
      <x:c r="I2930" s="59" t="n">
        <x:v>10</x:v>
      </x:c>
      <x:c r="J2930" s="60" t="n">
        <x:f>'参数'!$C$5</x:f>
        <x:v>360</x:v>
      </x:c>
      <x:c r="K2930" s="60" t="n">
        <x:f>'参数'!$D$5</x:f>
        <x:v>240</x:v>
      </x:c>
      <x:c r="L2930" s="60" t="n">
        <x:f>H2930+I2930+J2930</x:f>
        <x:v>654</x:v>
      </x:c>
      <x:c r="M2930" s="60" t="n">
        <x:f>L2930+K2930</x:f>
        <x:v>894</x:v>
      </x:c>
      <x:c r="N2930" s="60" t="n">
        <x:f>'参数'!$B$10</x:f>
        <x:v>1</x:v>
      </x:c>
      <x:c r="O2930" s="60" t="n">
        <x:f>N2930*'参数'!$B$11</x:f>
        <x:v>2</x:v>
      </x:c>
      <x:c r="P2930" s="60" t="n">
        <x:f>N2930*'参数'!$B$12</x:f>
        <x:v>1</x:v>
      </x:c>
      <x:c r="Q2930" t="str">
        <x:f>C2930&amp;"d"</x:f>
        <x:v>C92d</x:v>
      </x:c>
      <x:c r="R2930" t="str">
        <x:f>C2930&amp;"p"</x:f>
        <x:v>C92p</x:v>
      </x:c>
      <x:c r="S2930" t="str">
        <x:f>IF(AND(L2930&gt;=H2930+I2930+J2930,M2930&gt;L2930,F2930&lt;&gt;""),"PASS","FAIL")</x:f>
        <x:v>PASS</x:v>
      </x:c>
      <x:c r="T2930" t="n">
        <x:v>0</x:v>
      </x:c>
      <x:c r="U2930" t="str">
        <x:v>pickup_after_delivery_completion_plus_usage_lag</x:v>
      </x:c>
    </x:row>
    <x:row r="2931">
      <x:c r="A2931" t="str">
        <x:v>Set2_100-10-1</x:v>
      </x:c>
      <x:c r="B2931" t="str">
        <x:v>standard_same_day</x:v>
      </x:c>
      <x:c r="C2931" t="str">
        <x:v>C93</x:v>
      </x:c>
      <x:c r="D2931" s="59" t="n">
        <x:v>36</x:v>
      </x:c>
      <x:c r="E2931" s="59" t="n">
        <x:v>45</x:v>
      </x:c>
      <x:c r="F2931" s="59" t="str">
        <x:v>S9</x:v>
      </x:c>
      <x:c r="G2931" s="59" t="n">
        <x:v>496</x:v>
      </x:c>
      <x:c r="H2931" s="59" t="n">
        <x:v>524</x:v>
      </x:c>
      <x:c r="I2931" s="59" t="n">
        <x:v>10</x:v>
      </x:c>
      <x:c r="J2931" s="60" t="n">
        <x:f>'参数'!$C$5</x:f>
        <x:v>360</x:v>
      </x:c>
      <x:c r="K2931" s="60" t="n">
        <x:f>'参数'!$D$5</x:f>
        <x:v>240</x:v>
      </x:c>
      <x:c r="L2931" s="60" t="n">
        <x:f>H2931+I2931+J2931</x:f>
        <x:v>894</x:v>
      </x:c>
      <x:c r="M2931" s="60" t="n">
        <x:f>L2931+K2931</x:f>
        <x:v>1134</x:v>
      </x:c>
      <x:c r="N2931" s="60" t="n">
        <x:f>'参数'!$B$10</x:f>
        <x:v>1</x:v>
      </x:c>
      <x:c r="O2931" s="60" t="n">
        <x:f>N2931*'参数'!$B$11</x:f>
        <x:v>2</x:v>
      </x:c>
      <x:c r="P2931" s="60" t="n">
        <x:f>N2931*'参数'!$B$12</x:f>
        <x:v>1</x:v>
      </x:c>
      <x:c r="Q2931" t="str">
        <x:f>C2931&amp;"d"</x:f>
        <x:v>C93d</x:v>
      </x:c>
      <x:c r="R2931" t="str">
        <x:f>C2931&amp;"p"</x:f>
        <x:v>C93p</x:v>
      </x:c>
      <x:c r="S2931" t="str">
        <x:f>IF(AND(L2931&gt;=H2931+I2931+J2931,M2931&gt;L2931,F2931&lt;&gt;""),"PASS","FAIL")</x:f>
        <x:v>PASS</x:v>
      </x:c>
      <x:c r="T2931" t="n">
        <x:v>5</x:v>
      </x:c>
      <x:c r="U2931" t="str">
        <x:v>pickup_after_delivery_completion_plus_usage_lag</x:v>
      </x:c>
    </x:row>
    <x:row r="2932">
      <x:c r="A2932" t="str">
        <x:v>Set2_100-10-1</x:v>
      </x:c>
      <x:c r="B2932" t="str">
        <x:v>standard_same_day</x:v>
      </x:c>
      <x:c r="C2932" t="str">
        <x:v>C94</x:v>
      </x:c>
      <x:c r="D2932" s="59" t="n">
        <x:v>25</x:v>
      </x:c>
      <x:c r="E2932" s="59" t="n">
        <x:v>4</x:v>
      </x:c>
      <x:c r="F2932" s="59" t="str">
        <x:v>S5</x:v>
      </x:c>
      <x:c r="G2932" s="59" t="n">
        <x:v>422</x:v>
      </x:c>
      <x:c r="H2932" s="59" t="n">
        <x:v>440</x:v>
      </x:c>
      <x:c r="I2932" s="59" t="n">
        <x:v>10</x:v>
      </x:c>
      <x:c r="J2932" s="60" t="n">
        <x:f>'参数'!$C$5</x:f>
        <x:v>360</x:v>
      </x:c>
      <x:c r="K2932" s="60" t="n">
        <x:f>'参数'!$D$5</x:f>
        <x:v>240</x:v>
      </x:c>
      <x:c r="L2932" s="60" t="n">
        <x:f>H2932+I2932+J2932</x:f>
        <x:v>810</x:v>
      </x:c>
      <x:c r="M2932" s="60" t="n">
        <x:f>L2932+K2932</x:f>
        <x:v>1050</x:v>
      </x:c>
      <x:c r="N2932" s="60" t="n">
        <x:f>'参数'!$B$10</x:f>
        <x:v>1</x:v>
      </x:c>
      <x:c r="O2932" s="60" t="n">
        <x:f>N2932*'参数'!$B$11</x:f>
        <x:v>2</x:v>
      </x:c>
      <x:c r="P2932" s="60" t="n">
        <x:f>N2932*'参数'!$B$12</x:f>
        <x:v>1</x:v>
      </x:c>
      <x:c r="Q2932" t="str">
        <x:f>C2932&amp;"d"</x:f>
        <x:v>C94d</x:v>
      </x:c>
      <x:c r="R2932" t="str">
        <x:f>C2932&amp;"p"</x:f>
        <x:v>C94p</x:v>
      </x:c>
      <x:c r="S2932" t="str">
        <x:f>IF(AND(L2932&gt;=H2932+I2932+J2932,M2932&gt;L2932,F2932&lt;&gt;""),"PASS","FAIL")</x:f>
        <x:v>PASS</x:v>
      </x:c>
      <x:c r="T2932" t="n">
        <x:v>7</x:v>
      </x:c>
      <x:c r="U2932" t="str">
        <x:v>pickup_after_delivery_completion_plus_usage_lag</x:v>
      </x:c>
    </x:row>
    <x:row r="2933">
      <x:c r="A2933" t="str">
        <x:v>Set2_100-10-1</x:v>
      </x:c>
      <x:c r="B2933" t="str">
        <x:v>standard_same_day</x:v>
      </x:c>
      <x:c r="C2933" t="str">
        <x:v>C95</x:v>
      </x:c>
      <x:c r="D2933" s="59" t="n">
        <x:v>50</x:v>
      </x:c>
      <x:c r="E2933" s="59" t="n">
        <x:v>18</x:v>
      </x:c>
      <x:c r="F2933" s="59" t="str">
        <x:v>S2</x:v>
      </x:c>
      <x:c r="G2933" s="59" t="n">
        <x:v>552</x:v>
      </x:c>
      <x:c r="H2933" s="59" t="n">
        <x:v>576</x:v>
      </x:c>
      <x:c r="I2933" s="59" t="n">
        <x:v>10</x:v>
      </x:c>
      <x:c r="J2933" s="60" t="n">
        <x:f>'参数'!$C$5</x:f>
        <x:v>360</x:v>
      </x:c>
      <x:c r="K2933" s="60" t="n">
        <x:f>'参数'!$D$5</x:f>
        <x:v>240</x:v>
      </x:c>
      <x:c r="L2933" s="60" t="n">
        <x:f>H2933+I2933+J2933</x:f>
        <x:v>946</x:v>
      </x:c>
      <x:c r="M2933" s="60" t="n">
        <x:f>L2933+K2933</x:f>
        <x:v>1186</x:v>
      </x:c>
      <x:c r="N2933" s="60" t="n">
        <x:f>'参数'!$B$10</x:f>
        <x:v>1</x:v>
      </x:c>
      <x:c r="O2933" s="60" t="n">
        <x:f>N2933*'参数'!$B$11</x:f>
        <x:v>2</x:v>
      </x:c>
      <x:c r="P2933" s="60" t="n">
        <x:f>N2933*'参数'!$B$12</x:f>
        <x:v>1</x:v>
      </x:c>
      <x:c r="Q2933" t="str">
        <x:f>C2933&amp;"d"</x:f>
        <x:v>C95d</x:v>
      </x:c>
      <x:c r="R2933" t="str">
        <x:f>C2933&amp;"p"</x:f>
        <x:v>C95p</x:v>
      </x:c>
      <x:c r="S2933" t="str">
        <x:f>IF(AND(L2933&gt;=H2933+I2933+J2933,M2933&gt;L2933,F2933&lt;&gt;""),"PASS","FAIL")</x:f>
        <x:v>PASS</x:v>
      </x:c>
      <x:c r="T2933" t="n">
        <x:v>11</x:v>
      </x:c>
      <x:c r="U2933" t="str">
        <x:v>pickup_after_delivery_completion_plus_usage_lag</x:v>
      </x:c>
    </x:row>
    <x:row r="2934">
      <x:c r="A2934" t="str">
        <x:v>Set2_100-10-1</x:v>
      </x:c>
      <x:c r="B2934" t="str">
        <x:v>standard_same_day</x:v>
      </x:c>
      <x:c r="C2934" t="str">
        <x:v>C96</x:v>
      </x:c>
      <x:c r="D2934" s="59" t="n">
        <x:v>21</x:v>
      </x:c>
      <x:c r="E2934" s="59" t="n">
        <x:v>50</x:v>
      </x:c>
      <x:c r="F2934" s="59" t="str">
        <x:v>S1</x:v>
      </x:c>
      <x:c r="G2934" s="59" t="n">
        <x:v>112</x:v>
      </x:c>
      <x:c r="H2934" s="59" t="n">
        <x:v>122</x:v>
      </x:c>
      <x:c r="I2934" s="59" t="n">
        <x:v>10</x:v>
      </x:c>
      <x:c r="J2934" s="60" t="n">
        <x:f>'参数'!$C$5</x:f>
        <x:v>360</x:v>
      </x:c>
      <x:c r="K2934" s="60" t="n">
        <x:f>'参数'!$D$5</x:f>
        <x:v>240</x:v>
      </x:c>
      <x:c r="L2934" s="60" t="n">
        <x:f>H2934+I2934+J2934</x:f>
        <x:v>492</x:v>
      </x:c>
      <x:c r="M2934" s="60" t="n">
        <x:f>L2934+K2934</x:f>
        <x:v>732</x:v>
      </x:c>
      <x:c r="N2934" s="60" t="n">
        <x:f>'参数'!$B$10</x:f>
        <x:v>1</x:v>
      </x:c>
      <x:c r="O2934" s="60" t="n">
        <x:f>N2934*'参数'!$B$11</x:f>
        <x:v>2</x:v>
      </x:c>
      <x:c r="P2934" s="60" t="n">
        <x:f>N2934*'参数'!$B$12</x:f>
        <x:v>1</x:v>
      </x:c>
      <x:c r="Q2934" t="str">
        <x:f>C2934&amp;"d"</x:f>
        <x:v>C96d</x:v>
      </x:c>
      <x:c r="R2934" t="str">
        <x:f>C2934&amp;"p"</x:f>
        <x:v>C96p</x:v>
      </x:c>
      <x:c r="S2934" t="str">
        <x:f>IF(AND(L2934&gt;=H2934+I2934+J2934,M2934&gt;L2934,F2934&lt;&gt;""),"PASS","FAIL")</x:f>
        <x:v>PASS</x:v>
      </x:c>
      <x:c r="T2934" t="n">
        <x:v>4</x:v>
      </x:c>
      <x:c r="U2934" t="str">
        <x:v>pickup_after_delivery_completion_plus_usage_lag</x:v>
      </x:c>
    </x:row>
    <x:row r="2935">
      <x:c r="A2935" t="str">
        <x:v>Set2_100-10-1</x:v>
      </x:c>
      <x:c r="B2935" t="str">
        <x:v>standard_same_day</x:v>
      </x:c>
      <x:c r="C2935" t="str">
        <x:v>C97</x:v>
      </x:c>
      <x:c r="D2935" s="59" t="n">
        <x:v>32</x:v>
      </x:c>
      <x:c r="E2935" s="59" t="n">
        <x:v>49</x:v>
      </x:c>
      <x:c r="F2935" s="59" t="str">
        <x:v>S9</x:v>
      </x:c>
      <x:c r="G2935" s="59" t="n">
        <x:v>223</x:v>
      </x:c>
      <x:c r="H2935" s="59" t="n">
        <x:v>241</x:v>
      </x:c>
      <x:c r="I2935" s="59" t="n">
        <x:v>10</x:v>
      </x:c>
      <x:c r="J2935" s="60" t="n">
        <x:f>'参数'!$C$5</x:f>
        <x:v>360</x:v>
      </x:c>
      <x:c r="K2935" s="60" t="n">
        <x:f>'参数'!$D$5</x:f>
        <x:v>240</x:v>
      </x:c>
      <x:c r="L2935" s="60" t="n">
        <x:f>H2935+I2935+J2935</x:f>
        <x:v>611</x:v>
      </x:c>
      <x:c r="M2935" s="60" t="n">
        <x:f>L2935+K2935</x:f>
        <x:v>851</x:v>
      </x:c>
      <x:c r="N2935" s="60" t="n">
        <x:f>'参数'!$B$10</x:f>
        <x:v>1</x:v>
      </x:c>
      <x:c r="O2935" s="60" t="n">
        <x:f>N2935*'参数'!$B$11</x:f>
        <x:v>2</x:v>
      </x:c>
      <x:c r="P2935" s="60" t="n">
        <x:f>N2935*'参数'!$B$12</x:f>
        <x:v>1</x:v>
      </x:c>
      <x:c r="Q2935" t="str">
        <x:f>C2935&amp;"d"</x:f>
        <x:v>C97d</x:v>
      </x:c>
      <x:c r="R2935" t="str">
        <x:f>C2935&amp;"p"</x:f>
        <x:v>C97p</x:v>
      </x:c>
      <x:c r="S2935" t="str">
        <x:f>IF(AND(L2935&gt;=H2935+I2935+J2935,M2935&gt;L2935,F2935&lt;&gt;""),"PASS","FAIL")</x:f>
        <x:v>PASS</x:v>
      </x:c>
      <x:c r="T2935" t="n">
        <x:v>3</x:v>
      </x:c>
      <x:c r="U2935" t="str">
        <x:v>pickup_after_delivery_completion_plus_usage_lag</x:v>
      </x:c>
    </x:row>
    <x:row r="2936">
      <x:c r="A2936" t="str">
        <x:v>Set2_100-10-1</x:v>
      </x:c>
      <x:c r="B2936" t="str">
        <x:v>standard_same_day</x:v>
      </x:c>
      <x:c r="C2936" t="str">
        <x:v>C98</x:v>
      </x:c>
      <x:c r="D2936" s="59" t="n">
        <x:v>38</x:v>
      </x:c>
      <x:c r="E2936" s="59" t="n">
        <x:v>1</x:v>
      </x:c>
      <x:c r="F2936" s="59" t="str">
        <x:v>S2</x:v>
      </x:c>
      <x:c r="G2936" s="59" t="n">
        <x:v>398</x:v>
      </x:c>
      <x:c r="H2936" s="59" t="n">
        <x:v>410</x:v>
      </x:c>
      <x:c r="I2936" s="59" t="n">
        <x:v>10</x:v>
      </x:c>
      <x:c r="J2936" s="60" t="n">
        <x:f>'参数'!$C$5</x:f>
        <x:v>360</x:v>
      </x:c>
      <x:c r="K2936" s="60" t="n">
        <x:f>'参数'!$D$5</x:f>
        <x:v>240</x:v>
      </x:c>
      <x:c r="L2936" s="60" t="n">
        <x:f>H2936+I2936+J2936</x:f>
        <x:v>780</x:v>
      </x:c>
      <x:c r="M2936" s="60" t="n">
        <x:f>L2936+K2936</x:f>
        <x:v>1020</x:v>
      </x:c>
      <x:c r="N2936" s="60" t="n">
        <x:f>'参数'!$B$10</x:f>
        <x:v>1</x:v>
      </x:c>
      <x:c r="O2936" s="60" t="n">
        <x:f>N2936*'参数'!$B$11</x:f>
        <x:v>2</x:v>
      </x:c>
      <x:c r="P2936" s="60" t="n">
        <x:f>N2936*'参数'!$B$12</x:f>
        <x:v>1</x:v>
      </x:c>
      <x:c r="Q2936" t="str">
        <x:f>C2936&amp;"d"</x:f>
        <x:v>C98d</x:v>
      </x:c>
      <x:c r="R2936" t="str">
        <x:f>C2936&amp;"p"</x:f>
        <x:v>C98p</x:v>
      </x:c>
      <x:c r="S2936" t="str">
        <x:f>IF(AND(L2936&gt;=H2936+I2936+J2936,M2936&gt;L2936,F2936&lt;&gt;""),"PASS","FAIL")</x:f>
        <x:v>PASS</x:v>
      </x:c>
      <x:c r="T2936" t="n">
        <x:v>0</x:v>
      </x:c>
      <x:c r="U2936" t="str">
        <x:v>pickup_after_delivery_completion_plus_usage_lag</x:v>
      </x:c>
    </x:row>
    <x:row r="2937">
      <x:c r="A2937" t="str">
        <x:v>Set2_100-10-1</x:v>
      </x:c>
      <x:c r="B2937" t="str">
        <x:v>standard_same_day</x:v>
      </x:c>
      <x:c r="C2937" t="str">
        <x:v>C99</x:v>
      </x:c>
      <x:c r="D2937" s="59" t="n">
        <x:v>43</x:v>
      </x:c>
      <x:c r="E2937" s="59" t="n">
        <x:v>28</x:v>
      </x:c>
      <x:c r="F2937" s="59" t="str">
        <x:v>S7</x:v>
      </x:c>
      <x:c r="G2937" s="59" t="n">
        <x:v>245</x:v>
      </x:c>
      <x:c r="H2937" s="59" t="n">
        <x:v>259</x:v>
      </x:c>
      <x:c r="I2937" s="59" t="n">
        <x:v>10</x:v>
      </x:c>
      <x:c r="J2937" s="60" t="n">
        <x:f>'参数'!$C$5</x:f>
        <x:v>360</x:v>
      </x:c>
      <x:c r="K2937" s="60" t="n">
        <x:f>'参数'!$D$5</x:f>
        <x:v>240</x:v>
      </x:c>
      <x:c r="L2937" s="60" t="n">
        <x:f>H2937+I2937+J2937</x:f>
        <x:v>629</x:v>
      </x:c>
      <x:c r="M2937" s="60" t="n">
        <x:f>L2937+K2937</x:f>
        <x:v>869</x:v>
      </x:c>
      <x:c r="N2937" s="60" t="n">
        <x:f>'参数'!$B$10</x:f>
        <x:v>1</x:v>
      </x:c>
      <x:c r="O2937" s="60" t="n">
        <x:f>N2937*'参数'!$B$11</x:f>
        <x:v>2</x:v>
      </x:c>
      <x:c r="P2937" s="60" t="n">
        <x:f>N2937*'参数'!$B$12</x:f>
        <x:v>1</x:v>
      </x:c>
      <x:c r="Q2937" t="str">
        <x:f>C2937&amp;"d"</x:f>
        <x:v>C99d</x:v>
      </x:c>
      <x:c r="R2937" t="str">
        <x:f>C2937&amp;"p"</x:f>
        <x:v>C99p</x:v>
      </x:c>
      <x:c r="S2937" t="str">
        <x:f>IF(AND(L2937&gt;=H2937+I2937+J2937,M2937&gt;L2937,F2937&lt;&gt;""),"PASS","FAIL")</x:f>
        <x:v>PASS</x:v>
      </x:c>
      <x:c r="T2937" t="n">
        <x:v>3</x:v>
      </x:c>
      <x:c r="U2937" t="str">
        <x:v>pickup_after_delivery_completion_plus_usage_lag</x:v>
      </x:c>
    </x:row>
    <x:row r="2938">
      <x:c r="A2938" t="str">
        <x:v>Set2_100-10-1b</x:v>
      </x:c>
      <x:c r="B2938" t="str">
        <x:v>standard_same_day</x:v>
      </x:c>
      <x:c r="C2938" t="str">
        <x:v>C0</x:v>
      </x:c>
      <x:c r="D2938" s="59" t="n">
        <x:v>12</x:v>
      </x:c>
      <x:c r="E2938" s="59" t="n">
        <x:v>38</x:v>
      </x:c>
      <x:c r="F2938" s="59" t="str">
        <x:v>S6</x:v>
      </x:c>
      <x:c r="G2938" s="59" t="n">
        <x:v>329</x:v>
      </x:c>
      <x:c r="H2938" s="59" t="n">
        <x:v>343</x:v>
      </x:c>
      <x:c r="I2938" s="59" t="n">
        <x:v>10</x:v>
      </x:c>
      <x:c r="J2938" s="60" t="n">
        <x:f>'参数'!$C$5</x:f>
        <x:v>360</x:v>
      </x:c>
      <x:c r="K2938" s="60" t="n">
        <x:f>'参数'!$D$5</x:f>
        <x:v>240</x:v>
      </x:c>
      <x:c r="L2938" s="60" t="n">
        <x:f>H2938+I2938+J2938</x:f>
        <x:v>713</x:v>
      </x:c>
      <x:c r="M2938" s="60" t="n">
        <x:f>L2938+K2938</x:f>
        <x:v>953</x:v>
      </x:c>
      <x:c r="N2938" s="60" t="n">
        <x:f>'参数'!$B$10</x:f>
        <x:v>1</x:v>
      </x:c>
      <x:c r="O2938" s="60" t="n">
        <x:f>N2938*'参数'!$B$11</x:f>
        <x:v>2</x:v>
      </x:c>
      <x:c r="P2938" s="60" t="n">
        <x:f>N2938*'参数'!$B$12</x:f>
        <x:v>1</x:v>
      </x:c>
      <x:c r="Q2938" t="str">
        <x:f>C2938&amp;"d"</x:f>
        <x:v>C0d</x:v>
      </x:c>
      <x:c r="R2938" t="str">
        <x:f>C2938&amp;"p"</x:f>
        <x:v>C0p</x:v>
      </x:c>
      <x:c r="S2938" t="str">
        <x:f>IF(AND(L2938&gt;=H2938+I2938+J2938,M2938&gt;L2938,F2938&lt;&gt;""),"PASS","FAIL")</x:f>
        <x:v>PASS</x:v>
      </x:c>
      <x:c r="T2938" t="n">
        <x:v>6</x:v>
      </x:c>
      <x:c r="U2938" t="str">
        <x:v>pickup_after_delivery_completion_plus_usage_lag</x:v>
      </x:c>
    </x:row>
    <x:row r="2939">
      <x:c r="A2939" t="str">
        <x:v>Set2_100-10-1b</x:v>
      </x:c>
      <x:c r="B2939" t="str">
        <x:v>standard_same_day</x:v>
      </x:c>
      <x:c r="C2939" t="str">
        <x:v>C1</x:v>
      </x:c>
      <x:c r="D2939" s="59" t="n">
        <x:v>32</x:v>
      </x:c>
      <x:c r="E2939" s="59" t="n">
        <x:v>17</x:v>
      </x:c>
      <x:c r="F2939" s="59" t="str">
        <x:v>S7</x:v>
      </x:c>
      <x:c r="G2939" s="59" t="n">
        <x:v>125</x:v>
      </x:c>
      <x:c r="H2939" s="59" t="n">
        <x:v>141</x:v>
      </x:c>
      <x:c r="I2939" s="59" t="n">
        <x:v>10</x:v>
      </x:c>
      <x:c r="J2939" s="60" t="n">
        <x:f>'参数'!$C$5</x:f>
        <x:v>360</x:v>
      </x:c>
      <x:c r="K2939" s="60" t="n">
        <x:f>'参数'!$D$5</x:f>
        <x:v>240</x:v>
      </x:c>
      <x:c r="L2939" s="60" t="n">
        <x:f>H2939+I2939+J2939</x:f>
        <x:v>511</x:v>
      </x:c>
      <x:c r="M2939" s="60" t="n">
        <x:f>L2939+K2939</x:f>
        <x:v>751</x:v>
      </x:c>
      <x:c r="N2939" s="60" t="n">
        <x:f>'参数'!$B$10</x:f>
        <x:v>1</x:v>
      </x:c>
      <x:c r="O2939" s="60" t="n">
        <x:f>N2939*'参数'!$B$11</x:f>
        <x:v>2</x:v>
      </x:c>
      <x:c r="P2939" s="60" t="n">
        <x:f>N2939*'参数'!$B$12</x:f>
        <x:v>1</x:v>
      </x:c>
      <x:c r="Q2939" t="str">
        <x:f>C2939&amp;"d"</x:f>
        <x:v>C1d</x:v>
      </x:c>
      <x:c r="R2939" t="str">
        <x:f>C2939&amp;"p"</x:f>
        <x:v>C1p</x:v>
      </x:c>
      <x:c r="S2939" t="str">
        <x:f>IF(AND(L2939&gt;=H2939+I2939+J2939,M2939&gt;L2939,F2939&lt;&gt;""),"PASS","FAIL")</x:f>
        <x:v>PASS</x:v>
      </x:c>
      <x:c r="T2939" t="n">
        <x:v>3</x:v>
      </x:c>
      <x:c r="U2939" t="str">
        <x:v>pickup_after_delivery_completion_plus_usage_lag</x:v>
      </x:c>
    </x:row>
    <x:row r="2940">
      <x:c r="A2940" t="str">
        <x:v>Set2_100-10-1b</x:v>
      </x:c>
      <x:c r="B2940" t="str">
        <x:v>standard_same_day</x:v>
      </x:c>
      <x:c r="C2940" t="str">
        <x:v>C2</x:v>
      </x:c>
      <x:c r="D2940" s="59" t="n">
        <x:v>29</x:v>
      </x:c>
      <x:c r="E2940" s="59" t="n">
        <x:v>12</x:v>
      </x:c>
      <x:c r="F2940" s="59" t="str">
        <x:v>S5</x:v>
      </x:c>
      <x:c r="G2940" s="59" t="n">
        <x:v>134</x:v>
      </x:c>
      <x:c r="H2940" s="59" t="n">
        <x:v>166</x:v>
      </x:c>
      <x:c r="I2940" s="59" t="n">
        <x:v>10</x:v>
      </x:c>
      <x:c r="J2940" s="60" t="n">
        <x:f>'参数'!$C$5</x:f>
        <x:v>360</x:v>
      </x:c>
      <x:c r="K2940" s="60" t="n">
        <x:f>'参数'!$D$5</x:f>
        <x:v>240</x:v>
      </x:c>
      <x:c r="L2940" s="60" t="n">
        <x:f>H2940+I2940+J2940</x:f>
        <x:v>536</x:v>
      </x:c>
      <x:c r="M2940" s="60" t="n">
        <x:f>L2940+K2940</x:f>
        <x:v>776</x:v>
      </x:c>
      <x:c r="N2940" s="60" t="n">
        <x:f>'参数'!$B$10</x:f>
        <x:v>1</x:v>
      </x:c>
      <x:c r="O2940" s="60" t="n">
        <x:f>N2940*'参数'!$B$11</x:f>
        <x:v>2</x:v>
      </x:c>
      <x:c r="P2940" s="60" t="n">
        <x:f>N2940*'参数'!$B$12</x:f>
        <x:v>1</x:v>
      </x:c>
      <x:c r="Q2940" t="str">
        <x:f>C2940&amp;"d"</x:f>
        <x:v>C2d</x:v>
      </x:c>
      <x:c r="R2940" t="str">
        <x:f>C2940&amp;"p"</x:f>
        <x:v>C2p</x:v>
      </x:c>
      <x:c r="S2940" t="str">
        <x:f>IF(AND(L2940&gt;=H2940+I2940+J2940,M2940&gt;L2940,F2940&lt;&gt;""),"PASS","FAIL")</x:f>
        <x:v>PASS</x:v>
      </x:c>
      <x:c r="T2940" t="n">
        <x:v>4</x:v>
      </x:c>
      <x:c r="U2940" t="str">
        <x:v>pickup_after_delivery_completion_plus_usage_lag</x:v>
      </x:c>
    </x:row>
    <x:row r="2941">
      <x:c r="A2941" t="str">
        <x:v>Set2_100-10-1b</x:v>
      </x:c>
      <x:c r="B2941" t="str">
        <x:v>standard_same_day</x:v>
      </x:c>
      <x:c r="C2941" t="str">
        <x:v>C3</x:v>
      </x:c>
      <x:c r="D2941" s="59" t="n">
        <x:v>25</x:v>
      </x:c>
      <x:c r="E2941" s="59" t="n">
        <x:v>20</x:v>
      </x:c>
      <x:c r="F2941" s="59" t="str">
        <x:v>S4</x:v>
      </x:c>
      <x:c r="G2941" s="59" t="n">
        <x:v>271</x:v>
      </x:c>
      <x:c r="H2941" s="59" t="n">
        <x:v>293</x:v>
      </x:c>
      <x:c r="I2941" s="59" t="n">
        <x:v>10</x:v>
      </x:c>
      <x:c r="J2941" s="60" t="n">
        <x:f>'参数'!$C$5</x:f>
        <x:v>360</x:v>
      </x:c>
      <x:c r="K2941" s="60" t="n">
        <x:f>'参数'!$D$5</x:f>
        <x:v>240</x:v>
      </x:c>
      <x:c r="L2941" s="60" t="n">
        <x:f>H2941+I2941+J2941</x:f>
        <x:v>663</x:v>
      </x:c>
      <x:c r="M2941" s="60" t="n">
        <x:f>L2941+K2941</x:f>
        <x:v>903</x:v>
      </x:c>
      <x:c r="N2941" s="60" t="n">
        <x:f>'参数'!$B$10</x:f>
        <x:v>1</x:v>
      </x:c>
      <x:c r="O2941" s="60" t="n">
        <x:f>N2941*'参数'!$B$11</x:f>
        <x:v>2</x:v>
      </x:c>
      <x:c r="P2941" s="60" t="n">
        <x:f>N2941*'参数'!$B$12</x:f>
        <x:v>1</x:v>
      </x:c>
      <x:c r="Q2941" t="str">
        <x:f>C2941&amp;"d"</x:f>
        <x:v>C3d</x:v>
      </x:c>
      <x:c r="R2941" t="str">
        <x:f>C2941&amp;"p"</x:f>
        <x:v>C3p</x:v>
      </x:c>
      <x:c r="S2941" t="str">
        <x:f>IF(AND(L2941&gt;=H2941+I2941+J2941,M2941&gt;L2941,F2941&lt;&gt;""),"PASS","FAIL")</x:f>
        <x:v>PASS</x:v>
      </x:c>
      <x:c r="T2941" t="n">
        <x:v>6</x:v>
      </x:c>
      <x:c r="U2941" t="str">
        <x:v>pickup_after_delivery_completion_plus_usage_lag</x:v>
      </x:c>
    </x:row>
    <x:row r="2942">
      <x:c r="A2942" t="str">
        <x:v>Set2_100-10-1b</x:v>
      </x:c>
      <x:c r="B2942" t="str">
        <x:v>standard_same_day</x:v>
      </x:c>
      <x:c r="C2942" t="str">
        <x:v>C4</x:v>
      </x:c>
      <x:c r="D2942" s="59" t="n">
        <x:v>2</x:v>
      </x:c>
      <x:c r="E2942" s="59" t="n">
        <x:v>30</x:v>
      </x:c>
      <x:c r="F2942" s="59" t="str">
        <x:v>S8</x:v>
      </x:c>
      <x:c r="G2942" s="59" t="n">
        <x:v>312</x:v>
      </x:c>
      <x:c r="H2942" s="59" t="n">
        <x:v>322</x:v>
      </x:c>
      <x:c r="I2942" s="59" t="n">
        <x:v>10</x:v>
      </x:c>
      <x:c r="J2942" s="60" t="n">
        <x:f>'参数'!$C$5</x:f>
        <x:v>360</x:v>
      </x:c>
      <x:c r="K2942" s="60" t="n">
        <x:f>'参数'!$D$5</x:f>
        <x:v>240</x:v>
      </x:c>
      <x:c r="L2942" s="60" t="n">
        <x:f>H2942+I2942+J2942</x:f>
        <x:v>692</x:v>
      </x:c>
      <x:c r="M2942" s="60" t="n">
        <x:f>L2942+K2942</x:f>
        <x:v>932</x:v>
      </x:c>
      <x:c r="N2942" s="60" t="n">
        <x:f>'参数'!$B$10</x:f>
        <x:v>1</x:v>
      </x:c>
      <x:c r="O2942" s="60" t="n">
        <x:f>N2942*'参数'!$B$11</x:f>
        <x:v>2</x:v>
      </x:c>
      <x:c r="P2942" s="60" t="n">
        <x:f>N2942*'参数'!$B$12</x:f>
        <x:v>1</x:v>
      </x:c>
      <x:c r="Q2942" t="str">
        <x:f>C2942&amp;"d"</x:f>
        <x:v>C4d</x:v>
      </x:c>
      <x:c r="R2942" t="str">
        <x:f>C2942&amp;"p"</x:f>
        <x:v>C4p</x:v>
      </x:c>
      <x:c r="S2942" t="str">
        <x:f>IF(AND(L2942&gt;=H2942+I2942+J2942,M2942&gt;L2942,F2942&lt;&gt;""),"PASS","FAIL")</x:f>
        <x:v>PASS</x:v>
      </x:c>
      <x:c r="T2942" t="n">
        <x:v>6</x:v>
      </x:c>
      <x:c r="U2942" t="str">
        <x:v>pickup_after_delivery_completion_plus_usage_lag</x:v>
      </x:c>
    </x:row>
    <x:row r="2943">
      <x:c r="A2943" t="str">
        <x:v>Set2_100-10-1b</x:v>
      </x:c>
      <x:c r="B2943" t="str">
        <x:v>standard_same_day</x:v>
      </x:c>
      <x:c r="C2943" t="str">
        <x:v>C5</x:v>
      </x:c>
      <x:c r="D2943" s="59" t="n">
        <x:v>31</x:v>
      </x:c>
      <x:c r="E2943" s="59" t="n">
        <x:v>46</x:v>
      </x:c>
      <x:c r="F2943" s="59" t="str">
        <x:v>S9</x:v>
      </x:c>
      <x:c r="G2943" s="59" t="n">
        <x:v>150</x:v>
      </x:c>
      <x:c r="H2943" s="59" t="n">
        <x:v>172</x:v>
      </x:c>
      <x:c r="I2943" s="59" t="n">
        <x:v>10</x:v>
      </x:c>
      <x:c r="J2943" s="60" t="n">
        <x:f>'参数'!$C$5</x:f>
        <x:v>360</x:v>
      </x:c>
      <x:c r="K2943" s="60" t="n">
        <x:f>'参数'!$D$5</x:f>
        <x:v>240</x:v>
      </x:c>
      <x:c r="L2943" s="60" t="n">
        <x:f>H2943+I2943+J2943</x:f>
        <x:v>542</x:v>
      </x:c>
      <x:c r="M2943" s="60" t="n">
        <x:f>L2943+K2943</x:f>
        <x:v>782</x:v>
      </x:c>
      <x:c r="N2943" s="60" t="n">
        <x:f>'参数'!$B$10</x:f>
        <x:v>1</x:v>
      </x:c>
      <x:c r="O2943" s="60" t="n">
        <x:f>N2943*'参数'!$B$11</x:f>
        <x:v>2</x:v>
      </x:c>
      <x:c r="P2943" s="60" t="n">
        <x:f>N2943*'参数'!$B$12</x:f>
        <x:v>1</x:v>
      </x:c>
      <x:c r="Q2943" t="str">
        <x:f>C2943&amp;"d"</x:f>
        <x:v>C5d</x:v>
      </x:c>
      <x:c r="R2943" t="str">
        <x:f>C2943&amp;"p"</x:f>
        <x:v>C5p</x:v>
      </x:c>
      <x:c r="S2943" t="str">
        <x:f>IF(AND(L2943&gt;=H2943+I2943+J2943,M2943&gt;L2943,F2943&lt;&gt;""),"PASS","FAIL")</x:f>
        <x:v>PASS</x:v>
      </x:c>
      <x:c r="T2943" t="n">
        <x:v>11</x:v>
      </x:c>
      <x:c r="U2943" t="str">
        <x:v>pickup_after_delivery_completion_plus_usage_lag</x:v>
      </x:c>
    </x:row>
    <x:row r="2944">
      <x:c r="A2944" t="str">
        <x:v>Set2_100-10-1b</x:v>
      </x:c>
      <x:c r="B2944" t="str">
        <x:v>standard_same_day</x:v>
      </x:c>
      <x:c r="C2944" t="str">
        <x:v>C6</x:v>
      </x:c>
      <x:c r="D2944" s="59" t="n">
        <x:v>5</x:v>
      </x:c>
      <x:c r="E2944" s="59" t="n">
        <x:v>13</x:v>
      </x:c>
      <x:c r="F2944" s="59" t="str">
        <x:v>S0</x:v>
      </x:c>
      <x:c r="G2944" s="59" t="n">
        <x:v>532</x:v>
      </x:c>
      <x:c r="H2944" s="59" t="n">
        <x:v>558</x:v>
      </x:c>
      <x:c r="I2944" s="59" t="n">
        <x:v>10</x:v>
      </x:c>
      <x:c r="J2944" s="60" t="n">
        <x:f>'参数'!$C$5</x:f>
        <x:v>360</x:v>
      </x:c>
      <x:c r="K2944" s="60" t="n">
        <x:f>'参数'!$D$5</x:f>
        <x:v>240</x:v>
      </x:c>
      <x:c r="L2944" s="60" t="n">
        <x:f>H2944+I2944+J2944</x:f>
        <x:v>928</x:v>
      </x:c>
      <x:c r="M2944" s="60" t="n">
        <x:f>L2944+K2944</x:f>
        <x:v>1168</x:v>
      </x:c>
      <x:c r="N2944" s="60" t="n">
        <x:f>'参数'!$B$10</x:f>
        <x:v>1</x:v>
      </x:c>
      <x:c r="O2944" s="60" t="n">
        <x:f>N2944*'参数'!$B$11</x:f>
        <x:v>2</x:v>
      </x:c>
      <x:c r="P2944" s="60" t="n">
        <x:f>N2944*'参数'!$B$12</x:f>
        <x:v>1</x:v>
      </x:c>
      <x:c r="Q2944" t="str">
        <x:f>C2944&amp;"d"</x:f>
        <x:v>C6d</x:v>
      </x:c>
      <x:c r="R2944" t="str">
        <x:f>C2944&amp;"p"</x:f>
        <x:v>C6p</x:v>
      </x:c>
      <x:c r="S2944" t="str">
        <x:f>IF(AND(L2944&gt;=H2944+I2944+J2944,M2944&gt;L2944,F2944&lt;&gt;""),"PASS","FAIL")</x:f>
        <x:v>PASS</x:v>
      </x:c>
      <x:c r="T2944" t="n">
        <x:v>11</x:v>
      </x:c>
      <x:c r="U2944" t="str">
        <x:v>pickup_after_delivery_completion_plus_usage_lag</x:v>
      </x:c>
    </x:row>
    <x:row r="2945">
      <x:c r="A2945" t="str">
        <x:v>Set2_100-10-1b</x:v>
      </x:c>
      <x:c r="B2945" t="str">
        <x:v>standard_same_day</x:v>
      </x:c>
      <x:c r="C2945" t="str">
        <x:v>C7</x:v>
      </x:c>
      <x:c r="D2945" s="59" t="n">
        <x:v>13</x:v>
      </x:c>
      <x:c r="E2945" s="59" t="n">
        <x:v>36</x:v>
      </x:c>
      <x:c r="F2945" s="59" t="str">
        <x:v>S8</x:v>
      </x:c>
      <x:c r="G2945" s="59" t="n">
        <x:v>486</x:v>
      </x:c>
      <x:c r="H2945" s="59" t="n">
        <x:v>518</x:v>
      </x:c>
      <x:c r="I2945" s="59" t="n">
        <x:v>10</x:v>
      </x:c>
      <x:c r="J2945" s="60" t="n">
        <x:f>'参数'!$C$5</x:f>
        <x:v>360</x:v>
      </x:c>
      <x:c r="K2945" s="60" t="n">
        <x:f>'参数'!$D$5</x:f>
        <x:v>240</x:v>
      </x:c>
      <x:c r="L2945" s="60" t="n">
        <x:f>H2945+I2945+J2945</x:f>
        <x:v>888</x:v>
      </x:c>
      <x:c r="M2945" s="60" t="n">
        <x:f>L2945+K2945</x:f>
        <x:v>1128</x:v>
      </x:c>
      <x:c r="N2945" s="60" t="n">
        <x:f>'参数'!$B$10</x:f>
        <x:v>1</x:v>
      </x:c>
      <x:c r="O2945" s="60" t="n">
        <x:f>N2945*'参数'!$B$11</x:f>
        <x:v>2</x:v>
      </x:c>
      <x:c r="P2945" s="60" t="n">
        <x:f>N2945*'参数'!$B$12</x:f>
        <x:v>1</x:v>
      </x:c>
      <x:c r="Q2945" t="str">
        <x:f>C2945&amp;"d"</x:f>
        <x:v>C7d</x:v>
      </x:c>
      <x:c r="R2945" t="str">
        <x:f>C2945&amp;"p"</x:f>
        <x:v>C7p</x:v>
      </x:c>
      <x:c r="S2945" t="str">
        <x:f>IF(AND(L2945&gt;=H2945+I2945+J2945,M2945&gt;L2945,F2945&lt;&gt;""),"PASS","FAIL")</x:f>
        <x:v>PASS</x:v>
      </x:c>
      <x:c r="T2945" t="n">
        <x:v>2</x:v>
      </x:c>
      <x:c r="U2945" t="str">
        <x:v>pickup_after_delivery_completion_plus_usage_lag</x:v>
      </x:c>
    </x:row>
    <x:row r="2946">
      <x:c r="A2946" t="str">
        <x:v>Set2_100-10-1b</x:v>
      </x:c>
      <x:c r="B2946" t="str">
        <x:v>standard_same_day</x:v>
      </x:c>
      <x:c r="C2946" t="str">
        <x:v>C8</x:v>
      </x:c>
      <x:c r="D2946" s="59" t="n">
        <x:v>38</x:v>
      </x:c>
      <x:c r="E2946" s="59" t="n">
        <x:v>6</x:v>
      </x:c>
      <x:c r="F2946" s="59" t="str">
        <x:v>S2</x:v>
      </x:c>
      <x:c r="G2946" s="59" t="n">
        <x:v>544</x:v>
      </x:c>
      <x:c r="H2946" s="59" t="n">
        <x:v>578</x:v>
      </x:c>
      <x:c r="I2946" s="59" t="n">
        <x:v>10</x:v>
      </x:c>
      <x:c r="J2946" s="60" t="n">
        <x:f>'参数'!$C$5</x:f>
        <x:v>360</x:v>
      </x:c>
      <x:c r="K2946" s="60" t="n">
        <x:f>'参数'!$D$5</x:f>
        <x:v>240</x:v>
      </x:c>
      <x:c r="L2946" s="60" t="n">
        <x:f>H2946+I2946+J2946</x:f>
        <x:v>948</x:v>
      </x:c>
      <x:c r="M2946" s="60" t="n">
        <x:f>L2946+K2946</x:f>
        <x:v>1188</x:v>
      </x:c>
      <x:c r="N2946" s="60" t="n">
        <x:f>'参数'!$B$10</x:f>
        <x:v>1</x:v>
      </x:c>
      <x:c r="O2946" s="60" t="n">
        <x:f>N2946*'参数'!$B$11</x:f>
        <x:v>2</x:v>
      </x:c>
      <x:c r="P2946" s="60" t="n">
        <x:f>N2946*'参数'!$B$12</x:f>
        <x:v>1</x:v>
      </x:c>
      <x:c r="Q2946" t="str">
        <x:f>C2946&amp;"d"</x:f>
        <x:v>C8d</x:v>
      </x:c>
      <x:c r="R2946" t="str">
        <x:f>C2946&amp;"p"</x:f>
        <x:v>C8p</x:v>
      </x:c>
      <x:c r="S2946" t="str">
        <x:f>IF(AND(L2946&gt;=H2946+I2946+J2946,M2946&gt;L2946,F2946&lt;&gt;""),"PASS","FAIL")</x:f>
        <x:v>PASS</x:v>
      </x:c>
      <x:c r="T2946" t="n">
        <x:v>3</x:v>
      </x:c>
      <x:c r="U2946" t="str">
        <x:v>pickup_after_delivery_completion_plus_usage_lag</x:v>
      </x:c>
    </x:row>
    <x:row r="2947">
      <x:c r="A2947" t="str">
        <x:v>Set2_100-10-1b</x:v>
      </x:c>
      <x:c r="B2947" t="str">
        <x:v>standard_same_day</x:v>
      </x:c>
      <x:c r="C2947" t="str">
        <x:v>C9</x:v>
      </x:c>
      <x:c r="D2947" s="59" t="n">
        <x:v>29</x:v>
      </x:c>
      <x:c r="E2947" s="59" t="n">
        <x:v>11</x:v>
      </x:c>
      <x:c r="F2947" s="59" t="str">
        <x:v>S5</x:v>
      </x:c>
      <x:c r="G2947" s="59" t="n">
        <x:v>101</x:v>
      </x:c>
      <x:c r="H2947" s="59" t="n">
        <x:v>137</x:v>
      </x:c>
      <x:c r="I2947" s="59" t="n">
        <x:v>10</x:v>
      </x:c>
      <x:c r="J2947" s="60" t="n">
        <x:f>'参数'!$C$5</x:f>
        <x:v>360</x:v>
      </x:c>
      <x:c r="K2947" s="60" t="n">
        <x:f>'参数'!$D$5</x:f>
        <x:v>240</x:v>
      </x:c>
      <x:c r="L2947" s="60" t="n">
        <x:f>H2947+I2947+J2947</x:f>
        <x:v>507</x:v>
      </x:c>
      <x:c r="M2947" s="60" t="n">
        <x:f>L2947+K2947</x:f>
        <x:v>747</x:v>
      </x:c>
      <x:c r="N2947" s="60" t="n">
        <x:f>'参数'!$B$10</x:f>
        <x:v>1</x:v>
      </x:c>
      <x:c r="O2947" s="60" t="n">
        <x:f>N2947*'参数'!$B$11</x:f>
        <x:v>2</x:v>
      </x:c>
      <x:c r="P2947" s="60" t="n">
        <x:f>N2947*'参数'!$B$12</x:f>
        <x:v>1</x:v>
      </x:c>
      <x:c r="Q2947" t="str">
        <x:f>C2947&amp;"d"</x:f>
        <x:v>C9d</x:v>
      </x:c>
      <x:c r="R2947" t="str">
        <x:f>C2947&amp;"p"</x:f>
        <x:v>C9p</x:v>
      </x:c>
      <x:c r="S2947" t="str">
        <x:f>IF(AND(L2947&gt;=H2947+I2947+J2947,M2947&gt;L2947,F2947&lt;&gt;""),"PASS","FAIL")</x:f>
        <x:v>PASS</x:v>
      </x:c>
      <x:c r="T2947" t="n">
        <x:v>17</x:v>
      </x:c>
      <x:c r="U2947" t="str">
        <x:v>pickup_after_delivery_completion_plus_usage_lag</x:v>
      </x:c>
    </x:row>
    <x:row r="2948">
      <x:c r="A2948" t="str">
        <x:v>Set2_100-10-1b</x:v>
      </x:c>
      <x:c r="B2948" t="str">
        <x:v>standard_same_day</x:v>
      </x:c>
      <x:c r="C2948" t="str">
        <x:v>C10</x:v>
      </x:c>
      <x:c r="D2948" s="59" t="n">
        <x:v>38</x:v>
      </x:c>
      <x:c r="E2948" s="59" t="n">
        <x:v>47</x:v>
      </x:c>
      <x:c r="F2948" s="59" t="str">
        <x:v>S9</x:v>
      </x:c>
      <x:c r="G2948" s="59" t="n">
        <x:v>584</x:v>
      </x:c>
      <x:c r="H2948" s="59" t="n">
        <x:v>622</x:v>
      </x:c>
      <x:c r="I2948" s="59" t="n">
        <x:v>10</x:v>
      </x:c>
      <x:c r="J2948" s="60" t="n">
        <x:f>'参数'!$C$5</x:f>
        <x:v>360</x:v>
      </x:c>
      <x:c r="K2948" s="60" t="n">
        <x:f>'参数'!$D$5</x:f>
        <x:v>240</x:v>
      </x:c>
      <x:c r="L2948" s="60" t="n">
        <x:f>H2948+I2948+J2948</x:f>
        <x:v>992</x:v>
      </x:c>
      <x:c r="M2948" s="60" t="n">
        <x:f>L2948+K2948</x:f>
        <x:v>1232</x:v>
      </x:c>
      <x:c r="N2948" s="60" t="n">
        <x:f>'参数'!$B$10</x:f>
        <x:v>1</x:v>
      </x:c>
      <x:c r="O2948" s="60" t="n">
        <x:f>N2948*'参数'!$B$11</x:f>
        <x:v>2</x:v>
      </x:c>
      <x:c r="P2948" s="60" t="n">
        <x:f>N2948*'参数'!$B$12</x:f>
        <x:v>1</x:v>
      </x:c>
      <x:c r="Q2948" t="str">
        <x:f>C2948&amp;"d"</x:f>
        <x:v>C10d</x:v>
      </x:c>
      <x:c r="R2948" t="str">
        <x:f>C2948&amp;"p"</x:f>
        <x:v>C10p</x:v>
      </x:c>
      <x:c r="S2948" t="str">
        <x:f>IF(AND(L2948&gt;=H2948+I2948+J2948,M2948&gt;L2948,F2948&lt;&gt;""),"PASS","FAIL")</x:f>
        <x:v>PASS</x:v>
      </x:c>
      <x:c r="T2948" t="n">
        <x:v>9</x:v>
      </x:c>
      <x:c r="U2948" t="str">
        <x:v>pickup_after_delivery_completion_plus_usage_lag</x:v>
      </x:c>
    </x:row>
    <x:row r="2949">
      <x:c r="A2949" t="str">
        <x:v>Set2_100-10-1b</x:v>
      </x:c>
      <x:c r="B2949" t="str">
        <x:v>standard_same_day</x:v>
      </x:c>
      <x:c r="C2949" t="str">
        <x:v>C11</x:v>
      </x:c>
      <x:c r="D2949" s="59" t="n">
        <x:v>9</x:v>
      </x:c>
      <x:c r="E2949" s="59" t="n">
        <x:v>47</x:v>
      </x:c>
      <x:c r="F2949" s="59" t="str">
        <x:v>S6</x:v>
      </x:c>
      <x:c r="G2949" s="59" t="n">
        <x:v>71</x:v>
      </x:c>
      <x:c r="H2949" s="59" t="n">
        <x:v>109</x:v>
      </x:c>
      <x:c r="I2949" s="59" t="n">
        <x:v>10</x:v>
      </x:c>
      <x:c r="J2949" s="60" t="n">
        <x:f>'参数'!$C$5</x:f>
        <x:v>360</x:v>
      </x:c>
      <x:c r="K2949" s="60" t="n">
        <x:f>'参数'!$D$5</x:f>
        <x:v>240</x:v>
      </x:c>
      <x:c r="L2949" s="60" t="n">
        <x:f>H2949+I2949+J2949</x:f>
        <x:v>479</x:v>
      </x:c>
      <x:c r="M2949" s="60" t="n">
        <x:f>L2949+K2949</x:f>
        <x:v>719</x:v>
      </x:c>
      <x:c r="N2949" s="60" t="n">
        <x:f>'参数'!$B$10</x:f>
        <x:v>1</x:v>
      </x:c>
      <x:c r="O2949" s="60" t="n">
        <x:f>N2949*'参数'!$B$11</x:f>
        <x:v>2</x:v>
      </x:c>
      <x:c r="P2949" s="60" t="n">
        <x:f>N2949*'参数'!$B$12</x:f>
        <x:v>1</x:v>
      </x:c>
      <x:c r="Q2949" t="str">
        <x:f>C2949&amp;"d"</x:f>
        <x:v>C11d</x:v>
      </x:c>
      <x:c r="R2949" t="str">
        <x:f>C2949&amp;"p"</x:f>
        <x:v>C11p</x:v>
      </x:c>
      <x:c r="S2949" t="str">
        <x:f>IF(AND(L2949&gt;=H2949+I2949+J2949,M2949&gt;L2949,F2949&lt;&gt;""),"PASS","FAIL")</x:f>
        <x:v>PASS</x:v>
      </x:c>
      <x:c r="T2949" t="n">
        <x:v>11</x:v>
      </x:c>
      <x:c r="U2949" t="str">
        <x:v>pickup_after_delivery_completion_plus_usage_lag</x:v>
      </x:c>
    </x:row>
    <x:row r="2950">
      <x:c r="A2950" t="str">
        <x:v>Set2_100-10-1b</x:v>
      </x:c>
      <x:c r="B2950" t="str">
        <x:v>standard_same_day</x:v>
      </x:c>
      <x:c r="C2950" t="str">
        <x:v>C12</x:v>
      </x:c>
      <x:c r="D2950" s="59" t="n">
        <x:v>11</x:v>
      </x:c>
      <x:c r="E2950" s="59" t="n">
        <x:v>18</x:v>
      </x:c>
      <x:c r="F2950" s="59" t="str">
        <x:v>S5</x:v>
      </x:c>
      <x:c r="G2950" s="59" t="n">
        <x:v>328</x:v>
      </x:c>
      <x:c r="H2950" s="59" t="n">
        <x:v>356</x:v>
      </x:c>
      <x:c r="I2950" s="59" t="n">
        <x:v>10</x:v>
      </x:c>
      <x:c r="J2950" s="60" t="n">
        <x:f>'参数'!$C$5</x:f>
        <x:v>360</x:v>
      </x:c>
      <x:c r="K2950" s="60" t="n">
        <x:f>'参数'!$D$5</x:f>
        <x:v>240</x:v>
      </x:c>
      <x:c r="L2950" s="60" t="n">
        <x:f>H2950+I2950+J2950</x:f>
        <x:v>726</x:v>
      </x:c>
      <x:c r="M2950" s="60" t="n">
        <x:f>L2950+K2950</x:f>
        <x:v>966</x:v>
      </x:c>
      <x:c r="N2950" s="60" t="n">
        <x:f>'参数'!$B$10</x:f>
        <x:v>1</x:v>
      </x:c>
      <x:c r="O2950" s="60" t="n">
        <x:f>N2950*'参数'!$B$11</x:f>
        <x:v>2</x:v>
      </x:c>
      <x:c r="P2950" s="60" t="n">
        <x:f>N2950*'参数'!$B$12</x:f>
        <x:v>1</x:v>
      </x:c>
      <x:c r="Q2950" t="str">
        <x:f>C2950&amp;"d"</x:f>
        <x:v>C12d</x:v>
      </x:c>
      <x:c r="R2950" t="str">
        <x:f>C2950&amp;"p"</x:f>
        <x:v>C12p</x:v>
      </x:c>
      <x:c r="S2950" t="str">
        <x:f>IF(AND(L2950&gt;=H2950+I2950+J2950,M2950&gt;L2950,F2950&lt;&gt;""),"PASS","FAIL")</x:f>
        <x:v>PASS</x:v>
      </x:c>
      <x:c r="T2950" t="n">
        <x:v>17</x:v>
      </x:c>
      <x:c r="U2950" t="str">
        <x:v>pickup_after_delivery_completion_plus_usage_lag</x:v>
      </x:c>
    </x:row>
    <x:row r="2951">
      <x:c r="A2951" t="str">
        <x:v>Set2_100-10-1b</x:v>
      </x:c>
      <x:c r="B2951" t="str">
        <x:v>standard_same_day</x:v>
      </x:c>
      <x:c r="C2951" t="str">
        <x:v>C13</x:v>
      </x:c>
      <x:c r="D2951" s="59" t="n">
        <x:v>17</x:v>
      </x:c>
      <x:c r="E2951" s="59" t="n">
        <x:v>31</x:v>
      </x:c>
      <x:c r="F2951" s="59" t="str">
        <x:v>S4</x:v>
      </x:c>
      <x:c r="G2951" s="59" t="n">
        <x:v>190</x:v>
      </x:c>
      <x:c r="H2951" s="59" t="n">
        <x:v>212</x:v>
      </x:c>
      <x:c r="I2951" s="59" t="n">
        <x:v>10</x:v>
      </x:c>
      <x:c r="J2951" s="60" t="n">
        <x:f>'参数'!$C$5</x:f>
        <x:v>360</x:v>
      </x:c>
      <x:c r="K2951" s="60" t="n">
        <x:f>'参数'!$D$5</x:f>
        <x:v>240</x:v>
      </x:c>
      <x:c r="L2951" s="60" t="n">
        <x:f>H2951+I2951+J2951</x:f>
        <x:v>582</x:v>
      </x:c>
      <x:c r="M2951" s="60" t="n">
        <x:f>L2951+K2951</x:f>
        <x:v>822</x:v>
      </x:c>
      <x:c r="N2951" s="60" t="n">
        <x:f>'参数'!$B$10</x:f>
        <x:v>1</x:v>
      </x:c>
      <x:c r="O2951" s="60" t="n">
        <x:f>N2951*'参数'!$B$11</x:f>
        <x:v>2</x:v>
      </x:c>
      <x:c r="P2951" s="60" t="n">
        <x:f>N2951*'参数'!$B$12</x:f>
        <x:v>1</x:v>
      </x:c>
      <x:c r="Q2951" t="str">
        <x:f>C2951&amp;"d"</x:f>
        <x:v>C13d</x:v>
      </x:c>
      <x:c r="R2951" t="str">
        <x:f>C2951&amp;"p"</x:f>
        <x:v>C13p</x:v>
      </x:c>
      <x:c r="S2951" t="str">
        <x:f>IF(AND(L2951&gt;=H2951+I2951+J2951,M2951&gt;L2951,F2951&lt;&gt;""),"PASS","FAIL")</x:f>
        <x:v>PASS</x:v>
      </x:c>
      <x:c r="T2951" t="n">
        <x:v>11</x:v>
      </x:c>
      <x:c r="U2951" t="str">
        <x:v>pickup_after_delivery_completion_plus_usage_lag</x:v>
      </x:c>
    </x:row>
    <x:row r="2952">
      <x:c r="A2952" t="str">
        <x:v>Set2_100-10-1b</x:v>
      </x:c>
      <x:c r="B2952" t="str">
        <x:v>standard_same_day</x:v>
      </x:c>
      <x:c r="C2952" t="str">
        <x:v>C14</x:v>
      </x:c>
      <x:c r="D2952" s="59" t="n">
        <x:v>19</x:v>
      </x:c>
      <x:c r="E2952" s="59" t="n">
        <x:v>6</x:v>
      </x:c>
      <x:c r="F2952" s="59" t="str">
        <x:v>S5</x:v>
      </x:c>
      <x:c r="G2952" s="59" t="n">
        <x:v>117</x:v>
      </x:c>
      <x:c r="H2952" s="59" t="n">
        <x:v>135</x:v>
      </x:c>
      <x:c r="I2952" s="59" t="n">
        <x:v>10</x:v>
      </x:c>
      <x:c r="J2952" s="60" t="n">
        <x:f>'参数'!$C$5</x:f>
        <x:v>360</x:v>
      </x:c>
      <x:c r="K2952" s="60" t="n">
        <x:f>'参数'!$D$5</x:f>
        <x:v>240</x:v>
      </x:c>
      <x:c r="L2952" s="60" t="n">
        <x:f>H2952+I2952+J2952</x:f>
        <x:v>505</x:v>
      </x:c>
      <x:c r="M2952" s="60" t="n">
        <x:f>L2952+K2952</x:f>
        <x:v>745</x:v>
      </x:c>
      <x:c r="N2952" s="60" t="n">
        <x:f>'参数'!$B$10</x:f>
        <x:v>1</x:v>
      </x:c>
      <x:c r="O2952" s="60" t="n">
        <x:f>N2952*'参数'!$B$11</x:f>
        <x:v>2</x:v>
      </x:c>
      <x:c r="P2952" s="60" t="n">
        <x:f>N2952*'参数'!$B$12</x:f>
        <x:v>1</x:v>
      </x:c>
      <x:c r="Q2952" t="str">
        <x:f>C2952&amp;"d"</x:f>
        <x:v>C14d</x:v>
      </x:c>
      <x:c r="R2952" t="str">
        <x:f>C2952&amp;"p"</x:f>
        <x:v>C14p</x:v>
      </x:c>
      <x:c r="S2952" t="str">
        <x:f>IF(AND(L2952&gt;=H2952+I2952+J2952,M2952&gt;L2952,F2952&lt;&gt;""),"PASS","FAIL")</x:f>
        <x:v>PASS</x:v>
      </x:c>
      <x:c r="T2952" t="n">
        <x:v>8</x:v>
      </x:c>
      <x:c r="U2952" t="str">
        <x:v>pickup_after_delivery_completion_plus_usage_lag</x:v>
      </x:c>
    </x:row>
    <x:row r="2953">
      <x:c r="A2953" t="str">
        <x:v>Set2_100-10-1b</x:v>
      </x:c>
      <x:c r="B2953" t="str">
        <x:v>standard_same_day</x:v>
      </x:c>
      <x:c r="C2953" t="str">
        <x:v>C15</x:v>
      </x:c>
      <x:c r="D2953" s="59" t="n">
        <x:v>12</x:v>
      </x:c>
      <x:c r="E2953" s="59" t="n">
        <x:v>7</x:v>
      </x:c>
      <x:c r="F2953" s="59" t="str">
        <x:v>S5</x:v>
      </x:c>
      <x:c r="G2953" s="59" t="n">
        <x:v>148</x:v>
      </x:c>
      <x:c r="H2953" s="59" t="n">
        <x:v>162</x:v>
      </x:c>
      <x:c r="I2953" s="59" t="n">
        <x:v>10</x:v>
      </x:c>
      <x:c r="J2953" s="60" t="n">
        <x:f>'参数'!$C$5</x:f>
        <x:v>360</x:v>
      </x:c>
      <x:c r="K2953" s="60" t="n">
        <x:f>'参数'!$D$5</x:f>
        <x:v>240</x:v>
      </x:c>
      <x:c r="L2953" s="60" t="n">
        <x:f>H2953+I2953+J2953</x:f>
        <x:v>532</x:v>
      </x:c>
      <x:c r="M2953" s="60" t="n">
        <x:f>L2953+K2953</x:f>
        <x:v>772</x:v>
      </x:c>
      <x:c r="N2953" s="60" t="n">
        <x:f>'参数'!$B$10</x:f>
        <x:v>1</x:v>
      </x:c>
      <x:c r="O2953" s="60" t="n">
        <x:f>N2953*'参数'!$B$11</x:f>
        <x:v>2</x:v>
      </x:c>
      <x:c r="P2953" s="60" t="n">
        <x:f>N2953*'参数'!$B$12</x:f>
        <x:v>1</x:v>
      </x:c>
      <x:c r="Q2953" t="str">
        <x:f>C2953&amp;"d"</x:f>
        <x:v>C15d</x:v>
      </x:c>
      <x:c r="R2953" t="str">
        <x:f>C2953&amp;"p"</x:f>
        <x:v>C15p</x:v>
      </x:c>
      <x:c r="S2953" t="str">
        <x:f>IF(AND(L2953&gt;=H2953+I2953+J2953,M2953&gt;L2953,F2953&lt;&gt;""),"PASS","FAIL")</x:f>
        <x:v>PASS</x:v>
      </x:c>
      <x:c r="T2953" t="n">
        <x:v>2</x:v>
      </x:c>
      <x:c r="U2953" t="str">
        <x:v>pickup_after_delivery_completion_plus_usage_lag</x:v>
      </x:c>
    </x:row>
    <x:row r="2954">
      <x:c r="A2954" t="str">
        <x:v>Set2_100-10-1b</x:v>
      </x:c>
      <x:c r="B2954" t="str">
        <x:v>standard_same_day</x:v>
      </x:c>
      <x:c r="C2954" t="str">
        <x:v>C16</x:v>
      </x:c>
      <x:c r="D2954" s="59" t="n">
        <x:v>5</x:v>
      </x:c>
      <x:c r="E2954" s="59" t="n">
        <x:v>14</x:v>
      </x:c>
      <x:c r="F2954" s="59" t="str">
        <x:v>S0</x:v>
      </x:c>
      <x:c r="G2954" s="59" t="n">
        <x:v>541</x:v>
      </x:c>
      <x:c r="H2954" s="59" t="n">
        <x:v>557</x:v>
      </x:c>
      <x:c r="I2954" s="59" t="n">
        <x:v>10</x:v>
      </x:c>
      <x:c r="J2954" s="60" t="n">
        <x:f>'参数'!$C$5</x:f>
        <x:v>360</x:v>
      </x:c>
      <x:c r="K2954" s="60" t="n">
        <x:f>'参数'!$D$5</x:f>
        <x:v>240</x:v>
      </x:c>
      <x:c r="L2954" s="60" t="n">
        <x:f>H2954+I2954+J2954</x:f>
        <x:v>927</x:v>
      </x:c>
      <x:c r="M2954" s="60" t="n">
        <x:f>L2954+K2954</x:f>
        <x:v>1167</x:v>
      </x:c>
      <x:c r="N2954" s="60" t="n">
        <x:f>'参数'!$B$10</x:f>
        <x:v>1</x:v>
      </x:c>
      <x:c r="O2954" s="60" t="n">
        <x:f>N2954*'参数'!$B$11</x:f>
        <x:v>2</x:v>
      </x:c>
      <x:c r="P2954" s="60" t="n">
        <x:f>N2954*'参数'!$B$12</x:f>
        <x:v>1</x:v>
      </x:c>
      <x:c r="Q2954" t="str">
        <x:f>C2954&amp;"d"</x:f>
        <x:v>C16d</x:v>
      </x:c>
      <x:c r="R2954" t="str">
        <x:f>C2954&amp;"p"</x:f>
        <x:v>C16p</x:v>
      </x:c>
      <x:c r="S2954" t="str">
        <x:f>IF(AND(L2954&gt;=H2954+I2954+J2954,M2954&gt;L2954,F2954&lt;&gt;""),"PASS","FAIL")</x:f>
        <x:v>PASS</x:v>
      </x:c>
      <x:c r="T2954" t="n">
        <x:v>6</x:v>
      </x:c>
      <x:c r="U2954" t="str">
        <x:v>pickup_after_delivery_completion_plus_usage_lag</x:v>
      </x:c>
    </x:row>
    <x:row r="2955">
      <x:c r="A2955" t="str">
        <x:v>Set2_100-10-1b</x:v>
      </x:c>
      <x:c r="B2955" t="str">
        <x:v>standard_same_day</x:v>
      </x:c>
      <x:c r="C2955" t="str">
        <x:v>C17</x:v>
      </x:c>
      <x:c r="D2955" s="59" t="n">
        <x:v>40</x:v>
      </x:c>
      <x:c r="E2955" s="59" t="n">
        <x:v>36</x:v>
      </x:c>
      <x:c r="F2955" s="59" t="str">
        <x:v>S7</x:v>
      </x:c>
      <x:c r="G2955" s="59" t="n">
        <x:v>102</x:v>
      </x:c>
      <x:c r="H2955" s="59" t="n">
        <x:v>114</x:v>
      </x:c>
      <x:c r="I2955" s="59" t="n">
        <x:v>10</x:v>
      </x:c>
      <x:c r="J2955" s="60" t="n">
        <x:f>'参数'!$C$5</x:f>
        <x:v>360</x:v>
      </x:c>
      <x:c r="K2955" s="60" t="n">
        <x:f>'参数'!$D$5</x:f>
        <x:v>240</x:v>
      </x:c>
      <x:c r="L2955" s="60" t="n">
        <x:f>H2955+I2955+J2955</x:f>
        <x:v>484</x:v>
      </x:c>
      <x:c r="M2955" s="60" t="n">
        <x:f>L2955+K2955</x:f>
        <x:v>724</x:v>
      </x:c>
      <x:c r="N2955" s="60" t="n">
        <x:f>'参数'!$B$10</x:f>
        <x:v>1</x:v>
      </x:c>
      <x:c r="O2955" s="60" t="n">
        <x:f>N2955*'参数'!$B$11</x:f>
        <x:v>2</x:v>
      </x:c>
      <x:c r="P2955" s="60" t="n">
        <x:f>N2955*'参数'!$B$12</x:f>
        <x:v>1</x:v>
      </x:c>
      <x:c r="Q2955" t="str">
        <x:f>C2955&amp;"d"</x:f>
        <x:v>C17d</x:v>
      </x:c>
      <x:c r="R2955" t="str">
        <x:f>C2955&amp;"p"</x:f>
        <x:v>C17p</x:v>
      </x:c>
      <x:c r="S2955" t="str">
        <x:f>IF(AND(L2955&gt;=H2955+I2955+J2955,M2955&gt;L2955,F2955&lt;&gt;""),"PASS","FAIL")</x:f>
        <x:v>PASS</x:v>
      </x:c>
      <x:c r="T2955" t="n">
        <x:v>14</x:v>
      </x:c>
      <x:c r="U2955" t="str">
        <x:v>pickup_after_delivery_completion_plus_usage_lag</x:v>
      </x:c>
    </x:row>
    <x:row r="2956">
      <x:c r="A2956" t="str">
        <x:v>Set2_100-10-1b</x:v>
      </x:c>
      <x:c r="B2956" t="str">
        <x:v>standard_same_day</x:v>
      </x:c>
      <x:c r="C2956" t="str">
        <x:v>C18</x:v>
      </x:c>
      <x:c r="D2956" s="59" t="n">
        <x:v>9</x:v>
      </x:c>
      <x:c r="E2956" s="59" t="n">
        <x:v>45</x:v>
      </x:c>
      <x:c r="F2956" s="59" t="str">
        <x:v>S6</x:v>
      </x:c>
      <x:c r="G2956" s="59" t="n">
        <x:v>413</x:v>
      </x:c>
      <x:c r="H2956" s="59" t="n">
        <x:v>435</x:v>
      </x:c>
      <x:c r="I2956" s="59" t="n">
        <x:v>10</x:v>
      </x:c>
      <x:c r="J2956" s="60" t="n">
        <x:f>'参数'!$C$5</x:f>
        <x:v>360</x:v>
      </x:c>
      <x:c r="K2956" s="60" t="n">
        <x:f>'参数'!$D$5</x:f>
        <x:v>240</x:v>
      </x:c>
      <x:c r="L2956" s="60" t="n">
        <x:f>H2956+I2956+J2956</x:f>
        <x:v>805</x:v>
      </x:c>
      <x:c r="M2956" s="60" t="n">
        <x:f>L2956+K2956</x:f>
        <x:v>1045</x:v>
      </x:c>
      <x:c r="N2956" s="60" t="n">
        <x:f>'参数'!$B$10</x:f>
        <x:v>1</x:v>
      </x:c>
      <x:c r="O2956" s="60" t="n">
        <x:f>N2956*'参数'!$B$11</x:f>
        <x:v>2</x:v>
      </x:c>
      <x:c r="P2956" s="60" t="n">
        <x:f>N2956*'参数'!$B$12</x:f>
        <x:v>1</x:v>
      </x:c>
      <x:c r="Q2956" t="str">
        <x:f>C2956&amp;"d"</x:f>
        <x:v>C18d</x:v>
      </x:c>
      <x:c r="R2956" t="str">
        <x:f>C2956&amp;"p"</x:f>
        <x:v>C18p</x:v>
      </x:c>
      <x:c r="S2956" t="str">
        <x:f>IF(AND(L2956&gt;=H2956+I2956+J2956,M2956&gt;L2956,F2956&lt;&gt;""),"PASS","FAIL")</x:f>
        <x:v>PASS</x:v>
      </x:c>
      <x:c r="T2956" t="n">
        <x:v>15</x:v>
      </x:c>
      <x:c r="U2956" t="str">
        <x:v>pickup_after_delivery_completion_plus_usage_lag</x:v>
      </x:c>
    </x:row>
    <x:row r="2957">
      <x:c r="A2957" t="str">
        <x:v>Set2_100-10-1b</x:v>
      </x:c>
      <x:c r="B2957" t="str">
        <x:v>standard_same_day</x:v>
      </x:c>
      <x:c r="C2957" t="str">
        <x:v>C19</x:v>
      </x:c>
      <x:c r="D2957" s="59" t="n">
        <x:v>24</x:v>
      </x:c>
      <x:c r="E2957" s="59" t="n">
        <x:v>43</x:v>
      </x:c>
      <x:c r="F2957" s="59" t="str">
        <x:v>S1</x:v>
      </x:c>
      <x:c r="G2957" s="59" t="n">
        <x:v>149</x:v>
      </x:c>
      <x:c r="H2957" s="59" t="n">
        <x:v>185</x:v>
      </x:c>
      <x:c r="I2957" s="59" t="n">
        <x:v>10</x:v>
      </x:c>
      <x:c r="J2957" s="60" t="n">
        <x:f>'参数'!$C$5</x:f>
        <x:v>360</x:v>
      </x:c>
      <x:c r="K2957" s="60" t="n">
        <x:f>'参数'!$D$5</x:f>
        <x:v>240</x:v>
      </x:c>
      <x:c r="L2957" s="60" t="n">
        <x:f>H2957+I2957+J2957</x:f>
        <x:v>555</x:v>
      </x:c>
      <x:c r="M2957" s="60" t="n">
        <x:f>L2957+K2957</x:f>
        <x:v>795</x:v>
      </x:c>
      <x:c r="N2957" s="60" t="n">
        <x:f>'参数'!$B$10</x:f>
        <x:v>1</x:v>
      </x:c>
      <x:c r="O2957" s="60" t="n">
        <x:f>N2957*'参数'!$B$11</x:f>
        <x:v>2</x:v>
      </x:c>
      <x:c r="P2957" s="60" t="n">
        <x:f>N2957*'参数'!$B$12</x:f>
        <x:v>1</x:v>
      </x:c>
      <x:c r="Q2957" t="str">
        <x:f>C2957&amp;"d"</x:f>
        <x:v>C19d</x:v>
      </x:c>
      <x:c r="R2957" t="str">
        <x:f>C2957&amp;"p"</x:f>
        <x:v>C19p</x:v>
      </x:c>
      <x:c r="S2957" t="str">
        <x:f>IF(AND(L2957&gt;=H2957+I2957+J2957,M2957&gt;L2957,F2957&lt;&gt;""),"PASS","FAIL")</x:f>
        <x:v>PASS</x:v>
      </x:c>
      <x:c r="T2957" t="n">
        <x:v>11</x:v>
      </x:c>
      <x:c r="U2957" t="str">
        <x:v>pickup_after_delivery_completion_plus_usage_lag</x:v>
      </x:c>
    </x:row>
    <x:row r="2958">
      <x:c r="A2958" t="str">
        <x:v>Set2_100-10-1b</x:v>
      </x:c>
      <x:c r="B2958" t="str">
        <x:v>standard_same_day</x:v>
      </x:c>
      <x:c r="C2958" t="str">
        <x:v>C20</x:v>
      </x:c>
      <x:c r="D2958" s="59" t="n">
        <x:v>48</x:v>
      </x:c>
      <x:c r="E2958" s="59" t="n">
        <x:v>45</x:v>
      </x:c>
      <x:c r="F2958" s="59" t="str">
        <x:v>S9</x:v>
      </x:c>
      <x:c r="G2958" s="59" t="n">
        <x:v>278</x:v>
      </x:c>
      <x:c r="H2958" s="59" t="n">
        <x:v>290</x:v>
      </x:c>
      <x:c r="I2958" s="59" t="n">
        <x:v>10</x:v>
      </x:c>
      <x:c r="J2958" s="60" t="n">
        <x:f>'参数'!$C$5</x:f>
        <x:v>360</x:v>
      </x:c>
      <x:c r="K2958" s="60" t="n">
        <x:f>'参数'!$D$5</x:f>
        <x:v>240</x:v>
      </x:c>
      <x:c r="L2958" s="60" t="n">
        <x:f>H2958+I2958+J2958</x:f>
        <x:v>660</x:v>
      </x:c>
      <x:c r="M2958" s="60" t="n">
        <x:f>L2958+K2958</x:f>
        <x:v>900</x:v>
      </x:c>
      <x:c r="N2958" s="60" t="n">
        <x:f>'参数'!$B$10</x:f>
        <x:v>1</x:v>
      </x:c>
      <x:c r="O2958" s="60" t="n">
        <x:f>N2958*'参数'!$B$11</x:f>
        <x:v>2</x:v>
      </x:c>
      <x:c r="P2958" s="60" t="n">
        <x:f>N2958*'参数'!$B$12</x:f>
        <x:v>1</x:v>
      </x:c>
      <x:c r="Q2958" t="str">
        <x:f>C2958&amp;"d"</x:f>
        <x:v>C20d</x:v>
      </x:c>
      <x:c r="R2958" t="str">
        <x:f>C2958&amp;"p"</x:f>
        <x:v>C20p</x:v>
      </x:c>
      <x:c r="S2958" t="str">
        <x:f>IF(AND(L2958&gt;=H2958+I2958+J2958,M2958&gt;L2958,F2958&lt;&gt;""),"PASS","FAIL")</x:f>
        <x:v>PASS</x:v>
      </x:c>
      <x:c r="T2958" t="n">
        <x:v>16</x:v>
      </x:c>
      <x:c r="U2958" t="str">
        <x:v>pickup_after_delivery_completion_plus_usage_lag</x:v>
      </x:c>
    </x:row>
    <x:row r="2959">
      <x:c r="A2959" t="str">
        <x:v>Set2_100-10-1b</x:v>
      </x:c>
      <x:c r="B2959" t="str">
        <x:v>standard_same_day</x:v>
      </x:c>
      <x:c r="C2959" t="str">
        <x:v>C21</x:v>
      </x:c>
      <x:c r="D2959" s="59" t="n">
        <x:v>50</x:v>
      </x:c>
      <x:c r="E2959" s="59" t="n">
        <x:v>13</x:v>
      </x:c>
      <x:c r="F2959" s="59" t="str">
        <x:v>S2</x:v>
      </x:c>
      <x:c r="G2959" s="59" t="n">
        <x:v>464</x:v>
      </x:c>
      <x:c r="H2959" s="59" t="n">
        <x:v>474</x:v>
      </x:c>
      <x:c r="I2959" s="59" t="n">
        <x:v>10</x:v>
      </x:c>
      <x:c r="J2959" s="60" t="n">
        <x:f>'参数'!$C$5</x:f>
        <x:v>360</x:v>
      </x:c>
      <x:c r="K2959" s="60" t="n">
        <x:f>'参数'!$D$5</x:f>
        <x:v>240</x:v>
      </x:c>
      <x:c r="L2959" s="60" t="n">
        <x:f>H2959+I2959+J2959</x:f>
        <x:v>844</x:v>
      </x:c>
      <x:c r="M2959" s="60" t="n">
        <x:f>L2959+K2959</x:f>
        <x:v>1084</x:v>
      </x:c>
      <x:c r="N2959" s="60" t="n">
        <x:f>'参数'!$B$10</x:f>
        <x:v>1</x:v>
      </x:c>
      <x:c r="O2959" s="60" t="n">
        <x:f>N2959*'参数'!$B$11</x:f>
        <x:v>2</x:v>
      </x:c>
      <x:c r="P2959" s="60" t="n">
        <x:f>N2959*'参数'!$B$12</x:f>
        <x:v>1</x:v>
      </x:c>
      <x:c r="Q2959" t="str">
        <x:f>C2959&amp;"d"</x:f>
        <x:v>C21d</x:v>
      </x:c>
      <x:c r="R2959" t="str">
        <x:f>C2959&amp;"p"</x:f>
        <x:v>C21p</x:v>
      </x:c>
      <x:c r="S2959" t="str">
        <x:f>IF(AND(L2959&gt;=H2959+I2959+J2959,M2959&gt;L2959,F2959&lt;&gt;""),"PASS","FAIL")</x:f>
        <x:v>PASS</x:v>
      </x:c>
      <x:c r="T2959" t="n">
        <x:v>1</x:v>
      </x:c>
      <x:c r="U2959" t="str">
        <x:v>pickup_after_delivery_completion_plus_usage_lag</x:v>
      </x:c>
    </x:row>
    <x:row r="2960">
      <x:c r="A2960" t="str">
        <x:v>Set2_100-10-1b</x:v>
      </x:c>
      <x:c r="B2960" t="str">
        <x:v>standard_same_day</x:v>
      </x:c>
      <x:c r="C2960" t="str">
        <x:v>C22</x:v>
      </x:c>
      <x:c r="D2960" s="59" t="n">
        <x:v>8</x:v>
      </x:c>
      <x:c r="E2960" s="59" t="n">
        <x:v>43</x:v>
      </x:c>
      <x:c r="F2960" s="59" t="str">
        <x:v>S6</x:v>
      </x:c>
      <x:c r="G2960" s="59" t="n">
        <x:v>398</x:v>
      </x:c>
      <x:c r="H2960" s="59" t="n">
        <x:v>420</x:v>
      </x:c>
      <x:c r="I2960" s="59" t="n">
        <x:v>10</x:v>
      </x:c>
      <x:c r="J2960" s="60" t="n">
        <x:f>'参数'!$C$5</x:f>
        <x:v>360</x:v>
      </x:c>
      <x:c r="K2960" s="60" t="n">
        <x:f>'参数'!$D$5</x:f>
        <x:v>240</x:v>
      </x:c>
      <x:c r="L2960" s="60" t="n">
        <x:f>H2960+I2960+J2960</x:f>
        <x:v>790</x:v>
      </x:c>
      <x:c r="M2960" s="60" t="n">
        <x:f>L2960+K2960</x:f>
        <x:v>1030</x:v>
      </x:c>
      <x:c r="N2960" s="60" t="n">
        <x:f>'参数'!$B$10</x:f>
        <x:v>1</x:v>
      </x:c>
      <x:c r="O2960" s="60" t="n">
        <x:f>N2960*'参数'!$B$11</x:f>
        <x:v>2</x:v>
      </x:c>
      <x:c r="P2960" s="60" t="n">
        <x:f>N2960*'参数'!$B$12</x:f>
        <x:v>1</x:v>
      </x:c>
      <x:c r="Q2960" t="str">
        <x:f>C2960&amp;"d"</x:f>
        <x:v>C22d</x:v>
      </x:c>
      <x:c r="R2960" t="str">
        <x:f>C2960&amp;"p"</x:f>
        <x:v>C22p</x:v>
      </x:c>
      <x:c r="S2960" t="str">
        <x:f>IF(AND(L2960&gt;=H2960+I2960+J2960,M2960&gt;L2960,F2960&lt;&gt;""),"PASS","FAIL")</x:f>
        <x:v>PASS</x:v>
      </x:c>
      <x:c r="T2960" t="n">
        <x:v>7</x:v>
      </x:c>
      <x:c r="U2960" t="str">
        <x:v>pickup_after_delivery_completion_plus_usage_lag</x:v>
      </x:c>
    </x:row>
    <x:row r="2961">
      <x:c r="A2961" t="str">
        <x:v>Set2_100-10-1b</x:v>
      </x:c>
      <x:c r="B2961" t="str">
        <x:v>standard_same_day</x:v>
      </x:c>
      <x:c r="C2961" t="str">
        <x:v>C23</x:v>
      </x:c>
      <x:c r="D2961" s="59" t="n">
        <x:v>42</x:v>
      </x:c>
      <x:c r="E2961" s="59" t="n">
        <x:v>23</x:v>
      </x:c>
      <x:c r="F2961" s="59" t="str">
        <x:v>S7</x:v>
      </x:c>
      <x:c r="G2961" s="59" t="n">
        <x:v>395</x:v>
      </x:c>
      <x:c r="H2961" s="59" t="n">
        <x:v>411</x:v>
      </x:c>
      <x:c r="I2961" s="59" t="n">
        <x:v>10</x:v>
      </x:c>
      <x:c r="J2961" s="60" t="n">
        <x:f>'参数'!$C$5</x:f>
        <x:v>360</x:v>
      </x:c>
      <x:c r="K2961" s="60" t="n">
        <x:f>'参数'!$D$5</x:f>
        <x:v>240</x:v>
      </x:c>
      <x:c r="L2961" s="60" t="n">
        <x:f>H2961+I2961+J2961</x:f>
        <x:v>781</x:v>
      </x:c>
      <x:c r="M2961" s="60" t="n">
        <x:f>L2961+K2961</x:f>
        <x:v>1021</x:v>
      </x:c>
      <x:c r="N2961" s="60" t="n">
        <x:f>'参数'!$B$10</x:f>
        <x:v>1</x:v>
      </x:c>
      <x:c r="O2961" s="60" t="n">
        <x:f>N2961*'参数'!$B$11</x:f>
        <x:v>2</x:v>
      </x:c>
      <x:c r="P2961" s="60" t="n">
        <x:f>N2961*'参数'!$B$12</x:f>
        <x:v>1</x:v>
      </x:c>
      <x:c r="Q2961" t="str">
        <x:f>C2961&amp;"d"</x:f>
        <x:v>C23d</x:v>
      </x:c>
      <x:c r="R2961" t="str">
        <x:f>C2961&amp;"p"</x:f>
        <x:v>C23p</x:v>
      </x:c>
      <x:c r="S2961" t="str">
        <x:f>IF(AND(L2961&gt;=H2961+I2961+J2961,M2961&gt;L2961,F2961&lt;&gt;""),"PASS","FAIL")</x:f>
        <x:v>PASS</x:v>
      </x:c>
      <x:c r="T2961" t="n">
        <x:v>17</x:v>
      </x:c>
      <x:c r="U2961" t="str">
        <x:v>pickup_after_delivery_completion_plus_usage_lag</x:v>
      </x:c>
    </x:row>
    <x:row r="2962">
      <x:c r="A2962" t="str">
        <x:v>Set2_100-10-1b</x:v>
      </x:c>
      <x:c r="B2962" t="str">
        <x:v>standard_same_day</x:v>
      </x:c>
      <x:c r="C2962" t="str">
        <x:v>C24</x:v>
      </x:c>
      <x:c r="D2962" s="59" t="n">
        <x:v>43</x:v>
      </x:c>
      <x:c r="E2962" s="59" t="n">
        <x:v>14</x:v>
      </x:c>
      <x:c r="F2962" s="59" t="str">
        <x:v>S2</x:v>
      </x:c>
      <x:c r="G2962" s="59" t="n">
        <x:v>404</x:v>
      </x:c>
      <x:c r="H2962" s="59" t="n">
        <x:v>426</x:v>
      </x:c>
      <x:c r="I2962" s="59" t="n">
        <x:v>10</x:v>
      </x:c>
      <x:c r="J2962" s="60" t="n">
        <x:f>'参数'!$C$5</x:f>
        <x:v>360</x:v>
      </x:c>
      <x:c r="K2962" s="60" t="n">
        <x:f>'参数'!$D$5</x:f>
        <x:v>240</x:v>
      </x:c>
      <x:c r="L2962" s="60" t="n">
        <x:f>H2962+I2962+J2962</x:f>
        <x:v>796</x:v>
      </x:c>
      <x:c r="M2962" s="60" t="n">
        <x:f>L2962+K2962</x:f>
        <x:v>1036</x:v>
      </x:c>
      <x:c r="N2962" s="60" t="n">
        <x:f>'参数'!$B$10</x:f>
        <x:v>1</x:v>
      </x:c>
      <x:c r="O2962" s="60" t="n">
        <x:f>N2962*'参数'!$B$11</x:f>
        <x:v>2</x:v>
      </x:c>
      <x:c r="P2962" s="60" t="n">
        <x:f>N2962*'参数'!$B$12</x:f>
        <x:v>1</x:v>
      </x:c>
      <x:c r="Q2962" t="str">
        <x:f>C2962&amp;"d"</x:f>
        <x:v>C24d</x:v>
      </x:c>
      <x:c r="R2962" t="str">
        <x:f>C2962&amp;"p"</x:f>
        <x:v>C24p</x:v>
      </x:c>
      <x:c r="S2962" t="str">
        <x:f>IF(AND(L2962&gt;=H2962+I2962+J2962,M2962&gt;L2962,F2962&lt;&gt;""),"PASS","FAIL")</x:f>
        <x:v>PASS</x:v>
      </x:c>
      <x:c r="T2962" t="n">
        <x:v>9</x:v>
      </x:c>
      <x:c r="U2962" t="str">
        <x:v>pickup_after_delivery_completion_plus_usage_lag</x:v>
      </x:c>
    </x:row>
    <x:row r="2963">
      <x:c r="A2963" t="str">
        <x:v>Set2_100-10-1b</x:v>
      </x:c>
      <x:c r="B2963" t="str">
        <x:v>standard_same_day</x:v>
      </x:c>
      <x:c r="C2963" t="str">
        <x:v>C25</x:v>
      </x:c>
      <x:c r="D2963" s="59" t="n">
        <x:v>43</x:v>
      </x:c>
      <x:c r="E2963" s="59" t="n">
        <x:v>6</x:v>
      </x:c>
      <x:c r="F2963" s="59" t="str">
        <x:v>S2</x:v>
      </x:c>
      <x:c r="G2963" s="59" t="n">
        <x:v>322</x:v>
      </x:c>
      <x:c r="H2963" s="59" t="n">
        <x:v>338</x:v>
      </x:c>
      <x:c r="I2963" s="59" t="n">
        <x:v>10</x:v>
      </x:c>
      <x:c r="J2963" s="60" t="n">
        <x:f>'参数'!$C$5</x:f>
        <x:v>360</x:v>
      </x:c>
      <x:c r="K2963" s="60" t="n">
        <x:f>'参数'!$D$5</x:f>
        <x:v>240</x:v>
      </x:c>
      <x:c r="L2963" s="60" t="n">
        <x:f>H2963+I2963+J2963</x:f>
        <x:v>708</x:v>
      </x:c>
      <x:c r="M2963" s="60" t="n">
        <x:f>L2963+K2963</x:f>
        <x:v>948</x:v>
      </x:c>
      <x:c r="N2963" s="60" t="n">
        <x:f>'参数'!$B$10</x:f>
        <x:v>1</x:v>
      </x:c>
      <x:c r="O2963" s="60" t="n">
        <x:f>N2963*'参数'!$B$11</x:f>
        <x:v>2</x:v>
      </x:c>
      <x:c r="P2963" s="60" t="n">
        <x:f>N2963*'参数'!$B$12</x:f>
        <x:v>1</x:v>
      </x:c>
      <x:c r="Q2963" t="str">
        <x:f>C2963&amp;"d"</x:f>
        <x:v>C25d</x:v>
      </x:c>
      <x:c r="R2963" t="str">
        <x:f>C2963&amp;"p"</x:f>
        <x:v>C25p</x:v>
      </x:c>
      <x:c r="S2963" t="str">
        <x:f>IF(AND(L2963&gt;=H2963+I2963+J2963,M2963&gt;L2963,F2963&lt;&gt;""),"PASS","FAIL")</x:f>
        <x:v>PASS</x:v>
      </x:c>
      <x:c r="T2963" t="n">
        <x:v>17</x:v>
      </x:c>
      <x:c r="U2963" t="str">
        <x:v>pickup_after_delivery_completion_plus_usage_lag</x:v>
      </x:c>
    </x:row>
    <x:row r="2964">
      <x:c r="A2964" t="str">
        <x:v>Set2_100-10-1b</x:v>
      </x:c>
      <x:c r="B2964" t="str">
        <x:v>standard_same_day</x:v>
      </x:c>
      <x:c r="C2964" t="str">
        <x:v>C26</x:v>
      </x:c>
      <x:c r="D2964" s="59" t="n">
        <x:v>49</x:v>
      </x:c>
      <x:c r="E2964" s="59" t="n">
        <x:v>4</x:v>
      </x:c>
      <x:c r="F2964" s="59" t="str">
        <x:v>S2</x:v>
      </x:c>
      <x:c r="G2964" s="59" t="n">
        <x:v>128</x:v>
      </x:c>
      <x:c r="H2964" s="59" t="n">
        <x:v>154</x:v>
      </x:c>
      <x:c r="I2964" s="59" t="n">
        <x:v>10</x:v>
      </x:c>
      <x:c r="J2964" s="60" t="n">
        <x:f>'参数'!$C$5</x:f>
        <x:v>360</x:v>
      </x:c>
      <x:c r="K2964" s="60" t="n">
        <x:f>'参数'!$D$5</x:f>
        <x:v>240</x:v>
      </x:c>
      <x:c r="L2964" s="60" t="n">
        <x:f>H2964+I2964+J2964</x:f>
        <x:v>524</x:v>
      </x:c>
      <x:c r="M2964" s="60" t="n">
        <x:f>L2964+K2964</x:f>
        <x:v>764</x:v>
      </x:c>
      <x:c r="N2964" s="60" t="n">
        <x:f>'参数'!$B$10</x:f>
        <x:v>1</x:v>
      </x:c>
      <x:c r="O2964" s="60" t="n">
        <x:f>N2964*'参数'!$B$11</x:f>
        <x:v>2</x:v>
      </x:c>
      <x:c r="P2964" s="60" t="n">
        <x:f>N2964*'参数'!$B$12</x:f>
        <x:v>1</x:v>
      </x:c>
      <x:c r="Q2964" t="str">
        <x:f>C2964&amp;"d"</x:f>
        <x:v>C26d</x:v>
      </x:c>
      <x:c r="R2964" t="str">
        <x:f>C2964&amp;"p"</x:f>
        <x:v>C26p</x:v>
      </x:c>
      <x:c r="S2964" t="str">
        <x:f>IF(AND(L2964&gt;=H2964+I2964+J2964,M2964&gt;L2964,F2964&lt;&gt;""),"PASS","FAIL")</x:f>
        <x:v>PASS</x:v>
      </x:c>
      <x:c r="T2964" t="n">
        <x:v>2</x:v>
      </x:c>
      <x:c r="U2964" t="str">
        <x:v>pickup_after_delivery_completion_plus_usage_lag</x:v>
      </x:c>
    </x:row>
    <x:row r="2965">
      <x:c r="A2965" t="str">
        <x:v>Set2_100-10-1b</x:v>
      </x:c>
      <x:c r="B2965" t="str">
        <x:v>standard_same_day</x:v>
      </x:c>
      <x:c r="C2965" t="str">
        <x:v>C27</x:v>
      </x:c>
      <x:c r="D2965" s="59" t="n">
        <x:v>35</x:v>
      </x:c>
      <x:c r="E2965" s="59" t="n">
        <x:v>41</x:v>
      </x:c>
      <x:c r="F2965" s="59" t="str">
        <x:v>S9</x:v>
      </x:c>
      <x:c r="G2965" s="59" t="n">
        <x:v>380</x:v>
      </x:c>
      <x:c r="H2965" s="59" t="n">
        <x:v>410</x:v>
      </x:c>
      <x:c r="I2965" s="59" t="n">
        <x:v>10</x:v>
      </x:c>
      <x:c r="J2965" s="60" t="n">
        <x:f>'参数'!$C$5</x:f>
        <x:v>360</x:v>
      </x:c>
      <x:c r="K2965" s="60" t="n">
        <x:f>'参数'!$D$5</x:f>
        <x:v>240</x:v>
      </x:c>
      <x:c r="L2965" s="60" t="n">
        <x:f>H2965+I2965+J2965</x:f>
        <x:v>780</x:v>
      </x:c>
      <x:c r="M2965" s="60" t="n">
        <x:f>L2965+K2965</x:f>
        <x:v>1020</x:v>
      </x:c>
      <x:c r="N2965" s="60" t="n">
        <x:f>'参数'!$B$10</x:f>
        <x:v>1</x:v>
      </x:c>
      <x:c r="O2965" s="60" t="n">
        <x:f>N2965*'参数'!$B$11</x:f>
        <x:v>2</x:v>
      </x:c>
      <x:c r="P2965" s="60" t="n">
        <x:f>N2965*'参数'!$B$12</x:f>
        <x:v>1</x:v>
      </x:c>
      <x:c r="Q2965" t="str">
        <x:f>C2965&amp;"d"</x:f>
        <x:v>C27d</x:v>
      </x:c>
      <x:c r="R2965" t="str">
        <x:f>C2965&amp;"p"</x:f>
        <x:v>C27p</x:v>
      </x:c>
      <x:c r="S2965" t="str">
        <x:f>IF(AND(L2965&gt;=H2965+I2965+J2965,M2965&gt;L2965,F2965&lt;&gt;""),"PASS","FAIL")</x:f>
        <x:v>PASS</x:v>
      </x:c>
      <x:c r="T2965" t="n">
        <x:v>2</x:v>
      </x:c>
      <x:c r="U2965" t="str">
        <x:v>pickup_after_delivery_completion_plus_usage_lag</x:v>
      </x:c>
    </x:row>
    <x:row r="2966">
      <x:c r="A2966" t="str">
        <x:v>Set2_100-10-1b</x:v>
      </x:c>
      <x:c r="B2966" t="str">
        <x:v>standard_same_day</x:v>
      </x:c>
      <x:c r="C2966" t="str">
        <x:v>C28</x:v>
      </x:c>
      <x:c r="D2966" s="59" t="n">
        <x:v>31</x:v>
      </x:c>
      <x:c r="E2966" s="59" t="n">
        <x:v>42</x:v>
      </x:c>
      <x:c r="F2966" s="59" t="str">
        <x:v>S9</x:v>
      </x:c>
      <x:c r="G2966" s="59" t="n">
        <x:v>224</x:v>
      </x:c>
      <x:c r="H2966" s="59" t="n">
        <x:v>254</x:v>
      </x:c>
      <x:c r="I2966" s="59" t="n">
        <x:v>10</x:v>
      </x:c>
      <x:c r="J2966" s="60" t="n">
        <x:f>'参数'!$C$5</x:f>
        <x:v>360</x:v>
      </x:c>
      <x:c r="K2966" s="60" t="n">
        <x:f>'参数'!$D$5</x:f>
        <x:v>240</x:v>
      </x:c>
      <x:c r="L2966" s="60" t="n">
        <x:f>H2966+I2966+J2966</x:f>
        <x:v>624</x:v>
      </x:c>
      <x:c r="M2966" s="60" t="n">
        <x:f>L2966+K2966</x:f>
        <x:v>864</x:v>
      </x:c>
      <x:c r="N2966" s="60" t="n">
        <x:f>'参数'!$B$10</x:f>
        <x:v>1</x:v>
      </x:c>
      <x:c r="O2966" s="60" t="n">
        <x:f>N2966*'参数'!$B$11</x:f>
        <x:v>2</x:v>
      </x:c>
      <x:c r="P2966" s="60" t="n">
        <x:f>N2966*'参数'!$B$12</x:f>
        <x:v>1</x:v>
      </x:c>
      <x:c r="Q2966" t="str">
        <x:f>C2966&amp;"d"</x:f>
        <x:v>C28d</x:v>
      </x:c>
      <x:c r="R2966" t="str">
        <x:f>C2966&amp;"p"</x:f>
        <x:v>C28p</x:v>
      </x:c>
      <x:c r="S2966" t="str">
        <x:f>IF(AND(L2966&gt;=H2966+I2966+J2966,M2966&gt;L2966,F2966&lt;&gt;""),"PASS","FAIL")</x:f>
        <x:v>PASS</x:v>
      </x:c>
      <x:c r="T2966" t="n">
        <x:v>6</x:v>
      </x:c>
      <x:c r="U2966" t="str">
        <x:v>pickup_after_delivery_completion_plus_usage_lag</x:v>
      </x:c>
    </x:row>
    <x:row r="2967">
      <x:c r="A2967" t="str">
        <x:v>Set2_100-10-1b</x:v>
      </x:c>
      <x:c r="B2967" t="str">
        <x:v>standard_same_day</x:v>
      </x:c>
      <x:c r="C2967" t="str">
        <x:v>C29</x:v>
      </x:c>
      <x:c r="D2967" s="59" t="n">
        <x:v>19</x:v>
      </x:c>
      <x:c r="E2967" s="59" t="n">
        <x:v>24</x:v>
      </x:c>
      <x:c r="F2967" s="59" t="str">
        <x:v>S4</x:v>
      </x:c>
      <x:c r="G2967" s="59" t="n">
        <x:v>350</x:v>
      </x:c>
      <x:c r="H2967" s="59" t="n">
        <x:v>366</x:v>
      </x:c>
      <x:c r="I2967" s="59" t="n">
        <x:v>10</x:v>
      </x:c>
      <x:c r="J2967" s="60" t="n">
        <x:f>'参数'!$C$5</x:f>
        <x:v>360</x:v>
      </x:c>
      <x:c r="K2967" s="60" t="n">
        <x:f>'参数'!$D$5</x:f>
        <x:v>240</x:v>
      </x:c>
      <x:c r="L2967" s="60" t="n">
        <x:f>H2967+I2967+J2967</x:f>
        <x:v>736</x:v>
      </x:c>
      <x:c r="M2967" s="60" t="n">
        <x:f>L2967+K2967</x:f>
        <x:v>976</x:v>
      </x:c>
      <x:c r="N2967" s="60" t="n">
        <x:f>'参数'!$B$10</x:f>
        <x:v>1</x:v>
      </x:c>
      <x:c r="O2967" s="60" t="n">
        <x:f>N2967*'参数'!$B$11</x:f>
        <x:v>2</x:v>
      </x:c>
      <x:c r="P2967" s="60" t="n">
        <x:f>N2967*'参数'!$B$12</x:f>
        <x:v>1</x:v>
      </x:c>
      <x:c r="Q2967" t="str">
        <x:f>C2967&amp;"d"</x:f>
        <x:v>C29d</x:v>
      </x:c>
      <x:c r="R2967" t="str">
        <x:f>C2967&amp;"p"</x:f>
        <x:v>C29p</x:v>
      </x:c>
      <x:c r="S2967" t="str">
        <x:f>IF(AND(L2967&gt;=H2967+I2967+J2967,M2967&gt;L2967,F2967&lt;&gt;""),"PASS","FAIL")</x:f>
        <x:v>PASS</x:v>
      </x:c>
      <x:c r="T2967" t="n">
        <x:v>7</x:v>
      </x:c>
      <x:c r="U2967" t="str">
        <x:v>pickup_after_delivery_completion_plus_usage_lag</x:v>
      </x:c>
    </x:row>
    <x:row r="2968">
      <x:c r="A2968" t="str">
        <x:v>Set2_100-10-1b</x:v>
      </x:c>
      <x:c r="B2968" t="str">
        <x:v>standard_same_day</x:v>
      </x:c>
      <x:c r="C2968" t="str">
        <x:v>C30</x:v>
      </x:c>
      <x:c r="D2968" s="59" t="n">
        <x:v>26</x:v>
      </x:c>
      <x:c r="E2968" s="59" t="n">
        <x:v>29</x:v>
      </x:c>
      <x:c r="F2968" s="59" t="str">
        <x:v>S3</x:v>
      </x:c>
      <x:c r="G2968" s="59" t="n">
        <x:v>575</x:v>
      </x:c>
      <x:c r="H2968" s="59" t="n">
        <x:v>605</x:v>
      </x:c>
      <x:c r="I2968" s="59" t="n">
        <x:v>10</x:v>
      </x:c>
      <x:c r="J2968" s="60" t="n">
        <x:f>'参数'!$C$5</x:f>
        <x:v>360</x:v>
      </x:c>
      <x:c r="K2968" s="60" t="n">
        <x:f>'参数'!$D$5</x:f>
        <x:v>240</x:v>
      </x:c>
      <x:c r="L2968" s="60" t="n">
        <x:f>H2968+I2968+J2968</x:f>
        <x:v>975</x:v>
      </x:c>
      <x:c r="M2968" s="60" t="n">
        <x:f>L2968+K2968</x:f>
        <x:v>1215</x:v>
      </x:c>
      <x:c r="N2968" s="60" t="n">
        <x:f>'参数'!$B$10</x:f>
        <x:v>1</x:v>
      </x:c>
      <x:c r="O2968" s="60" t="n">
        <x:f>N2968*'参数'!$B$11</x:f>
        <x:v>2</x:v>
      </x:c>
      <x:c r="P2968" s="60" t="n">
        <x:f>N2968*'参数'!$B$12</x:f>
        <x:v>1</x:v>
      </x:c>
      <x:c r="Q2968" t="str">
        <x:f>C2968&amp;"d"</x:f>
        <x:v>C30d</x:v>
      </x:c>
      <x:c r="R2968" t="str">
        <x:f>C2968&amp;"p"</x:f>
        <x:v>C30p</x:v>
      </x:c>
      <x:c r="S2968" t="str">
        <x:f>IF(AND(L2968&gt;=H2968+I2968+J2968,M2968&gt;L2968,F2968&lt;&gt;""),"PASS","FAIL")</x:f>
        <x:v>PASS</x:v>
      </x:c>
      <x:c r="T2968" t="n">
        <x:v>5</x:v>
      </x:c>
      <x:c r="U2968" t="str">
        <x:v>pickup_after_delivery_completion_plus_usage_lag</x:v>
      </x:c>
    </x:row>
    <x:row r="2969">
      <x:c r="A2969" t="str">
        <x:v>Set2_100-10-1b</x:v>
      </x:c>
      <x:c r="B2969" t="str">
        <x:v>standard_same_day</x:v>
      </x:c>
      <x:c r="C2969" t="str">
        <x:v>C31</x:v>
      </x:c>
      <x:c r="D2969" s="59" t="n">
        <x:v>43</x:v>
      </x:c>
      <x:c r="E2969" s="59" t="n">
        <x:v>47</x:v>
      </x:c>
      <x:c r="F2969" s="59" t="str">
        <x:v>S9</x:v>
      </x:c>
      <x:c r="G2969" s="59" t="n">
        <x:v>458</x:v>
      </x:c>
      <x:c r="H2969" s="59" t="n">
        <x:v>478</x:v>
      </x:c>
      <x:c r="I2969" s="59" t="n">
        <x:v>10</x:v>
      </x:c>
      <x:c r="J2969" s="60" t="n">
        <x:f>'参数'!$C$5</x:f>
        <x:v>360</x:v>
      </x:c>
      <x:c r="K2969" s="60" t="n">
        <x:f>'参数'!$D$5</x:f>
        <x:v>240</x:v>
      </x:c>
      <x:c r="L2969" s="60" t="n">
        <x:f>H2969+I2969+J2969</x:f>
        <x:v>848</x:v>
      </x:c>
      <x:c r="M2969" s="60" t="n">
        <x:f>L2969+K2969</x:f>
        <x:v>1088</x:v>
      </x:c>
      <x:c r="N2969" s="60" t="n">
        <x:f>'参数'!$B$10</x:f>
        <x:v>1</x:v>
      </x:c>
      <x:c r="O2969" s="60" t="n">
        <x:f>N2969*'参数'!$B$11</x:f>
        <x:v>2</x:v>
      </x:c>
      <x:c r="P2969" s="60" t="n">
        <x:f>N2969*'参数'!$B$12</x:f>
        <x:v>1</x:v>
      </x:c>
      <x:c r="Q2969" t="str">
        <x:f>C2969&amp;"d"</x:f>
        <x:v>C31d</x:v>
      </x:c>
      <x:c r="R2969" t="str">
        <x:f>C2969&amp;"p"</x:f>
        <x:v>C31p</x:v>
      </x:c>
      <x:c r="S2969" t="str">
        <x:f>IF(AND(L2969&gt;=H2969+I2969+J2969,M2969&gt;L2969,F2969&lt;&gt;""),"PASS","FAIL")</x:f>
        <x:v>PASS</x:v>
      </x:c>
      <x:c r="T2969" t="n">
        <x:v>7</x:v>
      </x:c>
      <x:c r="U2969" t="str">
        <x:v>pickup_after_delivery_completion_plus_usage_lag</x:v>
      </x:c>
    </x:row>
    <x:row r="2970">
      <x:c r="A2970" t="str">
        <x:v>Set2_100-10-1b</x:v>
      </x:c>
      <x:c r="B2970" t="str">
        <x:v>standard_same_day</x:v>
      </x:c>
      <x:c r="C2970" t="str">
        <x:v>C32</x:v>
      </x:c>
      <x:c r="D2970" s="59" t="n">
        <x:v>37</x:v>
      </x:c>
      <x:c r="E2970" s="59" t="n">
        <x:v>36</x:v>
      </x:c>
      <x:c r="F2970" s="59" t="str">
        <x:v>S7</x:v>
      </x:c>
      <x:c r="G2970" s="59" t="n">
        <x:v>311</x:v>
      </x:c>
      <x:c r="H2970" s="59" t="n">
        <x:v>321</x:v>
      </x:c>
      <x:c r="I2970" s="59" t="n">
        <x:v>10</x:v>
      </x:c>
      <x:c r="J2970" s="60" t="n">
        <x:f>'参数'!$C$5</x:f>
        <x:v>360</x:v>
      </x:c>
      <x:c r="K2970" s="60" t="n">
        <x:f>'参数'!$D$5</x:f>
        <x:v>240</x:v>
      </x:c>
      <x:c r="L2970" s="60" t="n">
        <x:f>H2970+I2970+J2970</x:f>
        <x:v>691</x:v>
      </x:c>
      <x:c r="M2970" s="60" t="n">
        <x:f>L2970+K2970</x:f>
        <x:v>931</x:v>
      </x:c>
      <x:c r="N2970" s="60" t="n">
        <x:f>'参数'!$B$10</x:f>
        <x:v>1</x:v>
      </x:c>
      <x:c r="O2970" s="60" t="n">
        <x:f>N2970*'参数'!$B$11</x:f>
        <x:v>2</x:v>
      </x:c>
      <x:c r="P2970" s="60" t="n">
        <x:f>N2970*'参数'!$B$12</x:f>
        <x:v>1</x:v>
      </x:c>
      <x:c r="Q2970" t="str">
        <x:f>C2970&amp;"d"</x:f>
        <x:v>C32d</x:v>
      </x:c>
      <x:c r="R2970" t="str">
        <x:f>C2970&amp;"p"</x:f>
        <x:v>C32p</x:v>
      </x:c>
      <x:c r="S2970" t="str">
        <x:f>IF(AND(L2970&gt;=H2970+I2970+J2970,M2970&gt;L2970,F2970&lt;&gt;""),"PASS","FAIL")</x:f>
        <x:v>PASS</x:v>
      </x:c>
      <x:c r="T2970" t="n">
        <x:v>5</x:v>
      </x:c>
      <x:c r="U2970" t="str">
        <x:v>pickup_after_delivery_completion_plus_usage_lag</x:v>
      </x:c>
    </x:row>
    <x:row r="2971">
      <x:c r="A2971" t="str">
        <x:v>Set2_100-10-1b</x:v>
      </x:c>
      <x:c r="B2971" t="str">
        <x:v>standard_same_day</x:v>
      </x:c>
      <x:c r="C2971" t="str">
        <x:v>C33</x:v>
      </x:c>
      <x:c r="D2971" s="59" t="n">
        <x:v>30</x:v>
      </x:c>
      <x:c r="E2971" s="59" t="n">
        <x:v>3</x:v>
      </x:c>
      <x:c r="F2971" s="59" t="str">
        <x:v>S5</x:v>
      </x:c>
      <x:c r="G2971" s="59" t="n">
        <x:v>247</x:v>
      </x:c>
      <x:c r="H2971" s="59" t="n">
        <x:v>285</x:v>
      </x:c>
      <x:c r="I2971" s="59" t="n">
        <x:v>10</x:v>
      </x:c>
      <x:c r="J2971" s="60" t="n">
        <x:f>'参数'!$C$5</x:f>
        <x:v>360</x:v>
      </x:c>
      <x:c r="K2971" s="60" t="n">
        <x:f>'参数'!$D$5</x:f>
        <x:v>240</x:v>
      </x:c>
      <x:c r="L2971" s="60" t="n">
        <x:f>H2971+I2971+J2971</x:f>
        <x:v>655</x:v>
      </x:c>
      <x:c r="M2971" s="60" t="n">
        <x:f>L2971+K2971</x:f>
        <x:v>895</x:v>
      </x:c>
      <x:c r="N2971" s="60" t="n">
        <x:f>'参数'!$B$10</x:f>
        <x:v>1</x:v>
      </x:c>
      <x:c r="O2971" s="60" t="n">
        <x:f>N2971*'参数'!$B$11</x:f>
        <x:v>2</x:v>
      </x:c>
      <x:c r="P2971" s="60" t="n">
        <x:f>N2971*'参数'!$B$12</x:f>
        <x:v>1</x:v>
      </x:c>
      <x:c r="Q2971" t="str">
        <x:f>C2971&amp;"d"</x:f>
        <x:v>C33d</x:v>
      </x:c>
      <x:c r="R2971" t="str">
        <x:f>C2971&amp;"p"</x:f>
        <x:v>C33p</x:v>
      </x:c>
      <x:c r="S2971" t="str">
        <x:f>IF(AND(L2971&gt;=H2971+I2971+J2971,M2971&gt;L2971,F2971&lt;&gt;""),"PASS","FAIL")</x:f>
        <x:v>PASS</x:v>
      </x:c>
      <x:c r="T2971" t="n">
        <x:v>2</x:v>
      </x:c>
      <x:c r="U2971" t="str">
        <x:v>pickup_after_delivery_completion_plus_usage_lag</x:v>
      </x:c>
    </x:row>
    <x:row r="2972">
      <x:c r="A2972" t="str">
        <x:v>Set2_100-10-1b</x:v>
      </x:c>
      <x:c r="B2972" t="str">
        <x:v>standard_same_day</x:v>
      </x:c>
      <x:c r="C2972" t="str">
        <x:v>C34</x:v>
      </x:c>
      <x:c r="D2972" s="59" t="n">
        <x:v>8</x:v>
      </x:c>
      <x:c r="E2972" s="59" t="n">
        <x:v>34</x:v>
      </x:c>
      <x:c r="F2972" s="59" t="str">
        <x:v>S8</x:v>
      </x:c>
      <x:c r="G2972" s="59" t="n">
        <x:v>560</x:v>
      </x:c>
      <x:c r="H2972" s="59" t="n">
        <x:v>580</x:v>
      </x:c>
      <x:c r="I2972" s="59" t="n">
        <x:v>10</x:v>
      </x:c>
      <x:c r="J2972" s="60" t="n">
        <x:f>'参数'!$C$5</x:f>
        <x:v>360</x:v>
      </x:c>
      <x:c r="K2972" s="60" t="n">
        <x:f>'参数'!$D$5</x:f>
        <x:v>240</x:v>
      </x:c>
      <x:c r="L2972" s="60" t="n">
        <x:f>H2972+I2972+J2972</x:f>
        <x:v>950</x:v>
      </x:c>
      <x:c r="M2972" s="60" t="n">
        <x:f>L2972+K2972</x:f>
        <x:v>1190</x:v>
      </x:c>
      <x:c r="N2972" s="60" t="n">
        <x:f>'参数'!$B$10</x:f>
        <x:v>1</x:v>
      </x:c>
      <x:c r="O2972" s="60" t="n">
        <x:f>N2972*'参数'!$B$11</x:f>
        <x:v>2</x:v>
      </x:c>
      <x:c r="P2972" s="60" t="n">
        <x:f>N2972*'参数'!$B$12</x:f>
        <x:v>1</x:v>
      </x:c>
      <x:c r="Q2972" t="str">
        <x:f>C2972&amp;"d"</x:f>
        <x:v>C34d</x:v>
      </x:c>
      <x:c r="R2972" t="str">
        <x:f>C2972&amp;"p"</x:f>
        <x:v>C34p</x:v>
      </x:c>
      <x:c r="S2972" t="str">
        <x:f>IF(AND(L2972&gt;=H2972+I2972+J2972,M2972&gt;L2972,F2972&lt;&gt;""),"PASS","FAIL")</x:f>
        <x:v>PASS</x:v>
      </x:c>
      <x:c r="T2972" t="n">
        <x:v>6</x:v>
      </x:c>
      <x:c r="U2972" t="str">
        <x:v>pickup_after_delivery_completion_plus_usage_lag</x:v>
      </x:c>
    </x:row>
    <x:row r="2973">
      <x:c r="A2973" t="str">
        <x:v>Set2_100-10-1b</x:v>
      </x:c>
      <x:c r="B2973" t="str">
        <x:v>standard_same_day</x:v>
      </x:c>
      <x:c r="C2973" t="str">
        <x:v>C35</x:v>
      </x:c>
      <x:c r="D2973" s="59" t="n">
        <x:v>18</x:v>
      </x:c>
      <x:c r="E2973" s="59" t="n">
        <x:v>40</x:v>
      </x:c>
      <x:c r="F2973" s="59" t="str">
        <x:v>S1</x:v>
      </x:c>
      <x:c r="G2973" s="59" t="n">
        <x:v>193</x:v>
      </x:c>
      <x:c r="H2973" s="59" t="n">
        <x:v>207</x:v>
      </x:c>
      <x:c r="I2973" s="59" t="n">
        <x:v>10</x:v>
      </x:c>
      <x:c r="J2973" s="60" t="n">
        <x:f>'参数'!$C$5</x:f>
        <x:v>360</x:v>
      </x:c>
      <x:c r="K2973" s="60" t="n">
        <x:f>'参数'!$D$5</x:f>
        <x:v>240</x:v>
      </x:c>
      <x:c r="L2973" s="60" t="n">
        <x:f>H2973+I2973+J2973</x:f>
        <x:v>577</x:v>
      </x:c>
      <x:c r="M2973" s="60" t="n">
        <x:f>L2973+K2973</x:f>
        <x:v>817</x:v>
      </x:c>
      <x:c r="N2973" s="60" t="n">
        <x:f>'参数'!$B$10</x:f>
        <x:v>1</x:v>
      </x:c>
      <x:c r="O2973" s="60" t="n">
        <x:f>N2973*'参数'!$B$11</x:f>
        <x:v>2</x:v>
      </x:c>
      <x:c r="P2973" s="60" t="n">
        <x:f>N2973*'参数'!$B$12</x:f>
        <x:v>1</x:v>
      </x:c>
      <x:c r="Q2973" t="str">
        <x:f>C2973&amp;"d"</x:f>
        <x:v>C35d</x:v>
      </x:c>
      <x:c r="R2973" t="str">
        <x:f>C2973&amp;"p"</x:f>
        <x:v>C35p</x:v>
      </x:c>
      <x:c r="S2973" t="str">
        <x:f>IF(AND(L2973&gt;=H2973+I2973+J2973,M2973&gt;L2973,F2973&lt;&gt;""),"PASS","FAIL")</x:f>
        <x:v>PASS</x:v>
      </x:c>
      <x:c r="T2973" t="n">
        <x:v>4</x:v>
      </x:c>
      <x:c r="U2973" t="str">
        <x:v>pickup_after_delivery_completion_plus_usage_lag</x:v>
      </x:c>
    </x:row>
    <x:row r="2974">
      <x:c r="A2974" t="str">
        <x:v>Set2_100-10-1b</x:v>
      </x:c>
      <x:c r="B2974" t="str">
        <x:v>standard_same_day</x:v>
      </x:c>
      <x:c r="C2974" t="str">
        <x:v>C36</x:v>
      </x:c>
      <x:c r="D2974" s="59" t="n">
        <x:v>40</x:v>
      </x:c>
      <x:c r="E2974" s="59" t="n">
        <x:v>10</x:v>
      </x:c>
      <x:c r="F2974" s="59" t="str">
        <x:v>S2</x:v>
      </x:c>
      <x:c r="G2974" s="59" t="n">
        <x:v>167</x:v>
      </x:c>
      <x:c r="H2974" s="59" t="n">
        <x:v>187</x:v>
      </x:c>
      <x:c r="I2974" s="59" t="n">
        <x:v>10</x:v>
      </x:c>
      <x:c r="J2974" s="60" t="n">
        <x:f>'参数'!$C$5</x:f>
        <x:v>360</x:v>
      </x:c>
      <x:c r="K2974" s="60" t="n">
        <x:f>'参数'!$D$5</x:f>
        <x:v>240</x:v>
      </x:c>
      <x:c r="L2974" s="60" t="n">
        <x:f>H2974+I2974+J2974</x:f>
        <x:v>557</x:v>
      </x:c>
      <x:c r="M2974" s="60" t="n">
        <x:f>L2974+K2974</x:f>
        <x:v>797</x:v>
      </x:c>
      <x:c r="N2974" s="60" t="n">
        <x:f>'参数'!$B$10</x:f>
        <x:v>1</x:v>
      </x:c>
      <x:c r="O2974" s="60" t="n">
        <x:f>N2974*'参数'!$B$11</x:f>
        <x:v>2</x:v>
      </x:c>
      <x:c r="P2974" s="60" t="n">
        <x:f>N2974*'参数'!$B$12</x:f>
        <x:v>1</x:v>
      </x:c>
      <x:c r="Q2974" t="str">
        <x:f>C2974&amp;"d"</x:f>
        <x:v>C36d</x:v>
      </x:c>
      <x:c r="R2974" t="str">
        <x:f>C2974&amp;"p"</x:f>
        <x:v>C36p</x:v>
      </x:c>
      <x:c r="S2974" t="str">
        <x:f>IF(AND(L2974&gt;=H2974+I2974+J2974,M2974&gt;L2974,F2974&lt;&gt;""),"PASS","FAIL")</x:f>
        <x:v>PASS</x:v>
      </x:c>
      <x:c r="T2974" t="n">
        <x:v>9</x:v>
      </x:c>
      <x:c r="U2974" t="str">
        <x:v>pickup_after_delivery_completion_plus_usage_lag</x:v>
      </x:c>
    </x:row>
    <x:row r="2975">
      <x:c r="A2975" t="str">
        <x:v>Set2_100-10-1b</x:v>
      </x:c>
      <x:c r="B2975" t="str">
        <x:v>standard_same_day</x:v>
      </x:c>
      <x:c r="C2975" t="str">
        <x:v>C37</x:v>
      </x:c>
      <x:c r="D2975" s="59" t="n">
        <x:v>4</x:v>
      </x:c>
      <x:c r="E2975" s="59" t="n">
        <x:v>27</x:v>
      </x:c>
      <x:c r="F2975" s="59" t="str">
        <x:v>S8</x:v>
      </x:c>
      <x:c r="G2975" s="59" t="n">
        <x:v>320</x:v>
      </x:c>
      <x:c r="H2975" s="59" t="n">
        <x:v>354</x:v>
      </x:c>
      <x:c r="I2975" s="59" t="n">
        <x:v>10</x:v>
      </x:c>
      <x:c r="J2975" s="60" t="n">
        <x:f>'参数'!$C$5</x:f>
        <x:v>360</x:v>
      </x:c>
      <x:c r="K2975" s="60" t="n">
        <x:f>'参数'!$D$5</x:f>
        <x:v>240</x:v>
      </x:c>
      <x:c r="L2975" s="60" t="n">
        <x:f>H2975+I2975+J2975</x:f>
        <x:v>724</x:v>
      </x:c>
      <x:c r="M2975" s="60" t="n">
        <x:f>L2975+K2975</x:f>
        <x:v>964</x:v>
      </x:c>
      <x:c r="N2975" s="60" t="n">
        <x:f>'参数'!$B$10</x:f>
        <x:v>1</x:v>
      </x:c>
      <x:c r="O2975" s="60" t="n">
        <x:f>N2975*'参数'!$B$11</x:f>
        <x:v>2</x:v>
      </x:c>
      <x:c r="P2975" s="60" t="n">
        <x:f>N2975*'参数'!$B$12</x:f>
        <x:v>1</x:v>
      </x:c>
      <x:c r="Q2975" t="str">
        <x:f>C2975&amp;"d"</x:f>
        <x:v>C37d</x:v>
      </x:c>
      <x:c r="R2975" t="str">
        <x:f>C2975&amp;"p"</x:f>
        <x:v>C37p</x:v>
      </x:c>
      <x:c r="S2975" t="str">
        <x:f>IF(AND(L2975&gt;=H2975+I2975+J2975,M2975&gt;L2975,F2975&lt;&gt;""),"PASS","FAIL")</x:f>
        <x:v>PASS</x:v>
      </x:c>
      <x:c r="T2975" t="n">
        <x:v>16</x:v>
      </x:c>
      <x:c r="U2975" t="str">
        <x:v>pickup_after_delivery_completion_plus_usage_lag</x:v>
      </x:c>
    </x:row>
    <x:row r="2976">
      <x:c r="A2976" t="str">
        <x:v>Set2_100-10-1b</x:v>
      </x:c>
      <x:c r="B2976" t="str">
        <x:v>standard_same_day</x:v>
      </x:c>
      <x:c r="C2976" t="str">
        <x:v>C38</x:v>
      </x:c>
      <x:c r="D2976" s="59" t="n">
        <x:v>24</x:v>
      </x:c>
      <x:c r="E2976" s="59" t="n">
        <x:v>26</x:v>
      </x:c>
      <x:c r="F2976" s="59" t="str">
        <x:v>S3</x:v>
      </x:c>
      <x:c r="G2976" s="59" t="n">
        <x:v>312</x:v>
      </x:c>
      <x:c r="H2976" s="59" t="n">
        <x:v>322</x:v>
      </x:c>
      <x:c r="I2976" s="59" t="n">
        <x:v>10</x:v>
      </x:c>
      <x:c r="J2976" s="60" t="n">
        <x:f>'参数'!$C$5</x:f>
        <x:v>360</x:v>
      </x:c>
      <x:c r="K2976" s="60" t="n">
        <x:f>'参数'!$D$5</x:f>
        <x:v>240</x:v>
      </x:c>
      <x:c r="L2976" s="60" t="n">
        <x:f>H2976+I2976+J2976</x:f>
        <x:v>692</x:v>
      </x:c>
      <x:c r="M2976" s="60" t="n">
        <x:f>L2976+K2976</x:f>
        <x:v>932</x:v>
      </x:c>
      <x:c r="N2976" s="60" t="n">
        <x:f>'参数'!$B$10</x:f>
        <x:v>1</x:v>
      </x:c>
      <x:c r="O2976" s="60" t="n">
        <x:f>N2976*'参数'!$B$11</x:f>
        <x:v>2</x:v>
      </x:c>
      <x:c r="P2976" s="60" t="n">
        <x:f>N2976*'参数'!$B$12</x:f>
        <x:v>1</x:v>
      </x:c>
      <x:c r="Q2976" t="str">
        <x:f>C2976&amp;"d"</x:f>
        <x:v>C38d</x:v>
      </x:c>
      <x:c r="R2976" t="str">
        <x:f>C2976&amp;"p"</x:f>
        <x:v>C38p</x:v>
      </x:c>
      <x:c r="S2976" t="str">
        <x:f>IF(AND(L2976&gt;=H2976+I2976+J2976,M2976&gt;L2976,F2976&lt;&gt;""),"PASS","FAIL")</x:f>
        <x:v>PASS</x:v>
      </x:c>
      <x:c r="T2976" t="n">
        <x:v>7</x:v>
      </x:c>
      <x:c r="U2976" t="str">
        <x:v>pickup_after_delivery_completion_plus_usage_lag</x:v>
      </x:c>
    </x:row>
    <x:row r="2977">
      <x:c r="A2977" t="str">
        <x:v>Set2_100-10-1b</x:v>
      </x:c>
      <x:c r="B2977" t="str">
        <x:v>standard_same_day</x:v>
      </x:c>
      <x:c r="C2977" t="str">
        <x:v>C39</x:v>
      </x:c>
      <x:c r="D2977" s="59" t="n">
        <x:v>41</x:v>
      </x:c>
      <x:c r="E2977" s="59" t="n">
        <x:v>17</x:v>
      </x:c>
      <x:c r="F2977" s="59" t="str">
        <x:v>S2</x:v>
      </x:c>
      <x:c r="G2977" s="59" t="n">
        <x:v>491</x:v>
      </x:c>
      <x:c r="H2977" s="59" t="n">
        <x:v>521</x:v>
      </x:c>
      <x:c r="I2977" s="59" t="n">
        <x:v>10</x:v>
      </x:c>
      <x:c r="J2977" s="60" t="n">
        <x:f>'参数'!$C$5</x:f>
        <x:v>360</x:v>
      </x:c>
      <x:c r="K2977" s="60" t="n">
        <x:f>'参数'!$D$5</x:f>
        <x:v>240</x:v>
      </x:c>
      <x:c r="L2977" s="60" t="n">
        <x:f>H2977+I2977+J2977</x:f>
        <x:v>891</x:v>
      </x:c>
      <x:c r="M2977" s="60" t="n">
        <x:f>L2977+K2977</x:f>
        <x:v>1131</x:v>
      </x:c>
      <x:c r="N2977" s="60" t="n">
        <x:f>'参数'!$B$10</x:f>
        <x:v>1</x:v>
      </x:c>
      <x:c r="O2977" s="60" t="n">
        <x:f>N2977*'参数'!$B$11</x:f>
        <x:v>2</x:v>
      </x:c>
      <x:c r="P2977" s="60" t="n">
        <x:f>N2977*'参数'!$B$12</x:f>
        <x:v>1</x:v>
      </x:c>
      <x:c r="Q2977" t="str">
        <x:f>C2977&amp;"d"</x:f>
        <x:v>C39d</x:v>
      </x:c>
      <x:c r="R2977" t="str">
        <x:f>C2977&amp;"p"</x:f>
        <x:v>C39p</x:v>
      </x:c>
      <x:c r="S2977" t="str">
        <x:f>IF(AND(L2977&gt;=H2977+I2977+J2977,M2977&gt;L2977,F2977&lt;&gt;""),"PASS","FAIL")</x:f>
        <x:v>PASS</x:v>
      </x:c>
      <x:c r="T2977" t="n">
        <x:v>6</x:v>
      </x:c>
      <x:c r="U2977" t="str">
        <x:v>pickup_after_delivery_completion_plus_usage_lag</x:v>
      </x:c>
    </x:row>
    <x:row r="2978">
      <x:c r="A2978" t="str">
        <x:v>Set2_100-10-1b</x:v>
      </x:c>
      <x:c r="B2978" t="str">
        <x:v>standard_same_day</x:v>
      </x:c>
      <x:c r="C2978" t="str">
        <x:v>C40</x:v>
      </x:c>
      <x:c r="D2978" s="59" t="n">
        <x:v>36</x:v>
      </x:c>
      <x:c r="E2978" s="59" t="n">
        <x:v>22</x:v>
      </x:c>
      <x:c r="F2978" s="59" t="str">
        <x:v>S7</x:v>
      </x:c>
      <x:c r="G2978" s="59" t="n">
        <x:v>381</x:v>
      </x:c>
      <x:c r="H2978" s="59" t="n">
        <x:v>417</x:v>
      </x:c>
      <x:c r="I2978" s="59" t="n">
        <x:v>10</x:v>
      </x:c>
      <x:c r="J2978" s="60" t="n">
        <x:f>'参数'!$C$5</x:f>
        <x:v>360</x:v>
      </x:c>
      <x:c r="K2978" s="60" t="n">
        <x:f>'参数'!$D$5</x:f>
        <x:v>240</x:v>
      </x:c>
      <x:c r="L2978" s="60" t="n">
        <x:f>H2978+I2978+J2978</x:f>
        <x:v>787</x:v>
      </x:c>
      <x:c r="M2978" s="60" t="n">
        <x:f>L2978+K2978</x:f>
        <x:v>1027</x:v>
      </x:c>
      <x:c r="N2978" s="60" t="n">
        <x:f>'参数'!$B$10</x:f>
        <x:v>1</x:v>
      </x:c>
      <x:c r="O2978" s="60" t="n">
        <x:f>N2978*'参数'!$B$11</x:f>
        <x:v>2</x:v>
      </x:c>
      <x:c r="P2978" s="60" t="n">
        <x:f>N2978*'参数'!$B$12</x:f>
        <x:v>1</x:v>
      </x:c>
      <x:c r="Q2978" t="str">
        <x:f>C2978&amp;"d"</x:f>
        <x:v>C40d</x:v>
      </x:c>
      <x:c r="R2978" t="str">
        <x:f>C2978&amp;"p"</x:f>
        <x:v>C40p</x:v>
      </x:c>
      <x:c r="S2978" t="str">
        <x:f>IF(AND(L2978&gt;=H2978+I2978+J2978,M2978&gt;L2978,F2978&lt;&gt;""),"PASS","FAIL")</x:f>
        <x:v>PASS</x:v>
      </x:c>
      <x:c r="T2978" t="n">
        <x:v>9</x:v>
      </x:c>
      <x:c r="U2978" t="str">
        <x:v>pickup_after_delivery_completion_plus_usage_lag</x:v>
      </x:c>
    </x:row>
    <x:row r="2979">
      <x:c r="A2979" t="str">
        <x:v>Set2_100-10-1b</x:v>
      </x:c>
      <x:c r="B2979" t="str">
        <x:v>standard_same_day</x:v>
      </x:c>
      <x:c r="C2979" t="str">
        <x:v>C41</x:v>
      </x:c>
      <x:c r="D2979" s="59" t="n">
        <x:v>6</x:v>
      </x:c>
      <x:c r="E2979" s="59" t="n">
        <x:v>6</x:v>
      </x:c>
      <x:c r="F2979" s="59" t="str">
        <x:v>S0</x:v>
      </x:c>
      <x:c r="G2979" s="59" t="n">
        <x:v>251</x:v>
      </x:c>
      <x:c r="H2979" s="59" t="n">
        <x:v>267</x:v>
      </x:c>
      <x:c r="I2979" s="59" t="n">
        <x:v>10</x:v>
      </x:c>
      <x:c r="J2979" s="60" t="n">
        <x:f>'参数'!$C$5</x:f>
        <x:v>360</x:v>
      </x:c>
      <x:c r="K2979" s="60" t="n">
        <x:f>'参数'!$D$5</x:f>
        <x:v>240</x:v>
      </x:c>
      <x:c r="L2979" s="60" t="n">
        <x:f>H2979+I2979+J2979</x:f>
        <x:v>637</x:v>
      </x:c>
      <x:c r="M2979" s="60" t="n">
        <x:f>L2979+K2979</x:f>
        <x:v>877</x:v>
      </x:c>
      <x:c r="N2979" s="60" t="n">
        <x:f>'参数'!$B$10</x:f>
        <x:v>1</x:v>
      </x:c>
      <x:c r="O2979" s="60" t="n">
        <x:f>N2979*'参数'!$B$11</x:f>
        <x:v>2</x:v>
      </x:c>
      <x:c r="P2979" s="60" t="n">
        <x:f>N2979*'参数'!$B$12</x:f>
        <x:v>1</x:v>
      </x:c>
      <x:c r="Q2979" t="str">
        <x:f>C2979&amp;"d"</x:f>
        <x:v>C41d</x:v>
      </x:c>
      <x:c r="R2979" t="str">
        <x:f>C2979&amp;"p"</x:f>
        <x:v>C41p</x:v>
      </x:c>
      <x:c r="S2979" t="str">
        <x:f>IF(AND(L2979&gt;=H2979+I2979+J2979,M2979&gt;L2979,F2979&lt;&gt;""),"PASS","FAIL")</x:f>
        <x:v>PASS</x:v>
      </x:c>
      <x:c r="T2979" t="n">
        <x:v>3</x:v>
      </x:c>
      <x:c r="U2979" t="str">
        <x:v>pickup_after_delivery_completion_plus_usage_lag</x:v>
      </x:c>
    </x:row>
    <x:row r="2980">
      <x:c r="A2980" t="str">
        <x:v>Set2_100-10-1b</x:v>
      </x:c>
      <x:c r="B2980" t="str">
        <x:v>standard_same_day</x:v>
      </x:c>
      <x:c r="C2980" t="str">
        <x:v>C42</x:v>
      </x:c>
      <x:c r="D2980" s="59" t="n">
        <x:v>39</x:v>
      </x:c>
      <x:c r="E2980" s="59" t="n">
        <x:v>40</x:v>
      </x:c>
      <x:c r="F2980" s="59" t="str">
        <x:v>S9</x:v>
      </x:c>
      <x:c r="G2980" s="59" t="n">
        <x:v>270</x:v>
      </x:c>
      <x:c r="H2980" s="59" t="n">
        <x:v>288</x:v>
      </x:c>
      <x:c r="I2980" s="59" t="n">
        <x:v>10</x:v>
      </x:c>
      <x:c r="J2980" s="60" t="n">
        <x:f>'参数'!$C$5</x:f>
        <x:v>360</x:v>
      </x:c>
      <x:c r="K2980" s="60" t="n">
        <x:f>'参数'!$D$5</x:f>
        <x:v>240</x:v>
      </x:c>
      <x:c r="L2980" s="60" t="n">
        <x:f>H2980+I2980+J2980</x:f>
        <x:v>658</x:v>
      </x:c>
      <x:c r="M2980" s="60" t="n">
        <x:f>L2980+K2980</x:f>
        <x:v>898</x:v>
      </x:c>
      <x:c r="N2980" s="60" t="n">
        <x:f>'参数'!$B$10</x:f>
        <x:v>1</x:v>
      </x:c>
      <x:c r="O2980" s="60" t="n">
        <x:f>N2980*'参数'!$B$11</x:f>
        <x:v>2</x:v>
      </x:c>
      <x:c r="P2980" s="60" t="n">
        <x:f>N2980*'参数'!$B$12</x:f>
        <x:v>1</x:v>
      </x:c>
      <x:c r="Q2980" t="str">
        <x:f>C2980&amp;"d"</x:f>
        <x:v>C42d</x:v>
      </x:c>
      <x:c r="R2980" t="str">
        <x:f>C2980&amp;"p"</x:f>
        <x:v>C42p</x:v>
      </x:c>
      <x:c r="S2980" t="str">
        <x:f>IF(AND(L2980&gt;=H2980+I2980+J2980,M2980&gt;L2980,F2980&lt;&gt;""),"PASS","FAIL")</x:f>
        <x:v>PASS</x:v>
      </x:c>
      <x:c r="T2980" t="n">
        <x:v>6</x:v>
      </x:c>
      <x:c r="U2980" t="str">
        <x:v>pickup_after_delivery_completion_plus_usage_lag</x:v>
      </x:c>
    </x:row>
    <x:row r="2981">
      <x:c r="A2981" t="str">
        <x:v>Set2_100-10-1b</x:v>
      </x:c>
      <x:c r="B2981" t="str">
        <x:v>standard_same_day</x:v>
      </x:c>
      <x:c r="C2981" t="str">
        <x:v>C43</x:v>
      </x:c>
      <x:c r="D2981" s="59" t="n">
        <x:v>18</x:v>
      </x:c>
      <x:c r="E2981" s="59" t="n">
        <x:v>29</x:v>
      </x:c>
      <x:c r="F2981" s="59" t="str">
        <x:v>S4</x:v>
      </x:c>
      <x:c r="G2981" s="59" t="n">
        <x:v>104</x:v>
      </x:c>
      <x:c r="H2981" s="59" t="n">
        <x:v>124</x:v>
      </x:c>
      <x:c r="I2981" s="59" t="n">
        <x:v>10</x:v>
      </x:c>
      <x:c r="J2981" s="60" t="n">
        <x:f>'参数'!$C$5</x:f>
        <x:v>360</x:v>
      </x:c>
      <x:c r="K2981" s="60" t="n">
        <x:f>'参数'!$D$5</x:f>
        <x:v>240</x:v>
      </x:c>
      <x:c r="L2981" s="60" t="n">
        <x:f>H2981+I2981+J2981</x:f>
        <x:v>494</x:v>
      </x:c>
      <x:c r="M2981" s="60" t="n">
        <x:f>L2981+K2981</x:f>
        <x:v>734</x:v>
      </x:c>
      <x:c r="N2981" s="60" t="n">
        <x:f>'参数'!$B$10</x:f>
        <x:v>1</x:v>
      </x:c>
      <x:c r="O2981" s="60" t="n">
        <x:f>N2981*'参数'!$B$11</x:f>
        <x:v>2</x:v>
      </x:c>
      <x:c r="P2981" s="60" t="n">
        <x:f>N2981*'参数'!$B$12</x:f>
        <x:v>1</x:v>
      </x:c>
      <x:c r="Q2981" t="str">
        <x:f>C2981&amp;"d"</x:f>
        <x:v>C43d</x:v>
      </x:c>
      <x:c r="R2981" t="str">
        <x:f>C2981&amp;"p"</x:f>
        <x:v>C43p</x:v>
      </x:c>
      <x:c r="S2981" t="str">
        <x:f>IF(AND(L2981&gt;=H2981+I2981+J2981,M2981&gt;L2981,F2981&lt;&gt;""),"PASS","FAIL")</x:f>
        <x:v>PASS</x:v>
      </x:c>
      <x:c r="T2981" t="n">
        <x:v>9</x:v>
      </x:c>
      <x:c r="U2981" t="str">
        <x:v>pickup_after_delivery_completion_plus_usage_lag</x:v>
      </x:c>
    </x:row>
    <x:row r="2982">
      <x:c r="A2982" t="str">
        <x:v>Set2_100-10-1b</x:v>
      </x:c>
      <x:c r="B2982" t="str">
        <x:v>standard_same_day</x:v>
      </x:c>
      <x:c r="C2982" t="str">
        <x:v>C44</x:v>
      </x:c>
      <x:c r="D2982" s="59" t="n">
        <x:v>20</x:v>
      </x:c>
      <x:c r="E2982" s="59" t="n">
        <x:v>3</x:v>
      </x:c>
      <x:c r="F2982" s="59" t="str">
        <x:v>S5</x:v>
      </x:c>
      <x:c r="G2982" s="59" t="n">
        <x:v>182</x:v>
      </x:c>
      <x:c r="H2982" s="59" t="n">
        <x:v>216</x:v>
      </x:c>
      <x:c r="I2982" s="59" t="n">
        <x:v>10</x:v>
      </x:c>
      <x:c r="J2982" s="60" t="n">
        <x:f>'参数'!$C$5</x:f>
        <x:v>360</x:v>
      </x:c>
      <x:c r="K2982" s="60" t="n">
        <x:f>'参数'!$D$5</x:f>
        <x:v>240</x:v>
      </x:c>
      <x:c r="L2982" s="60" t="n">
        <x:f>H2982+I2982+J2982</x:f>
        <x:v>586</x:v>
      </x:c>
      <x:c r="M2982" s="60" t="n">
        <x:f>L2982+K2982</x:f>
        <x:v>826</x:v>
      </x:c>
      <x:c r="N2982" s="60" t="n">
        <x:f>'参数'!$B$10</x:f>
        <x:v>1</x:v>
      </x:c>
      <x:c r="O2982" s="60" t="n">
        <x:f>N2982*'参数'!$B$11</x:f>
        <x:v>2</x:v>
      </x:c>
      <x:c r="P2982" s="60" t="n">
        <x:f>N2982*'参数'!$B$12</x:f>
        <x:v>1</x:v>
      </x:c>
      <x:c r="Q2982" t="str">
        <x:f>C2982&amp;"d"</x:f>
        <x:v>C44d</x:v>
      </x:c>
      <x:c r="R2982" t="str">
        <x:f>C2982&amp;"p"</x:f>
        <x:v>C44p</x:v>
      </x:c>
      <x:c r="S2982" t="str">
        <x:f>IF(AND(L2982&gt;=H2982+I2982+J2982,M2982&gt;L2982,F2982&lt;&gt;""),"PASS","FAIL")</x:f>
        <x:v>PASS</x:v>
      </x:c>
      <x:c r="T2982" t="n">
        <x:v>9</x:v>
      </x:c>
      <x:c r="U2982" t="str">
        <x:v>pickup_after_delivery_completion_plus_usage_lag</x:v>
      </x:c>
    </x:row>
    <x:row r="2983">
      <x:c r="A2983" t="str">
        <x:v>Set2_100-10-1b</x:v>
      </x:c>
      <x:c r="B2983" t="str">
        <x:v>standard_same_day</x:v>
      </x:c>
      <x:c r="C2983" t="str">
        <x:v>C45</x:v>
      </x:c>
      <x:c r="D2983" s="59" t="n">
        <x:v>27</x:v>
      </x:c>
      <x:c r="E2983" s="59" t="n">
        <x:v>3</x:v>
      </x:c>
      <x:c r="F2983" s="59" t="str">
        <x:v>S5</x:v>
      </x:c>
      <x:c r="G2983" s="59" t="n">
        <x:v>286</x:v>
      </x:c>
      <x:c r="H2983" s="59" t="n">
        <x:v>304</x:v>
      </x:c>
      <x:c r="I2983" s="59" t="n">
        <x:v>10</x:v>
      </x:c>
      <x:c r="J2983" s="60" t="n">
        <x:f>'参数'!$C$5</x:f>
        <x:v>360</x:v>
      </x:c>
      <x:c r="K2983" s="60" t="n">
        <x:f>'参数'!$D$5</x:f>
        <x:v>240</x:v>
      </x:c>
      <x:c r="L2983" s="60" t="n">
        <x:f>H2983+I2983+J2983</x:f>
        <x:v>674</x:v>
      </x:c>
      <x:c r="M2983" s="60" t="n">
        <x:f>L2983+K2983</x:f>
        <x:v>914</x:v>
      </x:c>
      <x:c r="N2983" s="60" t="n">
        <x:f>'参数'!$B$10</x:f>
        <x:v>1</x:v>
      </x:c>
      <x:c r="O2983" s="60" t="n">
        <x:f>N2983*'参数'!$B$11</x:f>
        <x:v>2</x:v>
      </x:c>
      <x:c r="P2983" s="60" t="n">
        <x:f>N2983*'参数'!$B$12</x:f>
        <x:v>1</x:v>
      </x:c>
      <x:c r="Q2983" t="str">
        <x:f>C2983&amp;"d"</x:f>
        <x:v>C45d</x:v>
      </x:c>
      <x:c r="R2983" t="str">
        <x:f>C2983&amp;"p"</x:f>
        <x:v>C45p</x:v>
      </x:c>
      <x:c r="S2983" t="str">
        <x:f>IF(AND(L2983&gt;=H2983+I2983+J2983,M2983&gt;L2983,F2983&lt;&gt;""),"PASS","FAIL")</x:f>
        <x:v>PASS</x:v>
      </x:c>
      <x:c r="T2983" t="n">
        <x:v>4</x:v>
      </x:c>
      <x:c r="U2983" t="str">
        <x:v>pickup_after_delivery_completion_plus_usage_lag</x:v>
      </x:c>
    </x:row>
    <x:row r="2984">
      <x:c r="A2984" t="str">
        <x:v>Set2_100-10-1b</x:v>
      </x:c>
      <x:c r="B2984" t="str">
        <x:v>standard_same_day</x:v>
      </x:c>
      <x:c r="C2984" t="str">
        <x:v>C46</x:v>
      </x:c>
      <x:c r="D2984" s="59" t="n">
        <x:v>8</x:v>
      </x:c>
      <x:c r="E2984" s="59" t="n">
        <x:v>26</x:v>
      </x:c>
      <x:c r="F2984" s="59" t="str">
        <x:v>S8</x:v>
      </x:c>
      <x:c r="G2984" s="59" t="n">
        <x:v>86</x:v>
      </x:c>
      <x:c r="H2984" s="59" t="n">
        <x:v>114</x:v>
      </x:c>
      <x:c r="I2984" s="59" t="n">
        <x:v>10</x:v>
      </x:c>
      <x:c r="J2984" s="60" t="n">
        <x:f>'参数'!$C$5</x:f>
        <x:v>360</x:v>
      </x:c>
      <x:c r="K2984" s="60" t="n">
        <x:f>'参数'!$D$5</x:f>
        <x:v>240</x:v>
      </x:c>
      <x:c r="L2984" s="60" t="n">
        <x:f>H2984+I2984+J2984</x:f>
        <x:v>484</x:v>
      </x:c>
      <x:c r="M2984" s="60" t="n">
        <x:f>L2984+K2984</x:f>
        <x:v>724</x:v>
      </x:c>
      <x:c r="N2984" s="60" t="n">
        <x:f>'参数'!$B$10</x:f>
        <x:v>1</x:v>
      </x:c>
      <x:c r="O2984" s="60" t="n">
        <x:f>N2984*'参数'!$B$11</x:f>
        <x:v>2</x:v>
      </x:c>
      <x:c r="P2984" s="60" t="n">
        <x:f>N2984*'参数'!$B$12</x:f>
        <x:v>1</x:v>
      </x:c>
      <x:c r="Q2984" t="str">
        <x:f>C2984&amp;"d"</x:f>
        <x:v>C46d</x:v>
      </x:c>
      <x:c r="R2984" t="str">
        <x:f>C2984&amp;"p"</x:f>
        <x:v>C46p</x:v>
      </x:c>
      <x:c r="S2984" t="str">
        <x:f>IF(AND(L2984&gt;=H2984+I2984+J2984,M2984&gt;L2984,F2984&lt;&gt;""),"PASS","FAIL")</x:f>
        <x:v>PASS</x:v>
      </x:c>
      <x:c r="T2984" t="n">
        <x:v>10</x:v>
      </x:c>
      <x:c r="U2984" t="str">
        <x:v>pickup_after_delivery_completion_plus_usage_lag</x:v>
      </x:c>
    </x:row>
    <x:row r="2985">
      <x:c r="A2985" t="str">
        <x:v>Set2_100-10-1b</x:v>
      </x:c>
      <x:c r="B2985" t="str">
        <x:v>standard_same_day</x:v>
      </x:c>
      <x:c r="C2985" t="str">
        <x:v>C47</x:v>
      </x:c>
      <x:c r="D2985" s="59" t="n">
        <x:v>13</x:v>
      </x:c>
      <x:c r="E2985" s="59" t="n">
        <x:v>37</x:v>
      </x:c>
      <x:c r="F2985" s="59" t="str">
        <x:v>S1</x:v>
      </x:c>
      <x:c r="G2985" s="59" t="n">
        <x:v>276</x:v>
      </x:c>
      <x:c r="H2985" s="59" t="n">
        <x:v>292</x:v>
      </x:c>
      <x:c r="I2985" s="59" t="n">
        <x:v>10</x:v>
      </x:c>
      <x:c r="J2985" s="60" t="n">
        <x:f>'参数'!$C$5</x:f>
        <x:v>360</x:v>
      </x:c>
      <x:c r="K2985" s="60" t="n">
        <x:f>'参数'!$D$5</x:f>
        <x:v>240</x:v>
      </x:c>
      <x:c r="L2985" s="60" t="n">
        <x:f>H2985+I2985+J2985</x:f>
        <x:v>662</x:v>
      </x:c>
      <x:c r="M2985" s="60" t="n">
        <x:f>L2985+K2985</x:f>
        <x:v>902</x:v>
      </x:c>
      <x:c r="N2985" s="60" t="n">
        <x:f>'参数'!$B$10</x:f>
        <x:v>1</x:v>
      </x:c>
      <x:c r="O2985" s="60" t="n">
        <x:f>N2985*'参数'!$B$11</x:f>
        <x:v>2</x:v>
      </x:c>
      <x:c r="P2985" s="60" t="n">
        <x:f>N2985*'参数'!$B$12</x:f>
        <x:v>1</x:v>
      </x:c>
      <x:c r="Q2985" t="str">
        <x:f>C2985&amp;"d"</x:f>
        <x:v>C47d</x:v>
      </x:c>
      <x:c r="R2985" t="str">
        <x:f>C2985&amp;"p"</x:f>
        <x:v>C47p</x:v>
      </x:c>
      <x:c r="S2985" t="str">
        <x:f>IF(AND(L2985&gt;=H2985+I2985+J2985,M2985&gt;L2985,F2985&lt;&gt;""),"PASS","FAIL")</x:f>
        <x:v>PASS</x:v>
      </x:c>
      <x:c r="T2985" t="n">
        <x:v>6</x:v>
      </x:c>
      <x:c r="U2985" t="str">
        <x:v>pickup_after_delivery_completion_plus_usage_lag</x:v>
      </x:c>
    </x:row>
    <x:row r="2986">
      <x:c r="A2986" t="str">
        <x:v>Set2_100-10-1b</x:v>
      </x:c>
      <x:c r="B2986" t="str">
        <x:v>standard_same_day</x:v>
      </x:c>
      <x:c r="C2986" t="str">
        <x:v>C48</x:v>
      </x:c>
      <x:c r="D2986" s="59" t="n">
        <x:v>9</x:v>
      </x:c>
      <x:c r="E2986" s="59" t="n">
        <x:v>6</x:v>
      </x:c>
      <x:c r="F2986" s="59" t="str">
        <x:v>S5</x:v>
      </x:c>
      <x:c r="G2986" s="59" t="n">
        <x:v>562</x:v>
      </x:c>
      <x:c r="H2986" s="59" t="n">
        <x:v>572</x:v>
      </x:c>
      <x:c r="I2986" s="59" t="n">
        <x:v>10</x:v>
      </x:c>
      <x:c r="J2986" s="60" t="n">
        <x:f>'参数'!$C$5</x:f>
        <x:v>360</x:v>
      </x:c>
      <x:c r="K2986" s="60" t="n">
        <x:f>'参数'!$D$5</x:f>
        <x:v>240</x:v>
      </x:c>
      <x:c r="L2986" s="60" t="n">
        <x:f>H2986+I2986+J2986</x:f>
        <x:v>942</x:v>
      </x:c>
      <x:c r="M2986" s="60" t="n">
        <x:f>L2986+K2986</x:f>
        <x:v>1182</x:v>
      </x:c>
      <x:c r="N2986" s="60" t="n">
        <x:f>'参数'!$B$10</x:f>
        <x:v>1</x:v>
      </x:c>
      <x:c r="O2986" s="60" t="n">
        <x:f>N2986*'参数'!$B$11</x:f>
        <x:v>2</x:v>
      </x:c>
      <x:c r="P2986" s="60" t="n">
        <x:f>N2986*'参数'!$B$12</x:f>
        <x:v>1</x:v>
      </x:c>
      <x:c r="Q2986" t="str">
        <x:f>C2986&amp;"d"</x:f>
        <x:v>C48d</x:v>
      </x:c>
      <x:c r="R2986" t="str">
        <x:f>C2986&amp;"p"</x:f>
        <x:v>C48p</x:v>
      </x:c>
      <x:c r="S2986" t="str">
        <x:f>IF(AND(L2986&gt;=H2986+I2986+J2986,M2986&gt;L2986,F2986&lt;&gt;""),"PASS","FAIL")</x:f>
        <x:v>PASS</x:v>
      </x:c>
      <x:c r="T2986" t="n">
        <x:v>9</x:v>
      </x:c>
      <x:c r="U2986" t="str">
        <x:v>pickup_after_delivery_completion_plus_usage_lag</x:v>
      </x:c>
    </x:row>
    <x:row r="2987">
      <x:c r="A2987" t="str">
        <x:v>Set2_100-10-1b</x:v>
      </x:c>
      <x:c r="B2987" t="str">
        <x:v>standard_same_day</x:v>
      </x:c>
      <x:c r="C2987" t="str">
        <x:v>C49</x:v>
      </x:c>
      <x:c r="D2987" s="59" t="n">
        <x:v>3</x:v>
      </x:c>
      <x:c r="E2987" s="59" t="n">
        <x:v>28</x:v>
      </x:c>
      <x:c r="F2987" s="59" t="str">
        <x:v>S8</x:v>
      </x:c>
      <x:c r="G2987" s="59" t="n">
        <x:v>590</x:v>
      </x:c>
      <x:c r="H2987" s="59" t="n">
        <x:v>614</x:v>
      </x:c>
      <x:c r="I2987" s="59" t="n">
        <x:v>10</x:v>
      </x:c>
      <x:c r="J2987" s="60" t="n">
        <x:f>'参数'!$C$5</x:f>
        <x:v>360</x:v>
      </x:c>
      <x:c r="K2987" s="60" t="n">
        <x:f>'参数'!$D$5</x:f>
        <x:v>240</x:v>
      </x:c>
      <x:c r="L2987" s="60" t="n">
        <x:f>H2987+I2987+J2987</x:f>
        <x:v>984</x:v>
      </x:c>
      <x:c r="M2987" s="60" t="n">
        <x:f>L2987+K2987</x:f>
        <x:v>1224</x:v>
      </x:c>
      <x:c r="N2987" s="60" t="n">
        <x:f>'参数'!$B$10</x:f>
        <x:v>1</x:v>
      </x:c>
      <x:c r="O2987" s="60" t="n">
        <x:f>N2987*'参数'!$B$11</x:f>
        <x:v>2</x:v>
      </x:c>
      <x:c r="P2987" s="60" t="n">
        <x:f>N2987*'参数'!$B$12</x:f>
        <x:v>1</x:v>
      </x:c>
      <x:c r="Q2987" t="str">
        <x:f>C2987&amp;"d"</x:f>
        <x:v>C49d</x:v>
      </x:c>
      <x:c r="R2987" t="str">
        <x:f>C2987&amp;"p"</x:f>
        <x:v>C49p</x:v>
      </x:c>
      <x:c r="S2987" t="str">
        <x:f>IF(AND(L2987&gt;=H2987+I2987+J2987,M2987&gt;L2987,F2987&lt;&gt;""),"PASS","FAIL")</x:f>
        <x:v>PASS</x:v>
      </x:c>
      <x:c r="T2987" t="n">
        <x:v>2</x:v>
      </x:c>
      <x:c r="U2987" t="str">
        <x:v>pickup_after_delivery_completion_plus_usage_lag</x:v>
      </x:c>
    </x:row>
    <x:row r="2988">
      <x:c r="A2988" t="str">
        <x:v>Set2_100-10-1b</x:v>
      </x:c>
      <x:c r="B2988" t="str">
        <x:v>standard_same_day</x:v>
      </x:c>
      <x:c r="C2988" t="str">
        <x:v>C50</x:v>
      </x:c>
      <x:c r="D2988" s="59" t="n">
        <x:v>5</x:v>
      </x:c>
      <x:c r="E2988" s="59" t="n">
        <x:v>50</x:v>
      </x:c>
      <x:c r="F2988" s="59" t="str">
        <x:v>S6</x:v>
      </x:c>
      <x:c r="G2988" s="59" t="n">
        <x:v>98</x:v>
      </x:c>
      <x:c r="H2988" s="59" t="n">
        <x:v>112</x:v>
      </x:c>
      <x:c r="I2988" s="59" t="n">
        <x:v>10</x:v>
      </x:c>
      <x:c r="J2988" s="60" t="n">
        <x:f>'参数'!$C$5</x:f>
        <x:v>360</x:v>
      </x:c>
      <x:c r="K2988" s="60" t="n">
        <x:f>'参数'!$D$5</x:f>
        <x:v>240</x:v>
      </x:c>
      <x:c r="L2988" s="60" t="n">
        <x:f>H2988+I2988+J2988</x:f>
        <x:v>482</x:v>
      </x:c>
      <x:c r="M2988" s="60" t="n">
        <x:f>L2988+K2988</x:f>
        <x:v>722</x:v>
      </x:c>
      <x:c r="N2988" s="60" t="n">
        <x:f>'参数'!$B$10</x:f>
        <x:v>1</x:v>
      </x:c>
      <x:c r="O2988" s="60" t="n">
        <x:f>N2988*'参数'!$B$11</x:f>
        <x:v>2</x:v>
      </x:c>
      <x:c r="P2988" s="60" t="n">
        <x:f>N2988*'参数'!$B$12</x:f>
        <x:v>1</x:v>
      </x:c>
      <x:c r="Q2988" t="str">
        <x:f>C2988&amp;"d"</x:f>
        <x:v>C50d</x:v>
      </x:c>
      <x:c r="R2988" t="str">
        <x:f>C2988&amp;"p"</x:f>
        <x:v>C50p</x:v>
      </x:c>
      <x:c r="S2988" t="str">
        <x:f>IF(AND(L2988&gt;=H2988+I2988+J2988,M2988&gt;L2988,F2988&lt;&gt;""),"PASS","FAIL")</x:f>
        <x:v>PASS</x:v>
      </x:c>
      <x:c r="T2988" t="n">
        <x:v>13</x:v>
      </x:c>
      <x:c r="U2988" t="str">
        <x:v>pickup_after_delivery_completion_plus_usage_lag</x:v>
      </x:c>
    </x:row>
    <x:row r="2989">
      <x:c r="A2989" t="str">
        <x:v>Set2_100-10-1b</x:v>
      </x:c>
      <x:c r="B2989" t="str">
        <x:v>standard_same_day</x:v>
      </x:c>
      <x:c r="C2989" t="str">
        <x:v>C51</x:v>
      </x:c>
      <x:c r="D2989" s="59" t="n">
        <x:v>5</x:v>
      </x:c>
      <x:c r="E2989" s="59" t="n">
        <x:v>28</x:v>
      </x:c>
      <x:c r="F2989" s="59" t="str">
        <x:v>S8</x:v>
      </x:c>
      <x:c r="G2989" s="59" t="n">
        <x:v>269</x:v>
      </x:c>
      <x:c r="H2989" s="59" t="n">
        <x:v>289</x:v>
      </x:c>
      <x:c r="I2989" s="59" t="n">
        <x:v>10</x:v>
      </x:c>
      <x:c r="J2989" s="60" t="n">
        <x:f>'参数'!$C$5</x:f>
        <x:v>360</x:v>
      </x:c>
      <x:c r="K2989" s="60" t="n">
        <x:f>'参数'!$D$5</x:f>
        <x:v>240</x:v>
      </x:c>
      <x:c r="L2989" s="60" t="n">
        <x:f>H2989+I2989+J2989</x:f>
        <x:v>659</x:v>
      </x:c>
      <x:c r="M2989" s="60" t="n">
        <x:f>L2989+K2989</x:f>
        <x:v>899</x:v>
      </x:c>
      <x:c r="N2989" s="60" t="n">
        <x:f>'参数'!$B$10</x:f>
        <x:v>1</x:v>
      </x:c>
      <x:c r="O2989" s="60" t="n">
        <x:f>N2989*'参数'!$B$11</x:f>
        <x:v>2</x:v>
      </x:c>
      <x:c r="P2989" s="60" t="n">
        <x:f>N2989*'参数'!$B$12</x:f>
        <x:v>1</x:v>
      </x:c>
      <x:c r="Q2989" t="str">
        <x:f>C2989&amp;"d"</x:f>
        <x:v>C51d</x:v>
      </x:c>
      <x:c r="R2989" t="str">
        <x:f>C2989&amp;"p"</x:f>
        <x:v>C51p</x:v>
      </x:c>
      <x:c r="S2989" t="str">
        <x:f>IF(AND(L2989&gt;=H2989+I2989+J2989,M2989&gt;L2989,F2989&lt;&gt;""),"PASS","FAIL")</x:f>
        <x:v>PASS</x:v>
      </x:c>
      <x:c r="T2989" t="n">
        <x:v>3</x:v>
      </x:c>
      <x:c r="U2989" t="str">
        <x:v>pickup_after_delivery_completion_plus_usage_lag</x:v>
      </x:c>
    </x:row>
    <x:row r="2990">
      <x:c r="A2990" t="str">
        <x:v>Set2_100-10-1b</x:v>
      </x:c>
      <x:c r="B2990" t="str">
        <x:v>standard_same_day</x:v>
      </x:c>
      <x:c r="C2990" t="str">
        <x:v>C52</x:v>
      </x:c>
      <x:c r="D2990" s="59" t="n">
        <x:v>40</x:v>
      </x:c>
      <x:c r="E2990" s="59" t="n">
        <x:v>5</x:v>
      </x:c>
      <x:c r="F2990" s="59" t="str">
        <x:v>S2</x:v>
      </x:c>
      <x:c r="G2990" s="59" t="n">
        <x:v>479</x:v>
      </x:c>
      <x:c r="H2990" s="59" t="n">
        <x:v>509</x:v>
      </x:c>
      <x:c r="I2990" s="59" t="n">
        <x:v>10</x:v>
      </x:c>
      <x:c r="J2990" s="60" t="n">
        <x:f>'参数'!$C$5</x:f>
        <x:v>360</x:v>
      </x:c>
      <x:c r="K2990" s="60" t="n">
        <x:f>'参数'!$D$5</x:f>
        <x:v>240</x:v>
      </x:c>
      <x:c r="L2990" s="60" t="n">
        <x:f>H2990+I2990+J2990</x:f>
        <x:v>879</x:v>
      </x:c>
      <x:c r="M2990" s="60" t="n">
        <x:f>L2990+K2990</x:f>
        <x:v>1119</x:v>
      </x:c>
      <x:c r="N2990" s="60" t="n">
        <x:f>'参数'!$B$10</x:f>
        <x:v>1</x:v>
      </x:c>
      <x:c r="O2990" s="60" t="n">
        <x:f>N2990*'参数'!$B$11</x:f>
        <x:v>2</x:v>
      </x:c>
      <x:c r="P2990" s="60" t="n">
        <x:f>N2990*'参数'!$B$12</x:f>
        <x:v>1</x:v>
      </x:c>
      <x:c r="Q2990" t="str">
        <x:f>C2990&amp;"d"</x:f>
        <x:v>C52d</x:v>
      </x:c>
      <x:c r="R2990" t="str">
        <x:f>C2990&amp;"p"</x:f>
        <x:v>C52p</x:v>
      </x:c>
      <x:c r="S2990" t="str">
        <x:f>IF(AND(L2990&gt;=H2990+I2990+J2990,M2990&gt;L2990,F2990&lt;&gt;""),"PASS","FAIL")</x:f>
        <x:v>PASS</x:v>
      </x:c>
      <x:c r="T2990" t="n">
        <x:v>5</x:v>
      </x:c>
      <x:c r="U2990" t="str">
        <x:v>pickup_after_delivery_completion_plus_usage_lag</x:v>
      </x:c>
    </x:row>
    <x:row r="2991">
      <x:c r="A2991" t="str">
        <x:v>Set2_100-10-1b</x:v>
      </x:c>
      <x:c r="B2991" t="str">
        <x:v>standard_same_day</x:v>
      </x:c>
      <x:c r="C2991" t="str">
        <x:v>C53</x:v>
      </x:c>
      <x:c r="D2991" s="59" t="n">
        <x:v>16</x:v>
      </x:c>
      <x:c r="E2991" s="59" t="n">
        <x:v>28</x:v>
      </x:c>
      <x:c r="F2991" s="59" t="str">
        <x:v>S4</x:v>
      </x:c>
      <x:c r="G2991" s="59" t="n">
        <x:v>399</x:v>
      </x:c>
      <x:c r="H2991" s="59" t="n">
        <x:v>413</x:v>
      </x:c>
      <x:c r="I2991" s="59" t="n">
        <x:v>10</x:v>
      </x:c>
      <x:c r="J2991" s="60" t="n">
        <x:f>'参数'!$C$5</x:f>
        <x:v>360</x:v>
      </x:c>
      <x:c r="K2991" s="60" t="n">
        <x:f>'参数'!$D$5</x:f>
        <x:v>240</x:v>
      </x:c>
      <x:c r="L2991" s="60" t="n">
        <x:f>H2991+I2991+J2991</x:f>
        <x:v>783</x:v>
      </x:c>
      <x:c r="M2991" s="60" t="n">
        <x:f>L2991+K2991</x:f>
        <x:v>1023</x:v>
      </x:c>
      <x:c r="N2991" s="60" t="n">
        <x:f>'参数'!$B$10</x:f>
        <x:v>1</x:v>
      </x:c>
      <x:c r="O2991" s="60" t="n">
        <x:f>N2991*'参数'!$B$11</x:f>
        <x:v>2</x:v>
      </x:c>
      <x:c r="P2991" s="60" t="n">
        <x:f>N2991*'参数'!$B$12</x:f>
        <x:v>1</x:v>
      </x:c>
      <x:c r="Q2991" t="str">
        <x:f>C2991&amp;"d"</x:f>
        <x:v>C53d</x:v>
      </x:c>
      <x:c r="R2991" t="str">
        <x:f>C2991&amp;"p"</x:f>
        <x:v>C53p</x:v>
      </x:c>
      <x:c r="S2991" t="str">
        <x:f>IF(AND(L2991&gt;=H2991+I2991+J2991,M2991&gt;L2991,F2991&lt;&gt;""),"PASS","FAIL")</x:f>
        <x:v>PASS</x:v>
      </x:c>
      <x:c r="T2991" t="n">
        <x:v>14</x:v>
      </x:c>
      <x:c r="U2991" t="str">
        <x:v>pickup_after_delivery_completion_plus_usage_lag</x:v>
      </x:c>
    </x:row>
    <x:row r="2992">
      <x:c r="A2992" t="str">
        <x:v>Set2_100-10-1b</x:v>
      </x:c>
      <x:c r="B2992" t="str">
        <x:v>standard_same_day</x:v>
      </x:c>
      <x:c r="C2992" t="str">
        <x:v>C54</x:v>
      </x:c>
      <x:c r="D2992" s="59" t="n">
        <x:v>46</x:v>
      </x:c>
      <x:c r="E2992" s="59" t="n">
        <x:v>41</x:v>
      </x:c>
      <x:c r="F2992" s="59" t="str">
        <x:v>S9</x:v>
      </x:c>
      <x:c r="G2992" s="59" t="n">
        <x:v>273</x:v>
      </x:c>
      <x:c r="H2992" s="59" t="n">
        <x:v>293</x:v>
      </x:c>
      <x:c r="I2992" s="59" t="n">
        <x:v>10</x:v>
      </x:c>
      <x:c r="J2992" s="60" t="n">
        <x:f>'参数'!$C$5</x:f>
        <x:v>360</x:v>
      </x:c>
      <x:c r="K2992" s="60" t="n">
        <x:f>'参数'!$D$5</x:f>
        <x:v>240</x:v>
      </x:c>
      <x:c r="L2992" s="60" t="n">
        <x:f>H2992+I2992+J2992</x:f>
        <x:v>663</x:v>
      </x:c>
      <x:c r="M2992" s="60" t="n">
        <x:f>L2992+K2992</x:f>
        <x:v>903</x:v>
      </x:c>
      <x:c r="N2992" s="60" t="n">
        <x:f>'参数'!$B$10</x:f>
        <x:v>1</x:v>
      </x:c>
      <x:c r="O2992" s="60" t="n">
        <x:f>N2992*'参数'!$B$11</x:f>
        <x:v>2</x:v>
      </x:c>
      <x:c r="P2992" s="60" t="n">
        <x:f>N2992*'参数'!$B$12</x:f>
        <x:v>1</x:v>
      </x:c>
      <x:c r="Q2992" t="str">
        <x:f>C2992&amp;"d"</x:f>
        <x:v>C54d</x:v>
      </x:c>
      <x:c r="R2992" t="str">
        <x:f>C2992&amp;"p"</x:f>
        <x:v>C54p</x:v>
      </x:c>
      <x:c r="S2992" t="str">
        <x:f>IF(AND(L2992&gt;=H2992+I2992+J2992,M2992&gt;L2992,F2992&lt;&gt;""),"PASS","FAIL")</x:f>
        <x:v>PASS</x:v>
      </x:c>
      <x:c r="T2992" t="n">
        <x:v>8</x:v>
      </x:c>
      <x:c r="U2992" t="str">
        <x:v>pickup_after_delivery_completion_plus_usage_lag</x:v>
      </x:c>
    </x:row>
    <x:row r="2993">
      <x:c r="A2993" t="str">
        <x:v>Set2_100-10-1b</x:v>
      </x:c>
      <x:c r="B2993" t="str">
        <x:v>standard_same_day</x:v>
      </x:c>
      <x:c r="C2993" t="str">
        <x:v>C55</x:v>
      </x:c>
      <x:c r="D2993" s="59" t="n">
        <x:v>36</x:v>
      </x:c>
      <x:c r="E2993" s="59" t="n">
        <x:v>46</x:v>
      </x:c>
      <x:c r="F2993" s="59" t="str">
        <x:v>S9</x:v>
      </x:c>
      <x:c r="G2993" s="59" t="n">
        <x:v>359</x:v>
      </x:c>
      <x:c r="H2993" s="59" t="n">
        <x:v>373</x:v>
      </x:c>
      <x:c r="I2993" s="59" t="n">
        <x:v>10</x:v>
      </x:c>
      <x:c r="J2993" s="60" t="n">
        <x:f>'参数'!$C$5</x:f>
        <x:v>360</x:v>
      </x:c>
      <x:c r="K2993" s="60" t="n">
        <x:f>'参数'!$D$5</x:f>
        <x:v>240</x:v>
      </x:c>
      <x:c r="L2993" s="60" t="n">
        <x:f>H2993+I2993+J2993</x:f>
        <x:v>743</x:v>
      </x:c>
      <x:c r="M2993" s="60" t="n">
        <x:f>L2993+K2993</x:f>
        <x:v>983</x:v>
      </x:c>
      <x:c r="N2993" s="60" t="n">
        <x:f>'参数'!$B$10</x:f>
        <x:v>1</x:v>
      </x:c>
      <x:c r="O2993" s="60" t="n">
        <x:f>N2993*'参数'!$B$11</x:f>
        <x:v>2</x:v>
      </x:c>
      <x:c r="P2993" s="60" t="n">
        <x:f>N2993*'参数'!$B$12</x:f>
        <x:v>1</x:v>
      </x:c>
      <x:c r="Q2993" t="str">
        <x:f>C2993&amp;"d"</x:f>
        <x:v>C55d</x:v>
      </x:c>
      <x:c r="R2993" t="str">
        <x:f>C2993&amp;"p"</x:f>
        <x:v>C55p</x:v>
      </x:c>
      <x:c r="S2993" t="str">
        <x:f>IF(AND(L2993&gt;=H2993+I2993+J2993,M2993&gt;L2993,F2993&lt;&gt;""),"PASS","FAIL")</x:f>
        <x:v>PASS</x:v>
      </x:c>
      <x:c r="T2993" t="n">
        <x:v>6</x:v>
      </x:c>
      <x:c r="U2993" t="str">
        <x:v>pickup_after_delivery_completion_plus_usage_lag</x:v>
      </x:c>
    </x:row>
    <x:row r="2994">
      <x:c r="A2994" t="str">
        <x:v>Set2_100-10-1b</x:v>
      </x:c>
      <x:c r="B2994" t="str">
        <x:v>standard_same_day</x:v>
      </x:c>
      <x:c r="C2994" t="str">
        <x:v>C56</x:v>
      </x:c>
      <x:c r="D2994" s="59" t="n">
        <x:v>50</x:v>
      </x:c>
      <x:c r="E2994" s="59" t="n">
        <x:v>47</x:v>
      </x:c>
      <x:c r="F2994" s="59" t="str">
        <x:v>S9</x:v>
      </x:c>
      <x:c r="G2994" s="59" t="n">
        <x:v>335</x:v>
      </x:c>
      <x:c r="H2994" s="59" t="n">
        <x:v>373</x:v>
      </x:c>
      <x:c r="I2994" s="59" t="n">
        <x:v>10</x:v>
      </x:c>
      <x:c r="J2994" s="60" t="n">
        <x:f>'参数'!$C$5</x:f>
        <x:v>360</x:v>
      </x:c>
      <x:c r="K2994" s="60" t="n">
        <x:f>'参数'!$D$5</x:f>
        <x:v>240</x:v>
      </x:c>
      <x:c r="L2994" s="60" t="n">
        <x:f>H2994+I2994+J2994</x:f>
        <x:v>743</x:v>
      </x:c>
      <x:c r="M2994" s="60" t="n">
        <x:f>L2994+K2994</x:f>
        <x:v>983</x:v>
      </x:c>
      <x:c r="N2994" s="60" t="n">
        <x:f>'参数'!$B$10</x:f>
        <x:v>1</x:v>
      </x:c>
      <x:c r="O2994" s="60" t="n">
        <x:f>N2994*'参数'!$B$11</x:f>
        <x:v>2</x:v>
      </x:c>
      <x:c r="P2994" s="60" t="n">
        <x:f>N2994*'参数'!$B$12</x:f>
        <x:v>1</x:v>
      </x:c>
      <x:c r="Q2994" t="str">
        <x:f>C2994&amp;"d"</x:f>
        <x:v>C56d</x:v>
      </x:c>
      <x:c r="R2994" t="str">
        <x:f>C2994&amp;"p"</x:f>
        <x:v>C56p</x:v>
      </x:c>
      <x:c r="S2994" t="str">
        <x:f>IF(AND(L2994&gt;=H2994+I2994+J2994,M2994&gt;L2994,F2994&lt;&gt;""),"PASS","FAIL")</x:f>
        <x:v>PASS</x:v>
      </x:c>
      <x:c r="T2994" t="n">
        <x:v>0</x:v>
      </x:c>
      <x:c r="U2994" t="str">
        <x:v>pickup_after_delivery_completion_plus_usage_lag</x:v>
      </x:c>
    </x:row>
    <x:row r="2995">
      <x:c r="A2995" t="str">
        <x:v>Set2_100-10-1b</x:v>
      </x:c>
      <x:c r="B2995" t="str">
        <x:v>standard_same_day</x:v>
      </x:c>
      <x:c r="C2995" t="str">
        <x:v>C57</x:v>
      </x:c>
      <x:c r="D2995" s="59" t="n">
        <x:v>29</x:v>
      </x:c>
      <x:c r="E2995" s="59" t="n">
        <x:v>41</x:v>
      </x:c>
      <x:c r="F2995" s="59" t="str">
        <x:v>S1</x:v>
      </x:c>
      <x:c r="G2995" s="59" t="n">
        <x:v>532</x:v>
      </x:c>
      <x:c r="H2995" s="59" t="n">
        <x:v>558</x:v>
      </x:c>
      <x:c r="I2995" s="59" t="n">
        <x:v>10</x:v>
      </x:c>
      <x:c r="J2995" s="60" t="n">
        <x:f>'参数'!$C$5</x:f>
        <x:v>360</x:v>
      </x:c>
      <x:c r="K2995" s="60" t="n">
        <x:f>'参数'!$D$5</x:f>
        <x:v>240</x:v>
      </x:c>
      <x:c r="L2995" s="60" t="n">
        <x:f>H2995+I2995+J2995</x:f>
        <x:v>928</x:v>
      </x:c>
      <x:c r="M2995" s="60" t="n">
        <x:f>L2995+K2995</x:f>
        <x:v>1168</x:v>
      </x:c>
      <x:c r="N2995" s="60" t="n">
        <x:f>'参数'!$B$10</x:f>
        <x:v>1</x:v>
      </x:c>
      <x:c r="O2995" s="60" t="n">
        <x:f>N2995*'参数'!$B$11</x:f>
        <x:v>2</x:v>
      </x:c>
      <x:c r="P2995" s="60" t="n">
        <x:f>N2995*'参数'!$B$12</x:f>
        <x:v>1</x:v>
      </x:c>
      <x:c r="Q2995" t="str">
        <x:f>C2995&amp;"d"</x:f>
        <x:v>C57d</x:v>
      </x:c>
      <x:c r="R2995" t="str">
        <x:f>C2995&amp;"p"</x:f>
        <x:v>C57p</x:v>
      </x:c>
      <x:c r="S2995" t="str">
        <x:f>IF(AND(L2995&gt;=H2995+I2995+J2995,M2995&gt;L2995,F2995&lt;&gt;""),"PASS","FAIL")</x:f>
        <x:v>PASS</x:v>
      </x:c>
      <x:c r="T2995" t="n">
        <x:v>13</x:v>
      </x:c>
      <x:c r="U2995" t="str">
        <x:v>pickup_after_delivery_completion_plus_usage_lag</x:v>
      </x:c>
    </x:row>
    <x:row r="2996">
      <x:c r="A2996" t="str">
        <x:v>Set2_100-10-1b</x:v>
      </x:c>
      <x:c r="B2996" t="str">
        <x:v>standard_same_day</x:v>
      </x:c>
      <x:c r="C2996" t="str">
        <x:v>C58</x:v>
      </x:c>
      <x:c r="D2996" s="59" t="n">
        <x:v>31</x:v>
      </x:c>
      <x:c r="E2996" s="59" t="n">
        <x:v>2</x:v>
      </x:c>
      <x:c r="F2996" s="59" t="str">
        <x:v>S2</x:v>
      </x:c>
      <x:c r="G2996" s="59" t="n">
        <x:v>157</x:v>
      </x:c>
      <x:c r="H2996" s="59" t="n">
        <x:v>185</x:v>
      </x:c>
      <x:c r="I2996" s="59" t="n">
        <x:v>10</x:v>
      </x:c>
      <x:c r="J2996" s="60" t="n">
        <x:f>'参数'!$C$5</x:f>
        <x:v>360</x:v>
      </x:c>
      <x:c r="K2996" s="60" t="n">
        <x:f>'参数'!$D$5</x:f>
        <x:v>240</x:v>
      </x:c>
      <x:c r="L2996" s="60" t="n">
        <x:f>H2996+I2996+J2996</x:f>
        <x:v>555</x:v>
      </x:c>
      <x:c r="M2996" s="60" t="n">
        <x:f>L2996+K2996</x:f>
        <x:v>795</x:v>
      </x:c>
      <x:c r="N2996" s="60" t="n">
        <x:f>'参数'!$B$10</x:f>
        <x:v>1</x:v>
      </x:c>
      <x:c r="O2996" s="60" t="n">
        <x:f>N2996*'参数'!$B$11</x:f>
        <x:v>2</x:v>
      </x:c>
      <x:c r="P2996" s="60" t="n">
        <x:f>N2996*'参数'!$B$12</x:f>
        <x:v>1</x:v>
      </x:c>
      <x:c r="Q2996" t="str">
        <x:f>C2996&amp;"d"</x:f>
        <x:v>C58d</x:v>
      </x:c>
      <x:c r="R2996" t="str">
        <x:f>C2996&amp;"p"</x:f>
        <x:v>C58p</x:v>
      </x:c>
      <x:c r="S2996" t="str">
        <x:f>IF(AND(L2996&gt;=H2996+I2996+J2996,M2996&gt;L2996,F2996&lt;&gt;""),"PASS","FAIL")</x:f>
        <x:v>PASS</x:v>
      </x:c>
      <x:c r="T2996" t="n">
        <x:v>9</x:v>
      </x:c>
      <x:c r="U2996" t="str">
        <x:v>pickup_after_delivery_completion_plus_usage_lag</x:v>
      </x:c>
    </x:row>
    <x:row r="2997">
      <x:c r="A2997" t="str">
        <x:v>Set2_100-10-1b</x:v>
      </x:c>
      <x:c r="B2997" t="str">
        <x:v>standard_same_day</x:v>
      </x:c>
      <x:c r="C2997" t="str">
        <x:v>C59</x:v>
      </x:c>
      <x:c r="D2997" s="59" t="n">
        <x:v>30</x:v>
      </x:c>
      <x:c r="E2997" s="59" t="n">
        <x:v>11</x:v>
      </x:c>
      <x:c r="F2997" s="59" t="str">
        <x:v>S5</x:v>
      </x:c>
      <x:c r="G2997" s="59" t="n">
        <x:v>115</x:v>
      </x:c>
      <x:c r="H2997" s="59" t="n">
        <x:v>153</x:v>
      </x:c>
      <x:c r="I2997" s="59" t="n">
        <x:v>10</x:v>
      </x:c>
      <x:c r="J2997" s="60" t="n">
        <x:f>'参数'!$C$5</x:f>
        <x:v>360</x:v>
      </x:c>
      <x:c r="K2997" s="60" t="n">
        <x:f>'参数'!$D$5</x:f>
        <x:v>240</x:v>
      </x:c>
      <x:c r="L2997" s="60" t="n">
        <x:f>H2997+I2997+J2997</x:f>
        <x:v>523</x:v>
      </x:c>
      <x:c r="M2997" s="60" t="n">
        <x:f>L2997+K2997</x:f>
        <x:v>763</x:v>
      </x:c>
      <x:c r="N2997" s="60" t="n">
        <x:f>'参数'!$B$10</x:f>
        <x:v>1</x:v>
      </x:c>
      <x:c r="O2997" s="60" t="n">
        <x:f>N2997*'参数'!$B$11</x:f>
        <x:v>2</x:v>
      </x:c>
      <x:c r="P2997" s="60" t="n">
        <x:f>N2997*'参数'!$B$12</x:f>
        <x:v>1</x:v>
      </x:c>
      <x:c r="Q2997" t="str">
        <x:f>C2997&amp;"d"</x:f>
        <x:v>C59d</x:v>
      </x:c>
      <x:c r="R2997" t="str">
        <x:f>C2997&amp;"p"</x:f>
        <x:v>C59p</x:v>
      </x:c>
      <x:c r="S2997" t="str">
        <x:f>IF(AND(L2997&gt;=H2997+I2997+J2997,M2997&gt;L2997,F2997&lt;&gt;""),"PASS","FAIL")</x:f>
        <x:v>PASS</x:v>
      </x:c>
      <x:c r="T2997" t="n">
        <x:v>12</x:v>
      </x:c>
      <x:c r="U2997" t="str">
        <x:v>pickup_after_delivery_completion_plus_usage_lag</x:v>
      </x:c>
    </x:row>
    <x:row r="2998">
      <x:c r="A2998" t="str">
        <x:v>Set2_100-10-1b</x:v>
      </x:c>
      <x:c r="B2998" t="str">
        <x:v>standard_same_day</x:v>
      </x:c>
      <x:c r="C2998" t="str">
        <x:v>C60</x:v>
      </x:c>
      <x:c r="D2998" s="59" t="n">
        <x:v>44</x:v>
      </x:c>
      <x:c r="E2998" s="59" t="n">
        <x:v>17</x:v>
      </x:c>
      <x:c r="F2998" s="59" t="str">
        <x:v>S2</x:v>
      </x:c>
      <x:c r="G2998" s="59" t="n">
        <x:v>217</x:v>
      </x:c>
      <x:c r="H2998" s="59" t="n">
        <x:v>241</x:v>
      </x:c>
      <x:c r="I2998" s="59" t="n">
        <x:v>10</x:v>
      </x:c>
      <x:c r="J2998" s="60" t="n">
        <x:f>'参数'!$C$5</x:f>
        <x:v>360</x:v>
      </x:c>
      <x:c r="K2998" s="60" t="n">
        <x:f>'参数'!$D$5</x:f>
        <x:v>240</x:v>
      </x:c>
      <x:c r="L2998" s="60" t="n">
        <x:f>H2998+I2998+J2998</x:f>
        <x:v>611</x:v>
      </x:c>
      <x:c r="M2998" s="60" t="n">
        <x:f>L2998+K2998</x:f>
        <x:v>851</x:v>
      </x:c>
      <x:c r="N2998" s="60" t="n">
        <x:f>'参数'!$B$10</x:f>
        <x:v>1</x:v>
      </x:c>
      <x:c r="O2998" s="60" t="n">
        <x:f>N2998*'参数'!$B$11</x:f>
        <x:v>2</x:v>
      </x:c>
      <x:c r="P2998" s="60" t="n">
        <x:f>N2998*'参数'!$B$12</x:f>
        <x:v>1</x:v>
      </x:c>
      <x:c r="Q2998" t="str">
        <x:f>C2998&amp;"d"</x:f>
        <x:v>C60d</x:v>
      </x:c>
      <x:c r="R2998" t="str">
        <x:f>C2998&amp;"p"</x:f>
        <x:v>C60p</x:v>
      </x:c>
      <x:c r="S2998" t="str">
        <x:f>IF(AND(L2998&gt;=H2998+I2998+J2998,M2998&gt;L2998,F2998&lt;&gt;""),"PASS","FAIL")</x:f>
        <x:v>PASS</x:v>
      </x:c>
      <x:c r="T2998" t="n">
        <x:v>1</x:v>
      </x:c>
      <x:c r="U2998" t="str">
        <x:v>pickup_after_delivery_completion_plus_usage_lag</x:v>
      </x:c>
    </x:row>
    <x:row r="2999">
      <x:c r="A2999" t="str">
        <x:v>Set2_100-10-1b</x:v>
      </x:c>
      <x:c r="B2999" t="str">
        <x:v>standard_same_day</x:v>
      </x:c>
      <x:c r="C2999" t="str">
        <x:v>C61</x:v>
      </x:c>
      <x:c r="D2999" s="59" t="n">
        <x:v>1</x:v>
      </x:c>
      <x:c r="E2999" s="59" t="n">
        <x:v>3</x:v>
      </x:c>
      <x:c r="F2999" s="59" t="str">
        <x:v>S0</x:v>
      </x:c>
      <x:c r="G2999" s="59" t="n">
        <x:v>178</x:v>
      </x:c>
      <x:c r="H2999" s="59" t="n">
        <x:v>208</x:v>
      </x:c>
      <x:c r="I2999" s="59" t="n">
        <x:v>10</x:v>
      </x:c>
      <x:c r="J2999" s="60" t="n">
        <x:f>'参数'!$C$5</x:f>
        <x:v>360</x:v>
      </x:c>
      <x:c r="K2999" s="60" t="n">
        <x:f>'参数'!$D$5</x:f>
        <x:v>240</x:v>
      </x:c>
      <x:c r="L2999" s="60" t="n">
        <x:f>H2999+I2999+J2999</x:f>
        <x:v>578</x:v>
      </x:c>
      <x:c r="M2999" s="60" t="n">
        <x:f>L2999+K2999</x:f>
        <x:v>818</x:v>
      </x:c>
      <x:c r="N2999" s="60" t="n">
        <x:f>'参数'!$B$10</x:f>
        <x:v>1</x:v>
      </x:c>
      <x:c r="O2999" s="60" t="n">
        <x:f>N2999*'参数'!$B$11</x:f>
        <x:v>2</x:v>
      </x:c>
      <x:c r="P2999" s="60" t="n">
        <x:f>N2999*'参数'!$B$12</x:f>
        <x:v>1</x:v>
      </x:c>
      <x:c r="Q2999" t="str">
        <x:f>C2999&amp;"d"</x:f>
        <x:v>C61d</x:v>
      </x:c>
      <x:c r="R2999" t="str">
        <x:f>C2999&amp;"p"</x:f>
        <x:v>C61p</x:v>
      </x:c>
      <x:c r="S2999" t="str">
        <x:f>IF(AND(L2999&gt;=H2999+I2999+J2999,M2999&gt;L2999,F2999&lt;&gt;""),"PASS","FAIL")</x:f>
        <x:v>PASS</x:v>
      </x:c>
      <x:c r="T2999" t="n">
        <x:v>12</x:v>
      </x:c>
      <x:c r="U2999" t="str">
        <x:v>pickup_after_delivery_completion_plus_usage_lag</x:v>
      </x:c>
    </x:row>
    <x:row r="3000">
      <x:c r="A3000" t="str">
        <x:v>Set2_100-10-1b</x:v>
      </x:c>
      <x:c r="B3000" t="str">
        <x:v>standard_same_day</x:v>
      </x:c>
      <x:c r="C3000" t="str">
        <x:v>C62</x:v>
      </x:c>
      <x:c r="D3000" s="59" t="n">
        <x:v>25</x:v>
      </x:c>
      <x:c r="E3000" s="59" t="n">
        <x:v>26</x:v>
      </x:c>
      <x:c r="F3000" s="59" t="str">
        <x:v>S3</x:v>
      </x:c>
      <x:c r="G3000" s="59" t="n">
        <x:v>591</x:v>
      </x:c>
      <x:c r="H3000" s="59" t="n">
        <x:v>613</x:v>
      </x:c>
      <x:c r="I3000" s="59" t="n">
        <x:v>10</x:v>
      </x:c>
      <x:c r="J3000" s="60" t="n">
        <x:f>'参数'!$C$5</x:f>
        <x:v>360</x:v>
      </x:c>
      <x:c r="K3000" s="60" t="n">
        <x:f>'参数'!$D$5</x:f>
        <x:v>240</x:v>
      </x:c>
      <x:c r="L3000" s="60" t="n">
        <x:f>H3000+I3000+J3000</x:f>
        <x:v>983</x:v>
      </x:c>
      <x:c r="M3000" s="60" t="n">
        <x:f>L3000+K3000</x:f>
        <x:v>1223</x:v>
      </x:c>
      <x:c r="N3000" s="60" t="n">
        <x:f>'参数'!$B$10</x:f>
        <x:v>1</x:v>
      </x:c>
      <x:c r="O3000" s="60" t="n">
        <x:f>N3000*'参数'!$B$11</x:f>
        <x:v>2</x:v>
      </x:c>
      <x:c r="P3000" s="60" t="n">
        <x:f>N3000*'参数'!$B$12</x:f>
        <x:v>1</x:v>
      </x:c>
      <x:c r="Q3000" t="str">
        <x:f>C3000&amp;"d"</x:f>
        <x:v>C62d</x:v>
      </x:c>
      <x:c r="R3000" t="str">
        <x:f>C3000&amp;"p"</x:f>
        <x:v>C62p</x:v>
      </x:c>
      <x:c r="S3000" t="str">
        <x:f>IF(AND(L3000&gt;=H3000+I3000+J3000,M3000&gt;L3000,F3000&lt;&gt;""),"PASS","FAIL")</x:f>
        <x:v>PASS</x:v>
      </x:c>
      <x:c r="T3000" t="n">
        <x:v>17</x:v>
      </x:c>
      <x:c r="U3000" t="str">
        <x:v>pickup_after_delivery_completion_plus_usage_lag</x:v>
      </x:c>
    </x:row>
    <x:row r="3001">
      <x:c r="A3001" t="str">
        <x:v>Set2_100-10-1b</x:v>
      </x:c>
      <x:c r="B3001" t="str">
        <x:v>standard_same_day</x:v>
      </x:c>
      <x:c r="C3001" t="str">
        <x:v>C63</x:v>
      </x:c>
      <x:c r="D3001" s="59" t="n">
        <x:v>49</x:v>
      </x:c>
      <x:c r="E3001" s="59" t="n">
        <x:v>11</x:v>
      </x:c>
      <x:c r="F3001" s="59" t="str">
        <x:v>S2</x:v>
      </x:c>
      <x:c r="G3001" s="59" t="n">
        <x:v>351</x:v>
      </x:c>
      <x:c r="H3001" s="59" t="n">
        <x:v>363</x:v>
      </x:c>
      <x:c r="I3001" s="59" t="n">
        <x:v>10</x:v>
      </x:c>
      <x:c r="J3001" s="60" t="n">
        <x:f>'参数'!$C$5</x:f>
        <x:v>360</x:v>
      </x:c>
      <x:c r="K3001" s="60" t="n">
        <x:f>'参数'!$D$5</x:f>
        <x:v>240</x:v>
      </x:c>
      <x:c r="L3001" s="60" t="n">
        <x:f>H3001+I3001+J3001</x:f>
        <x:v>733</x:v>
      </x:c>
      <x:c r="M3001" s="60" t="n">
        <x:f>L3001+K3001</x:f>
        <x:v>973</x:v>
      </x:c>
      <x:c r="N3001" s="60" t="n">
        <x:f>'参数'!$B$10</x:f>
        <x:v>1</x:v>
      </x:c>
      <x:c r="O3001" s="60" t="n">
        <x:f>N3001*'参数'!$B$11</x:f>
        <x:v>2</x:v>
      </x:c>
      <x:c r="P3001" s="60" t="n">
        <x:f>N3001*'参数'!$B$12</x:f>
        <x:v>1</x:v>
      </x:c>
      <x:c r="Q3001" t="str">
        <x:f>C3001&amp;"d"</x:f>
        <x:v>C63d</x:v>
      </x:c>
      <x:c r="R3001" t="str">
        <x:f>C3001&amp;"p"</x:f>
        <x:v>C63p</x:v>
      </x:c>
      <x:c r="S3001" t="str">
        <x:f>IF(AND(L3001&gt;=H3001+I3001+J3001,M3001&gt;L3001,F3001&lt;&gt;""),"PASS","FAIL")</x:f>
        <x:v>PASS</x:v>
      </x:c>
      <x:c r="T3001" t="n">
        <x:v>9</x:v>
      </x:c>
      <x:c r="U3001" t="str">
        <x:v>pickup_after_delivery_completion_plus_usage_lag</x:v>
      </x:c>
    </x:row>
    <x:row r="3002">
      <x:c r="A3002" t="str">
        <x:v>Set2_100-10-1b</x:v>
      </x:c>
      <x:c r="B3002" t="str">
        <x:v>standard_same_day</x:v>
      </x:c>
      <x:c r="C3002" t="str">
        <x:v>C64</x:v>
      </x:c>
      <x:c r="D3002" s="59" t="n">
        <x:v>34</x:v>
      </x:c>
      <x:c r="E3002" s="59" t="n">
        <x:v>6</x:v>
      </x:c>
      <x:c r="F3002" s="59" t="str">
        <x:v>S2</x:v>
      </x:c>
      <x:c r="G3002" s="59" t="n">
        <x:v>544</x:v>
      </x:c>
      <x:c r="H3002" s="59" t="n">
        <x:v>556</x:v>
      </x:c>
      <x:c r="I3002" s="59" t="n">
        <x:v>10</x:v>
      </x:c>
      <x:c r="J3002" s="60" t="n">
        <x:f>'参数'!$C$5</x:f>
        <x:v>360</x:v>
      </x:c>
      <x:c r="K3002" s="60" t="n">
        <x:f>'参数'!$D$5</x:f>
        <x:v>240</x:v>
      </x:c>
      <x:c r="L3002" s="60" t="n">
        <x:f>H3002+I3002+J3002</x:f>
        <x:v>926</x:v>
      </x:c>
      <x:c r="M3002" s="60" t="n">
        <x:f>L3002+K3002</x:f>
        <x:v>1166</x:v>
      </x:c>
      <x:c r="N3002" s="60" t="n">
        <x:f>'参数'!$B$10</x:f>
        <x:v>1</x:v>
      </x:c>
      <x:c r="O3002" s="60" t="n">
        <x:f>N3002*'参数'!$B$11</x:f>
        <x:v>2</x:v>
      </x:c>
      <x:c r="P3002" s="60" t="n">
        <x:f>N3002*'参数'!$B$12</x:f>
        <x:v>1</x:v>
      </x:c>
      <x:c r="Q3002" t="str">
        <x:f>C3002&amp;"d"</x:f>
        <x:v>C64d</x:v>
      </x:c>
      <x:c r="R3002" t="str">
        <x:f>C3002&amp;"p"</x:f>
        <x:v>C64p</x:v>
      </x:c>
      <x:c r="S3002" t="str">
        <x:f>IF(AND(L3002&gt;=H3002+I3002+J3002,M3002&gt;L3002,F3002&lt;&gt;""),"PASS","FAIL")</x:f>
        <x:v>PASS</x:v>
      </x:c>
      <x:c r="T3002" t="n">
        <x:v>13</x:v>
      </x:c>
      <x:c r="U3002" t="str">
        <x:v>pickup_after_delivery_completion_plus_usage_lag</x:v>
      </x:c>
    </x:row>
    <x:row r="3003">
      <x:c r="A3003" t="str">
        <x:v>Set2_100-10-1b</x:v>
      </x:c>
      <x:c r="B3003" t="str">
        <x:v>standard_same_day</x:v>
      </x:c>
      <x:c r="C3003" t="str">
        <x:v>C65</x:v>
      </x:c>
      <x:c r="D3003" s="59" t="n">
        <x:v>30</x:v>
      </x:c>
      <x:c r="E3003" s="59" t="n">
        <x:v>12</x:v>
      </x:c>
      <x:c r="F3003" s="59" t="str">
        <x:v>S5</x:v>
      </x:c>
      <x:c r="G3003" s="59" t="n">
        <x:v>292</x:v>
      </x:c>
      <x:c r="H3003" s="59" t="n">
        <x:v>324</x:v>
      </x:c>
      <x:c r="I3003" s="59" t="n">
        <x:v>10</x:v>
      </x:c>
      <x:c r="J3003" s="60" t="n">
        <x:f>'参数'!$C$5</x:f>
        <x:v>360</x:v>
      </x:c>
      <x:c r="K3003" s="60" t="n">
        <x:f>'参数'!$D$5</x:f>
        <x:v>240</x:v>
      </x:c>
      <x:c r="L3003" s="60" t="n">
        <x:f>H3003+I3003+J3003</x:f>
        <x:v>694</x:v>
      </x:c>
      <x:c r="M3003" s="60" t="n">
        <x:f>L3003+K3003</x:f>
        <x:v>934</x:v>
      </x:c>
      <x:c r="N3003" s="60" t="n">
        <x:f>'参数'!$B$10</x:f>
        <x:v>1</x:v>
      </x:c>
      <x:c r="O3003" s="60" t="n">
        <x:f>N3003*'参数'!$B$11</x:f>
        <x:v>2</x:v>
      </x:c>
      <x:c r="P3003" s="60" t="n">
        <x:f>N3003*'参数'!$B$12</x:f>
        <x:v>1</x:v>
      </x:c>
      <x:c r="Q3003" t="str">
        <x:f>C3003&amp;"d"</x:f>
        <x:v>C65d</x:v>
      </x:c>
      <x:c r="R3003" t="str">
        <x:f>C3003&amp;"p"</x:f>
        <x:v>C65p</x:v>
      </x:c>
      <x:c r="S3003" t="str">
        <x:f>IF(AND(L3003&gt;=H3003+I3003+J3003,M3003&gt;L3003,F3003&lt;&gt;""),"PASS","FAIL")</x:f>
        <x:v>PASS</x:v>
      </x:c>
      <x:c r="T3003" t="n">
        <x:v>5</x:v>
      </x:c>
      <x:c r="U3003" t="str">
        <x:v>pickup_after_delivery_completion_plus_usage_lag</x:v>
      </x:c>
    </x:row>
    <x:row r="3004">
      <x:c r="A3004" t="str">
        <x:v>Set2_100-10-1b</x:v>
      </x:c>
      <x:c r="B3004" t="str">
        <x:v>standard_same_day</x:v>
      </x:c>
      <x:c r="C3004" t="str">
        <x:v>C66</x:v>
      </x:c>
      <x:c r="D3004" s="59" t="n">
        <x:v>15</x:v>
      </x:c>
      <x:c r="E3004" s="59" t="n">
        <x:v>17</x:v>
      </x:c>
      <x:c r="F3004" s="59" t="str">
        <x:v>S5</x:v>
      </x:c>
      <x:c r="G3004" s="59" t="n">
        <x:v>283</x:v>
      </x:c>
      <x:c r="H3004" s="59" t="n">
        <x:v>309</x:v>
      </x:c>
      <x:c r="I3004" s="59" t="n">
        <x:v>10</x:v>
      </x:c>
      <x:c r="J3004" s="60" t="n">
        <x:f>'参数'!$C$5</x:f>
        <x:v>360</x:v>
      </x:c>
      <x:c r="K3004" s="60" t="n">
        <x:f>'参数'!$D$5</x:f>
        <x:v>240</x:v>
      </x:c>
      <x:c r="L3004" s="60" t="n">
        <x:f>H3004+I3004+J3004</x:f>
        <x:v>679</x:v>
      </x:c>
      <x:c r="M3004" s="60" t="n">
        <x:f>L3004+K3004</x:f>
        <x:v>919</x:v>
      </x:c>
      <x:c r="N3004" s="60" t="n">
        <x:f>'参数'!$B$10</x:f>
        <x:v>1</x:v>
      </x:c>
      <x:c r="O3004" s="60" t="n">
        <x:f>N3004*'参数'!$B$11</x:f>
        <x:v>2</x:v>
      </x:c>
      <x:c r="P3004" s="60" t="n">
        <x:f>N3004*'参数'!$B$12</x:f>
        <x:v>1</x:v>
      </x:c>
      <x:c r="Q3004" t="str">
        <x:f>C3004&amp;"d"</x:f>
        <x:v>C66d</x:v>
      </x:c>
      <x:c r="R3004" t="str">
        <x:f>C3004&amp;"p"</x:f>
        <x:v>C66p</x:v>
      </x:c>
      <x:c r="S3004" t="str">
        <x:f>IF(AND(L3004&gt;=H3004+I3004+J3004,M3004&gt;L3004,F3004&lt;&gt;""),"PASS","FAIL")</x:f>
        <x:v>PASS</x:v>
      </x:c>
      <x:c r="T3004" t="n">
        <x:v>14</x:v>
      </x:c>
      <x:c r="U3004" t="str">
        <x:v>pickup_after_delivery_completion_plus_usage_lag</x:v>
      </x:c>
    </x:row>
    <x:row r="3005">
      <x:c r="A3005" t="str">
        <x:v>Set2_100-10-1b</x:v>
      </x:c>
      <x:c r="B3005" t="str">
        <x:v>standard_same_day</x:v>
      </x:c>
      <x:c r="C3005" t="str">
        <x:v>C67</x:v>
      </x:c>
      <x:c r="D3005" s="59" t="n">
        <x:v>30</x:v>
      </x:c>
      <x:c r="E3005" s="59" t="n">
        <x:v>40</x:v>
      </x:c>
      <x:c r="F3005" s="59" t="str">
        <x:v>S7</x:v>
      </x:c>
      <x:c r="G3005" s="59" t="n">
        <x:v>82</x:v>
      </x:c>
      <x:c r="H3005" s="59" t="n">
        <x:v>100</x:v>
      </x:c>
      <x:c r="I3005" s="59" t="n">
        <x:v>10</x:v>
      </x:c>
      <x:c r="J3005" s="60" t="n">
        <x:f>'参数'!$C$5</x:f>
        <x:v>360</x:v>
      </x:c>
      <x:c r="K3005" s="60" t="n">
        <x:f>'参数'!$D$5</x:f>
        <x:v>240</x:v>
      </x:c>
      <x:c r="L3005" s="60" t="n">
        <x:f>H3005+I3005+J3005</x:f>
        <x:v>470</x:v>
      </x:c>
      <x:c r="M3005" s="60" t="n">
        <x:f>L3005+K3005</x:f>
        <x:v>710</x:v>
      </x:c>
      <x:c r="N3005" s="60" t="n">
        <x:f>'参数'!$B$10</x:f>
        <x:v>1</x:v>
      </x:c>
      <x:c r="O3005" s="60" t="n">
        <x:f>N3005*'参数'!$B$11</x:f>
        <x:v>2</x:v>
      </x:c>
      <x:c r="P3005" s="60" t="n">
        <x:f>N3005*'参数'!$B$12</x:f>
        <x:v>1</x:v>
      </x:c>
      <x:c r="Q3005" t="str">
        <x:f>C3005&amp;"d"</x:f>
        <x:v>C67d</x:v>
      </x:c>
      <x:c r="R3005" t="str">
        <x:f>C3005&amp;"p"</x:f>
        <x:v>C67p</x:v>
      </x:c>
      <x:c r="S3005" t="str">
        <x:f>IF(AND(L3005&gt;=H3005+I3005+J3005,M3005&gt;L3005,F3005&lt;&gt;""),"PASS","FAIL")</x:f>
        <x:v>PASS</x:v>
      </x:c>
      <x:c r="T3005" t="n">
        <x:v>5</x:v>
      </x:c>
      <x:c r="U3005" t="str">
        <x:v>pickup_after_delivery_completion_plus_usage_lag</x:v>
      </x:c>
    </x:row>
    <x:row r="3006">
      <x:c r="A3006" t="str">
        <x:v>Set2_100-10-1b</x:v>
      </x:c>
      <x:c r="B3006" t="str">
        <x:v>standard_same_day</x:v>
      </x:c>
      <x:c r="C3006" t="str">
        <x:v>C68</x:v>
      </x:c>
      <x:c r="D3006" s="59" t="n">
        <x:v>16</x:v>
      </x:c>
      <x:c r="E3006" s="59" t="n">
        <x:v>35</x:v>
      </x:c>
      <x:c r="F3006" s="59" t="str">
        <x:v>S1</x:v>
      </x:c>
      <x:c r="G3006" s="59" t="n">
        <x:v>168</x:v>
      </x:c>
      <x:c r="H3006" s="59" t="n">
        <x:v>200</x:v>
      </x:c>
      <x:c r="I3006" s="59" t="n">
        <x:v>10</x:v>
      </x:c>
      <x:c r="J3006" s="60" t="n">
        <x:f>'参数'!$C$5</x:f>
        <x:v>360</x:v>
      </x:c>
      <x:c r="K3006" s="60" t="n">
        <x:f>'参数'!$D$5</x:f>
        <x:v>240</x:v>
      </x:c>
      <x:c r="L3006" s="60" t="n">
        <x:f>H3006+I3006+J3006</x:f>
        <x:v>570</x:v>
      </x:c>
      <x:c r="M3006" s="60" t="n">
        <x:f>L3006+K3006</x:f>
        <x:v>810</x:v>
      </x:c>
      <x:c r="N3006" s="60" t="n">
        <x:f>'参数'!$B$10</x:f>
        <x:v>1</x:v>
      </x:c>
      <x:c r="O3006" s="60" t="n">
        <x:f>N3006*'参数'!$B$11</x:f>
        <x:v>2</x:v>
      </x:c>
      <x:c r="P3006" s="60" t="n">
        <x:f>N3006*'参数'!$B$12</x:f>
        <x:v>1</x:v>
      </x:c>
      <x:c r="Q3006" t="str">
        <x:f>C3006&amp;"d"</x:f>
        <x:v>C68d</x:v>
      </x:c>
      <x:c r="R3006" t="str">
        <x:f>C3006&amp;"p"</x:f>
        <x:v>C68p</x:v>
      </x:c>
      <x:c r="S3006" t="str">
        <x:f>IF(AND(L3006&gt;=H3006+I3006+J3006,M3006&gt;L3006,F3006&lt;&gt;""),"PASS","FAIL")</x:f>
        <x:v>PASS</x:v>
      </x:c>
      <x:c r="T3006" t="n">
        <x:v>4</x:v>
      </x:c>
      <x:c r="U3006" t="str">
        <x:v>pickup_after_delivery_completion_plus_usage_lag</x:v>
      </x:c>
    </x:row>
    <x:row r="3007">
      <x:c r="A3007" t="str">
        <x:v>Set2_100-10-1b</x:v>
      </x:c>
      <x:c r="B3007" t="str">
        <x:v>standard_same_day</x:v>
      </x:c>
      <x:c r="C3007" t="str">
        <x:v>C69</x:v>
      </x:c>
      <x:c r="D3007" s="59" t="n">
        <x:v>31</x:v>
      </x:c>
      <x:c r="E3007" s="59" t="n">
        <x:v>42</x:v>
      </x:c>
      <x:c r="F3007" s="59" t="str">
        <x:v>S9</x:v>
      </x:c>
      <x:c r="G3007" s="59" t="n">
        <x:v>302</x:v>
      </x:c>
      <x:c r="H3007" s="59" t="n">
        <x:v>326</x:v>
      </x:c>
      <x:c r="I3007" s="59" t="n">
        <x:v>10</x:v>
      </x:c>
      <x:c r="J3007" s="60" t="n">
        <x:f>'参数'!$C$5</x:f>
        <x:v>360</x:v>
      </x:c>
      <x:c r="K3007" s="60" t="n">
        <x:f>'参数'!$D$5</x:f>
        <x:v>240</x:v>
      </x:c>
      <x:c r="L3007" s="60" t="n">
        <x:f>H3007+I3007+J3007</x:f>
        <x:v>696</x:v>
      </x:c>
      <x:c r="M3007" s="60" t="n">
        <x:f>L3007+K3007</x:f>
        <x:v>936</x:v>
      </x:c>
      <x:c r="N3007" s="60" t="n">
        <x:f>'参数'!$B$10</x:f>
        <x:v>1</x:v>
      </x:c>
      <x:c r="O3007" s="60" t="n">
        <x:f>N3007*'参数'!$B$11</x:f>
        <x:v>2</x:v>
      </x:c>
      <x:c r="P3007" s="60" t="n">
        <x:f>N3007*'参数'!$B$12</x:f>
        <x:v>1</x:v>
      </x:c>
      <x:c r="Q3007" t="str">
        <x:f>C3007&amp;"d"</x:f>
        <x:v>C69d</x:v>
      </x:c>
      <x:c r="R3007" t="str">
        <x:f>C3007&amp;"p"</x:f>
        <x:v>C69p</x:v>
      </x:c>
      <x:c r="S3007" t="str">
        <x:f>IF(AND(L3007&gt;=H3007+I3007+J3007,M3007&gt;L3007,F3007&lt;&gt;""),"PASS","FAIL")</x:f>
        <x:v>PASS</x:v>
      </x:c>
      <x:c r="T3007" t="n">
        <x:v>12</x:v>
      </x:c>
      <x:c r="U3007" t="str">
        <x:v>pickup_after_delivery_completion_plus_usage_lag</x:v>
      </x:c>
    </x:row>
    <x:row r="3008">
      <x:c r="A3008" t="str">
        <x:v>Set2_100-10-1b</x:v>
      </x:c>
      <x:c r="B3008" t="str">
        <x:v>standard_same_day</x:v>
      </x:c>
      <x:c r="C3008" t="str">
        <x:v>C70</x:v>
      </x:c>
      <x:c r="D3008" s="59" t="n">
        <x:v>4</x:v>
      </x:c>
      <x:c r="E3008" s="59" t="n">
        <x:v>17</x:v>
      </x:c>
      <x:c r="F3008" s="59" t="str">
        <x:v>S0</x:v>
      </x:c>
      <x:c r="G3008" s="59" t="n">
        <x:v>567</x:v>
      </x:c>
      <x:c r="H3008" s="59" t="n">
        <x:v>577</x:v>
      </x:c>
      <x:c r="I3008" s="59" t="n">
        <x:v>10</x:v>
      </x:c>
      <x:c r="J3008" s="60" t="n">
        <x:f>'参数'!$C$5</x:f>
        <x:v>360</x:v>
      </x:c>
      <x:c r="K3008" s="60" t="n">
        <x:f>'参数'!$D$5</x:f>
        <x:v>240</x:v>
      </x:c>
      <x:c r="L3008" s="60" t="n">
        <x:f>H3008+I3008+J3008</x:f>
        <x:v>947</x:v>
      </x:c>
      <x:c r="M3008" s="60" t="n">
        <x:f>L3008+K3008</x:f>
        <x:v>1187</x:v>
      </x:c>
      <x:c r="N3008" s="60" t="n">
        <x:f>'参数'!$B$10</x:f>
        <x:v>1</x:v>
      </x:c>
      <x:c r="O3008" s="60" t="n">
        <x:f>N3008*'参数'!$B$11</x:f>
        <x:v>2</x:v>
      </x:c>
      <x:c r="P3008" s="60" t="n">
        <x:f>N3008*'参数'!$B$12</x:f>
        <x:v>1</x:v>
      </x:c>
      <x:c r="Q3008" t="str">
        <x:f>C3008&amp;"d"</x:f>
        <x:v>C70d</x:v>
      </x:c>
      <x:c r="R3008" t="str">
        <x:f>C3008&amp;"p"</x:f>
        <x:v>C70p</x:v>
      </x:c>
      <x:c r="S3008" t="str">
        <x:f>IF(AND(L3008&gt;=H3008+I3008+J3008,M3008&gt;L3008,F3008&lt;&gt;""),"PASS","FAIL")</x:f>
        <x:v>PASS</x:v>
      </x:c>
      <x:c r="T3008" t="n">
        <x:v>8</x:v>
      </x:c>
      <x:c r="U3008" t="str">
        <x:v>pickup_after_delivery_completion_plus_usage_lag</x:v>
      </x:c>
    </x:row>
    <x:row r="3009">
      <x:c r="A3009" t="str">
        <x:v>Set2_100-10-1b</x:v>
      </x:c>
      <x:c r="B3009" t="str">
        <x:v>standard_same_day</x:v>
      </x:c>
      <x:c r="C3009" t="str">
        <x:v>C71</x:v>
      </x:c>
      <x:c r="D3009" s="59" t="n">
        <x:v>3</x:v>
      </x:c>
      <x:c r="E3009" s="59" t="n">
        <x:v>50</x:v>
      </x:c>
      <x:c r="F3009" s="59" t="str">
        <x:v>S6</x:v>
      </x:c>
      <x:c r="G3009" s="59" t="n">
        <x:v>85</x:v>
      </x:c>
      <x:c r="H3009" s="59" t="n">
        <x:v>95</x:v>
      </x:c>
      <x:c r="I3009" s="59" t="n">
        <x:v>10</x:v>
      </x:c>
      <x:c r="J3009" s="60" t="n">
        <x:f>'参数'!$C$5</x:f>
        <x:v>360</x:v>
      </x:c>
      <x:c r="K3009" s="60" t="n">
        <x:f>'参数'!$D$5</x:f>
        <x:v>240</x:v>
      </x:c>
      <x:c r="L3009" s="60" t="n">
        <x:f>H3009+I3009+J3009</x:f>
        <x:v>465</x:v>
      </x:c>
      <x:c r="M3009" s="60" t="n">
        <x:f>L3009+K3009</x:f>
        <x:v>705</x:v>
      </x:c>
      <x:c r="N3009" s="60" t="n">
        <x:f>'参数'!$B$10</x:f>
        <x:v>1</x:v>
      </x:c>
      <x:c r="O3009" s="60" t="n">
        <x:f>N3009*'参数'!$B$11</x:f>
        <x:v>2</x:v>
      </x:c>
      <x:c r="P3009" s="60" t="n">
        <x:f>N3009*'参数'!$B$12</x:f>
        <x:v>1</x:v>
      </x:c>
      <x:c r="Q3009" t="str">
        <x:f>C3009&amp;"d"</x:f>
        <x:v>C71d</x:v>
      </x:c>
      <x:c r="R3009" t="str">
        <x:f>C3009&amp;"p"</x:f>
        <x:v>C71p</x:v>
      </x:c>
      <x:c r="S3009" t="str">
        <x:f>IF(AND(L3009&gt;=H3009+I3009+J3009,M3009&gt;L3009,F3009&lt;&gt;""),"PASS","FAIL")</x:f>
        <x:v>PASS</x:v>
      </x:c>
      <x:c r="T3009" t="n">
        <x:v>14</x:v>
      </x:c>
      <x:c r="U3009" t="str">
        <x:v>pickup_after_delivery_completion_plus_usage_lag</x:v>
      </x:c>
    </x:row>
    <x:row r="3010">
      <x:c r="A3010" t="str">
        <x:v>Set2_100-10-1b</x:v>
      </x:c>
      <x:c r="B3010" t="str">
        <x:v>standard_same_day</x:v>
      </x:c>
      <x:c r="C3010" t="str">
        <x:v>C72</x:v>
      </x:c>
      <x:c r="D3010" s="59" t="n">
        <x:v>25</x:v>
      </x:c>
      <x:c r="E3010" s="59" t="n">
        <x:v>33</x:v>
      </x:c>
      <x:c r="F3010" s="59" t="str">
        <x:v>S3</x:v>
      </x:c>
      <x:c r="G3010" s="59" t="n">
        <x:v>333</x:v>
      </x:c>
      <x:c r="H3010" s="59" t="n">
        <x:v>361</x:v>
      </x:c>
      <x:c r="I3010" s="59" t="n">
        <x:v>10</x:v>
      </x:c>
      <x:c r="J3010" s="60" t="n">
        <x:f>'参数'!$C$5</x:f>
        <x:v>360</x:v>
      </x:c>
      <x:c r="K3010" s="60" t="n">
        <x:f>'参数'!$D$5</x:f>
        <x:v>240</x:v>
      </x:c>
      <x:c r="L3010" s="60" t="n">
        <x:f>H3010+I3010+J3010</x:f>
        <x:v>731</x:v>
      </x:c>
      <x:c r="M3010" s="60" t="n">
        <x:f>L3010+K3010</x:f>
        <x:v>971</x:v>
      </x:c>
      <x:c r="N3010" s="60" t="n">
        <x:f>'参数'!$B$10</x:f>
        <x:v>1</x:v>
      </x:c>
      <x:c r="O3010" s="60" t="n">
        <x:f>N3010*'参数'!$B$11</x:f>
        <x:v>2</x:v>
      </x:c>
      <x:c r="P3010" s="60" t="n">
        <x:f>N3010*'参数'!$B$12</x:f>
        <x:v>1</x:v>
      </x:c>
      <x:c r="Q3010" t="str">
        <x:f>C3010&amp;"d"</x:f>
        <x:v>C72d</x:v>
      </x:c>
      <x:c r="R3010" t="str">
        <x:f>C3010&amp;"p"</x:f>
        <x:v>C72p</x:v>
      </x:c>
      <x:c r="S3010" t="str">
        <x:f>IF(AND(L3010&gt;=H3010+I3010+J3010,M3010&gt;L3010,F3010&lt;&gt;""),"PASS","FAIL")</x:f>
        <x:v>PASS</x:v>
      </x:c>
      <x:c r="T3010" t="n">
        <x:v>8</x:v>
      </x:c>
      <x:c r="U3010" t="str">
        <x:v>pickup_after_delivery_completion_plus_usage_lag</x:v>
      </x:c>
    </x:row>
    <x:row r="3011">
      <x:c r="A3011" t="str">
        <x:v>Set2_100-10-1b</x:v>
      </x:c>
      <x:c r="B3011" t="str">
        <x:v>standard_same_day</x:v>
      </x:c>
      <x:c r="C3011" t="str">
        <x:v>C73</x:v>
      </x:c>
      <x:c r="D3011" s="59" t="n">
        <x:v>43</x:v>
      </x:c>
      <x:c r="E3011" s="59" t="n">
        <x:v>30</x:v>
      </x:c>
      <x:c r="F3011" s="59" t="str">
        <x:v>S7</x:v>
      </x:c>
      <x:c r="G3011" s="59" t="n">
        <x:v>157</x:v>
      </x:c>
      <x:c r="H3011" s="59" t="n">
        <x:v>189</x:v>
      </x:c>
      <x:c r="I3011" s="59" t="n">
        <x:v>10</x:v>
      </x:c>
      <x:c r="J3011" s="60" t="n">
        <x:f>'参数'!$C$5</x:f>
        <x:v>360</x:v>
      </x:c>
      <x:c r="K3011" s="60" t="n">
        <x:f>'参数'!$D$5</x:f>
        <x:v>240</x:v>
      </x:c>
      <x:c r="L3011" s="60" t="n">
        <x:f>H3011+I3011+J3011</x:f>
        <x:v>559</x:v>
      </x:c>
      <x:c r="M3011" s="60" t="n">
        <x:f>L3011+K3011</x:f>
        <x:v>799</x:v>
      </x:c>
      <x:c r="N3011" s="60" t="n">
        <x:f>'参数'!$B$10</x:f>
        <x:v>1</x:v>
      </x:c>
      <x:c r="O3011" s="60" t="n">
        <x:f>N3011*'参数'!$B$11</x:f>
        <x:v>2</x:v>
      </x:c>
      <x:c r="P3011" s="60" t="n">
        <x:f>N3011*'参数'!$B$12</x:f>
        <x:v>1</x:v>
      </x:c>
      <x:c r="Q3011" t="str">
        <x:f>C3011&amp;"d"</x:f>
        <x:v>C73d</x:v>
      </x:c>
      <x:c r="R3011" t="str">
        <x:f>C3011&amp;"p"</x:f>
        <x:v>C73p</x:v>
      </x:c>
      <x:c r="S3011" t="str">
        <x:f>IF(AND(L3011&gt;=H3011+I3011+J3011,M3011&gt;L3011,F3011&lt;&gt;""),"PASS","FAIL")</x:f>
        <x:v>PASS</x:v>
      </x:c>
      <x:c r="T3011" t="n">
        <x:v>13</x:v>
      </x:c>
      <x:c r="U3011" t="str">
        <x:v>pickup_after_delivery_completion_plus_usage_lag</x:v>
      </x:c>
    </x:row>
    <x:row r="3012">
      <x:c r="A3012" t="str">
        <x:v>Set2_100-10-1b</x:v>
      </x:c>
      <x:c r="B3012" t="str">
        <x:v>standard_same_day</x:v>
      </x:c>
      <x:c r="C3012" t="str">
        <x:v>C74</x:v>
      </x:c>
      <x:c r="D3012" s="59" t="n">
        <x:v>30</x:v>
      </x:c>
      <x:c r="E3012" s="59" t="n">
        <x:v>38</x:v>
      </x:c>
      <x:c r="F3012" s="59" t="str">
        <x:v>S7</x:v>
      </x:c>
      <x:c r="G3012" s="59" t="n">
        <x:v>528</x:v>
      </x:c>
      <x:c r="H3012" s="59" t="n">
        <x:v>566</x:v>
      </x:c>
      <x:c r="I3012" s="59" t="n">
        <x:v>10</x:v>
      </x:c>
      <x:c r="J3012" s="60" t="n">
        <x:f>'参数'!$C$5</x:f>
        <x:v>360</x:v>
      </x:c>
      <x:c r="K3012" s="60" t="n">
        <x:f>'参数'!$D$5</x:f>
        <x:v>240</x:v>
      </x:c>
      <x:c r="L3012" s="60" t="n">
        <x:f>H3012+I3012+J3012</x:f>
        <x:v>936</x:v>
      </x:c>
      <x:c r="M3012" s="60" t="n">
        <x:f>L3012+K3012</x:f>
        <x:v>1176</x:v>
      </x:c>
      <x:c r="N3012" s="60" t="n">
        <x:f>'参数'!$B$10</x:f>
        <x:v>1</x:v>
      </x:c>
      <x:c r="O3012" s="60" t="n">
        <x:f>N3012*'参数'!$B$11</x:f>
        <x:v>2</x:v>
      </x:c>
      <x:c r="P3012" s="60" t="n">
        <x:f>N3012*'参数'!$B$12</x:f>
        <x:v>1</x:v>
      </x:c>
      <x:c r="Q3012" t="str">
        <x:f>C3012&amp;"d"</x:f>
        <x:v>C74d</x:v>
      </x:c>
      <x:c r="R3012" t="str">
        <x:f>C3012&amp;"p"</x:f>
        <x:v>C74p</x:v>
      </x:c>
      <x:c r="S3012" t="str">
        <x:f>IF(AND(L3012&gt;=H3012+I3012+J3012,M3012&gt;L3012,F3012&lt;&gt;""),"PASS","FAIL")</x:f>
        <x:v>PASS</x:v>
      </x:c>
      <x:c r="T3012" t="n">
        <x:v>10</x:v>
      </x:c>
      <x:c r="U3012" t="str">
        <x:v>pickup_after_delivery_completion_plus_usage_lag</x:v>
      </x:c>
    </x:row>
    <x:row r="3013">
      <x:c r="A3013" t="str">
        <x:v>Set2_100-10-1b</x:v>
      </x:c>
      <x:c r="B3013" t="str">
        <x:v>standard_same_day</x:v>
      </x:c>
      <x:c r="C3013" t="str">
        <x:v>C75</x:v>
      </x:c>
      <x:c r="D3013" s="59" t="n">
        <x:v>37</x:v>
      </x:c>
      <x:c r="E3013" s="59" t="n">
        <x:v>49</x:v>
      </x:c>
      <x:c r="F3013" s="59" t="str">
        <x:v>S9</x:v>
      </x:c>
      <x:c r="G3013" s="59" t="n">
        <x:v>265</x:v>
      </x:c>
      <x:c r="H3013" s="59" t="n">
        <x:v>289</x:v>
      </x:c>
      <x:c r="I3013" s="59" t="n">
        <x:v>10</x:v>
      </x:c>
      <x:c r="J3013" s="60" t="n">
        <x:f>'参数'!$C$5</x:f>
        <x:v>360</x:v>
      </x:c>
      <x:c r="K3013" s="60" t="n">
        <x:f>'参数'!$D$5</x:f>
        <x:v>240</x:v>
      </x:c>
      <x:c r="L3013" s="60" t="n">
        <x:f>H3013+I3013+J3013</x:f>
        <x:v>659</x:v>
      </x:c>
      <x:c r="M3013" s="60" t="n">
        <x:f>L3013+K3013</x:f>
        <x:v>899</x:v>
      </x:c>
      <x:c r="N3013" s="60" t="n">
        <x:f>'参数'!$B$10</x:f>
        <x:v>1</x:v>
      </x:c>
      <x:c r="O3013" s="60" t="n">
        <x:f>N3013*'参数'!$B$11</x:f>
        <x:v>2</x:v>
      </x:c>
      <x:c r="P3013" s="60" t="n">
        <x:f>N3013*'参数'!$B$12</x:f>
        <x:v>1</x:v>
      </x:c>
      <x:c r="Q3013" t="str">
        <x:f>C3013&amp;"d"</x:f>
        <x:v>C75d</x:v>
      </x:c>
      <x:c r="R3013" t="str">
        <x:f>C3013&amp;"p"</x:f>
        <x:v>C75p</x:v>
      </x:c>
      <x:c r="S3013" t="str">
        <x:f>IF(AND(L3013&gt;=H3013+I3013+J3013,M3013&gt;L3013,F3013&lt;&gt;""),"PASS","FAIL")</x:f>
        <x:v>PASS</x:v>
      </x:c>
      <x:c r="T3013" t="n">
        <x:v>10</x:v>
      </x:c>
      <x:c r="U3013" t="str">
        <x:v>pickup_after_delivery_completion_plus_usage_lag</x:v>
      </x:c>
    </x:row>
    <x:row r="3014">
      <x:c r="A3014" t="str">
        <x:v>Set2_100-10-1b</x:v>
      </x:c>
      <x:c r="B3014" t="str">
        <x:v>standard_same_day</x:v>
      </x:c>
      <x:c r="C3014" t="str">
        <x:v>C76</x:v>
      </x:c>
      <x:c r="D3014" s="59" t="n">
        <x:v>26</x:v>
      </x:c>
      <x:c r="E3014" s="59" t="n">
        <x:v>30</x:v>
      </x:c>
      <x:c r="F3014" s="59" t="str">
        <x:v>S3</x:v>
      </x:c>
      <x:c r="G3014" s="59" t="n">
        <x:v>199</x:v>
      </x:c>
      <x:c r="H3014" s="59" t="n">
        <x:v>217</x:v>
      </x:c>
      <x:c r="I3014" s="59" t="n">
        <x:v>10</x:v>
      </x:c>
      <x:c r="J3014" s="60" t="n">
        <x:f>'参数'!$C$5</x:f>
        <x:v>360</x:v>
      </x:c>
      <x:c r="K3014" s="60" t="n">
        <x:f>'参数'!$D$5</x:f>
        <x:v>240</x:v>
      </x:c>
      <x:c r="L3014" s="60" t="n">
        <x:f>H3014+I3014+J3014</x:f>
        <x:v>587</x:v>
      </x:c>
      <x:c r="M3014" s="60" t="n">
        <x:f>L3014+K3014</x:f>
        <x:v>827</x:v>
      </x:c>
      <x:c r="N3014" s="60" t="n">
        <x:f>'参数'!$B$10</x:f>
        <x:v>1</x:v>
      </x:c>
      <x:c r="O3014" s="60" t="n">
        <x:f>N3014*'参数'!$B$11</x:f>
        <x:v>2</x:v>
      </x:c>
      <x:c r="P3014" s="60" t="n">
        <x:f>N3014*'参数'!$B$12</x:f>
        <x:v>1</x:v>
      </x:c>
      <x:c r="Q3014" t="str">
        <x:f>C3014&amp;"d"</x:f>
        <x:v>C76d</x:v>
      </x:c>
      <x:c r="R3014" t="str">
        <x:f>C3014&amp;"p"</x:f>
        <x:v>C76p</x:v>
      </x:c>
      <x:c r="S3014" t="str">
        <x:f>IF(AND(L3014&gt;=H3014+I3014+J3014,M3014&gt;L3014,F3014&lt;&gt;""),"PASS","FAIL")</x:f>
        <x:v>PASS</x:v>
      </x:c>
      <x:c r="T3014" t="n">
        <x:v>3</x:v>
      </x:c>
      <x:c r="U3014" t="str">
        <x:v>pickup_after_delivery_completion_plus_usage_lag</x:v>
      </x:c>
    </x:row>
    <x:row r="3015">
      <x:c r="A3015" t="str">
        <x:v>Set2_100-10-1b</x:v>
      </x:c>
      <x:c r="B3015" t="str">
        <x:v>standard_same_day</x:v>
      </x:c>
      <x:c r="C3015" t="str">
        <x:v>C77</x:v>
      </x:c>
      <x:c r="D3015" s="59" t="n">
        <x:v>21</x:v>
      </x:c>
      <x:c r="E3015" s="59" t="n">
        <x:v>47</x:v>
      </x:c>
      <x:c r="F3015" s="59" t="str">
        <x:v>S1</x:v>
      </x:c>
      <x:c r="G3015" s="59" t="n">
        <x:v>289</x:v>
      </x:c>
      <x:c r="H3015" s="59" t="n">
        <x:v>311</x:v>
      </x:c>
      <x:c r="I3015" s="59" t="n">
        <x:v>10</x:v>
      </x:c>
      <x:c r="J3015" s="60" t="n">
        <x:f>'参数'!$C$5</x:f>
        <x:v>360</x:v>
      </x:c>
      <x:c r="K3015" s="60" t="n">
        <x:f>'参数'!$D$5</x:f>
        <x:v>240</x:v>
      </x:c>
      <x:c r="L3015" s="60" t="n">
        <x:f>H3015+I3015+J3015</x:f>
        <x:v>681</x:v>
      </x:c>
      <x:c r="M3015" s="60" t="n">
        <x:f>L3015+K3015</x:f>
        <x:v>921</x:v>
      </x:c>
      <x:c r="N3015" s="60" t="n">
        <x:f>'参数'!$B$10</x:f>
        <x:v>1</x:v>
      </x:c>
      <x:c r="O3015" s="60" t="n">
        <x:f>N3015*'参数'!$B$11</x:f>
        <x:v>2</x:v>
      </x:c>
      <x:c r="P3015" s="60" t="n">
        <x:f>N3015*'参数'!$B$12</x:f>
        <x:v>1</x:v>
      </x:c>
      <x:c r="Q3015" t="str">
        <x:f>C3015&amp;"d"</x:f>
        <x:v>C77d</x:v>
      </x:c>
      <x:c r="R3015" t="str">
        <x:f>C3015&amp;"p"</x:f>
        <x:v>C77p</x:v>
      </x:c>
      <x:c r="S3015" t="str">
        <x:f>IF(AND(L3015&gt;=H3015+I3015+J3015,M3015&gt;L3015,F3015&lt;&gt;""),"PASS","FAIL")</x:f>
        <x:v>PASS</x:v>
      </x:c>
      <x:c r="T3015" t="n">
        <x:v>3</x:v>
      </x:c>
      <x:c r="U3015" t="str">
        <x:v>pickup_after_delivery_completion_plus_usage_lag</x:v>
      </x:c>
    </x:row>
    <x:row r="3016">
      <x:c r="A3016" t="str">
        <x:v>Set2_100-10-1b</x:v>
      </x:c>
      <x:c r="B3016" t="str">
        <x:v>standard_same_day</x:v>
      </x:c>
      <x:c r="C3016" t="str">
        <x:v>C78</x:v>
      </x:c>
      <x:c r="D3016" s="59" t="n">
        <x:v>22</x:v>
      </x:c>
      <x:c r="E3016" s="59" t="n">
        <x:v>8</x:v>
      </x:c>
      <x:c r="F3016" s="59" t="str">
        <x:v>S5</x:v>
      </x:c>
      <x:c r="G3016" s="59" t="n">
        <x:v>201</x:v>
      </x:c>
      <x:c r="H3016" s="59" t="n">
        <x:v>219</x:v>
      </x:c>
      <x:c r="I3016" s="59" t="n">
        <x:v>10</x:v>
      </x:c>
      <x:c r="J3016" s="60" t="n">
        <x:f>'参数'!$C$5</x:f>
        <x:v>360</x:v>
      </x:c>
      <x:c r="K3016" s="60" t="n">
        <x:f>'参数'!$D$5</x:f>
        <x:v>240</x:v>
      </x:c>
      <x:c r="L3016" s="60" t="n">
        <x:f>H3016+I3016+J3016</x:f>
        <x:v>589</x:v>
      </x:c>
      <x:c r="M3016" s="60" t="n">
        <x:f>L3016+K3016</x:f>
        <x:v>829</x:v>
      </x:c>
      <x:c r="N3016" s="60" t="n">
        <x:f>'参数'!$B$10</x:f>
        <x:v>1</x:v>
      </x:c>
      <x:c r="O3016" s="60" t="n">
        <x:f>N3016*'参数'!$B$11</x:f>
        <x:v>2</x:v>
      </x:c>
      <x:c r="P3016" s="60" t="n">
        <x:f>N3016*'参数'!$B$12</x:f>
        <x:v>1</x:v>
      </x:c>
      <x:c r="Q3016" t="str">
        <x:f>C3016&amp;"d"</x:f>
        <x:v>C78d</x:v>
      </x:c>
      <x:c r="R3016" t="str">
        <x:f>C3016&amp;"p"</x:f>
        <x:v>C78p</x:v>
      </x:c>
      <x:c r="S3016" t="str">
        <x:f>IF(AND(L3016&gt;=H3016+I3016+J3016,M3016&gt;L3016,F3016&lt;&gt;""),"PASS","FAIL")</x:f>
        <x:v>PASS</x:v>
      </x:c>
      <x:c r="T3016" t="n">
        <x:v>3</x:v>
      </x:c>
      <x:c r="U3016" t="str">
        <x:v>pickup_after_delivery_completion_plus_usage_lag</x:v>
      </x:c>
    </x:row>
    <x:row r="3017">
      <x:c r="A3017" t="str">
        <x:v>Set2_100-10-1b</x:v>
      </x:c>
      <x:c r="B3017" t="str">
        <x:v>standard_same_day</x:v>
      </x:c>
      <x:c r="C3017" t="str">
        <x:v>C79</x:v>
      </x:c>
      <x:c r="D3017" s="59" t="n">
        <x:v>22</x:v>
      </x:c>
      <x:c r="E3017" s="59" t="n">
        <x:v>17</x:v>
      </x:c>
      <x:c r="F3017" s="59" t="str">
        <x:v>S4</x:v>
      </x:c>
      <x:c r="G3017" s="59" t="n">
        <x:v>166</x:v>
      </x:c>
      <x:c r="H3017" s="59" t="n">
        <x:v>194</x:v>
      </x:c>
      <x:c r="I3017" s="59" t="n">
        <x:v>10</x:v>
      </x:c>
      <x:c r="J3017" s="60" t="n">
        <x:f>'参数'!$C$5</x:f>
        <x:v>360</x:v>
      </x:c>
      <x:c r="K3017" s="60" t="n">
        <x:f>'参数'!$D$5</x:f>
        <x:v>240</x:v>
      </x:c>
      <x:c r="L3017" s="60" t="n">
        <x:f>H3017+I3017+J3017</x:f>
        <x:v>564</x:v>
      </x:c>
      <x:c r="M3017" s="60" t="n">
        <x:f>L3017+K3017</x:f>
        <x:v>804</x:v>
      </x:c>
      <x:c r="N3017" s="60" t="n">
        <x:f>'参数'!$B$10</x:f>
        <x:v>1</x:v>
      </x:c>
      <x:c r="O3017" s="60" t="n">
        <x:f>N3017*'参数'!$B$11</x:f>
        <x:v>2</x:v>
      </x:c>
      <x:c r="P3017" s="60" t="n">
        <x:f>N3017*'参数'!$B$12</x:f>
        <x:v>1</x:v>
      </x:c>
      <x:c r="Q3017" t="str">
        <x:f>C3017&amp;"d"</x:f>
        <x:v>C79d</x:v>
      </x:c>
      <x:c r="R3017" t="str">
        <x:f>C3017&amp;"p"</x:f>
        <x:v>C79p</x:v>
      </x:c>
      <x:c r="S3017" t="str">
        <x:f>IF(AND(L3017&gt;=H3017+I3017+J3017,M3017&gt;L3017,F3017&lt;&gt;""),"PASS","FAIL")</x:f>
        <x:v>PASS</x:v>
      </x:c>
      <x:c r="T3017" t="n">
        <x:v>7</x:v>
      </x:c>
      <x:c r="U3017" t="str">
        <x:v>pickup_after_delivery_completion_plus_usage_lag</x:v>
      </x:c>
    </x:row>
    <x:row r="3018">
      <x:c r="A3018" t="str">
        <x:v>Set2_100-10-1b</x:v>
      </x:c>
      <x:c r="B3018" t="str">
        <x:v>standard_same_day</x:v>
      </x:c>
      <x:c r="C3018" t="str">
        <x:v>C80</x:v>
      </x:c>
      <x:c r="D3018" s="59" t="n">
        <x:v>29</x:v>
      </x:c>
      <x:c r="E3018" s="59" t="n">
        <x:v>43</x:v>
      </x:c>
      <x:c r="F3018" s="59" t="str">
        <x:v>S1</x:v>
      </x:c>
      <x:c r="G3018" s="59" t="n">
        <x:v>541</x:v>
      </x:c>
      <x:c r="H3018" s="59" t="n">
        <x:v>563</x:v>
      </x:c>
      <x:c r="I3018" s="59" t="n">
        <x:v>10</x:v>
      </x:c>
      <x:c r="J3018" s="60" t="n">
        <x:f>'参数'!$C$5</x:f>
        <x:v>360</x:v>
      </x:c>
      <x:c r="K3018" s="60" t="n">
        <x:f>'参数'!$D$5</x:f>
        <x:v>240</x:v>
      </x:c>
      <x:c r="L3018" s="60" t="n">
        <x:f>H3018+I3018+J3018</x:f>
        <x:v>933</x:v>
      </x:c>
      <x:c r="M3018" s="60" t="n">
        <x:f>L3018+K3018</x:f>
        <x:v>1173</x:v>
      </x:c>
      <x:c r="N3018" s="60" t="n">
        <x:f>'参数'!$B$10</x:f>
        <x:v>1</x:v>
      </x:c>
      <x:c r="O3018" s="60" t="n">
        <x:f>N3018*'参数'!$B$11</x:f>
        <x:v>2</x:v>
      </x:c>
      <x:c r="P3018" s="60" t="n">
        <x:f>N3018*'参数'!$B$12</x:f>
        <x:v>1</x:v>
      </x:c>
      <x:c r="Q3018" t="str">
        <x:f>C3018&amp;"d"</x:f>
        <x:v>C80d</x:v>
      </x:c>
      <x:c r="R3018" t="str">
        <x:f>C3018&amp;"p"</x:f>
        <x:v>C80p</x:v>
      </x:c>
      <x:c r="S3018" t="str">
        <x:f>IF(AND(L3018&gt;=H3018+I3018+J3018,M3018&gt;L3018,F3018&lt;&gt;""),"PASS","FAIL")</x:f>
        <x:v>PASS</x:v>
      </x:c>
      <x:c r="T3018" t="n">
        <x:v>9</x:v>
      </x:c>
      <x:c r="U3018" t="str">
        <x:v>pickup_after_delivery_completion_plus_usage_lag</x:v>
      </x:c>
    </x:row>
    <x:row r="3019">
      <x:c r="A3019" t="str">
        <x:v>Set2_100-10-1b</x:v>
      </x:c>
      <x:c r="B3019" t="str">
        <x:v>standard_same_day</x:v>
      </x:c>
      <x:c r="C3019" t="str">
        <x:v>C81</x:v>
      </x:c>
      <x:c r="D3019" s="59" t="n">
        <x:v>3</x:v>
      </x:c>
      <x:c r="E3019" s="59" t="n">
        <x:v>42</x:v>
      </x:c>
      <x:c r="F3019" s="59" t="str">
        <x:v>S6</x:v>
      </x:c>
      <x:c r="G3019" s="59" t="n">
        <x:v>463</x:v>
      </x:c>
      <x:c r="H3019" s="59" t="n">
        <x:v>483</x:v>
      </x:c>
      <x:c r="I3019" s="59" t="n">
        <x:v>10</x:v>
      </x:c>
      <x:c r="J3019" s="60" t="n">
        <x:f>'参数'!$C$5</x:f>
        <x:v>360</x:v>
      </x:c>
      <x:c r="K3019" s="60" t="n">
        <x:f>'参数'!$D$5</x:f>
        <x:v>240</x:v>
      </x:c>
      <x:c r="L3019" s="60" t="n">
        <x:f>H3019+I3019+J3019</x:f>
        <x:v>853</x:v>
      </x:c>
      <x:c r="M3019" s="60" t="n">
        <x:f>L3019+K3019</x:f>
        <x:v>1093</x:v>
      </x:c>
      <x:c r="N3019" s="60" t="n">
        <x:f>'参数'!$B$10</x:f>
        <x:v>1</x:v>
      </x:c>
      <x:c r="O3019" s="60" t="n">
        <x:f>N3019*'参数'!$B$11</x:f>
        <x:v>2</x:v>
      </x:c>
      <x:c r="P3019" s="60" t="n">
        <x:f>N3019*'参数'!$B$12</x:f>
        <x:v>1</x:v>
      </x:c>
      <x:c r="Q3019" t="str">
        <x:f>C3019&amp;"d"</x:f>
        <x:v>C81d</x:v>
      </x:c>
      <x:c r="R3019" t="str">
        <x:f>C3019&amp;"p"</x:f>
        <x:v>C81p</x:v>
      </x:c>
      <x:c r="S3019" t="str">
        <x:f>IF(AND(L3019&gt;=H3019+I3019+J3019,M3019&gt;L3019,F3019&lt;&gt;""),"PASS","FAIL")</x:f>
        <x:v>PASS</x:v>
      </x:c>
      <x:c r="T3019" t="n">
        <x:v>11</x:v>
      </x:c>
      <x:c r="U3019" t="str">
        <x:v>pickup_after_delivery_completion_plus_usage_lag</x:v>
      </x:c>
    </x:row>
    <x:row r="3020">
      <x:c r="A3020" t="str">
        <x:v>Set2_100-10-1b</x:v>
      </x:c>
      <x:c r="B3020" t="str">
        <x:v>standard_same_day</x:v>
      </x:c>
      <x:c r="C3020" t="str">
        <x:v>C82</x:v>
      </x:c>
      <x:c r="D3020" s="59" t="n">
        <x:v>33</x:v>
      </x:c>
      <x:c r="E3020" s="59" t="n">
        <x:v>8</x:v>
      </x:c>
      <x:c r="F3020" s="59" t="str">
        <x:v>S2</x:v>
      </x:c>
      <x:c r="G3020" s="59" t="n">
        <x:v>493</x:v>
      </x:c>
      <x:c r="H3020" s="59" t="n">
        <x:v>515</x:v>
      </x:c>
      <x:c r="I3020" s="59" t="n">
        <x:v>10</x:v>
      </x:c>
      <x:c r="J3020" s="60" t="n">
        <x:f>'参数'!$C$5</x:f>
        <x:v>360</x:v>
      </x:c>
      <x:c r="K3020" s="60" t="n">
        <x:f>'参数'!$D$5</x:f>
        <x:v>240</x:v>
      </x:c>
      <x:c r="L3020" s="60" t="n">
        <x:f>H3020+I3020+J3020</x:f>
        <x:v>885</x:v>
      </x:c>
      <x:c r="M3020" s="60" t="n">
        <x:f>L3020+K3020</x:f>
        <x:v>1125</x:v>
      </x:c>
      <x:c r="N3020" s="60" t="n">
        <x:f>'参数'!$B$10</x:f>
        <x:v>1</x:v>
      </x:c>
      <x:c r="O3020" s="60" t="n">
        <x:f>N3020*'参数'!$B$11</x:f>
        <x:v>2</x:v>
      </x:c>
      <x:c r="P3020" s="60" t="n">
        <x:f>N3020*'参数'!$B$12</x:f>
        <x:v>1</x:v>
      </x:c>
      <x:c r="Q3020" t="str">
        <x:f>C3020&amp;"d"</x:f>
        <x:v>C82d</x:v>
      </x:c>
      <x:c r="R3020" t="str">
        <x:f>C3020&amp;"p"</x:f>
        <x:v>C82p</x:v>
      </x:c>
      <x:c r="S3020" t="str">
        <x:f>IF(AND(L3020&gt;=H3020+I3020+J3020,M3020&gt;L3020,F3020&lt;&gt;""),"PASS","FAIL")</x:f>
        <x:v>PASS</x:v>
      </x:c>
      <x:c r="T3020" t="n">
        <x:v>6</x:v>
      </x:c>
      <x:c r="U3020" t="str">
        <x:v>pickup_after_delivery_completion_plus_usage_lag</x:v>
      </x:c>
    </x:row>
    <x:row r="3021">
      <x:c r="A3021" t="str">
        <x:v>Set2_100-10-1b</x:v>
      </x:c>
      <x:c r="B3021" t="str">
        <x:v>standard_same_day</x:v>
      </x:c>
      <x:c r="C3021" t="str">
        <x:v>C83</x:v>
      </x:c>
      <x:c r="D3021" s="59" t="n">
        <x:v>31</x:v>
      </x:c>
      <x:c r="E3021" s="59" t="n">
        <x:v>20</x:v>
      </x:c>
      <x:c r="F3021" s="59" t="str">
        <x:v>S7</x:v>
      </x:c>
      <x:c r="G3021" s="59" t="n">
        <x:v>434</x:v>
      </x:c>
      <x:c r="H3021" s="59" t="n">
        <x:v>454</x:v>
      </x:c>
      <x:c r="I3021" s="59" t="n">
        <x:v>10</x:v>
      </x:c>
      <x:c r="J3021" s="60" t="n">
        <x:f>'参数'!$C$5</x:f>
        <x:v>360</x:v>
      </x:c>
      <x:c r="K3021" s="60" t="n">
        <x:f>'参数'!$D$5</x:f>
        <x:v>240</x:v>
      </x:c>
      <x:c r="L3021" s="60" t="n">
        <x:f>H3021+I3021+J3021</x:f>
        <x:v>824</x:v>
      </x:c>
      <x:c r="M3021" s="60" t="n">
        <x:f>L3021+K3021</x:f>
        <x:v>1064</x:v>
      </x:c>
      <x:c r="N3021" s="60" t="n">
        <x:f>'参数'!$B$10</x:f>
        <x:v>1</x:v>
      </x:c>
      <x:c r="O3021" s="60" t="n">
        <x:f>N3021*'参数'!$B$11</x:f>
        <x:v>2</x:v>
      </x:c>
      <x:c r="P3021" s="60" t="n">
        <x:f>N3021*'参数'!$B$12</x:f>
        <x:v>1</x:v>
      </x:c>
      <x:c r="Q3021" t="str">
        <x:f>C3021&amp;"d"</x:f>
        <x:v>C83d</x:v>
      </x:c>
      <x:c r="R3021" t="str">
        <x:f>C3021&amp;"p"</x:f>
        <x:v>C83p</x:v>
      </x:c>
      <x:c r="S3021" t="str">
        <x:f>IF(AND(L3021&gt;=H3021+I3021+J3021,M3021&gt;L3021,F3021&lt;&gt;""),"PASS","FAIL")</x:f>
        <x:v>PASS</x:v>
      </x:c>
      <x:c r="T3021" t="n">
        <x:v>10</x:v>
      </x:c>
      <x:c r="U3021" t="str">
        <x:v>pickup_after_delivery_completion_plus_usage_lag</x:v>
      </x:c>
    </x:row>
    <x:row r="3022">
      <x:c r="A3022" t="str">
        <x:v>Set2_100-10-1b</x:v>
      </x:c>
      <x:c r="B3022" t="str">
        <x:v>standard_same_day</x:v>
      </x:c>
      <x:c r="C3022" t="str">
        <x:v>C84</x:v>
      </x:c>
      <x:c r="D3022" s="59" t="n">
        <x:v>44</x:v>
      </x:c>
      <x:c r="E3022" s="59" t="n">
        <x:v>32</x:v>
      </x:c>
      <x:c r="F3022" s="59" t="str">
        <x:v>S7</x:v>
      </x:c>
      <x:c r="G3022" s="59" t="n">
        <x:v>463</x:v>
      </x:c>
      <x:c r="H3022" s="59" t="n">
        <x:v>483</x:v>
      </x:c>
      <x:c r="I3022" s="59" t="n">
        <x:v>10</x:v>
      </x:c>
      <x:c r="J3022" s="60" t="n">
        <x:f>'参数'!$C$5</x:f>
        <x:v>360</x:v>
      </x:c>
      <x:c r="K3022" s="60" t="n">
        <x:f>'参数'!$D$5</x:f>
        <x:v>240</x:v>
      </x:c>
      <x:c r="L3022" s="60" t="n">
        <x:f>H3022+I3022+J3022</x:f>
        <x:v>853</x:v>
      </x:c>
      <x:c r="M3022" s="60" t="n">
        <x:f>L3022+K3022</x:f>
        <x:v>1093</x:v>
      </x:c>
      <x:c r="N3022" s="60" t="n">
        <x:f>'参数'!$B$10</x:f>
        <x:v>1</x:v>
      </x:c>
      <x:c r="O3022" s="60" t="n">
        <x:f>N3022*'参数'!$B$11</x:f>
        <x:v>2</x:v>
      </x:c>
      <x:c r="P3022" s="60" t="n">
        <x:f>N3022*'参数'!$B$12</x:f>
        <x:v>1</x:v>
      </x:c>
      <x:c r="Q3022" t="str">
        <x:f>C3022&amp;"d"</x:f>
        <x:v>C84d</x:v>
      </x:c>
      <x:c r="R3022" t="str">
        <x:f>C3022&amp;"p"</x:f>
        <x:v>C84p</x:v>
      </x:c>
      <x:c r="S3022" t="str">
        <x:f>IF(AND(L3022&gt;=H3022+I3022+J3022,M3022&gt;L3022,F3022&lt;&gt;""),"PASS","FAIL")</x:f>
        <x:v>PASS</x:v>
      </x:c>
      <x:c r="T3022" t="n">
        <x:v>9</x:v>
      </x:c>
      <x:c r="U3022" t="str">
        <x:v>pickup_after_delivery_completion_plus_usage_lag</x:v>
      </x:c>
    </x:row>
    <x:row r="3023">
      <x:c r="A3023" t="str">
        <x:v>Set2_100-10-1b</x:v>
      </x:c>
      <x:c r="B3023" t="str">
        <x:v>standard_same_day</x:v>
      </x:c>
      <x:c r="C3023" t="str">
        <x:v>C85</x:v>
      </x:c>
      <x:c r="D3023" s="59" t="n">
        <x:v>14</x:v>
      </x:c>
      <x:c r="E3023" s="59" t="n">
        <x:v>39</x:v>
      </x:c>
      <x:c r="F3023" s="59" t="str">
        <x:v>S1</x:v>
      </x:c>
      <x:c r="G3023" s="59" t="n">
        <x:v>256</x:v>
      </x:c>
      <x:c r="H3023" s="59" t="n">
        <x:v>278</x:v>
      </x:c>
      <x:c r="I3023" s="59" t="n">
        <x:v>10</x:v>
      </x:c>
      <x:c r="J3023" s="60" t="n">
        <x:f>'参数'!$C$5</x:f>
        <x:v>360</x:v>
      </x:c>
      <x:c r="K3023" s="60" t="n">
        <x:f>'参数'!$D$5</x:f>
        <x:v>240</x:v>
      </x:c>
      <x:c r="L3023" s="60" t="n">
        <x:f>H3023+I3023+J3023</x:f>
        <x:v>648</x:v>
      </x:c>
      <x:c r="M3023" s="60" t="n">
        <x:f>L3023+K3023</x:f>
        <x:v>888</x:v>
      </x:c>
      <x:c r="N3023" s="60" t="n">
        <x:f>'参数'!$B$10</x:f>
        <x:v>1</x:v>
      </x:c>
      <x:c r="O3023" s="60" t="n">
        <x:f>N3023*'参数'!$B$11</x:f>
        <x:v>2</x:v>
      </x:c>
      <x:c r="P3023" s="60" t="n">
        <x:f>N3023*'参数'!$B$12</x:f>
        <x:v>1</x:v>
      </x:c>
      <x:c r="Q3023" t="str">
        <x:f>C3023&amp;"d"</x:f>
        <x:v>C85d</x:v>
      </x:c>
      <x:c r="R3023" t="str">
        <x:f>C3023&amp;"p"</x:f>
        <x:v>C85p</x:v>
      </x:c>
      <x:c r="S3023" t="str">
        <x:f>IF(AND(L3023&gt;=H3023+I3023+J3023,M3023&gt;L3023,F3023&lt;&gt;""),"PASS","FAIL")</x:f>
        <x:v>PASS</x:v>
      </x:c>
      <x:c r="T3023" t="n">
        <x:v>2</x:v>
      </x:c>
      <x:c r="U3023" t="str">
        <x:v>pickup_after_delivery_completion_plus_usage_lag</x:v>
      </x:c>
    </x:row>
    <x:row r="3024">
      <x:c r="A3024" t="str">
        <x:v>Set2_100-10-1b</x:v>
      </x:c>
      <x:c r="B3024" t="str">
        <x:v>standard_same_day</x:v>
      </x:c>
      <x:c r="C3024" t="str">
        <x:v>C86</x:v>
      </x:c>
      <x:c r="D3024" s="59" t="n">
        <x:v>6</x:v>
      </x:c>
      <x:c r="E3024" s="59" t="n">
        <x:v>35</x:v>
      </x:c>
      <x:c r="F3024" s="59" t="str">
        <x:v>S6</x:v>
      </x:c>
      <x:c r="G3024" s="59" t="n">
        <x:v>466</x:v>
      </x:c>
      <x:c r="H3024" s="59" t="n">
        <x:v>504</x:v>
      </x:c>
      <x:c r="I3024" s="59" t="n">
        <x:v>10</x:v>
      </x:c>
      <x:c r="J3024" s="60" t="n">
        <x:f>'参数'!$C$5</x:f>
        <x:v>360</x:v>
      </x:c>
      <x:c r="K3024" s="60" t="n">
        <x:f>'参数'!$D$5</x:f>
        <x:v>240</x:v>
      </x:c>
      <x:c r="L3024" s="60" t="n">
        <x:f>H3024+I3024+J3024</x:f>
        <x:v>874</x:v>
      </x:c>
      <x:c r="M3024" s="60" t="n">
        <x:f>L3024+K3024</x:f>
        <x:v>1114</x:v>
      </x:c>
      <x:c r="N3024" s="60" t="n">
        <x:f>'参数'!$B$10</x:f>
        <x:v>1</x:v>
      </x:c>
      <x:c r="O3024" s="60" t="n">
        <x:f>N3024*'参数'!$B$11</x:f>
        <x:v>2</x:v>
      </x:c>
      <x:c r="P3024" s="60" t="n">
        <x:f>N3024*'参数'!$B$12</x:f>
        <x:v>1</x:v>
      </x:c>
      <x:c r="Q3024" t="str">
        <x:f>C3024&amp;"d"</x:f>
        <x:v>C86d</x:v>
      </x:c>
      <x:c r="R3024" t="str">
        <x:f>C3024&amp;"p"</x:f>
        <x:v>C86p</x:v>
      </x:c>
      <x:c r="S3024" t="str">
        <x:f>IF(AND(L3024&gt;=H3024+I3024+J3024,M3024&gt;L3024,F3024&lt;&gt;""),"PASS","FAIL")</x:f>
        <x:v>PASS</x:v>
      </x:c>
      <x:c r="T3024" t="n">
        <x:v>8</x:v>
      </x:c>
      <x:c r="U3024" t="str">
        <x:v>pickup_after_delivery_completion_plus_usage_lag</x:v>
      </x:c>
    </x:row>
    <x:row r="3025">
      <x:c r="A3025" t="str">
        <x:v>Set2_100-10-1b</x:v>
      </x:c>
      <x:c r="B3025" t="str">
        <x:v>standard_same_day</x:v>
      </x:c>
      <x:c r="C3025" t="str">
        <x:v>C87</x:v>
      </x:c>
      <x:c r="D3025" s="59" t="n">
        <x:v>9</x:v>
      </x:c>
      <x:c r="E3025" s="59" t="n">
        <x:v>34</x:v>
      </x:c>
      <x:c r="F3025" s="59" t="str">
        <x:v>S8</x:v>
      </x:c>
      <x:c r="G3025" s="59" t="n">
        <x:v>428</x:v>
      </x:c>
      <x:c r="H3025" s="59" t="n">
        <x:v>462</x:v>
      </x:c>
      <x:c r="I3025" s="59" t="n">
        <x:v>10</x:v>
      </x:c>
      <x:c r="J3025" s="60" t="n">
        <x:f>'参数'!$C$5</x:f>
        <x:v>360</x:v>
      </x:c>
      <x:c r="K3025" s="60" t="n">
        <x:f>'参数'!$D$5</x:f>
        <x:v>240</x:v>
      </x:c>
      <x:c r="L3025" s="60" t="n">
        <x:f>H3025+I3025+J3025</x:f>
        <x:v>832</x:v>
      </x:c>
      <x:c r="M3025" s="60" t="n">
        <x:f>L3025+K3025</x:f>
        <x:v>1072</x:v>
      </x:c>
      <x:c r="N3025" s="60" t="n">
        <x:f>'参数'!$B$10</x:f>
        <x:v>1</x:v>
      </x:c>
      <x:c r="O3025" s="60" t="n">
        <x:f>N3025*'参数'!$B$11</x:f>
        <x:v>2</x:v>
      </x:c>
      <x:c r="P3025" s="60" t="n">
        <x:f>N3025*'参数'!$B$12</x:f>
        <x:v>1</x:v>
      </x:c>
      <x:c r="Q3025" t="str">
        <x:f>C3025&amp;"d"</x:f>
        <x:v>C87d</x:v>
      </x:c>
      <x:c r="R3025" t="str">
        <x:f>C3025&amp;"p"</x:f>
        <x:v>C87p</x:v>
      </x:c>
      <x:c r="S3025" t="str">
        <x:f>IF(AND(L3025&gt;=H3025+I3025+J3025,M3025&gt;L3025,F3025&lt;&gt;""),"PASS","FAIL")</x:f>
        <x:v>PASS</x:v>
      </x:c>
      <x:c r="T3025" t="n">
        <x:v>4</x:v>
      </x:c>
      <x:c r="U3025" t="str">
        <x:v>pickup_after_delivery_completion_plus_usage_lag</x:v>
      </x:c>
    </x:row>
    <x:row r="3026">
      <x:c r="A3026" t="str">
        <x:v>Set2_100-10-1b</x:v>
      </x:c>
      <x:c r="B3026" t="str">
        <x:v>standard_same_day</x:v>
      </x:c>
      <x:c r="C3026" t="str">
        <x:v>C88</x:v>
      </x:c>
      <x:c r="D3026" s="59" t="n">
        <x:v>7</x:v>
      </x:c>
      <x:c r="E3026" s="59" t="n">
        <x:v>1</x:v>
      </x:c>
      <x:c r="F3026" s="59" t="str">
        <x:v>S0</x:v>
      </x:c>
      <x:c r="G3026" s="59" t="n">
        <x:v>489</x:v>
      </x:c>
      <x:c r="H3026" s="59" t="n">
        <x:v>527</x:v>
      </x:c>
      <x:c r="I3026" s="59" t="n">
        <x:v>10</x:v>
      </x:c>
      <x:c r="J3026" s="60" t="n">
        <x:f>'参数'!$C$5</x:f>
        <x:v>360</x:v>
      </x:c>
      <x:c r="K3026" s="60" t="n">
        <x:f>'参数'!$D$5</x:f>
        <x:v>240</x:v>
      </x:c>
      <x:c r="L3026" s="60" t="n">
        <x:f>H3026+I3026+J3026</x:f>
        <x:v>897</x:v>
      </x:c>
      <x:c r="M3026" s="60" t="n">
        <x:f>L3026+K3026</x:f>
        <x:v>1137</x:v>
      </x:c>
      <x:c r="N3026" s="60" t="n">
        <x:f>'参数'!$B$10</x:f>
        <x:v>1</x:v>
      </x:c>
      <x:c r="O3026" s="60" t="n">
        <x:f>N3026*'参数'!$B$11</x:f>
        <x:v>2</x:v>
      </x:c>
      <x:c r="P3026" s="60" t="n">
        <x:f>N3026*'参数'!$B$12</x:f>
        <x:v>1</x:v>
      </x:c>
      <x:c r="Q3026" t="str">
        <x:f>C3026&amp;"d"</x:f>
        <x:v>C88d</x:v>
      </x:c>
      <x:c r="R3026" t="str">
        <x:f>C3026&amp;"p"</x:f>
        <x:v>C88p</x:v>
      </x:c>
      <x:c r="S3026" t="str">
        <x:f>IF(AND(L3026&gt;=H3026+I3026+J3026,M3026&gt;L3026,F3026&lt;&gt;""),"PASS","FAIL")</x:f>
        <x:v>PASS</x:v>
      </x:c>
      <x:c r="T3026" t="n">
        <x:v>7</x:v>
      </x:c>
      <x:c r="U3026" t="str">
        <x:v>pickup_after_delivery_completion_plus_usage_lag</x:v>
      </x:c>
    </x:row>
    <x:row r="3027">
      <x:c r="A3027" t="str">
        <x:v>Set2_100-10-1b</x:v>
      </x:c>
      <x:c r="B3027" t="str">
        <x:v>standard_same_day</x:v>
      </x:c>
      <x:c r="C3027" t="str">
        <x:v>C89</x:v>
      </x:c>
      <x:c r="D3027" s="59" t="n">
        <x:v>49</x:v>
      </x:c>
      <x:c r="E3027" s="59" t="n">
        <x:v>32</x:v>
      </x:c>
      <x:c r="F3027" s="59" t="str">
        <x:v>S7</x:v>
      </x:c>
      <x:c r="G3027" s="59" t="n">
        <x:v>338</x:v>
      </x:c>
      <x:c r="H3027" s="59" t="n">
        <x:v>366</x:v>
      </x:c>
      <x:c r="I3027" s="59" t="n">
        <x:v>10</x:v>
      </x:c>
      <x:c r="J3027" s="60" t="n">
        <x:f>'参数'!$C$5</x:f>
        <x:v>360</x:v>
      </x:c>
      <x:c r="K3027" s="60" t="n">
        <x:f>'参数'!$D$5</x:f>
        <x:v>240</x:v>
      </x:c>
      <x:c r="L3027" s="60" t="n">
        <x:f>H3027+I3027+J3027</x:f>
        <x:v>736</x:v>
      </x:c>
      <x:c r="M3027" s="60" t="n">
        <x:f>L3027+K3027</x:f>
        <x:v>976</x:v>
      </x:c>
      <x:c r="N3027" s="60" t="n">
        <x:f>'参数'!$B$10</x:f>
        <x:v>1</x:v>
      </x:c>
      <x:c r="O3027" s="60" t="n">
        <x:f>N3027*'参数'!$B$11</x:f>
        <x:v>2</x:v>
      </x:c>
      <x:c r="P3027" s="60" t="n">
        <x:f>N3027*'参数'!$B$12</x:f>
        <x:v>1</x:v>
      </x:c>
      <x:c r="Q3027" t="str">
        <x:f>C3027&amp;"d"</x:f>
        <x:v>C89d</x:v>
      </x:c>
      <x:c r="R3027" t="str">
        <x:f>C3027&amp;"p"</x:f>
        <x:v>C89p</x:v>
      </x:c>
      <x:c r="S3027" t="str">
        <x:f>IF(AND(L3027&gt;=H3027+I3027+J3027,M3027&gt;L3027,F3027&lt;&gt;""),"PASS","FAIL")</x:f>
        <x:v>PASS</x:v>
      </x:c>
      <x:c r="T3027" t="n">
        <x:v>1</x:v>
      </x:c>
      <x:c r="U3027" t="str">
        <x:v>pickup_after_delivery_completion_plus_usage_lag</x:v>
      </x:c>
    </x:row>
    <x:row r="3028">
      <x:c r="A3028" t="str">
        <x:v>Set2_100-10-1b</x:v>
      </x:c>
      <x:c r="B3028" t="str">
        <x:v>standard_same_day</x:v>
      </x:c>
      <x:c r="C3028" t="str">
        <x:v>C90</x:v>
      </x:c>
      <x:c r="D3028" s="59" t="n">
        <x:v>22</x:v>
      </x:c>
      <x:c r="E3028" s="59" t="n">
        <x:v>1</x:v>
      </x:c>
      <x:c r="F3028" s="59" t="str">
        <x:v>S5</x:v>
      </x:c>
      <x:c r="G3028" s="59" t="n">
        <x:v>399</x:v>
      </x:c>
      <x:c r="H3028" s="59" t="n">
        <x:v>417</x:v>
      </x:c>
      <x:c r="I3028" s="59" t="n">
        <x:v>10</x:v>
      </x:c>
      <x:c r="J3028" s="60" t="n">
        <x:f>'参数'!$C$5</x:f>
        <x:v>360</x:v>
      </x:c>
      <x:c r="K3028" s="60" t="n">
        <x:f>'参数'!$D$5</x:f>
        <x:v>240</x:v>
      </x:c>
      <x:c r="L3028" s="60" t="n">
        <x:f>H3028+I3028+J3028</x:f>
        <x:v>787</x:v>
      </x:c>
      <x:c r="M3028" s="60" t="n">
        <x:f>L3028+K3028</x:f>
        <x:v>1027</x:v>
      </x:c>
      <x:c r="N3028" s="60" t="n">
        <x:f>'参数'!$B$10</x:f>
        <x:v>1</x:v>
      </x:c>
      <x:c r="O3028" s="60" t="n">
        <x:f>N3028*'参数'!$B$11</x:f>
        <x:v>2</x:v>
      </x:c>
      <x:c r="P3028" s="60" t="n">
        <x:f>N3028*'参数'!$B$12</x:f>
        <x:v>1</x:v>
      </x:c>
      <x:c r="Q3028" t="str">
        <x:f>C3028&amp;"d"</x:f>
        <x:v>C90d</x:v>
      </x:c>
      <x:c r="R3028" t="str">
        <x:f>C3028&amp;"p"</x:f>
        <x:v>C90p</x:v>
      </x:c>
      <x:c r="S3028" t="str">
        <x:f>IF(AND(L3028&gt;=H3028+I3028+J3028,M3028&gt;L3028,F3028&lt;&gt;""),"PASS","FAIL")</x:f>
        <x:v>PASS</x:v>
      </x:c>
      <x:c r="T3028" t="n">
        <x:v>5</x:v>
      </x:c>
      <x:c r="U3028" t="str">
        <x:v>pickup_after_delivery_completion_plus_usage_lag</x:v>
      </x:c>
    </x:row>
    <x:row r="3029">
      <x:c r="A3029" t="str">
        <x:v>Set2_100-10-1b</x:v>
      </x:c>
      <x:c r="B3029" t="str">
        <x:v>standard_same_day</x:v>
      </x:c>
      <x:c r="C3029" t="str">
        <x:v>C91</x:v>
      </x:c>
      <x:c r="D3029" s="59" t="n">
        <x:v>50</x:v>
      </x:c>
      <x:c r="E3029" s="59" t="n">
        <x:v>21</x:v>
      </x:c>
      <x:c r="F3029" s="59" t="str">
        <x:v>S2</x:v>
      </x:c>
      <x:c r="G3029" s="59" t="n">
        <x:v>432</x:v>
      </x:c>
      <x:c r="H3029" s="59" t="n">
        <x:v>456</x:v>
      </x:c>
      <x:c r="I3029" s="59" t="n">
        <x:v>10</x:v>
      </x:c>
      <x:c r="J3029" s="60" t="n">
        <x:f>'参数'!$C$5</x:f>
        <x:v>360</x:v>
      </x:c>
      <x:c r="K3029" s="60" t="n">
        <x:f>'参数'!$D$5</x:f>
        <x:v>240</x:v>
      </x:c>
      <x:c r="L3029" s="60" t="n">
        <x:f>H3029+I3029+J3029</x:f>
        <x:v>826</x:v>
      </x:c>
      <x:c r="M3029" s="60" t="n">
        <x:f>L3029+K3029</x:f>
        <x:v>1066</x:v>
      </x:c>
      <x:c r="N3029" s="60" t="n">
        <x:f>'参数'!$B$10</x:f>
        <x:v>1</x:v>
      </x:c>
      <x:c r="O3029" s="60" t="n">
        <x:f>N3029*'参数'!$B$11</x:f>
        <x:v>2</x:v>
      </x:c>
      <x:c r="P3029" s="60" t="n">
        <x:f>N3029*'参数'!$B$12</x:f>
        <x:v>1</x:v>
      </x:c>
      <x:c r="Q3029" t="str">
        <x:f>C3029&amp;"d"</x:f>
        <x:v>C91d</x:v>
      </x:c>
      <x:c r="R3029" t="str">
        <x:f>C3029&amp;"p"</x:f>
        <x:v>C91p</x:v>
      </x:c>
      <x:c r="S3029" t="str">
        <x:f>IF(AND(L3029&gt;=H3029+I3029+J3029,M3029&gt;L3029,F3029&lt;&gt;""),"PASS","FAIL")</x:f>
        <x:v>PASS</x:v>
      </x:c>
      <x:c r="T3029" t="n">
        <x:v>1</x:v>
      </x:c>
      <x:c r="U3029" t="str">
        <x:v>pickup_after_delivery_completion_plus_usage_lag</x:v>
      </x:c>
    </x:row>
    <x:row r="3030">
      <x:c r="A3030" t="str">
        <x:v>Set2_100-10-1b</x:v>
      </x:c>
      <x:c r="B3030" t="str">
        <x:v>standard_same_day</x:v>
      </x:c>
      <x:c r="C3030" t="str">
        <x:v>C92</x:v>
      </x:c>
      <x:c r="D3030" s="59" t="n">
        <x:v>45</x:v>
      </x:c>
      <x:c r="E3030" s="59" t="n">
        <x:v>11</x:v>
      </x:c>
      <x:c r="F3030" s="59" t="str">
        <x:v>S2</x:v>
      </x:c>
      <x:c r="G3030" s="59" t="n">
        <x:v>129</x:v>
      </x:c>
      <x:c r="H3030" s="59" t="n">
        <x:v>145</x:v>
      </x:c>
      <x:c r="I3030" s="59" t="n">
        <x:v>10</x:v>
      </x:c>
      <x:c r="J3030" s="60" t="n">
        <x:f>'参数'!$C$5</x:f>
        <x:v>360</x:v>
      </x:c>
      <x:c r="K3030" s="60" t="n">
        <x:f>'参数'!$D$5</x:f>
        <x:v>240</x:v>
      </x:c>
      <x:c r="L3030" s="60" t="n">
        <x:f>H3030+I3030+J3030</x:f>
        <x:v>515</x:v>
      </x:c>
      <x:c r="M3030" s="60" t="n">
        <x:f>L3030+K3030</x:f>
        <x:v>755</x:v>
      </x:c>
      <x:c r="N3030" s="60" t="n">
        <x:f>'参数'!$B$10</x:f>
        <x:v>1</x:v>
      </x:c>
      <x:c r="O3030" s="60" t="n">
        <x:f>N3030*'参数'!$B$11</x:f>
        <x:v>2</x:v>
      </x:c>
      <x:c r="P3030" s="60" t="n">
        <x:f>N3030*'参数'!$B$12</x:f>
        <x:v>1</x:v>
      </x:c>
      <x:c r="Q3030" t="str">
        <x:f>C3030&amp;"d"</x:f>
        <x:v>C92d</x:v>
      </x:c>
      <x:c r="R3030" t="str">
        <x:f>C3030&amp;"p"</x:f>
        <x:v>C92p</x:v>
      </x:c>
      <x:c r="S3030" t="str">
        <x:f>IF(AND(L3030&gt;=H3030+I3030+J3030,M3030&gt;L3030,F3030&lt;&gt;""),"PASS","FAIL")</x:f>
        <x:v>PASS</x:v>
      </x:c>
      <x:c r="T3030" t="n">
        <x:v>8</x:v>
      </x:c>
      <x:c r="U3030" t="str">
        <x:v>pickup_after_delivery_completion_plus_usage_lag</x:v>
      </x:c>
    </x:row>
    <x:row r="3031">
      <x:c r="A3031" t="str">
        <x:v>Set2_100-10-1b</x:v>
      </x:c>
      <x:c r="B3031" t="str">
        <x:v>standard_same_day</x:v>
      </x:c>
      <x:c r="C3031" t="str">
        <x:v>C93</x:v>
      </x:c>
      <x:c r="D3031" s="59" t="n">
        <x:v>36</x:v>
      </x:c>
      <x:c r="E3031" s="59" t="n">
        <x:v>45</x:v>
      </x:c>
      <x:c r="F3031" s="59" t="str">
        <x:v>S9</x:v>
      </x:c>
      <x:c r="G3031" s="59" t="n">
        <x:v>455</x:v>
      </x:c>
      <x:c r="H3031" s="59" t="n">
        <x:v>483</x:v>
      </x:c>
      <x:c r="I3031" s="59" t="n">
        <x:v>10</x:v>
      </x:c>
      <x:c r="J3031" s="60" t="n">
        <x:f>'参数'!$C$5</x:f>
        <x:v>360</x:v>
      </x:c>
      <x:c r="K3031" s="60" t="n">
        <x:f>'参数'!$D$5</x:f>
        <x:v>240</x:v>
      </x:c>
      <x:c r="L3031" s="60" t="n">
        <x:f>H3031+I3031+J3031</x:f>
        <x:v>853</x:v>
      </x:c>
      <x:c r="M3031" s="60" t="n">
        <x:f>L3031+K3031</x:f>
        <x:v>1093</x:v>
      </x:c>
      <x:c r="N3031" s="60" t="n">
        <x:f>'参数'!$B$10</x:f>
        <x:v>1</x:v>
      </x:c>
      <x:c r="O3031" s="60" t="n">
        <x:f>N3031*'参数'!$B$11</x:f>
        <x:v>2</x:v>
      </x:c>
      <x:c r="P3031" s="60" t="n">
        <x:f>N3031*'参数'!$B$12</x:f>
        <x:v>1</x:v>
      </x:c>
      <x:c r="Q3031" t="str">
        <x:f>C3031&amp;"d"</x:f>
        <x:v>C93d</x:v>
      </x:c>
      <x:c r="R3031" t="str">
        <x:f>C3031&amp;"p"</x:f>
        <x:v>C93p</x:v>
      </x:c>
      <x:c r="S3031" t="str">
        <x:f>IF(AND(L3031&gt;=H3031+I3031+J3031,M3031&gt;L3031,F3031&lt;&gt;""),"PASS","FAIL")</x:f>
        <x:v>PASS</x:v>
      </x:c>
      <x:c r="T3031" t="n">
        <x:v>5</x:v>
      </x:c>
      <x:c r="U3031" t="str">
        <x:v>pickup_after_delivery_completion_plus_usage_lag</x:v>
      </x:c>
    </x:row>
    <x:row r="3032">
      <x:c r="A3032" t="str">
        <x:v>Set2_100-10-1b</x:v>
      </x:c>
      <x:c r="B3032" t="str">
        <x:v>standard_same_day</x:v>
      </x:c>
      <x:c r="C3032" t="str">
        <x:v>C94</x:v>
      </x:c>
      <x:c r="D3032" s="59" t="n">
        <x:v>25</x:v>
      </x:c>
      <x:c r="E3032" s="59" t="n">
        <x:v>4</x:v>
      </x:c>
      <x:c r="F3032" s="59" t="str">
        <x:v>S5</x:v>
      </x:c>
      <x:c r="G3032" s="59" t="n">
        <x:v>176</x:v>
      </x:c>
      <x:c r="H3032" s="59" t="n">
        <x:v>200</x:v>
      </x:c>
      <x:c r="I3032" s="59" t="n">
        <x:v>10</x:v>
      </x:c>
      <x:c r="J3032" s="60" t="n">
        <x:f>'参数'!$C$5</x:f>
        <x:v>360</x:v>
      </x:c>
      <x:c r="K3032" s="60" t="n">
        <x:f>'参数'!$D$5</x:f>
        <x:v>240</x:v>
      </x:c>
      <x:c r="L3032" s="60" t="n">
        <x:f>H3032+I3032+J3032</x:f>
        <x:v>570</x:v>
      </x:c>
      <x:c r="M3032" s="60" t="n">
        <x:f>L3032+K3032</x:f>
        <x:v>810</x:v>
      </x:c>
      <x:c r="N3032" s="60" t="n">
        <x:f>'参数'!$B$10</x:f>
        <x:v>1</x:v>
      </x:c>
      <x:c r="O3032" s="60" t="n">
        <x:f>N3032*'参数'!$B$11</x:f>
        <x:v>2</x:v>
      </x:c>
      <x:c r="P3032" s="60" t="n">
        <x:f>N3032*'参数'!$B$12</x:f>
        <x:v>1</x:v>
      </x:c>
      <x:c r="Q3032" t="str">
        <x:f>C3032&amp;"d"</x:f>
        <x:v>C94d</x:v>
      </x:c>
      <x:c r="R3032" t="str">
        <x:f>C3032&amp;"p"</x:f>
        <x:v>C94p</x:v>
      </x:c>
      <x:c r="S3032" t="str">
        <x:f>IF(AND(L3032&gt;=H3032+I3032+J3032,M3032&gt;L3032,F3032&lt;&gt;""),"PASS","FAIL")</x:f>
        <x:v>PASS</x:v>
      </x:c>
      <x:c r="T3032" t="n">
        <x:v>15</x:v>
      </x:c>
      <x:c r="U3032" t="str">
        <x:v>pickup_after_delivery_completion_plus_usage_lag</x:v>
      </x:c>
    </x:row>
    <x:row r="3033">
      <x:c r="A3033" t="str">
        <x:v>Set2_100-10-1b</x:v>
      </x:c>
      <x:c r="B3033" t="str">
        <x:v>standard_same_day</x:v>
      </x:c>
      <x:c r="C3033" t="str">
        <x:v>C95</x:v>
      </x:c>
      <x:c r="D3033" s="59" t="n">
        <x:v>50</x:v>
      </x:c>
      <x:c r="E3033" s="59" t="n">
        <x:v>18</x:v>
      </x:c>
      <x:c r="F3033" s="59" t="str">
        <x:v>S2</x:v>
      </x:c>
      <x:c r="G3033" s="59" t="n">
        <x:v>406</x:v>
      </x:c>
      <x:c r="H3033" s="59" t="n">
        <x:v>422</x:v>
      </x:c>
      <x:c r="I3033" s="59" t="n">
        <x:v>10</x:v>
      </x:c>
      <x:c r="J3033" s="60" t="n">
        <x:f>'参数'!$C$5</x:f>
        <x:v>360</x:v>
      </x:c>
      <x:c r="K3033" s="60" t="n">
        <x:f>'参数'!$D$5</x:f>
        <x:v>240</x:v>
      </x:c>
      <x:c r="L3033" s="60" t="n">
        <x:f>H3033+I3033+J3033</x:f>
        <x:v>792</x:v>
      </x:c>
      <x:c r="M3033" s="60" t="n">
        <x:f>L3033+K3033</x:f>
        <x:v>1032</x:v>
      </x:c>
      <x:c r="N3033" s="60" t="n">
        <x:f>'参数'!$B$10</x:f>
        <x:v>1</x:v>
      </x:c>
      <x:c r="O3033" s="60" t="n">
        <x:f>N3033*'参数'!$B$11</x:f>
        <x:v>2</x:v>
      </x:c>
      <x:c r="P3033" s="60" t="n">
        <x:f>N3033*'参数'!$B$12</x:f>
        <x:v>1</x:v>
      </x:c>
      <x:c r="Q3033" t="str">
        <x:f>C3033&amp;"d"</x:f>
        <x:v>C95d</x:v>
      </x:c>
      <x:c r="R3033" t="str">
        <x:f>C3033&amp;"p"</x:f>
        <x:v>C95p</x:v>
      </x:c>
      <x:c r="S3033" t="str">
        <x:f>IF(AND(L3033&gt;=H3033+I3033+J3033,M3033&gt;L3033,F3033&lt;&gt;""),"PASS","FAIL")</x:f>
        <x:v>PASS</x:v>
      </x:c>
      <x:c r="T3033" t="n">
        <x:v>3</x:v>
      </x:c>
      <x:c r="U3033" t="str">
        <x:v>pickup_after_delivery_completion_plus_usage_lag</x:v>
      </x:c>
    </x:row>
    <x:row r="3034">
      <x:c r="A3034" t="str">
        <x:v>Set2_100-10-1b</x:v>
      </x:c>
      <x:c r="B3034" t="str">
        <x:v>standard_same_day</x:v>
      </x:c>
      <x:c r="C3034" t="str">
        <x:v>C96</x:v>
      </x:c>
      <x:c r="D3034" s="59" t="n">
        <x:v>21</x:v>
      </x:c>
      <x:c r="E3034" s="59" t="n">
        <x:v>50</x:v>
      </x:c>
      <x:c r="F3034" s="59" t="str">
        <x:v>S1</x:v>
      </x:c>
      <x:c r="G3034" s="59" t="n">
        <x:v>139</x:v>
      </x:c>
      <x:c r="H3034" s="59" t="n">
        <x:v>171</x:v>
      </x:c>
      <x:c r="I3034" s="59" t="n">
        <x:v>10</x:v>
      </x:c>
      <x:c r="J3034" s="60" t="n">
        <x:f>'参数'!$C$5</x:f>
        <x:v>360</x:v>
      </x:c>
      <x:c r="K3034" s="60" t="n">
        <x:f>'参数'!$D$5</x:f>
        <x:v>240</x:v>
      </x:c>
      <x:c r="L3034" s="60" t="n">
        <x:f>H3034+I3034+J3034</x:f>
        <x:v>541</x:v>
      </x:c>
      <x:c r="M3034" s="60" t="n">
        <x:f>L3034+K3034</x:f>
        <x:v>781</x:v>
      </x:c>
      <x:c r="N3034" s="60" t="n">
        <x:f>'参数'!$B$10</x:f>
        <x:v>1</x:v>
      </x:c>
      <x:c r="O3034" s="60" t="n">
        <x:f>N3034*'参数'!$B$11</x:f>
        <x:v>2</x:v>
      </x:c>
      <x:c r="P3034" s="60" t="n">
        <x:f>N3034*'参数'!$B$12</x:f>
        <x:v>1</x:v>
      </x:c>
      <x:c r="Q3034" t="str">
        <x:f>C3034&amp;"d"</x:f>
        <x:v>C96d</x:v>
      </x:c>
      <x:c r="R3034" t="str">
        <x:f>C3034&amp;"p"</x:f>
        <x:v>C96p</x:v>
      </x:c>
      <x:c r="S3034" t="str">
        <x:f>IF(AND(L3034&gt;=H3034+I3034+J3034,M3034&gt;L3034,F3034&lt;&gt;""),"PASS","FAIL")</x:f>
        <x:v>PASS</x:v>
      </x:c>
      <x:c r="T3034" t="n">
        <x:v>5</x:v>
      </x:c>
      <x:c r="U3034" t="str">
        <x:v>pickup_after_delivery_completion_plus_usage_lag</x:v>
      </x:c>
    </x:row>
    <x:row r="3035">
      <x:c r="A3035" t="str">
        <x:v>Set2_100-10-1b</x:v>
      </x:c>
      <x:c r="B3035" t="str">
        <x:v>standard_same_day</x:v>
      </x:c>
      <x:c r="C3035" t="str">
        <x:v>C97</x:v>
      </x:c>
      <x:c r="D3035" s="59" t="n">
        <x:v>32</x:v>
      </x:c>
      <x:c r="E3035" s="59" t="n">
        <x:v>49</x:v>
      </x:c>
      <x:c r="F3035" s="59" t="str">
        <x:v>S9</x:v>
      </x:c>
      <x:c r="G3035" s="59" t="n">
        <x:v>125</x:v>
      </x:c>
      <x:c r="H3035" s="59" t="n">
        <x:v>139</x:v>
      </x:c>
      <x:c r="I3035" s="59" t="n">
        <x:v>10</x:v>
      </x:c>
      <x:c r="J3035" s="60" t="n">
        <x:f>'参数'!$C$5</x:f>
        <x:v>360</x:v>
      </x:c>
      <x:c r="K3035" s="60" t="n">
        <x:f>'参数'!$D$5</x:f>
        <x:v>240</x:v>
      </x:c>
      <x:c r="L3035" s="60" t="n">
        <x:f>H3035+I3035+J3035</x:f>
        <x:v>509</x:v>
      </x:c>
      <x:c r="M3035" s="60" t="n">
        <x:f>L3035+K3035</x:f>
        <x:v>749</x:v>
      </x:c>
      <x:c r="N3035" s="60" t="n">
        <x:f>'参数'!$B$10</x:f>
        <x:v>1</x:v>
      </x:c>
      <x:c r="O3035" s="60" t="n">
        <x:f>N3035*'参数'!$B$11</x:f>
        <x:v>2</x:v>
      </x:c>
      <x:c r="P3035" s="60" t="n">
        <x:f>N3035*'参数'!$B$12</x:f>
        <x:v>1</x:v>
      </x:c>
      <x:c r="Q3035" t="str">
        <x:f>C3035&amp;"d"</x:f>
        <x:v>C97d</x:v>
      </x:c>
      <x:c r="R3035" t="str">
        <x:f>C3035&amp;"p"</x:f>
        <x:v>C97p</x:v>
      </x:c>
      <x:c r="S3035" t="str">
        <x:f>IF(AND(L3035&gt;=H3035+I3035+J3035,M3035&gt;L3035,F3035&lt;&gt;""),"PASS","FAIL")</x:f>
        <x:v>PASS</x:v>
      </x:c>
      <x:c r="T3035" t="n">
        <x:v>8</x:v>
      </x:c>
      <x:c r="U3035" t="str">
        <x:v>pickup_after_delivery_completion_plus_usage_lag</x:v>
      </x:c>
    </x:row>
    <x:row r="3036">
      <x:c r="A3036" t="str">
        <x:v>Set2_100-10-1b</x:v>
      </x:c>
      <x:c r="B3036" t="str">
        <x:v>standard_same_day</x:v>
      </x:c>
      <x:c r="C3036" t="str">
        <x:v>C98</x:v>
      </x:c>
      <x:c r="D3036" s="59" t="n">
        <x:v>38</x:v>
      </x:c>
      <x:c r="E3036" s="59" t="n">
        <x:v>1</x:v>
      </x:c>
      <x:c r="F3036" s="59" t="str">
        <x:v>S2</x:v>
      </x:c>
      <x:c r="G3036" s="59" t="n">
        <x:v>377</x:v>
      </x:c>
      <x:c r="H3036" s="59" t="n">
        <x:v>389</x:v>
      </x:c>
      <x:c r="I3036" s="59" t="n">
        <x:v>10</x:v>
      </x:c>
      <x:c r="J3036" s="60" t="n">
        <x:f>'参数'!$C$5</x:f>
        <x:v>360</x:v>
      </x:c>
      <x:c r="K3036" s="60" t="n">
        <x:f>'参数'!$D$5</x:f>
        <x:v>240</x:v>
      </x:c>
      <x:c r="L3036" s="60" t="n">
        <x:f>H3036+I3036+J3036</x:f>
        <x:v>759</x:v>
      </x:c>
      <x:c r="M3036" s="60" t="n">
        <x:f>L3036+K3036</x:f>
        <x:v>999</x:v>
      </x:c>
      <x:c r="N3036" s="60" t="n">
        <x:f>'参数'!$B$10</x:f>
        <x:v>1</x:v>
      </x:c>
      <x:c r="O3036" s="60" t="n">
        <x:f>N3036*'参数'!$B$11</x:f>
        <x:v>2</x:v>
      </x:c>
      <x:c r="P3036" s="60" t="n">
        <x:f>N3036*'参数'!$B$12</x:f>
        <x:v>1</x:v>
      </x:c>
      <x:c r="Q3036" t="str">
        <x:f>C3036&amp;"d"</x:f>
        <x:v>C98d</x:v>
      </x:c>
      <x:c r="R3036" t="str">
        <x:f>C3036&amp;"p"</x:f>
        <x:v>C98p</x:v>
      </x:c>
      <x:c r="S3036" t="str">
        <x:f>IF(AND(L3036&gt;=H3036+I3036+J3036,M3036&gt;L3036,F3036&lt;&gt;""),"PASS","FAIL")</x:f>
        <x:v>PASS</x:v>
      </x:c>
      <x:c r="T3036" t="n">
        <x:v>10</x:v>
      </x:c>
      <x:c r="U3036" t="str">
        <x:v>pickup_after_delivery_completion_plus_usage_lag</x:v>
      </x:c>
    </x:row>
    <x:row r="3037">
      <x:c r="A3037" t="str">
        <x:v>Set2_100-10-1b</x:v>
      </x:c>
      <x:c r="B3037" t="str">
        <x:v>standard_same_day</x:v>
      </x:c>
      <x:c r="C3037" t="str">
        <x:v>C99</x:v>
      </x:c>
      <x:c r="D3037" s="59" t="n">
        <x:v>43</x:v>
      </x:c>
      <x:c r="E3037" s="59" t="n">
        <x:v>28</x:v>
      </x:c>
      <x:c r="F3037" s="59" t="str">
        <x:v>S7</x:v>
      </x:c>
      <x:c r="G3037" s="59" t="n">
        <x:v>162</x:v>
      </x:c>
      <x:c r="H3037" s="59" t="n">
        <x:v>200</x:v>
      </x:c>
      <x:c r="I3037" s="59" t="n">
        <x:v>10</x:v>
      </x:c>
      <x:c r="J3037" s="60" t="n">
        <x:f>'参数'!$C$5</x:f>
        <x:v>360</x:v>
      </x:c>
      <x:c r="K3037" s="60" t="n">
        <x:f>'参数'!$D$5</x:f>
        <x:v>240</x:v>
      </x:c>
      <x:c r="L3037" s="60" t="n">
        <x:f>H3037+I3037+J3037</x:f>
        <x:v>570</x:v>
      </x:c>
      <x:c r="M3037" s="60" t="n">
        <x:f>L3037+K3037</x:f>
        <x:v>810</x:v>
      </x:c>
      <x:c r="N3037" s="60" t="n">
        <x:f>'参数'!$B$10</x:f>
        <x:v>1</x:v>
      </x:c>
      <x:c r="O3037" s="60" t="n">
        <x:f>N3037*'参数'!$B$11</x:f>
        <x:v>2</x:v>
      </x:c>
      <x:c r="P3037" s="60" t="n">
        <x:f>N3037*'参数'!$B$12</x:f>
        <x:v>1</x:v>
      </x:c>
      <x:c r="Q3037" t="str">
        <x:f>C3037&amp;"d"</x:f>
        <x:v>C99d</x:v>
      </x:c>
      <x:c r="R3037" t="str">
        <x:f>C3037&amp;"p"</x:f>
        <x:v>C99p</x:v>
      </x:c>
      <x:c r="S3037" t="str">
        <x:f>IF(AND(L3037&gt;=H3037+I3037+J3037,M3037&gt;L3037,F3037&lt;&gt;""),"PASS","FAIL")</x:f>
        <x:v>PASS</x:v>
      </x:c>
      <x:c r="T3037" t="n">
        <x:v>2</x:v>
      </x:c>
      <x:c r="U3037" t="str">
        <x:v>pickup_after_delivery_completion_plus_usage_lag</x:v>
      </x:c>
    </x:row>
    <x:row r="3038">
      <x:c r="A3038" t="str">
        <x:v>Set2_100-10-2</x:v>
      </x:c>
      <x:c r="B3038" t="str">
        <x:v>standard_same_day</x:v>
      </x:c>
      <x:c r="C3038" t="str">
        <x:v>C0</x:v>
      </x:c>
      <x:c r="D3038" s="59" t="n">
        <x:v>21</x:v>
      </x:c>
      <x:c r="E3038" s="59" t="n">
        <x:v>13</x:v>
      </x:c>
      <x:c r="F3038" s="59" t="str">
        <x:v>S6</x:v>
      </x:c>
      <x:c r="G3038" s="59" t="n">
        <x:v>153</x:v>
      </x:c>
      <x:c r="H3038" s="59" t="n">
        <x:v>189</x:v>
      </x:c>
      <x:c r="I3038" s="59" t="n">
        <x:v>10</x:v>
      </x:c>
      <x:c r="J3038" s="60" t="n">
        <x:f>'参数'!$C$5</x:f>
        <x:v>360</x:v>
      </x:c>
      <x:c r="K3038" s="60" t="n">
        <x:f>'参数'!$D$5</x:f>
        <x:v>240</x:v>
      </x:c>
      <x:c r="L3038" s="60" t="n">
        <x:f>H3038+I3038+J3038</x:f>
        <x:v>559</x:v>
      </x:c>
      <x:c r="M3038" s="60" t="n">
        <x:f>L3038+K3038</x:f>
        <x:v>799</x:v>
      </x:c>
      <x:c r="N3038" s="60" t="n">
        <x:f>'参数'!$B$10</x:f>
        <x:v>1</x:v>
      </x:c>
      <x:c r="O3038" s="60" t="n">
        <x:f>N3038*'参数'!$B$11</x:f>
        <x:v>2</x:v>
      </x:c>
      <x:c r="P3038" s="60" t="n">
        <x:f>N3038*'参数'!$B$12</x:f>
        <x:v>1</x:v>
      </x:c>
      <x:c r="Q3038" t="str">
        <x:f>C3038&amp;"d"</x:f>
        <x:v>C0d</x:v>
      </x:c>
      <x:c r="R3038" t="str">
        <x:f>C3038&amp;"p"</x:f>
        <x:v>C0p</x:v>
      </x:c>
      <x:c r="S3038" t="str">
        <x:f>IF(AND(L3038&gt;=H3038+I3038+J3038,M3038&gt;L3038,F3038&lt;&gt;""),"PASS","FAIL")</x:f>
        <x:v>PASS</x:v>
      </x:c>
      <x:c r="T3038" t="n">
        <x:v>3</x:v>
      </x:c>
      <x:c r="U3038" t="str">
        <x:v>pickup_after_delivery_completion_plus_usage_lag</x:v>
      </x:c>
    </x:row>
    <x:row r="3039">
      <x:c r="A3039" t="str">
        <x:v>Set2_100-10-2</x:v>
      </x:c>
      <x:c r="B3039" t="str">
        <x:v>standard_same_day</x:v>
      </x:c>
      <x:c r="C3039" t="str">
        <x:v>C1</x:v>
      </x:c>
      <x:c r="D3039" s="59" t="n">
        <x:v>12</x:v>
      </x:c>
      <x:c r="E3039" s="59" t="n">
        <x:v>24</x:v>
      </x:c>
      <x:c r="F3039" s="59" t="str">
        <x:v>S8</x:v>
      </x:c>
      <x:c r="G3039" s="59" t="n">
        <x:v>252</x:v>
      </x:c>
      <x:c r="H3039" s="59" t="n">
        <x:v>270</x:v>
      </x:c>
      <x:c r="I3039" s="59" t="n">
        <x:v>10</x:v>
      </x:c>
      <x:c r="J3039" s="60" t="n">
        <x:f>'参数'!$C$5</x:f>
        <x:v>360</x:v>
      </x:c>
      <x:c r="K3039" s="60" t="n">
        <x:f>'参数'!$D$5</x:f>
        <x:v>240</x:v>
      </x:c>
      <x:c r="L3039" s="60" t="n">
        <x:f>H3039+I3039+J3039</x:f>
        <x:v>640</x:v>
      </x:c>
      <x:c r="M3039" s="60" t="n">
        <x:f>L3039+K3039</x:f>
        <x:v>880</x:v>
      </x:c>
      <x:c r="N3039" s="60" t="n">
        <x:f>'参数'!$B$10</x:f>
        <x:v>1</x:v>
      </x:c>
      <x:c r="O3039" s="60" t="n">
        <x:f>N3039*'参数'!$B$11</x:f>
        <x:v>2</x:v>
      </x:c>
      <x:c r="P3039" s="60" t="n">
        <x:f>N3039*'参数'!$B$12</x:f>
        <x:v>1</x:v>
      </x:c>
      <x:c r="Q3039" t="str">
        <x:f>C3039&amp;"d"</x:f>
        <x:v>C1d</x:v>
      </x:c>
      <x:c r="R3039" t="str">
        <x:f>C3039&amp;"p"</x:f>
        <x:v>C1p</x:v>
      </x:c>
      <x:c r="S3039" t="str">
        <x:f>IF(AND(L3039&gt;=H3039+I3039+J3039,M3039&gt;L3039,F3039&lt;&gt;""),"PASS","FAIL")</x:f>
        <x:v>PASS</x:v>
      </x:c>
      <x:c r="T3039" t="n">
        <x:v>7</x:v>
      </x:c>
      <x:c r="U3039" t="str">
        <x:v>pickup_after_delivery_completion_plus_usage_lag</x:v>
      </x:c>
    </x:row>
    <x:row r="3040">
      <x:c r="A3040" t="str">
        <x:v>Set2_100-10-2</x:v>
      </x:c>
      <x:c r="B3040" t="str">
        <x:v>standard_same_day</x:v>
      </x:c>
      <x:c r="C3040" t="str">
        <x:v>C2</x:v>
      </x:c>
      <x:c r="D3040" s="59" t="n">
        <x:v>12</x:v>
      </x:c>
      <x:c r="E3040" s="59" t="n">
        <x:v>25</x:v>
      </x:c>
      <x:c r="F3040" s="59" t="str">
        <x:v>S8</x:v>
      </x:c>
      <x:c r="G3040" s="59" t="n">
        <x:v>83</x:v>
      </x:c>
      <x:c r="H3040" s="59" t="n">
        <x:v>117</x:v>
      </x:c>
      <x:c r="I3040" s="59" t="n">
        <x:v>10</x:v>
      </x:c>
      <x:c r="J3040" s="60" t="n">
        <x:f>'参数'!$C$5</x:f>
        <x:v>360</x:v>
      </x:c>
      <x:c r="K3040" s="60" t="n">
        <x:f>'参数'!$D$5</x:f>
        <x:v>240</x:v>
      </x:c>
      <x:c r="L3040" s="60" t="n">
        <x:f>H3040+I3040+J3040</x:f>
        <x:v>487</x:v>
      </x:c>
      <x:c r="M3040" s="60" t="n">
        <x:f>L3040+K3040</x:f>
        <x:v>727</x:v>
      </x:c>
      <x:c r="N3040" s="60" t="n">
        <x:f>'参数'!$B$10</x:f>
        <x:v>1</x:v>
      </x:c>
      <x:c r="O3040" s="60" t="n">
        <x:f>N3040*'参数'!$B$11</x:f>
        <x:v>2</x:v>
      </x:c>
      <x:c r="P3040" s="60" t="n">
        <x:f>N3040*'参数'!$B$12</x:f>
        <x:v>1</x:v>
      </x:c>
      <x:c r="Q3040" t="str">
        <x:f>C3040&amp;"d"</x:f>
        <x:v>C2d</x:v>
      </x:c>
      <x:c r="R3040" t="str">
        <x:f>C3040&amp;"p"</x:f>
        <x:v>C2p</x:v>
      </x:c>
      <x:c r="S3040" t="str">
        <x:f>IF(AND(L3040&gt;=H3040+I3040+J3040,M3040&gt;L3040,F3040&lt;&gt;""),"PASS","FAIL")</x:f>
        <x:v>PASS</x:v>
      </x:c>
      <x:c r="T3040" t="n">
        <x:v>0</x:v>
      </x:c>
      <x:c r="U3040" t="str">
        <x:v>pickup_after_delivery_completion_plus_usage_lag</x:v>
      </x:c>
    </x:row>
    <x:row r="3041">
      <x:c r="A3041" t="str">
        <x:v>Set2_100-10-2</x:v>
      </x:c>
      <x:c r="B3041" t="str">
        <x:v>standard_same_day</x:v>
      </x:c>
      <x:c r="C3041" t="str">
        <x:v>C3</x:v>
      </x:c>
      <x:c r="D3041" s="59" t="n">
        <x:v>25</x:v>
      </x:c>
      <x:c r="E3041" s="59" t="n">
        <x:v>25</x:v>
      </x:c>
      <x:c r="F3041" s="59" t="str">
        <x:v>S8</x:v>
      </x:c>
      <x:c r="G3041" s="59" t="n">
        <x:v>46</x:v>
      </x:c>
      <x:c r="H3041" s="59" t="n">
        <x:v>78</x:v>
      </x:c>
      <x:c r="I3041" s="59" t="n">
        <x:v>10</x:v>
      </x:c>
      <x:c r="J3041" s="60" t="n">
        <x:f>'参数'!$C$5</x:f>
        <x:v>360</x:v>
      </x:c>
      <x:c r="K3041" s="60" t="n">
        <x:f>'参数'!$D$5</x:f>
        <x:v>240</x:v>
      </x:c>
      <x:c r="L3041" s="60" t="n">
        <x:f>H3041+I3041+J3041</x:f>
        <x:v>448</x:v>
      </x:c>
      <x:c r="M3041" s="60" t="n">
        <x:f>L3041+K3041</x:f>
        <x:v>688</x:v>
      </x:c>
      <x:c r="N3041" s="60" t="n">
        <x:f>'参数'!$B$10</x:f>
        <x:v>1</x:v>
      </x:c>
      <x:c r="O3041" s="60" t="n">
        <x:f>N3041*'参数'!$B$11</x:f>
        <x:v>2</x:v>
      </x:c>
      <x:c r="P3041" s="60" t="n">
        <x:f>N3041*'参数'!$B$12</x:f>
        <x:v>1</x:v>
      </x:c>
      <x:c r="Q3041" t="str">
        <x:f>C3041&amp;"d"</x:f>
        <x:v>C3d</x:v>
      </x:c>
      <x:c r="R3041" t="str">
        <x:f>C3041&amp;"p"</x:f>
        <x:v>C3p</x:v>
      </x:c>
      <x:c r="S3041" t="str">
        <x:f>IF(AND(L3041&gt;=H3041+I3041+J3041,M3041&gt;L3041,F3041&lt;&gt;""),"PASS","FAIL")</x:f>
        <x:v>PASS</x:v>
      </x:c>
      <x:c r="T3041" t="n">
        <x:v>10</x:v>
      </x:c>
      <x:c r="U3041" t="str">
        <x:v>pickup_after_delivery_completion_plus_usage_lag</x:v>
      </x:c>
    </x:row>
    <x:row r="3042">
      <x:c r="A3042" t="str">
        <x:v>Set2_100-10-2</x:v>
      </x:c>
      <x:c r="B3042" t="str">
        <x:v>standard_same_day</x:v>
      </x:c>
      <x:c r="C3042" t="str">
        <x:v>C4</x:v>
      </x:c>
      <x:c r="D3042" s="59" t="n">
        <x:v>24</x:v>
      </x:c>
      <x:c r="E3042" s="59" t="n">
        <x:v>7</x:v>
      </x:c>
      <x:c r="F3042" s="59" t="str">
        <x:v>S6</x:v>
      </x:c>
      <x:c r="G3042" s="59" t="n">
        <x:v>271</x:v>
      </x:c>
      <x:c r="H3042" s="59" t="n">
        <x:v>283</x:v>
      </x:c>
      <x:c r="I3042" s="59" t="n">
        <x:v>10</x:v>
      </x:c>
      <x:c r="J3042" s="60" t="n">
        <x:f>'参数'!$C$5</x:f>
        <x:v>360</x:v>
      </x:c>
      <x:c r="K3042" s="60" t="n">
        <x:f>'参数'!$D$5</x:f>
        <x:v>240</x:v>
      </x:c>
      <x:c r="L3042" s="60" t="n">
        <x:f>H3042+I3042+J3042</x:f>
        <x:v>653</x:v>
      </x:c>
      <x:c r="M3042" s="60" t="n">
        <x:f>L3042+K3042</x:f>
        <x:v>893</x:v>
      </x:c>
      <x:c r="N3042" s="60" t="n">
        <x:f>'参数'!$B$10</x:f>
        <x:v>1</x:v>
      </x:c>
      <x:c r="O3042" s="60" t="n">
        <x:f>N3042*'参数'!$B$11</x:f>
        <x:v>2</x:v>
      </x:c>
      <x:c r="P3042" s="60" t="n">
        <x:f>N3042*'参数'!$B$12</x:f>
        <x:v>1</x:v>
      </x:c>
      <x:c r="Q3042" t="str">
        <x:f>C3042&amp;"d"</x:f>
        <x:v>C4d</x:v>
      </x:c>
      <x:c r="R3042" t="str">
        <x:f>C3042&amp;"p"</x:f>
        <x:v>C4p</x:v>
      </x:c>
      <x:c r="S3042" t="str">
        <x:f>IF(AND(L3042&gt;=H3042+I3042+J3042,M3042&gt;L3042,F3042&lt;&gt;""),"PASS","FAIL")</x:f>
        <x:v>PASS</x:v>
      </x:c>
      <x:c r="T3042" t="n">
        <x:v>1</x:v>
      </x:c>
      <x:c r="U3042" t="str">
        <x:v>pickup_after_delivery_completion_plus_usage_lag</x:v>
      </x:c>
    </x:row>
    <x:row r="3043">
      <x:c r="A3043" t="str">
        <x:v>Set2_100-10-2</x:v>
      </x:c>
      <x:c r="B3043" t="str">
        <x:v>standard_same_day</x:v>
      </x:c>
      <x:c r="C3043" t="str">
        <x:v>C5</x:v>
      </x:c>
      <x:c r="D3043" s="59" t="n">
        <x:v>25</x:v>
      </x:c>
      <x:c r="E3043" s="59" t="n">
        <x:v>12</x:v>
      </x:c>
      <x:c r="F3043" s="59" t="str">
        <x:v>S6</x:v>
      </x:c>
      <x:c r="G3043" s="59" t="n">
        <x:v>79</x:v>
      </x:c>
      <x:c r="H3043" s="59" t="n">
        <x:v>115</x:v>
      </x:c>
      <x:c r="I3043" s="59" t="n">
        <x:v>10</x:v>
      </x:c>
      <x:c r="J3043" s="60" t="n">
        <x:f>'参数'!$C$5</x:f>
        <x:v>360</x:v>
      </x:c>
      <x:c r="K3043" s="60" t="n">
        <x:f>'参数'!$D$5</x:f>
        <x:v>240</x:v>
      </x:c>
      <x:c r="L3043" s="60" t="n">
        <x:f>H3043+I3043+J3043</x:f>
        <x:v>485</x:v>
      </x:c>
      <x:c r="M3043" s="60" t="n">
        <x:f>L3043+K3043</x:f>
        <x:v>725</x:v>
      </x:c>
      <x:c r="N3043" s="60" t="n">
        <x:f>'参数'!$B$10</x:f>
        <x:v>1</x:v>
      </x:c>
      <x:c r="O3043" s="60" t="n">
        <x:f>N3043*'参数'!$B$11</x:f>
        <x:v>2</x:v>
      </x:c>
      <x:c r="P3043" s="60" t="n">
        <x:f>N3043*'参数'!$B$12</x:f>
        <x:v>1</x:v>
      </x:c>
      <x:c r="Q3043" t="str">
        <x:f>C3043&amp;"d"</x:f>
        <x:v>C5d</x:v>
      </x:c>
      <x:c r="R3043" t="str">
        <x:f>C3043&amp;"p"</x:f>
        <x:v>C5p</x:v>
      </x:c>
      <x:c r="S3043" t="str">
        <x:f>IF(AND(L3043&gt;=H3043+I3043+J3043,M3043&gt;L3043,F3043&lt;&gt;""),"PASS","FAIL")</x:f>
        <x:v>PASS</x:v>
      </x:c>
      <x:c r="T3043" t="n">
        <x:v>17</x:v>
      </x:c>
      <x:c r="U3043" t="str">
        <x:v>pickup_after_delivery_completion_plus_usage_lag</x:v>
      </x:c>
    </x:row>
    <x:row r="3044">
      <x:c r="A3044" t="str">
        <x:v>Set2_100-10-2</x:v>
      </x:c>
      <x:c r="B3044" t="str">
        <x:v>standard_same_day</x:v>
      </x:c>
      <x:c r="C3044" t="str">
        <x:v>C6</x:v>
      </x:c>
      <x:c r="D3044" s="59" t="n">
        <x:v>3</x:v>
      </x:c>
      <x:c r="E3044" s="59" t="n">
        <x:v>21</x:v>
      </x:c>
      <x:c r="F3044" s="59" t="str">
        <x:v>S5</x:v>
      </x:c>
      <x:c r="G3044" s="59" t="n">
        <x:v>319</x:v>
      </x:c>
      <x:c r="H3044" s="59" t="n">
        <x:v>333</x:v>
      </x:c>
      <x:c r="I3044" s="59" t="n">
        <x:v>10</x:v>
      </x:c>
      <x:c r="J3044" s="60" t="n">
        <x:f>'参数'!$C$5</x:f>
        <x:v>360</x:v>
      </x:c>
      <x:c r="K3044" s="60" t="n">
        <x:f>'参数'!$D$5</x:f>
        <x:v>240</x:v>
      </x:c>
      <x:c r="L3044" s="60" t="n">
        <x:f>H3044+I3044+J3044</x:f>
        <x:v>703</x:v>
      </x:c>
      <x:c r="M3044" s="60" t="n">
        <x:f>L3044+K3044</x:f>
        <x:v>943</x:v>
      </x:c>
      <x:c r="N3044" s="60" t="n">
        <x:f>'参数'!$B$10</x:f>
        <x:v>1</x:v>
      </x:c>
      <x:c r="O3044" s="60" t="n">
        <x:f>N3044*'参数'!$B$11</x:f>
        <x:v>2</x:v>
      </x:c>
      <x:c r="P3044" s="60" t="n">
        <x:f>N3044*'参数'!$B$12</x:f>
        <x:v>1</x:v>
      </x:c>
      <x:c r="Q3044" t="str">
        <x:f>C3044&amp;"d"</x:f>
        <x:v>C6d</x:v>
      </x:c>
      <x:c r="R3044" t="str">
        <x:f>C3044&amp;"p"</x:f>
        <x:v>C6p</x:v>
      </x:c>
      <x:c r="S3044" t="str">
        <x:f>IF(AND(L3044&gt;=H3044+I3044+J3044,M3044&gt;L3044,F3044&lt;&gt;""),"PASS","FAIL")</x:f>
        <x:v>PASS</x:v>
      </x:c>
      <x:c r="T3044" t="n">
        <x:v>2</x:v>
      </x:c>
      <x:c r="U3044" t="str">
        <x:v>pickup_after_delivery_completion_plus_usage_lag</x:v>
      </x:c>
    </x:row>
    <x:row r="3045">
      <x:c r="A3045" t="str">
        <x:v>Set2_100-10-2</x:v>
      </x:c>
      <x:c r="B3045" t="str">
        <x:v>standard_same_day</x:v>
      </x:c>
      <x:c r="C3045" t="str">
        <x:v>C7</x:v>
      </x:c>
      <x:c r="D3045" s="59" t="n">
        <x:v>12</x:v>
      </x:c>
      <x:c r="E3045" s="59" t="n">
        <x:v>1</x:v>
      </x:c>
      <x:c r="F3045" s="59" t="str">
        <x:v>S5</x:v>
      </x:c>
      <x:c r="G3045" s="59" t="n">
        <x:v>506</x:v>
      </x:c>
      <x:c r="H3045" s="59" t="n">
        <x:v>530</x:v>
      </x:c>
      <x:c r="I3045" s="59" t="n">
        <x:v>10</x:v>
      </x:c>
      <x:c r="J3045" s="60" t="n">
        <x:f>'参数'!$C$5</x:f>
        <x:v>360</x:v>
      </x:c>
      <x:c r="K3045" s="60" t="n">
        <x:f>'参数'!$D$5</x:f>
        <x:v>240</x:v>
      </x:c>
      <x:c r="L3045" s="60" t="n">
        <x:f>H3045+I3045+J3045</x:f>
        <x:v>900</x:v>
      </x:c>
      <x:c r="M3045" s="60" t="n">
        <x:f>L3045+K3045</x:f>
        <x:v>1140</x:v>
      </x:c>
      <x:c r="N3045" s="60" t="n">
        <x:f>'参数'!$B$10</x:f>
        <x:v>1</x:v>
      </x:c>
      <x:c r="O3045" s="60" t="n">
        <x:f>N3045*'参数'!$B$11</x:f>
        <x:v>2</x:v>
      </x:c>
      <x:c r="P3045" s="60" t="n">
        <x:f>N3045*'参数'!$B$12</x:f>
        <x:v>1</x:v>
      </x:c>
      <x:c r="Q3045" t="str">
        <x:f>C3045&amp;"d"</x:f>
        <x:v>C7d</x:v>
      </x:c>
      <x:c r="R3045" t="str">
        <x:f>C3045&amp;"p"</x:f>
        <x:v>C7p</x:v>
      </x:c>
      <x:c r="S3045" t="str">
        <x:f>IF(AND(L3045&gt;=H3045+I3045+J3045,M3045&gt;L3045,F3045&lt;&gt;""),"PASS","FAIL")</x:f>
        <x:v>PASS</x:v>
      </x:c>
      <x:c r="T3045" t="n">
        <x:v>8</x:v>
      </x:c>
      <x:c r="U3045" t="str">
        <x:v>pickup_after_delivery_completion_plus_usage_lag</x:v>
      </x:c>
    </x:row>
    <x:row r="3046">
      <x:c r="A3046" t="str">
        <x:v>Set2_100-10-2</x:v>
      </x:c>
      <x:c r="B3046" t="str">
        <x:v>standard_same_day</x:v>
      </x:c>
      <x:c r="C3046" t="str">
        <x:v>C8</x:v>
      </x:c>
      <x:c r="D3046" s="59" t="n">
        <x:v>9</x:v>
      </x:c>
      <x:c r="E3046" s="59" t="n">
        <x:v>6</x:v>
      </x:c>
      <x:c r="F3046" s="59" t="str">
        <x:v>S5</x:v>
      </x:c>
      <x:c r="G3046" s="59" t="n">
        <x:v>391</x:v>
      </x:c>
      <x:c r="H3046" s="59" t="n">
        <x:v>401</x:v>
      </x:c>
      <x:c r="I3046" s="59" t="n">
        <x:v>10</x:v>
      </x:c>
      <x:c r="J3046" s="60" t="n">
        <x:f>'参数'!$C$5</x:f>
        <x:v>360</x:v>
      </x:c>
      <x:c r="K3046" s="60" t="n">
        <x:f>'参数'!$D$5</x:f>
        <x:v>240</x:v>
      </x:c>
      <x:c r="L3046" s="60" t="n">
        <x:f>H3046+I3046+J3046</x:f>
        <x:v>771</x:v>
      </x:c>
      <x:c r="M3046" s="60" t="n">
        <x:f>L3046+K3046</x:f>
        <x:v>1011</x:v>
      </x:c>
      <x:c r="N3046" s="60" t="n">
        <x:f>'参数'!$B$10</x:f>
        <x:v>1</x:v>
      </x:c>
      <x:c r="O3046" s="60" t="n">
        <x:f>N3046*'参数'!$B$11</x:f>
        <x:v>2</x:v>
      </x:c>
      <x:c r="P3046" s="60" t="n">
        <x:f>N3046*'参数'!$B$12</x:f>
        <x:v>1</x:v>
      </x:c>
      <x:c r="Q3046" t="str">
        <x:f>C3046&amp;"d"</x:f>
        <x:v>C8d</x:v>
      </x:c>
      <x:c r="R3046" t="str">
        <x:f>C3046&amp;"p"</x:f>
        <x:v>C8p</x:v>
      </x:c>
      <x:c r="S3046" t="str">
        <x:f>IF(AND(L3046&gt;=H3046+I3046+J3046,M3046&gt;L3046,F3046&lt;&gt;""),"PASS","FAIL")</x:f>
        <x:v>PASS</x:v>
      </x:c>
      <x:c r="T3046" t="n">
        <x:v>3</x:v>
      </x:c>
      <x:c r="U3046" t="str">
        <x:v>pickup_after_delivery_completion_plus_usage_lag</x:v>
      </x:c>
    </x:row>
    <x:row r="3047">
      <x:c r="A3047" t="str">
        <x:v>Set2_100-10-2</x:v>
      </x:c>
      <x:c r="B3047" t="str">
        <x:v>standard_same_day</x:v>
      </x:c>
      <x:c r="C3047" t="str">
        <x:v>C9</x:v>
      </x:c>
      <x:c r="D3047" s="59" t="n">
        <x:v>16</x:v>
      </x:c>
      <x:c r="E3047" s="59" t="n">
        <x:v>8</x:v>
      </x:c>
      <x:c r="F3047" s="59" t="str">
        <x:v>S5</x:v>
      </x:c>
      <x:c r="G3047" s="59" t="n">
        <x:v>252</x:v>
      </x:c>
      <x:c r="H3047" s="59" t="n">
        <x:v>288</x:v>
      </x:c>
      <x:c r="I3047" s="59" t="n">
        <x:v>10</x:v>
      </x:c>
      <x:c r="J3047" s="60" t="n">
        <x:f>'参数'!$C$5</x:f>
        <x:v>360</x:v>
      </x:c>
      <x:c r="K3047" s="60" t="n">
        <x:f>'参数'!$D$5</x:f>
        <x:v>240</x:v>
      </x:c>
      <x:c r="L3047" s="60" t="n">
        <x:f>H3047+I3047+J3047</x:f>
        <x:v>658</x:v>
      </x:c>
      <x:c r="M3047" s="60" t="n">
        <x:f>L3047+K3047</x:f>
        <x:v>898</x:v>
      </x:c>
      <x:c r="N3047" s="60" t="n">
        <x:f>'参数'!$B$10</x:f>
        <x:v>1</x:v>
      </x:c>
      <x:c r="O3047" s="60" t="n">
        <x:f>N3047*'参数'!$B$11</x:f>
        <x:v>2</x:v>
      </x:c>
      <x:c r="P3047" s="60" t="n">
        <x:f>N3047*'参数'!$B$12</x:f>
        <x:v>1</x:v>
      </x:c>
      <x:c r="Q3047" t="str">
        <x:f>C3047&amp;"d"</x:f>
        <x:v>C9d</x:v>
      </x:c>
      <x:c r="R3047" t="str">
        <x:f>C3047&amp;"p"</x:f>
        <x:v>C9p</x:v>
      </x:c>
      <x:c r="S3047" t="str">
        <x:f>IF(AND(L3047&gt;=H3047+I3047+J3047,M3047&gt;L3047,F3047&lt;&gt;""),"PASS","FAIL")</x:f>
        <x:v>PASS</x:v>
      </x:c>
      <x:c r="T3047" t="n">
        <x:v>6</x:v>
      </x:c>
      <x:c r="U3047" t="str">
        <x:v>pickup_after_delivery_completion_plus_usage_lag</x:v>
      </x:c>
    </x:row>
    <x:row r="3048">
      <x:c r="A3048" t="str">
        <x:v>Set2_100-10-2</x:v>
      </x:c>
      <x:c r="B3048" t="str">
        <x:v>standard_same_day</x:v>
      </x:c>
      <x:c r="C3048" t="str">
        <x:v>C10</x:v>
      </x:c>
      <x:c r="D3048" s="59" t="n">
        <x:v>24</x:v>
      </x:c>
      <x:c r="E3048" s="59" t="n">
        <x:v>9</x:v>
      </x:c>
      <x:c r="F3048" s="59" t="str">
        <x:v>S6</x:v>
      </x:c>
      <x:c r="G3048" s="59" t="n">
        <x:v>164</x:v>
      </x:c>
      <x:c r="H3048" s="59" t="n">
        <x:v>194</x:v>
      </x:c>
      <x:c r="I3048" s="59" t="n">
        <x:v>10</x:v>
      </x:c>
      <x:c r="J3048" s="60" t="n">
        <x:f>'参数'!$C$5</x:f>
        <x:v>360</x:v>
      </x:c>
      <x:c r="K3048" s="60" t="n">
        <x:f>'参数'!$D$5</x:f>
        <x:v>240</x:v>
      </x:c>
      <x:c r="L3048" s="60" t="n">
        <x:f>H3048+I3048+J3048</x:f>
        <x:v>564</x:v>
      </x:c>
      <x:c r="M3048" s="60" t="n">
        <x:f>L3048+K3048</x:f>
        <x:v>804</x:v>
      </x:c>
      <x:c r="N3048" s="60" t="n">
        <x:f>'参数'!$B$10</x:f>
        <x:v>1</x:v>
      </x:c>
      <x:c r="O3048" s="60" t="n">
        <x:f>N3048*'参数'!$B$11</x:f>
        <x:v>2</x:v>
      </x:c>
      <x:c r="P3048" s="60" t="n">
        <x:f>N3048*'参数'!$B$12</x:f>
        <x:v>1</x:v>
      </x:c>
      <x:c r="Q3048" t="str">
        <x:f>C3048&amp;"d"</x:f>
        <x:v>C10d</x:v>
      </x:c>
      <x:c r="R3048" t="str">
        <x:f>C3048&amp;"p"</x:f>
        <x:v>C10p</x:v>
      </x:c>
      <x:c r="S3048" t="str">
        <x:f>IF(AND(L3048&gt;=H3048+I3048+J3048,M3048&gt;L3048,F3048&lt;&gt;""),"PASS","FAIL")</x:f>
        <x:v>PASS</x:v>
      </x:c>
      <x:c r="T3048" t="n">
        <x:v>7</x:v>
      </x:c>
      <x:c r="U3048" t="str">
        <x:v>pickup_after_delivery_completion_plus_usage_lag</x:v>
      </x:c>
    </x:row>
    <x:row r="3049">
      <x:c r="A3049" t="str">
        <x:v>Set2_100-10-2</x:v>
      </x:c>
      <x:c r="B3049" t="str">
        <x:v>standard_same_day</x:v>
      </x:c>
      <x:c r="C3049" t="str">
        <x:v>C11</x:v>
      </x:c>
      <x:c r="D3049" s="59" t="n">
        <x:v>14</x:v>
      </x:c>
      <x:c r="E3049" s="59" t="n">
        <x:v>8</x:v>
      </x:c>
      <x:c r="F3049" s="59" t="str">
        <x:v>S5</x:v>
      </x:c>
      <x:c r="G3049" s="59" t="n">
        <x:v>350</x:v>
      </x:c>
      <x:c r="H3049" s="59" t="n">
        <x:v>382</x:v>
      </x:c>
      <x:c r="I3049" s="59" t="n">
        <x:v>10</x:v>
      </x:c>
      <x:c r="J3049" s="60" t="n">
        <x:f>'参数'!$C$5</x:f>
        <x:v>360</x:v>
      </x:c>
      <x:c r="K3049" s="60" t="n">
        <x:f>'参数'!$D$5</x:f>
        <x:v>240</x:v>
      </x:c>
      <x:c r="L3049" s="60" t="n">
        <x:f>H3049+I3049+J3049</x:f>
        <x:v>752</x:v>
      </x:c>
      <x:c r="M3049" s="60" t="n">
        <x:f>L3049+K3049</x:f>
        <x:v>992</x:v>
      </x:c>
      <x:c r="N3049" s="60" t="n">
        <x:f>'参数'!$B$10</x:f>
        <x:v>1</x:v>
      </x:c>
      <x:c r="O3049" s="60" t="n">
        <x:f>N3049*'参数'!$B$11</x:f>
        <x:v>2</x:v>
      </x:c>
      <x:c r="P3049" s="60" t="n">
        <x:f>N3049*'参数'!$B$12</x:f>
        <x:v>1</x:v>
      </x:c>
      <x:c r="Q3049" t="str">
        <x:f>C3049&amp;"d"</x:f>
        <x:v>C11d</x:v>
      </x:c>
      <x:c r="R3049" t="str">
        <x:f>C3049&amp;"p"</x:f>
        <x:v>C11p</x:v>
      </x:c>
      <x:c r="S3049" t="str">
        <x:f>IF(AND(L3049&gt;=H3049+I3049+J3049,M3049&gt;L3049,F3049&lt;&gt;""),"PASS","FAIL")</x:f>
        <x:v>PASS</x:v>
      </x:c>
      <x:c r="T3049" t="n">
        <x:v>5</x:v>
      </x:c>
      <x:c r="U3049" t="str">
        <x:v>pickup_after_delivery_completion_plus_usage_lag</x:v>
      </x:c>
    </x:row>
    <x:row r="3050">
      <x:c r="A3050" t="str">
        <x:v>Set2_100-10-2</x:v>
      </x:c>
      <x:c r="B3050" t="str">
        <x:v>standard_same_day</x:v>
      </x:c>
      <x:c r="C3050" t="str">
        <x:v>C12</x:v>
      </x:c>
      <x:c r="D3050" s="59" t="n">
        <x:v>5</x:v>
      </x:c>
      <x:c r="E3050" s="59" t="n">
        <x:v>21</x:v>
      </x:c>
      <x:c r="F3050" s="59" t="str">
        <x:v>S5</x:v>
      </x:c>
      <x:c r="G3050" s="59" t="n">
        <x:v>374</x:v>
      </x:c>
      <x:c r="H3050" s="59" t="n">
        <x:v>394</x:v>
      </x:c>
      <x:c r="I3050" s="59" t="n">
        <x:v>10</x:v>
      </x:c>
      <x:c r="J3050" s="60" t="n">
        <x:f>'参数'!$C$5</x:f>
        <x:v>360</x:v>
      </x:c>
      <x:c r="K3050" s="60" t="n">
        <x:f>'参数'!$D$5</x:f>
        <x:v>240</x:v>
      </x:c>
      <x:c r="L3050" s="60" t="n">
        <x:f>H3050+I3050+J3050</x:f>
        <x:v>764</x:v>
      </x:c>
      <x:c r="M3050" s="60" t="n">
        <x:f>L3050+K3050</x:f>
        <x:v>1004</x:v>
      </x:c>
      <x:c r="N3050" s="60" t="n">
        <x:f>'参数'!$B$10</x:f>
        <x:v>1</x:v>
      </x:c>
      <x:c r="O3050" s="60" t="n">
        <x:f>N3050*'参数'!$B$11</x:f>
        <x:v>2</x:v>
      </x:c>
      <x:c r="P3050" s="60" t="n">
        <x:f>N3050*'参数'!$B$12</x:f>
        <x:v>1</x:v>
      </x:c>
      <x:c r="Q3050" t="str">
        <x:f>C3050&amp;"d"</x:f>
        <x:v>C12d</x:v>
      </x:c>
      <x:c r="R3050" t="str">
        <x:f>C3050&amp;"p"</x:f>
        <x:v>C12p</x:v>
      </x:c>
      <x:c r="S3050" t="str">
        <x:f>IF(AND(L3050&gt;=H3050+I3050+J3050,M3050&gt;L3050,F3050&lt;&gt;""),"PASS","FAIL")</x:f>
        <x:v>PASS</x:v>
      </x:c>
      <x:c r="T3050" t="n">
        <x:v>11</x:v>
      </x:c>
      <x:c r="U3050" t="str">
        <x:v>pickup_after_delivery_completion_plus_usage_lag</x:v>
      </x:c>
    </x:row>
    <x:row r="3051">
      <x:c r="A3051" t="str">
        <x:v>Set2_100-10-2</x:v>
      </x:c>
      <x:c r="B3051" t="str">
        <x:v>standard_same_day</x:v>
      </x:c>
      <x:c r="C3051" t="str">
        <x:v>C13</x:v>
      </x:c>
      <x:c r="D3051" s="59" t="n">
        <x:v>19</x:v>
      </x:c>
      <x:c r="E3051" s="59" t="n">
        <x:v>17</x:v>
      </x:c>
      <x:c r="F3051" s="59" t="str">
        <x:v>S6</x:v>
      </x:c>
      <x:c r="G3051" s="59" t="n">
        <x:v>173</x:v>
      </x:c>
      <x:c r="H3051" s="59" t="n">
        <x:v>185</x:v>
      </x:c>
      <x:c r="I3051" s="59" t="n">
        <x:v>10</x:v>
      </x:c>
      <x:c r="J3051" s="60" t="n">
        <x:f>'参数'!$C$5</x:f>
        <x:v>360</x:v>
      </x:c>
      <x:c r="K3051" s="60" t="n">
        <x:f>'参数'!$D$5</x:f>
        <x:v>240</x:v>
      </x:c>
      <x:c r="L3051" s="60" t="n">
        <x:f>H3051+I3051+J3051</x:f>
        <x:v>555</x:v>
      </x:c>
      <x:c r="M3051" s="60" t="n">
        <x:f>L3051+K3051</x:f>
        <x:v>795</x:v>
      </x:c>
      <x:c r="N3051" s="60" t="n">
        <x:f>'参数'!$B$10</x:f>
        <x:v>1</x:v>
      </x:c>
      <x:c r="O3051" s="60" t="n">
        <x:f>N3051*'参数'!$B$11</x:f>
        <x:v>2</x:v>
      </x:c>
      <x:c r="P3051" s="60" t="n">
        <x:f>N3051*'参数'!$B$12</x:f>
        <x:v>1</x:v>
      </x:c>
      <x:c r="Q3051" t="str">
        <x:f>C3051&amp;"d"</x:f>
        <x:v>C13d</x:v>
      </x:c>
      <x:c r="R3051" t="str">
        <x:f>C3051&amp;"p"</x:f>
        <x:v>C13p</x:v>
      </x:c>
      <x:c r="S3051" t="str">
        <x:f>IF(AND(L3051&gt;=H3051+I3051+J3051,M3051&gt;L3051,F3051&lt;&gt;""),"PASS","FAIL")</x:f>
        <x:v>PASS</x:v>
      </x:c>
      <x:c r="T3051" t="n">
        <x:v>14</x:v>
      </x:c>
      <x:c r="U3051" t="str">
        <x:v>pickup_after_delivery_completion_plus_usage_lag</x:v>
      </x:c>
    </x:row>
    <x:row r="3052">
      <x:c r="A3052" t="str">
        <x:v>Set2_100-10-2</x:v>
      </x:c>
      <x:c r="B3052" t="str">
        <x:v>standard_same_day</x:v>
      </x:c>
      <x:c r="C3052" t="str">
        <x:v>C14</x:v>
      </x:c>
      <x:c r="D3052" s="59" t="n">
        <x:v>25</x:v>
      </x:c>
      <x:c r="E3052" s="59" t="n">
        <x:v>8</x:v>
      </x:c>
      <x:c r="F3052" s="59" t="str">
        <x:v>S6</x:v>
      </x:c>
      <x:c r="G3052" s="59" t="n">
        <x:v>534</x:v>
      </x:c>
      <x:c r="H3052" s="59" t="n">
        <x:v>564</x:v>
      </x:c>
      <x:c r="I3052" s="59" t="n">
        <x:v>10</x:v>
      </x:c>
      <x:c r="J3052" s="60" t="n">
        <x:f>'参数'!$C$5</x:f>
        <x:v>360</x:v>
      </x:c>
      <x:c r="K3052" s="60" t="n">
        <x:f>'参数'!$D$5</x:f>
        <x:v>240</x:v>
      </x:c>
      <x:c r="L3052" s="60" t="n">
        <x:f>H3052+I3052+J3052</x:f>
        <x:v>934</x:v>
      </x:c>
      <x:c r="M3052" s="60" t="n">
        <x:f>L3052+K3052</x:f>
        <x:v>1174</x:v>
      </x:c>
      <x:c r="N3052" s="60" t="n">
        <x:f>'参数'!$B$10</x:f>
        <x:v>1</x:v>
      </x:c>
      <x:c r="O3052" s="60" t="n">
        <x:f>N3052*'参数'!$B$11</x:f>
        <x:v>2</x:v>
      </x:c>
      <x:c r="P3052" s="60" t="n">
        <x:f>N3052*'参数'!$B$12</x:f>
        <x:v>1</x:v>
      </x:c>
      <x:c r="Q3052" t="str">
        <x:f>C3052&amp;"d"</x:f>
        <x:v>C14d</x:v>
      </x:c>
      <x:c r="R3052" t="str">
        <x:f>C3052&amp;"p"</x:f>
        <x:v>C14p</x:v>
      </x:c>
      <x:c r="S3052" t="str">
        <x:f>IF(AND(L3052&gt;=H3052+I3052+J3052,M3052&gt;L3052,F3052&lt;&gt;""),"PASS","FAIL")</x:f>
        <x:v>PASS</x:v>
      </x:c>
      <x:c r="T3052" t="n">
        <x:v>4</x:v>
      </x:c>
      <x:c r="U3052" t="str">
        <x:v>pickup_after_delivery_completion_plus_usage_lag</x:v>
      </x:c>
    </x:row>
    <x:row r="3053">
      <x:c r="A3053" t="str">
        <x:v>Set2_100-10-2</x:v>
      </x:c>
      <x:c r="B3053" t="str">
        <x:v>standard_same_day</x:v>
      </x:c>
      <x:c r="C3053" t="str">
        <x:v>C15</x:v>
      </x:c>
      <x:c r="D3053" s="59" t="n">
        <x:v>11</x:v>
      </x:c>
      <x:c r="E3053" s="59" t="n">
        <x:v>15</x:v>
      </x:c>
      <x:c r="F3053" s="59" t="str">
        <x:v>S5</x:v>
      </x:c>
      <x:c r="G3053" s="59" t="n">
        <x:v>149</x:v>
      </x:c>
      <x:c r="H3053" s="59" t="n">
        <x:v>181</x:v>
      </x:c>
      <x:c r="I3053" s="59" t="n">
        <x:v>10</x:v>
      </x:c>
      <x:c r="J3053" s="60" t="n">
        <x:f>'参数'!$C$5</x:f>
        <x:v>360</x:v>
      </x:c>
      <x:c r="K3053" s="60" t="n">
        <x:f>'参数'!$D$5</x:f>
        <x:v>240</x:v>
      </x:c>
      <x:c r="L3053" s="60" t="n">
        <x:f>H3053+I3053+J3053</x:f>
        <x:v>551</x:v>
      </x:c>
      <x:c r="M3053" s="60" t="n">
        <x:f>L3053+K3053</x:f>
        <x:v>791</x:v>
      </x:c>
      <x:c r="N3053" s="60" t="n">
        <x:f>'参数'!$B$10</x:f>
        <x:v>1</x:v>
      </x:c>
      <x:c r="O3053" s="60" t="n">
        <x:f>N3053*'参数'!$B$11</x:f>
        <x:v>2</x:v>
      </x:c>
      <x:c r="P3053" s="60" t="n">
        <x:f>N3053*'参数'!$B$12</x:f>
        <x:v>1</x:v>
      </x:c>
      <x:c r="Q3053" t="str">
        <x:f>C3053&amp;"d"</x:f>
        <x:v>C15d</x:v>
      </x:c>
      <x:c r="R3053" t="str">
        <x:f>C3053&amp;"p"</x:f>
        <x:v>C15p</x:v>
      </x:c>
      <x:c r="S3053" t="str">
        <x:f>IF(AND(L3053&gt;=H3053+I3053+J3053,M3053&gt;L3053,F3053&lt;&gt;""),"PASS","FAIL")</x:f>
        <x:v>PASS</x:v>
      </x:c>
      <x:c r="T3053" t="n">
        <x:v>12</x:v>
      </x:c>
      <x:c r="U3053" t="str">
        <x:v>pickup_after_delivery_completion_plus_usage_lag</x:v>
      </x:c>
    </x:row>
    <x:row r="3054">
      <x:c r="A3054" t="str">
        <x:v>Set2_100-10-2</x:v>
      </x:c>
      <x:c r="B3054" t="str">
        <x:v>standard_same_day</x:v>
      </x:c>
      <x:c r="C3054" t="str">
        <x:v>C16</x:v>
      </x:c>
      <x:c r="D3054" s="59" t="n">
        <x:v>20</x:v>
      </x:c>
      <x:c r="E3054" s="59" t="n">
        <x:v>5</x:v>
      </x:c>
      <x:c r="F3054" s="59" t="str">
        <x:v>S5</x:v>
      </x:c>
      <x:c r="G3054" s="59" t="n">
        <x:v>272</x:v>
      </x:c>
      <x:c r="H3054" s="59" t="n">
        <x:v>288</x:v>
      </x:c>
      <x:c r="I3054" s="59" t="n">
        <x:v>10</x:v>
      </x:c>
      <x:c r="J3054" s="60" t="n">
        <x:f>'参数'!$C$5</x:f>
        <x:v>360</x:v>
      </x:c>
      <x:c r="K3054" s="60" t="n">
        <x:f>'参数'!$D$5</x:f>
        <x:v>240</x:v>
      </x:c>
      <x:c r="L3054" s="60" t="n">
        <x:f>H3054+I3054+J3054</x:f>
        <x:v>658</x:v>
      </x:c>
      <x:c r="M3054" s="60" t="n">
        <x:f>L3054+K3054</x:f>
        <x:v>898</x:v>
      </x:c>
      <x:c r="N3054" s="60" t="n">
        <x:f>'参数'!$B$10</x:f>
        <x:v>1</x:v>
      </x:c>
      <x:c r="O3054" s="60" t="n">
        <x:f>N3054*'参数'!$B$11</x:f>
        <x:v>2</x:v>
      </x:c>
      <x:c r="P3054" s="60" t="n">
        <x:f>N3054*'参数'!$B$12</x:f>
        <x:v>1</x:v>
      </x:c>
      <x:c r="Q3054" t="str">
        <x:f>C3054&amp;"d"</x:f>
        <x:v>C16d</x:v>
      </x:c>
      <x:c r="R3054" t="str">
        <x:f>C3054&amp;"p"</x:f>
        <x:v>C16p</x:v>
      </x:c>
      <x:c r="S3054" t="str">
        <x:f>IF(AND(L3054&gt;=H3054+I3054+J3054,M3054&gt;L3054,F3054&lt;&gt;""),"PASS","FAIL")</x:f>
        <x:v>PASS</x:v>
      </x:c>
      <x:c r="T3054" t="n">
        <x:v>15</x:v>
      </x:c>
      <x:c r="U3054" t="str">
        <x:v>pickup_after_delivery_completion_plus_usage_lag</x:v>
      </x:c>
    </x:row>
    <x:row r="3055">
      <x:c r="A3055" t="str">
        <x:v>Set2_100-10-2</x:v>
      </x:c>
      <x:c r="B3055" t="str">
        <x:v>standard_same_day</x:v>
      </x:c>
      <x:c r="C3055" t="str">
        <x:v>C17</x:v>
      </x:c>
      <x:c r="D3055" s="59" t="n">
        <x:v>19</x:v>
      </x:c>
      <x:c r="E3055" s="59" t="n">
        <x:v>13</x:v>
      </x:c>
      <x:c r="F3055" s="59" t="str">
        <x:v>S6</x:v>
      </x:c>
      <x:c r="G3055" s="59" t="n">
        <x:v>481</x:v>
      </x:c>
      <x:c r="H3055" s="59" t="n">
        <x:v>491</x:v>
      </x:c>
      <x:c r="I3055" s="59" t="n">
        <x:v>10</x:v>
      </x:c>
      <x:c r="J3055" s="60" t="n">
        <x:f>'参数'!$C$5</x:f>
        <x:v>360</x:v>
      </x:c>
      <x:c r="K3055" s="60" t="n">
        <x:f>'参数'!$D$5</x:f>
        <x:v>240</x:v>
      </x:c>
      <x:c r="L3055" s="60" t="n">
        <x:f>H3055+I3055+J3055</x:f>
        <x:v>861</x:v>
      </x:c>
      <x:c r="M3055" s="60" t="n">
        <x:f>L3055+K3055</x:f>
        <x:v>1101</x:v>
      </x:c>
      <x:c r="N3055" s="60" t="n">
        <x:f>'参数'!$B$10</x:f>
        <x:v>1</x:v>
      </x:c>
      <x:c r="O3055" s="60" t="n">
        <x:f>N3055*'参数'!$B$11</x:f>
        <x:v>2</x:v>
      </x:c>
      <x:c r="P3055" s="60" t="n">
        <x:f>N3055*'参数'!$B$12</x:f>
        <x:v>1</x:v>
      </x:c>
      <x:c r="Q3055" t="str">
        <x:f>C3055&amp;"d"</x:f>
        <x:v>C17d</x:v>
      </x:c>
      <x:c r="R3055" t="str">
        <x:f>C3055&amp;"p"</x:f>
        <x:v>C17p</x:v>
      </x:c>
      <x:c r="S3055" t="str">
        <x:f>IF(AND(L3055&gt;=H3055+I3055+J3055,M3055&gt;L3055,F3055&lt;&gt;""),"PASS","FAIL")</x:f>
        <x:v>PASS</x:v>
      </x:c>
      <x:c r="T3055" t="n">
        <x:v>8</x:v>
      </x:c>
      <x:c r="U3055" t="str">
        <x:v>pickup_after_delivery_completion_plus_usage_lag</x:v>
      </x:c>
    </x:row>
    <x:row r="3056">
      <x:c r="A3056" t="str">
        <x:v>Set2_100-10-2</x:v>
      </x:c>
      <x:c r="B3056" t="str">
        <x:v>standard_same_day</x:v>
      </x:c>
      <x:c r="C3056" t="str">
        <x:v>C18</x:v>
      </x:c>
      <x:c r="D3056" s="59" t="n">
        <x:v>25</x:v>
      </x:c>
      <x:c r="E3056" s="59" t="n">
        <x:v>10</x:v>
      </x:c>
      <x:c r="F3056" s="59" t="str">
        <x:v>S6</x:v>
      </x:c>
      <x:c r="G3056" s="59" t="n">
        <x:v>552</x:v>
      </x:c>
      <x:c r="H3056" s="59" t="n">
        <x:v>568</x:v>
      </x:c>
      <x:c r="I3056" s="59" t="n">
        <x:v>10</x:v>
      </x:c>
      <x:c r="J3056" s="60" t="n">
        <x:f>'参数'!$C$5</x:f>
        <x:v>360</x:v>
      </x:c>
      <x:c r="K3056" s="60" t="n">
        <x:f>'参数'!$D$5</x:f>
        <x:v>240</x:v>
      </x:c>
      <x:c r="L3056" s="60" t="n">
        <x:f>H3056+I3056+J3056</x:f>
        <x:v>938</x:v>
      </x:c>
      <x:c r="M3056" s="60" t="n">
        <x:f>L3056+K3056</x:f>
        <x:v>1178</x:v>
      </x:c>
      <x:c r="N3056" s="60" t="n">
        <x:f>'参数'!$B$10</x:f>
        <x:v>1</x:v>
      </x:c>
      <x:c r="O3056" s="60" t="n">
        <x:f>N3056*'参数'!$B$11</x:f>
        <x:v>2</x:v>
      </x:c>
      <x:c r="P3056" s="60" t="n">
        <x:f>N3056*'参数'!$B$12</x:f>
        <x:v>1</x:v>
      </x:c>
      <x:c r="Q3056" t="str">
        <x:f>C3056&amp;"d"</x:f>
        <x:v>C18d</x:v>
      </x:c>
      <x:c r="R3056" t="str">
        <x:f>C3056&amp;"p"</x:f>
        <x:v>C18p</x:v>
      </x:c>
      <x:c r="S3056" t="str">
        <x:f>IF(AND(L3056&gt;=H3056+I3056+J3056,M3056&gt;L3056,F3056&lt;&gt;""),"PASS","FAIL")</x:f>
        <x:v>PASS</x:v>
      </x:c>
      <x:c r="T3056" t="n">
        <x:v>3</x:v>
      </x:c>
      <x:c r="U3056" t="str">
        <x:v>pickup_after_delivery_completion_plus_usage_lag</x:v>
      </x:c>
    </x:row>
    <x:row r="3057">
      <x:c r="A3057" t="str">
        <x:v>Set2_100-10-2</x:v>
      </x:c>
      <x:c r="B3057" t="str">
        <x:v>standard_same_day</x:v>
      </x:c>
      <x:c r="C3057" t="str">
        <x:v>C19</x:v>
      </x:c>
      <x:c r="D3057" s="59" t="n">
        <x:v>3</x:v>
      </x:c>
      <x:c r="E3057" s="59" t="n">
        <x:v>23</x:v>
      </x:c>
      <x:c r="F3057" s="59" t="str">
        <x:v>S5</x:v>
      </x:c>
      <x:c r="G3057" s="59" t="n">
        <x:v>230</x:v>
      </x:c>
      <x:c r="H3057" s="59" t="n">
        <x:v>262</x:v>
      </x:c>
      <x:c r="I3057" s="59" t="n">
        <x:v>10</x:v>
      </x:c>
      <x:c r="J3057" s="60" t="n">
        <x:f>'参数'!$C$5</x:f>
        <x:v>360</x:v>
      </x:c>
      <x:c r="K3057" s="60" t="n">
        <x:f>'参数'!$D$5</x:f>
        <x:v>240</x:v>
      </x:c>
      <x:c r="L3057" s="60" t="n">
        <x:f>H3057+I3057+J3057</x:f>
        <x:v>632</x:v>
      </x:c>
      <x:c r="M3057" s="60" t="n">
        <x:f>L3057+K3057</x:f>
        <x:v>872</x:v>
      </x:c>
      <x:c r="N3057" s="60" t="n">
        <x:f>'参数'!$B$10</x:f>
        <x:v>1</x:v>
      </x:c>
      <x:c r="O3057" s="60" t="n">
        <x:f>N3057*'参数'!$B$11</x:f>
        <x:v>2</x:v>
      </x:c>
      <x:c r="P3057" s="60" t="n">
        <x:f>N3057*'参数'!$B$12</x:f>
        <x:v>1</x:v>
      </x:c>
      <x:c r="Q3057" t="str">
        <x:f>C3057&amp;"d"</x:f>
        <x:v>C19d</x:v>
      </x:c>
      <x:c r="R3057" t="str">
        <x:f>C3057&amp;"p"</x:f>
        <x:v>C19p</x:v>
      </x:c>
      <x:c r="S3057" t="str">
        <x:f>IF(AND(L3057&gt;=H3057+I3057+J3057,M3057&gt;L3057,F3057&lt;&gt;""),"PASS","FAIL")</x:f>
        <x:v>PASS</x:v>
      </x:c>
      <x:c r="T3057" t="n">
        <x:v>1</x:v>
      </x:c>
      <x:c r="U3057" t="str">
        <x:v>pickup_after_delivery_completion_plus_usage_lag</x:v>
      </x:c>
    </x:row>
    <x:row r="3058">
      <x:c r="A3058" t="str">
        <x:v>Set2_100-10-2</x:v>
      </x:c>
      <x:c r="B3058" t="str">
        <x:v>standard_same_day</x:v>
      </x:c>
      <x:c r="C3058" t="str">
        <x:v>C20</x:v>
      </x:c>
      <x:c r="D3058" s="59" t="n">
        <x:v>2</x:v>
      </x:c>
      <x:c r="E3058" s="59" t="n">
        <x:v>8</x:v>
      </x:c>
      <x:c r="F3058" s="59" t="str">
        <x:v>S5</x:v>
      </x:c>
      <x:c r="G3058" s="59" t="n">
        <x:v>204</x:v>
      </x:c>
      <x:c r="H3058" s="59" t="n">
        <x:v>236</x:v>
      </x:c>
      <x:c r="I3058" s="59" t="n">
        <x:v>10</x:v>
      </x:c>
      <x:c r="J3058" s="60" t="n">
        <x:f>'参数'!$C$5</x:f>
        <x:v>360</x:v>
      </x:c>
      <x:c r="K3058" s="60" t="n">
        <x:f>'参数'!$D$5</x:f>
        <x:v>240</x:v>
      </x:c>
      <x:c r="L3058" s="60" t="n">
        <x:f>H3058+I3058+J3058</x:f>
        <x:v>606</x:v>
      </x:c>
      <x:c r="M3058" s="60" t="n">
        <x:f>L3058+K3058</x:f>
        <x:v>846</x:v>
      </x:c>
      <x:c r="N3058" s="60" t="n">
        <x:f>'参数'!$B$10</x:f>
        <x:v>1</x:v>
      </x:c>
      <x:c r="O3058" s="60" t="n">
        <x:f>N3058*'参数'!$B$11</x:f>
        <x:v>2</x:v>
      </x:c>
      <x:c r="P3058" s="60" t="n">
        <x:f>N3058*'参数'!$B$12</x:f>
        <x:v>1</x:v>
      </x:c>
      <x:c r="Q3058" t="str">
        <x:f>C3058&amp;"d"</x:f>
        <x:v>C20d</x:v>
      </x:c>
      <x:c r="R3058" t="str">
        <x:f>C3058&amp;"p"</x:f>
        <x:v>C20p</x:v>
      </x:c>
      <x:c r="S3058" t="str">
        <x:f>IF(AND(L3058&gt;=H3058+I3058+J3058,M3058&gt;L3058,F3058&lt;&gt;""),"PASS","FAIL")</x:f>
        <x:v>PASS</x:v>
      </x:c>
      <x:c r="T3058" t="n">
        <x:v>1</x:v>
      </x:c>
      <x:c r="U3058" t="str">
        <x:v>pickup_after_delivery_completion_plus_usage_lag</x:v>
      </x:c>
    </x:row>
    <x:row r="3059">
      <x:c r="A3059" t="str">
        <x:v>Set2_100-10-2</x:v>
      </x:c>
      <x:c r="B3059" t="str">
        <x:v>standard_same_day</x:v>
      </x:c>
      <x:c r="C3059" t="str">
        <x:v>C21</x:v>
      </x:c>
      <x:c r="D3059" s="59" t="n">
        <x:v>1</x:v>
      </x:c>
      <x:c r="E3059" s="59" t="n">
        <x:v>3</x:v>
      </x:c>
      <x:c r="F3059" s="59" t="str">
        <x:v>S5</x:v>
      </x:c>
      <x:c r="G3059" s="59" t="n">
        <x:v>263</x:v>
      </x:c>
      <x:c r="H3059" s="59" t="n">
        <x:v>281</x:v>
      </x:c>
      <x:c r="I3059" s="59" t="n">
        <x:v>10</x:v>
      </x:c>
      <x:c r="J3059" s="60" t="n">
        <x:f>'参数'!$C$5</x:f>
        <x:v>360</x:v>
      </x:c>
      <x:c r="K3059" s="60" t="n">
        <x:f>'参数'!$D$5</x:f>
        <x:v>240</x:v>
      </x:c>
      <x:c r="L3059" s="60" t="n">
        <x:f>H3059+I3059+J3059</x:f>
        <x:v>651</x:v>
      </x:c>
      <x:c r="M3059" s="60" t="n">
        <x:f>L3059+K3059</x:f>
        <x:v>891</x:v>
      </x:c>
      <x:c r="N3059" s="60" t="n">
        <x:f>'参数'!$B$10</x:f>
        <x:v>1</x:v>
      </x:c>
      <x:c r="O3059" s="60" t="n">
        <x:f>N3059*'参数'!$B$11</x:f>
        <x:v>2</x:v>
      </x:c>
      <x:c r="P3059" s="60" t="n">
        <x:f>N3059*'参数'!$B$12</x:f>
        <x:v>1</x:v>
      </x:c>
      <x:c r="Q3059" t="str">
        <x:f>C3059&amp;"d"</x:f>
        <x:v>C21d</x:v>
      </x:c>
      <x:c r="R3059" t="str">
        <x:f>C3059&amp;"p"</x:f>
        <x:v>C21p</x:v>
      </x:c>
      <x:c r="S3059" t="str">
        <x:f>IF(AND(L3059&gt;=H3059+I3059+J3059,M3059&gt;L3059,F3059&lt;&gt;""),"PASS","FAIL")</x:f>
        <x:v>PASS</x:v>
      </x:c>
      <x:c r="T3059" t="n">
        <x:v>17</x:v>
      </x:c>
      <x:c r="U3059" t="str">
        <x:v>pickup_after_delivery_completion_plus_usage_lag</x:v>
      </x:c>
    </x:row>
    <x:row r="3060">
      <x:c r="A3060" t="str">
        <x:v>Set2_100-10-2</x:v>
      </x:c>
      <x:c r="B3060" t="str">
        <x:v>standard_same_day</x:v>
      </x:c>
      <x:c r="C3060" t="str">
        <x:v>C22</x:v>
      </x:c>
      <x:c r="D3060" s="59" t="n">
        <x:v>19</x:v>
      </x:c>
      <x:c r="E3060" s="59" t="n">
        <x:v>6</x:v>
      </x:c>
      <x:c r="F3060" s="59" t="str">
        <x:v>S5</x:v>
      </x:c>
      <x:c r="G3060" s="59" t="n">
        <x:v>207</x:v>
      </x:c>
      <x:c r="H3060" s="59" t="n">
        <x:v>237</x:v>
      </x:c>
      <x:c r="I3060" s="59" t="n">
        <x:v>10</x:v>
      </x:c>
      <x:c r="J3060" s="60" t="n">
        <x:f>'参数'!$C$5</x:f>
        <x:v>360</x:v>
      </x:c>
      <x:c r="K3060" s="60" t="n">
        <x:f>'参数'!$D$5</x:f>
        <x:v>240</x:v>
      </x:c>
      <x:c r="L3060" s="60" t="n">
        <x:f>H3060+I3060+J3060</x:f>
        <x:v>607</x:v>
      </x:c>
      <x:c r="M3060" s="60" t="n">
        <x:f>L3060+K3060</x:f>
        <x:v>847</x:v>
      </x:c>
      <x:c r="N3060" s="60" t="n">
        <x:f>'参数'!$B$10</x:f>
        <x:v>1</x:v>
      </x:c>
      <x:c r="O3060" s="60" t="n">
        <x:f>N3060*'参数'!$B$11</x:f>
        <x:v>2</x:v>
      </x:c>
      <x:c r="P3060" s="60" t="n">
        <x:f>N3060*'参数'!$B$12</x:f>
        <x:v>1</x:v>
      </x:c>
      <x:c r="Q3060" t="str">
        <x:f>C3060&amp;"d"</x:f>
        <x:v>C22d</x:v>
      </x:c>
      <x:c r="R3060" t="str">
        <x:f>C3060&amp;"p"</x:f>
        <x:v>C22p</x:v>
      </x:c>
      <x:c r="S3060" t="str">
        <x:f>IF(AND(L3060&gt;=H3060+I3060+J3060,M3060&gt;L3060,F3060&lt;&gt;""),"PASS","FAIL")</x:f>
        <x:v>PASS</x:v>
      </x:c>
      <x:c r="T3060" t="n">
        <x:v>10</x:v>
      </x:c>
      <x:c r="U3060" t="str">
        <x:v>pickup_after_delivery_completion_plus_usage_lag</x:v>
      </x:c>
    </x:row>
    <x:row r="3061">
      <x:c r="A3061" t="str">
        <x:v>Set2_100-10-2</x:v>
      </x:c>
      <x:c r="B3061" t="str">
        <x:v>standard_same_day</x:v>
      </x:c>
      <x:c r="C3061" t="str">
        <x:v>C23</x:v>
      </x:c>
      <x:c r="D3061" s="59" t="n">
        <x:v>3</x:v>
      </x:c>
      <x:c r="E3061" s="59" t="n">
        <x:v>14</x:v>
      </x:c>
      <x:c r="F3061" s="59" t="str">
        <x:v>S5</x:v>
      </x:c>
      <x:c r="G3061" s="59" t="n">
        <x:v>285</x:v>
      </x:c>
      <x:c r="H3061" s="59" t="n">
        <x:v>299</x:v>
      </x:c>
      <x:c r="I3061" s="59" t="n">
        <x:v>10</x:v>
      </x:c>
      <x:c r="J3061" s="60" t="n">
        <x:f>'参数'!$C$5</x:f>
        <x:v>360</x:v>
      </x:c>
      <x:c r="K3061" s="60" t="n">
        <x:f>'参数'!$D$5</x:f>
        <x:v>240</x:v>
      </x:c>
      <x:c r="L3061" s="60" t="n">
        <x:f>H3061+I3061+J3061</x:f>
        <x:v>669</x:v>
      </x:c>
      <x:c r="M3061" s="60" t="n">
        <x:f>L3061+K3061</x:f>
        <x:v>909</x:v>
      </x:c>
      <x:c r="N3061" s="60" t="n">
        <x:f>'参数'!$B$10</x:f>
        <x:v>1</x:v>
      </x:c>
      <x:c r="O3061" s="60" t="n">
        <x:f>N3061*'参数'!$B$11</x:f>
        <x:v>2</x:v>
      </x:c>
      <x:c r="P3061" s="60" t="n">
        <x:f>N3061*'参数'!$B$12</x:f>
        <x:v>1</x:v>
      </x:c>
      <x:c r="Q3061" t="str">
        <x:f>C3061&amp;"d"</x:f>
        <x:v>C23d</x:v>
      </x:c>
      <x:c r="R3061" t="str">
        <x:f>C3061&amp;"p"</x:f>
        <x:v>C23p</x:v>
      </x:c>
      <x:c r="S3061" t="str">
        <x:f>IF(AND(L3061&gt;=H3061+I3061+J3061,M3061&gt;L3061,F3061&lt;&gt;""),"PASS","FAIL")</x:f>
        <x:v>PASS</x:v>
      </x:c>
      <x:c r="T3061" t="n">
        <x:v>12</x:v>
      </x:c>
      <x:c r="U3061" t="str">
        <x:v>pickup_after_delivery_completion_plus_usage_lag</x:v>
      </x:c>
    </x:row>
    <x:row r="3062">
      <x:c r="A3062" t="str">
        <x:v>Set2_100-10-2</x:v>
      </x:c>
      <x:c r="B3062" t="str">
        <x:v>standard_same_day</x:v>
      </x:c>
      <x:c r="C3062" t="str">
        <x:v>C24</x:v>
      </x:c>
      <x:c r="D3062" s="59" t="n">
        <x:v>24</x:v>
      </x:c>
      <x:c r="E3062" s="59" t="n">
        <x:v>21</x:v>
      </x:c>
      <x:c r="F3062" s="59" t="str">
        <x:v>S6</x:v>
      </x:c>
      <x:c r="G3062" s="59" t="n">
        <x:v>468</x:v>
      </x:c>
      <x:c r="H3062" s="59" t="n">
        <x:v>490</x:v>
      </x:c>
      <x:c r="I3062" s="59" t="n">
        <x:v>10</x:v>
      </x:c>
      <x:c r="J3062" s="60" t="n">
        <x:f>'参数'!$C$5</x:f>
        <x:v>360</x:v>
      </x:c>
      <x:c r="K3062" s="60" t="n">
        <x:f>'参数'!$D$5</x:f>
        <x:v>240</x:v>
      </x:c>
      <x:c r="L3062" s="60" t="n">
        <x:f>H3062+I3062+J3062</x:f>
        <x:v>860</x:v>
      </x:c>
      <x:c r="M3062" s="60" t="n">
        <x:f>L3062+K3062</x:f>
        <x:v>1100</x:v>
      </x:c>
      <x:c r="N3062" s="60" t="n">
        <x:f>'参数'!$B$10</x:f>
        <x:v>1</x:v>
      </x:c>
      <x:c r="O3062" s="60" t="n">
        <x:f>N3062*'参数'!$B$11</x:f>
        <x:v>2</x:v>
      </x:c>
      <x:c r="P3062" s="60" t="n">
        <x:f>N3062*'参数'!$B$12</x:f>
        <x:v>1</x:v>
      </x:c>
      <x:c r="Q3062" t="str">
        <x:f>C3062&amp;"d"</x:f>
        <x:v>C24d</x:v>
      </x:c>
      <x:c r="R3062" t="str">
        <x:f>C3062&amp;"p"</x:f>
        <x:v>C24p</x:v>
      </x:c>
      <x:c r="S3062" t="str">
        <x:f>IF(AND(L3062&gt;=H3062+I3062+J3062,M3062&gt;L3062,F3062&lt;&gt;""),"PASS","FAIL")</x:f>
        <x:v>PASS</x:v>
      </x:c>
      <x:c r="T3062" t="n">
        <x:v>8</x:v>
      </x:c>
      <x:c r="U3062" t="str">
        <x:v>pickup_after_delivery_completion_plus_usage_lag</x:v>
      </x:c>
    </x:row>
    <x:row r="3063">
      <x:c r="A3063" t="str">
        <x:v>Set2_100-10-2</x:v>
      </x:c>
      <x:c r="B3063" t="str">
        <x:v>standard_same_day</x:v>
      </x:c>
      <x:c r="C3063" t="str">
        <x:v>C25</x:v>
      </x:c>
      <x:c r="D3063" s="59" t="n">
        <x:v>1</x:v>
      </x:c>
      <x:c r="E3063" s="59" t="n">
        <x:v>24</x:v>
      </x:c>
      <x:c r="F3063" s="59" t="str">
        <x:v>S5</x:v>
      </x:c>
      <x:c r="G3063" s="59" t="n">
        <x:v>344</x:v>
      </x:c>
      <x:c r="H3063" s="59" t="n">
        <x:v>362</x:v>
      </x:c>
      <x:c r="I3063" s="59" t="n">
        <x:v>10</x:v>
      </x:c>
      <x:c r="J3063" s="60" t="n">
        <x:f>'参数'!$C$5</x:f>
        <x:v>360</x:v>
      </x:c>
      <x:c r="K3063" s="60" t="n">
        <x:f>'参数'!$D$5</x:f>
        <x:v>240</x:v>
      </x:c>
      <x:c r="L3063" s="60" t="n">
        <x:f>H3063+I3063+J3063</x:f>
        <x:v>732</x:v>
      </x:c>
      <x:c r="M3063" s="60" t="n">
        <x:f>L3063+K3063</x:f>
        <x:v>972</x:v>
      </x:c>
      <x:c r="N3063" s="60" t="n">
        <x:f>'参数'!$B$10</x:f>
        <x:v>1</x:v>
      </x:c>
      <x:c r="O3063" s="60" t="n">
        <x:f>N3063*'参数'!$B$11</x:f>
        <x:v>2</x:v>
      </x:c>
      <x:c r="P3063" s="60" t="n">
        <x:f>N3063*'参数'!$B$12</x:f>
        <x:v>1</x:v>
      </x:c>
      <x:c r="Q3063" t="str">
        <x:f>C3063&amp;"d"</x:f>
        <x:v>C25d</x:v>
      </x:c>
      <x:c r="R3063" t="str">
        <x:f>C3063&amp;"p"</x:f>
        <x:v>C25p</x:v>
      </x:c>
      <x:c r="S3063" t="str">
        <x:f>IF(AND(L3063&gt;=H3063+I3063+J3063,M3063&gt;L3063,F3063&lt;&gt;""),"PASS","FAIL")</x:f>
        <x:v>PASS</x:v>
      </x:c>
      <x:c r="T3063" t="n">
        <x:v>5</x:v>
      </x:c>
      <x:c r="U3063" t="str">
        <x:v>pickup_after_delivery_completion_plus_usage_lag</x:v>
      </x:c>
    </x:row>
    <x:row r="3064">
      <x:c r="A3064" t="str">
        <x:v>Set2_100-10-2</x:v>
      </x:c>
      <x:c r="B3064" t="str">
        <x:v>standard_same_day</x:v>
      </x:c>
      <x:c r="C3064" t="str">
        <x:v>C26</x:v>
      </x:c>
      <x:c r="D3064" s="59" t="n">
        <x:v>15</x:v>
      </x:c>
      <x:c r="E3064" s="59" t="n">
        <x:v>6</x:v>
      </x:c>
      <x:c r="F3064" s="59" t="str">
        <x:v>S5</x:v>
      </x:c>
      <x:c r="G3064" s="59" t="n">
        <x:v>115</x:v>
      </x:c>
      <x:c r="H3064" s="59" t="n">
        <x:v>131</x:v>
      </x:c>
      <x:c r="I3064" s="59" t="n">
        <x:v>10</x:v>
      </x:c>
      <x:c r="J3064" s="60" t="n">
        <x:f>'参数'!$C$5</x:f>
        <x:v>360</x:v>
      </x:c>
      <x:c r="K3064" s="60" t="n">
        <x:f>'参数'!$D$5</x:f>
        <x:v>240</x:v>
      </x:c>
      <x:c r="L3064" s="60" t="n">
        <x:f>H3064+I3064+J3064</x:f>
        <x:v>501</x:v>
      </x:c>
      <x:c r="M3064" s="60" t="n">
        <x:f>L3064+K3064</x:f>
        <x:v>741</x:v>
      </x:c>
      <x:c r="N3064" s="60" t="n">
        <x:f>'参数'!$B$10</x:f>
        <x:v>1</x:v>
      </x:c>
      <x:c r="O3064" s="60" t="n">
        <x:f>N3064*'参数'!$B$11</x:f>
        <x:v>2</x:v>
      </x:c>
      <x:c r="P3064" s="60" t="n">
        <x:f>N3064*'参数'!$B$12</x:f>
        <x:v>1</x:v>
      </x:c>
      <x:c r="Q3064" t="str">
        <x:f>C3064&amp;"d"</x:f>
        <x:v>C26d</x:v>
      </x:c>
      <x:c r="R3064" t="str">
        <x:f>C3064&amp;"p"</x:f>
        <x:v>C26p</x:v>
      </x:c>
      <x:c r="S3064" t="str">
        <x:f>IF(AND(L3064&gt;=H3064+I3064+J3064,M3064&gt;L3064,F3064&lt;&gt;""),"PASS","FAIL")</x:f>
        <x:v>PASS</x:v>
      </x:c>
      <x:c r="T3064" t="n">
        <x:v>9</x:v>
      </x:c>
      <x:c r="U3064" t="str">
        <x:v>pickup_after_delivery_completion_plus_usage_lag</x:v>
      </x:c>
    </x:row>
    <x:row r="3065">
      <x:c r="A3065" t="str">
        <x:v>Set2_100-10-2</x:v>
      </x:c>
      <x:c r="B3065" t="str">
        <x:v>standard_same_day</x:v>
      </x:c>
      <x:c r="C3065" t="str">
        <x:v>C27</x:v>
      </x:c>
      <x:c r="D3065" s="59" t="n">
        <x:v>20</x:v>
      </x:c>
      <x:c r="E3065" s="59" t="n">
        <x:v>27</x:v>
      </x:c>
      <x:c r="F3065" s="59" t="str">
        <x:v>S8</x:v>
      </x:c>
      <x:c r="G3065" s="59" t="n">
        <x:v>167</x:v>
      </x:c>
      <x:c r="H3065" s="59" t="n">
        <x:v>179</x:v>
      </x:c>
      <x:c r="I3065" s="59" t="n">
        <x:v>10</x:v>
      </x:c>
      <x:c r="J3065" s="60" t="n">
        <x:f>'参数'!$C$5</x:f>
        <x:v>360</x:v>
      </x:c>
      <x:c r="K3065" s="60" t="n">
        <x:f>'参数'!$D$5</x:f>
        <x:v>240</x:v>
      </x:c>
      <x:c r="L3065" s="60" t="n">
        <x:f>H3065+I3065+J3065</x:f>
        <x:v>549</x:v>
      </x:c>
      <x:c r="M3065" s="60" t="n">
        <x:f>L3065+K3065</x:f>
        <x:v>789</x:v>
      </x:c>
      <x:c r="N3065" s="60" t="n">
        <x:f>'参数'!$B$10</x:f>
        <x:v>1</x:v>
      </x:c>
      <x:c r="O3065" s="60" t="n">
        <x:f>N3065*'参数'!$B$11</x:f>
        <x:v>2</x:v>
      </x:c>
      <x:c r="P3065" s="60" t="n">
        <x:f>N3065*'参数'!$B$12</x:f>
        <x:v>1</x:v>
      </x:c>
      <x:c r="Q3065" t="str">
        <x:f>C3065&amp;"d"</x:f>
        <x:v>C27d</x:v>
      </x:c>
      <x:c r="R3065" t="str">
        <x:f>C3065&amp;"p"</x:f>
        <x:v>C27p</x:v>
      </x:c>
      <x:c r="S3065" t="str">
        <x:f>IF(AND(L3065&gt;=H3065+I3065+J3065,M3065&gt;L3065,F3065&lt;&gt;""),"PASS","FAIL")</x:f>
        <x:v>PASS</x:v>
      </x:c>
      <x:c r="T3065" t="n">
        <x:v>10</x:v>
      </x:c>
      <x:c r="U3065" t="str">
        <x:v>pickup_after_delivery_completion_plus_usage_lag</x:v>
      </x:c>
    </x:row>
    <x:row r="3066">
      <x:c r="A3066" t="str">
        <x:v>Set2_100-10-2</x:v>
      </x:c>
      <x:c r="B3066" t="str">
        <x:v>standard_same_day</x:v>
      </x:c>
      <x:c r="C3066" t="str">
        <x:v>C28</x:v>
      </x:c>
      <x:c r="D3066" s="59" t="n">
        <x:v>26</x:v>
      </x:c>
      <x:c r="E3066" s="59" t="n">
        <x:v>2</x:v>
      </x:c>
      <x:c r="F3066" s="59" t="str">
        <x:v>S5</x:v>
      </x:c>
      <x:c r="G3066" s="59" t="n">
        <x:v>465</x:v>
      </x:c>
      <x:c r="H3066" s="59" t="n">
        <x:v>499</x:v>
      </x:c>
      <x:c r="I3066" s="59" t="n">
        <x:v>10</x:v>
      </x:c>
      <x:c r="J3066" s="60" t="n">
        <x:f>'参数'!$C$5</x:f>
        <x:v>360</x:v>
      </x:c>
      <x:c r="K3066" s="60" t="n">
        <x:f>'参数'!$D$5</x:f>
        <x:v>240</x:v>
      </x:c>
      <x:c r="L3066" s="60" t="n">
        <x:f>H3066+I3066+J3066</x:f>
        <x:v>869</x:v>
      </x:c>
      <x:c r="M3066" s="60" t="n">
        <x:f>L3066+K3066</x:f>
        <x:v>1109</x:v>
      </x:c>
      <x:c r="N3066" s="60" t="n">
        <x:f>'参数'!$B$10</x:f>
        <x:v>1</x:v>
      </x:c>
      <x:c r="O3066" s="60" t="n">
        <x:f>N3066*'参数'!$B$11</x:f>
        <x:v>2</x:v>
      </x:c>
      <x:c r="P3066" s="60" t="n">
        <x:f>N3066*'参数'!$B$12</x:f>
        <x:v>1</x:v>
      </x:c>
      <x:c r="Q3066" t="str">
        <x:f>C3066&amp;"d"</x:f>
        <x:v>C28d</x:v>
      </x:c>
      <x:c r="R3066" t="str">
        <x:f>C3066&amp;"p"</x:f>
        <x:v>C28p</x:v>
      </x:c>
      <x:c r="S3066" t="str">
        <x:f>IF(AND(L3066&gt;=H3066+I3066+J3066,M3066&gt;L3066,F3066&lt;&gt;""),"PASS","FAIL")</x:f>
        <x:v>PASS</x:v>
      </x:c>
      <x:c r="T3066" t="n">
        <x:v>7</x:v>
      </x:c>
      <x:c r="U3066" t="str">
        <x:v>pickup_after_delivery_completion_plus_usage_lag</x:v>
      </x:c>
    </x:row>
    <x:row r="3067">
      <x:c r="A3067" t="str">
        <x:v>Set2_100-10-2</x:v>
      </x:c>
      <x:c r="B3067" t="str">
        <x:v>standard_same_day</x:v>
      </x:c>
      <x:c r="C3067" t="str">
        <x:v>C29</x:v>
      </x:c>
      <x:c r="D3067" s="59" t="n">
        <x:v>9</x:v>
      </x:c>
      <x:c r="E3067" s="59" t="n">
        <x:v>16</x:v>
      </x:c>
      <x:c r="F3067" s="59" t="str">
        <x:v>S5</x:v>
      </x:c>
      <x:c r="G3067" s="59" t="n">
        <x:v>116</x:v>
      </x:c>
      <x:c r="H3067" s="59" t="n">
        <x:v>130</x:v>
      </x:c>
      <x:c r="I3067" s="59" t="n">
        <x:v>10</x:v>
      </x:c>
      <x:c r="J3067" s="60" t="n">
        <x:f>'参数'!$C$5</x:f>
        <x:v>360</x:v>
      </x:c>
      <x:c r="K3067" s="60" t="n">
        <x:f>'参数'!$D$5</x:f>
        <x:v>240</x:v>
      </x:c>
      <x:c r="L3067" s="60" t="n">
        <x:f>H3067+I3067+J3067</x:f>
        <x:v>500</x:v>
      </x:c>
      <x:c r="M3067" s="60" t="n">
        <x:f>L3067+K3067</x:f>
        <x:v>740</x:v>
      </x:c>
      <x:c r="N3067" s="60" t="n">
        <x:f>'参数'!$B$10</x:f>
        <x:v>1</x:v>
      </x:c>
      <x:c r="O3067" s="60" t="n">
        <x:f>N3067*'参数'!$B$11</x:f>
        <x:v>2</x:v>
      </x:c>
      <x:c r="P3067" s="60" t="n">
        <x:f>N3067*'参数'!$B$12</x:f>
        <x:v>1</x:v>
      </x:c>
      <x:c r="Q3067" t="str">
        <x:f>C3067&amp;"d"</x:f>
        <x:v>C29d</x:v>
      </x:c>
      <x:c r="R3067" t="str">
        <x:f>C3067&amp;"p"</x:f>
        <x:v>C29p</x:v>
      </x:c>
      <x:c r="S3067" t="str">
        <x:f>IF(AND(L3067&gt;=H3067+I3067+J3067,M3067&gt;L3067,F3067&lt;&gt;""),"PASS","FAIL")</x:f>
        <x:v>PASS</x:v>
      </x:c>
      <x:c r="T3067" t="n">
        <x:v>1</x:v>
      </x:c>
      <x:c r="U3067" t="str">
        <x:v>pickup_after_delivery_completion_plus_usage_lag</x:v>
      </x:c>
    </x:row>
    <x:row r="3068">
      <x:c r="A3068" t="str">
        <x:v>Set2_100-10-2</x:v>
      </x:c>
      <x:c r="B3068" t="str">
        <x:v>standard_same_day</x:v>
      </x:c>
      <x:c r="C3068" t="str">
        <x:v>C30</x:v>
      </x:c>
      <x:c r="D3068" s="59" t="n">
        <x:v>23</x:v>
      </x:c>
      <x:c r="E3068" s="59" t="n">
        <x:v>16</x:v>
      </x:c>
      <x:c r="F3068" s="59" t="str">
        <x:v>S6</x:v>
      </x:c>
      <x:c r="G3068" s="59" t="n">
        <x:v>440</x:v>
      </x:c>
      <x:c r="H3068" s="59" t="n">
        <x:v>474</x:v>
      </x:c>
      <x:c r="I3068" s="59" t="n">
        <x:v>10</x:v>
      </x:c>
      <x:c r="J3068" s="60" t="n">
        <x:f>'参数'!$C$5</x:f>
        <x:v>360</x:v>
      </x:c>
      <x:c r="K3068" s="60" t="n">
        <x:f>'参数'!$D$5</x:f>
        <x:v>240</x:v>
      </x:c>
      <x:c r="L3068" s="60" t="n">
        <x:f>H3068+I3068+J3068</x:f>
        <x:v>844</x:v>
      </x:c>
      <x:c r="M3068" s="60" t="n">
        <x:f>L3068+K3068</x:f>
        <x:v>1084</x:v>
      </x:c>
      <x:c r="N3068" s="60" t="n">
        <x:f>'参数'!$B$10</x:f>
        <x:v>1</x:v>
      </x:c>
      <x:c r="O3068" s="60" t="n">
        <x:f>N3068*'参数'!$B$11</x:f>
        <x:v>2</x:v>
      </x:c>
      <x:c r="P3068" s="60" t="n">
        <x:f>N3068*'参数'!$B$12</x:f>
        <x:v>1</x:v>
      </x:c>
      <x:c r="Q3068" t="str">
        <x:f>C3068&amp;"d"</x:f>
        <x:v>C30d</x:v>
      </x:c>
      <x:c r="R3068" t="str">
        <x:f>C3068&amp;"p"</x:f>
        <x:v>C30p</x:v>
      </x:c>
      <x:c r="S3068" t="str">
        <x:f>IF(AND(L3068&gt;=H3068+I3068+J3068,M3068&gt;L3068,F3068&lt;&gt;""),"PASS","FAIL")</x:f>
        <x:v>PASS</x:v>
      </x:c>
      <x:c r="T3068" t="n">
        <x:v>13</x:v>
      </x:c>
      <x:c r="U3068" t="str">
        <x:v>pickup_after_delivery_completion_plus_usage_lag</x:v>
      </x:c>
    </x:row>
    <x:row r="3069">
      <x:c r="A3069" t="str">
        <x:v>Set2_100-10-2</x:v>
      </x:c>
      <x:c r="B3069" t="str">
        <x:v>standard_same_day</x:v>
      </x:c>
      <x:c r="C3069" t="str">
        <x:v>C31</x:v>
      </x:c>
      <x:c r="D3069" s="59" t="n">
        <x:v>6</x:v>
      </x:c>
      <x:c r="E3069" s="59" t="n">
        <x:v>20</x:v>
      </x:c>
      <x:c r="F3069" s="59" t="str">
        <x:v>S5</x:v>
      </x:c>
      <x:c r="G3069" s="59" t="n">
        <x:v>310</x:v>
      </x:c>
      <x:c r="H3069" s="59" t="n">
        <x:v>334</x:v>
      </x:c>
      <x:c r="I3069" s="59" t="n">
        <x:v>10</x:v>
      </x:c>
      <x:c r="J3069" s="60" t="n">
        <x:f>'参数'!$C$5</x:f>
        <x:v>360</x:v>
      </x:c>
      <x:c r="K3069" s="60" t="n">
        <x:f>'参数'!$D$5</x:f>
        <x:v>240</x:v>
      </x:c>
      <x:c r="L3069" s="60" t="n">
        <x:f>H3069+I3069+J3069</x:f>
        <x:v>704</x:v>
      </x:c>
      <x:c r="M3069" s="60" t="n">
        <x:f>L3069+K3069</x:f>
        <x:v>944</x:v>
      </x:c>
      <x:c r="N3069" s="60" t="n">
        <x:f>'参数'!$B$10</x:f>
        <x:v>1</x:v>
      </x:c>
      <x:c r="O3069" s="60" t="n">
        <x:f>N3069*'参数'!$B$11</x:f>
        <x:v>2</x:v>
      </x:c>
      <x:c r="P3069" s="60" t="n">
        <x:f>N3069*'参数'!$B$12</x:f>
        <x:v>1</x:v>
      </x:c>
      <x:c r="Q3069" t="str">
        <x:f>C3069&amp;"d"</x:f>
        <x:v>C31d</x:v>
      </x:c>
      <x:c r="R3069" t="str">
        <x:f>C3069&amp;"p"</x:f>
        <x:v>C31p</x:v>
      </x:c>
      <x:c r="S3069" t="str">
        <x:f>IF(AND(L3069&gt;=H3069+I3069+J3069,M3069&gt;L3069,F3069&lt;&gt;""),"PASS","FAIL")</x:f>
        <x:v>PASS</x:v>
      </x:c>
      <x:c r="T3069" t="n">
        <x:v>4</x:v>
      </x:c>
      <x:c r="U3069" t="str">
        <x:v>pickup_after_delivery_completion_plus_usage_lag</x:v>
      </x:c>
    </x:row>
    <x:row r="3070">
      <x:c r="A3070" t="str">
        <x:v>Set2_100-10-2</x:v>
      </x:c>
      <x:c r="B3070" t="str">
        <x:v>standard_same_day</x:v>
      </x:c>
      <x:c r="C3070" t="str">
        <x:v>C32</x:v>
      </x:c>
      <x:c r="D3070" s="59" t="n">
        <x:v>20</x:v>
      </x:c>
      <x:c r="E3070" s="59" t="n">
        <x:v>2</x:v>
      </x:c>
      <x:c r="F3070" s="59" t="str">
        <x:v>S5</x:v>
      </x:c>
      <x:c r="G3070" s="59" t="n">
        <x:v>103</x:v>
      </x:c>
      <x:c r="H3070" s="59" t="n">
        <x:v>133</x:v>
      </x:c>
      <x:c r="I3070" s="59" t="n">
        <x:v>10</x:v>
      </x:c>
      <x:c r="J3070" s="60" t="n">
        <x:f>'参数'!$C$5</x:f>
        <x:v>360</x:v>
      </x:c>
      <x:c r="K3070" s="60" t="n">
        <x:f>'参数'!$D$5</x:f>
        <x:v>240</x:v>
      </x:c>
      <x:c r="L3070" s="60" t="n">
        <x:f>H3070+I3070+J3070</x:f>
        <x:v>503</x:v>
      </x:c>
      <x:c r="M3070" s="60" t="n">
        <x:f>L3070+K3070</x:f>
        <x:v>743</x:v>
      </x:c>
      <x:c r="N3070" s="60" t="n">
        <x:f>'参数'!$B$10</x:f>
        <x:v>1</x:v>
      </x:c>
      <x:c r="O3070" s="60" t="n">
        <x:f>N3070*'参数'!$B$11</x:f>
        <x:v>2</x:v>
      </x:c>
      <x:c r="P3070" s="60" t="n">
        <x:f>N3070*'参数'!$B$12</x:f>
        <x:v>1</x:v>
      </x:c>
      <x:c r="Q3070" t="str">
        <x:f>C3070&amp;"d"</x:f>
        <x:v>C32d</x:v>
      </x:c>
      <x:c r="R3070" t="str">
        <x:f>C3070&amp;"p"</x:f>
        <x:v>C32p</x:v>
      </x:c>
      <x:c r="S3070" t="str">
        <x:f>IF(AND(L3070&gt;=H3070+I3070+J3070,M3070&gt;L3070,F3070&lt;&gt;""),"PASS","FAIL")</x:f>
        <x:v>PASS</x:v>
      </x:c>
      <x:c r="T3070" t="n">
        <x:v>5</x:v>
      </x:c>
      <x:c r="U3070" t="str">
        <x:v>pickup_after_delivery_completion_plus_usage_lag</x:v>
      </x:c>
    </x:row>
    <x:row r="3071">
      <x:c r="A3071" t="str">
        <x:v>Set2_100-10-2</x:v>
      </x:c>
      <x:c r="B3071" t="str">
        <x:v>standard_same_day</x:v>
      </x:c>
      <x:c r="C3071" t="str">
        <x:v>C33</x:v>
      </x:c>
      <x:c r="D3071" s="59" t="n">
        <x:v>4</x:v>
      </x:c>
      <x:c r="E3071" s="59" t="n">
        <x:v>19</x:v>
      </x:c>
      <x:c r="F3071" s="59" t="str">
        <x:v>S5</x:v>
      </x:c>
      <x:c r="G3071" s="59" t="n">
        <x:v>181</x:v>
      </x:c>
      <x:c r="H3071" s="59" t="n">
        <x:v>199</x:v>
      </x:c>
      <x:c r="I3071" s="59" t="n">
        <x:v>10</x:v>
      </x:c>
      <x:c r="J3071" s="60" t="n">
        <x:f>'参数'!$C$5</x:f>
        <x:v>360</x:v>
      </x:c>
      <x:c r="K3071" s="60" t="n">
        <x:f>'参数'!$D$5</x:f>
        <x:v>240</x:v>
      </x:c>
      <x:c r="L3071" s="60" t="n">
        <x:f>H3071+I3071+J3071</x:f>
        <x:v>569</x:v>
      </x:c>
      <x:c r="M3071" s="60" t="n">
        <x:f>L3071+K3071</x:f>
        <x:v>809</x:v>
      </x:c>
      <x:c r="N3071" s="60" t="n">
        <x:f>'参数'!$B$10</x:f>
        <x:v>1</x:v>
      </x:c>
      <x:c r="O3071" s="60" t="n">
        <x:f>N3071*'参数'!$B$11</x:f>
        <x:v>2</x:v>
      </x:c>
      <x:c r="P3071" s="60" t="n">
        <x:f>N3071*'参数'!$B$12</x:f>
        <x:v>1</x:v>
      </x:c>
      <x:c r="Q3071" t="str">
        <x:f>C3071&amp;"d"</x:f>
        <x:v>C33d</x:v>
      </x:c>
      <x:c r="R3071" t="str">
        <x:f>C3071&amp;"p"</x:f>
        <x:v>C33p</x:v>
      </x:c>
      <x:c r="S3071" t="str">
        <x:f>IF(AND(L3071&gt;=H3071+I3071+J3071,M3071&gt;L3071,F3071&lt;&gt;""),"PASS","FAIL")</x:f>
        <x:v>PASS</x:v>
      </x:c>
      <x:c r="T3071" t="n">
        <x:v>6</x:v>
      </x:c>
      <x:c r="U3071" t="str">
        <x:v>pickup_after_delivery_completion_plus_usage_lag</x:v>
      </x:c>
    </x:row>
    <x:row r="3072">
      <x:c r="A3072" t="str">
        <x:v>Set2_100-10-2</x:v>
      </x:c>
      <x:c r="B3072" t="str">
        <x:v>standard_same_day</x:v>
      </x:c>
      <x:c r="C3072" t="str">
        <x:v>C34</x:v>
      </x:c>
      <x:c r="D3072" s="59" t="n">
        <x:v>22</x:v>
      </x:c>
      <x:c r="E3072" s="59" t="n">
        <x:v>8</x:v>
      </x:c>
      <x:c r="F3072" s="59" t="str">
        <x:v>S6</x:v>
      </x:c>
      <x:c r="G3072" s="59" t="n">
        <x:v>403</x:v>
      </x:c>
      <x:c r="H3072" s="59" t="n">
        <x:v>425</x:v>
      </x:c>
      <x:c r="I3072" s="59" t="n">
        <x:v>10</x:v>
      </x:c>
      <x:c r="J3072" s="60" t="n">
        <x:f>'参数'!$C$5</x:f>
        <x:v>360</x:v>
      </x:c>
      <x:c r="K3072" s="60" t="n">
        <x:f>'参数'!$D$5</x:f>
        <x:v>240</x:v>
      </x:c>
      <x:c r="L3072" s="60" t="n">
        <x:f>H3072+I3072+J3072</x:f>
        <x:v>795</x:v>
      </x:c>
      <x:c r="M3072" s="60" t="n">
        <x:f>L3072+K3072</x:f>
        <x:v>1035</x:v>
      </x:c>
      <x:c r="N3072" s="60" t="n">
        <x:f>'参数'!$B$10</x:f>
        <x:v>1</x:v>
      </x:c>
      <x:c r="O3072" s="60" t="n">
        <x:f>N3072*'参数'!$B$11</x:f>
        <x:v>2</x:v>
      </x:c>
      <x:c r="P3072" s="60" t="n">
        <x:f>N3072*'参数'!$B$12</x:f>
        <x:v>1</x:v>
      </x:c>
      <x:c r="Q3072" t="str">
        <x:f>C3072&amp;"d"</x:f>
        <x:v>C34d</x:v>
      </x:c>
      <x:c r="R3072" t="str">
        <x:f>C3072&amp;"p"</x:f>
        <x:v>C34p</x:v>
      </x:c>
      <x:c r="S3072" t="str">
        <x:f>IF(AND(L3072&gt;=H3072+I3072+J3072,M3072&gt;L3072,F3072&lt;&gt;""),"PASS","FAIL")</x:f>
        <x:v>PASS</x:v>
      </x:c>
      <x:c r="T3072" t="n">
        <x:v>16</x:v>
      </x:c>
      <x:c r="U3072" t="str">
        <x:v>pickup_after_delivery_completion_plus_usage_lag</x:v>
      </x:c>
    </x:row>
    <x:row r="3073">
      <x:c r="A3073" t="str">
        <x:v>Set2_100-10-2</x:v>
      </x:c>
      <x:c r="B3073" t="str">
        <x:v>standard_same_day</x:v>
      </x:c>
      <x:c r="C3073" t="str">
        <x:v>C35</x:v>
      </x:c>
      <x:c r="D3073" s="59" t="n">
        <x:v>3</x:v>
      </x:c>
      <x:c r="E3073" s="59" t="n">
        <x:v>12</x:v>
      </x:c>
      <x:c r="F3073" s="59" t="str">
        <x:v>S5</x:v>
      </x:c>
      <x:c r="G3073" s="59" t="n">
        <x:v>275</x:v>
      </x:c>
      <x:c r="H3073" s="59" t="n">
        <x:v>307</x:v>
      </x:c>
      <x:c r="I3073" s="59" t="n">
        <x:v>10</x:v>
      </x:c>
      <x:c r="J3073" s="60" t="n">
        <x:f>'参数'!$C$5</x:f>
        <x:v>360</x:v>
      </x:c>
      <x:c r="K3073" s="60" t="n">
        <x:f>'参数'!$D$5</x:f>
        <x:v>240</x:v>
      </x:c>
      <x:c r="L3073" s="60" t="n">
        <x:f>H3073+I3073+J3073</x:f>
        <x:v>677</x:v>
      </x:c>
      <x:c r="M3073" s="60" t="n">
        <x:f>L3073+K3073</x:f>
        <x:v>917</x:v>
      </x:c>
      <x:c r="N3073" s="60" t="n">
        <x:f>'参数'!$B$10</x:f>
        <x:v>1</x:v>
      </x:c>
      <x:c r="O3073" s="60" t="n">
        <x:f>N3073*'参数'!$B$11</x:f>
        <x:v>2</x:v>
      </x:c>
      <x:c r="P3073" s="60" t="n">
        <x:f>N3073*'参数'!$B$12</x:f>
        <x:v>1</x:v>
      </x:c>
      <x:c r="Q3073" t="str">
        <x:f>C3073&amp;"d"</x:f>
        <x:v>C35d</x:v>
      </x:c>
      <x:c r="R3073" t="str">
        <x:f>C3073&amp;"p"</x:f>
        <x:v>C35p</x:v>
      </x:c>
      <x:c r="S3073" t="str">
        <x:f>IF(AND(L3073&gt;=H3073+I3073+J3073,M3073&gt;L3073,F3073&lt;&gt;""),"PASS","FAIL")</x:f>
        <x:v>PASS</x:v>
      </x:c>
      <x:c r="T3073" t="n">
        <x:v>2</x:v>
      </x:c>
      <x:c r="U3073" t="str">
        <x:v>pickup_after_delivery_completion_plus_usage_lag</x:v>
      </x:c>
    </x:row>
    <x:row r="3074">
      <x:c r="A3074" t="str">
        <x:v>Set2_100-10-2</x:v>
      </x:c>
      <x:c r="B3074" t="str">
        <x:v>standard_same_day</x:v>
      </x:c>
      <x:c r="C3074" t="str">
        <x:v>C36</x:v>
      </x:c>
      <x:c r="D3074" s="59" t="n">
        <x:v>25</x:v>
      </x:c>
      <x:c r="E3074" s="59" t="n">
        <x:v>8</x:v>
      </x:c>
      <x:c r="F3074" s="59" t="str">
        <x:v>S6</x:v>
      </x:c>
      <x:c r="G3074" s="59" t="n">
        <x:v>509</x:v>
      </x:c>
      <x:c r="H3074" s="59" t="n">
        <x:v>521</x:v>
      </x:c>
      <x:c r="I3074" s="59" t="n">
        <x:v>10</x:v>
      </x:c>
      <x:c r="J3074" s="60" t="n">
        <x:f>'参数'!$C$5</x:f>
        <x:v>360</x:v>
      </x:c>
      <x:c r="K3074" s="60" t="n">
        <x:f>'参数'!$D$5</x:f>
        <x:v>240</x:v>
      </x:c>
      <x:c r="L3074" s="60" t="n">
        <x:f>H3074+I3074+J3074</x:f>
        <x:v>891</x:v>
      </x:c>
      <x:c r="M3074" s="60" t="n">
        <x:f>L3074+K3074</x:f>
        <x:v>1131</x:v>
      </x:c>
      <x:c r="N3074" s="60" t="n">
        <x:f>'参数'!$B$10</x:f>
        <x:v>1</x:v>
      </x:c>
      <x:c r="O3074" s="60" t="n">
        <x:f>N3074*'参数'!$B$11</x:f>
        <x:v>2</x:v>
      </x:c>
      <x:c r="P3074" s="60" t="n">
        <x:f>N3074*'参数'!$B$12</x:f>
        <x:v>1</x:v>
      </x:c>
      <x:c r="Q3074" t="str">
        <x:f>C3074&amp;"d"</x:f>
        <x:v>C36d</x:v>
      </x:c>
      <x:c r="R3074" t="str">
        <x:f>C3074&amp;"p"</x:f>
        <x:v>C36p</x:v>
      </x:c>
      <x:c r="S3074" t="str">
        <x:f>IF(AND(L3074&gt;=H3074+I3074+J3074,M3074&gt;L3074,F3074&lt;&gt;""),"PASS","FAIL")</x:f>
        <x:v>PASS</x:v>
      </x:c>
      <x:c r="T3074" t="n">
        <x:v>3</x:v>
      </x:c>
      <x:c r="U3074" t="str">
        <x:v>pickup_after_delivery_completion_plus_usage_lag</x:v>
      </x:c>
    </x:row>
    <x:row r="3075">
      <x:c r="A3075" t="str">
        <x:v>Set2_100-10-2</x:v>
      </x:c>
      <x:c r="B3075" t="str">
        <x:v>standard_same_day</x:v>
      </x:c>
      <x:c r="C3075" t="str">
        <x:v>C37</x:v>
      </x:c>
      <x:c r="D3075" s="59" t="n">
        <x:v>12</x:v>
      </x:c>
      <x:c r="E3075" s="59" t="n">
        <x:v>26</x:v>
      </x:c>
      <x:c r="F3075" s="59" t="str">
        <x:v>S8</x:v>
      </x:c>
      <x:c r="G3075" s="59" t="n">
        <x:v>549</x:v>
      </x:c>
      <x:c r="H3075" s="59" t="n">
        <x:v>569</x:v>
      </x:c>
      <x:c r="I3075" s="59" t="n">
        <x:v>10</x:v>
      </x:c>
      <x:c r="J3075" s="60" t="n">
        <x:f>'参数'!$C$5</x:f>
        <x:v>360</x:v>
      </x:c>
      <x:c r="K3075" s="60" t="n">
        <x:f>'参数'!$D$5</x:f>
        <x:v>240</x:v>
      </x:c>
      <x:c r="L3075" s="60" t="n">
        <x:f>H3075+I3075+J3075</x:f>
        <x:v>939</x:v>
      </x:c>
      <x:c r="M3075" s="60" t="n">
        <x:f>L3075+K3075</x:f>
        <x:v>1179</x:v>
      </x:c>
      <x:c r="N3075" s="60" t="n">
        <x:f>'参数'!$B$10</x:f>
        <x:v>1</x:v>
      </x:c>
      <x:c r="O3075" s="60" t="n">
        <x:f>N3075*'参数'!$B$11</x:f>
        <x:v>2</x:v>
      </x:c>
      <x:c r="P3075" s="60" t="n">
        <x:f>N3075*'参数'!$B$12</x:f>
        <x:v>1</x:v>
      </x:c>
      <x:c r="Q3075" t="str">
        <x:f>C3075&amp;"d"</x:f>
        <x:v>C37d</x:v>
      </x:c>
      <x:c r="R3075" t="str">
        <x:f>C3075&amp;"p"</x:f>
        <x:v>C37p</x:v>
      </x:c>
      <x:c r="S3075" t="str">
        <x:f>IF(AND(L3075&gt;=H3075+I3075+J3075,M3075&gt;L3075,F3075&lt;&gt;""),"PASS","FAIL")</x:f>
        <x:v>PASS</x:v>
      </x:c>
      <x:c r="T3075" t="n">
        <x:v>7</x:v>
      </x:c>
      <x:c r="U3075" t="str">
        <x:v>pickup_after_delivery_completion_plus_usage_lag</x:v>
      </x:c>
    </x:row>
    <x:row r="3076">
      <x:c r="A3076" t="str">
        <x:v>Set2_100-10-2</x:v>
      </x:c>
      <x:c r="B3076" t="str">
        <x:v>standard_same_day</x:v>
      </x:c>
      <x:c r="C3076" t="str">
        <x:v>C38</x:v>
      </x:c>
      <x:c r="D3076" s="59" t="n">
        <x:v>4</x:v>
      </x:c>
      <x:c r="E3076" s="59" t="n">
        <x:v>17</x:v>
      </x:c>
      <x:c r="F3076" s="59" t="str">
        <x:v>S5</x:v>
      </x:c>
      <x:c r="G3076" s="59" t="n">
        <x:v>419</x:v>
      </x:c>
      <x:c r="H3076" s="59" t="n">
        <x:v>431</x:v>
      </x:c>
      <x:c r="I3076" s="59" t="n">
        <x:v>10</x:v>
      </x:c>
      <x:c r="J3076" s="60" t="n">
        <x:f>'参数'!$C$5</x:f>
        <x:v>360</x:v>
      </x:c>
      <x:c r="K3076" s="60" t="n">
        <x:f>'参数'!$D$5</x:f>
        <x:v>240</x:v>
      </x:c>
      <x:c r="L3076" s="60" t="n">
        <x:f>H3076+I3076+J3076</x:f>
        <x:v>801</x:v>
      </x:c>
      <x:c r="M3076" s="60" t="n">
        <x:f>L3076+K3076</x:f>
        <x:v>1041</x:v>
      </x:c>
      <x:c r="N3076" s="60" t="n">
        <x:f>'参数'!$B$10</x:f>
        <x:v>1</x:v>
      </x:c>
      <x:c r="O3076" s="60" t="n">
        <x:f>N3076*'参数'!$B$11</x:f>
        <x:v>2</x:v>
      </x:c>
      <x:c r="P3076" s="60" t="n">
        <x:f>N3076*'参数'!$B$12</x:f>
        <x:v>1</x:v>
      </x:c>
      <x:c r="Q3076" t="str">
        <x:f>C3076&amp;"d"</x:f>
        <x:v>C38d</x:v>
      </x:c>
      <x:c r="R3076" t="str">
        <x:f>C3076&amp;"p"</x:f>
        <x:v>C38p</x:v>
      </x:c>
      <x:c r="S3076" t="str">
        <x:f>IF(AND(L3076&gt;=H3076+I3076+J3076,M3076&gt;L3076,F3076&lt;&gt;""),"PASS","FAIL")</x:f>
        <x:v>PASS</x:v>
      </x:c>
      <x:c r="T3076" t="n">
        <x:v>6</x:v>
      </x:c>
      <x:c r="U3076" t="str">
        <x:v>pickup_after_delivery_completion_plus_usage_lag</x:v>
      </x:c>
    </x:row>
    <x:row r="3077">
      <x:c r="A3077" t="str">
        <x:v>Set2_100-10-2</x:v>
      </x:c>
      <x:c r="B3077" t="str">
        <x:v>standard_same_day</x:v>
      </x:c>
      <x:c r="C3077" t="str">
        <x:v>C39</x:v>
      </x:c>
      <x:c r="D3077" s="59" t="n">
        <x:v>21</x:v>
      </x:c>
      <x:c r="E3077" s="59" t="n">
        <x:v>16</x:v>
      </x:c>
      <x:c r="F3077" s="59" t="str">
        <x:v>S6</x:v>
      </x:c>
      <x:c r="G3077" s="59" t="n">
        <x:v>363</x:v>
      </x:c>
      <x:c r="H3077" s="59" t="n">
        <x:v>395</x:v>
      </x:c>
      <x:c r="I3077" s="59" t="n">
        <x:v>10</x:v>
      </x:c>
      <x:c r="J3077" s="60" t="n">
        <x:f>'参数'!$C$5</x:f>
        <x:v>360</x:v>
      </x:c>
      <x:c r="K3077" s="60" t="n">
        <x:f>'参数'!$D$5</x:f>
        <x:v>240</x:v>
      </x:c>
      <x:c r="L3077" s="60" t="n">
        <x:f>H3077+I3077+J3077</x:f>
        <x:v>765</x:v>
      </x:c>
      <x:c r="M3077" s="60" t="n">
        <x:f>L3077+K3077</x:f>
        <x:v>1005</x:v>
      </x:c>
      <x:c r="N3077" s="60" t="n">
        <x:f>'参数'!$B$10</x:f>
        <x:v>1</x:v>
      </x:c>
      <x:c r="O3077" s="60" t="n">
        <x:f>N3077*'参数'!$B$11</x:f>
        <x:v>2</x:v>
      </x:c>
      <x:c r="P3077" s="60" t="n">
        <x:f>N3077*'参数'!$B$12</x:f>
        <x:v>1</x:v>
      </x:c>
      <x:c r="Q3077" t="str">
        <x:f>C3077&amp;"d"</x:f>
        <x:v>C39d</x:v>
      </x:c>
      <x:c r="R3077" t="str">
        <x:f>C3077&amp;"p"</x:f>
        <x:v>C39p</x:v>
      </x:c>
      <x:c r="S3077" t="str">
        <x:f>IF(AND(L3077&gt;=H3077+I3077+J3077,M3077&gt;L3077,F3077&lt;&gt;""),"PASS","FAIL")</x:f>
        <x:v>PASS</x:v>
      </x:c>
      <x:c r="T3077" t="n">
        <x:v>6</x:v>
      </x:c>
      <x:c r="U3077" t="str">
        <x:v>pickup_after_delivery_completion_plus_usage_lag</x:v>
      </x:c>
    </x:row>
    <x:row r="3078">
      <x:c r="A3078" t="str">
        <x:v>Set2_100-10-2</x:v>
      </x:c>
      <x:c r="B3078" t="str">
        <x:v>standard_same_day</x:v>
      </x:c>
      <x:c r="C3078" t="str">
        <x:v>C40</x:v>
      </x:c>
      <x:c r="D3078" s="59" t="n">
        <x:v>22</x:v>
      </x:c>
      <x:c r="E3078" s="59" t="n">
        <x:v>11</x:v>
      </x:c>
      <x:c r="F3078" s="59" t="str">
        <x:v>S6</x:v>
      </x:c>
      <x:c r="G3078" s="59" t="n">
        <x:v>369</x:v>
      </x:c>
      <x:c r="H3078" s="59" t="n">
        <x:v>401</x:v>
      </x:c>
      <x:c r="I3078" s="59" t="n">
        <x:v>10</x:v>
      </x:c>
      <x:c r="J3078" s="60" t="n">
        <x:f>'参数'!$C$5</x:f>
        <x:v>360</x:v>
      </x:c>
      <x:c r="K3078" s="60" t="n">
        <x:f>'参数'!$D$5</x:f>
        <x:v>240</x:v>
      </x:c>
      <x:c r="L3078" s="60" t="n">
        <x:f>H3078+I3078+J3078</x:f>
        <x:v>771</x:v>
      </x:c>
      <x:c r="M3078" s="60" t="n">
        <x:f>L3078+K3078</x:f>
        <x:v>1011</x:v>
      </x:c>
      <x:c r="N3078" s="60" t="n">
        <x:f>'参数'!$B$10</x:f>
        <x:v>1</x:v>
      </x:c>
      <x:c r="O3078" s="60" t="n">
        <x:f>N3078*'参数'!$B$11</x:f>
        <x:v>2</x:v>
      </x:c>
      <x:c r="P3078" s="60" t="n">
        <x:f>N3078*'参数'!$B$12</x:f>
        <x:v>1</x:v>
      </x:c>
      <x:c r="Q3078" t="str">
        <x:f>C3078&amp;"d"</x:f>
        <x:v>C40d</x:v>
      </x:c>
      <x:c r="R3078" t="str">
        <x:f>C3078&amp;"p"</x:f>
        <x:v>C40p</x:v>
      </x:c>
      <x:c r="S3078" t="str">
        <x:f>IF(AND(L3078&gt;=H3078+I3078+J3078,M3078&gt;L3078,F3078&lt;&gt;""),"PASS","FAIL")</x:f>
        <x:v>PASS</x:v>
      </x:c>
      <x:c r="T3078" t="n">
        <x:v>0</x:v>
      </x:c>
      <x:c r="U3078" t="str">
        <x:v>pickup_after_delivery_completion_plus_usage_lag</x:v>
      </x:c>
    </x:row>
    <x:row r="3079">
      <x:c r="A3079" t="str">
        <x:v>Set2_100-10-2</x:v>
      </x:c>
      <x:c r="B3079" t="str">
        <x:v>standard_same_day</x:v>
      </x:c>
      <x:c r="C3079" t="str">
        <x:v>C41</x:v>
      </x:c>
      <x:c r="D3079" s="59" t="n">
        <x:v>21</x:v>
      </x:c>
      <x:c r="E3079" s="59" t="n">
        <x:v>24</x:v>
      </x:c>
      <x:c r="F3079" s="59" t="str">
        <x:v>S8</x:v>
      </x:c>
      <x:c r="G3079" s="59" t="n">
        <x:v>137</x:v>
      </x:c>
      <x:c r="H3079" s="59" t="n">
        <x:v>175</x:v>
      </x:c>
      <x:c r="I3079" s="59" t="n">
        <x:v>10</x:v>
      </x:c>
      <x:c r="J3079" s="60" t="n">
        <x:f>'参数'!$C$5</x:f>
        <x:v>360</x:v>
      </x:c>
      <x:c r="K3079" s="60" t="n">
        <x:f>'参数'!$D$5</x:f>
        <x:v>240</x:v>
      </x:c>
      <x:c r="L3079" s="60" t="n">
        <x:f>H3079+I3079+J3079</x:f>
        <x:v>545</x:v>
      </x:c>
      <x:c r="M3079" s="60" t="n">
        <x:f>L3079+K3079</x:f>
        <x:v>785</x:v>
      </x:c>
      <x:c r="N3079" s="60" t="n">
        <x:f>'参数'!$B$10</x:f>
        <x:v>1</x:v>
      </x:c>
      <x:c r="O3079" s="60" t="n">
        <x:f>N3079*'参数'!$B$11</x:f>
        <x:v>2</x:v>
      </x:c>
      <x:c r="P3079" s="60" t="n">
        <x:f>N3079*'参数'!$B$12</x:f>
        <x:v>1</x:v>
      </x:c>
      <x:c r="Q3079" t="str">
        <x:f>C3079&amp;"d"</x:f>
        <x:v>C41d</x:v>
      </x:c>
      <x:c r="R3079" t="str">
        <x:f>C3079&amp;"p"</x:f>
        <x:v>C41p</x:v>
      </x:c>
      <x:c r="S3079" t="str">
        <x:f>IF(AND(L3079&gt;=H3079+I3079+J3079,M3079&gt;L3079,F3079&lt;&gt;""),"PASS","FAIL")</x:f>
        <x:v>PASS</x:v>
      </x:c>
      <x:c r="T3079" t="n">
        <x:v>7</x:v>
      </x:c>
      <x:c r="U3079" t="str">
        <x:v>pickup_after_delivery_completion_plus_usage_lag</x:v>
      </x:c>
    </x:row>
    <x:row r="3080">
      <x:c r="A3080" t="str">
        <x:v>Set2_100-10-2</x:v>
      </x:c>
      <x:c r="B3080" t="str">
        <x:v>standard_same_day</x:v>
      </x:c>
      <x:c r="C3080" t="str">
        <x:v>C42</x:v>
      </x:c>
      <x:c r="D3080" s="59" t="n">
        <x:v>7</x:v>
      </x:c>
      <x:c r="E3080" s="59" t="n">
        <x:v>5</x:v>
      </x:c>
      <x:c r="F3080" s="59" t="str">
        <x:v>S5</x:v>
      </x:c>
      <x:c r="G3080" s="59" t="n">
        <x:v>239</x:v>
      </x:c>
      <x:c r="H3080" s="59" t="n">
        <x:v>277</x:v>
      </x:c>
      <x:c r="I3080" s="59" t="n">
        <x:v>10</x:v>
      </x:c>
      <x:c r="J3080" s="60" t="n">
        <x:f>'参数'!$C$5</x:f>
        <x:v>360</x:v>
      </x:c>
      <x:c r="K3080" s="60" t="n">
        <x:f>'参数'!$D$5</x:f>
        <x:v>240</x:v>
      </x:c>
      <x:c r="L3080" s="60" t="n">
        <x:f>H3080+I3080+J3080</x:f>
        <x:v>647</x:v>
      </x:c>
      <x:c r="M3080" s="60" t="n">
        <x:f>L3080+K3080</x:f>
        <x:v>887</x:v>
      </x:c>
      <x:c r="N3080" s="60" t="n">
        <x:f>'参数'!$B$10</x:f>
        <x:v>1</x:v>
      </x:c>
      <x:c r="O3080" s="60" t="n">
        <x:f>N3080*'参数'!$B$11</x:f>
        <x:v>2</x:v>
      </x:c>
      <x:c r="P3080" s="60" t="n">
        <x:f>N3080*'参数'!$B$12</x:f>
        <x:v>1</x:v>
      </x:c>
      <x:c r="Q3080" t="str">
        <x:f>C3080&amp;"d"</x:f>
        <x:v>C42d</x:v>
      </x:c>
      <x:c r="R3080" t="str">
        <x:f>C3080&amp;"p"</x:f>
        <x:v>C42p</x:v>
      </x:c>
      <x:c r="S3080" t="str">
        <x:f>IF(AND(L3080&gt;=H3080+I3080+J3080,M3080&gt;L3080,F3080&lt;&gt;""),"PASS","FAIL")</x:f>
        <x:v>PASS</x:v>
      </x:c>
      <x:c r="T3080" t="n">
        <x:v>6</x:v>
      </x:c>
      <x:c r="U3080" t="str">
        <x:v>pickup_after_delivery_completion_plus_usage_lag</x:v>
      </x:c>
    </x:row>
    <x:row r="3081">
      <x:c r="A3081" t="str">
        <x:v>Set2_100-10-2</x:v>
      </x:c>
      <x:c r="B3081" t="str">
        <x:v>standard_same_day</x:v>
      </x:c>
      <x:c r="C3081" t="str">
        <x:v>C43</x:v>
      </x:c>
      <x:c r="D3081" s="59" t="n">
        <x:v>3</x:v>
      </x:c>
      <x:c r="E3081" s="59" t="n">
        <x:v>8</x:v>
      </x:c>
      <x:c r="F3081" s="59" t="str">
        <x:v>S5</x:v>
      </x:c>
      <x:c r="G3081" s="59" t="n">
        <x:v>268</x:v>
      </x:c>
      <x:c r="H3081" s="59" t="n">
        <x:v>280</x:v>
      </x:c>
      <x:c r="I3081" s="59" t="n">
        <x:v>10</x:v>
      </x:c>
      <x:c r="J3081" s="60" t="n">
        <x:f>'参数'!$C$5</x:f>
        <x:v>360</x:v>
      </x:c>
      <x:c r="K3081" s="60" t="n">
        <x:f>'参数'!$D$5</x:f>
        <x:v>240</x:v>
      </x:c>
      <x:c r="L3081" s="60" t="n">
        <x:f>H3081+I3081+J3081</x:f>
        <x:v>650</x:v>
      </x:c>
      <x:c r="M3081" s="60" t="n">
        <x:f>L3081+K3081</x:f>
        <x:v>890</x:v>
      </x:c>
      <x:c r="N3081" s="60" t="n">
        <x:f>'参数'!$B$10</x:f>
        <x:v>1</x:v>
      </x:c>
      <x:c r="O3081" s="60" t="n">
        <x:f>N3081*'参数'!$B$11</x:f>
        <x:v>2</x:v>
      </x:c>
      <x:c r="P3081" s="60" t="n">
        <x:f>N3081*'参数'!$B$12</x:f>
        <x:v>1</x:v>
      </x:c>
      <x:c r="Q3081" t="str">
        <x:f>C3081&amp;"d"</x:f>
        <x:v>C43d</x:v>
      </x:c>
      <x:c r="R3081" t="str">
        <x:f>C3081&amp;"p"</x:f>
        <x:v>C43p</x:v>
      </x:c>
      <x:c r="S3081" t="str">
        <x:f>IF(AND(L3081&gt;=H3081+I3081+J3081,M3081&gt;L3081,F3081&lt;&gt;""),"PASS","FAIL")</x:f>
        <x:v>PASS</x:v>
      </x:c>
      <x:c r="T3081" t="n">
        <x:v>7</x:v>
      </x:c>
      <x:c r="U3081" t="str">
        <x:v>pickup_after_delivery_completion_plus_usage_lag</x:v>
      </x:c>
    </x:row>
    <x:row r="3082">
      <x:c r="A3082" t="str">
        <x:v>Set2_100-10-2</x:v>
      </x:c>
      <x:c r="B3082" t="str">
        <x:v>standard_same_day</x:v>
      </x:c>
      <x:c r="C3082" t="str">
        <x:v>C44</x:v>
      </x:c>
      <x:c r="D3082" s="59" t="n">
        <x:v>22</x:v>
      </x:c>
      <x:c r="E3082" s="59" t="n">
        <x:v>4</x:v>
      </x:c>
      <x:c r="F3082" s="59" t="str">
        <x:v>S5</x:v>
      </x:c>
      <x:c r="G3082" s="59" t="n">
        <x:v>184</x:v>
      </x:c>
      <x:c r="H3082" s="59" t="n">
        <x:v>198</x:v>
      </x:c>
      <x:c r="I3082" s="59" t="n">
        <x:v>10</x:v>
      </x:c>
      <x:c r="J3082" s="60" t="n">
        <x:f>'参数'!$C$5</x:f>
        <x:v>360</x:v>
      </x:c>
      <x:c r="K3082" s="60" t="n">
        <x:f>'参数'!$D$5</x:f>
        <x:v>240</x:v>
      </x:c>
      <x:c r="L3082" s="60" t="n">
        <x:f>H3082+I3082+J3082</x:f>
        <x:v>568</x:v>
      </x:c>
      <x:c r="M3082" s="60" t="n">
        <x:f>L3082+K3082</x:f>
        <x:v>808</x:v>
      </x:c>
      <x:c r="N3082" s="60" t="n">
        <x:f>'参数'!$B$10</x:f>
        <x:v>1</x:v>
      </x:c>
      <x:c r="O3082" s="60" t="n">
        <x:f>N3082*'参数'!$B$11</x:f>
        <x:v>2</x:v>
      </x:c>
      <x:c r="P3082" s="60" t="n">
        <x:f>N3082*'参数'!$B$12</x:f>
        <x:v>1</x:v>
      </x:c>
      <x:c r="Q3082" t="str">
        <x:f>C3082&amp;"d"</x:f>
        <x:v>C44d</x:v>
      </x:c>
      <x:c r="R3082" t="str">
        <x:f>C3082&amp;"p"</x:f>
        <x:v>C44p</x:v>
      </x:c>
      <x:c r="S3082" t="str">
        <x:f>IF(AND(L3082&gt;=H3082+I3082+J3082,M3082&gt;L3082,F3082&lt;&gt;""),"PASS","FAIL")</x:f>
        <x:v>PASS</x:v>
      </x:c>
      <x:c r="T3082" t="n">
        <x:v>13</x:v>
      </x:c>
      <x:c r="U3082" t="str">
        <x:v>pickup_after_delivery_completion_plus_usage_lag</x:v>
      </x:c>
    </x:row>
    <x:row r="3083">
      <x:c r="A3083" t="str">
        <x:v>Set2_100-10-2</x:v>
      </x:c>
      <x:c r="B3083" t="str">
        <x:v>standard_same_day</x:v>
      </x:c>
      <x:c r="C3083" t="str">
        <x:v>C45</x:v>
      </x:c>
      <x:c r="D3083" s="59" t="n">
        <x:v>24</x:v>
      </x:c>
      <x:c r="E3083" s="59" t="n">
        <x:v>14</x:v>
      </x:c>
      <x:c r="F3083" s="59" t="str">
        <x:v>S6</x:v>
      </x:c>
      <x:c r="G3083" s="59" t="n">
        <x:v>374</x:v>
      </x:c>
      <x:c r="H3083" s="59" t="n">
        <x:v>404</x:v>
      </x:c>
      <x:c r="I3083" s="59" t="n">
        <x:v>10</x:v>
      </x:c>
      <x:c r="J3083" s="60" t="n">
        <x:f>'参数'!$C$5</x:f>
        <x:v>360</x:v>
      </x:c>
      <x:c r="K3083" s="60" t="n">
        <x:f>'参数'!$D$5</x:f>
        <x:v>240</x:v>
      </x:c>
      <x:c r="L3083" s="60" t="n">
        <x:f>H3083+I3083+J3083</x:f>
        <x:v>774</x:v>
      </x:c>
      <x:c r="M3083" s="60" t="n">
        <x:f>L3083+K3083</x:f>
        <x:v>1014</x:v>
      </x:c>
      <x:c r="N3083" s="60" t="n">
        <x:f>'参数'!$B$10</x:f>
        <x:v>1</x:v>
      </x:c>
      <x:c r="O3083" s="60" t="n">
        <x:f>N3083*'参数'!$B$11</x:f>
        <x:v>2</x:v>
      </x:c>
      <x:c r="P3083" s="60" t="n">
        <x:f>N3083*'参数'!$B$12</x:f>
        <x:v>1</x:v>
      </x:c>
      <x:c r="Q3083" t="str">
        <x:f>C3083&amp;"d"</x:f>
        <x:v>C45d</x:v>
      </x:c>
      <x:c r="R3083" t="str">
        <x:f>C3083&amp;"p"</x:f>
        <x:v>C45p</x:v>
      </x:c>
      <x:c r="S3083" t="str">
        <x:f>IF(AND(L3083&gt;=H3083+I3083+J3083,M3083&gt;L3083,F3083&lt;&gt;""),"PASS","FAIL")</x:f>
        <x:v>PASS</x:v>
      </x:c>
      <x:c r="T3083" t="n">
        <x:v>12</x:v>
      </x:c>
      <x:c r="U3083" t="str">
        <x:v>pickup_after_delivery_completion_plus_usage_lag</x:v>
      </x:c>
    </x:row>
    <x:row r="3084">
      <x:c r="A3084" t="str">
        <x:v>Set2_100-10-2</x:v>
      </x:c>
      <x:c r="B3084" t="str">
        <x:v>standard_same_day</x:v>
      </x:c>
      <x:c r="C3084" t="str">
        <x:v>C46</x:v>
      </x:c>
      <x:c r="D3084" s="59" t="n">
        <x:v>4</x:v>
      </x:c>
      <x:c r="E3084" s="59" t="n">
        <x:v>24</x:v>
      </x:c>
      <x:c r="F3084" s="59" t="str">
        <x:v>S5</x:v>
      </x:c>
      <x:c r="G3084" s="59" t="n">
        <x:v>354</x:v>
      </x:c>
      <x:c r="H3084" s="59" t="n">
        <x:v>390</x:v>
      </x:c>
      <x:c r="I3084" s="59" t="n">
        <x:v>10</x:v>
      </x:c>
      <x:c r="J3084" s="60" t="n">
        <x:f>'参数'!$C$5</x:f>
        <x:v>360</x:v>
      </x:c>
      <x:c r="K3084" s="60" t="n">
        <x:f>'参数'!$D$5</x:f>
        <x:v>240</x:v>
      </x:c>
      <x:c r="L3084" s="60" t="n">
        <x:f>H3084+I3084+J3084</x:f>
        <x:v>760</x:v>
      </x:c>
      <x:c r="M3084" s="60" t="n">
        <x:f>L3084+K3084</x:f>
        <x:v>1000</x:v>
      </x:c>
      <x:c r="N3084" s="60" t="n">
        <x:f>'参数'!$B$10</x:f>
        <x:v>1</x:v>
      </x:c>
      <x:c r="O3084" s="60" t="n">
        <x:f>N3084*'参数'!$B$11</x:f>
        <x:v>2</x:v>
      </x:c>
      <x:c r="P3084" s="60" t="n">
        <x:f>N3084*'参数'!$B$12</x:f>
        <x:v>1</x:v>
      </x:c>
      <x:c r="Q3084" t="str">
        <x:f>C3084&amp;"d"</x:f>
        <x:v>C46d</x:v>
      </x:c>
      <x:c r="R3084" t="str">
        <x:f>C3084&amp;"p"</x:f>
        <x:v>C46p</x:v>
      </x:c>
      <x:c r="S3084" t="str">
        <x:f>IF(AND(L3084&gt;=H3084+I3084+J3084,M3084&gt;L3084,F3084&lt;&gt;""),"PASS","FAIL")</x:f>
        <x:v>PASS</x:v>
      </x:c>
      <x:c r="T3084" t="n">
        <x:v>1</x:v>
      </x:c>
      <x:c r="U3084" t="str">
        <x:v>pickup_after_delivery_completion_plus_usage_lag</x:v>
      </x:c>
    </x:row>
    <x:row r="3085">
      <x:c r="A3085" t="str">
        <x:v>Set2_100-10-2</x:v>
      </x:c>
      <x:c r="B3085" t="str">
        <x:v>standard_same_day</x:v>
      </x:c>
      <x:c r="C3085" t="str">
        <x:v>C47</x:v>
      </x:c>
      <x:c r="D3085" s="59" t="n">
        <x:v>25</x:v>
      </x:c>
      <x:c r="E3085" s="59" t="n">
        <x:v>14</x:v>
      </x:c>
      <x:c r="F3085" s="59" t="str">
        <x:v>S6</x:v>
      </x:c>
      <x:c r="G3085" s="59" t="n">
        <x:v>312</x:v>
      </x:c>
      <x:c r="H3085" s="59" t="n">
        <x:v>322</x:v>
      </x:c>
      <x:c r="I3085" s="59" t="n">
        <x:v>10</x:v>
      </x:c>
      <x:c r="J3085" s="60" t="n">
        <x:f>'参数'!$C$5</x:f>
        <x:v>360</x:v>
      </x:c>
      <x:c r="K3085" s="60" t="n">
        <x:f>'参数'!$D$5</x:f>
        <x:v>240</x:v>
      </x:c>
      <x:c r="L3085" s="60" t="n">
        <x:f>H3085+I3085+J3085</x:f>
        <x:v>692</x:v>
      </x:c>
      <x:c r="M3085" s="60" t="n">
        <x:f>L3085+K3085</x:f>
        <x:v>932</x:v>
      </x:c>
      <x:c r="N3085" s="60" t="n">
        <x:f>'参数'!$B$10</x:f>
        <x:v>1</x:v>
      </x:c>
      <x:c r="O3085" s="60" t="n">
        <x:f>N3085*'参数'!$B$11</x:f>
        <x:v>2</x:v>
      </x:c>
      <x:c r="P3085" s="60" t="n">
        <x:f>N3085*'参数'!$B$12</x:f>
        <x:v>1</x:v>
      </x:c>
      <x:c r="Q3085" t="str">
        <x:f>C3085&amp;"d"</x:f>
        <x:v>C47d</x:v>
      </x:c>
      <x:c r="R3085" t="str">
        <x:f>C3085&amp;"p"</x:f>
        <x:v>C47p</x:v>
      </x:c>
      <x:c r="S3085" t="str">
        <x:f>IF(AND(L3085&gt;=H3085+I3085+J3085,M3085&gt;L3085,F3085&lt;&gt;""),"PASS","FAIL")</x:f>
        <x:v>PASS</x:v>
      </x:c>
      <x:c r="T3085" t="n">
        <x:v>2</x:v>
      </x:c>
      <x:c r="U3085" t="str">
        <x:v>pickup_after_delivery_completion_plus_usage_lag</x:v>
      </x:c>
    </x:row>
    <x:row r="3086">
      <x:c r="A3086" t="str">
        <x:v>Set2_100-10-2</x:v>
      </x:c>
      <x:c r="B3086" t="str">
        <x:v>standard_same_day</x:v>
      </x:c>
      <x:c r="C3086" t="str">
        <x:v>C48</x:v>
      </x:c>
      <x:c r="D3086" s="59" t="n">
        <x:v>1</x:v>
      </x:c>
      <x:c r="E3086" s="59" t="n">
        <x:v>28</x:v>
      </x:c>
      <x:c r="F3086" s="59" t="str">
        <x:v>S0</x:v>
      </x:c>
      <x:c r="G3086" s="59" t="n">
        <x:v>205</x:v>
      </x:c>
      <x:c r="H3086" s="59" t="n">
        <x:v>227</x:v>
      </x:c>
      <x:c r="I3086" s="59" t="n">
        <x:v>10</x:v>
      </x:c>
      <x:c r="J3086" s="60" t="n">
        <x:f>'参数'!$C$5</x:f>
        <x:v>360</x:v>
      </x:c>
      <x:c r="K3086" s="60" t="n">
        <x:f>'参数'!$D$5</x:f>
        <x:v>240</x:v>
      </x:c>
      <x:c r="L3086" s="60" t="n">
        <x:f>H3086+I3086+J3086</x:f>
        <x:v>597</x:v>
      </x:c>
      <x:c r="M3086" s="60" t="n">
        <x:f>L3086+K3086</x:f>
        <x:v>837</x:v>
      </x:c>
      <x:c r="N3086" s="60" t="n">
        <x:f>'参数'!$B$10</x:f>
        <x:v>1</x:v>
      </x:c>
      <x:c r="O3086" s="60" t="n">
        <x:f>N3086*'参数'!$B$11</x:f>
        <x:v>2</x:v>
      </x:c>
      <x:c r="P3086" s="60" t="n">
        <x:f>N3086*'参数'!$B$12</x:f>
        <x:v>1</x:v>
      </x:c>
      <x:c r="Q3086" t="str">
        <x:f>C3086&amp;"d"</x:f>
        <x:v>C48d</x:v>
      </x:c>
      <x:c r="R3086" t="str">
        <x:f>C3086&amp;"p"</x:f>
        <x:v>C48p</x:v>
      </x:c>
      <x:c r="S3086" t="str">
        <x:f>IF(AND(L3086&gt;=H3086+I3086+J3086,M3086&gt;L3086,F3086&lt;&gt;""),"PASS","FAIL")</x:f>
        <x:v>PASS</x:v>
      </x:c>
      <x:c r="T3086" t="n">
        <x:v>9</x:v>
      </x:c>
      <x:c r="U3086" t="str">
        <x:v>pickup_after_delivery_completion_plus_usage_lag</x:v>
      </x:c>
    </x:row>
    <x:row r="3087">
      <x:c r="A3087" t="str">
        <x:v>Set2_100-10-2</x:v>
      </x:c>
      <x:c r="B3087" t="str">
        <x:v>standard_same_day</x:v>
      </x:c>
      <x:c r="C3087" t="str">
        <x:v>C49</x:v>
      </x:c>
      <x:c r="D3087" s="59" t="n">
        <x:v>12</x:v>
      </x:c>
      <x:c r="E3087" s="59" t="n">
        <x:v>9</x:v>
      </x:c>
      <x:c r="F3087" s="59" t="str">
        <x:v>S5</x:v>
      </x:c>
      <x:c r="G3087" s="59" t="n">
        <x:v>152</x:v>
      </x:c>
      <x:c r="H3087" s="59" t="n">
        <x:v>190</x:v>
      </x:c>
      <x:c r="I3087" s="59" t="n">
        <x:v>10</x:v>
      </x:c>
      <x:c r="J3087" s="60" t="n">
        <x:f>'参数'!$C$5</x:f>
        <x:v>360</x:v>
      </x:c>
      <x:c r="K3087" s="60" t="n">
        <x:f>'参数'!$D$5</x:f>
        <x:v>240</x:v>
      </x:c>
      <x:c r="L3087" s="60" t="n">
        <x:f>H3087+I3087+J3087</x:f>
        <x:v>560</x:v>
      </x:c>
      <x:c r="M3087" s="60" t="n">
        <x:f>L3087+K3087</x:f>
        <x:v>800</x:v>
      </x:c>
      <x:c r="N3087" s="60" t="n">
        <x:f>'参数'!$B$10</x:f>
        <x:v>1</x:v>
      </x:c>
      <x:c r="O3087" s="60" t="n">
        <x:f>N3087*'参数'!$B$11</x:f>
        <x:v>2</x:v>
      </x:c>
      <x:c r="P3087" s="60" t="n">
        <x:f>N3087*'参数'!$B$12</x:f>
        <x:v>1</x:v>
      </x:c>
      <x:c r="Q3087" t="str">
        <x:f>C3087&amp;"d"</x:f>
        <x:v>C49d</x:v>
      </x:c>
      <x:c r="R3087" t="str">
        <x:f>C3087&amp;"p"</x:f>
        <x:v>C49p</x:v>
      </x:c>
      <x:c r="S3087" t="str">
        <x:f>IF(AND(L3087&gt;=H3087+I3087+J3087,M3087&gt;L3087,F3087&lt;&gt;""),"PASS","FAIL")</x:f>
        <x:v>PASS</x:v>
      </x:c>
      <x:c r="T3087" t="n">
        <x:v>1</x:v>
      </x:c>
      <x:c r="U3087" t="str">
        <x:v>pickup_after_delivery_completion_plus_usage_lag</x:v>
      </x:c>
    </x:row>
    <x:row r="3088">
      <x:c r="A3088" t="str">
        <x:v>Set2_100-10-2</x:v>
      </x:c>
      <x:c r="B3088" t="str">
        <x:v>standard_same_day</x:v>
      </x:c>
      <x:c r="C3088" t="str">
        <x:v>C50</x:v>
      </x:c>
      <x:c r="D3088" s="59" t="n">
        <x:v>43</x:v>
      </x:c>
      <x:c r="E3088" s="59" t="n">
        <x:v>48</x:v>
      </x:c>
      <x:c r="F3088" s="59" t="str">
        <x:v>S7</x:v>
      </x:c>
      <x:c r="G3088" s="59" t="n">
        <x:v>84</x:v>
      </x:c>
      <x:c r="H3088" s="59" t="n">
        <x:v>118</x:v>
      </x:c>
      <x:c r="I3088" s="59" t="n">
        <x:v>10</x:v>
      </x:c>
      <x:c r="J3088" s="60" t="n">
        <x:f>'参数'!$C$5</x:f>
        <x:v>360</x:v>
      </x:c>
      <x:c r="K3088" s="60" t="n">
        <x:f>'参数'!$D$5</x:f>
        <x:v>240</x:v>
      </x:c>
      <x:c r="L3088" s="60" t="n">
        <x:f>H3088+I3088+J3088</x:f>
        <x:v>488</x:v>
      </x:c>
      <x:c r="M3088" s="60" t="n">
        <x:f>L3088+K3088</x:f>
        <x:v>728</x:v>
      </x:c>
      <x:c r="N3088" s="60" t="n">
        <x:f>'参数'!$B$10</x:f>
        <x:v>1</x:v>
      </x:c>
      <x:c r="O3088" s="60" t="n">
        <x:f>N3088*'参数'!$B$11</x:f>
        <x:v>2</x:v>
      </x:c>
      <x:c r="P3088" s="60" t="n">
        <x:f>N3088*'参数'!$B$12</x:f>
        <x:v>1</x:v>
      </x:c>
      <x:c r="Q3088" t="str">
        <x:f>C3088&amp;"d"</x:f>
        <x:v>C50d</x:v>
      </x:c>
      <x:c r="R3088" t="str">
        <x:f>C3088&amp;"p"</x:f>
        <x:v>C50p</x:v>
      </x:c>
      <x:c r="S3088" t="str">
        <x:f>IF(AND(L3088&gt;=H3088+I3088+J3088,M3088&gt;L3088,F3088&lt;&gt;""),"PASS","FAIL")</x:f>
        <x:v>PASS</x:v>
      </x:c>
      <x:c r="T3088" t="n">
        <x:v>4</x:v>
      </x:c>
      <x:c r="U3088" t="str">
        <x:v>pickup_after_delivery_completion_plus_usage_lag</x:v>
      </x:c>
    </x:row>
    <x:row r="3089">
      <x:c r="A3089" t="str">
        <x:v>Set2_100-10-2</x:v>
      </x:c>
      <x:c r="B3089" t="str">
        <x:v>standard_same_day</x:v>
      </x:c>
      <x:c r="C3089" t="str">
        <x:v>C51</x:v>
      </x:c>
      <x:c r="D3089" s="59" t="n">
        <x:v>34</x:v>
      </x:c>
      <x:c r="E3089" s="59" t="n">
        <x:v>24</x:v>
      </x:c>
      <x:c r="F3089" s="59" t="str">
        <x:v>S2</x:v>
      </x:c>
      <x:c r="G3089" s="59" t="n">
        <x:v>417</x:v>
      </x:c>
      <x:c r="H3089" s="59" t="n">
        <x:v>431</x:v>
      </x:c>
      <x:c r="I3089" s="59" t="n">
        <x:v>10</x:v>
      </x:c>
      <x:c r="J3089" s="60" t="n">
        <x:f>'参数'!$C$5</x:f>
        <x:v>360</x:v>
      </x:c>
      <x:c r="K3089" s="60" t="n">
        <x:f>'参数'!$D$5</x:f>
        <x:v>240</x:v>
      </x:c>
      <x:c r="L3089" s="60" t="n">
        <x:f>H3089+I3089+J3089</x:f>
        <x:v>801</x:v>
      </x:c>
      <x:c r="M3089" s="60" t="n">
        <x:f>L3089+K3089</x:f>
        <x:v>1041</x:v>
      </x:c>
      <x:c r="N3089" s="60" t="n">
        <x:f>'参数'!$B$10</x:f>
        <x:v>1</x:v>
      </x:c>
      <x:c r="O3089" s="60" t="n">
        <x:f>N3089*'参数'!$B$11</x:f>
        <x:v>2</x:v>
      </x:c>
      <x:c r="P3089" s="60" t="n">
        <x:f>N3089*'参数'!$B$12</x:f>
        <x:v>1</x:v>
      </x:c>
      <x:c r="Q3089" t="str">
        <x:f>C3089&amp;"d"</x:f>
        <x:v>C51d</x:v>
      </x:c>
      <x:c r="R3089" t="str">
        <x:f>C3089&amp;"p"</x:f>
        <x:v>C51p</x:v>
      </x:c>
      <x:c r="S3089" t="str">
        <x:f>IF(AND(L3089&gt;=H3089+I3089+J3089,M3089&gt;L3089,F3089&lt;&gt;""),"PASS","FAIL")</x:f>
        <x:v>PASS</x:v>
      </x:c>
      <x:c r="T3089" t="n">
        <x:v>5</x:v>
      </x:c>
      <x:c r="U3089" t="str">
        <x:v>pickup_after_delivery_completion_plus_usage_lag</x:v>
      </x:c>
    </x:row>
    <x:row r="3090">
      <x:c r="A3090" t="str">
        <x:v>Set2_100-10-2</x:v>
      </x:c>
      <x:c r="B3090" t="str">
        <x:v>standard_same_day</x:v>
      </x:c>
      <x:c r="C3090" t="str">
        <x:v>C52</x:v>
      </x:c>
      <x:c r="D3090" s="59" t="n">
        <x:v>27</x:v>
      </x:c>
      <x:c r="E3090" s="59" t="n">
        <x:v>25</x:v>
      </x:c>
      <x:c r="F3090" s="59" t="str">
        <x:v>S8</x:v>
      </x:c>
      <x:c r="G3090" s="59" t="n">
        <x:v>140</x:v>
      </x:c>
      <x:c r="H3090" s="59" t="n">
        <x:v>172</x:v>
      </x:c>
      <x:c r="I3090" s="59" t="n">
        <x:v>10</x:v>
      </x:c>
      <x:c r="J3090" s="60" t="n">
        <x:f>'参数'!$C$5</x:f>
        <x:v>360</x:v>
      </x:c>
      <x:c r="K3090" s="60" t="n">
        <x:f>'参数'!$D$5</x:f>
        <x:v>240</x:v>
      </x:c>
      <x:c r="L3090" s="60" t="n">
        <x:f>H3090+I3090+J3090</x:f>
        <x:v>542</x:v>
      </x:c>
      <x:c r="M3090" s="60" t="n">
        <x:f>L3090+K3090</x:f>
        <x:v>782</x:v>
      </x:c>
      <x:c r="N3090" s="60" t="n">
        <x:f>'参数'!$B$10</x:f>
        <x:v>1</x:v>
      </x:c>
      <x:c r="O3090" s="60" t="n">
        <x:f>N3090*'参数'!$B$11</x:f>
        <x:v>2</x:v>
      </x:c>
      <x:c r="P3090" s="60" t="n">
        <x:f>N3090*'参数'!$B$12</x:f>
        <x:v>1</x:v>
      </x:c>
      <x:c r="Q3090" t="str">
        <x:f>C3090&amp;"d"</x:f>
        <x:v>C52d</x:v>
      </x:c>
      <x:c r="R3090" t="str">
        <x:f>C3090&amp;"p"</x:f>
        <x:v>C52p</x:v>
      </x:c>
      <x:c r="S3090" t="str">
        <x:f>IF(AND(L3090&gt;=H3090+I3090+J3090,M3090&gt;L3090,F3090&lt;&gt;""),"PASS","FAIL")</x:f>
        <x:v>PASS</x:v>
      </x:c>
      <x:c r="T3090" t="n">
        <x:v>8</x:v>
      </x:c>
      <x:c r="U3090" t="str">
        <x:v>pickup_after_delivery_completion_plus_usage_lag</x:v>
      </x:c>
    </x:row>
    <x:row r="3091">
      <x:c r="A3091" t="str">
        <x:v>Set2_100-10-2</x:v>
      </x:c>
      <x:c r="B3091" t="str">
        <x:v>standard_same_day</x:v>
      </x:c>
      <x:c r="C3091" t="str">
        <x:v>C53</x:v>
      </x:c>
      <x:c r="D3091" s="59" t="n">
        <x:v>48</x:v>
      </x:c>
      <x:c r="E3091" s="59" t="n">
        <x:v>26</x:v>
      </x:c>
      <x:c r="F3091" s="59" t="str">
        <x:v>S2</x:v>
      </x:c>
      <x:c r="G3091" s="59" t="n">
        <x:v>605</x:v>
      </x:c>
      <x:c r="H3091" s="59" t="n">
        <x:v>629</x:v>
      </x:c>
      <x:c r="I3091" s="59" t="n">
        <x:v>10</x:v>
      </x:c>
      <x:c r="J3091" s="60" t="n">
        <x:f>'参数'!$C$5</x:f>
        <x:v>360</x:v>
      </x:c>
      <x:c r="K3091" s="60" t="n">
        <x:f>'参数'!$D$5</x:f>
        <x:v>240</x:v>
      </x:c>
      <x:c r="L3091" s="60" t="n">
        <x:f>H3091+I3091+J3091</x:f>
        <x:v>999</x:v>
      </x:c>
      <x:c r="M3091" s="60" t="n">
        <x:f>L3091+K3091</x:f>
        <x:v>1239</x:v>
      </x:c>
      <x:c r="N3091" s="60" t="n">
        <x:f>'参数'!$B$10</x:f>
        <x:v>1</x:v>
      </x:c>
      <x:c r="O3091" s="60" t="n">
        <x:f>N3091*'参数'!$B$11</x:f>
        <x:v>2</x:v>
      </x:c>
      <x:c r="P3091" s="60" t="n">
        <x:f>N3091*'参数'!$B$12</x:f>
        <x:v>1</x:v>
      </x:c>
      <x:c r="Q3091" t="str">
        <x:f>C3091&amp;"d"</x:f>
        <x:v>C53d</x:v>
      </x:c>
      <x:c r="R3091" t="str">
        <x:f>C3091&amp;"p"</x:f>
        <x:v>C53p</x:v>
      </x:c>
      <x:c r="S3091" t="str">
        <x:f>IF(AND(L3091&gt;=H3091+I3091+J3091,M3091&gt;L3091,F3091&lt;&gt;""),"PASS","FAIL")</x:f>
        <x:v>PASS</x:v>
      </x:c>
      <x:c r="T3091" t="n">
        <x:v>7</x:v>
      </x:c>
      <x:c r="U3091" t="str">
        <x:v>pickup_after_delivery_completion_plus_usage_lag</x:v>
      </x:c>
    </x:row>
    <x:row r="3092">
      <x:c r="A3092" t="str">
        <x:v>Set2_100-10-2</x:v>
      </x:c>
      <x:c r="B3092" t="str">
        <x:v>standard_same_day</x:v>
      </x:c>
      <x:c r="C3092" t="str">
        <x:v>C54</x:v>
      </x:c>
      <x:c r="D3092" s="59" t="n">
        <x:v>25</x:v>
      </x:c>
      <x:c r="E3092" s="59" t="n">
        <x:v>32</x:v>
      </x:c>
      <x:c r="F3092" s="59" t="str">
        <x:v>S8</x:v>
      </x:c>
      <x:c r="G3092" s="59" t="n">
        <x:v>245</x:v>
      </x:c>
      <x:c r="H3092" s="59" t="n">
        <x:v>273</x:v>
      </x:c>
      <x:c r="I3092" s="59" t="n">
        <x:v>10</x:v>
      </x:c>
      <x:c r="J3092" s="60" t="n">
        <x:f>'参数'!$C$5</x:f>
        <x:v>360</x:v>
      </x:c>
      <x:c r="K3092" s="60" t="n">
        <x:f>'参数'!$D$5</x:f>
        <x:v>240</x:v>
      </x:c>
      <x:c r="L3092" s="60" t="n">
        <x:f>H3092+I3092+J3092</x:f>
        <x:v>643</x:v>
      </x:c>
      <x:c r="M3092" s="60" t="n">
        <x:f>L3092+K3092</x:f>
        <x:v>883</x:v>
      </x:c>
      <x:c r="N3092" s="60" t="n">
        <x:f>'参数'!$B$10</x:f>
        <x:v>1</x:v>
      </x:c>
      <x:c r="O3092" s="60" t="n">
        <x:f>N3092*'参数'!$B$11</x:f>
        <x:v>2</x:v>
      </x:c>
      <x:c r="P3092" s="60" t="n">
        <x:f>N3092*'参数'!$B$12</x:f>
        <x:v>1</x:v>
      </x:c>
      <x:c r="Q3092" t="str">
        <x:f>C3092&amp;"d"</x:f>
        <x:v>C54d</x:v>
      </x:c>
      <x:c r="R3092" t="str">
        <x:f>C3092&amp;"p"</x:f>
        <x:v>C54p</x:v>
      </x:c>
      <x:c r="S3092" t="str">
        <x:f>IF(AND(L3092&gt;=H3092+I3092+J3092,M3092&gt;L3092,F3092&lt;&gt;""),"PASS","FAIL")</x:f>
        <x:v>PASS</x:v>
      </x:c>
      <x:c r="T3092" t="n">
        <x:v>9</x:v>
      </x:c>
      <x:c r="U3092" t="str">
        <x:v>pickup_after_delivery_completion_plus_usage_lag</x:v>
      </x:c>
    </x:row>
    <x:row r="3093">
      <x:c r="A3093" t="str">
        <x:v>Set2_100-10-2</x:v>
      </x:c>
      <x:c r="B3093" t="str">
        <x:v>standard_same_day</x:v>
      </x:c>
      <x:c r="C3093" t="str">
        <x:v>C55</x:v>
      </x:c>
      <x:c r="D3093" s="59" t="n">
        <x:v>34</x:v>
      </x:c>
      <x:c r="E3093" s="59" t="n">
        <x:v>48</x:v>
      </x:c>
      <x:c r="F3093" s="59" t="str">
        <x:v>S4</x:v>
      </x:c>
      <x:c r="G3093" s="59" t="n">
        <x:v>422</x:v>
      </x:c>
      <x:c r="H3093" s="59" t="n">
        <x:v>446</x:v>
      </x:c>
      <x:c r="I3093" s="59" t="n">
        <x:v>10</x:v>
      </x:c>
      <x:c r="J3093" s="60" t="n">
        <x:f>'参数'!$C$5</x:f>
        <x:v>360</x:v>
      </x:c>
      <x:c r="K3093" s="60" t="n">
        <x:f>'参数'!$D$5</x:f>
        <x:v>240</x:v>
      </x:c>
      <x:c r="L3093" s="60" t="n">
        <x:f>H3093+I3093+J3093</x:f>
        <x:v>816</x:v>
      </x:c>
      <x:c r="M3093" s="60" t="n">
        <x:f>L3093+K3093</x:f>
        <x:v>1056</x:v>
      </x:c>
      <x:c r="N3093" s="60" t="n">
        <x:f>'参数'!$B$10</x:f>
        <x:v>1</x:v>
      </x:c>
      <x:c r="O3093" s="60" t="n">
        <x:f>N3093*'参数'!$B$11</x:f>
        <x:v>2</x:v>
      </x:c>
      <x:c r="P3093" s="60" t="n">
        <x:f>N3093*'参数'!$B$12</x:f>
        <x:v>1</x:v>
      </x:c>
      <x:c r="Q3093" t="str">
        <x:f>C3093&amp;"d"</x:f>
        <x:v>C55d</x:v>
      </x:c>
      <x:c r="R3093" t="str">
        <x:f>C3093&amp;"p"</x:f>
        <x:v>C55p</x:v>
      </x:c>
      <x:c r="S3093" t="str">
        <x:f>IF(AND(L3093&gt;=H3093+I3093+J3093,M3093&gt;L3093,F3093&lt;&gt;""),"PASS","FAIL")</x:f>
        <x:v>PASS</x:v>
      </x:c>
      <x:c r="T3093" t="n">
        <x:v>9</x:v>
      </x:c>
      <x:c r="U3093" t="str">
        <x:v>pickup_after_delivery_completion_plus_usage_lag</x:v>
      </x:c>
    </x:row>
    <x:row r="3094">
      <x:c r="A3094" t="str">
        <x:v>Set2_100-10-2</x:v>
      </x:c>
      <x:c r="B3094" t="str">
        <x:v>standard_same_day</x:v>
      </x:c>
      <x:c r="C3094" t="str">
        <x:v>C56</x:v>
      </x:c>
      <x:c r="D3094" s="59" t="n">
        <x:v>27</x:v>
      </x:c>
      <x:c r="E3094" s="59" t="n">
        <x:v>33</x:v>
      </x:c>
      <x:c r="F3094" s="59" t="str">
        <x:v>S1</x:v>
      </x:c>
      <x:c r="G3094" s="59" t="n">
        <x:v>552</x:v>
      </x:c>
      <x:c r="H3094" s="59" t="n">
        <x:v>562</x:v>
      </x:c>
      <x:c r="I3094" s="59" t="n">
        <x:v>10</x:v>
      </x:c>
      <x:c r="J3094" s="60" t="n">
        <x:f>'参数'!$C$5</x:f>
        <x:v>360</x:v>
      </x:c>
      <x:c r="K3094" s="60" t="n">
        <x:f>'参数'!$D$5</x:f>
        <x:v>240</x:v>
      </x:c>
      <x:c r="L3094" s="60" t="n">
        <x:f>H3094+I3094+J3094</x:f>
        <x:v>932</x:v>
      </x:c>
      <x:c r="M3094" s="60" t="n">
        <x:f>L3094+K3094</x:f>
        <x:v>1172</x:v>
      </x:c>
      <x:c r="N3094" s="60" t="n">
        <x:f>'参数'!$B$10</x:f>
        <x:v>1</x:v>
      </x:c>
      <x:c r="O3094" s="60" t="n">
        <x:f>N3094*'参数'!$B$11</x:f>
        <x:v>2</x:v>
      </x:c>
      <x:c r="P3094" s="60" t="n">
        <x:f>N3094*'参数'!$B$12</x:f>
        <x:v>1</x:v>
      </x:c>
      <x:c r="Q3094" t="str">
        <x:f>C3094&amp;"d"</x:f>
        <x:v>C56d</x:v>
      </x:c>
      <x:c r="R3094" t="str">
        <x:f>C3094&amp;"p"</x:f>
        <x:v>C56p</x:v>
      </x:c>
      <x:c r="S3094" t="str">
        <x:f>IF(AND(L3094&gt;=H3094+I3094+J3094,M3094&gt;L3094,F3094&lt;&gt;""),"PASS","FAIL")</x:f>
        <x:v>PASS</x:v>
      </x:c>
      <x:c r="T3094" t="n">
        <x:v>5</x:v>
      </x:c>
      <x:c r="U3094" t="str">
        <x:v>pickup_after_delivery_completion_plus_usage_lag</x:v>
      </x:c>
    </x:row>
    <x:row r="3095">
      <x:c r="A3095" t="str">
        <x:v>Set2_100-10-2</x:v>
      </x:c>
      <x:c r="B3095" t="str">
        <x:v>standard_same_day</x:v>
      </x:c>
      <x:c r="C3095" t="str">
        <x:v>C57</x:v>
      </x:c>
      <x:c r="D3095" s="59" t="n">
        <x:v>45</x:v>
      </x:c>
      <x:c r="E3095" s="59" t="n">
        <x:v>24</x:v>
      </x:c>
      <x:c r="F3095" s="59" t="str">
        <x:v>S2</x:v>
      </x:c>
      <x:c r="G3095" s="59" t="n">
        <x:v>349</x:v>
      </x:c>
      <x:c r="H3095" s="59" t="n">
        <x:v>369</x:v>
      </x:c>
      <x:c r="I3095" s="59" t="n">
        <x:v>10</x:v>
      </x:c>
      <x:c r="J3095" s="60" t="n">
        <x:f>'参数'!$C$5</x:f>
        <x:v>360</x:v>
      </x:c>
      <x:c r="K3095" s="60" t="n">
        <x:f>'参数'!$D$5</x:f>
        <x:v>240</x:v>
      </x:c>
      <x:c r="L3095" s="60" t="n">
        <x:f>H3095+I3095+J3095</x:f>
        <x:v>739</x:v>
      </x:c>
      <x:c r="M3095" s="60" t="n">
        <x:f>L3095+K3095</x:f>
        <x:v>979</x:v>
      </x:c>
      <x:c r="N3095" s="60" t="n">
        <x:f>'参数'!$B$10</x:f>
        <x:v>1</x:v>
      </x:c>
      <x:c r="O3095" s="60" t="n">
        <x:f>N3095*'参数'!$B$11</x:f>
        <x:v>2</x:v>
      </x:c>
      <x:c r="P3095" s="60" t="n">
        <x:f>N3095*'参数'!$B$12</x:f>
        <x:v>1</x:v>
      </x:c>
      <x:c r="Q3095" t="str">
        <x:f>C3095&amp;"d"</x:f>
        <x:v>C57d</x:v>
      </x:c>
      <x:c r="R3095" t="str">
        <x:f>C3095&amp;"p"</x:f>
        <x:v>C57p</x:v>
      </x:c>
      <x:c r="S3095" t="str">
        <x:f>IF(AND(L3095&gt;=H3095+I3095+J3095,M3095&gt;L3095,F3095&lt;&gt;""),"PASS","FAIL")</x:f>
        <x:v>PASS</x:v>
      </x:c>
      <x:c r="T3095" t="n">
        <x:v>10</x:v>
      </x:c>
      <x:c r="U3095" t="str">
        <x:v>pickup_after_delivery_completion_plus_usage_lag</x:v>
      </x:c>
    </x:row>
    <x:row r="3096">
      <x:c r="A3096" t="str">
        <x:v>Set2_100-10-2</x:v>
      </x:c>
      <x:c r="B3096" t="str">
        <x:v>standard_same_day</x:v>
      </x:c>
      <x:c r="C3096" t="str">
        <x:v>C58</x:v>
      </x:c>
      <x:c r="D3096" s="59" t="n">
        <x:v>45</x:v>
      </x:c>
      <x:c r="E3096" s="59" t="n">
        <x:v>26</x:v>
      </x:c>
      <x:c r="F3096" s="59" t="str">
        <x:v>S2</x:v>
      </x:c>
      <x:c r="G3096" s="59" t="n">
        <x:v>314</x:v>
      </x:c>
      <x:c r="H3096" s="59" t="n">
        <x:v>324</x:v>
      </x:c>
      <x:c r="I3096" s="59" t="n">
        <x:v>10</x:v>
      </x:c>
      <x:c r="J3096" s="60" t="n">
        <x:f>'参数'!$C$5</x:f>
        <x:v>360</x:v>
      </x:c>
      <x:c r="K3096" s="60" t="n">
        <x:f>'参数'!$D$5</x:f>
        <x:v>240</x:v>
      </x:c>
      <x:c r="L3096" s="60" t="n">
        <x:f>H3096+I3096+J3096</x:f>
        <x:v>694</x:v>
      </x:c>
      <x:c r="M3096" s="60" t="n">
        <x:f>L3096+K3096</x:f>
        <x:v>934</x:v>
      </x:c>
      <x:c r="N3096" s="60" t="n">
        <x:f>'参数'!$B$10</x:f>
        <x:v>1</x:v>
      </x:c>
      <x:c r="O3096" s="60" t="n">
        <x:f>N3096*'参数'!$B$11</x:f>
        <x:v>2</x:v>
      </x:c>
      <x:c r="P3096" s="60" t="n">
        <x:f>N3096*'参数'!$B$12</x:f>
        <x:v>1</x:v>
      </x:c>
      <x:c r="Q3096" t="str">
        <x:f>C3096&amp;"d"</x:f>
        <x:v>C58d</x:v>
      </x:c>
      <x:c r="R3096" t="str">
        <x:f>C3096&amp;"p"</x:f>
        <x:v>C58p</x:v>
      </x:c>
      <x:c r="S3096" t="str">
        <x:f>IF(AND(L3096&gt;=H3096+I3096+J3096,M3096&gt;L3096,F3096&lt;&gt;""),"PASS","FAIL")</x:f>
        <x:v>PASS</x:v>
      </x:c>
      <x:c r="T3096" t="n">
        <x:v>11</x:v>
      </x:c>
      <x:c r="U3096" t="str">
        <x:v>pickup_after_delivery_completion_plus_usage_lag</x:v>
      </x:c>
    </x:row>
    <x:row r="3097">
      <x:c r="A3097" t="str">
        <x:v>Set2_100-10-2</x:v>
      </x:c>
      <x:c r="B3097" t="str">
        <x:v>standard_same_day</x:v>
      </x:c>
      <x:c r="C3097" t="str">
        <x:v>C59</x:v>
      </x:c>
      <x:c r="D3097" s="59" t="n">
        <x:v>28</x:v>
      </x:c>
      <x:c r="E3097" s="59" t="n">
        <x:v>44</x:v>
      </x:c>
      <x:c r="F3097" s="59" t="str">
        <x:v>S1</x:v>
      </x:c>
      <x:c r="G3097" s="59" t="n">
        <x:v>370</x:v>
      </x:c>
      <x:c r="H3097" s="59" t="n">
        <x:v>400</x:v>
      </x:c>
      <x:c r="I3097" s="59" t="n">
        <x:v>10</x:v>
      </x:c>
      <x:c r="J3097" s="60" t="n">
        <x:f>'参数'!$C$5</x:f>
        <x:v>360</x:v>
      </x:c>
      <x:c r="K3097" s="60" t="n">
        <x:f>'参数'!$D$5</x:f>
        <x:v>240</x:v>
      </x:c>
      <x:c r="L3097" s="60" t="n">
        <x:f>H3097+I3097+J3097</x:f>
        <x:v>770</x:v>
      </x:c>
      <x:c r="M3097" s="60" t="n">
        <x:f>L3097+K3097</x:f>
        <x:v>1010</x:v>
      </x:c>
      <x:c r="N3097" s="60" t="n">
        <x:f>'参数'!$B$10</x:f>
        <x:v>1</x:v>
      </x:c>
      <x:c r="O3097" s="60" t="n">
        <x:f>N3097*'参数'!$B$11</x:f>
        <x:v>2</x:v>
      </x:c>
      <x:c r="P3097" s="60" t="n">
        <x:f>N3097*'参数'!$B$12</x:f>
        <x:v>1</x:v>
      </x:c>
      <x:c r="Q3097" t="str">
        <x:f>C3097&amp;"d"</x:f>
        <x:v>C59d</x:v>
      </x:c>
      <x:c r="R3097" t="str">
        <x:f>C3097&amp;"p"</x:f>
        <x:v>C59p</x:v>
      </x:c>
      <x:c r="S3097" t="str">
        <x:f>IF(AND(L3097&gt;=H3097+I3097+J3097,M3097&gt;L3097,F3097&lt;&gt;""),"PASS","FAIL")</x:f>
        <x:v>PASS</x:v>
      </x:c>
      <x:c r="T3097" t="n">
        <x:v>8</x:v>
      </x:c>
      <x:c r="U3097" t="str">
        <x:v>pickup_after_delivery_completion_plus_usage_lag</x:v>
      </x:c>
    </x:row>
    <x:row r="3098">
      <x:c r="A3098" t="str">
        <x:v>Set2_100-10-2</x:v>
      </x:c>
      <x:c r="B3098" t="str">
        <x:v>standard_same_day</x:v>
      </x:c>
      <x:c r="C3098" t="str">
        <x:v>C60</x:v>
      </x:c>
      <x:c r="D3098" s="59" t="n">
        <x:v>38</x:v>
      </x:c>
      <x:c r="E3098" s="59" t="n">
        <x:v>42</x:v>
      </x:c>
      <x:c r="F3098" s="59" t="str">
        <x:v>S4</x:v>
      </x:c>
      <x:c r="G3098" s="59" t="n">
        <x:v>494</x:v>
      </x:c>
      <x:c r="H3098" s="59" t="n">
        <x:v>508</x:v>
      </x:c>
      <x:c r="I3098" s="59" t="n">
        <x:v>10</x:v>
      </x:c>
      <x:c r="J3098" s="60" t="n">
        <x:f>'参数'!$C$5</x:f>
        <x:v>360</x:v>
      </x:c>
      <x:c r="K3098" s="60" t="n">
        <x:f>'参数'!$D$5</x:f>
        <x:v>240</x:v>
      </x:c>
      <x:c r="L3098" s="60" t="n">
        <x:f>H3098+I3098+J3098</x:f>
        <x:v>878</x:v>
      </x:c>
      <x:c r="M3098" s="60" t="n">
        <x:f>L3098+K3098</x:f>
        <x:v>1118</x:v>
      </x:c>
      <x:c r="N3098" s="60" t="n">
        <x:f>'参数'!$B$10</x:f>
        <x:v>1</x:v>
      </x:c>
      <x:c r="O3098" s="60" t="n">
        <x:f>N3098*'参数'!$B$11</x:f>
        <x:v>2</x:v>
      </x:c>
      <x:c r="P3098" s="60" t="n">
        <x:f>N3098*'参数'!$B$12</x:f>
        <x:v>1</x:v>
      </x:c>
      <x:c r="Q3098" t="str">
        <x:f>C3098&amp;"d"</x:f>
        <x:v>C60d</x:v>
      </x:c>
      <x:c r="R3098" t="str">
        <x:f>C3098&amp;"p"</x:f>
        <x:v>C60p</x:v>
      </x:c>
      <x:c r="S3098" t="str">
        <x:f>IF(AND(L3098&gt;=H3098+I3098+J3098,M3098&gt;L3098,F3098&lt;&gt;""),"PASS","FAIL")</x:f>
        <x:v>PASS</x:v>
      </x:c>
      <x:c r="T3098" t="n">
        <x:v>12</x:v>
      </x:c>
      <x:c r="U3098" t="str">
        <x:v>pickup_after_delivery_completion_plus_usage_lag</x:v>
      </x:c>
    </x:row>
    <x:row r="3099">
      <x:c r="A3099" t="str">
        <x:v>Set2_100-10-2</x:v>
      </x:c>
      <x:c r="B3099" t="str">
        <x:v>standard_same_day</x:v>
      </x:c>
      <x:c r="C3099" t="str">
        <x:v>C61</x:v>
      </x:c>
      <x:c r="D3099" s="59" t="n">
        <x:v>42</x:v>
      </x:c>
      <x:c r="E3099" s="59" t="n">
        <x:v>26</x:v>
      </x:c>
      <x:c r="F3099" s="59" t="str">
        <x:v>S2</x:v>
      </x:c>
      <x:c r="G3099" s="59" t="n">
        <x:v>281</x:v>
      </x:c>
      <x:c r="H3099" s="59" t="n">
        <x:v>299</x:v>
      </x:c>
      <x:c r="I3099" s="59" t="n">
        <x:v>10</x:v>
      </x:c>
      <x:c r="J3099" s="60" t="n">
        <x:f>'参数'!$C$5</x:f>
        <x:v>360</x:v>
      </x:c>
      <x:c r="K3099" s="60" t="n">
        <x:f>'参数'!$D$5</x:f>
        <x:v>240</x:v>
      </x:c>
      <x:c r="L3099" s="60" t="n">
        <x:f>H3099+I3099+J3099</x:f>
        <x:v>669</x:v>
      </x:c>
      <x:c r="M3099" s="60" t="n">
        <x:f>L3099+K3099</x:f>
        <x:v>909</x:v>
      </x:c>
      <x:c r="N3099" s="60" t="n">
        <x:f>'参数'!$B$10</x:f>
        <x:v>1</x:v>
      </x:c>
      <x:c r="O3099" s="60" t="n">
        <x:f>N3099*'参数'!$B$11</x:f>
        <x:v>2</x:v>
      </x:c>
      <x:c r="P3099" s="60" t="n">
        <x:f>N3099*'参数'!$B$12</x:f>
        <x:v>1</x:v>
      </x:c>
      <x:c r="Q3099" t="str">
        <x:f>C3099&amp;"d"</x:f>
        <x:v>C61d</x:v>
      </x:c>
      <x:c r="R3099" t="str">
        <x:f>C3099&amp;"p"</x:f>
        <x:v>C61p</x:v>
      </x:c>
      <x:c r="S3099" t="str">
        <x:f>IF(AND(L3099&gt;=H3099+I3099+J3099,M3099&gt;L3099,F3099&lt;&gt;""),"PASS","FAIL")</x:f>
        <x:v>PASS</x:v>
      </x:c>
      <x:c r="T3099" t="n">
        <x:v>8</x:v>
      </x:c>
      <x:c r="U3099" t="str">
        <x:v>pickup_after_delivery_completion_plus_usage_lag</x:v>
      </x:c>
    </x:row>
    <x:row r="3100">
      <x:c r="A3100" t="str">
        <x:v>Set2_100-10-2</x:v>
      </x:c>
      <x:c r="B3100" t="str">
        <x:v>standard_same_day</x:v>
      </x:c>
      <x:c r="C3100" t="str">
        <x:v>C62</x:v>
      </x:c>
      <x:c r="D3100" s="59" t="n">
        <x:v>25</x:v>
      </x:c>
      <x:c r="E3100" s="59" t="n">
        <x:v>41</x:v>
      </x:c>
      <x:c r="F3100" s="59" t="str">
        <x:v>S1</x:v>
      </x:c>
      <x:c r="G3100" s="59" t="n">
        <x:v>513</x:v>
      </x:c>
      <x:c r="H3100" s="59" t="n">
        <x:v>543</x:v>
      </x:c>
      <x:c r="I3100" s="59" t="n">
        <x:v>10</x:v>
      </x:c>
      <x:c r="J3100" s="60" t="n">
        <x:f>'参数'!$C$5</x:f>
        <x:v>360</x:v>
      </x:c>
      <x:c r="K3100" s="60" t="n">
        <x:f>'参数'!$D$5</x:f>
        <x:v>240</x:v>
      </x:c>
      <x:c r="L3100" s="60" t="n">
        <x:f>H3100+I3100+J3100</x:f>
        <x:v>913</x:v>
      </x:c>
      <x:c r="M3100" s="60" t="n">
        <x:f>L3100+K3100</x:f>
        <x:v>1153</x:v>
      </x:c>
      <x:c r="N3100" s="60" t="n">
        <x:f>'参数'!$B$10</x:f>
        <x:v>1</x:v>
      </x:c>
      <x:c r="O3100" s="60" t="n">
        <x:f>N3100*'参数'!$B$11</x:f>
        <x:v>2</x:v>
      </x:c>
      <x:c r="P3100" s="60" t="n">
        <x:f>N3100*'参数'!$B$12</x:f>
        <x:v>1</x:v>
      </x:c>
      <x:c r="Q3100" t="str">
        <x:f>C3100&amp;"d"</x:f>
        <x:v>C62d</x:v>
      </x:c>
      <x:c r="R3100" t="str">
        <x:f>C3100&amp;"p"</x:f>
        <x:v>C62p</x:v>
      </x:c>
      <x:c r="S3100" t="str">
        <x:f>IF(AND(L3100&gt;=H3100+I3100+J3100,M3100&gt;L3100,F3100&lt;&gt;""),"PASS","FAIL")</x:f>
        <x:v>PASS</x:v>
      </x:c>
      <x:c r="T3100" t="n">
        <x:v>10</x:v>
      </x:c>
      <x:c r="U3100" t="str">
        <x:v>pickup_after_delivery_completion_plus_usage_lag</x:v>
      </x:c>
    </x:row>
    <x:row r="3101">
      <x:c r="A3101" t="str">
        <x:v>Set2_100-10-2</x:v>
      </x:c>
      <x:c r="B3101" t="str">
        <x:v>standard_same_day</x:v>
      </x:c>
      <x:c r="C3101" t="str">
        <x:v>C63</x:v>
      </x:c>
      <x:c r="D3101" s="59" t="n">
        <x:v>28</x:v>
      </x:c>
      <x:c r="E3101" s="59" t="n">
        <x:v>33</x:v>
      </x:c>
      <x:c r="F3101" s="59" t="str">
        <x:v>S1</x:v>
      </x:c>
      <x:c r="G3101" s="59" t="n">
        <x:v>422</x:v>
      </x:c>
      <x:c r="H3101" s="59" t="n">
        <x:v>456</x:v>
      </x:c>
      <x:c r="I3101" s="59" t="n">
        <x:v>10</x:v>
      </x:c>
      <x:c r="J3101" s="60" t="n">
        <x:f>'参数'!$C$5</x:f>
        <x:v>360</x:v>
      </x:c>
      <x:c r="K3101" s="60" t="n">
        <x:f>'参数'!$D$5</x:f>
        <x:v>240</x:v>
      </x:c>
      <x:c r="L3101" s="60" t="n">
        <x:f>H3101+I3101+J3101</x:f>
        <x:v>826</x:v>
      </x:c>
      <x:c r="M3101" s="60" t="n">
        <x:f>L3101+K3101</x:f>
        <x:v>1066</x:v>
      </x:c>
      <x:c r="N3101" s="60" t="n">
        <x:f>'参数'!$B$10</x:f>
        <x:v>1</x:v>
      </x:c>
      <x:c r="O3101" s="60" t="n">
        <x:f>N3101*'参数'!$B$11</x:f>
        <x:v>2</x:v>
      </x:c>
      <x:c r="P3101" s="60" t="n">
        <x:f>N3101*'参数'!$B$12</x:f>
        <x:v>1</x:v>
      </x:c>
      <x:c r="Q3101" t="str">
        <x:f>C3101&amp;"d"</x:f>
        <x:v>C63d</x:v>
      </x:c>
      <x:c r="R3101" t="str">
        <x:f>C3101&amp;"p"</x:f>
        <x:v>C63p</x:v>
      </x:c>
      <x:c r="S3101" t="str">
        <x:f>IF(AND(L3101&gt;=H3101+I3101+J3101,M3101&gt;L3101,F3101&lt;&gt;""),"PASS","FAIL")</x:f>
        <x:v>PASS</x:v>
      </x:c>
      <x:c r="T3101" t="n">
        <x:v>13</x:v>
      </x:c>
      <x:c r="U3101" t="str">
        <x:v>pickup_after_delivery_completion_plus_usage_lag</x:v>
      </x:c>
    </x:row>
    <x:row r="3102">
      <x:c r="A3102" t="str">
        <x:v>Set2_100-10-2</x:v>
      </x:c>
      <x:c r="B3102" t="str">
        <x:v>standard_same_day</x:v>
      </x:c>
      <x:c r="C3102" t="str">
        <x:v>C64</x:v>
      </x:c>
      <x:c r="D3102" s="59" t="n">
        <x:v>36</x:v>
      </x:c>
      <x:c r="E3102" s="59" t="n">
        <x:v>33</x:v>
      </x:c>
      <x:c r="F3102" s="59" t="str">
        <x:v>S4</x:v>
      </x:c>
      <x:c r="G3102" s="59" t="n">
        <x:v>357</x:v>
      </x:c>
      <x:c r="H3102" s="59" t="n">
        <x:v>377</x:v>
      </x:c>
      <x:c r="I3102" s="59" t="n">
        <x:v>10</x:v>
      </x:c>
      <x:c r="J3102" s="60" t="n">
        <x:f>'参数'!$C$5</x:f>
        <x:v>360</x:v>
      </x:c>
      <x:c r="K3102" s="60" t="n">
        <x:f>'参数'!$D$5</x:f>
        <x:v>240</x:v>
      </x:c>
      <x:c r="L3102" s="60" t="n">
        <x:f>H3102+I3102+J3102</x:f>
        <x:v>747</x:v>
      </x:c>
      <x:c r="M3102" s="60" t="n">
        <x:f>L3102+K3102</x:f>
        <x:v>987</x:v>
      </x:c>
      <x:c r="N3102" s="60" t="n">
        <x:f>'参数'!$B$10</x:f>
        <x:v>1</x:v>
      </x:c>
      <x:c r="O3102" s="60" t="n">
        <x:f>N3102*'参数'!$B$11</x:f>
        <x:v>2</x:v>
      </x:c>
      <x:c r="P3102" s="60" t="n">
        <x:f>N3102*'参数'!$B$12</x:f>
        <x:v>1</x:v>
      </x:c>
      <x:c r="Q3102" t="str">
        <x:f>C3102&amp;"d"</x:f>
        <x:v>C64d</x:v>
      </x:c>
      <x:c r="R3102" t="str">
        <x:f>C3102&amp;"p"</x:f>
        <x:v>C64p</x:v>
      </x:c>
      <x:c r="S3102" t="str">
        <x:f>IF(AND(L3102&gt;=H3102+I3102+J3102,M3102&gt;L3102,F3102&lt;&gt;""),"PASS","FAIL")</x:f>
        <x:v>PASS</x:v>
      </x:c>
      <x:c r="T3102" t="n">
        <x:v>1</x:v>
      </x:c>
      <x:c r="U3102" t="str">
        <x:v>pickup_after_delivery_completion_plus_usage_lag</x:v>
      </x:c>
    </x:row>
    <x:row r="3103">
      <x:c r="A3103" t="str">
        <x:v>Set2_100-10-2</x:v>
      </x:c>
      <x:c r="B3103" t="str">
        <x:v>standard_same_day</x:v>
      </x:c>
      <x:c r="C3103" t="str">
        <x:v>C65</x:v>
      </x:c>
      <x:c r="D3103" s="59" t="n">
        <x:v>38</x:v>
      </x:c>
      <x:c r="E3103" s="59" t="n">
        <x:v>28</x:v>
      </x:c>
      <x:c r="F3103" s="59" t="str">
        <x:v>S2</x:v>
      </x:c>
      <x:c r="G3103" s="59" t="n">
        <x:v>300</x:v>
      </x:c>
      <x:c r="H3103" s="59" t="n">
        <x:v>334</x:v>
      </x:c>
      <x:c r="I3103" s="59" t="n">
        <x:v>10</x:v>
      </x:c>
      <x:c r="J3103" s="60" t="n">
        <x:f>'参数'!$C$5</x:f>
        <x:v>360</x:v>
      </x:c>
      <x:c r="K3103" s="60" t="n">
        <x:f>'参数'!$D$5</x:f>
        <x:v>240</x:v>
      </x:c>
      <x:c r="L3103" s="60" t="n">
        <x:f>H3103+I3103+J3103</x:f>
        <x:v>704</x:v>
      </x:c>
      <x:c r="M3103" s="60" t="n">
        <x:f>L3103+K3103</x:f>
        <x:v>944</x:v>
      </x:c>
      <x:c r="N3103" s="60" t="n">
        <x:f>'参数'!$B$10</x:f>
        <x:v>1</x:v>
      </x:c>
      <x:c r="O3103" s="60" t="n">
        <x:f>N3103*'参数'!$B$11</x:f>
        <x:v>2</x:v>
      </x:c>
      <x:c r="P3103" s="60" t="n">
        <x:f>N3103*'参数'!$B$12</x:f>
        <x:v>1</x:v>
      </x:c>
      <x:c r="Q3103" t="str">
        <x:f>C3103&amp;"d"</x:f>
        <x:v>C65d</x:v>
      </x:c>
      <x:c r="R3103" t="str">
        <x:f>C3103&amp;"p"</x:f>
        <x:v>C65p</x:v>
      </x:c>
      <x:c r="S3103" t="str">
        <x:f>IF(AND(L3103&gt;=H3103+I3103+J3103,M3103&gt;L3103,F3103&lt;&gt;""),"PASS","FAIL")</x:f>
        <x:v>PASS</x:v>
      </x:c>
      <x:c r="T3103" t="n">
        <x:v>3</x:v>
      </x:c>
      <x:c r="U3103" t="str">
        <x:v>pickup_after_delivery_completion_plus_usage_lag</x:v>
      </x:c>
    </x:row>
    <x:row r="3104">
      <x:c r="A3104" t="str">
        <x:v>Set2_100-10-2</x:v>
      </x:c>
      <x:c r="B3104" t="str">
        <x:v>standard_same_day</x:v>
      </x:c>
      <x:c r="C3104" t="str">
        <x:v>C66</x:v>
      </x:c>
      <x:c r="D3104" s="59" t="n">
        <x:v>39</x:v>
      </x:c>
      <x:c r="E3104" s="59" t="n">
        <x:v>45</x:v>
      </x:c>
      <x:c r="F3104" s="59" t="str">
        <x:v>S4</x:v>
      </x:c>
      <x:c r="G3104" s="59" t="n">
        <x:v>41</x:v>
      </x:c>
      <x:c r="H3104" s="59" t="n">
        <x:v>63</x:v>
      </x:c>
      <x:c r="I3104" s="59" t="n">
        <x:v>10</x:v>
      </x:c>
      <x:c r="J3104" s="60" t="n">
        <x:f>'参数'!$C$5</x:f>
        <x:v>360</x:v>
      </x:c>
      <x:c r="K3104" s="60" t="n">
        <x:f>'参数'!$D$5</x:f>
        <x:v>240</x:v>
      </x:c>
      <x:c r="L3104" s="60" t="n">
        <x:f>H3104+I3104+J3104</x:f>
        <x:v>433</x:v>
      </x:c>
      <x:c r="M3104" s="60" t="n">
        <x:f>L3104+K3104</x:f>
        <x:v>673</x:v>
      </x:c>
      <x:c r="N3104" s="60" t="n">
        <x:f>'参数'!$B$10</x:f>
        <x:v>1</x:v>
      </x:c>
      <x:c r="O3104" s="60" t="n">
        <x:f>N3104*'参数'!$B$11</x:f>
        <x:v>2</x:v>
      </x:c>
      <x:c r="P3104" s="60" t="n">
        <x:f>N3104*'参数'!$B$12</x:f>
        <x:v>1</x:v>
      </x:c>
      <x:c r="Q3104" t="str">
        <x:f>C3104&amp;"d"</x:f>
        <x:v>C66d</x:v>
      </x:c>
      <x:c r="R3104" t="str">
        <x:f>C3104&amp;"p"</x:f>
        <x:v>C66p</x:v>
      </x:c>
      <x:c r="S3104" t="str">
        <x:f>IF(AND(L3104&gt;=H3104+I3104+J3104,M3104&gt;L3104,F3104&lt;&gt;""),"PASS","FAIL")</x:f>
        <x:v>PASS</x:v>
      </x:c>
      <x:c r="T3104" t="n">
        <x:v>6</x:v>
      </x:c>
      <x:c r="U3104" t="str">
        <x:v>pickup_after_delivery_completion_plus_usage_lag</x:v>
      </x:c>
    </x:row>
    <x:row r="3105">
      <x:c r="A3105" t="str">
        <x:v>Set2_100-10-2</x:v>
      </x:c>
      <x:c r="B3105" t="str">
        <x:v>standard_same_day</x:v>
      </x:c>
      <x:c r="C3105" t="str">
        <x:v>C67</x:v>
      </x:c>
      <x:c r="D3105" s="59" t="n">
        <x:v>42</x:v>
      </x:c>
      <x:c r="E3105" s="59" t="n">
        <x:v>31</x:v>
      </x:c>
      <x:c r="F3105" s="59" t="str">
        <x:v>S4</x:v>
      </x:c>
      <x:c r="G3105" s="59" t="n">
        <x:v>524</x:v>
      </x:c>
      <x:c r="H3105" s="59" t="n">
        <x:v>554</x:v>
      </x:c>
      <x:c r="I3105" s="59" t="n">
        <x:v>10</x:v>
      </x:c>
      <x:c r="J3105" s="60" t="n">
        <x:f>'参数'!$C$5</x:f>
        <x:v>360</x:v>
      </x:c>
      <x:c r="K3105" s="60" t="n">
        <x:f>'参数'!$D$5</x:f>
        <x:v>240</x:v>
      </x:c>
      <x:c r="L3105" s="60" t="n">
        <x:f>H3105+I3105+J3105</x:f>
        <x:v>924</x:v>
      </x:c>
      <x:c r="M3105" s="60" t="n">
        <x:f>L3105+K3105</x:f>
        <x:v>1164</x:v>
      </x:c>
      <x:c r="N3105" s="60" t="n">
        <x:f>'参数'!$B$10</x:f>
        <x:v>1</x:v>
      </x:c>
      <x:c r="O3105" s="60" t="n">
        <x:f>N3105*'参数'!$B$11</x:f>
        <x:v>2</x:v>
      </x:c>
      <x:c r="P3105" s="60" t="n">
        <x:f>N3105*'参数'!$B$12</x:f>
        <x:v>1</x:v>
      </x:c>
      <x:c r="Q3105" t="str">
        <x:f>C3105&amp;"d"</x:f>
        <x:v>C67d</x:v>
      </x:c>
      <x:c r="R3105" t="str">
        <x:f>C3105&amp;"p"</x:f>
        <x:v>C67p</x:v>
      </x:c>
      <x:c r="S3105" t="str">
        <x:f>IF(AND(L3105&gt;=H3105+I3105+J3105,M3105&gt;L3105,F3105&lt;&gt;""),"PASS","FAIL")</x:f>
        <x:v>PASS</x:v>
      </x:c>
      <x:c r="T3105" t="n">
        <x:v>8</x:v>
      </x:c>
      <x:c r="U3105" t="str">
        <x:v>pickup_after_delivery_completion_plus_usage_lag</x:v>
      </x:c>
    </x:row>
    <x:row r="3106">
      <x:c r="A3106" t="str">
        <x:v>Set2_100-10-2</x:v>
      </x:c>
      <x:c r="B3106" t="str">
        <x:v>standard_same_day</x:v>
      </x:c>
      <x:c r="C3106" t="str">
        <x:v>C68</x:v>
      </x:c>
      <x:c r="D3106" s="59" t="n">
        <x:v>43</x:v>
      </x:c>
      <x:c r="E3106" s="59" t="n">
        <x:v>28</x:v>
      </x:c>
      <x:c r="F3106" s="59" t="str">
        <x:v>S4</x:v>
      </x:c>
      <x:c r="G3106" s="59" t="n">
        <x:v>504</x:v>
      </x:c>
      <x:c r="H3106" s="59" t="n">
        <x:v>542</x:v>
      </x:c>
      <x:c r="I3106" s="59" t="n">
        <x:v>10</x:v>
      </x:c>
      <x:c r="J3106" s="60" t="n">
        <x:f>'参数'!$C$5</x:f>
        <x:v>360</x:v>
      </x:c>
      <x:c r="K3106" s="60" t="n">
        <x:f>'参数'!$D$5</x:f>
        <x:v>240</x:v>
      </x:c>
      <x:c r="L3106" s="60" t="n">
        <x:f>H3106+I3106+J3106</x:f>
        <x:v>912</x:v>
      </x:c>
      <x:c r="M3106" s="60" t="n">
        <x:f>L3106+K3106</x:f>
        <x:v>1152</x:v>
      </x:c>
      <x:c r="N3106" s="60" t="n">
        <x:f>'参数'!$B$10</x:f>
        <x:v>1</x:v>
      </x:c>
      <x:c r="O3106" s="60" t="n">
        <x:f>N3106*'参数'!$B$11</x:f>
        <x:v>2</x:v>
      </x:c>
      <x:c r="P3106" s="60" t="n">
        <x:f>N3106*'参数'!$B$12</x:f>
        <x:v>1</x:v>
      </x:c>
      <x:c r="Q3106" t="str">
        <x:f>C3106&amp;"d"</x:f>
        <x:v>C68d</x:v>
      </x:c>
      <x:c r="R3106" t="str">
        <x:f>C3106&amp;"p"</x:f>
        <x:v>C68p</x:v>
      </x:c>
      <x:c r="S3106" t="str">
        <x:f>IF(AND(L3106&gt;=H3106+I3106+J3106,M3106&gt;L3106,F3106&lt;&gt;""),"PASS","FAIL")</x:f>
        <x:v>PASS</x:v>
      </x:c>
      <x:c r="T3106" t="n">
        <x:v>3</x:v>
      </x:c>
      <x:c r="U3106" t="str">
        <x:v>pickup_after_delivery_completion_plus_usage_lag</x:v>
      </x:c>
    </x:row>
    <x:row r="3107">
      <x:c r="A3107" t="str">
        <x:v>Set2_100-10-2</x:v>
      </x:c>
      <x:c r="B3107" t="str">
        <x:v>standard_same_day</x:v>
      </x:c>
      <x:c r="C3107" t="str">
        <x:v>C69</x:v>
      </x:c>
      <x:c r="D3107" s="59" t="n">
        <x:v>29</x:v>
      </x:c>
      <x:c r="E3107" s="59" t="n">
        <x:v>43</x:v>
      </x:c>
      <x:c r="F3107" s="59" t="str">
        <x:v>S1</x:v>
      </x:c>
      <x:c r="G3107" s="59" t="n">
        <x:v>535</x:v>
      </x:c>
      <x:c r="H3107" s="59" t="n">
        <x:v>559</x:v>
      </x:c>
      <x:c r="I3107" s="59" t="n">
        <x:v>10</x:v>
      </x:c>
      <x:c r="J3107" s="60" t="n">
        <x:f>'参数'!$C$5</x:f>
        <x:v>360</x:v>
      </x:c>
      <x:c r="K3107" s="60" t="n">
        <x:f>'参数'!$D$5</x:f>
        <x:v>240</x:v>
      </x:c>
      <x:c r="L3107" s="60" t="n">
        <x:f>H3107+I3107+J3107</x:f>
        <x:v>929</x:v>
      </x:c>
      <x:c r="M3107" s="60" t="n">
        <x:f>L3107+K3107</x:f>
        <x:v>1169</x:v>
      </x:c>
      <x:c r="N3107" s="60" t="n">
        <x:f>'参数'!$B$10</x:f>
        <x:v>1</x:v>
      </x:c>
      <x:c r="O3107" s="60" t="n">
        <x:f>N3107*'参数'!$B$11</x:f>
        <x:v>2</x:v>
      </x:c>
      <x:c r="P3107" s="60" t="n">
        <x:f>N3107*'参数'!$B$12</x:f>
        <x:v>1</x:v>
      </x:c>
      <x:c r="Q3107" t="str">
        <x:f>C3107&amp;"d"</x:f>
        <x:v>C69d</x:v>
      </x:c>
      <x:c r="R3107" t="str">
        <x:f>C3107&amp;"p"</x:f>
        <x:v>C69p</x:v>
      </x:c>
      <x:c r="S3107" t="str">
        <x:f>IF(AND(L3107&gt;=H3107+I3107+J3107,M3107&gt;L3107,F3107&lt;&gt;""),"PASS","FAIL")</x:f>
        <x:v>PASS</x:v>
      </x:c>
      <x:c r="T3107" t="n">
        <x:v>4</x:v>
      </x:c>
      <x:c r="U3107" t="str">
        <x:v>pickup_after_delivery_completion_plus_usage_lag</x:v>
      </x:c>
    </x:row>
    <x:row r="3108">
      <x:c r="A3108" t="str">
        <x:v>Set2_100-10-2</x:v>
      </x:c>
      <x:c r="B3108" t="str">
        <x:v>standard_same_day</x:v>
      </x:c>
      <x:c r="C3108" t="str">
        <x:v>C70</x:v>
      </x:c>
      <x:c r="D3108" s="59" t="n">
        <x:v>29</x:v>
      </x:c>
      <x:c r="E3108" s="59" t="n">
        <x:v>26</x:v>
      </x:c>
      <x:c r="F3108" s="59" t="str">
        <x:v>S8</x:v>
      </x:c>
      <x:c r="G3108" s="59" t="n">
        <x:v>49</x:v>
      </x:c>
      <x:c r="H3108" s="59" t="n">
        <x:v>79</x:v>
      </x:c>
      <x:c r="I3108" s="59" t="n">
        <x:v>10</x:v>
      </x:c>
      <x:c r="J3108" s="60" t="n">
        <x:f>'参数'!$C$5</x:f>
        <x:v>360</x:v>
      </x:c>
      <x:c r="K3108" s="60" t="n">
        <x:f>'参数'!$D$5</x:f>
        <x:v>240</x:v>
      </x:c>
      <x:c r="L3108" s="60" t="n">
        <x:f>H3108+I3108+J3108</x:f>
        <x:v>449</x:v>
      </x:c>
      <x:c r="M3108" s="60" t="n">
        <x:f>L3108+K3108</x:f>
        <x:v>689</x:v>
      </x:c>
      <x:c r="N3108" s="60" t="n">
        <x:f>'参数'!$B$10</x:f>
        <x:v>1</x:v>
      </x:c>
      <x:c r="O3108" s="60" t="n">
        <x:f>N3108*'参数'!$B$11</x:f>
        <x:v>2</x:v>
      </x:c>
      <x:c r="P3108" s="60" t="n">
        <x:f>N3108*'参数'!$B$12</x:f>
        <x:v>1</x:v>
      </x:c>
      <x:c r="Q3108" t="str">
        <x:f>C3108&amp;"d"</x:f>
        <x:v>C70d</x:v>
      </x:c>
      <x:c r="R3108" t="str">
        <x:f>C3108&amp;"p"</x:f>
        <x:v>C70p</x:v>
      </x:c>
      <x:c r="S3108" t="str">
        <x:f>IF(AND(L3108&gt;=H3108+I3108+J3108,M3108&gt;L3108,F3108&lt;&gt;""),"PASS","FAIL")</x:f>
        <x:v>PASS</x:v>
      </x:c>
      <x:c r="T3108" t="n">
        <x:v>15</x:v>
      </x:c>
      <x:c r="U3108" t="str">
        <x:v>pickup_after_delivery_completion_plus_usage_lag</x:v>
      </x:c>
    </x:row>
    <x:row r="3109">
      <x:c r="A3109" t="str">
        <x:v>Set2_100-10-2</x:v>
      </x:c>
      <x:c r="B3109" t="str">
        <x:v>standard_same_day</x:v>
      </x:c>
      <x:c r="C3109" t="str">
        <x:v>C71</x:v>
      </x:c>
      <x:c r="D3109" s="59" t="n">
        <x:v>29</x:v>
      </x:c>
      <x:c r="E3109" s="59" t="n">
        <x:v>42</x:v>
      </x:c>
      <x:c r="F3109" s="59" t="str">
        <x:v>S1</x:v>
      </x:c>
      <x:c r="G3109" s="59" t="n">
        <x:v>95</x:v>
      </x:c>
      <x:c r="H3109" s="59" t="n">
        <x:v>125</x:v>
      </x:c>
      <x:c r="I3109" s="59" t="n">
        <x:v>10</x:v>
      </x:c>
      <x:c r="J3109" s="60" t="n">
        <x:f>'参数'!$C$5</x:f>
        <x:v>360</x:v>
      </x:c>
      <x:c r="K3109" s="60" t="n">
        <x:f>'参数'!$D$5</x:f>
        <x:v>240</x:v>
      </x:c>
      <x:c r="L3109" s="60" t="n">
        <x:f>H3109+I3109+J3109</x:f>
        <x:v>495</x:v>
      </x:c>
      <x:c r="M3109" s="60" t="n">
        <x:f>L3109+K3109</x:f>
        <x:v>735</x:v>
      </x:c>
      <x:c r="N3109" s="60" t="n">
        <x:f>'参数'!$B$10</x:f>
        <x:v>1</x:v>
      </x:c>
      <x:c r="O3109" s="60" t="n">
        <x:f>N3109*'参数'!$B$11</x:f>
        <x:v>2</x:v>
      </x:c>
      <x:c r="P3109" s="60" t="n">
        <x:f>N3109*'参数'!$B$12</x:f>
        <x:v>1</x:v>
      </x:c>
      <x:c r="Q3109" t="str">
        <x:f>C3109&amp;"d"</x:f>
        <x:v>C71d</x:v>
      </x:c>
      <x:c r="R3109" t="str">
        <x:f>C3109&amp;"p"</x:f>
        <x:v>C71p</x:v>
      </x:c>
      <x:c r="S3109" t="str">
        <x:f>IF(AND(L3109&gt;=H3109+I3109+J3109,M3109&gt;L3109,F3109&lt;&gt;""),"PASS","FAIL")</x:f>
        <x:v>PASS</x:v>
      </x:c>
      <x:c r="T3109" t="n">
        <x:v>16</x:v>
      </x:c>
      <x:c r="U3109" t="str">
        <x:v>pickup_after_delivery_completion_plus_usage_lag</x:v>
      </x:c>
    </x:row>
    <x:row r="3110">
      <x:c r="A3110" t="str">
        <x:v>Set2_100-10-2</x:v>
      </x:c>
      <x:c r="B3110" t="str">
        <x:v>standard_same_day</x:v>
      </x:c>
      <x:c r="C3110" t="str">
        <x:v>C72</x:v>
      </x:c>
      <x:c r="D3110" s="59" t="n">
        <x:v>38</x:v>
      </x:c>
      <x:c r="E3110" s="59" t="n">
        <x:v>34</x:v>
      </x:c>
      <x:c r="F3110" s="59" t="str">
        <x:v>S4</x:v>
      </x:c>
      <x:c r="G3110" s="59" t="n">
        <x:v>163</x:v>
      </x:c>
      <x:c r="H3110" s="59" t="n">
        <x:v>175</x:v>
      </x:c>
      <x:c r="I3110" s="59" t="n">
        <x:v>10</x:v>
      </x:c>
      <x:c r="J3110" s="60" t="n">
        <x:f>'参数'!$C$5</x:f>
        <x:v>360</x:v>
      </x:c>
      <x:c r="K3110" s="60" t="n">
        <x:f>'参数'!$D$5</x:f>
        <x:v>240</x:v>
      </x:c>
      <x:c r="L3110" s="60" t="n">
        <x:f>H3110+I3110+J3110</x:f>
        <x:v>545</x:v>
      </x:c>
      <x:c r="M3110" s="60" t="n">
        <x:f>L3110+K3110</x:f>
        <x:v>785</x:v>
      </x:c>
      <x:c r="N3110" s="60" t="n">
        <x:f>'参数'!$B$10</x:f>
        <x:v>1</x:v>
      </x:c>
      <x:c r="O3110" s="60" t="n">
        <x:f>N3110*'参数'!$B$11</x:f>
        <x:v>2</x:v>
      </x:c>
      <x:c r="P3110" s="60" t="n">
        <x:f>N3110*'参数'!$B$12</x:f>
        <x:v>1</x:v>
      </x:c>
      <x:c r="Q3110" t="str">
        <x:f>C3110&amp;"d"</x:f>
        <x:v>C72d</x:v>
      </x:c>
      <x:c r="R3110" t="str">
        <x:f>C3110&amp;"p"</x:f>
        <x:v>C72p</x:v>
      </x:c>
      <x:c r="S3110" t="str">
        <x:f>IF(AND(L3110&gt;=H3110+I3110+J3110,M3110&gt;L3110,F3110&lt;&gt;""),"PASS","FAIL")</x:f>
        <x:v>PASS</x:v>
      </x:c>
      <x:c r="T3110" t="n">
        <x:v>17</x:v>
      </x:c>
      <x:c r="U3110" t="str">
        <x:v>pickup_after_delivery_completion_plus_usage_lag</x:v>
      </x:c>
    </x:row>
    <x:row r="3111">
      <x:c r="A3111" t="str">
        <x:v>Set2_100-10-2</x:v>
      </x:c>
      <x:c r="B3111" t="str">
        <x:v>standard_same_day</x:v>
      </x:c>
      <x:c r="C3111" t="str">
        <x:v>C73</x:v>
      </x:c>
      <x:c r="D3111" s="59" t="n">
        <x:v>46</x:v>
      </x:c>
      <x:c r="E3111" s="59" t="n">
        <x:v>28</x:v>
      </x:c>
      <x:c r="F3111" s="59" t="str">
        <x:v>S4</x:v>
      </x:c>
      <x:c r="G3111" s="59" t="n">
        <x:v>328</x:v>
      </x:c>
      <x:c r="H3111" s="59" t="n">
        <x:v>340</x:v>
      </x:c>
      <x:c r="I3111" s="59" t="n">
        <x:v>10</x:v>
      </x:c>
      <x:c r="J3111" s="60" t="n">
        <x:f>'参数'!$C$5</x:f>
        <x:v>360</x:v>
      </x:c>
      <x:c r="K3111" s="60" t="n">
        <x:f>'参数'!$D$5</x:f>
        <x:v>240</x:v>
      </x:c>
      <x:c r="L3111" s="60" t="n">
        <x:f>H3111+I3111+J3111</x:f>
        <x:v>710</x:v>
      </x:c>
      <x:c r="M3111" s="60" t="n">
        <x:f>L3111+K3111</x:f>
        <x:v>950</x:v>
      </x:c>
      <x:c r="N3111" s="60" t="n">
        <x:f>'参数'!$B$10</x:f>
        <x:v>1</x:v>
      </x:c>
      <x:c r="O3111" s="60" t="n">
        <x:f>N3111*'参数'!$B$11</x:f>
        <x:v>2</x:v>
      </x:c>
      <x:c r="P3111" s="60" t="n">
        <x:f>N3111*'参数'!$B$12</x:f>
        <x:v>1</x:v>
      </x:c>
      <x:c r="Q3111" t="str">
        <x:f>C3111&amp;"d"</x:f>
        <x:v>C73d</x:v>
      </x:c>
      <x:c r="R3111" t="str">
        <x:f>C3111&amp;"p"</x:f>
        <x:v>C73p</x:v>
      </x:c>
      <x:c r="S3111" t="str">
        <x:f>IF(AND(L3111&gt;=H3111+I3111+J3111,M3111&gt;L3111,F3111&lt;&gt;""),"PASS","FAIL")</x:f>
        <x:v>PASS</x:v>
      </x:c>
      <x:c r="T3111" t="n">
        <x:v>1</x:v>
      </x:c>
      <x:c r="U3111" t="str">
        <x:v>pickup_after_delivery_completion_plus_usage_lag</x:v>
      </x:c>
    </x:row>
    <x:row r="3112">
      <x:c r="A3112" t="str">
        <x:v>Set2_100-10-2</x:v>
      </x:c>
      <x:c r="B3112" t="str">
        <x:v>standard_same_day</x:v>
      </x:c>
      <x:c r="C3112" t="str">
        <x:v>C74</x:v>
      </x:c>
      <x:c r="D3112" s="59" t="n">
        <x:v>30</x:v>
      </x:c>
      <x:c r="E3112" s="59" t="n">
        <x:v>24</x:v>
      </x:c>
      <x:c r="F3112" s="59" t="str">
        <x:v>S2</x:v>
      </x:c>
      <x:c r="G3112" s="59" t="n">
        <x:v>56</x:v>
      </x:c>
      <x:c r="H3112" s="59" t="n">
        <x:v>90</x:v>
      </x:c>
      <x:c r="I3112" s="59" t="n">
        <x:v>10</x:v>
      </x:c>
      <x:c r="J3112" s="60" t="n">
        <x:f>'参数'!$C$5</x:f>
        <x:v>360</x:v>
      </x:c>
      <x:c r="K3112" s="60" t="n">
        <x:f>'参数'!$D$5</x:f>
        <x:v>240</x:v>
      </x:c>
      <x:c r="L3112" s="60" t="n">
        <x:f>H3112+I3112+J3112</x:f>
        <x:v>460</x:v>
      </x:c>
      <x:c r="M3112" s="60" t="n">
        <x:f>L3112+K3112</x:f>
        <x:v>700</x:v>
      </x:c>
      <x:c r="N3112" s="60" t="n">
        <x:f>'参数'!$B$10</x:f>
        <x:v>1</x:v>
      </x:c>
      <x:c r="O3112" s="60" t="n">
        <x:f>N3112*'参数'!$B$11</x:f>
        <x:v>2</x:v>
      </x:c>
      <x:c r="P3112" s="60" t="n">
        <x:f>N3112*'参数'!$B$12</x:f>
        <x:v>1</x:v>
      </x:c>
      <x:c r="Q3112" t="str">
        <x:f>C3112&amp;"d"</x:f>
        <x:v>C74d</x:v>
      </x:c>
      <x:c r="R3112" t="str">
        <x:f>C3112&amp;"p"</x:f>
        <x:v>C74p</x:v>
      </x:c>
      <x:c r="S3112" t="str">
        <x:f>IF(AND(L3112&gt;=H3112+I3112+J3112,M3112&gt;L3112,F3112&lt;&gt;""),"PASS","FAIL")</x:f>
        <x:v>PASS</x:v>
      </x:c>
      <x:c r="T3112" t="n">
        <x:v>16</x:v>
      </x:c>
      <x:c r="U3112" t="str">
        <x:v>pickup_after_delivery_completion_plus_usage_lag</x:v>
      </x:c>
    </x:row>
    <x:row r="3113">
      <x:c r="A3113" t="str">
        <x:v>Set2_100-10-2</x:v>
      </x:c>
      <x:c r="B3113" t="str">
        <x:v>standard_same_day</x:v>
      </x:c>
      <x:c r="C3113" t="str">
        <x:v>C75</x:v>
      </x:c>
      <x:c r="D3113" s="59" t="n">
        <x:v>50</x:v>
      </x:c>
      <x:c r="E3113" s="59" t="n">
        <x:v>30</x:v>
      </x:c>
      <x:c r="F3113" s="59" t="str">
        <x:v>S4</x:v>
      </x:c>
      <x:c r="G3113" s="59" t="n">
        <x:v>44</x:v>
      </x:c>
      <x:c r="H3113" s="59" t="n">
        <x:v>74</x:v>
      </x:c>
      <x:c r="I3113" s="59" t="n">
        <x:v>10</x:v>
      </x:c>
      <x:c r="J3113" s="60" t="n">
        <x:f>'参数'!$C$5</x:f>
        <x:v>360</x:v>
      </x:c>
      <x:c r="K3113" s="60" t="n">
        <x:f>'参数'!$D$5</x:f>
        <x:v>240</x:v>
      </x:c>
      <x:c r="L3113" s="60" t="n">
        <x:f>H3113+I3113+J3113</x:f>
        <x:v>444</x:v>
      </x:c>
      <x:c r="M3113" s="60" t="n">
        <x:f>L3113+K3113</x:f>
        <x:v>684</x:v>
      </x:c>
      <x:c r="N3113" s="60" t="n">
        <x:f>'参数'!$B$10</x:f>
        <x:v>1</x:v>
      </x:c>
      <x:c r="O3113" s="60" t="n">
        <x:f>N3113*'参数'!$B$11</x:f>
        <x:v>2</x:v>
      </x:c>
      <x:c r="P3113" s="60" t="n">
        <x:f>N3113*'参数'!$B$12</x:f>
        <x:v>1</x:v>
      </x:c>
      <x:c r="Q3113" t="str">
        <x:f>C3113&amp;"d"</x:f>
        <x:v>C75d</x:v>
      </x:c>
      <x:c r="R3113" t="str">
        <x:f>C3113&amp;"p"</x:f>
        <x:v>C75p</x:v>
      </x:c>
      <x:c r="S3113" t="str">
        <x:f>IF(AND(L3113&gt;=H3113+I3113+J3113,M3113&gt;L3113,F3113&lt;&gt;""),"PASS","FAIL")</x:f>
        <x:v>PASS</x:v>
      </x:c>
      <x:c r="T3113" t="n">
        <x:v>0</x:v>
      </x:c>
      <x:c r="U3113" t="str">
        <x:v>pickup_after_delivery_completion_plus_usage_lag</x:v>
      </x:c>
    </x:row>
    <x:row r="3114">
      <x:c r="A3114" t="str">
        <x:v>Set2_100-10-2</x:v>
      </x:c>
      <x:c r="B3114" t="str">
        <x:v>standard_same_day</x:v>
      </x:c>
      <x:c r="C3114" t="str">
        <x:v>C76</x:v>
      </x:c>
      <x:c r="D3114" s="59" t="n">
        <x:v>44</x:v>
      </x:c>
      <x:c r="E3114" s="59" t="n">
        <x:v>26</x:v>
      </x:c>
      <x:c r="F3114" s="59" t="str">
        <x:v>S2</x:v>
      </x:c>
      <x:c r="G3114" s="59" t="n">
        <x:v>446</x:v>
      </x:c>
      <x:c r="H3114" s="59" t="n">
        <x:v>482</x:v>
      </x:c>
      <x:c r="I3114" s="59" t="n">
        <x:v>10</x:v>
      </x:c>
      <x:c r="J3114" s="60" t="n">
        <x:f>'参数'!$C$5</x:f>
        <x:v>360</x:v>
      </x:c>
      <x:c r="K3114" s="60" t="n">
        <x:f>'参数'!$D$5</x:f>
        <x:v>240</x:v>
      </x:c>
      <x:c r="L3114" s="60" t="n">
        <x:f>H3114+I3114+J3114</x:f>
        <x:v>852</x:v>
      </x:c>
      <x:c r="M3114" s="60" t="n">
        <x:f>L3114+K3114</x:f>
        <x:v>1092</x:v>
      </x:c>
      <x:c r="N3114" s="60" t="n">
        <x:f>'参数'!$B$10</x:f>
        <x:v>1</x:v>
      </x:c>
      <x:c r="O3114" s="60" t="n">
        <x:f>N3114*'参数'!$B$11</x:f>
        <x:v>2</x:v>
      </x:c>
      <x:c r="P3114" s="60" t="n">
        <x:f>N3114*'参数'!$B$12</x:f>
        <x:v>1</x:v>
      </x:c>
      <x:c r="Q3114" t="str">
        <x:f>C3114&amp;"d"</x:f>
        <x:v>C76d</x:v>
      </x:c>
      <x:c r="R3114" t="str">
        <x:f>C3114&amp;"p"</x:f>
        <x:v>C76p</x:v>
      </x:c>
      <x:c r="S3114" t="str">
        <x:f>IF(AND(L3114&gt;=H3114+I3114+J3114,M3114&gt;L3114,F3114&lt;&gt;""),"PASS","FAIL")</x:f>
        <x:v>PASS</x:v>
      </x:c>
      <x:c r="T3114" t="n">
        <x:v>7</x:v>
      </x:c>
      <x:c r="U3114" t="str">
        <x:v>pickup_after_delivery_completion_plus_usage_lag</x:v>
      </x:c>
    </x:row>
    <x:row r="3115">
      <x:c r="A3115" t="str">
        <x:v>Set2_100-10-2</x:v>
      </x:c>
      <x:c r="B3115" t="str">
        <x:v>standard_same_day</x:v>
      </x:c>
      <x:c r="C3115" t="str">
        <x:v>C77</x:v>
      </x:c>
      <x:c r="D3115" s="59" t="n">
        <x:v>45</x:v>
      </x:c>
      <x:c r="E3115" s="59" t="n">
        <x:v>49</x:v>
      </x:c>
      <x:c r="F3115" s="59" t="str">
        <x:v>S7</x:v>
      </x:c>
      <x:c r="G3115" s="59" t="n">
        <x:v>109</x:v>
      </x:c>
      <x:c r="H3115" s="59" t="n">
        <x:v>127</x:v>
      </x:c>
      <x:c r="I3115" s="59" t="n">
        <x:v>10</x:v>
      </x:c>
      <x:c r="J3115" s="60" t="n">
        <x:f>'参数'!$C$5</x:f>
        <x:v>360</x:v>
      </x:c>
      <x:c r="K3115" s="60" t="n">
        <x:f>'参数'!$D$5</x:f>
        <x:v>240</x:v>
      </x:c>
      <x:c r="L3115" s="60" t="n">
        <x:f>H3115+I3115+J3115</x:f>
        <x:v>497</x:v>
      </x:c>
      <x:c r="M3115" s="60" t="n">
        <x:f>L3115+K3115</x:f>
        <x:v>737</x:v>
      </x:c>
      <x:c r="N3115" s="60" t="n">
        <x:f>'参数'!$B$10</x:f>
        <x:v>1</x:v>
      </x:c>
      <x:c r="O3115" s="60" t="n">
        <x:f>N3115*'参数'!$B$11</x:f>
        <x:v>2</x:v>
      </x:c>
      <x:c r="P3115" s="60" t="n">
        <x:f>N3115*'参数'!$B$12</x:f>
        <x:v>1</x:v>
      </x:c>
      <x:c r="Q3115" t="str">
        <x:f>C3115&amp;"d"</x:f>
        <x:v>C77d</x:v>
      </x:c>
      <x:c r="R3115" t="str">
        <x:f>C3115&amp;"p"</x:f>
        <x:v>C77p</x:v>
      </x:c>
      <x:c r="S3115" t="str">
        <x:f>IF(AND(L3115&gt;=H3115+I3115+J3115,M3115&gt;L3115,F3115&lt;&gt;""),"PASS","FAIL")</x:f>
        <x:v>PASS</x:v>
      </x:c>
      <x:c r="T3115" t="n">
        <x:v>9</x:v>
      </x:c>
      <x:c r="U3115" t="str">
        <x:v>pickup_after_delivery_completion_plus_usage_lag</x:v>
      </x:c>
    </x:row>
    <x:row r="3116">
      <x:c r="A3116" t="str">
        <x:v>Set2_100-10-2</x:v>
      </x:c>
      <x:c r="B3116" t="str">
        <x:v>standard_same_day</x:v>
      </x:c>
      <x:c r="C3116" t="str">
        <x:v>C78</x:v>
      </x:c>
      <x:c r="D3116" s="59" t="n">
        <x:v>49</x:v>
      </x:c>
      <x:c r="E3116" s="59" t="n">
        <x:v>43</x:v>
      </x:c>
      <x:c r="F3116" s="59" t="str">
        <x:v>S7</x:v>
      </x:c>
      <x:c r="G3116" s="59" t="n">
        <x:v>30</x:v>
      </x:c>
      <x:c r="H3116" s="59" t="n">
        <x:v>58</x:v>
      </x:c>
      <x:c r="I3116" s="59" t="n">
        <x:v>10</x:v>
      </x:c>
      <x:c r="J3116" s="60" t="n">
        <x:f>'参数'!$C$5</x:f>
        <x:v>360</x:v>
      </x:c>
      <x:c r="K3116" s="60" t="n">
        <x:f>'参数'!$D$5</x:f>
        <x:v>240</x:v>
      </x:c>
      <x:c r="L3116" s="60" t="n">
        <x:f>H3116+I3116+J3116</x:f>
        <x:v>428</x:v>
      </x:c>
      <x:c r="M3116" s="60" t="n">
        <x:f>L3116+K3116</x:f>
        <x:v>668</x:v>
      </x:c>
      <x:c r="N3116" s="60" t="n">
        <x:f>'参数'!$B$10</x:f>
        <x:v>1</x:v>
      </x:c>
      <x:c r="O3116" s="60" t="n">
        <x:f>N3116*'参数'!$B$11</x:f>
        <x:v>2</x:v>
      </x:c>
      <x:c r="P3116" s="60" t="n">
        <x:f>N3116*'参数'!$B$12</x:f>
        <x:v>1</x:v>
      </x:c>
      <x:c r="Q3116" t="str">
        <x:f>C3116&amp;"d"</x:f>
        <x:v>C78d</x:v>
      </x:c>
      <x:c r="R3116" t="str">
        <x:f>C3116&amp;"p"</x:f>
        <x:v>C78p</x:v>
      </x:c>
      <x:c r="S3116" t="str">
        <x:f>IF(AND(L3116&gt;=H3116+I3116+J3116,M3116&gt;L3116,F3116&lt;&gt;""),"PASS","FAIL")</x:f>
        <x:v>PASS</x:v>
      </x:c>
      <x:c r="T3116" t="n">
        <x:v>7</x:v>
      </x:c>
      <x:c r="U3116" t="str">
        <x:v>pickup_after_delivery_completion_plus_usage_lag</x:v>
      </x:c>
    </x:row>
    <x:row r="3117">
      <x:c r="A3117" t="str">
        <x:v>Set2_100-10-2</x:v>
      </x:c>
      <x:c r="B3117" t="str">
        <x:v>standard_same_day</x:v>
      </x:c>
      <x:c r="C3117" t="str">
        <x:v>C79</x:v>
      </x:c>
      <x:c r="D3117" s="59" t="n">
        <x:v>50</x:v>
      </x:c>
      <x:c r="E3117" s="59" t="n">
        <x:v>27</x:v>
      </x:c>
      <x:c r="F3117" s="59" t="str">
        <x:v>S4</x:v>
      </x:c>
      <x:c r="G3117" s="59" t="n">
        <x:v>365</x:v>
      </x:c>
      <x:c r="H3117" s="59" t="n">
        <x:v>399</x:v>
      </x:c>
      <x:c r="I3117" s="59" t="n">
        <x:v>10</x:v>
      </x:c>
      <x:c r="J3117" s="60" t="n">
        <x:f>'参数'!$C$5</x:f>
        <x:v>360</x:v>
      </x:c>
      <x:c r="K3117" s="60" t="n">
        <x:f>'参数'!$D$5</x:f>
        <x:v>240</x:v>
      </x:c>
      <x:c r="L3117" s="60" t="n">
        <x:f>H3117+I3117+J3117</x:f>
        <x:v>769</x:v>
      </x:c>
      <x:c r="M3117" s="60" t="n">
        <x:f>L3117+K3117</x:f>
        <x:v>1009</x:v>
      </x:c>
      <x:c r="N3117" s="60" t="n">
        <x:f>'参数'!$B$10</x:f>
        <x:v>1</x:v>
      </x:c>
      <x:c r="O3117" s="60" t="n">
        <x:f>N3117*'参数'!$B$11</x:f>
        <x:v>2</x:v>
      </x:c>
      <x:c r="P3117" s="60" t="n">
        <x:f>N3117*'参数'!$B$12</x:f>
        <x:v>1</x:v>
      </x:c>
      <x:c r="Q3117" t="str">
        <x:f>C3117&amp;"d"</x:f>
        <x:v>C79d</x:v>
      </x:c>
      <x:c r="R3117" t="str">
        <x:f>C3117&amp;"p"</x:f>
        <x:v>C79p</x:v>
      </x:c>
      <x:c r="S3117" t="str">
        <x:f>IF(AND(L3117&gt;=H3117+I3117+J3117,M3117&gt;L3117,F3117&lt;&gt;""),"PASS","FAIL")</x:f>
        <x:v>PASS</x:v>
      </x:c>
      <x:c r="T3117" t="n">
        <x:v>9</x:v>
      </x:c>
      <x:c r="U3117" t="str">
        <x:v>pickup_after_delivery_completion_plus_usage_lag</x:v>
      </x:c>
    </x:row>
    <x:row r="3118">
      <x:c r="A3118" t="str">
        <x:v>Set2_100-10-2</x:v>
      </x:c>
      <x:c r="B3118" t="str">
        <x:v>standard_same_day</x:v>
      </x:c>
      <x:c r="C3118" t="str">
        <x:v>C80</x:v>
      </x:c>
      <x:c r="D3118" s="59" t="n">
        <x:v>43</x:v>
      </x:c>
      <x:c r="E3118" s="59" t="n">
        <x:v>33</x:v>
      </x:c>
      <x:c r="F3118" s="59" t="str">
        <x:v>S4</x:v>
      </x:c>
      <x:c r="G3118" s="59" t="n">
        <x:v>269</x:v>
      </x:c>
      <x:c r="H3118" s="59" t="n">
        <x:v>285</x:v>
      </x:c>
      <x:c r="I3118" s="59" t="n">
        <x:v>10</x:v>
      </x:c>
      <x:c r="J3118" s="60" t="n">
        <x:f>'参数'!$C$5</x:f>
        <x:v>360</x:v>
      </x:c>
      <x:c r="K3118" s="60" t="n">
        <x:f>'参数'!$D$5</x:f>
        <x:v>240</x:v>
      </x:c>
      <x:c r="L3118" s="60" t="n">
        <x:f>H3118+I3118+J3118</x:f>
        <x:v>655</x:v>
      </x:c>
      <x:c r="M3118" s="60" t="n">
        <x:f>L3118+K3118</x:f>
        <x:v>895</x:v>
      </x:c>
      <x:c r="N3118" s="60" t="n">
        <x:f>'参数'!$B$10</x:f>
        <x:v>1</x:v>
      </x:c>
      <x:c r="O3118" s="60" t="n">
        <x:f>N3118*'参数'!$B$11</x:f>
        <x:v>2</x:v>
      </x:c>
      <x:c r="P3118" s="60" t="n">
        <x:f>N3118*'参数'!$B$12</x:f>
        <x:v>1</x:v>
      </x:c>
      <x:c r="Q3118" t="str">
        <x:f>C3118&amp;"d"</x:f>
        <x:v>C80d</x:v>
      </x:c>
      <x:c r="R3118" t="str">
        <x:f>C3118&amp;"p"</x:f>
        <x:v>C80p</x:v>
      </x:c>
      <x:c r="S3118" t="str">
        <x:f>IF(AND(L3118&gt;=H3118+I3118+J3118,M3118&gt;L3118,F3118&lt;&gt;""),"PASS","FAIL")</x:f>
        <x:v>PASS</x:v>
      </x:c>
      <x:c r="T3118" t="n">
        <x:v>9</x:v>
      </x:c>
      <x:c r="U3118" t="str">
        <x:v>pickup_after_delivery_completion_plus_usage_lag</x:v>
      </x:c>
    </x:row>
    <x:row r="3119">
      <x:c r="A3119" t="str">
        <x:v>Set2_100-10-2</x:v>
      </x:c>
      <x:c r="B3119" t="str">
        <x:v>standard_same_day</x:v>
      </x:c>
      <x:c r="C3119" t="str">
        <x:v>C81</x:v>
      </x:c>
      <x:c r="D3119" s="59" t="n">
        <x:v>29</x:v>
      </x:c>
      <x:c r="E3119" s="59" t="n">
        <x:v>49</x:v>
      </x:c>
      <x:c r="F3119" s="59" t="str">
        <x:v>S9</x:v>
      </x:c>
      <x:c r="G3119" s="59" t="n">
        <x:v>290</x:v>
      </x:c>
      <x:c r="H3119" s="59" t="n">
        <x:v>326</x:v>
      </x:c>
      <x:c r="I3119" s="59" t="n">
        <x:v>10</x:v>
      </x:c>
      <x:c r="J3119" s="60" t="n">
        <x:f>'参数'!$C$5</x:f>
        <x:v>360</x:v>
      </x:c>
      <x:c r="K3119" s="60" t="n">
        <x:f>'参数'!$D$5</x:f>
        <x:v>240</x:v>
      </x:c>
      <x:c r="L3119" s="60" t="n">
        <x:f>H3119+I3119+J3119</x:f>
        <x:v>696</x:v>
      </x:c>
      <x:c r="M3119" s="60" t="n">
        <x:f>L3119+K3119</x:f>
        <x:v>936</x:v>
      </x:c>
      <x:c r="N3119" s="60" t="n">
        <x:f>'参数'!$B$10</x:f>
        <x:v>1</x:v>
      </x:c>
      <x:c r="O3119" s="60" t="n">
        <x:f>N3119*'参数'!$B$11</x:f>
        <x:v>2</x:v>
      </x:c>
      <x:c r="P3119" s="60" t="n">
        <x:f>N3119*'参数'!$B$12</x:f>
        <x:v>1</x:v>
      </x:c>
      <x:c r="Q3119" t="str">
        <x:f>C3119&amp;"d"</x:f>
        <x:v>C81d</x:v>
      </x:c>
      <x:c r="R3119" t="str">
        <x:f>C3119&amp;"p"</x:f>
        <x:v>C81p</x:v>
      </x:c>
      <x:c r="S3119" t="str">
        <x:f>IF(AND(L3119&gt;=H3119+I3119+J3119,M3119&gt;L3119,F3119&lt;&gt;""),"PASS","FAIL")</x:f>
        <x:v>PASS</x:v>
      </x:c>
      <x:c r="T3119" t="n">
        <x:v>1</x:v>
      </x:c>
      <x:c r="U3119" t="str">
        <x:v>pickup_after_delivery_completion_plus_usage_lag</x:v>
      </x:c>
    </x:row>
    <x:row r="3120">
      <x:c r="A3120" t="str">
        <x:v>Set2_100-10-2</x:v>
      </x:c>
      <x:c r="B3120" t="str">
        <x:v>standard_same_day</x:v>
      </x:c>
      <x:c r="C3120" t="str">
        <x:v>C82</x:v>
      </x:c>
      <x:c r="D3120" s="59" t="n">
        <x:v>40</x:v>
      </x:c>
      <x:c r="E3120" s="59" t="n">
        <x:v>37</x:v>
      </x:c>
      <x:c r="F3120" s="59" t="str">
        <x:v>S4</x:v>
      </x:c>
      <x:c r="G3120" s="59" t="n">
        <x:v>389</x:v>
      </x:c>
      <x:c r="H3120" s="59" t="n">
        <x:v>407</x:v>
      </x:c>
      <x:c r="I3120" s="59" t="n">
        <x:v>10</x:v>
      </x:c>
      <x:c r="J3120" s="60" t="n">
        <x:f>'参数'!$C$5</x:f>
        <x:v>360</x:v>
      </x:c>
      <x:c r="K3120" s="60" t="n">
        <x:f>'参数'!$D$5</x:f>
        <x:v>240</x:v>
      </x:c>
      <x:c r="L3120" s="60" t="n">
        <x:f>H3120+I3120+J3120</x:f>
        <x:v>777</x:v>
      </x:c>
      <x:c r="M3120" s="60" t="n">
        <x:f>L3120+K3120</x:f>
        <x:v>1017</x:v>
      </x:c>
      <x:c r="N3120" s="60" t="n">
        <x:f>'参数'!$B$10</x:f>
        <x:v>1</x:v>
      </x:c>
      <x:c r="O3120" s="60" t="n">
        <x:f>N3120*'参数'!$B$11</x:f>
        <x:v>2</x:v>
      </x:c>
      <x:c r="P3120" s="60" t="n">
        <x:f>N3120*'参数'!$B$12</x:f>
        <x:v>1</x:v>
      </x:c>
      <x:c r="Q3120" t="str">
        <x:f>C3120&amp;"d"</x:f>
        <x:v>C82d</x:v>
      </x:c>
      <x:c r="R3120" t="str">
        <x:f>C3120&amp;"p"</x:f>
        <x:v>C82p</x:v>
      </x:c>
      <x:c r="S3120" t="str">
        <x:f>IF(AND(L3120&gt;=H3120+I3120+J3120,M3120&gt;L3120,F3120&lt;&gt;""),"PASS","FAIL")</x:f>
        <x:v>PASS</x:v>
      </x:c>
      <x:c r="T3120" t="n">
        <x:v>12</x:v>
      </x:c>
      <x:c r="U3120" t="str">
        <x:v>pickup_after_delivery_completion_plus_usage_lag</x:v>
      </x:c>
    </x:row>
    <x:row r="3121">
      <x:c r="A3121" t="str">
        <x:v>Set2_100-10-2</x:v>
      </x:c>
      <x:c r="B3121" t="str">
        <x:v>standard_same_day</x:v>
      </x:c>
      <x:c r="C3121" t="str">
        <x:v>C83</x:v>
      </x:c>
      <x:c r="D3121" s="59" t="n">
        <x:v>36</x:v>
      </x:c>
      <x:c r="E3121" s="59" t="n">
        <x:v>31</x:v>
      </x:c>
      <x:c r="F3121" s="59" t="str">
        <x:v>S4</x:v>
      </x:c>
      <x:c r="G3121" s="59" t="n">
        <x:v>119</x:v>
      </x:c>
      <x:c r="H3121" s="59" t="n">
        <x:v>129</x:v>
      </x:c>
      <x:c r="I3121" s="59" t="n">
        <x:v>10</x:v>
      </x:c>
      <x:c r="J3121" s="60" t="n">
        <x:f>'参数'!$C$5</x:f>
        <x:v>360</x:v>
      </x:c>
      <x:c r="K3121" s="60" t="n">
        <x:f>'参数'!$D$5</x:f>
        <x:v>240</x:v>
      </x:c>
      <x:c r="L3121" s="60" t="n">
        <x:f>H3121+I3121+J3121</x:f>
        <x:v>499</x:v>
      </x:c>
      <x:c r="M3121" s="60" t="n">
        <x:f>L3121+K3121</x:f>
        <x:v>739</x:v>
      </x:c>
      <x:c r="N3121" s="60" t="n">
        <x:f>'参数'!$B$10</x:f>
        <x:v>1</x:v>
      </x:c>
      <x:c r="O3121" s="60" t="n">
        <x:f>N3121*'参数'!$B$11</x:f>
        <x:v>2</x:v>
      </x:c>
      <x:c r="P3121" s="60" t="n">
        <x:f>N3121*'参数'!$B$12</x:f>
        <x:v>1</x:v>
      </x:c>
      <x:c r="Q3121" t="str">
        <x:f>C3121&amp;"d"</x:f>
        <x:v>C83d</x:v>
      </x:c>
      <x:c r="R3121" t="str">
        <x:f>C3121&amp;"p"</x:f>
        <x:v>C83p</x:v>
      </x:c>
      <x:c r="S3121" t="str">
        <x:f>IF(AND(L3121&gt;=H3121+I3121+J3121,M3121&gt;L3121,F3121&lt;&gt;""),"PASS","FAIL")</x:f>
        <x:v>PASS</x:v>
      </x:c>
      <x:c r="T3121" t="n">
        <x:v>3</x:v>
      </x:c>
      <x:c r="U3121" t="str">
        <x:v>pickup_after_delivery_completion_plus_usage_lag</x:v>
      </x:c>
    </x:row>
    <x:row r="3122">
      <x:c r="A3122" t="str">
        <x:v>Set2_100-10-2</x:v>
      </x:c>
      <x:c r="B3122" t="str">
        <x:v>standard_same_day</x:v>
      </x:c>
      <x:c r="C3122" t="str">
        <x:v>C84</x:v>
      </x:c>
      <x:c r="D3122" s="59" t="n">
        <x:v>46</x:v>
      </x:c>
      <x:c r="E3122" s="59" t="n">
        <x:v>45</x:v>
      </x:c>
      <x:c r="F3122" s="59" t="str">
        <x:v>S7</x:v>
      </x:c>
      <x:c r="G3122" s="59" t="n">
        <x:v>577</x:v>
      </x:c>
      <x:c r="H3122" s="59" t="n">
        <x:v>599</x:v>
      </x:c>
      <x:c r="I3122" s="59" t="n">
        <x:v>10</x:v>
      </x:c>
      <x:c r="J3122" s="60" t="n">
        <x:f>'参数'!$C$5</x:f>
        <x:v>360</x:v>
      </x:c>
      <x:c r="K3122" s="60" t="n">
        <x:f>'参数'!$D$5</x:f>
        <x:v>240</x:v>
      </x:c>
      <x:c r="L3122" s="60" t="n">
        <x:f>H3122+I3122+J3122</x:f>
        <x:v>969</x:v>
      </x:c>
      <x:c r="M3122" s="60" t="n">
        <x:f>L3122+K3122</x:f>
        <x:v>1209</x:v>
      </x:c>
      <x:c r="N3122" s="60" t="n">
        <x:f>'参数'!$B$10</x:f>
        <x:v>1</x:v>
      </x:c>
      <x:c r="O3122" s="60" t="n">
        <x:f>N3122*'参数'!$B$11</x:f>
        <x:v>2</x:v>
      </x:c>
      <x:c r="P3122" s="60" t="n">
        <x:f>N3122*'参数'!$B$12</x:f>
        <x:v>1</x:v>
      </x:c>
      <x:c r="Q3122" t="str">
        <x:f>C3122&amp;"d"</x:f>
        <x:v>C84d</x:v>
      </x:c>
      <x:c r="R3122" t="str">
        <x:f>C3122&amp;"p"</x:f>
        <x:v>C84p</x:v>
      </x:c>
      <x:c r="S3122" t="str">
        <x:f>IF(AND(L3122&gt;=H3122+I3122+J3122,M3122&gt;L3122,F3122&lt;&gt;""),"PASS","FAIL")</x:f>
        <x:v>PASS</x:v>
      </x:c>
      <x:c r="T3122" t="n">
        <x:v>15</x:v>
      </x:c>
      <x:c r="U3122" t="str">
        <x:v>pickup_after_delivery_completion_plus_usage_lag</x:v>
      </x:c>
    </x:row>
    <x:row r="3123">
      <x:c r="A3123" t="str">
        <x:v>Set2_100-10-2</x:v>
      </x:c>
      <x:c r="B3123" t="str">
        <x:v>standard_same_day</x:v>
      </x:c>
      <x:c r="C3123" t="str">
        <x:v>C85</x:v>
      </x:c>
      <x:c r="D3123" s="59" t="n">
        <x:v>49</x:v>
      </x:c>
      <x:c r="E3123" s="59" t="n">
        <x:v>46</x:v>
      </x:c>
      <x:c r="F3123" s="59" t="str">
        <x:v>S7</x:v>
      </x:c>
      <x:c r="G3123" s="59" t="n">
        <x:v>623</x:v>
      </x:c>
      <x:c r="H3123" s="59" t="n">
        <x:v>639</x:v>
      </x:c>
      <x:c r="I3123" s="59" t="n">
        <x:v>10</x:v>
      </x:c>
      <x:c r="J3123" s="60" t="n">
        <x:f>'参数'!$C$5</x:f>
        <x:v>360</x:v>
      </x:c>
      <x:c r="K3123" s="60" t="n">
        <x:f>'参数'!$D$5</x:f>
        <x:v>240</x:v>
      </x:c>
      <x:c r="L3123" s="60" t="n">
        <x:f>H3123+I3123+J3123</x:f>
        <x:v>1009</x:v>
      </x:c>
      <x:c r="M3123" s="60" t="n">
        <x:f>L3123+K3123</x:f>
        <x:v>1249</x:v>
      </x:c>
      <x:c r="N3123" s="60" t="n">
        <x:f>'参数'!$B$10</x:f>
        <x:v>1</x:v>
      </x:c>
      <x:c r="O3123" s="60" t="n">
        <x:f>N3123*'参数'!$B$11</x:f>
        <x:v>2</x:v>
      </x:c>
      <x:c r="P3123" s="60" t="n">
        <x:f>N3123*'参数'!$B$12</x:f>
        <x:v>1</x:v>
      </x:c>
      <x:c r="Q3123" t="str">
        <x:f>C3123&amp;"d"</x:f>
        <x:v>C85d</x:v>
      </x:c>
      <x:c r="R3123" t="str">
        <x:f>C3123&amp;"p"</x:f>
        <x:v>C85p</x:v>
      </x:c>
      <x:c r="S3123" t="str">
        <x:f>IF(AND(L3123&gt;=H3123+I3123+J3123,M3123&gt;L3123,F3123&lt;&gt;""),"PASS","FAIL")</x:f>
        <x:v>PASS</x:v>
      </x:c>
      <x:c r="T3123" t="n">
        <x:v>6</x:v>
      </x:c>
      <x:c r="U3123" t="str">
        <x:v>pickup_after_delivery_completion_plus_usage_lag</x:v>
      </x:c>
    </x:row>
    <x:row r="3124">
      <x:c r="A3124" t="str">
        <x:v>Set2_100-10-2</x:v>
      </x:c>
      <x:c r="B3124" t="str">
        <x:v>standard_same_day</x:v>
      </x:c>
      <x:c r="C3124" t="str">
        <x:v>C86</x:v>
      </x:c>
      <x:c r="D3124" s="59" t="n">
        <x:v>45</x:v>
      </x:c>
      <x:c r="E3124" s="59" t="n">
        <x:v>41</x:v>
      </x:c>
      <x:c r="F3124" s="59" t="str">
        <x:v>S7</x:v>
      </x:c>
      <x:c r="G3124" s="59" t="n">
        <x:v>207</x:v>
      </x:c>
      <x:c r="H3124" s="59" t="n">
        <x:v>245</x:v>
      </x:c>
      <x:c r="I3124" s="59" t="n">
        <x:v>10</x:v>
      </x:c>
      <x:c r="J3124" s="60" t="n">
        <x:f>'参数'!$C$5</x:f>
        <x:v>360</x:v>
      </x:c>
      <x:c r="K3124" s="60" t="n">
        <x:f>'参数'!$D$5</x:f>
        <x:v>240</x:v>
      </x:c>
      <x:c r="L3124" s="60" t="n">
        <x:f>H3124+I3124+J3124</x:f>
        <x:v>615</x:v>
      </x:c>
      <x:c r="M3124" s="60" t="n">
        <x:f>L3124+K3124</x:f>
        <x:v>855</x:v>
      </x:c>
      <x:c r="N3124" s="60" t="n">
        <x:f>'参数'!$B$10</x:f>
        <x:v>1</x:v>
      </x:c>
      <x:c r="O3124" s="60" t="n">
        <x:f>N3124*'参数'!$B$11</x:f>
        <x:v>2</x:v>
      </x:c>
      <x:c r="P3124" s="60" t="n">
        <x:f>N3124*'参数'!$B$12</x:f>
        <x:v>1</x:v>
      </x:c>
      <x:c r="Q3124" t="str">
        <x:f>C3124&amp;"d"</x:f>
        <x:v>C86d</x:v>
      </x:c>
      <x:c r="R3124" t="str">
        <x:f>C3124&amp;"p"</x:f>
        <x:v>C86p</x:v>
      </x:c>
      <x:c r="S3124" t="str">
        <x:f>IF(AND(L3124&gt;=H3124+I3124+J3124,M3124&gt;L3124,F3124&lt;&gt;""),"PASS","FAIL")</x:f>
        <x:v>PASS</x:v>
      </x:c>
      <x:c r="T3124" t="n">
        <x:v>10</x:v>
      </x:c>
      <x:c r="U3124" t="str">
        <x:v>pickup_after_delivery_completion_plus_usage_lag</x:v>
      </x:c>
    </x:row>
    <x:row r="3125">
      <x:c r="A3125" t="str">
        <x:v>Set2_100-10-2</x:v>
      </x:c>
      <x:c r="B3125" t="str">
        <x:v>standard_same_day</x:v>
      </x:c>
      <x:c r="C3125" t="str">
        <x:v>C87</x:v>
      </x:c>
      <x:c r="D3125" s="59" t="n">
        <x:v>28</x:v>
      </x:c>
      <x:c r="E3125" s="59" t="n">
        <x:v>36</x:v>
      </x:c>
      <x:c r="F3125" s="59" t="str">
        <x:v>S1</x:v>
      </x:c>
      <x:c r="G3125" s="59" t="n">
        <x:v>270</x:v>
      </x:c>
      <x:c r="H3125" s="59" t="n">
        <x:v>298</x:v>
      </x:c>
      <x:c r="I3125" s="59" t="n">
        <x:v>10</x:v>
      </x:c>
      <x:c r="J3125" s="60" t="n">
        <x:f>'参数'!$C$5</x:f>
        <x:v>360</x:v>
      </x:c>
      <x:c r="K3125" s="60" t="n">
        <x:f>'参数'!$D$5</x:f>
        <x:v>240</x:v>
      </x:c>
      <x:c r="L3125" s="60" t="n">
        <x:f>H3125+I3125+J3125</x:f>
        <x:v>668</x:v>
      </x:c>
      <x:c r="M3125" s="60" t="n">
        <x:f>L3125+K3125</x:f>
        <x:v>908</x:v>
      </x:c>
      <x:c r="N3125" s="60" t="n">
        <x:f>'参数'!$B$10</x:f>
        <x:v>1</x:v>
      </x:c>
      <x:c r="O3125" s="60" t="n">
        <x:f>N3125*'参数'!$B$11</x:f>
        <x:v>2</x:v>
      </x:c>
      <x:c r="P3125" s="60" t="n">
        <x:f>N3125*'参数'!$B$12</x:f>
        <x:v>1</x:v>
      </x:c>
      <x:c r="Q3125" t="str">
        <x:f>C3125&amp;"d"</x:f>
        <x:v>C87d</x:v>
      </x:c>
      <x:c r="R3125" t="str">
        <x:f>C3125&amp;"p"</x:f>
        <x:v>C87p</x:v>
      </x:c>
      <x:c r="S3125" t="str">
        <x:f>IF(AND(L3125&gt;=H3125+I3125+J3125,M3125&gt;L3125,F3125&lt;&gt;""),"PASS","FAIL")</x:f>
        <x:v>PASS</x:v>
      </x:c>
      <x:c r="T3125" t="n">
        <x:v>8</x:v>
      </x:c>
      <x:c r="U3125" t="str">
        <x:v>pickup_after_delivery_completion_plus_usage_lag</x:v>
      </x:c>
    </x:row>
    <x:row r="3126">
      <x:c r="A3126" t="str">
        <x:v>Set2_100-10-2</x:v>
      </x:c>
      <x:c r="B3126" t="str">
        <x:v>standard_same_day</x:v>
      </x:c>
      <x:c r="C3126" t="str">
        <x:v>C88</x:v>
      </x:c>
      <x:c r="D3126" s="59" t="n">
        <x:v>43</x:v>
      </x:c>
      <x:c r="E3126" s="59" t="n">
        <x:v>50</x:v>
      </x:c>
      <x:c r="F3126" s="59" t="str">
        <x:v>S7</x:v>
      </x:c>
      <x:c r="G3126" s="59" t="n">
        <x:v>306</x:v>
      </x:c>
      <x:c r="H3126" s="59" t="n">
        <x:v>330</x:v>
      </x:c>
      <x:c r="I3126" s="59" t="n">
        <x:v>10</x:v>
      </x:c>
      <x:c r="J3126" s="60" t="n">
        <x:f>'参数'!$C$5</x:f>
        <x:v>360</x:v>
      </x:c>
      <x:c r="K3126" s="60" t="n">
        <x:f>'参数'!$D$5</x:f>
        <x:v>240</x:v>
      </x:c>
      <x:c r="L3126" s="60" t="n">
        <x:f>H3126+I3126+J3126</x:f>
        <x:v>700</x:v>
      </x:c>
      <x:c r="M3126" s="60" t="n">
        <x:f>L3126+K3126</x:f>
        <x:v>940</x:v>
      </x:c>
      <x:c r="N3126" s="60" t="n">
        <x:f>'参数'!$B$10</x:f>
        <x:v>1</x:v>
      </x:c>
      <x:c r="O3126" s="60" t="n">
        <x:f>N3126*'参数'!$B$11</x:f>
        <x:v>2</x:v>
      </x:c>
      <x:c r="P3126" s="60" t="n">
        <x:f>N3126*'参数'!$B$12</x:f>
        <x:v>1</x:v>
      </x:c>
      <x:c r="Q3126" t="str">
        <x:f>C3126&amp;"d"</x:f>
        <x:v>C88d</x:v>
      </x:c>
      <x:c r="R3126" t="str">
        <x:f>C3126&amp;"p"</x:f>
        <x:v>C88p</x:v>
      </x:c>
      <x:c r="S3126" t="str">
        <x:f>IF(AND(L3126&gt;=H3126+I3126+J3126,M3126&gt;L3126,F3126&lt;&gt;""),"PASS","FAIL")</x:f>
        <x:v>PASS</x:v>
      </x:c>
      <x:c r="T3126" t="n">
        <x:v>6</x:v>
      </x:c>
      <x:c r="U3126" t="str">
        <x:v>pickup_after_delivery_completion_plus_usage_lag</x:v>
      </x:c>
    </x:row>
    <x:row r="3127">
      <x:c r="A3127" t="str">
        <x:v>Set2_100-10-2</x:v>
      </x:c>
      <x:c r="B3127" t="str">
        <x:v>standard_same_day</x:v>
      </x:c>
      <x:c r="C3127" t="str">
        <x:v>C89</x:v>
      </x:c>
      <x:c r="D3127" s="59" t="n">
        <x:v>45</x:v>
      </x:c>
      <x:c r="E3127" s="59" t="n">
        <x:v>48</x:v>
      </x:c>
      <x:c r="F3127" s="59" t="str">
        <x:v>S7</x:v>
      </x:c>
      <x:c r="G3127" s="59" t="n">
        <x:v>316</x:v>
      </x:c>
      <x:c r="H3127" s="59" t="n">
        <x:v>340</x:v>
      </x:c>
      <x:c r="I3127" s="59" t="n">
        <x:v>10</x:v>
      </x:c>
      <x:c r="J3127" s="60" t="n">
        <x:f>'参数'!$C$5</x:f>
        <x:v>360</x:v>
      </x:c>
      <x:c r="K3127" s="60" t="n">
        <x:f>'参数'!$D$5</x:f>
        <x:v>240</x:v>
      </x:c>
      <x:c r="L3127" s="60" t="n">
        <x:f>H3127+I3127+J3127</x:f>
        <x:v>710</x:v>
      </x:c>
      <x:c r="M3127" s="60" t="n">
        <x:f>L3127+K3127</x:f>
        <x:v>950</x:v>
      </x:c>
      <x:c r="N3127" s="60" t="n">
        <x:f>'参数'!$B$10</x:f>
        <x:v>1</x:v>
      </x:c>
      <x:c r="O3127" s="60" t="n">
        <x:f>N3127*'参数'!$B$11</x:f>
        <x:v>2</x:v>
      </x:c>
      <x:c r="P3127" s="60" t="n">
        <x:f>N3127*'参数'!$B$12</x:f>
        <x:v>1</x:v>
      </x:c>
      <x:c r="Q3127" t="str">
        <x:f>C3127&amp;"d"</x:f>
        <x:v>C89d</x:v>
      </x:c>
      <x:c r="R3127" t="str">
        <x:f>C3127&amp;"p"</x:f>
        <x:v>C89p</x:v>
      </x:c>
      <x:c r="S3127" t="str">
        <x:f>IF(AND(L3127&gt;=H3127+I3127+J3127,M3127&gt;L3127,F3127&lt;&gt;""),"PASS","FAIL")</x:f>
        <x:v>PASS</x:v>
      </x:c>
      <x:c r="T3127" t="n">
        <x:v>8</x:v>
      </x:c>
      <x:c r="U3127" t="str">
        <x:v>pickup_after_delivery_completion_plus_usage_lag</x:v>
      </x:c>
    </x:row>
    <x:row r="3128">
      <x:c r="A3128" t="str">
        <x:v>Set2_100-10-2</x:v>
      </x:c>
      <x:c r="B3128" t="str">
        <x:v>standard_same_day</x:v>
      </x:c>
      <x:c r="C3128" t="str">
        <x:v>C90</x:v>
      </x:c>
      <x:c r="D3128" s="59" t="n">
        <x:v>48</x:v>
      </x:c>
      <x:c r="E3128" s="59" t="n">
        <x:v>27</x:v>
      </x:c>
      <x:c r="F3128" s="59" t="str">
        <x:v>S4</x:v>
      </x:c>
      <x:c r="G3128" s="59" t="n">
        <x:v>313</x:v>
      </x:c>
      <x:c r="H3128" s="59" t="n">
        <x:v>335</x:v>
      </x:c>
      <x:c r="I3128" s="59" t="n">
        <x:v>10</x:v>
      </x:c>
      <x:c r="J3128" s="60" t="n">
        <x:f>'参数'!$C$5</x:f>
        <x:v>360</x:v>
      </x:c>
      <x:c r="K3128" s="60" t="n">
        <x:f>'参数'!$D$5</x:f>
        <x:v>240</x:v>
      </x:c>
      <x:c r="L3128" s="60" t="n">
        <x:f>H3128+I3128+J3128</x:f>
        <x:v>705</x:v>
      </x:c>
      <x:c r="M3128" s="60" t="n">
        <x:f>L3128+K3128</x:f>
        <x:v>945</x:v>
      </x:c>
      <x:c r="N3128" s="60" t="n">
        <x:f>'参数'!$B$10</x:f>
        <x:v>1</x:v>
      </x:c>
      <x:c r="O3128" s="60" t="n">
        <x:f>N3128*'参数'!$B$11</x:f>
        <x:v>2</x:v>
      </x:c>
      <x:c r="P3128" s="60" t="n">
        <x:f>N3128*'参数'!$B$12</x:f>
        <x:v>1</x:v>
      </x:c>
      <x:c r="Q3128" t="str">
        <x:f>C3128&amp;"d"</x:f>
        <x:v>C90d</x:v>
      </x:c>
      <x:c r="R3128" t="str">
        <x:f>C3128&amp;"p"</x:f>
        <x:v>C90p</x:v>
      </x:c>
      <x:c r="S3128" t="str">
        <x:f>IF(AND(L3128&gt;=H3128+I3128+J3128,M3128&gt;L3128,F3128&lt;&gt;""),"PASS","FAIL")</x:f>
        <x:v>PASS</x:v>
      </x:c>
      <x:c r="T3128" t="n">
        <x:v>7</x:v>
      </x:c>
      <x:c r="U3128" t="str">
        <x:v>pickup_after_delivery_completion_plus_usage_lag</x:v>
      </x:c>
    </x:row>
    <x:row r="3129">
      <x:c r="A3129" t="str">
        <x:v>Set2_100-10-2</x:v>
      </x:c>
      <x:c r="B3129" t="str">
        <x:v>standard_same_day</x:v>
      </x:c>
      <x:c r="C3129" t="str">
        <x:v>C91</x:v>
      </x:c>
      <x:c r="D3129" s="59" t="n">
        <x:v>33</x:v>
      </x:c>
      <x:c r="E3129" s="59" t="n">
        <x:v>24</x:v>
      </x:c>
      <x:c r="F3129" s="59" t="str">
        <x:v>S2</x:v>
      </x:c>
      <x:c r="G3129" s="59" t="n">
        <x:v>459</x:v>
      </x:c>
      <x:c r="H3129" s="59" t="n">
        <x:v>471</x:v>
      </x:c>
      <x:c r="I3129" s="59" t="n">
        <x:v>10</x:v>
      </x:c>
      <x:c r="J3129" s="60" t="n">
        <x:f>'参数'!$C$5</x:f>
        <x:v>360</x:v>
      </x:c>
      <x:c r="K3129" s="60" t="n">
        <x:f>'参数'!$D$5</x:f>
        <x:v>240</x:v>
      </x:c>
      <x:c r="L3129" s="60" t="n">
        <x:f>H3129+I3129+J3129</x:f>
        <x:v>841</x:v>
      </x:c>
      <x:c r="M3129" s="60" t="n">
        <x:f>L3129+K3129</x:f>
        <x:v>1081</x:v>
      </x:c>
      <x:c r="N3129" s="60" t="n">
        <x:f>'参数'!$B$10</x:f>
        <x:v>1</x:v>
      </x:c>
      <x:c r="O3129" s="60" t="n">
        <x:f>N3129*'参数'!$B$11</x:f>
        <x:v>2</x:v>
      </x:c>
      <x:c r="P3129" s="60" t="n">
        <x:f>N3129*'参数'!$B$12</x:f>
        <x:v>1</x:v>
      </x:c>
      <x:c r="Q3129" t="str">
        <x:f>C3129&amp;"d"</x:f>
        <x:v>C91d</x:v>
      </x:c>
      <x:c r="R3129" t="str">
        <x:f>C3129&amp;"p"</x:f>
        <x:v>C91p</x:v>
      </x:c>
      <x:c r="S3129" t="str">
        <x:f>IF(AND(L3129&gt;=H3129+I3129+J3129,M3129&gt;L3129,F3129&lt;&gt;""),"PASS","FAIL")</x:f>
        <x:v>PASS</x:v>
      </x:c>
      <x:c r="T3129" t="n">
        <x:v>14</x:v>
      </x:c>
      <x:c r="U3129" t="str">
        <x:v>pickup_after_delivery_completion_plus_usage_lag</x:v>
      </x:c>
    </x:row>
    <x:row r="3130">
      <x:c r="A3130" t="str">
        <x:v>Set2_100-10-2</x:v>
      </x:c>
      <x:c r="B3130" t="str">
        <x:v>standard_same_day</x:v>
      </x:c>
      <x:c r="C3130" t="str">
        <x:v>C92</x:v>
      </x:c>
      <x:c r="D3130" s="59" t="n">
        <x:v>48</x:v>
      </x:c>
      <x:c r="E3130" s="59" t="n">
        <x:v>33</x:v>
      </x:c>
      <x:c r="F3130" s="59" t="str">
        <x:v>S4</x:v>
      </x:c>
      <x:c r="G3130" s="59" t="n">
        <x:v>222</x:v>
      </x:c>
      <x:c r="H3130" s="59" t="n">
        <x:v>238</x:v>
      </x:c>
      <x:c r="I3130" s="59" t="n">
        <x:v>10</x:v>
      </x:c>
      <x:c r="J3130" s="60" t="n">
        <x:f>'参数'!$C$5</x:f>
        <x:v>360</x:v>
      </x:c>
      <x:c r="K3130" s="60" t="n">
        <x:f>'参数'!$D$5</x:f>
        <x:v>240</x:v>
      </x:c>
      <x:c r="L3130" s="60" t="n">
        <x:f>H3130+I3130+J3130</x:f>
        <x:v>608</x:v>
      </x:c>
      <x:c r="M3130" s="60" t="n">
        <x:f>L3130+K3130</x:f>
        <x:v>848</x:v>
      </x:c>
      <x:c r="N3130" s="60" t="n">
        <x:f>'参数'!$B$10</x:f>
        <x:v>1</x:v>
      </x:c>
      <x:c r="O3130" s="60" t="n">
        <x:f>N3130*'参数'!$B$11</x:f>
        <x:v>2</x:v>
      </x:c>
      <x:c r="P3130" s="60" t="n">
        <x:f>N3130*'参数'!$B$12</x:f>
        <x:v>1</x:v>
      </x:c>
      <x:c r="Q3130" t="str">
        <x:f>C3130&amp;"d"</x:f>
        <x:v>C92d</x:v>
      </x:c>
      <x:c r="R3130" t="str">
        <x:f>C3130&amp;"p"</x:f>
        <x:v>C92p</x:v>
      </x:c>
      <x:c r="S3130" t="str">
        <x:f>IF(AND(L3130&gt;=H3130+I3130+J3130,M3130&gt;L3130,F3130&lt;&gt;""),"PASS","FAIL")</x:f>
        <x:v>PASS</x:v>
      </x:c>
      <x:c r="T3130" t="n">
        <x:v>12</x:v>
      </x:c>
      <x:c r="U3130" t="str">
        <x:v>pickup_after_delivery_completion_plus_usage_lag</x:v>
      </x:c>
    </x:row>
    <x:row r="3131">
      <x:c r="A3131" t="str">
        <x:v>Set2_100-10-2</x:v>
      </x:c>
      <x:c r="B3131" t="str">
        <x:v>standard_same_day</x:v>
      </x:c>
      <x:c r="C3131" t="str">
        <x:v>C93</x:v>
      </x:c>
      <x:c r="D3131" s="59" t="n">
        <x:v>39</x:v>
      </x:c>
      <x:c r="E3131" s="59" t="n">
        <x:v>38</x:v>
      </x:c>
      <x:c r="F3131" s="59" t="str">
        <x:v>S4</x:v>
      </x:c>
      <x:c r="G3131" s="59" t="n">
        <x:v>392</x:v>
      </x:c>
      <x:c r="H3131" s="59" t="n">
        <x:v>428</x:v>
      </x:c>
      <x:c r="I3131" s="59" t="n">
        <x:v>10</x:v>
      </x:c>
      <x:c r="J3131" s="60" t="n">
        <x:f>'参数'!$C$5</x:f>
        <x:v>360</x:v>
      </x:c>
      <x:c r="K3131" s="60" t="n">
        <x:f>'参数'!$D$5</x:f>
        <x:v>240</x:v>
      </x:c>
      <x:c r="L3131" s="60" t="n">
        <x:f>H3131+I3131+J3131</x:f>
        <x:v>798</x:v>
      </x:c>
      <x:c r="M3131" s="60" t="n">
        <x:f>L3131+K3131</x:f>
        <x:v>1038</x:v>
      </x:c>
      <x:c r="N3131" s="60" t="n">
        <x:f>'参数'!$B$10</x:f>
        <x:v>1</x:v>
      </x:c>
      <x:c r="O3131" s="60" t="n">
        <x:f>N3131*'参数'!$B$11</x:f>
        <x:v>2</x:v>
      </x:c>
      <x:c r="P3131" s="60" t="n">
        <x:f>N3131*'参数'!$B$12</x:f>
        <x:v>1</x:v>
      </x:c>
      <x:c r="Q3131" t="str">
        <x:f>C3131&amp;"d"</x:f>
        <x:v>C93d</x:v>
      </x:c>
      <x:c r="R3131" t="str">
        <x:f>C3131&amp;"p"</x:f>
        <x:v>C93p</x:v>
      </x:c>
      <x:c r="S3131" t="str">
        <x:f>IF(AND(L3131&gt;=H3131+I3131+J3131,M3131&gt;L3131,F3131&lt;&gt;""),"PASS","FAIL")</x:f>
        <x:v>PASS</x:v>
      </x:c>
      <x:c r="T3131" t="n">
        <x:v>5</x:v>
      </x:c>
      <x:c r="U3131" t="str">
        <x:v>pickup_after_delivery_completion_plus_usage_lag</x:v>
      </x:c>
    </x:row>
    <x:row r="3132">
      <x:c r="A3132" t="str">
        <x:v>Set2_100-10-2</x:v>
      </x:c>
      <x:c r="B3132" t="str">
        <x:v>standard_same_day</x:v>
      </x:c>
      <x:c r="C3132" t="str">
        <x:v>C94</x:v>
      </x:c>
      <x:c r="D3132" s="59" t="n">
        <x:v>45</x:v>
      </x:c>
      <x:c r="E3132" s="59" t="n">
        <x:v>49</x:v>
      </x:c>
      <x:c r="F3132" s="59" t="str">
        <x:v>S7</x:v>
      </x:c>
      <x:c r="G3132" s="59" t="n">
        <x:v>246</x:v>
      </x:c>
      <x:c r="H3132" s="59" t="n">
        <x:v>256</x:v>
      </x:c>
      <x:c r="I3132" s="59" t="n">
        <x:v>10</x:v>
      </x:c>
      <x:c r="J3132" s="60" t="n">
        <x:f>'参数'!$C$5</x:f>
        <x:v>360</x:v>
      </x:c>
      <x:c r="K3132" s="60" t="n">
        <x:f>'参数'!$D$5</x:f>
        <x:v>240</x:v>
      </x:c>
      <x:c r="L3132" s="60" t="n">
        <x:f>H3132+I3132+J3132</x:f>
        <x:v>626</x:v>
      </x:c>
      <x:c r="M3132" s="60" t="n">
        <x:f>L3132+K3132</x:f>
        <x:v>866</x:v>
      </x:c>
      <x:c r="N3132" s="60" t="n">
        <x:f>'参数'!$B$10</x:f>
        <x:v>1</x:v>
      </x:c>
      <x:c r="O3132" s="60" t="n">
        <x:f>N3132*'参数'!$B$11</x:f>
        <x:v>2</x:v>
      </x:c>
      <x:c r="P3132" s="60" t="n">
        <x:f>N3132*'参数'!$B$12</x:f>
        <x:v>1</x:v>
      </x:c>
      <x:c r="Q3132" t="str">
        <x:f>C3132&amp;"d"</x:f>
        <x:v>C94d</x:v>
      </x:c>
      <x:c r="R3132" t="str">
        <x:f>C3132&amp;"p"</x:f>
        <x:v>C94p</x:v>
      </x:c>
      <x:c r="S3132" t="str">
        <x:f>IF(AND(L3132&gt;=H3132+I3132+J3132,M3132&gt;L3132,F3132&lt;&gt;""),"PASS","FAIL")</x:f>
        <x:v>PASS</x:v>
      </x:c>
      <x:c r="T3132" t="n">
        <x:v>2</x:v>
      </x:c>
      <x:c r="U3132" t="str">
        <x:v>pickup_after_delivery_completion_plus_usage_lag</x:v>
      </x:c>
    </x:row>
    <x:row r="3133">
      <x:c r="A3133" t="str">
        <x:v>Set2_100-10-2</x:v>
      </x:c>
      <x:c r="B3133" t="str">
        <x:v>standard_same_day</x:v>
      </x:c>
      <x:c r="C3133" t="str">
        <x:v>C95</x:v>
      </x:c>
      <x:c r="D3133" s="59" t="n">
        <x:v>27</x:v>
      </x:c>
      <x:c r="E3133" s="59" t="n">
        <x:v>26</x:v>
      </x:c>
      <x:c r="F3133" s="59" t="str">
        <x:v>S8</x:v>
      </x:c>
      <x:c r="G3133" s="59" t="n">
        <x:v>417</x:v>
      </x:c>
      <x:c r="H3133" s="59" t="n">
        <x:v>431</x:v>
      </x:c>
      <x:c r="I3133" s="59" t="n">
        <x:v>10</x:v>
      </x:c>
      <x:c r="J3133" s="60" t="n">
        <x:f>'参数'!$C$5</x:f>
        <x:v>360</x:v>
      </x:c>
      <x:c r="K3133" s="60" t="n">
        <x:f>'参数'!$D$5</x:f>
        <x:v>240</x:v>
      </x:c>
      <x:c r="L3133" s="60" t="n">
        <x:f>H3133+I3133+J3133</x:f>
        <x:v>801</x:v>
      </x:c>
      <x:c r="M3133" s="60" t="n">
        <x:f>L3133+K3133</x:f>
        <x:v>1041</x:v>
      </x:c>
      <x:c r="N3133" s="60" t="n">
        <x:f>'参数'!$B$10</x:f>
        <x:v>1</x:v>
      </x:c>
      <x:c r="O3133" s="60" t="n">
        <x:f>N3133*'参数'!$B$11</x:f>
        <x:v>2</x:v>
      </x:c>
      <x:c r="P3133" s="60" t="n">
        <x:f>N3133*'参数'!$B$12</x:f>
        <x:v>1</x:v>
      </x:c>
      <x:c r="Q3133" t="str">
        <x:f>C3133&amp;"d"</x:f>
        <x:v>C95d</x:v>
      </x:c>
      <x:c r="R3133" t="str">
        <x:f>C3133&amp;"p"</x:f>
        <x:v>C95p</x:v>
      </x:c>
      <x:c r="S3133" t="str">
        <x:f>IF(AND(L3133&gt;=H3133+I3133+J3133,M3133&gt;L3133,F3133&lt;&gt;""),"PASS","FAIL")</x:f>
        <x:v>PASS</x:v>
      </x:c>
      <x:c r="T3133" t="n">
        <x:v>4</x:v>
      </x:c>
      <x:c r="U3133" t="str">
        <x:v>pickup_after_delivery_completion_plus_usage_lag</x:v>
      </x:c>
    </x:row>
    <x:row r="3134">
      <x:c r="A3134" t="str">
        <x:v>Set2_100-10-2</x:v>
      </x:c>
      <x:c r="B3134" t="str">
        <x:v>standard_same_day</x:v>
      </x:c>
      <x:c r="C3134" t="str">
        <x:v>C96</x:v>
      </x:c>
      <x:c r="D3134" s="59" t="n">
        <x:v>33</x:v>
      </x:c>
      <x:c r="E3134" s="59" t="n">
        <x:v>44</x:v>
      </x:c>
      <x:c r="F3134" s="59" t="str">
        <x:v>S4</x:v>
      </x:c>
      <x:c r="G3134" s="59" t="n">
        <x:v>449</x:v>
      </x:c>
      <x:c r="H3134" s="59" t="n">
        <x:v>487</x:v>
      </x:c>
      <x:c r="I3134" s="59" t="n">
        <x:v>10</x:v>
      </x:c>
      <x:c r="J3134" s="60" t="n">
        <x:f>'参数'!$C$5</x:f>
        <x:v>360</x:v>
      </x:c>
      <x:c r="K3134" s="60" t="n">
        <x:f>'参数'!$D$5</x:f>
        <x:v>240</x:v>
      </x:c>
      <x:c r="L3134" s="60" t="n">
        <x:f>H3134+I3134+J3134</x:f>
        <x:v>857</x:v>
      </x:c>
      <x:c r="M3134" s="60" t="n">
        <x:f>L3134+K3134</x:f>
        <x:v>1097</x:v>
      </x:c>
      <x:c r="N3134" s="60" t="n">
        <x:f>'参数'!$B$10</x:f>
        <x:v>1</x:v>
      </x:c>
      <x:c r="O3134" s="60" t="n">
        <x:f>N3134*'参数'!$B$11</x:f>
        <x:v>2</x:v>
      </x:c>
      <x:c r="P3134" s="60" t="n">
        <x:f>N3134*'参数'!$B$12</x:f>
        <x:v>1</x:v>
      </x:c>
      <x:c r="Q3134" t="str">
        <x:f>C3134&amp;"d"</x:f>
        <x:v>C96d</x:v>
      </x:c>
      <x:c r="R3134" t="str">
        <x:f>C3134&amp;"p"</x:f>
        <x:v>C96p</x:v>
      </x:c>
      <x:c r="S3134" t="str">
        <x:f>IF(AND(L3134&gt;=H3134+I3134+J3134,M3134&gt;L3134,F3134&lt;&gt;""),"PASS","FAIL")</x:f>
        <x:v>PASS</x:v>
      </x:c>
      <x:c r="T3134" t="n">
        <x:v>3</x:v>
      </x:c>
      <x:c r="U3134" t="str">
        <x:v>pickup_after_delivery_completion_plus_usage_lag</x:v>
      </x:c>
    </x:row>
    <x:row r="3135">
      <x:c r="A3135" t="str">
        <x:v>Set2_100-10-2</x:v>
      </x:c>
      <x:c r="B3135" t="str">
        <x:v>standard_same_day</x:v>
      </x:c>
      <x:c r="C3135" t="str">
        <x:v>C97</x:v>
      </x:c>
      <x:c r="D3135" s="59" t="n">
        <x:v>33</x:v>
      </x:c>
      <x:c r="E3135" s="59" t="n">
        <x:v>29</x:v>
      </x:c>
      <x:c r="F3135" s="59" t="str">
        <x:v>S1</x:v>
      </x:c>
      <x:c r="G3135" s="59" t="n">
        <x:v>337</x:v>
      </x:c>
      <x:c r="H3135" s="59" t="n">
        <x:v>375</x:v>
      </x:c>
      <x:c r="I3135" s="59" t="n">
        <x:v>10</x:v>
      </x:c>
      <x:c r="J3135" s="60" t="n">
        <x:f>'参数'!$C$5</x:f>
        <x:v>360</x:v>
      </x:c>
      <x:c r="K3135" s="60" t="n">
        <x:f>'参数'!$D$5</x:f>
        <x:v>240</x:v>
      </x:c>
      <x:c r="L3135" s="60" t="n">
        <x:f>H3135+I3135+J3135</x:f>
        <x:v>745</x:v>
      </x:c>
      <x:c r="M3135" s="60" t="n">
        <x:f>L3135+K3135</x:f>
        <x:v>985</x:v>
      </x:c>
      <x:c r="N3135" s="60" t="n">
        <x:f>'参数'!$B$10</x:f>
        <x:v>1</x:v>
      </x:c>
      <x:c r="O3135" s="60" t="n">
        <x:f>N3135*'参数'!$B$11</x:f>
        <x:v>2</x:v>
      </x:c>
      <x:c r="P3135" s="60" t="n">
        <x:f>N3135*'参数'!$B$12</x:f>
        <x:v>1</x:v>
      </x:c>
      <x:c r="Q3135" t="str">
        <x:f>C3135&amp;"d"</x:f>
        <x:v>C97d</x:v>
      </x:c>
      <x:c r="R3135" t="str">
        <x:f>C3135&amp;"p"</x:f>
        <x:v>C97p</x:v>
      </x:c>
      <x:c r="S3135" t="str">
        <x:f>IF(AND(L3135&gt;=H3135+I3135+J3135,M3135&gt;L3135,F3135&lt;&gt;""),"PASS","FAIL")</x:f>
        <x:v>PASS</x:v>
      </x:c>
      <x:c r="T3135" t="n">
        <x:v>7</x:v>
      </x:c>
      <x:c r="U3135" t="str">
        <x:v>pickup_after_delivery_completion_plus_usage_lag</x:v>
      </x:c>
    </x:row>
    <x:row r="3136">
      <x:c r="A3136" t="str">
        <x:v>Set2_100-10-2</x:v>
      </x:c>
      <x:c r="B3136" t="str">
        <x:v>standard_same_day</x:v>
      </x:c>
      <x:c r="C3136" t="str">
        <x:v>C98</x:v>
      </x:c>
      <x:c r="D3136" s="59" t="n">
        <x:v>32</x:v>
      </x:c>
      <x:c r="E3136" s="59" t="n">
        <x:v>46</x:v>
      </x:c>
      <x:c r="F3136" s="59" t="str">
        <x:v>S1</x:v>
      </x:c>
      <x:c r="G3136" s="59" t="n">
        <x:v>396</x:v>
      </x:c>
      <x:c r="H3136" s="59" t="n">
        <x:v>416</x:v>
      </x:c>
      <x:c r="I3136" s="59" t="n">
        <x:v>10</x:v>
      </x:c>
      <x:c r="J3136" s="60" t="n">
        <x:f>'参数'!$C$5</x:f>
        <x:v>360</x:v>
      </x:c>
      <x:c r="K3136" s="60" t="n">
        <x:f>'参数'!$D$5</x:f>
        <x:v>240</x:v>
      </x:c>
      <x:c r="L3136" s="60" t="n">
        <x:f>H3136+I3136+J3136</x:f>
        <x:v>786</x:v>
      </x:c>
      <x:c r="M3136" s="60" t="n">
        <x:f>L3136+K3136</x:f>
        <x:v>1026</x:v>
      </x:c>
      <x:c r="N3136" s="60" t="n">
        <x:f>'参数'!$B$10</x:f>
        <x:v>1</x:v>
      </x:c>
      <x:c r="O3136" s="60" t="n">
        <x:f>N3136*'参数'!$B$11</x:f>
        <x:v>2</x:v>
      </x:c>
      <x:c r="P3136" s="60" t="n">
        <x:f>N3136*'参数'!$B$12</x:f>
        <x:v>1</x:v>
      </x:c>
      <x:c r="Q3136" t="str">
        <x:f>C3136&amp;"d"</x:f>
        <x:v>C98d</x:v>
      </x:c>
      <x:c r="R3136" t="str">
        <x:f>C3136&amp;"p"</x:f>
        <x:v>C98p</x:v>
      </x:c>
      <x:c r="S3136" t="str">
        <x:f>IF(AND(L3136&gt;=H3136+I3136+J3136,M3136&gt;L3136,F3136&lt;&gt;""),"PASS","FAIL")</x:f>
        <x:v>PASS</x:v>
      </x:c>
      <x:c r="T3136" t="n">
        <x:v>9</x:v>
      </x:c>
      <x:c r="U3136" t="str">
        <x:v>pickup_after_delivery_completion_plus_usage_lag</x:v>
      </x:c>
    </x:row>
    <x:row r="3137">
      <x:c r="A3137" t="str">
        <x:v>Set2_100-10-2</x:v>
      </x:c>
      <x:c r="B3137" t="str">
        <x:v>standard_same_day</x:v>
      </x:c>
      <x:c r="C3137" t="str">
        <x:v>C99</x:v>
      </x:c>
      <x:c r="D3137" s="59" t="n">
        <x:v>40</x:v>
      </x:c>
      <x:c r="E3137" s="59" t="n">
        <x:v>35</x:v>
      </x:c>
      <x:c r="F3137" s="59" t="str">
        <x:v>S4</x:v>
      </x:c>
      <x:c r="G3137" s="59" t="n">
        <x:v>55</x:v>
      </x:c>
      <x:c r="H3137" s="59" t="n">
        <x:v>79</x:v>
      </x:c>
      <x:c r="I3137" s="59" t="n">
        <x:v>10</x:v>
      </x:c>
      <x:c r="J3137" s="60" t="n">
        <x:f>'参数'!$C$5</x:f>
        <x:v>360</x:v>
      </x:c>
      <x:c r="K3137" s="60" t="n">
        <x:f>'参数'!$D$5</x:f>
        <x:v>240</x:v>
      </x:c>
      <x:c r="L3137" s="60" t="n">
        <x:f>H3137+I3137+J3137</x:f>
        <x:v>449</x:v>
      </x:c>
      <x:c r="M3137" s="60" t="n">
        <x:f>L3137+K3137</x:f>
        <x:v>689</x:v>
      </x:c>
      <x:c r="N3137" s="60" t="n">
        <x:f>'参数'!$B$10</x:f>
        <x:v>1</x:v>
      </x:c>
      <x:c r="O3137" s="60" t="n">
        <x:f>N3137*'参数'!$B$11</x:f>
        <x:v>2</x:v>
      </x:c>
      <x:c r="P3137" s="60" t="n">
        <x:f>N3137*'参数'!$B$12</x:f>
        <x:v>1</x:v>
      </x:c>
      <x:c r="Q3137" t="str">
        <x:f>C3137&amp;"d"</x:f>
        <x:v>C99d</x:v>
      </x:c>
      <x:c r="R3137" t="str">
        <x:f>C3137&amp;"p"</x:f>
        <x:v>C99p</x:v>
      </x:c>
      <x:c r="S3137" t="str">
        <x:f>IF(AND(L3137&gt;=H3137+I3137+J3137,M3137&gt;L3137,F3137&lt;&gt;""),"PASS","FAIL")</x:f>
        <x:v>PASS</x:v>
      </x:c>
      <x:c r="T3137" t="n">
        <x:v>3</x:v>
      </x:c>
      <x:c r="U3137" t="str">
        <x:v>pickup_after_delivery_completion_plus_usage_lag</x:v>
      </x:c>
    </x:row>
    <x:row r="3138">
      <x:c r="A3138" t="str">
        <x:v>Set2_100-10-2b</x:v>
      </x:c>
      <x:c r="B3138" t="str">
        <x:v>standard_same_day</x:v>
      </x:c>
      <x:c r="C3138" t="str">
        <x:v>C0</x:v>
      </x:c>
      <x:c r="D3138" s="59" t="n">
        <x:v>21</x:v>
      </x:c>
      <x:c r="E3138" s="59" t="n">
        <x:v>13</x:v>
      </x:c>
      <x:c r="F3138" s="59" t="str">
        <x:v>S6</x:v>
      </x:c>
      <x:c r="G3138" s="59" t="n">
        <x:v>114</x:v>
      </x:c>
      <x:c r="H3138" s="59" t="n">
        <x:v>146</x:v>
      </x:c>
      <x:c r="I3138" s="59" t="n">
        <x:v>10</x:v>
      </x:c>
      <x:c r="J3138" s="60" t="n">
        <x:f>'参数'!$C$5</x:f>
        <x:v>360</x:v>
      </x:c>
      <x:c r="K3138" s="60" t="n">
        <x:f>'参数'!$D$5</x:f>
        <x:v>240</x:v>
      </x:c>
      <x:c r="L3138" s="60" t="n">
        <x:f>H3138+I3138+J3138</x:f>
        <x:v>516</x:v>
      </x:c>
      <x:c r="M3138" s="60" t="n">
        <x:f>L3138+K3138</x:f>
        <x:v>756</x:v>
      </x:c>
      <x:c r="N3138" s="60" t="n">
        <x:f>'参数'!$B$10</x:f>
        <x:v>1</x:v>
      </x:c>
      <x:c r="O3138" s="60" t="n">
        <x:f>N3138*'参数'!$B$11</x:f>
        <x:v>2</x:v>
      </x:c>
      <x:c r="P3138" s="60" t="n">
        <x:f>N3138*'参数'!$B$12</x:f>
        <x:v>1</x:v>
      </x:c>
      <x:c r="Q3138" t="str">
        <x:f>C3138&amp;"d"</x:f>
        <x:v>C0d</x:v>
      </x:c>
      <x:c r="R3138" t="str">
        <x:f>C3138&amp;"p"</x:f>
        <x:v>C0p</x:v>
      </x:c>
      <x:c r="S3138" t="str">
        <x:f>IF(AND(L3138&gt;=H3138+I3138+J3138,M3138&gt;L3138,F3138&lt;&gt;""),"PASS","FAIL")</x:f>
        <x:v>PASS</x:v>
      </x:c>
      <x:c r="T3138" t="n">
        <x:v>7</x:v>
      </x:c>
      <x:c r="U3138" t="str">
        <x:v>pickup_after_delivery_completion_plus_usage_lag</x:v>
      </x:c>
    </x:row>
    <x:row r="3139">
      <x:c r="A3139" t="str">
        <x:v>Set2_100-10-2b</x:v>
      </x:c>
      <x:c r="B3139" t="str">
        <x:v>standard_same_day</x:v>
      </x:c>
      <x:c r="C3139" t="str">
        <x:v>C1</x:v>
      </x:c>
      <x:c r="D3139" s="59" t="n">
        <x:v>12</x:v>
      </x:c>
      <x:c r="E3139" s="59" t="n">
        <x:v>24</x:v>
      </x:c>
      <x:c r="F3139" s="59" t="str">
        <x:v>S8</x:v>
      </x:c>
      <x:c r="G3139" s="59" t="n">
        <x:v>566</x:v>
      </x:c>
      <x:c r="H3139" s="59" t="n">
        <x:v>586</x:v>
      </x:c>
      <x:c r="I3139" s="59" t="n">
        <x:v>10</x:v>
      </x:c>
      <x:c r="J3139" s="60" t="n">
        <x:f>'参数'!$C$5</x:f>
        <x:v>360</x:v>
      </x:c>
      <x:c r="K3139" s="60" t="n">
        <x:f>'参数'!$D$5</x:f>
        <x:v>240</x:v>
      </x:c>
      <x:c r="L3139" s="60" t="n">
        <x:f>H3139+I3139+J3139</x:f>
        <x:v>956</x:v>
      </x:c>
      <x:c r="M3139" s="60" t="n">
        <x:f>L3139+K3139</x:f>
        <x:v>1196</x:v>
      </x:c>
      <x:c r="N3139" s="60" t="n">
        <x:f>'参数'!$B$10</x:f>
        <x:v>1</x:v>
      </x:c>
      <x:c r="O3139" s="60" t="n">
        <x:f>N3139*'参数'!$B$11</x:f>
        <x:v>2</x:v>
      </x:c>
      <x:c r="P3139" s="60" t="n">
        <x:f>N3139*'参数'!$B$12</x:f>
        <x:v>1</x:v>
      </x:c>
      <x:c r="Q3139" t="str">
        <x:f>C3139&amp;"d"</x:f>
        <x:v>C1d</x:v>
      </x:c>
      <x:c r="R3139" t="str">
        <x:f>C3139&amp;"p"</x:f>
        <x:v>C1p</x:v>
      </x:c>
      <x:c r="S3139" t="str">
        <x:f>IF(AND(L3139&gt;=H3139+I3139+J3139,M3139&gt;L3139,F3139&lt;&gt;""),"PASS","FAIL")</x:f>
        <x:v>PASS</x:v>
      </x:c>
      <x:c r="T3139" t="n">
        <x:v>0</x:v>
      </x:c>
      <x:c r="U3139" t="str">
        <x:v>pickup_after_delivery_completion_plus_usage_lag</x:v>
      </x:c>
    </x:row>
    <x:row r="3140">
      <x:c r="A3140" t="str">
        <x:v>Set2_100-10-2b</x:v>
      </x:c>
      <x:c r="B3140" t="str">
        <x:v>standard_same_day</x:v>
      </x:c>
      <x:c r="C3140" t="str">
        <x:v>C2</x:v>
      </x:c>
      <x:c r="D3140" s="59" t="n">
        <x:v>12</x:v>
      </x:c>
      <x:c r="E3140" s="59" t="n">
        <x:v>25</x:v>
      </x:c>
      <x:c r="F3140" s="59" t="str">
        <x:v>S8</x:v>
      </x:c>
      <x:c r="G3140" s="59" t="n">
        <x:v>547</x:v>
      </x:c>
      <x:c r="H3140" s="59" t="n">
        <x:v>561</x:v>
      </x:c>
      <x:c r="I3140" s="59" t="n">
        <x:v>10</x:v>
      </x:c>
      <x:c r="J3140" s="60" t="n">
        <x:f>'参数'!$C$5</x:f>
        <x:v>360</x:v>
      </x:c>
      <x:c r="K3140" s="60" t="n">
        <x:f>'参数'!$D$5</x:f>
        <x:v>240</x:v>
      </x:c>
      <x:c r="L3140" s="60" t="n">
        <x:f>H3140+I3140+J3140</x:f>
        <x:v>931</x:v>
      </x:c>
      <x:c r="M3140" s="60" t="n">
        <x:f>L3140+K3140</x:f>
        <x:v>1171</x:v>
      </x:c>
      <x:c r="N3140" s="60" t="n">
        <x:f>'参数'!$B$10</x:f>
        <x:v>1</x:v>
      </x:c>
      <x:c r="O3140" s="60" t="n">
        <x:f>N3140*'参数'!$B$11</x:f>
        <x:v>2</x:v>
      </x:c>
      <x:c r="P3140" s="60" t="n">
        <x:f>N3140*'参数'!$B$12</x:f>
        <x:v>1</x:v>
      </x:c>
      <x:c r="Q3140" t="str">
        <x:f>C3140&amp;"d"</x:f>
        <x:v>C2d</x:v>
      </x:c>
      <x:c r="R3140" t="str">
        <x:f>C3140&amp;"p"</x:f>
        <x:v>C2p</x:v>
      </x:c>
      <x:c r="S3140" t="str">
        <x:f>IF(AND(L3140&gt;=H3140+I3140+J3140,M3140&gt;L3140,F3140&lt;&gt;""),"PASS","FAIL")</x:f>
        <x:v>PASS</x:v>
      </x:c>
      <x:c r="T3140" t="n">
        <x:v>8</x:v>
      </x:c>
      <x:c r="U3140" t="str">
        <x:v>pickup_after_delivery_completion_plus_usage_lag</x:v>
      </x:c>
    </x:row>
    <x:row r="3141">
      <x:c r="A3141" t="str">
        <x:v>Set2_100-10-2b</x:v>
      </x:c>
      <x:c r="B3141" t="str">
        <x:v>standard_same_day</x:v>
      </x:c>
      <x:c r="C3141" t="str">
        <x:v>C3</x:v>
      </x:c>
      <x:c r="D3141" s="59" t="n">
        <x:v>25</x:v>
      </x:c>
      <x:c r="E3141" s="59" t="n">
        <x:v>25</x:v>
      </x:c>
      <x:c r="F3141" s="59" t="str">
        <x:v>S8</x:v>
      </x:c>
      <x:c r="G3141" s="59" t="n">
        <x:v>573</x:v>
      </x:c>
      <x:c r="H3141" s="59" t="n">
        <x:v>609</x:v>
      </x:c>
      <x:c r="I3141" s="59" t="n">
        <x:v>10</x:v>
      </x:c>
      <x:c r="J3141" s="60" t="n">
        <x:f>'参数'!$C$5</x:f>
        <x:v>360</x:v>
      </x:c>
      <x:c r="K3141" s="60" t="n">
        <x:f>'参数'!$D$5</x:f>
        <x:v>240</x:v>
      </x:c>
      <x:c r="L3141" s="60" t="n">
        <x:f>H3141+I3141+J3141</x:f>
        <x:v>979</x:v>
      </x:c>
      <x:c r="M3141" s="60" t="n">
        <x:f>L3141+K3141</x:f>
        <x:v>1219</x:v>
      </x:c>
      <x:c r="N3141" s="60" t="n">
        <x:f>'参数'!$B$10</x:f>
        <x:v>1</x:v>
      </x:c>
      <x:c r="O3141" s="60" t="n">
        <x:f>N3141*'参数'!$B$11</x:f>
        <x:v>2</x:v>
      </x:c>
      <x:c r="P3141" s="60" t="n">
        <x:f>N3141*'参数'!$B$12</x:f>
        <x:v>1</x:v>
      </x:c>
      <x:c r="Q3141" t="str">
        <x:f>C3141&amp;"d"</x:f>
        <x:v>C3d</x:v>
      </x:c>
      <x:c r="R3141" t="str">
        <x:f>C3141&amp;"p"</x:f>
        <x:v>C3p</x:v>
      </x:c>
      <x:c r="S3141" t="str">
        <x:f>IF(AND(L3141&gt;=H3141+I3141+J3141,M3141&gt;L3141,F3141&lt;&gt;""),"PASS","FAIL")</x:f>
        <x:v>PASS</x:v>
      </x:c>
      <x:c r="T3141" t="n">
        <x:v>18</x:v>
      </x:c>
      <x:c r="U3141" t="str">
        <x:v>pickup_after_delivery_completion_plus_usage_lag</x:v>
      </x:c>
    </x:row>
    <x:row r="3142">
      <x:c r="A3142" t="str">
        <x:v>Set2_100-10-2b</x:v>
      </x:c>
      <x:c r="B3142" t="str">
        <x:v>standard_same_day</x:v>
      </x:c>
      <x:c r="C3142" t="str">
        <x:v>C4</x:v>
      </x:c>
      <x:c r="D3142" s="59" t="n">
        <x:v>24</x:v>
      </x:c>
      <x:c r="E3142" s="59" t="n">
        <x:v>7</x:v>
      </x:c>
      <x:c r="F3142" s="59" t="str">
        <x:v>S6</x:v>
      </x:c>
      <x:c r="G3142" s="59" t="n">
        <x:v>88</x:v>
      </x:c>
      <x:c r="H3142" s="59" t="n">
        <x:v>106</x:v>
      </x:c>
      <x:c r="I3142" s="59" t="n">
        <x:v>10</x:v>
      </x:c>
      <x:c r="J3142" s="60" t="n">
        <x:f>'参数'!$C$5</x:f>
        <x:v>360</x:v>
      </x:c>
      <x:c r="K3142" s="60" t="n">
        <x:f>'参数'!$D$5</x:f>
        <x:v>240</x:v>
      </x:c>
      <x:c r="L3142" s="60" t="n">
        <x:f>H3142+I3142+J3142</x:f>
        <x:v>476</x:v>
      </x:c>
      <x:c r="M3142" s="60" t="n">
        <x:f>L3142+K3142</x:f>
        <x:v>716</x:v>
      </x:c>
      <x:c r="N3142" s="60" t="n">
        <x:f>'参数'!$B$10</x:f>
        <x:v>1</x:v>
      </x:c>
      <x:c r="O3142" s="60" t="n">
        <x:f>N3142*'参数'!$B$11</x:f>
        <x:v>2</x:v>
      </x:c>
      <x:c r="P3142" s="60" t="n">
        <x:f>N3142*'参数'!$B$12</x:f>
        <x:v>1</x:v>
      </x:c>
      <x:c r="Q3142" t="str">
        <x:f>C3142&amp;"d"</x:f>
        <x:v>C4d</x:v>
      </x:c>
      <x:c r="R3142" t="str">
        <x:f>C3142&amp;"p"</x:f>
        <x:v>C4p</x:v>
      </x:c>
      <x:c r="S3142" t="str">
        <x:f>IF(AND(L3142&gt;=H3142+I3142+J3142,M3142&gt;L3142,F3142&lt;&gt;""),"PASS","FAIL")</x:f>
        <x:v>PASS</x:v>
      </x:c>
      <x:c r="T3142" t="n">
        <x:v>13</x:v>
      </x:c>
      <x:c r="U3142" t="str">
        <x:v>pickup_after_delivery_completion_plus_usage_lag</x:v>
      </x:c>
    </x:row>
    <x:row r="3143">
      <x:c r="A3143" t="str">
        <x:v>Set2_100-10-2b</x:v>
      </x:c>
      <x:c r="B3143" t="str">
        <x:v>standard_same_day</x:v>
      </x:c>
      <x:c r="C3143" t="str">
        <x:v>C5</x:v>
      </x:c>
      <x:c r="D3143" s="59" t="n">
        <x:v>25</x:v>
      </x:c>
      <x:c r="E3143" s="59" t="n">
        <x:v>12</x:v>
      </x:c>
      <x:c r="F3143" s="59" t="str">
        <x:v>S6</x:v>
      </x:c>
      <x:c r="G3143" s="59" t="n">
        <x:v>200</x:v>
      </x:c>
      <x:c r="H3143" s="59" t="n">
        <x:v>210</x:v>
      </x:c>
      <x:c r="I3143" s="59" t="n">
        <x:v>10</x:v>
      </x:c>
      <x:c r="J3143" s="60" t="n">
        <x:f>'参数'!$C$5</x:f>
        <x:v>360</x:v>
      </x:c>
      <x:c r="K3143" s="60" t="n">
        <x:f>'参数'!$D$5</x:f>
        <x:v>240</x:v>
      </x:c>
      <x:c r="L3143" s="60" t="n">
        <x:f>H3143+I3143+J3143</x:f>
        <x:v>580</x:v>
      </x:c>
      <x:c r="M3143" s="60" t="n">
        <x:f>L3143+K3143</x:f>
        <x:v>820</x:v>
      </x:c>
      <x:c r="N3143" s="60" t="n">
        <x:f>'参数'!$B$10</x:f>
        <x:v>1</x:v>
      </x:c>
      <x:c r="O3143" s="60" t="n">
        <x:f>N3143*'参数'!$B$11</x:f>
        <x:v>2</x:v>
      </x:c>
      <x:c r="P3143" s="60" t="n">
        <x:f>N3143*'参数'!$B$12</x:f>
        <x:v>1</x:v>
      </x:c>
      <x:c r="Q3143" t="str">
        <x:f>C3143&amp;"d"</x:f>
        <x:v>C5d</x:v>
      </x:c>
      <x:c r="R3143" t="str">
        <x:f>C3143&amp;"p"</x:f>
        <x:v>C5p</x:v>
      </x:c>
      <x:c r="S3143" t="str">
        <x:f>IF(AND(L3143&gt;=H3143+I3143+J3143,M3143&gt;L3143,F3143&lt;&gt;""),"PASS","FAIL")</x:f>
        <x:v>PASS</x:v>
      </x:c>
      <x:c r="T3143" t="n">
        <x:v>10</x:v>
      </x:c>
      <x:c r="U3143" t="str">
        <x:v>pickup_after_delivery_completion_plus_usage_lag</x:v>
      </x:c>
    </x:row>
    <x:row r="3144">
      <x:c r="A3144" t="str">
        <x:v>Set2_100-10-2b</x:v>
      </x:c>
      <x:c r="B3144" t="str">
        <x:v>standard_same_day</x:v>
      </x:c>
      <x:c r="C3144" t="str">
        <x:v>C6</x:v>
      </x:c>
      <x:c r="D3144" s="59" t="n">
        <x:v>3</x:v>
      </x:c>
      <x:c r="E3144" s="59" t="n">
        <x:v>21</x:v>
      </x:c>
      <x:c r="F3144" s="59" t="str">
        <x:v>S5</x:v>
      </x:c>
      <x:c r="G3144" s="59" t="n">
        <x:v>237</x:v>
      </x:c>
      <x:c r="H3144" s="59" t="n">
        <x:v>271</x:v>
      </x:c>
      <x:c r="I3144" s="59" t="n">
        <x:v>10</x:v>
      </x:c>
      <x:c r="J3144" s="60" t="n">
        <x:f>'参数'!$C$5</x:f>
        <x:v>360</x:v>
      </x:c>
      <x:c r="K3144" s="60" t="n">
        <x:f>'参数'!$D$5</x:f>
        <x:v>240</x:v>
      </x:c>
      <x:c r="L3144" s="60" t="n">
        <x:f>H3144+I3144+J3144</x:f>
        <x:v>641</x:v>
      </x:c>
      <x:c r="M3144" s="60" t="n">
        <x:f>L3144+K3144</x:f>
        <x:v>881</x:v>
      </x:c>
      <x:c r="N3144" s="60" t="n">
        <x:f>'参数'!$B$10</x:f>
        <x:v>1</x:v>
      </x:c>
      <x:c r="O3144" s="60" t="n">
        <x:f>N3144*'参数'!$B$11</x:f>
        <x:v>2</x:v>
      </x:c>
      <x:c r="P3144" s="60" t="n">
        <x:f>N3144*'参数'!$B$12</x:f>
        <x:v>1</x:v>
      </x:c>
      <x:c r="Q3144" t="str">
        <x:f>C3144&amp;"d"</x:f>
        <x:v>C6d</x:v>
      </x:c>
      <x:c r="R3144" t="str">
        <x:f>C3144&amp;"p"</x:f>
        <x:v>C6p</x:v>
      </x:c>
      <x:c r="S3144" t="str">
        <x:f>IF(AND(L3144&gt;=H3144+I3144+J3144,M3144&gt;L3144,F3144&lt;&gt;""),"PASS","FAIL")</x:f>
        <x:v>PASS</x:v>
      </x:c>
      <x:c r="T3144" t="n">
        <x:v>8</x:v>
      </x:c>
      <x:c r="U3144" t="str">
        <x:v>pickup_after_delivery_completion_plus_usage_lag</x:v>
      </x:c>
    </x:row>
    <x:row r="3145">
      <x:c r="A3145" t="str">
        <x:v>Set2_100-10-2b</x:v>
      </x:c>
      <x:c r="B3145" t="str">
        <x:v>standard_same_day</x:v>
      </x:c>
      <x:c r="C3145" t="str">
        <x:v>C7</x:v>
      </x:c>
      <x:c r="D3145" s="59" t="n">
        <x:v>12</x:v>
      </x:c>
      <x:c r="E3145" s="59" t="n">
        <x:v>1</x:v>
      </x:c>
      <x:c r="F3145" s="59" t="str">
        <x:v>S5</x:v>
      </x:c>
      <x:c r="G3145" s="59" t="n">
        <x:v>327</x:v>
      </x:c>
      <x:c r="H3145" s="59" t="n">
        <x:v>347</x:v>
      </x:c>
      <x:c r="I3145" s="59" t="n">
        <x:v>10</x:v>
      </x:c>
      <x:c r="J3145" s="60" t="n">
        <x:f>'参数'!$C$5</x:f>
        <x:v>360</x:v>
      </x:c>
      <x:c r="K3145" s="60" t="n">
        <x:f>'参数'!$D$5</x:f>
        <x:v>240</x:v>
      </x:c>
      <x:c r="L3145" s="60" t="n">
        <x:f>H3145+I3145+J3145</x:f>
        <x:v>717</x:v>
      </x:c>
      <x:c r="M3145" s="60" t="n">
        <x:f>L3145+K3145</x:f>
        <x:v>957</x:v>
      </x:c>
      <x:c r="N3145" s="60" t="n">
        <x:f>'参数'!$B$10</x:f>
        <x:v>1</x:v>
      </x:c>
      <x:c r="O3145" s="60" t="n">
        <x:f>N3145*'参数'!$B$11</x:f>
        <x:v>2</x:v>
      </x:c>
      <x:c r="P3145" s="60" t="n">
        <x:f>N3145*'参数'!$B$12</x:f>
        <x:v>1</x:v>
      </x:c>
      <x:c r="Q3145" t="str">
        <x:f>C3145&amp;"d"</x:f>
        <x:v>C7d</x:v>
      </x:c>
      <x:c r="R3145" t="str">
        <x:f>C3145&amp;"p"</x:f>
        <x:v>C7p</x:v>
      </x:c>
      <x:c r="S3145" t="str">
        <x:f>IF(AND(L3145&gt;=H3145+I3145+J3145,M3145&gt;L3145,F3145&lt;&gt;""),"PASS","FAIL")</x:f>
        <x:v>PASS</x:v>
      </x:c>
      <x:c r="T3145" t="n">
        <x:v>1</x:v>
      </x:c>
      <x:c r="U3145" t="str">
        <x:v>pickup_after_delivery_completion_plus_usage_lag</x:v>
      </x:c>
    </x:row>
    <x:row r="3146">
      <x:c r="A3146" t="str">
        <x:v>Set2_100-10-2b</x:v>
      </x:c>
      <x:c r="B3146" t="str">
        <x:v>standard_same_day</x:v>
      </x:c>
      <x:c r="C3146" t="str">
        <x:v>C8</x:v>
      </x:c>
      <x:c r="D3146" s="59" t="n">
        <x:v>9</x:v>
      </x:c>
      <x:c r="E3146" s="59" t="n">
        <x:v>6</x:v>
      </x:c>
      <x:c r="F3146" s="59" t="str">
        <x:v>S5</x:v>
      </x:c>
      <x:c r="G3146" s="59" t="n">
        <x:v>160</x:v>
      </x:c>
      <x:c r="H3146" s="59" t="n">
        <x:v>194</x:v>
      </x:c>
      <x:c r="I3146" s="59" t="n">
        <x:v>10</x:v>
      </x:c>
      <x:c r="J3146" s="60" t="n">
        <x:f>'参数'!$C$5</x:f>
        <x:v>360</x:v>
      </x:c>
      <x:c r="K3146" s="60" t="n">
        <x:f>'参数'!$D$5</x:f>
        <x:v>240</x:v>
      </x:c>
      <x:c r="L3146" s="60" t="n">
        <x:f>H3146+I3146+J3146</x:f>
        <x:v>564</x:v>
      </x:c>
      <x:c r="M3146" s="60" t="n">
        <x:f>L3146+K3146</x:f>
        <x:v>804</x:v>
      </x:c>
      <x:c r="N3146" s="60" t="n">
        <x:f>'参数'!$B$10</x:f>
        <x:v>1</x:v>
      </x:c>
      <x:c r="O3146" s="60" t="n">
        <x:f>N3146*'参数'!$B$11</x:f>
        <x:v>2</x:v>
      </x:c>
      <x:c r="P3146" s="60" t="n">
        <x:f>N3146*'参数'!$B$12</x:f>
        <x:v>1</x:v>
      </x:c>
      <x:c r="Q3146" t="str">
        <x:f>C3146&amp;"d"</x:f>
        <x:v>C8d</x:v>
      </x:c>
      <x:c r="R3146" t="str">
        <x:f>C3146&amp;"p"</x:f>
        <x:v>C8p</x:v>
      </x:c>
      <x:c r="S3146" t="str">
        <x:f>IF(AND(L3146&gt;=H3146+I3146+J3146,M3146&gt;L3146,F3146&lt;&gt;""),"PASS","FAIL")</x:f>
        <x:v>PASS</x:v>
      </x:c>
      <x:c r="T3146" t="n">
        <x:v>0</x:v>
      </x:c>
      <x:c r="U3146" t="str">
        <x:v>pickup_after_delivery_completion_plus_usage_lag</x:v>
      </x:c>
    </x:row>
    <x:row r="3147">
      <x:c r="A3147" t="str">
        <x:v>Set2_100-10-2b</x:v>
      </x:c>
      <x:c r="B3147" t="str">
        <x:v>standard_same_day</x:v>
      </x:c>
      <x:c r="C3147" t="str">
        <x:v>C9</x:v>
      </x:c>
      <x:c r="D3147" s="59" t="n">
        <x:v>16</x:v>
      </x:c>
      <x:c r="E3147" s="59" t="n">
        <x:v>8</x:v>
      </x:c>
      <x:c r="F3147" s="59" t="str">
        <x:v>S5</x:v>
      </x:c>
      <x:c r="G3147" s="59" t="n">
        <x:v>479</x:v>
      </x:c>
      <x:c r="H3147" s="59" t="n">
        <x:v>513</x:v>
      </x:c>
      <x:c r="I3147" s="59" t="n">
        <x:v>10</x:v>
      </x:c>
      <x:c r="J3147" s="60" t="n">
        <x:f>'参数'!$C$5</x:f>
        <x:v>360</x:v>
      </x:c>
      <x:c r="K3147" s="60" t="n">
        <x:f>'参数'!$D$5</x:f>
        <x:v>240</x:v>
      </x:c>
      <x:c r="L3147" s="60" t="n">
        <x:f>H3147+I3147+J3147</x:f>
        <x:v>883</x:v>
      </x:c>
      <x:c r="M3147" s="60" t="n">
        <x:f>L3147+K3147</x:f>
        <x:v>1123</x:v>
      </x:c>
      <x:c r="N3147" s="60" t="n">
        <x:f>'参数'!$B$10</x:f>
        <x:v>1</x:v>
      </x:c>
      <x:c r="O3147" s="60" t="n">
        <x:f>N3147*'参数'!$B$11</x:f>
        <x:v>2</x:v>
      </x:c>
      <x:c r="P3147" s="60" t="n">
        <x:f>N3147*'参数'!$B$12</x:f>
        <x:v>1</x:v>
      </x:c>
      <x:c r="Q3147" t="str">
        <x:f>C3147&amp;"d"</x:f>
        <x:v>C9d</x:v>
      </x:c>
      <x:c r="R3147" t="str">
        <x:f>C3147&amp;"p"</x:f>
        <x:v>C9p</x:v>
      </x:c>
      <x:c r="S3147" t="str">
        <x:f>IF(AND(L3147&gt;=H3147+I3147+J3147,M3147&gt;L3147,F3147&lt;&gt;""),"PASS","FAIL")</x:f>
        <x:v>PASS</x:v>
      </x:c>
      <x:c r="T3147" t="n">
        <x:v>11</x:v>
      </x:c>
      <x:c r="U3147" t="str">
        <x:v>pickup_after_delivery_completion_plus_usage_lag</x:v>
      </x:c>
    </x:row>
    <x:row r="3148">
      <x:c r="A3148" t="str">
        <x:v>Set2_100-10-2b</x:v>
      </x:c>
      <x:c r="B3148" t="str">
        <x:v>standard_same_day</x:v>
      </x:c>
      <x:c r="C3148" t="str">
        <x:v>C10</x:v>
      </x:c>
      <x:c r="D3148" s="59" t="n">
        <x:v>24</x:v>
      </x:c>
      <x:c r="E3148" s="59" t="n">
        <x:v>9</x:v>
      </x:c>
      <x:c r="F3148" s="59" t="str">
        <x:v>S6</x:v>
      </x:c>
      <x:c r="G3148" s="59" t="n">
        <x:v>183</x:v>
      </x:c>
      <x:c r="H3148" s="59" t="n">
        <x:v>195</x:v>
      </x:c>
      <x:c r="I3148" s="59" t="n">
        <x:v>10</x:v>
      </x:c>
      <x:c r="J3148" s="60" t="n">
        <x:f>'参数'!$C$5</x:f>
        <x:v>360</x:v>
      </x:c>
      <x:c r="K3148" s="60" t="n">
        <x:f>'参数'!$D$5</x:f>
        <x:v>240</x:v>
      </x:c>
      <x:c r="L3148" s="60" t="n">
        <x:f>H3148+I3148+J3148</x:f>
        <x:v>565</x:v>
      </x:c>
      <x:c r="M3148" s="60" t="n">
        <x:f>L3148+K3148</x:f>
        <x:v>805</x:v>
      </x:c>
      <x:c r="N3148" s="60" t="n">
        <x:f>'参数'!$B$10</x:f>
        <x:v>1</x:v>
      </x:c>
      <x:c r="O3148" s="60" t="n">
        <x:f>N3148*'参数'!$B$11</x:f>
        <x:v>2</x:v>
      </x:c>
      <x:c r="P3148" s="60" t="n">
        <x:f>N3148*'参数'!$B$12</x:f>
        <x:v>1</x:v>
      </x:c>
      <x:c r="Q3148" t="str">
        <x:f>C3148&amp;"d"</x:f>
        <x:v>C10d</x:v>
      </x:c>
      <x:c r="R3148" t="str">
        <x:f>C3148&amp;"p"</x:f>
        <x:v>C10p</x:v>
      </x:c>
      <x:c r="S3148" t="str">
        <x:f>IF(AND(L3148&gt;=H3148+I3148+J3148,M3148&gt;L3148,F3148&lt;&gt;""),"PASS","FAIL")</x:f>
        <x:v>PASS</x:v>
      </x:c>
      <x:c r="T3148" t="n">
        <x:v>7</x:v>
      </x:c>
      <x:c r="U3148" t="str">
        <x:v>pickup_after_delivery_completion_plus_usage_lag</x:v>
      </x:c>
    </x:row>
    <x:row r="3149">
      <x:c r="A3149" t="str">
        <x:v>Set2_100-10-2b</x:v>
      </x:c>
      <x:c r="B3149" t="str">
        <x:v>standard_same_day</x:v>
      </x:c>
      <x:c r="C3149" t="str">
        <x:v>C11</x:v>
      </x:c>
      <x:c r="D3149" s="59" t="n">
        <x:v>14</x:v>
      </x:c>
      <x:c r="E3149" s="59" t="n">
        <x:v>8</x:v>
      </x:c>
      <x:c r="F3149" s="59" t="str">
        <x:v>S5</x:v>
      </x:c>
      <x:c r="G3149" s="59" t="n">
        <x:v>477</x:v>
      </x:c>
      <x:c r="H3149" s="59" t="n">
        <x:v>509</x:v>
      </x:c>
      <x:c r="I3149" s="59" t="n">
        <x:v>10</x:v>
      </x:c>
      <x:c r="J3149" s="60" t="n">
        <x:f>'参数'!$C$5</x:f>
        <x:v>360</x:v>
      </x:c>
      <x:c r="K3149" s="60" t="n">
        <x:f>'参数'!$D$5</x:f>
        <x:v>240</x:v>
      </x:c>
      <x:c r="L3149" s="60" t="n">
        <x:f>H3149+I3149+J3149</x:f>
        <x:v>879</x:v>
      </x:c>
      <x:c r="M3149" s="60" t="n">
        <x:f>L3149+K3149</x:f>
        <x:v>1119</x:v>
      </x:c>
      <x:c r="N3149" s="60" t="n">
        <x:f>'参数'!$B$10</x:f>
        <x:v>1</x:v>
      </x:c>
      <x:c r="O3149" s="60" t="n">
        <x:f>N3149*'参数'!$B$11</x:f>
        <x:v>2</x:v>
      </x:c>
      <x:c r="P3149" s="60" t="n">
        <x:f>N3149*'参数'!$B$12</x:f>
        <x:v>1</x:v>
      </x:c>
      <x:c r="Q3149" t="str">
        <x:f>C3149&amp;"d"</x:f>
        <x:v>C11d</x:v>
      </x:c>
      <x:c r="R3149" t="str">
        <x:f>C3149&amp;"p"</x:f>
        <x:v>C11p</x:v>
      </x:c>
      <x:c r="S3149" t="str">
        <x:f>IF(AND(L3149&gt;=H3149+I3149+J3149,M3149&gt;L3149,F3149&lt;&gt;""),"PASS","FAIL")</x:f>
        <x:v>PASS</x:v>
      </x:c>
      <x:c r="T3149" t="n">
        <x:v>3</x:v>
      </x:c>
      <x:c r="U3149" t="str">
        <x:v>pickup_after_delivery_completion_plus_usage_lag</x:v>
      </x:c>
    </x:row>
    <x:row r="3150">
      <x:c r="A3150" t="str">
        <x:v>Set2_100-10-2b</x:v>
      </x:c>
      <x:c r="B3150" t="str">
        <x:v>standard_same_day</x:v>
      </x:c>
      <x:c r="C3150" t="str">
        <x:v>C12</x:v>
      </x:c>
      <x:c r="D3150" s="59" t="n">
        <x:v>5</x:v>
      </x:c>
      <x:c r="E3150" s="59" t="n">
        <x:v>21</x:v>
      </x:c>
      <x:c r="F3150" s="59" t="str">
        <x:v>S5</x:v>
      </x:c>
      <x:c r="G3150" s="59" t="n">
        <x:v>133</x:v>
      </x:c>
      <x:c r="H3150" s="59" t="n">
        <x:v>157</x:v>
      </x:c>
      <x:c r="I3150" s="59" t="n">
        <x:v>10</x:v>
      </x:c>
      <x:c r="J3150" s="60" t="n">
        <x:f>'参数'!$C$5</x:f>
        <x:v>360</x:v>
      </x:c>
      <x:c r="K3150" s="60" t="n">
        <x:f>'参数'!$D$5</x:f>
        <x:v>240</x:v>
      </x:c>
      <x:c r="L3150" s="60" t="n">
        <x:f>H3150+I3150+J3150</x:f>
        <x:v>527</x:v>
      </x:c>
      <x:c r="M3150" s="60" t="n">
        <x:f>L3150+K3150</x:f>
        <x:v>767</x:v>
      </x:c>
      <x:c r="N3150" s="60" t="n">
        <x:f>'参数'!$B$10</x:f>
        <x:v>1</x:v>
      </x:c>
      <x:c r="O3150" s="60" t="n">
        <x:f>N3150*'参数'!$B$11</x:f>
        <x:v>2</x:v>
      </x:c>
      <x:c r="P3150" s="60" t="n">
        <x:f>N3150*'参数'!$B$12</x:f>
        <x:v>1</x:v>
      </x:c>
      <x:c r="Q3150" t="str">
        <x:f>C3150&amp;"d"</x:f>
        <x:v>C12d</x:v>
      </x:c>
      <x:c r="R3150" t="str">
        <x:f>C3150&amp;"p"</x:f>
        <x:v>C12p</x:v>
      </x:c>
      <x:c r="S3150" t="str">
        <x:f>IF(AND(L3150&gt;=H3150+I3150+J3150,M3150&gt;L3150,F3150&lt;&gt;""),"PASS","FAIL")</x:f>
        <x:v>PASS</x:v>
      </x:c>
      <x:c r="T3150" t="n">
        <x:v>11</x:v>
      </x:c>
      <x:c r="U3150" t="str">
        <x:v>pickup_after_delivery_completion_plus_usage_lag</x:v>
      </x:c>
    </x:row>
    <x:row r="3151">
      <x:c r="A3151" t="str">
        <x:v>Set2_100-10-2b</x:v>
      </x:c>
      <x:c r="B3151" t="str">
        <x:v>standard_same_day</x:v>
      </x:c>
      <x:c r="C3151" t="str">
        <x:v>C13</x:v>
      </x:c>
      <x:c r="D3151" s="59" t="n">
        <x:v>19</x:v>
      </x:c>
      <x:c r="E3151" s="59" t="n">
        <x:v>17</x:v>
      </x:c>
      <x:c r="F3151" s="59" t="str">
        <x:v>S6</x:v>
      </x:c>
      <x:c r="G3151" s="59" t="n">
        <x:v>394</x:v>
      </x:c>
      <x:c r="H3151" s="59" t="n">
        <x:v>404</x:v>
      </x:c>
      <x:c r="I3151" s="59" t="n">
        <x:v>10</x:v>
      </x:c>
      <x:c r="J3151" s="60" t="n">
        <x:f>'参数'!$C$5</x:f>
        <x:v>360</x:v>
      </x:c>
      <x:c r="K3151" s="60" t="n">
        <x:f>'参数'!$D$5</x:f>
        <x:v>240</x:v>
      </x:c>
      <x:c r="L3151" s="60" t="n">
        <x:f>H3151+I3151+J3151</x:f>
        <x:v>774</x:v>
      </x:c>
      <x:c r="M3151" s="60" t="n">
        <x:f>L3151+K3151</x:f>
        <x:v>1014</x:v>
      </x:c>
      <x:c r="N3151" s="60" t="n">
        <x:f>'参数'!$B$10</x:f>
        <x:v>1</x:v>
      </x:c>
      <x:c r="O3151" s="60" t="n">
        <x:f>N3151*'参数'!$B$11</x:f>
        <x:v>2</x:v>
      </x:c>
      <x:c r="P3151" s="60" t="n">
        <x:f>N3151*'参数'!$B$12</x:f>
        <x:v>1</x:v>
      </x:c>
      <x:c r="Q3151" t="str">
        <x:f>C3151&amp;"d"</x:f>
        <x:v>C13d</x:v>
      </x:c>
      <x:c r="R3151" t="str">
        <x:f>C3151&amp;"p"</x:f>
        <x:v>C13p</x:v>
      </x:c>
      <x:c r="S3151" t="str">
        <x:f>IF(AND(L3151&gt;=H3151+I3151+J3151,M3151&gt;L3151,F3151&lt;&gt;""),"PASS","FAIL")</x:f>
        <x:v>PASS</x:v>
      </x:c>
      <x:c r="T3151" t="n">
        <x:v>6</x:v>
      </x:c>
      <x:c r="U3151" t="str">
        <x:v>pickup_after_delivery_completion_plus_usage_lag</x:v>
      </x:c>
    </x:row>
    <x:row r="3152">
      <x:c r="A3152" t="str">
        <x:v>Set2_100-10-2b</x:v>
      </x:c>
      <x:c r="B3152" t="str">
        <x:v>standard_same_day</x:v>
      </x:c>
      <x:c r="C3152" t="str">
        <x:v>C14</x:v>
      </x:c>
      <x:c r="D3152" s="59" t="n">
        <x:v>25</x:v>
      </x:c>
      <x:c r="E3152" s="59" t="n">
        <x:v>8</x:v>
      </x:c>
      <x:c r="F3152" s="59" t="str">
        <x:v>S6</x:v>
      </x:c>
      <x:c r="G3152" s="59" t="n">
        <x:v>326</x:v>
      </x:c>
      <x:c r="H3152" s="59" t="n">
        <x:v>340</x:v>
      </x:c>
      <x:c r="I3152" s="59" t="n">
        <x:v>10</x:v>
      </x:c>
      <x:c r="J3152" s="60" t="n">
        <x:f>'参数'!$C$5</x:f>
        <x:v>360</x:v>
      </x:c>
      <x:c r="K3152" s="60" t="n">
        <x:f>'参数'!$D$5</x:f>
        <x:v>240</x:v>
      </x:c>
      <x:c r="L3152" s="60" t="n">
        <x:f>H3152+I3152+J3152</x:f>
        <x:v>710</x:v>
      </x:c>
      <x:c r="M3152" s="60" t="n">
        <x:f>L3152+K3152</x:f>
        <x:v>950</x:v>
      </x:c>
      <x:c r="N3152" s="60" t="n">
        <x:f>'参数'!$B$10</x:f>
        <x:v>1</x:v>
      </x:c>
      <x:c r="O3152" s="60" t="n">
        <x:f>N3152*'参数'!$B$11</x:f>
        <x:v>2</x:v>
      </x:c>
      <x:c r="P3152" s="60" t="n">
        <x:f>N3152*'参数'!$B$12</x:f>
        <x:v>1</x:v>
      </x:c>
      <x:c r="Q3152" t="str">
        <x:f>C3152&amp;"d"</x:f>
        <x:v>C14d</x:v>
      </x:c>
      <x:c r="R3152" t="str">
        <x:f>C3152&amp;"p"</x:f>
        <x:v>C14p</x:v>
      </x:c>
      <x:c r="S3152" t="str">
        <x:f>IF(AND(L3152&gt;=H3152+I3152+J3152,M3152&gt;L3152,F3152&lt;&gt;""),"PASS","FAIL")</x:f>
        <x:v>PASS</x:v>
      </x:c>
      <x:c r="T3152" t="n">
        <x:v>10</x:v>
      </x:c>
      <x:c r="U3152" t="str">
        <x:v>pickup_after_delivery_completion_plus_usage_lag</x:v>
      </x:c>
    </x:row>
    <x:row r="3153">
      <x:c r="A3153" t="str">
        <x:v>Set2_100-10-2b</x:v>
      </x:c>
      <x:c r="B3153" t="str">
        <x:v>standard_same_day</x:v>
      </x:c>
      <x:c r="C3153" t="str">
        <x:v>C15</x:v>
      </x:c>
      <x:c r="D3153" s="59" t="n">
        <x:v>11</x:v>
      </x:c>
      <x:c r="E3153" s="59" t="n">
        <x:v>15</x:v>
      </x:c>
      <x:c r="F3153" s="59" t="str">
        <x:v>S5</x:v>
      </x:c>
      <x:c r="G3153" s="59" t="n">
        <x:v>184</x:v>
      </x:c>
      <x:c r="H3153" s="59" t="n">
        <x:v>194</x:v>
      </x:c>
      <x:c r="I3153" s="59" t="n">
        <x:v>10</x:v>
      </x:c>
      <x:c r="J3153" s="60" t="n">
        <x:f>'参数'!$C$5</x:f>
        <x:v>360</x:v>
      </x:c>
      <x:c r="K3153" s="60" t="n">
        <x:f>'参数'!$D$5</x:f>
        <x:v>240</x:v>
      </x:c>
      <x:c r="L3153" s="60" t="n">
        <x:f>H3153+I3153+J3153</x:f>
        <x:v>564</x:v>
      </x:c>
      <x:c r="M3153" s="60" t="n">
        <x:f>L3153+K3153</x:f>
        <x:v>804</x:v>
      </x:c>
      <x:c r="N3153" s="60" t="n">
        <x:f>'参数'!$B$10</x:f>
        <x:v>1</x:v>
      </x:c>
      <x:c r="O3153" s="60" t="n">
        <x:f>N3153*'参数'!$B$11</x:f>
        <x:v>2</x:v>
      </x:c>
      <x:c r="P3153" s="60" t="n">
        <x:f>N3153*'参数'!$B$12</x:f>
        <x:v>1</x:v>
      </x:c>
      <x:c r="Q3153" t="str">
        <x:f>C3153&amp;"d"</x:f>
        <x:v>C15d</x:v>
      </x:c>
      <x:c r="R3153" t="str">
        <x:f>C3153&amp;"p"</x:f>
        <x:v>C15p</x:v>
      </x:c>
      <x:c r="S3153" t="str">
        <x:f>IF(AND(L3153&gt;=H3153+I3153+J3153,M3153&gt;L3153,F3153&lt;&gt;""),"PASS","FAIL")</x:f>
        <x:v>PASS</x:v>
      </x:c>
      <x:c r="T3153" t="n">
        <x:v>11</x:v>
      </x:c>
      <x:c r="U3153" t="str">
        <x:v>pickup_after_delivery_completion_plus_usage_lag</x:v>
      </x:c>
    </x:row>
    <x:row r="3154">
      <x:c r="A3154" t="str">
        <x:v>Set2_100-10-2b</x:v>
      </x:c>
      <x:c r="B3154" t="str">
        <x:v>standard_same_day</x:v>
      </x:c>
      <x:c r="C3154" t="str">
        <x:v>C16</x:v>
      </x:c>
      <x:c r="D3154" s="59" t="n">
        <x:v>20</x:v>
      </x:c>
      <x:c r="E3154" s="59" t="n">
        <x:v>5</x:v>
      </x:c>
      <x:c r="F3154" s="59" t="str">
        <x:v>S5</x:v>
      </x:c>
      <x:c r="G3154" s="59" t="n">
        <x:v>116</x:v>
      </x:c>
      <x:c r="H3154" s="59" t="n">
        <x:v>148</x:v>
      </x:c>
      <x:c r="I3154" s="59" t="n">
        <x:v>10</x:v>
      </x:c>
      <x:c r="J3154" s="60" t="n">
        <x:f>'参数'!$C$5</x:f>
        <x:v>360</x:v>
      </x:c>
      <x:c r="K3154" s="60" t="n">
        <x:f>'参数'!$D$5</x:f>
        <x:v>240</x:v>
      </x:c>
      <x:c r="L3154" s="60" t="n">
        <x:f>H3154+I3154+J3154</x:f>
        <x:v>518</x:v>
      </x:c>
      <x:c r="M3154" s="60" t="n">
        <x:f>L3154+K3154</x:f>
        <x:v>758</x:v>
      </x:c>
      <x:c r="N3154" s="60" t="n">
        <x:f>'参数'!$B$10</x:f>
        <x:v>1</x:v>
      </x:c>
      <x:c r="O3154" s="60" t="n">
        <x:f>N3154*'参数'!$B$11</x:f>
        <x:v>2</x:v>
      </x:c>
      <x:c r="P3154" s="60" t="n">
        <x:f>N3154*'参数'!$B$12</x:f>
        <x:v>1</x:v>
      </x:c>
      <x:c r="Q3154" t="str">
        <x:f>C3154&amp;"d"</x:f>
        <x:v>C16d</x:v>
      </x:c>
      <x:c r="R3154" t="str">
        <x:f>C3154&amp;"p"</x:f>
        <x:v>C16p</x:v>
      </x:c>
      <x:c r="S3154" t="str">
        <x:f>IF(AND(L3154&gt;=H3154+I3154+J3154,M3154&gt;L3154,F3154&lt;&gt;""),"PASS","FAIL")</x:f>
        <x:v>PASS</x:v>
      </x:c>
      <x:c r="T3154" t="n">
        <x:v>3</x:v>
      </x:c>
      <x:c r="U3154" t="str">
        <x:v>pickup_after_delivery_completion_plus_usage_lag</x:v>
      </x:c>
    </x:row>
    <x:row r="3155">
      <x:c r="A3155" t="str">
        <x:v>Set2_100-10-2b</x:v>
      </x:c>
      <x:c r="B3155" t="str">
        <x:v>standard_same_day</x:v>
      </x:c>
      <x:c r="C3155" t="str">
        <x:v>C17</x:v>
      </x:c>
      <x:c r="D3155" s="59" t="n">
        <x:v>19</x:v>
      </x:c>
      <x:c r="E3155" s="59" t="n">
        <x:v>13</x:v>
      </x:c>
      <x:c r="F3155" s="59" t="str">
        <x:v>S6</x:v>
      </x:c>
      <x:c r="G3155" s="59" t="n">
        <x:v>342</x:v>
      </x:c>
      <x:c r="H3155" s="59" t="n">
        <x:v>370</x:v>
      </x:c>
      <x:c r="I3155" s="59" t="n">
        <x:v>10</x:v>
      </x:c>
      <x:c r="J3155" s="60" t="n">
        <x:f>'参数'!$C$5</x:f>
        <x:v>360</x:v>
      </x:c>
      <x:c r="K3155" s="60" t="n">
        <x:f>'参数'!$D$5</x:f>
        <x:v>240</x:v>
      </x:c>
      <x:c r="L3155" s="60" t="n">
        <x:f>H3155+I3155+J3155</x:f>
        <x:v>740</x:v>
      </x:c>
      <x:c r="M3155" s="60" t="n">
        <x:f>L3155+K3155</x:f>
        <x:v>980</x:v>
      </x:c>
      <x:c r="N3155" s="60" t="n">
        <x:f>'参数'!$B$10</x:f>
        <x:v>1</x:v>
      </x:c>
      <x:c r="O3155" s="60" t="n">
        <x:f>N3155*'参数'!$B$11</x:f>
        <x:v>2</x:v>
      </x:c>
      <x:c r="P3155" s="60" t="n">
        <x:f>N3155*'参数'!$B$12</x:f>
        <x:v>1</x:v>
      </x:c>
      <x:c r="Q3155" t="str">
        <x:f>C3155&amp;"d"</x:f>
        <x:v>C17d</x:v>
      </x:c>
      <x:c r="R3155" t="str">
        <x:f>C3155&amp;"p"</x:f>
        <x:v>C17p</x:v>
      </x:c>
      <x:c r="S3155" t="str">
        <x:f>IF(AND(L3155&gt;=H3155+I3155+J3155,M3155&gt;L3155,F3155&lt;&gt;""),"PASS","FAIL")</x:f>
        <x:v>PASS</x:v>
      </x:c>
      <x:c r="T3155" t="n">
        <x:v>14</x:v>
      </x:c>
      <x:c r="U3155" t="str">
        <x:v>pickup_after_delivery_completion_plus_usage_lag</x:v>
      </x:c>
    </x:row>
    <x:row r="3156">
      <x:c r="A3156" t="str">
        <x:v>Set2_100-10-2b</x:v>
      </x:c>
      <x:c r="B3156" t="str">
        <x:v>standard_same_day</x:v>
      </x:c>
      <x:c r="C3156" t="str">
        <x:v>C18</x:v>
      </x:c>
      <x:c r="D3156" s="59" t="n">
        <x:v>25</x:v>
      </x:c>
      <x:c r="E3156" s="59" t="n">
        <x:v>10</x:v>
      </x:c>
      <x:c r="F3156" s="59" t="str">
        <x:v>S6</x:v>
      </x:c>
      <x:c r="G3156" s="59" t="n">
        <x:v>172</x:v>
      </x:c>
      <x:c r="H3156" s="59" t="n">
        <x:v>196</x:v>
      </x:c>
      <x:c r="I3156" s="59" t="n">
        <x:v>10</x:v>
      </x:c>
      <x:c r="J3156" s="60" t="n">
        <x:f>'参数'!$C$5</x:f>
        <x:v>360</x:v>
      </x:c>
      <x:c r="K3156" s="60" t="n">
        <x:f>'参数'!$D$5</x:f>
        <x:v>240</x:v>
      </x:c>
      <x:c r="L3156" s="60" t="n">
        <x:f>H3156+I3156+J3156</x:f>
        <x:v>566</x:v>
      </x:c>
      <x:c r="M3156" s="60" t="n">
        <x:f>L3156+K3156</x:f>
        <x:v>806</x:v>
      </x:c>
      <x:c r="N3156" s="60" t="n">
        <x:f>'参数'!$B$10</x:f>
        <x:v>1</x:v>
      </x:c>
      <x:c r="O3156" s="60" t="n">
        <x:f>N3156*'参数'!$B$11</x:f>
        <x:v>2</x:v>
      </x:c>
      <x:c r="P3156" s="60" t="n">
        <x:f>N3156*'参数'!$B$12</x:f>
        <x:v>1</x:v>
      </x:c>
      <x:c r="Q3156" t="str">
        <x:f>C3156&amp;"d"</x:f>
        <x:v>C18d</x:v>
      </x:c>
      <x:c r="R3156" t="str">
        <x:f>C3156&amp;"p"</x:f>
        <x:v>C18p</x:v>
      </x:c>
      <x:c r="S3156" t="str">
        <x:f>IF(AND(L3156&gt;=H3156+I3156+J3156,M3156&gt;L3156,F3156&lt;&gt;""),"PASS","FAIL")</x:f>
        <x:v>PASS</x:v>
      </x:c>
      <x:c r="T3156" t="n">
        <x:v>10</x:v>
      </x:c>
      <x:c r="U3156" t="str">
        <x:v>pickup_after_delivery_completion_plus_usage_lag</x:v>
      </x:c>
    </x:row>
    <x:row r="3157">
      <x:c r="A3157" t="str">
        <x:v>Set2_100-10-2b</x:v>
      </x:c>
      <x:c r="B3157" t="str">
        <x:v>standard_same_day</x:v>
      </x:c>
      <x:c r="C3157" t="str">
        <x:v>C19</x:v>
      </x:c>
      <x:c r="D3157" s="59" t="n">
        <x:v>3</x:v>
      </x:c>
      <x:c r="E3157" s="59" t="n">
        <x:v>23</x:v>
      </x:c>
      <x:c r="F3157" s="59" t="str">
        <x:v>S5</x:v>
      </x:c>
      <x:c r="G3157" s="59" t="n">
        <x:v>457</x:v>
      </x:c>
      <x:c r="H3157" s="59" t="n">
        <x:v>495</x:v>
      </x:c>
      <x:c r="I3157" s="59" t="n">
        <x:v>10</x:v>
      </x:c>
      <x:c r="J3157" s="60" t="n">
        <x:f>'参数'!$C$5</x:f>
        <x:v>360</x:v>
      </x:c>
      <x:c r="K3157" s="60" t="n">
        <x:f>'参数'!$D$5</x:f>
        <x:v>240</x:v>
      </x:c>
      <x:c r="L3157" s="60" t="n">
        <x:f>H3157+I3157+J3157</x:f>
        <x:v>865</x:v>
      </x:c>
      <x:c r="M3157" s="60" t="n">
        <x:f>L3157+K3157</x:f>
        <x:v>1105</x:v>
      </x:c>
      <x:c r="N3157" s="60" t="n">
        <x:f>'参数'!$B$10</x:f>
        <x:v>1</x:v>
      </x:c>
      <x:c r="O3157" s="60" t="n">
        <x:f>N3157*'参数'!$B$11</x:f>
        <x:v>2</x:v>
      </x:c>
      <x:c r="P3157" s="60" t="n">
        <x:f>N3157*'参数'!$B$12</x:f>
        <x:v>1</x:v>
      </x:c>
      <x:c r="Q3157" t="str">
        <x:f>C3157&amp;"d"</x:f>
        <x:v>C19d</x:v>
      </x:c>
      <x:c r="R3157" t="str">
        <x:f>C3157&amp;"p"</x:f>
        <x:v>C19p</x:v>
      </x:c>
      <x:c r="S3157" t="str">
        <x:f>IF(AND(L3157&gt;=H3157+I3157+J3157,M3157&gt;L3157,F3157&lt;&gt;""),"PASS","FAIL")</x:f>
        <x:v>PASS</x:v>
      </x:c>
      <x:c r="T3157" t="n">
        <x:v>4</x:v>
      </x:c>
      <x:c r="U3157" t="str">
        <x:v>pickup_after_delivery_completion_plus_usage_lag</x:v>
      </x:c>
    </x:row>
    <x:row r="3158">
      <x:c r="A3158" t="str">
        <x:v>Set2_100-10-2b</x:v>
      </x:c>
      <x:c r="B3158" t="str">
        <x:v>standard_same_day</x:v>
      </x:c>
      <x:c r="C3158" t="str">
        <x:v>C20</x:v>
      </x:c>
      <x:c r="D3158" s="59" t="n">
        <x:v>2</x:v>
      </x:c>
      <x:c r="E3158" s="59" t="n">
        <x:v>8</x:v>
      </x:c>
      <x:c r="F3158" s="59" t="str">
        <x:v>S5</x:v>
      </x:c>
      <x:c r="G3158" s="59" t="n">
        <x:v>108</x:v>
      </x:c>
      <x:c r="H3158" s="59" t="n">
        <x:v>136</x:v>
      </x:c>
      <x:c r="I3158" s="59" t="n">
        <x:v>10</x:v>
      </x:c>
      <x:c r="J3158" s="60" t="n">
        <x:f>'参数'!$C$5</x:f>
        <x:v>360</x:v>
      </x:c>
      <x:c r="K3158" s="60" t="n">
        <x:f>'参数'!$D$5</x:f>
        <x:v>240</x:v>
      </x:c>
      <x:c r="L3158" s="60" t="n">
        <x:f>H3158+I3158+J3158</x:f>
        <x:v>506</x:v>
      </x:c>
      <x:c r="M3158" s="60" t="n">
        <x:f>L3158+K3158</x:f>
        <x:v>746</x:v>
      </x:c>
      <x:c r="N3158" s="60" t="n">
        <x:f>'参数'!$B$10</x:f>
        <x:v>1</x:v>
      </x:c>
      <x:c r="O3158" s="60" t="n">
        <x:f>N3158*'参数'!$B$11</x:f>
        <x:v>2</x:v>
      </x:c>
      <x:c r="P3158" s="60" t="n">
        <x:f>N3158*'参数'!$B$12</x:f>
        <x:v>1</x:v>
      </x:c>
      <x:c r="Q3158" t="str">
        <x:f>C3158&amp;"d"</x:f>
        <x:v>C20d</x:v>
      </x:c>
      <x:c r="R3158" t="str">
        <x:f>C3158&amp;"p"</x:f>
        <x:v>C20p</x:v>
      </x:c>
      <x:c r="S3158" t="str">
        <x:f>IF(AND(L3158&gt;=H3158+I3158+J3158,M3158&gt;L3158,F3158&lt;&gt;""),"PASS","FAIL")</x:f>
        <x:v>PASS</x:v>
      </x:c>
      <x:c r="T3158" t="n">
        <x:v>13</x:v>
      </x:c>
      <x:c r="U3158" t="str">
        <x:v>pickup_after_delivery_completion_plus_usage_lag</x:v>
      </x:c>
    </x:row>
    <x:row r="3159">
      <x:c r="A3159" t="str">
        <x:v>Set2_100-10-2b</x:v>
      </x:c>
      <x:c r="B3159" t="str">
        <x:v>standard_same_day</x:v>
      </x:c>
      <x:c r="C3159" t="str">
        <x:v>C21</x:v>
      </x:c>
      <x:c r="D3159" s="59" t="n">
        <x:v>1</x:v>
      </x:c>
      <x:c r="E3159" s="59" t="n">
        <x:v>3</x:v>
      </x:c>
      <x:c r="F3159" s="59" t="str">
        <x:v>S5</x:v>
      </x:c>
      <x:c r="G3159" s="59" t="n">
        <x:v>341</x:v>
      </x:c>
      <x:c r="H3159" s="59" t="n">
        <x:v>361</x:v>
      </x:c>
      <x:c r="I3159" s="59" t="n">
        <x:v>10</x:v>
      </x:c>
      <x:c r="J3159" s="60" t="n">
        <x:f>'参数'!$C$5</x:f>
        <x:v>360</x:v>
      </x:c>
      <x:c r="K3159" s="60" t="n">
        <x:f>'参数'!$D$5</x:f>
        <x:v>240</x:v>
      </x:c>
      <x:c r="L3159" s="60" t="n">
        <x:f>H3159+I3159+J3159</x:f>
        <x:v>731</x:v>
      </x:c>
      <x:c r="M3159" s="60" t="n">
        <x:f>L3159+K3159</x:f>
        <x:v>971</x:v>
      </x:c>
      <x:c r="N3159" s="60" t="n">
        <x:f>'参数'!$B$10</x:f>
        <x:v>1</x:v>
      </x:c>
      <x:c r="O3159" s="60" t="n">
        <x:f>N3159*'参数'!$B$11</x:f>
        <x:v>2</x:v>
      </x:c>
      <x:c r="P3159" s="60" t="n">
        <x:f>N3159*'参数'!$B$12</x:f>
        <x:v>1</x:v>
      </x:c>
      <x:c r="Q3159" t="str">
        <x:f>C3159&amp;"d"</x:f>
        <x:v>C21d</x:v>
      </x:c>
      <x:c r="R3159" t="str">
        <x:f>C3159&amp;"p"</x:f>
        <x:v>C21p</x:v>
      </x:c>
      <x:c r="S3159" t="str">
        <x:f>IF(AND(L3159&gt;=H3159+I3159+J3159,M3159&gt;L3159,F3159&lt;&gt;""),"PASS","FAIL")</x:f>
        <x:v>PASS</x:v>
      </x:c>
      <x:c r="T3159" t="n">
        <x:v>12</x:v>
      </x:c>
      <x:c r="U3159" t="str">
        <x:v>pickup_after_delivery_completion_plus_usage_lag</x:v>
      </x:c>
    </x:row>
    <x:row r="3160">
      <x:c r="A3160" t="str">
        <x:v>Set2_100-10-2b</x:v>
      </x:c>
      <x:c r="B3160" t="str">
        <x:v>standard_same_day</x:v>
      </x:c>
      <x:c r="C3160" t="str">
        <x:v>C22</x:v>
      </x:c>
      <x:c r="D3160" s="59" t="n">
        <x:v>19</x:v>
      </x:c>
      <x:c r="E3160" s="59" t="n">
        <x:v>6</x:v>
      </x:c>
      <x:c r="F3160" s="59" t="str">
        <x:v>S5</x:v>
      </x:c>
      <x:c r="G3160" s="59" t="n">
        <x:v>318</x:v>
      </x:c>
      <x:c r="H3160" s="59" t="n">
        <x:v>332</x:v>
      </x:c>
      <x:c r="I3160" s="59" t="n">
        <x:v>10</x:v>
      </x:c>
      <x:c r="J3160" s="60" t="n">
        <x:f>'参数'!$C$5</x:f>
        <x:v>360</x:v>
      </x:c>
      <x:c r="K3160" s="60" t="n">
        <x:f>'参数'!$D$5</x:f>
        <x:v>240</x:v>
      </x:c>
      <x:c r="L3160" s="60" t="n">
        <x:f>H3160+I3160+J3160</x:f>
        <x:v>702</x:v>
      </x:c>
      <x:c r="M3160" s="60" t="n">
        <x:f>L3160+K3160</x:f>
        <x:v>942</x:v>
      </x:c>
      <x:c r="N3160" s="60" t="n">
        <x:f>'参数'!$B$10</x:f>
        <x:v>1</x:v>
      </x:c>
      <x:c r="O3160" s="60" t="n">
        <x:f>N3160*'参数'!$B$11</x:f>
        <x:v>2</x:v>
      </x:c>
      <x:c r="P3160" s="60" t="n">
        <x:f>N3160*'参数'!$B$12</x:f>
        <x:v>1</x:v>
      </x:c>
      <x:c r="Q3160" t="str">
        <x:f>C3160&amp;"d"</x:f>
        <x:v>C22d</x:v>
      </x:c>
      <x:c r="R3160" t="str">
        <x:f>C3160&amp;"p"</x:f>
        <x:v>C22p</x:v>
      </x:c>
      <x:c r="S3160" t="str">
        <x:f>IF(AND(L3160&gt;=H3160+I3160+J3160,M3160&gt;L3160,F3160&lt;&gt;""),"PASS","FAIL")</x:f>
        <x:v>PASS</x:v>
      </x:c>
      <x:c r="T3160" t="n">
        <x:v>16</x:v>
      </x:c>
      <x:c r="U3160" t="str">
        <x:v>pickup_after_delivery_completion_plus_usage_lag</x:v>
      </x:c>
    </x:row>
    <x:row r="3161">
      <x:c r="A3161" t="str">
        <x:v>Set2_100-10-2b</x:v>
      </x:c>
      <x:c r="B3161" t="str">
        <x:v>standard_same_day</x:v>
      </x:c>
      <x:c r="C3161" t="str">
        <x:v>C23</x:v>
      </x:c>
      <x:c r="D3161" s="59" t="n">
        <x:v>3</x:v>
      </x:c>
      <x:c r="E3161" s="59" t="n">
        <x:v>14</x:v>
      </x:c>
      <x:c r="F3161" s="59" t="str">
        <x:v>S5</x:v>
      </x:c>
      <x:c r="G3161" s="59" t="n">
        <x:v>409</x:v>
      </x:c>
      <x:c r="H3161" s="59" t="n">
        <x:v>425</x:v>
      </x:c>
      <x:c r="I3161" s="59" t="n">
        <x:v>10</x:v>
      </x:c>
      <x:c r="J3161" s="60" t="n">
        <x:f>'参数'!$C$5</x:f>
        <x:v>360</x:v>
      </x:c>
      <x:c r="K3161" s="60" t="n">
        <x:f>'参数'!$D$5</x:f>
        <x:v>240</x:v>
      </x:c>
      <x:c r="L3161" s="60" t="n">
        <x:f>H3161+I3161+J3161</x:f>
        <x:v>795</x:v>
      </x:c>
      <x:c r="M3161" s="60" t="n">
        <x:f>L3161+K3161</x:f>
        <x:v>1035</x:v>
      </x:c>
      <x:c r="N3161" s="60" t="n">
        <x:f>'参数'!$B$10</x:f>
        <x:v>1</x:v>
      </x:c>
      <x:c r="O3161" s="60" t="n">
        <x:f>N3161*'参数'!$B$11</x:f>
        <x:v>2</x:v>
      </x:c>
      <x:c r="P3161" s="60" t="n">
        <x:f>N3161*'参数'!$B$12</x:f>
        <x:v>1</x:v>
      </x:c>
      <x:c r="Q3161" t="str">
        <x:f>C3161&amp;"d"</x:f>
        <x:v>C23d</x:v>
      </x:c>
      <x:c r="R3161" t="str">
        <x:f>C3161&amp;"p"</x:f>
        <x:v>C23p</x:v>
      </x:c>
      <x:c r="S3161" t="str">
        <x:f>IF(AND(L3161&gt;=H3161+I3161+J3161,M3161&gt;L3161,F3161&lt;&gt;""),"PASS","FAIL")</x:f>
        <x:v>PASS</x:v>
      </x:c>
      <x:c r="T3161" t="n">
        <x:v>13</x:v>
      </x:c>
      <x:c r="U3161" t="str">
        <x:v>pickup_after_delivery_completion_plus_usage_lag</x:v>
      </x:c>
    </x:row>
    <x:row r="3162">
      <x:c r="A3162" t="str">
        <x:v>Set2_100-10-2b</x:v>
      </x:c>
      <x:c r="B3162" t="str">
        <x:v>standard_same_day</x:v>
      </x:c>
      <x:c r="C3162" t="str">
        <x:v>C24</x:v>
      </x:c>
      <x:c r="D3162" s="59" t="n">
        <x:v>24</x:v>
      </x:c>
      <x:c r="E3162" s="59" t="n">
        <x:v>21</x:v>
      </x:c>
      <x:c r="F3162" s="59" t="str">
        <x:v>S6</x:v>
      </x:c>
      <x:c r="G3162" s="59" t="n">
        <x:v>135</x:v>
      </x:c>
      <x:c r="H3162" s="59" t="n">
        <x:v>173</x:v>
      </x:c>
      <x:c r="I3162" s="59" t="n">
        <x:v>10</x:v>
      </x:c>
      <x:c r="J3162" s="60" t="n">
        <x:f>'参数'!$C$5</x:f>
        <x:v>360</x:v>
      </x:c>
      <x:c r="K3162" s="60" t="n">
        <x:f>'参数'!$D$5</x:f>
        <x:v>240</x:v>
      </x:c>
      <x:c r="L3162" s="60" t="n">
        <x:f>H3162+I3162+J3162</x:f>
        <x:v>543</x:v>
      </x:c>
      <x:c r="M3162" s="60" t="n">
        <x:f>L3162+K3162</x:f>
        <x:v>783</x:v>
      </x:c>
      <x:c r="N3162" s="60" t="n">
        <x:f>'参数'!$B$10</x:f>
        <x:v>1</x:v>
      </x:c>
      <x:c r="O3162" s="60" t="n">
        <x:f>N3162*'参数'!$B$11</x:f>
        <x:v>2</x:v>
      </x:c>
      <x:c r="P3162" s="60" t="n">
        <x:f>N3162*'参数'!$B$12</x:f>
        <x:v>1</x:v>
      </x:c>
      <x:c r="Q3162" t="str">
        <x:f>C3162&amp;"d"</x:f>
        <x:v>C24d</x:v>
      </x:c>
      <x:c r="R3162" t="str">
        <x:f>C3162&amp;"p"</x:f>
        <x:v>C24p</x:v>
      </x:c>
      <x:c r="S3162" t="str">
        <x:f>IF(AND(L3162&gt;=H3162+I3162+J3162,M3162&gt;L3162,F3162&lt;&gt;""),"PASS","FAIL")</x:f>
        <x:v>PASS</x:v>
      </x:c>
      <x:c r="T3162" t="n">
        <x:v>0</x:v>
      </x:c>
      <x:c r="U3162" t="str">
        <x:v>pickup_after_delivery_completion_plus_usage_lag</x:v>
      </x:c>
    </x:row>
    <x:row r="3163">
      <x:c r="A3163" t="str">
        <x:v>Set2_100-10-2b</x:v>
      </x:c>
      <x:c r="B3163" t="str">
        <x:v>standard_same_day</x:v>
      </x:c>
      <x:c r="C3163" t="str">
        <x:v>C25</x:v>
      </x:c>
      <x:c r="D3163" s="59" t="n">
        <x:v>1</x:v>
      </x:c>
      <x:c r="E3163" s="59" t="n">
        <x:v>24</x:v>
      </x:c>
      <x:c r="F3163" s="59" t="str">
        <x:v>S5</x:v>
      </x:c>
      <x:c r="G3163" s="59" t="n">
        <x:v>297</x:v>
      </x:c>
      <x:c r="H3163" s="59" t="n">
        <x:v>331</x:v>
      </x:c>
      <x:c r="I3163" s="59" t="n">
        <x:v>10</x:v>
      </x:c>
      <x:c r="J3163" s="60" t="n">
        <x:f>'参数'!$C$5</x:f>
        <x:v>360</x:v>
      </x:c>
      <x:c r="K3163" s="60" t="n">
        <x:f>'参数'!$D$5</x:f>
        <x:v>240</x:v>
      </x:c>
      <x:c r="L3163" s="60" t="n">
        <x:f>H3163+I3163+J3163</x:f>
        <x:v>701</x:v>
      </x:c>
      <x:c r="M3163" s="60" t="n">
        <x:f>L3163+K3163</x:f>
        <x:v>941</x:v>
      </x:c>
      <x:c r="N3163" s="60" t="n">
        <x:f>'参数'!$B$10</x:f>
        <x:v>1</x:v>
      </x:c>
      <x:c r="O3163" s="60" t="n">
        <x:f>N3163*'参数'!$B$11</x:f>
        <x:v>2</x:v>
      </x:c>
      <x:c r="P3163" s="60" t="n">
        <x:f>N3163*'参数'!$B$12</x:f>
        <x:v>1</x:v>
      </x:c>
      <x:c r="Q3163" t="str">
        <x:f>C3163&amp;"d"</x:f>
        <x:v>C25d</x:v>
      </x:c>
      <x:c r="R3163" t="str">
        <x:f>C3163&amp;"p"</x:f>
        <x:v>C25p</x:v>
      </x:c>
      <x:c r="S3163" t="str">
        <x:f>IF(AND(L3163&gt;=H3163+I3163+J3163,M3163&gt;L3163,F3163&lt;&gt;""),"PASS","FAIL")</x:f>
        <x:v>PASS</x:v>
      </x:c>
      <x:c r="T3163" t="n">
        <x:v>6</x:v>
      </x:c>
      <x:c r="U3163" t="str">
        <x:v>pickup_after_delivery_completion_plus_usage_lag</x:v>
      </x:c>
    </x:row>
    <x:row r="3164">
      <x:c r="A3164" t="str">
        <x:v>Set2_100-10-2b</x:v>
      </x:c>
      <x:c r="B3164" t="str">
        <x:v>standard_same_day</x:v>
      </x:c>
      <x:c r="C3164" t="str">
        <x:v>C26</x:v>
      </x:c>
      <x:c r="D3164" s="59" t="n">
        <x:v>15</x:v>
      </x:c>
      <x:c r="E3164" s="59" t="n">
        <x:v>6</x:v>
      </x:c>
      <x:c r="F3164" s="59" t="str">
        <x:v>S5</x:v>
      </x:c>
      <x:c r="G3164" s="59" t="n">
        <x:v>373</x:v>
      </x:c>
      <x:c r="H3164" s="59" t="n">
        <x:v>403</x:v>
      </x:c>
      <x:c r="I3164" s="59" t="n">
        <x:v>10</x:v>
      </x:c>
      <x:c r="J3164" s="60" t="n">
        <x:f>'参数'!$C$5</x:f>
        <x:v>360</x:v>
      </x:c>
      <x:c r="K3164" s="60" t="n">
        <x:f>'参数'!$D$5</x:f>
        <x:v>240</x:v>
      </x:c>
      <x:c r="L3164" s="60" t="n">
        <x:f>H3164+I3164+J3164</x:f>
        <x:v>773</x:v>
      </x:c>
      <x:c r="M3164" s="60" t="n">
        <x:f>L3164+K3164</x:f>
        <x:v>1013</x:v>
      </x:c>
      <x:c r="N3164" s="60" t="n">
        <x:f>'参数'!$B$10</x:f>
        <x:v>1</x:v>
      </x:c>
      <x:c r="O3164" s="60" t="n">
        <x:f>N3164*'参数'!$B$11</x:f>
        <x:v>2</x:v>
      </x:c>
      <x:c r="P3164" s="60" t="n">
        <x:f>N3164*'参数'!$B$12</x:f>
        <x:v>1</x:v>
      </x:c>
      <x:c r="Q3164" t="str">
        <x:f>C3164&amp;"d"</x:f>
        <x:v>C26d</x:v>
      </x:c>
      <x:c r="R3164" t="str">
        <x:f>C3164&amp;"p"</x:f>
        <x:v>C26p</x:v>
      </x:c>
      <x:c r="S3164" t="str">
        <x:f>IF(AND(L3164&gt;=H3164+I3164+J3164,M3164&gt;L3164,F3164&lt;&gt;""),"PASS","FAIL")</x:f>
        <x:v>PASS</x:v>
      </x:c>
      <x:c r="T3164" t="n">
        <x:v>10</x:v>
      </x:c>
      <x:c r="U3164" t="str">
        <x:v>pickup_after_delivery_completion_plus_usage_lag</x:v>
      </x:c>
    </x:row>
    <x:row r="3165">
      <x:c r="A3165" t="str">
        <x:v>Set2_100-10-2b</x:v>
      </x:c>
      <x:c r="B3165" t="str">
        <x:v>standard_same_day</x:v>
      </x:c>
      <x:c r="C3165" t="str">
        <x:v>C27</x:v>
      </x:c>
      <x:c r="D3165" s="59" t="n">
        <x:v>20</x:v>
      </x:c>
      <x:c r="E3165" s="59" t="n">
        <x:v>27</x:v>
      </x:c>
      <x:c r="F3165" s="59" t="str">
        <x:v>S8</x:v>
      </x:c>
      <x:c r="G3165" s="59" t="n">
        <x:v>87</x:v>
      </x:c>
      <x:c r="H3165" s="59" t="n">
        <x:v>105</x:v>
      </x:c>
      <x:c r="I3165" s="59" t="n">
        <x:v>10</x:v>
      </x:c>
      <x:c r="J3165" s="60" t="n">
        <x:f>'参数'!$C$5</x:f>
        <x:v>360</x:v>
      </x:c>
      <x:c r="K3165" s="60" t="n">
        <x:f>'参数'!$D$5</x:f>
        <x:v>240</x:v>
      </x:c>
      <x:c r="L3165" s="60" t="n">
        <x:f>H3165+I3165+J3165</x:f>
        <x:v>475</x:v>
      </x:c>
      <x:c r="M3165" s="60" t="n">
        <x:f>L3165+K3165</x:f>
        <x:v>715</x:v>
      </x:c>
      <x:c r="N3165" s="60" t="n">
        <x:f>'参数'!$B$10</x:f>
        <x:v>1</x:v>
      </x:c>
      <x:c r="O3165" s="60" t="n">
        <x:f>N3165*'参数'!$B$11</x:f>
        <x:v>2</x:v>
      </x:c>
      <x:c r="P3165" s="60" t="n">
        <x:f>N3165*'参数'!$B$12</x:f>
        <x:v>1</x:v>
      </x:c>
      <x:c r="Q3165" t="str">
        <x:f>C3165&amp;"d"</x:f>
        <x:v>C27d</x:v>
      </x:c>
      <x:c r="R3165" t="str">
        <x:f>C3165&amp;"p"</x:f>
        <x:v>C27p</x:v>
      </x:c>
      <x:c r="S3165" t="str">
        <x:f>IF(AND(L3165&gt;=H3165+I3165+J3165,M3165&gt;L3165,F3165&lt;&gt;""),"PASS","FAIL")</x:f>
        <x:v>PASS</x:v>
      </x:c>
      <x:c r="T3165" t="n">
        <x:v>9</x:v>
      </x:c>
      <x:c r="U3165" t="str">
        <x:v>pickup_after_delivery_completion_plus_usage_lag</x:v>
      </x:c>
    </x:row>
    <x:row r="3166">
      <x:c r="A3166" t="str">
        <x:v>Set2_100-10-2b</x:v>
      </x:c>
      <x:c r="B3166" t="str">
        <x:v>standard_same_day</x:v>
      </x:c>
      <x:c r="C3166" t="str">
        <x:v>C28</x:v>
      </x:c>
      <x:c r="D3166" s="59" t="n">
        <x:v>26</x:v>
      </x:c>
      <x:c r="E3166" s="59" t="n">
        <x:v>2</x:v>
      </x:c>
      <x:c r="F3166" s="59" t="str">
        <x:v>S5</x:v>
      </x:c>
      <x:c r="G3166" s="59" t="n">
        <x:v>505</x:v>
      </x:c>
      <x:c r="H3166" s="59" t="n">
        <x:v>537</x:v>
      </x:c>
      <x:c r="I3166" s="59" t="n">
        <x:v>10</x:v>
      </x:c>
      <x:c r="J3166" s="60" t="n">
        <x:f>'参数'!$C$5</x:f>
        <x:v>360</x:v>
      </x:c>
      <x:c r="K3166" s="60" t="n">
        <x:f>'参数'!$D$5</x:f>
        <x:v>240</x:v>
      </x:c>
      <x:c r="L3166" s="60" t="n">
        <x:f>H3166+I3166+J3166</x:f>
        <x:v>907</x:v>
      </x:c>
      <x:c r="M3166" s="60" t="n">
        <x:f>L3166+K3166</x:f>
        <x:v>1147</x:v>
      </x:c>
      <x:c r="N3166" s="60" t="n">
        <x:f>'参数'!$B$10</x:f>
        <x:v>1</x:v>
      </x:c>
      <x:c r="O3166" s="60" t="n">
        <x:f>N3166*'参数'!$B$11</x:f>
        <x:v>2</x:v>
      </x:c>
      <x:c r="P3166" s="60" t="n">
        <x:f>N3166*'参数'!$B$12</x:f>
        <x:v>1</x:v>
      </x:c>
      <x:c r="Q3166" t="str">
        <x:f>C3166&amp;"d"</x:f>
        <x:v>C28d</x:v>
      </x:c>
      <x:c r="R3166" t="str">
        <x:f>C3166&amp;"p"</x:f>
        <x:v>C28p</x:v>
      </x:c>
      <x:c r="S3166" t="str">
        <x:f>IF(AND(L3166&gt;=H3166+I3166+J3166,M3166&gt;L3166,F3166&lt;&gt;""),"PASS","FAIL")</x:f>
        <x:v>PASS</x:v>
      </x:c>
      <x:c r="T3166" t="n">
        <x:v>8</x:v>
      </x:c>
      <x:c r="U3166" t="str">
        <x:v>pickup_after_delivery_completion_plus_usage_lag</x:v>
      </x:c>
    </x:row>
    <x:row r="3167">
      <x:c r="A3167" t="str">
        <x:v>Set2_100-10-2b</x:v>
      </x:c>
      <x:c r="B3167" t="str">
        <x:v>standard_same_day</x:v>
      </x:c>
      <x:c r="C3167" t="str">
        <x:v>C29</x:v>
      </x:c>
      <x:c r="D3167" s="59" t="n">
        <x:v>9</x:v>
      </x:c>
      <x:c r="E3167" s="59" t="n">
        <x:v>16</x:v>
      </x:c>
      <x:c r="F3167" s="59" t="str">
        <x:v>S5</x:v>
      </x:c>
      <x:c r="G3167" s="59" t="n">
        <x:v>271</x:v>
      </x:c>
      <x:c r="H3167" s="59" t="n">
        <x:v>299</x:v>
      </x:c>
      <x:c r="I3167" s="59" t="n">
        <x:v>10</x:v>
      </x:c>
      <x:c r="J3167" s="60" t="n">
        <x:f>'参数'!$C$5</x:f>
        <x:v>360</x:v>
      </x:c>
      <x:c r="K3167" s="60" t="n">
        <x:f>'参数'!$D$5</x:f>
        <x:v>240</x:v>
      </x:c>
      <x:c r="L3167" s="60" t="n">
        <x:f>H3167+I3167+J3167</x:f>
        <x:v>669</x:v>
      </x:c>
      <x:c r="M3167" s="60" t="n">
        <x:f>L3167+K3167</x:f>
        <x:v>909</x:v>
      </x:c>
      <x:c r="N3167" s="60" t="n">
        <x:f>'参数'!$B$10</x:f>
        <x:v>1</x:v>
      </x:c>
      <x:c r="O3167" s="60" t="n">
        <x:f>N3167*'参数'!$B$11</x:f>
        <x:v>2</x:v>
      </x:c>
      <x:c r="P3167" s="60" t="n">
        <x:f>N3167*'参数'!$B$12</x:f>
        <x:v>1</x:v>
      </x:c>
      <x:c r="Q3167" t="str">
        <x:f>C3167&amp;"d"</x:f>
        <x:v>C29d</x:v>
      </x:c>
      <x:c r="R3167" t="str">
        <x:f>C3167&amp;"p"</x:f>
        <x:v>C29p</x:v>
      </x:c>
      <x:c r="S3167" t="str">
        <x:f>IF(AND(L3167&gt;=H3167+I3167+J3167,M3167&gt;L3167,F3167&lt;&gt;""),"PASS","FAIL")</x:f>
        <x:v>PASS</x:v>
      </x:c>
      <x:c r="T3167" t="n">
        <x:v>3</x:v>
      </x:c>
      <x:c r="U3167" t="str">
        <x:v>pickup_after_delivery_completion_plus_usage_lag</x:v>
      </x:c>
    </x:row>
    <x:row r="3168">
      <x:c r="A3168" t="str">
        <x:v>Set2_100-10-2b</x:v>
      </x:c>
      <x:c r="B3168" t="str">
        <x:v>standard_same_day</x:v>
      </x:c>
      <x:c r="C3168" t="str">
        <x:v>C30</x:v>
      </x:c>
      <x:c r="D3168" s="59" t="n">
        <x:v>23</x:v>
      </x:c>
      <x:c r="E3168" s="59" t="n">
        <x:v>16</x:v>
      </x:c>
      <x:c r="F3168" s="59" t="str">
        <x:v>S6</x:v>
      </x:c>
      <x:c r="G3168" s="59" t="n">
        <x:v>464</x:v>
      </x:c>
      <x:c r="H3168" s="59" t="n">
        <x:v>492</x:v>
      </x:c>
      <x:c r="I3168" s="59" t="n">
        <x:v>10</x:v>
      </x:c>
      <x:c r="J3168" s="60" t="n">
        <x:f>'参数'!$C$5</x:f>
        <x:v>360</x:v>
      </x:c>
      <x:c r="K3168" s="60" t="n">
        <x:f>'参数'!$D$5</x:f>
        <x:v>240</x:v>
      </x:c>
      <x:c r="L3168" s="60" t="n">
        <x:f>H3168+I3168+J3168</x:f>
        <x:v>862</x:v>
      </x:c>
      <x:c r="M3168" s="60" t="n">
        <x:f>L3168+K3168</x:f>
        <x:v>1102</x:v>
      </x:c>
      <x:c r="N3168" s="60" t="n">
        <x:f>'参数'!$B$10</x:f>
        <x:v>1</x:v>
      </x:c>
      <x:c r="O3168" s="60" t="n">
        <x:f>N3168*'参数'!$B$11</x:f>
        <x:v>2</x:v>
      </x:c>
      <x:c r="P3168" s="60" t="n">
        <x:f>N3168*'参数'!$B$12</x:f>
        <x:v>1</x:v>
      </x:c>
      <x:c r="Q3168" t="str">
        <x:f>C3168&amp;"d"</x:f>
        <x:v>C30d</x:v>
      </x:c>
      <x:c r="R3168" t="str">
        <x:f>C3168&amp;"p"</x:f>
        <x:v>C30p</x:v>
      </x:c>
      <x:c r="S3168" t="str">
        <x:f>IF(AND(L3168&gt;=H3168+I3168+J3168,M3168&gt;L3168,F3168&lt;&gt;""),"PASS","FAIL")</x:f>
        <x:v>PASS</x:v>
      </x:c>
      <x:c r="T3168" t="n">
        <x:v>12</x:v>
      </x:c>
      <x:c r="U3168" t="str">
        <x:v>pickup_after_delivery_completion_plus_usage_lag</x:v>
      </x:c>
    </x:row>
    <x:row r="3169">
      <x:c r="A3169" t="str">
        <x:v>Set2_100-10-2b</x:v>
      </x:c>
      <x:c r="B3169" t="str">
        <x:v>standard_same_day</x:v>
      </x:c>
      <x:c r="C3169" t="str">
        <x:v>C31</x:v>
      </x:c>
      <x:c r="D3169" s="59" t="n">
        <x:v>6</x:v>
      </x:c>
      <x:c r="E3169" s="59" t="n">
        <x:v>20</x:v>
      </x:c>
      <x:c r="F3169" s="59" t="str">
        <x:v>S5</x:v>
      </x:c>
      <x:c r="G3169" s="59" t="n">
        <x:v>339</x:v>
      </x:c>
      <x:c r="H3169" s="59" t="n">
        <x:v>369</x:v>
      </x:c>
      <x:c r="I3169" s="59" t="n">
        <x:v>10</x:v>
      </x:c>
      <x:c r="J3169" s="60" t="n">
        <x:f>'参数'!$C$5</x:f>
        <x:v>360</x:v>
      </x:c>
      <x:c r="K3169" s="60" t="n">
        <x:f>'参数'!$D$5</x:f>
        <x:v>240</x:v>
      </x:c>
      <x:c r="L3169" s="60" t="n">
        <x:f>H3169+I3169+J3169</x:f>
        <x:v>739</x:v>
      </x:c>
      <x:c r="M3169" s="60" t="n">
        <x:f>L3169+K3169</x:f>
        <x:v>979</x:v>
      </x:c>
      <x:c r="N3169" s="60" t="n">
        <x:f>'参数'!$B$10</x:f>
        <x:v>1</x:v>
      </x:c>
      <x:c r="O3169" s="60" t="n">
        <x:f>N3169*'参数'!$B$11</x:f>
        <x:v>2</x:v>
      </x:c>
      <x:c r="P3169" s="60" t="n">
        <x:f>N3169*'参数'!$B$12</x:f>
        <x:v>1</x:v>
      </x:c>
      <x:c r="Q3169" t="str">
        <x:f>C3169&amp;"d"</x:f>
        <x:v>C31d</x:v>
      </x:c>
      <x:c r="R3169" t="str">
        <x:f>C3169&amp;"p"</x:f>
        <x:v>C31p</x:v>
      </x:c>
      <x:c r="S3169" t="str">
        <x:f>IF(AND(L3169&gt;=H3169+I3169+J3169,M3169&gt;L3169,F3169&lt;&gt;""),"PASS","FAIL")</x:f>
        <x:v>PASS</x:v>
      </x:c>
      <x:c r="T3169" t="n">
        <x:v>11</x:v>
      </x:c>
      <x:c r="U3169" t="str">
        <x:v>pickup_after_delivery_completion_plus_usage_lag</x:v>
      </x:c>
    </x:row>
    <x:row r="3170">
      <x:c r="A3170" t="str">
        <x:v>Set2_100-10-2b</x:v>
      </x:c>
      <x:c r="B3170" t="str">
        <x:v>standard_same_day</x:v>
      </x:c>
      <x:c r="C3170" t="str">
        <x:v>C32</x:v>
      </x:c>
      <x:c r="D3170" s="59" t="n">
        <x:v>20</x:v>
      </x:c>
      <x:c r="E3170" s="59" t="n">
        <x:v>2</x:v>
      </x:c>
      <x:c r="F3170" s="59" t="str">
        <x:v>S5</x:v>
      </x:c>
      <x:c r="G3170" s="59" t="n">
        <x:v>85</x:v>
      </x:c>
      <x:c r="H3170" s="59" t="n">
        <x:v>103</x:v>
      </x:c>
      <x:c r="I3170" s="59" t="n">
        <x:v>10</x:v>
      </x:c>
      <x:c r="J3170" s="60" t="n">
        <x:f>'参数'!$C$5</x:f>
        <x:v>360</x:v>
      </x:c>
      <x:c r="K3170" s="60" t="n">
        <x:f>'参数'!$D$5</x:f>
        <x:v>240</x:v>
      </x:c>
      <x:c r="L3170" s="60" t="n">
        <x:f>H3170+I3170+J3170</x:f>
        <x:v>473</x:v>
      </x:c>
      <x:c r="M3170" s="60" t="n">
        <x:f>L3170+K3170</x:f>
        <x:v>713</x:v>
      </x:c>
      <x:c r="N3170" s="60" t="n">
        <x:f>'参数'!$B$10</x:f>
        <x:v>1</x:v>
      </x:c>
      <x:c r="O3170" s="60" t="n">
        <x:f>N3170*'参数'!$B$11</x:f>
        <x:v>2</x:v>
      </x:c>
      <x:c r="P3170" s="60" t="n">
        <x:f>N3170*'参数'!$B$12</x:f>
        <x:v>1</x:v>
      </x:c>
      <x:c r="Q3170" t="str">
        <x:f>C3170&amp;"d"</x:f>
        <x:v>C32d</x:v>
      </x:c>
      <x:c r="R3170" t="str">
        <x:f>C3170&amp;"p"</x:f>
        <x:v>C32p</x:v>
      </x:c>
      <x:c r="S3170" t="str">
        <x:f>IF(AND(L3170&gt;=H3170+I3170+J3170,M3170&gt;L3170,F3170&lt;&gt;""),"PASS","FAIL")</x:f>
        <x:v>PASS</x:v>
      </x:c>
      <x:c r="T3170" t="n">
        <x:v>6</x:v>
      </x:c>
      <x:c r="U3170" t="str">
        <x:v>pickup_after_delivery_completion_plus_usage_lag</x:v>
      </x:c>
    </x:row>
    <x:row r="3171">
      <x:c r="A3171" t="str">
        <x:v>Set2_100-10-2b</x:v>
      </x:c>
      <x:c r="B3171" t="str">
        <x:v>standard_same_day</x:v>
      </x:c>
      <x:c r="C3171" t="str">
        <x:v>C33</x:v>
      </x:c>
      <x:c r="D3171" s="59" t="n">
        <x:v>4</x:v>
      </x:c>
      <x:c r="E3171" s="59" t="n">
        <x:v>19</x:v>
      </x:c>
      <x:c r="F3171" s="59" t="str">
        <x:v>S5</x:v>
      </x:c>
      <x:c r="G3171" s="59" t="n">
        <x:v>80</x:v>
      </x:c>
      <x:c r="H3171" s="59" t="n">
        <x:v>104</x:v>
      </x:c>
      <x:c r="I3171" s="59" t="n">
        <x:v>10</x:v>
      </x:c>
      <x:c r="J3171" s="60" t="n">
        <x:f>'参数'!$C$5</x:f>
        <x:v>360</x:v>
      </x:c>
      <x:c r="K3171" s="60" t="n">
        <x:f>'参数'!$D$5</x:f>
        <x:v>240</x:v>
      </x:c>
      <x:c r="L3171" s="60" t="n">
        <x:f>H3171+I3171+J3171</x:f>
        <x:v>474</x:v>
      </x:c>
      <x:c r="M3171" s="60" t="n">
        <x:f>L3171+K3171</x:f>
        <x:v>714</x:v>
      </x:c>
      <x:c r="N3171" s="60" t="n">
        <x:f>'参数'!$B$10</x:f>
        <x:v>1</x:v>
      </x:c>
      <x:c r="O3171" s="60" t="n">
        <x:f>N3171*'参数'!$B$11</x:f>
        <x:v>2</x:v>
      </x:c>
      <x:c r="P3171" s="60" t="n">
        <x:f>N3171*'参数'!$B$12</x:f>
        <x:v>1</x:v>
      </x:c>
      <x:c r="Q3171" t="str">
        <x:f>C3171&amp;"d"</x:f>
        <x:v>C33d</x:v>
      </x:c>
      <x:c r="R3171" t="str">
        <x:f>C3171&amp;"p"</x:f>
        <x:v>C33p</x:v>
      </x:c>
      <x:c r="S3171" t="str">
        <x:f>IF(AND(L3171&gt;=H3171+I3171+J3171,M3171&gt;L3171,F3171&lt;&gt;""),"PASS","FAIL")</x:f>
        <x:v>PASS</x:v>
      </x:c>
      <x:c r="T3171" t="n">
        <x:v>11</x:v>
      </x:c>
      <x:c r="U3171" t="str">
        <x:v>pickup_after_delivery_completion_plus_usage_lag</x:v>
      </x:c>
    </x:row>
    <x:row r="3172">
      <x:c r="A3172" t="str">
        <x:v>Set2_100-10-2b</x:v>
      </x:c>
      <x:c r="B3172" t="str">
        <x:v>standard_same_day</x:v>
      </x:c>
      <x:c r="C3172" t="str">
        <x:v>C34</x:v>
      </x:c>
      <x:c r="D3172" s="59" t="n">
        <x:v>22</x:v>
      </x:c>
      <x:c r="E3172" s="59" t="n">
        <x:v>8</x:v>
      </x:c>
      <x:c r="F3172" s="59" t="str">
        <x:v>S6</x:v>
      </x:c>
      <x:c r="G3172" s="59" t="n">
        <x:v>577</x:v>
      </x:c>
      <x:c r="H3172" s="59" t="n">
        <x:v>603</x:v>
      </x:c>
      <x:c r="I3172" s="59" t="n">
        <x:v>10</x:v>
      </x:c>
      <x:c r="J3172" s="60" t="n">
        <x:f>'参数'!$C$5</x:f>
        <x:v>360</x:v>
      </x:c>
      <x:c r="K3172" s="60" t="n">
        <x:f>'参数'!$D$5</x:f>
        <x:v>240</x:v>
      </x:c>
      <x:c r="L3172" s="60" t="n">
        <x:f>H3172+I3172+J3172</x:f>
        <x:v>973</x:v>
      </x:c>
      <x:c r="M3172" s="60" t="n">
        <x:f>L3172+K3172</x:f>
        <x:v>1213</x:v>
      </x:c>
      <x:c r="N3172" s="60" t="n">
        <x:f>'参数'!$B$10</x:f>
        <x:v>1</x:v>
      </x:c>
      <x:c r="O3172" s="60" t="n">
        <x:f>N3172*'参数'!$B$11</x:f>
        <x:v>2</x:v>
      </x:c>
      <x:c r="P3172" s="60" t="n">
        <x:f>N3172*'参数'!$B$12</x:f>
        <x:v>1</x:v>
      </x:c>
      <x:c r="Q3172" t="str">
        <x:f>C3172&amp;"d"</x:f>
        <x:v>C34d</x:v>
      </x:c>
      <x:c r="R3172" t="str">
        <x:f>C3172&amp;"p"</x:f>
        <x:v>C34p</x:v>
      </x:c>
      <x:c r="S3172" t="str">
        <x:f>IF(AND(L3172&gt;=H3172+I3172+J3172,M3172&gt;L3172,F3172&lt;&gt;""),"PASS","FAIL")</x:f>
        <x:v>PASS</x:v>
      </x:c>
      <x:c r="T3172" t="n">
        <x:v>17</x:v>
      </x:c>
      <x:c r="U3172" t="str">
        <x:v>pickup_after_delivery_completion_plus_usage_lag</x:v>
      </x:c>
    </x:row>
    <x:row r="3173">
      <x:c r="A3173" t="str">
        <x:v>Set2_100-10-2b</x:v>
      </x:c>
      <x:c r="B3173" t="str">
        <x:v>standard_same_day</x:v>
      </x:c>
      <x:c r="C3173" t="str">
        <x:v>C35</x:v>
      </x:c>
      <x:c r="D3173" s="59" t="n">
        <x:v>3</x:v>
      </x:c>
      <x:c r="E3173" s="59" t="n">
        <x:v>12</x:v>
      </x:c>
      <x:c r="F3173" s="59" t="str">
        <x:v>S5</x:v>
      </x:c>
      <x:c r="G3173" s="59" t="n">
        <x:v>194</x:v>
      </x:c>
      <x:c r="H3173" s="59" t="n">
        <x:v>218</x:v>
      </x:c>
      <x:c r="I3173" s="59" t="n">
        <x:v>10</x:v>
      </x:c>
      <x:c r="J3173" s="60" t="n">
        <x:f>'参数'!$C$5</x:f>
        <x:v>360</x:v>
      </x:c>
      <x:c r="K3173" s="60" t="n">
        <x:f>'参数'!$D$5</x:f>
        <x:v>240</x:v>
      </x:c>
      <x:c r="L3173" s="60" t="n">
        <x:f>H3173+I3173+J3173</x:f>
        <x:v>588</x:v>
      </x:c>
      <x:c r="M3173" s="60" t="n">
        <x:f>L3173+K3173</x:f>
        <x:v>828</x:v>
      </x:c>
      <x:c r="N3173" s="60" t="n">
        <x:f>'参数'!$B$10</x:f>
        <x:v>1</x:v>
      </x:c>
      <x:c r="O3173" s="60" t="n">
        <x:f>N3173*'参数'!$B$11</x:f>
        <x:v>2</x:v>
      </x:c>
      <x:c r="P3173" s="60" t="n">
        <x:f>N3173*'参数'!$B$12</x:f>
        <x:v>1</x:v>
      </x:c>
      <x:c r="Q3173" t="str">
        <x:f>C3173&amp;"d"</x:f>
        <x:v>C35d</x:v>
      </x:c>
      <x:c r="R3173" t="str">
        <x:f>C3173&amp;"p"</x:f>
        <x:v>C35p</x:v>
      </x:c>
      <x:c r="S3173" t="str">
        <x:f>IF(AND(L3173&gt;=H3173+I3173+J3173,M3173&gt;L3173,F3173&lt;&gt;""),"PASS","FAIL")</x:f>
        <x:v>PASS</x:v>
      </x:c>
      <x:c r="T3173" t="n">
        <x:v>6</x:v>
      </x:c>
      <x:c r="U3173" t="str">
        <x:v>pickup_after_delivery_completion_plus_usage_lag</x:v>
      </x:c>
    </x:row>
    <x:row r="3174">
      <x:c r="A3174" t="str">
        <x:v>Set2_100-10-2b</x:v>
      </x:c>
      <x:c r="B3174" t="str">
        <x:v>standard_same_day</x:v>
      </x:c>
      <x:c r="C3174" t="str">
        <x:v>C36</x:v>
      </x:c>
      <x:c r="D3174" s="59" t="n">
        <x:v>25</x:v>
      </x:c>
      <x:c r="E3174" s="59" t="n">
        <x:v>8</x:v>
      </x:c>
      <x:c r="F3174" s="59" t="str">
        <x:v>S6</x:v>
      </x:c>
      <x:c r="G3174" s="59" t="n">
        <x:v>172</x:v>
      </x:c>
      <x:c r="H3174" s="59" t="n">
        <x:v>188</x:v>
      </x:c>
      <x:c r="I3174" s="59" t="n">
        <x:v>10</x:v>
      </x:c>
      <x:c r="J3174" s="60" t="n">
        <x:f>'参数'!$C$5</x:f>
        <x:v>360</x:v>
      </x:c>
      <x:c r="K3174" s="60" t="n">
        <x:f>'参数'!$D$5</x:f>
        <x:v>240</x:v>
      </x:c>
      <x:c r="L3174" s="60" t="n">
        <x:f>H3174+I3174+J3174</x:f>
        <x:v>558</x:v>
      </x:c>
      <x:c r="M3174" s="60" t="n">
        <x:f>L3174+K3174</x:f>
        <x:v>798</x:v>
      </x:c>
      <x:c r="N3174" s="60" t="n">
        <x:f>'参数'!$B$10</x:f>
        <x:v>1</x:v>
      </x:c>
      <x:c r="O3174" s="60" t="n">
        <x:f>N3174*'参数'!$B$11</x:f>
        <x:v>2</x:v>
      </x:c>
      <x:c r="P3174" s="60" t="n">
        <x:f>N3174*'参数'!$B$12</x:f>
        <x:v>1</x:v>
      </x:c>
      <x:c r="Q3174" t="str">
        <x:f>C3174&amp;"d"</x:f>
        <x:v>C36d</x:v>
      </x:c>
      <x:c r="R3174" t="str">
        <x:f>C3174&amp;"p"</x:f>
        <x:v>C36p</x:v>
      </x:c>
      <x:c r="S3174" t="str">
        <x:f>IF(AND(L3174&gt;=H3174+I3174+J3174,M3174&gt;L3174,F3174&lt;&gt;""),"PASS","FAIL")</x:f>
        <x:v>PASS</x:v>
      </x:c>
      <x:c r="T3174" t="n">
        <x:v>5</x:v>
      </x:c>
      <x:c r="U3174" t="str">
        <x:v>pickup_after_delivery_completion_plus_usage_lag</x:v>
      </x:c>
    </x:row>
    <x:row r="3175">
      <x:c r="A3175" t="str">
        <x:v>Set2_100-10-2b</x:v>
      </x:c>
      <x:c r="B3175" t="str">
        <x:v>standard_same_day</x:v>
      </x:c>
      <x:c r="C3175" t="str">
        <x:v>C37</x:v>
      </x:c>
      <x:c r="D3175" s="59" t="n">
        <x:v>12</x:v>
      </x:c>
      <x:c r="E3175" s="59" t="n">
        <x:v>26</x:v>
      </x:c>
      <x:c r="F3175" s="59" t="str">
        <x:v>S8</x:v>
      </x:c>
      <x:c r="G3175" s="59" t="n">
        <x:v>584</x:v>
      </x:c>
      <x:c r="H3175" s="59" t="n">
        <x:v>610</x:v>
      </x:c>
      <x:c r="I3175" s="59" t="n">
        <x:v>10</x:v>
      </x:c>
      <x:c r="J3175" s="60" t="n">
        <x:f>'参数'!$C$5</x:f>
        <x:v>360</x:v>
      </x:c>
      <x:c r="K3175" s="60" t="n">
        <x:f>'参数'!$D$5</x:f>
        <x:v>240</x:v>
      </x:c>
      <x:c r="L3175" s="60" t="n">
        <x:f>H3175+I3175+J3175</x:f>
        <x:v>980</x:v>
      </x:c>
      <x:c r="M3175" s="60" t="n">
        <x:f>L3175+K3175</x:f>
        <x:v>1220</x:v>
      </x:c>
      <x:c r="N3175" s="60" t="n">
        <x:f>'参数'!$B$10</x:f>
        <x:v>1</x:v>
      </x:c>
      <x:c r="O3175" s="60" t="n">
        <x:f>N3175*'参数'!$B$11</x:f>
        <x:v>2</x:v>
      </x:c>
      <x:c r="P3175" s="60" t="n">
        <x:f>N3175*'参数'!$B$12</x:f>
        <x:v>1</x:v>
      </x:c>
      <x:c r="Q3175" t="str">
        <x:f>C3175&amp;"d"</x:f>
        <x:v>C37d</x:v>
      </x:c>
      <x:c r="R3175" t="str">
        <x:f>C3175&amp;"p"</x:f>
        <x:v>C37p</x:v>
      </x:c>
      <x:c r="S3175" t="str">
        <x:f>IF(AND(L3175&gt;=H3175+I3175+J3175,M3175&gt;L3175,F3175&lt;&gt;""),"PASS","FAIL")</x:f>
        <x:v>PASS</x:v>
      </x:c>
      <x:c r="T3175" t="n">
        <x:v>5</x:v>
      </x:c>
      <x:c r="U3175" t="str">
        <x:v>pickup_after_delivery_completion_plus_usage_lag</x:v>
      </x:c>
    </x:row>
    <x:row r="3176">
      <x:c r="A3176" t="str">
        <x:v>Set2_100-10-2b</x:v>
      </x:c>
      <x:c r="B3176" t="str">
        <x:v>standard_same_day</x:v>
      </x:c>
      <x:c r="C3176" t="str">
        <x:v>C38</x:v>
      </x:c>
      <x:c r="D3176" s="59" t="n">
        <x:v>4</x:v>
      </x:c>
      <x:c r="E3176" s="59" t="n">
        <x:v>17</x:v>
      </x:c>
      <x:c r="F3176" s="59" t="str">
        <x:v>S5</x:v>
      </x:c>
      <x:c r="G3176" s="59" t="n">
        <x:v>111</x:v>
      </x:c>
      <x:c r="H3176" s="59" t="n">
        <x:v>121</x:v>
      </x:c>
      <x:c r="I3176" s="59" t="n">
        <x:v>10</x:v>
      </x:c>
      <x:c r="J3176" s="60" t="n">
        <x:f>'参数'!$C$5</x:f>
        <x:v>360</x:v>
      </x:c>
      <x:c r="K3176" s="60" t="n">
        <x:f>'参数'!$D$5</x:f>
        <x:v>240</x:v>
      </x:c>
      <x:c r="L3176" s="60" t="n">
        <x:f>H3176+I3176+J3176</x:f>
        <x:v>491</x:v>
      </x:c>
      <x:c r="M3176" s="60" t="n">
        <x:f>L3176+K3176</x:f>
        <x:v>731</x:v>
      </x:c>
      <x:c r="N3176" s="60" t="n">
        <x:f>'参数'!$B$10</x:f>
        <x:v>1</x:v>
      </x:c>
      <x:c r="O3176" s="60" t="n">
        <x:f>N3176*'参数'!$B$11</x:f>
        <x:v>2</x:v>
      </x:c>
      <x:c r="P3176" s="60" t="n">
        <x:f>N3176*'参数'!$B$12</x:f>
        <x:v>1</x:v>
      </x:c>
      <x:c r="Q3176" t="str">
        <x:f>C3176&amp;"d"</x:f>
        <x:v>C38d</x:v>
      </x:c>
      <x:c r="R3176" t="str">
        <x:f>C3176&amp;"p"</x:f>
        <x:v>C38p</x:v>
      </x:c>
      <x:c r="S3176" t="str">
        <x:f>IF(AND(L3176&gt;=H3176+I3176+J3176,M3176&gt;L3176,F3176&lt;&gt;""),"PASS","FAIL")</x:f>
        <x:v>PASS</x:v>
      </x:c>
      <x:c r="T3176" t="n">
        <x:v>14</x:v>
      </x:c>
      <x:c r="U3176" t="str">
        <x:v>pickup_after_delivery_completion_plus_usage_lag</x:v>
      </x:c>
    </x:row>
    <x:row r="3177">
      <x:c r="A3177" t="str">
        <x:v>Set2_100-10-2b</x:v>
      </x:c>
      <x:c r="B3177" t="str">
        <x:v>standard_same_day</x:v>
      </x:c>
      <x:c r="C3177" t="str">
        <x:v>C39</x:v>
      </x:c>
      <x:c r="D3177" s="59" t="n">
        <x:v>21</x:v>
      </x:c>
      <x:c r="E3177" s="59" t="n">
        <x:v>16</x:v>
      </x:c>
      <x:c r="F3177" s="59" t="str">
        <x:v>S6</x:v>
      </x:c>
      <x:c r="G3177" s="59" t="n">
        <x:v>304</x:v>
      </x:c>
      <x:c r="H3177" s="59" t="n">
        <x:v>316</x:v>
      </x:c>
      <x:c r="I3177" s="59" t="n">
        <x:v>10</x:v>
      </x:c>
      <x:c r="J3177" s="60" t="n">
        <x:f>'参数'!$C$5</x:f>
        <x:v>360</x:v>
      </x:c>
      <x:c r="K3177" s="60" t="n">
        <x:f>'参数'!$D$5</x:f>
        <x:v>240</x:v>
      </x:c>
      <x:c r="L3177" s="60" t="n">
        <x:f>H3177+I3177+J3177</x:f>
        <x:v>686</x:v>
      </x:c>
      <x:c r="M3177" s="60" t="n">
        <x:f>L3177+K3177</x:f>
        <x:v>926</x:v>
      </x:c>
      <x:c r="N3177" s="60" t="n">
        <x:f>'参数'!$B$10</x:f>
        <x:v>1</x:v>
      </x:c>
      <x:c r="O3177" s="60" t="n">
        <x:f>N3177*'参数'!$B$11</x:f>
        <x:v>2</x:v>
      </x:c>
      <x:c r="P3177" s="60" t="n">
        <x:f>N3177*'参数'!$B$12</x:f>
        <x:v>1</x:v>
      </x:c>
      <x:c r="Q3177" t="str">
        <x:f>C3177&amp;"d"</x:f>
        <x:v>C39d</x:v>
      </x:c>
      <x:c r="R3177" t="str">
        <x:f>C3177&amp;"p"</x:f>
        <x:v>C39p</x:v>
      </x:c>
      <x:c r="S3177" t="str">
        <x:f>IF(AND(L3177&gt;=H3177+I3177+J3177,M3177&gt;L3177,F3177&lt;&gt;""),"PASS","FAIL")</x:f>
        <x:v>PASS</x:v>
      </x:c>
      <x:c r="T3177" t="n">
        <x:v>4</x:v>
      </x:c>
      <x:c r="U3177" t="str">
        <x:v>pickup_after_delivery_completion_plus_usage_lag</x:v>
      </x:c>
    </x:row>
    <x:row r="3178">
      <x:c r="A3178" t="str">
        <x:v>Set2_100-10-2b</x:v>
      </x:c>
      <x:c r="B3178" t="str">
        <x:v>standard_same_day</x:v>
      </x:c>
      <x:c r="C3178" t="str">
        <x:v>C40</x:v>
      </x:c>
      <x:c r="D3178" s="59" t="n">
        <x:v>22</x:v>
      </x:c>
      <x:c r="E3178" s="59" t="n">
        <x:v>11</x:v>
      </x:c>
      <x:c r="F3178" s="59" t="str">
        <x:v>S6</x:v>
      </x:c>
      <x:c r="G3178" s="59" t="n">
        <x:v>520</x:v>
      </x:c>
      <x:c r="H3178" s="59" t="n">
        <x:v>546</x:v>
      </x:c>
      <x:c r="I3178" s="59" t="n">
        <x:v>10</x:v>
      </x:c>
      <x:c r="J3178" s="60" t="n">
        <x:f>'参数'!$C$5</x:f>
        <x:v>360</x:v>
      </x:c>
      <x:c r="K3178" s="60" t="n">
        <x:f>'参数'!$D$5</x:f>
        <x:v>240</x:v>
      </x:c>
      <x:c r="L3178" s="60" t="n">
        <x:f>H3178+I3178+J3178</x:f>
        <x:v>916</x:v>
      </x:c>
      <x:c r="M3178" s="60" t="n">
        <x:f>L3178+K3178</x:f>
        <x:v>1156</x:v>
      </x:c>
      <x:c r="N3178" s="60" t="n">
        <x:f>'参数'!$B$10</x:f>
        <x:v>1</x:v>
      </x:c>
      <x:c r="O3178" s="60" t="n">
        <x:f>N3178*'参数'!$B$11</x:f>
        <x:v>2</x:v>
      </x:c>
      <x:c r="P3178" s="60" t="n">
        <x:f>N3178*'参数'!$B$12</x:f>
        <x:v>1</x:v>
      </x:c>
      <x:c r="Q3178" t="str">
        <x:f>C3178&amp;"d"</x:f>
        <x:v>C40d</x:v>
      </x:c>
      <x:c r="R3178" t="str">
        <x:f>C3178&amp;"p"</x:f>
        <x:v>C40p</x:v>
      </x:c>
      <x:c r="S3178" t="str">
        <x:f>IF(AND(L3178&gt;=H3178+I3178+J3178,M3178&gt;L3178,F3178&lt;&gt;""),"PASS","FAIL")</x:f>
        <x:v>PASS</x:v>
      </x:c>
      <x:c r="T3178" t="n">
        <x:v>5</x:v>
      </x:c>
      <x:c r="U3178" t="str">
        <x:v>pickup_after_delivery_completion_plus_usage_lag</x:v>
      </x:c>
    </x:row>
    <x:row r="3179">
      <x:c r="A3179" t="str">
        <x:v>Set2_100-10-2b</x:v>
      </x:c>
      <x:c r="B3179" t="str">
        <x:v>standard_same_day</x:v>
      </x:c>
      <x:c r="C3179" t="str">
        <x:v>C41</x:v>
      </x:c>
      <x:c r="D3179" s="59" t="n">
        <x:v>21</x:v>
      </x:c>
      <x:c r="E3179" s="59" t="n">
        <x:v>24</x:v>
      </x:c>
      <x:c r="F3179" s="59" t="str">
        <x:v>S8</x:v>
      </x:c>
      <x:c r="G3179" s="59" t="n">
        <x:v>289</x:v>
      </x:c>
      <x:c r="H3179" s="59" t="n">
        <x:v>305</x:v>
      </x:c>
      <x:c r="I3179" s="59" t="n">
        <x:v>10</x:v>
      </x:c>
      <x:c r="J3179" s="60" t="n">
        <x:f>'参数'!$C$5</x:f>
        <x:v>360</x:v>
      </x:c>
      <x:c r="K3179" s="60" t="n">
        <x:f>'参数'!$D$5</x:f>
        <x:v>240</x:v>
      </x:c>
      <x:c r="L3179" s="60" t="n">
        <x:f>H3179+I3179+J3179</x:f>
        <x:v>675</x:v>
      </x:c>
      <x:c r="M3179" s="60" t="n">
        <x:f>L3179+K3179</x:f>
        <x:v>915</x:v>
      </x:c>
      <x:c r="N3179" s="60" t="n">
        <x:f>'参数'!$B$10</x:f>
        <x:v>1</x:v>
      </x:c>
      <x:c r="O3179" s="60" t="n">
        <x:f>N3179*'参数'!$B$11</x:f>
        <x:v>2</x:v>
      </x:c>
      <x:c r="P3179" s="60" t="n">
        <x:f>N3179*'参数'!$B$12</x:f>
        <x:v>1</x:v>
      </x:c>
      <x:c r="Q3179" t="str">
        <x:f>C3179&amp;"d"</x:f>
        <x:v>C41d</x:v>
      </x:c>
      <x:c r="R3179" t="str">
        <x:f>C3179&amp;"p"</x:f>
        <x:v>C41p</x:v>
      </x:c>
      <x:c r="S3179" t="str">
        <x:f>IF(AND(L3179&gt;=H3179+I3179+J3179,M3179&gt;L3179,F3179&lt;&gt;""),"PASS","FAIL")</x:f>
        <x:v>PASS</x:v>
      </x:c>
      <x:c r="T3179" t="n">
        <x:v>8</x:v>
      </x:c>
      <x:c r="U3179" t="str">
        <x:v>pickup_after_delivery_completion_plus_usage_lag</x:v>
      </x:c>
    </x:row>
    <x:row r="3180">
      <x:c r="A3180" t="str">
        <x:v>Set2_100-10-2b</x:v>
      </x:c>
      <x:c r="B3180" t="str">
        <x:v>standard_same_day</x:v>
      </x:c>
      <x:c r="C3180" t="str">
        <x:v>C42</x:v>
      </x:c>
      <x:c r="D3180" s="59" t="n">
        <x:v>7</x:v>
      </x:c>
      <x:c r="E3180" s="59" t="n">
        <x:v>5</x:v>
      </x:c>
      <x:c r="F3180" s="59" t="str">
        <x:v>S5</x:v>
      </x:c>
      <x:c r="G3180" s="59" t="n">
        <x:v>105</x:v>
      </x:c>
      <x:c r="H3180" s="59" t="n">
        <x:v>125</x:v>
      </x:c>
      <x:c r="I3180" s="59" t="n">
        <x:v>10</x:v>
      </x:c>
      <x:c r="J3180" s="60" t="n">
        <x:f>'参数'!$C$5</x:f>
        <x:v>360</x:v>
      </x:c>
      <x:c r="K3180" s="60" t="n">
        <x:f>'参数'!$D$5</x:f>
        <x:v>240</x:v>
      </x:c>
      <x:c r="L3180" s="60" t="n">
        <x:f>H3180+I3180+J3180</x:f>
        <x:v>495</x:v>
      </x:c>
      <x:c r="M3180" s="60" t="n">
        <x:f>L3180+K3180</x:f>
        <x:v>735</x:v>
      </x:c>
      <x:c r="N3180" s="60" t="n">
        <x:f>'参数'!$B$10</x:f>
        <x:v>1</x:v>
      </x:c>
      <x:c r="O3180" s="60" t="n">
        <x:f>N3180*'参数'!$B$11</x:f>
        <x:v>2</x:v>
      </x:c>
      <x:c r="P3180" s="60" t="n">
        <x:f>N3180*'参数'!$B$12</x:f>
        <x:v>1</x:v>
      </x:c>
      <x:c r="Q3180" t="str">
        <x:f>C3180&amp;"d"</x:f>
        <x:v>C42d</x:v>
      </x:c>
      <x:c r="R3180" t="str">
        <x:f>C3180&amp;"p"</x:f>
        <x:v>C42p</x:v>
      </x:c>
      <x:c r="S3180" t="str">
        <x:f>IF(AND(L3180&gt;=H3180+I3180+J3180,M3180&gt;L3180,F3180&lt;&gt;""),"PASS","FAIL")</x:f>
        <x:v>PASS</x:v>
      </x:c>
      <x:c r="T3180" t="n">
        <x:v>17</x:v>
      </x:c>
      <x:c r="U3180" t="str">
        <x:v>pickup_after_delivery_completion_plus_usage_lag</x:v>
      </x:c>
    </x:row>
    <x:row r="3181">
      <x:c r="A3181" t="str">
        <x:v>Set2_100-10-2b</x:v>
      </x:c>
      <x:c r="B3181" t="str">
        <x:v>standard_same_day</x:v>
      </x:c>
      <x:c r="C3181" t="str">
        <x:v>C43</x:v>
      </x:c>
      <x:c r="D3181" s="59" t="n">
        <x:v>3</x:v>
      </x:c>
      <x:c r="E3181" s="59" t="n">
        <x:v>8</x:v>
      </x:c>
      <x:c r="F3181" s="59" t="str">
        <x:v>S5</x:v>
      </x:c>
      <x:c r="G3181" s="59" t="n">
        <x:v>155</x:v>
      </x:c>
      <x:c r="H3181" s="59" t="n">
        <x:v>181</x:v>
      </x:c>
      <x:c r="I3181" s="59" t="n">
        <x:v>10</x:v>
      </x:c>
      <x:c r="J3181" s="60" t="n">
        <x:f>'参数'!$C$5</x:f>
        <x:v>360</x:v>
      </x:c>
      <x:c r="K3181" s="60" t="n">
        <x:f>'参数'!$D$5</x:f>
        <x:v>240</x:v>
      </x:c>
      <x:c r="L3181" s="60" t="n">
        <x:f>H3181+I3181+J3181</x:f>
        <x:v>551</x:v>
      </x:c>
      <x:c r="M3181" s="60" t="n">
        <x:f>L3181+K3181</x:f>
        <x:v>791</x:v>
      </x:c>
      <x:c r="N3181" s="60" t="n">
        <x:f>'参数'!$B$10</x:f>
        <x:v>1</x:v>
      </x:c>
      <x:c r="O3181" s="60" t="n">
        <x:f>N3181*'参数'!$B$11</x:f>
        <x:v>2</x:v>
      </x:c>
      <x:c r="P3181" s="60" t="n">
        <x:f>N3181*'参数'!$B$12</x:f>
        <x:v>1</x:v>
      </x:c>
      <x:c r="Q3181" t="str">
        <x:f>C3181&amp;"d"</x:f>
        <x:v>C43d</x:v>
      </x:c>
      <x:c r="R3181" t="str">
        <x:f>C3181&amp;"p"</x:f>
        <x:v>C43p</x:v>
      </x:c>
      <x:c r="S3181" t="str">
        <x:f>IF(AND(L3181&gt;=H3181+I3181+J3181,M3181&gt;L3181,F3181&lt;&gt;""),"PASS","FAIL")</x:f>
        <x:v>PASS</x:v>
      </x:c>
      <x:c r="T3181" t="n">
        <x:v>7</x:v>
      </x:c>
      <x:c r="U3181" t="str">
        <x:v>pickup_after_delivery_completion_plus_usage_lag</x:v>
      </x:c>
    </x:row>
    <x:row r="3182">
      <x:c r="A3182" t="str">
        <x:v>Set2_100-10-2b</x:v>
      </x:c>
      <x:c r="B3182" t="str">
        <x:v>standard_same_day</x:v>
      </x:c>
      <x:c r="C3182" t="str">
        <x:v>C44</x:v>
      </x:c>
      <x:c r="D3182" s="59" t="n">
        <x:v>22</x:v>
      </x:c>
      <x:c r="E3182" s="59" t="n">
        <x:v>4</x:v>
      </x:c>
      <x:c r="F3182" s="59" t="str">
        <x:v>S5</x:v>
      </x:c>
      <x:c r="G3182" s="59" t="n">
        <x:v>357</x:v>
      </x:c>
      <x:c r="H3182" s="59" t="n">
        <x:v>391</x:v>
      </x:c>
      <x:c r="I3182" s="59" t="n">
        <x:v>10</x:v>
      </x:c>
      <x:c r="J3182" s="60" t="n">
        <x:f>'参数'!$C$5</x:f>
        <x:v>360</x:v>
      </x:c>
      <x:c r="K3182" s="60" t="n">
        <x:f>'参数'!$D$5</x:f>
        <x:v>240</x:v>
      </x:c>
      <x:c r="L3182" s="60" t="n">
        <x:f>H3182+I3182+J3182</x:f>
        <x:v>761</x:v>
      </x:c>
      <x:c r="M3182" s="60" t="n">
        <x:f>L3182+K3182</x:f>
        <x:v>1001</x:v>
      </x:c>
      <x:c r="N3182" s="60" t="n">
        <x:f>'参数'!$B$10</x:f>
        <x:v>1</x:v>
      </x:c>
      <x:c r="O3182" s="60" t="n">
        <x:f>N3182*'参数'!$B$11</x:f>
        <x:v>2</x:v>
      </x:c>
      <x:c r="P3182" s="60" t="n">
        <x:f>N3182*'参数'!$B$12</x:f>
        <x:v>1</x:v>
      </x:c>
      <x:c r="Q3182" t="str">
        <x:f>C3182&amp;"d"</x:f>
        <x:v>C44d</x:v>
      </x:c>
      <x:c r="R3182" t="str">
        <x:f>C3182&amp;"p"</x:f>
        <x:v>C44p</x:v>
      </x:c>
      <x:c r="S3182" t="str">
        <x:f>IF(AND(L3182&gt;=H3182+I3182+J3182,M3182&gt;L3182,F3182&lt;&gt;""),"PASS","FAIL")</x:f>
        <x:v>PASS</x:v>
      </x:c>
      <x:c r="T3182" t="n">
        <x:v>13</x:v>
      </x:c>
      <x:c r="U3182" t="str">
        <x:v>pickup_after_delivery_completion_plus_usage_lag</x:v>
      </x:c>
    </x:row>
    <x:row r="3183">
      <x:c r="A3183" t="str">
        <x:v>Set2_100-10-2b</x:v>
      </x:c>
      <x:c r="B3183" t="str">
        <x:v>standard_same_day</x:v>
      </x:c>
      <x:c r="C3183" t="str">
        <x:v>C45</x:v>
      </x:c>
      <x:c r="D3183" s="59" t="n">
        <x:v>24</x:v>
      </x:c>
      <x:c r="E3183" s="59" t="n">
        <x:v>14</x:v>
      </x:c>
      <x:c r="F3183" s="59" t="str">
        <x:v>S6</x:v>
      </x:c>
      <x:c r="G3183" s="59" t="n">
        <x:v>514</x:v>
      </x:c>
      <x:c r="H3183" s="59" t="n">
        <x:v>540</x:v>
      </x:c>
      <x:c r="I3183" s="59" t="n">
        <x:v>10</x:v>
      </x:c>
      <x:c r="J3183" s="60" t="n">
        <x:f>'参数'!$C$5</x:f>
        <x:v>360</x:v>
      </x:c>
      <x:c r="K3183" s="60" t="n">
        <x:f>'参数'!$D$5</x:f>
        <x:v>240</x:v>
      </x:c>
      <x:c r="L3183" s="60" t="n">
        <x:f>H3183+I3183+J3183</x:f>
        <x:v>910</x:v>
      </x:c>
      <x:c r="M3183" s="60" t="n">
        <x:f>L3183+K3183</x:f>
        <x:v>1150</x:v>
      </x:c>
      <x:c r="N3183" s="60" t="n">
        <x:f>'参数'!$B$10</x:f>
        <x:v>1</x:v>
      </x:c>
      <x:c r="O3183" s="60" t="n">
        <x:f>N3183*'参数'!$B$11</x:f>
        <x:v>2</x:v>
      </x:c>
      <x:c r="P3183" s="60" t="n">
        <x:f>N3183*'参数'!$B$12</x:f>
        <x:v>1</x:v>
      </x:c>
      <x:c r="Q3183" t="str">
        <x:f>C3183&amp;"d"</x:f>
        <x:v>C45d</x:v>
      </x:c>
      <x:c r="R3183" t="str">
        <x:f>C3183&amp;"p"</x:f>
        <x:v>C45p</x:v>
      </x:c>
      <x:c r="S3183" t="str">
        <x:f>IF(AND(L3183&gt;=H3183+I3183+J3183,M3183&gt;L3183,F3183&lt;&gt;""),"PASS","FAIL")</x:f>
        <x:v>PASS</x:v>
      </x:c>
      <x:c r="T3183" t="n">
        <x:v>11</x:v>
      </x:c>
      <x:c r="U3183" t="str">
        <x:v>pickup_after_delivery_completion_plus_usage_lag</x:v>
      </x:c>
    </x:row>
    <x:row r="3184">
      <x:c r="A3184" t="str">
        <x:v>Set2_100-10-2b</x:v>
      </x:c>
      <x:c r="B3184" t="str">
        <x:v>standard_same_day</x:v>
      </x:c>
      <x:c r="C3184" t="str">
        <x:v>C46</x:v>
      </x:c>
      <x:c r="D3184" s="59" t="n">
        <x:v>4</x:v>
      </x:c>
      <x:c r="E3184" s="59" t="n">
        <x:v>24</x:v>
      </x:c>
      <x:c r="F3184" s="59" t="str">
        <x:v>S5</x:v>
      </x:c>
      <x:c r="G3184" s="59" t="n">
        <x:v>424</x:v>
      </x:c>
      <x:c r="H3184" s="59" t="n">
        <x:v>454</x:v>
      </x:c>
      <x:c r="I3184" s="59" t="n">
        <x:v>10</x:v>
      </x:c>
      <x:c r="J3184" s="60" t="n">
        <x:f>'参数'!$C$5</x:f>
        <x:v>360</x:v>
      </x:c>
      <x:c r="K3184" s="60" t="n">
        <x:f>'参数'!$D$5</x:f>
        <x:v>240</x:v>
      </x:c>
      <x:c r="L3184" s="60" t="n">
        <x:f>H3184+I3184+J3184</x:f>
        <x:v>824</x:v>
      </x:c>
      <x:c r="M3184" s="60" t="n">
        <x:f>L3184+K3184</x:f>
        <x:v>1064</x:v>
      </x:c>
      <x:c r="N3184" s="60" t="n">
        <x:f>'参数'!$B$10</x:f>
        <x:v>1</x:v>
      </x:c>
      <x:c r="O3184" s="60" t="n">
        <x:f>N3184*'参数'!$B$11</x:f>
        <x:v>2</x:v>
      </x:c>
      <x:c r="P3184" s="60" t="n">
        <x:f>N3184*'参数'!$B$12</x:f>
        <x:v>1</x:v>
      </x:c>
      <x:c r="Q3184" t="str">
        <x:f>C3184&amp;"d"</x:f>
        <x:v>C46d</x:v>
      </x:c>
      <x:c r="R3184" t="str">
        <x:f>C3184&amp;"p"</x:f>
        <x:v>C46p</x:v>
      </x:c>
      <x:c r="S3184" t="str">
        <x:f>IF(AND(L3184&gt;=H3184+I3184+J3184,M3184&gt;L3184,F3184&lt;&gt;""),"PASS","FAIL")</x:f>
        <x:v>PASS</x:v>
      </x:c>
      <x:c r="T3184" t="n">
        <x:v>6</x:v>
      </x:c>
      <x:c r="U3184" t="str">
        <x:v>pickup_after_delivery_completion_plus_usage_lag</x:v>
      </x:c>
    </x:row>
    <x:row r="3185">
      <x:c r="A3185" t="str">
        <x:v>Set2_100-10-2b</x:v>
      </x:c>
      <x:c r="B3185" t="str">
        <x:v>standard_same_day</x:v>
      </x:c>
      <x:c r="C3185" t="str">
        <x:v>C47</x:v>
      </x:c>
      <x:c r="D3185" s="59" t="n">
        <x:v>25</x:v>
      </x:c>
      <x:c r="E3185" s="59" t="n">
        <x:v>14</x:v>
      </x:c>
      <x:c r="F3185" s="59" t="str">
        <x:v>S6</x:v>
      </x:c>
      <x:c r="G3185" s="59" t="n">
        <x:v>197</x:v>
      </x:c>
      <x:c r="H3185" s="59" t="n">
        <x:v>207</x:v>
      </x:c>
      <x:c r="I3185" s="59" t="n">
        <x:v>10</x:v>
      </x:c>
      <x:c r="J3185" s="60" t="n">
        <x:f>'参数'!$C$5</x:f>
        <x:v>360</x:v>
      </x:c>
      <x:c r="K3185" s="60" t="n">
        <x:f>'参数'!$D$5</x:f>
        <x:v>240</x:v>
      </x:c>
      <x:c r="L3185" s="60" t="n">
        <x:f>H3185+I3185+J3185</x:f>
        <x:v>577</x:v>
      </x:c>
      <x:c r="M3185" s="60" t="n">
        <x:f>L3185+K3185</x:f>
        <x:v>817</x:v>
      </x:c>
      <x:c r="N3185" s="60" t="n">
        <x:f>'参数'!$B$10</x:f>
        <x:v>1</x:v>
      </x:c>
      <x:c r="O3185" s="60" t="n">
        <x:f>N3185*'参数'!$B$11</x:f>
        <x:v>2</x:v>
      </x:c>
      <x:c r="P3185" s="60" t="n">
        <x:f>N3185*'参数'!$B$12</x:f>
        <x:v>1</x:v>
      </x:c>
      <x:c r="Q3185" t="str">
        <x:f>C3185&amp;"d"</x:f>
        <x:v>C47d</x:v>
      </x:c>
      <x:c r="R3185" t="str">
        <x:f>C3185&amp;"p"</x:f>
        <x:v>C47p</x:v>
      </x:c>
      <x:c r="S3185" t="str">
        <x:f>IF(AND(L3185&gt;=H3185+I3185+J3185,M3185&gt;L3185,F3185&lt;&gt;""),"PASS","FAIL")</x:f>
        <x:v>PASS</x:v>
      </x:c>
      <x:c r="T3185" t="n">
        <x:v>11</x:v>
      </x:c>
      <x:c r="U3185" t="str">
        <x:v>pickup_after_delivery_completion_plus_usage_lag</x:v>
      </x:c>
    </x:row>
    <x:row r="3186">
      <x:c r="A3186" t="str">
        <x:v>Set2_100-10-2b</x:v>
      </x:c>
      <x:c r="B3186" t="str">
        <x:v>standard_same_day</x:v>
      </x:c>
      <x:c r="C3186" t="str">
        <x:v>C48</x:v>
      </x:c>
      <x:c r="D3186" s="59" t="n">
        <x:v>1</x:v>
      </x:c>
      <x:c r="E3186" s="59" t="n">
        <x:v>28</x:v>
      </x:c>
      <x:c r="F3186" s="59" t="str">
        <x:v>S0</x:v>
      </x:c>
      <x:c r="G3186" s="59" t="n">
        <x:v>132</x:v>
      </x:c>
      <x:c r="H3186" s="59" t="n">
        <x:v>160</x:v>
      </x:c>
      <x:c r="I3186" s="59" t="n">
        <x:v>10</x:v>
      </x:c>
      <x:c r="J3186" s="60" t="n">
        <x:f>'参数'!$C$5</x:f>
        <x:v>360</x:v>
      </x:c>
      <x:c r="K3186" s="60" t="n">
        <x:f>'参数'!$D$5</x:f>
        <x:v>240</x:v>
      </x:c>
      <x:c r="L3186" s="60" t="n">
        <x:f>H3186+I3186+J3186</x:f>
        <x:v>530</x:v>
      </x:c>
      <x:c r="M3186" s="60" t="n">
        <x:f>L3186+K3186</x:f>
        <x:v>770</x:v>
      </x:c>
      <x:c r="N3186" s="60" t="n">
        <x:f>'参数'!$B$10</x:f>
        <x:v>1</x:v>
      </x:c>
      <x:c r="O3186" s="60" t="n">
        <x:f>N3186*'参数'!$B$11</x:f>
        <x:v>2</x:v>
      </x:c>
      <x:c r="P3186" s="60" t="n">
        <x:f>N3186*'参数'!$B$12</x:f>
        <x:v>1</x:v>
      </x:c>
      <x:c r="Q3186" t="str">
        <x:f>C3186&amp;"d"</x:f>
        <x:v>C48d</x:v>
      </x:c>
      <x:c r="R3186" t="str">
        <x:f>C3186&amp;"p"</x:f>
        <x:v>C48p</x:v>
      </x:c>
      <x:c r="S3186" t="str">
        <x:f>IF(AND(L3186&gt;=H3186+I3186+J3186,M3186&gt;L3186,F3186&lt;&gt;""),"PASS","FAIL")</x:f>
        <x:v>PASS</x:v>
      </x:c>
      <x:c r="T3186" t="n">
        <x:v>8</x:v>
      </x:c>
      <x:c r="U3186" t="str">
        <x:v>pickup_after_delivery_completion_plus_usage_lag</x:v>
      </x:c>
    </x:row>
    <x:row r="3187">
      <x:c r="A3187" t="str">
        <x:v>Set2_100-10-2b</x:v>
      </x:c>
      <x:c r="B3187" t="str">
        <x:v>standard_same_day</x:v>
      </x:c>
      <x:c r="C3187" t="str">
        <x:v>C49</x:v>
      </x:c>
      <x:c r="D3187" s="59" t="n">
        <x:v>12</x:v>
      </x:c>
      <x:c r="E3187" s="59" t="n">
        <x:v>9</x:v>
      </x:c>
      <x:c r="F3187" s="59" t="str">
        <x:v>S5</x:v>
      </x:c>
      <x:c r="G3187" s="59" t="n">
        <x:v>507</x:v>
      </x:c>
      <x:c r="H3187" s="59" t="n">
        <x:v>527</x:v>
      </x:c>
      <x:c r="I3187" s="59" t="n">
        <x:v>10</x:v>
      </x:c>
      <x:c r="J3187" s="60" t="n">
        <x:f>'参数'!$C$5</x:f>
        <x:v>360</x:v>
      </x:c>
      <x:c r="K3187" s="60" t="n">
        <x:f>'参数'!$D$5</x:f>
        <x:v>240</x:v>
      </x:c>
      <x:c r="L3187" s="60" t="n">
        <x:f>H3187+I3187+J3187</x:f>
        <x:v>897</x:v>
      </x:c>
      <x:c r="M3187" s="60" t="n">
        <x:f>L3187+K3187</x:f>
        <x:v>1137</x:v>
      </x:c>
      <x:c r="N3187" s="60" t="n">
        <x:f>'参数'!$B$10</x:f>
        <x:v>1</x:v>
      </x:c>
      <x:c r="O3187" s="60" t="n">
        <x:f>N3187*'参数'!$B$11</x:f>
        <x:v>2</x:v>
      </x:c>
      <x:c r="P3187" s="60" t="n">
        <x:f>N3187*'参数'!$B$12</x:f>
        <x:v>1</x:v>
      </x:c>
      <x:c r="Q3187" t="str">
        <x:f>C3187&amp;"d"</x:f>
        <x:v>C49d</x:v>
      </x:c>
      <x:c r="R3187" t="str">
        <x:f>C3187&amp;"p"</x:f>
        <x:v>C49p</x:v>
      </x:c>
      <x:c r="S3187" t="str">
        <x:f>IF(AND(L3187&gt;=H3187+I3187+J3187,M3187&gt;L3187,F3187&lt;&gt;""),"PASS","FAIL")</x:f>
        <x:v>PASS</x:v>
      </x:c>
      <x:c r="T3187" t="n">
        <x:v>2</x:v>
      </x:c>
      <x:c r="U3187" t="str">
        <x:v>pickup_after_delivery_completion_plus_usage_lag</x:v>
      </x:c>
    </x:row>
    <x:row r="3188">
      <x:c r="A3188" t="str">
        <x:v>Set2_100-10-2b</x:v>
      </x:c>
      <x:c r="B3188" t="str">
        <x:v>standard_same_day</x:v>
      </x:c>
      <x:c r="C3188" t="str">
        <x:v>C50</x:v>
      </x:c>
      <x:c r="D3188" s="59" t="n">
        <x:v>43</x:v>
      </x:c>
      <x:c r="E3188" s="59" t="n">
        <x:v>48</x:v>
      </x:c>
      <x:c r="F3188" s="59" t="str">
        <x:v>S7</x:v>
      </x:c>
      <x:c r="G3188" s="59" t="n">
        <x:v>374</x:v>
      </x:c>
      <x:c r="H3188" s="59" t="n">
        <x:v>408</x:v>
      </x:c>
      <x:c r="I3188" s="59" t="n">
        <x:v>10</x:v>
      </x:c>
      <x:c r="J3188" s="60" t="n">
        <x:f>'参数'!$C$5</x:f>
        <x:v>360</x:v>
      </x:c>
      <x:c r="K3188" s="60" t="n">
        <x:f>'参数'!$D$5</x:f>
        <x:v>240</x:v>
      </x:c>
      <x:c r="L3188" s="60" t="n">
        <x:f>H3188+I3188+J3188</x:f>
        <x:v>778</x:v>
      </x:c>
      <x:c r="M3188" s="60" t="n">
        <x:f>L3188+K3188</x:f>
        <x:v>1018</x:v>
      </x:c>
      <x:c r="N3188" s="60" t="n">
        <x:f>'参数'!$B$10</x:f>
        <x:v>1</x:v>
      </x:c>
      <x:c r="O3188" s="60" t="n">
        <x:f>N3188*'参数'!$B$11</x:f>
        <x:v>2</x:v>
      </x:c>
      <x:c r="P3188" s="60" t="n">
        <x:f>N3188*'参数'!$B$12</x:f>
        <x:v>1</x:v>
      </x:c>
      <x:c r="Q3188" t="str">
        <x:f>C3188&amp;"d"</x:f>
        <x:v>C50d</x:v>
      </x:c>
      <x:c r="R3188" t="str">
        <x:f>C3188&amp;"p"</x:f>
        <x:v>C50p</x:v>
      </x:c>
      <x:c r="S3188" t="str">
        <x:f>IF(AND(L3188&gt;=H3188+I3188+J3188,M3188&gt;L3188,F3188&lt;&gt;""),"PASS","FAIL")</x:f>
        <x:v>PASS</x:v>
      </x:c>
      <x:c r="T3188" t="n">
        <x:v>5</x:v>
      </x:c>
      <x:c r="U3188" t="str">
        <x:v>pickup_after_delivery_completion_plus_usage_lag</x:v>
      </x:c>
    </x:row>
    <x:row r="3189">
      <x:c r="A3189" t="str">
        <x:v>Set2_100-10-2b</x:v>
      </x:c>
      <x:c r="B3189" t="str">
        <x:v>standard_same_day</x:v>
      </x:c>
      <x:c r="C3189" t="str">
        <x:v>C51</x:v>
      </x:c>
      <x:c r="D3189" s="59" t="n">
        <x:v>34</x:v>
      </x:c>
      <x:c r="E3189" s="59" t="n">
        <x:v>24</x:v>
      </x:c>
      <x:c r="F3189" s="59" t="str">
        <x:v>S2</x:v>
      </x:c>
      <x:c r="G3189" s="59" t="n">
        <x:v>213</x:v>
      </x:c>
      <x:c r="H3189" s="59" t="n">
        <x:v>243</x:v>
      </x:c>
      <x:c r="I3189" s="59" t="n">
        <x:v>10</x:v>
      </x:c>
      <x:c r="J3189" s="60" t="n">
        <x:f>'参数'!$C$5</x:f>
        <x:v>360</x:v>
      </x:c>
      <x:c r="K3189" s="60" t="n">
        <x:f>'参数'!$D$5</x:f>
        <x:v>240</x:v>
      </x:c>
      <x:c r="L3189" s="60" t="n">
        <x:f>H3189+I3189+J3189</x:f>
        <x:v>613</x:v>
      </x:c>
      <x:c r="M3189" s="60" t="n">
        <x:f>L3189+K3189</x:f>
        <x:v>853</x:v>
      </x:c>
      <x:c r="N3189" s="60" t="n">
        <x:f>'参数'!$B$10</x:f>
        <x:v>1</x:v>
      </x:c>
      <x:c r="O3189" s="60" t="n">
        <x:f>N3189*'参数'!$B$11</x:f>
        <x:v>2</x:v>
      </x:c>
      <x:c r="P3189" s="60" t="n">
        <x:f>N3189*'参数'!$B$12</x:f>
        <x:v>1</x:v>
      </x:c>
      <x:c r="Q3189" t="str">
        <x:f>C3189&amp;"d"</x:f>
        <x:v>C51d</x:v>
      </x:c>
      <x:c r="R3189" t="str">
        <x:f>C3189&amp;"p"</x:f>
        <x:v>C51p</x:v>
      </x:c>
      <x:c r="S3189" t="str">
        <x:f>IF(AND(L3189&gt;=H3189+I3189+J3189,M3189&gt;L3189,F3189&lt;&gt;""),"PASS","FAIL")</x:f>
        <x:v>PASS</x:v>
      </x:c>
      <x:c r="T3189" t="n">
        <x:v>5</x:v>
      </x:c>
      <x:c r="U3189" t="str">
        <x:v>pickup_after_delivery_completion_plus_usage_lag</x:v>
      </x:c>
    </x:row>
    <x:row r="3190">
      <x:c r="A3190" t="str">
        <x:v>Set2_100-10-2b</x:v>
      </x:c>
      <x:c r="B3190" t="str">
        <x:v>standard_same_day</x:v>
      </x:c>
      <x:c r="C3190" t="str">
        <x:v>C52</x:v>
      </x:c>
      <x:c r="D3190" s="59" t="n">
        <x:v>27</x:v>
      </x:c>
      <x:c r="E3190" s="59" t="n">
        <x:v>25</x:v>
      </x:c>
      <x:c r="F3190" s="59" t="str">
        <x:v>S8</x:v>
      </x:c>
      <x:c r="G3190" s="59" t="n">
        <x:v>314</x:v>
      </x:c>
      <x:c r="H3190" s="59" t="n">
        <x:v>334</x:v>
      </x:c>
      <x:c r="I3190" s="59" t="n">
        <x:v>10</x:v>
      </x:c>
      <x:c r="J3190" s="60" t="n">
        <x:f>'参数'!$C$5</x:f>
        <x:v>360</x:v>
      </x:c>
      <x:c r="K3190" s="60" t="n">
        <x:f>'参数'!$D$5</x:f>
        <x:v>240</x:v>
      </x:c>
      <x:c r="L3190" s="60" t="n">
        <x:f>H3190+I3190+J3190</x:f>
        <x:v>704</x:v>
      </x:c>
      <x:c r="M3190" s="60" t="n">
        <x:f>L3190+K3190</x:f>
        <x:v>944</x:v>
      </x:c>
      <x:c r="N3190" s="60" t="n">
        <x:f>'参数'!$B$10</x:f>
        <x:v>1</x:v>
      </x:c>
      <x:c r="O3190" s="60" t="n">
        <x:f>N3190*'参数'!$B$11</x:f>
        <x:v>2</x:v>
      </x:c>
      <x:c r="P3190" s="60" t="n">
        <x:f>N3190*'参数'!$B$12</x:f>
        <x:v>1</x:v>
      </x:c>
      <x:c r="Q3190" t="str">
        <x:f>C3190&amp;"d"</x:f>
        <x:v>C52d</x:v>
      </x:c>
      <x:c r="R3190" t="str">
        <x:f>C3190&amp;"p"</x:f>
        <x:v>C52p</x:v>
      </x:c>
      <x:c r="S3190" t="str">
        <x:f>IF(AND(L3190&gt;=H3190+I3190+J3190,M3190&gt;L3190,F3190&lt;&gt;""),"PASS","FAIL")</x:f>
        <x:v>PASS</x:v>
      </x:c>
      <x:c r="T3190" t="n">
        <x:v>5</x:v>
      </x:c>
      <x:c r="U3190" t="str">
        <x:v>pickup_after_delivery_completion_plus_usage_lag</x:v>
      </x:c>
    </x:row>
    <x:row r="3191">
      <x:c r="A3191" t="str">
        <x:v>Set2_100-10-2b</x:v>
      </x:c>
      <x:c r="B3191" t="str">
        <x:v>standard_same_day</x:v>
      </x:c>
      <x:c r="C3191" t="str">
        <x:v>C53</x:v>
      </x:c>
      <x:c r="D3191" s="59" t="n">
        <x:v>48</x:v>
      </x:c>
      <x:c r="E3191" s="59" t="n">
        <x:v>26</x:v>
      </x:c>
      <x:c r="F3191" s="59" t="str">
        <x:v>S2</x:v>
      </x:c>
      <x:c r="G3191" s="59" t="n">
        <x:v>318</x:v>
      </x:c>
      <x:c r="H3191" s="59" t="n">
        <x:v>334</x:v>
      </x:c>
      <x:c r="I3191" s="59" t="n">
        <x:v>10</x:v>
      </x:c>
      <x:c r="J3191" s="60" t="n">
        <x:f>'参数'!$C$5</x:f>
        <x:v>360</x:v>
      </x:c>
      <x:c r="K3191" s="60" t="n">
        <x:f>'参数'!$D$5</x:f>
        <x:v>240</x:v>
      </x:c>
      <x:c r="L3191" s="60" t="n">
        <x:f>H3191+I3191+J3191</x:f>
        <x:v>704</x:v>
      </x:c>
      <x:c r="M3191" s="60" t="n">
        <x:f>L3191+K3191</x:f>
        <x:v>944</x:v>
      </x:c>
      <x:c r="N3191" s="60" t="n">
        <x:f>'参数'!$B$10</x:f>
        <x:v>1</x:v>
      </x:c>
      <x:c r="O3191" s="60" t="n">
        <x:f>N3191*'参数'!$B$11</x:f>
        <x:v>2</x:v>
      </x:c>
      <x:c r="P3191" s="60" t="n">
        <x:f>N3191*'参数'!$B$12</x:f>
        <x:v>1</x:v>
      </x:c>
      <x:c r="Q3191" t="str">
        <x:f>C3191&amp;"d"</x:f>
        <x:v>C53d</x:v>
      </x:c>
      <x:c r="R3191" t="str">
        <x:f>C3191&amp;"p"</x:f>
        <x:v>C53p</x:v>
      </x:c>
      <x:c r="S3191" t="str">
        <x:f>IF(AND(L3191&gt;=H3191+I3191+J3191,M3191&gt;L3191,F3191&lt;&gt;""),"PASS","FAIL")</x:f>
        <x:v>PASS</x:v>
      </x:c>
      <x:c r="T3191" t="n">
        <x:v>7</x:v>
      </x:c>
      <x:c r="U3191" t="str">
        <x:v>pickup_after_delivery_completion_plus_usage_lag</x:v>
      </x:c>
    </x:row>
    <x:row r="3192">
      <x:c r="A3192" t="str">
        <x:v>Set2_100-10-2b</x:v>
      </x:c>
      <x:c r="B3192" t="str">
        <x:v>standard_same_day</x:v>
      </x:c>
      <x:c r="C3192" t="str">
        <x:v>C54</x:v>
      </x:c>
      <x:c r="D3192" s="59" t="n">
        <x:v>25</x:v>
      </x:c>
      <x:c r="E3192" s="59" t="n">
        <x:v>32</x:v>
      </x:c>
      <x:c r="F3192" s="59" t="str">
        <x:v>S8</x:v>
      </x:c>
      <x:c r="G3192" s="59" t="n">
        <x:v>110</x:v>
      </x:c>
      <x:c r="H3192" s="59" t="n">
        <x:v>122</x:v>
      </x:c>
      <x:c r="I3192" s="59" t="n">
        <x:v>10</x:v>
      </x:c>
      <x:c r="J3192" s="60" t="n">
        <x:f>'参数'!$C$5</x:f>
        <x:v>360</x:v>
      </x:c>
      <x:c r="K3192" s="60" t="n">
        <x:f>'参数'!$D$5</x:f>
        <x:v>240</x:v>
      </x:c>
      <x:c r="L3192" s="60" t="n">
        <x:f>H3192+I3192+J3192</x:f>
        <x:v>492</x:v>
      </x:c>
      <x:c r="M3192" s="60" t="n">
        <x:f>L3192+K3192</x:f>
        <x:v>732</x:v>
      </x:c>
      <x:c r="N3192" s="60" t="n">
        <x:f>'参数'!$B$10</x:f>
        <x:v>1</x:v>
      </x:c>
      <x:c r="O3192" s="60" t="n">
        <x:f>N3192*'参数'!$B$11</x:f>
        <x:v>2</x:v>
      </x:c>
      <x:c r="P3192" s="60" t="n">
        <x:f>N3192*'参数'!$B$12</x:f>
        <x:v>1</x:v>
      </x:c>
      <x:c r="Q3192" t="str">
        <x:f>C3192&amp;"d"</x:f>
        <x:v>C54d</x:v>
      </x:c>
      <x:c r="R3192" t="str">
        <x:f>C3192&amp;"p"</x:f>
        <x:v>C54p</x:v>
      </x:c>
      <x:c r="S3192" t="str">
        <x:f>IF(AND(L3192&gt;=H3192+I3192+J3192,M3192&gt;L3192,F3192&lt;&gt;""),"PASS","FAIL")</x:f>
        <x:v>PASS</x:v>
      </x:c>
      <x:c r="T3192" t="n">
        <x:v>1</x:v>
      </x:c>
      <x:c r="U3192" t="str">
        <x:v>pickup_after_delivery_completion_plus_usage_lag</x:v>
      </x:c>
    </x:row>
    <x:row r="3193">
      <x:c r="A3193" t="str">
        <x:v>Set2_100-10-2b</x:v>
      </x:c>
      <x:c r="B3193" t="str">
        <x:v>standard_same_day</x:v>
      </x:c>
      <x:c r="C3193" t="str">
        <x:v>C55</x:v>
      </x:c>
      <x:c r="D3193" s="59" t="n">
        <x:v>34</x:v>
      </x:c>
      <x:c r="E3193" s="59" t="n">
        <x:v>48</x:v>
      </x:c>
      <x:c r="F3193" s="59" t="str">
        <x:v>S4</x:v>
      </x:c>
      <x:c r="G3193" s="59" t="n">
        <x:v>471</x:v>
      </x:c>
      <x:c r="H3193" s="59" t="n">
        <x:v>483</x:v>
      </x:c>
      <x:c r="I3193" s="59" t="n">
        <x:v>10</x:v>
      </x:c>
      <x:c r="J3193" s="60" t="n">
        <x:f>'参数'!$C$5</x:f>
        <x:v>360</x:v>
      </x:c>
      <x:c r="K3193" s="60" t="n">
        <x:f>'参数'!$D$5</x:f>
        <x:v>240</x:v>
      </x:c>
      <x:c r="L3193" s="60" t="n">
        <x:f>H3193+I3193+J3193</x:f>
        <x:v>853</x:v>
      </x:c>
      <x:c r="M3193" s="60" t="n">
        <x:f>L3193+K3193</x:f>
        <x:v>1093</x:v>
      </x:c>
      <x:c r="N3193" s="60" t="n">
        <x:f>'参数'!$B$10</x:f>
        <x:v>1</x:v>
      </x:c>
      <x:c r="O3193" s="60" t="n">
        <x:f>N3193*'参数'!$B$11</x:f>
        <x:v>2</x:v>
      </x:c>
      <x:c r="P3193" s="60" t="n">
        <x:f>N3193*'参数'!$B$12</x:f>
        <x:v>1</x:v>
      </x:c>
      <x:c r="Q3193" t="str">
        <x:f>C3193&amp;"d"</x:f>
        <x:v>C55d</x:v>
      </x:c>
      <x:c r="R3193" t="str">
        <x:f>C3193&amp;"p"</x:f>
        <x:v>C55p</x:v>
      </x:c>
      <x:c r="S3193" t="str">
        <x:f>IF(AND(L3193&gt;=H3193+I3193+J3193,M3193&gt;L3193,F3193&lt;&gt;""),"PASS","FAIL")</x:f>
        <x:v>PASS</x:v>
      </x:c>
      <x:c r="T3193" t="n">
        <x:v>0</x:v>
      </x:c>
      <x:c r="U3193" t="str">
        <x:v>pickup_after_delivery_completion_plus_usage_lag</x:v>
      </x:c>
    </x:row>
    <x:row r="3194">
      <x:c r="A3194" t="str">
        <x:v>Set2_100-10-2b</x:v>
      </x:c>
      <x:c r="B3194" t="str">
        <x:v>standard_same_day</x:v>
      </x:c>
      <x:c r="C3194" t="str">
        <x:v>C56</x:v>
      </x:c>
      <x:c r="D3194" s="59" t="n">
        <x:v>27</x:v>
      </x:c>
      <x:c r="E3194" s="59" t="n">
        <x:v>33</x:v>
      </x:c>
      <x:c r="F3194" s="59" t="str">
        <x:v>S1</x:v>
      </x:c>
      <x:c r="G3194" s="59" t="n">
        <x:v>220</x:v>
      </x:c>
      <x:c r="H3194" s="59" t="n">
        <x:v>252</x:v>
      </x:c>
      <x:c r="I3194" s="59" t="n">
        <x:v>10</x:v>
      </x:c>
      <x:c r="J3194" s="60" t="n">
        <x:f>'参数'!$C$5</x:f>
        <x:v>360</x:v>
      </x:c>
      <x:c r="K3194" s="60" t="n">
        <x:f>'参数'!$D$5</x:f>
        <x:v>240</x:v>
      </x:c>
      <x:c r="L3194" s="60" t="n">
        <x:f>H3194+I3194+J3194</x:f>
        <x:v>622</x:v>
      </x:c>
      <x:c r="M3194" s="60" t="n">
        <x:f>L3194+K3194</x:f>
        <x:v>862</x:v>
      </x:c>
      <x:c r="N3194" s="60" t="n">
        <x:f>'参数'!$B$10</x:f>
        <x:v>1</x:v>
      </x:c>
      <x:c r="O3194" s="60" t="n">
        <x:f>N3194*'参数'!$B$11</x:f>
        <x:v>2</x:v>
      </x:c>
      <x:c r="P3194" s="60" t="n">
        <x:f>N3194*'参数'!$B$12</x:f>
        <x:v>1</x:v>
      </x:c>
      <x:c r="Q3194" t="str">
        <x:f>C3194&amp;"d"</x:f>
        <x:v>C56d</x:v>
      </x:c>
      <x:c r="R3194" t="str">
        <x:f>C3194&amp;"p"</x:f>
        <x:v>C56p</x:v>
      </x:c>
      <x:c r="S3194" t="str">
        <x:f>IF(AND(L3194&gt;=H3194+I3194+J3194,M3194&gt;L3194,F3194&lt;&gt;""),"PASS","FAIL")</x:f>
        <x:v>PASS</x:v>
      </x:c>
      <x:c r="T3194" t="n">
        <x:v>8</x:v>
      </x:c>
      <x:c r="U3194" t="str">
        <x:v>pickup_after_delivery_completion_plus_usage_lag</x:v>
      </x:c>
    </x:row>
    <x:row r="3195">
      <x:c r="A3195" t="str">
        <x:v>Set2_100-10-2b</x:v>
      </x:c>
      <x:c r="B3195" t="str">
        <x:v>standard_same_day</x:v>
      </x:c>
      <x:c r="C3195" t="str">
        <x:v>C57</x:v>
      </x:c>
      <x:c r="D3195" s="59" t="n">
        <x:v>45</x:v>
      </x:c>
      <x:c r="E3195" s="59" t="n">
        <x:v>24</x:v>
      </x:c>
      <x:c r="F3195" s="59" t="str">
        <x:v>S2</x:v>
      </x:c>
      <x:c r="G3195" s="59" t="n">
        <x:v>591</x:v>
      </x:c>
      <x:c r="H3195" s="59" t="n">
        <x:v>617</x:v>
      </x:c>
      <x:c r="I3195" s="59" t="n">
        <x:v>10</x:v>
      </x:c>
      <x:c r="J3195" s="60" t="n">
        <x:f>'参数'!$C$5</x:f>
        <x:v>360</x:v>
      </x:c>
      <x:c r="K3195" s="60" t="n">
        <x:f>'参数'!$D$5</x:f>
        <x:v>240</x:v>
      </x:c>
      <x:c r="L3195" s="60" t="n">
        <x:f>H3195+I3195+J3195</x:f>
        <x:v>987</x:v>
      </x:c>
      <x:c r="M3195" s="60" t="n">
        <x:f>L3195+K3195</x:f>
        <x:v>1227</x:v>
      </x:c>
      <x:c r="N3195" s="60" t="n">
        <x:f>'参数'!$B$10</x:f>
        <x:v>1</x:v>
      </x:c>
      <x:c r="O3195" s="60" t="n">
        <x:f>N3195*'参数'!$B$11</x:f>
        <x:v>2</x:v>
      </x:c>
      <x:c r="P3195" s="60" t="n">
        <x:f>N3195*'参数'!$B$12</x:f>
        <x:v>1</x:v>
      </x:c>
      <x:c r="Q3195" t="str">
        <x:f>C3195&amp;"d"</x:f>
        <x:v>C57d</x:v>
      </x:c>
      <x:c r="R3195" t="str">
        <x:f>C3195&amp;"p"</x:f>
        <x:v>C57p</x:v>
      </x:c>
      <x:c r="S3195" t="str">
        <x:f>IF(AND(L3195&gt;=H3195+I3195+J3195,M3195&gt;L3195,F3195&lt;&gt;""),"PASS","FAIL")</x:f>
        <x:v>PASS</x:v>
      </x:c>
      <x:c r="T3195" t="n">
        <x:v>4</x:v>
      </x:c>
      <x:c r="U3195" t="str">
        <x:v>pickup_after_delivery_completion_plus_usage_lag</x:v>
      </x:c>
    </x:row>
    <x:row r="3196">
      <x:c r="A3196" t="str">
        <x:v>Set2_100-10-2b</x:v>
      </x:c>
      <x:c r="B3196" t="str">
        <x:v>standard_same_day</x:v>
      </x:c>
      <x:c r="C3196" t="str">
        <x:v>C58</x:v>
      </x:c>
      <x:c r="D3196" s="59" t="n">
        <x:v>45</x:v>
      </x:c>
      <x:c r="E3196" s="59" t="n">
        <x:v>26</x:v>
      </x:c>
      <x:c r="F3196" s="59" t="str">
        <x:v>S2</x:v>
      </x:c>
      <x:c r="G3196" s="59" t="n">
        <x:v>82</x:v>
      </x:c>
      <x:c r="H3196" s="59" t="n">
        <x:v>108</x:v>
      </x:c>
      <x:c r="I3196" s="59" t="n">
        <x:v>10</x:v>
      </x:c>
      <x:c r="J3196" s="60" t="n">
        <x:f>'参数'!$C$5</x:f>
        <x:v>360</x:v>
      </x:c>
      <x:c r="K3196" s="60" t="n">
        <x:f>'参数'!$D$5</x:f>
        <x:v>240</x:v>
      </x:c>
      <x:c r="L3196" s="60" t="n">
        <x:f>H3196+I3196+J3196</x:f>
        <x:v>478</x:v>
      </x:c>
      <x:c r="M3196" s="60" t="n">
        <x:f>L3196+K3196</x:f>
        <x:v>718</x:v>
      </x:c>
      <x:c r="N3196" s="60" t="n">
        <x:f>'参数'!$B$10</x:f>
        <x:v>1</x:v>
      </x:c>
      <x:c r="O3196" s="60" t="n">
        <x:f>N3196*'参数'!$B$11</x:f>
        <x:v>2</x:v>
      </x:c>
      <x:c r="P3196" s="60" t="n">
        <x:f>N3196*'参数'!$B$12</x:f>
        <x:v>1</x:v>
      </x:c>
      <x:c r="Q3196" t="str">
        <x:f>C3196&amp;"d"</x:f>
        <x:v>C58d</x:v>
      </x:c>
      <x:c r="R3196" t="str">
        <x:f>C3196&amp;"p"</x:f>
        <x:v>C58p</x:v>
      </x:c>
      <x:c r="S3196" t="str">
        <x:f>IF(AND(L3196&gt;=H3196+I3196+J3196,M3196&gt;L3196,F3196&lt;&gt;""),"PASS","FAIL")</x:f>
        <x:v>PASS</x:v>
      </x:c>
      <x:c r="T3196" t="n">
        <x:v>9</x:v>
      </x:c>
      <x:c r="U3196" t="str">
        <x:v>pickup_after_delivery_completion_plus_usage_lag</x:v>
      </x:c>
    </x:row>
    <x:row r="3197">
      <x:c r="A3197" t="str">
        <x:v>Set2_100-10-2b</x:v>
      </x:c>
      <x:c r="B3197" t="str">
        <x:v>standard_same_day</x:v>
      </x:c>
      <x:c r="C3197" t="str">
        <x:v>C59</x:v>
      </x:c>
      <x:c r="D3197" s="59" t="n">
        <x:v>28</x:v>
      </x:c>
      <x:c r="E3197" s="59" t="n">
        <x:v>44</x:v>
      </x:c>
      <x:c r="F3197" s="59" t="str">
        <x:v>S1</x:v>
      </x:c>
      <x:c r="G3197" s="59" t="n">
        <x:v>523</x:v>
      </x:c>
      <x:c r="H3197" s="59" t="n">
        <x:v>539</x:v>
      </x:c>
      <x:c r="I3197" s="59" t="n">
        <x:v>10</x:v>
      </x:c>
      <x:c r="J3197" s="60" t="n">
        <x:f>'参数'!$C$5</x:f>
        <x:v>360</x:v>
      </x:c>
      <x:c r="K3197" s="60" t="n">
        <x:f>'参数'!$D$5</x:f>
        <x:v>240</x:v>
      </x:c>
      <x:c r="L3197" s="60" t="n">
        <x:f>H3197+I3197+J3197</x:f>
        <x:v>909</x:v>
      </x:c>
      <x:c r="M3197" s="60" t="n">
        <x:f>L3197+K3197</x:f>
        <x:v>1149</x:v>
      </x:c>
      <x:c r="N3197" s="60" t="n">
        <x:f>'参数'!$B$10</x:f>
        <x:v>1</x:v>
      </x:c>
      <x:c r="O3197" s="60" t="n">
        <x:f>N3197*'参数'!$B$11</x:f>
        <x:v>2</x:v>
      </x:c>
      <x:c r="P3197" s="60" t="n">
        <x:f>N3197*'参数'!$B$12</x:f>
        <x:v>1</x:v>
      </x:c>
      <x:c r="Q3197" t="str">
        <x:f>C3197&amp;"d"</x:f>
        <x:v>C59d</x:v>
      </x:c>
      <x:c r="R3197" t="str">
        <x:f>C3197&amp;"p"</x:f>
        <x:v>C59p</x:v>
      </x:c>
      <x:c r="S3197" t="str">
        <x:f>IF(AND(L3197&gt;=H3197+I3197+J3197,M3197&gt;L3197,F3197&lt;&gt;""),"PASS","FAIL")</x:f>
        <x:v>PASS</x:v>
      </x:c>
      <x:c r="T3197" t="n">
        <x:v>11</x:v>
      </x:c>
      <x:c r="U3197" t="str">
        <x:v>pickup_after_delivery_completion_plus_usage_lag</x:v>
      </x:c>
    </x:row>
    <x:row r="3198">
      <x:c r="A3198" t="str">
        <x:v>Set2_100-10-2b</x:v>
      </x:c>
      <x:c r="B3198" t="str">
        <x:v>standard_same_day</x:v>
      </x:c>
      <x:c r="C3198" t="str">
        <x:v>C60</x:v>
      </x:c>
      <x:c r="D3198" s="59" t="n">
        <x:v>38</x:v>
      </x:c>
      <x:c r="E3198" s="59" t="n">
        <x:v>42</x:v>
      </x:c>
      <x:c r="F3198" s="59" t="str">
        <x:v>S4</x:v>
      </x:c>
      <x:c r="G3198" s="59" t="n">
        <x:v>431</x:v>
      </x:c>
      <x:c r="H3198" s="59" t="n">
        <x:v>457</x:v>
      </x:c>
      <x:c r="I3198" s="59" t="n">
        <x:v>10</x:v>
      </x:c>
      <x:c r="J3198" s="60" t="n">
        <x:f>'参数'!$C$5</x:f>
        <x:v>360</x:v>
      </x:c>
      <x:c r="K3198" s="60" t="n">
        <x:f>'参数'!$D$5</x:f>
        <x:v>240</x:v>
      </x:c>
      <x:c r="L3198" s="60" t="n">
        <x:f>H3198+I3198+J3198</x:f>
        <x:v>827</x:v>
      </x:c>
      <x:c r="M3198" s="60" t="n">
        <x:f>L3198+K3198</x:f>
        <x:v>1067</x:v>
      </x:c>
      <x:c r="N3198" s="60" t="n">
        <x:f>'参数'!$B$10</x:f>
        <x:v>1</x:v>
      </x:c>
      <x:c r="O3198" s="60" t="n">
        <x:f>N3198*'参数'!$B$11</x:f>
        <x:v>2</x:v>
      </x:c>
      <x:c r="P3198" s="60" t="n">
        <x:f>N3198*'参数'!$B$12</x:f>
        <x:v>1</x:v>
      </x:c>
      <x:c r="Q3198" t="str">
        <x:f>C3198&amp;"d"</x:f>
        <x:v>C60d</x:v>
      </x:c>
      <x:c r="R3198" t="str">
        <x:f>C3198&amp;"p"</x:f>
        <x:v>C60p</x:v>
      </x:c>
      <x:c r="S3198" t="str">
        <x:f>IF(AND(L3198&gt;=H3198+I3198+J3198,M3198&gt;L3198,F3198&lt;&gt;""),"PASS","FAIL")</x:f>
        <x:v>PASS</x:v>
      </x:c>
      <x:c r="T3198" t="n">
        <x:v>6</x:v>
      </x:c>
      <x:c r="U3198" t="str">
        <x:v>pickup_after_delivery_completion_plus_usage_lag</x:v>
      </x:c>
    </x:row>
    <x:row r="3199">
      <x:c r="A3199" t="str">
        <x:v>Set2_100-10-2b</x:v>
      </x:c>
      <x:c r="B3199" t="str">
        <x:v>standard_same_day</x:v>
      </x:c>
      <x:c r="C3199" t="str">
        <x:v>C61</x:v>
      </x:c>
      <x:c r="D3199" s="59" t="n">
        <x:v>42</x:v>
      </x:c>
      <x:c r="E3199" s="59" t="n">
        <x:v>26</x:v>
      </x:c>
      <x:c r="F3199" s="59" t="str">
        <x:v>S2</x:v>
      </x:c>
      <x:c r="G3199" s="59" t="n">
        <x:v>269</x:v>
      </x:c>
      <x:c r="H3199" s="59" t="n">
        <x:v>293</x:v>
      </x:c>
      <x:c r="I3199" s="59" t="n">
        <x:v>10</x:v>
      </x:c>
      <x:c r="J3199" s="60" t="n">
        <x:f>'参数'!$C$5</x:f>
        <x:v>360</x:v>
      </x:c>
      <x:c r="K3199" s="60" t="n">
        <x:f>'参数'!$D$5</x:f>
        <x:v>240</x:v>
      </x:c>
      <x:c r="L3199" s="60" t="n">
        <x:f>H3199+I3199+J3199</x:f>
        <x:v>663</x:v>
      </x:c>
      <x:c r="M3199" s="60" t="n">
        <x:f>L3199+K3199</x:f>
        <x:v>903</x:v>
      </x:c>
      <x:c r="N3199" s="60" t="n">
        <x:f>'参数'!$B$10</x:f>
        <x:v>1</x:v>
      </x:c>
      <x:c r="O3199" s="60" t="n">
        <x:f>N3199*'参数'!$B$11</x:f>
        <x:v>2</x:v>
      </x:c>
      <x:c r="P3199" s="60" t="n">
        <x:f>N3199*'参数'!$B$12</x:f>
        <x:v>1</x:v>
      </x:c>
      <x:c r="Q3199" t="str">
        <x:f>C3199&amp;"d"</x:f>
        <x:v>C61d</x:v>
      </x:c>
      <x:c r="R3199" t="str">
        <x:f>C3199&amp;"p"</x:f>
        <x:v>C61p</x:v>
      </x:c>
      <x:c r="S3199" t="str">
        <x:f>IF(AND(L3199&gt;=H3199+I3199+J3199,M3199&gt;L3199,F3199&lt;&gt;""),"PASS","FAIL")</x:f>
        <x:v>PASS</x:v>
      </x:c>
      <x:c r="T3199" t="n">
        <x:v>3</x:v>
      </x:c>
      <x:c r="U3199" t="str">
        <x:v>pickup_after_delivery_completion_plus_usage_lag</x:v>
      </x:c>
    </x:row>
    <x:row r="3200">
      <x:c r="A3200" t="str">
        <x:v>Set2_100-10-2b</x:v>
      </x:c>
      <x:c r="B3200" t="str">
        <x:v>standard_same_day</x:v>
      </x:c>
      <x:c r="C3200" t="str">
        <x:v>C62</x:v>
      </x:c>
      <x:c r="D3200" s="59" t="n">
        <x:v>25</x:v>
      </x:c>
      <x:c r="E3200" s="59" t="n">
        <x:v>41</x:v>
      </x:c>
      <x:c r="F3200" s="59" t="str">
        <x:v>S1</x:v>
      </x:c>
      <x:c r="G3200" s="59" t="n">
        <x:v>616</x:v>
      </x:c>
      <x:c r="H3200" s="59" t="n">
        <x:v>654</x:v>
      </x:c>
      <x:c r="I3200" s="59" t="n">
        <x:v>10</x:v>
      </x:c>
      <x:c r="J3200" s="60" t="n">
        <x:f>'参数'!$C$5</x:f>
        <x:v>360</x:v>
      </x:c>
      <x:c r="K3200" s="60" t="n">
        <x:f>'参数'!$D$5</x:f>
        <x:v>240</x:v>
      </x:c>
      <x:c r="L3200" s="60" t="n">
        <x:f>H3200+I3200+J3200</x:f>
        <x:v>1024</x:v>
      </x:c>
      <x:c r="M3200" s="60" t="n">
        <x:f>L3200+K3200</x:f>
        <x:v>1264</x:v>
      </x:c>
      <x:c r="N3200" s="60" t="n">
        <x:f>'参数'!$B$10</x:f>
        <x:v>1</x:v>
      </x:c>
      <x:c r="O3200" s="60" t="n">
        <x:f>N3200*'参数'!$B$11</x:f>
        <x:v>2</x:v>
      </x:c>
      <x:c r="P3200" s="60" t="n">
        <x:f>N3200*'参数'!$B$12</x:f>
        <x:v>1</x:v>
      </x:c>
      <x:c r="Q3200" t="str">
        <x:f>C3200&amp;"d"</x:f>
        <x:v>C62d</x:v>
      </x:c>
      <x:c r="R3200" t="str">
        <x:f>C3200&amp;"p"</x:f>
        <x:v>C62p</x:v>
      </x:c>
      <x:c r="S3200" t="str">
        <x:f>IF(AND(L3200&gt;=H3200+I3200+J3200,M3200&gt;L3200,F3200&lt;&gt;""),"PASS","FAIL")</x:f>
        <x:v>PASS</x:v>
      </x:c>
      <x:c r="T3200" t="n">
        <x:v>6</x:v>
      </x:c>
      <x:c r="U3200" t="str">
        <x:v>pickup_after_delivery_completion_plus_usage_lag</x:v>
      </x:c>
    </x:row>
    <x:row r="3201">
      <x:c r="A3201" t="str">
        <x:v>Set2_100-10-2b</x:v>
      </x:c>
      <x:c r="B3201" t="str">
        <x:v>standard_same_day</x:v>
      </x:c>
      <x:c r="C3201" t="str">
        <x:v>C63</x:v>
      </x:c>
      <x:c r="D3201" s="59" t="n">
        <x:v>28</x:v>
      </x:c>
      <x:c r="E3201" s="59" t="n">
        <x:v>33</x:v>
      </x:c>
      <x:c r="F3201" s="59" t="str">
        <x:v>S1</x:v>
      </x:c>
      <x:c r="G3201" s="59" t="n">
        <x:v>606</x:v>
      </x:c>
      <x:c r="H3201" s="59" t="n">
        <x:v>642</x:v>
      </x:c>
      <x:c r="I3201" s="59" t="n">
        <x:v>10</x:v>
      </x:c>
      <x:c r="J3201" s="60" t="n">
        <x:f>'参数'!$C$5</x:f>
        <x:v>360</x:v>
      </x:c>
      <x:c r="K3201" s="60" t="n">
        <x:f>'参数'!$D$5</x:f>
        <x:v>240</x:v>
      </x:c>
      <x:c r="L3201" s="60" t="n">
        <x:f>H3201+I3201+J3201</x:f>
        <x:v>1012</x:v>
      </x:c>
      <x:c r="M3201" s="60" t="n">
        <x:f>L3201+K3201</x:f>
        <x:v>1252</x:v>
      </x:c>
      <x:c r="N3201" s="60" t="n">
        <x:f>'参数'!$B$10</x:f>
        <x:v>1</x:v>
      </x:c>
      <x:c r="O3201" s="60" t="n">
        <x:f>N3201*'参数'!$B$11</x:f>
        <x:v>2</x:v>
      </x:c>
      <x:c r="P3201" s="60" t="n">
        <x:f>N3201*'参数'!$B$12</x:f>
        <x:v>1</x:v>
      </x:c>
      <x:c r="Q3201" t="str">
        <x:f>C3201&amp;"d"</x:f>
        <x:v>C63d</x:v>
      </x:c>
      <x:c r="R3201" t="str">
        <x:f>C3201&amp;"p"</x:f>
        <x:v>C63p</x:v>
      </x:c>
      <x:c r="S3201" t="str">
        <x:f>IF(AND(L3201&gt;=H3201+I3201+J3201,M3201&gt;L3201,F3201&lt;&gt;""),"PASS","FAIL")</x:f>
        <x:v>PASS</x:v>
      </x:c>
      <x:c r="T3201" t="n">
        <x:v>5</x:v>
      </x:c>
      <x:c r="U3201" t="str">
        <x:v>pickup_after_delivery_completion_plus_usage_lag</x:v>
      </x:c>
    </x:row>
    <x:row r="3202">
      <x:c r="A3202" t="str">
        <x:v>Set2_100-10-2b</x:v>
      </x:c>
      <x:c r="B3202" t="str">
        <x:v>standard_same_day</x:v>
      </x:c>
      <x:c r="C3202" t="str">
        <x:v>C64</x:v>
      </x:c>
      <x:c r="D3202" s="59" t="n">
        <x:v>36</x:v>
      </x:c>
      <x:c r="E3202" s="59" t="n">
        <x:v>33</x:v>
      </x:c>
      <x:c r="F3202" s="59" t="str">
        <x:v>S4</x:v>
      </x:c>
      <x:c r="G3202" s="59" t="n">
        <x:v>355</x:v>
      </x:c>
      <x:c r="H3202" s="59" t="n">
        <x:v>369</x:v>
      </x:c>
      <x:c r="I3202" s="59" t="n">
        <x:v>10</x:v>
      </x:c>
      <x:c r="J3202" s="60" t="n">
        <x:f>'参数'!$C$5</x:f>
        <x:v>360</x:v>
      </x:c>
      <x:c r="K3202" s="60" t="n">
        <x:f>'参数'!$D$5</x:f>
        <x:v>240</x:v>
      </x:c>
      <x:c r="L3202" s="60" t="n">
        <x:f>H3202+I3202+J3202</x:f>
        <x:v>739</x:v>
      </x:c>
      <x:c r="M3202" s="60" t="n">
        <x:f>L3202+K3202</x:f>
        <x:v>979</x:v>
      </x:c>
      <x:c r="N3202" s="60" t="n">
        <x:f>'参数'!$B$10</x:f>
        <x:v>1</x:v>
      </x:c>
      <x:c r="O3202" s="60" t="n">
        <x:f>N3202*'参数'!$B$11</x:f>
        <x:v>2</x:v>
      </x:c>
      <x:c r="P3202" s="60" t="n">
        <x:f>N3202*'参数'!$B$12</x:f>
        <x:v>1</x:v>
      </x:c>
      <x:c r="Q3202" t="str">
        <x:f>C3202&amp;"d"</x:f>
        <x:v>C64d</x:v>
      </x:c>
      <x:c r="R3202" t="str">
        <x:f>C3202&amp;"p"</x:f>
        <x:v>C64p</x:v>
      </x:c>
      <x:c r="S3202" t="str">
        <x:f>IF(AND(L3202&gt;=H3202+I3202+J3202,M3202&gt;L3202,F3202&lt;&gt;""),"PASS","FAIL")</x:f>
        <x:v>PASS</x:v>
      </x:c>
      <x:c r="T3202" t="n">
        <x:v>9</x:v>
      </x:c>
      <x:c r="U3202" t="str">
        <x:v>pickup_after_delivery_completion_plus_usage_lag</x:v>
      </x:c>
    </x:row>
    <x:row r="3203">
      <x:c r="A3203" t="str">
        <x:v>Set2_100-10-2b</x:v>
      </x:c>
      <x:c r="B3203" t="str">
        <x:v>standard_same_day</x:v>
      </x:c>
      <x:c r="C3203" t="str">
        <x:v>C65</x:v>
      </x:c>
      <x:c r="D3203" s="59" t="n">
        <x:v>38</x:v>
      </x:c>
      <x:c r="E3203" s="59" t="n">
        <x:v>28</x:v>
      </x:c>
      <x:c r="F3203" s="59" t="str">
        <x:v>S2</x:v>
      </x:c>
      <x:c r="G3203" s="59" t="n">
        <x:v>238</x:v>
      </x:c>
      <x:c r="H3203" s="59" t="n">
        <x:v>248</x:v>
      </x:c>
      <x:c r="I3203" s="59" t="n">
        <x:v>10</x:v>
      </x:c>
      <x:c r="J3203" s="60" t="n">
        <x:f>'参数'!$C$5</x:f>
        <x:v>360</x:v>
      </x:c>
      <x:c r="K3203" s="60" t="n">
        <x:f>'参数'!$D$5</x:f>
        <x:v>240</x:v>
      </x:c>
      <x:c r="L3203" s="60" t="n">
        <x:f>H3203+I3203+J3203</x:f>
        <x:v>618</x:v>
      </x:c>
      <x:c r="M3203" s="60" t="n">
        <x:f>L3203+K3203</x:f>
        <x:v>858</x:v>
      </x:c>
      <x:c r="N3203" s="60" t="n">
        <x:f>'参数'!$B$10</x:f>
        <x:v>1</x:v>
      </x:c>
      <x:c r="O3203" s="60" t="n">
        <x:f>N3203*'参数'!$B$11</x:f>
        <x:v>2</x:v>
      </x:c>
      <x:c r="P3203" s="60" t="n">
        <x:f>N3203*'参数'!$B$12</x:f>
        <x:v>1</x:v>
      </x:c>
      <x:c r="Q3203" t="str">
        <x:f>C3203&amp;"d"</x:f>
        <x:v>C65d</x:v>
      </x:c>
      <x:c r="R3203" t="str">
        <x:f>C3203&amp;"p"</x:f>
        <x:v>C65p</x:v>
      </x:c>
      <x:c r="S3203" t="str">
        <x:f>IF(AND(L3203&gt;=H3203+I3203+J3203,M3203&gt;L3203,F3203&lt;&gt;""),"PASS","FAIL")</x:f>
        <x:v>PASS</x:v>
      </x:c>
      <x:c r="T3203" t="n">
        <x:v>8</x:v>
      </x:c>
      <x:c r="U3203" t="str">
        <x:v>pickup_after_delivery_completion_plus_usage_lag</x:v>
      </x:c>
    </x:row>
    <x:row r="3204">
      <x:c r="A3204" t="str">
        <x:v>Set2_100-10-2b</x:v>
      </x:c>
      <x:c r="B3204" t="str">
        <x:v>standard_same_day</x:v>
      </x:c>
      <x:c r="C3204" t="str">
        <x:v>C66</x:v>
      </x:c>
      <x:c r="D3204" s="59" t="n">
        <x:v>39</x:v>
      </x:c>
      <x:c r="E3204" s="59" t="n">
        <x:v>45</x:v>
      </x:c>
      <x:c r="F3204" s="59" t="str">
        <x:v>S4</x:v>
      </x:c>
      <x:c r="G3204" s="59" t="n">
        <x:v>528</x:v>
      </x:c>
      <x:c r="H3204" s="59" t="n">
        <x:v>554</x:v>
      </x:c>
      <x:c r="I3204" s="59" t="n">
        <x:v>10</x:v>
      </x:c>
      <x:c r="J3204" s="60" t="n">
        <x:f>'参数'!$C$5</x:f>
        <x:v>360</x:v>
      </x:c>
      <x:c r="K3204" s="60" t="n">
        <x:f>'参数'!$D$5</x:f>
        <x:v>240</x:v>
      </x:c>
      <x:c r="L3204" s="60" t="n">
        <x:f>H3204+I3204+J3204</x:f>
        <x:v>924</x:v>
      </x:c>
      <x:c r="M3204" s="60" t="n">
        <x:f>L3204+K3204</x:f>
        <x:v>1164</x:v>
      </x:c>
      <x:c r="N3204" s="60" t="n">
        <x:f>'参数'!$B$10</x:f>
        <x:v>1</x:v>
      </x:c>
      <x:c r="O3204" s="60" t="n">
        <x:f>N3204*'参数'!$B$11</x:f>
        <x:v>2</x:v>
      </x:c>
      <x:c r="P3204" s="60" t="n">
        <x:f>N3204*'参数'!$B$12</x:f>
        <x:v>1</x:v>
      </x:c>
      <x:c r="Q3204" t="str">
        <x:f>C3204&amp;"d"</x:f>
        <x:v>C66d</x:v>
      </x:c>
      <x:c r="R3204" t="str">
        <x:f>C3204&amp;"p"</x:f>
        <x:v>C66p</x:v>
      </x:c>
      <x:c r="S3204" t="str">
        <x:f>IF(AND(L3204&gt;=H3204+I3204+J3204,M3204&gt;L3204,F3204&lt;&gt;""),"PASS","FAIL")</x:f>
        <x:v>PASS</x:v>
      </x:c>
      <x:c r="T3204" t="n">
        <x:v>2</x:v>
      </x:c>
      <x:c r="U3204" t="str">
        <x:v>pickup_after_delivery_completion_plus_usage_lag</x:v>
      </x:c>
    </x:row>
    <x:row r="3205">
      <x:c r="A3205" t="str">
        <x:v>Set2_100-10-2b</x:v>
      </x:c>
      <x:c r="B3205" t="str">
        <x:v>standard_same_day</x:v>
      </x:c>
      <x:c r="C3205" t="str">
        <x:v>C67</x:v>
      </x:c>
      <x:c r="D3205" s="59" t="n">
        <x:v>42</x:v>
      </x:c>
      <x:c r="E3205" s="59" t="n">
        <x:v>31</x:v>
      </x:c>
      <x:c r="F3205" s="59" t="str">
        <x:v>S4</x:v>
      </x:c>
      <x:c r="G3205" s="59" t="n">
        <x:v>314</x:v>
      </x:c>
      <x:c r="H3205" s="59" t="n">
        <x:v>336</x:v>
      </x:c>
      <x:c r="I3205" s="59" t="n">
        <x:v>10</x:v>
      </x:c>
      <x:c r="J3205" s="60" t="n">
        <x:f>'参数'!$C$5</x:f>
        <x:v>360</x:v>
      </x:c>
      <x:c r="K3205" s="60" t="n">
        <x:f>'参数'!$D$5</x:f>
        <x:v>240</x:v>
      </x:c>
      <x:c r="L3205" s="60" t="n">
        <x:f>H3205+I3205+J3205</x:f>
        <x:v>706</x:v>
      </x:c>
      <x:c r="M3205" s="60" t="n">
        <x:f>L3205+K3205</x:f>
        <x:v>946</x:v>
      </x:c>
      <x:c r="N3205" s="60" t="n">
        <x:f>'参数'!$B$10</x:f>
        <x:v>1</x:v>
      </x:c>
      <x:c r="O3205" s="60" t="n">
        <x:f>N3205*'参数'!$B$11</x:f>
        <x:v>2</x:v>
      </x:c>
      <x:c r="P3205" s="60" t="n">
        <x:f>N3205*'参数'!$B$12</x:f>
        <x:v>1</x:v>
      </x:c>
      <x:c r="Q3205" t="str">
        <x:f>C3205&amp;"d"</x:f>
        <x:v>C67d</x:v>
      </x:c>
      <x:c r="R3205" t="str">
        <x:f>C3205&amp;"p"</x:f>
        <x:v>C67p</x:v>
      </x:c>
      <x:c r="S3205" t="str">
        <x:f>IF(AND(L3205&gt;=H3205+I3205+J3205,M3205&gt;L3205,F3205&lt;&gt;""),"PASS","FAIL")</x:f>
        <x:v>PASS</x:v>
      </x:c>
      <x:c r="T3205" t="n">
        <x:v>9</x:v>
      </x:c>
      <x:c r="U3205" t="str">
        <x:v>pickup_after_delivery_completion_plus_usage_lag</x:v>
      </x:c>
    </x:row>
    <x:row r="3206">
      <x:c r="A3206" t="str">
        <x:v>Set2_100-10-2b</x:v>
      </x:c>
      <x:c r="B3206" t="str">
        <x:v>standard_same_day</x:v>
      </x:c>
      <x:c r="C3206" t="str">
        <x:v>C68</x:v>
      </x:c>
      <x:c r="D3206" s="59" t="n">
        <x:v>43</x:v>
      </x:c>
      <x:c r="E3206" s="59" t="n">
        <x:v>28</x:v>
      </x:c>
      <x:c r="F3206" s="59" t="str">
        <x:v>S4</x:v>
      </x:c>
      <x:c r="G3206" s="59" t="n">
        <x:v>436</x:v>
      </x:c>
      <x:c r="H3206" s="59" t="n">
        <x:v>448</x:v>
      </x:c>
      <x:c r="I3206" s="59" t="n">
        <x:v>10</x:v>
      </x:c>
      <x:c r="J3206" s="60" t="n">
        <x:f>'参数'!$C$5</x:f>
        <x:v>360</x:v>
      </x:c>
      <x:c r="K3206" s="60" t="n">
        <x:f>'参数'!$D$5</x:f>
        <x:v>240</x:v>
      </x:c>
      <x:c r="L3206" s="60" t="n">
        <x:f>H3206+I3206+J3206</x:f>
        <x:v>818</x:v>
      </x:c>
      <x:c r="M3206" s="60" t="n">
        <x:f>L3206+K3206</x:f>
        <x:v>1058</x:v>
      </x:c>
      <x:c r="N3206" s="60" t="n">
        <x:f>'参数'!$B$10</x:f>
        <x:v>1</x:v>
      </x:c>
      <x:c r="O3206" s="60" t="n">
        <x:f>N3206*'参数'!$B$11</x:f>
        <x:v>2</x:v>
      </x:c>
      <x:c r="P3206" s="60" t="n">
        <x:f>N3206*'参数'!$B$12</x:f>
        <x:v>1</x:v>
      </x:c>
      <x:c r="Q3206" t="str">
        <x:f>C3206&amp;"d"</x:f>
        <x:v>C68d</x:v>
      </x:c>
      <x:c r="R3206" t="str">
        <x:f>C3206&amp;"p"</x:f>
        <x:v>C68p</x:v>
      </x:c>
      <x:c r="S3206" t="str">
        <x:f>IF(AND(L3206&gt;=H3206+I3206+J3206,M3206&gt;L3206,F3206&lt;&gt;""),"PASS","FAIL")</x:f>
        <x:v>PASS</x:v>
      </x:c>
      <x:c r="T3206" t="n">
        <x:v>5</x:v>
      </x:c>
      <x:c r="U3206" t="str">
        <x:v>pickup_after_delivery_completion_plus_usage_lag</x:v>
      </x:c>
    </x:row>
    <x:row r="3207">
      <x:c r="A3207" t="str">
        <x:v>Set2_100-10-2b</x:v>
      </x:c>
      <x:c r="B3207" t="str">
        <x:v>standard_same_day</x:v>
      </x:c>
      <x:c r="C3207" t="str">
        <x:v>C69</x:v>
      </x:c>
      <x:c r="D3207" s="59" t="n">
        <x:v>29</x:v>
      </x:c>
      <x:c r="E3207" s="59" t="n">
        <x:v>43</x:v>
      </x:c>
      <x:c r="F3207" s="59" t="str">
        <x:v>S1</x:v>
      </x:c>
      <x:c r="G3207" s="59" t="n">
        <x:v>565</x:v>
      </x:c>
      <x:c r="H3207" s="59" t="n">
        <x:v>587</x:v>
      </x:c>
      <x:c r="I3207" s="59" t="n">
        <x:v>10</x:v>
      </x:c>
      <x:c r="J3207" s="60" t="n">
        <x:f>'参数'!$C$5</x:f>
        <x:v>360</x:v>
      </x:c>
      <x:c r="K3207" s="60" t="n">
        <x:f>'参数'!$D$5</x:f>
        <x:v>240</x:v>
      </x:c>
      <x:c r="L3207" s="60" t="n">
        <x:f>H3207+I3207+J3207</x:f>
        <x:v>957</x:v>
      </x:c>
      <x:c r="M3207" s="60" t="n">
        <x:f>L3207+K3207</x:f>
        <x:v>1197</x:v>
      </x:c>
      <x:c r="N3207" s="60" t="n">
        <x:f>'参数'!$B$10</x:f>
        <x:v>1</x:v>
      </x:c>
      <x:c r="O3207" s="60" t="n">
        <x:f>N3207*'参数'!$B$11</x:f>
        <x:v>2</x:v>
      </x:c>
      <x:c r="P3207" s="60" t="n">
        <x:f>N3207*'参数'!$B$12</x:f>
        <x:v>1</x:v>
      </x:c>
      <x:c r="Q3207" t="str">
        <x:f>C3207&amp;"d"</x:f>
        <x:v>C69d</x:v>
      </x:c>
      <x:c r="R3207" t="str">
        <x:f>C3207&amp;"p"</x:f>
        <x:v>C69p</x:v>
      </x:c>
      <x:c r="S3207" t="str">
        <x:f>IF(AND(L3207&gt;=H3207+I3207+J3207,M3207&gt;L3207,F3207&lt;&gt;""),"PASS","FAIL")</x:f>
        <x:v>PASS</x:v>
      </x:c>
      <x:c r="T3207" t="n">
        <x:v>17</x:v>
      </x:c>
      <x:c r="U3207" t="str">
        <x:v>pickup_after_delivery_completion_plus_usage_lag</x:v>
      </x:c>
    </x:row>
    <x:row r="3208">
      <x:c r="A3208" t="str">
        <x:v>Set2_100-10-2b</x:v>
      </x:c>
      <x:c r="B3208" t="str">
        <x:v>standard_same_day</x:v>
      </x:c>
      <x:c r="C3208" t="str">
        <x:v>C70</x:v>
      </x:c>
      <x:c r="D3208" s="59" t="n">
        <x:v>29</x:v>
      </x:c>
      <x:c r="E3208" s="59" t="n">
        <x:v>26</x:v>
      </x:c>
      <x:c r="F3208" s="59" t="str">
        <x:v>S8</x:v>
      </x:c>
      <x:c r="G3208" s="59" t="n">
        <x:v>407</x:v>
      </x:c>
      <x:c r="H3208" s="59" t="n">
        <x:v>445</x:v>
      </x:c>
      <x:c r="I3208" s="59" t="n">
        <x:v>10</x:v>
      </x:c>
      <x:c r="J3208" s="60" t="n">
        <x:f>'参数'!$C$5</x:f>
        <x:v>360</x:v>
      </x:c>
      <x:c r="K3208" s="60" t="n">
        <x:f>'参数'!$D$5</x:f>
        <x:v>240</x:v>
      </x:c>
      <x:c r="L3208" s="60" t="n">
        <x:f>H3208+I3208+J3208</x:f>
        <x:v>815</x:v>
      </x:c>
      <x:c r="M3208" s="60" t="n">
        <x:f>L3208+K3208</x:f>
        <x:v>1055</x:v>
      </x:c>
      <x:c r="N3208" s="60" t="n">
        <x:f>'参数'!$B$10</x:f>
        <x:v>1</x:v>
      </x:c>
      <x:c r="O3208" s="60" t="n">
        <x:f>N3208*'参数'!$B$11</x:f>
        <x:v>2</x:v>
      </x:c>
      <x:c r="P3208" s="60" t="n">
        <x:f>N3208*'参数'!$B$12</x:f>
        <x:v>1</x:v>
      </x:c>
      <x:c r="Q3208" t="str">
        <x:f>C3208&amp;"d"</x:f>
        <x:v>C70d</x:v>
      </x:c>
      <x:c r="R3208" t="str">
        <x:f>C3208&amp;"p"</x:f>
        <x:v>C70p</x:v>
      </x:c>
      <x:c r="S3208" t="str">
        <x:f>IF(AND(L3208&gt;=H3208+I3208+J3208,M3208&gt;L3208,F3208&lt;&gt;""),"PASS","FAIL")</x:f>
        <x:v>PASS</x:v>
      </x:c>
      <x:c r="T3208" t="n">
        <x:v>18</x:v>
      </x:c>
      <x:c r="U3208" t="str">
        <x:v>pickup_after_delivery_completion_plus_usage_lag</x:v>
      </x:c>
    </x:row>
    <x:row r="3209">
      <x:c r="A3209" t="str">
        <x:v>Set2_100-10-2b</x:v>
      </x:c>
      <x:c r="B3209" t="str">
        <x:v>standard_same_day</x:v>
      </x:c>
      <x:c r="C3209" t="str">
        <x:v>C71</x:v>
      </x:c>
      <x:c r="D3209" s="59" t="n">
        <x:v>29</x:v>
      </x:c>
      <x:c r="E3209" s="59" t="n">
        <x:v>42</x:v>
      </x:c>
      <x:c r="F3209" s="59" t="str">
        <x:v>S1</x:v>
      </x:c>
      <x:c r="G3209" s="59" t="n">
        <x:v>155</x:v>
      </x:c>
      <x:c r="H3209" s="59" t="n">
        <x:v>171</x:v>
      </x:c>
      <x:c r="I3209" s="59" t="n">
        <x:v>10</x:v>
      </x:c>
      <x:c r="J3209" s="60" t="n">
        <x:f>'参数'!$C$5</x:f>
        <x:v>360</x:v>
      </x:c>
      <x:c r="K3209" s="60" t="n">
        <x:f>'参数'!$D$5</x:f>
        <x:v>240</x:v>
      </x:c>
      <x:c r="L3209" s="60" t="n">
        <x:f>H3209+I3209+J3209</x:f>
        <x:v>541</x:v>
      </x:c>
      <x:c r="M3209" s="60" t="n">
        <x:f>L3209+K3209</x:f>
        <x:v>781</x:v>
      </x:c>
      <x:c r="N3209" s="60" t="n">
        <x:f>'参数'!$B$10</x:f>
        <x:v>1</x:v>
      </x:c>
      <x:c r="O3209" s="60" t="n">
        <x:f>N3209*'参数'!$B$11</x:f>
        <x:v>2</x:v>
      </x:c>
      <x:c r="P3209" s="60" t="n">
        <x:f>N3209*'参数'!$B$12</x:f>
        <x:v>1</x:v>
      </x:c>
      <x:c r="Q3209" t="str">
        <x:f>C3209&amp;"d"</x:f>
        <x:v>C71d</x:v>
      </x:c>
      <x:c r="R3209" t="str">
        <x:f>C3209&amp;"p"</x:f>
        <x:v>C71p</x:v>
      </x:c>
      <x:c r="S3209" t="str">
        <x:f>IF(AND(L3209&gt;=H3209+I3209+J3209,M3209&gt;L3209,F3209&lt;&gt;""),"PASS","FAIL")</x:f>
        <x:v>PASS</x:v>
      </x:c>
      <x:c r="T3209" t="n">
        <x:v>18</x:v>
      </x:c>
      <x:c r="U3209" t="str">
        <x:v>pickup_after_delivery_completion_plus_usage_lag</x:v>
      </x:c>
    </x:row>
    <x:row r="3210">
      <x:c r="A3210" t="str">
        <x:v>Set2_100-10-2b</x:v>
      </x:c>
      <x:c r="B3210" t="str">
        <x:v>standard_same_day</x:v>
      </x:c>
      <x:c r="C3210" t="str">
        <x:v>C72</x:v>
      </x:c>
      <x:c r="D3210" s="59" t="n">
        <x:v>38</x:v>
      </x:c>
      <x:c r="E3210" s="59" t="n">
        <x:v>34</x:v>
      </x:c>
      <x:c r="F3210" s="59" t="str">
        <x:v>S4</x:v>
      </x:c>
      <x:c r="G3210" s="59" t="n">
        <x:v>420</x:v>
      </x:c>
      <x:c r="H3210" s="59" t="n">
        <x:v>440</x:v>
      </x:c>
      <x:c r="I3210" s="59" t="n">
        <x:v>10</x:v>
      </x:c>
      <x:c r="J3210" s="60" t="n">
        <x:f>'参数'!$C$5</x:f>
        <x:v>360</x:v>
      </x:c>
      <x:c r="K3210" s="60" t="n">
        <x:f>'参数'!$D$5</x:f>
        <x:v>240</x:v>
      </x:c>
      <x:c r="L3210" s="60" t="n">
        <x:f>H3210+I3210+J3210</x:f>
        <x:v>810</x:v>
      </x:c>
      <x:c r="M3210" s="60" t="n">
        <x:f>L3210+K3210</x:f>
        <x:v>1050</x:v>
      </x:c>
      <x:c r="N3210" s="60" t="n">
        <x:f>'参数'!$B$10</x:f>
        <x:v>1</x:v>
      </x:c>
      <x:c r="O3210" s="60" t="n">
        <x:f>N3210*'参数'!$B$11</x:f>
        <x:v>2</x:v>
      </x:c>
      <x:c r="P3210" s="60" t="n">
        <x:f>N3210*'参数'!$B$12</x:f>
        <x:v>1</x:v>
      </x:c>
      <x:c r="Q3210" t="str">
        <x:f>C3210&amp;"d"</x:f>
        <x:v>C72d</x:v>
      </x:c>
      <x:c r="R3210" t="str">
        <x:f>C3210&amp;"p"</x:f>
        <x:v>C72p</x:v>
      </x:c>
      <x:c r="S3210" t="str">
        <x:f>IF(AND(L3210&gt;=H3210+I3210+J3210,M3210&gt;L3210,F3210&lt;&gt;""),"PASS","FAIL")</x:f>
        <x:v>PASS</x:v>
      </x:c>
      <x:c r="T3210" t="n">
        <x:v>15</x:v>
      </x:c>
      <x:c r="U3210" t="str">
        <x:v>pickup_after_delivery_completion_plus_usage_lag</x:v>
      </x:c>
    </x:row>
    <x:row r="3211">
      <x:c r="A3211" t="str">
        <x:v>Set2_100-10-2b</x:v>
      </x:c>
      <x:c r="B3211" t="str">
        <x:v>standard_same_day</x:v>
      </x:c>
      <x:c r="C3211" t="str">
        <x:v>C73</x:v>
      </x:c>
      <x:c r="D3211" s="59" t="n">
        <x:v>46</x:v>
      </x:c>
      <x:c r="E3211" s="59" t="n">
        <x:v>28</x:v>
      </x:c>
      <x:c r="F3211" s="59" t="str">
        <x:v>S4</x:v>
      </x:c>
      <x:c r="G3211" s="59" t="n">
        <x:v>412</x:v>
      </x:c>
      <x:c r="H3211" s="59" t="n">
        <x:v>448</x:v>
      </x:c>
      <x:c r="I3211" s="59" t="n">
        <x:v>10</x:v>
      </x:c>
      <x:c r="J3211" s="60" t="n">
        <x:f>'参数'!$C$5</x:f>
        <x:v>360</x:v>
      </x:c>
      <x:c r="K3211" s="60" t="n">
        <x:f>'参数'!$D$5</x:f>
        <x:v>240</x:v>
      </x:c>
      <x:c r="L3211" s="60" t="n">
        <x:f>H3211+I3211+J3211</x:f>
        <x:v>818</x:v>
      </x:c>
      <x:c r="M3211" s="60" t="n">
        <x:f>L3211+K3211</x:f>
        <x:v>1058</x:v>
      </x:c>
      <x:c r="N3211" s="60" t="n">
        <x:f>'参数'!$B$10</x:f>
        <x:v>1</x:v>
      </x:c>
      <x:c r="O3211" s="60" t="n">
        <x:f>N3211*'参数'!$B$11</x:f>
        <x:v>2</x:v>
      </x:c>
      <x:c r="P3211" s="60" t="n">
        <x:f>N3211*'参数'!$B$12</x:f>
        <x:v>1</x:v>
      </x:c>
      <x:c r="Q3211" t="str">
        <x:f>C3211&amp;"d"</x:f>
        <x:v>C73d</x:v>
      </x:c>
      <x:c r="R3211" t="str">
        <x:f>C3211&amp;"p"</x:f>
        <x:v>C73p</x:v>
      </x:c>
      <x:c r="S3211" t="str">
        <x:f>IF(AND(L3211&gt;=H3211+I3211+J3211,M3211&gt;L3211,F3211&lt;&gt;""),"PASS","FAIL")</x:f>
        <x:v>PASS</x:v>
      </x:c>
      <x:c r="T3211" t="n">
        <x:v>4</x:v>
      </x:c>
      <x:c r="U3211" t="str">
        <x:v>pickup_after_delivery_completion_plus_usage_lag</x:v>
      </x:c>
    </x:row>
    <x:row r="3212">
      <x:c r="A3212" t="str">
        <x:v>Set2_100-10-2b</x:v>
      </x:c>
      <x:c r="B3212" t="str">
        <x:v>standard_same_day</x:v>
      </x:c>
      <x:c r="C3212" t="str">
        <x:v>C74</x:v>
      </x:c>
      <x:c r="D3212" s="59" t="n">
        <x:v>30</x:v>
      </x:c>
      <x:c r="E3212" s="59" t="n">
        <x:v>24</x:v>
      </x:c>
      <x:c r="F3212" s="59" t="str">
        <x:v>S2</x:v>
      </x:c>
      <x:c r="G3212" s="59" t="n">
        <x:v>307</x:v>
      </x:c>
      <x:c r="H3212" s="59" t="n">
        <x:v>319</x:v>
      </x:c>
      <x:c r="I3212" s="59" t="n">
        <x:v>10</x:v>
      </x:c>
      <x:c r="J3212" s="60" t="n">
        <x:f>'参数'!$C$5</x:f>
        <x:v>360</x:v>
      </x:c>
      <x:c r="K3212" s="60" t="n">
        <x:f>'参数'!$D$5</x:f>
        <x:v>240</x:v>
      </x:c>
      <x:c r="L3212" s="60" t="n">
        <x:f>H3212+I3212+J3212</x:f>
        <x:v>689</x:v>
      </x:c>
      <x:c r="M3212" s="60" t="n">
        <x:f>L3212+K3212</x:f>
        <x:v>929</x:v>
      </x:c>
      <x:c r="N3212" s="60" t="n">
        <x:f>'参数'!$B$10</x:f>
        <x:v>1</x:v>
      </x:c>
      <x:c r="O3212" s="60" t="n">
        <x:f>N3212*'参数'!$B$11</x:f>
        <x:v>2</x:v>
      </x:c>
      <x:c r="P3212" s="60" t="n">
        <x:f>N3212*'参数'!$B$12</x:f>
        <x:v>1</x:v>
      </x:c>
      <x:c r="Q3212" t="str">
        <x:f>C3212&amp;"d"</x:f>
        <x:v>C74d</x:v>
      </x:c>
      <x:c r="R3212" t="str">
        <x:f>C3212&amp;"p"</x:f>
        <x:v>C74p</x:v>
      </x:c>
      <x:c r="S3212" t="str">
        <x:f>IF(AND(L3212&gt;=H3212+I3212+J3212,M3212&gt;L3212,F3212&lt;&gt;""),"PASS","FAIL")</x:f>
        <x:v>PASS</x:v>
      </x:c>
      <x:c r="T3212" t="n">
        <x:v>6</x:v>
      </x:c>
      <x:c r="U3212" t="str">
        <x:v>pickup_after_delivery_completion_plus_usage_lag</x:v>
      </x:c>
    </x:row>
    <x:row r="3213">
      <x:c r="A3213" t="str">
        <x:v>Set2_100-10-2b</x:v>
      </x:c>
      <x:c r="B3213" t="str">
        <x:v>standard_same_day</x:v>
      </x:c>
      <x:c r="C3213" t="str">
        <x:v>C75</x:v>
      </x:c>
      <x:c r="D3213" s="59" t="n">
        <x:v>50</x:v>
      </x:c>
      <x:c r="E3213" s="59" t="n">
        <x:v>30</x:v>
      </x:c>
      <x:c r="F3213" s="59" t="str">
        <x:v>S4</x:v>
      </x:c>
      <x:c r="G3213" s="59" t="n">
        <x:v>542</x:v>
      </x:c>
      <x:c r="H3213" s="59" t="n">
        <x:v>576</x:v>
      </x:c>
      <x:c r="I3213" s="59" t="n">
        <x:v>10</x:v>
      </x:c>
      <x:c r="J3213" s="60" t="n">
        <x:f>'参数'!$C$5</x:f>
        <x:v>360</x:v>
      </x:c>
      <x:c r="K3213" s="60" t="n">
        <x:f>'参数'!$D$5</x:f>
        <x:v>240</x:v>
      </x:c>
      <x:c r="L3213" s="60" t="n">
        <x:f>H3213+I3213+J3213</x:f>
        <x:v>946</x:v>
      </x:c>
      <x:c r="M3213" s="60" t="n">
        <x:f>L3213+K3213</x:f>
        <x:v>1186</x:v>
      </x:c>
      <x:c r="N3213" s="60" t="n">
        <x:f>'参数'!$B$10</x:f>
        <x:v>1</x:v>
      </x:c>
      <x:c r="O3213" s="60" t="n">
        <x:f>N3213*'参数'!$B$11</x:f>
        <x:v>2</x:v>
      </x:c>
      <x:c r="P3213" s="60" t="n">
        <x:f>N3213*'参数'!$B$12</x:f>
        <x:v>1</x:v>
      </x:c>
      <x:c r="Q3213" t="str">
        <x:f>C3213&amp;"d"</x:f>
        <x:v>C75d</x:v>
      </x:c>
      <x:c r="R3213" t="str">
        <x:f>C3213&amp;"p"</x:f>
        <x:v>C75p</x:v>
      </x:c>
      <x:c r="S3213" t="str">
        <x:f>IF(AND(L3213&gt;=H3213+I3213+J3213,M3213&gt;L3213,F3213&lt;&gt;""),"PASS","FAIL")</x:f>
        <x:v>PASS</x:v>
      </x:c>
      <x:c r="T3213" t="n">
        <x:v>12</x:v>
      </x:c>
      <x:c r="U3213" t="str">
        <x:v>pickup_after_delivery_completion_plus_usage_lag</x:v>
      </x:c>
    </x:row>
    <x:row r="3214">
      <x:c r="A3214" t="str">
        <x:v>Set2_100-10-2b</x:v>
      </x:c>
      <x:c r="B3214" t="str">
        <x:v>standard_same_day</x:v>
      </x:c>
      <x:c r="C3214" t="str">
        <x:v>C76</x:v>
      </x:c>
      <x:c r="D3214" s="59" t="n">
        <x:v>44</x:v>
      </x:c>
      <x:c r="E3214" s="59" t="n">
        <x:v>26</x:v>
      </x:c>
      <x:c r="F3214" s="59" t="str">
        <x:v>S2</x:v>
      </x:c>
      <x:c r="G3214" s="59" t="n">
        <x:v>133</x:v>
      </x:c>
      <x:c r="H3214" s="59" t="n">
        <x:v>163</x:v>
      </x:c>
      <x:c r="I3214" s="59" t="n">
        <x:v>10</x:v>
      </x:c>
      <x:c r="J3214" s="60" t="n">
        <x:f>'参数'!$C$5</x:f>
        <x:v>360</x:v>
      </x:c>
      <x:c r="K3214" s="60" t="n">
        <x:f>'参数'!$D$5</x:f>
        <x:v>240</x:v>
      </x:c>
      <x:c r="L3214" s="60" t="n">
        <x:f>H3214+I3214+J3214</x:f>
        <x:v>533</x:v>
      </x:c>
      <x:c r="M3214" s="60" t="n">
        <x:f>L3214+K3214</x:f>
        <x:v>773</x:v>
      </x:c>
      <x:c r="N3214" s="60" t="n">
        <x:f>'参数'!$B$10</x:f>
        <x:v>1</x:v>
      </x:c>
      <x:c r="O3214" s="60" t="n">
        <x:f>N3214*'参数'!$B$11</x:f>
        <x:v>2</x:v>
      </x:c>
      <x:c r="P3214" s="60" t="n">
        <x:f>N3214*'参数'!$B$12</x:f>
        <x:v>1</x:v>
      </x:c>
      <x:c r="Q3214" t="str">
        <x:f>C3214&amp;"d"</x:f>
        <x:v>C76d</x:v>
      </x:c>
      <x:c r="R3214" t="str">
        <x:f>C3214&amp;"p"</x:f>
        <x:v>C76p</x:v>
      </x:c>
      <x:c r="S3214" t="str">
        <x:f>IF(AND(L3214&gt;=H3214+I3214+J3214,M3214&gt;L3214,F3214&lt;&gt;""),"PASS","FAIL")</x:f>
        <x:v>PASS</x:v>
      </x:c>
      <x:c r="T3214" t="n">
        <x:v>12</x:v>
      </x:c>
      <x:c r="U3214" t="str">
        <x:v>pickup_after_delivery_completion_plus_usage_lag</x:v>
      </x:c>
    </x:row>
    <x:row r="3215">
      <x:c r="A3215" t="str">
        <x:v>Set2_100-10-2b</x:v>
      </x:c>
      <x:c r="B3215" t="str">
        <x:v>standard_same_day</x:v>
      </x:c>
      <x:c r="C3215" t="str">
        <x:v>C77</x:v>
      </x:c>
      <x:c r="D3215" s="59" t="n">
        <x:v>45</x:v>
      </x:c>
      <x:c r="E3215" s="59" t="n">
        <x:v>49</x:v>
      </x:c>
      <x:c r="F3215" s="59" t="str">
        <x:v>S7</x:v>
      </x:c>
      <x:c r="G3215" s="59" t="n">
        <x:v>99</x:v>
      </x:c>
      <x:c r="H3215" s="59" t="n">
        <x:v>113</x:v>
      </x:c>
      <x:c r="I3215" s="59" t="n">
        <x:v>10</x:v>
      </x:c>
      <x:c r="J3215" s="60" t="n">
        <x:f>'参数'!$C$5</x:f>
        <x:v>360</x:v>
      </x:c>
      <x:c r="K3215" s="60" t="n">
        <x:f>'参数'!$D$5</x:f>
        <x:v>240</x:v>
      </x:c>
      <x:c r="L3215" s="60" t="n">
        <x:f>H3215+I3215+J3215</x:f>
        <x:v>483</x:v>
      </x:c>
      <x:c r="M3215" s="60" t="n">
        <x:f>L3215+K3215</x:f>
        <x:v>723</x:v>
      </x:c>
      <x:c r="N3215" s="60" t="n">
        <x:f>'参数'!$B$10</x:f>
        <x:v>1</x:v>
      </x:c>
      <x:c r="O3215" s="60" t="n">
        <x:f>N3215*'参数'!$B$11</x:f>
        <x:v>2</x:v>
      </x:c>
      <x:c r="P3215" s="60" t="n">
        <x:f>N3215*'参数'!$B$12</x:f>
        <x:v>1</x:v>
      </x:c>
      <x:c r="Q3215" t="str">
        <x:f>C3215&amp;"d"</x:f>
        <x:v>C77d</x:v>
      </x:c>
      <x:c r="R3215" t="str">
        <x:f>C3215&amp;"p"</x:f>
        <x:v>C77p</x:v>
      </x:c>
      <x:c r="S3215" t="str">
        <x:f>IF(AND(L3215&gt;=H3215+I3215+J3215,M3215&gt;L3215,F3215&lt;&gt;""),"PASS","FAIL")</x:f>
        <x:v>PASS</x:v>
      </x:c>
      <x:c r="T3215" t="n">
        <x:v>1</x:v>
      </x:c>
      <x:c r="U3215" t="str">
        <x:v>pickup_after_delivery_completion_plus_usage_lag</x:v>
      </x:c>
    </x:row>
    <x:row r="3216">
      <x:c r="A3216" t="str">
        <x:v>Set2_100-10-2b</x:v>
      </x:c>
      <x:c r="B3216" t="str">
        <x:v>standard_same_day</x:v>
      </x:c>
      <x:c r="C3216" t="str">
        <x:v>C78</x:v>
      </x:c>
      <x:c r="D3216" s="59" t="n">
        <x:v>49</x:v>
      </x:c>
      <x:c r="E3216" s="59" t="n">
        <x:v>43</x:v>
      </x:c>
      <x:c r="F3216" s="59" t="str">
        <x:v>S7</x:v>
      </x:c>
      <x:c r="G3216" s="59" t="n">
        <x:v>268</x:v>
      </x:c>
      <x:c r="H3216" s="59" t="n">
        <x:v>298</x:v>
      </x:c>
      <x:c r="I3216" s="59" t="n">
        <x:v>10</x:v>
      </x:c>
      <x:c r="J3216" s="60" t="n">
        <x:f>'参数'!$C$5</x:f>
        <x:v>360</x:v>
      </x:c>
      <x:c r="K3216" s="60" t="n">
        <x:f>'参数'!$D$5</x:f>
        <x:v>240</x:v>
      </x:c>
      <x:c r="L3216" s="60" t="n">
        <x:f>H3216+I3216+J3216</x:f>
        <x:v>668</x:v>
      </x:c>
      <x:c r="M3216" s="60" t="n">
        <x:f>L3216+K3216</x:f>
        <x:v>908</x:v>
      </x:c>
      <x:c r="N3216" s="60" t="n">
        <x:f>'参数'!$B$10</x:f>
        <x:v>1</x:v>
      </x:c>
      <x:c r="O3216" s="60" t="n">
        <x:f>N3216*'参数'!$B$11</x:f>
        <x:v>2</x:v>
      </x:c>
      <x:c r="P3216" s="60" t="n">
        <x:f>N3216*'参数'!$B$12</x:f>
        <x:v>1</x:v>
      </x:c>
      <x:c r="Q3216" t="str">
        <x:f>C3216&amp;"d"</x:f>
        <x:v>C78d</x:v>
      </x:c>
      <x:c r="R3216" t="str">
        <x:f>C3216&amp;"p"</x:f>
        <x:v>C78p</x:v>
      </x:c>
      <x:c r="S3216" t="str">
        <x:f>IF(AND(L3216&gt;=H3216+I3216+J3216,M3216&gt;L3216,F3216&lt;&gt;""),"PASS","FAIL")</x:f>
        <x:v>PASS</x:v>
      </x:c>
      <x:c r="T3216" t="n">
        <x:v>5</x:v>
      </x:c>
      <x:c r="U3216" t="str">
        <x:v>pickup_after_delivery_completion_plus_usage_lag</x:v>
      </x:c>
    </x:row>
    <x:row r="3217">
      <x:c r="A3217" t="str">
        <x:v>Set2_100-10-2b</x:v>
      </x:c>
      <x:c r="B3217" t="str">
        <x:v>standard_same_day</x:v>
      </x:c>
      <x:c r="C3217" t="str">
        <x:v>C79</x:v>
      </x:c>
      <x:c r="D3217" s="59" t="n">
        <x:v>50</x:v>
      </x:c>
      <x:c r="E3217" s="59" t="n">
        <x:v>27</x:v>
      </x:c>
      <x:c r="F3217" s="59" t="str">
        <x:v>S4</x:v>
      </x:c>
      <x:c r="G3217" s="59" t="n">
        <x:v>576</x:v>
      </x:c>
      <x:c r="H3217" s="59" t="n">
        <x:v>600</x:v>
      </x:c>
      <x:c r="I3217" s="59" t="n">
        <x:v>10</x:v>
      </x:c>
      <x:c r="J3217" s="60" t="n">
        <x:f>'参数'!$C$5</x:f>
        <x:v>360</x:v>
      </x:c>
      <x:c r="K3217" s="60" t="n">
        <x:f>'参数'!$D$5</x:f>
        <x:v>240</x:v>
      </x:c>
      <x:c r="L3217" s="60" t="n">
        <x:f>H3217+I3217+J3217</x:f>
        <x:v>970</x:v>
      </x:c>
      <x:c r="M3217" s="60" t="n">
        <x:f>L3217+K3217</x:f>
        <x:v>1210</x:v>
      </x:c>
      <x:c r="N3217" s="60" t="n">
        <x:f>'参数'!$B$10</x:f>
        <x:v>1</x:v>
      </x:c>
      <x:c r="O3217" s="60" t="n">
        <x:f>N3217*'参数'!$B$11</x:f>
        <x:v>2</x:v>
      </x:c>
      <x:c r="P3217" s="60" t="n">
        <x:f>N3217*'参数'!$B$12</x:f>
        <x:v>1</x:v>
      </x:c>
      <x:c r="Q3217" t="str">
        <x:f>C3217&amp;"d"</x:f>
        <x:v>C79d</x:v>
      </x:c>
      <x:c r="R3217" t="str">
        <x:f>C3217&amp;"p"</x:f>
        <x:v>C79p</x:v>
      </x:c>
      <x:c r="S3217" t="str">
        <x:f>IF(AND(L3217&gt;=H3217+I3217+J3217,M3217&gt;L3217,F3217&lt;&gt;""),"PASS","FAIL")</x:f>
        <x:v>PASS</x:v>
      </x:c>
      <x:c r="T3217" t="n">
        <x:v>10</x:v>
      </x:c>
      <x:c r="U3217" t="str">
        <x:v>pickup_after_delivery_completion_plus_usage_lag</x:v>
      </x:c>
    </x:row>
    <x:row r="3218">
      <x:c r="A3218" t="str">
        <x:v>Set2_100-10-2b</x:v>
      </x:c>
      <x:c r="B3218" t="str">
        <x:v>standard_same_day</x:v>
      </x:c>
      <x:c r="C3218" t="str">
        <x:v>C80</x:v>
      </x:c>
      <x:c r="D3218" s="59" t="n">
        <x:v>43</x:v>
      </x:c>
      <x:c r="E3218" s="59" t="n">
        <x:v>33</x:v>
      </x:c>
      <x:c r="F3218" s="59" t="str">
        <x:v>S4</x:v>
      </x:c>
      <x:c r="G3218" s="59" t="n">
        <x:v>351</x:v>
      </x:c>
      <x:c r="H3218" s="59" t="n">
        <x:v>383</x:v>
      </x:c>
      <x:c r="I3218" s="59" t="n">
        <x:v>10</x:v>
      </x:c>
      <x:c r="J3218" s="60" t="n">
        <x:f>'参数'!$C$5</x:f>
        <x:v>360</x:v>
      </x:c>
      <x:c r="K3218" s="60" t="n">
        <x:f>'参数'!$D$5</x:f>
        <x:v>240</x:v>
      </x:c>
      <x:c r="L3218" s="60" t="n">
        <x:f>H3218+I3218+J3218</x:f>
        <x:v>753</x:v>
      </x:c>
      <x:c r="M3218" s="60" t="n">
        <x:f>L3218+K3218</x:f>
        <x:v>993</x:v>
      </x:c>
      <x:c r="N3218" s="60" t="n">
        <x:f>'参数'!$B$10</x:f>
        <x:v>1</x:v>
      </x:c>
      <x:c r="O3218" s="60" t="n">
        <x:f>N3218*'参数'!$B$11</x:f>
        <x:v>2</x:v>
      </x:c>
      <x:c r="P3218" s="60" t="n">
        <x:f>N3218*'参数'!$B$12</x:f>
        <x:v>1</x:v>
      </x:c>
      <x:c r="Q3218" t="str">
        <x:f>C3218&amp;"d"</x:f>
        <x:v>C80d</x:v>
      </x:c>
      <x:c r="R3218" t="str">
        <x:f>C3218&amp;"p"</x:f>
        <x:v>C80p</x:v>
      </x:c>
      <x:c r="S3218" t="str">
        <x:f>IF(AND(L3218&gt;=H3218+I3218+J3218,M3218&gt;L3218,F3218&lt;&gt;""),"PASS","FAIL")</x:f>
        <x:v>PASS</x:v>
      </x:c>
      <x:c r="T3218" t="n">
        <x:v>5</x:v>
      </x:c>
      <x:c r="U3218" t="str">
        <x:v>pickup_after_delivery_completion_plus_usage_lag</x:v>
      </x:c>
    </x:row>
    <x:row r="3219">
      <x:c r="A3219" t="str">
        <x:v>Set2_100-10-2b</x:v>
      </x:c>
      <x:c r="B3219" t="str">
        <x:v>standard_same_day</x:v>
      </x:c>
      <x:c r="C3219" t="str">
        <x:v>C81</x:v>
      </x:c>
      <x:c r="D3219" s="59" t="n">
        <x:v>29</x:v>
      </x:c>
      <x:c r="E3219" s="59" t="n">
        <x:v>49</x:v>
      </x:c>
      <x:c r="F3219" s="59" t="str">
        <x:v>S9</x:v>
      </x:c>
      <x:c r="G3219" s="59" t="n">
        <x:v>506</x:v>
      </x:c>
      <x:c r="H3219" s="59" t="n">
        <x:v>538</x:v>
      </x:c>
      <x:c r="I3219" s="59" t="n">
        <x:v>10</x:v>
      </x:c>
      <x:c r="J3219" s="60" t="n">
        <x:f>'参数'!$C$5</x:f>
        <x:v>360</x:v>
      </x:c>
      <x:c r="K3219" s="60" t="n">
        <x:f>'参数'!$D$5</x:f>
        <x:v>240</x:v>
      </x:c>
      <x:c r="L3219" s="60" t="n">
        <x:f>H3219+I3219+J3219</x:f>
        <x:v>908</x:v>
      </x:c>
      <x:c r="M3219" s="60" t="n">
        <x:f>L3219+K3219</x:f>
        <x:v>1148</x:v>
      </x:c>
      <x:c r="N3219" s="60" t="n">
        <x:f>'参数'!$B$10</x:f>
        <x:v>1</x:v>
      </x:c>
      <x:c r="O3219" s="60" t="n">
        <x:f>N3219*'参数'!$B$11</x:f>
        <x:v>2</x:v>
      </x:c>
      <x:c r="P3219" s="60" t="n">
        <x:f>N3219*'参数'!$B$12</x:f>
        <x:v>1</x:v>
      </x:c>
      <x:c r="Q3219" t="str">
        <x:f>C3219&amp;"d"</x:f>
        <x:v>C81d</x:v>
      </x:c>
      <x:c r="R3219" t="str">
        <x:f>C3219&amp;"p"</x:f>
        <x:v>C81p</x:v>
      </x:c>
      <x:c r="S3219" t="str">
        <x:f>IF(AND(L3219&gt;=H3219+I3219+J3219,M3219&gt;L3219,F3219&lt;&gt;""),"PASS","FAIL")</x:f>
        <x:v>PASS</x:v>
      </x:c>
      <x:c r="T3219" t="n">
        <x:v>9</x:v>
      </x:c>
      <x:c r="U3219" t="str">
        <x:v>pickup_after_delivery_completion_plus_usage_lag</x:v>
      </x:c>
    </x:row>
    <x:row r="3220">
      <x:c r="A3220" t="str">
        <x:v>Set2_100-10-2b</x:v>
      </x:c>
      <x:c r="B3220" t="str">
        <x:v>standard_same_day</x:v>
      </x:c>
      <x:c r="C3220" t="str">
        <x:v>C82</x:v>
      </x:c>
      <x:c r="D3220" s="59" t="n">
        <x:v>40</x:v>
      </x:c>
      <x:c r="E3220" s="59" t="n">
        <x:v>37</x:v>
      </x:c>
      <x:c r="F3220" s="59" t="str">
        <x:v>S4</x:v>
      </x:c>
      <x:c r="G3220" s="59" t="n">
        <x:v>184</x:v>
      </x:c>
      <x:c r="H3220" s="59" t="n">
        <x:v>200</x:v>
      </x:c>
      <x:c r="I3220" s="59" t="n">
        <x:v>10</x:v>
      </x:c>
      <x:c r="J3220" s="60" t="n">
        <x:f>'参数'!$C$5</x:f>
        <x:v>360</x:v>
      </x:c>
      <x:c r="K3220" s="60" t="n">
        <x:f>'参数'!$D$5</x:f>
        <x:v>240</x:v>
      </x:c>
      <x:c r="L3220" s="60" t="n">
        <x:f>H3220+I3220+J3220</x:f>
        <x:v>570</x:v>
      </x:c>
      <x:c r="M3220" s="60" t="n">
        <x:f>L3220+K3220</x:f>
        <x:v>810</x:v>
      </x:c>
      <x:c r="N3220" s="60" t="n">
        <x:f>'参数'!$B$10</x:f>
        <x:v>1</x:v>
      </x:c>
      <x:c r="O3220" s="60" t="n">
        <x:f>N3220*'参数'!$B$11</x:f>
        <x:v>2</x:v>
      </x:c>
      <x:c r="P3220" s="60" t="n">
        <x:f>N3220*'参数'!$B$12</x:f>
        <x:v>1</x:v>
      </x:c>
      <x:c r="Q3220" t="str">
        <x:f>C3220&amp;"d"</x:f>
        <x:v>C82d</x:v>
      </x:c>
      <x:c r="R3220" t="str">
        <x:f>C3220&amp;"p"</x:f>
        <x:v>C82p</x:v>
      </x:c>
      <x:c r="S3220" t="str">
        <x:f>IF(AND(L3220&gt;=H3220+I3220+J3220,M3220&gt;L3220,F3220&lt;&gt;""),"PASS","FAIL")</x:f>
        <x:v>PASS</x:v>
      </x:c>
      <x:c r="T3220" t="n">
        <x:v>3</x:v>
      </x:c>
      <x:c r="U3220" t="str">
        <x:v>pickup_after_delivery_completion_plus_usage_lag</x:v>
      </x:c>
    </x:row>
    <x:row r="3221">
      <x:c r="A3221" t="str">
        <x:v>Set2_100-10-2b</x:v>
      </x:c>
      <x:c r="B3221" t="str">
        <x:v>standard_same_day</x:v>
      </x:c>
      <x:c r="C3221" t="str">
        <x:v>C83</x:v>
      </x:c>
      <x:c r="D3221" s="59" t="n">
        <x:v>36</x:v>
      </x:c>
      <x:c r="E3221" s="59" t="n">
        <x:v>31</x:v>
      </x:c>
      <x:c r="F3221" s="59" t="str">
        <x:v>S4</x:v>
      </x:c>
      <x:c r="G3221" s="59" t="n">
        <x:v>118</x:v>
      </x:c>
      <x:c r="H3221" s="59" t="n">
        <x:v>142</x:v>
      </x:c>
      <x:c r="I3221" s="59" t="n">
        <x:v>10</x:v>
      </x:c>
      <x:c r="J3221" s="60" t="n">
        <x:f>'参数'!$C$5</x:f>
        <x:v>360</x:v>
      </x:c>
      <x:c r="K3221" s="60" t="n">
        <x:f>'参数'!$D$5</x:f>
        <x:v>240</x:v>
      </x:c>
      <x:c r="L3221" s="60" t="n">
        <x:f>H3221+I3221+J3221</x:f>
        <x:v>512</x:v>
      </x:c>
      <x:c r="M3221" s="60" t="n">
        <x:f>L3221+K3221</x:f>
        <x:v>752</x:v>
      </x:c>
      <x:c r="N3221" s="60" t="n">
        <x:f>'参数'!$B$10</x:f>
        <x:v>1</x:v>
      </x:c>
      <x:c r="O3221" s="60" t="n">
        <x:f>N3221*'参数'!$B$11</x:f>
        <x:v>2</x:v>
      </x:c>
      <x:c r="P3221" s="60" t="n">
        <x:f>N3221*'参数'!$B$12</x:f>
        <x:v>1</x:v>
      </x:c>
      <x:c r="Q3221" t="str">
        <x:f>C3221&amp;"d"</x:f>
        <x:v>C83d</x:v>
      </x:c>
      <x:c r="R3221" t="str">
        <x:f>C3221&amp;"p"</x:f>
        <x:v>C83p</x:v>
      </x:c>
      <x:c r="S3221" t="str">
        <x:f>IF(AND(L3221&gt;=H3221+I3221+J3221,M3221&gt;L3221,F3221&lt;&gt;""),"PASS","FAIL")</x:f>
        <x:v>PASS</x:v>
      </x:c>
      <x:c r="T3221" t="n">
        <x:v>3</x:v>
      </x:c>
      <x:c r="U3221" t="str">
        <x:v>pickup_after_delivery_completion_plus_usage_lag</x:v>
      </x:c>
    </x:row>
    <x:row r="3222">
      <x:c r="A3222" t="str">
        <x:v>Set2_100-10-2b</x:v>
      </x:c>
      <x:c r="B3222" t="str">
        <x:v>standard_same_day</x:v>
      </x:c>
      <x:c r="C3222" t="str">
        <x:v>C84</x:v>
      </x:c>
      <x:c r="D3222" s="59" t="n">
        <x:v>46</x:v>
      </x:c>
      <x:c r="E3222" s="59" t="n">
        <x:v>45</x:v>
      </x:c>
      <x:c r="F3222" s="59" t="str">
        <x:v>S7</x:v>
      </x:c>
      <x:c r="G3222" s="59" t="n">
        <x:v>73</x:v>
      </x:c>
      <x:c r="H3222" s="59" t="n">
        <x:v>103</x:v>
      </x:c>
      <x:c r="I3222" s="59" t="n">
        <x:v>10</x:v>
      </x:c>
      <x:c r="J3222" s="60" t="n">
        <x:f>'参数'!$C$5</x:f>
        <x:v>360</x:v>
      </x:c>
      <x:c r="K3222" s="60" t="n">
        <x:f>'参数'!$D$5</x:f>
        <x:v>240</x:v>
      </x:c>
      <x:c r="L3222" s="60" t="n">
        <x:f>H3222+I3222+J3222</x:f>
        <x:v>473</x:v>
      </x:c>
      <x:c r="M3222" s="60" t="n">
        <x:f>L3222+K3222</x:f>
        <x:v>713</x:v>
      </x:c>
      <x:c r="N3222" s="60" t="n">
        <x:f>'参数'!$B$10</x:f>
        <x:v>1</x:v>
      </x:c>
      <x:c r="O3222" s="60" t="n">
        <x:f>N3222*'参数'!$B$11</x:f>
        <x:v>2</x:v>
      </x:c>
      <x:c r="P3222" s="60" t="n">
        <x:f>N3222*'参数'!$B$12</x:f>
        <x:v>1</x:v>
      </x:c>
      <x:c r="Q3222" t="str">
        <x:f>C3222&amp;"d"</x:f>
        <x:v>C84d</x:v>
      </x:c>
      <x:c r="R3222" t="str">
        <x:f>C3222&amp;"p"</x:f>
        <x:v>C84p</x:v>
      </x:c>
      <x:c r="S3222" t="str">
        <x:f>IF(AND(L3222&gt;=H3222+I3222+J3222,M3222&gt;L3222,F3222&lt;&gt;""),"PASS","FAIL")</x:f>
        <x:v>PASS</x:v>
      </x:c>
      <x:c r="T3222" t="n">
        <x:v>7</x:v>
      </x:c>
      <x:c r="U3222" t="str">
        <x:v>pickup_after_delivery_completion_plus_usage_lag</x:v>
      </x:c>
    </x:row>
    <x:row r="3223">
      <x:c r="A3223" t="str">
        <x:v>Set2_100-10-2b</x:v>
      </x:c>
      <x:c r="B3223" t="str">
        <x:v>standard_same_day</x:v>
      </x:c>
      <x:c r="C3223" t="str">
        <x:v>C85</x:v>
      </x:c>
      <x:c r="D3223" s="59" t="n">
        <x:v>49</x:v>
      </x:c>
      <x:c r="E3223" s="59" t="n">
        <x:v>46</x:v>
      </x:c>
      <x:c r="F3223" s="59" t="str">
        <x:v>S7</x:v>
      </x:c>
      <x:c r="G3223" s="59" t="n">
        <x:v>214</x:v>
      </x:c>
      <x:c r="H3223" s="59" t="n">
        <x:v>242</x:v>
      </x:c>
      <x:c r="I3223" s="59" t="n">
        <x:v>10</x:v>
      </x:c>
      <x:c r="J3223" s="60" t="n">
        <x:f>'参数'!$C$5</x:f>
        <x:v>360</x:v>
      </x:c>
      <x:c r="K3223" s="60" t="n">
        <x:f>'参数'!$D$5</x:f>
        <x:v>240</x:v>
      </x:c>
      <x:c r="L3223" s="60" t="n">
        <x:f>H3223+I3223+J3223</x:f>
        <x:v>612</x:v>
      </x:c>
      <x:c r="M3223" s="60" t="n">
        <x:f>L3223+K3223</x:f>
        <x:v>852</x:v>
      </x:c>
      <x:c r="N3223" s="60" t="n">
        <x:f>'参数'!$B$10</x:f>
        <x:v>1</x:v>
      </x:c>
      <x:c r="O3223" s="60" t="n">
        <x:f>N3223*'参数'!$B$11</x:f>
        <x:v>2</x:v>
      </x:c>
      <x:c r="P3223" s="60" t="n">
        <x:f>N3223*'参数'!$B$12</x:f>
        <x:v>1</x:v>
      </x:c>
      <x:c r="Q3223" t="str">
        <x:f>C3223&amp;"d"</x:f>
        <x:v>C85d</x:v>
      </x:c>
      <x:c r="R3223" t="str">
        <x:f>C3223&amp;"p"</x:f>
        <x:v>C85p</x:v>
      </x:c>
      <x:c r="S3223" t="str">
        <x:f>IF(AND(L3223&gt;=H3223+I3223+J3223,M3223&gt;L3223,F3223&lt;&gt;""),"PASS","FAIL")</x:f>
        <x:v>PASS</x:v>
      </x:c>
      <x:c r="T3223" t="n">
        <x:v>6</x:v>
      </x:c>
      <x:c r="U3223" t="str">
        <x:v>pickup_after_delivery_completion_plus_usage_lag</x:v>
      </x:c>
    </x:row>
    <x:row r="3224">
      <x:c r="A3224" t="str">
        <x:v>Set2_100-10-2b</x:v>
      </x:c>
      <x:c r="B3224" t="str">
        <x:v>standard_same_day</x:v>
      </x:c>
      <x:c r="C3224" t="str">
        <x:v>C86</x:v>
      </x:c>
      <x:c r="D3224" s="59" t="n">
        <x:v>45</x:v>
      </x:c>
      <x:c r="E3224" s="59" t="n">
        <x:v>41</x:v>
      </x:c>
      <x:c r="F3224" s="59" t="str">
        <x:v>S7</x:v>
      </x:c>
      <x:c r="G3224" s="59" t="n">
        <x:v>483</x:v>
      </x:c>
      <x:c r="H3224" s="59" t="n">
        <x:v>521</x:v>
      </x:c>
      <x:c r="I3224" s="59" t="n">
        <x:v>10</x:v>
      </x:c>
      <x:c r="J3224" s="60" t="n">
        <x:f>'参数'!$C$5</x:f>
        <x:v>360</x:v>
      </x:c>
      <x:c r="K3224" s="60" t="n">
        <x:f>'参数'!$D$5</x:f>
        <x:v>240</x:v>
      </x:c>
      <x:c r="L3224" s="60" t="n">
        <x:f>H3224+I3224+J3224</x:f>
        <x:v>891</x:v>
      </x:c>
      <x:c r="M3224" s="60" t="n">
        <x:f>L3224+K3224</x:f>
        <x:v>1131</x:v>
      </x:c>
      <x:c r="N3224" s="60" t="n">
        <x:f>'参数'!$B$10</x:f>
        <x:v>1</x:v>
      </x:c>
      <x:c r="O3224" s="60" t="n">
        <x:f>N3224*'参数'!$B$11</x:f>
        <x:v>2</x:v>
      </x:c>
      <x:c r="P3224" s="60" t="n">
        <x:f>N3224*'参数'!$B$12</x:f>
        <x:v>1</x:v>
      </x:c>
      <x:c r="Q3224" t="str">
        <x:f>C3224&amp;"d"</x:f>
        <x:v>C86d</x:v>
      </x:c>
      <x:c r="R3224" t="str">
        <x:f>C3224&amp;"p"</x:f>
        <x:v>C86p</x:v>
      </x:c>
      <x:c r="S3224" t="str">
        <x:f>IF(AND(L3224&gt;=H3224+I3224+J3224,M3224&gt;L3224,F3224&lt;&gt;""),"PASS","FAIL")</x:f>
        <x:v>PASS</x:v>
      </x:c>
      <x:c r="T3224" t="n">
        <x:v>3</x:v>
      </x:c>
      <x:c r="U3224" t="str">
        <x:v>pickup_after_delivery_completion_plus_usage_lag</x:v>
      </x:c>
    </x:row>
    <x:row r="3225">
      <x:c r="A3225" t="str">
        <x:v>Set2_100-10-2b</x:v>
      </x:c>
      <x:c r="B3225" t="str">
        <x:v>standard_same_day</x:v>
      </x:c>
      <x:c r="C3225" t="str">
        <x:v>C87</x:v>
      </x:c>
      <x:c r="D3225" s="59" t="n">
        <x:v>28</x:v>
      </x:c>
      <x:c r="E3225" s="59" t="n">
        <x:v>36</x:v>
      </x:c>
      <x:c r="F3225" s="59" t="str">
        <x:v>S1</x:v>
      </x:c>
      <x:c r="G3225" s="59" t="n">
        <x:v>137</x:v>
      </x:c>
      <x:c r="H3225" s="59" t="n">
        <x:v>169</x:v>
      </x:c>
      <x:c r="I3225" s="59" t="n">
        <x:v>10</x:v>
      </x:c>
      <x:c r="J3225" s="60" t="n">
        <x:f>'参数'!$C$5</x:f>
        <x:v>360</x:v>
      </x:c>
      <x:c r="K3225" s="60" t="n">
        <x:f>'参数'!$D$5</x:f>
        <x:v>240</x:v>
      </x:c>
      <x:c r="L3225" s="60" t="n">
        <x:f>H3225+I3225+J3225</x:f>
        <x:v>539</x:v>
      </x:c>
      <x:c r="M3225" s="60" t="n">
        <x:f>L3225+K3225</x:f>
        <x:v>779</x:v>
      </x:c>
      <x:c r="N3225" s="60" t="n">
        <x:f>'参数'!$B$10</x:f>
        <x:v>1</x:v>
      </x:c>
      <x:c r="O3225" s="60" t="n">
        <x:f>N3225*'参数'!$B$11</x:f>
        <x:v>2</x:v>
      </x:c>
      <x:c r="P3225" s="60" t="n">
        <x:f>N3225*'参数'!$B$12</x:f>
        <x:v>1</x:v>
      </x:c>
      <x:c r="Q3225" t="str">
        <x:f>C3225&amp;"d"</x:f>
        <x:v>C87d</x:v>
      </x:c>
      <x:c r="R3225" t="str">
        <x:f>C3225&amp;"p"</x:f>
        <x:v>C87p</x:v>
      </x:c>
      <x:c r="S3225" t="str">
        <x:f>IF(AND(L3225&gt;=H3225+I3225+J3225,M3225&gt;L3225,F3225&lt;&gt;""),"PASS","FAIL")</x:f>
        <x:v>PASS</x:v>
      </x:c>
      <x:c r="T3225" t="n">
        <x:v>5</x:v>
      </x:c>
      <x:c r="U3225" t="str">
        <x:v>pickup_after_delivery_completion_plus_usage_lag</x:v>
      </x:c>
    </x:row>
    <x:row r="3226">
      <x:c r="A3226" t="str">
        <x:v>Set2_100-10-2b</x:v>
      </x:c>
      <x:c r="B3226" t="str">
        <x:v>standard_same_day</x:v>
      </x:c>
      <x:c r="C3226" t="str">
        <x:v>C88</x:v>
      </x:c>
      <x:c r="D3226" s="59" t="n">
        <x:v>43</x:v>
      </x:c>
      <x:c r="E3226" s="59" t="n">
        <x:v>50</x:v>
      </x:c>
      <x:c r="F3226" s="59" t="str">
        <x:v>S7</x:v>
      </x:c>
      <x:c r="G3226" s="59" t="n">
        <x:v>277</x:v>
      </x:c>
      <x:c r="H3226" s="59" t="n">
        <x:v>299</x:v>
      </x:c>
      <x:c r="I3226" s="59" t="n">
        <x:v>10</x:v>
      </x:c>
      <x:c r="J3226" s="60" t="n">
        <x:f>'参数'!$C$5</x:f>
        <x:v>360</x:v>
      </x:c>
      <x:c r="K3226" s="60" t="n">
        <x:f>'参数'!$D$5</x:f>
        <x:v>240</x:v>
      </x:c>
      <x:c r="L3226" s="60" t="n">
        <x:f>H3226+I3226+J3226</x:f>
        <x:v>669</x:v>
      </x:c>
      <x:c r="M3226" s="60" t="n">
        <x:f>L3226+K3226</x:f>
        <x:v>909</x:v>
      </x:c>
      <x:c r="N3226" s="60" t="n">
        <x:f>'参数'!$B$10</x:f>
        <x:v>1</x:v>
      </x:c>
      <x:c r="O3226" s="60" t="n">
        <x:f>N3226*'参数'!$B$11</x:f>
        <x:v>2</x:v>
      </x:c>
      <x:c r="P3226" s="60" t="n">
        <x:f>N3226*'参数'!$B$12</x:f>
        <x:v>1</x:v>
      </x:c>
      <x:c r="Q3226" t="str">
        <x:f>C3226&amp;"d"</x:f>
        <x:v>C88d</x:v>
      </x:c>
      <x:c r="R3226" t="str">
        <x:f>C3226&amp;"p"</x:f>
        <x:v>C88p</x:v>
      </x:c>
      <x:c r="S3226" t="str">
        <x:f>IF(AND(L3226&gt;=H3226+I3226+J3226,M3226&gt;L3226,F3226&lt;&gt;""),"PASS","FAIL")</x:f>
        <x:v>PASS</x:v>
      </x:c>
      <x:c r="T3226" t="n">
        <x:v>9</x:v>
      </x:c>
      <x:c r="U3226" t="str">
        <x:v>pickup_after_delivery_completion_plus_usage_lag</x:v>
      </x:c>
    </x:row>
    <x:row r="3227">
      <x:c r="A3227" t="str">
        <x:v>Set2_100-10-2b</x:v>
      </x:c>
      <x:c r="B3227" t="str">
        <x:v>standard_same_day</x:v>
      </x:c>
      <x:c r="C3227" t="str">
        <x:v>C89</x:v>
      </x:c>
      <x:c r="D3227" s="59" t="n">
        <x:v>45</x:v>
      </x:c>
      <x:c r="E3227" s="59" t="n">
        <x:v>48</x:v>
      </x:c>
      <x:c r="F3227" s="59" t="str">
        <x:v>S7</x:v>
      </x:c>
      <x:c r="G3227" s="59" t="n">
        <x:v>308</x:v>
      </x:c>
      <x:c r="H3227" s="59" t="n">
        <x:v>344</x:v>
      </x:c>
      <x:c r="I3227" s="59" t="n">
        <x:v>10</x:v>
      </x:c>
      <x:c r="J3227" s="60" t="n">
        <x:f>'参数'!$C$5</x:f>
        <x:v>360</x:v>
      </x:c>
      <x:c r="K3227" s="60" t="n">
        <x:f>'参数'!$D$5</x:f>
        <x:v>240</x:v>
      </x:c>
      <x:c r="L3227" s="60" t="n">
        <x:f>H3227+I3227+J3227</x:f>
        <x:v>714</x:v>
      </x:c>
      <x:c r="M3227" s="60" t="n">
        <x:f>L3227+K3227</x:f>
        <x:v>954</x:v>
      </x:c>
      <x:c r="N3227" s="60" t="n">
        <x:f>'参数'!$B$10</x:f>
        <x:v>1</x:v>
      </x:c>
      <x:c r="O3227" s="60" t="n">
        <x:f>N3227*'参数'!$B$11</x:f>
        <x:v>2</x:v>
      </x:c>
      <x:c r="P3227" s="60" t="n">
        <x:f>N3227*'参数'!$B$12</x:f>
        <x:v>1</x:v>
      </x:c>
      <x:c r="Q3227" t="str">
        <x:f>C3227&amp;"d"</x:f>
        <x:v>C89d</x:v>
      </x:c>
      <x:c r="R3227" t="str">
        <x:f>C3227&amp;"p"</x:f>
        <x:v>C89p</x:v>
      </x:c>
      <x:c r="S3227" t="str">
        <x:f>IF(AND(L3227&gt;=H3227+I3227+J3227,M3227&gt;L3227,F3227&lt;&gt;""),"PASS","FAIL")</x:f>
        <x:v>PASS</x:v>
      </x:c>
      <x:c r="T3227" t="n">
        <x:v>14</x:v>
      </x:c>
      <x:c r="U3227" t="str">
        <x:v>pickup_after_delivery_completion_plus_usage_lag</x:v>
      </x:c>
    </x:row>
    <x:row r="3228">
      <x:c r="A3228" t="str">
        <x:v>Set2_100-10-2b</x:v>
      </x:c>
      <x:c r="B3228" t="str">
        <x:v>standard_same_day</x:v>
      </x:c>
      <x:c r="C3228" t="str">
        <x:v>C90</x:v>
      </x:c>
      <x:c r="D3228" s="59" t="n">
        <x:v>48</x:v>
      </x:c>
      <x:c r="E3228" s="59" t="n">
        <x:v>27</x:v>
      </x:c>
      <x:c r="F3228" s="59" t="str">
        <x:v>S4</x:v>
      </x:c>
      <x:c r="G3228" s="59" t="n">
        <x:v>451</x:v>
      </x:c>
      <x:c r="H3228" s="59" t="n">
        <x:v>463</x:v>
      </x:c>
      <x:c r="I3228" s="59" t="n">
        <x:v>10</x:v>
      </x:c>
      <x:c r="J3228" s="60" t="n">
        <x:f>'参数'!$C$5</x:f>
        <x:v>360</x:v>
      </x:c>
      <x:c r="K3228" s="60" t="n">
        <x:f>'参数'!$D$5</x:f>
        <x:v>240</x:v>
      </x:c>
      <x:c r="L3228" s="60" t="n">
        <x:f>H3228+I3228+J3228</x:f>
        <x:v>833</x:v>
      </x:c>
      <x:c r="M3228" s="60" t="n">
        <x:f>L3228+K3228</x:f>
        <x:v>1073</x:v>
      </x:c>
      <x:c r="N3228" s="60" t="n">
        <x:f>'参数'!$B$10</x:f>
        <x:v>1</x:v>
      </x:c>
      <x:c r="O3228" s="60" t="n">
        <x:f>N3228*'参数'!$B$11</x:f>
        <x:v>2</x:v>
      </x:c>
      <x:c r="P3228" s="60" t="n">
        <x:f>N3228*'参数'!$B$12</x:f>
        <x:v>1</x:v>
      </x:c>
      <x:c r="Q3228" t="str">
        <x:f>C3228&amp;"d"</x:f>
        <x:v>C90d</x:v>
      </x:c>
      <x:c r="R3228" t="str">
        <x:f>C3228&amp;"p"</x:f>
        <x:v>C90p</x:v>
      </x:c>
      <x:c r="S3228" t="str">
        <x:f>IF(AND(L3228&gt;=H3228+I3228+J3228,M3228&gt;L3228,F3228&lt;&gt;""),"PASS","FAIL")</x:f>
        <x:v>PASS</x:v>
      </x:c>
      <x:c r="T3228" t="n">
        <x:v>17</x:v>
      </x:c>
      <x:c r="U3228" t="str">
        <x:v>pickup_after_delivery_completion_plus_usage_lag</x:v>
      </x:c>
    </x:row>
    <x:row r="3229">
      <x:c r="A3229" t="str">
        <x:v>Set2_100-10-2b</x:v>
      </x:c>
      <x:c r="B3229" t="str">
        <x:v>standard_same_day</x:v>
      </x:c>
      <x:c r="C3229" t="str">
        <x:v>C91</x:v>
      </x:c>
      <x:c r="D3229" s="59" t="n">
        <x:v>33</x:v>
      </x:c>
      <x:c r="E3229" s="59" t="n">
        <x:v>24</x:v>
      </x:c>
      <x:c r="F3229" s="59" t="str">
        <x:v>S2</x:v>
      </x:c>
      <x:c r="G3229" s="59" t="n">
        <x:v>254</x:v>
      </x:c>
      <x:c r="H3229" s="59" t="n">
        <x:v>268</x:v>
      </x:c>
      <x:c r="I3229" s="59" t="n">
        <x:v>10</x:v>
      </x:c>
      <x:c r="J3229" s="60" t="n">
        <x:f>'参数'!$C$5</x:f>
        <x:v>360</x:v>
      </x:c>
      <x:c r="K3229" s="60" t="n">
        <x:f>'参数'!$D$5</x:f>
        <x:v>240</x:v>
      </x:c>
      <x:c r="L3229" s="60" t="n">
        <x:f>H3229+I3229+J3229</x:f>
        <x:v>638</x:v>
      </x:c>
      <x:c r="M3229" s="60" t="n">
        <x:f>L3229+K3229</x:f>
        <x:v>878</x:v>
      </x:c>
      <x:c r="N3229" s="60" t="n">
        <x:f>'参数'!$B$10</x:f>
        <x:v>1</x:v>
      </x:c>
      <x:c r="O3229" s="60" t="n">
        <x:f>N3229*'参数'!$B$11</x:f>
        <x:v>2</x:v>
      </x:c>
      <x:c r="P3229" s="60" t="n">
        <x:f>N3229*'参数'!$B$12</x:f>
        <x:v>1</x:v>
      </x:c>
      <x:c r="Q3229" t="str">
        <x:f>C3229&amp;"d"</x:f>
        <x:v>C91d</x:v>
      </x:c>
      <x:c r="R3229" t="str">
        <x:f>C3229&amp;"p"</x:f>
        <x:v>C91p</x:v>
      </x:c>
      <x:c r="S3229" t="str">
        <x:f>IF(AND(L3229&gt;=H3229+I3229+J3229,M3229&gt;L3229,F3229&lt;&gt;""),"PASS","FAIL")</x:f>
        <x:v>PASS</x:v>
      </x:c>
      <x:c r="T3229" t="n">
        <x:v>11</x:v>
      </x:c>
      <x:c r="U3229" t="str">
        <x:v>pickup_after_delivery_completion_plus_usage_lag</x:v>
      </x:c>
    </x:row>
    <x:row r="3230">
      <x:c r="A3230" t="str">
        <x:v>Set2_100-10-2b</x:v>
      </x:c>
      <x:c r="B3230" t="str">
        <x:v>standard_same_day</x:v>
      </x:c>
      <x:c r="C3230" t="str">
        <x:v>C92</x:v>
      </x:c>
      <x:c r="D3230" s="59" t="n">
        <x:v>48</x:v>
      </x:c>
      <x:c r="E3230" s="59" t="n">
        <x:v>33</x:v>
      </x:c>
      <x:c r="F3230" s="59" t="str">
        <x:v>S4</x:v>
      </x:c>
      <x:c r="G3230" s="59" t="n">
        <x:v>151</x:v>
      </x:c>
      <x:c r="H3230" s="59" t="n">
        <x:v>167</x:v>
      </x:c>
      <x:c r="I3230" s="59" t="n">
        <x:v>10</x:v>
      </x:c>
      <x:c r="J3230" s="60" t="n">
        <x:f>'参数'!$C$5</x:f>
        <x:v>360</x:v>
      </x:c>
      <x:c r="K3230" s="60" t="n">
        <x:f>'参数'!$D$5</x:f>
        <x:v>240</x:v>
      </x:c>
      <x:c r="L3230" s="60" t="n">
        <x:f>H3230+I3230+J3230</x:f>
        <x:v>537</x:v>
      </x:c>
      <x:c r="M3230" s="60" t="n">
        <x:f>L3230+K3230</x:f>
        <x:v>777</x:v>
      </x:c>
      <x:c r="N3230" s="60" t="n">
        <x:f>'参数'!$B$10</x:f>
        <x:v>1</x:v>
      </x:c>
      <x:c r="O3230" s="60" t="n">
        <x:f>N3230*'参数'!$B$11</x:f>
        <x:v>2</x:v>
      </x:c>
      <x:c r="P3230" s="60" t="n">
        <x:f>N3230*'参数'!$B$12</x:f>
        <x:v>1</x:v>
      </x:c>
      <x:c r="Q3230" t="str">
        <x:f>C3230&amp;"d"</x:f>
        <x:v>C92d</x:v>
      </x:c>
      <x:c r="R3230" t="str">
        <x:f>C3230&amp;"p"</x:f>
        <x:v>C92p</x:v>
      </x:c>
      <x:c r="S3230" t="str">
        <x:f>IF(AND(L3230&gt;=H3230+I3230+J3230,M3230&gt;L3230,F3230&lt;&gt;""),"PASS","FAIL")</x:f>
        <x:v>PASS</x:v>
      </x:c>
      <x:c r="T3230" t="n">
        <x:v>10</x:v>
      </x:c>
      <x:c r="U3230" t="str">
        <x:v>pickup_after_delivery_completion_plus_usage_lag</x:v>
      </x:c>
    </x:row>
    <x:row r="3231">
      <x:c r="A3231" t="str">
        <x:v>Set2_100-10-2b</x:v>
      </x:c>
      <x:c r="B3231" t="str">
        <x:v>standard_same_day</x:v>
      </x:c>
      <x:c r="C3231" t="str">
        <x:v>C93</x:v>
      </x:c>
      <x:c r="D3231" s="59" t="n">
        <x:v>39</x:v>
      </x:c>
      <x:c r="E3231" s="59" t="n">
        <x:v>38</x:v>
      </x:c>
      <x:c r="F3231" s="59" t="str">
        <x:v>S4</x:v>
      </x:c>
      <x:c r="G3231" s="59" t="n">
        <x:v>403</x:v>
      </x:c>
      <x:c r="H3231" s="59" t="n">
        <x:v>425</x:v>
      </x:c>
      <x:c r="I3231" s="59" t="n">
        <x:v>10</x:v>
      </x:c>
      <x:c r="J3231" s="60" t="n">
        <x:f>'参数'!$C$5</x:f>
        <x:v>360</x:v>
      </x:c>
      <x:c r="K3231" s="60" t="n">
        <x:f>'参数'!$D$5</x:f>
        <x:v>240</x:v>
      </x:c>
      <x:c r="L3231" s="60" t="n">
        <x:f>H3231+I3231+J3231</x:f>
        <x:v>795</x:v>
      </x:c>
      <x:c r="M3231" s="60" t="n">
        <x:f>L3231+K3231</x:f>
        <x:v>1035</x:v>
      </x:c>
      <x:c r="N3231" s="60" t="n">
        <x:f>'参数'!$B$10</x:f>
        <x:v>1</x:v>
      </x:c>
      <x:c r="O3231" s="60" t="n">
        <x:f>N3231*'参数'!$B$11</x:f>
        <x:v>2</x:v>
      </x:c>
      <x:c r="P3231" s="60" t="n">
        <x:f>N3231*'参数'!$B$12</x:f>
        <x:v>1</x:v>
      </x:c>
      <x:c r="Q3231" t="str">
        <x:f>C3231&amp;"d"</x:f>
        <x:v>C93d</x:v>
      </x:c>
      <x:c r="R3231" t="str">
        <x:f>C3231&amp;"p"</x:f>
        <x:v>C93p</x:v>
      </x:c>
      <x:c r="S3231" t="str">
        <x:f>IF(AND(L3231&gt;=H3231+I3231+J3231,M3231&gt;L3231,F3231&lt;&gt;""),"PASS","FAIL")</x:f>
        <x:v>PASS</x:v>
      </x:c>
      <x:c r="T3231" t="n">
        <x:v>1</x:v>
      </x:c>
      <x:c r="U3231" t="str">
        <x:v>pickup_after_delivery_completion_plus_usage_lag</x:v>
      </x:c>
    </x:row>
    <x:row r="3232">
      <x:c r="A3232" t="str">
        <x:v>Set2_100-10-2b</x:v>
      </x:c>
      <x:c r="B3232" t="str">
        <x:v>standard_same_day</x:v>
      </x:c>
      <x:c r="C3232" t="str">
        <x:v>C94</x:v>
      </x:c>
      <x:c r="D3232" s="59" t="n">
        <x:v>45</x:v>
      </x:c>
      <x:c r="E3232" s="59" t="n">
        <x:v>49</x:v>
      </x:c>
      <x:c r="F3232" s="59" t="str">
        <x:v>S7</x:v>
      </x:c>
      <x:c r="G3232" s="59" t="n">
        <x:v>43</x:v>
      </x:c>
      <x:c r="H3232" s="59" t="n">
        <x:v>65</x:v>
      </x:c>
      <x:c r="I3232" s="59" t="n">
        <x:v>10</x:v>
      </x:c>
      <x:c r="J3232" s="60" t="n">
        <x:f>'参数'!$C$5</x:f>
        <x:v>360</x:v>
      </x:c>
      <x:c r="K3232" s="60" t="n">
        <x:f>'参数'!$D$5</x:f>
        <x:v>240</x:v>
      </x:c>
      <x:c r="L3232" s="60" t="n">
        <x:f>H3232+I3232+J3232</x:f>
        <x:v>435</x:v>
      </x:c>
      <x:c r="M3232" s="60" t="n">
        <x:f>L3232+K3232</x:f>
        <x:v>675</x:v>
      </x:c>
      <x:c r="N3232" s="60" t="n">
        <x:f>'参数'!$B$10</x:f>
        <x:v>1</x:v>
      </x:c>
      <x:c r="O3232" s="60" t="n">
        <x:f>N3232*'参数'!$B$11</x:f>
        <x:v>2</x:v>
      </x:c>
      <x:c r="P3232" s="60" t="n">
        <x:f>N3232*'参数'!$B$12</x:f>
        <x:v>1</x:v>
      </x:c>
      <x:c r="Q3232" t="str">
        <x:f>C3232&amp;"d"</x:f>
        <x:v>C94d</x:v>
      </x:c>
      <x:c r="R3232" t="str">
        <x:f>C3232&amp;"p"</x:f>
        <x:v>C94p</x:v>
      </x:c>
      <x:c r="S3232" t="str">
        <x:f>IF(AND(L3232&gt;=H3232+I3232+J3232,M3232&gt;L3232,F3232&lt;&gt;""),"PASS","FAIL")</x:f>
        <x:v>PASS</x:v>
      </x:c>
      <x:c r="T3232" t="n">
        <x:v>1</x:v>
      </x:c>
      <x:c r="U3232" t="str">
        <x:v>pickup_after_delivery_completion_plus_usage_lag</x:v>
      </x:c>
    </x:row>
    <x:row r="3233">
      <x:c r="A3233" t="str">
        <x:v>Set2_100-10-2b</x:v>
      </x:c>
      <x:c r="B3233" t="str">
        <x:v>standard_same_day</x:v>
      </x:c>
      <x:c r="C3233" t="str">
        <x:v>C95</x:v>
      </x:c>
      <x:c r="D3233" s="59" t="n">
        <x:v>27</x:v>
      </x:c>
      <x:c r="E3233" s="59" t="n">
        <x:v>26</x:v>
      </x:c>
      <x:c r="F3233" s="59" t="str">
        <x:v>S8</x:v>
      </x:c>
      <x:c r="G3233" s="59" t="n">
        <x:v>322</x:v>
      </x:c>
      <x:c r="H3233" s="59" t="n">
        <x:v>358</x:v>
      </x:c>
      <x:c r="I3233" s="59" t="n">
        <x:v>10</x:v>
      </x:c>
      <x:c r="J3233" s="60" t="n">
        <x:f>'参数'!$C$5</x:f>
        <x:v>360</x:v>
      </x:c>
      <x:c r="K3233" s="60" t="n">
        <x:f>'参数'!$D$5</x:f>
        <x:v>240</x:v>
      </x:c>
      <x:c r="L3233" s="60" t="n">
        <x:f>H3233+I3233+J3233</x:f>
        <x:v>728</x:v>
      </x:c>
      <x:c r="M3233" s="60" t="n">
        <x:f>L3233+K3233</x:f>
        <x:v>968</x:v>
      </x:c>
      <x:c r="N3233" s="60" t="n">
        <x:f>'参数'!$B$10</x:f>
        <x:v>1</x:v>
      </x:c>
      <x:c r="O3233" s="60" t="n">
        <x:f>N3233*'参数'!$B$11</x:f>
        <x:v>2</x:v>
      </x:c>
      <x:c r="P3233" s="60" t="n">
        <x:f>N3233*'参数'!$B$12</x:f>
        <x:v>1</x:v>
      </x:c>
      <x:c r="Q3233" t="str">
        <x:f>C3233&amp;"d"</x:f>
        <x:v>C95d</x:v>
      </x:c>
      <x:c r="R3233" t="str">
        <x:f>C3233&amp;"p"</x:f>
        <x:v>C95p</x:v>
      </x:c>
      <x:c r="S3233" t="str">
        <x:f>IF(AND(L3233&gt;=H3233+I3233+J3233,M3233&gt;L3233,F3233&lt;&gt;""),"PASS","FAIL")</x:f>
        <x:v>PASS</x:v>
      </x:c>
      <x:c r="T3233" t="n">
        <x:v>7</x:v>
      </x:c>
      <x:c r="U3233" t="str">
        <x:v>pickup_after_delivery_completion_plus_usage_lag</x:v>
      </x:c>
    </x:row>
    <x:row r="3234">
      <x:c r="A3234" t="str">
        <x:v>Set2_100-10-2b</x:v>
      </x:c>
      <x:c r="B3234" t="str">
        <x:v>standard_same_day</x:v>
      </x:c>
      <x:c r="C3234" t="str">
        <x:v>C96</x:v>
      </x:c>
      <x:c r="D3234" s="59" t="n">
        <x:v>33</x:v>
      </x:c>
      <x:c r="E3234" s="59" t="n">
        <x:v>44</x:v>
      </x:c>
      <x:c r="F3234" s="59" t="str">
        <x:v>S4</x:v>
      </x:c>
      <x:c r="G3234" s="59" t="n">
        <x:v>113</x:v>
      </x:c>
      <x:c r="H3234" s="59" t="n">
        <x:v>149</x:v>
      </x:c>
      <x:c r="I3234" s="59" t="n">
        <x:v>10</x:v>
      </x:c>
      <x:c r="J3234" s="60" t="n">
        <x:f>'参数'!$C$5</x:f>
        <x:v>360</x:v>
      </x:c>
      <x:c r="K3234" s="60" t="n">
        <x:f>'参数'!$D$5</x:f>
        <x:v>240</x:v>
      </x:c>
      <x:c r="L3234" s="60" t="n">
        <x:f>H3234+I3234+J3234</x:f>
        <x:v>519</x:v>
      </x:c>
      <x:c r="M3234" s="60" t="n">
        <x:f>L3234+K3234</x:f>
        <x:v>759</x:v>
      </x:c>
      <x:c r="N3234" s="60" t="n">
        <x:f>'参数'!$B$10</x:f>
        <x:v>1</x:v>
      </x:c>
      <x:c r="O3234" s="60" t="n">
        <x:f>N3234*'参数'!$B$11</x:f>
        <x:v>2</x:v>
      </x:c>
      <x:c r="P3234" s="60" t="n">
        <x:f>N3234*'参数'!$B$12</x:f>
        <x:v>1</x:v>
      </x:c>
      <x:c r="Q3234" t="str">
        <x:f>C3234&amp;"d"</x:f>
        <x:v>C96d</x:v>
      </x:c>
      <x:c r="R3234" t="str">
        <x:f>C3234&amp;"p"</x:f>
        <x:v>C96p</x:v>
      </x:c>
      <x:c r="S3234" t="str">
        <x:f>IF(AND(L3234&gt;=H3234+I3234+J3234,M3234&gt;L3234,F3234&lt;&gt;""),"PASS","FAIL")</x:f>
        <x:v>PASS</x:v>
      </x:c>
      <x:c r="T3234" t="n">
        <x:v>2</x:v>
      </x:c>
      <x:c r="U3234" t="str">
        <x:v>pickup_after_delivery_completion_plus_usage_lag</x:v>
      </x:c>
    </x:row>
    <x:row r="3235">
      <x:c r="A3235" t="str">
        <x:v>Set2_100-10-2b</x:v>
      </x:c>
      <x:c r="B3235" t="str">
        <x:v>standard_same_day</x:v>
      </x:c>
      <x:c r="C3235" t="str">
        <x:v>C97</x:v>
      </x:c>
      <x:c r="D3235" s="59" t="n">
        <x:v>33</x:v>
      </x:c>
      <x:c r="E3235" s="59" t="n">
        <x:v>29</x:v>
      </x:c>
      <x:c r="F3235" s="59" t="str">
        <x:v>S1</x:v>
      </x:c>
      <x:c r="G3235" s="59" t="n">
        <x:v>579</x:v>
      </x:c>
      <x:c r="H3235" s="59" t="n">
        <x:v>597</x:v>
      </x:c>
      <x:c r="I3235" s="59" t="n">
        <x:v>10</x:v>
      </x:c>
      <x:c r="J3235" s="60" t="n">
        <x:f>'参数'!$C$5</x:f>
        <x:v>360</x:v>
      </x:c>
      <x:c r="K3235" s="60" t="n">
        <x:f>'参数'!$D$5</x:f>
        <x:v>240</x:v>
      </x:c>
      <x:c r="L3235" s="60" t="n">
        <x:f>H3235+I3235+J3235</x:f>
        <x:v>967</x:v>
      </x:c>
      <x:c r="M3235" s="60" t="n">
        <x:f>L3235+K3235</x:f>
        <x:v>1207</x:v>
      </x:c>
      <x:c r="N3235" s="60" t="n">
        <x:f>'参数'!$B$10</x:f>
        <x:v>1</x:v>
      </x:c>
      <x:c r="O3235" s="60" t="n">
        <x:f>N3235*'参数'!$B$11</x:f>
        <x:v>2</x:v>
      </x:c>
      <x:c r="P3235" s="60" t="n">
        <x:f>N3235*'参数'!$B$12</x:f>
        <x:v>1</x:v>
      </x:c>
      <x:c r="Q3235" t="str">
        <x:f>C3235&amp;"d"</x:f>
        <x:v>C97d</x:v>
      </x:c>
      <x:c r="R3235" t="str">
        <x:f>C3235&amp;"p"</x:f>
        <x:v>C97p</x:v>
      </x:c>
      <x:c r="S3235" t="str">
        <x:f>IF(AND(L3235&gt;=H3235+I3235+J3235,M3235&gt;L3235,F3235&lt;&gt;""),"PASS","FAIL")</x:f>
        <x:v>PASS</x:v>
      </x:c>
      <x:c r="T3235" t="n">
        <x:v>7</x:v>
      </x:c>
      <x:c r="U3235" t="str">
        <x:v>pickup_after_delivery_completion_plus_usage_lag</x:v>
      </x:c>
    </x:row>
    <x:row r="3236">
      <x:c r="A3236" t="str">
        <x:v>Set2_100-10-2b</x:v>
      </x:c>
      <x:c r="B3236" t="str">
        <x:v>standard_same_day</x:v>
      </x:c>
      <x:c r="C3236" t="str">
        <x:v>C98</x:v>
      </x:c>
      <x:c r="D3236" s="59" t="n">
        <x:v>32</x:v>
      </x:c>
      <x:c r="E3236" s="59" t="n">
        <x:v>46</x:v>
      </x:c>
      <x:c r="F3236" s="59" t="str">
        <x:v>S1</x:v>
      </x:c>
      <x:c r="G3236" s="59" t="n">
        <x:v>554</x:v>
      </x:c>
      <x:c r="H3236" s="59" t="n">
        <x:v>584</x:v>
      </x:c>
      <x:c r="I3236" s="59" t="n">
        <x:v>10</x:v>
      </x:c>
      <x:c r="J3236" s="60" t="n">
        <x:f>'参数'!$C$5</x:f>
        <x:v>360</x:v>
      </x:c>
      <x:c r="K3236" s="60" t="n">
        <x:f>'参数'!$D$5</x:f>
        <x:v>240</x:v>
      </x:c>
      <x:c r="L3236" s="60" t="n">
        <x:f>H3236+I3236+J3236</x:f>
        <x:v>954</x:v>
      </x:c>
      <x:c r="M3236" s="60" t="n">
        <x:f>L3236+K3236</x:f>
        <x:v>1194</x:v>
      </x:c>
      <x:c r="N3236" s="60" t="n">
        <x:f>'参数'!$B$10</x:f>
        <x:v>1</x:v>
      </x:c>
      <x:c r="O3236" s="60" t="n">
        <x:f>N3236*'参数'!$B$11</x:f>
        <x:v>2</x:v>
      </x:c>
      <x:c r="P3236" s="60" t="n">
        <x:f>N3236*'参数'!$B$12</x:f>
        <x:v>1</x:v>
      </x:c>
      <x:c r="Q3236" t="str">
        <x:f>C3236&amp;"d"</x:f>
        <x:v>C98d</x:v>
      </x:c>
      <x:c r="R3236" t="str">
        <x:f>C3236&amp;"p"</x:f>
        <x:v>C98p</x:v>
      </x:c>
      <x:c r="S3236" t="str">
        <x:f>IF(AND(L3236&gt;=H3236+I3236+J3236,M3236&gt;L3236,F3236&lt;&gt;""),"PASS","FAIL")</x:f>
        <x:v>PASS</x:v>
      </x:c>
      <x:c r="T3236" t="n">
        <x:v>6</x:v>
      </x:c>
      <x:c r="U3236" t="str">
        <x:v>pickup_after_delivery_completion_plus_usage_lag</x:v>
      </x:c>
    </x:row>
    <x:row r="3237">
      <x:c r="A3237" t="str">
        <x:v>Set2_100-10-2b</x:v>
      </x:c>
      <x:c r="B3237" t="str">
        <x:v>standard_same_day</x:v>
      </x:c>
      <x:c r="C3237" t="str">
        <x:v>C99</x:v>
      </x:c>
      <x:c r="D3237" s="59" t="n">
        <x:v>40</x:v>
      </x:c>
      <x:c r="E3237" s="59" t="n">
        <x:v>35</x:v>
      </x:c>
      <x:c r="F3237" s="59" t="str">
        <x:v>S4</x:v>
      </x:c>
      <x:c r="G3237" s="59" t="n">
        <x:v>134</x:v>
      </x:c>
      <x:c r="H3237" s="59" t="n">
        <x:v>162</x:v>
      </x:c>
      <x:c r="I3237" s="59" t="n">
        <x:v>10</x:v>
      </x:c>
      <x:c r="J3237" s="60" t="n">
        <x:f>'参数'!$C$5</x:f>
        <x:v>360</x:v>
      </x:c>
      <x:c r="K3237" s="60" t="n">
        <x:f>'参数'!$D$5</x:f>
        <x:v>240</x:v>
      </x:c>
      <x:c r="L3237" s="60" t="n">
        <x:f>H3237+I3237+J3237</x:f>
        <x:v>532</x:v>
      </x:c>
      <x:c r="M3237" s="60" t="n">
        <x:f>L3237+K3237</x:f>
        <x:v>772</x:v>
      </x:c>
      <x:c r="N3237" s="60" t="n">
        <x:f>'参数'!$B$10</x:f>
        <x:v>1</x:v>
      </x:c>
      <x:c r="O3237" s="60" t="n">
        <x:f>N3237*'参数'!$B$11</x:f>
        <x:v>2</x:v>
      </x:c>
      <x:c r="P3237" s="60" t="n">
        <x:f>N3237*'参数'!$B$12</x:f>
        <x:v>1</x:v>
      </x:c>
      <x:c r="Q3237" t="str">
        <x:f>C3237&amp;"d"</x:f>
        <x:v>C99d</x:v>
      </x:c>
      <x:c r="R3237" t="str">
        <x:f>C3237&amp;"p"</x:f>
        <x:v>C99p</x:v>
      </x:c>
      <x:c r="S3237" t="str">
        <x:f>IF(AND(L3237&gt;=H3237+I3237+J3237,M3237&gt;L3237,F3237&lt;&gt;""),"PASS","FAIL")</x:f>
        <x:v>PASS</x:v>
      </x:c>
      <x:c r="T3237" t="n">
        <x:v>4</x:v>
      </x:c>
      <x:c r="U3237" t="str">
        <x:v>pickup_after_delivery_completion_plus_usage_lag</x:v>
      </x:c>
    </x:row>
    <x:row r="3238">
      <x:c r="A3238" t="str">
        <x:v>Set2_100-10-3</x:v>
      </x:c>
      <x:c r="B3238" t="str">
        <x:v>standard_same_day</x:v>
      </x:c>
      <x:c r="C3238" t="str">
        <x:v>C0</x:v>
      </x:c>
      <x:c r="D3238" s="59" t="n">
        <x:v>9</x:v>
      </x:c>
      <x:c r="E3238" s="59" t="n">
        <x:v>5</x:v>
      </x:c>
      <x:c r="F3238" s="59" t="str">
        <x:v>S6</x:v>
      </x:c>
      <x:c r="G3238" s="59" t="n">
        <x:v>182</x:v>
      </x:c>
      <x:c r="H3238" s="59" t="n">
        <x:v>192</x:v>
      </x:c>
      <x:c r="I3238" s="59" t="n">
        <x:v>10</x:v>
      </x:c>
      <x:c r="J3238" s="60" t="n">
        <x:f>'参数'!$C$5</x:f>
        <x:v>360</x:v>
      </x:c>
      <x:c r="K3238" s="60" t="n">
        <x:f>'参数'!$D$5</x:f>
        <x:v>240</x:v>
      </x:c>
      <x:c r="L3238" s="60" t="n">
        <x:f>H3238+I3238+J3238</x:f>
        <x:v>562</x:v>
      </x:c>
      <x:c r="M3238" s="60" t="n">
        <x:f>L3238+K3238</x:f>
        <x:v>802</x:v>
      </x:c>
      <x:c r="N3238" s="60" t="n">
        <x:f>'参数'!$B$10</x:f>
        <x:v>1</x:v>
      </x:c>
      <x:c r="O3238" s="60" t="n">
        <x:f>N3238*'参数'!$B$11</x:f>
        <x:v>2</x:v>
      </x:c>
      <x:c r="P3238" s="60" t="n">
        <x:f>N3238*'参数'!$B$12</x:f>
        <x:v>1</x:v>
      </x:c>
      <x:c r="Q3238" t="str">
        <x:f>C3238&amp;"d"</x:f>
        <x:v>C0d</x:v>
      </x:c>
      <x:c r="R3238" t="str">
        <x:f>C3238&amp;"p"</x:f>
        <x:v>C0p</x:v>
      </x:c>
      <x:c r="S3238" t="str">
        <x:f>IF(AND(L3238&gt;=H3238+I3238+J3238,M3238&gt;L3238,F3238&lt;&gt;""),"PASS","FAIL")</x:f>
        <x:v>PASS</x:v>
      </x:c>
      <x:c r="T3238" t="n">
        <x:v>4</x:v>
      </x:c>
      <x:c r="U3238" t="str">
        <x:v>pickup_after_delivery_completion_plus_usage_lag</x:v>
      </x:c>
    </x:row>
    <x:row r="3239">
      <x:c r="A3239" t="str">
        <x:v>Set2_100-10-3</x:v>
      </x:c>
      <x:c r="B3239" t="str">
        <x:v>standard_same_day</x:v>
      </x:c>
      <x:c r="C3239" t="str">
        <x:v>C1</x:v>
      </x:c>
      <x:c r="D3239" s="59" t="n">
        <x:v>3</x:v>
      </x:c>
      <x:c r="E3239" s="59" t="n">
        <x:v>17</x:v>
      </x:c>
      <x:c r="F3239" s="59" t="str">
        <x:v>S6</x:v>
      </x:c>
      <x:c r="G3239" s="59" t="n">
        <x:v>500</x:v>
      </x:c>
      <x:c r="H3239" s="59" t="n">
        <x:v>510</x:v>
      </x:c>
      <x:c r="I3239" s="59" t="n">
        <x:v>10</x:v>
      </x:c>
      <x:c r="J3239" s="60" t="n">
        <x:f>'参数'!$C$5</x:f>
        <x:v>360</x:v>
      </x:c>
      <x:c r="K3239" s="60" t="n">
        <x:f>'参数'!$D$5</x:f>
        <x:v>240</x:v>
      </x:c>
      <x:c r="L3239" s="60" t="n">
        <x:f>H3239+I3239+J3239</x:f>
        <x:v>880</x:v>
      </x:c>
      <x:c r="M3239" s="60" t="n">
        <x:f>L3239+K3239</x:f>
        <x:v>1120</x:v>
      </x:c>
      <x:c r="N3239" s="60" t="n">
        <x:f>'参数'!$B$10</x:f>
        <x:v>1</x:v>
      </x:c>
      <x:c r="O3239" s="60" t="n">
        <x:f>N3239*'参数'!$B$11</x:f>
        <x:v>2</x:v>
      </x:c>
      <x:c r="P3239" s="60" t="n">
        <x:f>N3239*'参数'!$B$12</x:f>
        <x:v>1</x:v>
      </x:c>
      <x:c r="Q3239" t="str">
        <x:f>C3239&amp;"d"</x:f>
        <x:v>C1d</x:v>
      </x:c>
      <x:c r="R3239" t="str">
        <x:f>C3239&amp;"p"</x:f>
        <x:v>C1p</x:v>
      </x:c>
      <x:c r="S3239" t="str">
        <x:f>IF(AND(L3239&gt;=H3239+I3239+J3239,M3239&gt;L3239,F3239&lt;&gt;""),"PASS","FAIL")</x:f>
        <x:v>PASS</x:v>
      </x:c>
      <x:c r="T3239" t="n">
        <x:v>4</x:v>
      </x:c>
      <x:c r="U3239" t="str">
        <x:v>pickup_after_delivery_completion_plus_usage_lag</x:v>
      </x:c>
    </x:row>
    <x:row r="3240">
      <x:c r="A3240" t="str">
        <x:v>Set2_100-10-3</x:v>
      </x:c>
      <x:c r="B3240" t="str">
        <x:v>standard_same_day</x:v>
      </x:c>
      <x:c r="C3240" t="str">
        <x:v>C2</x:v>
      </x:c>
      <x:c r="D3240" s="59" t="n">
        <x:v>17</x:v>
      </x:c>
      <x:c r="E3240" s="59" t="n">
        <x:v>14</x:v>
      </x:c>
      <x:c r="F3240" s="59" t="str">
        <x:v>S5</x:v>
      </x:c>
      <x:c r="G3240" s="59" t="n">
        <x:v>342</x:v>
      </x:c>
      <x:c r="H3240" s="59" t="n">
        <x:v>380</x:v>
      </x:c>
      <x:c r="I3240" s="59" t="n">
        <x:v>10</x:v>
      </x:c>
      <x:c r="J3240" s="60" t="n">
        <x:f>'参数'!$C$5</x:f>
        <x:v>360</x:v>
      </x:c>
      <x:c r="K3240" s="60" t="n">
        <x:f>'参数'!$D$5</x:f>
        <x:v>240</x:v>
      </x:c>
      <x:c r="L3240" s="60" t="n">
        <x:f>H3240+I3240+J3240</x:f>
        <x:v>750</x:v>
      </x:c>
      <x:c r="M3240" s="60" t="n">
        <x:f>L3240+K3240</x:f>
        <x:v>990</x:v>
      </x:c>
      <x:c r="N3240" s="60" t="n">
        <x:f>'参数'!$B$10</x:f>
        <x:v>1</x:v>
      </x:c>
      <x:c r="O3240" s="60" t="n">
        <x:f>N3240*'参数'!$B$11</x:f>
        <x:v>2</x:v>
      </x:c>
      <x:c r="P3240" s="60" t="n">
        <x:f>N3240*'参数'!$B$12</x:f>
        <x:v>1</x:v>
      </x:c>
      <x:c r="Q3240" t="str">
        <x:f>C3240&amp;"d"</x:f>
        <x:v>C2d</x:v>
      </x:c>
      <x:c r="R3240" t="str">
        <x:f>C3240&amp;"p"</x:f>
        <x:v>C2p</x:v>
      </x:c>
      <x:c r="S3240" t="str">
        <x:f>IF(AND(L3240&gt;=H3240+I3240+J3240,M3240&gt;L3240,F3240&lt;&gt;""),"PASS","FAIL")</x:f>
        <x:v>PASS</x:v>
      </x:c>
      <x:c r="T3240" t="n">
        <x:v>12</x:v>
      </x:c>
      <x:c r="U3240" t="str">
        <x:v>pickup_after_delivery_completion_plus_usage_lag</x:v>
      </x:c>
    </x:row>
    <x:row r="3241">
      <x:c r="A3241" t="str">
        <x:v>Set2_100-10-3</x:v>
      </x:c>
      <x:c r="B3241" t="str">
        <x:v>standard_same_day</x:v>
      </x:c>
      <x:c r="C3241" t="str">
        <x:v>C3</x:v>
      </x:c>
      <x:c r="D3241" s="59" t="n">
        <x:v>12</x:v>
      </x:c>
      <x:c r="E3241" s="59" t="n">
        <x:v>21</x:v>
      </x:c>
      <x:c r="F3241" s="59" t="str">
        <x:v>S7</x:v>
      </x:c>
      <x:c r="G3241" s="59" t="n">
        <x:v>73</x:v>
      </x:c>
      <x:c r="H3241" s="59" t="n">
        <x:v>111</x:v>
      </x:c>
      <x:c r="I3241" s="59" t="n">
        <x:v>10</x:v>
      </x:c>
      <x:c r="J3241" s="60" t="n">
        <x:f>'参数'!$C$5</x:f>
        <x:v>360</x:v>
      </x:c>
      <x:c r="K3241" s="60" t="n">
        <x:f>'参数'!$D$5</x:f>
        <x:v>240</x:v>
      </x:c>
      <x:c r="L3241" s="60" t="n">
        <x:f>H3241+I3241+J3241</x:f>
        <x:v>481</x:v>
      </x:c>
      <x:c r="M3241" s="60" t="n">
        <x:f>L3241+K3241</x:f>
        <x:v>721</x:v>
      </x:c>
      <x:c r="N3241" s="60" t="n">
        <x:f>'参数'!$B$10</x:f>
        <x:v>1</x:v>
      </x:c>
      <x:c r="O3241" s="60" t="n">
        <x:f>N3241*'参数'!$B$11</x:f>
        <x:v>2</x:v>
      </x:c>
      <x:c r="P3241" s="60" t="n">
        <x:f>N3241*'参数'!$B$12</x:f>
        <x:v>1</x:v>
      </x:c>
      <x:c r="Q3241" t="str">
        <x:f>C3241&amp;"d"</x:f>
        <x:v>C3d</x:v>
      </x:c>
      <x:c r="R3241" t="str">
        <x:f>C3241&amp;"p"</x:f>
        <x:v>C3p</x:v>
      </x:c>
      <x:c r="S3241" t="str">
        <x:f>IF(AND(L3241&gt;=H3241+I3241+J3241,M3241&gt;L3241,F3241&lt;&gt;""),"PASS","FAIL")</x:f>
        <x:v>PASS</x:v>
      </x:c>
      <x:c r="T3241" t="n">
        <x:v>0</x:v>
      </x:c>
      <x:c r="U3241" t="str">
        <x:v>pickup_after_delivery_completion_plus_usage_lag</x:v>
      </x:c>
    </x:row>
    <x:row r="3242">
      <x:c r="A3242" t="str">
        <x:v>Set2_100-10-3</x:v>
      </x:c>
      <x:c r="B3242" t="str">
        <x:v>standard_same_day</x:v>
      </x:c>
      <x:c r="C3242" t="str">
        <x:v>C4</x:v>
      </x:c>
      <x:c r="D3242" s="59" t="n">
        <x:v>14</x:v>
      </x:c>
      <x:c r="E3242" s="59" t="n">
        <x:v>4</x:v>
      </x:c>
      <x:c r="F3242" s="59" t="str">
        <x:v>S6</x:v>
      </x:c>
      <x:c r="G3242" s="59" t="n">
        <x:v>208</x:v>
      </x:c>
      <x:c r="H3242" s="59" t="n">
        <x:v>218</x:v>
      </x:c>
      <x:c r="I3242" s="59" t="n">
        <x:v>10</x:v>
      </x:c>
      <x:c r="J3242" s="60" t="n">
        <x:f>'参数'!$C$5</x:f>
        <x:v>360</x:v>
      </x:c>
      <x:c r="K3242" s="60" t="n">
        <x:f>'参数'!$D$5</x:f>
        <x:v>240</x:v>
      </x:c>
      <x:c r="L3242" s="60" t="n">
        <x:f>H3242+I3242+J3242</x:f>
        <x:v>588</x:v>
      </x:c>
      <x:c r="M3242" s="60" t="n">
        <x:f>L3242+K3242</x:f>
        <x:v>828</x:v>
      </x:c>
      <x:c r="N3242" s="60" t="n">
        <x:f>'参数'!$B$10</x:f>
        <x:v>1</x:v>
      </x:c>
      <x:c r="O3242" s="60" t="n">
        <x:f>N3242*'参数'!$B$11</x:f>
        <x:v>2</x:v>
      </x:c>
      <x:c r="P3242" s="60" t="n">
        <x:f>N3242*'参数'!$B$12</x:f>
        <x:v>1</x:v>
      </x:c>
      <x:c r="Q3242" t="str">
        <x:f>C3242&amp;"d"</x:f>
        <x:v>C4d</x:v>
      </x:c>
      <x:c r="R3242" t="str">
        <x:f>C3242&amp;"p"</x:f>
        <x:v>C4p</x:v>
      </x:c>
      <x:c r="S3242" t="str">
        <x:f>IF(AND(L3242&gt;=H3242+I3242+J3242,M3242&gt;L3242,F3242&lt;&gt;""),"PASS","FAIL")</x:f>
        <x:v>PASS</x:v>
      </x:c>
      <x:c r="T3242" t="n">
        <x:v>1</x:v>
      </x:c>
      <x:c r="U3242" t="str">
        <x:v>pickup_after_delivery_completion_plus_usage_lag</x:v>
      </x:c>
    </x:row>
    <x:row r="3243">
      <x:c r="A3243" t="str">
        <x:v>Set2_100-10-3</x:v>
      </x:c>
      <x:c r="B3243" t="str">
        <x:v>standard_same_day</x:v>
      </x:c>
      <x:c r="C3243" t="str">
        <x:v>C5</x:v>
      </x:c>
      <x:c r="D3243" s="59" t="n">
        <x:v>4</x:v>
      </x:c>
      <x:c r="E3243" s="59" t="n">
        <x:v>10</x:v>
      </x:c>
      <x:c r="F3243" s="59" t="str">
        <x:v>S6</x:v>
      </x:c>
      <x:c r="G3243" s="59" t="n">
        <x:v>295</x:v>
      </x:c>
      <x:c r="H3243" s="59" t="n">
        <x:v>307</x:v>
      </x:c>
      <x:c r="I3243" s="59" t="n">
        <x:v>10</x:v>
      </x:c>
      <x:c r="J3243" s="60" t="n">
        <x:f>'参数'!$C$5</x:f>
        <x:v>360</x:v>
      </x:c>
      <x:c r="K3243" s="60" t="n">
        <x:f>'参数'!$D$5</x:f>
        <x:v>240</x:v>
      </x:c>
      <x:c r="L3243" s="60" t="n">
        <x:f>H3243+I3243+J3243</x:f>
        <x:v>677</x:v>
      </x:c>
      <x:c r="M3243" s="60" t="n">
        <x:f>L3243+K3243</x:f>
        <x:v>917</x:v>
      </x:c>
      <x:c r="N3243" s="60" t="n">
        <x:f>'参数'!$B$10</x:f>
        <x:v>1</x:v>
      </x:c>
      <x:c r="O3243" s="60" t="n">
        <x:f>N3243*'参数'!$B$11</x:f>
        <x:v>2</x:v>
      </x:c>
      <x:c r="P3243" s="60" t="n">
        <x:f>N3243*'参数'!$B$12</x:f>
        <x:v>1</x:v>
      </x:c>
      <x:c r="Q3243" t="str">
        <x:f>C3243&amp;"d"</x:f>
        <x:v>C5d</x:v>
      </x:c>
      <x:c r="R3243" t="str">
        <x:f>C3243&amp;"p"</x:f>
        <x:v>C5p</x:v>
      </x:c>
      <x:c r="S3243" t="str">
        <x:f>IF(AND(L3243&gt;=H3243+I3243+J3243,M3243&gt;L3243,F3243&lt;&gt;""),"PASS","FAIL")</x:f>
        <x:v>PASS</x:v>
      </x:c>
      <x:c r="T3243" t="n">
        <x:v>8</x:v>
      </x:c>
      <x:c r="U3243" t="str">
        <x:v>pickup_after_delivery_completion_plus_usage_lag</x:v>
      </x:c>
    </x:row>
    <x:row r="3244">
      <x:c r="A3244" t="str">
        <x:v>Set2_100-10-3</x:v>
      </x:c>
      <x:c r="B3244" t="str">
        <x:v>standard_same_day</x:v>
      </x:c>
      <x:c r="C3244" t="str">
        <x:v>C6</x:v>
      </x:c>
      <x:c r="D3244" s="59" t="n">
        <x:v>12</x:v>
      </x:c>
      <x:c r="E3244" s="59" t="n">
        <x:v>11</x:v>
      </x:c>
      <x:c r="F3244" s="59" t="str">
        <x:v>S6</x:v>
      </x:c>
      <x:c r="G3244" s="59" t="n">
        <x:v>129</x:v>
      </x:c>
      <x:c r="H3244" s="59" t="n">
        <x:v>165</x:v>
      </x:c>
      <x:c r="I3244" s="59" t="n">
        <x:v>10</x:v>
      </x:c>
      <x:c r="J3244" s="60" t="n">
        <x:f>'参数'!$C$5</x:f>
        <x:v>360</x:v>
      </x:c>
      <x:c r="K3244" s="60" t="n">
        <x:f>'参数'!$D$5</x:f>
        <x:v>240</x:v>
      </x:c>
      <x:c r="L3244" s="60" t="n">
        <x:f>H3244+I3244+J3244</x:f>
        <x:v>535</x:v>
      </x:c>
      <x:c r="M3244" s="60" t="n">
        <x:f>L3244+K3244</x:f>
        <x:v>775</x:v>
      </x:c>
      <x:c r="N3244" s="60" t="n">
        <x:f>'参数'!$B$10</x:f>
        <x:v>1</x:v>
      </x:c>
      <x:c r="O3244" s="60" t="n">
        <x:f>N3244*'参数'!$B$11</x:f>
        <x:v>2</x:v>
      </x:c>
      <x:c r="P3244" s="60" t="n">
        <x:f>N3244*'参数'!$B$12</x:f>
        <x:v>1</x:v>
      </x:c>
      <x:c r="Q3244" t="str">
        <x:f>C3244&amp;"d"</x:f>
        <x:v>C6d</x:v>
      </x:c>
      <x:c r="R3244" t="str">
        <x:f>C3244&amp;"p"</x:f>
        <x:v>C6p</x:v>
      </x:c>
      <x:c r="S3244" t="str">
        <x:f>IF(AND(L3244&gt;=H3244+I3244+J3244,M3244&gt;L3244,F3244&lt;&gt;""),"PASS","FAIL")</x:f>
        <x:v>PASS</x:v>
      </x:c>
      <x:c r="T3244" t="n">
        <x:v>9</x:v>
      </x:c>
      <x:c r="U3244" t="str">
        <x:v>pickup_after_delivery_completion_plus_usage_lag</x:v>
      </x:c>
    </x:row>
    <x:row r="3245">
      <x:c r="A3245" t="str">
        <x:v>Set2_100-10-3</x:v>
      </x:c>
      <x:c r="B3245" t="str">
        <x:v>standard_same_day</x:v>
      </x:c>
      <x:c r="C3245" t="str">
        <x:v>C7</x:v>
      </x:c>
      <x:c r="D3245" s="59" t="n">
        <x:v>7</x:v>
      </x:c>
      <x:c r="E3245" s="59" t="n">
        <x:v>14</x:v>
      </x:c>
      <x:c r="F3245" s="59" t="str">
        <x:v>S6</x:v>
      </x:c>
      <x:c r="G3245" s="59" t="n">
        <x:v>180</x:v>
      </x:c>
      <x:c r="H3245" s="59" t="n">
        <x:v>204</x:v>
      </x:c>
      <x:c r="I3245" s="59" t="n">
        <x:v>10</x:v>
      </x:c>
      <x:c r="J3245" s="60" t="n">
        <x:f>'参数'!$C$5</x:f>
        <x:v>360</x:v>
      </x:c>
      <x:c r="K3245" s="60" t="n">
        <x:f>'参数'!$D$5</x:f>
        <x:v>240</x:v>
      </x:c>
      <x:c r="L3245" s="60" t="n">
        <x:f>H3245+I3245+J3245</x:f>
        <x:v>574</x:v>
      </x:c>
      <x:c r="M3245" s="60" t="n">
        <x:f>L3245+K3245</x:f>
        <x:v>814</x:v>
      </x:c>
      <x:c r="N3245" s="60" t="n">
        <x:f>'参数'!$B$10</x:f>
        <x:v>1</x:v>
      </x:c>
      <x:c r="O3245" s="60" t="n">
        <x:f>N3245*'参数'!$B$11</x:f>
        <x:v>2</x:v>
      </x:c>
      <x:c r="P3245" s="60" t="n">
        <x:f>N3245*'参数'!$B$12</x:f>
        <x:v>1</x:v>
      </x:c>
      <x:c r="Q3245" t="str">
        <x:f>C3245&amp;"d"</x:f>
        <x:v>C7d</x:v>
      </x:c>
      <x:c r="R3245" t="str">
        <x:f>C3245&amp;"p"</x:f>
        <x:v>C7p</x:v>
      </x:c>
      <x:c r="S3245" t="str">
        <x:f>IF(AND(L3245&gt;=H3245+I3245+J3245,M3245&gt;L3245,F3245&lt;&gt;""),"PASS","FAIL")</x:f>
        <x:v>PASS</x:v>
      </x:c>
      <x:c r="T3245" t="n">
        <x:v>4</x:v>
      </x:c>
      <x:c r="U3245" t="str">
        <x:v>pickup_after_delivery_completion_plus_usage_lag</x:v>
      </x:c>
    </x:row>
    <x:row r="3246">
      <x:c r="A3246" t="str">
        <x:v>Set2_100-10-3</x:v>
      </x:c>
      <x:c r="B3246" t="str">
        <x:v>standard_same_day</x:v>
      </x:c>
      <x:c r="C3246" t="str">
        <x:v>C8</x:v>
      </x:c>
      <x:c r="D3246" s="59" t="n">
        <x:v>12</x:v>
      </x:c>
      <x:c r="E3246" s="59" t="n">
        <x:v>19</x:v>
      </x:c>
      <x:c r="F3246" s="59" t="str">
        <x:v>S7</x:v>
      </x:c>
      <x:c r="G3246" s="59" t="n">
        <x:v>255</x:v>
      </x:c>
      <x:c r="H3246" s="59" t="n">
        <x:v>287</x:v>
      </x:c>
      <x:c r="I3246" s="59" t="n">
        <x:v>10</x:v>
      </x:c>
      <x:c r="J3246" s="60" t="n">
        <x:f>'参数'!$C$5</x:f>
        <x:v>360</x:v>
      </x:c>
      <x:c r="K3246" s="60" t="n">
        <x:f>'参数'!$D$5</x:f>
        <x:v>240</x:v>
      </x:c>
      <x:c r="L3246" s="60" t="n">
        <x:f>H3246+I3246+J3246</x:f>
        <x:v>657</x:v>
      </x:c>
      <x:c r="M3246" s="60" t="n">
        <x:f>L3246+K3246</x:f>
        <x:v>897</x:v>
      </x:c>
      <x:c r="N3246" s="60" t="n">
        <x:f>'参数'!$B$10</x:f>
        <x:v>1</x:v>
      </x:c>
      <x:c r="O3246" s="60" t="n">
        <x:f>N3246*'参数'!$B$11</x:f>
        <x:v>2</x:v>
      </x:c>
      <x:c r="P3246" s="60" t="n">
        <x:f>N3246*'参数'!$B$12</x:f>
        <x:v>1</x:v>
      </x:c>
      <x:c r="Q3246" t="str">
        <x:f>C3246&amp;"d"</x:f>
        <x:v>C8d</x:v>
      </x:c>
      <x:c r="R3246" t="str">
        <x:f>C3246&amp;"p"</x:f>
        <x:v>C8p</x:v>
      </x:c>
      <x:c r="S3246" t="str">
        <x:f>IF(AND(L3246&gt;=H3246+I3246+J3246,M3246&gt;L3246,F3246&lt;&gt;""),"PASS","FAIL")</x:f>
        <x:v>PASS</x:v>
      </x:c>
      <x:c r="T3246" t="n">
        <x:v>9</x:v>
      </x:c>
      <x:c r="U3246" t="str">
        <x:v>pickup_after_delivery_completion_plus_usage_lag</x:v>
      </x:c>
    </x:row>
    <x:row r="3247">
      <x:c r="A3247" t="str">
        <x:v>Set2_100-10-3</x:v>
      </x:c>
      <x:c r="B3247" t="str">
        <x:v>standard_same_day</x:v>
      </x:c>
      <x:c r="C3247" t="str">
        <x:v>C9</x:v>
      </x:c>
      <x:c r="D3247" s="59" t="n">
        <x:v>2</x:v>
      </x:c>
      <x:c r="E3247" s="59" t="n">
        <x:v>11</x:v>
      </x:c>
      <x:c r="F3247" s="59" t="str">
        <x:v>S6</x:v>
      </x:c>
      <x:c r="G3247" s="59" t="n">
        <x:v>211</x:v>
      </x:c>
      <x:c r="H3247" s="59" t="n">
        <x:v>245</x:v>
      </x:c>
      <x:c r="I3247" s="59" t="n">
        <x:v>10</x:v>
      </x:c>
      <x:c r="J3247" s="60" t="n">
        <x:f>'参数'!$C$5</x:f>
        <x:v>360</x:v>
      </x:c>
      <x:c r="K3247" s="60" t="n">
        <x:f>'参数'!$D$5</x:f>
        <x:v>240</x:v>
      </x:c>
      <x:c r="L3247" s="60" t="n">
        <x:f>H3247+I3247+J3247</x:f>
        <x:v>615</x:v>
      </x:c>
      <x:c r="M3247" s="60" t="n">
        <x:f>L3247+K3247</x:f>
        <x:v>855</x:v>
      </x:c>
      <x:c r="N3247" s="60" t="n">
        <x:f>'参数'!$B$10</x:f>
        <x:v>1</x:v>
      </x:c>
      <x:c r="O3247" s="60" t="n">
        <x:f>N3247*'参数'!$B$11</x:f>
        <x:v>2</x:v>
      </x:c>
      <x:c r="P3247" s="60" t="n">
        <x:f>N3247*'参数'!$B$12</x:f>
        <x:v>1</x:v>
      </x:c>
      <x:c r="Q3247" t="str">
        <x:f>C3247&amp;"d"</x:f>
        <x:v>C9d</x:v>
      </x:c>
      <x:c r="R3247" t="str">
        <x:f>C3247&amp;"p"</x:f>
        <x:v>C9p</x:v>
      </x:c>
      <x:c r="S3247" t="str">
        <x:f>IF(AND(L3247&gt;=H3247+I3247+J3247,M3247&gt;L3247,F3247&lt;&gt;""),"PASS","FAIL")</x:f>
        <x:v>PASS</x:v>
      </x:c>
      <x:c r="T3247" t="n">
        <x:v>6</x:v>
      </x:c>
      <x:c r="U3247" t="str">
        <x:v>pickup_after_delivery_completion_plus_usage_lag</x:v>
      </x:c>
    </x:row>
    <x:row r="3248">
      <x:c r="A3248" t="str">
        <x:v>Set2_100-10-3</x:v>
      </x:c>
      <x:c r="B3248" t="str">
        <x:v>standard_same_day</x:v>
      </x:c>
      <x:c r="C3248" t="str">
        <x:v>C10</x:v>
      </x:c>
      <x:c r="D3248" s="59" t="n">
        <x:v>15</x:v>
      </x:c>
      <x:c r="E3248" s="59" t="n">
        <x:v>20</x:v>
      </x:c>
      <x:c r="F3248" s="59" t="str">
        <x:v>S7</x:v>
      </x:c>
      <x:c r="G3248" s="59" t="n">
        <x:v>566</x:v>
      </x:c>
      <x:c r="H3248" s="59" t="n">
        <x:v>578</x:v>
      </x:c>
      <x:c r="I3248" s="59" t="n">
        <x:v>10</x:v>
      </x:c>
      <x:c r="J3248" s="60" t="n">
        <x:f>'参数'!$C$5</x:f>
        <x:v>360</x:v>
      </x:c>
      <x:c r="K3248" s="60" t="n">
        <x:f>'参数'!$D$5</x:f>
        <x:v>240</x:v>
      </x:c>
      <x:c r="L3248" s="60" t="n">
        <x:f>H3248+I3248+J3248</x:f>
        <x:v>948</x:v>
      </x:c>
      <x:c r="M3248" s="60" t="n">
        <x:f>L3248+K3248</x:f>
        <x:v>1188</x:v>
      </x:c>
      <x:c r="N3248" s="60" t="n">
        <x:f>'参数'!$B$10</x:f>
        <x:v>1</x:v>
      </x:c>
      <x:c r="O3248" s="60" t="n">
        <x:f>N3248*'参数'!$B$11</x:f>
        <x:v>2</x:v>
      </x:c>
      <x:c r="P3248" s="60" t="n">
        <x:f>N3248*'参数'!$B$12</x:f>
        <x:v>1</x:v>
      </x:c>
      <x:c r="Q3248" t="str">
        <x:f>C3248&amp;"d"</x:f>
        <x:v>C10d</x:v>
      </x:c>
      <x:c r="R3248" t="str">
        <x:f>C3248&amp;"p"</x:f>
        <x:v>C10p</x:v>
      </x:c>
      <x:c r="S3248" t="str">
        <x:f>IF(AND(L3248&gt;=H3248+I3248+J3248,M3248&gt;L3248,F3248&lt;&gt;""),"PASS","FAIL")</x:f>
        <x:v>PASS</x:v>
      </x:c>
      <x:c r="T3248" t="n">
        <x:v>3</x:v>
      </x:c>
      <x:c r="U3248" t="str">
        <x:v>pickup_after_delivery_completion_plus_usage_lag</x:v>
      </x:c>
    </x:row>
    <x:row r="3249">
      <x:c r="A3249" t="str">
        <x:v>Set2_100-10-3</x:v>
      </x:c>
      <x:c r="B3249" t="str">
        <x:v>standard_same_day</x:v>
      </x:c>
      <x:c r="C3249" t="str">
        <x:v>C11</x:v>
      </x:c>
      <x:c r="D3249" s="59" t="n">
        <x:v>8</x:v>
      </x:c>
      <x:c r="E3249" s="59" t="n">
        <x:v>13</x:v>
      </x:c>
      <x:c r="F3249" s="59" t="str">
        <x:v>S6</x:v>
      </x:c>
      <x:c r="G3249" s="59" t="n">
        <x:v>503</x:v>
      </x:c>
      <x:c r="H3249" s="59" t="n">
        <x:v>517</x:v>
      </x:c>
      <x:c r="I3249" s="59" t="n">
        <x:v>10</x:v>
      </x:c>
      <x:c r="J3249" s="60" t="n">
        <x:f>'参数'!$C$5</x:f>
        <x:v>360</x:v>
      </x:c>
      <x:c r="K3249" s="60" t="n">
        <x:f>'参数'!$D$5</x:f>
        <x:v>240</x:v>
      </x:c>
      <x:c r="L3249" s="60" t="n">
        <x:f>H3249+I3249+J3249</x:f>
        <x:v>887</x:v>
      </x:c>
      <x:c r="M3249" s="60" t="n">
        <x:f>L3249+K3249</x:f>
        <x:v>1127</x:v>
      </x:c>
      <x:c r="N3249" s="60" t="n">
        <x:f>'参数'!$B$10</x:f>
        <x:v>1</x:v>
      </x:c>
      <x:c r="O3249" s="60" t="n">
        <x:f>N3249*'参数'!$B$11</x:f>
        <x:v>2</x:v>
      </x:c>
      <x:c r="P3249" s="60" t="n">
        <x:f>N3249*'参数'!$B$12</x:f>
        <x:v>1</x:v>
      </x:c>
      <x:c r="Q3249" t="str">
        <x:f>C3249&amp;"d"</x:f>
        <x:v>C11d</x:v>
      </x:c>
      <x:c r="R3249" t="str">
        <x:f>C3249&amp;"p"</x:f>
        <x:v>C11p</x:v>
      </x:c>
      <x:c r="S3249" t="str">
        <x:f>IF(AND(L3249&gt;=H3249+I3249+J3249,M3249&gt;L3249,F3249&lt;&gt;""),"PASS","FAIL")</x:f>
        <x:v>PASS</x:v>
      </x:c>
      <x:c r="T3249" t="n">
        <x:v>3</x:v>
      </x:c>
      <x:c r="U3249" t="str">
        <x:v>pickup_after_delivery_completion_plus_usage_lag</x:v>
      </x:c>
    </x:row>
    <x:row r="3250">
      <x:c r="A3250" t="str">
        <x:v>Set2_100-10-3</x:v>
      </x:c>
      <x:c r="B3250" t="str">
        <x:v>standard_same_day</x:v>
      </x:c>
      <x:c r="C3250" t="str">
        <x:v>C12</x:v>
      </x:c>
      <x:c r="D3250" s="59" t="n">
        <x:v>9</x:v>
      </x:c>
      <x:c r="E3250" s="59" t="n">
        <x:v>15</x:v>
      </x:c>
      <x:c r="F3250" s="59" t="str">
        <x:v>S6</x:v>
      </x:c>
      <x:c r="G3250" s="59" t="n">
        <x:v>268</x:v>
      </x:c>
      <x:c r="H3250" s="59" t="n">
        <x:v>284</x:v>
      </x:c>
      <x:c r="I3250" s="59" t="n">
        <x:v>10</x:v>
      </x:c>
      <x:c r="J3250" s="60" t="n">
        <x:f>'参数'!$C$5</x:f>
        <x:v>360</x:v>
      </x:c>
      <x:c r="K3250" s="60" t="n">
        <x:f>'参数'!$D$5</x:f>
        <x:v>240</x:v>
      </x:c>
      <x:c r="L3250" s="60" t="n">
        <x:f>H3250+I3250+J3250</x:f>
        <x:v>654</x:v>
      </x:c>
      <x:c r="M3250" s="60" t="n">
        <x:f>L3250+K3250</x:f>
        <x:v>894</x:v>
      </x:c>
      <x:c r="N3250" s="60" t="n">
        <x:f>'参数'!$B$10</x:f>
        <x:v>1</x:v>
      </x:c>
      <x:c r="O3250" s="60" t="n">
        <x:f>N3250*'参数'!$B$11</x:f>
        <x:v>2</x:v>
      </x:c>
      <x:c r="P3250" s="60" t="n">
        <x:f>N3250*'参数'!$B$12</x:f>
        <x:v>1</x:v>
      </x:c>
      <x:c r="Q3250" t="str">
        <x:f>C3250&amp;"d"</x:f>
        <x:v>C12d</x:v>
      </x:c>
      <x:c r="R3250" t="str">
        <x:f>C3250&amp;"p"</x:f>
        <x:v>C12p</x:v>
      </x:c>
      <x:c r="S3250" t="str">
        <x:f>IF(AND(L3250&gt;=H3250+I3250+J3250,M3250&gt;L3250,F3250&lt;&gt;""),"PASS","FAIL")</x:f>
        <x:v>PASS</x:v>
      </x:c>
      <x:c r="T3250" t="n">
        <x:v>5</x:v>
      </x:c>
      <x:c r="U3250" t="str">
        <x:v>pickup_after_delivery_completion_plus_usage_lag</x:v>
      </x:c>
    </x:row>
    <x:row r="3251">
      <x:c r="A3251" t="str">
        <x:v>Set2_100-10-3</x:v>
      </x:c>
      <x:c r="B3251" t="str">
        <x:v>standard_same_day</x:v>
      </x:c>
      <x:c r="C3251" t="str">
        <x:v>C13</x:v>
      </x:c>
      <x:c r="D3251" s="59" t="n">
        <x:v>4</x:v>
      </x:c>
      <x:c r="E3251" s="59" t="n">
        <x:v>12</x:v>
      </x:c>
      <x:c r="F3251" s="59" t="str">
        <x:v>S6</x:v>
      </x:c>
      <x:c r="G3251" s="59" t="n">
        <x:v>458</x:v>
      </x:c>
      <x:c r="H3251" s="59" t="n">
        <x:v>492</x:v>
      </x:c>
      <x:c r="I3251" s="59" t="n">
        <x:v>10</x:v>
      </x:c>
      <x:c r="J3251" s="60" t="n">
        <x:f>'参数'!$C$5</x:f>
        <x:v>360</x:v>
      </x:c>
      <x:c r="K3251" s="60" t="n">
        <x:f>'参数'!$D$5</x:f>
        <x:v>240</x:v>
      </x:c>
      <x:c r="L3251" s="60" t="n">
        <x:f>H3251+I3251+J3251</x:f>
        <x:v>862</x:v>
      </x:c>
      <x:c r="M3251" s="60" t="n">
        <x:f>L3251+K3251</x:f>
        <x:v>1102</x:v>
      </x:c>
      <x:c r="N3251" s="60" t="n">
        <x:f>'参数'!$B$10</x:f>
        <x:v>1</x:v>
      </x:c>
      <x:c r="O3251" s="60" t="n">
        <x:f>N3251*'参数'!$B$11</x:f>
        <x:v>2</x:v>
      </x:c>
      <x:c r="P3251" s="60" t="n">
        <x:f>N3251*'参数'!$B$12</x:f>
        <x:v>1</x:v>
      </x:c>
      <x:c r="Q3251" t="str">
        <x:f>C3251&amp;"d"</x:f>
        <x:v>C13d</x:v>
      </x:c>
      <x:c r="R3251" t="str">
        <x:f>C3251&amp;"p"</x:f>
        <x:v>C13p</x:v>
      </x:c>
      <x:c r="S3251" t="str">
        <x:f>IF(AND(L3251&gt;=H3251+I3251+J3251,M3251&gt;L3251,F3251&lt;&gt;""),"PASS","FAIL")</x:f>
        <x:v>PASS</x:v>
      </x:c>
      <x:c r="T3251" t="n">
        <x:v>1</x:v>
      </x:c>
      <x:c r="U3251" t="str">
        <x:v>pickup_after_delivery_completion_plus_usage_lag</x:v>
      </x:c>
    </x:row>
    <x:row r="3252">
      <x:c r="A3252" t="str">
        <x:v>Set2_100-10-3</x:v>
      </x:c>
      <x:c r="B3252" t="str">
        <x:v>standard_same_day</x:v>
      </x:c>
      <x:c r="C3252" t="str">
        <x:v>C14</x:v>
      </x:c>
      <x:c r="D3252" s="59" t="n">
        <x:v>5</x:v>
      </x:c>
      <x:c r="E3252" s="59" t="n">
        <x:v>21</x:v>
      </x:c>
      <x:c r="F3252" s="59" t="str">
        <x:v>S7</x:v>
      </x:c>
      <x:c r="G3252" s="59" t="n">
        <x:v>197</x:v>
      </x:c>
      <x:c r="H3252" s="59" t="n">
        <x:v>235</x:v>
      </x:c>
      <x:c r="I3252" s="59" t="n">
        <x:v>10</x:v>
      </x:c>
      <x:c r="J3252" s="60" t="n">
        <x:f>'参数'!$C$5</x:f>
        <x:v>360</x:v>
      </x:c>
      <x:c r="K3252" s="60" t="n">
        <x:f>'参数'!$D$5</x:f>
        <x:v>240</x:v>
      </x:c>
      <x:c r="L3252" s="60" t="n">
        <x:f>H3252+I3252+J3252</x:f>
        <x:v>605</x:v>
      </x:c>
      <x:c r="M3252" s="60" t="n">
        <x:f>L3252+K3252</x:f>
        <x:v>845</x:v>
      </x:c>
      <x:c r="N3252" s="60" t="n">
        <x:f>'参数'!$B$10</x:f>
        <x:v>1</x:v>
      </x:c>
      <x:c r="O3252" s="60" t="n">
        <x:f>N3252*'参数'!$B$11</x:f>
        <x:v>2</x:v>
      </x:c>
      <x:c r="P3252" s="60" t="n">
        <x:f>N3252*'参数'!$B$12</x:f>
        <x:v>1</x:v>
      </x:c>
      <x:c r="Q3252" t="str">
        <x:f>C3252&amp;"d"</x:f>
        <x:v>C14d</x:v>
      </x:c>
      <x:c r="R3252" t="str">
        <x:f>C3252&amp;"p"</x:f>
        <x:v>C14p</x:v>
      </x:c>
      <x:c r="S3252" t="str">
        <x:f>IF(AND(L3252&gt;=H3252+I3252+J3252,M3252&gt;L3252,F3252&lt;&gt;""),"PASS","FAIL")</x:f>
        <x:v>PASS</x:v>
      </x:c>
      <x:c r="T3252" t="n">
        <x:v>13</x:v>
      </x:c>
      <x:c r="U3252" t="str">
        <x:v>pickup_after_delivery_completion_plus_usage_lag</x:v>
      </x:c>
    </x:row>
    <x:row r="3253">
      <x:c r="A3253" t="str">
        <x:v>Set2_100-10-3</x:v>
      </x:c>
      <x:c r="B3253" t="str">
        <x:v>standard_same_day</x:v>
      </x:c>
      <x:c r="C3253" t="str">
        <x:v>C15</x:v>
      </x:c>
      <x:c r="D3253" s="59" t="n">
        <x:v>19</x:v>
      </x:c>
      <x:c r="E3253" s="59" t="n">
        <x:v>3</x:v>
      </x:c>
      <x:c r="F3253" s="59" t="str">
        <x:v>S1</x:v>
      </x:c>
      <x:c r="G3253" s="59" t="n">
        <x:v>522</x:v>
      </x:c>
      <x:c r="H3253" s="59" t="n">
        <x:v>548</x:v>
      </x:c>
      <x:c r="I3253" s="59" t="n">
        <x:v>10</x:v>
      </x:c>
      <x:c r="J3253" s="60" t="n">
        <x:f>'参数'!$C$5</x:f>
        <x:v>360</x:v>
      </x:c>
      <x:c r="K3253" s="60" t="n">
        <x:f>'参数'!$D$5</x:f>
        <x:v>240</x:v>
      </x:c>
      <x:c r="L3253" s="60" t="n">
        <x:f>H3253+I3253+J3253</x:f>
        <x:v>918</x:v>
      </x:c>
      <x:c r="M3253" s="60" t="n">
        <x:f>L3253+K3253</x:f>
        <x:v>1158</x:v>
      </x:c>
      <x:c r="N3253" s="60" t="n">
        <x:f>'参数'!$B$10</x:f>
        <x:v>1</x:v>
      </x:c>
      <x:c r="O3253" s="60" t="n">
        <x:f>N3253*'参数'!$B$11</x:f>
        <x:v>2</x:v>
      </x:c>
      <x:c r="P3253" s="60" t="n">
        <x:f>N3253*'参数'!$B$12</x:f>
        <x:v>1</x:v>
      </x:c>
      <x:c r="Q3253" t="str">
        <x:f>C3253&amp;"d"</x:f>
        <x:v>C15d</x:v>
      </x:c>
      <x:c r="R3253" t="str">
        <x:f>C3253&amp;"p"</x:f>
        <x:v>C15p</x:v>
      </x:c>
      <x:c r="S3253" t="str">
        <x:f>IF(AND(L3253&gt;=H3253+I3253+J3253,M3253&gt;L3253,F3253&lt;&gt;""),"PASS","FAIL")</x:f>
        <x:v>PASS</x:v>
      </x:c>
      <x:c r="T3253" t="n">
        <x:v>19</x:v>
      </x:c>
      <x:c r="U3253" t="str">
        <x:v>pickup_after_delivery_completion_plus_usage_lag</x:v>
      </x:c>
    </x:row>
    <x:row r="3254">
      <x:c r="A3254" t="str">
        <x:v>Set2_100-10-3</x:v>
      </x:c>
      <x:c r="B3254" t="str">
        <x:v>standard_same_day</x:v>
      </x:c>
      <x:c r="C3254" t="str">
        <x:v>C16</x:v>
      </x:c>
      <x:c r="D3254" s="59" t="n">
        <x:v>14</x:v>
      </x:c>
      <x:c r="E3254" s="59" t="n">
        <x:v>10</x:v>
      </x:c>
      <x:c r="F3254" s="59" t="str">
        <x:v>S6</x:v>
      </x:c>
      <x:c r="G3254" s="59" t="n">
        <x:v>338</x:v>
      </x:c>
      <x:c r="H3254" s="59" t="n">
        <x:v>350</x:v>
      </x:c>
      <x:c r="I3254" s="59" t="n">
        <x:v>10</x:v>
      </x:c>
      <x:c r="J3254" s="60" t="n">
        <x:f>'参数'!$C$5</x:f>
        <x:v>360</x:v>
      </x:c>
      <x:c r="K3254" s="60" t="n">
        <x:f>'参数'!$D$5</x:f>
        <x:v>240</x:v>
      </x:c>
      <x:c r="L3254" s="60" t="n">
        <x:f>H3254+I3254+J3254</x:f>
        <x:v>720</x:v>
      </x:c>
      <x:c r="M3254" s="60" t="n">
        <x:f>L3254+K3254</x:f>
        <x:v>960</x:v>
      </x:c>
      <x:c r="N3254" s="60" t="n">
        <x:f>'参数'!$B$10</x:f>
        <x:v>1</x:v>
      </x:c>
      <x:c r="O3254" s="60" t="n">
        <x:f>N3254*'参数'!$B$11</x:f>
        <x:v>2</x:v>
      </x:c>
      <x:c r="P3254" s="60" t="n">
        <x:f>N3254*'参数'!$B$12</x:f>
        <x:v>1</x:v>
      </x:c>
      <x:c r="Q3254" t="str">
        <x:f>C3254&amp;"d"</x:f>
        <x:v>C16d</x:v>
      </x:c>
      <x:c r="R3254" t="str">
        <x:f>C3254&amp;"p"</x:f>
        <x:v>C16p</x:v>
      </x:c>
      <x:c r="S3254" t="str">
        <x:f>IF(AND(L3254&gt;=H3254+I3254+J3254,M3254&gt;L3254,F3254&lt;&gt;""),"PASS","FAIL")</x:f>
        <x:v>PASS</x:v>
      </x:c>
      <x:c r="T3254" t="n">
        <x:v>14</x:v>
      </x:c>
      <x:c r="U3254" t="str">
        <x:v>pickup_after_delivery_completion_plus_usage_lag</x:v>
      </x:c>
    </x:row>
    <x:row r="3255">
      <x:c r="A3255" t="str">
        <x:v>Set2_100-10-3</x:v>
      </x:c>
      <x:c r="B3255" t="str">
        <x:v>standard_same_day</x:v>
      </x:c>
      <x:c r="C3255" t="str">
        <x:v>C17</x:v>
      </x:c>
      <x:c r="D3255" s="59" t="n">
        <x:v>12</x:v>
      </x:c>
      <x:c r="E3255" s="59" t="n">
        <x:v>4</x:v>
      </x:c>
      <x:c r="F3255" s="59" t="str">
        <x:v>S6</x:v>
      </x:c>
      <x:c r="G3255" s="59" t="n">
        <x:v>391</x:v>
      </x:c>
      <x:c r="H3255" s="59" t="n">
        <x:v>413</x:v>
      </x:c>
      <x:c r="I3255" s="59" t="n">
        <x:v>10</x:v>
      </x:c>
      <x:c r="J3255" s="60" t="n">
        <x:f>'参数'!$C$5</x:f>
        <x:v>360</x:v>
      </x:c>
      <x:c r="K3255" s="60" t="n">
        <x:f>'参数'!$D$5</x:f>
        <x:v>240</x:v>
      </x:c>
      <x:c r="L3255" s="60" t="n">
        <x:f>H3255+I3255+J3255</x:f>
        <x:v>783</x:v>
      </x:c>
      <x:c r="M3255" s="60" t="n">
        <x:f>L3255+K3255</x:f>
        <x:v>1023</x:v>
      </x:c>
      <x:c r="N3255" s="60" t="n">
        <x:f>'参数'!$B$10</x:f>
        <x:v>1</x:v>
      </x:c>
      <x:c r="O3255" s="60" t="n">
        <x:f>N3255*'参数'!$B$11</x:f>
        <x:v>2</x:v>
      </x:c>
      <x:c r="P3255" s="60" t="n">
        <x:f>N3255*'参数'!$B$12</x:f>
        <x:v>1</x:v>
      </x:c>
      <x:c r="Q3255" t="str">
        <x:f>C3255&amp;"d"</x:f>
        <x:v>C17d</x:v>
      </x:c>
      <x:c r="R3255" t="str">
        <x:f>C3255&amp;"p"</x:f>
        <x:v>C17p</x:v>
      </x:c>
      <x:c r="S3255" t="str">
        <x:f>IF(AND(L3255&gt;=H3255+I3255+J3255,M3255&gt;L3255,F3255&lt;&gt;""),"PASS","FAIL")</x:f>
        <x:v>PASS</x:v>
      </x:c>
      <x:c r="T3255" t="n">
        <x:v>8</x:v>
      </x:c>
      <x:c r="U3255" t="str">
        <x:v>pickup_after_delivery_completion_plus_usage_lag</x:v>
      </x:c>
    </x:row>
    <x:row r="3256">
      <x:c r="A3256" t="str">
        <x:v>Set2_100-10-3</x:v>
      </x:c>
      <x:c r="B3256" t="str">
        <x:v>standard_same_day</x:v>
      </x:c>
      <x:c r="C3256" t="str">
        <x:v>C18</x:v>
      </x:c>
      <x:c r="D3256" s="59" t="n">
        <x:v>11</x:v>
      </x:c>
      <x:c r="E3256" s="59" t="n">
        <x:v>11</x:v>
      </x:c>
      <x:c r="F3256" s="59" t="str">
        <x:v>S6</x:v>
      </x:c>
      <x:c r="G3256" s="59" t="n">
        <x:v>109</x:v>
      </x:c>
      <x:c r="H3256" s="59" t="n">
        <x:v>139</x:v>
      </x:c>
      <x:c r="I3256" s="59" t="n">
        <x:v>10</x:v>
      </x:c>
      <x:c r="J3256" s="60" t="n">
        <x:f>'参数'!$C$5</x:f>
        <x:v>360</x:v>
      </x:c>
      <x:c r="K3256" s="60" t="n">
        <x:f>'参数'!$D$5</x:f>
        <x:v>240</x:v>
      </x:c>
      <x:c r="L3256" s="60" t="n">
        <x:f>H3256+I3256+J3256</x:f>
        <x:v>509</x:v>
      </x:c>
      <x:c r="M3256" s="60" t="n">
        <x:f>L3256+K3256</x:f>
        <x:v>749</x:v>
      </x:c>
      <x:c r="N3256" s="60" t="n">
        <x:f>'参数'!$B$10</x:f>
        <x:v>1</x:v>
      </x:c>
      <x:c r="O3256" s="60" t="n">
        <x:f>N3256*'参数'!$B$11</x:f>
        <x:v>2</x:v>
      </x:c>
      <x:c r="P3256" s="60" t="n">
        <x:f>N3256*'参数'!$B$12</x:f>
        <x:v>1</x:v>
      </x:c>
      <x:c r="Q3256" t="str">
        <x:f>C3256&amp;"d"</x:f>
        <x:v>C18d</x:v>
      </x:c>
      <x:c r="R3256" t="str">
        <x:f>C3256&amp;"p"</x:f>
        <x:v>C18p</x:v>
      </x:c>
      <x:c r="S3256" t="str">
        <x:f>IF(AND(L3256&gt;=H3256+I3256+J3256,M3256&gt;L3256,F3256&lt;&gt;""),"PASS","FAIL")</x:f>
        <x:v>PASS</x:v>
      </x:c>
      <x:c r="T3256" t="n">
        <x:v>13</x:v>
      </x:c>
      <x:c r="U3256" t="str">
        <x:v>pickup_after_delivery_completion_plus_usage_lag</x:v>
      </x:c>
    </x:row>
    <x:row r="3257">
      <x:c r="A3257" t="str">
        <x:v>Set2_100-10-3</x:v>
      </x:c>
      <x:c r="B3257" t="str">
        <x:v>standard_same_day</x:v>
      </x:c>
      <x:c r="C3257" t="str">
        <x:v>C19</x:v>
      </x:c>
      <x:c r="D3257" s="59" t="n">
        <x:v>2</x:v>
      </x:c>
      <x:c r="E3257" s="59" t="n">
        <x:v>12</x:v>
      </x:c>
      <x:c r="F3257" s="59" t="str">
        <x:v>S6</x:v>
      </x:c>
      <x:c r="G3257" s="59" t="n">
        <x:v>191</x:v>
      </x:c>
      <x:c r="H3257" s="59" t="n">
        <x:v>227</x:v>
      </x:c>
      <x:c r="I3257" s="59" t="n">
        <x:v>10</x:v>
      </x:c>
      <x:c r="J3257" s="60" t="n">
        <x:f>'参数'!$C$5</x:f>
        <x:v>360</x:v>
      </x:c>
      <x:c r="K3257" s="60" t="n">
        <x:f>'参数'!$D$5</x:f>
        <x:v>240</x:v>
      </x:c>
      <x:c r="L3257" s="60" t="n">
        <x:f>H3257+I3257+J3257</x:f>
        <x:v>597</x:v>
      </x:c>
      <x:c r="M3257" s="60" t="n">
        <x:f>L3257+K3257</x:f>
        <x:v>837</x:v>
      </x:c>
      <x:c r="N3257" s="60" t="n">
        <x:f>'参数'!$B$10</x:f>
        <x:v>1</x:v>
      </x:c>
      <x:c r="O3257" s="60" t="n">
        <x:f>N3257*'参数'!$B$11</x:f>
        <x:v>2</x:v>
      </x:c>
      <x:c r="P3257" s="60" t="n">
        <x:f>N3257*'参数'!$B$12</x:f>
        <x:v>1</x:v>
      </x:c>
      <x:c r="Q3257" t="str">
        <x:f>C3257&amp;"d"</x:f>
        <x:v>C19d</x:v>
      </x:c>
      <x:c r="R3257" t="str">
        <x:f>C3257&amp;"p"</x:f>
        <x:v>C19p</x:v>
      </x:c>
      <x:c r="S3257" t="str">
        <x:f>IF(AND(L3257&gt;=H3257+I3257+J3257,M3257&gt;L3257,F3257&lt;&gt;""),"PASS","FAIL")</x:f>
        <x:v>PASS</x:v>
      </x:c>
      <x:c r="T3257" t="n">
        <x:v>8</x:v>
      </x:c>
      <x:c r="U3257" t="str">
        <x:v>pickup_after_delivery_completion_plus_usage_lag</x:v>
      </x:c>
    </x:row>
    <x:row r="3258">
      <x:c r="A3258" t="str">
        <x:v>Set2_100-10-3</x:v>
      </x:c>
      <x:c r="B3258" t="str">
        <x:v>standard_same_day</x:v>
      </x:c>
      <x:c r="C3258" t="str">
        <x:v>C20</x:v>
      </x:c>
      <x:c r="D3258" s="59" t="n">
        <x:v>9</x:v>
      </x:c>
      <x:c r="E3258" s="59" t="n">
        <x:v>15</x:v>
      </x:c>
      <x:c r="F3258" s="59" t="str">
        <x:v>S6</x:v>
      </x:c>
      <x:c r="G3258" s="59" t="n">
        <x:v>119</x:v>
      </x:c>
      <x:c r="H3258" s="59" t="n">
        <x:v>133</x:v>
      </x:c>
      <x:c r="I3258" s="59" t="n">
        <x:v>10</x:v>
      </x:c>
      <x:c r="J3258" s="60" t="n">
        <x:f>'参数'!$C$5</x:f>
        <x:v>360</x:v>
      </x:c>
      <x:c r="K3258" s="60" t="n">
        <x:f>'参数'!$D$5</x:f>
        <x:v>240</x:v>
      </x:c>
      <x:c r="L3258" s="60" t="n">
        <x:f>H3258+I3258+J3258</x:f>
        <x:v>503</x:v>
      </x:c>
      <x:c r="M3258" s="60" t="n">
        <x:f>L3258+K3258</x:f>
        <x:v>743</x:v>
      </x:c>
      <x:c r="N3258" s="60" t="n">
        <x:f>'参数'!$B$10</x:f>
        <x:v>1</x:v>
      </x:c>
      <x:c r="O3258" s="60" t="n">
        <x:f>N3258*'参数'!$B$11</x:f>
        <x:v>2</x:v>
      </x:c>
      <x:c r="P3258" s="60" t="n">
        <x:f>N3258*'参数'!$B$12</x:f>
        <x:v>1</x:v>
      </x:c>
      <x:c r="Q3258" t="str">
        <x:f>C3258&amp;"d"</x:f>
        <x:v>C20d</x:v>
      </x:c>
      <x:c r="R3258" t="str">
        <x:f>C3258&amp;"p"</x:f>
        <x:v>C20p</x:v>
      </x:c>
      <x:c r="S3258" t="str">
        <x:f>IF(AND(L3258&gt;=H3258+I3258+J3258,M3258&gt;L3258,F3258&lt;&gt;""),"PASS","FAIL")</x:f>
        <x:v>PASS</x:v>
      </x:c>
      <x:c r="T3258" t="n">
        <x:v>12</x:v>
      </x:c>
      <x:c r="U3258" t="str">
        <x:v>pickup_after_delivery_completion_plus_usage_lag</x:v>
      </x:c>
    </x:row>
    <x:row r="3259">
      <x:c r="A3259" t="str">
        <x:v>Set2_100-10-3</x:v>
      </x:c>
      <x:c r="B3259" t="str">
        <x:v>standard_same_day</x:v>
      </x:c>
      <x:c r="C3259" t="str">
        <x:v>C21</x:v>
      </x:c>
      <x:c r="D3259" s="59" t="n">
        <x:v>24</x:v>
      </x:c>
      <x:c r="E3259" s="59" t="n">
        <x:v>10</x:v>
      </x:c>
      <x:c r="F3259" s="59" t="str">
        <x:v>S5</x:v>
      </x:c>
      <x:c r="G3259" s="59" t="n">
        <x:v>161</x:v>
      </x:c>
      <x:c r="H3259" s="59" t="n">
        <x:v>187</x:v>
      </x:c>
      <x:c r="I3259" s="59" t="n">
        <x:v>10</x:v>
      </x:c>
      <x:c r="J3259" s="60" t="n">
        <x:f>'参数'!$C$5</x:f>
        <x:v>360</x:v>
      </x:c>
      <x:c r="K3259" s="60" t="n">
        <x:f>'参数'!$D$5</x:f>
        <x:v>240</x:v>
      </x:c>
      <x:c r="L3259" s="60" t="n">
        <x:f>H3259+I3259+J3259</x:f>
        <x:v>557</x:v>
      </x:c>
      <x:c r="M3259" s="60" t="n">
        <x:f>L3259+K3259</x:f>
        <x:v>797</x:v>
      </x:c>
      <x:c r="N3259" s="60" t="n">
        <x:f>'参数'!$B$10</x:f>
        <x:v>1</x:v>
      </x:c>
      <x:c r="O3259" s="60" t="n">
        <x:f>N3259*'参数'!$B$11</x:f>
        <x:v>2</x:v>
      </x:c>
      <x:c r="P3259" s="60" t="n">
        <x:f>N3259*'参数'!$B$12</x:f>
        <x:v>1</x:v>
      </x:c>
      <x:c r="Q3259" t="str">
        <x:f>C3259&amp;"d"</x:f>
        <x:v>C21d</x:v>
      </x:c>
      <x:c r="R3259" t="str">
        <x:f>C3259&amp;"p"</x:f>
        <x:v>C21p</x:v>
      </x:c>
      <x:c r="S3259" t="str">
        <x:f>IF(AND(L3259&gt;=H3259+I3259+J3259,M3259&gt;L3259,F3259&lt;&gt;""),"PASS","FAIL")</x:f>
        <x:v>PASS</x:v>
      </x:c>
      <x:c r="T3259" t="n">
        <x:v>3</x:v>
      </x:c>
      <x:c r="U3259" t="str">
        <x:v>pickup_after_delivery_completion_plus_usage_lag</x:v>
      </x:c>
    </x:row>
    <x:row r="3260">
      <x:c r="A3260" t="str">
        <x:v>Set2_100-10-3</x:v>
      </x:c>
      <x:c r="B3260" t="str">
        <x:v>standard_same_day</x:v>
      </x:c>
      <x:c r="C3260" t="str">
        <x:v>C22</x:v>
      </x:c>
      <x:c r="D3260" s="59" t="n">
        <x:v>13</x:v>
      </x:c>
      <x:c r="E3260" s="59" t="n">
        <x:v>21</x:v>
      </x:c>
      <x:c r="F3260" s="59" t="str">
        <x:v>S7</x:v>
      </x:c>
      <x:c r="G3260" s="59" t="n">
        <x:v>252</x:v>
      </x:c>
      <x:c r="H3260" s="59" t="n">
        <x:v>278</x:v>
      </x:c>
      <x:c r="I3260" s="59" t="n">
        <x:v>10</x:v>
      </x:c>
      <x:c r="J3260" s="60" t="n">
        <x:f>'参数'!$C$5</x:f>
        <x:v>360</x:v>
      </x:c>
      <x:c r="K3260" s="60" t="n">
        <x:f>'参数'!$D$5</x:f>
        <x:v>240</x:v>
      </x:c>
      <x:c r="L3260" s="60" t="n">
        <x:f>H3260+I3260+J3260</x:f>
        <x:v>648</x:v>
      </x:c>
      <x:c r="M3260" s="60" t="n">
        <x:f>L3260+K3260</x:f>
        <x:v>888</x:v>
      </x:c>
      <x:c r="N3260" s="60" t="n">
        <x:f>'参数'!$B$10</x:f>
        <x:v>1</x:v>
      </x:c>
      <x:c r="O3260" s="60" t="n">
        <x:f>N3260*'参数'!$B$11</x:f>
        <x:v>2</x:v>
      </x:c>
      <x:c r="P3260" s="60" t="n">
        <x:f>N3260*'参数'!$B$12</x:f>
        <x:v>1</x:v>
      </x:c>
      <x:c r="Q3260" t="str">
        <x:f>C3260&amp;"d"</x:f>
        <x:v>C22d</x:v>
      </x:c>
      <x:c r="R3260" t="str">
        <x:f>C3260&amp;"p"</x:f>
        <x:v>C22p</x:v>
      </x:c>
      <x:c r="S3260" t="str">
        <x:f>IF(AND(L3260&gt;=H3260+I3260+J3260,M3260&gt;L3260,F3260&lt;&gt;""),"PASS","FAIL")</x:f>
        <x:v>PASS</x:v>
      </x:c>
      <x:c r="T3260" t="n">
        <x:v>9</x:v>
      </x:c>
      <x:c r="U3260" t="str">
        <x:v>pickup_after_delivery_completion_plus_usage_lag</x:v>
      </x:c>
    </x:row>
    <x:row r="3261">
      <x:c r="A3261" t="str">
        <x:v>Set2_100-10-3</x:v>
      </x:c>
      <x:c r="B3261" t="str">
        <x:v>standard_same_day</x:v>
      </x:c>
      <x:c r="C3261" t="str">
        <x:v>C23</x:v>
      </x:c>
      <x:c r="D3261" s="59" t="n">
        <x:v>16</x:v>
      </x:c>
      <x:c r="E3261" s="59" t="n">
        <x:v>16</x:v>
      </x:c>
      <x:c r="F3261" s="59" t="str">
        <x:v>S5</x:v>
      </x:c>
      <x:c r="G3261" s="59" t="n">
        <x:v>361</x:v>
      </x:c>
      <x:c r="H3261" s="59" t="n">
        <x:v>387</x:v>
      </x:c>
      <x:c r="I3261" s="59" t="n">
        <x:v>10</x:v>
      </x:c>
      <x:c r="J3261" s="60" t="n">
        <x:f>'参数'!$C$5</x:f>
        <x:v>360</x:v>
      </x:c>
      <x:c r="K3261" s="60" t="n">
        <x:f>'参数'!$D$5</x:f>
        <x:v>240</x:v>
      </x:c>
      <x:c r="L3261" s="60" t="n">
        <x:f>H3261+I3261+J3261</x:f>
        <x:v>757</x:v>
      </x:c>
      <x:c r="M3261" s="60" t="n">
        <x:f>L3261+K3261</x:f>
        <x:v>997</x:v>
      </x:c>
      <x:c r="N3261" s="60" t="n">
        <x:f>'参数'!$B$10</x:f>
        <x:v>1</x:v>
      </x:c>
      <x:c r="O3261" s="60" t="n">
        <x:f>N3261*'参数'!$B$11</x:f>
        <x:v>2</x:v>
      </x:c>
      <x:c r="P3261" s="60" t="n">
        <x:f>N3261*'参数'!$B$12</x:f>
        <x:v>1</x:v>
      </x:c>
      <x:c r="Q3261" t="str">
        <x:f>C3261&amp;"d"</x:f>
        <x:v>C23d</x:v>
      </x:c>
      <x:c r="R3261" t="str">
        <x:f>C3261&amp;"p"</x:f>
        <x:v>C23p</x:v>
      </x:c>
      <x:c r="S3261" t="str">
        <x:f>IF(AND(L3261&gt;=H3261+I3261+J3261,M3261&gt;L3261,F3261&lt;&gt;""),"PASS","FAIL")</x:f>
        <x:v>PASS</x:v>
      </x:c>
      <x:c r="T3261" t="n">
        <x:v>2</x:v>
      </x:c>
      <x:c r="U3261" t="str">
        <x:v>pickup_after_delivery_completion_plus_usage_lag</x:v>
      </x:c>
    </x:row>
    <x:row r="3262">
      <x:c r="A3262" t="str">
        <x:v>Set2_100-10-3</x:v>
      </x:c>
      <x:c r="B3262" t="str">
        <x:v>standard_same_day</x:v>
      </x:c>
      <x:c r="C3262" t="str">
        <x:v>C24</x:v>
      </x:c>
      <x:c r="D3262" s="59" t="n">
        <x:v>16</x:v>
      </x:c>
      <x:c r="E3262" s="59" t="n">
        <x:v>1</x:v>
      </x:c>
      <x:c r="F3262" s="59" t="str">
        <x:v>S1</x:v>
      </x:c>
      <x:c r="G3262" s="59" t="n">
        <x:v>274</x:v>
      </x:c>
      <x:c r="H3262" s="59" t="n">
        <x:v>296</x:v>
      </x:c>
      <x:c r="I3262" s="59" t="n">
        <x:v>10</x:v>
      </x:c>
      <x:c r="J3262" s="60" t="n">
        <x:f>'参数'!$C$5</x:f>
        <x:v>360</x:v>
      </x:c>
      <x:c r="K3262" s="60" t="n">
        <x:f>'参数'!$D$5</x:f>
        <x:v>240</x:v>
      </x:c>
      <x:c r="L3262" s="60" t="n">
        <x:f>H3262+I3262+J3262</x:f>
        <x:v>666</x:v>
      </x:c>
      <x:c r="M3262" s="60" t="n">
        <x:f>L3262+K3262</x:f>
        <x:v>906</x:v>
      </x:c>
      <x:c r="N3262" s="60" t="n">
        <x:f>'参数'!$B$10</x:f>
        <x:v>1</x:v>
      </x:c>
      <x:c r="O3262" s="60" t="n">
        <x:f>N3262*'参数'!$B$11</x:f>
        <x:v>2</x:v>
      </x:c>
      <x:c r="P3262" s="60" t="n">
        <x:f>N3262*'参数'!$B$12</x:f>
        <x:v>1</x:v>
      </x:c>
      <x:c r="Q3262" t="str">
        <x:f>C3262&amp;"d"</x:f>
        <x:v>C24d</x:v>
      </x:c>
      <x:c r="R3262" t="str">
        <x:f>C3262&amp;"p"</x:f>
        <x:v>C24p</x:v>
      </x:c>
      <x:c r="S3262" t="str">
        <x:f>IF(AND(L3262&gt;=H3262+I3262+J3262,M3262&gt;L3262,F3262&lt;&gt;""),"PASS","FAIL")</x:f>
        <x:v>PASS</x:v>
      </x:c>
      <x:c r="T3262" t="n">
        <x:v>12</x:v>
      </x:c>
      <x:c r="U3262" t="str">
        <x:v>pickup_after_delivery_completion_plus_usage_lag</x:v>
      </x:c>
    </x:row>
    <x:row r="3263">
      <x:c r="A3263" t="str">
        <x:v>Set2_100-10-3</x:v>
      </x:c>
      <x:c r="B3263" t="str">
        <x:v>standard_same_day</x:v>
      </x:c>
      <x:c r="C3263" t="str">
        <x:v>C25</x:v>
      </x:c>
      <x:c r="D3263" s="59" t="n">
        <x:v>14</x:v>
      </x:c>
      <x:c r="E3263" s="59" t="n">
        <x:v>10</x:v>
      </x:c>
      <x:c r="F3263" s="59" t="str">
        <x:v>S6</x:v>
      </x:c>
      <x:c r="G3263" s="59" t="n">
        <x:v>235</x:v>
      </x:c>
      <x:c r="H3263" s="59" t="n">
        <x:v>249</x:v>
      </x:c>
      <x:c r="I3263" s="59" t="n">
        <x:v>10</x:v>
      </x:c>
      <x:c r="J3263" s="60" t="n">
        <x:f>'参数'!$C$5</x:f>
        <x:v>360</x:v>
      </x:c>
      <x:c r="K3263" s="60" t="n">
        <x:f>'参数'!$D$5</x:f>
        <x:v>240</x:v>
      </x:c>
      <x:c r="L3263" s="60" t="n">
        <x:f>H3263+I3263+J3263</x:f>
        <x:v>619</x:v>
      </x:c>
      <x:c r="M3263" s="60" t="n">
        <x:f>L3263+K3263</x:f>
        <x:v>859</x:v>
      </x:c>
      <x:c r="N3263" s="60" t="n">
        <x:f>'参数'!$B$10</x:f>
        <x:v>1</x:v>
      </x:c>
      <x:c r="O3263" s="60" t="n">
        <x:f>N3263*'参数'!$B$11</x:f>
        <x:v>2</x:v>
      </x:c>
      <x:c r="P3263" s="60" t="n">
        <x:f>N3263*'参数'!$B$12</x:f>
        <x:v>1</x:v>
      </x:c>
      <x:c r="Q3263" t="str">
        <x:f>C3263&amp;"d"</x:f>
        <x:v>C25d</x:v>
      </x:c>
      <x:c r="R3263" t="str">
        <x:f>C3263&amp;"p"</x:f>
        <x:v>C25p</x:v>
      </x:c>
      <x:c r="S3263" t="str">
        <x:f>IF(AND(L3263&gt;=H3263+I3263+J3263,M3263&gt;L3263,F3263&lt;&gt;""),"PASS","FAIL")</x:f>
        <x:v>PASS</x:v>
      </x:c>
      <x:c r="T3263" t="n">
        <x:v>5</x:v>
      </x:c>
      <x:c r="U3263" t="str">
        <x:v>pickup_after_delivery_completion_plus_usage_lag</x:v>
      </x:c>
    </x:row>
    <x:row r="3264">
      <x:c r="A3264" t="str">
        <x:v>Set2_100-10-3</x:v>
      </x:c>
      <x:c r="B3264" t="str">
        <x:v>standard_same_day</x:v>
      </x:c>
      <x:c r="C3264" t="str">
        <x:v>C26</x:v>
      </x:c>
      <x:c r="D3264" s="59" t="n">
        <x:v>6</x:v>
      </x:c>
      <x:c r="E3264" s="59" t="n">
        <x:v>17</x:v>
      </x:c>
      <x:c r="F3264" s="59" t="str">
        <x:v>S6</x:v>
      </x:c>
      <x:c r="G3264" s="59" t="n">
        <x:v>510</x:v>
      </x:c>
      <x:c r="H3264" s="59" t="n">
        <x:v>528</x:v>
      </x:c>
      <x:c r="I3264" s="59" t="n">
        <x:v>10</x:v>
      </x:c>
      <x:c r="J3264" s="60" t="n">
        <x:f>'参数'!$C$5</x:f>
        <x:v>360</x:v>
      </x:c>
      <x:c r="K3264" s="60" t="n">
        <x:f>'参数'!$D$5</x:f>
        <x:v>240</x:v>
      </x:c>
      <x:c r="L3264" s="60" t="n">
        <x:f>H3264+I3264+J3264</x:f>
        <x:v>898</x:v>
      </x:c>
      <x:c r="M3264" s="60" t="n">
        <x:f>L3264+K3264</x:f>
        <x:v>1138</x:v>
      </x:c>
      <x:c r="N3264" s="60" t="n">
        <x:f>'参数'!$B$10</x:f>
        <x:v>1</x:v>
      </x:c>
      <x:c r="O3264" s="60" t="n">
        <x:f>N3264*'参数'!$B$11</x:f>
        <x:v>2</x:v>
      </x:c>
      <x:c r="P3264" s="60" t="n">
        <x:f>N3264*'参数'!$B$12</x:f>
        <x:v>1</x:v>
      </x:c>
      <x:c r="Q3264" t="str">
        <x:f>C3264&amp;"d"</x:f>
        <x:v>C26d</x:v>
      </x:c>
      <x:c r="R3264" t="str">
        <x:f>C3264&amp;"p"</x:f>
        <x:v>C26p</x:v>
      </x:c>
      <x:c r="S3264" t="str">
        <x:f>IF(AND(L3264&gt;=H3264+I3264+J3264,M3264&gt;L3264,F3264&lt;&gt;""),"PASS","FAIL")</x:f>
        <x:v>PASS</x:v>
      </x:c>
      <x:c r="T3264" t="n">
        <x:v>10</x:v>
      </x:c>
      <x:c r="U3264" t="str">
        <x:v>pickup_after_delivery_completion_plus_usage_lag</x:v>
      </x:c>
    </x:row>
    <x:row r="3265">
      <x:c r="A3265" t="str">
        <x:v>Set2_100-10-3</x:v>
      </x:c>
      <x:c r="B3265" t="str">
        <x:v>standard_same_day</x:v>
      </x:c>
      <x:c r="C3265" t="str">
        <x:v>C27</x:v>
      </x:c>
      <x:c r="D3265" s="59" t="n">
        <x:v>14</x:v>
      </x:c>
      <x:c r="E3265" s="59" t="n">
        <x:v>10</x:v>
      </x:c>
      <x:c r="F3265" s="59" t="str">
        <x:v>S6</x:v>
      </x:c>
      <x:c r="G3265" s="59" t="n">
        <x:v>439</x:v>
      </x:c>
      <x:c r="H3265" s="59" t="n">
        <x:v>449</x:v>
      </x:c>
      <x:c r="I3265" s="59" t="n">
        <x:v>10</x:v>
      </x:c>
      <x:c r="J3265" s="60" t="n">
        <x:f>'参数'!$C$5</x:f>
        <x:v>360</x:v>
      </x:c>
      <x:c r="K3265" s="60" t="n">
        <x:f>'参数'!$D$5</x:f>
        <x:v>240</x:v>
      </x:c>
      <x:c r="L3265" s="60" t="n">
        <x:f>H3265+I3265+J3265</x:f>
        <x:v>819</x:v>
      </x:c>
      <x:c r="M3265" s="60" t="n">
        <x:f>L3265+K3265</x:f>
        <x:v>1059</x:v>
      </x:c>
      <x:c r="N3265" s="60" t="n">
        <x:f>'参数'!$B$10</x:f>
        <x:v>1</x:v>
      </x:c>
      <x:c r="O3265" s="60" t="n">
        <x:f>N3265*'参数'!$B$11</x:f>
        <x:v>2</x:v>
      </x:c>
      <x:c r="P3265" s="60" t="n">
        <x:f>N3265*'参数'!$B$12</x:f>
        <x:v>1</x:v>
      </x:c>
      <x:c r="Q3265" t="str">
        <x:f>C3265&amp;"d"</x:f>
        <x:v>C27d</x:v>
      </x:c>
      <x:c r="R3265" t="str">
        <x:f>C3265&amp;"p"</x:f>
        <x:v>C27p</x:v>
      </x:c>
      <x:c r="S3265" t="str">
        <x:f>IF(AND(L3265&gt;=H3265+I3265+J3265,M3265&gt;L3265,F3265&lt;&gt;""),"PASS","FAIL")</x:f>
        <x:v>PASS</x:v>
      </x:c>
      <x:c r="T3265" t="n">
        <x:v>7</x:v>
      </x:c>
      <x:c r="U3265" t="str">
        <x:v>pickup_after_delivery_completion_plus_usage_lag</x:v>
      </x:c>
    </x:row>
    <x:row r="3266">
      <x:c r="A3266" t="str">
        <x:v>Set2_100-10-3</x:v>
      </x:c>
      <x:c r="B3266" t="str">
        <x:v>standard_same_day</x:v>
      </x:c>
      <x:c r="C3266" t="str">
        <x:v>C28</x:v>
      </x:c>
      <x:c r="D3266" s="59" t="n">
        <x:v>21</x:v>
      </x:c>
      <x:c r="E3266" s="59" t="n">
        <x:v>13</x:v>
      </x:c>
      <x:c r="F3266" s="59" t="str">
        <x:v>S5</x:v>
      </x:c>
      <x:c r="G3266" s="59" t="n">
        <x:v>280</x:v>
      </x:c>
      <x:c r="H3266" s="59" t="n">
        <x:v>312</x:v>
      </x:c>
      <x:c r="I3266" s="59" t="n">
        <x:v>10</x:v>
      </x:c>
      <x:c r="J3266" s="60" t="n">
        <x:f>'参数'!$C$5</x:f>
        <x:v>360</x:v>
      </x:c>
      <x:c r="K3266" s="60" t="n">
        <x:f>'参数'!$D$5</x:f>
        <x:v>240</x:v>
      </x:c>
      <x:c r="L3266" s="60" t="n">
        <x:f>H3266+I3266+J3266</x:f>
        <x:v>682</x:v>
      </x:c>
      <x:c r="M3266" s="60" t="n">
        <x:f>L3266+K3266</x:f>
        <x:v>922</x:v>
      </x:c>
      <x:c r="N3266" s="60" t="n">
        <x:f>'参数'!$B$10</x:f>
        <x:v>1</x:v>
      </x:c>
      <x:c r="O3266" s="60" t="n">
        <x:f>N3266*'参数'!$B$11</x:f>
        <x:v>2</x:v>
      </x:c>
      <x:c r="P3266" s="60" t="n">
        <x:f>N3266*'参数'!$B$12</x:f>
        <x:v>1</x:v>
      </x:c>
      <x:c r="Q3266" t="str">
        <x:f>C3266&amp;"d"</x:f>
        <x:v>C28d</x:v>
      </x:c>
      <x:c r="R3266" t="str">
        <x:f>C3266&amp;"p"</x:f>
        <x:v>C28p</x:v>
      </x:c>
      <x:c r="S3266" t="str">
        <x:f>IF(AND(L3266&gt;=H3266+I3266+J3266,M3266&gt;L3266,F3266&lt;&gt;""),"PASS","FAIL")</x:f>
        <x:v>PASS</x:v>
      </x:c>
      <x:c r="T3266" t="n">
        <x:v>1</x:v>
      </x:c>
      <x:c r="U3266" t="str">
        <x:v>pickup_after_delivery_completion_plus_usage_lag</x:v>
      </x:c>
    </x:row>
    <x:row r="3267">
      <x:c r="A3267" t="str">
        <x:v>Set2_100-10-3</x:v>
      </x:c>
      <x:c r="B3267" t="str">
        <x:v>standard_same_day</x:v>
      </x:c>
      <x:c r="C3267" t="str">
        <x:v>C29</x:v>
      </x:c>
      <x:c r="D3267" s="59" t="n">
        <x:v>16</x:v>
      </x:c>
      <x:c r="E3267" s="59" t="n">
        <x:v>4</x:v>
      </x:c>
      <x:c r="F3267" s="59" t="str">
        <x:v>S1</x:v>
      </x:c>
      <x:c r="G3267" s="59" t="n">
        <x:v>538</x:v>
      </x:c>
      <x:c r="H3267" s="59" t="n">
        <x:v>562</x:v>
      </x:c>
      <x:c r="I3267" s="59" t="n">
        <x:v>10</x:v>
      </x:c>
      <x:c r="J3267" s="60" t="n">
        <x:f>'参数'!$C$5</x:f>
        <x:v>360</x:v>
      </x:c>
      <x:c r="K3267" s="60" t="n">
        <x:f>'参数'!$D$5</x:f>
        <x:v>240</x:v>
      </x:c>
      <x:c r="L3267" s="60" t="n">
        <x:f>H3267+I3267+J3267</x:f>
        <x:v>932</x:v>
      </x:c>
      <x:c r="M3267" s="60" t="n">
        <x:f>L3267+K3267</x:f>
        <x:v>1172</x:v>
      </x:c>
      <x:c r="N3267" s="60" t="n">
        <x:f>'参数'!$B$10</x:f>
        <x:v>1</x:v>
      </x:c>
      <x:c r="O3267" s="60" t="n">
        <x:f>N3267*'参数'!$B$11</x:f>
        <x:v>2</x:v>
      </x:c>
      <x:c r="P3267" s="60" t="n">
        <x:f>N3267*'参数'!$B$12</x:f>
        <x:v>1</x:v>
      </x:c>
      <x:c r="Q3267" t="str">
        <x:f>C3267&amp;"d"</x:f>
        <x:v>C29d</x:v>
      </x:c>
      <x:c r="R3267" t="str">
        <x:f>C3267&amp;"p"</x:f>
        <x:v>C29p</x:v>
      </x:c>
      <x:c r="S3267" t="str">
        <x:f>IF(AND(L3267&gt;=H3267+I3267+J3267,M3267&gt;L3267,F3267&lt;&gt;""),"PASS","FAIL")</x:f>
        <x:v>PASS</x:v>
      </x:c>
      <x:c r="T3267" t="n">
        <x:v>12</x:v>
      </x:c>
      <x:c r="U3267" t="str">
        <x:v>pickup_after_delivery_completion_plus_usage_lag</x:v>
      </x:c>
    </x:row>
    <x:row r="3268">
      <x:c r="A3268" t="str">
        <x:v>Set2_100-10-3</x:v>
      </x:c>
      <x:c r="B3268" t="str">
        <x:v>standard_same_day</x:v>
      </x:c>
      <x:c r="C3268" t="str">
        <x:v>C30</x:v>
      </x:c>
      <x:c r="D3268" s="59" t="n">
        <x:v>2</x:v>
      </x:c>
      <x:c r="E3268" s="59" t="n">
        <x:v>38</x:v>
      </x:c>
      <x:c r="F3268" s="59" t="str">
        <x:v>S0</x:v>
      </x:c>
      <x:c r="G3268" s="59" t="n">
        <x:v>539</x:v>
      </x:c>
      <x:c r="H3268" s="59" t="n">
        <x:v>551</x:v>
      </x:c>
      <x:c r="I3268" s="59" t="n">
        <x:v>10</x:v>
      </x:c>
      <x:c r="J3268" s="60" t="n">
        <x:f>'参数'!$C$5</x:f>
        <x:v>360</x:v>
      </x:c>
      <x:c r="K3268" s="60" t="n">
        <x:f>'参数'!$D$5</x:f>
        <x:v>240</x:v>
      </x:c>
      <x:c r="L3268" s="60" t="n">
        <x:f>H3268+I3268+J3268</x:f>
        <x:v>921</x:v>
      </x:c>
      <x:c r="M3268" s="60" t="n">
        <x:f>L3268+K3268</x:f>
        <x:v>1161</x:v>
      </x:c>
      <x:c r="N3268" s="60" t="n">
        <x:f>'参数'!$B$10</x:f>
        <x:v>1</x:v>
      </x:c>
      <x:c r="O3268" s="60" t="n">
        <x:f>N3268*'参数'!$B$11</x:f>
        <x:v>2</x:v>
      </x:c>
      <x:c r="P3268" s="60" t="n">
        <x:f>N3268*'参数'!$B$12</x:f>
        <x:v>1</x:v>
      </x:c>
      <x:c r="Q3268" t="str">
        <x:f>C3268&amp;"d"</x:f>
        <x:v>C30d</x:v>
      </x:c>
      <x:c r="R3268" t="str">
        <x:f>C3268&amp;"p"</x:f>
        <x:v>C30p</x:v>
      </x:c>
      <x:c r="S3268" t="str">
        <x:f>IF(AND(L3268&gt;=H3268+I3268+J3268,M3268&gt;L3268,F3268&lt;&gt;""),"PASS","FAIL")</x:f>
        <x:v>PASS</x:v>
      </x:c>
      <x:c r="T3268" t="n">
        <x:v>2</x:v>
      </x:c>
      <x:c r="U3268" t="str">
        <x:v>pickup_after_delivery_completion_plus_usage_lag</x:v>
      </x:c>
    </x:row>
    <x:row r="3269">
      <x:c r="A3269" t="str">
        <x:v>Set2_100-10-3</x:v>
      </x:c>
      <x:c r="B3269" t="str">
        <x:v>standard_same_day</x:v>
      </x:c>
      <x:c r="C3269" t="str">
        <x:v>C31</x:v>
      </x:c>
      <x:c r="D3269" s="59" t="n">
        <x:v>11</x:v>
      </x:c>
      <x:c r="E3269" s="59" t="n">
        <x:v>47</x:v>
      </x:c>
      <x:c r="F3269" s="59" t="str">
        <x:v>S0</x:v>
      </x:c>
      <x:c r="G3269" s="59" t="n">
        <x:v>183</x:v>
      </x:c>
      <x:c r="H3269" s="59" t="n">
        <x:v>217</x:v>
      </x:c>
      <x:c r="I3269" s="59" t="n">
        <x:v>10</x:v>
      </x:c>
      <x:c r="J3269" s="60" t="n">
        <x:f>'参数'!$C$5</x:f>
        <x:v>360</x:v>
      </x:c>
      <x:c r="K3269" s="60" t="n">
        <x:f>'参数'!$D$5</x:f>
        <x:v>240</x:v>
      </x:c>
      <x:c r="L3269" s="60" t="n">
        <x:f>H3269+I3269+J3269</x:f>
        <x:v>587</x:v>
      </x:c>
      <x:c r="M3269" s="60" t="n">
        <x:f>L3269+K3269</x:f>
        <x:v>827</x:v>
      </x:c>
      <x:c r="N3269" s="60" t="n">
        <x:f>'参数'!$B$10</x:f>
        <x:v>1</x:v>
      </x:c>
      <x:c r="O3269" s="60" t="n">
        <x:f>N3269*'参数'!$B$11</x:f>
        <x:v>2</x:v>
      </x:c>
      <x:c r="P3269" s="60" t="n">
        <x:f>N3269*'参数'!$B$12</x:f>
        <x:v>1</x:v>
      </x:c>
      <x:c r="Q3269" t="str">
        <x:f>C3269&amp;"d"</x:f>
        <x:v>C31d</x:v>
      </x:c>
      <x:c r="R3269" t="str">
        <x:f>C3269&amp;"p"</x:f>
        <x:v>C31p</x:v>
      </x:c>
      <x:c r="S3269" t="str">
        <x:f>IF(AND(L3269&gt;=H3269+I3269+J3269,M3269&gt;L3269,F3269&lt;&gt;""),"PASS","FAIL")</x:f>
        <x:v>PASS</x:v>
      </x:c>
      <x:c r="T3269" t="n">
        <x:v>9</x:v>
      </x:c>
      <x:c r="U3269" t="str">
        <x:v>pickup_after_delivery_completion_plus_usage_lag</x:v>
      </x:c>
    </x:row>
    <x:row r="3270">
      <x:c r="A3270" t="str">
        <x:v>Set2_100-10-3</x:v>
      </x:c>
      <x:c r="B3270" t="str">
        <x:v>standard_same_day</x:v>
      </x:c>
      <x:c r="C3270" t="str">
        <x:v>C32</x:v>
      </x:c>
      <x:c r="D3270" s="59" t="n">
        <x:v>1</x:v>
      </x:c>
      <x:c r="E3270" s="59" t="n">
        <x:v>44</x:v>
      </x:c>
      <x:c r="F3270" s="59" t="str">
        <x:v>S0</x:v>
      </x:c>
      <x:c r="G3270" s="59" t="n">
        <x:v>468</x:v>
      </x:c>
      <x:c r="H3270" s="59" t="n">
        <x:v>496</x:v>
      </x:c>
      <x:c r="I3270" s="59" t="n">
        <x:v>10</x:v>
      </x:c>
      <x:c r="J3270" s="60" t="n">
        <x:f>'参数'!$C$5</x:f>
        <x:v>360</x:v>
      </x:c>
      <x:c r="K3270" s="60" t="n">
        <x:f>'参数'!$D$5</x:f>
        <x:v>240</x:v>
      </x:c>
      <x:c r="L3270" s="60" t="n">
        <x:f>H3270+I3270+J3270</x:f>
        <x:v>866</x:v>
      </x:c>
      <x:c r="M3270" s="60" t="n">
        <x:f>L3270+K3270</x:f>
        <x:v>1106</x:v>
      </x:c>
      <x:c r="N3270" s="60" t="n">
        <x:f>'参数'!$B$10</x:f>
        <x:v>1</x:v>
      </x:c>
      <x:c r="O3270" s="60" t="n">
        <x:f>N3270*'参数'!$B$11</x:f>
        <x:v>2</x:v>
      </x:c>
      <x:c r="P3270" s="60" t="n">
        <x:f>N3270*'参数'!$B$12</x:f>
        <x:v>1</x:v>
      </x:c>
      <x:c r="Q3270" t="str">
        <x:f>C3270&amp;"d"</x:f>
        <x:v>C32d</x:v>
      </x:c>
      <x:c r="R3270" t="str">
        <x:f>C3270&amp;"p"</x:f>
        <x:v>C32p</x:v>
      </x:c>
      <x:c r="S3270" t="str">
        <x:f>IF(AND(L3270&gt;=H3270+I3270+J3270,M3270&gt;L3270,F3270&lt;&gt;""),"PASS","FAIL")</x:f>
        <x:v>PASS</x:v>
      </x:c>
      <x:c r="T3270" t="n">
        <x:v>3</x:v>
      </x:c>
      <x:c r="U3270" t="str">
        <x:v>pickup_after_delivery_completion_plus_usage_lag</x:v>
      </x:c>
    </x:row>
    <x:row r="3271">
      <x:c r="A3271" t="str">
        <x:v>Set2_100-10-3</x:v>
      </x:c>
      <x:c r="B3271" t="str">
        <x:v>standard_same_day</x:v>
      </x:c>
      <x:c r="C3271" t="str">
        <x:v>C33</x:v>
      </x:c>
      <x:c r="D3271" s="59" t="n">
        <x:v>10</x:v>
      </x:c>
      <x:c r="E3271" s="59" t="n">
        <x:v>36</x:v>
      </x:c>
      <x:c r="F3271" s="59" t="str">
        <x:v>S4</x:v>
      </x:c>
      <x:c r="G3271" s="59" t="n">
        <x:v>318</x:v>
      </x:c>
      <x:c r="H3271" s="59" t="n">
        <x:v>354</x:v>
      </x:c>
      <x:c r="I3271" s="59" t="n">
        <x:v>10</x:v>
      </x:c>
      <x:c r="J3271" s="60" t="n">
        <x:f>'参数'!$C$5</x:f>
        <x:v>360</x:v>
      </x:c>
      <x:c r="K3271" s="60" t="n">
        <x:f>'参数'!$D$5</x:f>
        <x:v>240</x:v>
      </x:c>
      <x:c r="L3271" s="60" t="n">
        <x:f>H3271+I3271+J3271</x:f>
        <x:v>724</x:v>
      </x:c>
      <x:c r="M3271" s="60" t="n">
        <x:f>L3271+K3271</x:f>
        <x:v>964</x:v>
      </x:c>
      <x:c r="N3271" s="60" t="n">
        <x:f>'参数'!$B$10</x:f>
        <x:v>1</x:v>
      </x:c>
      <x:c r="O3271" s="60" t="n">
        <x:f>N3271*'参数'!$B$11</x:f>
        <x:v>2</x:v>
      </x:c>
      <x:c r="P3271" s="60" t="n">
        <x:f>N3271*'参数'!$B$12</x:f>
        <x:v>1</x:v>
      </x:c>
      <x:c r="Q3271" t="str">
        <x:f>C3271&amp;"d"</x:f>
        <x:v>C33d</x:v>
      </x:c>
      <x:c r="R3271" t="str">
        <x:f>C3271&amp;"p"</x:f>
        <x:v>C33p</x:v>
      </x:c>
      <x:c r="S3271" t="str">
        <x:f>IF(AND(L3271&gt;=H3271+I3271+J3271,M3271&gt;L3271,F3271&lt;&gt;""),"PASS","FAIL")</x:f>
        <x:v>PASS</x:v>
      </x:c>
      <x:c r="T3271" t="n">
        <x:v>9</x:v>
      </x:c>
      <x:c r="U3271" t="str">
        <x:v>pickup_after_delivery_completion_plus_usage_lag</x:v>
      </x:c>
    </x:row>
    <x:row r="3272">
      <x:c r="A3272" t="str">
        <x:v>Set2_100-10-3</x:v>
      </x:c>
      <x:c r="B3272" t="str">
        <x:v>standard_same_day</x:v>
      </x:c>
      <x:c r="C3272" t="str">
        <x:v>C34</x:v>
      </x:c>
      <x:c r="D3272" s="59" t="n">
        <x:v>12</x:v>
      </x:c>
      <x:c r="E3272" s="59" t="n">
        <x:v>47</x:v>
      </x:c>
      <x:c r="F3272" s="59" t="str">
        <x:v>S0</x:v>
      </x:c>
      <x:c r="G3272" s="59" t="n">
        <x:v>283</x:v>
      </x:c>
      <x:c r="H3272" s="59" t="n">
        <x:v>321</x:v>
      </x:c>
      <x:c r="I3272" s="59" t="n">
        <x:v>10</x:v>
      </x:c>
      <x:c r="J3272" s="60" t="n">
        <x:f>'参数'!$C$5</x:f>
        <x:v>360</x:v>
      </x:c>
      <x:c r="K3272" s="60" t="n">
        <x:f>'参数'!$D$5</x:f>
        <x:v>240</x:v>
      </x:c>
      <x:c r="L3272" s="60" t="n">
        <x:f>H3272+I3272+J3272</x:f>
        <x:v>691</x:v>
      </x:c>
      <x:c r="M3272" s="60" t="n">
        <x:f>L3272+K3272</x:f>
        <x:v>931</x:v>
      </x:c>
      <x:c r="N3272" s="60" t="n">
        <x:f>'参数'!$B$10</x:f>
        <x:v>1</x:v>
      </x:c>
      <x:c r="O3272" s="60" t="n">
        <x:f>N3272*'参数'!$B$11</x:f>
        <x:v>2</x:v>
      </x:c>
      <x:c r="P3272" s="60" t="n">
        <x:f>N3272*'参数'!$B$12</x:f>
        <x:v>1</x:v>
      </x:c>
      <x:c r="Q3272" t="str">
        <x:f>C3272&amp;"d"</x:f>
        <x:v>C34d</x:v>
      </x:c>
      <x:c r="R3272" t="str">
        <x:f>C3272&amp;"p"</x:f>
        <x:v>C34p</x:v>
      </x:c>
      <x:c r="S3272" t="str">
        <x:f>IF(AND(L3272&gt;=H3272+I3272+J3272,M3272&gt;L3272,F3272&lt;&gt;""),"PASS","FAIL")</x:f>
        <x:v>PASS</x:v>
      </x:c>
      <x:c r="T3272" t="n">
        <x:v>1</x:v>
      </x:c>
      <x:c r="U3272" t="str">
        <x:v>pickup_after_delivery_completion_plus_usage_lag</x:v>
      </x:c>
    </x:row>
    <x:row r="3273">
      <x:c r="A3273" t="str">
        <x:v>Set2_100-10-3</x:v>
      </x:c>
      <x:c r="B3273" t="str">
        <x:v>standard_same_day</x:v>
      </x:c>
      <x:c r="C3273" t="str">
        <x:v>C35</x:v>
      </x:c>
      <x:c r="D3273" s="59" t="n">
        <x:v>17</x:v>
      </x:c>
      <x:c r="E3273" s="59" t="n">
        <x:v>36</x:v>
      </x:c>
      <x:c r="F3273" s="59" t="str">
        <x:v>S4</x:v>
      </x:c>
      <x:c r="G3273" s="59" t="n">
        <x:v>74</x:v>
      </x:c>
      <x:c r="H3273" s="59" t="n">
        <x:v>104</x:v>
      </x:c>
      <x:c r="I3273" s="59" t="n">
        <x:v>10</x:v>
      </x:c>
      <x:c r="J3273" s="60" t="n">
        <x:f>'参数'!$C$5</x:f>
        <x:v>360</x:v>
      </x:c>
      <x:c r="K3273" s="60" t="n">
        <x:f>'参数'!$D$5</x:f>
        <x:v>240</x:v>
      </x:c>
      <x:c r="L3273" s="60" t="n">
        <x:f>H3273+I3273+J3273</x:f>
        <x:v>474</x:v>
      </x:c>
      <x:c r="M3273" s="60" t="n">
        <x:f>L3273+K3273</x:f>
        <x:v>714</x:v>
      </x:c>
      <x:c r="N3273" s="60" t="n">
        <x:f>'参数'!$B$10</x:f>
        <x:v>1</x:v>
      </x:c>
      <x:c r="O3273" s="60" t="n">
        <x:f>N3273*'参数'!$B$11</x:f>
        <x:v>2</x:v>
      </x:c>
      <x:c r="P3273" s="60" t="n">
        <x:f>N3273*'参数'!$B$12</x:f>
        <x:v>1</x:v>
      </x:c>
      <x:c r="Q3273" t="str">
        <x:f>C3273&amp;"d"</x:f>
        <x:v>C35d</x:v>
      </x:c>
      <x:c r="R3273" t="str">
        <x:f>C3273&amp;"p"</x:f>
        <x:v>C35p</x:v>
      </x:c>
      <x:c r="S3273" t="str">
        <x:f>IF(AND(L3273&gt;=H3273+I3273+J3273,M3273&gt;L3273,F3273&lt;&gt;""),"PASS","FAIL")</x:f>
        <x:v>PASS</x:v>
      </x:c>
      <x:c r="T3273" t="n">
        <x:v>6</x:v>
      </x:c>
      <x:c r="U3273" t="str">
        <x:v>pickup_after_delivery_completion_plus_usage_lag</x:v>
      </x:c>
    </x:row>
    <x:row r="3274">
      <x:c r="A3274" t="str">
        <x:v>Set2_100-10-3</x:v>
      </x:c>
      <x:c r="B3274" t="str">
        <x:v>standard_same_day</x:v>
      </x:c>
      <x:c r="C3274" t="str">
        <x:v>C36</x:v>
      </x:c>
      <x:c r="D3274" s="59" t="n">
        <x:v>3</x:v>
      </x:c>
      <x:c r="E3274" s="59" t="n">
        <x:v>40</x:v>
      </x:c>
      <x:c r="F3274" s="59" t="str">
        <x:v>S0</x:v>
      </x:c>
      <x:c r="G3274" s="59" t="n">
        <x:v>415</x:v>
      </x:c>
      <x:c r="H3274" s="59" t="n">
        <x:v>433</x:v>
      </x:c>
      <x:c r="I3274" s="59" t="n">
        <x:v>10</x:v>
      </x:c>
      <x:c r="J3274" s="60" t="n">
        <x:f>'参数'!$C$5</x:f>
        <x:v>360</x:v>
      </x:c>
      <x:c r="K3274" s="60" t="n">
        <x:f>'参数'!$D$5</x:f>
        <x:v>240</x:v>
      </x:c>
      <x:c r="L3274" s="60" t="n">
        <x:f>H3274+I3274+J3274</x:f>
        <x:v>803</x:v>
      </x:c>
      <x:c r="M3274" s="60" t="n">
        <x:f>L3274+K3274</x:f>
        <x:v>1043</x:v>
      </x:c>
      <x:c r="N3274" s="60" t="n">
        <x:f>'参数'!$B$10</x:f>
        <x:v>1</x:v>
      </x:c>
      <x:c r="O3274" s="60" t="n">
        <x:f>N3274*'参数'!$B$11</x:f>
        <x:v>2</x:v>
      </x:c>
      <x:c r="P3274" s="60" t="n">
        <x:f>N3274*'参数'!$B$12</x:f>
        <x:v>1</x:v>
      </x:c>
      <x:c r="Q3274" t="str">
        <x:f>C3274&amp;"d"</x:f>
        <x:v>C36d</x:v>
      </x:c>
      <x:c r="R3274" t="str">
        <x:f>C3274&amp;"p"</x:f>
        <x:v>C36p</x:v>
      </x:c>
      <x:c r="S3274" t="str">
        <x:f>IF(AND(L3274&gt;=H3274+I3274+J3274,M3274&gt;L3274,F3274&lt;&gt;""),"PASS","FAIL")</x:f>
        <x:v>PASS</x:v>
      </x:c>
      <x:c r="T3274" t="n">
        <x:v>5</x:v>
      </x:c>
      <x:c r="U3274" t="str">
        <x:v>pickup_after_delivery_completion_plus_usage_lag</x:v>
      </x:c>
    </x:row>
    <x:row r="3275">
      <x:c r="A3275" t="str">
        <x:v>Set2_100-10-3</x:v>
      </x:c>
      <x:c r="B3275" t="str">
        <x:v>standard_same_day</x:v>
      </x:c>
      <x:c r="C3275" t="str">
        <x:v>C37</x:v>
      </x:c>
      <x:c r="D3275" s="59" t="n">
        <x:v>12</x:v>
      </x:c>
      <x:c r="E3275" s="59" t="n">
        <x:v>38</x:v>
      </x:c>
      <x:c r="F3275" s="59" t="str">
        <x:v>S4</x:v>
      </x:c>
      <x:c r="G3275" s="59" t="n">
        <x:v>210</x:v>
      </x:c>
      <x:c r="H3275" s="59" t="n">
        <x:v>226</x:v>
      </x:c>
      <x:c r="I3275" s="59" t="n">
        <x:v>10</x:v>
      </x:c>
      <x:c r="J3275" s="60" t="n">
        <x:f>'参数'!$C$5</x:f>
        <x:v>360</x:v>
      </x:c>
      <x:c r="K3275" s="60" t="n">
        <x:f>'参数'!$D$5</x:f>
        <x:v>240</x:v>
      </x:c>
      <x:c r="L3275" s="60" t="n">
        <x:f>H3275+I3275+J3275</x:f>
        <x:v>596</x:v>
      </x:c>
      <x:c r="M3275" s="60" t="n">
        <x:f>L3275+K3275</x:f>
        <x:v>836</x:v>
      </x:c>
      <x:c r="N3275" s="60" t="n">
        <x:f>'参数'!$B$10</x:f>
        <x:v>1</x:v>
      </x:c>
      <x:c r="O3275" s="60" t="n">
        <x:f>N3275*'参数'!$B$11</x:f>
        <x:v>2</x:v>
      </x:c>
      <x:c r="P3275" s="60" t="n">
        <x:f>N3275*'参数'!$B$12</x:f>
        <x:v>1</x:v>
      </x:c>
      <x:c r="Q3275" t="str">
        <x:f>C3275&amp;"d"</x:f>
        <x:v>C37d</x:v>
      </x:c>
      <x:c r="R3275" t="str">
        <x:f>C3275&amp;"p"</x:f>
        <x:v>C37p</x:v>
      </x:c>
      <x:c r="S3275" t="str">
        <x:f>IF(AND(L3275&gt;=H3275+I3275+J3275,M3275&gt;L3275,F3275&lt;&gt;""),"PASS","FAIL")</x:f>
        <x:v>PASS</x:v>
      </x:c>
      <x:c r="T3275" t="n">
        <x:v>7</x:v>
      </x:c>
      <x:c r="U3275" t="str">
        <x:v>pickup_after_delivery_completion_plus_usage_lag</x:v>
      </x:c>
    </x:row>
    <x:row r="3276">
      <x:c r="A3276" t="str">
        <x:v>Set2_100-10-3</x:v>
      </x:c>
      <x:c r="B3276" t="str">
        <x:v>standard_same_day</x:v>
      </x:c>
      <x:c r="C3276" t="str">
        <x:v>C38</x:v>
      </x:c>
      <x:c r="D3276" s="59" t="n">
        <x:v>20</x:v>
      </x:c>
      <x:c r="E3276" s="59" t="n">
        <x:v>33</x:v>
      </x:c>
      <x:c r="F3276" s="59" t="str">
        <x:v>S4</x:v>
      </x:c>
      <x:c r="G3276" s="59" t="n">
        <x:v>126</x:v>
      </x:c>
      <x:c r="H3276" s="59" t="n">
        <x:v>156</x:v>
      </x:c>
      <x:c r="I3276" s="59" t="n">
        <x:v>10</x:v>
      </x:c>
      <x:c r="J3276" s="60" t="n">
        <x:f>'参数'!$C$5</x:f>
        <x:v>360</x:v>
      </x:c>
      <x:c r="K3276" s="60" t="n">
        <x:f>'参数'!$D$5</x:f>
        <x:v>240</x:v>
      </x:c>
      <x:c r="L3276" s="60" t="n">
        <x:f>H3276+I3276+J3276</x:f>
        <x:v>526</x:v>
      </x:c>
      <x:c r="M3276" s="60" t="n">
        <x:f>L3276+K3276</x:f>
        <x:v>766</x:v>
      </x:c>
      <x:c r="N3276" s="60" t="n">
        <x:f>'参数'!$B$10</x:f>
        <x:v>1</x:v>
      </x:c>
      <x:c r="O3276" s="60" t="n">
        <x:f>N3276*'参数'!$B$11</x:f>
        <x:v>2</x:v>
      </x:c>
      <x:c r="P3276" s="60" t="n">
        <x:f>N3276*'参数'!$B$12</x:f>
        <x:v>1</x:v>
      </x:c>
      <x:c r="Q3276" t="str">
        <x:f>C3276&amp;"d"</x:f>
        <x:v>C38d</x:v>
      </x:c>
      <x:c r="R3276" t="str">
        <x:f>C3276&amp;"p"</x:f>
        <x:v>C38p</x:v>
      </x:c>
      <x:c r="S3276" t="str">
        <x:f>IF(AND(L3276&gt;=H3276+I3276+J3276,M3276&gt;L3276,F3276&lt;&gt;""),"PASS","FAIL")</x:f>
        <x:v>PASS</x:v>
      </x:c>
      <x:c r="T3276" t="n">
        <x:v>6</x:v>
      </x:c>
      <x:c r="U3276" t="str">
        <x:v>pickup_after_delivery_completion_plus_usage_lag</x:v>
      </x:c>
    </x:row>
    <x:row r="3277">
      <x:c r="A3277" t="str">
        <x:v>Set2_100-10-3</x:v>
      </x:c>
      <x:c r="B3277" t="str">
        <x:v>standard_same_day</x:v>
      </x:c>
      <x:c r="C3277" t="str">
        <x:v>C39</x:v>
      </x:c>
      <x:c r="D3277" s="59" t="n">
        <x:v>6</x:v>
      </x:c>
      <x:c r="E3277" s="59" t="n">
        <x:v>32</x:v>
      </x:c>
      <x:c r="F3277" s="59" t="str">
        <x:v>S4</x:v>
      </x:c>
      <x:c r="G3277" s="59" t="n">
        <x:v>220</x:v>
      </x:c>
      <x:c r="H3277" s="59" t="n">
        <x:v>254</x:v>
      </x:c>
      <x:c r="I3277" s="59" t="n">
        <x:v>10</x:v>
      </x:c>
      <x:c r="J3277" s="60" t="n">
        <x:f>'参数'!$C$5</x:f>
        <x:v>360</x:v>
      </x:c>
      <x:c r="K3277" s="60" t="n">
        <x:f>'参数'!$D$5</x:f>
        <x:v>240</x:v>
      </x:c>
      <x:c r="L3277" s="60" t="n">
        <x:f>H3277+I3277+J3277</x:f>
        <x:v>624</x:v>
      </x:c>
      <x:c r="M3277" s="60" t="n">
        <x:f>L3277+K3277</x:f>
        <x:v>864</x:v>
      </x:c>
      <x:c r="N3277" s="60" t="n">
        <x:f>'参数'!$B$10</x:f>
        <x:v>1</x:v>
      </x:c>
      <x:c r="O3277" s="60" t="n">
        <x:f>N3277*'参数'!$B$11</x:f>
        <x:v>2</x:v>
      </x:c>
      <x:c r="P3277" s="60" t="n">
        <x:f>N3277*'参数'!$B$12</x:f>
        <x:v>1</x:v>
      </x:c>
      <x:c r="Q3277" t="str">
        <x:f>C3277&amp;"d"</x:f>
        <x:v>C39d</x:v>
      </x:c>
      <x:c r="R3277" t="str">
        <x:f>C3277&amp;"p"</x:f>
        <x:v>C39p</x:v>
      </x:c>
      <x:c r="S3277" t="str">
        <x:f>IF(AND(L3277&gt;=H3277+I3277+J3277,M3277&gt;L3277,F3277&lt;&gt;""),"PASS","FAIL")</x:f>
        <x:v>PASS</x:v>
      </x:c>
      <x:c r="T3277" t="n">
        <x:v>5</x:v>
      </x:c>
      <x:c r="U3277" t="str">
        <x:v>pickup_after_delivery_completion_plus_usage_lag</x:v>
      </x:c>
    </x:row>
    <x:row r="3278">
      <x:c r="A3278" t="str">
        <x:v>Set2_100-10-3</x:v>
      </x:c>
      <x:c r="B3278" t="str">
        <x:v>standard_same_day</x:v>
      </x:c>
      <x:c r="C3278" t="str">
        <x:v>C40</x:v>
      </x:c>
      <x:c r="D3278" s="59" t="n">
        <x:v>1</x:v>
      </x:c>
      <x:c r="E3278" s="59" t="n">
        <x:v>47</x:v>
      </x:c>
      <x:c r="F3278" s="59" t="str">
        <x:v>S0</x:v>
      </x:c>
      <x:c r="G3278" s="59" t="n">
        <x:v>217</x:v>
      </x:c>
      <x:c r="H3278" s="59" t="n">
        <x:v>243</x:v>
      </x:c>
      <x:c r="I3278" s="59" t="n">
        <x:v>10</x:v>
      </x:c>
      <x:c r="J3278" s="60" t="n">
        <x:f>'参数'!$C$5</x:f>
        <x:v>360</x:v>
      </x:c>
      <x:c r="K3278" s="60" t="n">
        <x:f>'参数'!$D$5</x:f>
        <x:v>240</x:v>
      </x:c>
      <x:c r="L3278" s="60" t="n">
        <x:f>H3278+I3278+J3278</x:f>
        <x:v>613</x:v>
      </x:c>
      <x:c r="M3278" s="60" t="n">
        <x:f>L3278+K3278</x:f>
        <x:v>853</x:v>
      </x:c>
      <x:c r="N3278" s="60" t="n">
        <x:f>'参数'!$B$10</x:f>
        <x:v>1</x:v>
      </x:c>
      <x:c r="O3278" s="60" t="n">
        <x:f>N3278*'参数'!$B$11</x:f>
        <x:v>2</x:v>
      </x:c>
      <x:c r="P3278" s="60" t="n">
        <x:f>N3278*'参数'!$B$12</x:f>
        <x:v>1</x:v>
      </x:c>
      <x:c r="Q3278" t="str">
        <x:f>C3278&amp;"d"</x:f>
        <x:v>C40d</x:v>
      </x:c>
      <x:c r="R3278" t="str">
        <x:f>C3278&amp;"p"</x:f>
        <x:v>C40p</x:v>
      </x:c>
      <x:c r="S3278" t="str">
        <x:f>IF(AND(L3278&gt;=H3278+I3278+J3278,M3278&gt;L3278,F3278&lt;&gt;""),"PASS","FAIL")</x:f>
        <x:v>PASS</x:v>
      </x:c>
      <x:c r="T3278" t="n">
        <x:v>8</x:v>
      </x:c>
      <x:c r="U3278" t="str">
        <x:v>pickup_after_delivery_completion_plus_usage_lag</x:v>
      </x:c>
    </x:row>
    <x:row r="3279">
      <x:c r="A3279" t="str">
        <x:v>Set2_100-10-3</x:v>
      </x:c>
      <x:c r="B3279" t="str">
        <x:v>standard_same_day</x:v>
      </x:c>
      <x:c r="C3279" t="str">
        <x:v>C41</x:v>
      </x:c>
      <x:c r="D3279" s="59" t="n">
        <x:v>15</x:v>
      </x:c>
      <x:c r="E3279" s="59" t="n">
        <x:v>42</x:v>
      </x:c>
      <x:c r="F3279" s="59" t="str">
        <x:v>S0</x:v>
      </x:c>
      <x:c r="G3279" s="59" t="n">
        <x:v>232</x:v>
      </x:c>
      <x:c r="H3279" s="59" t="n">
        <x:v>256</x:v>
      </x:c>
      <x:c r="I3279" s="59" t="n">
        <x:v>10</x:v>
      </x:c>
      <x:c r="J3279" s="60" t="n">
        <x:f>'参数'!$C$5</x:f>
        <x:v>360</x:v>
      </x:c>
      <x:c r="K3279" s="60" t="n">
        <x:f>'参数'!$D$5</x:f>
        <x:v>240</x:v>
      </x:c>
      <x:c r="L3279" s="60" t="n">
        <x:f>H3279+I3279+J3279</x:f>
        <x:v>626</x:v>
      </x:c>
      <x:c r="M3279" s="60" t="n">
        <x:f>L3279+K3279</x:f>
        <x:v>866</x:v>
      </x:c>
      <x:c r="N3279" s="60" t="n">
        <x:f>'参数'!$B$10</x:f>
        <x:v>1</x:v>
      </x:c>
      <x:c r="O3279" s="60" t="n">
        <x:f>N3279*'参数'!$B$11</x:f>
        <x:v>2</x:v>
      </x:c>
      <x:c r="P3279" s="60" t="n">
        <x:f>N3279*'参数'!$B$12</x:f>
        <x:v>1</x:v>
      </x:c>
      <x:c r="Q3279" t="str">
        <x:f>C3279&amp;"d"</x:f>
        <x:v>C41d</x:v>
      </x:c>
      <x:c r="R3279" t="str">
        <x:f>C3279&amp;"p"</x:f>
        <x:v>C41p</x:v>
      </x:c>
      <x:c r="S3279" t="str">
        <x:f>IF(AND(L3279&gt;=H3279+I3279+J3279,M3279&gt;L3279,F3279&lt;&gt;""),"PASS","FAIL")</x:f>
        <x:v>PASS</x:v>
      </x:c>
      <x:c r="T3279" t="n">
        <x:v>9</x:v>
      </x:c>
      <x:c r="U3279" t="str">
        <x:v>pickup_after_delivery_completion_plus_usage_lag</x:v>
      </x:c>
    </x:row>
    <x:row r="3280">
      <x:c r="A3280" t="str">
        <x:v>Set2_100-10-3</x:v>
      </x:c>
      <x:c r="B3280" t="str">
        <x:v>standard_same_day</x:v>
      </x:c>
      <x:c r="C3280" t="str">
        <x:v>C42</x:v>
      </x:c>
      <x:c r="D3280" s="59" t="n">
        <x:v>23</x:v>
      </x:c>
      <x:c r="E3280" s="59" t="n">
        <x:v>36</x:v>
      </x:c>
      <x:c r="F3280" s="59" t="str">
        <x:v>S8</x:v>
      </x:c>
      <x:c r="G3280" s="59" t="n">
        <x:v>54</x:v>
      </x:c>
      <x:c r="H3280" s="59" t="n">
        <x:v>68</x:v>
      </x:c>
      <x:c r="I3280" s="59" t="n">
        <x:v>10</x:v>
      </x:c>
      <x:c r="J3280" s="60" t="n">
        <x:f>'参数'!$C$5</x:f>
        <x:v>360</x:v>
      </x:c>
      <x:c r="K3280" s="60" t="n">
        <x:f>'参数'!$D$5</x:f>
        <x:v>240</x:v>
      </x:c>
      <x:c r="L3280" s="60" t="n">
        <x:f>H3280+I3280+J3280</x:f>
        <x:v>438</x:v>
      </x:c>
      <x:c r="M3280" s="60" t="n">
        <x:f>L3280+K3280</x:f>
        <x:v>678</x:v>
      </x:c>
      <x:c r="N3280" s="60" t="n">
        <x:f>'参数'!$B$10</x:f>
        <x:v>1</x:v>
      </x:c>
      <x:c r="O3280" s="60" t="n">
        <x:f>N3280*'参数'!$B$11</x:f>
        <x:v>2</x:v>
      </x:c>
      <x:c r="P3280" s="60" t="n">
        <x:f>N3280*'参数'!$B$12</x:f>
        <x:v>1</x:v>
      </x:c>
      <x:c r="Q3280" t="str">
        <x:f>C3280&amp;"d"</x:f>
        <x:v>C42d</x:v>
      </x:c>
      <x:c r="R3280" t="str">
        <x:f>C3280&amp;"p"</x:f>
        <x:v>C42p</x:v>
      </x:c>
      <x:c r="S3280" t="str">
        <x:f>IF(AND(L3280&gt;=H3280+I3280+J3280,M3280&gt;L3280,F3280&lt;&gt;""),"PASS","FAIL")</x:f>
        <x:v>PASS</x:v>
      </x:c>
      <x:c r="T3280" t="n">
        <x:v>0</x:v>
      </x:c>
      <x:c r="U3280" t="str">
        <x:v>pickup_after_delivery_completion_plus_usage_lag</x:v>
      </x:c>
    </x:row>
    <x:row r="3281">
      <x:c r="A3281" t="str">
        <x:v>Set2_100-10-3</x:v>
      </x:c>
      <x:c r="B3281" t="str">
        <x:v>standard_same_day</x:v>
      </x:c>
      <x:c r="C3281" t="str">
        <x:v>C43</x:v>
      </x:c>
      <x:c r="D3281" s="59" t="n">
        <x:v>7</x:v>
      </x:c>
      <x:c r="E3281" s="59" t="n">
        <x:v>40</x:v>
      </x:c>
      <x:c r="F3281" s="59" t="str">
        <x:v>S0</x:v>
      </x:c>
      <x:c r="G3281" s="59" t="n">
        <x:v>344</x:v>
      </x:c>
      <x:c r="H3281" s="59" t="n">
        <x:v>370</x:v>
      </x:c>
      <x:c r="I3281" s="59" t="n">
        <x:v>10</x:v>
      </x:c>
      <x:c r="J3281" s="60" t="n">
        <x:f>'参数'!$C$5</x:f>
        <x:v>360</x:v>
      </x:c>
      <x:c r="K3281" s="60" t="n">
        <x:f>'参数'!$D$5</x:f>
        <x:v>240</x:v>
      </x:c>
      <x:c r="L3281" s="60" t="n">
        <x:f>H3281+I3281+J3281</x:f>
        <x:v>740</x:v>
      </x:c>
      <x:c r="M3281" s="60" t="n">
        <x:f>L3281+K3281</x:f>
        <x:v>980</x:v>
      </x:c>
      <x:c r="N3281" s="60" t="n">
        <x:f>'参数'!$B$10</x:f>
        <x:v>1</x:v>
      </x:c>
      <x:c r="O3281" s="60" t="n">
        <x:f>N3281*'参数'!$B$11</x:f>
        <x:v>2</x:v>
      </x:c>
      <x:c r="P3281" s="60" t="n">
        <x:f>N3281*'参数'!$B$12</x:f>
        <x:v>1</x:v>
      </x:c>
      <x:c r="Q3281" t="str">
        <x:f>C3281&amp;"d"</x:f>
        <x:v>C43d</x:v>
      </x:c>
      <x:c r="R3281" t="str">
        <x:f>C3281&amp;"p"</x:f>
        <x:v>C43p</x:v>
      </x:c>
      <x:c r="S3281" t="str">
        <x:f>IF(AND(L3281&gt;=H3281+I3281+J3281,M3281&gt;L3281,F3281&lt;&gt;""),"PASS","FAIL")</x:f>
        <x:v>PASS</x:v>
      </x:c>
      <x:c r="T3281" t="n">
        <x:v>9</x:v>
      </x:c>
      <x:c r="U3281" t="str">
        <x:v>pickup_after_delivery_completion_plus_usage_lag</x:v>
      </x:c>
    </x:row>
    <x:row r="3282">
      <x:c r="A3282" t="str">
        <x:v>Set2_100-10-3</x:v>
      </x:c>
      <x:c r="B3282" t="str">
        <x:v>standard_same_day</x:v>
      </x:c>
      <x:c r="C3282" t="str">
        <x:v>C44</x:v>
      </x:c>
      <x:c r="D3282" s="59" t="n">
        <x:v>8</x:v>
      </x:c>
      <x:c r="E3282" s="59" t="n">
        <x:v>34</x:v>
      </x:c>
      <x:c r="F3282" s="59" t="str">
        <x:v>S4</x:v>
      </x:c>
      <x:c r="G3282" s="59" t="n">
        <x:v>95</x:v>
      </x:c>
      <x:c r="H3282" s="59" t="n">
        <x:v>129</x:v>
      </x:c>
      <x:c r="I3282" s="59" t="n">
        <x:v>10</x:v>
      </x:c>
      <x:c r="J3282" s="60" t="n">
        <x:f>'参数'!$C$5</x:f>
        <x:v>360</x:v>
      </x:c>
      <x:c r="K3282" s="60" t="n">
        <x:f>'参数'!$D$5</x:f>
        <x:v>240</x:v>
      </x:c>
      <x:c r="L3282" s="60" t="n">
        <x:f>H3282+I3282+J3282</x:f>
        <x:v>499</x:v>
      </x:c>
      <x:c r="M3282" s="60" t="n">
        <x:f>L3282+K3282</x:f>
        <x:v>739</x:v>
      </x:c>
      <x:c r="N3282" s="60" t="n">
        <x:f>'参数'!$B$10</x:f>
        <x:v>1</x:v>
      </x:c>
      <x:c r="O3282" s="60" t="n">
        <x:f>N3282*'参数'!$B$11</x:f>
        <x:v>2</x:v>
      </x:c>
      <x:c r="P3282" s="60" t="n">
        <x:f>N3282*'参数'!$B$12</x:f>
        <x:v>1</x:v>
      </x:c>
      <x:c r="Q3282" t="str">
        <x:f>C3282&amp;"d"</x:f>
        <x:v>C44d</x:v>
      </x:c>
      <x:c r="R3282" t="str">
        <x:f>C3282&amp;"p"</x:f>
        <x:v>C44p</x:v>
      </x:c>
      <x:c r="S3282" t="str">
        <x:f>IF(AND(L3282&gt;=H3282+I3282+J3282,M3282&gt;L3282,F3282&lt;&gt;""),"PASS","FAIL")</x:f>
        <x:v>PASS</x:v>
      </x:c>
      <x:c r="T3282" t="n">
        <x:v>1</x:v>
      </x:c>
      <x:c r="U3282" t="str">
        <x:v>pickup_after_delivery_completion_plus_usage_lag</x:v>
      </x:c>
    </x:row>
    <x:row r="3283">
      <x:c r="A3283" t="str">
        <x:v>Set2_100-10-3</x:v>
      </x:c>
      <x:c r="B3283" t="str">
        <x:v>standard_same_day</x:v>
      </x:c>
      <x:c r="C3283" t="str">
        <x:v>C45</x:v>
      </x:c>
      <x:c r="D3283" s="59" t="n">
        <x:v>13</x:v>
      </x:c>
      <x:c r="E3283" s="59" t="n">
        <x:v>38</x:v>
      </x:c>
      <x:c r="F3283" s="59" t="str">
        <x:v>S4</x:v>
      </x:c>
      <x:c r="G3283" s="59" t="n">
        <x:v>416</x:v>
      </x:c>
      <x:c r="H3283" s="59" t="n">
        <x:v>428</x:v>
      </x:c>
      <x:c r="I3283" s="59" t="n">
        <x:v>10</x:v>
      </x:c>
      <x:c r="J3283" s="60" t="n">
        <x:f>'参数'!$C$5</x:f>
        <x:v>360</x:v>
      </x:c>
      <x:c r="K3283" s="60" t="n">
        <x:f>'参数'!$D$5</x:f>
        <x:v>240</x:v>
      </x:c>
      <x:c r="L3283" s="60" t="n">
        <x:f>H3283+I3283+J3283</x:f>
        <x:v>798</x:v>
      </x:c>
      <x:c r="M3283" s="60" t="n">
        <x:f>L3283+K3283</x:f>
        <x:v>1038</x:v>
      </x:c>
      <x:c r="N3283" s="60" t="n">
        <x:f>'参数'!$B$10</x:f>
        <x:v>1</x:v>
      </x:c>
      <x:c r="O3283" s="60" t="n">
        <x:f>N3283*'参数'!$B$11</x:f>
        <x:v>2</x:v>
      </x:c>
      <x:c r="P3283" s="60" t="n">
        <x:f>N3283*'参数'!$B$12</x:f>
        <x:v>1</x:v>
      </x:c>
      <x:c r="Q3283" t="str">
        <x:f>C3283&amp;"d"</x:f>
        <x:v>C45d</x:v>
      </x:c>
      <x:c r="R3283" t="str">
        <x:f>C3283&amp;"p"</x:f>
        <x:v>C45p</x:v>
      </x:c>
      <x:c r="S3283" t="str">
        <x:f>IF(AND(L3283&gt;=H3283+I3283+J3283,M3283&gt;L3283,F3283&lt;&gt;""),"PASS","FAIL")</x:f>
        <x:v>PASS</x:v>
      </x:c>
      <x:c r="T3283" t="n">
        <x:v>0</x:v>
      </x:c>
      <x:c r="U3283" t="str">
        <x:v>pickup_after_delivery_completion_plus_usage_lag</x:v>
      </x:c>
    </x:row>
    <x:row r="3284">
      <x:c r="A3284" t="str">
        <x:v>Set2_100-10-3</x:v>
      </x:c>
      <x:c r="B3284" t="str">
        <x:v>standard_same_day</x:v>
      </x:c>
      <x:c r="C3284" t="str">
        <x:v>C46</x:v>
      </x:c>
      <x:c r="D3284" s="59" t="n">
        <x:v>12</x:v>
      </x:c>
      <x:c r="E3284" s="59" t="n">
        <x:v>42</x:v>
      </x:c>
      <x:c r="F3284" s="59" t="str">
        <x:v>S0</x:v>
      </x:c>
      <x:c r="G3284" s="59" t="n">
        <x:v>412</x:v>
      </x:c>
      <x:c r="H3284" s="59" t="n">
        <x:v>450</x:v>
      </x:c>
      <x:c r="I3284" s="59" t="n">
        <x:v>10</x:v>
      </x:c>
      <x:c r="J3284" s="60" t="n">
        <x:f>'参数'!$C$5</x:f>
        <x:v>360</x:v>
      </x:c>
      <x:c r="K3284" s="60" t="n">
        <x:f>'参数'!$D$5</x:f>
        <x:v>240</x:v>
      </x:c>
      <x:c r="L3284" s="60" t="n">
        <x:f>H3284+I3284+J3284</x:f>
        <x:v>820</x:v>
      </x:c>
      <x:c r="M3284" s="60" t="n">
        <x:f>L3284+K3284</x:f>
        <x:v>1060</x:v>
      </x:c>
      <x:c r="N3284" s="60" t="n">
        <x:f>'参数'!$B$10</x:f>
        <x:v>1</x:v>
      </x:c>
      <x:c r="O3284" s="60" t="n">
        <x:f>N3284*'参数'!$B$11</x:f>
        <x:v>2</x:v>
      </x:c>
      <x:c r="P3284" s="60" t="n">
        <x:f>N3284*'参数'!$B$12</x:f>
        <x:v>1</x:v>
      </x:c>
      <x:c r="Q3284" t="str">
        <x:f>C3284&amp;"d"</x:f>
        <x:v>C46d</x:v>
      </x:c>
      <x:c r="R3284" t="str">
        <x:f>C3284&amp;"p"</x:f>
        <x:v>C46p</x:v>
      </x:c>
      <x:c r="S3284" t="str">
        <x:f>IF(AND(L3284&gt;=H3284+I3284+J3284,M3284&gt;L3284,F3284&lt;&gt;""),"PASS","FAIL")</x:f>
        <x:v>PASS</x:v>
      </x:c>
      <x:c r="T3284" t="n">
        <x:v>5</x:v>
      </x:c>
      <x:c r="U3284" t="str">
        <x:v>pickup_after_delivery_completion_plus_usage_lag</x:v>
      </x:c>
    </x:row>
    <x:row r="3285">
      <x:c r="A3285" t="str">
        <x:v>Set2_100-10-3</x:v>
      </x:c>
      <x:c r="B3285" t="str">
        <x:v>standard_same_day</x:v>
      </x:c>
      <x:c r="C3285" t="str">
        <x:v>C47</x:v>
      </x:c>
      <x:c r="D3285" s="59" t="n">
        <x:v>7</x:v>
      </x:c>
      <x:c r="E3285" s="59" t="n">
        <x:v>44</x:v>
      </x:c>
      <x:c r="F3285" s="59" t="str">
        <x:v>S0</x:v>
      </x:c>
      <x:c r="G3285" s="59" t="n">
        <x:v>395</x:v>
      </x:c>
      <x:c r="H3285" s="59" t="n">
        <x:v>405</x:v>
      </x:c>
      <x:c r="I3285" s="59" t="n">
        <x:v>10</x:v>
      </x:c>
      <x:c r="J3285" s="60" t="n">
        <x:f>'参数'!$C$5</x:f>
        <x:v>360</x:v>
      </x:c>
      <x:c r="K3285" s="60" t="n">
        <x:f>'参数'!$D$5</x:f>
        <x:v>240</x:v>
      </x:c>
      <x:c r="L3285" s="60" t="n">
        <x:f>H3285+I3285+J3285</x:f>
        <x:v>775</x:v>
      </x:c>
      <x:c r="M3285" s="60" t="n">
        <x:f>L3285+K3285</x:f>
        <x:v>1015</x:v>
      </x:c>
      <x:c r="N3285" s="60" t="n">
        <x:f>'参数'!$B$10</x:f>
        <x:v>1</x:v>
      </x:c>
      <x:c r="O3285" s="60" t="n">
        <x:f>N3285*'参数'!$B$11</x:f>
        <x:v>2</x:v>
      </x:c>
      <x:c r="P3285" s="60" t="n">
        <x:f>N3285*'参数'!$B$12</x:f>
        <x:v>1</x:v>
      </x:c>
      <x:c r="Q3285" t="str">
        <x:f>C3285&amp;"d"</x:f>
        <x:v>C47d</x:v>
      </x:c>
      <x:c r="R3285" t="str">
        <x:f>C3285&amp;"p"</x:f>
        <x:v>C47p</x:v>
      </x:c>
      <x:c r="S3285" t="str">
        <x:f>IF(AND(L3285&gt;=H3285+I3285+J3285,M3285&gt;L3285,F3285&lt;&gt;""),"PASS","FAIL")</x:f>
        <x:v>PASS</x:v>
      </x:c>
      <x:c r="T3285" t="n">
        <x:v>10</x:v>
      </x:c>
      <x:c r="U3285" t="str">
        <x:v>pickup_after_delivery_completion_plus_usage_lag</x:v>
      </x:c>
    </x:row>
    <x:row r="3286">
      <x:c r="A3286" t="str">
        <x:v>Set2_100-10-3</x:v>
      </x:c>
      <x:c r="B3286" t="str">
        <x:v>standard_same_day</x:v>
      </x:c>
      <x:c r="C3286" t="str">
        <x:v>C48</x:v>
      </x:c>
      <x:c r="D3286" s="59" t="n">
        <x:v>13</x:v>
      </x:c>
      <x:c r="E3286" s="59" t="n">
        <x:v>30</x:v>
      </x:c>
      <x:c r="F3286" s="59" t="str">
        <x:v>S4</x:v>
      </x:c>
      <x:c r="G3286" s="59" t="n">
        <x:v>219</x:v>
      </x:c>
      <x:c r="H3286" s="59" t="n">
        <x:v>251</x:v>
      </x:c>
      <x:c r="I3286" s="59" t="n">
        <x:v>10</x:v>
      </x:c>
      <x:c r="J3286" s="60" t="n">
        <x:f>'参数'!$C$5</x:f>
        <x:v>360</x:v>
      </x:c>
      <x:c r="K3286" s="60" t="n">
        <x:f>'参数'!$D$5</x:f>
        <x:v>240</x:v>
      </x:c>
      <x:c r="L3286" s="60" t="n">
        <x:f>H3286+I3286+J3286</x:f>
        <x:v>621</x:v>
      </x:c>
      <x:c r="M3286" s="60" t="n">
        <x:f>L3286+K3286</x:f>
        <x:v>861</x:v>
      </x:c>
      <x:c r="N3286" s="60" t="n">
        <x:f>'参数'!$B$10</x:f>
        <x:v>1</x:v>
      </x:c>
      <x:c r="O3286" s="60" t="n">
        <x:f>N3286*'参数'!$B$11</x:f>
        <x:v>2</x:v>
      </x:c>
      <x:c r="P3286" s="60" t="n">
        <x:f>N3286*'参数'!$B$12</x:f>
        <x:v>1</x:v>
      </x:c>
      <x:c r="Q3286" t="str">
        <x:f>C3286&amp;"d"</x:f>
        <x:v>C48d</x:v>
      </x:c>
      <x:c r="R3286" t="str">
        <x:f>C3286&amp;"p"</x:f>
        <x:v>C48p</x:v>
      </x:c>
      <x:c r="S3286" t="str">
        <x:f>IF(AND(L3286&gt;=H3286+I3286+J3286,M3286&gt;L3286,F3286&lt;&gt;""),"PASS","FAIL")</x:f>
        <x:v>PASS</x:v>
      </x:c>
      <x:c r="T3286" t="n">
        <x:v>2</x:v>
      </x:c>
      <x:c r="U3286" t="str">
        <x:v>pickup_after_delivery_completion_plus_usage_lag</x:v>
      </x:c>
    </x:row>
    <x:row r="3287">
      <x:c r="A3287" t="str">
        <x:v>Set2_100-10-3</x:v>
      </x:c>
      <x:c r="B3287" t="str">
        <x:v>standard_same_day</x:v>
      </x:c>
      <x:c r="C3287" t="str">
        <x:v>C49</x:v>
      </x:c>
      <x:c r="D3287" s="59" t="n">
        <x:v>21</x:v>
      </x:c>
      <x:c r="E3287" s="59" t="n">
        <x:v>44</x:v>
      </x:c>
      <x:c r="F3287" s="59" t="str">
        <x:v>S3</x:v>
      </x:c>
      <x:c r="G3287" s="59" t="n">
        <x:v>551</x:v>
      </x:c>
      <x:c r="H3287" s="59" t="n">
        <x:v>587</x:v>
      </x:c>
      <x:c r="I3287" s="59" t="n">
        <x:v>10</x:v>
      </x:c>
      <x:c r="J3287" s="60" t="n">
        <x:f>'参数'!$C$5</x:f>
        <x:v>360</x:v>
      </x:c>
      <x:c r="K3287" s="60" t="n">
        <x:f>'参数'!$D$5</x:f>
        <x:v>240</x:v>
      </x:c>
      <x:c r="L3287" s="60" t="n">
        <x:f>H3287+I3287+J3287</x:f>
        <x:v>957</x:v>
      </x:c>
      <x:c r="M3287" s="60" t="n">
        <x:f>L3287+K3287</x:f>
        <x:v>1197</x:v>
      </x:c>
      <x:c r="N3287" s="60" t="n">
        <x:f>'参数'!$B$10</x:f>
        <x:v>1</x:v>
      </x:c>
      <x:c r="O3287" s="60" t="n">
        <x:f>N3287*'参数'!$B$11</x:f>
        <x:v>2</x:v>
      </x:c>
      <x:c r="P3287" s="60" t="n">
        <x:f>N3287*'参数'!$B$12</x:f>
        <x:v>1</x:v>
      </x:c>
      <x:c r="Q3287" t="str">
        <x:f>C3287&amp;"d"</x:f>
        <x:v>C49d</x:v>
      </x:c>
      <x:c r="R3287" t="str">
        <x:f>C3287&amp;"p"</x:f>
        <x:v>C49p</x:v>
      </x:c>
      <x:c r="S3287" t="str">
        <x:f>IF(AND(L3287&gt;=H3287+I3287+J3287,M3287&gt;L3287,F3287&lt;&gt;""),"PASS","FAIL")</x:f>
        <x:v>PASS</x:v>
      </x:c>
      <x:c r="T3287" t="n">
        <x:v>7</x:v>
      </x:c>
      <x:c r="U3287" t="str">
        <x:v>pickup_after_delivery_completion_plus_usage_lag</x:v>
      </x:c>
    </x:row>
    <x:row r="3288">
      <x:c r="A3288" t="str">
        <x:v>Set2_100-10-3</x:v>
      </x:c>
      <x:c r="B3288" t="str">
        <x:v>standard_same_day</x:v>
      </x:c>
      <x:c r="C3288" t="str">
        <x:v>C50</x:v>
      </x:c>
      <x:c r="D3288" s="59" t="n">
        <x:v>20</x:v>
      </x:c>
      <x:c r="E3288" s="59" t="n">
        <x:v>47</x:v>
      </x:c>
      <x:c r="F3288" s="59" t="str">
        <x:v>S3</x:v>
      </x:c>
      <x:c r="G3288" s="59" t="n">
        <x:v>303</x:v>
      </x:c>
      <x:c r="H3288" s="59" t="n">
        <x:v>313</x:v>
      </x:c>
      <x:c r="I3288" s="59" t="n">
        <x:v>10</x:v>
      </x:c>
      <x:c r="J3288" s="60" t="n">
        <x:f>'参数'!$C$5</x:f>
        <x:v>360</x:v>
      </x:c>
      <x:c r="K3288" s="60" t="n">
        <x:f>'参数'!$D$5</x:f>
        <x:v>240</x:v>
      </x:c>
      <x:c r="L3288" s="60" t="n">
        <x:f>H3288+I3288+J3288</x:f>
        <x:v>683</x:v>
      </x:c>
      <x:c r="M3288" s="60" t="n">
        <x:f>L3288+K3288</x:f>
        <x:v>923</x:v>
      </x:c>
      <x:c r="N3288" s="60" t="n">
        <x:f>'参数'!$B$10</x:f>
        <x:v>1</x:v>
      </x:c>
      <x:c r="O3288" s="60" t="n">
        <x:f>N3288*'参数'!$B$11</x:f>
        <x:v>2</x:v>
      </x:c>
      <x:c r="P3288" s="60" t="n">
        <x:f>N3288*'参数'!$B$12</x:f>
        <x:v>1</x:v>
      </x:c>
      <x:c r="Q3288" t="str">
        <x:f>C3288&amp;"d"</x:f>
        <x:v>C50d</x:v>
      </x:c>
      <x:c r="R3288" t="str">
        <x:f>C3288&amp;"p"</x:f>
        <x:v>C50p</x:v>
      </x:c>
      <x:c r="S3288" t="str">
        <x:f>IF(AND(L3288&gt;=H3288+I3288+J3288,M3288&gt;L3288,F3288&lt;&gt;""),"PASS","FAIL")</x:f>
        <x:v>PASS</x:v>
      </x:c>
      <x:c r="T3288" t="n">
        <x:v>8</x:v>
      </x:c>
      <x:c r="U3288" t="str">
        <x:v>pickup_after_delivery_completion_plus_usage_lag</x:v>
      </x:c>
    </x:row>
    <x:row r="3289">
      <x:c r="A3289" t="str">
        <x:v>Set2_100-10-3</x:v>
      </x:c>
      <x:c r="B3289" t="str">
        <x:v>standard_same_day</x:v>
      </x:c>
      <x:c r="C3289" t="str">
        <x:v>C51</x:v>
      </x:c>
      <x:c r="D3289" s="59" t="n">
        <x:v>18</x:v>
      </x:c>
      <x:c r="E3289" s="59" t="n">
        <x:v>30</x:v>
      </x:c>
      <x:c r="F3289" s="59" t="str">
        <x:v>S4</x:v>
      </x:c>
      <x:c r="G3289" s="59" t="n">
        <x:v>536</x:v>
      </x:c>
      <x:c r="H3289" s="59" t="n">
        <x:v>550</x:v>
      </x:c>
      <x:c r="I3289" s="59" t="n">
        <x:v>10</x:v>
      </x:c>
      <x:c r="J3289" s="60" t="n">
        <x:f>'参数'!$C$5</x:f>
        <x:v>360</x:v>
      </x:c>
      <x:c r="K3289" s="60" t="n">
        <x:f>'参数'!$D$5</x:f>
        <x:v>240</x:v>
      </x:c>
      <x:c r="L3289" s="60" t="n">
        <x:f>H3289+I3289+J3289</x:f>
        <x:v>920</x:v>
      </x:c>
      <x:c r="M3289" s="60" t="n">
        <x:f>L3289+K3289</x:f>
        <x:v>1160</x:v>
      </x:c>
      <x:c r="N3289" s="60" t="n">
        <x:f>'参数'!$B$10</x:f>
        <x:v>1</x:v>
      </x:c>
      <x:c r="O3289" s="60" t="n">
        <x:f>N3289*'参数'!$B$11</x:f>
        <x:v>2</x:v>
      </x:c>
      <x:c r="P3289" s="60" t="n">
        <x:f>N3289*'参数'!$B$12</x:f>
        <x:v>1</x:v>
      </x:c>
      <x:c r="Q3289" t="str">
        <x:f>C3289&amp;"d"</x:f>
        <x:v>C51d</x:v>
      </x:c>
      <x:c r="R3289" t="str">
        <x:f>C3289&amp;"p"</x:f>
        <x:v>C51p</x:v>
      </x:c>
      <x:c r="S3289" t="str">
        <x:f>IF(AND(L3289&gt;=H3289+I3289+J3289,M3289&gt;L3289,F3289&lt;&gt;""),"PASS","FAIL")</x:f>
        <x:v>PASS</x:v>
      </x:c>
      <x:c r="T3289" t="n">
        <x:v>1</x:v>
      </x:c>
      <x:c r="U3289" t="str">
        <x:v>pickup_after_delivery_completion_plus_usage_lag</x:v>
      </x:c>
    </x:row>
    <x:row r="3290">
      <x:c r="A3290" t="str">
        <x:v>Set2_100-10-3</x:v>
      </x:c>
      <x:c r="B3290" t="str">
        <x:v>standard_same_day</x:v>
      </x:c>
      <x:c r="C3290" t="str">
        <x:v>C52</x:v>
      </x:c>
      <x:c r="D3290" s="59" t="n">
        <x:v>24</x:v>
      </x:c>
      <x:c r="E3290" s="59" t="n">
        <x:v>40</x:v>
      </x:c>
      <x:c r="F3290" s="59" t="str">
        <x:v>S8</x:v>
      </x:c>
      <x:c r="G3290" s="59" t="n">
        <x:v>254</x:v>
      </x:c>
      <x:c r="H3290" s="59" t="n">
        <x:v>288</x:v>
      </x:c>
      <x:c r="I3290" s="59" t="n">
        <x:v>10</x:v>
      </x:c>
      <x:c r="J3290" s="60" t="n">
        <x:f>'参数'!$C$5</x:f>
        <x:v>360</x:v>
      </x:c>
      <x:c r="K3290" s="60" t="n">
        <x:f>'参数'!$D$5</x:f>
        <x:v>240</x:v>
      </x:c>
      <x:c r="L3290" s="60" t="n">
        <x:f>H3290+I3290+J3290</x:f>
        <x:v>658</x:v>
      </x:c>
      <x:c r="M3290" s="60" t="n">
        <x:f>L3290+K3290</x:f>
        <x:v>898</x:v>
      </x:c>
      <x:c r="N3290" s="60" t="n">
        <x:f>'参数'!$B$10</x:f>
        <x:v>1</x:v>
      </x:c>
      <x:c r="O3290" s="60" t="n">
        <x:f>N3290*'参数'!$B$11</x:f>
        <x:v>2</x:v>
      </x:c>
      <x:c r="P3290" s="60" t="n">
        <x:f>N3290*'参数'!$B$12</x:f>
        <x:v>1</x:v>
      </x:c>
      <x:c r="Q3290" t="str">
        <x:f>C3290&amp;"d"</x:f>
        <x:v>C52d</x:v>
      </x:c>
      <x:c r="R3290" t="str">
        <x:f>C3290&amp;"p"</x:f>
        <x:v>C52p</x:v>
      </x:c>
      <x:c r="S3290" t="str">
        <x:f>IF(AND(L3290&gt;=H3290+I3290+J3290,M3290&gt;L3290,F3290&lt;&gt;""),"PASS","FAIL")</x:f>
        <x:v>PASS</x:v>
      </x:c>
      <x:c r="T3290" t="n">
        <x:v>8</x:v>
      </x:c>
      <x:c r="U3290" t="str">
        <x:v>pickup_after_delivery_completion_plus_usage_lag</x:v>
      </x:c>
    </x:row>
    <x:row r="3291">
      <x:c r="A3291" t="str">
        <x:v>Set2_100-10-3</x:v>
      </x:c>
      <x:c r="B3291" t="str">
        <x:v>standard_same_day</x:v>
      </x:c>
      <x:c r="C3291" t="str">
        <x:v>C53</x:v>
      </x:c>
      <x:c r="D3291" s="59" t="n">
        <x:v>5</x:v>
      </x:c>
      <x:c r="E3291" s="59" t="n">
        <x:v>37</x:v>
      </x:c>
      <x:c r="F3291" s="59" t="str">
        <x:v>S4</x:v>
      </x:c>
      <x:c r="G3291" s="59" t="n">
        <x:v>414</x:v>
      </x:c>
      <x:c r="H3291" s="59" t="n">
        <x:v>440</x:v>
      </x:c>
      <x:c r="I3291" s="59" t="n">
        <x:v>10</x:v>
      </x:c>
      <x:c r="J3291" s="60" t="n">
        <x:f>'参数'!$C$5</x:f>
        <x:v>360</x:v>
      </x:c>
      <x:c r="K3291" s="60" t="n">
        <x:f>'参数'!$D$5</x:f>
        <x:v>240</x:v>
      </x:c>
      <x:c r="L3291" s="60" t="n">
        <x:f>H3291+I3291+J3291</x:f>
        <x:v>810</x:v>
      </x:c>
      <x:c r="M3291" s="60" t="n">
        <x:f>L3291+K3291</x:f>
        <x:v>1050</x:v>
      </x:c>
      <x:c r="N3291" s="60" t="n">
        <x:f>'参数'!$B$10</x:f>
        <x:v>1</x:v>
      </x:c>
      <x:c r="O3291" s="60" t="n">
        <x:f>N3291*'参数'!$B$11</x:f>
        <x:v>2</x:v>
      </x:c>
      <x:c r="P3291" s="60" t="n">
        <x:f>N3291*'参数'!$B$12</x:f>
        <x:v>1</x:v>
      </x:c>
      <x:c r="Q3291" t="str">
        <x:f>C3291&amp;"d"</x:f>
        <x:v>C53d</x:v>
      </x:c>
      <x:c r="R3291" t="str">
        <x:f>C3291&amp;"p"</x:f>
        <x:v>C53p</x:v>
      </x:c>
      <x:c r="S3291" t="str">
        <x:f>IF(AND(L3291&gt;=H3291+I3291+J3291,M3291&gt;L3291,F3291&lt;&gt;""),"PASS","FAIL")</x:f>
        <x:v>PASS</x:v>
      </x:c>
      <x:c r="T3291" t="n">
        <x:v>1</x:v>
      </x:c>
      <x:c r="U3291" t="str">
        <x:v>pickup_after_delivery_completion_plus_usage_lag</x:v>
      </x:c>
    </x:row>
    <x:row r="3292">
      <x:c r="A3292" t="str">
        <x:v>Set2_100-10-3</x:v>
      </x:c>
      <x:c r="B3292" t="str">
        <x:v>standard_same_day</x:v>
      </x:c>
      <x:c r="C3292" t="str">
        <x:v>C54</x:v>
      </x:c>
      <x:c r="D3292" s="59" t="n">
        <x:v>10</x:v>
      </x:c>
      <x:c r="E3292" s="59" t="n">
        <x:v>36</x:v>
      </x:c>
      <x:c r="F3292" s="59" t="str">
        <x:v>S4</x:v>
      </x:c>
      <x:c r="G3292" s="59" t="n">
        <x:v>201</x:v>
      </x:c>
      <x:c r="H3292" s="59" t="n">
        <x:v>221</x:v>
      </x:c>
      <x:c r="I3292" s="59" t="n">
        <x:v>10</x:v>
      </x:c>
      <x:c r="J3292" s="60" t="n">
        <x:f>'参数'!$C$5</x:f>
        <x:v>360</x:v>
      </x:c>
      <x:c r="K3292" s="60" t="n">
        <x:f>'参数'!$D$5</x:f>
        <x:v>240</x:v>
      </x:c>
      <x:c r="L3292" s="60" t="n">
        <x:f>H3292+I3292+J3292</x:f>
        <x:v>591</x:v>
      </x:c>
      <x:c r="M3292" s="60" t="n">
        <x:f>L3292+K3292</x:f>
        <x:v>831</x:v>
      </x:c>
      <x:c r="N3292" s="60" t="n">
        <x:f>'参数'!$B$10</x:f>
        <x:v>1</x:v>
      </x:c>
      <x:c r="O3292" s="60" t="n">
        <x:f>N3292*'参数'!$B$11</x:f>
        <x:v>2</x:v>
      </x:c>
      <x:c r="P3292" s="60" t="n">
        <x:f>N3292*'参数'!$B$12</x:f>
        <x:v>1</x:v>
      </x:c>
      <x:c r="Q3292" t="str">
        <x:f>C3292&amp;"d"</x:f>
        <x:v>C54d</x:v>
      </x:c>
      <x:c r="R3292" t="str">
        <x:f>C3292&amp;"p"</x:f>
        <x:v>C54p</x:v>
      </x:c>
      <x:c r="S3292" t="str">
        <x:f>IF(AND(L3292&gt;=H3292+I3292+J3292,M3292&gt;L3292,F3292&lt;&gt;""),"PASS","FAIL")</x:f>
        <x:v>PASS</x:v>
      </x:c>
      <x:c r="T3292" t="n">
        <x:v>7</x:v>
      </x:c>
      <x:c r="U3292" t="str">
        <x:v>pickup_after_delivery_completion_plus_usage_lag</x:v>
      </x:c>
    </x:row>
    <x:row r="3293">
      <x:c r="A3293" t="str">
        <x:v>Set2_100-10-3</x:v>
      </x:c>
      <x:c r="B3293" t="str">
        <x:v>standard_same_day</x:v>
      </x:c>
      <x:c r="C3293" t="str">
        <x:v>C55</x:v>
      </x:c>
      <x:c r="D3293" s="59" t="n">
        <x:v>16</x:v>
      </x:c>
      <x:c r="E3293" s="59" t="n">
        <x:v>36</x:v>
      </x:c>
      <x:c r="F3293" s="59" t="str">
        <x:v>S4</x:v>
      </x:c>
      <x:c r="G3293" s="59" t="n">
        <x:v>370</x:v>
      </x:c>
      <x:c r="H3293" s="59" t="n">
        <x:v>396</x:v>
      </x:c>
      <x:c r="I3293" s="59" t="n">
        <x:v>10</x:v>
      </x:c>
      <x:c r="J3293" s="60" t="n">
        <x:f>'参数'!$C$5</x:f>
        <x:v>360</x:v>
      </x:c>
      <x:c r="K3293" s="60" t="n">
        <x:f>'参数'!$D$5</x:f>
        <x:v>240</x:v>
      </x:c>
      <x:c r="L3293" s="60" t="n">
        <x:f>H3293+I3293+J3293</x:f>
        <x:v>766</x:v>
      </x:c>
      <x:c r="M3293" s="60" t="n">
        <x:f>L3293+K3293</x:f>
        <x:v>1006</x:v>
      </x:c>
      <x:c r="N3293" s="60" t="n">
        <x:f>'参数'!$B$10</x:f>
        <x:v>1</x:v>
      </x:c>
      <x:c r="O3293" s="60" t="n">
        <x:f>N3293*'参数'!$B$11</x:f>
        <x:v>2</x:v>
      </x:c>
      <x:c r="P3293" s="60" t="n">
        <x:f>N3293*'参数'!$B$12</x:f>
        <x:v>1</x:v>
      </x:c>
      <x:c r="Q3293" t="str">
        <x:f>C3293&amp;"d"</x:f>
        <x:v>C55d</x:v>
      </x:c>
      <x:c r="R3293" t="str">
        <x:f>C3293&amp;"p"</x:f>
        <x:v>C55p</x:v>
      </x:c>
      <x:c r="S3293" t="str">
        <x:f>IF(AND(L3293&gt;=H3293+I3293+J3293,M3293&gt;L3293,F3293&lt;&gt;""),"PASS","FAIL")</x:f>
        <x:v>PASS</x:v>
      </x:c>
      <x:c r="T3293" t="n">
        <x:v>2</x:v>
      </x:c>
      <x:c r="U3293" t="str">
        <x:v>pickup_after_delivery_completion_plus_usage_lag</x:v>
      </x:c>
    </x:row>
    <x:row r="3294">
      <x:c r="A3294" t="str">
        <x:v>Set2_100-10-3</x:v>
      </x:c>
      <x:c r="B3294" t="str">
        <x:v>standard_same_day</x:v>
      </x:c>
      <x:c r="C3294" t="str">
        <x:v>C56</x:v>
      </x:c>
      <x:c r="D3294" s="59" t="n">
        <x:v>12</x:v>
      </x:c>
      <x:c r="E3294" s="59" t="n">
        <x:v>37</x:v>
      </x:c>
      <x:c r="F3294" s="59" t="str">
        <x:v>S4</x:v>
      </x:c>
      <x:c r="G3294" s="59" t="n">
        <x:v>122</x:v>
      </x:c>
      <x:c r="H3294" s="59" t="n">
        <x:v>156</x:v>
      </x:c>
      <x:c r="I3294" s="59" t="n">
        <x:v>10</x:v>
      </x:c>
      <x:c r="J3294" s="60" t="n">
        <x:f>'参数'!$C$5</x:f>
        <x:v>360</x:v>
      </x:c>
      <x:c r="K3294" s="60" t="n">
        <x:f>'参数'!$D$5</x:f>
        <x:v>240</x:v>
      </x:c>
      <x:c r="L3294" s="60" t="n">
        <x:f>H3294+I3294+J3294</x:f>
        <x:v>526</x:v>
      </x:c>
      <x:c r="M3294" s="60" t="n">
        <x:f>L3294+K3294</x:f>
        <x:v>766</x:v>
      </x:c>
      <x:c r="N3294" s="60" t="n">
        <x:f>'参数'!$B$10</x:f>
        <x:v>1</x:v>
      </x:c>
      <x:c r="O3294" s="60" t="n">
        <x:f>N3294*'参数'!$B$11</x:f>
        <x:v>2</x:v>
      </x:c>
      <x:c r="P3294" s="60" t="n">
        <x:f>N3294*'参数'!$B$12</x:f>
        <x:v>1</x:v>
      </x:c>
      <x:c r="Q3294" t="str">
        <x:f>C3294&amp;"d"</x:f>
        <x:v>C56d</x:v>
      </x:c>
      <x:c r="R3294" t="str">
        <x:f>C3294&amp;"p"</x:f>
        <x:v>C56p</x:v>
      </x:c>
      <x:c r="S3294" t="str">
        <x:f>IF(AND(L3294&gt;=H3294+I3294+J3294,M3294&gt;L3294,F3294&lt;&gt;""),"PASS","FAIL")</x:f>
        <x:v>PASS</x:v>
      </x:c>
      <x:c r="T3294" t="n">
        <x:v>3</x:v>
      </x:c>
      <x:c r="U3294" t="str">
        <x:v>pickup_after_delivery_completion_plus_usage_lag</x:v>
      </x:c>
    </x:row>
    <x:row r="3295">
      <x:c r="A3295" t="str">
        <x:v>Set2_100-10-3</x:v>
      </x:c>
      <x:c r="B3295" t="str">
        <x:v>standard_same_day</x:v>
      </x:c>
      <x:c r="C3295" t="str">
        <x:v>C57</x:v>
      </x:c>
      <x:c r="D3295" s="59" t="n">
        <x:v>10</x:v>
      </x:c>
      <x:c r="E3295" s="59" t="n">
        <x:v>49</x:v>
      </x:c>
      <x:c r="F3295" s="59" t="str">
        <x:v>S0</x:v>
      </x:c>
      <x:c r="G3295" s="59" t="n">
        <x:v>443</x:v>
      </x:c>
      <x:c r="H3295" s="59" t="n">
        <x:v>457</x:v>
      </x:c>
      <x:c r="I3295" s="59" t="n">
        <x:v>10</x:v>
      </x:c>
      <x:c r="J3295" s="60" t="n">
        <x:f>'参数'!$C$5</x:f>
        <x:v>360</x:v>
      </x:c>
      <x:c r="K3295" s="60" t="n">
        <x:f>'参数'!$D$5</x:f>
        <x:v>240</x:v>
      </x:c>
      <x:c r="L3295" s="60" t="n">
        <x:f>H3295+I3295+J3295</x:f>
        <x:v>827</x:v>
      </x:c>
      <x:c r="M3295" s="60" t="n">
        <x:f>L3295+K3295</x:f>
        <x:v>1067</x:v>
      </x:c>
      <x:c r="N3295" s="60" t="n">
        <x:f>'参数'!$B$10</x:f>
        <x:v>1</x:v>
      </x:c>
      <x:c r="O3295" s="60" t="n">
        <x:f>N3295*'参数'!$B$11</x:f>
        <x:v>2</x:v>
      </x:c>
      <x:c r="P3295" s="60" t="n">
        <x:f>N3295*'参数'!$B$12</x:f>
        <x:v>1</x:v>
      </x:c>
      <x:c r="Q3295" t="str">
        <x:f>C3295&amp;"d"</x:f>
        <x:v>C57d</x:v>
      </x:c>
      <x:c r="R3295" t="str">
        <x:f>C3295&amp;"p"</x:f>
        <x:v>C57p</x:v>
      </x:c>
      <x:c r="S3295" t="str">
        <x:f>IF(AND(L3295&gt;=H3295+I3295+J3295,M3295&gt;L3295,F3295&lt;&gt;""),"PASS","FAIL")</x:f>
        <x:v>PASS</x:v>
      </x:c>
      <x:c r="T3295" t="n">
        <x:v>8</x:v>
      </x:c>
      <x:c r="U3295" t="str">
        <x:v>pickup_after_delivery_completion_plus_usage_lag</x:v>
      </x:c>
    </x:row>
    <x:row r="3296">
      <x:c r="A3296" t="str">
        <x:v>Set2_100-10-3</x:v>
      </x:c>
      <x:c r="B3296" t="str">
        <x:v>standard_same_day</x:v>
      </x:c>
      <x:c r="C3296" t="str">
        <x:v>C58</x:v>
      </x:c>
      <x:c r="D3296" s="59" t="n">
        <x:v>23</x:v>
      </x:c>
      <x:c r="E3296" s="59" t="n">
        <x:v>49</x:v>
      </x:c>
      <x:c r="F3296" s="59" t="str">
        <x:v>S3</x:v>
      </x:c>
      <x:c r="G3296" s="59" t="n">
        <x:v>548</x:v>
      </x:c>
      <x:c r="H3296" s="59" t="n">
        <x:v>564</x:v>
      </x:c>
      <x:c r="I3296" s="59" t="n">
        <x:v>10</x:v>
      </x:c>
      <x:c r="J3296" s="60" t="n">
        <x:f>'参数'!$C$5</x:f>
        <x:v>360</x:v>
      </x:c>
      <x:c r="K3296" s="60" t="n">
        <x:f>'参数'!$D$5</x:f>
        <x:v>240</x:v>
      </x:c>
      <x:c r="L3296" s="60" t="n">
        <x:f>H3296+I3296+J3296</x:f>
        <x:v>934</x:v>
      </x:c>
      <x:c r="M3296" s="60" t="n">
        <x:f>L3296+K3296</x:f>
        <x:v>1174</x:v>
      </x:c>
      <x:c r="N3296" s="60" t="n">
        <x:f>'参数'!$B$10</x:f>
        <x:v>1</x:v>
      </x:c>
      <x:c r="O3296" s="60" t="n">
        <x:f>N3296*'参数'!$B$11</x:f>
        <x:v>2</x:v>
      </x:c>
      <x:c r="P3296" s="60" t="n">
        <x:f>N3296*'参数'!$B$12</x:f>
        <x:v>1</x:v>
      </x:c>
      <x:c r="Q3296" t="str">
        <x:f>C3296&amp;"d"</x:f>
        <x:v>C58d</x:v>
      </x:c>
      <x:c r="R3296" t="str">
        <x:f>C3296&amp;"p"</x:f>
        <x:v>C58p</x:v>
      </x:c>
      <x:c r="S3296" t="str">
        <x:f>IF(AND(L3296&gt;=H3296+I3296+J3296,M3296&gt;L3296,F3296&lt;&gt;""),"PASS","FAIL")</x:f>
        <x:v>PASS</x:v>
      </x:c>
      <x:c r="T3296" t="n">
        <x:v>3</x:v>
      </x:c>
      <x:c r="U3296" t="str">
        <x:v>pickup_after_delivery_completion_plus_usage_lag</x:v>
      </x:c>
    </x:row>
    <x:row r="3297">
      <x:c r="A3297" t="str">
        <x:v>Set2_100-10-3</x:v>
      </x:c>
      <x:c r="B3297" t="str">
        <x:v>standard_same_day</x:v>
      </x:c>
      <x:c r="C3297" t="str">
        <x:v>C59</x:v>
      </x:c>
      <x:c r="D3297" s="59" t="n">
        <x:v>11</x:v>
      </x:c>
      <x:c r="E3297" s="59" t="n">
        <x:v>38</x:v>
      </x:c>
      <x:c r="F3297" s="59" t="str">
        <x:v>S4</x:v>
      </x:c>
      <x:c r="G3297" s="59" t="n">
        <x:v>157</x:v>
      </x:c>
      <x:c r="H3297" s="59" t="n">
        <x:v>193</x:v>
      </x:c>
      <x:c r="I3297" s="59" t="n">
        <x:v>10</x:v>
      </x:c>
      <x:c r="J3297" s="60" t="n">
        <x:f>'参数'!$C$5</x:f>
        <x:v>360</x:v>
      </x:c>
      <x:c r="K3297" s="60" t="n">
        <x:f>'参数'!$D$5</x:f>
        <x:v>240</x:v>
      </x:c>
      <x:c r="L3297" s="60" t="n">
        <x:f>H3297+I3297+J3297</x:f>
        <x:v>563</x:v>
      </x:c>
      <x:c r="M3297" s="60" t="n">
        <x:f>L3297+K3297</x:f>
        <x:v>803</x:v>
      </x:c>
      <x:c r="N3297" s="60" t="n">
        <x:f>'参数'!$B$10</x:f>
        <x:v>1</x:v>
      </x:c>
      <x:c r="O3297" s="60" t="n">
        <x:f>N3297*'参数'!$B$11</x:f>
        <x:v>2</x:v>
      </x:c>
      <x:c r="P3297" s="60" t="n">
        <x:f>N3297*'参数'!$B$12</x:f>
        <x:v>1</x:v>
      </x:c>
      <x:c r="Q3297" t="str">
        <x:f>C3297&amp;"d"</x:f>
        <x:v>C59d</x:v>
      </x:c>
      <x:c r="R3297" t="str">
        <x:f>C3297&amp;"p"</x:f>
        <x:v>C59p</x:v>
      </x:c>
      <x:c r="S3297" t="str">
        <x:f>IF(AND(L3297&gt;=H3297+I3297+J3297,M3297&gt;L3297,F3297&lt;&gt;""),"PASS","FAIL")</x:f>
        <x:v>PASS</x:v>
      </x:c>
      <x:c r="T3297" t="n">
        <x:v>2</x:v>
      </x:c>
      <x:c r="U3297" t="str">
        <x:v>pickup_after_delivery_completion_plus_usage_lag</x:v>
      </x:c>
    </x:row>
    <x:row r="3298">
      <x:c r="A3298" t="str">
        <x:v>Set2_100-10-3</x:v>
      </x:c>
      <x:c r="B3298" t="str">
        <x:v>standard_same_day</x:v>
      </x:c>
      <x:c r="C3298" t="str">
        <x:v>C60</x:v>
      </x:c>
      <x:c r="D3298" s="59" t="n">
        <x:v>36</x:v>
      </x:c>
      <x:c r="E3298" s="59" t="n">
        <x:v>11</x:v>
      </x:c>
      <x:c r="F3298" s="59" t="str">
        <x:v>S2</x:v>
      </x:c>
      <x:c r="G3298" s="59" t="n">
        <x:v>502</x:v>
      </x:c>
      <x:c r="H3298" s="59" t="n">
        <x:v>534</x:v>
      </x:c>
      <x:c r="I3298" s="59" t="n">
        <x:v>10</x:v>
      </x:c>
      <x:c r="J3298" s="60" t="n">
        <x:f>'参数'!$C$5</x:f>
        <x:v>360</x:v>
      </x:c>
      <x:c r="K3298" s="60" t="n">
        <x:f>'参数'!$D$5</x:f>
        <x:v>240</x:v>
      </x:c>
      <x:c r="L3298" s="60" t="n">
        <x:f>H3298+I3298+J3298</x:f>
        <x:v>904</x:v>
      </x:c>
      <x:c r="M3298" s="60" t="n">
        <x:f>L3298+K3298</x:f>
        <x:v>1144</x:v>
      </x:c>
      <x:c r="N3298" s="60" t="n">
        <x:f>'参数'!$B$10</x:f>
        <x:v>1</x:v>
      </x:c>
      <x:c r="O3298" s="60" t="n">
        <x:f>N3298*'参数'!$B$11</x:f>
        <x:v>2</x:v>
      </x:c>
      <x:c r="P3298" s="60" t="n">
        <x:f>N3298*'参数'!$B$12</x:f>
        <x:v>1</x:v>
      </x:c>
      <x:c r="Q3298" t="str">
        <x:f>C3298&amp;"d"</x:f>
        <x:v>C60d</x:v>
      </x:c>
      <x:c r="R3298" t="str">
        <x:f>C3298&amp;"p"</x:f>
        <x:v>C60p</x:v>
      </x:c>
      <x:c r="S3298" t="str">
        <x:f>IF(AND(L3298&gt;=H3298+I3298+J3298,M3298&gt;L3298,F3298&lt;&gt;""),"PASS","FAIL")</x:f>
        <x:v>PASS</x:v>
      </x:c>
      <x:c r="T3298" t="n">
        <x:v>4</x:v>
      </x:c>
      <x:c r="U3298" t="str">
        <x:v>pickup_after_delivery_completion_plus_usage_lag</x:v>
      </x:c>
    </x:row>
    <x:row r="3299">
      <x:c r="A3299" t="str">
        <x:v>Set2_100-10-3</x:v>
      </x:c>
      <x:c r="B3299" t="str">
        <x:v>standard_same_day</x:v>
      </x:c>
      <x:c r="C3299" t="str">
        <x:v>C61</x:v>
      </x:c>
      <x:c r="D3299" s="59" t="n">
        <x:v>47</x:v>
      </x:c>
      <x:c r="E3299" s="59" t="n">
        <x:v>22</x:v>
      </x:c>
      <x:c r="F3299" s="59" t="str">
        <x:v>S2</x:v>
      </x:c>
      <x:c r="G3299" s="59" t="n">
        <x:v>603</x:v>
      </x:c>
      <x:c r="H3299" s="59" t="n">
        <x:v>629</x:v>
      </x:c>
      <x:c r="I3299" s="59" t="n">
        <x:v>10</x:v>
      </x:c>
      <x:c r="J3299" s="60" t="n">
        <x:f>'参数'!$C$5</x:f>
        <x:v>360</x:v>
      </x:c>
      <x:c r="K3299" s="60" t="n">
        <x:f>'参数'!$D$5</x:f>
        <x:v>240</x:v>
      </x:c>
      <x:c r="L3299" s="60" t="n">
        <x:f>H3299+I3299+J3299</x:f>
        <x:v>999</x:v>
      </x:c>
      <x:c r="M3299" s="60" t="n">
        <x:f>L3299+K3299</x:f>
        <x:v>1239</x:v>
      </x:c>
      <x:c r="N3299" s="60" t="n">
        <x:f>'参数'!$B$10</x:f>
        <x:v>1</x:v>
      </x:c>
      <x:c r="O3299" s="60" t="n">
        <x:f>N3299*'参数'!$B$11</x:f>
        <x:v>2</x:v>
      </x:c>
      <x:c r="P3299" s="60" t="n">
        <x:f>N3299*'参数'!$B$12</x:f>
        <x:v>1</x:v>
      </x:c>
      <x:c r="Q3299" t="str">
        <x:f>C3299&amp;"d"</x:f>
        <x:v>C61d</x:v>
      </x:c>
      <x:c r="R3299" t="str">
        <x:f>C3299&amp;"p"</x:f>
        <x:v>C61p</x:v>
      </x:c>
      <x:c r="S3299" t="str">
        <x:f>IF(AND(L3299&gt;=H3299+I3299+J3299,M3299&gt;L3299,F3299&lt;&gt;""),"PASS","FAIL")</x:f>
        <x:v>PASS</x:v>
      </x:c>
      <x:c r="T3299" t="n">
        <x:v>3</x:v>
      </x:c>
      <x:c r="U3299" t="str">
        <x:v>pickup_after_delivery_completion_plus_usage_lag</x:v>
      </x:c>
    </x:row>
    <x:row r="3300">
      <x:c r="A3300" t="str">
        <x:v>Set2_100-10-3</x:v>
      </x:c>
      <x:c r="B3300" t="str">
        <x:v>standard_same_day</x:v>
      </x:c>
      <x:c r="C3300" t="str">
        <x:v>C62</x:v>
      </x:c>
      <x:c r="D3300" s="59" t="n">
        <x:v>28</x:v>
      </x:c>
      <x:c r="E3300" s="59" t="n">
        <x:v>25</x:v>
      </x:c>
      <x:c r="F3300" s="59" t="str">
        <x:v>S7</x:v>
      </x:c>
      <x:c r="G3300" s="59" t="n">
        <x:v>494</x:v>
      </x:c>
      <x:c r="H3300" s="59" t="n">
        <x:v>512</x:v>
      </x:c>
      <x:c r="I3300" s="59" t="n">
        <x:v>10</x:v>
      </x:c>
      <x:c r="J3300" s="60" t="n">
        <x:f>'参数'!$C$5</x:f>
        <x:v>360</x:v>
      </x:c>
      <x:c r="K3300" s="60" t="n">
        <x:f>'参数'!$D$5</x:f>
        <x:v>240</x:v>
      </x:c>
      <x:c r="L3300" s="60" t="n">
        <x:f>H3300+I3300+J3300</x:f>
        <x:v>882</x:v>
      </x:c>
      <x:c r="M3300" s="60" t="n">
        <x:f>L3300+K3300</x:f>
        <x:v>1122</x:v>
      </x:c>
      <x:c r="N3300" s="60" t="n">
        <x:f>'参数'!$B$10</x:f>
        <x:v>1</x:v>
      </x:c>
      <x:c r="O3300" s="60" t="n">
        <x:f>N3300*'参数'!$B$11</x:f>
        <x:v>2</x:v>
      </x:c>
      <x:c r="P3300" s="60" t="n">
        <x:f>N3300*'参数'!$B$12</x:f>
        <x:v>1</x:v>
      </x:c>
      <x:c r="Q3300" t="str">
        <x:f>C3300&amp;"d"</x:f>
        <x:v>C62d</x:v>
      </x:c>
      <x:c r="R3300" t="str">
        <x:f>C3300&amp;"p"</x:f>
        <x:v>C62p</x:v>
      </x:c>
      <x:c r="S3300" t="str">
        <x:f>IF(AND(L3300&gt;=H3300+I3300+J3300,M3300&gt;L3300,F3300&lt;&gt;""),"PASS","FAIL")</x:f>
        <x:v>PASS</x:v>
      </x:c>
      <x:c r="T3300" t="n">
        <x:v>7</x:v>
      </x:c>
      <x:c r="U3300" t="str">
        <x:v>pickup_after_delivery_completion_plus_usage_lag</x:v>
      </x:c>
    </x:row>
    <x:row r="3301">
      <x:c r="A3301" t="str">
        <x:v>Set2_100-10-3</x:v>
      </x:c>
      <x:c r="B3301" t="str">
        <x:v>standard_same_day</x:v>
      </x:c>
      <x:c r="C3301" t="str">
        <x:v>C63</x:v>
      </x:c>
      <x:c r="D3301" s="59" t="n">
        <x:v>44</x:v>
      </x:c>
      <x:c r="E3301" s="59" t="n">
        <x:v>24</x:v>
      </x:c>
      <x:c r="F3301" s="59" t="str">
        <x:v>S2</x:v>
      </x:c>
      <x:c r="G3301" s="59" t="n">
        <x:v>242</x:v>
      </x:c>
      <x:c r="H3301" s="59" t="n">
        <x:v>252</x:v>
      </x:c>
      <x:c r="I3301" s="59" t="n">
        <x:v>10</x:v>
      </x:c>
      <x:c r="J3301" s="60" t="n">
        <x:f>'参数'!$C$5</x:f>
        <x:v>360</x:v>
      </x:c>
      <x:c r="K3301" s="60" t="n">
        <x:f>'参数'!$D$5</x:f>
        <x:v>240</x:v>
      </x:c>
      <x:c r="L3301" s="60" t="n">
        <x:f>H3301+I3301+J3301</x:f>
        <x:v>622</x:v>
      </x:c>
      <x:c r="M3301" s="60" t="n">
        <x:f>L3301+K3301</x:f>
        <x:v>862</x:v>
      </x:c>
      <x:c r="N3301" s="60" t="n">
        <x:f>'参数'!$B$10</x:f>
        <x:v>1</x:v>
      </x:c>
      <x:c r="O3301" s="60" t="n">
        <x:f>N3301*'参数'!$B$11</x:f>
        <x:v>2</x:v>
      </x:c>
      <x:c r="P3301" s="60" t="n">
        <x:f>N3301*'参数'!$B$12</x:f>
        <x:v>1</x:v>
      </x:c>
      <x:c r="Q3301" t="str">
        <x:f>C3301&amp;"d"</x:f>
        <x:v>C63d</x:v>
      </x:c>
      <x:c r="R3301" t="str">
        <x:f>C3301&amp;"p"</x:f>
        <x:v>C63p</x:v>
      </x:c>
      <x:c r="S3301" t="str">
        <x:f>IF(AND(L3301&gt;=H3301+I3301+J3301,M3301&gt;L3301,F3301&lt;&gt;""),"PASS","FAIL")</x:f>
        <x:v>PASS</x:v>
      </x:c>
      <x:c r="T3301" t="n">
        <x:v>6</x:v>
      </x:c>
      <x:c r="U3301" t="str">
        <x:v>pickup_after_delivery_completion_plus_usage_lag</x:v>
      </x:c>
    </x:row>
    <x:row r="3302">
      <x:c r="A3302" t="str">
        <x:v>Set2_100-10-3</x:v>
      </x:c>
      <x:c r="B3302" t="str">
        <x:v>standard_same_day</x:v>
      </x:c>
      <x:c r="C3302" t="str">
        <x:v>C64</x:v>
      </x:c>
      <x:c r="D3302" s="59" t="n">
        <x:v>44</x:v>
      </x:c>
      <x:c r="E3302" s="59" t="n">
        <x:v>24</x:v>
      </x:c>
      <x:c r="F3302" s="59" t="str">
        <x:v>S2</x:v>
      </x:c>
      <x:c r="G3302" s="59" t="n">
        <x:v>347</x:v>
      </x:c>
      <x:c r="H3302" s="59" t="n">
        <x:v>365</x:v>
      </x:c>
      <x:c r="I3302" s="59" t="n">
        <x:v>10</x:v>
      </x:c>
      <x:c r="J3302" s="60" t="n">
        <x:f>'参数'!$C$5</x:f>
        <x:v>360</x:v>
      </x:c>
      <x:c r="K3302" s="60" t="n">
        <x:f>'参数'!$D$5</x:f>
        <x:v>240</x:v>
      </x:c>
      <x:c r="L3302" s="60" t="n">
        <x:f>H3302+I3302+J3302</x:f>
        <x:v>735</x:v>
      </x:c>
      <x:c r="M3302" s="60" t="n">
        <x:f>L3302+K3302</x:f>
        <x:v>975</x:v>
      </x:c>
      <x:c r="N3302" s="60" t="n">
        <x:f>'参数'!$B$10</x:f>
        <x:v>1</x:v>
      </x:c>
      <x:c r="O3302" s="60" t="n">
        <x:f>N3302*'参数'!$B$11</x:f>
        <x:v>2</x:v>
      </x:c>
      <x:c r="P3302" s="60" t="n">
        <x:f>N3302*'参数'!$B$12</x:f>
        <x:v>1</x:v>
      </x:c>
      <x:c r="Q3302" t="str">
        <x:f>C3302&amp;"d"</x:f>
        <x:v>C64d</x:v>
      </x:c>
      <x:c r="R3302" t="str">
        <x:f>C3302&amp;"p"</x:f>
        <x:v>C64p</x:v>
      </x:c>
      <x:c r="S3302" t="str">
        <x:f>IF(AND(L3302&gt;=H3302+I3302+J3302,M3302&gt;L3302,F3302&lt;&gt;""),"PASS","FAIL")</x:f>
        <x:v>PASS</x:v>
      </x:c>
      <x:c r="T3302" t="n">
        <x:v>11</x:v>
      </x:c>
      <x:c r="U3302" t="str">
        <x:v>pickup_after_delivery_completion_plus_usage_lag</x:v>
      </x:c>
    </x:row>
    <x:row r="3303">
      <x:c r="A3303" t="str">
        <x:v>Set2_100-10-3</x:v>
      </x:c>
      <x:c r="B3303" t="str">
        <x:v>standard_same_day</x:v>
      </x:c>
      <x:c r="C3303" t="str">
        <x:v>C65</x:v>
      </x:c>
      <x:c r="D3303" s="59" t="n">
        <x:v>50</x:v>
      </x:c>
      <x:c r="E3303" s="59" t="n">
        <x:v>34</x:v>
      </x:c>
      <x:c r="F3303" s="59" t="str">
        <x:v>S2</x:v>
      </x:c>
      <x:c r="G3303" s="59" t="n">
        <x:v>495</x:v>
      </x:c>
      <x:c r="H3303" s="59" t="n">
        <x:v>515</x:v>
      </x:c>
      <x:c r="I3303" s="59" t="n">
        <x:v>10</x:v>
      </x:c>
      <x:c r="J3303" s="60" t="n">
        <x:f>'参数'!$C$5</x:f>
        <x:v>360</x:v>
      </x:c>
      <x:c r="K3303" s="60" t="n">
        <x:f>'参数'!$D$5</x:f>
        <x:v>240</x:v>
      </x:c>
      <x:c r="L3303" s="60" t="n">
        <x:f>H3303+I3303+J3303</x:f>
        <x:v>885</x:v>
      </x:c>
      <x:c r="M3303" s="60" t="n">
        <x:f>L3303+K3303</x:f>
        <x:v>1125</x:v>
      </x:c>
      <x:c r="N3303" s="60" t="n">
        <x:f>'参数'!$B$10</x:f>
        <x:v>1</x:v>
      </x:c>
      <x:c r="O3303" s="60" t="n">
        <x:f>N3303*'参数'!$B$11</x:f>
        <x:v>2</x:v>
      </x:c>
      <x:c r="P3303" s="60" t="n">
        <x:f>N3303*'参数'!$B$12</x:f>
        <x:v>1</x:v>
      </x:c>
      <x:c r="Q3303" t="str">
        <x:f>C3303&amp;"d"</x:f>
        <x:v>C65d</x:v>
      </x:c>
      <x:c r="R3303" t="str">
        <x:f>C3303&amp;"p"</x:f>
        <x:v>C65p</x:v>
      </x:c>
      <x:c r="S3303" t="str">
        <x:f>IF(AND(L3303&gt;=H3303+I3303+J3303,M3303&gt;L3303,F3303&lt;&gt;""),"PASS","FAIL")</x:f>
        <x:v>PASS</x:v>
      </x:c>
      <x:c r="T3303" t="n">
        <x:v>7</x:v>
      </x:c>
      <x:c r="U3303" t="str">
        <x:v>pickup_after_delivery_completion_plus_usage_lag</x:v>
      </x:c>
    </x:row>
    <x:row r="3304">
      <x:c r="A3304" t="str">
        <x:v>Set2_100-10-3</x:v>
      </x:c>
      <x:c r="B3304" t="str">
        <x:v>standard_same_day</x:v>
      </x:c>
      <x:c r="C3304" t="str">
        <x:v>C66</x:v>
      </x:c>
      <x:c r="D3304" s="59" t="n">
        <x:v>48</x:v>
      </x:c>
      <x:c r="E3304" s="59" t="n">
        <x:v>16</x:v>
      </x:c>
      <x:c r="F3304" s="59" t="str">
        <x:v>S2</x:v>
      </x:c>
      <x:c r="G3304" s="59" t="n">
        <x:v>546</x:v>
      </x:c>
      <x:c r="H3304" s="59" t="n">
        <x:v>566</x:v>
      </x:c>
      <x:c r="I3304" s="59" t="n">
        <x:v>10</x:v>
      </x:c>
      <x:c r="J3304" s="60" t="n">
        <x:f>'参数'!$C$5</x:f>
        <x:v>360</x:v>
      </x:c>
      <x:c r="K3304" s="60" t="n">
        <x:f>'参数'!$D$5</x:f>
        <x:v>240</x:v>
      </x:c>
      <x:c r="L3304" s="60" t="n">
        <x:f>H3304+I3304+J3304</x:f>
        <x:v>936</x:v>
      </x:c>
      <x:c r="M3304" s="60" t="n">
        <x:f>L3304+K3304</x:f>
        <x:v>1176</x:v>
      </x:c>
      <x:c r="N3304" s="60" t="n">
        <x:f>'参数'!$B$10</x:f>
        <x:v>1</x:v>
      </x:c>
      <x:c r="O3304" s="60" t="n">
        <x:f>N3304*'参数'!$B$11</x:f>
        <x:v>2</x:v>
      </x:c>
      <x:c r="P3304" s="60" t="n">
        <x:f>N3304*'参数'!$B$12</x:f>
        <x:v>1</x:v>
      </x:c>
      <x:c r="Q3304" t="str">
        <x:f>C3304&amp;"d"</x:f>
        <x:v>C66d</x:v>
      </x:c>
      <x:c r="R3304" t="str">
        <x:f>C3304&amp;"p"</x:f>
        <x:v>C66p</x:v>
      </x:c>
      <x:c r="S3304" t="str">
        <x:f>IF(AND(L3304&gt;=H3304+I3304+J3304,M3304&gt;L3304,F3304&lt;&gt;""),"PASS","FAIL")</x:f>
        <x:v>PASS</x:v>
      </x:c>
      <x:c r="T3304" t="n">
        <x:v>15</x:v>
      </x:c>
      <x:c r="U3304" t="str">
        <x:v>pickup_after_delivery_completion_plus_usage_lag</x:v>
      </x:c>
    </x:row>
    <x:row r="3305">
      <x:c r="A3305" t="str">
        <x:v>Set2_100-10-3</x:v>
      </x:c>
      <x:c r="B3305" t="str">
        <x:v>standard_same_day</x:v>
      </x:c>
      <x:c r="C3305" t="str">
        <x:v>C67</x:v>
      </x:c>
      <x:c r="D3305" s="59" t="n">
        <x:v>39</x:v>
      </x:c>
      <x:c r="E3305" s="59" t="n">
        <x:v>11</x:v>
      </x:c>
      <x:c r="F3305" s="59" t="str">
        <x:v>S2</x:v>
      </x:c>
      <x:c r="G3305" s="59" t="n">
        <x:v>588</x:v>
      </x:c>
      <x:c r="H3305" s="59" t="n">
        <x:v>600</x:v>
      </x:c>
      <x:c r="I3305" s="59" t="n">
        <x:v>10</x:v>
      </x:c>
      <x:c r="J3305" s="60" t="n">
        <x:f>'参数'!$C$5</x:f>
        <x:v>360</x:v>
      </x:c>
      <x:c r="K3305" s="60" t="n">
        <x:f>'参数'!$D$5</x:f>
        <x:v>240</x:v>
      </x:c>
      <x:c r="L3305" s="60" t="n">
        <x:f>H3305+I3305+J3305</x:f>
        <x:v>970</x:v>
      </x:c>
      <x:c r="M3305" s="60" t="n">
        <x:f>L3305+K3305</x:f>
        <x:v>1210</x:v>
      </x:c>
      <x:c r="N3305" s="60" t="n">
        <x:f>'参数'!$B$10</x:f>
        <x:v>1</x:v>
      </x:c>
      <x:c r="O3305" s="60" t="n">
        <x:f>N3305*'参数'!$B$11</x:f>
        <x:v>2</x:v>
      </x:c>
      <x:c r="P3305" s="60" t="n">
        <x:f>N3305*'参数'!$B$12</x:f>
        <x:v>1</x:v>
      </x:c>
      <x:c r="Q3305" t="str">
        <x:f>C3305&amp;"d"</x:f>
        <x:v>C67d</x:v>
      </x:c>
      <x:c r="R3305" t="str">
        <x:f>C3305&amp;"p"</x:f>
        <x:v>C67p</x:v>
      </x:c>
      <x:c r="S3305" t="str">
        <x:f>IF(AND(L3305&gt;=H3305+I3305+J3305,M3305&gt;L3305,F3305&lt;&gt;""),"PASS","FAIL")</x:f>
        <x:v>PASS</x:v>
      </x:c>
      <x:c r="T3305" t="n">
        <x:v>5</x:v>
      </x:c>
      <x:c r="U3305" t="str">
        <x:v>pickup_after_delivery_completion_plus_usage_lag</x:v>
      </x:c>
    </x:row>
    <x:row r="3306">
      <x:c r="A3306" t="str">
        <x:v>Set2_100-10-3</x:v>
      </x:c>
      <x:c r="B3306" t="str">
        <x:v>standard_same_day</x:v>
      </x:c>
      <x:c r="C3306" t="str">
        <x:v>C68</x:v>
      </x:c>
      <x:c r="D3306" s="59" t="n">
        <x:v>49</x:v>
      </x:c>
      <x:c r="E3306" s="59" t="n">
        <x:v>29</x:v>
      </x:c>
      <x:c r="F3306" s="59" t="str">
        <x:v>S2</x:v>
      </x:c>
      <x:c r="G3306" s="59" t="n">
        <x:v>300</x:v>
      </x:c>
      <x:c r="H3306" s="59" t="n">
        <x:v>328</x:v>
      </x:c>
      <x:c r="I3306" s="59" t="n">
        <x:v>10</x:v>
      </x:c>
      <x:c r="J3306" s="60" t="n">
        <x:f>'参数'!$C$5</x:f>
        <x:v>360</x:v>
      </x:c>
      <x:c r="K3306" s="60" t="n">
        <x:f>'参数'!$D$5</x:f>
        <x:v>240</x:v>
      </x:c>
      <x:c r="L3306" s="60" t="n">
        <x:f>H3306+I3306+J3306</x:f>
        <x:v>698</x:v>
      </x:c>
      <x:c r="M3306" s="60" t="n">
        <x:f>L3306+K3306</x:f>
        <x:v>938</x:v>
      </x:c>
      <x:c r="N3306" s="60" t="n">
        <x:f>'参数'!$B$10</x:f>
        <x:v>1</x:v>
      </x:c>
      <x:c r="O3306" s="60" t="n">
        <x:f>N3306*'参数'!$B$11</x:f>
        <x:v>2</x:v>
      </x:c>
      <x:c r="P3306" s="60" t="n">
        <x:f>N3306*'参数'!$B$12</x:f>
        <x:v>1</x:v>
      </x:c>
      <x:c r="Q3306" t="str">
        <x:f>C3306&amp;"d"</x:f>
        <x:v>C68d</x:v>
      </x:c>
      <x:c r="R3306" t="str">
        <x:f>C3306&amp;"p"</x:f>
        <x:v>C68p</x:v>
      </x:c>
      <x:c r="S3306" t="str">
        <x:f>IF(AND(L3306&gt;=H3306+I3306+J3306,M3306&gt;L3306,F3306&lt;&gt;""),"PASS","FAIL")</x:f>
        <x:v>PASS</x:v>
      </x:c>
      <x:c r="T3306" t="n">
        <x:v>6</x:v>
      </x:c>
      <x:c r="U3306" t="str">
        <x:v>pickup_after_delivery_completion_plus_usage_lag</x:v>
      </x:c>
    </x:row>
    <x:row r="3307">
      <x:c r="A3307" t="str">
        <x:v>Set2_100-10-3</x:v>
      </x:c>
      <x:c r="B3307" t="str">
        <x:v>standard_same_day</x:v>
      </x:c>
      <x:c r="C3307" t="str">
        <x:v>C69</x:v>
      </x:c>
      <x:c r="D3307" s="59" t="n">
        <x:v>43</x:v>
      </x:c>
      <x:c r="E3307" s="59" t="n">
        <x:v>29</x:v>
      </x:c>
      <x:c r="F3307" s="59" t="str">
        <x:v>S2</x:v>
      </x:c>
      <x:c r="G3307" s="59" t="n">
        <x:v>540</x:v>
      </x:c>
      <x:c r="H3307" s="59" t="n">
        <x:v>578</x:v>
      </x:c>
      <x:c r="I3307" s="59" t="n">
        <x:v>10</x:v>
      </x:c>
      <x:c r="J3307" s="60" t="n">
        <x:f>'参数'!$C$5</x:f>
        <x:v>360</x:v>
      </x:c>
      <x:c r="K3307" s="60" t="n">
        <x:f>'参数'!$D$5</x:f>
        <x:v>240</x:v>
      </x:c>
      <x:c r="L3307" s="60" t="n">
        <x:f>H3307+I3307+J3307</x:f>
        <x:v>948</x:v>
      </x:c>
      <x:c r="M3307" s="60" t="n">
        <x:f>L3307+K3307</x:f>
        <x:v>1188</x:v>
      </x:c>
      <x:c r="N3307" s="60" t="n">
        <x:f>'参数'!$B$10</x:f>
        <x:v>1</x:v>
      </x:c>
      <x:c r="O3307" s="60" t="n">
        <x:f>N3307*'参数'!$B$11</x:f>
        <x:v>2</x:v>
      </x:c>
      <x:c r="P3307" s="60" t="n">
        <x:f>N3307*'参数'!$B$12</x:f>
        <x:v>1</x:v>
      </x:c>
      <x:c r="Q3307" t="str">
        <x:f>C3307&amp;"d"</x:f>
        <x:v>C69d</x:v>
      </x:c>
      <x:c r="R3307" t="str">
        <x:f>C3307&amp;"p"</x:f>
        <x:v>C69p</x:v>
      </x:c>
      <x:c r="S3307" t="str">
        <x:f>IF(AND(L3307&gt;=H3307+I3307+J3307,M3307&gt;L3307,F3307&lt;&gt;""),"PASS","FAIL")</x:f>
        <x:v>PASS</x:v>
      </x:c>
      <x:c r="T3307" t="n">
        <x:v>9</x:v>
      </x:c>
      <x:c r="U3307" t="str">
        <x:v>pickup_after_delivery_completion_plus_usage_lag</x:v>
      </x:c>
    </x:row>
    <x:row r="3308">
      <x:c r="A3308" t="str">
        <x:v>Set2_100-10-3</x:v>
      </x:c>
      <x:c r="B3308" t="str">
        <x:v>standard_same_day</x:v>
      </x:c>
      <x:c r="C3308" t="str">
        <x:v>C70</x:v>
      </x:c>
      <x:c r="D3308" s="59" t="n">
        <x:v>46</x:v>
      </x:c>
      <x:c r="E3308" s="59" t="n">
        <x:v>40</x:v>
      </x:c>
      <x:c r="F3308" s="59" t="str">
        <x:v>S8</x:v>
      </x:c>
      <x:c r="G3308" s="59" t="n">
        <x:v>172</x:v>
      </x:c>
      <x:c r="H3308" s="59" t="n">
        <x:v>208</x:v>
      </x:c>
      <x:c r="I3308" s="59" t="n">
        <x:v>10</x:v>
      </x:c>
      <x:c r="J3308" s="60" t="n">
        <x:f>'参数'!$C$5</x:f>
        <x:v>360</x:v>
      </x:c>
      <x:c r="K3308" s="60" t="n">
        <x:f>'参数'!$D$5</x:f>
        <x:v>240</x:v>
      </x:c>
      <x:c r="L3308" s="60" t="n">
        <x:f>H3308+I3308+J3308</x:f>
        <x:v>578</x:v>
      </x:c>
      <x:c r="M3308" s="60" t="n">
        <x:f>L3308+K3308</x:f>
        <x:v>818</x:v>
      </x:c>
      <x:c r="N3308" s="60" t="n">
        <x:f>'参数'!$B$10</x:f>
        <x:v>1</x:v>
      </x:c>
      <x:c r="O3308" s="60" t="n">
        <x:f>N3308*'参数'!$B$11</x:f>
        <x:v>2</x:v>
      </x:c>
      <x:c r="P3308" s="60" t="n">
        <x:f>N3308*'参数'!$B$12</x:f>
        <x:v>1</x:v>
      </x:c>
      <x:c r="Q3308" t="str">
        <x:f>C3308&amp;"d"</x:f>
        <x:v>C70d</x:v>
      </x:c>
      <x:c r="R3308" t="str">
        <x:f>C3308&amp;"p"</x:f>
        <x:v>C70p</x:v>
      </x:c>
      <x:c r="S3308" t="str">
        <x:f>IF(AND(L3308&gt;=H3308+I3308+J3308,M3308&gt;L3308,F3308&lt;&gt;""),"PASS","FAIL")</x:f>
        <x:v>PASS</x:v>
      </x:c>
      <x:c r="T3308" t="n">
        <x:v>6</x:v>
      </x:c>
      <x:c r="U3308" t="str">
        <x:v>pickup_after_delivery_completion_plus_usage_lag</x:v>
      </x:c>
    </x:row>
    <x:row r="3309">
      <x:c r="A3309" t="str">
        <x:v>Set2_100-10-3</x:v>
      </x:c>
      <x:c r="B3309" t="str">
        <x:v>standard_same_day</x:v>
      </x:c>
      <x:c r="C3309" t="str">
        <x:v>C71</x:v>
      </x:c>
      <x:c r="D3309" s="59" t="n">
        <x:v>30</x:v>
      </x:c>
      <x:c r="E3309" s="59" t="n">
        <x:v>25</x:v>
      </x:c>
      <x:c r="F3309" s="59" t="str">
        <x:v>S9</x:v>
      </x:c>
      <x:c r="G3309" s="59" t="n">
        <x:v>366</x:v>
      </x:c>
      <x:c r="H3309" s="59" t="n">
        <x:v>376</x:v>
      </x:c>
      <x:c r="I3309" s="59" t="n">
        <x:v>10</x:v>
      </x:c>
      <x:c r="J3309" s="60" t="n">
        <x:f>'参数'!$C$5</x:f>
        <x:v>360</x:v>
      </x:c>
      <x:c r="K3309" s="60" t="n">
        <x:f>'参数'!$D$5</x:f>
        <x:v>240</x:v>
      </x:c>
      <x:c r="L3309" s="60" t="n">
        <x:f>H3309+I3309+J3309</x:f>
        <x:v>746</x:v>
      </x:c>
      <x:c r="M3309" s="60" t="n">
        <x:f>L3309+K3309</x:f>
        <x:v>986</x:v>
      </x:c>
      <x:c r="N3309" s="60" t="n">
        <x:f>'参数'!$B$10</x:f>
        <x:v>1</x:v>
      </x:c>
      <x:c r="O3309" s="60" t="n">
        <x:f>N3309*'参数'!$B$11</x:f>
        <x:v>2</x:v>
      </x:c>
      <x:c r="P3309" s="60" t="n">
        <x:f>N3309*'参数'!$B$12</x:f>
        <x:v>1</x:v>
      </x:c>
      <x:c r="Q3309" t="str">
        <x:f>C3309&amp;"d"</x:f>
        <x:v>C71d</x:v>
      </x:c>
      <x:c r="R3309" t="str">
        <x:f>C3309&amp;"p"</x:f>
        <x:v>C71p</x:v>
      </x:c>
      <x:c r="S3309" t="str">
        <x:f>IF(AND(L3309&gt;=H3309+I3309+J3309,M3309&gt;L3309,F3309&lt;&gt;""),"PASS","FAIL")</x:f>
        <x:v>PASS</x:v>
      </x:c>
      <x:c r="T3309" t="n">
        <x:v>4</x:v>
      </x:c>
      <x:c r="U3309" t="str">
        <x:v>pickup_after_delivery_completion_plus_usage_lag</x:v>
      </x:c>
    </x:row>
    <x:row r="3310">
      <x:c r="A3310" t="str">
        <x:v>Set2_100-10-3</x:v>
      </x:c>
      <x:c r="B3310" t="str">
        <x:v>standard_same_day</x:v>
      </x:c>
      <x:c r="C3310" t="str">
        <x:v>C72</x:v>
      </x:c>
      <x:c r="D3310" s="59" t="n">
        <x:v>41</x:v>
      </x:c>
      <x:c r="E3310" s="59" t="n">
        <x:v>28</x:v>
      </x:c>
      <x:c r="F3310" s="59" t="str">
        <x:v>S2</x:v>
      </x:c>
      <x:c r="G3310" s="59" t="n">
        <x:v>130</x:v>
      </x:c>
      <x:c r="H3310" s="59" t="n">
        <x:v>154</x:v>
      </x:c>
      <x:c r="I3310" s="59" t="n">
        <x:v>10</x:v>
      </x:c>
      <x:c r="J3310" s="60" t="n">
        <x:f>'参数'!$C$5</x:f>
        <x:v>360</x:v>
      </x:c>
      <x:c r="K3310" s="60" t="n">
        <x:f>'参数'!$D$5</x:f>
        <x:v>240</x:v>
      </x:c>
      <x:c r="L3310" s="60" t="n">
        <x:f>H3310+I3310+J3310</x:f>
        <x:v>524</x:v>
      </x:c>
      <x:c r="M3310" s="60" t="n">
        <x:f>L3310+K3310</x:f>
        <x:v>764</x:v>
      </x:c>
      <x:c r="N3310" s="60" t="n">
        <x:f>'参数'!$B$10</x:f>
        <x:v>1</x:v>
      </x:c>
      <x:c r="O3310" s="60" t="n">
        <x:f>N3310*'参数'!$B$11</x:f>
        <x:v>2</x:v>
      </x:c>
      <x:c r="P3310" s="60" t="n">
        <x:f>N3310*'参数'!$B$12</x:f>
        <x:v>1</x:v>
      </x:c>
      <x:c r="Q3310" t="str">
        <x:f>C3310&amp;"d"</x:f>
        <x:v>C72d</x:v>
      </x:c>
      <x:c r="R3310" t="str">
        <x:f>C3310&amp;"p"</x:f>
        <x:v>C72p</x:v>
      </x:c>
      <x:c r="S3310" t="str">
        <x:f>IF(AND(L3310&gt;=H3310+I3310+J3310,M3310&gt;L3310,F3310&lt;&gt;""),"PASS","FAIL")</x:f>
        <x:v>PASS</x:v>
      </x:c>
      <x:c r="T3310" t="n">
        <x:v>4</x:v>
      </x:c>
      <x:c r="U3310" t="str">
        <x:v>pickup_after_delivery_completion_plus_usage_lag</x:v>
      </x:c>
    </x:row>
    <x:row r="3311">
      <x:c r="A3311" t="str">
        <x:v>Set2_100-10-3</x:v>
      </x:c>
      <x:c r="B3311" t="str">
        <x:v>standard_same_day</x:v>
      </x:c>
      <x:c r="C3311" t="str">
        <x:v>C73</x:v>
      </x:c>
      <x:c r="D3311" s="59" t="n">
        <x:v>32</x:v>
      </x:c>
      <x:c r="E3311" s="59" t="n">
        <x:v>31</x:v>
      </x:c>
      <x:c r="F3311" s="59" t="str">
        <x:v>S8</x:v>
      </x:c>
      <x:c r="G3311" s="59" t="n">
        <x:v>194</x:v>
      </x:c>
      <x:c r="H3311" s="59" t="n">
        <x:v>206</x:v>
      </x:c>
      <x:c r="I3311" s="59" t="n">
        <x:v>10</x:v>
      </x:c>
      <x:c r="J3311" s="60" t="n">
        <x:f>'参数'!$C$5</x:f>
        <x:v>360</x:v>
      </x:c>
      <x:c r="K3311" s="60" t="n">
        <x:f>'参数'!$D$5</x:f>
        <x:v>240</x:v>
      </x:c>
      <x:c r="L3311" s="60" t="n">
        <x:f>H3311+I3311+J3311</x:f>
        <x:v>576</x:v>
      </x:c>
      <x:c r="M3311" s="60" t="n">
        <x:f>L3311+K3311</x:f>
        <x:v>816</x:v>
      </x:c>
      <x:c r="N3311" s="60" t="n">
        <x:f>'参数'!$B$10</x:f>
        <x:v>1</x:v>
      </x:c>
      <x:c r="O3311" s="60" t="n">
        <x:f>N3311*'参数'!$B$11</x:f>
        <x:v>2</x:v>
      </x:c>
      <x:c r="P3311" s="60" t="n">
        <x:f>N3311*'参数'!$B$12</x:f>
        <x:v>1</x:v>
      </x:c>
      <x:c r="Q3311" t="str">
        <x:f>C3311&amp;"d"</x:f>
        <x:v>C73d</x:v>
      </x:c>
      <x:c r="R3311" t="str">
        <x:f>C3311&amp;"p"</x:f>
        <x:v>C73p</x:v>
      </x:c>
      <x:c r="S3311" t="str">
        <x:f>IF(AND(L3311&gt;=H3311+I3311+J3311,M3311&gt;L3311,F3311&lt;&gt;""),"PASS","FAIL")</x:f>
        <x:v>PASS</x:v>
      </x:c>
      <x:c r="T3311" t="n">
        <x:v>2</x:v>
      </x:c>
      <x:c r="U3311" t="str">
        <x:v>pickup_after_delivery_completion_plus_usage_lag</x:v>
      </x:c>
    </x:row>
    <x:row r="3312">
      <x:c r="A3312" t="str">
        <x:v>Set2_100-10-3</x:v>
      </x:c>
      <x:c r="B3312" t="str">
        <x:v>standard_same_day</x:v>
      </x:c>
      <x:c r="C3312" t="str">
        <x:v>C74</x:v>
      </x:c>
      <x:c r="D3312" s="59" t="n">
        <x:v>27</x:v>
      </x:c>
      <x:c r="E3312" s="59" t="n">
        <x:v>24</x:v>
      </x:c>
      <x:c r="F3312" s="59" t="str">
        <x:v>S7</x:v>
      </x:c>
      <x:c r="G3312" s="59" t="n">
        <x:v>355</x:v>
      </x:c>
      <x:c r="H3312" s="59" t="n">
        <x:v>379</x:v>
      </x:c>
      <x:c r="I3312" s="59" t="n">
        <x:v>10</x:v>
      </x:c>
      <x:c r="J3312" s="60" t="n">
        <x:f>'参数'!$C$5</x:f>
        <x:v>360</x:v>
      </x:c>
      <x:c r="K3312" s="60" t="n">
        <x:f>'参数'!$D$5</x:f>
        <x:v>240</x:v>
      </x:c>
      <x:c r="L3312" s="60" t="n">
        <x:f>H3312+I3312+J3312</x:f>
        <x:v>749</x:v>
      </x:c>
      <x:c r="M3312" s="60" t="n">
        <x:f>L3312+K3312</x:f>
        <x:v>989</x:v>
      </x:c>
      <x:c r="N3312" s="60" t="n">
        <x:f>'参数'!$B$10</x:f>
        <x:v>1</x:v>
      </x:c>
      <x:c r="O3312" s="60" t="n">
        <x:f>N3312*'参数'!$B$11</x:f>
        <x:v>2</x:v>
      </x:c>
      <x:c r="P3312" s="60" t="n">
        <x:f>N3312*'参数'!$B$12</x:f>
        <x:v>1</x:v>
      </x:c>
      <x:c r="Q3312" t="str">
        <x:f>C3312&amp;"d"</x:f>
        <x:v>C74d</x:v>
      </x:c>
      <x:c r="R3312" t="str">
        <x:f>C3312&amp;"p"</x:f>
        <x:v>C74p</x:v>
      </x:c>
      <x:c r="S3312" t="str">
        <x:f>IF(AND(L3312&gt;=H3312+I3312+J3312,M3312&gt;L3312,F3312&lt;&gt;""),"PASS","FAIL")</x:f>
        <x:v>PASS</x:v>
      </x:c>
      <x:c r="T3312" t="n">
        <x:v>2</x:v>
      </x:c>
      <x:c r="U3312" t="str">
        <x:v>pickup_after_delivery_completion_plus_usage_lag</x:v>
      </x:c>
    </x:row>
    <x:row r="3313">
      <x:c r="A3313" t="str">
        <x:v>Set2_100-10-3</x:v>
      </x:c>
      <x:c r="B3313" t="str">
        <x:v>standard_same_day</x:v>
      </x:c>
      <x:c r="C3313" t="str">
        <x:v>C75</x:v>
      </x:c>
      <x:c r="D3313" s="59" t="n">
        <x:v>42</x:v>
      </x:c>
      <x:c r="E3313" s="59" t="n">
        <x:v>18</x:v>
      </x:c>
      <x:c r="F3313" s="59" t="str">
        <x:v>S2</x:v>
      </x:c>
      <x:c r="G3313" s="59" t="n">
        <x:v>545</x:v>
      </x:c>
      <x:c r="H3313" s="59" t="n">
        <x:v>561</x:v>
      </x:c>
      <x:c r="I3313" s="59" t="n">
        <x:v>10</x:v>
      </x:c>
      <x:c r="J3313" s="60" t="n">
        <x:f>'参数'!$C$5</x:f>
        <x:v>360</x:v>
      </x:c>
      <x:c r="K3313" s="60" t="n">
        <x:f>'参数'!$D$5</x:f>
        <x:v>240</x:v>
      </x:c>
      <x:c r="L3313" s="60" t="n">
        <x:f>H3313+I3313+J3313</x:f>
        <x:v>931</x:v>
      </x:c>
      <x:c r="M3313" s="60" t="n">
        <x:f>L3313+K3313</x:f>
        <x:v>1171</x:v>
      </x:c>
      <x:c r="N3313" s="60" t="n">
        <x:f>'参数'!$B$10</x:f>
        <x:v>1</x:v>
      </x:c>
      <x:c r="O3313" s="60" t="n">
        <x:f>N3313*'参数'!$B$11</x:f>
        <x:v>2</x:v>
      </x:c>
      <x:c r="P3313" s="60" t="n">
        <x:f>N3313*'参数'!$B$12</x:f>
        <x:v>1</x:v>
      </x:c>
      <x:c r="Q3313" t="str">
        <x:f>C3313&amp;"d"</x:f>
        <x:v>C75d</x:v>
      </x:c>
      <x:c r="R3313" t="str">
        <x:f>C3313&amp;"p"</x:f>
        <x:v>C75p</x:v>
      </x:c>
      <x:c r="S3313" t="str">
        <x:f>IF(AND(L3313&gt;=H3313+I3313+J3313,M3313&gt;L3313,F3313&lt;&gt;""),"PASS","FAIL")</x:f>
        <x:v>PASS</x:v>
      </x:c>
      <x:c r="T3313" t="n">
        <x:v>5</x:v>
      </x:c>
      <x:c r="U3313" t="str">
        <x:v>pickup_after_delivery_completion_plus_usage_lag</x:v>
      </x:c>
    </x:row>
    <x:row r="3314">
      <x:c r="A3314" t="str">
        <x:v>Set2_100-10-3</x:v>
      </x:c>
      <x:c r="B3314" t="str">
        <x:v>standard_same_day</x:v>
      </x:c>
      <x:c r="C3314" t="str">
        <x:v>C76</x:v>
      </x:c>
      <x:c r="D3314" s="59" t="n">
        <x:v>46</x:v>
      </x:c>
      <x:c r="E3314" s="59" t="n">
        <x:v>19</x:v>
      </x:c>
      <x:c r="F3314" s="59" t="str">
        <x:v>S2</x:v>
      </x:c>
      <x:c r="G3314" s="59" t="n">
        <x:v>261</x:v>
      </x:c>
      <x:c r="H3314" s="59" t="n">
        <x:v>283</x:v>
      </x:c>
      <x:c r="I3314" s="59" t="n">
        <x:v>10</x:v>
      </x:c>
      <x:c r="J3314" s="60" t="n">
        <x:f>'参数'!$C$5</x:f>
        <x:v>360</x:v>
      </x:c>
      <x:c r="K3314" s="60" t="n">
        <x:f>'参数'!$D$5</x:f>
        <x:v>240</x:v>
      </x:c>
      <x:c r="L3314" s="60" t="n">
        <x:f>H3314+I3314+J3314</x:f>
        <x:v>653</x:v>
      </x:c>
      <x:c r="M3314" s="60" t="n">
        <x:f>L3314+K3314</x:f>
        <x:v>893</x:v>
      </x:c>
      <x:c r="N3314" s="60" t="n">
        <x:f>'参数'!$B$10</x:f>
        <x:v>1</x:v>
      </x:c>
      <x:c r="O3314" s="60" t="n">
        <x:f>N3314*'参数'!$B$11</x:f>
        <x:v>2</x:v>
      </x:c>
      <x:c r="P3314" s="60" t="n">
        <x:f>N3314*'参数'!$B$12</x:f>
        <x:v>1</x:v>
      </x:c>
      <x:c r="Q3314" t="str">
        <x:f>C3314&amp;"d"</x:f>
        <x:v>C76d</x:v>
      </x:c>
      <x:c r="R3314" t="str">
        <x:f>C3314&amp;"p"</x:f>
        <x:v>C76p</x:v>
      </x:c>
      <x:c r="S3314" t="str">
        <x:f>IF(AND(L3314&gt;=H3314+I3314+J3314,M3314&gt;L3314,F3314&lt;&gt;""),"PASS","FAIL")</x:f>
        <x:v>PASS</x:v>
      </x:c>
      <x:c r="T3314" t="n">
        <x:v>2</x:v>
      </x:c>
      <x:c r="U3314" t="str">
        <x:v>pickup_after_delivery_completion_plus_usage_lag</x:v>
      </x:c>
    </x:row>
    <x:row r="3315">
      <x:c r="A3315" t="str">
        <x:v>Set2_100-10-3</x:v>
      </x:c>
      <x:c r="B3315" t="str">
        <x:v>standard_same_day</x:v>
      </x:c>
      <x:c r="C3315" t="str">
        <x:v>C77</x:v>
      </x:c>
      <x:c r="D3315" s="59" t="n">
        <x:v>26</x:v>
      </x:c>
      <x:c r="E3315" s="59" t="n">
        <x:v>24</x:v>
      </x:c>
      <x:c r="F3315" s="59" t="str">
        <x:v>S7</x:v>
      </x:c>
      <x:c r="G3315" s="59" t="n">
        <x:v>558</x:v>
      </x:c>
      <x:c r="H3315" s="59" t="n">
        <x:v>574</x:v>
      </x:c>
      <x:c r="I3315" s="59" t="n">
        <x:v>10</x:v>
      </x:c>
      <x:c r="J3315" s="60" t="n">
        <x:f>'参数'!$C$5</x:f>
        <x:v>360</x:v>
      </x:c>
      <x:c r="K3315" s="60" t="n">
        <x:f>'参数'!$D$5</x:f>
        <x:v>240</x:v>
      </x:c>
      <x:c r="L3315" s="60" t="n">
        <x:f>H3315+I3315+J3315</x:f>
        <x:v>944</x:v>
      </x:c>
      <x:c r="M3315" s="60" t="n">
        <x:f>L3315+K3315</x:f>
        <x:v>1184</x:v>
      </x:c>
      <x:c r="N3315" s="60" t="n">
        <x:f>'参数'!$B$10</x:f>
        <x:v>1</x:v>
      </x:c>
      <x:c r="O3315" s="60" t="n">
        <x:f>N3315*'参数'!$B$11</x:f>
        <x:v>2</x:v>
      </x:c>
      <x:c r="P3315" s="60" t="n">
        <x:f>N3315*'参数'!$B$12</x:f>
        <x:v>1</x:v>
      </x:c>
      <x:c r="Q3315" t="str">
        <x:f>C3315&amp;"d"</x:f>
        <x:v>C77d</x:v>
      </x:c>
      <x:c r="R3315" t="str">
        <x:f>C3315&amp;"p"</x:f>
        <x:v>C77p</x:v>
      </x:c>
      <x:c r="S3315" t="str">
        <x:f>IF(AND(L3315&gt;=H3315+I3315+J3315,M3315&gt;L3315,F3315&lt;&gt;""),"PASS","FAIL")</x:f>
        <x:v>PASS</x:v>
      </x:c>
      <x:c r="T3315" t="n">
        <x:v>8</x:v>
      </x:c>
      <x:c r="U3315" t="str">
        <x:v>pickup_after_delivery_completion_plus_usage_lag</x:v>
      </x:c>
    </x:row>
    <x:row r="3316">
      <x:c r="A3316" t="str">
        <x:v>Set2_100-10-3</x:v>
      </x:c>
      <x:c r="B3316" t="str">
        <x:v>standard_same_day</x:v>
      </x:c>
      <x:c r="C3316" t="str">
        <x:v>C78</x:v>
      </x:c>
      <x:c r="D3316" s="59" t="n">
        <x:v>32</x:v>
      </x:c>
      <x:c r="E3316" s="59" t="n">
        <x:v>23</x:v>
      </x:c>
      <x:c r="F3316" s="59" t="str">
        <x:v>S9</x:v>
      </x:c>
      <x:c r="G3316" s="59" t="n">
        <x:v>334</x:v>
      </x:c>
      <x:c r="H3316" s="59" t="n">
        <x:v>372</x:v>
      </x:c>
      <x:c r="I3316" s="59" t="n">
        <x:v>10</x:v>
      </x:c>
      <x:c r="J3316" s="60" t="n">
        <x:f>'参数'!$C$5</x:f>
        <x:v>360</x:v>
      </x:c>
      <x:c r="K3316" s="60" t="n">
        <x:f>'参数'!$D$5</x:f>
        <x:v>240</x:v>
      </x:c>
      <x:c r="L3316" s="60" t="n">
        <x:f>H3316+I3316+J3316</x:f>
        <x:v>742</x:v>
      </x:c>
      <x:c r="M3316" s="60" t="n">
        <x:f>L3316+K3316</x:f>
        <x:v>982</x:v>
      </x:c>
      <x:c r="N3316" s="60" t="n">
        <x:f>'参数'!$B$10</x:f>
        <x:v>1</x:v>
      </x:c>
      <x:c r="O3316" s="60" t="n">
        <x:f>N3316*'参数'!$B$11</x:f>
        <x:v>2</x:v>
      </x:c>
      <x:c r="P3316" s="60" t="n">
        <x:f>N3316*'参数'!$B$12</x:f>
        <x:v>1</x:v>
      </x:c>
      <x:c r="Q3316" t="str">
        <x:f>C3316&amp;"d"</x:f>
        <x:v>C78d</x:v>
      </x:c>
      <x:c r="R3316" t="str">
        <x:f>C3316&amp;"p"</x:f>
        <x:v>C78p</x:v>
      </x:c>
      <x:c r="S3316" t="str">
        <x:f>IF(AND(L3316&gt;=H3316+I3316+J3316,M3316&gt;L3316,F3316&lt;&gt;""),"PASS","FAIL")</x:f>
        <x:v>PASS</x:v>
      </x:c>
      <x:c r="T3316" t="n">
        <x:v>3</x:v>
      </x:c>
      <x:c r="U3316" t="str">
        <x:v>pickup_after_delivery_completion_plus_usage_lag</x:v>
      </x:c>
    </x:row>
    <x:row r="3317">
      <x:c r="A3317" t="str">
        <x:v>Set2_100-10-3</x:v>
      </x:c>
      <x:c r="B3317" t="str">
        <x:v>standard_same_day</x:v>
      </x:c>
      <x:c r="C3317" t="str">
        <x:v>C79</x:v>
      </x:c>
      <x:c r="D3317" s="59" t="n">
        <x:v>28</x:v>
      </x:c>
      <x:c r="E3317" s="59" t="n">
        <x:v>30</x:v>
      </x:c>
      <x:c r="F3317" s="59" t="str">
        <x:v>S7</x:v>
      </x:c>
      <x:c r="G3317" s="59" t="n">
        <x:v>461</x:v>
      </x:c>
      <x:c r="H3317" s="59" t="n">
        <x:v>487</x:v>
      </x:c>
      <x:c r="I3317" s="59" t="n">
        <x:v>10</x:v>
      </x:c>
      <x:c r="J3317" s="60" t="n">
        <x:f>'参数'!$C$5</x:f>
        <x:v>360</x:v>
      </x:c>
      <x:c r="K3317" s="60" t="n">
        <x:f>'参数'!$D$5</x:f>
        <x:v>240</x:v>
      </x:c>
      <x:c r="L3317" s="60" t="n">
        <x:f>H3317+I3317+J3317</x:f>
        <x:v>857</x:v>
      </x:c>
      <x:c r="M3317" s="60" t="n">
        <x:f>L3317+K3317</x:f>
        <x:v>1097</x:v>
      </x:c>
      <x:c r="N3317" s="60" t="n">
        <x:f>'参数'!$B$10</x:f>
        <x:v>1</x:v>
      </x:c>
      <x:c r="O3317" s="60" t="n">
        <x:f>N3317*'参数'!$B$11</x:f>
        <x:v>2</x:v>
      </x:c>
      <x:c r="P3317" s="60" t="n">
        <x:f>N3317*'参数'!$B$12</x:f>
        <x:v>1</x:v>
      </x:c>
      <x:c r="Q3317" t="str">
        <x:f>C3317&amp;"d"</x:f>
        <x:v>C79d</x:v>
      </x:c>
      <x:c r="R3317" t="str">
        <x:f>C3317&amp;"p"</x:f>
        <x:v>C79p</x:v>
      </x:c>
      <x:c r="S3317" t="str">
        <x:f>IF(AND(L3317&gt;=H3317+I3317+J3317,M3317&gt;L3317,F3317&lt;&gt;""),"PASS","FAIL")</x:f>
        <x:v>PASS</x:v>
      </x:c>
      <x:c r="T3317" t="n">
        <x:v>2</x:v>
      </x:c>
      <x:c r="U3317" t="str">
        <x:v>pickup_after_delivery_completion_plus_usage_lag</x:v>
      </x:c>
    </x:row>
    <x:row r="3318">
      <x:c r="A3318" t="str">
        <x:v>Set2_100-10-3</x:v>
      </x:c>
      <x:c r="B3318" t="str">
        <x:v>standard_same_day</x:v>
      </x:c>
      <x:c r="C3318" t="str">
        <x:v>C80</x:v>
      </x:c>
      <x:c r="D3318" s="59" t="n">
        <x:v>37</x:v>
      </x:c>
      <x:c r="E3318" s="59" t="n">
        <x:v>37</x:v>
      </x:c>
      <x:c r="F3318" s="59" t="str">
        <x:v>S8</x:v>
      </x:c>
      <x:c r="G3318" s="59" t="n">
        <x:v>343</x:v>
      </x:c>
      <x:c r="H3318" s="59" t="n">
        <x:v>363</x:v>
      </x:c>
      <x:c r="I3318" s="59" t="n">
        <x:v>10</x:v>
      </x:c>
      <x:c r="J3318" s="60" t="n">
        <x:f>'参数'!$C$5</x:f>
        <x:v>360</x:v>
      </x:c>
      <x:c r="K3318" s="60" t="n">
        <x:f>'参数'!$D$5</x:f>
        <x:v>240</x:v>
      </x:c>
      <x:c r="L3318" s="60" t="n">
        <x:f>H3318+I3318+J3318</x:f>
        <x:v>733</x:v>
      </x:c>
      <x:c r="M3318" s="60" t="n">
        <x:f>L3318+K3318</x:f>
        <x:v>973</x:v>
      </x:c>
      <x:c r="N3318" s="60" t="n">
        <x:f>'参数'!$B$10</x:f>
        <x:v>1</x:v>
      </x:c>
      <x:c r="O3318" s="60" t="n">
        <x:f>N3318*'参数'!$B$11</x:f>
        <x:v>2</x:v>
      </x:c>
      <x:c r="P3318" s="60" t="n">
        <x:f>N3318*'参数'!$B$12</x:f>
        <x:v>1</x:v>
      </x:c>
      <x:c r="Q3318" t="str">
        <x:f>C3318&amp;"d"</x:f>
        <x:v>C80d</x:v>
      </x:c>
      <x:c r="R3318" t="str">
        <x:f>C3318&amp;"p"</x:f>
        <x:v>C80p</x:v>
      </x:c>
      <x:c r="S3318" t="str">
        <x:f>IF(AND(L3318&gt;=H3318+I3318+J3318,M3318&gt;L3318,F3318&lt;&gt;""),"PASS","FAIL")</x:f>
        <x:v>PASS</x:v>
      </x:c>
      <x:c r="T3318" t="n">
        <x:v>11</x:v>
      </x:c>
      <x:c r="U3318" t="str">
        <x:v>pickup_after_delivery_completion_plus_usage_lag</x:v>
      </x:c>
    </x:row>
    <x:row r="3319">
      <x:c r="A3319" t="str">
        <x:v>Set2_100-10-3</x:v>
      </x:c>
      <x:c r="B3319" t="str">
        <x:v>standard_same_day</x:v>
      </x:c>
      <x:c r="C3319" t="str">
        <x:v>C81</x:v>
      </x:c>
      <x:c r="D3319" s="59" t="n">
        <x:v>36</x:v>
      </x:c>
      <x:c r="E3319" s="59" t="n">
        <x:v>22</x:v>
      </x:c>
      <x:c r="F3319" s="59" t="str">
        <x:v>S2</x:v>
      </x:c>
      <x:c r="G3319" s="59" t="n">
        <x:v>448</x:v>
      </x:c>
      <x:c r="H3319" s="59" t="n">
        <x:v>484</x:v>
      </x:c>
      <x:c r="I3319" s="59" t="n">
        <x:v>10</x:v>
      </x:c>
      <x:c r="J3319" s="60" t="n">
        <x:f>'参数'!$C$5</x:f>
        <x:v>360</x:v>
      </x:c>
      <x:c r="K3319" s="60" t="n">
        <x:f>'参数'!$D$5</x:f>
        <x:v>240</x:v>
      </x:c>
      <x:c r="L3319" s="60" t="n">
        <x:f>H3319+I3319+J3319</x:f>
        <x:v>854</x:v>
      </x:c>
      <x:c r="M3319" s="60" t="n">
        <x:f>L3319+K3319</x:f>
        <x:v>1094</x:v>
      </x:c>
      <x:c r="N3319" s="60" t="n">
        <x:f>'参数'!$B$10</x:f>
        <x:v>1</x:v>
      </x:c>
      <x:c r="O3319" s="60" t="n">
        <x:f>N3319*'参数'!$B$11</x:f>
        <x:v>2</x:v>
      </x:c>
      <x:c r="P3319" s="60" t="n">
        <x:f>N3319*'参数'!$B$12</x:f>
        <x:v>1</x:v>
      </x:c>
      <x:c r="Q3319" t="str">
        <x:f>C3319&amp;"d"</x:f>
        <x:v>C81d</x:v>
      </x:c>
      <x:c r="R3319" t="str">
        <x:f>C3319&amp;"p"</x:f>
        <x:v>C81p</x:v>
      </x:c>
      <x:c r="S3319" t="str">
        <x:f>IF(AND(L3319&gt;=H3319+I3319+J3319,M3319&gt;L3319,F3319&lt;&gt;""),"PASS","FAIL")</x:f>
        <x:v>PASS</x:v>
      </x:c>
      <x:c r="T3319" t="n">
        <x:v>3</x:v>
      </x:c>
      <x:c r="U3319" t="str">
        <x:v>pickup_after_delivery_completion_plus_usage_lag</x:v>
      </x:c>
    </x:row>
    <x:row r="3320">
      <x:c r="A3320" t="str">
        <x:v>Set2_100-10-3</x:v>
      </x:c>
      <x:c r="B3320" t="str">
        <x:v>standard_same_day</x:v>
      </x:c>
      <x:c r="C3320" t="str">
        <x:v>C82</x:v>
      </x:c>
      <x:c r="D3320" s="59" t="n">
        <x:v>48</x:v>
      </x:c>
      <x:c r="E3320" s="59" t="n">
        <x:v>38</x:v>
      </x:c>
      <x:c r="F3320" s="59" t="str">
        <x:v>S8</x:v>
      </x:c>
      <x:c r="G3320" s="59" t="n">
        <x:v>511</x:v>
      </x:c>
      <x:c r="H3320" s="59" t="n">
        <x:v>549</x:v>
      </x:c>
      <x:c r="I3320" s="59" t="n">
        <x:v>10</x:v>
      </x:c>
      <x:c r="J3320" s="60" t="n">
        <x:f>'参数'!$C$5</x:f>
        <x:v>360</x:v>
      </x:c>
      <x:c r="K3320" s="60" t="n">
        <x:f>'参数'!$D$5</x:f>
        <x:v>240</x:v>
      </x:c>
      <x:c r="L3320" s="60" t="n">
        <x:f>H3320+I3320+J3320</x:f>
        <x:v>919</x:v>
      </x:c>
      <x:c r="M3320" s="60" t="n">
        <x:f>L3320+K3320</x:f>
        <x:v>1159</x:v>
      </x:c>
      <x:c r="N3320" s="60" t="n">
        <x:f>'参数'!$B$10</x:f>
        <x:v>1</x:v>
      </x:c>
      <x:c r="O3320" s="60" t="n">
        <x:f>N3320*'参数'!$B$11</x:f>
        <x:v>2</x:v>
      </x:c>
      <x:c r="P3320" s="60" t="n">
        <x:f>N3320*'参数'!$B$12</x:f>
        <x:v>1</x:v>
      </x:c>
      <x:c r="Q3320" t="str">
        <x:f>C3320&amp;"d"</x:f>
        <x:v>C82d</x:v>
      </x:c>
      <x:c r="R3320" t="str">
        <x:f>C3320&amp;"p"</x:f>
        <x:v>C82p</x:v>
      </x:c>
      <x:c r="S3320" t="str">
        <x:f>IF(AND(L3320&gt;=H3320+I3320+J3320,M3320&gt;L3320,F3320&lt;&gt;""),"PASS","FAIL")</x:f>
        <x:v>PASS</x:v>
      </x:c>
      <x:c r="T3320" t="n">
        <x:v>3</x:v>
      </x:c>
      <x:c r="U3320" t="str">
        <x:v>pickup_after_delivery_completion_plus_usage_lag</x:v>
      </x:c>
    </x:row>
    <x:row r="3321">
      <x:c r="A3321" t="str">
        <x:v>Set2_100-10-3</x:v>
      </x:c>
      <x:c r="B3321" t="str">
        <x:v>standard_same_day</x:v>
      </x:c>
      <x:c r="C3321" t="str">
        <x:v>C83</x:v>
      </x:c>
      <x:c r="D3321" s="59" t="n">
        <x:v>31</x:v>
      </x:c>
      <x:c r="E3321" s="59" t="n">
        <x:v>22</x:v>
      </x:c>
      <x:c r="F3321" s="59" t="str">
        <x:v>S9</x:v>
      </x:c>
      <x:c r="G3321" s="59" t="n">
        <x:v>527</x:v>
      </x:c>
      <x:c r="H3321" s="59" t="n">
        <x:v>541</x:v>
      </x:c>
      <x:c r="I3321" s="59" t="n">
        <x:v>10</x:v>
      </x:c>
      <x:c r="J3321" s="60" t="n">
        <x:f>'参数'!$C$5</x:f>
        <x:v>360</x:v>
      </x:c>
      <x:c r="K3321" s="60" t="n">
        <x:f>'参数'!$D$5</x:f>
        <x:v>240</x:v>
      </x:c>
      <x:c r="L3321" s="60" t="n">
        <x:f>H3321+I3321+J3321</x:f>
        <x:v>911</x:v>
      </x:c>
      <x:c r="M3321" s="60" t="n">
        <x:f>L3321+K3321</x:f>
        <x:v>1151</x:v>
      </x:c>
      <x:c r="N3321" s="60" t="n">
        <x:f>'参数'!$B$10</x:f>
        <x:v>1</x:v>
      </x:c>
      <x:c r="O3321" s="60" t="n">
        <x:f>N3321*'参数'!$B$11</x:f>
        <x:v>2</x:v>
      </x:c>
      <x:c r="P3321" s="60" t="n">
        <x:f>N3321*'参数'!$B$12</x:f>
        <x:v>1</x:v>
      </x:c>
      <x:c r="Q3321" t="str">
        <x:f>C3321&amp;"d"</x:f>
        <x:v>C83d</x:v>
      </x:c>
      <x:c r="R3321" t="str">
        <x:f>C3321&amp;"p"</x:f>
        <x:v>C83p</x:v>
      </x:c>
      <x:c r="S3321" t="str">
        <x:f>IF(AND(L3321&gt;=H3321+I3321+J3321,M3321&gt;L3321,F3321&lt;&gt;""),"PASS","FAIL")</x:f>
        <x:v>PASS</x:v>
      </x:c>
      <x:c r="T3321" t="n">
        <x:v>8</x:v>
      </x:c>
      <x:c r="U3321" t="str">
        <x:v>pickup_after_delivery_completion_plus_usage_lag</x:v>
      </x:c>
    </x:row>
    <x:row r="3322">
      <x:c r="A3322" t="str">
        <x:v>Set2_100-10-3</x:v>
      </x:c>
      <x:c r="B3322" t="str">
        <x:v>standard_same_day</x:v>
      </x:c>
      <x:c r="C3322" t="str">
        <x:v>C84</x:v>
      </x:c>
      <x:c r="D3322" s="59" t="n">
        <x:v>33</x:v>
      </x:c>
      <x:c r="E3322" s="59" t="n">
        <x:v>27</x:v>
      </x:c>
      <x:c r="F3322" s="59" t="str">
        <x:v>S9</x:v>
      </x:c>
      <x:c r="G3322" s="59" t="n">
        <x:v>593</x:v>
      </x:c>
      <x:c r="H3322" s="59" t="n">
        <x:v>603</x:v>
      </x:c>
      <x:c r="I3322" s="59" t="n">
        <x:v>10</x:v>
      </x:c>
      <x:c r="J3322" s="60" t="n">
        <x:f>'参数'!$C$5</x:f>
        <x:v>360</x:v>
      </x:c>
      <x:c r="K3322" s="60" t="n">
        <x:f>'参数'!$D$5</x:f>
        <x:v>240</x:v>
      </x:c>
      <x:c r="L3322" s="60" t="n">
        <x:f>H3322+I3322+J3322</x:f>
        <x:v>973</x:v>
      </x:c>
      <x:c r="M3322" s="60" t="n">
        <x:f>L3322+K3322</x:f>
        <x:v>1213</x:v>
      </x:c>
      <x:c r="N3322" s="60" t="n">
        <x:f>'参数'!$B$10</x:f>
        <x:v>1</x:v>
      </x:c>
      <x:c r="O3322" s="60" t="n">
        <x:f>N3322*'参数'!$B$11</x:f>
        <x:v>2</x:v>
      </x:c>
      <x:c r="P3322" s="60" t="n">
        <x:f>N3322*'参数'!$B$12</x:f>
        <x:v>1</x:v>
      </x:c>
      <x:c r="Q3322" t="str">
        <x:f>C3322&amp;"d"</x:f>
        <x:v>C84d</x:v>
      </x:c>
      <x:c r="R3322" t="str">
        <x:f>C3322&amp;"p"</x:f>
        <x:v>C84p</x:v>
      </x:c>
      <x:c r="S3322" t="str">
        <x:f>IF(AND(L3322&gt;=H3322+I3322+J3322,M3322&gt;L3322,F3322&lt;&gt;""),"PASS","FAIL")</x:f>
        <x:v>PASS</x:v>
      </x:c>
      <x:c r="T3322" t="n">
        <x:v>5</x:v>
      </x:c>
      <x:c r="U3322" t="str">
        <x:v>pickup_after_delivery_completion_plus_usage_lag</x:v>
      </x:c>
    </x:row>
    <x:row r="3323">
      <x:c r="A3323" t="str">
        <x:v>Set2_100-10-3</x:v>
      </x:c>
      <x:c r="B3323" t="str">
        <x:v>standard_same_day</x:v>
      </x:c>
      <x:c r="C3323" t="str">
        <x:v>C85</x:v>
      </x:c>
      <x:c r="D3323" s="59" t="n">
        <x:v>26</x:v>
      </x:c>
      <x:c r="E3323" s="59" t="n">
        <x:v>27</x:v>
      </x:c>
      <x:c r="F3323" s="59" t="str">
        <x:v>S7</x:v>
      </x:c>
      <x:c r="G3323" s="59" t="n">
        <x:v>271</x:v>
      </x:c>
      <x:c r="H3323" s="59" t="n">
        <x:v>291</x:v>
      </x:c>
      <x:c r="I3323" s="59" t="n">
        <x:v>10</x:v>
      </x:c>
      <x:c r="J3323" s="60" t="n">
        <x:f>'参数'!$C$5</x:f>
        <x:v>360</x:v>
      </x:c>
      <x:c r="K3323" s="60" t="n">
        <x:f>'参数'!$D$5</x:f>
        <x:v>240</x:v>
      </x:c>
      <x:c r="L3323" s="60" t="n">
        <x:f>H3323+I3323+J3323</x:f>
        <x:v>661</x:v>
      </x:c>
      <x:c r="M3323" s="60" t="n">
        <x:f>L3323+K3323</x:f>
        <x:v>901</x:v>
      </x:c>
      <x:c r="N3323" s="60" t="n">
        <x:f>'参数'!$B$10</x:f>
        <x:v>1</x:v>
      </x:c>
      <x:c r="O3323" s="60" t="n">
        <x:f>N3323*'参数'!$B$11</x:f>
        <x:v>2</x:v>
      </x:c>
      <x:c r="P3323" s="60" t="n">
        <x:f>N3323*'参数'!$B$12</x:f>
        <x:v>1</x:v>
      </x:c>
      <x:c r="Q3323" t="str">
        <x:f>C3323&amp;"d"</x:f>
        <x:v>C85d</x:v>
      </x:c>
      <x:c r="R3323" t="str">
        <x:f>C3323&amp;"p"</x:f>
        <x:v>C85p</x:v>
      </x:c>
      <x:c r="S3323" t="str">
        <x:f>IF(AND(L3323&gt;=H3323+I3323+J3323,M3323&gt;L3323,F3323&lt;&gt;""),"PASS","FAIL")</x:f>
        <x:v>PASS</x:v>
      </x:c>
      <x:c r="T3323" t="n">
        <x:v>3</x:v>
      </x:c>
      <x:c r="U3323" t="str">
        <x:v>pickup_after_delivery_completion_plus_usage_lag</x:v>
      </x:c>
    </x:row>
    <x:row r="3324">
      <x:c r="A3324" t="str">
        <x:v>Set2_100-10-3</x:v>
      </x:c>
      <x:c r="B3324" t="str">
        <x:v>standard_same_day</x:v>
      </x:c>
      <x:c r="C3324" t="str">
        <x:v>C86</x:v>
      </x:c>
      <x:c r="D3324" s="59" t="n">
        <x:v>29</x:v>
      </x:c>
      <x:c r="E3324" s="59" t="n">
        <x:v>19</x:v>
      </x:c>
      <x:c r="F3324" s="59" t="str">
        <x:v>S9</x:v>
      </x:c>
      <x:c r="G3324" s="59" t="n">
        <x:v>128</x:v>
      </x:c>
      <x:c r="H3324" s="59" t="n">
        <x:v>146</x:v>
      </x:c>
      <x:c r="I3324" s="59" t="n">
        <x:v>10</x:v>
      </x:c>
      <x:c r="J3324" s="60" t="n">
        <x:f>'参数'!$C$5</x:f>
        <x:v>360</x:v>
      </x:c>
      <x:c r="K3324" s="60" t="n">
        <x:f>'参数'!$D$5</x:f>
        <x:v>240</x:v>
      </x:c>
      <x:c r="L3324" s="60" t="n">
        <x:f>H3324+I3324+J3324</x:f>
        <x:v>516</x:v>
      </x:c>
      <x:c r="M3324" s="60" t="n">
        <x:f>L3324+K3324</x:f>
        <x:v>756</x:v>
      </x:c>
      <x:c r="N3324" s="60" t="n">
        <x:f>'参数'!$B$10</x:f>
        <x:v>1</x:v>
      </x:c>
      <x:c r="O3324" s="60" t="n">
        <x:f>N3324*'参数'!$B$11</x:f>
        <x:v>2</x:v>
      </x:c>
      <x:c r="P3324" s="60" t="n">
        <x:f>N3324*'参数'!$B$12</x:f>
        <x:v>1</x:v>
      </x:c>
      <x:c r="Q3324" t="str">
        <x:f>C3324&amp;"d"</x:f>
        <x:v>C86d</x:v>
      </x:c>
      <x:c r="R3324" t="str">
        <x:f>C3324&amp;"p"</x:f>
        <x:v>C86p</x:v>
      </x:c>
      <x:c r="S3324" t="str">
        <x:f>IF(AND(L3324&gt;=H3324+I3324+J3324,M3324&gt;L3324,F3324&lt;&gt;""),"PASS","FAIL")</x:f>
        <x:v>PASS</x:v>
      </x:c>
      <x:c r="T3324" t="n">
        <x:v>5</x:v>
      </x:c>
      <x:c r="U3324" t="str">
        <x:v>pickup_after_delivery_completion_plus_usage_lag</x:v>
      </x:c>
    </x:row>
    <x:row r="3325">
      <x:c r="A3325" t="str">
        <x:v>Set2_100-10-3</x:v>
      </x:c>
      <x:c r="B3325" t="str">
        <x:v>standard_same_day</x:v>
      </x:c>
      <x:c r="C3325" t="str">
        <x:v>C87</x:v>
      </x:c>
      <x:c r="D3325" s="59" t="n">
        <x:v>26</x:v>
      </x:c>
      <x:c r="E3325" s="59" t="n">
        <x:v>23</x:v>
      </x:c>
      <x:c r="F3325" s="59" t="str">
        <x:v>S7</x:v>
      </x:c>
      <x:c r="G3325" s="59" t="n">
        <x:v>57</x:v>
      </x:c>
      <x:c r="H3325" s="59" t="n">
        <x:v>89</x:v>
      </x:c>
      <x:c r="I3325" s="59" t="n">
        <x:v>10</x:v>
      </x:c>
      <x:c r="J3325" s="60" t="n">
        <x:f>'参数'!$C$5</x:f>
        <x:v>360</x:v>
      </x:c>
      <x:c r="K3325" s="60" t="n">
        <x:f>'参数'!$D$5</x:f>
        <x:v>240</x:v>
      </x:c>
      <x:c r="L3325" s="60" t="n">
        <x:f>H3325+I3325+J3325</x:f>
        <x:v>459</x:v>
      </x:c>
      <x:c r="M3325" s="60" t="n">
        <x:f>L3325+K3325</x:f>
        <x:v>699</x:v>
      </x:c>
      <x:c r="N3325" s="60" t="n">
        <x:f>'参数'!$B$10</x:f>
        <x:v>1</x:v>
      </x:c>
      <x:c r="O3325" s="60" t="n">
        <x:f>N3325*'参数'!$B$11</x:f>
        <x:v>2</x:v>
      </x:c>
      <x:c r="P3325" s="60" t="n">
        <x:f>N3325*'参数'!$B$12</x:f>
        <x:v>1</x:v>
      </x:c>
      <x:c r="Q3325" t="str">
        <x:f>C3325&amp;"d"</x:f>
        <x:v>C87d</x:v>
      </x:c>
      <x:c r="R3325" t="str">
        <x:f>C3325&amp;"p"</x:f>
        <x:v>C87p</x:v>
      </x:c>
      <x:c r="S3325" t="str">
        <x:f>IF(AND(L3325&gt;=H3325+I3325+J3325,M3325&gt;L3325,F3325&lt;&gt;""),"PASS","FAIL")</x:f>
        <x:v>PASS</x:v>
      </x:c>
      <x:c r="T3325" t="n">
        <x:v>13</x:v>
      </x:c>
      <x:c r="U3325" t="str">
        <x:v>pickup_after_delivery_completion_plus_usage_lag</x:v>
      </x:c>
    </x:row>
    <x:row r="3326">
      <x:c r="A3326" t="str">
        <x:v>Set2_100-10-3</x:v>
      </x:c>
      <x:c r="B3326" t="str">
        <x:v>standard_same_day</x:v>
      </x:c>
      <x:c r="C3326" t="str">
        <x:v>C88</x:v>
      </x:c>
      <x:c r="D3326" s="59" t="n">
        <x:v>34</x:v>
      </x:c>
      <x:c r="E3326" s="59" t="n">
        <x:v>21</x:v>
      </x:c>
      <x:c r="F3326" s="59" t="str">
        <x:v>S9</x:v>
      </x:c>
      <x:c r="G3326" s="59" t="n">
        <x:v>405</x:v>
      </x:c>
      <x:c r="H3326" s="59" t="n">
        <x:v>443</x:v>
      </x:c>
      <x:c r="I3326" s="59" t="n">
        <x:v>10</x:v>
      </x:c>
      <x:c r="J3326" s="60" t="n">
        <x:f>'参数'!$C$5</x:f>
        <x:v>360</x:v>
      </x:c>
      <x:c r="K3326" s="60" t="n">
        <x:f>'参数'!$D$5</x:f>
        <x:v>240</x:v>
      </x:c>
      <x:c r="L3326" s="60" t="n">
        <x:f>H3326+I3326+J3326</x:f>
        <x:v>813</x:v>
      </x:c>
      <x:c r="M3326" s="60" t="n">
        <x:f>L3326+K3326</x:f>
        <x:v>1053</x:v>
      </x:c>
      <x:c r="N3326" s="60" t="n">
        <x:f>'参数'!$B$10</x:f>
        <x:v>1</x:v>
      </x:c>
      <x:c r="O3326" s="60" t="n">
        <x:f>N3326*'参数'!$B$11</x:f>
        <x:v>2</x:v>
      </x:c>
      <x:c r="P3326" s="60" t="n">
        <x:f>N3326*'参数'!$B$12</x:f>
        <x:v>1</x:v>
      </x:c>
      <x:c r="Q3326" t="str">
        <x:f>C3326&amp;"d"</x:f>
        <x:v>C88d</x:v>
      </x:c>
      <x:c r="R3326" t="str">
        <x:f>C3326&amp;"p"</x:f>
        <x:v>C88p</x:v>
      </x:c>
      <x:c r="S3326" t="str">
        <x:f>IF(AND(L3326&gt;=H3326+I3326+J3326,M3326&gt;L3326,F3326&lt;&gt;""),"PASS","FAIL")</x:f>
        <x:v>PASS</x:v>
      </x:c>
      <x:c r="T3326" t="n">
        <x:v>2</x:v>
      </x:c>
      <x:c r="U3326" t="str">
        <x:v>pickup_after_delivery_completion_plus_usage_lag</x:v>
      </x:c>
    </x:row>
    <x:row r="3327">
      <x:c r="A3327" t="str">
        <x:v>Set2_100-10-3</x:v>
      </x:c>
      <x:c r="B3327" t="str">
        <x:v>standard_same_day</x:v>
      </x:c>
      <x:c r="C3327" t="str">
        <x:v>C89</x:v>
      </x:c>
      <x:c r="D3327" s="59" t="n">
        <x:v>47</x:v>
      </x:c>
      <x:c r="E3327" s="59" t="n">
        <x:v>12</x:v>
      </x:c>
      <x:c r="F3327" s="59" t="str">
        <x:v>S2</x:v>
      </x:c>
      <x:c r="G3327" s="59" t="n">
        <x:v>211</x:v>
      </x:c>
      <x:c r="H3327" s="59" t="n">
        <x:v>235</x:v>
      </x:c>
      <x:c r="I3327" s="59" t="n">
        <x:v>10</x:v>
      </x:c>
      <x:c r="J3327" s="60" t="n">
        <x:f>'参数'!$C$5</x:f>
        <x:v>360</x:v>
      </x:c>
      <x:c r="K3327" s="60" t="n">
        <x:f>'参数'!$D$5</x:f>
        <x:v>240</x:v>
      </x:c>
      <x:c r="L3327" s="60" t="n">
        <x:f>H3327+I3327+J3327</x:f>
        <x:v>605</x:v>
      </x:c>
      <x:c r="M3327" s="60" t="n">
        <x:f>L3327+K3327</x:f>
        <x:v>845</x:v>
      </x:c>
      <x:c r="N3327" s="60" t="n">
        <x:f>'参数'!$B$10</x:f>
        <x:v>1</x:v>
      </x:c>
      <x:c r="O3327" s="60" t="n">
        <x:f>N3327*'参数'!$B$11</x:f>
        <x:v>2</x:v>
      </x:c>
      <x:c r="P3327" s="60" t="n">
        <x:f>N3327*'参数'!$B$12</x:f>
        <x:v>1</x:v>
      </x:c>
      <x:c r="Q3327" t="str">
        <x:f>C3327&amp;"d"</x:f>
        <x:v>C89d</x:v>
      </x:c>
      <x:c r="R3327" t="str">
        <x:f>C3327&amp;"p"</x:f>
        <x:v>C89p</x:v>
      </x:c>
      <x:c r="S3327" t="str">
        <x:f>IF(AND(L3327&gt;=H3327+I3327+J3327,M3327&gt;L3327,F3327&lt;&gt;""),"PASS","FAIL")</x:f>
        <x:v>PASS</x:v>
      </x:c>
      <x:c r="T3327" t="n">
        <x:v>9</x:v>
      </x:c>
      <x:c r="U3327" t="str">
        <x:v>pickup_after_delivery_completion_plus_usage_lag</x:v>
      </x:c>
    </x:row>
    <x:row r="3328">
      <x:c r="A3328" t="str">
        <x:v>Set2_100-10-3</x:v>
      </x:c>
      <x:c r="B3328" t="str">
        <x:v>standard_same_day</x:v>
      </x:c>
      <x:c r="C3328" t="str">
        <x:v>C90</x:v>
      </x:c>
      <x:c r="D3328" s="59" t="n">
        <x:v>43</x:v>
      </x:c>
      <x:c r="E3328" s="59" t="n">
        <x:v>17</x:v>
      </x:c>
      <x:c r="F3328" s="59" t="str">
        <x:v>S2</x:v>
      </x:c>
      <x:c r="G3328" s="59" t="n">
        <x:v>559</x:v>
      </x:c>
      <x:c r="H3328" s="59" t="n">
        <x:v>573</x:v>
      </x:c>
      <x:c r="I3328" s="59" t="n">
        <x:v>10</x:v>
      </x:c>
      <x:c r="J3328" s="60" t="n">
        <x:f>'参数'!$C$5</x:f>
        <x:v>360</x:v>
      </x:c>
      <x:c r="K3328" s="60" t="n">
        <x:f>'参数'!$D$5</x:f>
        <x:v>240</x:v>
      </x:c>
      <x:c r="L3328" s="60" t="n">
        <x:f>H3328+I3328+J3328</x:f>
        <x:v>943</x:v>
      </x:c>
      <x:c r="M3328" s="60" t="n">
        <x:f>L3328+K3328</x:f>
        <x:v>1183</x:v>
      </x:c>
      <x:c r="N3328" s="60" t="n">
        <x:f>'参数'!$B$10</x:f>
        <x:v>1</x:v>
      </x:c>
      <x:c r="O3328" s="60" t="n">
        <x:f>N3328*'参数'!$B$11</x:f>
        <x:v>2</x:v>
      </x:c>
      <x:c r="P3328" s="60" t="n">
        <x:f>N3328*'参数'!$B$12</x:f>
        <x:v>1</x:v>
      </x:c>
      <x:c r="Q3328" t="str">
        <x:f>C3328&amp;"d"</x:f>
        <x:v>C90d</x:v>
      </x:c>
      <x:c r="R3328" t="str">
        <x:f>C3328&amp;"p"</x:f>
        <x:v>C90p</x:v>
      </x:c>
      <x:c r="S3328" t="str">
        <x:f>IF(AND(L3328&gt;=H3328+I3328+J3328,M3328&gt;L3328,F3328&lt;&gt;""),"PASS","FAIL")</x:f>
        <x:v>PASS</x:v>
      </x:c>
      <x:c r="T3328" t="n">
        <x:v>13</x:v>
      </x:c>
      <x:c r="U3328" t="str">
        <x:v>pickup_after_delivery_completion_plus_usage_lag</x:v>
      </x:c>
    </x:row>
    <x:row r="3329">
      <x:c r="A3329" t="str">
        <x:v>Set2_100-10-3</x:v>
      </x:c>
      <x:c r="B3329" t="str">
        <x:v>standard_same_day</x:v>
      </x:c>
      <x:c r="C3329" t="str">
        <x:v>C91</x:v>
      </x:c>
      <x:c r="D3329" s="59" t="n">
        <x:v>36</x:v>
      </x:c>
      <x:c r="E3329" s="59" t="n">
        <x:v>39</x:v>
      </x:c>
      <x:c r="F3329" s="59" t="str">
        <x:v>S8</x:v>
      </x:c>
      <x:c r="G3329" s="59" t="n">
        <x:v>357</x:v>
      </x:c>
      <x:c r="H3329" s="59" t="n">
        <x:v>381</x:v>
      </x:c>
      <x:c r="I3329" s="59" t="n">
        <x:v>10</x:v>
      </x:c>
      <x:c r="J3329" s="60" t="n">
        <x:f>'参数'!$C$5</x:f>
        <x:v>360</x:v>
      </x:c>
      <x:c r="K3329" s="60" t="n">
        <x:f>'参数'!$D$5</x:f>
        <x:v>240</x:v>
      </x:c>
      <x:c r="L3329" s="60" t="n">
        <x:f>H3329+I3329+J3329</x:f>
        <x:v>751</x:v>
      </x:c>
      <x:c r="M3329" s="60" t="n">
        <x:f>L3329+K3329</x:f>
        <x:v>991</x:v>
      </x:c>
      <x:c r="N3329" s="60" t="n">
        <x:f>'参数'!$B$10</x:f>
        <x:v>1</x:v>
      </x:c>
      <x:c r="O3329" s="60" t="n">
        <x:f>N3329*'参数'!$B$11</x:f>
        <x:v>2</x:v>
      </x:c>
      <x:c r="P3329" s="60" t="n">
        <x:f>N3329*'参数'!$B$12</x:f>
        <x:v>1</x:v>
      </x:c>
      <x:c r="Q3329" t="str">
        <x:f>C3329&amp;"d"</x:f>
        <x:v>C91d</x:v>
      </x:c>
      <x:c r="R3329" t="str">
        <x:f>C3329&amp;"p"</x:f>
        <x:v>C91p</x:v>
      </x:c>
      <x:c r="S3329" t="str">
        <x:f>IF(AND(L3329&gt;=H3329+I3329+J3329,M3329&gt;L3329,F3329&lt;&gt;""),"PASS","FAIL")</x:f>
        <x:v>PASS</x:v>
      </x:c>
      <x:c r="T3329" t="n">
        <x:v>6</x:v>
      </x:c>
      <x:c r="U3329" t="str">
        <x:v>pickup_after_delivery_completion_plus_usage_lag</x:v>
      </x:c>
    </x:row>
    <x:row r="3330">
      <x:c r="A3330" t="str">
        <x:v>Set2_100-10-3</x:v>
      </x:c>
      <x:c r="B3330" t="str">
        <x:v>standard_same_day</x:v>
      </x:c>
      <x:c r="C3330" t="str">
        <x:v>C92</x:v>
      </x:c>
      <x:c r="D3330" s="59" t="n">
        <x:v>29</x:v>
      </x:c>
      <x:c r="E3330" s="59" t="n">
        <x:v>18</x:v>
      </x:c>
      <x:c r="F3330" s="59" t="str">
        <x:v>S9</x:v>
      </x:c>
      <x:c r="G3330" s="59" t="n">
        <x:v>595</x:v>
      </x:c>
      <x:c r="H3330" s="59" t="n">
        <x:v>607</x:v>
      </x:c>
      <x:c r="I3330" s="59" t="n">
        <x:v>10</x:v>
      </x:c>
      <x:c r="J3330" s="60" t="n">
        <x:f>'参数'!$C$5</x:f>
        <x:v>360</x:v>
      </x:c>
      <x:c r="K3330" s="60" t="n">
        <x:f>'参数'!$D$5</x:f>
        <x:v>240</x:v>
      </x:c>
      <x:c r="L3330" s="60" t="n">
        <x:f>H3330+I3330+J3330</x:f>
        <x:v>977</x:v>
      </x:c>
      <x:c r="M3330" s="60" t="n">
        <x:f>L3330+K3330</x:f>
        <x:v>1217</x:v>
      </x:c>
      <x:c r="N3330" s="60" t="n">
        <x:f>'参数'!$B$10</x:f>
        <x:v>1</x:v>
      </x:c>
      <x:c r="O3330" s="60" t="n">
        <x:f>N3330*'参数'!$B$11</x:f>
        <x:v>2</x:v>
      </x:c>
      <x:c r="P3330" s="60" t="n">
        <x:f>N3330*'参数'!$B$12</x:f>
        <x:v>1</x:v>
      </x:c>
      <x:c r="Q3330" t="str">
        <x:f>C3330&amp;"d"</x:f>
        <x:v>C92d</x:v>
      </x:c>
      <x:c r="R3330" t="str">
        <x:f>C3330&amp;"p"</x:f>
        <x:v>C92p</x:v>
      </x:c>
      <x:c r="S3330" t="str">
        <x:f>IF(AND(L3330&gt;=H3330+I3330+J3330,M3330&gt;L3330,F3330&lt;&gt;""),"PASS","FAIL")</x:f>
        <x:v>PASS</x:v>
      </x:c>
      <x:c r="T3330" t="n">
        <x:v>9</x:v>
      </x:c>
      <x:c r="U3330" t="str">
        <x:v>pickup_after_delivery_completion_plus_usage_lag</x:v>
      </x:c>
    </x:row>
    <x:row r="3331">
      <x:c r="A3331" t="str">
        <x:v>Set2_100-10-3</x:v>
      </x:c>
      <x:c r="B3331" t="str">
        <x:v>standard_same_day</x:v>
      </x:c>
      <x:c r="C3331" t="str">
        <x:v>C93</x:v>
      </x:c>
      <x:c r="D3331" s="59" t="n">
        <x:v>39</x:v>
      </x:c>
      <x:c r="E3331" s="59" t="n">
        <x:v>12</x:v>
      </x:c>
      <x:c r="F3331" s="59" t="str">
        <x:v>S2</x:v>
      </x:c>
      <x:c r="G3331" s="59" t="n">
        <x:v>387</x:v>
      </x:c>
      <x:c r="H3331" s="59" t="n">
        <x:v>405</x:v>
      </x:c>
      <x:c r="I3331" s="59" t="n">
        <x:v>10</x:v>
      </x:c>
      <x:c r="J3331" s="60" t="n">
        <x:f>'参数'!$C$5</x:f>
        <x:v>360</x:v>
      </x:c>
      <x:c r="K3331" s="60" t="n">
        <x:f>'参数'!$D$5</x:f>
        <x:v>240</x:v>
      </x:c>
      <x:c r="L3331" s="60" t="n">
        <x:f>H3331+I3331+J3331</x:f>
        <x:v>775</x:v>
      </x:c>
      <x:c r="M3331" s="60" t="n">
        <x:f>L3331+K3331</x:f>
        <x:v>1015</x:v>
      </x:c>
      <x:c r="N3331" s="60" t="n">
        <x:f>'参数'!$B$10</x:f>
        <x:v>1</x:v>
      </x:c>
      <x:c r="O3331" s="60" t="n">
        <x:f>N3331*'参数'!$B$11</x:f>
        <x:v>2</x:v>
      </x:c>
      <x:c r="P3331" s="60" t="n">
        <x:f>N3331*'参数'!$B$12</x:f>
        <x:v>1</x:v>
      </x:c>
      <x:c r="Q3331" t="str">
        <x:f>C3331&amp;"d"</x:f>
        <x:v>C93d</x:v>
      </x:c>
      <x:c r="R3331" t="str">
        <x:f>C3331&amp;"p"</x:f>
        <x:v>C93p</x:v>
      </x:c>
      <x:c r="S3331" t="str">
        <x:f>IF(AND(L3331&gt;=H3331+I3331+J3331,M3331&gt;L3331,F3331&lt;&gt;""),"PASS","FAIL")</x:f>
        <x:v>PASS</x:v>
      </x:c>
      <x:c r="T3331" t="n">
        <x:v>3</x:v>
      </x:c>
      <x:c r="U3331" t="str">
        <x:v>pickup_after_delivery_completion_plus_usage_lag</x:v>
      </x:c>
    </x:row>
    <x:row r="3332">
      <x:c r="A3332" t="str">
        <x:v>Set2_100-10-3</x:v>
      </x:c>
      <x:c r="B3332" t="str">
        <x:v>standard_same_day</x:v>
      </x:c>
      <x:c r="C3332" t="str">
        <x:v>C94</x:v>
      </x:c>
      <x:c r="D3332" s="59" t="n">
        <x:v>46</x:v>
      </x:c>
      <x:c r="E3332" s="59" t="n">
        <x:v>14</x:v>
      </x:c>
      <x:c r="F3332" s="59" t="str">
        <x:v>S2</x:v>
      </x:c>
      <x:c r="G3332" s="59" t="n">
        <x:v>392</x:v>
      </x:c>
      <x:c r="H3332" s="59" t="n">
        <x:v>404</x:v>
      </x:c>
      <x:c r="I3332" s="59" t="n">
        <x:v>10</x:v>
      </x:c>
      <x:c r="J3332" s="60" t="n">
        <x:f>'参数'!$C$5</x:f>
        <x:v>360</x:v>
      </x:c>
      <x:c r="K3332" s="60" t="n">
        <x:f>'参数'!$D$5</x:f>
        <x:v>240</x:v>
      </x:c>
      <x:c r="L3332" s="60" t="n">
        <x:f>H3332+I3332+J3332</x:f>
        <x:v>774</x:v>
      </x:c>
      <x:c r="M3332" s="60" t="n">
        <x:f>L3332+K3332</x:f>
        <x:v>1014</x:v>
      </x:c>
      <x:c r="N3332" s="60" t="n">
        <x:f>'参数'!$B$10</x:f>
        <x:v>1</x:v>
      </x:c>
      <x:c r="O3332" s="60" t="n">
        <x:f>N3332*'参数'!$B$11</x:f>
        <x:v>2</x:v>
      </x:c>
      <x:c r="P3332" s="60" t="n">
        <x:f>N3332*'参数'!$B$12</x:f>
        <x:v>1</x:v>
      </x:c>
      <x:c r="Q3332" t="str">
        <x:f>C3332&amp;"d"</x:f>
        <x:v>C94d</x:v>
      </x:c>
      <x:c r="R3332" t="str">
        <x:f>C3332&amp;"p"</x:f>
        <x:v>C94p</x:v>
      </x:c>
      <x:c r="S3332" t="str">
        <x:f>IF(AND(L3332&gt;=H3332+I3332+J3332,M3332&gt;L3332,F3332&lt;&gt;""),"PASS","FAIL")</x:f>
        <x:v>PASS</x:v>
      </x:c>
      <x:c r="T3332" t="n">
        <x:v>17</x:v>
      </x:c>
      <x:c r="U3332" t="str">
        <x:v>pickup_after_delivery_completion_plus_usage_lag</x:v>
      </x:c>
    </x:row>
    <x:row r="3333">
      <x:c r="A3333" t="str">
        <x:v>Set2_100-10-3</x:v>
      </x:c>
      <x:c r="B3333" t="str">
        <x:v>standard_same_day</x:v>
      </x:c>
      <x:c r="C3333" t="str">
        <x:v>C95</x:v>
      </x:c>
      <x:c r="D3333" s="59" t="n">
        <x:v>34</x:v>
      </x:c>
      <x:c r="E3333" s="59" t="n">
        <x:v>24</x:v>
      </x:c>
      <x:c r="F3333" s="59" t="str">
        <x:v>S9</x:v>
      </x:c>
      <x:c r="G3333" s="59" t="n">
        <x:v>573</x:v>
      </x:c>
      <x:c r="H3333" s="59" t="n">
        <x:v>597</x:v>
      </x:c>
      <x:c r="I3333" s="59" t="n">
        <x:v>10</x:v>
      </x:c>
      <x:c r="J3333" s="60" t="n">
        <x:f>'参数'!$C$5</x:f>
        <x:v>360</x:v>
      </x:c>
      <x:c r="K3333" s="60" t="n">
        <x:f>'参数'!$D$5</x:f>
        <x:v>240</x:v>
      </x:c>
      <x:c r="L3333" s="60" t="n">
        <x:f>H3333+I3333+J3333</x:f>
        <x:v>967</x:v>
      </x:c>
      <x:c r="M3333" s="60" t="n">
        <x:f>L3333+K3333</x:f>
        <x:v>1207</x:v>
      </x:c>
      <x:c r="N3333" s="60" t="n">
        <x:f>'参数'!$B$10</x:f>
        <x:v>1</x:v>
      </x:c>
      <x:c r="O3333" s="60" t="n">
        <x:f>N3333*'参数'!$B$11</x:f>
        <x:v>2</x:v>
      </x:c>
      <x:c r="P3333" s="60" t="n">
        <x:f>N3333*'参数'!$B$12</x:f>
        <x:v>1</x:v>
      </x:c>
      <x:c r="Q3333" t="str">
        <x:f>C3333&amp;"d"</x:f>
        <x:v>C95d</x:v>
      </x:c>
      <x:c r="R3333" t="str">
        <x:f>C3333&amp;"p"</x:f>
        <x:v>C95p</x:v>
      </x:c>
      <x:c r="S3333" t="str">
        <x:f>IF(AND(L3333&gt;=H3333+I3333+J3333,M3333&gt;L3333,F3333&lt;&gt;""),"PASS","FAIL")</x:f>
        <x:v>PASS</x:v>
      </x:c>
      <x:c r="T3333" t="n">
        <x:v>10</x:v>
      </x:c>
      <x:c r="U3333" t="str">
        <x:v>pickup_after_delivery_completion_plus_usage_lag</x:v>
      </x:c>
    </x:row>
    <x:row r="3334">
      <x:c r="A3334" t="str">
        <x:v>Set2_100-10-3</x:v>
      </x:c>
      <x:c r="B3334" t="str">
        <x:v>standard_same_day</x:v>
      </x:c>
      <x:c r="C3334" t="str">
        <x:v>C96</x:v>
      </x:c>
      <x:c r="D3334" s="59" t="n">
        <x:v>40</x:v>
      </x:c>
      <x:c r="E3334" s="59" t="n">
        <x:v>14</x:v>
      </x:c>
      <x:c r="F3334" s="59" t="str">
        <x:v>S2</x:v>
      </x:c>
      <x:c r="G3334" s="59" t="n">
        <x:v>196</x:v>
      </x:c>
      <x:c r="H3334" s="59" t="n">
        <x:v>206</x:v>
      </x:c>
      <x:c r="I3334" s="59" t="n">
        <x:v>10</x:v>
      </x:c>
      <x:c r="J3334" s="60" t="n">
        <x:f>'参数'!$C$5</x:f>
        <x:v>360</x:v>
      </x:c>
      <x:c r="K3334" s="60" t="n">
        <x:f>'参数'!$D$5</x:f>
        <x:v>240</x:v>
      </x:c>
      <x:c r="L3334" s="60" t="n">
        <x:f>H3334+I3334+J3334</x:f>
        <x:v>576</x:v>
      </x:c>
      <x:c r="M3334" s="60" t="n">
        <x:f>L3334+K3334</x:f>
        <x:v>816</x:v>
      </x:c>
      <x:c r="N3334" s="60" t="n">
        <x:f>'参数'!$B$10</x:f>
        <x:v>1</x:v>
      </x:c>
      <x:c r="O3334" s="60" t="n">
        <x:f>N3334*'参数'!$B$11</x:f>
        <x:v>2</x:v>
      </x:c>
      <x:c r="P3334" s="60" t="n">
        <x:f>N3334*'参数'!$B$12</x:f>
        <x:v>1</x:v>
      </x:c>
      <x:c r="Q3334" t="str">
        <x:f>C3334&amp;"d"</x:f>
        <x:v>C96d</x:v>
      </x:c>
      <x:c r="R3334" t="str">
        <x:f>C3334&amp;"p"</x:f>
        <x:v>C96p</x:v>
      </x:c>
      <x:c r="S3334" t="str">
        <x:f>IF(AND(L3334&gt;=H3334+I3334+J3334,M3334&gt;L3334,F3334&lt;&gt;""),"PASS","FAIL")</x:f>
        <x:v>PASS</x:v>
      </x:c>
      <x:c r="T3334" t="n">
        <x:v>9</x:v>
      </x:c>
      <x:c r="U3334" t="str">
        <x:v>pickup_after_delivery_completion_plus_usage_lag</x:v>
      </x:c>
    </x:row>
    <x:row r="3335">
      <x:c r="A3335" t="str">
        <x:v>Set2_100-10-3</x:v>
      </x:c>
      <x:c r="B3335" t="str">
        <x:v>standard_same_day</x:v>
      </x:c>
      <x:c r="C3335" t="str">
        <x:v>C97</x:v>
      </x:c>
      <x:c r="D3335" s="59" t="n">
        <x:v>47</x:v>
      </x:c>
      <x:c r="E3335" s="59" t="n">
        <x:v>21</x:v>
      </x:c>
      <x:c r="F3335" s="59" t="str">
        <x:v>S2</x:v>
      </x:c>
      <x:c r="G3335" s="59" t="n">
        <x:v>542</x:v>
      </x:c>
      <x:c r="H3335" s="59" t="n">
        <x:v>566</x:v>
      </x:c>
      <x:c r="I3335" s="59" t="n">
        <x:v>10</x:v>
      </x:c>
      <x:c r="J3335" s="60" t="n">
        <x:f>'参数'!$C$5</x:f>
        <x:v>360</x:v>
      </x:c>
      <x:c r="K3335" s="60" t="n">
        <x:f>'参数'!$D$5</x:f>
        <x:v>240</x:v>
      </x:c>
      <x:c r="L3335" s="60" t="n">
        <x:f>H3335+I3335+J3335</x:f>
        <x:v>936</x:v>
      </x:c>
      <x:c r="M3335" s="60" t="n">
        <x:f>L3335+K3335</x:f>
        <x:v>1176</x:v>
      </x:c>
      <x:c r="N3335" s="60" t="n">
        <x:f>'参数'!$B$10</x:f>
        <x:v>1</x:v>
      </x:c>
      <x:c r="O3335" s="60" t="n">
        <x:f>N3335*'参数'!$B$11</x:f>
        <x:v>2</x:v>
      </x:c>
      <x:c r="P3335" s="60" t="n">
        <x:f>N3335*'参数'!$B$12</x:f>
        <x:v>1</x:v>
      </x:c>
      <x:c r="Q3335" t="str">
        <x:f>C3335&amp;"d"</x:f>
        <x:v>C97d</x:v>
      </x:c>
      <x:c r="R3335" t="str">
        <x:f>C3335&amp;"p"</x:f>
        <x:v>C97p</x:v>
      </x:c>
      <x:c r="S3335" t="str">
        <x:f>IF(AND(L3335&gt;=H3335+I3335+J3335,M3335&gt;L3335,F3335&lt;&gt;""),"PASS","FAIL")</x:f>
        <x:v>PASS</x:v>
      </x:c>
      <x:c r="T3335" t="n">
        <x:v>5</x:v>
      </x:c>
      <x:c r="U3335" t="str">
        <x:v>pickup_after_delivery_completion_plus_usage_lag</x:v>
      </x:c>
    </x:row>
    <x:row r="3336">
      <x:c r="A3336" t="str">
        <x:v>Set2_100-10-3</x:v>
      </x:c>
      <x:c r="B3336" t="str">
        <x:v>standard_same_day</x:v>
      </x:c>
      <x:c r="C3336" t="str">
        <x:v>C98</x:v>
      </x:c>
      <x:c r="D3336" s="59" t="n">
        <x:v>33</x:v>
      </x:c>
      <x:c r="E3336" s="59" t="n">
        <x:v>27</x:v>
      </x:c>
      <x:c r="F3336" s="59" t="str">
        <x:v>S9</x:v>
      </x:c>
      <x:c r="G3336" s="59" t="n">
        <x:v>238</x:v>
      </x:c>
      <x:c r="H3336" s="59" t="n">
        <x:v>268</x:v>
      </x:c>
      <x:c r="I3336" s="59" t="n">
        <x:v>10</x:v>
      </x:c>
      <x:c r="J3336" s="60" t="n">
        <x:f>'参数'!$C$5</x:f>
        <x:v>360</x:v>
      </x:c>
      <x:c r="K3336" s="60" t="n">
        <x:f>'参数'!$D$5</x:f>
        <x:v>240</x:v>
      </x:c>
      <x:c r="L3336" s="60" t="n">
        <x:f>H3336+I3336+J3336</x:f>
        <x:v>638</x:v>
      </x:c>
      <x:c r="M3336" s="60" t="n">
        <x:f>L3336+K3336</x:f>
        <x:v>878</x:v>
      </x:c>
      <x:c r="N3336" s="60" t="n">
        <x:f>'参数'!$B$10</x:f>
        <x:v>1</x:v>
      </x:c>
      <x:c r="O3336" s="60" t="n">
        <x:f>N3336*'参数'!$B$11</x:f>
        <x:v>2</x:v>
      </x:c>
      <x:c r="P3336" s="60" t="n">
        <x:f>N3336*'参数'!$B$12</x:f>
        <x:v>1</x:v>
      </x:c>
      <x:c r="Q3336" t="str">
        <x:f>C3336&amp;"d"</x:f>
        <x:v>C98d</x:v>
      </x:c>
      <x:c r="R3336" t="str">
        <x:f>C3336&amp;"p"</x:f>
        <x:v>C98p</x:v>
      </x:c>
      <x:c r="S3336" t="str">
        <x:f>IF(AND(L3336&gt;=H3336+I3336+J3336,M3336&gt;L3336,F3336&lt;&gt;""),"PASS","FAIL")</x:f>
        <x:v>PASS</x:v>
      </x:c>
      <x:c r="T3336" t="n">
        <x:v>2</x:v>
      </x:c>
      <x:c r="U3336" t="str">
        <x:v>pickup_after_delivery_completion_plus_usage_lag</x:v>
      </x:c>
    </x:row>
    <x:row r="3337">
      <x:c r="A3337" t="str">
        <x:v>Set2_100-10-3</x:v>
      </x:c>
      <x:c r="B3337" t="str">
        <x:v>standard_same_day</x:v>
      </x:c>
      <x:c r="C3337" t="str">
        <x:v>C99</x:v>
      </x:c>
      <x:c r="D3337" s="59" t="n">
        <x:v>41</x:v>
      </x:c>
      <x:c r="E3337" s="59" t="n">
        <x:v>33</x:v>
      </x:c>
      <x:c r="F3337" s="59" t="str">
        <x:v>S8</x:v>
      </x:c>
      <x:c r="G3337" s="59" t="n">
        <x:v>268</x:v>
      </x:c>
      <x:c r="H3337" s="59" t="n">
        <x:v>306</x:v>
      </x:c>
      <x:c r="I3337" s="59" t="n">
        <x:v>10</x:v>
      </x:c>
      <x:c r="J3337" s="60" t="n">
        <x:f>'参数'!$C$5</x:f>
        <x:v>360</x:v>
      </x:c>
      <x:c r="K3337" s="60" t="n">
        <x:f>'参数'!$D$5</x:f>
        <x:v>240</x:v>
      </x:c>
      <x:c r="L3337" s="60" t="n">
        <x:f>H3337+I3337+J3337</x:f>
        <x:v>676</x:v>
      </x:c>
      <x:c r="M3337" s="60" t="n">
        <x:f>L3337+K3337</x:f>
        <x:v>916</x:v>
      </x:c>
      <x:c r="N3337" s="60" t="n">
        <x:f>'参数'!$B$10</x:f>
        <x:v>1</x:v>
      </x:c>
      <x:c r="O3337" s="60" t="n">
        <x:f>N3337*'参数'!$B$11</x:f>
        <x:v>2</x:v>
      </x:c>
      <x:c r="P3337" s="60" t="n">
        <x:f>N3337*'参数'!$B$12</x:f>
        <x:v>1</x:v>
      </x:c>
      <x:c r="Q3337" t="str">
        <x:f>C3337&amp;"d"</x:f>
        <x:v>C99d</x:v>
      </x:c>
      <x:c r="R3337" t="str">
        <x:f>C3337&amp;"p"</x:f>
        <x:v>C99p</x:v>
      </x:c>
      <x:c r="S3337" t="str">
        <x:f>IF(AND(L3337&gt;=H3337+I3337+J3337,M3337&gt;L3337,F3337&lt;&gt;""),"PASS","FAIL")</x:f>
        <x:v>PASS</x:v>
      </x:c>
      <x:c r="T3337" t="n">
        <x:v>0</x:v>
      </x:c>
      <x:c r="U3337" t="str">
        <x:v>pickup_after_delivery_completion_plus_usage_lag</x:v>
      </x:c>
    </x:row>
    <x:row r="3338">
      <x:c r="A3338" t="str">
        <x:v>Set2_100-10-3b</x:v>
      </x:c>
      <x:c r="B3338" t="str">
        <x:v>standard_same_day</x:v>
      </x:c>
      <x:c r="C3338" t="str">
        <x:v>C0</x:v>
      </x:c>
      <x:c r="D3338" s="59" t="n">
        <x:v>9</x:v>
      </x:c>
      <x:c r="E3338" s="59" t="n">
        <x:v>5</x:v>
      </x:c>
      <x:c r="F3338" s="59" t="str">
        <x:v>S6</x:v>
      </x:c>
      <x:c r="G3338" s="59" t="n">
        <x:v>446</x:v>
      </x:c>
      <x:c r="H3338" s="59" t="n">
        <x:v>484</x:v>
      </x:c>
      <x:c r="I3338" s="59" t="n">
        <x:v>10</x:v>
      </x:c>
      <x:c r="J3338" s="60" t="n">
        <x:f>'参数'!$C$5</x:f>
        <x:v>360</x:v>
      </x:c>
      <x:c r="K3338" s="60" t="n">
        <x:f>'参数'!$D$5</x:f>
        <x:v>240</x:v>
      </x:c>
      <x:c r="L3338" s="60" t="n">
        <x:f>H3338+I3338+J3338</x:f>
        <x:v>854</x:v>
      </x:c>
      <x:c r="M3338" s="60" t="n">
        <x:f>L3338+K3338</x:f>
        <x:v>1094</x:v>
      </x:c>
      <x:c r="N3338" s="60" t="n">
        <x:f>'参数'!$B$10</x:f>
        <x:v>1</x:v>
      </x:c>
      <x:c r="O3338" s="60" t="n">
        <x:f>N3338*'参数'!$B$11</x:f>
        <x:v>2</x:v>
      </x:c>
      <x:c r="P3338" s="60" t="n">
        <x:f>N3338*'参数'!$B$12</x:f>
        <x:v>1</x:v>
      </x:c>
      <x:c r="Q3338" t="str">
        <x:f>C3338&amp;"d"</x:f>
        <x:v>C0d</x:v>
      </x:c>
      <x:c r="R3338" t="str">
        <x:f>C3338&amp;"p"</x:f>
        <x:v>C0p</x:v>
      </x:c>
      <x:c r="S3338" t="str">
        <x:f>IF(AND(L3338&gt;=H3338+I3338+J3338,M3338&gt;L3338,F3338&lt;&gt;""),"PASS","FAIL")</x:f>
        <x:v>PASS</x:v>
      </x:c>
      <x:c r="T3338" t="n">
        <x:v>4</x:v>
      </x:c>
      <x:c r="U3338" t="str">
        <x:v>pickup_after_delivery_completion_plus_usage_lag</x:v>
      </x:c>
    </x:row>
    <x:row r="3339">
      <x:c r="A3339" t="str">
        <x:v>Set2_100-10-3b</x:v>
      </x:c>
      <x:c r="B3339" t="str">
        <x:v>standard_same_day</x:v>
      </x:c>
      <x:c r="C3339" t="str">
        <x:v>C1</x:v>
      </x:c>
      <x:c r="D3339" s="59" t="n">
        <x:v>3</x:v>
      </x:c>
      <x:c r="E3339" s="59" t="n">
        <x:v>17</x:v>
      </x:c>
      <x:c r="F3339" s="59" t="str">
        <x:v>S6</x:v>
      </x:c>
      <x:c r="G3339" s="59" t="n">
        <x:v>214</x:v>
      </x:c>
      <x:c r="H3339" s="59" t="n">
        <x:v>226</x:v>
      </x:c>
      <x:c r="I3339" s="59" t="n">
        <x:v>10</x:v>
      </x:c>
      <x:c r="J3339" s="60" t="n">
        <x:f>'参数'!$C$5</x:f>
        <x:v>360</x:v>
      </x:c>
      <x:c r="K3339" s="60" t="n">
        <x:f>'参数'!$D$5</x:f>
        <x:v>240</x:v>
      </x:c>
      <x:c r="L3339" s="60" t="n">
        <x:f>H3339+I3339+J3339</x:f>
        <x:v>596</x:v>
      </x:c>
      <x:c r="M3339" s="60" t="n">
        <x:f>L3339+K3339</x:f>
        <x:v>836</x:v>
      </x:c>
      <x:c r="N3339" s="60" t="n">
        <x:f>'参数'!$B$10</x:f>
        <x:v>1</x:v>
      </x:c>
      <x:c r="O3339" s="60" t="n">
        <x:f>N3339*'参数'!$B$11</x:f>
        <x:v>2</x:v>
      </x:c>
      <x:c r="P3339" s="60" t="n">
        <x:f>N3339*'参数'!$B$12</x:f>
        <x:v>1</x:v>
      </x:c>
      <x:c r="Q3339" t="str">
        <x:f>C3339&amp;"d"</x:f>
        <x:v>C1d</x:v>
      </x:c>
      <x:c r="R3339" t="str">
        <x:f>C3339&amp;"p"</x:f>
        <x:v>C1p</x:v>
      </x:c>
      <x:c r="S3339" t="str">
        <x:f>IF(AND(L3339&gt;=H3339+I3339+J3339,M3339&gt;L3339,F3339&lt;&gt;""),"PASS","FAIL")</x:f>
        <x:v>PASS</x:v>
      </x:c>
      <x:c r="T3339" t="n">
        <x:v>4</x:v>
      </x:c>
      <x:c r="U3339" t="str">
        <x:v>pickup_after_delivery_completion_plus_usage_lag</x:v>
      </x:c>
    </x:row>
    <x:row r="3340">
      <x:c r="A3340" t="str">
        <x:v>Set2_100-10-3b</x:v>
      </x:c>
      <x:c r="B3340" t="str">
        <x:v>standard_same_day</x:v>
      </x:c>
      <x:c r="C3340" t="str">
        <x:v>C2</x:v>
      </x:c>
      <x:c r="D3340" s="59" t="n">
        <x:v>17</x:v>
      </x:c>
      <x:c r="E3340" s="59" t="n">
        <x:v>14</x:v>
      </x:c>
      <x:c r="F3340" s="59" t="str">
        <x:v>S5</x:v>
      </x:c>
      <x:c r="G3340" s="59" t="n">
        <x:v>379</x:v>
      </x:c>
      <x:c r="H3340" s="59" t="n">
        <x:v>417</x:v>
      </x:c>
      <x:c r="I3340" s="59" t="n">
        <x:v>10</x:v>
      </x:c>
      <x:c r="J3340" s="60" t="n">
        <x:f>'参数'!$C$5</x:f>
        <x:v>360</x:v>
      </x:c>
      <x:c r="K3340" s="60" t="n">
        <x:f>'参数'!$D$5</x:f>
        <x:v>240</x:v>
      </x:c>
      <x:c r="L3340" s="60" t="n">
        <x:f>H3340+I3340+J3340</x:f>
        <x:v>787</x:v>
      </x:c>
      <x:c r="M3340" s="60" t="n">
        <x:f>L3340+K3340</x:f>
        <x:v>1027</x:v>
      </x:c>
      <x:c r="N3340" s="60" t="n">
        <x:f>'参数'!$B$10</x:f>
        <x:v>1</x:v>
      </x:c>
      <x:c r="O3340" s="60" t="n">
        <x:f>N3340*'参数'!$B$11</x:f>
        <x:v>2</x:v>
      </x:c>
      <x:c r="P3340" s="60" t="n">
        <x:f>N3340*'参数'!$B$12</x:f>
        <x:v>1</x:v>
      </x:c>
      <x:c r="Q3340" t="str">
        <x:f>C3340&amp;"d"</x:f>
        <x:v>C2d</x:v>
      </x:c>
      <x:c r="R3340" t="str">
        <x:f>C3340&amp;"p"</x:f>
        <x:v>C2p</x:v>
      </x:c>
      <x:c r="S3340" t="str">
        <x:f>IF(AND(L3340&gt;=H3340+I3340+J3340,M3340&gt;L3340,F3340&lt;&gt;""),"PASS","FAIL")</x:f>
        <x:v>PASS</x:v>
      </x:c>
      <x:c r="T3340" t="n">
        <x:v>7</x:v>
      </x:c>
      <x:c r="U3340" t="str">
        <x:v>pickup_after_delivery_completion_plus_usage_lag</x:v>
      </x:c>
    </x:row>
    <x:row r="3341">
      <x:c r="A3341" t="str">
        <x:v>Set2_100-10-3b</x:v>
      </x:c>
      <x:c r="B3341" t="str">
        <x:v>standard_same_day</x:v>
      </x:c>
      <x:c r="C3341" t="str">
        <x:v>C3</x:v>
      </x:c>
      <x:c r="D3341" s="59" t="n">
        <x:v>12</x:v>
      </x:c>
      <x:c r="E3341" s="59" t="n">
        <x:v>21</x:v>
      </x:c>
      <x:c r="F3341" s="59" t="str">
        <x:v>S7</x:v>
      </x:c>
      <x:c r="G3341" s="59" t="n">
        <x:v>385</x:v>
      </x:c>
      <x:c r="H3341" s="59" t="n">
        <x:v>395</x:v>
      </x:c>
      <x:c r="I3341" s="59" t="n">
        <x:v>10</x:v>
      </x:c>
      <x:c r="J3341" s="60" t="n">
        <x:f>'参数'!$C$5</x:f>
        <x:v>360</x:v>
      </x:c>
      <x:c r="K3341" s="60" t="n">
        <x:f>'参数'!$D$5</x:f>
        <x:v>240</x:v>
      </x:c>
      <x:c r="L3341" s="60" t="n">
        <x:f>H3341+I3341+J3341</x:f>
        <x:v>765</x:v>
      </x:c>
      <x:c r="M3341" s="60" t="n">
        <x:f>L3341+K3341</x:f>
        <x:v>1005</x:v>
      </x:c>
      <x:c r="N3341" s="60" t="n">
        <x:f>'参数'!$B$10</x:f>
        <x:v>1</x:v>
      </x:c>
      <x:c r="O3341" s="60" t="n">
        <x:f>N3341*'参数'!$B$11</x:f>
        <x:v>2</x:v>
      </x:c>
      <x:c r="P3341" s="60" t="n">
        <x:f>N3341*'参数'!$B$12</x:f>
        <x:v>1</x:v>
      </x:c>
      <x:c r="Q3341" t="str">
        <x:f>C3341&amp;"d"</x:f>
        <x:v>C3d</x:v>
      </x:c>
      <x:c r="R3341" t="str">
        <x:f>C3341&amp;"p"</x:f>
        <x:v>C3p</x:v>
      </x:c>
      <x:c r="S3341" t="str">
        <x:f>IF(AND(L3341&gt;=H3341+I3341+J3341,M3341&gt;L3341,F3341&lt;&gt;""),"PASS","FAIL")</x:f>
        <x:v>PASS</x:v>
      </x:c>
      <x:c r="T3341" t="n">
        <x:v>12</x:v>
      </x:c>
      <x:c r="U3341" t="str">
        <x:v>pickup_after_delivery_completion_plus_usage_lag</x:v>
      </x:c>
    </x:row>
    <x:row r="3342">
      <x:c r="A3342" t="str">
        <x:v>Set2_100-10-3b</x:v>
      </x:c>
      <x:c r="B3342" t="str">
        <x:v>standard_same_day</x:v>
      </x:c>
      <x:c r="C3342" t="str">
        <x:v>C4</x:v>
      </x:c>
      <x:c r="D3342" s="59" t="n">
        <x:v>14</x:v>
      </x:c>
      <x:c r="E3342" s="59" t="n">
        <x:v>4</x:v>
      </x:c>
      <x:c r="F3342" s="59" t="str">
        <x:v>S6</x:v>
      </x:c>
      <x:c r="G3342" s="59" t="n">
        <x:v>499</x:v>
      </x:c>
      <x:c r="H3342" s="59" t="n">
        <x:v>523</x:v>
      </x:c>
      <x:c r="I3342" s="59" t="n">
        <x:v>10</x:v>
      </x:c>
      <x:c r="J3342" s="60" t="n">
        <x:f>'参数'!$C$5</x:f>
        <x:v>360</x:v>
      </x:c>
      <x:c r="K3342" s="60" t="n">
        <x:f>'参数'!$D$5</x:f>
        <x:v>240</x:v>
      </x:c>
      <x:c r="L3342" s="60" t="n">
        <x:f>H3342+I3342+J3342</x:f>
        <x:v>893</x:v>
      </x:c>
      <x:c r="M3342" s="60" t="n">
        <x:f>L3342+K3342</x:f>
        <x:v>1133</x:v>
      </x:c>
      <x:c r="N3342" s="60" t="n">
        <x:f>'参数'!$B$10</x:f>
        <x:v>1</x:v>
      </x:c>
      <x:c r="O3342" s="60" t="n">
        <x:f>N3342*'参数'!$B$11</x:f>
        <x:v>2</x:v>
      </x:c>
      <x:c r="P3342" s="60" t="n">
        <x:f>N3342*'参数'!$B$12</x:f>
        <x:v>1</x:v>
      </x:c>
      <x:c r="Q3342" t="str">
        <x:f>C3342&amp;"d"</x:f>
        <x:v>C4d</x:v>
      </x:c>
      <x:c r="R3342" t="str">
        <x:f>C3342&amp;"p"</x:f>
        <x:v>C4p</x:v>
      </x:c>
      <x:c r="S3342" t="str">
        <x:f>IF(AND(L3342&gt;=H3342+I3342+J3342,M3342&gt;L3342,F3342&lt;&gt;""),"PASS","FAIL")</x:f>
        <x:v>PASS</x:v>
      </x:c>
      <x:c r="T3342" t="n">
        <x:v>19</x:v>
      </x:c>
      <x:c r="U3342" t="str">
        <x:v>pickup_after_delivery_completion_plus_usage_lag</x:v>
      </x:c>
    </x:row>
    <x:row r="3343">
      <x:c r="A3343" t="str">
        <x:v>Set2_100-10-3b</x:v>
      </x:c>
      <x:c r="B3343" t="str">
        <x:v>standard_same_day</x:v>
      </x:c>
      <x:c r="C3343" t="str">
        <x:v>C5</x:v>
      </x:c>
      <x:c r="D3343" s="59" t="n">
        <x:v>4</x:v>
      </x:c>
      <x:c r="E3343" s="59" t="n">
        <x:v>10</x:v>
      </x:c>
      <x:c r="F3343" s="59" t="str">
        <x:v>S6</x:v>
      </x:c>
      <x:c r="G3343" s="59" t="n">
        <x:v>109</x:v>
      </x:c>
      <x:c r="H3343" s="59" t="n">
        <x:v>137</x:v>
      </x:c>
      <x:c r="I3343" s="59" t="n">
        <x:v>10</x:v>
      </x:c>
      <x:c r="J3343" s="60" t="n">
        <x:f>'参数'!$C$5</x:f>
        <x:v>360</x:v>
      </x:c>
      <x:c r="K3343" s="60" t="n">
        <x:f>'参数'!$D$5</x:f>
        <x:v>240</x:v>
      </x:c>
      <x:c r="L3343" s="60" t="n">
        <x:f>H3343+I3343+J3343</x:f>
        <x:v>507</x:v>
      </x:c>
      <x:c r="M3343" s="60" t="n">
        <x:f>L3343+K3343</x:f>
        <x:v>747</x:v>
      </x:c>
      <x:c r="N3343" s="60" t="n">
        <x:f>'参数'!$B$10</x:f>
        <x:v>1</x:v>
      </x:c>
      <x:c r="O3343" s="60" t="n">
        <x:f>N3343*'参数'!$B$11</x:f>
        <x:v>2</x:v>
      </x:c>
      <x:c r="P3343" s="60" t="n">
        <x:f>N3343*'参数'!$B$12</x:f>
        <x:v>1</x:v>
      </x:c>
      <x:c r="Q3343" t="str">
        <x:f>C3343&amp;"d"</x:f>
        <x:v>C5d</x:v>
      </x:c>
      <x:c r="R3343" t="str">
        <x:f>C3343&amp;"p"</x:f>
        <x:v>C5p</x:v>
      </x:c>
      <x:c r="S3343" t="str">
        <x:f>IF(AND(L3343&gt;=H3343+I3343+J3343,M3343&gt;L3343,F3343&lt;&gt;""),"PASS","FAIL")</x:f>
        <x:v>PASS</x:v>
      </x:c>
      <x:c r="T3343" t="n">
        <x:v>6</x:v>
      </x:c>
      <x:c r="U3343" t="str">
        <x:v>pickup_after_delivery_completion_plus_usage_lag</x:v>
      </x:c>
    </x:row>
    <x:row r="3344">
      <x:c r="A3344" t="str">
        <x:v>Set2_100-10-3b</x:v>
      </x:c>
      <x:c r="B3344" t="str">
        <x:v>standard_same_day</x:v>
      </x:c>
      <x:c r="C3344" t="str">
        <x:v>C6</x:v>
      </x:c>
      <x:c r="D3344" s="59" t="n">
        <x:v>12</x:v>
      </x:c>
      <x:c r="E3344" s="59" t="n">
        <x:v>11</x:v>
      </x:c>
      <x:c r="F3344" s="59" t="str">
        <x:v>S6</x:v>
      </x:c>
      <x:c r="G3344" s="59" t="n">
        <x:v>596</x:v>
      </x:c>
      <x:c r="H3344" s="59" t="n">
        <x:v>610</x:v>
      </x:c>
      <x:c r="I3344" s="59" t="n">
        <x:v>10</x:v>
      </x:c>
      <x:c r="J3344" s="60" t="n">
        <x:f>'参数'!$C$5</x:f>
        <x:v>360</x:v>
      </x:c>
      <x:c r="K3344" s="60" t="n">
        <x:f>'参数'!$D$5</x:f>
        <x:v>240</x:v>
      </x:c>
      <x:c r="L3344" s="60" t="n">
        <x:f>H3344+I3344+J3344</x:f>
        <x:v>980</x:v>
      </x:c>
      <x:c r="M3344" s="60" t="n">
        <x:f>L3344+K3344</x:f>
        <x:v>1220</x:v>
      </x:c>
      <x:c r="N3344" s="60" t="n">
        <x:f>'参数'!$B$10</x:f>
        <x:v>1</x:v>
      </x:c>
      <x:c r="O3344" s="60" t="n">
        <x:f>N3344*'参数'!$B$11</x:f>
        <x:v>2</x:v>
      </x:c>
      <x:c r="P3344" s="60" t="n">
        <x:f>N3344*'参数'!$B$12</x:f>
        <x:v>1</x:v>
      </x:c>
      <x:c r="Q3344" t="str">
        <x:f>C3344&amp;"d"</x:f>
        <x:v>C6d</x:v>
      </x:c>
      <x:c r="R3344" t="str">
        <x:f>C3344&amp;"p"</x:f>
        <x:v>C6p</x:v>
      </x:c>
      <x:c r="S3344" t="str">
        <x:f>IF(AND(L3344&gt;=H3344+I3344+J3344,M3344&gt;L3344,F3344&lt;&gt;""),"PASS","FAIL")</x:f>
        <x:v>PASS</x:v>
      </x:c>
      <x:c r="T3344" t="n">
        <x:v>6</x:v>
      </x:c>
      <x:c r="U3344" t="str">
        <x:v>pickup_after_delivery_completion_plus_usage_lag</x:v>
      </x:c>
    </x:row>
    <x:row r="3345">
      <x:c r="A3345" t="str">
        <x:v>Set2_100-10-3b</x:v>
      </x:c>
      <x:c r="B3345" t="str">
        <x:v>standard_same_day</x:v>
      </x:c>
      <x:c r="C3345" t="str">
        <x:v>C7</x:v>
      </x:c>
      <x:c r="D3345" s="59" t="n">
        <x:v>7</x:v>
      </x:c>
      <x:c r="E3345" s="59" t="n">
        <x:v>14</x:v>
      </x:c>
      <x:c r="F3345" s="59" t="str">
        <x:v>S6</x:v>
      </x:c>
      <x:c r="G3345" s="59" t="n">
        <x:v>406</x:v>
      </x:c>
      <x:c r="H3345" s="59" t="n">
        <x:v>428</x:v>
      </x:c>
      <x:c r="I3345" s="59" t="n">
        <x:v>10</x:v>
      </x:c>
      <x:c r="J3345" s="60" t="n">
        <x:f>'参数'!$C$5</x:f>
        <x:v>360</x:v>
      </x:c>
      <x:c r="K3345" s="60" t="n">
        <x:f>'参数'!$D$5</x:f>
        <x:v>240</x:v>
      </x:c>
      <x:c r="L3345" s="60" t="n">
        <x:f>H3345+I3345+J3345</x:f>
        <x:v>798</x:v>
      </x:c>
      <x:c r="M3345" s="60" t="n">
        <x:f>L3345+K3345</x:f>
        <x:v>1038</x:v>
      </x:c>
      <x:c r="N3345" s="60" t="n">
        <x:f>'参数'!$B$10</x:f>
        <x:v>1</x:v>
      </x:c>
      <x:c r="O3345" s="60" t="n">
        <x:f>N3345*'参数'!$B$11</x:f>
        <x:v>2</x:v>
      </x:c>
      <x:c r="P3345" s="60" t="n">
        <x:f>N3345*'参数'!$B$12</x:f>
        <x:v>1</x:v>
      </x:c>
      <x:c r="Q3345" t="str">
        <x:f>C3345&amp;"d"</x:f>
        <x:v>C7d</x:v>
      </x:c>
      <x:c r="R3345" t="str">
        <x:f>C3345&amp;"p"</x:f>
        <x:v>C7p</x:v>
      </x:c>
      <x:c r="S3345" t="str">
        <x:f>IF(AND(L3345&gt;=H3345+I3345+J3345,M3345&gt;L3345,F3345&lt;&gt;""),"PASS","FAIL")</x:f>
        <x:v>PASS</x:v>
      </x:c>
      <x:c r="T3345" t="n">
        <x:v>7</x:v>
      </x:c>
      <x:c r="U3345" t="str">
        <x:v>pickup_after_delivery_completion_plus_usage_lag</x:v>
      </x:c>
    </x:row>
    <x:row r="3346">
      <x:c r="A3346" t="str">
        <x:v>Set2_100-10-3b</x:v>
      </x:c>
      <x:c r="B3346" t="str">
        <x:v>standard_same_day</x:v>
      </x:c>
      <x:c r="C3346" t="str">
        <x:v>C8</x:v>
      </x:c>
      <x:c r="D3346" s="59" t="n">
        <x:v>12</x:v>
      </x:c>
      <x:c r="E3346" s="59" t="n">
        <x:v>19</x:v>
      </x:c>
      <x:c r="F3346" s="59" t="str">
        <x:v>S7</x:v>
      </x:c>
      <x:c r="G3346" s="59" t="n">
        <x:v>118</x:v>
      </x:c>
      <x:c r="H3346" s="59" t="n">
        <x:v>156</x:v>
      </x:c>
      <x:c r="I3346" s="59" t="n">
        <x:v>10</x:v>
      </x:c>
      <x:c r="J3346" s="60" t="n">
        <x:f>'参数'!$C$5</x:f>
        <x:v>360</x:v>
      </x:c>
      <x:c r="K3346" s="60" t="n">
        <x:f>'参数'!$D$5</x:f>
        <x:v>240</x:v>
      </x:c>
      <x:c r="L3346" s="60" t="n">
        <x:f>H3346+I3346+J3346</x:f>
        <x:v>526</x:v>
      </x:c>
      <x:c r="M3346" s="60" t="n">
        <x:f>L3346+K3346</x:f>
        <x:v>766</x:v>
      </x:c>
      <x:c r="N3346" s="60" t="n">
        <x:f>'参数'!$B$10</x:f>
        <x:v>1</x:v>
      </x:c>
      <x:c r="O3346" s="60" t="n">
        <x:f>N3346*'参数'!$B$11</x:f>
        <x:v>2</x:v>
      </x:c>
      <x:c r="P3346" s="60" t="n">
        <x:f>N3346*'参数'!$B$12</x:f>
        <x:v>1</x:v>
      </x:c>
      <x:c r="Q3346" t="str">
        <x:f>C3346&amp;"d"</x:f>
        <x:v>C8d</x:v>
      </x:c>
      <x:c r="R3346" t="str">
        <x:f>C3346&amp;"p"</x:f>
        <x:v>C8p</x:v>
      </x:c>
      <x:c r="S3346" t="str">
        <x:f>IF(AND(L3346&gt;=H3346+I3346+J3346,M3346&gt;L3346,F3346&lt;&gt;""),"PASS","FAIL")</x:f>
        <x:v>PASS</x:v>
      </x:c>
      <x:c r="T3346" t="n">
        <x:v>4</x:v>
      </x:c>
      <x:c r="U3346" t="str">
        <x:v>pickup_after_delivery_completion_plus_usage_lag</x:v>
      </x:c>
    </x:row>
    <x:row r="3347">
      <x:c r="A3347" t="str">
        <x:v>Set2_100-10-3b</x:v>
      </x:c>
      <x:c r="B3347" t="str">
        <x:v>standard_same_day</x:v>
      </x:c>
      <x:c r="C3347" t="str">
        <x:v>C9</x:v>
      </x:c>
      <x:c r="D3347" s="59" t="n">
        <x:v>2</x:v>
      </x:c>
      <x:c r="E3347" s="59" t="n">
        <x:v>11</x:v>
      </x:c>
      <x:c r="F3347" s="59" t="str">
        <x:v>S6</x:v>
      </x:c>
      <x:c r="G3347" s="59" t="n">
        <x:v>78</x:v>
      </x:c>
      <x:c r="H3347" s="59" t="n">
        <x:v>106</x:v>
      </x:c>
      <x:c r="I3347" s="59" t="n">
        <x:v>10</x:v>
      </x:c>
      <x:c r="J3347" s="60" t="n">
        <x:f>'参数'!$C$5</x:f>
        <x:v>360</x:v>
      </x:c>
      <x:c r="K3347" s="60" t="n">
        <x:f>'参数'!$D$5</x:f>
        <x:v>240</x:v>
      </x:c>
      <x:c r="L3347" s="60" t="n">
        <x:f>H3347+I3347+J3347</x:f>
        <x:v>476</x:v>
      </x:c>
      <x:c r="M3347" s="60" t="n">
        <x:f>L3347+K3347</x:f>
        <x:v>716</x:v>
      </x:c>
      <x:c r="N3347" s="60" t="n">
        <x:f>'参数'!$B$10</x:f>
        <x:v>1</x:v>
      </x:c>
      <x:c r="O3347" s="60" t="n">
        <x:f>N3347*'参数'!$B$11</x:f>
        <x:v>2</x:v>
      </x:c>
      <x:c r="P3347" s="60" t="n">
        <x:f>N3347*'参数'!$B$12</x:f>
        <x:v>1</x:v>
      </x:c>
      <x:c r="Q3347" t="str">
        <x:f>C3347&amp;"d"</x:f>
        <x:v>C9d</x:v>
      </x:c>
      <x:c r="R3347" t="str">
        <x:f>C3347&amp;"p"</x:f>
        <x:v>C9p</x:v>
      </x:c>
      <x:c r="S3347" t="str">
        <x:f>IF(AND(L3347&gt;=H3347+I3347+J3347,M3347&gt;L3347,F3347&lt;&gt;""),"PASS","FAIL")</x:f>
        <x:v>PASS</x:v>
      </x:c>
      <x:c r="T3347" t="n">
        <x:v>1</x:v>
      </x:c>
      <x:c r="U3347" t="str">
        <x:v>pickup_after_delivery_completion_plus_usage_lag</x:v>
      </x:c>
    </x:row>
    <x:row r="3348">
      <x:c r="A3348" t="str">
        <x:v>Set2_100-10-3b</x:v>
      </x:c>
      <x:c r="B3348" t="str">
        <x:v>standard_same_day</x:v>
      </x:c>
      <x:c r="C3348" t="str">
        <x:v>C10</x:v>
      </x:c>
      <x:c r="D3348" s="59" t="n">
        <x:v>15</x:v>
      </x:c>
      <x:c r="E3348" s="59" t="n">
        <x:v>20</x:v>
      </x:c>
      <x:c r="F3348" s="59" t="str">
        <x:v>S7</x:v>
      </x:c>
      <x:c r="G3348" s="59" t="n">
        <x:v>181</x:v>
      </x:c>
      <x:c r="H3348" s="59" t="n">
        <x:v>201</x:v>
      </x:c>
      <x:c r="I3348" s="59" t="n">
        <x:v>10</x:v>
      </x:c>
      <x:c r="J3348" s="60" t="n">
        <x:f>'参数'!$C$5</x:f>
        <x:v>360</x:v>
      </x:c>
      <x:c r="K3348" s="60" t="n">
        <x:f>'参数'!$D$5</x:f>
        <x:v>240</x:v>
      </x:c>
      <x:c r="L3348" s="60" t="n">
        <x:f>H3348+I3348+J3348</x:f>
        <x:v>571</x:v>
      </x:c>
      <x:c r="M3348" s="60" t="n">
        <x:f>L3348+K3348</x:f>
        <x:v>811</x:v>
      </x:c>
      <x:c r="N3348" s="60" t="n">
        <x:f>'参数'!$B$10</x:f>
        <x:v>1</x:v>
      </x:c>
      <x:c r="O3348" s="60" t="n">
        <x:f>N3348*'参数'!$B$11</x:f>
        <x:v>2</x:v>
      </x:c>
      <x:c r="P3348" s="60" t="n">
        <x:f>N3348*'参数'!$B$12</x:f>
        <x:v>1</x:v>
      </x:c>
      <x:c r="Q3348" t="str">
        <x:f>C3348&amp;"d"</x:f>
        <x:v>C10d</x:v>
      </x:c>
      <x:c r="R3348" t="str">
        <x:f>C3348&amp;"p"</x:f>
        <x:v>C10p</x:v>
      </x:c>
      <x:c r="S3348" t="str">
        <x:f>IF(AND(L3348&gt;=H3348+I3348+J3348,M3348&gt;L3348,F3348&lt;&gt;""),"PASS","FAIL")</x:f>
        <x:v>PASS</x:v>
      </x:c>
      <x:c r="T3348" t="n">
        <x:v>3</x:v>
      </x:c>
      <x:c r="U3348" t="str">
        <x:v>pickup_after_delivery_completion_plus_usage_lag</x:v>
      </x:c>
    </x:row>
    <x:row r="3349">
      <x:c r="A3349" t="str">
        <x:v>Set2_100-10-3b</x:v>
      </x:c>
      <x:c r="B3349" t="str">
        <x:v>standard_same_day</x:v>
      </x:c>
      <x:c r="C3349" t="str">
        <x:v>C11</x:v>
      </x:c>
      <x:c r="D3349" s="59" t="n">
        <x:v>8</x:v>
      </x:c>
      <x:c r="E3349" s="59" t="n">
        <x:v>13</x:v>
      </x:c>
      <x:c r="F3349" s="59" t="str">
        <x:v>S6</x:v>
      </x:c>
      <x:c r="G3349" s="59" t="n">
        <x:v>424</x:v>
      </x:c>
      <x:c r="H3349" s="59" t="n">
        <x:v>462</x:v>
      </x:c>
      <x:c r="I3349" s="59" t="n">
        <x:v>10</x:v>
      </x:c>
      <x:c r="J3349" s="60" t="n">
        <x:f>'参数'!$C$5</x:f>
        <x:v>360</x:v>
      </x:c>
      <x:c r="K3349" s="60" t="n">
        <x:f>'参数'!$D$5</x:f>
        <x:v>240</x:v>
      </x:c>
      <x:c r="L3349" s="60" t="n">
        <x:f>H3349+I3349+J3349</x:f>
        <x:v>832</x:v>
      </x:c>
      <x:c r="M3349" s="60" t="n">
        <x:f>L3349+K3349</x:f>
        <x:v>1072</x:v>
      </x:c>
      <x:c r="N3349" s="60" t="n">
        <x:f>'参数'!$B$10</x:f>
        <x:v>1</x:v>
      </x:c>
      <x:c r="O3349" s="60" t="n">
        <x:f>N3349*'参数'!$B$11</x:f>
        <x:v>2</x:v>
      </x:c>
      <x:c r="P3349" s="60" t="n">
        <x:f>N3349*'参数'!$B$12</x:f>
        <x:v>1</x:v>
      </x:c>
      <x:c r="Q3349" t="str">
        <x:f>C3349&amp;"d"</x:f>
        <x:v>C11d</x:v>
      </x:c>
      <x:c r="R3349" t="str">
        <x:f>C3349&amp;"p"</x:f>
        <x:v>C11p</x:v>
      </x:c>
      <x:c r="S3349" t="str">
        <x:f>IF(AND(L3349&gt;=H3349+I3349+J3349,M3349&gt;L3349,F3349&lt;&gt;""),"PASS","FAIL")</x:f>
        <x:v>PASS</x:v>
      </x:c>
      <x:c r="T3349" t="n">
        <x:v>2</x:v>
      </x:c>
      <x:c r="U3349" t="str">
        <x:v>pickup_after_delivery_completion_plus_usage_lag</x:v>
      </x:c>
    </x:row>
    <x:row r="3350">
      <x:c r="A3350" t="str">
        <x:v>Set2_100-10-3b</x:v>
      </x:c>
      <x:c r="B3350" t="str">
        <x:v>standard_same_day</x:v>
      </x:c>
      <x:c r="C3350" t="str">
        <x:v>C12</x:v>
      </x:c>
      <x:c r="D3350" s="59" t="n">
        <x:v>9</x:v>
      </x:c>
      <x:c r="E3350" s="59" t="n">
        <x:v>15</x:v>
      </x:c>
      <x:c r="F3350" s="59" t="str">
        <x:v>S6</x:v>
      </x:c>
      <x:c r="G3350" s="59" t="n">
        <x:v>383</x:v>
      </x:c>
      <x:c r="H3350" s="59" t="n">
        <x:v>411</x:v>
      </x:c>
      <x:c r="I3350" s="59" t="n">
        <x:v>10</x:v>
      </x:c>
      <x:c r="J3350" s="60" t="n">
        <x:f>'参数'!$C$5</x:f>
        <x:v>360</x:v>
      </x:c>
      <x:c r="K3350" s="60" t="n">
        <x:f>'参数'!$D$5</x:f>
        <x:v>240</x:v>
      </x:c>
      <x:c r="L3350" s="60" t="n">
        <x:f>H3350+I3350+J3350</x:f>
        <x:v>781</x:v>
      </x:c>
      <x:c r="M3350" s="60" t="n">
        <x:f>L3350+K3350</x:f>
        <x:v>1021</x:v>
      </x:c>
      <x:c r="N3350" s="60" t="n">
        <x:f>'参数'!$B$10</x:f>
        <x:v>1</x:v>
      </x:c>
      <x:c r="O3350" s="60" t="n">
        <x:f>N3350*'参数'!$B$11</x:f>
        <x:v>2</x:v>
      </x:c>
      <x:c r="P3350" s="60" t="n">
        <x:f>N3350*'参数'!$B$12</x:f>
        <x:v>1</x:v>
      </x:c>
      <x:c r="Q3350" t="str">
        <x:f>C3350&amp;"d"</x:f>
        <x:v>C12d</x:v>
      </x:c>
      <x:c r="R3350" t="str">
        <x:f>C3350&amp;"p"</x:f>
        <x:v>C12p</x:v>
      </x:c>
      <x:c r="S3350" t="str">
        <x:f>IF(AND(L3350&gt;=H3350+I3350+J3350,M3350&gt;L3350,F3350&lt;&gt;""),"PASS","FAIL")</x:f>
        <x:v>PASS</x:v>
      </x:c>
      <x:c r="T3350" t="n">
        <x:v>10</x:v>
      </x:c>
      <x:c r="U3350" t="str">
        <x:v>pickup_after_delivery_completion_plus_usage_lag</x:v>
      </x:c>
    </x:row>
    <x:row r="3351">
      <x:c r="A3351" t="str">
        <x:v>Set2_100-10-3b</x:v>
      </x:c>
      <x:c r="B3351" t="str">
        <x:v>standard_same_day</x:v>
      </x:c>
      <x:c r="C3351" t="str">
        <x:v>C13</x:v>
      </x:c>
      <x:c r="D3351" s="59" t="n">
        <x:v>4</x:v>
      </x:c>
      <x:c r="E3351" s="59" t="n">
        <x:v>12</x:v>
      </x:c>
      <x:c r="F3351" s="59" t="str">
        <x:v>S6</x:v>
      </x:c>
      <x:c r="G3351" s="59" t="n">
        <x:v>87</x:v>
      </x:c>
      <x:c r="H3351" s="59" t="n">
        <x:v>109</x:v>
      </x:c>
      <x:c r="I3351" s="59" t="n">
        <x:v>10</x:v>
      </x:c>
      <x:c r="J3351" s="60" t="n">
        <x:f>'参数'!$C$5</x:f>
        <x:v>360</x:v>
      </x:c>
      <x:c r="K3351" s="60" t="n">
        <x:f>'参数'!$D$5</x:f>
        <x:v>240</x:v>
      </x:c>
      <x:c r="L3351" s="60" t="n">
        <x:f>H3351+I3351+J3351</x:f>
        <x:v>479</x:v>
      </x:c>
      <x:c r="M3351" s="60" t="n">
        <x:f>L3351+K3351</x:f>
        <x:v>719</x:v>
      </x:c>
      <x:c r="N3351" s="60" t="n">
        <x:f>'参数'!$B$10</x:f>
        <x:v>1</x:v>
      </x:c>
      <x:c r="O3351" s="60" t="n">
        <x:f>N3351*'参数'!$B$11</x:f>
        <x:v>2</x:v>
      </x:c>
      <x:c r="P3351" s="60" t="n">
        <x:f>N3351*'参数'!$B$12</x:f>
        <x:v>1</x:v>
      </x:c>
      <x:c r="Q3351" t="str">
        <x:f>C3351&amp;"d"</x:f>
        <x:v>C13d</x:v>
      </x:c>
      <x:c r="R3351" t="str">
        <x:f>C3351&amp;"p"</x:f>
        <x:v>C13p</x:v>
      </x:c>
      <x:c r="S3351" t="str">
        <x:f>IF(AND(L3351&gt;=H3351+I3351+J3351,M3351&gt;L3351,F3351&lt;&gt;""),"PASS","FAIL")</x:f>
        <x:v>PASS</x:v>
      </x:c>
      <x:c r="T3351" t="n">
        <x:v>9</x:v>
      </x:c>
      <x:c r="U3351" t="str">
        <x:v>pickup_after_delivery_completion_plus_usage_lag</x:v>
      </x:c>
    </x:row>
    <x:row r="3352">
      <x:c r="A3352" t="str">
        <x:v>Set2_100-10-3b</x:v>
      </x:c>
      <x:c r="B3352" t="str">
        <x:v>standard_same_day</x:v>
      </x:c>
      <x:c r="C3352" t="str">
        <x:v>C14</x:v>
      </x:c>
      <x:c r="D3352" s="59" t="n">
        <x:v>5</x:v>
      </x:c>
      <x:c r="E3352" s="59" t="n">
        <x:v>21</x:v>
      </x:c>
      <x:c r="F3352" s="59" t="str">
        <x:v>S7</x:v>
      </x:c>
      <x:c r="G3352" s="59" t="n">
        <x:v>256</x:v>
      </x:c>
      <x:c r="H3352" s="59" t="n">
        <x:v>276</x:v>
      </x:c>
      <x:c r="I3352" s="59" t="n">
        <x:v>10</x:v>
      </x:c>
      <x:c r="J3352" s="60" t="n">
        <x:f>'参数'!$C$5</x:f>
        <x:v>360</x:v>
      </x:c>
      <x:c r="K3352" s="60" t="n">
        <x:f>'参数'!$D$5</x:f>
        <x:v>240</x:v>
      </x:c>
      <x:c r="L3352" s="60" t="n">
        <x:f>H3352+I3352+J3352</x:f>
        <x:v>646</x:v>
      </x:c>
      <x:c r="M3352" s="60" t="n">
        <x:f>L3352+K3352</x:f>
        <x:v>886</x:v>
      </x:c>
      <x:c r="N3352" s="60" t="n">
        <x:f>'参数'!$B$10</x:f>
        <x:v>1</x:v>
      </x:c>
      <x:c r="O3352" s="60" t="n">
        <x:f>N3352*'参数'!$B$11</x:f>
        <x:v>2</x:v>
      </x:c>
      <x:c r="P3352" s="60" t="n">
        <x:f>N3352*'参数'!$B$12</x:f>
        <x:v>1</x:v>
      </x:c>
      <x:c r="Q3352" t="str">
        <x:f>C3352&amp;"d"</x:f>
        <x:v>C14d</x:v>
      </x:c>
      <x:c r="R3352" t="str">
        <x:f>C3352&amp;"p"</x:f>
        <x:v>C14p</x:v>
      </x:c>
      <x:c r="S3352" t="str">
        <x:f>IF(AND(L3352&gt;=H3352+I3352+J3352,M3352&gt;L3352,F3352&lt;&gt;""),"PASS","FAIL")</x:f>
        <x:v>PASS</x:v>
      </x:c>
      <x:c r="T3352" t="n">
        <x:v>0</x:v>
      </x:c>
      <x:c r="U3352" t="str">
        <x:v>pickup_after_delivery_completion_plus_usage_lag</x:v>
      </x:c>
    </x:row>
    <x:row r="3353">
      <x:c r="A3353" t="str">
        <x:v>Set2_100-10-3b</x:v>
      </x:c>
      <x:c r="B3353" t="str">
        <x:v>standard_same_day</x:v>
      </x:c>
      <x:c r="C3353" t="str">
        <x:v>C15</x:v>
      </x:c>
      <x:c r="D3353" s="59" t="n">
        <x:v>19</x:v>
      </x:c>
      <x:c r="E3353" s="59" t="n">
        <x:v>3</x:v>
      </x:c>
      <x:c r="F3353" s="59" t="str">
        <x:v>S1</x:v>
      </x:c>
      <x:c r="G3353" s="59" t="n">
        <x:v>92</x:v>
      </x:c>
      <x:c r="H3353" s="59" t="n">
        <x:v>112</x:v>
      </x:c>
      <x:c r="I3353" s="59" t="n">
        <x:v>10</x:v>
      </x:c>
      <x:c r="J3353" s="60" t="n">
        <x:f>'参数'!$C$5</x:f>
        <x:v>360</x:v>
      </x:c>
      <x:c r="K3353" s="60" t="n">
        <x:f>'参数'!$D$5</x:f>
        <x:v>240</x:v>
      </x:c>
      <x:c r="L3353" s="60" t="n">
        <x:f>H3353+I3353+J3353</x:f>
        <x:v>482</x:v>
      </x:c>
      <x:c r="M3353" s="60" t="n">
        <x:f>L3353+K3353</x:f>
        <x:v>722</x:v>
      </x:c>
      <x:c r="N3353" s="60" t="n">
        <x:f>'参数'!$B$10</x:f>
        <x:v>1</x:v>
      </x:c>
      <x:c r="O3353" s="60" t="n">
        <x:f>N3353*'参数'!$B$11</x:f>
        <x:v>2</x:v>
      </x:c>
      <x:c r="P3353" s="60" t="n">
        <x:f>N3353*'参数'!$B$12</x:f>
        <x:v>1</x:v>
      </x:c>
      <x:c r="Q3353" t="str">
        <x:f>C3353&amp;"d"</x:f>
        <x:v>C15d</x:v>
      </x:c>
      <x:c r="R3353" t="str">
        <x:f>C3353&amp;"p"</x:f>
        <x:v>C15p</x:v>
      </x:c>
      <x:c r="S3353" t="str">
        <x:f>IF(AND(L3353&gt;=H3353+I3353+J3353,M3353&gt;L3353,F3353&lt;&gt;""),"PASS","FAIL")</x:f>
        <x:v>PASS</x:v>
      </x:c>
      <x:c r="T3353" t="n">
        <x:v>13</x:v>
      </x:c>
      <x:c r="U3353" t="str">
        <x:v>pickup_after_delivery_completion_plus_usage_lag</x:v>
      </x:c>
    </x:row>
    <x:row r="3354">
      <x:c r="A3354" t="str">
        <x:v>Set2_100-10-3b</x:v>
      </x:c>
      <x:c r="B3354" t="str">
        <x:v>standard_same_day</x:v>
      </x:c>
      <x:c r="C3354" t="str">
        <x:v>C16</x:v>
      </x:c>
      <x:c r="D3354" s="59" t="n">
        <x:v>14</x:v>
      </x:c>
      <x:c r="E3354" s="59" t="n">
        <x:v>10</x:v>
      </x:c>
      <x:c r="F3354" s="59" t="str">
        <x:v>S6</x:v>
      </x:c>
      <x:c r="G3354" s="59" t="n">
        <x:v>570</x:v>
      </x:c>
      <x:c r="H3354" s="59" t="n">
        <x:v>582</x:v>
      </x:c>
      <x:c r="I3354" s="59" t="n">
        <x:v>10</x:v>
      </x:c>
      <x:c r="J3354" s="60" t="n">
        <x:f>'参数'!$C$5</x:f>
        <x:v>360</x:v>
      </x:c>
      <x:c r="K3354" s="60" t="n">
        <x:f>'参数'!$D$5</x:f>
        <x:v>240</x:v>
      </x:c>
      <x:c r="L3354" s="60" t="n">
        <x:f>H3354+I3354+J3354</x:f>
        <x:v>952</x:v>
      </x:c>
      <x:c r="M3354" s="60" t="n">
        <x:f>L3354+K3354</x:f>
        <x:v>1192</x:v>
      </x:c>
      <x:c r="N3354" s="60" t="n">
        <x:f>'参数'!$B$10</x:f>
        <x:v>1</x:v>
      </x:c>
      <x:c r="O3354" s="60" t="n">
        <x:f>N3354*'参数'!$B$11</x:f>
        <x:v>2</x:v>
      </x:c>
      <x:c r="P3354" s="60" t="n">
        <x:f>N3354*'参数'!$B$12</x:f>
        <x:v>1</x:v>
      </x:c>
      <x:c r="Q3354" t="str">
        <x:f>C3354&amp;"d"</x:f>
        <x:v>C16d</x:v>
      </x:c>
      <x:c r="R3354" t="str">
        <x:f>C3354&amp;"p"</x:f>
        <x:v>C16p</x:v>
      </x:c>
      <x:c r="S3354" t="str">
        <x:f>IF(AND(L3354&gt;=H3354+I3354+J3354,M3354&gt;L3354,F3354&lt;&gt;""),"PASS","FAIL")</x:f>
        <x:v>PASS</x:v>
      </x:c>
      <x:c r="T3354" t="n">
        <x:v>12</x:v>
      </x:c>
      <x:c r="U3354" t="str">
        <x:v>pickup_after_delivery_completion_plus_usage_lag</x:v>
      </x:c>
    </x:row>
    <x:row r="3355">
      <x:c r="A3355" t="str">
        <x:v>Set2_100-10-3b</x:v>
      </x:c>
      <x:c r="B3355" t="str">
        <x:v>standard_same_day</x:v>
      </x:c>
      <x:c r="C3355" t="str">
        <x:v>C17</x:v>
      </x:c>
      <x:c r="D3355" s="59" t="n">
        <x:v>12</x:v>
      </x:c>
      <x:c r="E3355" s="59" t="n">
        <x:v>4</x:v>
      </x:c>
      <x:c r="F3355" s="59" t="str">
        <x:v>S6</x:v>
      </x:c>
      <x:c r="G3355" s="59" t="n">
        <x:v>580</x:v>
      </x:c>
      <x:c r="H3355" s="59" t="n">
        <x:v>614</x:v>
      </x:c>
      <x:c r="I3355" s="59" t="n">
        <x:v>10</x:v>
      </x:c>
      <x:c r="J3355" s="60" t="n">
        <x:f>'参数'!$C$5</x:f>
        <x:v>360</x:v>
      </x:c>
      <x:c r="K3355" s="60" t="n">
        <x:f>'参数'!$D$5</x:f>
        <x:v>240</x:v>
      </x:c>
      <x:c r="L3355" s="60" t="n">
        <x:f>H3355+I3355+J3355</x:f>
        <x:v>984</x:v>
      </x:c>
      <x:c r="M3355" s="60" t="n">
        <x:f>L3355+K3355</x:f>
        <x:v>1224</x:v>
      </x:c>
      <x:c r="N3355" s="60" t="n">
        <x:f>'参数'!$B$10</x:f>
        <x:v>1</x:v>
      </x:c>
      <x:c r="O3355" s="60" t="n">
        <x:f>N3355*'参数'!$B$11</x:f>
        <x:v>2</x:v>
      </x:c>
      <x:c r="P3355" s="60" t="n">
        <x:f>N3355*'参数'!$B$12</x:f>
        <x:v>1</x:v>
      </x:c>
      <x:c r="Q3355" t="str">
        <x:f>C3355&amp;"d"</x:f>
        <x:v>C17d</x:v>
      </x:c>
      <x:c r="R3355" t="str">
        <x:f>C3355&amp;"p"</x:f>
        <x:v>C17p</x:v>
      </x:c>
      <x:c r="S3355" t="str">
        <x:f>IF(AND(L3355&gt;=H3355+I3355+J3355,M3355&gt;L3355,F3355&lt;&gt;""),"PASS","FAIL")</x:f>
        <x:v>PASS</x:v>
      </x:c>
      <x:c r="T3355" t="n">
        <x:v>13</x:v>
      </x:c>
      <x:c r="U3355" t="str">
        <x:v>pickup_after_delivery_completion_plus_usage_lag</x:v>
      </x:c>
    </x:row>
    <x:row r="3356">
      <x:c r="A3356" t="str">
        <x:v>Set2_100-10-3b</x:v>
      </x:c>
      <x:c r="B3356" t="str">
        <x:v>standard_same_day</x:v>
      </x:c>
      <x:c r="C3356" t="str">
        <x:v>C18</x:v>
      </x:c>
      <x:c r="D3356" s="59" t="n">
        <x:v>11</x:v>
      </x:c>
      <x:c r="E3356" s="59" t="n">
        <x:v>11</x:v>
      </x:c>
      <x:c r="F3356" s="59" t="str">
        <x:v>S6</x:v>
      </x:c>
      <x:c r="G3356" s="59" t="n">
        <x:v>304</x:v>
      </x:c>
      <x:c r="H3356" s="59" t="n">
        <x:v>324</x:v>
      </x:c>
      <x:c r="I3356" s="59" t="n">
        <x:v>10</x:v>
      </x:c>
      <x:c r="J3356" s="60" t="n">
        <x:f>'参数'!$C$5</x:f>
        <x:v>360</x:v>
      </x:c>
      <x:c r="K3356" s="60" t="n">
        <x:f>'参数'!$D$5</x:f>
        <x:v>240</x:v>
      </x:c>
      <x:c r="L3356" s="60" t="n">
        <x:f>H3356+I3356+J3356</x:f>
        <x:v>694</x:v>
      </x:c>
      <x:c r="M3356" s="60" t="n">
        <x:f>L3356+K3356</x:f>
        <x:v>934</x:v>
      </x:c>
      <x:c r="N3356" s="60" t="n">
        <x:f>'参数'!$B$10</x:f>
        <x:v>1</x:v>
      </x:c>
      <x:c r="O3356" s="60" t="n">
        <x:f>N3356*'参数'!$B$11</x:f>
        <x:v>2</x:v>
      </x:c>
      <x:c r="P3356" s="60" t="n">
        <x:f>N3356*'参数'!$B$12</x:f>
        <x:v>1</x:v>
      </x:c>
      <x:c r="Q3356" t="str">
        <x:f>C3356&amp;"d"</x:f>
        <x:v>C18d</x:v>
      </x:c>
      <x:c r="R3356" t="str">
        <x:f>C3356&amp;"p"</x:f>
        <x:v>C18p</x:v>
      </x:c>
      <x:c r="S3356" t="str">
        <x:f>IF(AND(L3356&gt;=H3356+I3356+J3356,M3356&gt;L3356,F3356&lt;&gt;""),"PASS","FAIL")</x:f>
        <x:v>PASS</x:v>
      </x:c>
      <x:c r="T3356" t="n">
        <x:v>1</x:v>
      </x:c>
      <x:c r="U3356" t="str">
        <x:v>pickup_after_delivery_completion_plus_usage_lag</x:v>
      </x:c>
    </x:row>
    <x:row r="3357">
      <x:c r="A3357" t="str">
        <x:v>Set2_100-10-3b</x:v>
      </x:c>
      <x:c r="B3357" t="str">
        <x:v>standard_same_day</x:v>
      </x:c>
      <x:c r="C3357" t="str">
        <x:v>C19</x:v>
      </x:c>
      <x:c r="D3357" s="59" t="n">
        <x:v>2</x:v>
      </x:c>
      <x:c r="E3357" s="59" t="n">
        <x:v>12</x:v>
      </x:c>
      <x:c r="F3357" s="59" t="str">
        <x:v>S6</x:v>
      </x:c>
      <x:c r="G3357" s="59" t="n">
        <x:v>477</x:v>
      </x:c>
      <x:c r="H3357" s="59" t="n">
        <x:v>503</x:v>
      </x:c>
      <x:c r="I3357" s="59" t="n">
        <x:v>10</x:v>
      </x:c>
      <x:c r="J3357" s="60" t="n">
        <x:f>'参数'!$C$5</x:f>
        <x:v>360</x:v>
      </x:c>
      <x:c r="K3357" s="60" t="n">
        <x:f>'参数'!$D$5</x:f>
        <x:v>240</x:v>
      </x:c>
      <x:c r="L3357" s="60" t="n">
        <x:f>H3357+I3357+J3357</x:f>
        <x:v>873</x:v>
      </x:c>
      <x:c r="M3357" s="60" t="n">
        <x:f>L3357+K3357</x:f>
        <x:v>1113</x:v>
      </x:c>
      <x:c r="N3357" s="60" t="n">
        <x:f>'参数'!$B$10</x:f>
        <x:v>1</x:v>
      </x:c>
      <x:c r="O3357" s="60" t="n">
        <x:f>N3357*'参数'!$B$11</x:f>
        <x:v>2</x:v>
      </x:c>
      <x:c r="P3357" s="60" t="n">
        <x:f>N3357*'参数'!$B$12</x:f>
        <x:v>1</x:v>
      </x:c>
      <x:c r="Q3357" t="str">
        <x:f>C3357&amp;"d"</x:f>
        <x:v>C19d</x:v>
      </x:c>
      <x:c r="R3357" t="str">
        <x:f>C3357&amp;"p"</x:f>
        <x:v>C19p</x:v>
      </x:c>
      <x:c r="S3357" t="str">
        <x:f>IF(AND(L3357&gt;=H3357+I3357+J3357,M3357&gt;L3357,F3357&lt;&gt;""),"PASS","FAIL")</x:f>
        <x:v>PASS</x:v>
      </x:c>
      <x:c r="T3357" t="n">
        <x:v>14</x:v>
      </x:c>
      <x:c r="U3357" t="str">
        <x:v>pickup_after_delivery_completion_plus_usage_lag</x:v>
      </x:c>
    </x:row>
    <x:row r="3358">
      <x:c r="A3358" t="str">
        <x:v>Set2_100-10-3b</x:v>
      </x:c>
      <x:c r="B3358" t="str">
        <x:v>standard_same_day</x:v>
      </x:c>
      <x:c r="C3358" t="str">
        <x:v>C20</x:v>
      </x:c>
      <x:c r="D3358" s="59" t="n">
        <x:v>9</x:v>
      </x:c>
      <x:c r="E3358" s="59" t="n">
        <x:v>15</x:v>
      </x:c>
      <x:c r="F3358" s="59" t="str">
        <x:v>S6</x:v>
      </x:c>
      <x:c r="G3358" s="59" t="n">
        <x:v>103</x:v>
      </x:c>
      <x:c r="H3358" s="59" t="n">
        <x:v>135</x:v>
      </x:c>
      <x:c r="I3358" s="59" t="n">
        <x:v>10</x:v>
      </x:c>
      <x:c r="J3358" s="60" t="n">
        <x:f>'参数'!$C$5</x:f>
        <x:v>360</x:v>
      </x:c>
      <x:c r="K3358" s="60" t="n">
        <x:f>'参数'!$D$5</x:f>
        <x:v>240</x:v>
      </x:c>
      <x:c r="L3358" s="60" t="n">
        <x:f>H3358+I3358+J3358</x:f>
        <x:v>505</x:v>
      </x:c>
      <x:c r="M3358" s="60" t="n">
        <x:f>L3358+K3358</x:f>
        <x:v>745</x:v>
      </x:c>
      <x:c r="N3358" s="60" t="n">
        <x:f>'参数'!$B$10</x:f>
        <x:v>1</x:v>
      </x:c>
      <x:c r="O3358" s="60" t="n">
        <x:f>N3358*'参数'!$B$11</x:f>
        <x:v>2</x:v>
      </x:c>
      <x:c r="P3358" s="60" t="n">
        <x:f>N3358*'参数'!$B$12</x:f>
        <x:v>1</x:v>
      </x:c>
      <x:c r="Q3358" t="str">
        <x:f>C3358&amp;"d"</x:f>
        <x:v>C20d</x:v>
      </x:c>
      <x:c r="R3358" t="str">
        <x:f>C3358&amp;"p"</x:f>
        <x:v>C20p</x:v>
      </x:c>
      <x:c r="S3358" t="str">
        <x:f>IF(AND(L3358&gt;=H3358+I3358+J3358,M3358&gt;L3358,F3358&lt;&gt;""),"PASS","FAIL")</x:f>
        <x:v>PASS</x:v>
      </x:c>
      <x:c r="T3358" t="n">
        <x:v>4</x:v>
      </x:c>
      <x:c r="U3358" t="str">
        <x:v>pickup_after_delivery_completion_plus_usage_lag</x:v>
      </x:c>
    </x:row>
    <x:row r="3359">
      <x:c r="A3359" t="str">
        <x:v>Set2_100-10-3b</x:v>
      </x:c>
      <x:c r="B3359" t="str">
        <x:v>standard_same_day</x:v>
      </x:c>
      <x:c r="C3359" t="str">
        <x:v>C21</x:v>
      </x:c>
      <x:c r="D3359" s="59" t="n">
        <x:v>24</x:v>
      </x:c>
      <x:c r="E3359" s="59" t="n">
        <x:v>10</x:v>
      </x:c>
      <x:c r="F3359" s="59" t="str">
        <x:v>S5</x:v>
      </x:c>
      <x:c r="G3359" s="59" t="n">
        <x:v>381</x:v>
      </x:c>
      <x:c r="H3359" s="59" t="n">
        <x:v>403</x:v>
      </x:c>
      <x:c r="I3359" s="59" t="n">
        <x:v>10</x:v>
      </x:c>
      <x:c r="J3359" s="60" t="n">
        <x:f>'参数'!$C$5</x:f>
        <x:v>360</x:v>
      </x:c>
      <x:c r="K3359" s="60" t="n">
        <x:f>'参数'!$D$5</x:f>
        <x:v>240</x:v>
      </x:c>
      <x:c r="L3359" s="60" t="n">
        <x:f>H3359+I3359+J3359</x:f>
        <x:v>773</x:v>
      </x:c>
      <x:c r="M3359" s="60" t="n">
        <x:f>L3359+K3359</x:f>
        <x:v>1013</x:v>
      </x:c>
      <x:c r="N3359" s="60" t="n">
        <x:f>'参数'!$B$10</x:f>
        <x:v>1</x:v>
      </x:c>
      <x:c r="O3359" s="60" t="n">
        <x:f>N3359*'参数'!$B$11</x:f>
        <x:v>2</x:v>
      </x:c>
      <x:c r="P3359" s="60" t="n">
        <x:f>N3359*'参数'!$B$12</x:f>
        <x:v>1</x:v>
      </x:c>
      <x:c r="Q3359" t="str">
        <x:f>C3359&amp;"d"</x:f>
        <x:v>C21d</x:v>
      </x:c>
      <x:c r="R3359" t="str">
        <x:f>C3359&amp;"p"</x:f>
        <x:v>C21p</x:v>
      </x:c>
      <x:c r="S3359" t="str">
        <x:f>IF(AND(L3359&gt;=H3359+I3359+J3359,M3359&gt;L3359,F3359&lt;&gt;""),"PASS","FAIL")</x:f>
        <x:v>PASS</x:v>
      </x:c>
      <x:c r="T3359" t="n">
        <x:v>10</x:v>
      </x:c>
      <x:c r="U3359" t="str">
        <x:v>pickup_after_delivery_completion_plus_usage_lag</x:v>
      </x:c>
    </x:row>
    <x:row r="3360">
      <x:c r="A3360" t="str">
        <x:v>Set2_100-10-3b</x:v>
      </x:c>
      <x:c r="B3360" t="str">
        <x:v>standard_same_day</x:v>
      </x:c>
      <x:c r="C3360" t="str">
        <x:v>C22</x:v>
      </x:c>
      <x:c r="D3360" s="59" t="n">
        <x:v>13</x:v>
      </x:c>
      <x:c r="E3360" s="59" t="n">
        <x:v>21</x:v>
      </x:c>
      <x:c r="F3360" s="59" t="str">
        <x:v>S7</x:v>
      </x:c>
      <x:c r="G3360" s="59" t="n">
        <x:v>121</x:v>
      </x:c>
      <x:c r="H3360" s="59" t="n">
        <x:v>141</x:v>
      </x:c>
      <x:c r="I3360" s="59" t="n">
        <x:v>10</x:v>
      </x:c>
      <x:c r="J3360" s="60" t="n">
        <x:f>'参数'!$C$5</x:f>
        <x:v>360</x:v>
      </x:c>
      <x:c r="K3360" s="60" t="n">
        <x:f>'参数'!$D$5</x:f>
        <x:v>240</x:v>
      </x:c>
      <x:c r="L3360" s="60" t="n">
        <x:f>H3360+I3360+J3360</x:f>
        <x:v>511</x:v>
      </x:c>
      <x:c r="M3360" s="60" t="n">
        <x:f>L3360+K3360</x:f>
        <x:v>751</x:v>
      </x:c>
      <x:c r="N3360" s="60" t="n">
        <x:f>'参数'!$B$10</x:f>
        <x:v>1</x:v>
      </x:c>
      <x:c r="O3360" s="60" t="n">
        <x:f>N3360*'参数'!$B$11</x:f>
        <x:v>2</x:v>
      </x:c>
      <x:c r="P3360" s="60" t="n">
        <x:f>N3360*'参数'!$B$12</x:f>
        <x:v>1</x:v>
      </x:c>
      <x:c r="Q3360" t="str">
        <x:f>C3360&amp;"d"</x:f>
        <x:v>C22d</x:v>
      </x:c>
      <x:c r="R3360" t="str">
        <x:f>C3360&amp;"p"</x:f>
        <x:v>C22p</x:v>
      </x:c>
      <x:c r="S3360" t="str">
        <x:f>IF(AND(L3360&gt;=H3360+I3360+J3360,M3360&gt;L3360,F3360&lt;&gt;""),"PASS","FAIL")</x:f>
        <x:v>PASS</x:v>
      </x:c>
      <x:c r="T3360" t="n">
        <x:v>10</x:v>
      </x:c>
      <x:c r="U3360" t="str">
        <x:v>pickup_after_delivery_completion_plus_usage_lag</x:v>
      </x:c>
    </x:row>
    <x:row r="3361">
      <x:c r="A3361" t="str">
        <x:v>Set2_100-10-3b</x:v>
      </x:c>
      <x:c r="B3361" t="str">
        <x:v>standard_same_day</x:v>
      </x:c>
      <x:c r="C3361" t="str">
        <x:v>C23</x:v>
      </x:c>
      <x:c r="D3361" s="59" t="n">
        <x:v>16</x:v>
      </x:c>
      <x:c r="E3361" s="59" t="n">
        <x:v>16</x:v>
      </x:c>
      <x:c r="F3361" s="59" t="str">
        <x:v>S5</x:v>
      </x:c>
      <x:c r="G3361" s="59" t="n">
        <x:v>308</x:v>
      </x:c>
      <x:c r="H3361" s="59" t="n">
        <x:v>328</x:v>
      </x:c>
      <x:c r="I3361" s="59" t="n">
        <x:v>10</x:v>
      </x:c>
      <x:c r="J3361" s="60" t="n">
        <x:f>'参数'!$C$5</x:f>
        <x:v>360</x:v>
      </x:c>
      <x:c r="K3361" s="60" t="n">
        <x:f>'参数'!$D$5</x:f>
        <x:v>240</x:v>
      </x:c>
      <x:c r="L3361" s="60" t="n">
        <x:f>H3361+I3361+J3361</x:f>
        <x:v>698</x:v>
      </x:c>
      <x:c r="M3361" s="60" t="n">
        <x:f>L3361+K3361</x:f>
        <x:v>938</x:v>
      </x:c>
      <x:c r="N3361" s="60" t="n">
        <x:f>'参数'!$B$10</x:f>
        <x:v>1</x:v>
      </x:c>
      <x:c r="O3361" s="60" t="n">
        <x:f>N3361*'参数'!$B$11</x:f>
        <x:v>2</x:v>
      </x:c>
      <x:c r="P3361" s="60" t="n">
        <x:f>N3361*'参数'!$B$12</x:f>
        <x:v>1</x:v>
      </x:c>
      <x:c r="Q3361" t="str">
        <x:f>C3361&amp;"d"</x:f>
        <x:v>C23d</x:v>
      </x:c>
      <x:c r="R3361" t="str">
        <x:f>C3361&amp;"p"</x:f>
        <x:v>C23p</x:v>
      </x:c>
      <x:c r="S3361" t="str">
        <x:f>IF(AND(L3361&gt;=H3361+I3361+J3361,M3361&gt;L3361,F3361&lt;&gt;""),"PASS","FAIL")</x:f>
        <x:v>PASS</x:v>
      </x:c>
      <x:c r="T3361" t="n">
        <x:v>12</x:v>
      </x:c>
      <x:c r="U3361" t="str">
        <x:v>pickup_after_delivery_completion_plus_usage_lag</x:v>
      </x:c>
    </x:row>
    <x:row r="3362">
      <x:c r="A3362" t="str">
        <x:v>Set2_100-10-3b</x:v>
      </x:c>
      <x:c r="B3362" t="str">
        <x:v>standard_same_day</x:v>
      </x:c>
      <x:c r="C3362" t="str">
        <x:v>C24</x:v>
      </x:c>
      <x:c r="D3362" s="59" t="n">
        <x:v>16</x:v>
      </x:c>
      <x:c r="E3362" s="59" t="n">
        <x:v>1</x:v>
      </x:c>
      <x:c r="F3362" s="59" t="str">
        <x:v>S1</x:v>
      </x:c>
      <x:c r="G3362" s="59" t="n">
        <x:v>498</x:v>
      </x:c>
      <x:c r="H3362" s="59" t="n">
        <x:v>510</x:v>
      </x:c>
      <x:c r="I3362" s="59" t="n">
        <x:v>10</x:v>
      </x:c>
      <x:c r="J3362" s="60" t="n">
        <x:f>'参数'!$C$5</x:f>
        <x:v>360</x:v>
      </x:c>
      <x:c r="K3362" s="60" t="n">
        <x:f>'参数'!$D$5</x:f>
        <x:v>240</x:v>
      </x:c>
      <x:c r="L3362" s="60" t="n">
        <x:f>H3362+I3362+J3362</x:f>
        <x:v>880</x:v>
      </x:c>
      <x:c r="M3362" s="60" t="n">
        <x:f>L3362+K3362</x:f>
        <x:v>1120</x:v>
      </x:c>
      <x:c r="N3362" s="60" t="n">
        <x:f>'参数'!$B$10</x:f>
        <x:v>1</x:v>
      </x:c>
      <x:c r="O3362" s="60" t="n">
        <x:f>N3362*'参数'!$B$11</x:f>
        <x:v>2</x:v>
      </x:c>
      <x:c r="P3362" s="60" t="n">
        <x:f>N3362*'参数'!$B$12</x:f>
        <x:v>1</x:v>
      </x:c>
      <x:c r="Q3362" t="str">
        <x:f>C3362&amp;"d"</x:f>
        <x:v>C24d</x:v>
      </x:c>
      <x:c r="R3362" t="str">
        <x:f>C3362&amp;"p"</x:f>
        <x:v>C24p</x:v>
      </x:c>
      <x:c r="S3362" t="str">
        <x:f>IF(AND(L3362&gt;=H3362+I3362+J3362,M3362&gt;L3362,F3362&lt;&gt;""),"PASS","FAIL")</x:f>
        <x:v>PASS</x:v>
      </x:c>
      <x:c r="T3362" t="n">
        <x:v>10</x:v>
      </x:c>
      <x:c r="U3362" t="str">
        <x:v>pickup_after_delivery_completion_plus_usage_lag</x:v>
      </x:c>
    </x:row>
    <x:row r="3363">
      <x:c r="A3363" t="str">
        <x:v>Set2_100-10-3b</x:v>
      </x:c>
      <x:c r="B3363" t="str">
        <x:v>standard_same_day</x:v>
      </x:c>
      <x:c r="C3363" t="str">
        <x:v>C25</x:v>
      </x:c>
      <x:c r="D3363" s="59" t="n">
        <x:v>14</x:v>
      </x:c>
      <x:c r="E3363" s="59" t="n">
        <x:v>10</x:v>
      </x:c>
      <x:c r="F3363" s="59" t="str">
        <x:v>S6</x:v>
      </x:c>
      <x:c r="G3363" s="59" t="n">
        <x:v>536</x:v>
      </x:c>
      <x:c r="H3363" s="59" t="n">
        <x:v>558</x:v>
      </x:c>
      <x:c r="I3363" s="59" t="n">
        <x:v>10</x:v>
      </x:c>
      <x:c r="J3363" s="60" t="n">
        <x:f>'参数'!$C$5</x:f>
        <x:v>360</x:v>
      </x:c>
      <x:c r="K3363" s="60" t="n">
        <x:f>'参数'!$D$5</x:f>
        <x:v>240</x:v>
      </x:c>
      <x:c r="L3363" s="60" t="n">
        <x:f>H3363+I3363+J3363</x:f>
        <x:v>928</x:v>
      </x:c>
      <x:c r="M3363" s="60" t="n">
        <x:f>L3363+K3363</x:f>
        <x:v>1168</x:v>
      </x:c>
      <x:c r="N3363" s="60" t="n">
        <x:f>'参数'!$B$10</x:f>
        <x:v>1</x:v>
      </x:c>
      <x:c r="O3363" s="60" t="n">
        <x:f>N3363*'参数'!$B$11</x:f>
        <x:v>2</x:v>
      </x:c>
      <x:c r="P3363" s="60" t="n">
        <x:f>N3363*'参数'!$B$12</x:f>
        <x:v>1</x:v>
      </x:c>
      <x:c r="Q3363" t="str">
        <x:f>C3363&amp;"d"</x:f>
        <x:v>C25d</x:v>
      </x:c>
      <x:c r="R3363" t="str">
        <x:f>C3363&amp;"p"</x:f>
        <x:v>C25p</x:v>
      </x:c>
      <x:c r="S3363" t="str">
        <x:f>IF(AND(L3363&gt;=H3363+I3363+J3363,M3363&gt;L3363,F3363&lt;&gt;""),"PASS","FAIL")</x:f>
        <x:v>PASS</x:v>
      </x:c>
      <x:c r="T3363" t="n">
        <x:v>2</x:v>
      </x:c>
      <x:c r="U3363" t="str">
        <x:v>pickup_after_delivery_completion_plus_usage_lag</x:v>
      </x:c>
    </x:row>
    <x:row r="3364">
      <x:c r="A3364" t="str">
        <x:v>Set2_100-10-3b</x:v>
      </x:c>
      <x:c r="B3364" t="str">
        <x:v>standard_same_day</x:v>
      </x:c>
      <x:c r="C3364" t="str">
        <x:v>C26</x:v>
      </x:c>
      <x:c r="D3364" s="59" t="n">
        <x:v>6</x:v>
      </x:c>
      <x:c r="E3364" s="59" t="n">
        <x:v>17</x:v>
      </x:c>
      <x:c r="F3364" s="59" t="str">
        <x:v>S6</x:v>
      </x:c>
      <x:c r="G3364" s="59" t="n">
        <x:v>338</x:v>
      </x:c>
      <x:c r="H3364" s="59" t="n">
        <x:v>370</x:v>
      </x:c>
      <x:c r="I3364" s="59" t="n">
        <x:v>10</x:v>
      </x:c>
      <x:c r="J3364" s="60" t="n">
        <x:f>'参数'!$C$5</x:f>
        <x:v>360</x:v>
      </x:c>
      <x:c r="K3364" s="60" t="n">
        <x:f>'参数'!$D$5</x:f>
        <x:v>240</x:v>
      </x:c>
      <x:c r="L3364" s="60" t="n">
        <x:f>H3364+I3364+J3364</x:f>
        <x:v>740</x:v>
      </x:c>
      <x:c r="M3364" s="60" t="n">
        <x:f>L3364+K3364</x:f>
        <x:v>980</x:v>
      </x:c>
      <x:c r="N3364" s="60" t="n">
        <x:f>'参数'!$B$10</x:f>
        <x:v>1</x:v>
      </x:c>
      <x:c r="O3364" s="60" t="n">
        <x:f>N3364*'参数'!$B$11</x:f>
        <x:v>2</x:v>
      </x:c>
      <x:c r="P3364" s="60" t="n">
        <x:f>N3364*'参数'!$B$12</x:f>
        <x:v>1</x:v>
      </x:c>
      <x:c r="Q3364" t="str">
        <x:f>C3364&amp;"d"</x:f>
        <x:v>C26d</x:v>
      </x:c>
      <x:c r="R3364" t="str">
        <x:f>C3364&amp;"p"</x:f>
        <x:v>C26p</x:v>
      </x:c>
      <x:c r="S3364" t="str">
        <x:f>IF(AND(L3364&gt;=H3364+I3364+J3364,M3364&gt;L3364,F3364&lt;&gt;""),"PASS","FAIL")</x:f>
        <x:v>PASS</x:v>
      </x:c>
      <x:c r="T3364" t="n">
        <x:v>11</x:v>
      </x:c>
      <x:c r="U3364" t="str">
        <x:v>pickup_after_delivery_completion_plus_usage_lag</x:v>
      </x:c>
    </x:row>
    <x:row r="3365">
      <x:c r="A3365" t="str">
        <x:v>Set2_100-10-3b</x:v>
      </x:c>
      <x:c r="B3365" t="str">
        <x:v>standard_same_day</x:v>
      </x:c>
      <x:c r="C3365" t="str">
        <x:v>C27</x:v>
      </x:c>
      <x:c r="D3365" s="59" t="n">
        <x:v>14</x:v>
      </x:c>
      <x:c r="E3365" s="59" t="n">
        <x:v>10</x:v>
      </x:c>
      <x:c r="F3365" s="59" t="str">
        <x:v>S6</x:v>
      </x:c>
      <x:c r="G3365" s="59" t="n">
        <x:v>284</x:v>
      </x:c>
      <x:c r="H3365" s="59" t="n">
        <x:v>296</x:v>
      </x:c>
      <x:c r="I3365" s="59" t="n">
        <x:v>10</x:v>
      </x:c>
      <x:c r="J3365" s="60" t="n">
        <x:f>'参数'!$C$5</x:f>
        <x:v>360</x:v>
      </x:c>
      <x:c r="K3365" s="60" t="n">
        <x:f>'参数'!$D$5</x:f>
        <x:v>240</x:v>
      </x:c>
      <x:c r="L3365" s="60" t="n">
        <x:f>H3365+I3365+J3365</x:f>
        <x:v>666</x:v>
      </x:c>
      <x:c r="M3365" s="60" t="n">
        <x:f>L3365+K3365</x:f>
        <x:v>906</x:v>
      </x:c>
      <x:c r="N3365" s="60" t="n">
        <x:f>'参数'!$B$10</x:f>
        <x:v>1</x:v>
      </x:c>
      <x:c r="O3365" s="60" t="n">
        <x:f>N3365*'参数'!$B$11</x:f>
        <x:v>2</x:v>
      </x:c>
      <x:c r="P3365" s="60" t="n">
        <x:f>N3365*'参数'!$B$12</x:f>
        <x:v>1</x:v>
      </x:c>
      <x:c r="Q3365" t="str">
        <x:f>C3365&amp;"d"</x:f>
        <x:v>C27d</x:v>
      </x:c>
      <x:c r="R3365" t="str">
        <x:f>C3365&amp;"p"</x:f>
        <x:v>C27p</x:v>
      </x:c>
      <x:c r="S3365" t="str">
        <x:f>IF(AND(L3365&gt;=H3365+I3365+J3365,M3365&gt;L3365,F3365&lt;&gt;""),"PASS","FAIL")</x:f>
        <x:v>PASS</x:v>
      </x:c>
      <x:c r="T3365" t="n">
        <x:v>8</x:v>
      </x:c>
      <x:c r="U3365" t="str">
        <x:v>pickup_after_delivery_completion_plus_usage_lag</x:v>
      </x:c>
    </x:row>
    <x:row r="3366">
      <x:c r="A3366" t="str">
        <x:v>Set2_100-10-3b</x:v>
      </x:c>
      <x:c r="B3366" t="str">
        <x:v>standard_same_day</x:v>
      </x:c>
      <x:c r="C3366" t="str">
        <x:v>C28</x:v>
      </x:c>
      <x:c r="D3366" s="59" t="n">
        <x:v>21</x:v>
      </x:c>
      <x:c r="E3366" s="59" t="n">
        <x:v>13</x:v>
      </x:c>
      <x:c r="F3366" s="59" t="str">
        <x:v>S5</x:v>
      </x:c>
      <x:c r="G3366" s="59" t="n">
        <x:v>58</x:v>
      </x:c>
      <x:c r="H3366" s="59" t="n">
        <x:v>94</x:v>
      </x:c>
      <x:c r="I3366" s="59" t="n">
        <x:v>10</x:v>
      </x:c>
      <x:c r="J3366" s="60" t="n">
        <x:f>'参数'!$C$5</x:f>
        <x:v>360</x:v>
      </x:c>
      <x:c r="K3366" s="60" t="n">
        <x:f>'参数'!$D$5</x:f>
        <x:v>240</x:v>
      </x:c>
      <x:c r="L3366" s="60" t="n">
        <x:f>H3366+I3366+J3366</x:f>
        <x:v>464</x:v>
      </x:c>
      <x:c r="M3366" s="60" t="n">
        <x:f>L3366+K3366</x:f>
        <x:v>704</x:v>
      </x:c>
      <x:c r="N3366" s="60" t="n">
        <x:f>'参数'!$B$10</x:f>
        <x:v>1</x:v>
      </x:c>
      <x:c r="O3366" s="60" t="n">
        <x:f>N3366*'参数'!$B$11</x:f>
        <x:v>2</x:v>
      </x:c>
      <x:c r="P3366" s="60" t="n">
        <x:f>N3366*'参数'!$B$12</x:f>
        <x:v>1</x:v>
      </x:c>
      <x:c r="Q3366" t="str">
        <x:f>C3366&amp;"d"</x:f>
        <x:v>C28d</x:v>
      </x:c>
      <x:c r="R3366" t="str">
        <x:f>C3366&amp;"p"</x:f>
        <x:v>C28p</x:v>
      </x:c>
      <x:c r="S3366" t="str">
        <x:f>IF(AND(L3366&gt;=H3366+I3366+J3366,M3366&gt;L3366,F3366&lt;&gt;""),"PASS","FAIL")</x:f>
        <x:v>PASS</x:v>
      </x:c>
      <x:c r="T3366" t="n">
        <x:v>5</x:v>
      </x:c>
      <x:c r="U3366" t="str">
        <x:v>pickup_after_delivery_completion_plus_usage_lag</x:v>
      </x:c>
    </x:row>
    <x:row r="3367">
      <x:c r="A3367" t="str">
        <x:v>Set2_100-10-3b</x:v>
      </x:c>
      <x:c r="B3367" t="str">
        <x:v>standard_same_day</x:v>
      </x:c>
      <x:c r="C3367" t="str">
        <x:v>C29</x:v>
      </x:c>
      <x:c r="D3367" s="59" t="n">
        <x:v>16</x:v>
      </x:c>
      <x:c r="E3367" s="59" t="n">
        <x:v>4</x:v>
      </x:c>
      <x:c r="F3367" s="59" t="str">
        <x:v>S1</x:v>
      </x:c>
      <x:c r="G3367" s="59" t="n">
        <x:v>312</x:v>
      </x:c>
      <x:c r="H3367" s="59" t="n">
        <x:v>324</x:v>
      </x:c>
      <x:c r="I3367" s="59" t="n">
        <x:v>10</x:v>
      </x:c>
      <x:c r="J3367" s="60" t="n">
        <x:f>'参数'!$C$5</x:f>
        <x:v>360</x:v>
      </x:c>
      <x:c r="K3367" s="60" t="n">
        <x:f>'参数'!$D$5</x:f>
        <x:v>240</x:v>
      </x:c>
      <x:c r="L3367" s="60" t="n">
        <x:f>H3367+I3367+J3367</x:f>
        <x:v>694</x:v>
      </x:c>
      <x:c r="M3367" s="60" t="n">
        <x:f>L3367+K3367</x:f>
        <x:v>934</x:v>
      </x:c>
      <x:c r="N3367" s="60" t="n">
        <x:f>'参数'!$B$10</x:f>
        <x:v>1</x:v>
      </x:c>
      <x:c r="O3367" s="60" t="n">
        <x:f>N3367*'参数'!$B$11</x:f>
        <x:v>2</x:v>
      </x:c>
      <x:c r="P3367" s="60" t="n">
        <x:f>N3367*'参数'!$B$12</x:f>
        <x:v>1</x:v>
      </x:c>
      <x:c r="Q3367" t="str">
        <x:f>C3367&amp;"d"</x:f>
        <x:v>C29d</x:v>
      </x:c>
      <x:c r="R3367" t="str">
        <x:f>C3367&amp;"p"</x:f>
        <x:v>C29p</x:v>
      </x:c>
      <x:c r="S3367" t="str">
        <x:f>IF(AND(L3367&gt;=H3367+I3367+J3367,M3367&gt;L3367,F3367&lt;&gt;""),"PASS","FAIL")</x:f>
        <x:v>PASS</x:v>
      </x:c>
      <x:c r="T3367" t="n">
        <x:v>12</x:v>
      </x:c>
      <x:c r="U3367" t="str">
        <x:v>pickup_after_delivery_completion_plus_usage_lag</x:v>
      </x:c>
    </x:row>
    <x:row r="3368">
      <x:c r="A3368" t="str">
        <x:v>Set2_100-10-3b</x:v>
      </x:c>
      <x:c r="B3368" t="str">
        <x:v>standard_same_day</x:v>
      </x:c>
      <x:c r="C3368" t="str">
        <x:v>C30</x:v>
      </x:c>
      <x:c r="D3368" s="59" t="n">
        <x:v>2</x:v>
      </x:c>
      <x:c r="E3368" s="59" t="n">
        <x:v>38</x:v>
      </x:c>
      <x:c r="F3368" s="59" t="str">
        <x:v>S0</x:v>
      </x:c>
      <x:c r="G3368" s="59" t="n">
        <x:v>505</x:v>
      </x:c>
      <x:c r="H3368" s="59" t="n">
        <x:v>517</x:v>
      </x:c>
      <x:c r="I3368" s="59" t="n">
        <x:v>10</x:v>
      </x:c>
      <x:c r="J3368" s="60" t="n">
        <x:f>'参数'!$C$5</x:f>
        <x:v>360</x:v>
      </x:c>
      <x:c r="K3368" s="60" t="n">
        <x:f>'参数'!$D$5</x:f>
        <x:v>240</x:v>
      </x:c>
      <x:c r="L3368" s="60" t="n">
        <x:f>H3368+I3368+J3368</x:f>
        <x:v>887</x:v>
      </x:c>
      <x:c r="M3368" s="60" t="n">
        <x:f>L3368+K3368</x:f>
        <x:v>1127</x:v>
      </x:c>
      <x:c r="N3368" s="60" t="n">
        <x:f>'参数'!$B$10</x:f>
        <x:v>1</x:v>
      </x:c>
      <x:c r="O3368" s="60" t="n">
        <x:f>N3368*'参数'!$B$11</x:f>
        <x:v>2</x:v>
      </x:c>
      <x:c r="P3368" s="60" t="n">
        <x:f>N3368*'参数'!$B$12</x:f>
        <x:v>1</x:v>
      </x:c>
      <x:c r="Q3368" t="str">
        <x:f>C3368&amp;"d"</x:f>
        <x:v>C30d</x:v>
      </x:c>
      <x:c r="R3368" t="str">
        <x:f>C3368&amp;"p"</x:f>
        <x:v>C30p</x:v>
      </x:c>
      <x:c r="S3368" t="str">
        <x:f>IF(AND(L3368&gt;=H3368+I3368+J3368,M3368&gt;L3368,F3368&lt;&gt;""),"PASS","FAIL")</x:f>
        <x:v>PASS</x:v>
      </x:c>
      <x:c r="T3368" t="n">
        <x:v>14</x:v>
      </x:c>
      <x:c r="U3368" t="str">
        <x:v>pickup_after_delivery_completion_plus_usage_lag</x:v>
      </x:c>
    </x:row>
    <x:row r="3369">
      <x:c r="A3369" t="str">
        <x:v>Set2_100-10-3b</x:v>
      </x:c>
      <x:c r="B3369" t="str">
        <x:v>standard_same_day</x:v>
      </x:c>
      <x:c r="C3369" t="str">
        <x:v>C31</x:v>
      </x:c>
      <x:c r="D3369" s="59" t="n">
        <x:v>11</x:v>
      </x:c>
      <x:c r="E3369" s="59" t="n">
        <x:v>47</x:v>
      </x:c>
      <x:c r="F3369" s="59" t="str">
        <x:v>S0</x:v>
      </x:c>
      <x:c r="G3369" s="59" t="n">
        <x:v>212</x:v>
      </x:c>
      <x:c r="H3369" s="59" t="n">
        <x:v>242</x:v>
      </x:c>
      <x:c r="I3369" s="59" t="n">
        <x:v>10</x:v>
      </x:c>
      <x:c r="J3369" s="60" t="n">
        <x:f>'参数'!$C$5</x:f>
        <x:v>360</x:v>
      </x:c>
      <x:c r="K3369" s="60" t="n">
        <x:f>'参数'!$D$5</x:f>
        <x:v>240</x:v>
      </x:c>
      <x:c r="L3369" s="60" t="n">
        <x:f>H3369+I3369+J3369</x:f>
        <x:v>612</x:v>
      </x:c>
      <x:c r="M3369" s="60" t="n">
        <x:f>L3369+K3369</x:f>
        <x:v>852</x:v>
      </x:c>
      <x:c r="N3369" s="60" t="n">
        <x:f>'参数'!$B$10</x:f>
        <x:v>1</x:v>
      </x:c>
      <x:c r="O3369" s="60" t="n">
        <x:f>N3369*'参数'!$B$11</x:f>
        <x:v>2</x:v>
      </x:c>
      <x:c r="P3369" s="60" t="n">
        <x:f>N3369*'参数'!$B$12</x:f>
        <x:v>1</x:v>
      </x:c>
      <x:c r="Q3369" t="str">
        <x:f>C3369&amp;"d"</x:f>
        <x:v>C31d</x:v>
      </x:c>
      <x:c r="R3369" t="str">
        <x:f>C3369&amp;"p"</x:f>
        <x:v>C31p</x:v>
      </x:c>
      <x:c r="S3369" t="str">
        <x:f>IF(AND(L3369&gt;=H3369+I3369+J3369,M3369&gt;L3369,F3369&lt;&gt;""),"PASS","FAIL")</x:f>
        <x:v>PASS</x:v>
      </x:c>
      <x:c r="T3369" t="n">
        <x:v>4</x:v>
      </x:c>
      <x:c r="U3369" t="str">
        <x:v>pickup_after_delivery_completion_plus_usage_lag</x:v>
      </x:c>
    </x:row>
    <x:row r="3370">
      <x:c r="A3370" t="str">
        <x:v>Set2_100-10-3b</x:v>
      </x:c>
      <x:c r="B3370" t="str">
        <x:v>standard_same_day</x:v>
      </x:c>
      <x:c r="C3370" t="str">
        <x:v>C32</x:v>
      </x:c>
      <x:c r="D3370" s="59" t="n">
        <x:v>1</x:v>
      </x:c>
      <x:c r="E3370" s="59" t="n">
        <x:v>44</x:v>
      </x:c>
      <x:c r="F3370" s="59" t="str">
        <x:v>S0</x:v>
      </x:c>
      <x:c r="G3370" s="59" t="n">
        <x:v>608</x:v>
      </x:c>
      <x:c r="H3370" s="59" t="n">
        <x:v>624</x:v>
      </x:c>
      <x:c r="I3370" s="59" t="n">
        <x:v>10</x:v>
      </x:c>
      <x:c r="J3370" s="60" t="n">
        <x:f>'参数'!$C$5</x:f>
        <x:v>360</x:v>
      </x:c>
      <x:c r="K3370" s="60" t="n">
        <x:f>'参数'!$D$5</x:f>
        <x:v>240</x:v>
      </x:c>
      <x:c r="L3370" s="60" t="n">
        <x:f>H3370+I3370+J3370</x:f>
        <x:v>994</x:v>
      </x:c>
      <x:c r="M3370" s="60" t="n">
        <x:f>L3370+K3370</x:f>
        <x:v>1234</x:v>
      </x:c>
      <x:c r="N3370" s="60" t="n">
        <x:f>'参数'!$B$10</x:f>
        <x:v>1</x:v>
      </x:c>
      <x:c r="O3370" s="60" t="n">
        <x:f>N3370*'参数'!$B$11</x:f>
        <x:v>2</x:v>
      </x:c>
      <x:c r="P3370" s="60" t="n">
        <x:f>N3370*'参数'!$B$12</x:f>
        <x:v>1</x:v>
      </x:c>
      <x:c r="Q3370" t="str">
        <x:f>C3370&amp;"d"</x:f>
        <x:v>C32d</x:v>
      </x:c>
      <x:c r="R3370" t="str">
        <x:f>C3370&amp;"p"</x:f>
        <x:v>C32p</x:v>
      </x:c>
      <x:c r="S3370" t="str">
        <x:f>IF(AND(L3370&gt;=H3370+I3370+J3370,M3370&gt;L3370,F3370&lt;&gt;""),"PASS","FAIL")</x:f>
        <x:v>PASS</x:v>
      </x:c>
      <x:c r="T3370" t="n">
        <x:v>0</x:v>
      </x:c>
      <x:c r="U3370" t="str">
        <x:v>pickup_after_delivery_completion_plus_usage_lag</x:v>
      </x:c>
    </x:row>
    <x:row r="3371">
      <x:c r="A3371" t="str">
        <x:v>Set2_100-10-3b</x:v>
      </x:c>
      <x:c r="B3371" t="str">
        <x:v>standard_same_day</x:v>
      </x:c>
      <x:c r="C3371" t="str">
        <x:v>C33</x:v>
      </x:c>
      <x:c r="D3371" s="59" t="n">
        <x:v>10</x:v>
      </x:c>
      <x:c r="E3371" s="59" t="n">
        <x:v>36</x:v>
      </x:c>
      <x:c r="F3371" s="59" t="str">
        <x:v>S4</x:v>
      </x:c>
      <x:c r="G3371" s="59" t="n">
        <x:v>396</x:v>
      </x:c>
      <x:c r="H3371" s="59" t="n">
        <x:v>432</x:v>
      </x:c>
      <x:c r="I3371" s="59" t="n">
        <x:v>10</x:v>
      </x:c>
      <x:c r="J3371" s="60" t="n">
        <x:f>'参数'!$C$5</x:f>
        <x:v>360</x:v>
      </x:c>
      <x:c r="K3371" s="60" t="n">
        <x:f>'参数'!$D$5</x:f>
        <x:v>240</x:v>
      </x:c>
      <x:c r="L3371" s="60" t="n">
        <x:f>H3371+I3371+J3371</x:f>
        <x:v>802</x:v>
      </x:c>
      <x:c r="M3371" s="60" t="n">
        <x:f>L3371+K3371</x:f>
        <x:v>1042</x:v>
      </x:c>
      <x:c r="N3371" s="60" t="n">
        <x:f>'参数'!$B$10</x:f>
        <x:v>1</x:v>
      </x:c>
      <x:c r="O3371" s="60" t="n">
        <x:f>N3371*'参数'!$B$11</x:f>
        <x:v>2</x:v>
      </x:c>
      <x:c r="P3371" s="60" t="n">
        <x:f>N3371*'参数'!$B$12</x:f>
        <x:v>1</x:v>
      </x:c>
      <x:c r="Q3371" t="str">
        <x:f>C3371&amp;"d"</x:f>
        <x:v>C33d</x:v>
      </x:c>
      <x:c r="R3371" t="str">
        <x:f>C3371&amp;"p"</x:f>
        <x:v>C33p</x:v>
      </x:c>
      <x:c r="S3371" t="str">
        <x:f>IF(AND(L3371&gt;=H3371+I3371+J3371,M3371&gt;L3371,F3371&lt;&gt;""),"PASS","FAIL")</x:f>
        <x:v>PASS</x:v>
      </x:c>
      <x:c r="T3371" t="n">
        <x:v>5</x:v>
      </x:c>
      <x:c r="U3371" t="str">
        <x:v>pickup_after_delivery_completion_plus_usage_lag</x:v>
      </x:c>
    </x:row>
    <x:row r="3372">
      <x:c r="A3372" t="str">
        <x:v>Set2_100-10-3b</x:v>
      </x:c>
      <x:c r="B3372" t="str">
        <x:v>standard_same_day</x:v>
      </x:c>
      <x:c r="C3372" t="str">
        <x:v>C34</x:v>
      </x:c>
      <x:c r="D3372" s="59" t="n">
        <x:v>12</x:v>
      </x:c>
      <x:c r="E3372" s="59" t="n">
        <x:v>47</x:v>
      </x:c>
      <x:c r="F3372" s="59" t="str">
        <x:v>S0</x:v>
      </x:c>
      <x:c r="G3372" s="59" t="n">
        <x:v>274</x:v>
      </x:c>
      <x:c r="H3372" s="59" t="n">
        <x:v>300</x:v>
      </x:c>
      <x:c r="I3372" s="59" t="n">
        <x:v>10</x:v>
      </x:c>
      <x:c r="J3372" s="60" t="n">
        <x:f>'参数'!$C$5</x:f>
        <x:v>360</x:v>
      </x:c>
      <x:c r="K3372" s="60" t="n">
        <x:f>'参数'!$D$5</x:f>
        <x:v>240</x:v>
      </x:c>
      <x:c r="L3372" s="60" t="n">
        <x:f>H3372+I3372+J3372</x:f>
        <x:v>670</x:v>
      </x:c>
      <x:c r="M3372" s="60" t="n">
        <x:f>L3372+K3372</x:f>
        <x:v>910</x:v>
      </x:c>
      <x:c r="N3372" s="60" t="n">
        <x:f>'参数'!$B$10</x:f>
        <x:v>1</x:v>
      </x:c>
      <x:c r="O3372" s="60" t="n">
        <x:f>N3372*'参数'!$B$11</x:f>
        <x:v>2</x:v>
      </x:c>
      <x:c r="P3372" s="60" t="n">
        <x:f>N3372*'参数'!$B$12</x:f>
        <x:v>1</x:v>
      </x:c>
      <x:c r="Q3372" t="str">
        <x:f>C3372&amp;"d"</x:f>
        <x:v>C34d</x:v>
      </x:c>
      <x:c r="R3372" t="str">
        <x:f>C3372&amp;"p"</x:f>
        <x:v>C34p</x:v>
      </x:c>
      <x:c r="S3372" t="str">
        <x:f>IF(AND(L3372&gt;=H3372+I3372+J3372,M3372&gt;L3372,F3372&lt;&gt;""),"PASS","FAIL")</x:f>
        <x:v>PASS</x:v>
      </x:c>
      <x:c r="T3372" t="n">
        <x:v>10</x:v>
      </x:c>
      <x:c r="U3372" t="str">
        <x:v>pickup_after_delivery_completion_plus_usage_lag</x:v>
      </x:c>
    </x:row>
    <x:row r="3373">
      <x:c r="A3373" t="str">
        <x:v>Set2_100-10-3b</x:v>
      </x:c>
      <x:c r="B3373" t="str">
        <x:v>standard_same_day</x:v>
      </x:c>
      <x:c r="C3373" t="str">
        <x:v>C35</x:v>
      </x:c>
      <x:c r="D3373" s="59" t="n">
        <x:v>17</x:v>
      </x:c>
      <x:c r="E3373" s="59" t="n">
        <x:v>36</x:v>
      </x:c>
      <x:c r="F3373" s="59" t="str">
        <x:v>S4</x:v>
      </x:c>
      <x:c r="G3373" s="59" t="n">
        <x:v>554</x:v>
      </x:c>
      <x:c r="H3373" s="59" t="n">
        <x:v>584</x:v>
      </x:c>
      <x:c r="I3373" s="59" t="n">
        <x:v>10</x:v>
      </x:c>
      <x:c r="J3373" s="60" t="n">
        <x:f>'参数'!$C$5</x:f>
        <x:v>360</x:v>
      </x:c>
      <x:c r="K3373" s="60" t="n">
        <x:f>'参数'!$D$5</x:f>
        <x:v>240</x:v>
      </x:c>
      <x:c r="L3373" s="60" t="n">
        <x:f>H3373+I3373+J3373</x:f>
        <x:v>954</x:v>
      </x:c>
      <x:c r="M3373" s="60" t="n">
        <x:f>L3373+K3373</x:f>
        <x:v>1194</x:v>
      </x:c>
      <x:c r="N3373" s="60" t="n">
        <x:f>'参数'!$B$10</x:f>
        <x:v>1</x:v>
      </x:c>
      <x:c r="O3373" s="60" t="n">
        <x:f>N3373*'参数'!$B$11</x:f>
        <x:v>2</x:v>
      </x:c>
      <x:c r="P3373" s="60" t="n">
        <x:f>N3373*'参数'!$B$12</x:f>
        <x:v>1</x:v>
      </x:c>
      <x:c r="Q3373" t="str">
        <x:f>C3373&amp;"d"</x:f>
        <x:v>C35d</x:v>
      </x:c>
      <x:c r="R3373" t="str">
        <x:f>C3373&amp;"p"</x:f>
        <x:v>C35p</x:v>
      </x:c>
      <x:c r="S3373" t="str">
        <x:f>IF(AND(L3373&gt;=H3373+I3373+J3373,M3373&gt;L3373,F3373&lt;&gt;""),"PASS","FAIL")</x:f>
        <x:v>PASS</x:v>
      </x:c>
      <x:c r="T3373" t="n">
        <x:v>2</x:v>
      </x:c>
      <x:c r="U3373" t="str">
        <x:v>pickup_after_delivery_completion_plus_usage_lag</x:v>
      </x:c>
    </x:row>
    <x:row r="3374">
      <x:c r="A3374" t="str">
        <x:v>Set2_100-10-3b</x:v>
      </x:c>
      <x:c r="B3374" t="str">
        <x:v>standard_same_day</x:v>
      </x:c>
      <x:c r="C3374" t="str">
        <x:v>C36</x:v>
      </x:c>
      <x:c r="D3374" s="59" t="n">
        <x:v>3</x:v>
      </x:c>
      <x:c r="E3374" s="59" t="n">
        <x:v>40</x:v>
      </x:c>
      <x:c r="F3374" s="59" t="str">
        <x:v>S0</x:v>
      </x:c>
      <x:c r="G3374" s="59" t="n">
        <x:v>198</x:v>
      </x:c>
      <x:c r="H3374" s="59" t="n">
        <x:v>212</x:v>
      </x:c>
      <x:c r="I3374" s="59" t="n">
        <x:v>10</x:v>
      </x:c>
      <x:c r="J3374" s="60" t="n">
        <x:f>'参数'!$C$5</x:f>
        <x:v>360</x:v>
      </x:c>
      <x:c r="K3374" s="60" t="n">
        <x:f>'参数'!$D$5</x:f>
        <x:v>240</x:v>
      </x:c>
      <x:c r="L3374" s="60" t="n">
        <x:f>H3374+I3374+J3374</x:f>
        <x:v>582</x:v>
      </x:c>
      <x:c r="M3374" s="60" t="n">
        <x:f>L3374+K3374</x:f>
        <x:v>822</x:v>
      </x:c>
      <x:c r="N3374" s="60" t="n">
        <x:f>'参数'!$B$10</x:f>
        <x:v>1</x:v>
      </x:c>
      <x:c r="O3374" s="60" t="n">
        <x:f>N3374*'参数'!$B$11</x:f>
        <x:v>2</x:v>
      </x:c>
      <x:c r="P3374" s="60" t="n">
        <x:f>N3374*'参数'!$B$12</x:f>
        <x:v>1</x:v>
      </x:c>
      <x:c r="Q3374" t="str">
        <x:f>C3374&amp;"d"</x:f>
        <x:v>C36d</x:v>
      </x:c>
      <x:c r="R3374" t="str">
        <x:f>C3374&amp;"p"</x:f>
        <x:v>C36p</x:v>
      </x:c>
      <x:c r="S3374" t="str">
        <x:f>IF(AND(L3374&gt;=H3374+I3374+J3374,M3374&gt;L3374,F3374&lt;&gt;""),"PASS","FAIL")</x:f>
        <x:v>PASS</x:v>
      </x:c>
      <x:c r="T3374" t="n">
        <x:v>12</x:v>
      </x:c>
      <x:c r="U3374" t="str">
        <x:v>pickup_after_delivery_completion_plus_usage_lag</x:v>
      </x:c>
    </x:row>
    <x:row r="3375">
      <x:c r="A3375" t="str">
        <x:v>Set2_100-10-3b</x:v>
      </x:c>
      <x:c r="B3375" t="str">
        <x:v>standard_same_day</x:v>
      </x:c>
      <x:c r="C3375" t="str">
        <x:v>C37</x:v>
      </x:c>
      <x:c r="D3375" s="59" t="n">
        <x:v>12</x:v>
      </x:c>
      <x:c r="E3375" s="59" t="n">
        <x:v>38</x:v>
      </x:c>
      <x:c r="F3375" s="59" t="str">
        <x:v>S4</x:v>
      </x:c>
      <x:c r="G3375" s="59" t="n">
        <x:v>405</x:v>
      </x:c>
      <x:c r="H3375" s="59" t="n">
        <x:v>439</x:v>
      </x:c>
      <x:c r="I3375" s="59" t="n">
        <x:v>10</x:v>
      </x:c>
      <x:c r="J3375" s="60" t="n">
        <x:f>'参数'!$C$5</x:f>
        <x:v>360</x:v>
      </x:c>
      <x:c r="K3375" s="60" t="n">
        <x:f>'参数'!$D$5</x:f>
        <x:v>240</x:v>
      </x:c>
      <x:c r="L3375" s="60" t="n">
        <x:f>H3375+I3375+J3375</x:f>
        <x:v>809</x:v>
      </x:c>
      <x:c r="M3375" s="60" t="n">
        <x:f>L3375+K3375</x:f>
        <x:v>1049</x:v>
      </x:c>
      <x:c r="N3375" s="60" t="n">
        <x:f>'参数'!$B$10</x:f>
        <x:v>1</x:v>
      </x:c>
      <x:c r="O3375" s="60" t="n">
        <x:f>N3375*'参数'!$B$11</x:f>
        <x:v>2</x:v>
      </x:c>
      <x:c r="P3375" s="60" t="n">
        <x:f>N3375*'参数'!$B$12</x:f>
        <x:v>1</x:v>
      </x:c>
      <x:c r="Q3375" t="str">
        <x:f>C3375&amp;"d"</x:f>
        <x:v>C37d</x:v>
      </x:c>
      <x:c r="R3375" t="str">
        <x:f>C3375&amp;"p"</x:f>
        <x:v>C37p</x:v>
      </x:c>
      <x:c r="S3375" t="str">
        <x:f>IF(AND(L3375&gt;=H3375+I3375+J3375,M3375&gt;L3375,F3375&lt;&gt;""),"PASS","FAIL")</x:f>
        <x:v>PASS</x:v>
      </x:c>
      <x:c r="T3375" t="n">
        <x:v>13</x:v>
      </x:c>
      <x:c r="U3375" t="str">
        <x:v>pickup_after_delivery_completion_plus_usage_lag</x:v>
      </x:c>
    </x:row>
    <x:row r="3376">
      <x:c r="A3376" t="str">
        <x:v>Set2_100-10-3b</x:v>
      </x:c>
      <x:c r="B3376" t="str">
        <x:v>standard_same_day</x:v>
      </x:c>
      <x:c r="C3376" t="str">
        <x:v>C38</x:v>
      </x:c>
      <x:c r="D3376" s="59" t="n">
        <x:v>20</x:v>
      </x:c>
      <x:c r="E3376" s="59" t="n">
        <x:v>33</x:v>
      </x:c>
      <x:c r="F3376" s="59" t="str">
        <x:v>S4</x:v>
      </x:c>
      <x:c r="G3376" s="59" t="n">
        <x:v>594</x:v>
      </x:c>
      <x:c r="H3376" s="59" t="n">
        <x:v>616</x:v>
      </x:c>
      <x:c r="I3376" s="59" t="n">
        <x:v>10</x:v>
      </x:c>
      <x:c r="J3376" s="60" t="n">
        <x:f>'参数'!$C$5</x:f>
        <x:v>360</x:v>
      </x:c>
      <x:c r="K3376" s="60" t="n">
        <x:f>'参数'!$D$5</x:f>
        <x:v>240</x:v>
      </x:c>
      <x:c r="L3376" s="60" t="n">
        <x:f>H3376+I3376+J3376</x:f>
        <x:v>986</x:v>
      </x:c>
      <x:c r="M3376" s="60" t="n">
        <x:f>L3376+K3376</x:f>
        <x:v>1226</x:v>
      </x:c>
      <x:c r="N3376" s="60" t="n">
        <x:f>'参数'!$B$10</x:f>
        <x:v>1</x:v>
      </x:c>
      <x:c r="O3376" s="60" t="n">
        <x:f>N3376*'参数'!$B$11</x:f>
        <x:v>2</x:v>
      </x:c>
      <x:c r="P3376" s="60" t="n">
        <x:f>N3376*'参数'!$B$12</x:f>
        <x:v>1</x:v>
      </x:c>
      <x:c r="Q3376" t="str">
        <x:f>C3376&amp;"d"</x:f>
        <x:v>C38d</x:v>
      </x:c>
      <x:c r="R3376" t="str">
        <x:f>C3376&amp;"p"</x:f>
        <x:v>C38p</x:v>
      </x:c>
      <x:c r="S3376" t="str">
        <x:f>IF(AND(L3376&gt;=H3376+I3376+J3376,M3376&gt;L3376,F3376&lt;&gt;""),"PASS","FAIL")</x:f>
        <x:v>PASS</x:v>
      </x:c>
      <x:c r="T3376" t="n">
        <x:v>13</x:v>
      </x:c>
      <x:c r="U3376" t="str">
        <x:v>pickup_after_delivery_completion_plus_usage_lag</x:v>
      </x:c>
    </x:row>
    <x:row r="3377">
      <x:c r="A3377" t="str">
        <x:v>Set2_100-10-3b</x:v>
      </x:c>
      <x:c r="B3377" t="str">
        <x:v>standard_same_day</x:v>
      </x:c>
      <x:c r="C3377" t="str">
        <x:v>C39</x:v>
      </x:c>
      <x:c r="D3377" s="59" t="n">
        <x:v>6</x:v>
      </x:c>
      <x:c r="E3377" s="59" t="n">
        <x:v>32</x:v>
      </x:c>
      <x:c r="F3377" s="59" t="str">
        <x:v>S4</x:v>
      </x:c>
      <x:c r="G3377" s="59" t="n">
        <x:v>78</x:v>
      </x:c>
      <x:c r="H3377" s="59" t="n">
        <x:v>114</x:v>
      </x:c>
      <x:c r="I3377" s="59" t="n">
        <x:v>10</x:v>
      </x:c>
      <x:c r="J3377" s="60" t="n">
        <x:f>'参数'!$C$5</x:f>
        <x:v>360</x:v>
      </x:c>
      <x:c r="K3377" s="60" t="n">
        <x:f>'参数'!$D$5</x:f>
        <x:v>240</x:v>
      </x:c>
      <x:c r="L3377" s="60" t="n">
        <x:f>H3377+I3377+J3377</x:f>
        <x:v>484</x:v>
      </x:c>
      <x:c r="M3377" s="60" t="n">
        <x:f>L3377+K3377</x:f>
        <x:v>724</x:v>
      </x:c>
      <x:c r="N3377" s="60" t="n">
        <x:f>'参数'!$B$10</x:f>
        <x:v>1</x:v>
      </x:c>
      <x:c r="O3377" s="60" t="n">
        <x:f>N3377*'参数'!$B$11</x:f>
        <x:v>2</x:v>
      </x:c>
      <x:c r="P3377" s="60" t="n">
        <x:f>N3377*'参数'!$B$12</x:f>
        <x:v>1</x:v>
      </x:c>
      <x:c r="Q3377" t="str">
        <x:f>C3377&amp;"d"</x:f>
        <x:v>C39d</x:v>
      </x:c>
      <x:c r="R3377" t="str">
        <x:f>C3377&amp;"p"</x:f>
        <x:v>C39p</x:v>
      </x:c>
      <x:c r="S3377" t="str">
        <x:f>IF(AND(L3377&gt;=H3377+I3377+J3377,M3377&gt;L3377,F3377&lt;&gt;""),"PASS","FAIL")</x:f>
        <x:v>PASS</x:v>
      </x:c>
      <x:c r="T3377" t="n">
        <x:v>16</x:v>
      </x:c>
      <x:c r="U3377" t="str">
        <x:v>pickup_after_delivery_completion_plus_usage_lag</x:v>
      </x:c>
    </x:row>
    <x:row r="3378">
      <x:c r="A3378" t="str">
        <x:v>Set2_100-10-3b</x:v>
      </x:c>
      <x:c r="B3378" t="str">
        <x:v>standard_same_day</x:v>
      </x:c>
      <x:c r="C3378" t="str">
        <x:v>C40</x:v>
      </x:c>
      <x:c r="D3378" s="59" t="n">
        <x:v>1</x:v>
      </x:c>
      <x:c r="E3378" s="59" t="n">
        <x:v>47</x:v>
      </x:c>
      <x:c r="F3378" s="59" t="str">
        <x:v>S0</x:v>
      </x:c>
      <x:c r="G3378" s="59" t="n">
        <x:v>551</x:v>
      </x:c>
      <x:c r="H3378" s="59" t="n">
        <x:v>575</x:v>
      </x:c>
      <x:c r="I3378" s="59" t="n">
        <x:v>10</x:v>
      </x:c>
      <x:c r="J3378" s="60" t="n">
        <x:f>'参数'!$C$5</x:f>
        <x:v>360</x:v>
      </x:c>
      <x:c r="K3378" s="60" t="n">
        <x:f>'参数'!$D$5</x:f>
        <x:v>240</x:v>
      </x:c>
      <x:c r="L3378" s="60" t="n">
        <x:f>H3378+I3378+J3378</x:f>
        <x:v>945</x:v>
      </x:c>
      <x:c r="M3378" s="60" t="n">
        <x:f>L3378+K3378</x:f>
        <x:v>1185</x:v>
      </x:c>
      <x:c r="N3378" s="60" t="n">
        <x:f>'参数'!$B$10</x:f>
        <x:v>1</x:v>
      </x:c>
      <x:c r="O3378" s="60" t="n">
        <x:f>N3378*'参数'!$B$11</x:f>
        <x:v>2</x:v>
      </x:c>
      <x:c r="P3378" s="60" t="n">
        <x:f>N3378*'参数'!$B$12</x:f>
        <x:v>1</x:v>
      </x:c>
      <x:c r="Q3378" t="str">
        <x:f>C3378&amp;"d"</x:f>
        <x:v>C40d</x:v>
      </x:c>
      <x:c r="R3378" t="str">
        <x:f>C3378&amp;"p"</x:f>
        <x:v>C40p</x:v>
      </x:c>
      <x:c r="S3378" t="str">
        <x:f>IF(AND(L3378&gt;=H3378+I3378+J3378,M3378&gt;L3378,F3378&lt;&gt;""),"PASS","FAIL")</x:f>
        <x:v>PASS</x:v>
      </x:c>
      <x:c r="T3378" t="n">
        <x:v>8</x:v>
      </x:c>
      <x:c r="U3378" t="str">
        <x:v>pickup_after_delivery_completion_plus_usage_lag</x:v>
      </x:c>
    </x:row>
    <x:row r="3379">
      <x:c r="A3379" t="str">
        <x:v>Set2_100-10-3b</x:v>
      </x:c>
      <x:c r="B3379" t="str">
        <x:v>standard_same_day</x:v>
      </x:c>
      <x:c r="C3379" t="str">
        <x:v>C41</x:v>
      </x:c>
      <x:c r="D3379" s="59" t="n">
        <x:v>15</x:v>
      </x:c>
      <x:c r="E3379" s="59" t="n">
        <x:v>42</x:v>
      </x:c>
      <x:c r="F3379" s="59" t="str">
        <x:v>S0</x:v>
      </x:c>
      <x:c r="G3379" s="59" t="n">
        <x:v>318</x:v>
      </x:c>
      <x:c r="H3379" s="59" t="n">
        <x:v>330</x:v>
      </x:c>
      <x:c r="I3379" s="59" t="n">
        <x:v>10</x:v>
      </x:c>
      <x:c r="J3379" s="60" t="n">
        <x:f>'参数'!$C$5</x:f>
        <x:v>360</x:v>
      </x:c>
      <x:c r="K3379" s="60" t="n">
        <x:f>'参数'!$D$5</x:f>
        <x:v>240</x:v>
      </x:c>
      <x:c r="L3379" s="60" t="n">
        <x:f>H3379+I3379+J3379</x:f>
        <x:v>700</x:v>
      </x:c>
      <x:c r="M3379" s="60" t="n">
        <x:f>L3379+K3379</x:f>
        <x:v>940</x:v>
      </x:c>
      <x:c r="N3379" s="60" t="n">
        <x:f>'参数'!$B$10</x:f>
        <x:v>1</x:v>
      </x:c>
      <x:c r="O3379" s="60" t="n">
        <x:f>N3379*'参数'!$B$11</x:f>
        <x:v>2</x:v>
      </x:c>
      <x:c r="P3379" s="60" t="n">
        <x:f>N3379*'参数'!$B$12</x:f>
        <x:v>1</x:v>
      </x:c>
      <x:c r="Q3379" t="str">
        <x:f>C3379&amp;"d"</x:f>
        <x:v>C41d</x:v>
      </x:c>
      <x:c r="R3379" t="str">
        <x:f>C3379&amp;"p"</x:f>
        <x:v>C41p</x:v>
      </x:c>
      <x:c r="S3379" t="str">
        <x:f>IF(AND(L3379&gt;=H3379+I3379+J3379,M3379&gt;L3379,F3379&lt;&gt;""),"PASS","FAIL")</x:f>
        <x:v>PASS</x:v>
      </x:c>
      <x:c r="T3379" t="n">
        <x:v>10</x:v>
      </x:c>
      <x:c r="U3379" t="str">
        <x:v>pickup_after_delivery_completion_plus_usage_lag</x:v>
      </x:c>
    </x:row>
    <x:row r="3380">
      <x:c r="A3380" t="str">
        <x:v>Set2_100-10-3b</x:v>
      </x:c>
      <x:c r="B3380" t="str">
        <x:v>standard_same_day</x:v>
      </x:c>
      <x:c r="C3380" t="str">
        <x:v>C42</x:v>
      </x:c>
      <x:c r="D3380" s="59" t="n">
        <x:v>23</x:v>
      </x:c>
      <x:c r="E3380" s="59" t="n">
        <x:v>36</x:v>
      </x:c>
      <x:c r="F3380" s="59" t="str">
        <x:v>S8</x:v>
      </x:c>
      <x:c r="G3380" s="59" t="n">
        <x:v>510</x:v>
      </x:c>
      <x:c r="H3380" s="59" t="n">
        <x:v>530</x:v>
      </x:c>
      <x:c r="I3380" s="59" t="n">
        <x:v>10</x:v>
      </x:c>
      <x:c r="J3380" s="60" t="n">
        <x:f>'参数'!$C$5</x:f>
        <x:v>360</x:v>
      </x:c>
      <x:c r="K3380" s="60" t="n">
        <x:f>'参数'!$D$5</x:f>
        <x:v>240</x:v>
      </x:c>
      <x:c r="L3380" s="60" t="n">
        <x:f>H3380+I3380+J3380</x:f>
        <x:v>900</x:v>
      </x:c>
      <x:c r="M3380" s="60" t="n">
        <x:f>L3380+K3380</x:f>
        <x:v>1140</x:v>
      </x:c>
      <x:c r="N3380" s="60" t="n">
        <x:f>'参数'!$B$10</x:f>
        <x:v>1</x:v>
      </x:c>
      <x:c r="O3380" s="60" t="n">
        <x:f>N3380*'参数'!$B$11</x:f>
        <x:v>2</x:v>
      </x:c>
      <x:c r="P3380" s="60" t="n">
        <x:f>N3380*'参数'!$B$12</x:f>
        <x:v>1</x:v>
      </x:c>
      <x:c r="Q3380" t="str">
        <x:f>C3380&amp;"d"</x:f>
        <x:v>C42d</x:v>
      </x:c>
      <x:c r="R3380" t="str">
        <x:f>C3380&amp;"p"</x:f>
        <x:v>C42p</x:v>
      </x:c>
      <x:c r="S3380" t="str">
        <x:f>IF(AND(L3380&gt;=H3380+I3380+J3380,M3380&gt;L3380,F3380&lt;&gt;""),"PASS","FAIL")</x:f>
        <x:v>PASS</x:v>
      </x:c>
      <x:c r="T3380" t="n">
        <x:v>2</x:v>
      </x:c>
      <x:c r="U3380" t="str">
        <x:v>pickup_after_delivery_completion_plus_usage_lag</x:v>
      </x:c>
    </x:row>
    <x:row r="3381">
      <x:c r="A3381" t="str">
        <x:v>Set2_100-10-3b</x:v>
      </x:c>
      <x:c r="B3381" t="str">
        <x:v>standard_same_day</x:v>
      </x:c>
      <x:c r="C3381" t="str">
        <x:v>C43</x:v>
      </x:c>
      <x:c r="D3381" s="59" t="n">
        <x:v>7</x:v>
      </x:c>
      <x:c r="E3381" s="59" t="n">
        <x:v>40</x:v>
      </x:c>
      <x:c r="F3381" s="59" t="str">
        <x:v>S0</x:v>
      </x:c>
      <x:c r="G3381" s="59" t="n">
        <x:v>371</x:v>
      </x:c>
      <x:c r="H3381" s="59" t="n">
        <x:v>401</x:v>
      </x:c>
      <x:c r="I3381" s="59" t="n">
        <x:v>10</x:v>
      </x:c>
      <x:c r="J3381" s="60" t="n">
        <x:f>'参数'!$C$5</x:f>
        <x:v>360</x:v>
      </x:c>
      <x:c r="K3381" s="60" t="n">
        <x:f>'参数'!$D$5</x:f>
        <x:v>240</x:v>
      </x:c>
      <x:c r="L3381" s="60" t="n">
        <x:f>H3381+I3381+J3381</x:f>
        <x:v>771</x:v>
      </x:c>
      <x:c r="M3381" s="60" t="n">
        <x:f>L3381+K3381</x:f>
        <x:v>1011</x:v>
      </x:c>
      <x:c r="N3381" s="60" t="n">
        <x:f>'参数'!$B$10</x:f>
        <x:v>1</x:v>
      </x:c>
      <x:c r="O3381" s="60" t="n">
        <x:f>N3381*'参数'!$B$11</x:f>
        <x:v>2</x:v>
      </x:c>
      <x:c r="P3381" s="60" t="n">
        <x:f>N3381*'参数'!$B$12</x:f>
        <x:v>1</x:v>
      </x:c>
      <x:c r="Q3381" t="str">
        <x:f>C3381&amp;"d"</x:f>
        <x:v>C43d</x:v>
      </x:c>
      <x:c r="R3381" t="str">
        <x:f>C3381&amp;"p"</x:f>
        <x:v>C43p</x:v>
      </x:c>
      <x:c r="S3381" t="str">
        <x:f>IF(AND(L3381&gt;=H3381+I3381+J3381,M3381&gt;L3381,F3381&lt;&gt;""),"PASS","FAIL")</x:f>
        <x:v>PASS</x:v>
      </x:c>
      <x:c r="T3381" t="n">
        <x:v>5</x:v>
      </x:c>
      <x:c r="U3381" t="str">
        <x:v>pickup_after_delivery_completion_plus_usage_lag</x:v>
      </x:c>
    </x:row>
    <x:row r="3382">
      <x:c r="A3382" t="str">
        <x:v>Set2_100-10-3b</x:v>
      </x:c>
      <x:c r="B3382" t="str">
        <x:v>standard_same_day</x:v>
      </x:c>
      <x:c r="C3382" t="str">
        <x:v>C44</x:v>
      </x:c>
      <x:c r="D3382" s="59" t="n">
        <x:v>8</x:v>
      </x:c>
      <x:c r="E3382" s="59" t="n">
        <x:v>34</x:v>
      </x:c>
      <x:c r="F3382" s="59" t="str">
        <x:v>S4</x:v>
      </x:c>
      <x:c r="G3382" s="59" t="n">
        <x:v>582</x:v>
      </x:c>
      <x:c r="H3382" s="59" t="n">
        <x:v>608</x:v>
      </x:c>
      <x:c r="I3382" s="59" t="n">
        <x:v>10</x:v>
      </x:c>
      <x:c r="J3382" s="60" t="n">
        <x:f>'参数'!$C$5</x:f>
        <x:v>360</x:v>
      </x:c>
      <x:c r="K3382" s="60" t="n">
        <x:f>'参数'!$D$5</x:f>
        <x:v>240</x:v>
      </x:c>
      <x:c r="L3382" s="60" t="n">
        <x:f>H3382+I3382+J3382</x:f>
        <x:v>978</x:v>
      </x:c>
      <x:c r="M3382" s="60" t="n">
        <x:f>L3382+K3382</x:f>
        <x:v>1218</x:v>
      </x:c>
      <x:c r="N3382" s="60" t="n">
        <x:f>'参数'!$B$10</x:f>
        <x:v>1</x:v>
      </x:c>
      <x:c r="O3382" s="60" t="n">
        <x:f>N3382*'参数'!$B$11</x:f>
        <x:v>2</x:v>
      </x:c>
      <x:c r="P3382" s="60" t="n">
        <x:f>N3382*'参数'!$B$12</x:f>
        <x:v>1</x:v>
      </x:c>
      <x:c r="Q3382" t="str">
        <x:f>C3382&amp;"d"</x:f>
        <x:v>C44d</x:v>
      </x:c>
      <x:c r="R3382" t="str">
        <x:f>C3382&amp;"p"</x:f>
        <x:v>C44p</x:v>
      </x:c>
      <x:c r="S3382" t="str">
        <x:f>IF(AND(L3382&gt;=H3382+I3382+J3382,M3382&gt;L3382,F3382&lt;&gt;""),"PASS","FAIL")</x:f>
        <x:v>PASS</x:v>
      </x:c>
      <x:c r="T3382" t="n">
        <x:v>14</x:v>
      </x:c>
      <x:c r="U3382" t="str">
        <x:v>pickup_after_delivery_completion_plus_usage_lag</x:v>
      </x:c>
    </x:row>
    <x:row r="3383">
      <x:c r="A3383" t="str">
        <x:v>Set2_100-10-3b</x:v>
      </x:c>
      <x:c r="B3383" t="str">
        <x:v>standard_same_day</x:v>
      </x:c>
      <x:c r="C3383" t="str">
        <x:v>C45</x:v>
      </x:c>
      <x:c r="D3383" s="59" t="n">
        <x:v>13</x:v>
      </x:c>
      <x:c r="E3383" s="59" t="n">
        <x:v>38</x:v>
      </x:c>
      <x:c r="F3383" s="59" t="str">
        <x:v>S4</x:v>
      </x:c>
      <x:c r="G3383" s="59" t="n">
        <x:v>616</x:v>
      </x:c>
      <x:c r="H3383" s="59" t="n">
        <x:v>632</x:v>
      </x:c>
      <x:c r="I3383" s="59" t="n">
        <x:v>10</x:v>
      </x:c>
      <x:c r="J3383" s="60" t="n">
        <x:f>'参数'!$C$5</x:f>
        <x:v>360</x:v>
      </x:c>
      <x:c r="K3383" s="60" t="n">
        <x:f>'参数'!$D$5</x:f>
        <x:v>240</x:v>
      </x:c>
      <x:c r="L3383" s="60" t="n">
        <x:f>H3383+I3383+J3383</x:f>
        <x:v>1002</x:v>
      </x:c>
      <x:c r="M3383" s="60" t="n">
        <x:f>L3383+K3383</x:f>
        <x:v>1242</x:v>
      </x:c>
      <x:c r="N3383" s="60" t="n">
        <x:f>'参数'!$B$10</x:f>
        <x:v>1</x:v>
      </x:c>
      <x:c r="O3383" s="60" t="n">
        <x:f>N3383*'参数'!$B$11</x:f>
        <x:v>2</x:v>
      </x:c>
      <x:c r="P3383" s="60" t="n">
        <x:f>N3383*'参数'!$B$12</x:f>
        <x:v>1</x:v>
      </x:c>
      <x:c r="Q3383" t="str">
        <x:f>C3383&amp;"d"</x:f>
        <x:v>C45d</x:v>
      </x:c>
      <x:c r="R3383" t="str">
        <x:f>C3383&amp;"p"</x:f>
        <x:v>C45p</x:v>
      </x:c>
      <x:c r="S3383" t="str">
        <x:f>IF(AND(L3383&gt;=H3383+I3383+J3383,M3383&gt;L3383,F3383&lt;&gt;""),"PASS","FAIL")</x:f>
        <x:v>PASS</x:v>
      </x:c>
      <x:c r="T3383" t="n">
        <x:v>13</x:v>
      </x:c>
      <x:c r="U3383" t="str">
        <x:v>pickup_after_delivery_completion_plus_usage_lag</x:v>
      </x:c>
    </x:row>
    <x:row r="3384">
      <x:c r="A3384" t="str">
        <x:v>Set2_100-10-3b</x:v>
      </x:c>
      <x:c r="B3384" t="str">
        <x:v>standard_same_day</x:v>
      </x:c>
      <x:c r="C3384" t="str">
        <x:v>C46</x:v>
      </x:c>
      <x:c r="D3384" s="59" t="n">
        <x:v>12</x:v>
      </x:c>
      <x:c r="E3384" s="59" t="n">
        <x:v>42</x:v>
      </x:c>
      <x:c r="F3384" s="59" t="str">
        <x:v>S0</x:v>
      </x:c>
      <x:c r="G3384" s="59" t="n">
        <x:v>561</x:v>
      </x:c>
      <x:c r="H3384" s="59" t="n">
        <x:v>573</x:v>
      </x:c>
      <x:c r="I3384" s="59" t="n">
        <x:v>10</x:v>
      </x:c>
      <x:c r="J3384" s="60" t="n">
        <x:f>'参数'!$C$5</x:f>
        <x:v>360</x:v>
      </x:c>
      <x:c r="K3384" s="60" t="n">
        <x:f>'参数'!$D$5</x:f>
        <x:v>240</x:v>
      </x:c>
      <x:c r="L3384" s="60" t="n">
        <x:f>H3384+I3384+J3384</x:f>
        <x:v>943</x:v>
      </x:c>
      <x:c r="M3384" s="60" t="n">
        <x:f>L3384+K3384</x:f>
        <x:v>1183</x:v>
      </x:c>
      <x:c r="N3384" s="60" t="n">
        <x:f>'参数'!$B$10</x:f>
        <x:v>1</x:v>
      </x:c>
      <x:c r="O3384" s="60" t="n">
        <x:f>N3384*'参数'!$B$11</x:f>
        <x:v>2</x:v>
      </x:c>
      <x:c r="P3384" s="60" t="n">
        <x:f>N3384*'参数'!$B$12</x:f>
        <x:v>1</x:v>
      </x:c>
      <x:c r="Q3384" t="str">
        <x:f>C3384&amp;"d"</x:f>
        <x:v>C46d</x:v>
      </x:c>
      <x:c r="R3384" t="str">
        <x:f>C3384&amp;"p"</x:f>
        <x:v>C46p</x:v>
      </x:c>
      <x:c r="S3384" t="str">
        <x:f>IF(AND(L3384&gt;=H3384+I3384+J3384,M3384&gt;L3384,F3384&lt;&gt;""),"PASS","FAIL")</x:f>
        <x:v>PASS</x:v>
      </x:c>
      <x:c r="T3384" t="n">
        <x:v>6</x:v>
      </x:c>
      <x:c r="U3384" t="str">
        <x:v>pickup_after_delivery_completion_plus_usage_lag</x:v>
      </x:c>
    </x:row>
    <x:row r="3385">
      <x:c r="A3385" t="str">
        <x:v>Set2_100-10-3b</x:v>
      </x:c>
      <x:c r="B3385" t="str">
        <x:v>standard_same_day</x:v>
      </x:c>
      <x:c r="C3385" t="str">
        <x:v>C47</x:v>
      </x:c>
      <x:c r="D3385" s="59" t="n">
        <x:v>7</x:v>
      </x:c>
      <x:c r="E3385" s="59" t="n">
        <x:v>44</x:v>
      </x:c>
      <x:c r="F3385" s="59" t="str">
        <x:v>S0</x:v>
      </x:c>
      <x:c r="G3385" s="59" t="n">
        <x:v>467</x:v>
      </x:c>
      <x:c r="H3385" s="59" t="n">
        <x:v>483</x:v>
      </x:c>
      <x:c r="I3385" s="59" t="n">
        <x:v>10</x:v>
      </x:c>
      <x:c r="J3385" s="60" t="n">
        <x:f>'参数'!$C$5</x:f>
        <x:v>360</x:v>
      </x:c>
      <x:c r="K3385" s="60" t="n">
        <x:f>'参数'!$D$5</x:f>
        <x:v>240</x:v>
      </x:c>
      <x:c r="L3385" s="60" t="n">
        <x:f>H3385+I3385+J3385</x:f>
        <x:v>853</x:v>
      </x:c>
      <x:c r="M3385" s="60" t="n">
        <x:f>L3385+K3385</x:f>
        <x:v>1093</x:v>
      </x:c>
      <x:c r="N3385" s="60" t="n">
        <x:f>'参数'!$B$10</x:f>
        <x:v>1</x:v>
      </x:c>
      <x:c r="O3385" s="60" t="n">
        <x:f>N3385*'参数'!$B$11</x:f>
        <x:v>2</x:v>
      </x:c>
      <x:c r="P3385" s="60" t="n">
        <x:f>N3385*'参数'!$B$12</x:f>
        <x:v>1</x:v>
      </x:c>
      <x:c r="Q3385" t="str">
        <x:f>C3385&amp;"d"</x:f>
        <x:v>C47d</x:v>
      </x:c>
      <x:c r="R3385" t="str">
        <x:f>C3385&amp;"p"</x:f>
        <x:v>C47p</x:v>
      </x:c>
      <x:c r="S3385" t="str">
        <x:f>IF(AND(L3385&gt;=H3385+I3385+J3385,M3385&gt;L3385,F3385&lt;&gt;""),"PASS","FAIL")</x:f>
        <x:v>PASS</x:v>
      </x:c>
      <x:c r="T3385" t="n">
        <x:v>14</x:v>
      </x:c>
      <x:c r="U3385" t="str">
        <x:v>pickup_after_delivery_completion_plus_usage_lag</x:v>
      </x:c>
    </x:row>
    <x:row r="3386">
      <x:c r="A3386" t="str">
        <x:v>Set2_100-10-3b</x:v>
      </x:c>
      <x:c r="B3386" t="str">
        <x:v>standard_same_day</x:v>
      </x:c>
      <x:c r="C3386" t="str">
        <x:v>C48</x:v>
      </x:c>
      <x:c r="D3386" s="59" t="n">
        <x:v>13</x:v>
      </x:c>
      <x:c r="E3386" s="59" t="n">
        <x:v>30</x:v>
      </x:c>
      <x:c r="F3386" s="59" t="str">
        <x:v>S4</x:v>
      </x:c>
      <x:c r="G3386" s="59" t="n">
        <x:v>364</x:v>
      </x:c>
      <x:c r="H3386" s="59" t="n">
        <x:v>374</x:v>
      </x:c>
      <x:c r="I3386" s="59" t="n">
        <x:v>10</x:v>
      </x:c>
      <x:c r="J3386" s="60" t="n">
        <x:f>'参数'!$C$5</x:f>
        <x:v>360</x:v>
      </x:c>
      <x:c r="K3386" s="60" t="n">
        <x:f>'参数'!$D$5</x:f>
        <x:v>240</x:v>
      </x:c>
      <x:c r="L3386" s="60" t="n">
        <x:f>H3386+I3386+J3386</x:f>
        <x:v>744</x:v>
      </x:c>
      <x:c r="M3386" s="60" t="n">
        <x:f>L3386+K3386</x:f>
        <x:v>984</x:v>
      </x:c>
      <x:c r="N3386" s="60" t="n">
        <x:f>'参数'!$B$10</x:f>
        <x:v>1</x:v>
      </x:c>
      <x:c r="O3386" s="60" t="n">
        <x:f>N3386*'参数'!$B$11</x:f>
        <x:v>2</x:v>
      </x:c>
      <x:c r="P3386" s="60" t="n">
        <x:f>N3386*'参数'!$B$12</x:f>
        <x:v>1</x:v>
      </x:c>
      <x:c r="Q3386" t="str">
        <x:f>C3386&amp;"d"</x:f>
        <x:v>C48d</x:v>
      </x:c>
      <x:c r="R3386" t="str">
        <x:f>C3386&amp;"p"</x:f>
        <x:v>C48p</x:v>
      </x:c>
      <x:c r="S3386" t="str">
        <x:f>IF(AND(L3386&gt;=H3386+I3386+J3386,M3386&gt;L3386,F3386&lt;&gt;""),"PASS","FAIL")</x:f>
        <x:v>PASS</x:v>
      </x:c>
      <x:c r="T3386" t="n">
        <x:v>7</x:v>
      </x:c>
      <x:c r="U3386" t="str">
        <x:v>pickup_after_delivery_completion_plus_usage_lag</x:v>
      </x:c>
    </x:row>
    <x:row r="3387">
      <x:c r="A3387" t="str">
        <x:v>Set2_100-10-3b</x:v>
      </x:c>
      <x:c r="B3387" t="str">
        <x:v>standard_same_day</x:v>
      </x:c>
      <x:c r="C3387" t="str">
        <x:v>C49</x:v>
      </x:c>
      <x:c r="D3387" s="59" t="n">
        <x:v>21</x:v>
      </x:c>
      <x:c r="E3387" s="59" t="n">
        <x:v>44</x:v>
      </x:c>
      <x:c r="F3387" s="59" t="str">
        <x:v>S3</x:v>
      </x:c>
      <x:c r="G3387" s="59" t="n">
        <x:v>429</x:v>
      </x:c>
      <x:c r="H3387" s="59" t="n">
        <x:v>467</x:v>
      </x:c>
      <x:c r="I3387" s="59" t="n">
        <x:v>10</x:v>
      </x:c>
      <x:c r="J3387" s="60" t="n">
        <x:f>'参数'!$C$5</x:f>
        <x:v>360</x:v>
      </x:c>
      <x:c r="K3387" s="60" t="n">
        <x:f>'参数'!$D$5</x:f>
        <x:v>240</x:v>
      </x:c>
      <x:c r="L3387" s="60" t="n">
        <x:f>H3387+I3387+J3387</x:f>
        <x:v>837</x:v>
      </x:c>
      <x:c r="M3387" s="60" t="n">
        <x:f>L3387+K3387</x:f>
        <x:v>1077</x:v>
      </x:c>
      <x:c r="N3387" s="60" t="n">
        <x:f>'参数'!$B$10</x:f>
        <x:v>1</x:v>
      </x:c>
      <x:c r="O3387" s="60" t="n">
        <x:f>N3387*'参数'!$B$11</x:f>
        <x:v>2</x:v>
      </x:c>
      <x:c r="P3387" s="60" t="n">
        <x:f>N3387*'参数'!$B$12</x:f>
        <x:v>1</x:v>
      </x:c>
      <x:c r="Q3387" t="str">
        <x:f>C3387&amp;"d"</x:f>
        <x:v>C49d</x:v>
      </x:c>
      <x:c r="R3387" t="str">
        <x:f>C3387&amp;"p"</x:f>
        <x:v>C49p</x:v>
      </x:c>
      <x:c r="S3387" t="str">
        <x:f>IF(AND(L3387&gt;=H3387+I3387+J3387,M3387&gt;L3387,F3387&lt;&gt;""),"PASS","FAIL")</x:f>
        <x:v>PASS</x:v>
      </x:c>
      <x:c r="T3387" t="n">
        <x:v>13</x:v>
      </x:c>
      <x:c r="U3387" t="str">
        <x:v>pickup_after_delivery_completion_plus_usage_lag</x:v>
      </x:c>
    </x:row>
    <x:row r="3388">
      <x:c r="A3388" t="str">
        <x:v>Set2_100-10-3b</x:v>
      </x:c>
      <x:c r="B3388" t="str">
        <x:v>standard_same_day</x:v>
      </x:c>
      <x:c r="C3388" t="str">
        <x:v>C50</x:v>
      </x:c>
      <x:c r="D3388" s="59" t="n">
        <x:v>20</x:v>
      </x:c>
      <x:c r="E3388" s="59" t="n">
        <x:v>47</x:v>
      </x:c>
      <x:c r="F3388" s="59" t="str">
        <x:v>S3</x:v>
      </x:c>
      <x:c r="G3388" s="59" t="n">
        <x:v>423</x:v>
      </x:c>
      <x:c r="H3388" s="59" t="n">
        <x:v>449</x:v>
      </x:c>
      <x:c r="I3388" s="59" t="n">
        <x:v>10</x:v>
      </x:c>
      <x:c r="J3388" s="60" t="n">
        <x:f>'参数'!$C$5</x:f>
        <x:v>360</x:v>
      </x:c>
      <x:c r="K3388" s="60" t="n">
        <x:f>'参数'!$D$5</x:f>
        <x:v>240</x:v>
      </x:c>
      <x:c r="L3388" s="60" t="n">
        <x:f>H3388+I3388+J3388</x:f>
        <x:v>819</x:v>
      </x:c>
      <x:c r="M3388" s="60" t="n">
        <x:f>L3388+K3388</x:f>
        <x:v>1059</x:v>
      </x:c>
      <x:c r="N3388" s="60" t="n">
        <x:f>'参数'!$B$10</x:f>
        <x:v>1</x:v>
      </x:c>
      <x:c r="O3388" s="60" t="n">
        <x:f>N3388*'参数'!$B$11</x:f>
        <x:v>2</x:v>
      </x:c>
      <x:c r="P3388" s="60" t="n">
        <x:f>N3388*'参数'!$B$12</x:f>
        <x:v>1</x:v>
      </x:c>
      <x:c r="Q3388" t="str">
        <x:f>C3388&amp;"d"</x:f>
        <x:v>C50d</x:v>
      </x:c>
      <x:c r="R3388" t="str">
        <x:f>C3388&amp;"p"</x:f>
        <x:v>C50p</x:v>
      </x:c>
      <x:c r="S3388" t="str">
        <x:f>IF(AND(L3388&gt;=H3388+I3388+J3388,M3388&gt;L3388,F3388&lt;&gt;""),"PASS","FAIL")</x:f>
        <x:v>PASS</x:v>
      </x:c>
      <x:c r="T3388" t="n">
        <x:v>1</x:v>
      </x:c>
      <x:c r="U3388" t="str">
        <x:v>pickup_after_delivery_completion_plus_usage_lag</x:v>
      </x:c>
    </x:row>
    <x:row r="3389">
      <x:c r="A3389" t="str">
        <x:v>Set2_100-10-3b</x:v>
      </x:c>
      <x:c r="B3389" t="str">
        <x:v>standard_same_day</x:v>
      </x:c>
      <x:c r="C3389" t="str">
        <x:v>C51</x:v>
      </x:c>
      <x:c r="D3389" s="59" t="n">
        <x:v>18</x:v>
      </x:c>
      <x:c r="E3389" s="59" t="n">
        <x:v>30</x:v>
      </x:c>
      <x:c r="F3389" s="59" t="str">
        <x:v>S4</x:v>
      </x:c>
      <x:c r="G3389" s="59" t="n">
        <x:v>59</x:v>
      </x:c>
      <x:c r="H3389" s="59" t="n">
        <x:v>69</x:v>
      </x:c>
      <x:c r="I3389" s="59" t="n">
        <x:v>10</x:v>
      </x:c>
      <x:c r="J3389" s="60" t="n">
        <x:f>'参数'!$C$5</x:f>
        <x:v>360</x:v>
      </x:c>
      <x:c r="K3389" s="60" t="n">
        <x:f>'参数'!$D$5</x:f>
        <x:v>240</x:v>
      </x:c>
      <x:c r="L3389" s="60" t="n">
        <x:f>H3389+I3389+J3389</x:f>
        <x:v>439</x:v>
      </x:c>
      <x:c r="M3389" s="60" t="n">
        <x:f>L3389+K3389</x:f>
        <x:v>679</x:v>
      </x:c>
      <x:c r="N3389" s="60" t="n">
        <x:f>'参数'!$B$10</x:f>
        <x:v>1</x:v>
      </x:c>
      <x:c r="O3389" s="60" t="n">
        <x:f>N3389*'参数'!$B$11</x:f>
        <x:v>2</x:v>
      </x:c>
      <x:c r="P3389" s="60" t="n">
        <x:f>N3389*'参数'!$B$12</x:f>
        <x:v>1</x:v>
      </x:c>
      <x:c r="Q3389" t="str">
        <x:f>C3389&amp;"d"</x:f>
        <x:v>C51d</x:v>
      </x:c>
      <x:c r="R3389" t="str">
        <x:f>C3389&amp;"p"</x:f>
        <x:v>C51p</x:v>
      </x:c>
      <x:c r="S3389" t="str">
        <x:f>IF(AND(L3389&gt;=H3389+I3389+J3389,M3389&gt;L3389,F3389&lt;&gt;""),"PASS","FAIL")</x:f>
        <x:v>PASS</x:v>
      </x:c>
      <x:c r="T3389" t="n">
        <x:v>9</x:v>
      </x:c>
      <x:c r="U3389" t="str">
        <x:v>pickup_after_delivery_completion_plus_usage_lag</x:v>
      </x:c>
    </x:row>
    <x:row r="3390">
      <x:c r="A3390" t="str">
        <x:v>Set2_100-10-3b</x:v>
      </x:c>
      <x:c r="B3390" t="str">
        <x:v>standard_same_day</x:v>
      </x:c>
      <x:c r="C3390" t="str">
        <x:v>C52</x:v>
      </x:c>
      <x:c r="D3390" s="59" t="n">
        <x:v>24</x:v>
      </x:c>
      <x:c r="E3390" s="59" t="n">
        <x:v>40</x:v>
      </x:c>
      <x:c r="F3390" s="59" t="str">
        <x:v>S8</x:v>
      </x:c>
      <x:c r="G3390" s="59" t="n">
        <x:v>387</x:v>
      </x:c>
      <x:c r="H3390" s="59" t="n">
        <x:v>403</x:v>
      </x:c>
      <x:c r="I3390" s="59" t="n">
        <x:v>10</x:v>
      </x:c>
      <x:c r="J3390" s="60" t="n">
        <x:f>'参数'!$C$5</x:f>
        <x:v>360</x:v>
      </x:c>
      <x:c r="K3390" s="60" t="n">
        <x:f>'参数'!$D$5</x:f>
        <x:v>240</x:v>
      </x:c>
      <x:c r="L3390" s="60" t="n">
        <x:f>H3390+I3390+J3390</x:f>
        <x:v>773</x:v>
      </x:c>
      <x:c r="M3390" s="60" t="n">
        <x:f>L3390+K3390</x:f>
        <x:v>1013</x:v>
      </x:c>
      <x:c r="N3390" s="60" t="n">
        <x:f>'参数'!$B$10</x:f>
        <x:v>1</x:v>
      </x:c>
      <x:c r="O3390" s="60" t="n">
        <x:f>N3390*'参数'!$B$11</x:f>
        <x:v>2</x:v>
      </x:c>
      <x:c r="P3390" s="60" t="n">
        <x:f>N3390*'参数'!$B$12</x:f>
        <x:v>1</x:v>
      </x:c>
      <x:c r="Q3390" t="str">
        <x:f>C3390&amp;"d"</x:f>
        <x:v>C52d</x:v>
      </x:c>
      <x:c r="R3390" t="str">
        <x:f>C3390&amp;"p"</x:f>
        <x:v>C52p</x:v>
      </x:c>
      <x:c r="S3390" t="str">
        <x:f>IF(AND(L3390&gt;=H3390+I3390+J3390,M3390&gt;L3390,F3390&lt;&gt;""),"PASS","FAIL")</x:f>
        <x:v>PASS</x:v>
      </x:c>
      <x:c r="T3390" t="n">
        <x:v>1</x:v>
      </x:c>
      <x:c r="U3390" t="str">
        <x:v>pickup_after_delivery_completion_plus_usage_lag</x:v>
      </x:c>
    </x:row>
    <x:row r="3391">
      <x:c r="A3391" t="str">
        <x:v>Set2_100-10-3b</x:v>
      </x:c>
      <x:c r="B3391" t="str">
        <x:v>standard_same_day</x:v>
      </x:c>
      <x:c r="C3391" t="str">
        <x:v>C53</x:v>
      </x:c>
      <x:c r="D3391" s="59" t="n">
        <x:v>5</x:v>
      </x:c>
      <x:c r="E3391" s="59" t="n">
        <x:v>37</x:v>
      </x:c>
      <x:c r="F3391" s="59" t="str">
        <x:v>S4</x:v>
      </x:c>
      <x:c r="G3391" s="59" t="n">
        <x:v>127</x:v>
      </x:c>
      <x:c r="H3391" s="59" t="n">
        <x:v>161</x:v>
      </x:c>
      <x:c r="I3391" s="59" t="n">
        <x:v>10</x:v>
      </x:c>
      <x:c r="J3391" s="60" t="n">
        <x:f>'参数'!$C$5</x:f>
        <x:v>360</x:v>
      </x:c>
      <x:c r="K3391" s="60" t="n">
        <x:f>'参数'!$D$5</x:f>
        <x:v>240</x:v>
      </x:c>
      <x:c r="L3391" s="60" t="n">
        <x:f>H3391+I3391+J3391</x:f>
        <x:v>531</x:v>
      </x:c>
      <x:c r="M3391" s="60" t="n">
        <x:f>L3391+K3391</x:f>
        <x:v>771</x:v>
      </x:c>
      <x:c r="N3391" s="60" t="n">
        <x:f>'参数'!$B$10</x:f>
        <x:v>1</x:v>
      </x:c>
      <x:c r="O3391" s="60" t="n">
        <x:f>N3391*'参数'!$B$11</x:f>
        <x:v>2</x:v>
      </x:c>
      <x:c r="P3391" s="60" t="n">
        <x:f>N3391*'参数'!$B$12</x:f>
        <x:v>1</x:v>
      </x:c>
      <x:c r="Q3391" t="str">
        <x:f>C3391&amp;"d"</x:f>
        <x:v>C53d</x:v>
      </x:c>
      <x:c r="R3391" t="str">
        <x:f>C3391&amp;"p"</x:f>
        <x:v>C53p</x:v>
      </x:c>
      <x:c r="S3391" t="str">
        <x:f>IF(AND(L3391&gt;=H3391+I3391+J3391,M3391&gt;L3391,F3391&lt;&gt;""),"PASS","FAIL")</x:f>
        <x:v>PASS</x:v>
      </x:c>
      <x:c r="T3391" t="n">
        <x:v>11</x:v>
      </x:c>
      <x:c r="U3391" t="str">
        <x:v>pickup_after_delivery_completion_plus_usage_lag</x:v>
      </x:c>
    </x:row>
    <x:row r="3392">
      <x:c r="A3392" t="str">
        <x:v>Set2_100-10-3b</x:v>
      </x:c>
      <x:c r="B3392" t="str">
        <x:v>standard_same_day</x:v>
      </x:c>
      <x:c r="C3392" t="str">
        <x:v>C54</x:v>
      </x:c>
      <x:c r="D3392" s="59" t="n">
        <x:v>10</x:v>
      </x:c>
      <x:c r="E3392" s="59" t="n">
        <x:v>36</x:v>
      </x:c>
      <x:c r="F3392" s="59" t="str">
        <x:v>S4</x:v>
      </x:c>
      <x:c r="G3392" s="59" t="n">
        <x:v>370</x:v>
      </x:c>
      <x:c r="H3392" s="59" t="n">
        <x:v>384</x:v>
      </x:c>
      <x:c r="I3392" s="59" t="n">
        <x:v>10</x:v>
      </x:c>
      <x:c r="J3392" s="60" t="n">
        <x:f>'参数'!$C$5</x:f>
        <x:v>360</x:v>
      </x:c>
      <x:c r="K3392" s="60" t="n">
        <x:f>'参数'!$D$5</x:f>
        <x:v>240</x:v>
      </x:c>
      <x:c r="L3392" s="60" t="n">
        <x:f>H3392+I3392+J3392</x:f>
        <x:v>754</x:v>
      </x:c>
      <x:c r="M3392" s="60" t="n">
        <x:f>L3392+K3392</x:f>
        <x:v>994</x:v>
      </x:c>
      <x:c r="N3392" s="60" t="n">
        <x:f>'参数'!$B$10</x:f>
        <x:v>1</x:v>
      </x:c>
      <x:c r="O3392" s="60" t="n">
        <x:f>N3392*'参数'!$B$11</x:f>
        <x:v>2</x:v>
      </x:c>
      <x:c r="P3392" s="60" t="n">
        <x:f>N3392*'参数'!$B$12</x:f>
        <x:v>1</x:v>
      </x:c>
      <x:c r="Q3392" t="str">
        <x:f>C3392&amp;"d"</x:f>
        <x:v>C54d</x:v>
      </x:c>
      <x:c r="R3392" t="str">
        <x:f>C3392&amp;"p"</x:f>
        <x:v>C54p</x:v>
      </x:c>
      <x:c r="S3392" t="str">
        <x:f>IF(AND(L3392&gt;=H3392+I3392+J3392,M3392&gt;L3392,F3392&lt;&gt;""),"PASS","FAIL")</x:f>
        <x:v>PASS</x:v>
      </x:c>
      <x:c r="T3392" t="n">
        <x:v>15</x:v>
      </x:c>
      <x:c r="U3392" t="str">
        <x:v>pickup_after_delivery_completion_plus_usage_lag</x:v>
      </x:c>
    </x:row>
    <x:row r="3393">
      <x:c r="A3393" t="str">
        <x:v>Set2_100-10-3b</x:v>
      </x:c>
      <x:c r="B3393" t="str">
        <x:v>standard_same_day</x:v>
      </x:c>
      <x:c r="C3393" t="str">
        <x:v>C55</x:v>
      </x:c>
      <x:c r="D3393" s="59" t="n">
        <x:v>16</x:v>
      </x:c>
      <x:c r="E3393" s="59" t="n">
        <x:v>36</x:v>
      </x:c>
      <x:c r="F3393" s="59" t="str">
        <x:v>S4</x:v>
      </x:c>
      <x:c r="G3393" s="59" t="n">
        <x:v>211</x:v>
      </x:c>
      <x:c r="H3393" s="59" t="n">
        <x:v>229</x:v>
      </x:c>
      <x:c r="I3393" s="59" t="n">
        <x:v>10</x:v>
      </x:c>
      <x:c r="J3393" s="60" t="n">
        <x:f>'参数'!$C$5</x:f>
        <x:v>360</x:v>
      </x:c>
      <x:c r="K3393" s="60" t="n">
        <x:f>'参数'!$D$5</x:f>
        <x:v>240</x:v>
      </x:c>
      <x:c r="L3393" s="60" t="n">
        <x:f>H3393+I3393+J3393</x:f>
        <x:v>599</x:v>
      </x:c>
      <x:c r="M3393" s="60" t="n">
        <x:f>L3393+K3393</x:f>
        <x:v>839</x:v>
      </x:c>
      <x:c r="N3393" s="60" t="n">
        <x:f>'参数'!$B$10</x:f>
        <x:v>1</x:v>
      </x:c>
      <x:c r="O3393" s="60" t="n">
        <x:f>N3393*'参数'!$B$11</x:f>
        <x:v>2</x:v>
      </x:c>
      <x:c r="P3393" s="60" t="n">
        <x:f>N3393*'参数'!$B$12</x:f>
        <x:v>1</x:v>
      </x:c>
      <x:c r="Q3393" t="str">
        <x:f>C3393&amp;"d"</x:f>
        <x:v>C55d</x:v>
      </x:c>
      <x:c r="R3393" t="str">
        <x:f>C3393&amp;"p"</x:f>
        <x:v>C55p</x:v>
      </x:c>
      <x:c r="S3393" t="str">
        <x:f>IF(AND(L3393&gt;=H3393+I3393+J3393,M3393&gt;L3393,F3393&lt;&gt;""),"PASS","FAIL")</x:f>
        <x:v>PASS</x:v>
      </x:c>
      <x:c r="T3393" t="n">
        <x:v>15</x:v>
      </x:c>
      <x:c r="U3393" t="str">
        <x:v>pickup_after_delivery_completion_plus_usage_lag</x:v>
      </x:c>
    </x:row>
    <x:row r="3394">
      <x:c r="A3394" t="str">
        <x:v>Set2_100-10-3b</x:v>
      </x:c>
      <x:c r="B3394" t="str">
        <x:v>standard_same_day</x:v>
      </x:c>
      <x:c r="C3394" t="str">
        <x:v>C56</x:v>
      </x:c>
      <x:c r="D3394" s="59" t="n">
        <x:v>12</x:v>
      </x:c>
      <x:c r="E3394" s="59" t="n">
        <x:v>37</x:v>
      </x:c>
      <x:c r="F3394" s="59" t="str">
        <x:v>S4</x:v>
      </x:c>
      <x:c r="G3394" s="59" t="n">
        <x:v>423</x:v>
      </x:c>
      <x:c r="H3394" s="59" t="n">
        <x:v>461</x:v>
      </x:c>
      <x:c r="I3394" s="59" t="n">
        <x:v>10</x:v>
      </x:c>
      <x:c r="J3394" s="60" t="n">
        <x:f>'参数'!$C$5</x:f>
        <x:v>360</x:v>
      </x:c>
      <x:c r="K3394" s="60" t="n">
        <x:f>'参数'!$D$5</x:f>
        <x:v>240</x:v>
      </x:c>
      <x:c r="L3394" s="60" t="n">
        <x:f>H3394+I3394+J3394</x:f>
        <x:v>831</x:v>
      </x:c>
      <x:c r="M3394" s="60" t="n">
        <x:f>L3394+K3394</x:f>
        <x:v>1071</x:v>
      </x:c>
      <x:c r="N3394" s="60" t="n">
        <x:f>'参数'!$B$10</x:f>
        <x:v>1</x:v>
      </x:c>
      <x:c r="O3394" s="60" t="n">
        <x:f>N3394*'参数'!$B$11</x:f>
        <x:v>2</x:v>
      </x:c>
      <x:c r="P3394" s="60" t="n">
        <x:f>N3394*'参数'!$B$12</x:f>
        <x:v>1</x:v>
      </x:c>
      <x:c r="Q3394" t="str">
        <x:f>C3394&amp;"d"</x:f>
        <x:v>C56d</x:v>
      </x:c>
      <x:c r="R3394" t="str">
        <x:f>C3394&amp;"p"</x:f>
        <x:v>C56p</x:v>
      </x:c>
      <x:c r="S3394" t="str">
        <x:f>IF(AND(L3394&gt;=H3394+I3394+J3394,M3394&gt;L3394,F3394&lt;&gt;""),"PASS","FAIL")</x:f>
        <x:v>PASS</x:v>
      </x:c>
      <x:c r="T3394" t="n">
        <x:v>14</x:v>
      </x:c>
      <x:c r="U3394" t="str">
        <x:v>pickup_after_delivery_completion_plus_usage_lag</x:v>
      </x:c>
    </x:row>
    <x:row r="3395">
      <x:c r="A3395" t="str">
        <x:v>Set2_100-10-3b</x:v>
      </x:c>
      <x:c r="B3395" t="str">
        <x:v>standard_same_day</x:v>
      </x:c>
      <x:c r="C3395" t="str">
        <x:v>C57</x:v>
      </x:c>
      <x:c r="D3395" s="59" t="n">
        <x:v>10</x:v>
      </x:c>
      <x:c r="E3395" s="59" t="n">
        <x:v>49</x:v>
      </x:c>
      <x:c r="F3395" s="59" t="str">
        <x:v>S0</x:v>
      </x:c>
      <x:c r="G3395" s="59" t="n">
        <x:v>72</x:v>
      </x:c>
      <x:c r="H3395" s="59" t="n">
        <x:v>106</x:v>
      </x:c>
      <x:c r="I3395" s="59" t="n">
        <x:v>10</x:v>
      </x:c>
      <x:c r="J3395" s="60" t="n">
        <x:f>'参数'!$C$5</x:f>
        <x:v>360</x:v>
      </x:c>
      <x:c r="K3395" s="60" t="n">
        <x:f>'参数'!$D$5</x:f>
        <x:v>240</x:v>
      </x:c>
      <x:c r="L3395" s="60" t="n">
        <x:f>H3395+I3395+J3395</x:f>
        <x:v>476</x:v>
      </x:c>
      <x:c r="M3395" s="60" t="n">
        <x:f>L3395+K3395</x:f>
        <x:v>716</x:v>
      </x:c>
      <x:c r="N3395" s="60" t="n">
        <x:f>'参数'!$B$10</x:f>
        <x:v>1</x:v>
      </x:c>
      <x:c r="O3395" s="60" t="n">
        <x:f>N3395*'参数'!$B$11</x:f>
        <x:v>2</x:v>
      </x:c>
      <x:c r="P3395" s="60" t="n">
        <x:f>N3395*'参数'!$B$12</x:f>
        <x:v>1</x:v>
      </x:c>
      <x:c r="Q3395" t="str">
        <x:f>C3395&amp;"d"</x:f>
        <x:v>C57d</x:v>
      </x:c>
      <x:c r="R3395" t="str">
        <x:f>C3395&amp;"p"</x:f>
        <x:v>C57p</x:v>
      </x:c>
      <x:c r="S3395" t="str">
        <x:f>IF(AND(L3395&gt;=H3395+I3395+J3395,M3395&gt;L3395,F3395&lt;&gt;""),"PASS","FAIL")</x:f>
        <x:v>PASS</x:v>
      </x:c>
      <x:c r="T3395" t="n">
        <x:v>13</x:v>
      </x:c>
      <x:c r="U3395" t="str">
        <x:v>pickup_after_delivery_completion_plus_usage_lag</x:v>
      </x:c>
    </x:row>
    <x:row r="3396">
      <x:c r="A3396" t="str">
        <x:v>Set2_100-10-3b</x:v>
      </x:c>
      <x:c r="B3396" t="str">
        <x:v>standard_same_day</x:v>
      </x:c>
      <x:c r="C3396" t="str">
        <x:v>C58</x:v>
      </x:c>
      <x:c r="D3396" s="59" t="n">
        <x:v>23</x:v>
      </x:c>
      <x:c r="E3396" s="59" t="n">
        <x:v>49</x:v>
      </x:c>
      <x:c r="F3396" s="59" t="str">
        <x:v>S3</x:v>
      </x:c>
      <x:c r="G3396" s="59" t="n">
        <x:v>399</x:v>
      </x:c>
      <x:c r="H3396" s="59" t="n">
        <x:v>419</x:v>
      </x:c>
      <x:c r="I3396" s="59" t="n">
        <x:v>10</x:v>
      </x:c>
      <x:c r="J3396" s="60" t="n">
        <x:f>'参数'!$C$5</x:f>
        <x:v>360</x:v>
      </x:c>
      <x:c r="K3396" s="60" t="n">
        <x:f>'参数'!$D$5</x:f>
        <x:v>240</x:v>
      </x:c>
      <x:c r="L3396" s="60" t="n">
        <x:f>H3396+I3396+J3396</x:f>
        <x:v>789</x:v>
      </x:c>
      <x:c r="M3396" s="60" t="n">
        <x:f>L3396+K3396</x:f>
        <x:v>1029</x:v>
      </x:c>
      <x:c r="N3396" s="60" t="n">
        <x:f>'参数'!$B$10</x:f>
        <x:v>1</x:v>
      </x:c>
      <x:c r="O3396" s="60" t="n">
        <x:f>N3396*'参数'!$B$11</x:f>
        <x:v>2</x:v>
      </x:c>
      <x:c r="P3396" s="60" t="n">
        <x:f>N3396*'参数'!$B$12</x:f>
        <x:v>1</x:v>
      </x:c>
      <x:c r="Q3396" t="str">
        <x:f>C3396&amp;"d"</x:f>
        <x:v>C58d</x:v>
      </x:c>
      <x:c r="R3396" t="str">
        <x:f>C3396&amp;"p"</x:f>
        <x:v>C58p</x:v>
      </x:c>
      <x:c r="S3396" t="str">
        <x:f>IF(AND(L3396&gt;=H3396+I3396+J3396,M3396&gt;L3396,F3396&lt;&gt;""),"PASS","FAIL")</x:f>
        <x:v>PASS</x:v>
      </x:c>
      <x:c r="T3396" t="n">
        <x:v>11</x:v>
      </x:c>
      <x:c r="U3396" t="str">
        <x:v>pickup_after_delivery_completion_plus_usage_lag</x:v>
      </x:c>
    </x:row>
    <x:row r="3397">
      <x:c r="A3397" t="str">
        <x:v>Set2_100-10-3b</x:v>
      </x:c>
      <x:c r="B3397" t="str">
        <x:v>standard_same_day</x:v>
      </x:c>
      <x:c r="C3397" t="str">
        <x:v>C59</x:v>
      </x:c>
      <x:c r="D3397" s="59" t="n">
        <x:v>11</x:v>
      </x:c>
      <x:c r="E3397" s="59" t="n">
        <x:v>38</x:v>
      </x:c>
      <x:c r="F3397" s="59" t="str">
        <x:v>S4</x:v>
      </x:c>
      <x:c r="G3397" s="59" t="n">
        <x:v>59</x:v>
      </x:c>
      <x:c r="H3397" s="59" t="n">
        <x:v>73</x:v>
      </x:c>
      <x:c r="I3397" s="59" t="n">
        <x:v>10</x:v>
      </x:c>
      <x:c r="J3397" s="60" t="n">
        <x:f>'参数'!$C$5</x:f>
        <x:v>360</x:v>
      </x:c>
      <x:c r="K3397" s="60" t="n">
        <x:f>'参数'!$D$5</x:f>
        <x:v>240</x:v>
      </x:c>
      <x:c r="L3397" s="60" t="n">
        <x:f>H3397+I3397+J3397</x:f>
        <x:v>443</x:v>
      </x:c>
      <x:c r="M3397" s="60" t="n">
        <x:f>L3397+K3397</x:f>
        <x:v>683</x:v>
      </x:c>
      <x:c r="N3397" s="60" t="n">
        <x:f>'参数'!$B$10</x:f>
        <x:v>1</x:v>
      </x:c>
      <x:c r="O3397" s="60" t="n">
        <x:f>N3397*'参数'!$B$11</x:f>
        <x:v>2</x:v>
      </x:c>
      <x:c r="P3397" s="60" t="n">
        <x:f>N3397*'参数'!$B$12</x:f>
        <x:v>1</x:v>
      </x:c>
      <x:c r="Q3397" t="str">
        <x:f>C3397&amp;"d"</x:f>
        <x:v>C59d</x:v>
      </x:c>
      <x:c r="R3397" t="str">
        <x:f>C3397&amp;"p"</x:f>
        <x:v>C59p</x:v>
      </x:c>
      <x:c r="S3397" t="str">
        <x:f>IF(AND(L3397&gt;=H3397+I3397+J3397,M3397&gt;L3397,F3397&lt;&gt;""),"PASS","FAIL")</x:f>
        <x:v>PASS</x:v>
      </x:c>
      <x:c r="T3397" t="n">
        <x:v>3</x:v>
      </x:c>
      <x:c r="U3397" t="str">
        <x:v>pickup_after_delivery_completion_plus_usage_lag</x:v>
      </x:c>
    </x:row>
    <x:row r="3398">
      <x:c r="A3398" t="str">
        <x:v>Set2_100-10-3b</x:v>
      </x:c>
      <x:c r="B3398" t="str">
        <x:v>standard_same_day</x:v>
      </x:c>
      <x:c r="C3398" t="str">
        <x:v>C60</x:v>
      </x:c>
      <x:c r="D3398" s="59" t="n">
        <x:v>36</x:v>
      </x:c>
      <x:c r="E3398" s="59" t="n">
        <x:v>11</x:v>
      </x:c>
      <x:c r="F3398" s="59" t="str">
        <x:v>S2</x:v>
      </x:c>
      <x:c r="G3398" s="59" t="n">
        <x:v>448</x:v>
      </x:c>
      <x:c r="H3398" s="59" t="n">
        <x:v>464</x:v>
      </x:c>
      <x:c r="I3398" s="59" t="n">
        <x:v>10</x:v>
      </x:c>
      <x:c r="J3398" s="60" t="n">
        <x:f>'参数'!$C$5</x:f>
        <x:v>360</x:v>
      </x:c>
      <x:c r="K3398" s="60" t="n">
        <x:f>'参数'!$D$5</x:f>
        <x:v>240</x:v>
      </x:c>
      <x:c r="L3398" s="60" t="n">
        <x:f>H3398+I3398+J3398</x:f>
        <x:v>834</x:v>
      </x:c>
      <x:c r="M3398" s="60" t="n">
        <x:f>L3398+K3398</x:f>
        <x:v>1074</x:v>
      </x:c>
      <x:c r="N3398" s="60" t="n">
        <x:f>'参数'!$B$10</x:f>
        <x:v>1</x:v>
      </x:c>
      <x:c r="O3398" s="60" t="n">
        <x:f>N3398*'参数'!$B$11</x:f>
        <x:v>2</x:v>
      </x:c>
      <x:c r="P3398" s="60" t="n">
        <x:f>N3398*'参数'!$B$12</x:f>
        <x:v>1</x:v>
      </x:c>
      <x:c r="Q3398" t="str">
        <x:f>C3398&amp;"d"</x:f>
        <x:v>C60d</x:v>
      </x:c>
      <x:c r="R3398" t="str">
        <x:f>C3398&amp;"p"</x:f>
        <x:v>C60p</x:v>
      </x:c>
      <x:c r="S3398" t="str">
        <x:f>IF(AND(L3398&gt;=H3398+I3398+J3398,M3398&gt;L3398,F3398&lt;&gt;""),"PASS","FAIL")</x:f>
        <x:v>PASS</x:v>
      </x:c>
      <x:c r="T3398" t="n">
        <x:v>8</x:v>
      </x:c>
      <x:c r="U3398" t="str">
        <x:v>pickup_after_delivery_completion_plus_usage_lag</x:v>
      </x:c>
    </x:row>
    <x:row r="3399">
      <x:c r="A3399" t="str">
        <x:v>Set2_100-10-3b</x:v>
      </x:c>
      <x:c r="B3399" t="str">
        <x:v>standard_same_day</x:v>
      </x:c>
      <x:c r="C3399" t="str">
        <x:v>C61</x:v>
      </x:c>
      <x:c r="D3399" s="59" t="n">
        <x:v>47</x:v>
      </x:c>
      <x:c r="E3399" s="59" t="n">
        <x:v>22</x:v>
      </x:c>
      <x:c r="F3399" s="59" t="str">
        <x:v>S2</x:v>
      </x:c>
      <x:c r="G3399" s="59" t="n">
        <x:v>112</x:v>
      </x:c>
      <x:c r="H3399" s="59" t="n">
        <x:v>130</x:v>
      </x:c>
      <x:c r="I3399" s="59" t="n">
        <x:v>10</x:v>
      </x:c>
      <x:c r="J3399" s="60" t="n">
        <x:f>'参数'!$C$5</x:f>
        <x:v>360</x:v>
      </x:c>
      <x:c r="K3399" s="60" t="n">
        <x:f>'参数'!$D$5</x:f>
        <x:v>240</x:v>
      </x:c>
      <x:c r="L3399" s="60" t="n">
        <x:f>H3399+I3399+J3399</x:f>
        <x:v>500</x:v>
      </x:c>
      <x:c r="M3399" s="60" t="n">
        <x:f>L3399+K3399</x:f>
        <x:v>740</x:v>
      </x:c>
      <x:c r="N3399" s="60" t="n">
        <x:f>'参数'!$B$10</x:f>
        <x:v>1</x:v>
      </x:c>
      <x:c r="O3399" s="60" t="n">
        <x:f>N3399*'参数'!$B$11</x:f>
        <x:v>2</x:v>
      </x:c>
      <x:c r="P3399" s="60" t="n">
        <x:f>N3399*'参数'!$B$12</x:f>
        <x:v>1</x:v>
      </x:c>
      <x:c r="Q3399" t="str">
        <x:f>C3399&amp;"d"</x:f>
        <x:v>C61d</x:v>
      </x:c>
      <x:c r="R3399" t="str">
        <x:f>C3399&amp;"p"</x:f>
        <x:v>C61p</x:v>
      </x:c>
      <x:c r="S3399" t="str">
        <x:f>IF(AND(L3399&gt;=H3399+I3399+J3399,M3399&gt;L3399,F3399&lt;&gt;""),"PASS","FAIL")</x:f>
        <x:v>PASS</x:v>
      </x:c>
      <x:c r="T3399" t="n">
        <x:v>6</x:v>
      </x:c>
      <x:c r="U3399" t="str">
        <x:v>pickup_after_delivery_completion_plus_usage_lag</x:v>
      </x:c>
    </x:row>
    <x:row r="3400">
      <x:c r="A3400" t="str">
        <x:v>Set2_100-10-3b</x:v>
      </x:c>
      <x:c r="B3400" t="str">
        <x:v>standard_same_day</x:v>
      </x:c>
      <x:c r="C3400" t="str">
        <x:v>C62</x:v>
      </x:c>
      <x:c r="D3400" s="59" t="n">
        <x:v>28</x:v>
      </x:c>
      <x:c r="E3400" s="59" t="n">
        <x:v>25</x:v>
      </x:c>
      <x:c r="F3400" s="59" t="str">
        <x:v>S7</x:v>
      </x:c>
      <x:c r="G3400" s="59" t="n">
        <x:v>420</x:v>
      </x:c>
      <x:c r="H3400" s="59" t="n">
        <x:v>456</x:v>
      </x:c>
      <x:c r="I3400" s="59" t="n">
        <x:v>10</x:v>
      </x:c>
      <x:c r="J3400" s="60" t="n">
        <x:f>'参数'!$C$5</x:f>
        <x:v>360</x:v>
      </x:c>
      <x:c r="K3400" s="60" t="n">
        <x:f>'参数'!$D$5</x:f>
        <x:v>240</x:v>
      </x:c>
      <x:c r="L3400" s="60" t="n">
        <x:f>H3400+I3400+J3400</x:f>
        <x:v>826</x:v>
      </x:c>
      <x:c r="M3400" s="60" t="n">
        <x:f>L3400+K3400</x:f>
        <x:v>1066</x:v>
      </x:c>
      <x:c r="N3400" s="60" t="n">
        <x:f>'参数'!$B$10</x:f>
        <x:v>1</x:v>
      </x:c>
      <x:c r="O3400" s="60" t="n">
        <x:f>N3400*'参数'!$B$11</x:f>
        <x:v>2</x:v>
      </x:c>
      <x:c r="P3400" s="60" t="n">
        <x:f>N3400*'参数'!$B$12</x:f>
        <x:v>1</x:v>
      </x:c>
      <x:c r="Q3400" t="str">
        <x:f>C3400&amp;"d"</x:f>
        <x:v>C62d</x:v>
      </x:c>
      <x:c r="R3400" t="str">
        <x:f>C3400&amp;"p"</x:f>
        <x:v>C62p</x:v>
      </x:c>
      <x:c r="S3400" t="str">
        <x:f>IF(AND(L3400&gt;=H3400+I3400+J3400,M3400&gt;L3400,F3400&lt;&gt;""),"PASS","FAIL")</x:f>
        <x:v>PASS</x:v>
      </x:c>
      <x:c r="T3400" t="n">
        <x:v>2</x:v>
      </x:c>
      <x:c r="U3400" t="str">
        <x:v>pickup_after_delivery_completion_plus_usage_lag</x:v>
      </x:c>
    </x:row>
    <x:row r="3401">
      <x:c r="A3401" t="str">
        <x:v>Set2_100-10-3b</x:v>
      </x:c>
      <x:c r="B3401" t="str">
        <x:v>standard_same_day</x:v>
      </x:c>
      <x:c r="C3401" t="str">
        <x:v>C63</x:v>
      </x:c>
      <x:c r="D3401" s="59" t="n">
        <x:v>44</x:v>
      </x:c>
      <x:c r="E3401" s="59" t="n">
        <x:v>24</x:v>
      </x:c>
      <x:c r="F3401" s="59" t="str">
        <x:v>S2</x:v>
      </x:c>
      <x:c r="G3401" s="59" t="n">
        <x:v>286</x:v>
      </x:c>
      <x:c r="H3401" s="59" t="n">
        <x:v>300</x:v>
      </x:c>
      <x:c r="I3401" s="59" t="n">
        <x:v>10</x:v>
      </x:c>
      <x:c r="J3401" s="60" t="n">
        <x:f>'参数'!$C$5</x:f>
        <x:v>360</x:v>
      </x:c>
      <x:c r="K3401" s="60" t="n">
        <x:f>'参数'!$D$5</x:f>
        <x:v>240</x:v>
      </x:c>
      <x:c r="L3401" s="60" t="n">
        <x:f>H3401+I3401+J3401</x:f>
        <x:v>670</x:v>
      </x:c>
      <x:c r="M3401" s="60" t="n">
        <x:f>L3401+K3401</x:f>
        <x:v>910</x:v>
      </x:c>
      <x:c r="N3401" s="60" t="n">
        <x:f>'参数'!$B$10</x:f>
        <x:v>1</x:v>
      </x:c>
      <x:c r="O3401" s="60" t="n">
        <x:f>N3401*'参数'!$B$11</x:f>
        <x:v>2</x:v>
      </x:c>
      <x:c r="P3401" s="60" t="n">
        <x:f>N3401*'参数'!$B$12</x:f>
        <x:v>1</x:v>
      </x:c>
      <x:c r="Q3401" t="str">
        <x:f>C3401&amp;"d"</x:f>
        <x:v>C63d</x:v>
      </x:c>
      <x:c r="R3401" t="str">
        <x:f>C3401&amp;"p"</x:f>
        <x:v>C63p</x:v>
      </x:c>
      <x:c r="S3401" t="str">
        <x:f>IF(AND(L3401&gt;=H3401+I3401+J3401,M3401&gt;L3401,F3401&lt;&gt;""),"PASS","FAIL")</x:f>
        <x:v>PASS</x:v>
      </x:c>
      <x:c r="T3401" t="n">
        <x:v>9</x:v>
      </x:c>
      <x:c r="U3401" t="str">
        <x:v>pickup_after_delivery_completion_plus_usage_lag</x:v>
      </x:c>
    </x:row>
    <x:row r="3402">
      <x:c r="A3402" t="str">
        <x:v>Set2_100-10-3b</x:v>
      </x:c>
      <x:c r="B3402" t="str">
        <x:v>standard_same_day</x:v>
      </x:c>
      <x:c r="C3402" t="str">
        <x:v>C64</x:v>
      </x:c>
      <x:c r="D3402" s="59" t="n">
        <x:v>44</x:v>
      </x:c>
      <x:c r="E3402" s="59" t="n">
        <x:v>24</x:v>
      </x:c>
      <x:c r="F3402" s="59" t="str">
        <x:v>S2</x:v>
      </x:c>
      <x:c r="G3402" s="59" t="n">
        <x:v>290</x:v>
      </x:c>
      <x:c r="H3402" s="59" t="n">
        <x:v>306</x:v>
      </x:c>
      <x:c r="I3402" s="59" t="n">
        <x:v>10</x:v>
      </x:c>
      <x:c r="J3402" s="60" t="n">
        <x:f>'参数'!$C$5</x:f>
        <x:v>360</x:v>
      </x:c>
      <x:c r="K3402" s="60" t="n">
        <x:f>'参数'!$D$5</x:f>
        <x:v>240</x:v>
      </x:c>
      <x:c r="L3402" s="60" t="n">
        <x:f>H3402+I3402+J3402</x:f>
        <x:v>676</x:v>
      </x:c>
      <x:c r="M3402" s="60" t="n">
        <x:f>L3402+K3402</x:f>
        <x:v>916</x:v>
      </x:c>
      <x:c r="N3402" s="60" t="n">
        <x:f>'参数'!$B$10</x:f>
        <x:v>1</x:v>
      </x:c>
      <x:c r="O3402" s="60" t="n">
        <x:f>N3402*'参数'!$B$11</x:f>
        <x:v>2</x:v>
      </x:c>
      <x:c r="P3402" s="60" t="n">
        <x:f>N3402*'参数'!$B$12</x:f>
        <x:v>1</x:v>
      </x:c>
      <x:c r="Q3402" t="str">
        <x:f>C3402&amp;"d"</x:f>
        <x:v>C64d</x:v>
      </x:c>
      <x:c r="R3402" t="str">
        <x:f>C3402&amp;"p"</x:f>
        <x:v>C64p</x:v>
      </x:c>
      <x:c r="S3402" t="str">
        <x:f>IF(AND(L3402&gt;=H3402+I3402+J3402,M3402&gt;L3402,F3402&lt;&gt;""),"PASS","FAIL")</x:f>
        <x:v>PASS</x:v>
      </x:c>
      <x:c r="T3402" t="n">
        <x:v>0</x:v>
      </x:c>
      <x:c r="U3402" t="str">
        <x:v>pickup_after_delivery_completion_plus_usage_lag</x:v>
      </x:c>
    </x:row>
    <x:row r="3403">
      <x:c r="A3403" t="str">
        <x:v>Set2_100-10-3b</x:v>
      </x:c>
      <x:c r="B3403" t="str">
        <x:v>standard_same_day</x:v>
      </x:c>
      <x:c r="C3403" t="str">
        <x:v>C65</x:v>
      </x:c>
      <x:c r="D3403" s="59" t="n">
        <x:v>50</x:v>
      </x:c>
      <x:c r="E3403" s="59" t="n">
        <x:v>34</x:v>
      </x:c>
      <x:c r="F3403" s="59" t="str">
        <x:v>S2</x:v>
      </x:c>
      <x:c r="G3403" s="59" t="n">
        <x:v>321</x:v>
      </x:c>
      <x:c r="H3403" s="59" t="n">
        <x:v>347</x:v>
      </x:c>
      <x:c r="I3403" s="59" t="n">
        <x:v>10</x:v>
      </x:c>
      <x:c r="J3403" s="60" t="n">
        <x:f>'参数'!$C$5</x:f>
        <x:v>360</x:v>
      </x:c>
      <x:c r="K3403" s="60" t="n">
        <x:f>'参数'!$D$5</x:f>
        <x:v>240</x:v>
      </x:c>
      <x:c r="L3403" s="60" t="n">
        <x:f>H3403+I3403+J3403</x:f>
        <x:v>717</x:v>
      </x:c>
      <x:c r="M3403" s="60" t="n">
        <x:f>L3403+K3403</x:f>
        <x:v>957</x:v>
      </x:c>
      <x:c r="N3403" s="60" t="n">
        <x:f>'参数'!$B$10</x:f>
        <x:v>1</x:v>
      </x:c>
      <x:c r="O3403" s="60" t="n">
        <x:f>N3403*'参数'!$B$11</x:f>
        <x:v>2</x:v>
      </x:c>
      <x:c r="P3403" s="60" t="n">
        <x:f>N3403*'参数'!$B$12</x:f>
        <x:v>1</x:v>
      </x:c>
      <x:c r="Q3403" t="str">
        <x:f>C3403&amp;"d"</x:f>
        <x:v>C65d</x:v>
      </x:c>
      <x:c r="R3403" t="str">
        <x:f>C3403&amp;"p"</x:f>
        <x:v>C65p</x:v>
      </x:c>
      <x:c r="S3403" t="str">
        <x:f>IF(AND(L3403&gt;=H3403+I3403+J3403,M3403&gt;L3403,F3403&lt;&gt;""),"PASS","FAIL")</x:f>
        <x:v>PASS</x:v>
      </x:c>
      <x:c r="T3403" t="n">
        <x:v>10</x:v>
      </x:c>
      <x:c r="U3403" t="str">
        <x:v>pickup_after_delivery_completion_plus_usage_lag</x:v>
      </x:c>
    </x:row>
    <x:row r="3404">
      <x:c r="A3404" t="str">
        <x:v>Set2_100-10-3b</x:v>
      </x:c>
      <x:c r="B3404" t="str">
        <x:v>standard_same_day</x:v>
      </x:c>
      <x:c r="C3404" t="str">
        <x:v>C66</x:v>
      </x:c>
      <x:c r="D3404" s="59" t="n">
        <x:v>48</x:v>
      </x:c>
      <x:c r="E3404" s="59" t="n">
        <x:v>16</x:v>
      </x:c>
      <x:c r="F3404" s="59" t="str">
        <x:v>S2</x:v>
      </x:c>
      <x:c r="G3404" s="59" t="n">
        <x:v>362</x:v>
      </x:c>
      <x:c r="H3404" s="59" t="n">
        <x:v>400</x:v>
      </x:c>
      <x:c r="I3404" s="59" t="n">
        <x:v>10</x:v>
      </x:c>
      <x:c r="J3404" s="60" t="n">
        <x:f>'参数'!$C$5</x:f>
        <x:v>360</x:v>
      </x:c>
      <x:c r="K3404" s="60" t="n">
        <x:f>'参数'!$D$5</x:f>
        <x:v>240</x:v>
      </x:c>
      <x:c r="L3404" s="60" t="n">
        <x:f>H3404+I3404+J3404</x:f>
        <x:v>770</x:v>
      </x:c>
      <x:c r="M3404" s="60" t="n">
        <x:f>L3404+K3404</x:f>
        <x:v>1010</x:v>
      </x:c>
      <x:c r="N3404" s="60" t="n">
        <x:f>'参数'!$B$10</x:f>
        <x:v>1</x:v>
      </x:c>
      <x:c r="O3404" s="60" t="n">
        <x:f>N3404*'参数'!$B$11</x:f>
        <x:v>2</x:v>
      </x:c>
      <x:c r="P3404" s="60" t="n">
        <x:f>N3404*'参数'!$B$12</x:f>
        <x:v>1</x:v>
      </x:c>
      <x:c r="Q3404" t="str">
        <x:f>C3404&amp;"d"</x:f>
        <x:v>C66d</x:v>
      </x:c>
      <x:c r="R3404" t="str">
        <x:f>C3404&amp;"p"</x:f>
        <x:v>C66p</x:v>
      </x:c>
      <x:c r="S3404" t="str">
        <x:f>IF(AND(L3404&gt;=H3404+I3404+J3404,M3404&gt;L3404,F3404&lt;&gt;""),"PASS","FAIL")</x:f>
        <x:v>PASS</x:v>
      </x:c>
      <x:c r="T3404" t="n">
        <x:v>9</x:v>
      </x:c>
      <x:c r="U3404" t="str">
        <x:v>pickup_after_delivery_completion_plus_usage_lag</x:v>
      </x:c>
    </x:row>
    <x:row r="3405">
      <x:c r="A3405" t="str">
        <x:v>Set2_100-10-3b</x:v>
      </x:c>
      <x:c r="B3405" t="str">
        <x:v>standard_same_day</x:v>
      </x:c>
      <x:c r="C3405" t="str">
        <x:v>C67</x:v>
      </x:c>
      <x:c r="D3405" s="59" t="n">
        <x:v>39</x:v>
      </x:c>
      <x:c r="E3405" s="59" t="n">
        <x:v>11</x:v>
      </x:c>
      <x:c r="F3405" s="59" t="str">
        <x:v>S2</x:v>
      </x:c>
      <x:c r="G3405" s="59" t="n">
        <x:v>280</x:v>
      </x:c>
      <x:c r="H3405" s="59" t="n">
        <x:v>316</x:v>
      </x:c>
      <x:c r="I3405" s="59" t="n">
        <x:v>10</x:v>
      </x:c>
      <x:c r="J3405" s="60" t="n">
        <x:f>'参数'!$C$5</x:f>
        <x:v>360</x:v>
      </x:c>
      <x:c r="K3405" s="60" t="n">
        <x:f>'参数'!$D$5</x:f>
        <x:v>240</x:v>
      </x:c>
      <x:c r="L3405" s="60" t="n">
        <x:f>H3405+I3405+J3405</x:f>
        <x:v>686</x:v>
      </x:c>
      <x:c r="M3405" s="60" t="n">
        <x:f>L3405+K3405</x:f>
        <x:v>926</x:v>
      </x:c>
      <x:c r="N3405" s="60" t="n">
        <x:f>'参数'!$B$10</x:f>
        <x:v>1</x:v>
      </x:c>
      <x:c r="O3405" s="60" t="n">
        <x:f>N3405*'参数'!$B$11</x:f>
        <x:v>2</x:v>
      </x:c>
      <x:c r="P3405" s="60" t="n">
        <x:f>N3405*'参数'!$B$12</x:f>
        <x:v>1</x:v>
      </x:c>
      <x:c r="Q3405" t="str">
        <x:f>C3405&amp;"d"</x:f>
        <x:v>C67d</x:v>
      </x:c>
      <x:c r="R3405" t="str">
        <x:f>C3405&amp;"p"</x:f>
        <x:v>C67p</x:v>
      </x:c>
      <x:c r="S3405" t="str">
        <x:f>IF(AND(L3405&gt;=H3405+I3405+J3405,M3405&gt;L3405,F3405&lt;&gt;""),"PASS","FAIL")</x:f>
        <x:v>PASS</x:v>
      </x:c>
      <x:c r="T3405" t="n">
        <x:v>14</x:v>
      </x:c>
      <x:c r="U3405" t="str">
        <x:v>pickup_after_delivery_completion_plus_usage_lag</x:v>
      </x:c>
    </x:row>
    <x:row r="3406">
      <x:c r="A3406" t="str">
        <x:v>Set2_100-10-3b</x:v>
      </x:c>
      <x:c r="B3406" t="str">
        <x:v>standard_same_day</x:v>
      </x:c>
      <x:c r="C3406" t="str">
        <x:v>C68</x:v>
      </x:c>
      <x:c r="D3406" s="59" t="n">
        <x:v>49</x:v>
      </x:c>
      <x:c r="E3406" s="59" t="n">
        <x:v>29</x:v>
      </x:c>
      <x:c r="F3406" s="59" t="str">
        <x:v>S2</x:v>
      </x:c>
      <x:c r="G3406" s="59" t="n">
        <x:v>124</x:v>
      </x:c>
      <x:c r="H3406" s="59" t="n">
        <x:v>134</x:v>
      </x:c>
      <x:c r="I3406" s="59" t="n">
        <x:v>10</x:v>
      </x:c>
      <x:c r="J3406" s="60" t="n">
        <x:f>'参数'!$C$5</x:f>
        <x:v>360</x:v>
      </x:c>
      <x:c r="K3406" s="60" t="n">
        <x:f>'参数'!$D$5</x:f>
        <x:v>240</x:v>
      </x:c>
      <x:c r="L3406" s="60" t="n">
        <x:f>H3406+I3406+J3406</x:f>
        <x:v>504</x:v>
      </x:c>
      <x:c r="M3406" s="60" t="n">
        <x:f>L3406+K3406</x:f>
        <x:v>744</x:v>
      </x:c>
      <x:c r="N3406" s="60" t="n">
        <x:f>'参数'!$B$10</x:f>
        <x:v>1</x:v>
      </x:c>
      <x:c r="O3406" s="60" t="n">
        <x:f>N3406*'参数'!$B$11</x:f>
        <x:v>2</x:v>
      </x:c>
      <x:c r="P3406" s="60" t="n">
        <x:f>N3406*'参数'!$B$12</x:f>
        <x:v>1</x:v>
      </x:c>
      <x:c r="Q3406" t="str">
        <x:f>C3406&amp;"d"</x:f>
        <x:v>C68d</x:v>
      </x:c>
      <x:c r="R3406" t="str">
        <x:f>C3406&amp;"p"</x:f>
        <x:v>C68p</x:v>
      </x:c>
      <x:c r="S3406" t="str">
        <x:f>IF(AND(L3406&gt;=H3406+I3406+J3406,M3406&gt;L3406,F3406&lt;&gt;""),"PASS","FAIL")</x:f>
        <x:v>PASS</x:v>
      </x:c>
      <x:c r="T3406" t="n">
        <x:v>9</x:v>
      </x:c>
      <x:c r="U3406" t="str">
        <x:v>pickup_after_delivery_completion_plus_usage_lag</x:v>
      </x:c>
    </x:row>
    <x:row r="3407">
      <x:c r="A3407" t="str">
        <x:v>Set2_100-10-3b</x:v>
      </x:c>
      <x:c r="B3407" t="str">
        <x:v>standard_same_day</x:v>
      </x:c>
      <x:c r="C3407" t="str">
        <x:v>C69</x:v>
      </x:c>
      <x:c r="D3407" s="59" t="n">
        <x:v>43</x:v>
      </x:c>
      <x:c r="E3407" s="59" t="n">
        <x:v>29</x:v>
      </x:c>
      <x:c r="F3407" s="59" t="str">
        <x:v>S2</x:v>
      </x:c>
      <x:c r="G3407" s="59" t="n">
        <x:v>226</x:v>
      </x:c>
      <x:c r="H3407" s="59" t="n">
        <x:v>242</x:v>
      </x:c>
      <x:c r="I3407" s="59" t="n">
        <x:v>10</x:v>
      </x:c>
      <x:c r="J3407" s="60" t="n">
        <x:f>'参数'!$C$5</x:f>
        <x:v>360</x:v>
      </x:c>
      <x:c r="K3407" s="60" t="n">
        <x:f>'参数'!$D$5</x:f>
        <x:v>240</x:v>
      </x:c>
      <x:c r="L3407" s="60" t="n">
        <x:f>H3407+I3407+J3407</x:f>
        <x:v>612</x:v>
      </x:c>
      <x:c r="M3407" s="60" t="n">
        <x:f>L3407+K3407</x:f>
        <x:v>852</x:v>
      </x:c>
      <x:c r="N3407" s="60" t="n">
        <x:f>'参数'!$B$10</x:f>
        <x:v>1</x:v>
      </x:c>
      <x:c r="O3407" s="60" t="n">
        <x:f>N3407*'参数'!$B$11</x:f>
        <x:v>2</x:v>
      </x:c>
      <x:c r="P3407" s="60" t="n">
        <x:f>N3407*'参数'!$B$12</x:f>
        <x:v>1</x:v>
      </x:c>
      <x:c r="Q3407" t="str">
        <x:f>C3407&amp;"d"</x:f>
        <x:v>C69d</x:v>
      </x:c>
      <x:c r="R3407" t="str">
        <x:f>C3407&amp;"p"</x:f>
        <x:v>C69p</x:v>
      </x:c>
      <x:c r="S3407" t="str">
        <x:f>IF(AND(L3407&gt;=H3407+I3407+J3407,M3407&gt;L3407,F3407&lt;&gt;""),"PASS","FAIL")</x:f>
        <x:v>PASS</x:v>
      </x:c>
      <x:c r="T3407" t="n">
        <x:v>12</x:v>
      </x:c>
      <x:c r="U3407" t="str">
        <x:v>pickup_after_delivery_completion_plus_usage_lag</x:v>
      </x:c>
    </x:row>
    <x:row r="3408">
      <x:c r="A3408" t="str">
        <x:v>Set2_100-10-3b</x:v>
      </x:c>
      <x:c r="B3408" t="str">
        <x:v>standard_same_day</x:v>
      </x:c>
      <x:c r="C3408" t="str">
        <x:v>C70</x:v>
      </x:c>
      <x:c r="D3408" s="59" t="n">
        <x:v>46</x:v>
      </x:c>
      <x:c r="E3408" s="59" t="n">
        <x:v>40</x:v>
      </x:c>
      <x:c r="F3408" s="59" t="str">
        <x:v>S8</x:v>
      </x:c>
      <x:c r="G3408" s="59" t="n">
        <x:v>603</x:v>
      </x:c>
      <x:c r="H3408" s="59" t="n">
        <x:v>615</x:v>
      </x:c>
      <x:c r="I3408" s="59" t="n">
        <x:v>10</x:v>
      </x:c>
      <x:c r="J3408" s="60" t="n">
        <x:f>'参数'!$C$5</x:f>
        <x:v>360</x:v>
      </x:c>
      <x:c r="K3408" s="60" t="n">
        <x:f>'参数'!$D$5</x:f>
        <x:v>240</x:v>
      </x:c>
      <x:c r="L3408" s="60" t="n">
        <x:f>H3408+I3408+J3408</x:f>
        <x:v>985</x:v>
      </x:c>
      <x:c r="M3408" s="60" t="n">
        <x:f>L3408+K3408</x:f>
        <x:v>1225</x:v>
      </x:c>
      <x:c r="N3408" s="60" t="n">
        <x:f>'参数'!$B$10</x:f>
        <x:v>1</x:v>
      </x:c>
      <x:c r="O3408" s="60" t="n">
        <x:f>N3408*'参数'!$B$11</x:f>
        <x:v>2</x:v>
      </x:c>
      <x:c r="P3408" s="60" t="n">
        <x:f>N3408*'参数'!$B$12</x:f>
        <x:v>1</x:v>
      </x:c>
      <x:c r="Q3408" t="str">
        <x:f>C3408&amp;"d"</x:f>
        <x:v>C70d</x:v>
      </x:c>
      <x:c r="R3408" t="str">
        <x:f>C3408&amp;"p"</x:f>
        <x:v>C70p</x:v>
      </x:c>
      <x:c r="S3408" t="str">
        <x:f>IF(AND(L3408&gt;=H3408+I3408+J3408,M3408&gt;L3408,F3408&lt;&gt;""),"PASS","FAIL")</x:f>
        <x:v>PASS</x:v>
      </x:c>
      <x:c r="T3408" t="n">
        <x:v>12</x:v>
      </x:c>
      <x:c r="U3408" t="str">
        <x:v>pickup_after_delivery_completion_plus_usage_lag</x:v>
      </x:c>
    </x:row>
    <x:row r="3409">
      <x:c r="A3409" t="str">
        <x:v>Set2_100-10-3b</x:v>
      </x:c>
      <x:c r="B3409" t="str">
        <x:v>standard_same_day</x:v>
      </x:c>
      <x:c r="C3409" t="str">
        <x:v>C71</x:v>
      </x:c>
      <x:c r="D3409" s="59" t="n">
        <x:v>30</x:v>
      </x:c>
      <x:c r="E3409" s="59" t="n">
        <x:v>25</x:v>
      </x:c>
      <x:c r="F3409" s="59" t="str">
        <x:v>S9</x:v>
      </x:c>
      <x:c r="G3409" s="59" t="n">
        <x:v>576</x:v>
      </x:c>
      <x:c r="H3409" s="59" t="n">
        <x:v>586</x:v>
      </x:c>
      <x:c r="I3409" s="59" t="n">
        <x:v>10</x:v>
      </x:c>
      <x:c r="J3409" s="60" t="n">
        <x:f>'参数'!$C$5</x:f>
        <x:v>360</x:v>
      </x:c>
      <x:c r="K3409" s="60" t="n">
        <x:f>'参数'!$D$5</x:f>
        <x:v>240</x:v>
      </x:c>
      <x:c r="L3409" s="60" t="n">
        <x:f>H3409+I3409+J3409</x:f>
        <x:v>956</x:v>
      </x:c>
      <x:c r="M3409" s="60" t="n">
        <x:f>L3409+K3409</x:f>
        <x:v>1196</x:v>
      </x:c>
      <x:c r="N3409" s="60" t="n">
        <x:f>'参数'!$B$10</x:f>
        <x:v>1</x:v>
      </x:c>
      <x:c r="O3409" s="60" t="n">
        <x:f>N3409*'参数'!$B$11</x:f>
        <x:v>2</x:v>
      </x:c>
      <x:c r="P3409" s="60" t="n">
        <x:f>N3409*'参数'!$B$12</x:f>
        <x:v>1</x:v>
      </x:c>
      <x:c r="Q3409" t="str">
        <x:f>C3409&amp;"d"</x:f>
        <x:v>C71d</x:v>
      </x:c>
      <x:c r="R3409" t="str">
        <x:f>C3409&amp;"p"</x:f>
        <x:v>C71p</x:v>
      </x:c>
      <x:c r="S3409" t="str">
        <x:f>IF(AND(L3409&gt;=H3409+I3409+J3409,M3409&gt;L3409,F3409&lt;&gt;""),"PASS","FAIL")</x:f>
        <x:v>PASS</x:v>
      </x:c>
      <x:c r="T3409" t="n">
        <x:v>4</x:v>
      </x:c>
      <x:c r="U3409" t="str">
        <x:v>pickup_after_delivery_completion_plus_usage_lag</x:v>
      </x:c>
    </x:row>
    <x:row r="3410">
      <x:c r="A3410" t="str">
        <x:v>Set2_100-10-3b</x:v>
      </x:c>
      <x:c r="B3410" t="str">
        <x:v>standard_same_day</x:v>
      </x:c>
      <x:c r="C3410" t="str">
        <x:v>C72</x:v>
      </x:c>
      <x:c r="D3410" s="59" t="n">
        <x:v>41</x:v>
      </x:c>
      <x:c r="E3410" s="59" t="n">
        <x:v>28</x:v>
      </x:c>
      <x:c r="F3410" s="59" t="str">
        <x:v>S2</x:v>
      </x:c>
      <x:c r="G3410" s="59" t="n">
        <x:v>467</x:v>
      </x:c>
      <x:c r="H3410" s="59" t="n">
        <x:v>505</x:v>
      </x:c>
      <x:c r="I3410" s="59" t="n">
        <x:v>10</x:v>
      </x:c>
      <x:c r="J3410" s="60" t="n">
        <x:f>'参数'!$C$5</x:f>
        <x:v>360</x:v>
      </x:c>
      <x:c r="K3410" s="60" t="n">
        <x:f>'参数'!$D$5</x:f>
        <x:v>240</x:v>
      </x:c>
      <x:c r="L3410" s="60" t="n">
        <x:f>H3410+I3410+J3410</x:f>
        <x:v>875</x:v>
      </x:c>
      <x:c r="M3410" s="60" t="n">
        <x:f>L3410+K3410</x:f>
        <x:v>1115</x:v>
      </x:c>
      <x:c r="N3410" s="60" t="n">
        <x:f>'参数'!$B$10</x:f>
        <x:v>1</x:v>
      </x:c>
      <x:c r="O3410" s="60" t="n">
        <x:f>N3410*'参数'!$B$11</x:f>
        <x:v>2</x:v>
      </x:c>
      <x:c r="P3410" s="60" t="n">
        <x:f>N3410*'参数'!$B$12</x:f>
        <x:v>1</x:v>
      </x:c>
      <x:c r="Q3410" t="str">
        <x:f>C3410&amp;"d"</x:f>
        <x:v>C72d</x:v>
      </x:c>
      <x:c r="R3410" t="str">
        <x:f>C3410&amp;"p"</x:f>
        <x:v>C72p</x:v>
      </x:c>
      <x:c r="S3410" t="str">
        <x:f>IF(AND(L3410&gt;=H3410+I3410+J3410,M3410&gt;L3410,F3410&lt;&gt;""),"PASS","FAIL")</x:f>
        <x:v>PASS</x:v>
      </x:c>
      <x:c r="T3410" t="n">
        <x:v>1</x:v>
      </x:c>
      <x:c r="U3410" t="str">
        <x:v>pickup_after_delivery_completion_plus_usage_lag</x:v>
      </x:c>
    </x:row>
    <x:row r="3411">
      <x:c r="A3411" t="str">
        <x:v>Set2_100-10-3b</x:v>
      </x:c>
      <x:c r="B3411" t="str">
        <x:v>standard_same_day</x:v>
      </x:c>
      <x:c r="C3411" t="str">
        <x:v>C73</x:v>
      </x:c>
      <x:c r="D3411" s="59" t="n">
        <x:v>32</x:v>
      </x:c>
      <x:c r="E3411" s="59" t="n">
        <x:v>31</x:v>
      </x:c>
      <x:c r="F3411" s="59" t="str">
        <x:v>S8</x:v>
      </x:c>
      <x:c r="G3411" s="59" t="n">
        <x:v>107</x:v>
      </x:c>
      <x:c r="H3411" s="59" t="n">
        <x:v>137</x:v>
      </x:c>
      <x:c r="I3411" s="59" t="n">
        <x:v>10</x:v>
      </x:c>
      <x:c r="J3411" s="60" t="n">
        <x:f>'参数'!$C$5</x:f>
        <x:v>360</x:v>
      </x:c>
      <x:c r="K3411" s="60" t="n">
        <x:f>'参数'!$D$5</x:f>
        <x:v>240</x:v>
      </x:c>
      <x:c r="L3411" s="60" t="n">
        <x:f>H3411+I3411+J3411</x:f>
        <x:v>507</x:v>
      </x:c>
      <x:c r="M3411" s="60" t="n">
        <x:f>L3411+K3411</x:f>
        <x:v>747</x:v>
      </x:c>
      <x:c r="N3411" s="60" t="n">
        <x:f>'参数'!$B$10</x:f>
        <x:v>1</x:v>
      </x:c>
      <x:c r="O3411" s="60" t="n">
        <x:f>N3411*'参数'!$B$11</x:f>
        <x:v>2</x:v>
      </x:c>
      <x:c r="P3411" s="60" t="n">
        <x:f>N3411*'参数'!$B$12</x:f>
        <x:v>1</x:v>
      </x:c>
      <x:c r="Q3411" t="str">
        <x:f>C3411&amp;"d"</x:f>
        <x:v>C73d</x:v>
      </x:c>
      <x:c r="R3411" t="str">
        <x:f>C3411&amp;"p"</x:f>
        <x:v>C73p</x:v>
      </x:c>
      <x:c r="S3411" t="str">
        <x:f>IF(AND(L3411&gt;=H3411+I3411+J3411,M3411&gt;L3411,F3411&lt;&gt;""),"PASS","FAIL")</x:f>
        <x:v>PASS</x:v>
      </x:c>
      <x:c r="T3411" t="n">
        <x:v>5</x:v>
      </x:c>
      <x:c r="U3411" t="str">
        <x:v>pickup_after_delivery_completion_plus_usage_lag</x:v>
      </x:c>
    </x:row>
    <x:row r="3412">
      <x:c r="A3412" t="str">
        <x:v>Set2_100-10-3b</x:v>
      </x:c>
      <x:c r="B3412" t="str">
        <x:v>standard_same_day</x:v>
      </x:c>
      <x:c r="C3412" t="str">
        <x:v>C74</x:v>
      </x:c>
      <x:c r="D3412" s="59" t="n">
        <x:v>27</x:v>
      </x:c>
      <x:c r="E3412" s="59" t="n">
        <x:v>24</x:v>
      </x:c>
      <x:c r="F3412" s="59" t="str">
        <x:v>S7</x:v>
      </x:c>
      <x:c r="G3412" s="59" t="n">
        <x:v>523</x:v>
      </x:c>
      <x:c r="H3412" s="59" t="n">
        <x:v>551</x:v>
      </x:c>
      <x:c r="I3412" s="59" t="n">
        <x:v>10</x:v>
      </x:c>
      <x:c r="J3412" s="60" t="n">
        <x:f>'参数'!$C$5</x:f>
        <x:v>360</x:v>
      </x:c>
      <x:c r="K3412" s="60" t="n">
        <x:f>'参数'!$D$5</x:f>
        <x:v>240</x:v>
      </x:c>
      <x:c r="L3412" s="60" t="n">
        <x:f>H3412+I3412+J3412</x:f>
        <x:v>921</x:v>
      </x:c>
      <x:c r="M3412" s="60" t="n">
        <x:f>L3412+K3412</x:f>
        <x:v>1161</x:v>
      </x:c>
      <x:c r="N3412" s="60" t="n">
        <x:f>'参数'!$B$10</x:f>
        <x:v>1</x:v>
      </x:c>
      <x:c r="O3412" s="60" t="n">
        <x:f>N3412*'参数'!$B$11</x:f>
        <x:v>2</x:v>
      </x:c>
      <x:c r="P3412" s="60" t="n">
        <x:f>N3412*'参数'!$B$12</x:f>
        <x:v>1</x:v>
      </x:c>
      <x:c r="Q3412" t="str">
        <x:f>C3412&amp;"d"</x:f>
        <x:v>C74d</x:v>
      </x:c>
      <x:c r="R3412" t="str">
        <x:f>C3412&amp;"p"</x:f>
        <x:v>C74p</x:v>
      </x:c>
      <x:c r="S3412" t="str">
        <x:f>IF(AND(L3412&gt;=H3412+I3412+J3412,M3412&gt;L3412,F3412&lt;&gt;""),"PASS","FAIL")</x:f>
        <x:v>PASS</x:v>
      </x:c>
      <x:c r="T3412" t="n">
        <x:v>3</x:v>
      </x:c>
      <x:c r="U3412" t="str">
        <x:v>pickup_after_delivery_completion_plus_usage_lag</x:v>
      </x:c>
    </x:row>
    <x:row r="3413">
      <x:c r="A3413" t="str">
        <x:v>Set2_100-10-3b</x:v>
      </x:c>
      <x:c r="B3413" t="str">
        <x:v>standard_same_day</x:v>
      </x:c>
      <x:c r="C3413" t="str">
        <x:v>C75</x:v>
      </x:c>
      <x:c r="D3413" s="59" t="n">
        <x:v>42</x:v>
      </x:c>
      <x:c r="E3413" s="59" t="n">
        <x:v>18</x:v>
      </x:c>
      <x:c r="F3413" s="59" t="str">
        <x:v>S2</x:v>
      </x:c>
      <x:c r="G3413" s="59" t="n">
        <x:v>597</x:v>
      </x:c>
      <x:c r="H3413" s="59" t="n">
        <x:v>631</x:v>
      </x:c>
      <x:c r="I3413" s="59" t="n">
        <x:v>10</x:v>
      </x:c>
      <x:c r="J3413" s="60" t="n">
        <x:f>'参数'!$C$5</x:f>
        <x:v>360</x:v>
      </x:c>
      <x:c r="K3413" s="60" t="n">
        <x:f>'参数'!$D$5</x:f>
        <x:v>240</x:v>
      </x:c>
      <x:c r="L3413" s="60" t="n">
        <x:f>H3413+I3413+J3413</x:f>
        <x:v>1001</x:v>
      </x:c>
      <x:c r="M3413" s="60" t="n">
        <x:f>L3413+K3413</x:f>
        <x:v>1241</x:v>
      </x:c>
      <x:c r="N3413" s="60" t="n">
        <x:f>'参数'!$B$10</x:f>
        <x:v>1</x:v>
      </x:c>
      <x:c r="O3413" s="60" t="n">
        <x:f>N3413*'参数'!$B$11</x:f>
        <x:v>2</x:v>
      </x:c>
      <x:c r="P3413" s="60" t="n">
        <x:f>N3413*'参数'!$B$12</x:f>
        <x:v>1</x:v>
      </x:c>
      <x:c r="Q3413" t="str">
        <x:f>C3413&amp;"d"</x:f>
        <x:v>C75d</x:v>
      </x:c>
      <x:c r="R3413" t="str">
        <x:f>C3413&amp;"p"</x:f>
        <x:v>C75p</x:v>
      </x:c>
      <x:c r="S3413" t="str">
        <x:f>IF(AND(L3413&gt;=H3413+I3413+J3413,M3413&gt;L3413,F3413&lt;&gt;""),"PASS","FAIL")</x:f>
        <x:v>PASS</x:v>
      </x:c>
      <x:c r="T3413" t="n">
        <x:v>12</x:v>
      </x:c>
      <x:c r="U3413" t="str">
        <x:v>pickup_after_delivery_completion_plus_usage_lag</x:v>
      </x:c>
    </x:row>
    <x:row r="3414">
      <x:c r="A3414" t="str">
        <x:v>Set2_100-10-3b</x:v>
      </x:c>
      <x:c r="B3414" t="str">
        <x:v>standard_same_day</x:v>
      </x:c>
      <x:c r="C3414" t="str">
        <x:v>C76</x:v>
      </x:c>
      <x:c r="D3414" s="59" t="n">
        <x:v>46</x:v>
      </x:c>
      <x:c r="E3414" s="59" t="n">
        <x:v>19</x:v>
      </x:c>
      <x:c r="F3414" s="59" t="str">
        <x:v>S2</x:v>
      </x:c>
      <x:c r="G3414" s="59" t="n">
        <x:v>559</x:v>
      </x:c>
      <x:c r="H3414" s="59" t="n">
        <x:v>581</x:v>
      </x:c>
      <x:c r="I3414" s="59" t="n">
        <x:v>10</x:v>
      </x:c>
      <x:c r="J3414" s="60" t="n">
        <x:f>'参数'!$C$5</x:f>
        <x:v>360</x:v>
      </x:c>
      <x:c r="K3414" s="60" t="n">
        <x:f>'参数'!$D$5</x:f>
        <x:v>240</x:v>
      </x:c>
      <x:c r="L3414" s="60" t="n">
        <x:f>H3414+I3414+J3414</x:f>
        <x:v>951</x:v>
      </x:c>
      <x:c r="M3414" s="60" t="n">
        <x:f>L3414+K3414</x:f>
        <x:v>1191</x:v>
      </x:c>
      <x:c r="N3414" s="60" t="n">
        <x:f>'参数'!$B$10</x:f>
        <x:v>1</x:v>
      </x:c>
      <x:c r="O3414" s="60" t="n">
        <x:f>N3414*'参数'!$B$11</x:f>
        <x:v>2</x:v>
      </x:c>
      <x:c r="P3414" s="60" t="n">
        <x:f>N3414*'参数'!$B$12</x:f>
        <x:v>1</x:v>
      </x:c>
      <x:c r="Q3414" t="str">
        <x:f>C3414&amp;"d"</x:f>
        <x:v>C76d</x:v>
      </x:c>
      <x:c r="R3414" t="str">
        <x:f>C3414&amp;"p"</x:f>
        <x:v>C76p</x:v>
      </x:c>
      <x:c r="S3414" t="str">
        <x:f>IF(AND(L3414&gt;=H3414+I3414+J3414,M3414&gt;L3414,F3414&lt;&gt;""),"PASS","FAIL")</x:f>
        <x:v>PASS</x:v>
      </x:c>
      <x:c r="T3414" t="n">
        <x:v>15</x:v>
      </x:c>
      <x:c r="U3414" t="str">
        <x:v>pickup_after_delivery_completion_plus_usage_lag</x:v>
      </x:c>
    </x:row>
    <x:row r="3415">
      <x:c r="A3415" t="str">
        <x:v>Set2_100-10-3b</x:v>
      </x:c>
      <x:c r="B3415" t="str">
        <x:v>standard_same_day</x:v>
      </x:c>
      <x:c r="C3415" t="str">
        <x:v>C77</x:v>
      </x:c>
      <x:c r="D3415" s="59" t="n">
        <x:v>26</x:v>
      </x:c>
      <x:c r="E3415" s="59" t="n">
        <x:v>24</x:v>
      </x:c>
      <x:c r="F3415" s="59" t="str">
        <x:v>S7</x:v>
      </x:c>
      <x:c r="G3415" s="59" t="n">
        <x:v>356</x:v>
      </x:c>
      <x:c r="H3415" s="59" t="n">
        <x:v>366</x:v>
      </x:c>
      <x:c r="I3415" s="59" t="n">
        <x:v>10</x:v>
      </x:c>
      <x:c r="J3415" s="60" t="n">
        <x:f>'参数'!$C$5</x:f>
        <x:v>360</x:v>
      </x:c>
      <x:c r="K3415" s="60" t="n">
        <x:f>'参数'!$D$5</x:f>
        <x:v>240</x:v>
      </x:c>
      <x:c r="L3415" s="60" t="n">
        <x:f>H3415+I3415+J3415</x:f>
        <x:v>736</x:v>
      </x:c>
      <x:c r="M3415" s="60" t="n">
        <x:f>L3415+K3415</x:f>
        <x:v>976</x:v>
      </x:c>
      <x:c r="N3415" s="60" t="n">
        <x:f>'参数'!$B$10</x:f>
        <x:v>1</x:v>
      </x:c>
      <x:c r="O3415" s="60" t="n">
        <x:f>N3415*'参数'!$B$11</x:f>
        <x:v>2</x:v>
      </x:c>
      <x:c r="P3415" s="60" t="n">
        <x:f>N3415*'参数'!$B$12</x:f>
        <x:v>1</x:v>
      </x:c>
      <x:c r="Q3415" t="str">
        <x:f>C3415&amp;"d"</x:f>
        <x:v>C77d</x:v>
      </x:c>
      <x:c r="R3415" t="str">
        <x:f>C3415&amp;"p"</x:f>
        <x:v>C77p</x:v>
      </x:c>
      <x:c r="S3415" t="str">
        <x:f>IF(AND(L3415&gt;=H3415+I3415+J3415,M3415&gt;L3415,F3415&lt;&gt;""),"PASS","FAIL")</x:f>
        <x:v>PASS</x:v>
      </x:c>
      <x:c r="T3415" t="n">
        <x:v>8</x:v>
      </x:c>
      <x:c r="U3415" t="str">
        <x:v>pickup_after_delivery_completion_plus_usage_lag</x:v>
      </x:c>
    </x:row>
    <x:row r="3416">
      <x:c r="A3416" t="str">
        <x:v>Set2_100-10-3b</x:v>
      </x:c>
      <x:c r="B3416" t="str">
        <x:v>standard_same_day</x:v>
      </x:c>
      <x:c r="C3416" t="str">
        <x:v>C78</x:v>
      </x:c>
      <x:c r="D3416" s="59" t="n">
        <x:v>32</x:v>
      </x:c>
      <x:c r="E3416" s="59" t="n">
        <x:v>23</x:v>
      </x:c>
      <x:c r="F3416" s="59" t="str">
        <x:v>S9</x:v>
      </x:c>
      <x:c r="G3416" s="59" t="n">
        <x:v>301</x:v>
      </x:c>
      <x:c r="H3416" s="59" t="n">
        <x:v>331</x:v>
      </x:c>
      <x:c r="I3416" s="59" t="n">
        <x:v>10</x:v>
      </x:c>
      <x:c r="J3416" s="60" t="n">
        <x:f>'参数'!$C$5</x:f>
        <x:v>360</x:v>
      </x:c>
      <x:c r="K3416" s="60" t="n">
        <x:f>'参数'!$D$5</x:f>
        <x:v>240</x:v>
      </x:c>
      <x:c r="L3416" s="60" t="n">
        <x:f>H3416+I3416+J3416</x:f>
        <x:v>701</x:v>
      </x:c>
      <x:c r="M3416" s="60" t="n">
        <x:f>L3416+K3416</x:f>
        <x:v>941</x:v>
      </x:c>
      <x:c r="N3416" s="60" t="n">
        <x:f>'参数'!$B$10</x:f>
        <x:v>1</x:v>
      </x:c>
      <x:c r="O3416" s="60" t="n">
        <x:f>N3416*'参数'!$B$11</x:f>
        <x:v>2</x:v>
      </x:c>
      <x:c r="P3416" s="60" t="n">
        <x:f>N3416*'参数'!$B$12</x:f>
        <x:v>1</x:v>
      </x:c>
      <x:c r="Q3416" t="str">
        <x:f>C3416&amp;"d"</x:f>
        <x:v>C78d</x:v>
      </x:c>
      <x:c r="R3416" t="str">
        <x:f>C3416&amp;"p"</x:f>
        <x:v>C78p</x:v>
      </x:c>
      <x:c r="S3416" t="str">
        <x:f>IF(AND(L3416&gt;=H3416+I3416+J3416,M3416&gt;L3416,F3416&lt;&gt;""),"PASS","FAIL")</x:f>
        <x:v>PASS</x:v>
      </x:c>
      <x:c r="T3416" t="n">
        <x:v>6</x:v>
      </x:c>
      <x:c r="U3416" t="str">
        <x:v>pickup_after_delivery_completion_plus_usage_lag</x:v>
      </x:c>
    </x:row>
    <x:row r="3417">
      <x:c r="A3417" t="str">
        <x:v>Set2_100-10-3b</x:v>
      </x:c>
      <x:c r="B3417" t="str">
        <x:v>standard_same_day</x:v>
      </x:c>
      <x:c r="C3417" t="str">
        <x:v>C79</x:v>
      </x:c>
      <x:c r="D3417" s="59" t="n">
        <x:v>28</x:v>
      </x:c>
      <x:c r="E3417" s="59" t="n">
        <x:v>30</x:v>
      </x:c>
      <x:c r="F3417" s="59" t="str">
        <x:v>S7</x:v>
      </x:c>
      <x:c r="G3417" s="59" t="n">
        <x:v>577</x:v>
      </x:c>
      <x:c r="H3417" s="59" t="n">
        <x:v>591</x:v>
      </x:c>
      <x:c r="I3417" s="59" t="n">
        <x:v>10</x:v>
      </x:c>
      <x:c r="J3417" s="60" t="n">
        <x:f>'参数'!$C$5</x:f>
        <x:v>360</x:v>
      </x:c>
      <x:c r="K3417" s="60" t="n">
        <x:f>'参数'!$D$5</x:f>
        <x:v>240</x:v>
      </x:c>
      <x:c r="L3417" s="60" t="n">
        <x:f>H3417+I3417+J3417</x:f>
        <x:v>961</x:v>
      </x:c>
      <x:c r="M3417" s="60" t="n">
        <x:f>L3417+K3417</x:f>
        <x:v>1201</x:v>
      </x:c>
      <x:c r="N3417" s="60" t="n">
        <x:f>'参数'!$B$10</x:f>
        <x:v>1</x:v>
      </x:c>
      <x:c r="O3417" s="60" t="n">
        <x:f>N3417*'参数'!$B$11</x:f>
        <x:v>2</x:v>
      </x:c>
      <x:c r="P3417" s="60" t="n">
        <x:f>N3417*'参数'!$B$12</x:f>
        <x:v>1</x:v>
      </x:c>
      <x:c r="Q3417" t="str">
        <x:f>C3417&amp;"d"</x:f>
        <x:v>C79d</x:v>
      </x:c>
      <x:c r="R3417" t="str">
        <x:f>C3417&amp;"p"</x:f>
        <x:v>C79p</x:v>
      </x:c>
      <x:c r="S3417" t="str">
        <x:f>IF(AND(L3417&gt;=H3417+I3417+J3417,M3417&gt;L3417,F3417&lt;&gt;""),"PASS","FAIL")</x:f>
        <x:v>PASS</x:v>
      </x:c>
      <x:c r="T3417" t="n">
        <x:v>0</x:v>
      </x:c>
      <x:c r="U3417" t="str">
        <x:v>pickup_after_delivery_completion_plus_usage_lag</x:v>
      </x:c>
    </x:row>
    <x:row r="3418">
      <x:c r="A3418" t="str">
        <x:v>Set2_100-10-3b</x:v>
      </x:c>
      <x:c r="B3418" t="str">
        <x:v>standard_same_day</x:v>
      </x:c>
      <x:c r="C3418" t="str">
        <x:v>C80</x:v>
      </x:c>
      <x:c r="D3418" s="59" t="n">
        <x:v>37</x:v>
      </x:c>
      <x:c r="E3418" s="59" t="n">
        <x:v>37</x:v>
      </x:c>
      <x:c r="F3418" s="59" t="str">
        <x:v>S8</x:v>
      </x:c>
      <x:c r="G3418" s="59" t="n">
        <x:v>387</x:v>
      </x:c>
      <x:c r="H3418" s="59" t="n">
        <x:v>419</x:v>
      </x:c>
      <x:c r="I3418" s="59" t="n">
        <x:v>10</x:v>
      </x:c>
      <x:c r="J3418" s="60" t="n">
        <x:f>'参数'!$C$5</x:f>
        <x:v>360</x:v>
      </x:c>
      <x:c r="K3418" s="60" t="n">
        <x:f>'参数'!$D$5</x:f>
        <x:v>240</x:v>
      </x:c>
      <x:c r="L3418" s="60" t="n">
        <x:f>H3418+I3418+J3418</x:f>
        <x:v>789</x:v>
      </x:c>
      <x:c r="M3418" s="60" t="n">
        <x:f>L3418+K3418</x:f>
        <x:v>1029</x:v>
      </x:c>
      <x:c r="N3418" s="60" t="n">
        <x:f>'参数'!$B$10</x:f>
        <x:v>1</x:v>
      </x:c>
      <x:c r="O3418" s="60" t="n">
        <x:f>N3418*'参数'!$B$11</x:f>
        <x:v>2</x:v>
      </x:c>
      <x:c r="P3418" s="60" t="n">
        <x:f>N3418*'参数'!$B$12</x:f>
        <x:v>1</x:v>
      </x:c>
      <x:c r="Q3418" t="str">
        <x:f>C3418&amp;"d"</x:f>
        <x:v>C80d</x:v>
      </x:c>
      <x:c r="R3418" t="str">
        <x:f>C3418&amp;"p"</x:f>
        <x:v>C80p</x:v>
      </x:c>
      <x:c r="S3418" t="str">
        <x:f>IF(AND(L3418&gt;=H3418+I3418+J3418,M3418&gt;L3418,F3418&lt;&gt;""),"PASS","FAIL")</x:f>
        <x:v>PASS</x:v>
      </x:c>
      <x:c r="T3418" t="n">
        <x:v>7</x:v>
      </x:c>
      <x:c r="U3418" t="str">
        <x:v>pickup_after_delivery_completion_plus_usage_lag</x:v>
      </x:c>
    </x:row>
    <x:row r="3419">
      <x:c r="A3419" t="str">
        <x:v>Set2_100-10-3b</x:v>
      </x:c>
      <x:c r="B3419" t="str">
        <x:v>standard_same_day</x:v>
      </x:c>
      <x:c r="C3419" t="str">
        <x:v>C81</x:v>
      </x:c>
      <x:c r="D3419" s="59" t="n">
        <x:v>36</x:v>
      </x:c>
      <x:c r="E3419" s="59" t="n">
        <x:v>22</x:v>
      </x:c>
      <x:c r="F3419" s="59" t="str">
        <x:v>S2</x:v>
      </x:c>
      <x:c r="G3419" s="59" t="n">
        <x:v>485</x:v>
      </x:c>
      <x:c r="H3419" s="59" t="n">
        <x:v>505</x:v>
      </x:c>
      <x:c r="I3419" s="59" t="n">
        <x:v>10</x:v>
      </x:c>
      <x:c r="J3419" s="60" t="n">
        <x:f>'参数'!$C$5</x:f>
        <x:v>360</x:v>
      </x:c>
      <x:c r="K3419" s="60" t="n">
        <x:f>'参数'!$D$5</x:f>
        <x:v>240</x:v>
      </x:c>
      <x:c r="L3419" s="60" t="n">
        <x:f>H3419+I3419+J3419</x:f>
        <x:v>875</x:v>
      </x:c>
      <x:c r="M3419" s="60" t="n">
        <x:f>L3419+K3419</x:f>
        <x:v>1115</x:v>
      </x:c>
      <x:c r="N3419" s="60" t="n">
        <x:f>'参数'!$B$10</x:f>
        <x:v>1</x:v>
      </x:c>
      <x:c r="O3419" s="60" t="n">
        <x:f>N3419*'参数'!$B$11</x:f>
        <x:v>2</x:v>
      </x:c>
      <x:c r="P3419" s="60" t="n">
        <x:f>N3419*'参数'!$B$12</x:f>
        <x:v>1</x:v>
      </x:c>
      <x:c r="Q3419" t="str">
        <x:f>C3419&amp;"d"</x:f>
        <x:v>C81d</x:v>
      </x:c>
      <x:c r="R3419" t="str">
        <x:f>C3419&amp;"p"</x:f>
        <x:v>C81p</x:v>
      </x:c>
      <x:c r="S3419" t="str">
        <x:f>IF(AND(L3419&gt;=H3419+I3419+J3419,M3419&gt;L3419,F3419&lt;&gt;""),"PASS","FAIL")</x:f>
        <x:v>PASS</x:v>
      </x:c>
      <x:c r="T3419" t="n">
        <x:v>4</x:v>
      </x:c>
      <x:c r="U3419" t="str">
        <x:v>pickup_after_delivery_completion_plus_usage_lag</x:v>
      </x:c>
    </x:row>
    <x:row r="3420">
      <x:c r="A3420" t="str">
        <x:v>Set2_100-10-3b</x:v>
      </x:c>
      <x:c r="B3420" t="str">
        <x:v>standard_same_day</x:v>
      </x:c>
      <x:c r="C3420" t="str">
        <x:v>C82</x:v>
      </x:c>
      <x:c r="D3420" s="59" t="n">
        <x:v>48</x:v>
      </x:c>
      <x:c r="E3420" s="59" t="n">
        <x:v>38</x:v>
      </x:c>
      <x:c r="F3420" s="59" t="str">
        <x:v>S8</x:v>
      </x:c>
      <x:c r="G3420" s="59" t="n">
        <x:v>517</x:v>
      </x:c>
      <x:c r="H3420" s="59" t="n">
        <x:v>531</x:v>
      </x:c>
      <x:c r="I3420" s="59" t="n">
        <x:v>10</x:v>
      </x:c>
      <x:c r="J3420" s="60" t="n">
        <x:f>'参数'!$C$5</x:f>
        <x:v>360</x:v>
      </x:c>
      <x:c r="K3420" s="60" t="n">
        <x:f>'参数'!$D$5</x:f>
        <x:v>240</x:v>
      </x:c>
      <x:c r="L3420" s="60" t="n">
        <x:f>H3420+I3420+J3420</x:f>
        <x:v>901</x:v>
      </x:c>
      <x:c r="M3420" s="60" t="n">
        <x:f>L3420+K3420</x:f>
        <x:v>1141</x:v>
      </x:c>
      <x:c r="N3420" s="60" t="n">
        <x:f>'参数'!$B$10</x:f>
        <x:v>1</x:v>
      </x:c>
      <x:c r="O3420" s="60" t="n">
        <x:f>N3420*'参数'!$B$11</x:f>
        <x:v>2</x:v>
      </x:c>
      <x:c r="P3420" s="60" t="n">
        <x:f>N3420*'参数'!$B$12</x:f>
        <x:v>1</x:v>
      </x:c>
      <x:c r="Q3420" t="str">
        <x:f>C3420&amp;"d"</x:f>
        <x:v>C82d</x:v>
      </x:c>
      <x:c r="R3420" t="str">
        <x:f>C3420&amp;"p"</x:f>
        <x:v>C82p</x:v>
      </x:c>
      <x:c r="S3420" t="str">
        <x:f>IF(AND(L3420&gt;=H3420+I3420+J3420,M3420&gt;L3420,F3420&lt;&gt;""),"PASS","FAIL")</x:f>
        <x:v>PASS</x:v>
      </x:c>
      <x:c r="T3420" t="n">
        <x:v>7</x:v>
      </x:c>
      <x:c r="U3420" t="str">
        <x:v>pickup_after_delivery_completion_plus_usage_lag</x:v>
      </x:c>
    </x:row>
    <x:row r="3421">
      <x:c r="A3421" t="str">
        <x:v>Set2_100-10-3b</x:v>
      </x:c>
      <x:c r="B3421" t="str">
        <x:v>standard_same_day</x:v>
      </x:c>
      <x:c r="C3421" t="str">
        <x:v>C83</x:v>
      </x:c>
      <x:c r="D3421" s="59" t="n">
        <x:v>31</x:v>
      </x:c>
      <x:c r="E3421" s="59" t="n">
        <x:v>22</x:v>
      </x:c>
      <x:c r="F3421" s="59" t="str">
        <x:v>S9</x:v>
      </x:c>
      <x:c r="G3421" s="59" t="n">
        <x:v>299</x:v>
      </x:c>
      <x:c r="H3421" s="59" t="n">
        <x:v>335</x:v>
      </x:c>
      <x:c r="I3421" s="59" t="n">
        <x:v>10</x:v>
      </x:c>
      <x:c r="J3421" s="60" t="n">
        <x:f>'参数'!$C$5</x:f>
        <x:v>360</x:v>
      </x:c>
      <x:c r="K3421" s="60" t="n">
        <x:f>'参数'!$D$5</x:f>
        <x:v>240</x:v>
      </x:c>
      <x:c r="L3421" s="60" t="n">
        <x:f>H3421+I3421+J3421</x:f>
        <x:v>705</x:v>
      </x:c>
      <x:c r="M3421" s="60" t="n">
        <x:f>L3421+K3421</x:f>
        <x:v>945</x:v>
      </x:c>
      <x:c r="N3421" s="60" t="n">
        <x:f>'参数'!$B$10</x:f>
        <x:v>1</x:v>
      </x:c>
      <x:c r="O3421" s="60" t="n">
        <x:f>N3421*'参数'!$B$11</x:f>
        <x:v>2</x:v>
      </x:c>
      <x:c r="P3421" s="60" t="n">
        <x:f>N3421*'参数'!$B$12</x:f>
        <x:v>1</x:v>
      </x:c>
      <x:c r="Q3421" t="str">
        <x:f>C3421&amp;"d"</x:f>
        <x:v>C83d</x:v>
      </x:c>
      <x:c r="R3421" t="str">
        <x:f>C3421&amp;"p"</x:f>
        <x:v>C83p</x:v>
      </x:c>
      <x:c r="S3421" t="str">
        <x:f>IF(AND(L3421&gt;=H3421+I3421+J3421,M3421&gt;L3421,F3421&lt;&gt;""),"PASS","FAIL")</x:f>
        <x:v>PASS</x:v>
      </x:c>
      <x:c r="T3421" t="n">
        <x:v>3</x:v>
      </x:c>
      <x:c r="U3421" t="str">
        <x:v>pickup_after_delivery_completion_plus_usage_lag</x:v>
      </x:c>
    </x:row>
    <x:row r="3422">
      <x:c r="A3422" t="str">
        <x:v>Set2_100-10-3b</x:v>
      </x:c>
      <x:c r="B3422" t="str">
        <x:v>standard_same_day</x:v>
      </x:c>
      <x:c r="C3422" t="str">
        <x:v>C84</x:v>
      </x:c>
      <x:c r="D3422" s="59" t="n">
        <x:v>33</x:v>
      </x:c>
      <x:c r="E3422" s="59" t="n">
        <x:v>27</x:v>
      </x:c>
      <x:c r="F3422" s="59" t="str">
        <x:v>S9</x:v>
      </x:c>
      <x:c r="G3422" s="59" t="n">
        <x:v>186</x:v>
      </x:c>
      <x:c r="H3422" s="59" t="n">
        <x:v>224</x:v>
      </x:c>
      <x:c r="I3422" s="59" t="n">
        <x:v>10</x:v>
      </x:c>
      <x:c r="J3422" s="60" t="n">
        <x:f>'参数'!$C$5</x:f>
        <x:v>360</x:v>
      </x:c>
      <x:c r="K3422" s="60" t="n">
        <x:f>'参数'!$D$5</x:f>
        <x:v>240</x:v>
      </x:c>
      <x:c r="L3422" s="60" t="n">
        <x:f>H3422+I3422+J3422</x:f>
        <x:v>594</x:v>
      </x:c>
      <x:c r="M3422" s="60" t="n">
        <x:f>L3422+K3422</x:f>
        <x:v>834</x:v>
      </x:c>
      <x:c r="N3422" s="60" t="n">
        <x:f>'参数'!$B$10</x:f>
        <x:v>1</x:v>
      </x:c>
      <x:c r="O3422" s="60" t="n">
        <x:f>N3422*'参数'!$B$11</x:f>
        <x:v>2</x:v>
      </x:c>
      <x:c r="P3422" s="60" t="n">
        <x:f>N3422*'参数'!$B$12</x:f>
        <x:v>1</x:v>
      </x:c>
      <x:c r="Q3422" t="str">
        <x:f>C3422&amp;"d"</x:f>
        <x:v>C84d</x:v>
      </x:c>
      <x:c r="R3422" t="str">
        <x:f>C3422&amp;"p"</x:f>
        <x:v>C84p</x:v>
      </x:c>
      <x:c r="S3422" t="str">
        <x:f>IF(AND(L3422&gt;=H3422+I3422+J3422,M3422&gt;L3422,F3422&lt;&gt;""),"PASS","FAIL")</x:f>
        <x:v>PASS</x:v>
      </x:c>
      <x:c r="T3422" t="n">
        <x:v>2</x:v>
      </x:c>
      <x:c r="U3422" t="str">
        <x:v>pickup_after_delivery_completion_plus_usage_lag</x:v>
      </x:c>
    </x:row>
    <x:row r="3423">
      <x:c r="A3423" t="str">
        <x:v>Set2_100-10-3b</x:v>
      </x:c>
      <x:c r="B3423" t="str">
        <x:v>standard_same_day</x:v>
      </x:c>
      <x:c r="C3423" t="str">
        <x:v>C85</x:v>
      </x:c>
      <x:c r="D3423" s="59" t="n">
        <x:v>26</x:v>
      </x:c>
      <x:c r="E3423" s="59" t="n">
        <x:v>27</x:v>
      </x:c>
      <x:c r="F3423" s="59" t="str">
        <x:v>S7</x:v>
      </x:c>
      <x:c r="G3423" s="59" t="n">
        <x:v>260</x:v>
      </x:c>
      <x:c r="H3423" s="59" t="n">
        <x:v>296</x:v>
      </x:c>
      <x:c r="I3423" s="59" t="n">
        <x:v>10</x:v>
      </x:c>
      <x:c r="J3423" s="60" t="n">
        <x:f>'参数'!$C$5</x:f>
        <x:v>360</x:v>
      </x:c>
      <x:c r="K3423" s="60" t="n">
        <x:f>'参数'!$D$5</x:f>
        <x:v>240</x:v>
      </x:c>
      <x:c r="L3423" s="60" t="n">
        <x:f>H3423+I3423+J3423</x:f>
        <x:v>666</x:v>
      </x:c>
      <x:c r="M3423" s="60" t="n">
        <x:f>L3423+K3423</x:f>
        <x:v>906</x:v>
      </x:c>
      <x:c r="N3423" s="60" t="n">
        <x:f>'参数'!$B$10</x:f>
        <x:v>1</x:v>
      </x:c>
      <x:c r="O3423" s="60" t="n">
        <x:f>N3423*'参数'!$B$11</x:f>
        <x:v>2</x:v>
      </x:c>
      <x:c r="P3423" s="60" t="n">
        <x:f>N3423*'参数'!$B$12</x:f>
        <x:v>1</x:v>
      </x:c>
      <x:c r="Q3423" t="str">
        <x:f>C3423&amp;"d"</x:f>
        <x:v>C85d</x:v>
      </x:c>
      <x:c r="R3423" t="str">
        <x:f>C3423&amp;"p"</x:f>
        <x:v>C85p</x:v>
      </x:c>
      <x:c r="S3423" t="str">
        <x:f>IF(AND(L3423&gt;=H3423+I3423+J3423,M3423&gt;L3423,F3423&lt;&gt;""),"PASS","FAIL")</x:f>
        <x:v>PASS</x:v>
      </x:c>
      <x:c r="T3423" t="n">
        <x:v>13</x:v>
      </x:c>
      <x:c r="U3423" t="str">
        <x:v>pickup_after_delivery_completion_plus_usage_lag</x:v>
      </x:c>
    </x:row>
    <x:row r="3424">
      <x:c r="A3424" t="str">
        <x:v>Set2_100-10-3b</x:v>
      </x:c>
      <x:c r="B3424" t="str">
        <x:v>standard_same_day</x:v>
      </x:c>
      <x:c r="C3424" t="str">
        <x:v>C86</x:v>
      </x:c>
      <x:c r="D3424" s="59" t="n">
        <x:v>29</x:v>
      </x:c>
      <x:c r="E3424" s="59" t="n">
        <x:v>19</x:v>
      </x:c>
      <x:c r="F3424" s="59" t="str">
        <x:v>S9</x:v>
      </x:c>
      <x:c r="G3424" s="59" t="n">
        <x:v>81</x:v>
      </x:c>
      <x:c r="H3424" s="59" t="n">
        <x:v>113</x:v>
      </x:c>
      <x:c r="I3424" s="59" t="n">
        <x:v>10</x:v>
      </x:c>
      <x:c r="J3424" s="60" t="n">
        <x:f>'参数'!$C$5</x:f>
        <x:v>360</x:v>
      </x:c>
      <x:c r="K3424" s="60" t="n">
        <x:f>'参数'!$D$5</x:f>
        <x:v>240</x:v>
      </x:c>
      <x:c r="L3424" s="60" t="n">
        <x:f>H3424+I3424+J3424</x:f>
        <x:v>483</x:v>
      </x:c>
      <x:c r="M3424" s="60" t="n">
        <x:f>L3424+K3424</x:f>
        <x:v>723</x:v>
      </x:c>
      <x:c r="N3424" s="60" t="n">
        <x:f>'参数'!$B$10</x:f>
        <x:v>1</x:v>
      </x:c>
      <x:c r="O3424" s="60" t="n">
        <x:f>N3424*'参数'!$B$11</x:f>
        <x:v>2</x:v>
      </x:c>
      <x:c r="P3424" s="60" t="n">
        <x:f>N3424*'参数'!$B$12</x:f>
        <x:v>1</x:v>
      </x:c>
      <x:c r="Q3424" t="str">
        <x:f>C3424&amp;"d"</x:f>
        <x:v>C86d</x:v>
      </x:c>
      <x:c r="R3424" t="str">
        <x:f>C3424&amp;"p"</x:f>
        <x:v>C86p</x:v>
      </x:c>
      <x:c r="S3424" t="str">
        <x:f>IF(AND(L3424&gt;=H3424+I3424+J3424,M3424&gt;L3424,F3424&lt;&gt;""),"PASS","FAIL")</x:f>
        <x:v>PASS</x:v>
      </x:c>
      <x:c r="T3424" t="n">
        <x:v>9</x:v>
      </x:c>
      <x:c r="U3424" t="str">
        <x:v>pickup_after_delivery_completion_plus_usage_lag</x:v>
      </x:c>
    </x:row>
    <x:row r="3425">
      <x:c r="A3425" t="str">
        <x:v>Set2_100-10-3b</x:v>
      </x:c>
      <x:c r="B3425" t="str">
        <x:v>standard_same_day</x:v>
      </x:c>
      <x:c r="C3425" t="str">
        <x:v>C87</x:v>
      </x:c>
      <x:c r="D3425" s="59" t="n">
        <x:v>26</x:v>
      </x:c>
      <x:c r="E3425" s="59" t="n">
        <x:v>23</x:v>
      </x:c>
      <x:c r="F3425" s="59" t="str">
        <x:v>S7</x:v>
      </x:c>
      <x:c r="G3425" s="59" t="n">
        <x:v>132</x:v>
      </x:c>
      <x:c r="H3425" s="59" t="n">
        <x:v>162</x:v>
      </x:c>
      <x:c r="I3425" s="59" t="n">
        <x:v>10</x:v>
      </x:c>
      <x:c r="J3425" s="60" t="n">
        <x:f>'参数'!$C$5</x:f>
        <x:v>360</x:v>
      </x:c>
      <x:c r="K3425" s="60" t="n">
        <x:f>'参数'!$D$5</x:f>
        <x:v>240</x:v>
      </x:c>
      <x:c r="L3425" s="60" t="n">
        <x:f>H3425+I3425+J3425</x:f>
        <x:v>532</x:v>
      </x:c>
      <x:c r="M3425" s="60" t="n">
        <x:f>L3425+K3425</x:f>
        <x:v>772</x:v>
      </x:c>
      <x:c r="N3425" s="60" t="n">
        <x:f>'参数'!$B$10</x:f>
        <x:v>1</x:v>
      </x:c>
      <x:c r="O3425" s="60" t="n">
        <x:f>N3425*'参数'!$B$11</x:f>
        <x:v>2</x:v>
      </x:c>
      <x:c r="P3425" s="60" t="n">
        <x:f>N3425*'参数'!$B$12</x:f>
        <x:v>1</x:v>
      </x:c>
      <x:c r="Q3425" t="str">
        <x:f>C3425&amp;"d"</x:f>
        <x:v>C87d</x:v>
      </x:c>
      <x:c r="R3425" t="str">
        <x:f>C3425&amp;"p"</x:f>
        <x:v>C87p</x:v>
      </x:c>
      <x:c r="S3425" t="str">
        <x:f>IF(AND(L3425&gt;=H3425+I3425+J3425,M3425&gt;L3425,F3425&lt;&gt;""),"PASS","FAIL")</x:f>
        <x:v>PASS</x:v>
      </x:c>
      <x:c r="T3425" t="n">
        <x:v>0</x:v>
      </x:c>
      <x:c r="U3425" t="str">
        <x:v>pickup_after_delivery_completion_plus_usage_lag</x:v>
      </x:c>
    </x:row>
    <x:row r="3426">
      <x:c r="A3426" t="str">
        <x:v>Set2_100-10-3b</x:v>
      </x:c>
      <x:c r="B3426" t="str">
        <x:v>standard_same_day</x:v>
      </x:c>
      <x:c r="C3426" t="str">
        <x:v>C88</x:v>
      </x:c>
      <x:c r="D3426" s="59" t="n">
        <x:v>34</x:v>
      </x:c>
      <x:c r="E3426" s="59" t="n">
        <x:v>21</x:v>
      </x:c>
      <x:c r="F3426" s="59" t="str">
        <x:v>S9</x:v>
      </x:c>
      <x:c r="G3426" s="59" t="n">
        <x:v>427</x:v>
      </x:c>
      <x:c r="H3426" s="59" t="n">
        <x:v>455</x:v>
      </x:c>
      <x:c r="I3426" s="59" t="n">
        <x:v>10</x:v>
      </x:c>
      <x:c r="J3426" s="60" t="n">
        <x:f>'参数'!$C$5</x:f>
        <x:v>360</x:v>
      </x:c>
      <x:c r="K3426" s="60" t="n">
        <x:f>'参数'!$D$5</x:f>
        <x:v>240</x:v>
      </x:c>
      <x:c r="L3426" s="60" t="n">
        <x:f>H3426+I3426+J3426</x:f>
        <x:v>825</x:v>
      </x:c>
      <x:c r="M3426" s="60" t="n">
        <x:f>L3426+K3426</x:f>
        <x:v>1065</x:v>
      </x:c>
      <x:c r="N3426" s="60" t="n">
        <x:f>'参数'!$B$10</x:f>
        <x:v>1</x:v>
      </x:c>
      <x:c r="O3426" s="60" t="n">
        <x:f>N3426*'参数'!$B$11</x:f>
        <x:v>2</x:v>
      </x:c>
      <x:c r="P3426" s="60" t="n">
        <x:f>N3426*'参数'!$B$12</x:f>
        <x:v>1</x:v>
      </x:c>
      <x:c r="Q3426" t="str">
        <x:f>C3426&amp;"d"</x:f>
        <x:v>C88d</x:v>
      </x:c>
      <x:c r="R3426" t="str">
        <x:f>C3426&amp;"p"</x:f>
        <x:v>C88p</x:v>
      </x:c>
      <x:c r="S3426" t="str">
        <x:f>IF(AND(L3426&gt;=H3426+I3426+J3426,M3426&gt;L3426,F3426&lt;&gt;""),"PASS","FAIL")</x:f>
        <x:v>PASS</x:v>
      </x:c>
      <x:c r="T3426" t="n">
        <x:v>7</x:v>
      </x:c>
      <x:c r="U3426" t="str">
        <x:v>pickup_after_delivery_completion_plus_usage_lag</x:v>
      </x:c>
    </x:row>
    <x:row r="3427">
      <x:c r="A3427" t="str">
        <x:v>Set2_100-10-3b</x:v>
      </x:c>
      <x:c r="B3427" t="str">
        <x:v>standard_same_day</x:v>
      </x:c>
      <x:c r="C3427" t="str">
        <x:v>C89</x:v>
      </x:c>
      <x:c r="D3427" s="59" t="n">
        <x:v>47</x:v>
      </x:c>
      <x:c r="E3427" s="59" t="n">
        <x:v>12</x:v>
      </x:c>
      <x:c r="F3427" s="59" t="str">
        <x:v>S2</x:v>
      </x:c>
      <x:c r="G3427" s="59" t="n">
        <x:v>423</x:v>
      </x:c>
      <x:c r="H3427" s="59" t="n">
        <x:v>445</x:v>
      </x:c>
      <x:c r="I3427" s="59" t="n">
        <x:v>10</x:v>
      </x:c>
      <x:c r="J3427" s="60" t="n">
        <x:f>'参数'!$C$5</x:f>
        <x:v>360</x:v>
      </x:c>
      <x:c r="K3427" s="60" t="n">
        <x:f>'参数'!$D$5</x:f>
        <x:v>240</x:v>
      </x:c>
      <x:c r="L3427" s="60" t="n">
        <x:f>H3427+I3427+J3427</x:f>
        <x:v>815</x:v>
      </x:c>
      <x:c r="M3427" s="60" t="n">
        <x:f>L3427+K3427</x:f>
        <x:v>1055</x:v>
      </x:c>
      <x:c r="N3427" s="60" t="n">
        <x:f>'参数'!$B$10</x:f>
        <x:v>1</x:v>
      </x:c>
      <x:c r="O3427" s="60" t="n">
        <x:f>N3427*'参数'!$B$11</x:f>
        <x:v>2</x:v>
      </x:c>
      <x:c r="P3427" s="60" t="n">
        <x:f>N3427*'参数'!$B$12</x:f>
        <x:v>1</x:v>
      </x:c>
      <x:c r="Q3427" t="str">
        <x:f>C3427&amp;"d"</x:f>
        <x:v>C89d</x:v>
      </x:c>
      <x:c r="R3427" t="str">
        <x:f>C3427&amp;"p"</x:f>
        <x:v>C89p</x:v>
      </x:c>
      <x:c r="S3427" t="str">
        <x:f>IF(AND(L3427&gt;=H3427+I3427+J3427,M3427&gt;L3427,F3427&lt;&gt;""),"PASS","FAIL")</x:f>
        <x:v>PASS</x:v>
      </x:c>
      <x:c r="T3427" t="n">
        <x:v>6</x:v>
      </x:c>
      <x:c r="U3427" t="str">
        <x:v>pickup_after_delivery_completion_plus_usage_lag</x:v>
      </x:c>
    </x:row>
    <x:row r="3428">
      <x:c r="A3428" t="str">
        <x:v>Set2_100-10-3b</x:v>
      </x:c>
      <x:c r="B3428" t="str">
        <x:v>standard_same_day</x:v>
      </x:c>
      <x:c r="C3428" t="str">
        <x:v>C90</x:v>
      </x:c>
      <x:c r="D3428" s="59" t="n">
        <x:v>43</x:v>
      </x:c>
      <x:c r="E3428" s="59" t="n">
        <x:v>17</x:v>
      </x:c>
      <x:c r="F3428" s="59" t="str">
        <x:v>S2</x:v>
      </x:c>
      <x:c r="G3428" s="59" t="n">
        <x:v>578</x:v>
      </x:c>
      <x:c r="H3428" s="59" t="n">
        <x:v>596</x:v>
      </x:c>
      <x:c r="I3428" s="59" t="n">
        <x:v>10</x:v>
      </x:c>
      <x:c r="J3428" s="60" t="n">
        <x:f>'参数'!$C$5</x:f>
        <x:v>360</x:v>
      </x:c>
      <x:c r="K3428" s="60" t="n">
        <x:f>'参数'!$D$5</x:f>
        <x:v>240</x:v>
      </x:c>
      <x:c r="L3428" s="60" t="n">
        <x:f>H3428+I3428+J3428</x:f>
        <x:v>966</x:v>
      </x:c>
      <x:c r="M3428" s="60" t="n">
        <x:f>L3428+K3428</x:f>
        <x:v>1206</x:v>
      </x:c>
      <x:c r="N3428" s="60" t="n">
        <x:f>'参数'!$B$10</x:f>
        <x:v>1</x:v>
      </x:c>
      <x:c r="O3428" s="60" t="n">
        <x:f>N3428*'参数'!$B$11</x:f>
        <x:v>2</x:v>
      </x:c>
      <x:c r="P3428" s="60" t="n">
        <x:f>N3428*'参数'!$B$12</x:f>
        <x:v>1</x:v>
      </x:c>
      <x:c r="Q3428" t="str">
        <x:f>C3428&amp;"d"</x:f>
        <x:v>C90d</x:v>
      </x:c>
      <x:c r="R3428" t="str">
        <x:f>C3428&amp;"p"</x:f>
        <x:v>C90p</x:v>
      </x:c>
      <x:c r="S3428" t="str">
        <x:f>IF(AND(L3428&gt;=H3428+I3428+J3428,M3428&gt;L3428,F3428&lt;&gt;""),"PASS","FAIL")</x:f>
        <x:v>PASS</x:v>
      </x:c>
      <x:c r="T3428" t="n">
        <x:v>14</x:v>
      </x:c>
      <x:c r="U3428" t="str">
        <x:v>pickup_after_delivery_completion_plus_usage_lag</x:v>
      </x:c>
    </x:row>
    <x:row r="3429">
      <x:c r="A3429" t="str">
        <x:v>Set2_100-10-3b</x:v>
      </x:c>
      <x:c r="B3429" t="str">
        <x:v>standard_same_day</x:v>
      </x:c>
      <x:c r="C3429" t="str">
        <x:v>C91</x:v>
      </x:c>
      <x:c r="D3429" s="59" t="n">
        <x:v>36</x:v>
      </x:c>
      <x:c r="E3429" s="59" t="n">
        <x:v>39</x:v>
      </x:c>
      <x:c r="F3429" s="59" t="str">
        <x:v>S8</x:v>
      </x:c>
      <x:c r="G3429" s="59" t="n">
        <x:v>130</x:v>
      </x:c>
      <x:c r="H3429" s="59" t="n">
        <x:v>162</x:v>
      </x:c>
      <x:c r="I3429" s="59" t="n">
        <x:v>10</x:v>
      </x:c>
      <x:c r="J3429" s="60" t="n">
        <x:f>'参数'!$C$5</x:f>
        <x:v>360</x:v>
      </x:c>
      <x:c r="K3429" s="60" t="n">
        <x:f>'参数'!$D$5</x:f>
        <x:v>240</x:v>
      </x:c>
      <x:c r="L3429" s="60" t="n">
        <x:f>H3429+I3429+J3429</x:f>
        <x:v>532</x:v>
      </x:c>
      <x:c r="M3429" s="60" t="n">
        <x:f>L3429+K3429</x:f>
        <x:v>772</x:v>
      </x:c>
      <x:c r="N3429" s="60" t="n">
        <x:f>'参数'!$B$10</x:f>
        <x:v>1</x:v>
      </x:c>
      <x:c r="O3429" s="60" t="n">
        <x:f>N3429*'参数'!$B$11</x:f>
        <x:v>2</x:v>
      </x:c>
      <x:c r="P3429" s="60" t="n">
        <x:f>N3429*'参数'!$B$12</x:f>
        <x:v>1</x:v>
      </x:c>
      <x:c r="Q3429" t="str">
        <x:f>C3429&amp;"d"</x:f>
        <x:v>C91d</x:v>
      </x:c>
      <x:c r="R3429" t="str">
        <x:f>C3429&amp;"p"</x:f>
        <x:v>C91p</x:v>
      </x:c>
      <x:c r="S3429" t="str">
        <x:f>IF(AND(L3429&gt;=H3429+I3429+J3429,M3429&gt;L3429,F3429&lt;&gt;""),"PASS","FAIL")</x:f>
        <x:v>PASS</x:v>
      </x:c>
      <x:c r="T3429" t="n">
        <x:v>1</x:v>
      </x:c>
      <x:c r="U3429" t="str">
        <x:v>pickup_after_delivery_completion_plus_usage_lag</x:v>
      </x:c>
    </x:row>
    <x:row r="3430">
      <x:c r="A3430" t="str">
        <x:v>Set2_100-10-3b</x:v>
      </x:c>
      <x:c r="B3430" t="str">
        <x:v>standard_same_day</x:v>
      </x:c>
      <x:c r="C3430" t="str">
        <x:v>C92</x:v>
      </x:c>
      <x:c r="D3430" s="59" t="n">
        <x:v>29</x:v>
      </x:c>
      <x:c r="E3430" s="59" t="n">
        <x:v>18</x:v>
      </x:c>
      <x:c r="F3430" s="59" t="str">
        <x:v>S9</x:v>
      </x:c>
      <x:c r="G3430" s="59" t="n">
        <x:v>410</x:v>
      </x:c>
      <x:c r="H3430" s="59" t="n">
        <x:v>426</x:v>
      </x:c>
      <x:c r="I3430" s="59" t="n">
        <x:v>10</x:v>
      </x:c>
      <x:c r="J3430" s="60" t="n">
        <x:f>'参数'!$C$5</x:f>
        <x:v>360</x:v>
      </x:c>
      <x:c r="K3430" s="60" t="n">
        <x:f>'参数'!$D$5</x:f>
        <x:v>240</x:v>
      </x:c>
      <x:c r="L3430" s="60" t="n">
        <x:f>H3430+I3430+J3430</x:f>
        <x:v>796</x:v>
      </x:c>
      <x:c r="M3430" s="60" t="n">
        <x:f>L3430+K3430</x:f>
        <x:v>1036</x:v>
      </x:c>
      <x:c r="N3430" s="60" t="n">
        <x:f>'参数'!$B$10</x:f>
        <x:v>1</x:v>
      </x:c>
      <x:c r="O3430" s="60" t="n">
        <x:f>N3430*'参数'!$B$11</x:f>
        <x:v>2</x:v>
      </x:c>
      <x:c r="P3430" s="60" t="n">
        <x:f>N3430*'参数'!$B$12</x:f>
        <x:v>1</x:v>
      </x:c>
      <x:c r="Q3430" t="str">
        <x:f>C3430&amp;"d"</x:f>
        <x:v>C92d</x:v>
      </x:c>
      <x:c r="R3430" t="str">
        <x:f>C3430&amp;"p"</x:f>
        <x:v>C92p</x:v>
      </x:c>
      <x:c r="S3430" t="str">
        <x:f>IF(AND(L3430&gt;=H3430+I3430+J3430,M3430&gt;L3430,F3430&lt;&gt;""),"PASS","FAIL")</x:f>
        <x:v>PASS</x:v>
      </x:c>
      <x:c r="T3430" t="n">
        <x:v>14</x:v>
      </x:c>
      <x:c r="U3430" t="str">
        <x:v>pickup_after_delivery_completion_plus_usage_lag</x:v>
      </x:c>
    </x:row>
    <x:row r="3431">
      <x:c r="A3431" t="str">
        <x:v>Set2_100-10-3b</x:v>
      </x:c>
      <x:c r="B3431" t="str">
        <x:v>standard_same_day</x:v>
      </x:c>
      <x:c r="C3431" t="str">
        <x:v>C93</x:v>
      </x:c>
      <x:c r="D3431" s="59" t="n">
        <x:v>39</x:v>
      </x:c>
      <x:c r="E3431" s="59" t="n">
        <x:v>12</x:v>
      </x:c>
      <x:c r="F3431" s="59" t="str">
        <x:v>S2</x:v>
      </x:c>
      <x:c r="G3431" s="59" t="n">
        <x:v>503</x:v>
      </x:c>
      <x:c r="H3431" s="59" t="n">
        <x:v>541</x:v>
      </x:c>
      <x:c r="I3431" s="59" t="n">
        <x:v>10</x:v>
      </x:c>
      <x:c r="J3431" s="60" t="n">
        <x:f>'参数'!$C$5</x:f>
        <x:v>360</x:v>
      </x:c>
      <x:c r="K3431" s="60" t="n">
        <x:f>'参数'!$D$5</x:f>
        <x:v>240</x:v>
      </x:c>
      <x:c r="L3431" s="60" t="n">
        <x:f>H3431+I3431+J3431</x:f>
        <x:v>911</x:v>
      </x:c>
      <x:c r="M3431" s="60" t="n">
        <x:f>L3431+K3431</x:f>
        <x:v>1151</x:v>
      </x:c>
      <x:c r="N3431" s="60" t="n">
        <x:f>'参数'!$B$10</x:f>
        <x:v>1</x:v>
      </x:c>
      <x:c r="O3431" s="60" t="n">
        <x:f>N3431*'参数'!$B$11</x:f>
        <x:v>2</x:v>
      </x:c>
      <x:c r="P3431" s="60" t="n">
        <x:f>N3431*'参数'!$B$12</x:f>
        <x:v>1</x:v>
      </x:c>
      <x:c r="Q3431" t="str">
        <x:f>C3431&amp;"d"</x:f>
        <x:v>C93d</x:v>
      </x:c>
      <x:c r="R3431" t="str">
        <x:f>C3431&amp;"p"</x:f>
        <x:v>C93p</x:v>
      </x:c>
      <x:c r="S3431" t="str">
        <x:f>IF(AND(L3431&gt;=H3431+I3431+J3431,M3431&gt;L3431,F3431&lt;&gt;""),"PASS","FAIL")</x:f>
        <x:v>PASS</x:v>
      </x:c>
      <x:c r="T3431" t="n">
        <x:v>14</x:v>
      </x:c>
      <x:c r="U3431" t="str">
        <x:v>pickup_after_delivery_completion_plus_usage_lag</x:v>
      </x:c>
    </x:row>
    <x:row r="3432">
      <x:c r="A3432" t="str">
        <x:v>Set2_100-10-3b</x:v>
      </x:c>
      <x:c r="B3432" t="str">
        <x:v>standard_same_day</x:v>
      </x:c>
      <x:c r="C3432" t="str">
        <x:v>C94</x:v>
      </x:c>
      <x:c r="D3432" s="59" t="n">
        <x:v>46</x:v>
      </x:c>
      <x:c r="E3432" s="59" t="n">
        <x:v>14</x:v>
      </x:c>
      <x:c r="F3432" s="59" t="str">
        <x:v>S2</x:v>
      </x:c>
      <x:c r="G3432" s="59" t="n">
        <x:v>143</x:v>
      </x:c>
      <x:c r="H3432" s="59" t="n">
        <x:v>165</x:v>
      </x:c>
      <x:c r="I3432" s="59" t="n">
        <x:v>10</x:v>
      </x:c>
      <x:c r="J3432" s="60" t="n">
        <x:f>'参数'!$C$5</x:f>
        <x:v>360</x:v>
      </x:c>
      <x:c r="K3432" s="60" t="n">
        <x:f>'参数'!$D$5</x:f>
        <x:v>240</x:v>
      </x:c>
      <x:c r="L3432" s="60" t="n">
        <x:f>H3432+I3432+J3432</x:f>
        <x:v>535</x:v>
      </x:c>
      <x:c r="M3432" s="60" t="n">
        <x:f>L3432+K3432</x:f>
        <x:v>775</x:v>
      </x:c>
      <x:c r="N3432" s="60" t="n">
        <x:f>'参数'!$B$10</x:f>
        <x:v>1</x:v>
      </x:c>
      <x:c r="O3432" s="60" t="n">
        <x:f>N3432*'参数'!$B$11</x:f>
        <x:v>2</x:v>
      </x:c>
      <x:c r="P3432" s="60" t="n">
        <x:f>N3432*'参数'!$B$12</x:f>
        <x:v>1</x:v>
      </x:c>
      <x:c r="Q3432" t="str">
        <x:f>C3432&amp;"d"</x:f>
        <x:v>C94d</x:v>
      </x:c>
      <x:c r="R3432" t="str">
        <x:f>C3432&amp;"p"</x:f>
        <x:v>C94p</x:v>
      </x:c>
      <x:c r="S3432" t="str">
        <x:f>IF(AND(L3432&gt;=H3432+I3432+J3432,M3432&gt;L3432,F3432&lt;&gt;""),"PASS","FAIL")</x:f>
        <x:v>PASS</x:v>
      </x:c>
      <x:c r="T3432" t="n">
        <x:v>7</x:v>
      </x:c>
      <x:c r="U3432" t="str">
        <x:v>pickup_after_delivery_completion_plus_usage_lag</x:v>
      </x:c>
    </x:row>
    <x:row r="3433">
      <x:c r="A3433" t="str">
        <x:v>Set2_100-10-3b</x:v>
      </x:c>
      <x:c r="B3433" t="str">
        <x:v>standard_same_day</x:v>
      </x:c>
      <x:c r="C3433" t="str">
        <x:v>C95</x:v>
      </x:c>
      <x:c r="D3433" s="59" t="n">
        <x:v>34</x:v>
      </x:c>
      <x:c r="E3433" s="59" t="n">
        <x:v>24</x:v>
      </x:c>
      <x:c r="F3433" s="59" t="str">
        <x:v>S9</x:v>
      </x:c>
      <x:c r="G3433" s="59" t="n">
        <x:v>600</x:v>
      </x:c>
      <x:c r="H3433" s="59" t="n">
        <x:v>624</x:v>
      </x:c>
      <x:c r="I3433" s="59" t="n">
        <x:v>10</x:v>
      </x:c>
      <x:c r="J3433" s="60" t="n">
        <x:f>'参数'!$C$5</x:f>
        <x:v>360</x:v>
      </x:c>
      <x:c r="K3433" s="60" t="n">
        <x:f>'参数'!$D$5</x:f>
        <x:v>240</x:v>
      </x:c>
      <x:c r="L3433" s="60" t="n">
        <x:f>H3433+I3433+J3433</x:f>
        <x:v>994</x:v>
      </x:c>
      <x:c r="M3433" s="60" t="n">
        <x:f>L3433+K3433</x:f>
        <x:v>1234</x:v>
      </x:c>
      <x:c r="N3433" s="60" t="n">
        <x:f>'参数'!$B$10</x:f>
        <x:v>1</x:v>
      </x:c>
      <x:c r="O3433" s="60" t="n">
        <x:f>N3433*'参数'!$B$11</x:f>
        <x:v>2</x:v>
      </x:c>
      <x:c r="P3433" s="60" t="n">
        <x:f>N3433*'参数'!$B$12</x:f>
        <x:v>1</x:v>
      </x:c>
      <x:c r="Q3433" t="str">
        <x:f>C3433&amp;"d"</x:f>
        <x:v>C95d</x:v>
      </x:c>
      <x:c r="R3433" t="str">
        <x:f>C3433&amp;"p"</x:f>
        <x:v>C95p</x:v>
      </x:c>
      <x:c r="S3433" t="str">
        <x:f>IF(AND(L3433&gt;=H3433+I3433+J3433,M3433&gt;L3433,F3433&lt;&gt;""),"PASS","FAIL")</x:f>
        <x:v>PASS</x:v>
      </x:c>
      <x:c r="T3433" t="n">
        <x:v>0</x:v>
      </x:c>
      <x:c r="U3433" t="str">
        <x:v>pickup_after_delivery_completion_plus_usage_lag</x:v>
      </x:c>
    </x:row>
    <x:row r="3434">
      <x:c r="A3434" t="str">
        <x:v>Set2_100-10-3b</x:v>
      </x:c>
      <x:c r="B3434" t="str">
        <x:v>standard_same_day</x:v>
      </x:c>
      <x:c r="C3434" t="str">
        <x:v>C96</x:v>
      </x:c>
      <x:c r="D3434" s="59" t="n">
        <x:v>40</x:v>
      </x:c>
      <x:c r="E3434" s="59" t="n">
        <x:v>14</x:v>
      </x:c>
      <x:c r="F3434" s="59" t="str">
        <x:v>S2</x:v>
      </x:c>
      <x:c r="G3434" s="59" t="n">
        <x:v>376</x:v>
      </x:c>
      <x:c r="H3434" s="59" t="n">
        <x:v>394</x:v>
      </x:c>
      <x:c r="I3434" s="59" t="n">
        <x:v>10</x:v>
      </x:c>
      <x:c r="J3434" s="60" t="n">
        <x:f>'参数'!$C$5</x:f>
        <x:v>360</x:v>
      </x:c>
      <x:c r="K3434" s="60" t="n">
        <x:f>'参数'!$D$5</x:f>
        <x:v>240</x:v>
      </x:c>
      <x:c r="L3434" s="60" t="n">
        <x:f>H3434+I3434+J3434</x:f>
        <x:v>764</x:v>
      </x:c>
      <x:c r="M3434" s="60" t="n">
        <x:f>L3434+K3434</x:f>
        <x:v>1004</x:v>
      </x:c>
      <x:c r="N3434" s="60" t="n">
        <x:f>'参数'!$B$10</x:f>
        <x:v>1</x:v>
      </x:c>
      <x:c r="O3434" s="60" t="n">
        <x:f>N3434*'参数'!$B$11</x:f>
        <x:v>2</x:v>
      </x:c>
      <x:c r="P3434" s="60" t="n">
        <x:f>N3434*'参数'!$B$12</x:f>
        <x:v>1</x:v>
      </x:c>
      <x:c r="Q3434" t="str">
        <x:f>C3434&amp;"d"</x:f>
        <x:v>C96d</x:v>
      </x:c>
      <x:c r="R3434" t="str">
        <x:f>C3434&amp;"p"</x:f>
        <x:v>C96p</x:v>
      </x:c>
      <x:c r="S3434" t="str">
        <x:f>IF(AND(L3434&gt;=H3434+I3434+J3434,M3434&gt;L3434,F3434&lt;&gt;""),"PASS","FAIL")</x:f>
        <x:v>PASS</x:v>
      </x:c>
      <x:c r="T3434" t="n">
        <x:v>4</x:v>
      </x:c>
      <x:c r="U3434" t="str">
        <x:v>pickup_after_delivery_completion_plus_usage_lag</x:v>
      </x:c>
    </x:row>
    <x:row r="3435">
      <x:c r="A3435" t="str">
        <x:v>Set2_100-10-3b</x:v>
      </x:c>
      <x:c r="B3435" t="str">
        <x:v>standard_same_day</x:v>
      </x:c>
      <x:c r="C3435" t="str">
        <x:v>C97</x:v>
      </x:c>
      <x:c r="D3435" s="59" t="n">
        <x:v>47</x:v>
      </x:c>
      <x:c r="E3435" s="59" t="n">
        <x:v>21</x:v>
      </x:c>
      <x:c r="F3435" s="59" t="str">
        <x:v>S2</x:v>
      </x:c>
      <x:c r="G3435" s="59" t="n">
        <x:v>187</x:v>
      </x:c>
      <x:c r="H3435" s="59" t="n">
        <x:v>209</x:v>
      </x:c>
      <x:c r="I3435" s="59" t="n">
        <x:v>10</x:v>
      </x:c>
      <x:c r="J3435" s="60" t="n">
        <x:f>'参数'!$C$5</x:f>
        <x:v>360</x:v>
      </x:c>
      <x:c r="K3435" s="60" t="n">
        <x:f>'参数'!$D$5</x:f>
        <x:v>240</x:v>
      </x:c>
      <x:c r="L3435" s="60" t="n">
        <x:f>H3435+I3435+J3435</x:f>
        <x:v>579</x:v>
      </x:c>
      <x:c r="M3435" s="60" t="n">
        <x:f>L3435+K3435</x:f>
        <x:v>819</x:v>
      </x:c>
      <x:c r="N3435" s="60" t="n">
        <x:f>'参数'!$B$10</x:f>
        <x:v>1</x:v>
      </x:c>
      <x:c r="O3435" s="60" t="n">
        <x:f>N3435*'参数'!$B$11</x:f>
        <x:v>2</x:v>
      </x:c>
      <x:c r="P3435" s="60" t="n">
        <x:f>N3435*'参数'!$B$12</x:f>
        <x:v>1</x:v>
      </x:c>
      <x:c r="Q3435" t="str">
        <x:f>C3435&amp;"d"</x:f>
        <x:v>C97d</x:v>
      </x:c>
      <x:c r="R3435" t="str">
        <x:f>C3435&amp;"p"</x:f>
        <x:v>C97p</x:v>
      </x:c>
      <x:c r="S3435" t="str">
        <x:f>IF(AND(L3435&gt;=H3435+I3435+J3435,M3435&gt;L3435,F3435&lt;&gt;""),"PASS","FAIL")</x:f>
        <x:v>PASS</x:v>
      </x:c>
      <x:c r="T3435" t="n">
        <x:v>1</x:v>
      </x:c>
      <x:c r="U3435" t="str">
        <x:v>pickup_after_delivery_completion_plus_usage_lag</x:v>
      </x:c>
    </x:row>
    <x:row r="3436">
      <x:c r="A3436" t="str">
        <x:v>Set2_100-10-3b</x:v>
      </x:c>
      <x:c r="B3436" t="str">
        <x:v>standard_same_day</x:v>
      </x:c>
      <x:c r="C3436" t="str">
        <x:v>C98</x:v>
      </x:c>
      <x:c r="D3436" s="59" t="n">
        <x:v>33</x:v>
      </x:c>
      <x:c r="E3436" s="59" t="n">
        <x:v>27</x:v>
      </x:c>
      <x:c r="F3436" s="59" t="str">
        <x:v>S9</x:v>
      </x:c>
      <x:c r="G3436" s="59" t="n">
        <x:v>306</x:v>
      </x:c>
      <x:c r="H3436" s="59" t="n">
        <x:v>334</x:v>
      </x:c>
      <x:c r="I3436" s="59" t="n">
        <x:v>10</x:v>
      </x:c>
      <x:c r="J3436" s="60" t="n">
        <x:f>'参数'!$C$5</x:f>
        <x:v>360</x:v>
      </x:c>
      <x:c r="K3436" s="60" t="n">
        <x:f>'参数'!$D$5</x:f>
        <x:v>240</x:v>
      </x:c>
      <x:c r="L3436" s="60" t="n">
        <x:f>H3436+I3436+J3436</x:f>
        <x:v>704</x:v>
      </x:c>
      <x:c r="M3436" s="60" t="n">
        <x:f>L3436+K3436</x:f>
        <x:v>944</x:v>
      </x:c>
      <x:c r="N3436" s="60" t="n">
        <x:f>'参数'!$B$10</x:f>
        <x:v>1</x:v>
      </x:c>
      <x:c r="O3436" s="60" t="n">
        <x:f>N3436*'参数'!$B$11</x:f>
        <x:v>2</x:v>
      </x:c>
      <x:c r="P3436" s="60" t="n">
        <x:f>N3436*'参数'!$B$12</x:f>
        <x:v>1</x:v>
      </x:c>
      <x:c r="Q3436" t="str">
        <x:f>C3436&amp;"d"</x:f>
        <x:v>C98d</x:v>
      </x:c>
      <x:c r="R3436" t="str">
        <x:f>C3436&amp;"p"</x:f>
        <x:v>C98p</x:v>
      </x:c>
      <x:c r="S3436" t="str">
        <x:f>IF(AND(L3436&gt;=H3436+I3436+J3436,M3436&gt;L3436,F3436&lt;&gt;""),"PASS","FAIL")</x:f>
        <x:v>PASS</x:v>
      </x:c>
      <x:c r="T3436" t="n">
        <x:v>8</x:v>
      </x:c>
      <x:c r="U3436" t="str">
        <x:v>pickup_after_delivery_completion_plus_usage_lag</x:v>
      </x:c>
    </x:row>
    <x:row r="3437">
      <x:c r="A3437" t="str">
        <x:v>Set2_100-10-3b</x:v>
      </x:c>
      <x:c r="B3437" t="str">
        <x:v>standard_same_day</x:v>
      </x:c>
      <x:c r="C3437" t="str">
        <x:v>C99</x:v>
      </x:c>
      <x:c r="D3437" s="59" t="n">
        <x:v>41</x:v>
      </x:c>
      <x:c r="E3437" s="59" t="n">
        <x:v>33</x:v>
      </x:c>
      <x:c r="F3437" s="59" t="str">
        <x:v>S8</x:v>
      </x:c>
      <x:c r="G3437" s="59" t="n">
        <x:v>464</x:v>
      </x:c>
      <x:c r="H3437" s="59" t="n">
        <x:v>480</x:v>
      </x:c>
      <x:c r="I3437" s="59" t="n">
        <x:v>10</x:v>
      </x:c>
      <x:c r="J3437" s="60" t="n">
        <x:f>'参数'!$C$5</x:f>
        <x:v>360</x:v>
      </x:c>
      <x:c r="K3437" s="60" t="n">
        <x:f>'参数'!$D$5</x:f>
        <x:v>240</x:v>
      </x:c>
      <x:c r="L3437" s="60" t="n">
        <x:f>H3437+I3437+J3437</x:f>
        <x:v>850</x:v>
      </x:c>
      <x:c r="M3437" s="60" t="n">
        <x:f>L3437+K3437</x:f>
        <x:v>1090</x:v>
      </x:c>
      <x:c r="N3437" s="60" t="n">
        <x:f>'参数'!$B$10</x:f>
        <x:v>1</x:v>
      </x:c>
      <x:c r="O3437" s="60" t="n">
        <x:f>N3437*'参数'!$B$11</x:f>
        <x:v>2</x:v>
      </x:c>
      <x:c r="P3437" s="60" t="n">
        <x:f>N3437*'参数'!$B$12</x:f>
        <x:v>1</x:v>
      </x:c>
      <x:c r="Q3437" t="str">
        <x:f>C3437&amp;"d"</x:f>
        <x:v>C99d</x:v>
      </x:c>
      <x:c r="R3437" t="str">
        <x:f>C3437&amp;"p"</x:f>
        <x:v>C99p</x:v>
      </x:c>
      <x:c r="S3437" t="str">
        <x:f>IF(AND(L3437&gt;=H3437+I3437+J3437,M3437&gt;L3437,F3437&lt;&gt;""),"PASS","FAIL")</x:f>
        <x:v>PASS</x:v>
      </x:c>
      <x:c r="T3437" t="n">
        <x:v>1</x:v>
      </x:c>
      <x:c r="U3437" t="str">
        <x:v>pickup_after_delivery_completion_plus_usage_lag</x:v>
      </x:c>
    </x:row>
    <x:row r="3438">
      <x:c r="A3438" t="str">
        <x:v>Set2_100-5-1</x:v>
      </x:c>
      <x:c r="B3438" t="str">
        <x:v>standard_same_day</x:v>
      </x:c>
      <x:c r="C3438" t="str">
        <x:v>C0</x:v>
      </x:c>
      <x:c r="D3438" s="59" t="n">
        <x:v>31</x:v>
      </x:c>
      <x:c r="E3438" s="59" t="n">
        <x:v>6</x:v>
      </x:c>
      <x:c r="F3438" s="59" t="str">
        <x:v>S1</x:v>
      </x:c>
      <x:c r="G3438" s="59" t="n">
        <x:v>84</x:v>
      </x:c>
      <x:c r="H3438" s="59" t="n">
        <x:v>116</x:v>
      </x:c>
      <x:c r="I3438" s="59" t="n">
        <x:v>10</x:v>
      </x:c>
      <x:c r="J3438" s="60" t="n">
        <x:f>'参数'!$C$5</x:f>
        <x:v>360</x:v>
      </x:c>
      <x:c r="K3438" s="60" t="n">
        <x:f>'参数'!$D$5</x:f>
        <x:v>240</x:v>
      </x:c>
      <x:c r="L3438" s="60" t="n">
        <x:f>H3438+I3438+J3438</x:f>
        <x:v>486</x:v>
      </x:c>
      <x:c r="M3438" s="60" t="n">
        <x:f>L3438+K3438</x:f>
        <x:v>726</x:v>
      </x:c>
      <x:c r="N3438" s="60" t="n">
        <x:f>'参数'!$B$10</x:f>
        <x:v>1</x:v>
      </x:c>
      <x:c r="O3438" s="60" t="n">
        <x:f>N3438*'参数'!$B$11</x:f>
        <x:v>2</x:v>
      </x:c>
      <x:c r="P3438" s="60" t="n">
        <x:f>N3438*'参数'!$B$12</x:f>
        <x:v>1</x:v>
      </x:c>
      <x:c r="Q3438" t="str">
        <x:f>C3438&amp;"d"</x:f>
        <x:v>C0d</x:v>
      </x:c>
      <x:c r="R3438" t="str">
        <x:f>C3438&amp;"p"</x:f>
        <x:v>C0p</x:v>
      </x:c>
      <x:c r="S3438" t="str">
        <x:f>IF(AND(L3438&gt;=H3438+I3438+J3438,M3438&gt;L3438,F3438&lt;&gt;""),"PASS","FAIL")</x:f>
        <x:v>PASS</x:v>
      </x:c>
      <x:c r="T3438" t="n">
        <x:v>14</x:v>
      </x:c>
      <x:c r="U3438" t="str">
        <x:v>pickup_after_delivery_completion_plus_usage_lag</x:v>
      </x:c>
    </x:row>
    <x:row r="3439">
      <x:c r="A3439" t="str">
        <x:v>Set2_100-5-1</x:v>
      </x:c>
      <x:c r="B3439" t="str">
        <x:v>standard_same_day</x:v>
      </x:c>
      <x:c r="C3439" t="str">
        <x:v>C1</x:v>
      </x:c>
      <x:c r="D3439" s="59" t="n">
        <x:v>36</x:v>
      </x:c>
      <x:c r="E3439" s="59" t="n">
        <x:v>20</x:v>
      </x:c>
      <x:c r="F3439" s="59" t="str">
        <x:v>S1</x:v>
      </x:c>
      <x:c r="G3439" s="59" t="n">
        <x:v>280</x:v>
      </x:c>
      <x:c r="H3439" s="59" t="n">
        <x:v>294</x:v>
      </x:c>
      <x:c r="I3439" s="59" t="n">
        <x:v>10</x:v>
      </x:c>
      <x:c r="J3439" s="60" t="n">
        <x:f>'参数'!$C$5</x:f>
        <x:v>360</x:v>
      </x:c>
      <x:c r="K3439" s="60" t="n">
        <x:f>'参数'!$D$5</x:f>
        <x:v>240</x:v>
      </x:c>
      <x:c r="L3439" s="60" t="n">
        <x:f>H3439+I3439+J3439</x:f>
        <x:v>664</x:v>
      </x:c>
      <x:c r="M3439" s="60" t="n">
        <x:f>L3439+K3439</x:f>
        <x:v>904</x:v>
      </x:c>
      <x:c r="N3439" s="60" t="n">
        <x:f>'参数'!$B$10</x:f>
        <x:v>1</x:v>
      </x:c>
      <x:c r="O3439" s="60" t="n">
        <x:f>N3439*'参数'!$B$11</x:f>
        <x:v>2</x:v>
      </x:c>
      <x:c r="P3439" s="60" t="n">
        <x:f>N3439*'参数'!$B$12</x:f>
        <x:v>1</x:v>
      </x:c>
      <x:c r="Q3439" t="str">
        <x:f>C3439&amp;"d"</x:f>
        <x:v>C1d</x:v>
      </x:c>
      <x:c r="R3439" t="str">
        <x:f>C3439&amp;"p"</x:f>
        <x:v>C1p</x:v>
      </x:c>
      <x:c r="S3439" t="str">
        <x:f>IF(AND(L3439&gt;=H3439+I3439+J3439,M3439&gt;L3439,F3439&lt;&gt;""),"PASS","FAIL")</x:f>
        <x:v>PASS</x:v>
      </x:c>
      <x:c r="T3439" t="n">
        <x:v>15</x:v>
      </x:c>
      <x:c r="U3439" t="str">
        <x:v>pickup_after_delivery_completion_plus_usage_lag</x:v>
      </x:c>
    </x:row>
    <x:row r="3440">
      <x:c r="A3440" t="str">
        <x:v>Set2_100-5-1</x:v>
      </x:c>
      <x:c r="B3440" t="str">
        <x:v>standard_same_day</x:v>
      </x:c>
      <x:c r="C3440" t="str">
        <x:v>C2</x:v>
      </x:c>
      <x:c r="D3440" s="59" t="n">
        <x:v>9</x:v>
      </x:c>
      <x:c r="E3440" s="59" t="n">
        <x:v>19</x:v>
      </x:c>
      <x:c r="F3440" s="59" t="str">
        <x:v>S3</x:v>
      </x:c>
      <x:c r="G3440" s="59" t="n">
        <x:v>532</x:v>
      </x:c>
      <x:c r="H3440" s="59" t="n">
        <x:v>556</x:v>
      </x:c>
      <x:c r="I3440" s="59" t="n">
        <x:v>10</x:v>
      </x:c>
      <x:c r="J3440" s="60" t="n">
        <x:f>'参数'!$C$5</x:f>
        <x:v>360</x:v>
      </x:c>
      <x:c r="K3440" s="60" t="n">
        <x:f>'参数'!$D$5</x:f>
        <x:v>240</x:v>
      </x:c>
      <x:c r="L3440" s="60" t="n">
        <x:f>H3440+I3440+J3440</x:f>
        <x:v>926</x:v>
      </x:c>
      <x:c r="M3440" s="60" t="n">
        <x:f>L3440+K3440</x:f>
        <x:v>1166</x:v>
      </x:c>
      <x:c r="N3440" s="60" t="n">
        <x:f>'参数'!$B$10</x:f>
        <x:v>1</x:v>
      </x:c>
      <x:c r="O3440" s="60" t="n">
        <x:f>N3440*'参数'!$B$11</x:f>
        <x:v>2</x:v>
      </x:c>
      <x:c r="P3440" s="60" t="n">
        <x:f>N3440*'参数'!$B$12</x:f>
        <x:v>1</x:v>
      </x:c>
      <x:c r="Q3440" t="str">
        <x:f>C3440&amp;"d"</x:f>
        <x:v>C2d</x:v>
      </x:c>
      <x:c r="R3440" t="str">
        <x:f>C3440&amp;"p"</x:f>
        <x:v>C2p</x:v>
      </x:c>
      <x:c r="S3440" t="str">
        <x:f>IF(AND(L3440&gt;=H3440+I3440+J3440,M3440&gt;L3440,F3440&lt;&gt;""),"PASS","FAIL")</x:f>
        <x:v>PASS</x:v>
      </x:c>
      <x:c r="T3440" t="n">
        <x:v>4</x:v>
      </x:c>
      <x:c r="U3440" t="str">
        <x:v>pickup_after_delivery_completion_plus_usage_lag</x:v>
      </x:c>
    </x:row>
    <x:row r="3441">
      <x:c r="A3441" t="str">
        <x:v>Set2_100-5-1</x:v>
      </x:c>
      <x:c r="B3441" t="str">
        <x:v>standard_same_day</x:v>
      </x:c>
      <x:c r="C3441" t="str">
        <x:v>C3</x:v>
      </x:c>
      <x:c r="D3441" s="59" t="n">
        <x:v>47</x:v>
      </x:c>
      <x:c r="E3441" s="59" t="n">
        <x:v>42</x:v>
      </x:c>
      <x:c r="F3441" s="59" t="str">
        <x:v>S1</x:v>
      </x:c>
      <x:c r="G3441" s="59" t="n">
        <x:v>552</x:v>
      </x:c>
      <x:c r="H3441" s="59" t="n">
        <x:v>584</x:v>
      </x:c>
      <x:c r="I3441" s="59" t="n">
        <x:v>10</x:v>
      </x:c>
      <x:c r="J3441" s="60" t="n">
        <x:f>'参数'!$C$5</x:f>
        <x:v>360</x:v>
      </x:c>
      <x:c r="K3441" s="60" t="n">
        <x:f>'参数'!$D$5</x:f>
        <x:v>240</x:v>
      </x:c>
      <x:c r="L3441" s="60" t="n">
        <x:f>H3441+I3441+J3441</x:f>
        <x:v>954</x:v>
      </x:c>
      <x:c r="M3441" s="60" t="n">
        <x:f>L3441+K3441</x:f>
        <x:v>1194</x:v>
      </x:c>
      <x:c r="N3441" s="60" t="n">
        <x:f>'参数'!$B$10</x:f>
        <x:v>1</x:v>
      </x:c>
      <x:c r="O3441" s="60" t="n">
        <x:f>N3441*'参数'!$B$11</x:f>
        <x:v>2</x:v>
      </x:c>
      <x:c r="P3441" s="60" t="n">
        <x:f>N3441*'参数'!$B$12</x:f>
        <x:v>1</x:v>
      </x:c>
      <x:c r="Q3441" t="str">
        <x:f>C3441&amp;"d"</x:f>
        <x:v>C3d</x:v>
      </x:c>
      <x:c r="R3441" t="str">
        <x:f>C3441&amp;"p"</x:f>
        <x:v>C3p</x:v>
      </x:c>
      <x:c r="S3441" t="str">
        <x:f>IF(AND(L3441&gt;=H3441+I3441+J3441,M3441&gt;L3441,F3441&lt;&gt;""),"PASS","FAIL")</x:f>
        <x:v>PASS</x:v>
      </x:c>
      <x:c r="T3441" t="n">
        <x:v>10</x:v>
      </x:c>
      <x:c r="U3441" t="str">
        <x:v>pickup_after_delivery_completion_plus_usage_lag</x:v>
      </x:c>
    </x:row>
    <x:row r="3442">
      <x:c r="A3442" t="str">
        <x:v>Set2_100-5-1</x:v>
      </x:c>
      <x:c r="B3442" t="str">
        <x:v>standard_same_day</x:v>
      </x:c>
      <x:c r="C3442" t="str">
        <x:v>C4</x:v>
      </x:c>
      <x:c r="D3442" s="59" t="n">
        <x:v>28</x:v>
      </x:c>
      <x:c r="E3442" s="59" t="n">
        <x:v>20</x:v>
      </x:c>
      <x:c r="F3442" s="59" t="str">
        <x:v>S3</x:v>
      </x:c>
      <x:c r="G3442" s="59" t="n">
        <x:v>391</x:v>
      </x:c>
      <x:c r="H3442" s="59" t="n">
        <x:v>403</x:v>
      </x:c>
      <x:c r="I3442" s="59" t="n">
        <x:v>10</x:v>
      </x:c>
      <x:c r="J3442" s="60" t="n">
        <x:f>'参数'!$C$5</x:f>
        <x:v>360</x:v>
      </x:c>
      <x:c r="K3442" s="60" t="n">
        <x:f>'参数'!$D$5</x:f>
        <x:v>240</x:v>
      </x:c>
      <x:c r="L3442" s="60" t="n">
        <x:f>H3442+I3442+J3442</x:f>
        <x:v>773</x:v>
      </x:c>
      <x:c r="M3442" s="60" t="n">
        <x:f>L3442+K3442</x:f>
        <x:v>1013</x:v>
      </x:c>
      <x:c r="N3442" s="60" t="n">
        <x:f>'参数'!$B$10</x:f>
        <x:v>1</x:v>
      </x:c>
      <x:c r="O3442" s="60" t="n">
        <x:f>N3442*'参数'!$B$11</x:f>
        <x:v>2</x:v>
      </x:c>
      <x:c r="P3442" s="60" t="n">
        <x:f>N3442*'参数'!$B$12</x:f>
        <x:v>1</x:v>
      </x:c>
      <x:c r="Q3442" t="str">
        <x:f>C3442&amp;"d"</x:f>
        <x:v>C4d</x:v>
      </x:c>
      <x:c r="R3442" t="str">
        <x:f>C3442&amp;"p"</x:f>
        <x:v>C4p</x:v>
      </x:c>
      <x:c r="S3442" t="str">
        <x:f>IF(AND(L3442&gt;=H3442+I3442+J3442,M3442&gt;L3442,F3442&lt;&gt;""),"PASS","FAIL")</x:f>
        <x:v>PASS</x:v>
      </x:c>
      <x:c r="T3442" t="n">
        <x:v>5</x:v>
      </x:c>
      <x:c r="U3442" t="str">
        <x:v>pickup_after_delivery_completion_plus_usage_lag</x:v>
      </x:c>
    </x:row>
    <x:row r="3443">
      <x:c r="A3443" t="str">
        <x:v>Set2_100-5-1</x:v>
      </x:c>
      <x:c r="B3443" t="str">
        <x:v>standard_same_day</x:v>
      </x:c>
      <x:c r="C3443" t="str">
        <x:v>C5</x:v>
      </x:c>
      <x:c r="D3443" s="59" t="n">
        <x:v>38</x:v>
      </x:c>
      <x:c r="E3443" s="59" t="n">
        <x:v>43</x:v>
      </x:c>
      <x:c r="F3443" s="59" t="str">
        <x:v>S3</x:v>
      </x:c>
      <x:c r="G3443" s="59" t="n">
        <x:v>292</x:v>
      </x:c>
      <x:c r="H3443" s="59" t="n">
        <x:v>316</x:v>
      </x:c>
      <x:c r="I3443" s="59" t="n">
        <x:v>10</x:v>
      </x:c>
      <x:c r="J3443" s="60" t="n">
        <x:f>'参数'!$C$5</x:f>
        <x:v>360</x:v>
      </x:c>
      <x:c r="K3443" s="60" t="n">
        <x:f>'参数'!$D$5</x:f>
        <x:v>240</x:v>
      </x:c>
      <x:c r="L3443" s="60" t="n">
        <x:f>H3443+I3443+J3443</x:f>
        <x:v>686</x:v>
      </x:c>
      <x:c r="M3443" s="60" t="n">
        <x:f>L3443+K3443</x:f>
        <x:v>926</x:v>
      </x:c>
      <x:c r="N3443" s="60" t="n">
        <x:f>'参数'!$B$10</x:f>
        <x:v>1</x:v>
      </x:c>
      <x:c r="O3443" s="60" t="n">
        <x:f>N3443*'参数'!$B$11</x:f>
        <x:v>2</x:v>
      </x:c>
      <x:c r="P3443" s="60" t="n">
        <x:f>N3443*'参数'!$B$12</x:f>
        <x:v>1</x:v>
      </x:c>
      <x:c r="Q3443" t="str">
        <x:f>C3443&amp;"d"</x:f>
        <x:v>C5d</x:v>
      </x:c>
      <x:c r="R3443" t="str">
        <x:f>C3443&amp;"p"</x:f>
        <x:v>C5p</x:v>
      </x:c>
      <x:c r="S3443" t="str">
        <x:f>IF(AND(L3443&gt;=H3443+I3443+J3443,M3443&gt;L3443,F3443&lt;&gt;""),"PASS","FAIL")</x:f>
        <x:v>PASS</x:v>
      </x:c>
      <x:c r="T3443" t="n">
        <x:v>9</x:v>
      </x:c>
      <x:c r="U3443" t="str">
        <x:v>pickup_after_delivery_completion_plus_usage_lag</x:v>
      </x:c>
    </x:row>
    <x:row r="3444">
      <x:c r="A3444" t="str">
        <x:v>Set2_100-5-1</x:v>
      </x:c>
      <x:c r="B3444" t="str">
        <x:v>standard_same_day</x:v>
      </x:c>
      <x:c r="C3444" t="str">
        <x:v>C6</x:v>
      </x:c>
      <x:c r="D3444" s="59" t="n">
        <x:v>41</x:v>
      </x:c>
      <x:c r="E3444" s="59" t="n">
        <x:v>4</x:v>
      </x:c>
      <x:c r="F3444" s="59" t="str">
        <x:v>S1</x:v>
      </x:c>
      <x:c r="G3444" s="59" t="n">
        <x:v>460</x:v>
      </x:c>
      <x:c r="H3444" s="59" t="n">
        <x:v>496</x:v>
      </x:c>
      <x:c r="I3444" s="59" t="n">
        <x:v>10</x:v>
      </x:c>
      <x:c r="J3444" s="60" t="n">
        <x:f>'参数'!$C$5</x:f>
        <x:v>360</x:v>
      </x:c>
      <x:c r="K3444" s="60" t="n">
        <x:f>'参数'!$D$5</x:f>
        <x:v>240</x:v>
      </x:c>
      <x:c r="L3444" s="60" t="n">
        <x:f>H3444+I3444+J3444</x:f>
        <x:v>866</x:v>
      </x:c>
      <x:c r="M3444" s="60" t="n">
        <x:f>L3444+K3444</x:f>
        <x:v>1106</x:v>
      </x:c>
      <x:c r="N3444" s="60" t="n">
        <x:f>'参数'!$B$10</x:f>
        <x:v>1</x:v>
      </x:c>
      <x:c r="O3444" s="60" t="n">
        <x:f>N3444*'参数'!$B$11</x:f>
        <x:v>2</x:v>
      </x:c>
      <x:c r="P3444" s="60" t="n">
        <x:f>N3444*'参数'!$B$12</x:f>
        <x:v>1</x:v>
      </x:c>
      <x:c r="Q3444" t="str">
        <x:f>C3444&amp;"d"</x:f>
        <x:v>C6d</x:v>
      </x:c>
      <x:c r="R3444" t="str">
        <x:f>C3444&amp;"p"</x:f>
        <x:v>C6p</x:v>
      </x:c>
      <x:c r="S3444" t="str">
        <x:f>IF(AND(L3444&gt;=H3444+I3444+J3444,M3444&gt;L3444,F3444&lt;&gt;""),"PASS","FAIL")</x:f>
        <x:v>PASS</x:v>
      </x:c>
      <x:c r="T3444" t="n">
        <x:v>4</x:v>
      </x:c>
      <x:c r="U3444" t="str">
        <x:v>pickup_after_delivery_completion_plus_usage_lag</x:v>
      </x:c>
    </x:row>
    <x:row r="3445">
      <x:c r="A3445" t="str">
        <x:v>Set2_100-5-1</x:v>
      </x:c>
      <x:c r="B3445" t="str">
        <x:v>standard_same_day</x:v>
      </x:c>
      <x:c r="C3445" t="str">
        <x:v>C7</x:v>
      </x:c>
      <x:c r="D3445" s="59" t="n">
        <x:v>36</x:v>
      </x:c>
      <x:c r="E3445" s="59" t="n">
        <x:v>30</x:v>
      </x:c>
      <x:c r="F3445" s="59" t="str">
        <x:v>S3</x:v>
      </x:c>
      <x:c r="G3445" s="59" t="n">
        <x:v>296</x:v>
      </x:c>
      <x:c r="H3445" s="59" t="n">
        <x:v>306</x:v>
      </x:c>
      <x:c r="I3445" s="59" t="n">
        <x:v>10</x:v>
      </x:c>
      <x:c r="J3445" s="60" t="n">
        <x:f>'参数'!$C$5</x:f>
        <x:v>360</x:v>
      </x:c>
      <x:c r="K3445" s="60" t="n">
        <x:f>'参数'!$D$5</x:f>
        <x:v>240</x:v>
      </x:c>
      <x:c r="L3445" s="60" t="n">
        <x:f>H3445+I3445+J3445</x:f>
        <x:v>676</x:v>
      </x:c>
      <x:c r="M3445" s="60" t="n">
        <x:f>L3445+K3445</x:f>
        <x:v>916</x:v>
      </x:c>
      <x:c r="N3445" s="60" t="n">
        <x:f>'参数'!$B$10</x:f>
        <x:v>1</x:v>
      </x:c>
      <x:c r="O3445" s="60" t="n">
        <x:f>N3445*'参数'!$B$11</x:f>
        <x:v>2</x:v>
      </x:c>
      <x:c r="P3445" s="60" t="n">
        <x:f>N3445*'参数'!$B$12</x:f>
        <x:v>1</x:v>
      </x:c>
      <x:c r="Q3445" t="str">
        <x:f>C3445&amp;"d"</x:f>
        <x:v>C7d</x:v>
      </x:c>
      <x:c r="R3445" t="str">
        <x:f>C3445&amp;"p"</x:f>
        <x:v>C7p</x:v>
      </x:c>
      <x:c r="S3445" t="str">
        <x:f>IF(AND(L3445&gt;=H3445+I3445+J3445,M3445&gt;L3445,F3445&lt;&gt;""),"PASS","FAIL")</x:f>
        <x:v>PASS</x:v>
      </x:c>
      <x:c r="T3445" t="n">
        <x:v>7</x:v>
      </x:c>
      <x:c r="U3445" t="str">
        <x:v>pickup_after_delivery_completion_plus_usage_lag</x:v>
      </x:c>
    </x:row>
    <x:row r="3446">
      <x:c r="A3446" t="str">
        <x:v>Set2_100-5-1</x:v>
      </x:c>
      <x:c r="B3446" t="str">
        <x:v>standard_same_day</x:v>
      </x:c>
      <x:c r="C3446" t="str">
        <x:v>C8</x:v>
      </x:c>
      <x:c r="D3446" s="59" t="n">
        <x:v>4</x:v>
      </x:c>
      <x:c r="E3446" s="59" t="n">
        <x:v>10</x:v>
      </x:c>
      <x:c r="F3446" s="59" t="str">
        <x:v>S0</x:v>
      </x:c>
      <x:c r="G3446" s="59" t="n">
        <x:v>119</x:v>
      </x:c>
      <x:c r="H3446" s="59" t="n">
        <x:v>131</x:v>
      </x:c>
      <x:c r="I3446" s="59" t="n">
        <x:v>10</x:v>
      </x:c>
      <x:c r="J3446" s="60" t="n">
        <x:f>'参数'!$C$5</x:f>
        <x:v>360</x:v>
      </x:c>
      <x:c r="K3446" s="60" t="n">
        <x:f>'参数'!$D$5</x:f>
        <x:v>240</x:v>
      </x:c>
      <x:c r="L3446" s="60" t="n">
        <x:f>H3446+I3446+J3446</x:f>
        <x:v>501</x:v>
      </x:c>
      <x:c r="M3446" s="60" t="n">
        <x:f>L3446+K3446</x:f>
        <x:v>741</x:v>
      </x:c>
      <x:c r="N3446" s="60" t="n">
        <x:f>'参数'!$B$10</x:f>
        <x:v>1</x:v>
      </x:c>
      <x:c r="O3446" s="60" t="n">
        <x:f>N3446*'参数'!$B$11</x:f>
        <x:v>2</x:v>
      </x:c>
      <x:c r="P3446" s="60" t="n">
        <x:f>N3446*'参数'!$B$12</x:f>
        <x:v>1</x:v>
      </x:c>
      <x:c r="Q3446" t="str">
        <x:f>C3446&amp;"d"</x:f>
        <x:v>C8d</x:v>
      </x:c>
      <x:c r="R3446" t="str">
        <x:f>C3446&amp;"p"</x:f>
        <x:v>C8p</x:v>
      </x:c>
      <x:c r="S3446" t="str">
        <x:f>IF(AND(L3446&gt;=H3446+I3446+J3446,M3446&gt;L3446,F3446&lt;&gt;""),"PASS","FAIL")</x:f>
        <x:v>PASS</x:v>
      </x:c>
      <x:c r="T3446" t="n">
        <x:v>12</x:v>
      </x:c>
      <x:c r="U3446" t="str">
        <x:v>pickup_after_delivery_completion_plus_usage_lag</x:v>
      </x:c>
    </x:row>
    <x:row r="3447">
      <x:c r="A3447" t="str">
        <x:v>Set2_100-5-1</x:v>
      </x:c>
      <x:c r="B3447" t="str">
        <x:v>standard_same_day</x:v>
      </x:c>
      <x:c r="C3447" t="str">
        <x:v>C9</x:v>
      </x:c>
      <x:c r="D3447" s="59" t="n">
        <x:v>43</x:v>
      </x:c>
      <x:c r="E3447" s="59" t="n">
        <x:v>16</x:v>
      </x:c>
      <x:c r="F3447" s="59" t="str">
        <x:v>S1</x:v>
      </x:c>
      <x:c r="G3447" s="59" t="n">
        <x:v>378</x:v>
      </x:c>
      <x:c r="H3447" s="59" t="n">
        <x:v>388</x:v>
      </x:c>
      <x:c r="I3447" s="59" t="n">
        <x:v>10</x:v>
      </x:c>
      <x:c r="J3447" s="60" t="n">
        <x:f>'参数'!$C$5</x:f>
        <x:v>360</x:v>
      </x:c>
      <x:c r="K3447" s="60" t="n">
        <x:f>'参数'!$D$5</x:f>
        <x:v>240</x:v>
      </x:c>
      <x:c r="L3447" s="60" t="n">
        <x:f>H3447+I3447+J3447</x:f>
        <x:v>758</x:v>
      </x:c>
      <x:c r="M3447" s="60" t="n">
        <x:f>L3447+K3447</x:f>
        <x:v>998</x:v>
      </x:c>
      <x:c r="N3447" s="60" t="n">
        <x:f>'参数'!$B$10</x:f>
        <x:v>1</x:v>
      </x:c>
      <x:c r="O3447" s="60" t="n">
        <x:f>N3447*'参数'!$B$11</x:f>
        <x:v>2</x:v>
      </x:c>
      <x:c r="P3447" s="60" t="n">
        <x:f>N3447*'参数'!$B$12</x:f>
        <x:v>1</x:v>
      </x:c>
      <x:c r="Q3447" t="str">
        <x:f>C3447&amp;"d"</x:f>
        <x:v>C9d</x:v>
      </x:c>
      <x:c r="R3447" t="str">
        <x:f>C3447&amp;"p"</x:f>
        <x:v>C9p</x:v>
      </x:c>
      <x:c r="S3447" t="str">
        <x:f>IF(AND(L3447&gt;=H3447+I3447+J3447,M3447&gt;L3447,F3447&lt;&gt;""),"PASS","FAIL")</x:f>
        <x:v>PASS</x:v>
      </x:c>
      <x:c r="T3447" t="n">
        <x:v>14</x:v>
      </x:c>
      <x:c r="U3447" t="str">
        <x:v>pickup_after_delivery_completion_plus_usage_lag</x:v>
      </x:c>
    </x:row>
    <x:row r="3448">
      <x:c r="A3448" t="str">
        <x:v>Set2_100-5-1</x:v>
      </x:c>
      <x:c r="B3448" t="str">
        <x:v>standard_same_day</x:v>
      </x:c>
      <x:c r="C3448" t="str">
        <x:v>C10</x:v>
      </x:c>
      <x:c r="D3448" s="59" t="n">
        <x:v>33</x:v>
      </x:c>
      <x:c r="E3448" s="59" t="n">
        <x:v>45</x:v>
      </x:c>
      <x:c r="F3448" s="59" t="str">
        <x:v>S4</x:v>
      </x:c>
      <x:c r="G3448" s="59" t="n">
        <x:v>92</x:v>
      </x:c>
      <x:c r="H3448" s="59" t="n">
        <x:v>114</x:v>
      </x:c>
      <x:c r="I3448" s="59" t="n">
        <x:v>10</x:v>
      </x:c>
      <x:c r="J3448" s="60" t="n">
        <x:f>'参数'!$C$5</x:f>
        <x:v>360</x:v>
      </x:c>
      <x:c r="K3448" s="60" t="n">
        <x:f>'参数'!$D$5</x:f>
        <x:v>240</x:v>
      </x:c>
      <x:c r="L3448" s="60" t="n">
        <x:f>H3448+I3448+J3448</x:f>
        <x:v>484</x:v>
      </x:c>
      <x:c r="M3448" s="60" t="n">
        <x:f>L3448+K3448</x:f>
        <x:v>724</x:v>
      </x:c>
      <x:c r="N3448" s="60" t="n">
        <x:f>'参数'!$B$10</x:f>
        <x:v>1</x:v>
      </x:c>
      <x:c r="O3448" s="60" t="n">
        <x:f>N3448*'参数'!$B$11</x:f>
        <x:v>2</x:v>
      </x:c>
      <x:c r="P3448" s="60" t="n">
        <x:f>N3448*'参数'!$B$12</x:f>
        <x:v>1</x:v>
      </x:c>
      <x:c r="Q3448" t="str">
        <x:f>C3448&amp;"d"</x:f>
        <x:v>C10d</x:v>
      </x:c>
      <x:c r="R3448" t="str">
        <x:f>C3448&amp;"p"</x:f>
        <x:v>C10p</x:v>
      </x:c>
      <x:c r="S3448" t="str">
        <x:f>IF(AND(L3448&gt;=H3448+I3448+J3448,M3448&gt;L3448,F3448&lt;&gt;""),"PASS","FAIL")</x:f>
        <x:v>PASS</x:v>
      </x:c>
      <x:c r="T3448" t="n">
        <x:v>13</x:v>
      </x:c>
      <x:c r="U3448" t="str">
        <x:v>pickup_after_delivery_completion_plus_usage_lag</x:v>
      </x:c>
    </x:row>
    <x:row r="3449">
      <x:c r="A3449" t="str">
        <x:v>Set2_100-5-1</x:v>
      </x:c>
      <x:c r="B3449" t="str">
        <x:v>standard_same_day</x:v>
      </x:c>
      <x:c r="C3449" t="str">
        <x:v>C11</x:v>
      </x:c>
      <x:c r="D3449" s="59" t="n">
        <x:v>39</x:v>
      </x:c>
      <x:c r="E3449" s="59" t="n">
        <x:v>30</x:v>
      </x:c>
      <x:c r="F3449" s="59" t="str">
        <x:v>S1</x:v>
      </x:c>
      <x:c r="G3449" s="59" t="n">
        <x:v>380</x:v>
      </x:c>
      <x:c r="H3449" s="59" t="n">
        <x:v>406</x:v>
      </x:c>
      <x:c r="I3449" s="59" t="n">
        <x:v>10</x:v>
      </x:c>
      <x:c r="J3449" s="60" t="n">
        <x:f>'参数'!$C$5</x:f>
        <x:v>360</x:v>
      </x:c>
      <x:c r="K3449" s="60" t="n">
        <x:f>'参数'!$D$5</x:f>
        <x:v>240</x:v>
      </x:c>
      <x:c r="L3449" s="60" t="n">
        <x:f>H3449+I3449+J3449</x:f>
        <x:v>776</x:v>
      </x:c>
      <x:c r="M3449" s="60" t="n">
        <x:f>L3449+K3449</x:f>
        <x:v>1016</x:v>
      </x:c>
      <x:c r="N3449" s="60" t="n">
        <x:f>'参数'!$B$10</x:f>
        <x:v>1</x:v>
      </x:c>
      <x:c r="O3449" s="60" t="n">
        <x:f>N3449*'参数'!$B$11</x:f>
        <x:v>2</x:v>
      </x:c>
      <x:c r="P3449" s="60" t="n">
        <x:f>N3449*'参数'!$B$12</x:f>
        <x:v>1</x:v>
      </x:c>
      <x:c r="Q3449" t="str">
        <x:f>C3449&amp;"d"</x:f>
        <x:v>C11d</x:v>
      </x:c>
      <x:c r="R3449" t="str">
        <x:f>C3449&amp;"p"</x:f>
        <x:v>C11p</x:v>
      </x:c>
      <x:c r="S3449" t="str">
        <x:f>IF(AND(L3449&gt;=H3449+I3449+J3449,M3449&gt;L3449,F3449&lt;&gt;""),"PASS","FAIL")</x:f>
        <x:v>PASS</x:v>
      </x:c>
      <x:c r="T3449" t="n">
        <x:v>8</x:v>
      </x:c>
      <x:c r="U3449" t="str">
        <x:v>pickup_after_delivery_completion_plus_usage_lag</x:v>
      </x:c>
    </x:row>
    <x:row r="3450">
      <x:c r="A3450" t="str">
        <x:v>Set2_100-5-1</x:v>
      </x:c>
      <x:c r="B3450" t="str">
        <x:v>standard_same_day</x:v>
      </x:c>
      <x:c r="C3450" t="str">
        <x:v>C12</x:v>
      </x:c>
      <x:c r="D3450" s="59" t="n">
        <x:v>6</x:v>
      </x:c>
      <x:c r="E3450" s="59" t="n">
        <x:v>40</x:v>
      </x:c>
      <x:c r="F3450" s="59" t="str">
        <x:v>S4</x:v>
      </x:c>
      <x:c r="G3450" s="59" t="n">
        <x:v>388</x:v>
      </x:c>
      <x:c r="H3450" s="59" t="n">
        <x:v>400</x:v>
      </x:c>
      <x:c r="I3450" s="59" t="n">
        <x:v>10</x:v>
      </x:c>
      <x:c r="J3450" s="60" t="n">
        <x:f>'参数'!$C$5</x:f>
        <x:v>360</x:v>
      </x:c>
      <x:c r="K3450" s="60" t="n">
        <x:f>'参数'!$D$5</x:f>
        <x:v>240</x:v>
      </x:c>
      <x:c r="L3450" s="60" t="n">
        <x:f>H3450+I3450+J3450</x:f>
        <x:v>770</x:v>
      </x:c>
      <x:c r="M3450" s="60" t="n">
        <x:f>L3450+K3450</x:f>
        <x:v>1010</x:v>
      </x:c>
      <x:c r="N3450" s="60" t="n">
        <x:f>'参数'!$B$10</x:f>
        <x:v>1</x:v>
      </x:c>
      <x:c r="O3450" s="60" t="n">
        <x:f>N3450*'参数'!$B$11</x:f>
        <x:v>2</x:v>
      </x:c>
      <x:c r="P3450" s="60" t="n">
        <x:f>N3450*'参数'!$B$12</x:f>
        <x:v>1</x:v>
      </x:c>
      <x:c r="Q3450" t="str">
        <x:f>C3450&amp;"d"</x:f>
        <x:v>C12d</x:v>
      </x:c>
      <x:c r="R3450" t="str">
        <x:f>C3450&amp;"p"</x:f>
        <x:v>C12p</x:v>
      </x:c>
      <x:c r="S3450" t="str">
        <x:f>IF(AND(L3450&gt;=H3450+I3450+J3450,M3450&gt;L3450,F3450&lt;&gt;""),"PASS","FAIL")</x:f>
        <x:v>PASS</x:v>
      </x:c>
      <x:c r="T3450" t="n">
        <x:v>10</x:v>
      </x:c>
      <x:c r="U3450" t="str">
        <x:v>pickup_after_delivery_completion_plus_usage_lag</x:v>
      </x:c>
    </x:row>
    <x:row r="3451">
      <x:c r="A3451" t="str">
        <x:v>Set2_100-5-1</x:v>
      </x:c>
      <x:c r="B3451" t="str">
        <x:v>standard_same_day</x:v>
      </x:c>
      <x:c r="C3451" t="str">
        <x:v>C13</x:v>
      </x:c>
      <x:c r="D3451" s="59" t="n">
        <x:v>50</x:v>
      </x:c>
      <x:c r="E3451" s="59" t="n">
        <x:v>20</x:v>
      </x:c>
      <x:c r="F3451" s="59" t="str">
        <x:v>S1</x:v>
      </x:c>
      <x:c r="G3451" s="59" t="n">
        <x:v>156</x:v>
      </x:c>
      <x:c r="H3451" s="59" t="n">
        <x:v>168</x:v>
      </x:c>
      <x:c r="I3451" s="59" t="n">
        <x:v>10</x:v>
      </x:c>
      <x:c r="J3451" s="60" t="n">
        <x:f>'参数'!$C$5</x:f>
        <x:v>360</x:v>
      </x:c>
      <x:c r="K3451" s="60" t="n">
        <x:f>'参数'!$D$5</x:f>
        <x:v>240</x:v>
      </x:c>
      <x:c r="L3451" s="60" t="n">
        <x:f>H3451+I3451+J3451</x:f>
        <x:v>538</x:v>
      </x:c>
      <x:c r="M3451" s="60" t="n">
        <x:f>L3451+K3451</x:f>
        <x:v>778</x:v>
      </x:c>
      <x:c r="N3451" s="60" t="n">
        <x:f>'参数'!$B$10</x:f>
        <x:v>1</x:v>
      </x:c>
      <x:c r="O3451" s="60" t="n">
        <x:f>N3451*'参数'!$B$11</x:f>
        <x:v>2</x:v>
      </x:c>
      <x:c r="P3451" s="60" t="n">
        <x:f>N3451*'参数'!$B$12</x:f>
        <x:v>1</x:v>
      </x:c>
      <x:c r="Q3451" t="str">
        <x:f>C3451&amp;"d"</x:f>
        <x:v>C13d</x:v>
      </x:c>
      <x:c r="R3451" t="str">
        <x:f>C3451&amp;"p"</x:f>
        <x:v>C13p</x:v>
      </x:c>
      <x:c r="S3451" t="str">
        <x:f>IF(AND(L3451&gt;=H3451+I3451+J3451,M3451&gt;L3451,F3451&lt;&gt;""),"PASS","FAIL")</x:f>
        <x:v>PASS</x:v>
      </x:c>
      <x:c r="T3451" t="n">
        <x:v>6</x:v>
      </x:c>
      <x:c r="U3451" t="str">
        <x:v>pickup_after_delivery_completion_plus_usage_lag</x:v>
      </x:c>
    </x:row>
    <x:row r="3452">
      <x:c r="A3452" t="str">
        <x:v>Set2_100-5-1</x:v>
      </x:c>
      <x:c r="B3452" t="str">
        <x:v>standard_same_day</x:v>
      </x:c>
      <x:c r="C3452" t="str">
        <x:v>C14</x:v>
      </x:c>
      <x:c r="D3452" s="59" t="n">
        <x:v>48</x:v>
      </x:c>
      <x:c r="E3452" s="59" t="n">
        <x:v>14</x:v>
      </x:c>
      <x:c r="F3452" s="59" t="str">
        <x:v>S1</x:v>
      </x:c>
      <x:c r="G3452" s="59" t="n">
        <x:v>474</x:v>
      </x:c>
      <x:c r="H3452" s="59" t="n">
        <x:v>502</x:v>
      </x:c>
      <x:c r="I3452" s="59" t="n">
        <x:v>10</x:v>
      </x:c>
      <x:c r="J3452" s="60" t="n">
        <x:f>'参数'!$C$5</x:f>
        <x:v>360</x:v>
      </x:c>
      <x:c r="K3452" s="60" t="n">
        <x:f>'参数'!$D$5</x:f>
        <x:v>240</x:v>
      </x:c>
      <x:c r="L3452" s="60" t="n">
        <x:f>H3452+I3452+J3452</x:f>
        <x:v>872</x:v>
      </x:c>
      <x:c r="M3452" s="60" t="n">
        <x:f>L3452+K3452</x:f>
        <x:v>1112</x:v>
      </x:c>
      <x:c r="N3452" s="60" t="n">
        <x:f>'参数'!$B$10</x:f>
        <x:v>1</x:v>
      </x:c>
      <x:c r="O3452" s="60" t="n">
        <x:f>N3452*'参数'!$B$11</x:f>
        <x:v>2</x:v>
      </x:c>
      <x:c r="P3452" s="60" t="n">
        <x:f>N3452*'参数'!$B$12</x:f>
        <x:v>1</x:v>
      </x:c>
      <x:c r="Q3452" t="str">
        <x:f>C3452&amp;"d"</x:f>
        <x:v>C14d</x:v>
      </x:c>
      <x:c r="R3452" t="str">
        <x:f>C3452&amp;"p"</x:f>
        <x:v>C14p</x:v>
      </x:c>
      <x:c r="S3452" t="str">
        <x:f>IF(AND(L3452&gt;=H3452+I3452+J3452,M3452&gt;L3452,F3452&lt;&gt;""),"PASS","FAIL")</x:f>
        <x:v>PASS</x:v>
      </x:c>
      <x:c r="T3452" t="n">
        <x:v>4</x:v>
      </x:c>
      <x:c r="U3452" t="str">
        <x:v>pickup_after_delivery_completion_plus_usage_lag</x:v>
      </x:c>
    </x:row>
    <x:row r="3453">
      <x:c r="A3453" t="str">
        <x:v>Set2_100-5-1</x:v>
      </x:c>
      <x:c r="B3453" t="str">
        <x:v>standard_same_day</x:v>
      </x:c>
      <x:c r="C3453" t="str">
        <x:v>C15</x:v>
      </x:c>
      <x:c r="D3453" s="59" t="n">
        <x:v>34</x:v>
      </x:c>
      <x:c r="E3453" s="59" t="n">
        <x:v>34</x:v>
      </x:c>
      <x:c r="F3453" s="59" t="str">
        <x:v>S3</x:v>
      </x:c>
      <x:c r="G3453" s="59" t="n">
        <x:v>185</x:v>
      </x:c>
      <x:c r="H3453" s="59" t="n">
        <x:v>205</x:v>
      </x:c>
      <x:c r="I3453" s="59" t="n">
        <x:v>10</x:v>
      </x:c>
      <x:c r="J3453" s="60" t="n">
        <x:f>'参数'!$C$5</x:f>
        <x:v>360</x:v>
      </x:c>
      <x:c r="K3453" s="60" t="n">
        <x:f>'参数'!$D$5</x:f>
        <x:v>240</x:v>
      </x:c>
      <x:c r="L3453" s="60" t="n">
        <x:f>H3453+I3453+J3453</x:f>
        <x:v>575</x:v>
      </x:c>
      <x:c r="M3453" s="60" t="n">
        <x:f>L3453+K3453</x:f>
        <x:v>815</x:v>
      </x:c>
      <x:c r="N3453" s="60" t="n">
        <x:f>'参数'!$B$10</x:f>
        <x:v>1</x:v>
      </x:c>
      <x:c r="O3453" s="60" t="n">
        <x:f>N3453*'参数'!$B$11</x:f>
        <x:v>2</x:v>
      </x:c>
      <x:c r="P3453" s="60" t="n">
        <x:f>N3453*'参数'!$B$12</x:f>
        <x:v>1</x:v>
      </x:c>
      <x:c r="Q3453" t="str">
        <x:f>C3453&amp;"d"</x:f>
        <x:v>C15d</x:v>
      </x:c>
      <x:c r="R3453" t="str">
        <x:f>C3453&amp;"p"</x:f>
        <x:v>C15p</x:v>
      </x:c>
      <x:c r="S3453" t="str">
        <x:f>IF(AND(L3453&gt;=H3453+I3453+J3453,M3453&gt;L3453,F3453&lt;&gt;""),"PASS","FAIL")</x:f>
        <x:v>PASS</x:v>
      </x:c>
      <x:c r="T3453" t="n">
        <x:v>15</x:v>
      </x:c>
      <x:c r="U3453" t="str">
        <x:v>pickup_after_delivery_completion_plus_usage_lag</x:v>
      </x:c>
    </x:row>
    <x:row r="3454">
      <x:c r="A3454" t="str">
        <x:v>Set2_100-5-1</x:v>
      </x:c>
      <x:c r="B3454" t="str">
        <x:v>standard_same_day</x:v>
      </x:c>
      <x:c r="C3454" t="str">
        <x:v>C16</x:v>
      </x:c>
      <x:c r="D3454" s="59" t="n">
        <x:v>49</x:v>
      </x:c>
      <x:c r="E3454" s="59" t="n">
        <x:v>3</x:v>
      </x:c>
      <x:c r="F3454" s="59" t="str">
        <x:v>S1</x:v>
      </x:c>
      <x:c r="G3454" s="59" t="n">
        <x:v>525</x:v>
      </x:c>
      <x:c r="H3454" s="59" t="n">
        <x:v>563</x:v>
      </x:c>
      <x:c r="I3454" s="59" t="n">
        <x:v>10</x:v>
      </x:c>
      <x:c r="J3454" s="60" t="n">
        <x:f>'参数'!$C$5</x:f>
        <x:v>360</x:v>
      </x:c>
      <x:c r="K3454" s="60" t="n">
        <x:f>'参数'!$D$5</x:f>
        <x:v>240</x:v>
      </x:c>
      <x:c r="L3454" s="60" t="n">
        <x:f>H3454+I3454+J3454</x:f>
        <x:v>933</x:v>
      </x:c>
      <x:c r="M3454" s="60" t="n">
        <x:f>L3454+K3454</x:f>
        <x:v>1173</x:v>
      </x:c>
      <x:c r="N3454" s="60" t="n">
        <x:f>'参数'!$B$10</x:f>
        <x:v>1</x:v>
      </x:c>
      <x:c r="O3454" s="60" t="n">
        <x:f>N3454*'参数'!$B$11</x:f>
        <x:v>2</x:v>
      </x:c>
      <x:c r="P3454" s="60" t="n">
        <x:f>N3454*'参数'!$B$12</x:f>
        <x:v>1</x:v>
      </x:c>
      <x:c r="Q3454" t="str">
        <x:f>C3454&amp;"d"</x:f>
        <x:v>C16d</x:v>
      </x:c>
      <x:c r="R3454" t="str">
        <x:f>C3454&amp;"p"</x:f>
        <x:v>C16p</x:v>
      </x:c>
      <x:c r="S3454" t="str">
        <x:f>IF(AND(L3454&gt;=H3454+I3454+J3454,M3454&gt;L3454,F3454&lt;&gt;""),"PASS","FAIL")</x:f>
        <x:v>PASS</x:v>
      </x:c>
      <x:c r="T3454" t="n">
        <x:v>14</x:v>
      </x:c>
      <x:c r="U3454" t="str">
        <x:v>pickup_after_delivery_completion_plus_usage_lag</x:v>
      </x:c>
    </x:row>
    <x:row r="3455">
      <x:c r="A3455" t="str">
        <x:v>Set2_100-5-1</x:v>
      </x:c>
      <x:c r="B3455" t="str">
        <x:v>standard_same_day</x:v>
      </x:c>
      <x:c r="C3455" t="str">
        <x:v>C17</x:v>
      </x:c>
      <x:c r="D3455" s="59" t="n">
        <x:v>26</x:v>
      </x:c>
      <x:c r="E3455" s="59" t="n">
        <x:v>14</x:v>
      </x:c>
      <x:c r="F3455" s="59" t="str">
        <x:v>S3</x:v>
      </x:c>
      <x:c r="G3455" s="59" t="n">
        <x:v>574</x:v>
      </x:c>
      <x:c r="H3455" s="59" t="n">
        <x:v>606</x:v>
      </x:c>
      <x:c r="I3455" s="59" t="n">
        <x:v>10</x:v>
      </x:c>
      <x:c r="J3455" s="60" t="n">
        <x:f>'参数'!$C$5</x:f>
        <x:v>360</x:v>
      </x:c>
      <x:c r="K3455" s="60" t="n">
        <x:f>'参数'!$D$5</x:f>
        <x:v>240</x:v>
      </x:c>
      <x:c r="L3455" s="60" t="n">
        <x:f>H3455+I3455+J3455</x:f>
        <x:v>976</x:v>
      </x:c>
      <x:c r="M3455" s="60" t="n">
        <x:f>L3455+K3455</x:f>
        <x:v>1216</x:v>
      </x:c>
      <x:c r="N3455" s="60" t="n">
        <x:f>'参数'!$B$10</x:f>
        <x:v>1</x:v>
      </x:c>
      <x:c r="O3455" s="60" t="n">
        <x:f>N3455*'参数'!$B$11</x:f>
        <x:v>2</x:v>
      </x:c>
      <x:c r="P3455" s="60" t="n">
        <x:f>N3455*'参数'!$B$12</x:f>
        <x:v>1</x:v>
      </x:c>
      <x:c r="Q3455" t="str">
        <x:f>C3455&amp;"d"</x:f>
        <x:v>C17d</x:v>
      </x:c>
      <x:c r="R3455" t="str">
        <x:f>C3455&amp;"p"</x:f>
        <x:v>C17p</x:v>
      </x:c>
      <x:c r="S3455" t="str">
        <x:f>IF(AND(L3455&gt;=H3455+I3455+J3455,M3455&gt;L3455,F3455&lt;&gt;""),"PASS","FAIL")</x:f>
        <x:v>PASS</x:v>
      </x:c>
      <x:c r="T3455" t="n">
        <x:v>15</x:v>
      </x:c>
      <x:c r="U3455" t="str">
        <x:v>pickup_after_delivery_completion_plus_usage_lag</x:v>
      </x:c>
    </x:row>
    <x:row r="3456">
      <x:c r="A3456" t="str">
        <x:v>Set2_100-5-1</x:v>
      </x:c>
      <x:c r="B3456" t="str">
        <x:v>standard_same_day</x:v>
      </x:c>
      <x:c r="C3456" t="str">
        <x:v>C18</x:v>
      </x:c>
      <x:c r="D3456" s="59" t="n">
        <x:v>28</x:v>
      </x:c>
      <x:c r="E3456" s="59" t="n">
        <x:v>44</x:v>
      </x:c>
      <x:c r="F3456" s="59" t="str">
        <x:v>S4</x:v>
      </x:c>
      <x:c r="G3456" s="59" t="n">
        <x:v>131</x:v>
      </x:c>
      <x:c r="H3456" s="59" t="n">
        <x:v>141</x:v>
      </x:c>
      <x:c r="I3456" s="59" t="n">
        <x:v>10</x:v>
      </x:c>
      <x:c r="J3456" s="60" t="n">
        <x:f>'参数'!$C$5</x:f>
        <x:v>360</x:v>
      </x:c>
      <x:c r="K3456" s="60" t="n">
        <x:f>'参数'!$D$5</x:f>
        <x:v>240</x:v>
      </x:c>
      <x:c r="L3456" s="60" t="n">
        <x:f>H3456+I3456+J3456</x:f>
        <x:v>511</x:v>
      </x:c>
      <x:c r="M3456" s="60" t="n">
        <x:f>L3456+K3456</x:f>
        <x:v>751</x:v>
      </x:c>
      <x:c r="N3456" s="60" t="n">
        <x:f>'参数'!$B$10</x:f>
        <x:v>1</x:v>
      </x:c>
      <x:c r="O3456" s="60" t="n">
        <x:f>N3456*'参数'!$B$11</x:f>
        <x:v>2</x:v>
      </x:c>
      <x:c r="P3456" s="60" t="n">
        <x:f>N3456*'参数'!$B$12</x:f>
        <x:v>1</x:v>
      </x:c>
      <x:c r="Q3456" t="str">
        <x:f>C3456&amp;"d"</x:f>
        <x:v>C18d</x:v>
      </x:c>
      <x:c r="R3456" t="str">
        <x:f>C3456&amp;"p"</x:f>
        <x:v>C18p</x:v>
      </x:c>
      <x:c r="S3456" t="str">
        <x:f>IF(AND(L3456&gt;=H3456+I3456+J3456,M3456&gt;L3456,F3456&lt;&gt;""),"PASS","FAIL")</x:f>
        <x:v>PASS</x:v>
      </x:c>
      <x:c r="T3456" t="n">
        <x:v>2</x:v>
      </x:c>
      <x:c r="U3456" t="str">
        <x:v>pickup_after_delivery_completion_plus_usage_lag</x:v>
      </x:c>
    </x:row>
    <x:row r="3457">
      <x:c r="A3457" t="str">
        <x:v>Set2_100-5-1</x:v>
      </x:c>
      <x:c r="B3457" t="str">
        <x:v>standard_same_day</x:v>
      </x:c>
      <x:c r="C3457" t="str">
        <x:v>C19</x:v>
      </x:c>
      <x:c r="D3457" s="59" t="n">
        <x:v>21</x:v>
      </x:c>
      <x:c r="E3457" s="59" t="n">
        <x:v>38</x:v>
      </x:c>
      <x:c r="F3457" s="59" t="str">
        <x:v>S4</x:v>
      </x:c>
      <x:c r="G3457" s="59" t="n">
        <x:v>539</x:v>
      </x:c>
      <x:c r="H3457" s="59" t="n">
        <x:v>565</x:v>
      </x:c>
      <x:c r="I3457" s="59" t="n">
        <x:v>10</x:v>
      </x:c>
      <x:c r="J3457" s="60" t="n">
        <x:f>'参数'!$C$5</x:f>
        <x:v>360</x:v>
      </x:c>
      <x:c r="K3457" s="60" t="n">
        <x:f>'参数'!$D$5</x:f>
        <x:v>240</x:v>
      </x:c>
      <x:c r="L3457" s="60" t="n">
        <x:f>H3457+I3457+J3457</x:f>
        <x:v>935</x:v>
      </x:c>
      <x:c r="M3457" s="60" t="n">
        <x:f>L3457+K3457</x:f>
        <x:v>1175</x:v>
      </x:c>
      <x:c r="N3457" s="60" t="n">
        <x:f>'参数'!$B$10</x:f>
        <x:v>1</x:v>
      </x:c>
      <x:c r="O3457" s="60" t="n">
        <x:f>N3457*'参数'!$B$11</x:f>
        <x:v>2</x:v>
      </x:c>
      <x:c r="P3457" s="60" t="n">
        <x:f>N3457*'参数'!$B$12</x:f>
        <x:v>1</x:v>
      </x:c>
      <x:c r="Q3457" t="str">
        <x:f>C3457&amp;"d"</x:f>
        <x:v>C19d</x:v>
      </x:c>
      <x:c r="R3457" t="str">
        <x:f>C3457&amp;"p"</x:f>
        <x:v>C19p</x:v>
      </x:c>
      <x:c r="S3457" t="str">
        <x:f>IF(AND(L3457&gt;=H3457+I3457+J3457,M3457&gt;L3457,F3457&lt;&gt;""),"PASS","FAIL")</x:f>
        <x:v>PASS</x:v>
      </x:c>
      <x:c r="T3457" t="n">
        <x:v>12</x:v>
      </x:c>
      <x:c r="U3457" t="str">
        <x:v>pickup_after_delivery_completion_plus_usage_lag</x:v>
      </x:c>
    </x:row>
    <x:row r="3458">
      <x:c r="A3458" t="str">
        <x:v>Set2_100-5-1</x:v>
      </x:c>
      <x:c r="B3458" t="str">
        <x:v>standard_same_day</x:v>
      </x:c>
      <x:c r="C3458" t="str">
        <x:v>C20</x:v>
      </x:c>
      <x:c r="D3458" s="59" t="n">
        <x:v>34</x:v>
      </x:c>
      <x:c r="E3458" s="59" t="n">
        <x:v>11</x:v>
      </x:c>
      <x:c r="F3458" s="59" t="str">
        <x:v>S1</x:v>
      </x:c>
      <x:c r="G3458" s="59" t="n">
        <x:v>335</x:v>
      </x:c>
      <x:c r="H3458" s="59" t="n">
        <x:v>373</x:v>
      </x:c>
      <x:c r="I3458" s="59" t="n">
        <x:v>10</x:v>
      </x:c>
      <x:c r="J3458" s="60" t="n">
        <x:f>'参数'!$C$5</x:f>
        <x:v>360</x:v>
      </x:c>
      <x:c r="K3458" s="60" t="n">
        <x:f>'参数'!$D$5</x:f>
        <x:v>240</x:v>
      </x:c>
      <x:c r="L3458" s="60" t="n">
        <x:f>H3458+I3458+J3458</x:f>
        <x:v>743</x:v>
      </x:c>
      <x:c r="M3458" s="60" t="n">
        <x:f>L3458+K3458</x:f>
        <x:v>983</x:v>
      </x:c>
      <x:c r="N3458" s="60" t="n">
        <x:f>'参数'!$B$10</x:f>
        <x:v>1</x:v>
      </x:c>
      <x:c r="O3458" s="60" t="n">
        <x:f>N3458*'参数'!$B$11</x:f>
        <x:v>2</x:v>
      </x:c>
      <x:c r="P3458" s="60" t="n">
        <x:f>N3458*'参数'!$B$12</x:f>
        <x:v>1</x:v>
      </x:c>
      <x:c r="Q3458" t="str">
        <x:f>C3458&amp;"d"</x:f>
        <x:v>C20d</x:v>
      </x:c>
      <x:c r="R3458" t="str">
        <x:f>C3458&amp;"p"</x:f>
        <x:v>C20p</x:v>
      </x:c>
      <x:c r="S3458" t="str">
        <x:f>IF(AND(L3458&gt;=H3458+I3458+J3458,M3458&gt;L3458,F3458&lt;&gt;""),"PASS","FAIL")</x:f>
        <x:v>PASS</x:v>
      </x:c>
      <x:c r="T3458" t="n">
        <x:v>8</x:v>
      </x:c>
      <x:c r="U3458" t="str">
        <x:v>pickup_after_delivery_completion_plus_usage_lag</x:v>
      </x:c>
    </x:row>
    <x:row r="3459">
      <x:c r="A3459" t="str">
        <x:v>Set2_100-5-1</x:v>
      </x:c>
      <x:c r="B3459" t="str">
        <x:v>standard_same_day</x:v>
      </x:c>
      <x:c r="C3459" t="str">
        <x:v>C21</x:v>
      </x:c>
      <x:c r="D3459" s="59" t="n">
        <x:v>41</x:v>
      </x:c>
      <x:c r="E3459" s="59" t="n">
        <x:v>32</x:v>
      </x:c>
      <x:c r="F3459" s="59" t="str">
        <x:v>S1</x:v>
      </x:c>
      <x:c r="G3459" s="59" t="n">
        <x:v>314</x:v>
      </x:c>
      <x:c r="H3459" s="59" t="n">
        <x:v>330</x:v>
      </x:c>
      <x:c r="I3459" s="59" t="n">
        <x:v>10</x:v>
      </x:c>
      <x:c r="J3459" s="60" t="n">
        <x:f>'参数'!$C$5</x:f>
        <x:v>360</x:v>
      </x:c>
      <x:c r="K3459" s="60" t="n">
        <x:f>'参数'!$D$5</x:f>
        <x:v>240</x:v>
      </x:c>
      <x:c r="L3459" s="60" t="n">
        <x:f>H3459+I3459+J3459</x:f>
        <x:v>700</x:v>
      </x:c>
      <x:c r="M3459" s="60" t="n">
        <x:f>L3459+K3459</x:f>
        <x:v>940</x:v>
      </x:c>
      <x:c r="N3459" s="60" t="n">
        <x:f>'参数'!$B$10</x:f>
        <x:v>1</x:v>
      </x:c>
      <x:c r="O3459" s="60" t="n">
        <x:f>N3459*'参数'!$B$11</x:f>
        <x:v>2</x:v>
      </x:c>
      <x:c r="P3459" s="60" t="n">
        <x:f>N3459*'参数'!$B$12</x:f>
        <x:v>1</x:v>
      </x:c>
      <x:c r="Q3459" t="str">
        <x:f>C3459&amp;"d"</x:f>
        <x:v>C21d</x:v>
      </x:c>
      <x:c r="R3459" t="str">
        <x:f>C3459&amp;"p"</x:f>
        <x:v>C21p</x:v>
      </x:c>
      <x:c r="S3459" t="str">
        <x:f>IF(AND(L3459&gt;=H3459+I3459+J3459,M3459&gt;L3459,F3459&lt;&gt;""),"PASS","FAIL")</x:f>
        <x:v>PASS</x:v>
      </x:c>
      <x:c r="T3459" t="n">
        <x:v>10</x:v>
      </x:c>
      <x:c r="U3459" t="str">
        <x:v>pickup_after_delivery_completion_plus_usage_lag</x:v>
      </x:c>
    </x:row>
    <x:row r="3460">
      <x:c r="A3460" t="str">
        <x:v>Set2_100-5-1</x:v>
      </x:c>
      <x:c r="B3460" t="str">
        <x:v>standard_same_day</x:v>
      </x:c>
      <x:c r="C3460" t="str">
        <x:v>C22</x:v>
      </x:c>
      <x:c r="D3460" s="59" t="n">
        <x:v>44</x:v>
      </x:c>
      <x:c r="E3460" s="59" t="n">
        <x:v>46</x:v>
      </x:c>
      <x:c r="F3460" s="59" t="str">
        <x:v>S3</x:v>
      </x:c>
      <x:c r="G3460" s="59" t="n">
        <x:v>439</x:v>
      </x:c>
      <x:c r="H3460" s="59" t="n">
        <x:v>455</x:v>
      </x:c>
      <x:c r="I3460" s="59" t="n">
        <x:v>10</x:v>
      </x:c>
      <x:c r="J3460" s="60" t="n">
        <x:f>'参数'!$C$5</x:f>
        <x:v>360</x:v>
      </x:c>
      <x:c r="K3460" s="60" t="n">
        <x:f>'参数'!$D$5</x:f>
        <x:v>240</x:v>
      </x:c>
      <x:c r="L3460" s="60" t="n">
        <x:f>H3460+I3460+J3460</x:f>
        <x:v>825</x:v>
      </x:c>
      <x:c r="M3460" s="60" t="n">
        <x:f>L3460+K3460</x:f>
        <x:v>1065</x:v>
      </x:c>
      <x:c r="N3460" s="60" t="n">
        <x:f>'参数'!$B$10</x:f>
        <x:v>1</x:v>
      </x:c>
      <x:c r="O3460" s="60" t="n">
        <x:f>N3460*'参数'!$B$11</x:f>
        <x:v>2</x:v>
      </x:c>
      <x:c r="P3460" s="60" t="n">
        <x:f>N3460*'参数'!$B$12</x:f>
        <x:v>1</x:v>
      </x:c>
      <x:c r="Q3460" t="str">
        <x:f>C3460&amp;"d"</x:f>
        <x:v>C22d</x:v>
      </x:c>
      <x:c r="R3460" t="str">
        <x:f>C3460&amp;"p"</x:f>
        <x:v>C22p</x:v>
      </x:c>
      <x:c r="S3460" t="str">
        <x:f>IF(AND(L3460&gt;=H3460+I3460+J3460,M3460&gt;L3460,F3460&lt;&gt;""),"PASS","FAIL")</x:f>
        <x:v>PASS</x:v>
      </x:c>
      <x:c r="T3460" t="n">
        <x:v>0</x:v>
      </x:c>
      <x:c r="U3460" t="str">
        <x:v>pickup_after_delivery_completion_plus_usage_lag</x:v>
      </x:c>
    </x:row>
    <x:row r="3461">
      <x:c r="A3461" t="str">
        <x:v>Set2_100-5-1</x:v>
      </x:c>
      <x:c r="B3461" t="str">
        <x:v>standard_same_day</x:v>
      </x:c>
      <x:c r="C3461" t="str">
        <x:v>C23</x:v>
      </x:c>
      <x:c r="D3461" s="59" t="n">
        <x:v>27</x:v>
      </x:c>
      <x:c r="E3461" s="59" t="n">
        <x:v>48</x:v>
      </x:c>
      <x:c r="F3461" s="59" t="str">
        <x:v>S4</x:v>
      </x:c>
      <x:c r="G3461" s="59" t="n">
        <x:v>237</x:v>
      </x:c>
      <x:c r="H3461" s="59" t="n">
        <x:v>257</x:v>
      </x:c>
      <x:c r="I3461" s="59" t="n">
        <x:v>10</x:v>
      </x:c>
      <x:c r="J3461" s="60" t="n">
        <x:f>'参数'!$C$5</x:f>
        <x:v>360</x:v>
      </x:c>
      <x:c r="K3461" s="60" t="n">
        <x:f>'参数'!$D$5</x:f>
        <x:v>240</x:v>
      </x:c>
      <x:c r="L3461" s="60" t="n">
        <x:f>H3461+I3461+J3461</x:f>
        <x:v>627</x:v>
      </x:c>
      <x:c r="M3461" s="60" t="n">
        <x:f>L3461+K3461</x:f>
        <x:v>867</x:v>
      </x:c>
      <x:c r="N3461" s="60" t="n">
        <x:f>'参数'!$B$10</x:f>
        <x:v>1</x:v>
      </x:c>
      <x:c r="O3461" s="60" t="n">
        <x:f>N3461*'参数'!$B$11</x:f>
        <x:v>2</x:v>
      </x:c>
      <x:c r="P3461" s="60" t="n">
        <x:f>N3461*'参数'!$B$12</x:f>
        <x:v>1</x:v>
      </x:c>
      <x:c r="Q3461" t="str">
        <x:f>C3461&amp;"d"</x:f>
        <x:v>C23d</x:v>
      </x:c>
      <x:c r="R3461" t="str">
        <x:f>C3461&amp;"p"</x:f>
        <x:v>C23p</x:v>
      </x:c>
      <x:c r="S3461" t="str">
        <x:f>IF(AND(L3461&gt;=H3461+I3461+J3461,M3461&gt;L3461,F3461&lt;&gt;""),"PASS","FAIL")</x:f>
        <x:v>PASS</x:v>
      </x:c>
      <x:c r="T3461" t="n">
        <x:v>3</x:v>
      </x:c>
      <x:c r="U3461" t="str">
        <x:v>pickup_after_delivery_completion_plus_usage_lag</x:v>
      </x:c>
    </x:row>
    <x:row r="3462">
      <x:c r="A3462" t="str">
        <x:v>Set2_100-5-1</x:v>
      </x:c>
      <x:c r="B3462" t="str">
        <x:v>standard_same_day</x:v>
      </x:c>
      <x:c r="C3462" t="str">
        <x:v>C24</x:v>
      </x:c>
      <x:c r="D3462" s="59" t="n">
        <x:v>2</x:v>
      </x:c>
      <x:c r="E3462" s="59" t="n">
        <x:v>36</x:v>
      </x:c>
      <x:c r="F3462" s="59" t="str">
        <x:v>S4</x:v>
      </x:c>
      <x:c r="G3462" s="59" t="n">
        <x:v>117</x:v>
      </x:c>
      <x:c r="H3462" s="59" t="n">
        <x:v>127</x:v>
      </x:c>
      <x:c r="I3462" s="59" t="n">
        <x:v>10</x:v>
      </x:c>
      <x:c r="J3462" s="60" t="n">
        <x:f>'参数'!$C$5</x:f>
        <x:v>360</x:v>
      </x:c>
      <x:c r="K3462" s="60" t="n">
        <x:f>'参数'!$D$5</x:f>
        <x:v>240</x:v>
      </x:c>
      <x:c r="L3462" s="60" t="n">
        <x:f>H3462+I3462+J3462</x:f>
        <x:v>497</x:v>
      </x:c>
      <x:c r="M3462" s="60" t="n">
        <x:f>L3462+K3462</x:f>
        <x:v>737</x:v>
      </x:c>
      <x:c r="N3462" s="60" t="n">
        <x:f>'参数'!$B$10</x:f>
        <x:v>1</x:v>
      </x:c>
      <x:c r="O3462" s="60" t="n">
        <x:f>N3462*'参数'!$B$11</x:f>
        <x:v>2</x:v>
      </x:c>
      <x:c r="P3462" s="60" t="n">
        <x:f>N3462*'参数'!$B$12</x:f>
        <x:v>1</x:v>
      </x:c>
      <x:c r="Q3462" t="str">
        <x:f>C3462&amp;"d"</x:f>
        <x:v>C24d</x:v>
      </x:c>
      <x:c r="R3462" t="str">
        <x:f>C3462&amp;"p"</x:f>
        <x:v>C24p</x:v>
      </x:c>
      <x:c r="S3462" t="str">
        <x:f>IF(AND(L3462&gt;=H3462+I3462+J3462,M3462&gt;L3462,F3462&lt;&gt;""),"PASS","FAIL")</x:f>
        <x:v>PASS</x:v>
      </x:c>
      <x:c r="T3462" t="n">
        <x:v>12</x:v>
      </x:c>
      <x:c r="U3462" t="str">
        <x:v>pickup_after_delivery_completion_plus_usage_lag</x:v>
      </x:c>
    </x:row>
    <x:row r="3463">
      <x:c r="A3463" t="str">
        <x:v>Set2_100-5-1</x:v>
      </x:c>
      <x:c r="B3463" t="str">
        <x:v>standard_same_day</x:v>
      </x:c>
      <x:c r="C3463" t="str">
        <x:v>C25</x:v>
      </x:c>
      <x:c r="D3463" s="59" t="n">
        <x:v>34</x:v>
      </x:c>
      <x:c r="E3463" s="59" t="n">
        <x:v>32</x:v>
      </x:c>
      <x:c r="F3463" s="59" t="str">
        <x:v>S3</x:v>
      </x:c>
      <x:c r="G3463" s="59" t="n">
        <x:v>132</x:v>
      </x:c>
      <x:c r="H3463" s="59" t="n">
        <x:v>170</x:v>
      </x:c>
      <x:c r="I3463" s="59" t="n">
        <x:v>10</x:v>
      </x:c>
      <x:c r="J3463" s="60" t="n">
        <x:f>'参数'!$C$5</x:f>
        <x:v>360</x:v>
      </x:c>
      <x:c r="K3463" s="60" t="n">
        <x:f>'参数'!$D$5</x:f>
        <x:v>240</x:v>
      </x:c>
      <x:c r="L3463" s="60" t="n">
        <x:f>H3463+I3463+J3463</x:f>
        <x:v>540</x:v>
      </x:c>
      <x:c r="M3463" s="60" t="n">
        <x:f>L3463+K3463</x:f>
        <x:v>780</x:v>
      </x:c>
      <x:c r="N3463" s="60" t="n">
        <x:f>'参数'!$B$10</x:f>
        <x:v>1</x:v>
      </x:c>
      <x:c r="O3463" s="60" t="n">
        <x:f>N3463*'参数'!$B$11</x:f>
        <x:v>2</x:v>
      </x:c>
      <x:c r="P3463" s="60" t="n">
        <x:f>N3463*'参数'!$B$12</x:f>
        <x:v>1</x:v>
      </x:c>
      <x:c r="Q3463" t="str">
        <x:f>C3463&amp;"d"</x:f>
        <x:v>C25d</x:v>
      </x:c>
      <x:c r="R3463" t="str">
        <x:f>C3463&amp;"p"</x:f>
        <x:v>C25p</x:v>
      </x:c>
      <x:c r="S3463" t="str">
        <x:f>IF(AND(L3463&gt;=H3463+I3463+J3463,M3463&gt;L3463,F3463&lt;&gt;""),"PASS","FAIL")</x:f>
        <x:v>PASS</x:v>
      </x:c>
      <x:c r="T3463" t="n">
        <x:v>15</x:v>
      </x:c>
      <x:c r="U3463" t="str">
        <x:v>pickup_after_delivery_completion_plus_usage_lag</x:v>
      </x:c>
    </x:row>
    <x:row r="3464">
      <x:c r="A3464" t="str">
        <x:v>Set2_100-5-1</x:v>
      </x:c>
      <x:c r="B3464" t="str">
        <x:v>standard_same_day</x:v>
      </x:c>
      <x:c r="C3464" t="str">
        <x:v>C26</x:v>
      </x:c>
      <x:c r="D3464" s="59" t="n">
        <x:v>50</x:v>
      </x:c>
      <x:c r="E3464" s="59" t="n">
        <x:v>27</x:v>
      </x:c>
      <x:c r="F3464" s="59" t="str">
        <x:v>S1</x:v>
      </x:c>
      <x:c r="G3464" s="59" t="n">
        <x:v>195</x:v>
      </x:c>
      <x:c r="H3464" s="59" t="n">
        <x:v>231</x:v>
      </x:c>
      <x:c r="I3464" s="59" t="n">
        <x:v>10</x:v>
      </x:c>
      <x:c r="J3464" s="60" t="n">
        <x:f>'参数'!$C$5</x:f>
        <x:v>360</x:v>
      </x:c>
      <x:c r="K3464" s="60" t="n">
        <x:f>'参数'!$D$5</x:f>
        <x:v>240</x:v>
      </x:c>
      <x:c r="L3464" s="60" t="n">
        <x:f>H3464+I3464+J3464</x:f>
        <x:v>601</x:v>
      </x:c>
      <x:c r="M3464" s="60" t="n">
        <x:f>L3464+K3464</x:f>
        <x:v>841</x:v>
      </x:c>
      <x:c r="N3464" s="60" t="n">
        <x:f>'参数'!$B$10</x:f>
        <x:v>1</x:v>
      </x:c>
      <x:c r="O3464" s="60" t="n">
        <x:f>N3464*'参数'!$B$11</x:f>
        <x:v>2</x:v>
      </x:c>
      <x:c r="P3464" s="60" t="n">
        <x:f>N3464*'参数'!$B$12</x:f>
        <x:v>1</x:v>
      </x:c>
      <x:c r="Q3464" t="str">
        <x:f>C3464&amp;"d"</x:f>
        <x:v>C26d</x:v>
      </x:c>
      <x:c r="R3464" t="str">
        <x:f>C3464&amp;"p"</x:f>
        <x:v>C26p</x:v>
      </x:c>
      <x:c r="S3464" t="str">
        <x:f>IF(AND(L3464&gt;=H3464+I3464+J3464,M3464&gt;L3464,F3464&lt;&gt;""),"PASS","FAIL")</x:f>
        <x:v>PASS</x:v>
      </x:c>
      <x:c r="T3464" t="n">
        <x:v>2</x:v>
      </x:c>
      <x:c r="U3464" t="str">
        <x:v>pickup_after_delivery_completion_plus_usage_lag</x:v>
      </x:c>
    </x:row>
    <x:row r="3465">
      <x:c r="A3465" t="str">
        <x:v>Set2_100-5-1</x:v>
      </x:c>
      <x:c r="B3465" t="str">
        <x:v>standard_same_day</x:v>
      </x:c>
      <x:c r="C3465" t="str">
        <x:v>C27</x:v>
      </x:c>
      <x:c r="D3465" s="59" t="n">
        <x:v>36</x:v>
      </x:c>
      <x:c r="E3465" s="59" t="n">
        <x:v>26</x:v>
      </x:c>
      <x:c r="F3465" s="59" t="str">
        <x:v>S3</x:v>
      </x:c>
      <x:c r="G3465" s="59" t="n">
        <x:v>360</x:v>
      </x:c>
      <x:c r="H3465" s="59" t="n">
        <x:v>374</x:v>
      </x:c>
      <x:c r="I3465" s="59" t="n">
        <x:v>10</x:v>
      </x:c>
      <x:c r="J3465" s="60" t="n">
        <x:f>'参数'!$C$5</x:f>
        <x:v>360</x:v>
      </x:c>
      <x:c r="K3465" s="60" t="n">
        <x:f>'参数'!$D$5</x:f>
        <x:v>240</x:v>
      </x:c>
      <x:c r="L3465" s="60" t="n">
        <x:f>H3465+I3465+J3465</x:f>
        <x:v>744</x:v>
      </x:c>
      <x:c r="M3465" s="60" t="n">
        <x:f>L3465+K3465</x:f>
        <x:v>984</x:v>
      </x:c>
      <x:c r="N3465" s="60" t="n">
        <x:f>'参数'!$B$10</x:f>
        <x:v>1</x:v>
      </x:c>
      <x:c r="O3465" s="60" t="n">
        <x:f>N3465*'参数'!$B$11</x:f>
        <x:v>2</x:v>
      </x:c>
      <x:c r="P3465" s="60" t="n">
        <x:f>N3465*'参数'!$B$12</x:f>
        <x:v>1</x:v>
      </x:c>
      <x:c r="Q3465" t="str">
        <x:f>C3465&amp;"d"</x:f>
        <x:v>C27d</x:v>
      </x:c>
      <x:c r="R3465" t="str">
        <x:f>C3465&amp;"p"</x:f>
        <x:v>C27p</x:v>
      </x:c>
      <x:c r="S3465" t="str">
        <x:f>IF(AND(L3465&gt;=H3465+I3465+J3465,M3465&gt;L3465,F3465&lt;&gt;""),"PASS","FAIL")</x:f>
        <x:v>PASS</x:v>
      </x:c>
      <x:c r="T3465" t="n">
        <x:v>8</x:v>
      </x:c>
      <x:c r="U3465" t="str">
        <x:v>pickup_after_delivery_completion_plus_usage_lag</x:v>
      </x:c>
    </x:row>
    <x:row r="3466">
      <x:c r="A3466" t="str">
        <x:v>Set2_100-5-1</x:v>
      </x:c>
      <x:c r="B3466" t="str">
        <x:v>standard_same_day</x:v>
      </x:c>
      <x:c r="C3466" t="str">
        <x:v>C28</x:v>
      </x:c>
      <x:c r="D3466" s="59" t="n">
        <x:v>16</x:v>
      </x:c>
      <x:c r="E3466" s="59" t="n">
        <x:v>17</x:v>
      </x:c>
      <x:c r="F3466" s="59" t="str">
        <x:v>S3</x:v>
      </x:c>
      <x:c r="G3466" s="59" t="n">
        <x:v>480</x:v>
      </x:c>
      <x:c r="H3466" s="59" t="n">
        <x:v>502</x:v>
      </x:c>
      <x:c r="I3466" s="59" t="n">
        <x:v>10</x:v>
      </x:c>
      <x:c r="J3466" s="60" t="n">
        <x:f>'参数'!$C$5</x:f>
        <x:v>360</x:v>
      </x:c>
      <x:c r="K3466" s="60" t="n">
        <x:f>'参数'!$D$5</x:f>
        <x:v>240</x:v>
      </x:c>
      <x:c r="L3466" s="60" t="n">
        <x:f>H3466+I3466+J3466</x:f>
        <x:v>872</x:v>
      </x:c>
      <x:c r="M3466" s="60" t="n">
        <x:f>L3466+K3466</x:f>
        <x:v>1112</x:v>
      </x:c>
      <x:c r="N3466" s="60" t="n">
        <x:f>'参数'!$B$10</x:f>
        <x:v>1</x:v>
      </x:c>
      <x:c r="O3466" s="60" t="n">
        <x:f>N3466*'参数'!$B$11</x:f>
        <x:v>2</x:v>
      </x:c>
      <x:c r="P3466" s="60" t="n">
        <x:f>N3466*'参数'!$B$12</x:f>
        <x:v>1</x:v>
      </x:c>
      <x:c r="Q3466" t="str">
        <x:f>C3466&amp;"d"</x:f>
        <x:v>C28d</x:v>
      </x:c>
      <x:c r="R3466" t="str">
        <x:f>C3466&amp;"p"</x:f>
        <x:v>C28p</x:v>
      </x:c>
      <x:c r="S3466" t="str">
        <x:f>IF(AND(L3466&gt;=H3466+I3466+J3466,M3466&gt;L3466,F3466&lt;&gt;""),"PASS","FAIL")</x:f>
        <x:v>PASS</x:v>
      </x:c>
      <x:c r="T3466" t="n">
        <x:v>9</x:v>
      </x:c>
      <x:c r="U3466" t="str">
        <x:v>pickup_after_delivery_completion_plus_usage_lag</x:v>
      </x:c>
    </x:row>
    <x:row r="3467">
      <x:c r="A3467" t="str">
        <x:v>Set2_100-5-1</x:v>
      </x:c>
      <x:c r="B3467" t="str">
        <x:v>standard_same_day</x:v>
      </x:c>
      <x:c r="C3467" t="str">
        <x:v>C29</x:v>
      </x:c>
      <x:c r="D3467" s="59" t="n">
        <x:v>8</x:v>
      </x:c>
      <x:c r="E3467" s="59" t="n">
        <x:v>10</x:v>
      </x:c>
      <x:c r="F3467" s="59" t="str">
        <x:v>S0</x:v>
      </x:c>
      <x:c r="G3467" s="59" t="n">
        <x:v>592</x:v>
      </x:c>
      <x:c r="H3467" s="59" t="n">
        <x:v>618</x:v>
      </x:c>
      <x:c r="I3467" s="59" t="n">
        <x:v>10</x:v>
      </x:c>
      <x:c r="J3467" s="60" t="n">
        <x:f>'参数'!$C$5</x:f>
        <x:v>360</x:v>
      </x:c>
      <x:c r="K3467" s="60" t="n">
        <x:f>'参数'!$D$5</x:f>
        <x:v>240</x:v>
      </x:c>
      <x:c r="L3467" s="60" t="n">
        <x:f>H3467+I3467+J3467</x:f>
        <x:v>988</x:v>
      </x:c>
      <x:c r="M3467" s="60" t="n">
        <x:f>L3467+K3467</x:f>
        <x:v>1228</x:v>
      </x:c>
      <x:c r="N3467" s="60" t="n">
        <x:f>'参数'!$B$10</x:f>
        <x:v>1</x:v>
      </x:c>
      <x:c r="O3467" s="60" t="n">
        <x:f>N3467*'参数'!$B$11</x:f>
        <x:v>2</x:v>
      </x:c>
      <x:c r="P3467" s="60" t="n">
        <x:f>N3467*'参数'!$B$12</x:f>
        <x:v>1</x:v>
      </x:c>
      <x:c r="Q3467" t="str">
        <x:f>C3467&amp;"d"</x:f>
        <x:v>C29d</x:v>
      </x:c>
      <x:c r="R3467" t="str">
        <x:f>C3467&amp;"p"</x:f>
        <x:v>C29p</x:v>
      </x:c>
      <x:c r="S3467" t="str">
        <x:f>IF(AND(L3467&gt;=H3467+I3467+J3467,M3467&gt;L3467,F3467&lt;&gt;""),"PASS","FAIL")</x:f>
        <x:v>PASS</x:v>
      </x:c>
      <x:c r="T3467" t="n">
        <x:v>4</x:v>
      </x:c>
      <x:c r="U3467" t="str">
        <x:v>pickup_after_delivery_completion_plus_usage_lag</x:v>
      </x:c>
    </x:row>
    <x:row r="3468">
      <x:c r="A3468" t="str">
        <x:v>Set2_100-5-1</x:v>
      </x:c>
      <x:c r="B3468" t="str">
        <x:v>standard_same_day</x:v>
      </x:c>
      <x:c r="C3468" t="str">
        <x:v>C30</x:v>
      </x:c>
      <x:c r="D3468" s="59" t="n">
        <x:v>45</x:v>
      </x:c>
      <x:c r="E3468" s="59" t="n">
        <x:v>28</x:v>
      </x:c>
      <x:c r="F3468" s="59" t="str">
        <x:v>S1</x:v>
      </x:c>
      <x:c r="G3468" s="59" t="n">
        <x:v>346</x:v>
      </x:c>
      <x:c r="H3468" s="59" t="n">
        <x:v>376</x:v>
      </x:c>
      <x:c r="I3468" s="59" t="n">
        <x:v>10</x:v>
      </x:c>
      <x:c r="J3468" s="60" t="n">
        <x:f>'参数'!$C$5</x:f>
        <x:v>360</x:v>
      </x:c>
      <x:c r="K3468" s="60" t="n">
        <x:f>'参数'!$D$5</x:f>
        <x:v>240</x:v>
      </x:c>
      <x:c r="L3468" s="60" t="n">
        <x:f>H3468+I3468+J3468</x:f>
        <x:v>746</x:v>
      </x:c>
      <x:c r="M3468" s="60" t="n">
        <x:f>L3468+K3468</x:f>
        <x:v>986</x:v>
      </x:c>
      <x:c r="N3468" s="60" t="n">
        <x:f>'参数'!$B$10</x:f>
        <x:v>1</x:v>
      </x:c>
      <x:c r="O3468" s="60" t="n">
        <x:f>N3468*'参数'!$B$11</x:f>
        <x:v>2</x:v>
      </x:c>
      <x:c r="P3468" s="60" t="n">
        <x:f>N3468*'参数'!$B$12</x:f>
        <x:v>1</x:v>
      </x:c>
      <x:c r="Q3468" t="str">
        <x:f>C3468&amp;"d"</x:f>
        <x:v>C30d</x:v>
      </x:c>
      <x:c r="R3468" t="str">
        <x:f>C3468&amp;"p"</x:f>
        <x:v>C30p</x:v>
      </x:c>
      <x:c r="S3468" t="str">
        <x:f>IF(AND(L3468&gt;=H3468+I3468+J3468,M3468&gt;L3468,F3468&lt;&gt;""),"PASS","FAIL")</x:f>
        <x:v>PASS</x:v>
      </x:c>
      <x:c r="T3468" t="n">
        <x:v>12</x:v>
      </x:c>
      <x:c r="U3468" t="str">
        <x:v>pickup_after_delivery_completion_plus_usage_lag</x:v>
      </x:c>
    </x:row>
    <x:row r="3469">
      <x:c r="A3469" t="str">
        <x:v>Set2_100-5-1</x:v>
      </x:c>
      <x:c r="B3469" t="str">
        <x:v>standard_same_day</x:v>
      </x:c>
      <x:c r="C3469" t="str">
        <x:v>C31</x:v>
      </x:c>
      <x:c r="D3469" s="59" t="n">
        <x:v>49</x:v>
      </x:c>
      <x:c r="E3469" s="59" t="n">
        <x:v>11</x:v>
      </x:c>
      <x:c r="F3469" s="59" t="str">
        <x:v>S1</x:v>
      </x:c>
      <x:c r="G3469" s="59" t="n">
        <x:v>307</x:v>
      </x:c>
      <x:c r="H3469" s="59" t="n">
        <x:v>337</x:v>
      </x:c>
      <x:c r="I3469" s="59" t="n">
        <x:v>10</x:v>
      </x:c>
      <x:c r="J3469" s="60" t="n">
        <x:f>'参数'!$C$5</x:f>
        <x:v>360</x:v>
      </x:c>
      <x:c r="K3469" s="60" t="n">
        <x:f>'参数'!$D$5</x:f>
        <x:v>240</x:v>
      </x:c>
      <x:c r="L3469" s="60" t="n">
        <x:f>H3469+I3469+J3469</x:f>
        <x:v>707</x:v>
      </x:c>
      <x:c r="M3469" s="60" t="n">
        <x:f>L3469+K3469</x:f>
        <x:v>947</x:v>
      </x:c>
      <x:c r="N3469" s="60" t="n">
        <x:f>'参数'!$B$10</x:f>
        <x:v>1</x:v>
      </x:c>
      <x:c r="O3469" s="60" t="n">
        <x:f>N3469*'参数'!$B$11</x:f>
        <x:v>2</x:v>
      </x:c>
      <x:c r="P3469" s="60" t="n">
        <x:f>N3469*'参数'!$B$12</x:f>
        <x:v>1</x:v>
      </x:c>
      <x:c r="Q3469" t="str">
        <x:f>C3469&amp;"d"</x:f>
        <x:v>C31d</x:v>
      </x:c>
      <x:c r="R3469" t="str">
        <x:f>C3469&amp;"p"</x:f>
        <x:v>C31p</x:v>
      </x:c>
      <x:c r="S3469" t="str">
        <x:f>IF(AND(L3469&gt;=H3469+I3469+J3469,M3469&gt;L3469,F3469&lt;&gt;""),"PASS","FAIL")</x:f>
        <x:v>PASS</x:v>
      </x:c>
      <x:c r="T3469" t="n">
        <x:v>18</x:v>
      </x:c>
      <x:c r="U3469" t="str">
        <x:v>pickup_after_delivery_completion_plus_usage_lag</x:v>
      </x:c>
    </x:row>
    <x:row r="3470">
      <x:c r="A3470" t="str">
        <x:v>Set2_100-5-1</x:v>
      </x:c>
      <x:c r="B3470" t="str">
        <x:v>standard_same_day</x:v>
      </x:c>
      <x:c r="C3470" t="str">
        <x:v>C32</x:v>
      </x:c>
      <x:c r="D3470" s="59" t="n">
        <x:v>28</x:v>
      </x:c>
      <x:c r="E3470" s="59" t="n">
        <x:v>10</x:v>
      </x:c>
      <x:c r="F3470" s="59" t="str">
        <x:v>S3</x:v>
      </x:c>
      <x:c r="G3470" s="59" t="n">
        <x:v>273</x:v>
      </x:c>
      <x:c r="H3470" s="59" t="n">
        <x:v>301</x:v>
      </x:c>
      <x:c r="I3470" s="59" t="n">
        <x:v>10</x:v>
      </x:c>
      <x:c r="J3470" s="60" t="n">
        <x:f>'参数'!$C$5</x:f>
        <x:v>360</x:v>
      </x:c>
      <x:c r="K3470" s="60" t="n">
        <x:f>'参数'!$D$5</x:f>
        <x:v>240</x:v>
      </x:c>
      <x:c r="L3470" s="60" t="n">
        <x:f>H3470+I3470+J3470</x:f>
        <x:v>671</x:v>
      </x:c>
      <x:c r="M3470" s="60" t="n">
        <x:f>L3470+K3470</x:f>
        <x:v>911</x:v>
      </x:c>
      <x:c r="N3470" s="60" t="n">
        <x:f>'参数'!$B$10</x:f>
        <x:v>1</x:v>
      </x:c>
      <x:c r="O3470" s="60" t="n">
        <x:f>N3470*'参数'!$B$11</x:f>
        <x:v>2</x:v>
      </x:c>
      <x:c r="P3470" s="60" t="n">
        <x:f>N3470*'参数'!$B$12</x:f>
        <x:v>1</x:v>
      </x:c>
      <x:c r="Q3470" t="str">
        <x:f>C3470&amp;"d"</x:f>
        <x:v>C32d</x:v>
      </x:c>
      <x:c r="R3470" t="str">
        <x:f>C3470&amp;"p"</x:f>
        <x:v>C32p</x:v>
      </x:c>
      <x:c r="S3470" t="str">
        <x:f>IF(AND(L3470&gt;=H3470+I3470+J3470,M3470&gt;L3470,F3470&lt;&gt;""),"PASS","FAIL")</x:f>
        <x:v>PASS</x:v>
      </x:c>
      <x:c r="T3470" t="n">
        <x:v>5</x:v>
      </x:c>
      <x:c r="U3470" t="str">
        <x:v>pickup_after_delivery_completion_plus_usage_lag</x:v>
      </x:c>
    </x:row>
    <x:row r="3471">
      <x:c r="A3471" t="str">
        <x:v>Set2_100-5-1</x:v>
      </x:c>
      <x:c r="B3471" t="str">
        <x:v>standard_same_day</x:v>
      </x:c>
      <x:c r="C3471" t="str">
        <x:v>C33</x:v>
      </x:c>
      <x:c r="D3471" s="59" t="n">
        <x:v>9</x:v>
      </x:c>
      <x:c r="E3471" s="59" t="n">
        <x:v>10</x:v>
      </x:c>
      <x:c r="F3471" s="59" t="str">
        <x:v>S0</x:v>
      </x:c>
      <x:c r="G3471" s="59" t="n">
        <x:v>80</x:v>
      </x:c>
      <x:c r="H3471" s="59" t="n">
        <x:v>118</x:v>
      </x:c>
      <x:c r="I3471" s="59" t="n">
        <x:v>10</x:v>
      </x:c>
      <x:c r="J3471" s="60" t="n">
        <x:f>'参数'!$C$5</x:f>
        <x:v>360</x:v>
      </x:c>
      <x:c r="K3471" s="60" t="n">
        <x:f>'参数'!$D$5</x:f>
        <x:v>240</x:v>
      </x:c>
      <x:c r="L3471" s="60" t="n">
        <x:f>H3471+I3471+J3471</x:f>
        <x:v>488</x:v>
      </x:c>
      <x:c r="M3471" s="60" t="n">
        <x:f>L3471+K3471</x:f>
        <x:v>728</x:v>
      </x:c>
      <x:c r="N3471" s="60" t="n">
        <x:f>'参数'!$B$10</x:f>
        <x:v>1</x:v>
      </x:c>
      <x:c r="O3471" s="60" t="n">
        <x:f>N3471*'参数'!$B$11</x:f>
        <x:v>2</x:v>
      </x:c>
      <x:c r="P3471" s="60" t="n">
        <x:f>N3471*'参数'!$B$12</x:f>
        <x:v>1</x:v>
      </x:c>
      <x:c r="Q3471" t="str">
        <x:f>C3471&amp;"d"</x:f>
        <x:v>C33d</x:v>
      </x:c>
      <x:c r="R3471" t="str">
        <x:f>C3471&amp;"p"</x:f>
        <x:v>C33p</x:v>
      </x:c>
      <x:c r="S3471" t="str">
        <x:f>IF(AND(L3471&gt;=H3471+I3471+J3471,M3471&gt;L3471,F3471&lt;&gt;""),"PASS","FAIL")</x:f>
        <x:v>PASS</x:v>
      </x:c>
      <x:c r="T3471" t="n">
        <x:v>2</x:v>
      </x:c>
      <x:c r="U3471" t="str">
        <x:v>pickup_after_delivery_completion_plus_usage_lag</x:v>
      </x:c>
    </x:row>
    <x:row r="3472">
      <x:c r="A3472" t="str">
        <x:v>Set2_100-5-1</x:v>
      </x:c>
      <x:c r="B3472" t="str">
        <x:v>standard_same_day</x:v>
      </x:c>
      <x:c r="C3472" t="str">
        <x:v>C34</x:v>
      </x:c>
      <x:c r="D3472" s="59" t="n">
        <x:v>39</x:v>
      </x:c>
      <x:c r="E3472" s="59" t="n">
        <x:v>50</x:v>
      </x:c>
      <x:c r="F3472" s="59" t="str">
        <x:v>S4</x:v>
      </x:c>
      <x:c r="G3472" s="59" t="n">
        <x:v>450</x:v>
      </x:c>
      <x:c r="H3472" s="59" t="n">
        <x:v>478</x:v>
      </x:c>
      <x:c r="I3472" s="59" t="n">
        <x:v>10</x:v>
      </x:c>
      <x:c r="J3472" s="60" t="n">
        <x:f>'参数'!$C$5</x:f>
        <x:v>360</x:v>
      </x:c>
      <x:c r="K3472" s="60" t="n">
        <x:f>'参数'!$D$5</x:f>
        <x:v>240</x:v>
      </x:c>
      <x:c r="L3472" s="60" t="n">
        <x:f>H3472+I3472+J3472</x:f>
        <x:v>848</x:v>
      </x:c>
      <x:c r="M3472" s="60" t="n">
        <x:f>L3472+K3472</x:f>
        <x:v>1088</x:v>
      </x:c>
      <x:c r="N3472" s="60" t="n">
        <x:f>'参数'!$B$10</x:f>
        <x:v>1</x:v>
      </x:c>
      <x:c r="O3472" s="60" t="n">
        <x:f>N3472*'参数'!$B$11</x:f>
        <x:v>2</x:v>
      </x:c>
      <x:c r="P3472" s="60" t="n">
        <x:f>N3472*'参数'!$B$12</x:f>
        <x:v>1</x:v>
      </x:c>
      <x:c r="Q3472" t="str">
        <x:f>C3472&amp;"d"</x:f>
        <x:v>C34d</x:v>
      </x:c>
      <x:c r="R3472" t="str">
        <x:f>C3472&amp;"p"</x:f>
        <x:v>C34p</x:v>
      </x:c>
      <x:c r="S3472" t="str">
        <x:f>IF(AND(L3472&gt;=H3472+I3472+J3472,M3472&gt;L3472,F3472&lt;&gt;""),"PASS","FAIL")</x:f>
        <x:v>PASS</x:v>
      </x:c>
      <x:c r="T3472" t="n">
        <x:v>4</x:v>
      </x:c>
      <x:c r="U3472" t="str">
        <x:v>pickup_after_delivery_completion_plus_usage_lag</x:v>
      </x:c>
    </x:row>
    <x:row r="3473">
      <x:c r="A3473" t="str">
        <x:v>Set2_100-5-1</x:v>
      </x:c>
      <x:c r="B3473" t="str">
        <x:v>standard_same_day</x:v>
      </x:c>
      <x:c r="C3473" t="str">
        <x:v>C35</x:v>
      </x:c>
      <x:c r="D3473" s="59" t="n">
        <x:v>33</x:v>
      </x:c>
      <x:c r="E3473" s="59" t="n">
        <x:v>31</x:v>
      </x:c>
      <x:c r="F3473" s="59" t="str">
        <x:v>S3</x:v>
      </x:c>
      <x:c r="G3473" s="59" t="n">
        <x:v>140</x:v>
      </x:c>
      <x:c r="H3473" s="59" t="n">
        <x:v>170</x:v>
      </x:c>
      <x:c r="I3473" s="59" t="n">
        <x:v>10</x:v>
      </x:c>
      <x:c r="J3473" s="60" t="n">
        <x:f>'参数'!$C$5</x:f>
        <x:v>360</x:v>
      </x:c>
      <x:c r="K3473" s="60" t="n">
        <x:f>'参数'!$D$5</x:f>
        <x:v>240</x:v>
      </x:c>
      <x:c r="L3473" s="60" t="n">
        <x:f>H3473+I3473+J3473</x:f>
        <x:v>540</x:v>
      </x:c>
      <x:c r="M3473" s="60" t="n">
        <x:f>L3473+K3473</x:f>
        <x:v>780</x:v>
      </x:c>
      <x:c r="N3473" s="60" t="n">
        <x:f>'参数'!$B$10</x:f>
        <x:v>1</x:v>
      </x:c>
      <x:c r="O3473" s="60" t="n">
        <x:f>N3473*'参数'!$B$11</x:f>
        <x:v>2</x:v>
      </x:c>
      <x:c r="P3473" s="60" t="n">
        <x:f>N3473*'参数'!$B$12</x:f>
        <x:v>1</x:v>
      </x:c>
      <x:c r="Q3473" t="str">
        <x:f>C3473&amp;"d"</x:f>
        <x:v>C35d</x:v>
      </x:c>
      <x:c r="R3473" t="str">
        <x:f>C3473&amp;"p"</x:f>
        <x:v>C35p</x:v>
      </x:c>
      <x:c r="S3473" t="str">
        <x:f>IF(AND(L3473&gt;=H3473+I3473+J3473,M3473&gt;L3473,F3473&lt;&gt;""),"PASS","FAIL")</x:f>
        <x:v>PASS</x:v>
      </x:c>
      <x:c r="T3473" t="n">
        <x:v>3</x:v>
      </x:c>
      <x:c r="U3473" t="str">
        <x:v>pickup_after_delivery_completion_plus_usage_lag</x:v>
      </x:c>
    </x:row>
    <x:row r="3474">
      <x:c r="A3474" t="str">
        <x:v>Set2_100-5-1</x:v>
      </x:c>
      <x:c r="B3474" t="str">
        <x:v>standard_same_day</x:v>
      </x:c>
      <x:c r="C3474" t="str">
        <x:v>C36</x:v>
      </x:c>
      <x:c r="D3474" s="59" t="n">
        <x:v>20</x:v>
      </x:c>
      <x:c r="E3474" s="59" t="n">
        <x:v>8</x:v>
      </x:c>
      <x:c r="F3474" s="59" t="str">
        <x:v>S3</x:v>
      </x:c>
      <x:c r="G3474" s="59" t="n">
        <x:v>369</x:v>
      </x:c>
      <x:c r="H3474" s="59" t="n">
        <x:v>399</x:v>
      </x:c>
      <x:c r="I3474" s="59" t="n">
        <x:v>10</x:v>
      </x:c>
      <x:c r="J3474" s="60" t="n">
        <x:f>'参数'!$C$5</x:f>
        <x:v>360</x:v>
      </x:c>
      <x:c r="K3474" s="60" t="n">
        <x:f>'参数'!$D$5</x:f>
        <x:v>240</x:v>
      </x:c>
      <x:c r="L3474" s="60" t="n">
        <x:f>H3474+I3474+J3474</x:f>
        <x:v>769</x:v>
      </x:c>
      <x:c r="M3474" s="60" t="n">
        <x:f>L3474+K3474</x:f>
        <x:v>1009</x:v>
      </x:c>
      <x:c r="N3474" s="60" t="n">
        <x:f>'参数'!$B$10</x:f>
        <x:v>1</x:v>
      </x:c>
      <x:c r="O3474" s="60" t="n">
        <x:f>N3474*'参数'!$B$11</x:f>
        <x:v>2</x:v>
      </x:c>
      <x:c r="P3474" s="60" t="n">
        <x:f>N3474*'参数'!$B$12</x:f>
        <x:v>1</x:v>
      </x:c>
      <x:c r="Q3474" t="str">
        <x:f>C3474&amp;"d"</x:f>
        <x:v>C36d</x:v>
      </x:c>
      <x:c r="R3474" t="str">
        <x:f>C3474&amp;"p"</x:f>
        <x:v>C36p</x:v>
      </x:c>
      <x:c r="S3474" t="str">
        <x:f>IF(AND(L3474&gt;=H3474+I3474+J3474,M3474&gt;L3474,F3474&lt;&gt;""),"PASS","FAIL")</x:f>
        <x:v>PASS</x:v>
      </x:c>
      <x:c r="T3474" t="n">
        <x:v>10</x:v>
      </x:c>
      <x:c r="U3474" t="str">
        <x:v>pickup_after_delivery_completion_plus_usage_lag</x:v>
      </x:c>
    </x:row>
    <x:row r="3475">
      <x:c r="A3475" t="str">
        <x:v>Set2_100-5-1</x:v>
      </x:c>
      <x:c r="B3475" t="str">
        <x:v>standard_same_day</x:v>
      </x:c>
      <x:c r="C3475" t="str">
        <x:v>C37</x:v>
      </x:c>
      <x:c r="D3475" s="59" t="n">
        <x:v>39</x:v>
      </x:c>
      <x:c r="E3475" s="59" t="n">
        <x:v>48</x:v>
      </x:c>
      <x:c r="F3475" s="59" t="str">
        <x:v>S4</x:v>
      </x:c>
      <x:c r="G3475" s="59" t="n">
        <x:v>425</x:v>
      </x:c>
      <x:c r="H3475" s="59" t="n">
        <x:v>449</x:v>
      </x:c>
      <x:c r="I3475" s="59" t="n">
        <x:v>10</x:v>
      </x:c>
      <x:c r="J3475" s="60" t="n">
        <x:f>'参数'!$C$5</x:f>
        <x:v>360</x:v>
      </x:c>
      <x:c r="K3475" s="60" t="n">
        <x:f>'参数'!$D$5</x:f>
        <x:v>240</x:v>
      </x:c>
      <x:c r="L3475" s="60" t="n">
        <x:f>H3475+I3475+J3475</x:f>
        <x:v>819</x:v>
      </x:c>
      <x:c r="M3475" s="60" t="n">
        <x:f>L3475+K3475</x:f>
        <x:v>1059</x:v>
      </x:c>
      <x:c r="N3475" s="60" t="n">
        <x:f>'参数'!$B$10</x:f>
        <x:v>1</x:v>
      </x:c>
      <x:c r="O3475" s="60" t="n">
        <x:f>N3475*'参数'!$B$11</x:f>
        <x:v>2</x:v>
      </x:c>
      <x:c r="P3475" s="60" t="n">
        <x:f>N3475*'参数'!$B$12</x:f>
        <x:v>1</x:v>
      </x:c>
      <x:c r="Q3475" t="str">
        <x:f>C3475&amp;"d"</x:f>
        <x:v>C37d</x:v>
      </x:c>
      <x:c r="R3475" t="str">
        <x:f>C3475&amp;"p"</x:f>
        <x:v>C37p</x:v>
      </x:c>
      <x:c r="S3475" t="str">
        <x:f>IF(AND(L3475&gt;=H3475+I3475+J3475,M3475&gt;L3475,F3475&lt;&gt;""),"PASS","FAIL")</x:f>
        <x:v>PASS</x:v>
      </x:c>
      <x:c r="T3475" t="n">
        <x:v>0</x:v>
      </x:c>
      <x:c r="U3475" t="str">
        <x:v>pickup_after_delivery_completion_plus_usage_lag</x:v>
      </x:c>
    </x:row>
    <x:row r="3476">
      <x:c r="A3476" t="str">
        <x:v>Set2_100-5-1</x:v>
      </x:c>
      <x:c r="B3476" t="str">
        <x:v>standard_same_day</x:v>
      </x:c>
      <x:c r="C3476" t="str">
        <x:v>C38</x:v>
      </x:c>
      <x:c r="D3476" s="59" t="n">
        <x:v>29</x:v>
      </x:c>
      <x:c r="E3476" s="59" t="n">
        <x:v>3</x:v>
      </x:c>
      <x:c r="F3476" s="59" t="str">
        <x:v>S1</x:v>
      </x:c>
      <x:c r="G3476" s="59" t="n">
        <x:v>358</x:v>
      </x:c>
      <x:c r="H3476" s="59" t="n">
        <x:v>376</x:v>
      </x:c>
      <x:c r="I3476" s="59" t="n">
        <x:v>10</x:v>
      </x:c>
      <x:c r="J3476" s="60" t="n">
        <x:f>'参数'!$C$5</x:f>
        <x:v>360</x:v>
      </x:c>
      <x:c r="K3476" s="60" t="n">
        <x:f>'参数'!$D$5</x:f>
        <x:v>240</x:v>
      </x:c>
      <x:c r="L3476" s="60" t="n">
        <x:f>H3476+I3476+J3476</x:f>
        <x:v>746</x:v>
      </x:c>
      <x:c r="M3476" s="60" t="n">
        <x:f>L3476+K3476</x:f>
        <x:v>986</x:v>
      </x:c>
      <x:c r="N3476" s="60" t="n">
        <x:f>'参数'!$B$10</x:f>
        <x:v>1</x:v>
      </x:c>
      <x:c r="O3476" s="60" t="n">
        <x:f>N3476*'参数'!$B$11</x:f>
        <x:v>2</x:v>
      </x:c>
      <x:c r="P3476" s="60" t="n">
        <x:f>N3476*'参数'!$B$12</x:f>
        <x:v>1</x:v>
      </x:c>
      <x:c r="Q3476" t="str">
        <x:f>C3476&amp;"d"</x:f>
        <x:v>C38d</x:v>
      </x:c>
      <x:c r="R3476" t="str">
        <x:f>C3476&amp;"p"</x:f>
        <x:v>C38p</x:v>
      </x:c>
      <x:c r="S3476" t="str">
        <x:f>IF(AND(L3476&gt;=H3476+I3476+J3476,M3476&gt;L3476,F3476&lt;&gt;""),"PASS","FAIL")</x:f>
        <x:v>PASS</x:v>
      </x:c>
      <x:c r="T3476" t="n">
        <x:v>3</x:v>
      </x:c>
      <x:c r="U3476" t="str">
        <x:v>pickup_after_delivery_completion_plus_usage_lag</x:v>
      </x:c>
    </x:row>
    <x:row r="3477">
      <x:c r="A3477" t="str">
        <x:v>Set2_100-5-1</x:v>
      </x:c>
      <x:c r="B3477" t="str">
        <x:v>standard_same_day</x:v>
      </x:c>
      <x:c r="C3477" t="str">
        <x:v>C39</x:v>
      </x:c>
      <x:c r="D3477" s="59" t="n">
        <x:v>43</x:v>
      </x:c>
      <x:c r="E3477" s="59" t="n">
        <x:v>32</x:v>
      </x:c>
      <x:c r="F3477" s="59" t="str">
        <x:v>S1</x:v>
      </x:c>
      <x:c r="G3477" s="59" t="n">
        <x:v>343</x:v>
      </x:c>
      <x:c r="H3477" s="59" t="n">
        <x:v>353</x:v>
      </x:c>
      <x:c r="I3477" s="59" t="n">
        <x:v>10</x:v>
      </x:c>
      <x:c r="J3477" s="60" t="n">
        <x:f>'参数'!$C$5</x:f>
        <x:v>360</x:v>
      </x:c>
      <x:c r="K3477" s="60" t="n">
        <x:f>'参数'!$D$5</x:f>
        <x:v>240</x:v>
      </x:c>
      <x:c r="L3477" s="60" t="n">
        <x:f>H3477+I3477+J3477</x:f>
        <x:v>723</x:v>
      </x:c>
      <x:c r="M3477" s="60" t="n">
        <x:f>L3477+K3477</x:f>
        <x:v>963</x:v>
      </x:c>
      <x:c r="N3477" s="60" t="n">
        <x:f>'参数'!$B$10</x:f>
        <x:v>1</x:v>
      </x:c>
      <x:c r="O3477" s="60" t="n">
        <x:f>N3477*'参数'!$B$11</x:f>
        <x:v>2</x:v>
      </x:c>
      <x:c r="P3477" s="60" t="n">
        <x:f>N3477*'参数'!$B$12</x:f>
        <x:v>1</x:v>
      </x:c>
      <x:c r="Q3477" t="str">
        <x:f>C3477&amp;"d"</x:f>
        <x:v>C39d</x:v>
      </x:c>
      <x:c r="R3477" t="str">
        <x:f>C3477&amp;"p"</x:f>
        <x:v>C39p</x:v>
      </x:c>
      <x:c r="S3477" t="str">
        <x:f>IF(AND(L3477&gt;=H3477+I3477+J3477,M3477&gt;L3477,F3477&lt;&gt;""),"PASS","FAIL")</x:f>
        <x:v>PASS</x:v>
      </x:c>
      <x:c r="T3477" t="n">
        <x:v>13</x:v>
      </x:c>
      <x:c r="U3477" t="str">
        <x:v>pickup_after_delivery_completion_plus_usage_lag</x:v>
      </x:c>
    </x:row>
    <x:row r="3478">
      <x:c r="A3478" t="str">
        <x:v>Set2_100-5-1</x:v>
      </x:c>
      <x:c r="B3478" t="str">
        <x:v>standard_same_day</x:v>
      </x:c>
      <x:c r="C3478" t="str">
        <x:v>C40</x:v>
      </x:c>
      <x:c r="D3478" s="59" t="n">
        <x:v>34</x:v>
      </x:c>
      <x:c r="E3478" s="59" t="n">
        <x:v>9</x:v>
      </x:c>
      <x:c r="F3478" s="59" t="str">
        <x:v>S1</x:v>
      </x:c>
      <x:c r="G3478" s="59" t="n">
        <x:v>463</x:v>
      </x:c>
      <x:c r="H3478" s="59" t="n">
        <x:v>493</x:v>
      </x:c>
      <x:c r="I3478" s="59" t="n">
        <x:v>10</x:v>
      </x:c>
      <x:c r="J3478" s="60" t="n">
        <x:f>'参数'!$C$5</x:f>
        <x:v>360</x:v>
      </x:c>
      <x:c r="K3478" s="60" t="n">
        <x:f>'参数'!$D$5</x:f>
        <x:v>240</x:v>
      </x:c>
      <x:c r="L3478" s="60" t="n">
        <x:f>H3478+I3478+J3478</x:f>
        <x:v>863</x:v>
      </x:c>
      <x:c r="M3478" s="60" t="n">
        <x:f>L3478+K3478</x:f>
        <x:v>1103</x:v>
      </x:c>
      <x:c r="N3478" s="60" t="n">
        <x:f>'参数'!$B$10</x:f>
        <x:v>1</x:v>
      </x:c>
      <x:c r="O3478" s="60" t="n">
        <x:f>N3478*'参数'!$B$11</x:f>
        <x:v>2</x:v>
      </x:c>
      <x:c r="P3478" s="60" t="n">
        <x:f>N3478*'参数'!$B$12</x:f>
        <x:v>1</x:v>
      </x:c>
      <x:c r="Q3478" t="str">
        <x:f>C3478&amp;"d"</x:f>
        <x:v>C40d</x:v>
      </x:c>
      <x:c r="R3478" t="str">
        <x:f>C3478&amp;"p"</x:f>
        <x:v>C40p</x:v>
      </x:c>
      <x:c r="S3478" t="str">
        <x:f>IF(AND(L3478&gt;=H3478+I3478+J3478,M3478&gt;L3478,F3478&lt;&gt;""),"PASS","FAIL")</x:f>
        <x:v>PASS</x:v>
      </x:c>
      <x:c r="T3478" t="n">
        <x:v>4</x:v>
      </x:c>
      <x:c r="U3478" t="str">
        <x:v>pickup_after_delivery_completion_plus_usage_lag</x:v>
      </x:c>
    </x:row>
    <x:row r="3479">
      <x:c r="A3479" t="str">
        <x:v>Set2_100-5-1</x:v>
      </x:c>
      <x:c r="B3479" t="str">
        <x:v>standard_same_day</x:v>
      </x:c>
      <x:c r="C3479" t="str">
        <x:v>C41</x:v>
      </x:c>
      <x:c r="D3479" s="59" t="n">
        <x:v>42</x:v>
      </x:c>
      <x:c r="E3479" s="59" t="n">
        <x:v>40</x:v>
      </x:c>
      <x:c r="F3479" s="59" t="str">
        <x:v>S3</x:v>
      </x:c>
      <x:c r="G3479" s="59" t="n">
        <x:v>276</x:v>
      </x:c>
      <x:c r="H3479" s="59" t="n">
        <x:v>306</x:v>
      </x:c>
      <x:c r="I3479" s="59" t="n">
        <x:v>10</x:v>
      </x:c>
      <x:c r="J3479" s="60" t="n">
        <x:f>'参数'!$C$5</x:f>
        <x:v>360</x:v>
      </x:c>
      <x:c r="K3479" s="60" t="n">
        <x:f>'参数'!$D$5</x:f>
        <x:v>240</x:v>
      </x:c>
      <x:c r="L3479" s="60" t="n">
        <x:f>H3479+I3479+J3479</x:f>
        <x:v>676</x:v>
      </x:c>
      <x:c r="M3479" s="60" t="n">
        <x:f>L3479+K3479</x:f>
        <x:v>916</x:v>
      </x:c>
      <x:c r="N3479" s="60" t="n">
        <x:f>'参数'!$B$10</x:f>
        <x:v>1</x:v>
      </x:c>
      <x:c r="O3479" s="60" t="n">
        <x:f>N3479*'参数'!$B$11</x:f>
        <x:v>2</x:v>
      </x:c>
      <x:c r="P3479" s="60" t="n">
        <x:f>N3479*'参数'!$B$12</x:f>
        <x:v>1</x:v>
      </x:c>
      <x:c r="Q3479" t="str">
        <x:f>C3479&amp;"d"</x:f>
        <x:v>C41d</x:v>
      </x:c>
      <x:c r="R3479" t="str">
        <x:f>C3479&amp;"p"</x:f>
        <x:v>C41p</x:v>
      </x:c>
      <x:c r="S3479" t="str">
        <x:f>IF(AND(L3479&gt;=H3479+I3479+J3479,M3479&gt;L3479,F3479&lt;&gt;""),"PASS","FAIL")</x:f>
        <x:v>PASS</x:v>
      </x:c>
      <x:c r="T3479" t="n">
        <x:v>11</x:v>
      </x:c>
      <x:c r="U3479" t="str">
        <x:v>pickup_after_delivery_completion_plus_usage_lag</x:v>
      </x:c>
    </x:row>
    <x:row r="3480">
      <x:c r="A3480" t="str">
        <x:v>Set2_100-5-1</x:v>
      </x:c>
      <x:c r="B3480" t="str">
        <x:v>standard_same_day</x:v>
      </x:c>
      <x:c r="C3480" t="str">
        <x:v>C42</x:v>
      </x:c>
      <x:c r="D3480" s="59" t="n">
        <x:v>25</x:v>
      </x:c>
      <x:c r="E3480" s="59" t="n">
        <x:v>49</x:v>
      </x:c>
      <x:c r="F3480" s="59" t="str">
        <x:v>S4</x:v>
      </x:c>
      <x:c r="G3480" s="59" t="n">
        <x:v>294</x:v>
      </x:c>
      <x:c r="H3480" s="59" t="n">
        <x:v>316</x:v>
      </x:c>
      <x:c r="I3480" s="59" t="n">
        <x:v>10</x:v>
      </x:c>
      <x:c r="J3480" s="60" t="n">
        <x:f>'参数'!$C$5</x:f>
        <x:v>360</x:v>
      </x:c>
      <x:c r="K3480" s="60" t="n">
        <x:f>'参数'!$D$5</x:f>
        <x:v>240</x:v>
      </x:c>
      <x:c r="L3480" s="60" t="n">
        <x:f>H3480+I3480+J3480</x:f>
        <x:v>686</x:v>
      </x:c>
      <x:c r="M3480" s="60" t="n">
        <x:f>L3480+K3480</x:f>
        <x:v>926</x:v>
      </x:c>
      <x:c r="N3480" s="60" t="n">
        <x:f>'参数'!$B$10</x:f>
        <x:v>1</x:v>
      </x:c>
      <x:c r="O3480" s="60" t="n">
        <x:f>N3480*'参数'!$B$11</x:f>
        <x:v>2</x:v>
      </x:c>
      <x:c r="P3480" s="60" t="n">
        <x:f>N3480*'参数'!$B$12</x:f>
        <x:v>1</x:v>
      </x:c>
      <x:c r="Q3480" t="str">
        <x:f>C3480&amp;"d"</x:f>
        <x:v>C42d</x:v>
      </x:c>
      <x:c r="R3480" t="str">
        <x:f>C3480&amp;"p"</x:f>
        <x:v>C42p</x:v>
      </x:c>
      <x:c r="S3480" t="str">
        <x:f>IF(AND(L3480&gt;=H3480+I3480+J3480,M3480&gt;L3480,F3480&lt;&gt;""),"PASS","FAIL")</x:f>
        <x:v>PASS</x:v>
      </x:c>
      <x:c r="T3480" t="n">
        <x:v>3</x:v>
      </x:c>
      <x:c r="U3480" t="str">
        <x:v>pickup_after_delivery_completion_plus_usage_lag</x:v>
      </x:c>
    </x:row>
    <x:row r="3481">
      <x:c r="A3481" t="str">
        <x:v>Set2_100-5-1</x:v>
      </x:c>
      <x:c r="B3481" t="str">
        <x:v>standard_same_day</x:v>
      </x:c>
      <x:c r="C3481" t="str">
        <x:v>C43</x:v>
      </x:c>
      <x:c r="D3481" s="59" t="n">
        <x:v>27</x:v>
      </x:c>
      <x:c r="E3481" s="59" t="n">
        <x:v>4</x:v>
      </x:c>
      <x:c r="F3481" s="59" t="str">
        <x:v>S1</x:v>
      </x:c>
      <x:c r="G3481" s="59" t="n">
        <x:v>482</x:v>
      </x:c>
      <x:c r="H3481" s="59" t="n">
        <x:v>516</x:v>
      </x:c>
      <x:c r="I3481" s="59" t="n">
        <x:v>10</x:v>
      </x:c>
      <x:c r="J3481" s="60" t="n">
        <x:f>'参数'!$C$5</x:f>
        <x:v>360</x:v>
      </x:c>
      <x:c r="K3481" s="60" t="n">
        <x:f>'参数'!$D$5</x:f>
        <x:v>240</x:v>
      </x:c>
      <x:c r="L3481" s="60" t="n">
        <x:f>H3481+I3481+J3481</x:f>
        <x:v>886</x:v>
      </x:c>
      <x:c r="M3481" s="60" t="n">
        <x:f>L3481+K3481</x:f>
        <x:v>1126</x:v>
      </x:c>
      <x:c r="N3481" s="60" t="n">
        <x:f>'参数'!$B$10</x:f>
        <x:v>1</x:v>
      </x:c>
      <x:c r="O3481" s="60" t="n">
        <x:f>N3481*'参数'!$B$11</x:f>
        <x:v>2</x:v>
      </x:c>
      <x:c r="P3481" s="60" t="n">
        <x:f>N3481*'参数'!$B$12</x:f>
        <x:v>1</x:v>
      </x:c>
      <x:c r="Q3481" t="str">
        <x:f>C3481&amp;"d"</x:f>
        <x:v>C43d</x:v>
      </x:c>
      <x:c r="R3481" t="str">
        <x:f>C3481&amp;"p"</x:f>
        <x:v>C43p</x:v>
      </x:c>
      <x:c r="S3481" t="str">
        <x:f>IF(AND(L3481&gt;=H3481+I3481+J3481,M3481&gt;L3481,F3481&lt;&gt;""),"PASS","FAIL")</x:f>
        <x:v>PASS</x:v>
      </x:c>
      <x:c r="T3481" t="n">
        <x:v>6</x:v>
      </x:c>
      <x:c r="U3481" t="str">
        <x:v>pickup_after_delivery_completion_plus_usage_lag</x:v>
      </x:c>
    </x:row>
    <x:row r="3482">
      <x:c r="A3482" t="str">
        <x:v>Set2_100-5-1</x:v>
      </x:c>
      <x:c r="B3482" t="str">
        <x:v>standard_same_day</x:v>
      </x:c>
      <x:c r="C3482" t="str">
        <x:v>C44</x:v>
      </x:c>
      <x:c r="D3482" s="59" t="n">
        <x:v>29</x:v>
      </x:c>
      <x:c r="E3482" s="59" t="n">
        <x:v>37</x:v>
      </x:c>
      <x:c r="F3482" s="59" t="str">
        <x:v>S3</x:v>
      </x:c>
      <x:c r="G3482" s="59" t="n">
        <x:v>466</x:v>
      </x:c>
      <x:c r="H3482" s="59" t="n">
        <x:v>476</x:v>
      </x:c>
      <x:c r="I3482" s="59" t="n">
        <x:v>10</x:v>
      </x:c>
      <x:c r="J3482" s="60" t="n">
        <x:f>'参数'!$C$5</x:f>
        <x:v>360</x:v>
      </x:c>
      <x:c r="K3482" s="60" t="n">
        <x:f>'参数'!$D$5</x:f>
        <x:v>240</x:v>
      </x:c>
      <x:c r="L3482" s="60" t="n">
        <x:f>H3482+I3482+J3482</x:f>
        <x:v>846</x:v>
      </x:c>
      <x:c r="M3482" s="60" t="n">
        <x:f>L3482+K3482</x:f>
        <x:v>1086</x:v>
      </x:c>
      <x:c r="N3482" s="60" t="n">
        <x:f>'参数'!$B$10</x:f>
        <x:v>1</x:v>
      </x:c>
      <x:c r="O3482" s="60" t="n">
        <x:f>N3482*'参数'!$B$11</x:f>
        <x:v>2</x:v>
      </x:c>
      <x:c r="P3482" s="60" t="n">
        <x:f>N3482*'参数'!$B$12</x:f>
        <x:v>1</x:v>
      </x:c>
      <x:c r="Q3482" t="str">
        <x:f>C3482&amp;"d"</x:f>
        <x:v>C44d</x:v>
      </x:c>
      <x:c r="R3482" t="str">
        <x:f>C3482&amp;"p"</x:f>
        <x:v>C44p</x:v>
      </x:c>
      <x:c r="S3482" t="str">
        <x:f>IF(AND(L3482&gt;=H3482+I3482+J3482,M3482&gt;L3482,F3482&lt;&gt;""),"PASS","FAIL")</x:f>
        <x:v>PASS</x:v>
      </x:c>
      <x:c r="T3482" t="n">
        <x:v>9</x:v>
      </x:c>
      <x:c r="U3482" t="str">
        <x:v>pickup_after_delivery_completion_plus_usage_lag</x:v>
      </x:c>
    </x:row>
    <x:row r="3483">
      <x:c r="A3483" t="str">
        <x:v>Set2_100-5-1</x:v>
      </x:c>
      <x:c r="B3483" t="str">
        <x:v>standard_same_day</x:v>
      </x:c>
      <x:c r="C3483" t="str">
        <x:v>C45</x:v>
      </x:c>
      <x:c r="D3483" s="59" t="n">
        <x:v>28</x:v>
      </x:c>
      <x:c r="E3483" s="59" t="n">
        <x:v>32</x:v>
      </x:c>
      <x:c r="F3483" s="59" t="str">
        <x:v>S3</x:v>
      </x:c>
      <x:c r="G3483" s="59" t="n">
        <x:v>185</x:v>
      </x:c>
      <x:c r="H3483" s="59" t="n">
        <x:v>215</x:v>
      </x:c>
      <x:c r="I3483" s="59" t="n">
        <x:v>10</x:v>
      </x:c>
      <x:c r="J3483" s="60" t="n">
        <x:f>'参数'!$C$5</x:f>
        <x:v>360</x:v>
      </x:c>
      <x:c r="K3483" s="60" t="n">
        <x:f>'参数'!$D$5</x:f>
        <x:v>240</x:v>
      </x:c>
      <x:c r="L3483" s="60" t="n">
        <x:f>H3483+I3483+J3483</x:f>
        <x:v>585</x:v>
      </x:c>
      <x:c r="M3483" s="60" t="n">
        <x:f>L3483+K3483</x:f>
        <x:v>825</x:v>
      </x:c>
      <x:c r="N3483" s="60" t="n">
        <x:f>'参数'!$B$10</x:f>
        <x:v>1</x:v>
      </x:c>
      <x:c r="O3483" s="60" t="n">
        <x:f>N3483*'参数'!$B$11</x:f>
        <x:v>2</x:v>
      </x:c>
      <x:c r="P3483" s="60" t="n">
        <x:f>N3483*'参数'!$B$12</x:f>
        <x:v>1</x:v>
      </x:c>
      <x:c r="Q3483" t="str">
        <x:f>C3483&amp;"d"</x:f>
        <x:v>C45d</x:v>
      </x:c>
      <x:c r="R3483" t="str">
        <x:f>C3483&amp;"p"</x:f>
        <x:v>C45p</x:v>
      </x:c>
      <x:c r="S3483" t="str">
        <x:f>IF(AND(L3483&gt;=H3483+I3483+J3483,M3483&gt;L3483,F3483&lt;&gt;""),"PASS","FAIL")</x:f>
        <x:v>PASS</x:v>
      </x:c>
      <x:c r="T3483" t="n">
        <x:v>11</x:v>
      </x:c>
      <x:c r="U3483" t="str">
        <x:v>pickup_after_delivery_completion_plus_usage_lag</x:v>
      </x:c>
    </x:row>
    <x:row r="3484">
      <x:c r="A3484" t="str">
        <x:v>Set2_100-5-1</x:v>
      </x:c>
      <x:c r="B3484" t="str">
        <x:v>standard_same_day</x:v>
      </x:c>
      <x:c r="C3484" t="str">
        <x:v>C46</x:v>
      </x:c>
      <x:c r="D3484" s="59" t="n">
        <x:v>42</x:v>
      </x:c>
      <x:c r="E3484" s="59" t="n">
        <x:v>8</x:v>
      </x:c>
      <x:c r="F3484" s="59" t="str">
        <x:v>S1</x:v>
      </x:c>
      <x:c r="G3484" s="59" t="n">
        <x:v>163</x:v>
      </x:c>
      <x:c r="H3484" s="59" t="n">
        <x:v>199</x:v>
      </x:c>
      <x:c r="I3484" s="59" t="n">
        <x:v>10</x:v>
      </x:c>
      <x:c r="J3484" s="60" t="n">
        <x:f>'参数'!$C$5</x:f>
        <x:v>360</x:v>
      </x:c>
      <x:c r="K3484" s="60" t="n">
        <x:f>'参数'!$D$5</x:f>
        <x:v>240</x:v>
      </x:c>
      <x:c r="L3484" s="60" t="n">
        <x:f>H3484+I3484+J3484</x:f>
        <x:v>569</x:v>
      </x:c>
      <x:c r="M3484" s="60" t="n">
        <x:f>L3484+K3484</x:f>
        <x:v>809</x:v>
      </x:c>
      <x:c r="N3484" s="60" t="n">
        <x:f>'参数'!$B$10</x:f>
        <x:v>1</x:v>
      </x:c>
      <x:c r="O3484" s="60" t="n">
        <x:f>N3484*'参数'!$B$11</x:f>
        <x:v>2</x:v>
      </x:c>
      <x:c r="P3484" s="60" t="n">
        <x:f>N3484*'参数'!$B$12</x:f>
        <x:v>1</x:v>
      </x:c>
      <x:c r="Q3484" t="str">
        <x:f>C3484&amp;"d"</x:f>
        <x:v>C46d</x:v>
      </x:c>
      <x:c r="R3484" t="str">
        <x:f>C3484&amp;"p"</x:f>
        <x:v>C46p</x:v>
      </x:c>
      <x:c r="S3484" t="str">
        <x:f>IF(AND(L3484&gt;=H3484+I3484+J3484,M3484&gt;L3484,F3484&lt;&gt;""),"PASS","FAIL")</x:f>
        <x:v>PASS</x:v>
      </x:c>
      <x:c r="T3484" t="n">
        <x:v>1</x:v>
      </x:c>
      <x:c r="U3484" t="str">
        <x:v>pickup_after_delivery_completion_plus_usage_lag</x:v>
      </x:c>
    </x:row>
    <x:row r="3485">
      <x:c r="A3485" t="str">
        <x:v>Set2_100-5-1</x:v>
      </x:c>
      <x:c r="B3485" t="str">
        <x:v>standard_same_day</x:v>
      </x:c>
      <x:c r="C3485" t="str">
        <x:v>C47</x:v>
      </x:c>
      <x:c r="D3485" s="59" t="n">
        <x:v>18</x:v>
      </x:c>
      <x:c r="E3485" s="59" t="n">
        <x:v>22</x:v>
      </x:c>
      <x:c r="F3485" s="59" t="str">
        <x:v>S3</x:v>
      </x:c>
      <x:c r="G3485" s="59" t="n">
        <x:v>315</x:v>
      </x:c>
      <x:c r="H3485" s="59" t="n">
        <x:v>339</x:v>
      </x:c>
      <x:c r="I3485" s="59" t="n">
        <x:v>10</x:v>
      </x:c>
      <x:c r="J3485" s="60" t="n">
        <x:f>'参数'!$C$5</x:f>
        <x:v>360</x:v>
      </x:c>
      <x:c r="K3485" s="60" t="n">
        <x:f>'参数'!$D$5</x:f>
        <x:v>240</x:v>
      </x:c>
      <x:c r="L3485" s="60" t="n">
        <x:f>H3485+I3485+J3485</x:f>
        <x:v>709</x:v>
      </x:c>
      <x:c r="M3485" s="60" t="n">
        <x:f>L3485+K3485</x:f>
        <x:v>949</x:v>
      </x:c>
      <x:c r="N3485" s="60" t="n">
        <x:f>'参数'!$B$10</x:f>
        <x:v>1</x:v>
      </x:c>
      <x:c r="O3485" s="60" t="n">
        <x:f>N3485*'参数'!$B$11</x:f>
        <x:v>2</x:v>
      </x:c>
      <x:c r="P3485" s="60" t="n">
        <x:f>N3485*'参数'!$B$12</x:f>
        <x:v>1</x:v>
      </x:c>
      <x:c r="Q3485" t="str">
        <x:f>C3485&amp;"d"</x:f>
        <x:v>C47d</x:v>
      </x:c>
      <x:c r="R3485" t="str">
        <x:f>C3485&amp;"p"</x:f>
        <x:v>C47p</x:v>
      </x:c>
      <x:c r="S3485" t="str">
        <x:f>IF(AND(L3485&gt;=H3485+I3485+J3485,M3485&gt;L3485,F3485&lt;&gt;""),"PASS","FAIL")</x:f>
        <x:v>PASS</x:v>
      </x:c>
      <x:c r="T3485" t="n">
        <x:v>3</x:v>
      </x:c>
      <x:c r="U3485" t="str">
        <x:v>pickup_after_delivery_completion_plus_usage_lag</x:v>
      </x:c>
    </x:row>
    <x:row r="3486">
      <x:c r="A3486" t="str">
        <x:v>Set2_100-5-1</x:v>
      </x:c>
      <x:c r="B3486" t="str">
        <x:v>standard_same_day</x:v>
      </x:c>
      <x:c r="C3486" t="str">
        <x:v>C48</x:v>
      </x:c>
      <x:c r="D3486" s="59" t="n">
        <x:v>20</x:v>
      </x:c>
      <x:c r="E3486" s="59" t="n">
        <x:v>33</x:v>
      </x:c>
      <x:c r="F3486" s="59" t="str">
        <x:v>S3</x:v>
      </x:c>
      <x:c r="G3486" s="59" t="n">
        <x:v>477</x:v>
      </x:c>
      <x:c r="H3486" s="59" t="n">
        <x:v>507</x:v>
      </x:c>
      <x:c r="I3486" s="59" t="n">
        <x:v>10</x:v>
      </x:c>
      <x:c r="J3486" s="60" t="n">
        <x:f>'参数'!$C$5</x:f>
        <x:v>360</x:v>
      </x:c>
      <x:c r="K3486" s="60" t="n">
        <x:f>'参数'!$D$5</x:f>
        <x:v>240</x:v>
      </x:c>
      <x:c r="L3486" s="60" t="n">
        <x:f>H3486+I3486+J3486</x:f>
        <x:v>877</x:v>
      </x:c>
      <x:c r="M3486" s="60" t="n">
        <x:f>L3486+K3486</x:f>
        <x:v>1117</x:v>
      </x:c>
      <x:c r="N3486" s="60" t="n">
        <x:f>'参数'!$B$10</x:f>
        <x:v>1</x:v>
      </x:c>
      <x:c r="O3486" s="60" t="n">
        <x:f>N3486*'参数'!$B$11</x:f>
        <x:v>2</x:v>
      </x:c>
      <x:c r="P3486" s="60" t="n">
        <x:f>N3486*'参数'!$B$12</x:f>
        <x:v>1</x:v>
      </x:c>
      <x:c r="Q3486" t="str">
        <x:f>C3486&amp;"d"</x:f>
        <x:v>C48d</x:v>
      </x:c>
      <x:c r="R3486" t="str">
        <x:f>C3486&amp;"p"</x:f>
        <x:v>C48p</x:v>
      </x:c>
      <x:c r="S3486" t="str">
        <x:f>IF(AND(L3486&gt;=H3486+I3486+J3486,M3486&gt;L3486,F3486&lt;&gt;""),"PASS","FAIL")</x:f>
        <x:v>PASS</x:v>
      </x:c>
      <x:c r="T3486" t="n">
        <x:v>5</x:v>
      </x:c>
      <x:c r="U3486" t="str">
        <x:v>pickup_after_delivery_completion_plus_usage_lag</x:v>
      </x:c>
    </x:row>
    <x:row r="3487">
      <x:c r="A3487" t="str">
        <x:v>Set2_100-5-1</x:v>
      </x:c>
      <x:c r="B3487" t="str">
        <x:v>standard_same_day</x:v>
      </x:c>
      <x:c r="C3487" t="str">
        <x:v>C49</x:v>
      </x:c>
      <x:c r="D3487" s="59" t="n">
        <x:v>28</x:v>
      </x:c>
      <x:c r="E3487" s="59" t="n">
        <x:v>48</x:v>
      </x:c>
      <x:c r="F3487" s="59" t="str">
        <x:v>S4</x:v>
      </x:c>
      <x:c r="G3487" s="59" t="n">
        <x:v>476</x:v>
      </x:c>
      <x:c r="H3487" s="59" t="n">
        <x:v>500</x:v>
      </x:c>
      <x:c r="I3487" s="59" t="n">
        <x:v>10</x:v>
      </x:c>
      <x:c r="J3487" s="60" t="n">
        <x:f>'参数'!$C$5</x:f>
        <x:v>360</x:v>
      </x:c>
      <x:c r="K3487" s="60" t="n">
        <x:f>'参数'!$D$5</x:f>
        <x:v>240</x:v>
      </x:c>
      <x:c r="L3487" s="60" t="n">
        <x:f>H3487+I3487+J3487</x:f>
        <x:v>870</x:v>
      </x:c>
      <x:c r="M3487" s="60" t="n">
        <x:f>L3487+K3487</x:f>
        <x:v>1110</x:v>
      </x:c>
      <x:c r="N3487" s="60" t="n">
        <x:f>'参数'!$B$10</x:f>
        <x:v>1</x:v>
      </x:c>
      <x:c r="O3487" s="60" t="n">
        <x:f>N3487*'参数'!$B$11</x:f>
        <x:v>2</x:v>
      </x:c>
      <x:c r="P3487" s="60" t="n">
        <x:f>N3487*'参数'!$B$12</x:f>
        <x:v>1</x:v>
      </x:c>
      <x:c r="Q3487" t="str">
        <x:f>C3487&amp;"d"</x:f>
        <x:v>C49d</x:v>
      </x:c>
      <x:c r="R3487" t="str">
        <x:f>C3487&amp;"p"</x:f>
        <x:v>C49p</x:v>
      </x:c>
      <x:c r="S3487" t="str">
        <x:f>IF(AND(L3487&gt;=H3487+I3487+J3487,M3487&gt;L3487,F3487&lt;&gt;""),"PASS","FAIL")</x:f>
        <x:v>PASS</x:v>
      </x:c>
      <x:c r="T3487" t="n">
        <x:v>17</x:v>
      </x:c>
      <x:c r="U3487" t="str">
        <x:v>pickup_after_delivery_completion_plus_usage_lag</x:v>
      </x:c>
    </x:row>
    <x:row r="3488">
      <x:c r="A3488" t="str">
        <x:v>Set2_100-5-1</x:v>
      </x:c>
      <x:c r="B3488" t="str">
        <x:v>standard_same_day</x:v>
      </x:c>
      <x:c r="C3488" t="str">
        <x:v>C50</x:v>
      </x:c>
      <x:c r="D3488" s="59" t="n">
        <x:v>35</x:v>
      </x:c>
      <x:c r="E3488" s="59" t="n">
        <x:v>19</x:v>
      </x:c>
      <x:c r="F3488" s="59" t="str">
        <x:v>S1</x:v>
      </x:c>
      <x:c r="G3488" s="59" t="n">
        <x:v>539</x:v>
      </x:c>
      <x:c r="H3488" s="59" t="n">
        <x:v>567</x:v>
      </x:c>
      <x:c r="I3488" s="59" t="n">
        <x:v>10</x:v>
      </x:c>
      <x:c r="J3488" s="60" t="n">
        <x:f>'参数'!$C$5</x:f>
        <x:v>360</x:v>
      </x:c>
      <x:c r="K3488" s="60" t="n">
        <x:f>'参数'!$D$5</x:f>
        <x:v>240</x:v>
      </x:c>
      <x:c r="L3488" s="60" t="n">
        <x:f>H3488+I3488+J3488</x:f>
        <x:v>937</x:v>
      </x:c>
      <x:c r="M3488" s="60" t="n">
        <x:f>L3488+K3488</x:f>
        <x:v>1177</x:v>
      </x:c>
      <x:c r="N3488" s="60" t="n">
        <x:f>'参数'!$B$10</x:f>
        <x:v>1</x:v>
      </x:c>
      <x:c r="O3488" s="60" t="n">
        <x:f>N3488*'参数'!$B$11</x:f>
        <x:v>2</x:v>
      </x:c>
      <x:c r="P3488" s="60" t="n">
        <x:f>N3488*'参数'!$B$12</x:f>
        <x:v>1</x:v>
      </x:c>
      <x:c r="Q3488" t="str">
        <x:f>C3488&amp;"d"</x:f>
        <x:v>C50d</x:v>
      </x:c>
      <x:c r="R3488" t="str">
        <x:f>C3488&amp;"p"</x:f>
        <x:v>C50p</x:v>
      </x:c>
      <x:c r="S3488" t="str">
        <x:f>IF(AND(L3488&gt;=H3488+I3488+J3488,M3488&gt;L3488,F3488&lt;&gt;""),"PASS","FAIL")</x:f>
        <x:v>PASS</x:v>
      </x:c>
      <x:c r="T3488" t="n">
        <x:v>7</x:v>
      </x:c>
      <x:c r="U3488" t="str">
        <x:v>pickup_after_delivery_completion_plus_usage_lag</x:v>
      </x:c>
    </x:row>
    <x:row r="3489">
      <x:c r="A3489" t="str">
        <x:v>Set2_100-5-1</x:v>
      </x:c>
      <x:c r="B3489" t="str">
        <x:v>standard_same_day</x:v>
      </x:c>
      <x:c r="C3489" t="str">
        <x:v>C51</x:v>
      </x:c>
      <x:c r="D3489" s="59" t="n">
        <x:v>49</x:v>
      </x:c>
      <x:c r="E3489" s="59" t="n">
        <x:v>36</x:v>
      </x:c>
      <x:c r="F3489" s="59" t="str">
        <x:v>S1</x:v>
      </x:c>
      <x:c r="G3489" s="59" t="n">
        <x:v>380</x:v>
      </x:c>
      <x:c r="H3489" s="59" t="n">
        <x:v>400</x:v>
      </x:c>
      <x:c r="I3489" s="59" t="n">
        <x:v>10</x:v>
      </x:c>
      <x:c r="J3489" s="60" t="n">
        <x:f>'参数'!$C$5</x:f>
        <x:v>360</x:v>
      </x:c>
      <x:c r="K3489" s="60" t="n">
        <x:f>'参数'!$D$5</x:f>
        <x:v>240</x:v>
      </x:c>
      <x:c r="L3489" s="60" t="n">
        <x:f>H3489+I3489+J3489</x:f>
        <x:v>770</x:v>
      </x:c>
      <x:c r="M3489" s="60" t="n">
        <x:f>L3489+K3489</x:f>
        <x:v>1010</x:v>
      </x:c>
      <x:c r="N3489" s="60" t="n">
        <x:f>'参数'!$B$10</x:f>
        <x:v>1</x:v>
      </x:c>
      <x:c r="O3489" s="60" t="n">
        <x:f>N3489*'参数'!$B$11</x:f>
        <x:v>2</x:v>
      </x:c>
      <x:c r="P3489" s="60" t="n">
        <x:f>N3489*'参数'!$B$12</x:f>
        <x:v>1</x:v>
      </x:c>
      <x:c r="Q3489" t="str">
        <x:f>C3489&amp;"d"</x:f>
        <x:v>C51d</x:v>
      </x:c>
      <x:c r="R3489" t="str">
        <x:f>C3489&amp;"p"</x:f>
        <x:v>C51p</x:v>
      </x:c>
      <x:c r="S3489" t="str">
        <x:f>IF(AND(L3489&gt;=H3489+I3489+J3489,M3489&gt;L3489,F3489&lt;&gt;""),"PASS","FAIL")</x:f>
        <x:v>PASS</x:v>
      </x:c>
      <x:c r="T3489" t="n">
        <x:v>1</x:v>
      </x:c>
      <x:c r="U3489" t="str">
        <x:v>pickup_after_delivery_completion_plus_usage_lag</x:v>
      </x:c>
    </x:row>
    <x:row r="3490">
      <x:c r="A3490" t="str">
        <x:v>Set2_100-5-1</x:v>
      </x:c>
      <x:c r="B3490" t="str">
        <x:v>standard_same_day</x:v>
      </x:c>
      <x:c r="C3490" t="str">
        <x:v>C52</x:v>
      </x:c>
      <x:c r="D3490" s="59" t="n">
        <x:v>49</x:v>
      </x:c>
      <x:c r="E3490" s="59" t="n">
        <x:v>35</x:v>
      </x:c>
      <x:c r="F3490" s="59" t="str">
        <x:v>S1</x:v>
      </x:c>
      <x:c r="G3490" s="59" t="n">
        <x:v>442</x:v>
      </x:c>
      <x:c r="H3490" s="59" t="n">
        <x:v>478</x:v>
      </x:c>
      <x:c r="I3490" s="59" t="n">
        <x:v>10</x:v>
      </x:c>
      <x:c r="J3490" s="60" t="n">
        <x:f>'参数'!$C$5</x:f>
        <x:v>360</x:v>
      </x:c>
      <x:c r="K3490" s="60" t="n">
        <x:f>'参数'!$D$5</x:f>
        <x:v>240</x:v>
      </x:c>
      <x:c r="L3490" s="60" t="n">
        <x:f>H3490+I3490+J3490</x:f>
        <x:v>848</x:v>
      </x:c>
      <x:c r="M3490" s="60" t="n">
        <x:f>L3490+K3490</x:f>
        <x:v>1088</x:v>
      </x:c>
      <x:c r="N3490" s="60" t="n">
        <x:f>'参数'!$B$10</x:f>
        <x:v>1</x:v>
      </x:c>
      <x:c r="O3490" s="60" t="n">
        <x:f>N3490*'参数'!$B$11</x:f>
        <x:v>2</x:v>
      </x:c>
      <x:c r="P3490" s="60" t="n">
        <x:f>N3490*'参数'!$B$12</x:f>
        <x:v>1</x:v>
      </x:c>
      <x:c r="Q3490" t="str">
        <x:f>C3490&amp;"d"</x:f>
        <x:v>C52d</x:v>
      </x:c>
      <x:c r="R3490" t="str">
        <x:f>C3490&amp;"p"</x:f>
        <x:v>C52p</x:v>
      </x:c>
      <x:c r="S3490" t="str">
        <x:f>IF(AND(L3490&gt;=H3490+I3490+J3490,M3490&gt;L3490,F3490&lt;&gt;""),"PASS","FAIL")</x:f>
        <x:v>PASS</x:v>
      </x:c>
      <x:c r="T3490" t="n">
        <x:v>12</x:v>
      </x:c>
      <x:c r="U3490" t="str">
        <x:v>pickup_after_delivery_completion_plus_usage_lag</x:v>
      </x:c>
    </x:row>
    <x:row r="3491">
      <x:c r="A3491" t="str">
        <x:v>Set2_100-5-1</x:v>
      </x:c>
      <x:c r="B3491" t="str">
        <x:v>standard_same_day</x:v>
      </x:c>
      <x:c r="C3491" t="str">
        <x:v>C53</x:v>
      </x:c>
      <x:c r="D3491" s="59" t="n">
        <x:v>25</x:v>
      </x:c>
      <x:c r="E3491" s="59" t="n">
        <x:v>25</x:v>
      </x:c>
      <x:c r="F3491" s="59" t="str">
        <x:v>S3</x:v>
      </x:c>
      <x:c r="G3491" s="59" t="n">
        <x:v>347</x:v>
      </x:c>
      <x:c r="H3491" s="59" t="n">
        <x:v>385</x:v>
      </x:c>
      <x:c r="I3491" s="59" t="n">
        <x:v>10</x:v>
      </x:c>
      <x:c r="J3491" s="60" t="n">
        <x:f>'参数'!$C$5</x:f>
        <x:v>360</x:v>
      </x:c>
      <x:c r="K3491" s="60" t="n">
        <x:f>'参数'!$D$5</x:f>
        <x:v>240</x:v>
      </x:c>
      <x:c r="L3491" s="60" t="n">
        <x:f>H3491+I3491+J3491</x:f>
        <x:v>755</x:v>
      </x:c>
      <x:c r="M3491" s="60" t="n">
        <x:f>L3491+K3491</x:f>
        <x:v>995</x:v>
      </x:c>
      <x:c r="N3491" s="60" t="n">
        <x:f>'参数'!$B$10</x:f>
        <x:v>1</x:v>
      </x:c>
      <x:c r="O3491" s="60" t="n">
        <x:f>N3491*'参数'!$B$11</x:f>
        <x:v>2</x:v>
      </x:c>
      <x:c r="P3491" s="60" t="n">
        <x:f>N3491*'参数'!$B$12</x:f>
        <x:v>1</x:v>
      </x:c>
      <x:c r="Q3491" t="str">
        <x:f>C3491&amp;"d"</x:f>
        <x:v>C53d</x:v>
      </x:c>
      <x:c r="R3491" t="str">
        <x:f>C3491&amp;"p"</x:f>
        <x:v>C53p</x:v>
      </x:c>
      <x:c r="S3491" t="str">
        <x:f>IF(AND(L3491&gt;=H3491+I3491+J3491,M3491&gt;L3491,F3491&lt;&gt;""),"PASS","FAIL")</x:f>
        <x:v>PASS</x:v>
      </x:c>
      <x:c r="T3491" t="n">
        <x:v>12</x:v>
      </x:c>
      <x:c r="U3491" t="str">
        <x:v>pickup_after_delivery_completion_plus_usage_lag</x:v>
      </x:c>
    </x:row>
    <x:row r="3492">
      <x:c r="A3492" t="str">
        <x:v>Set2_100-5-1</x:v>
      </x:c>
      <x:c r="B3492" t="str">
        <x:v>standard_same_day</x:v>
      </x:c>
      <x:c r="C3492" t="str">
        <x:v>C54</x:v>
      </x:c>
      <x:c r="D3492" s="59" t="n">
        <x:v>6</x:v>
      </x:c>
      <x:c r="E3492" s="59" t="n">
        <x:v>5</x:v>
      </x:c>
      <x:c r="F3492" s="59" t="str">
        <x:v>S2</x:v>
      </x:c>
      <x:c r="G3492" s="59" t="n">
        <x:v>318</x:v>
      </x:c>
      <x:c r="H3492" s="59" t="n">
        <x:v>340</x:v>
      </x:c>
      <x:c r="I3492" s="59" t="n">
        <x:v>10</x:v>
      </x:c>
      <x:c r="J3492" s="60" t="n">
        <x:f>'参数'!$C$5</x:f>
        <x:v>360</x:v>
      </x:c>
      <x:c r="K3492" s="60" t="n">
        <x:f>'参数'!$D$5</x:f>
        <x:v>240</x:v>
      </x:c>
      <x:c r="L3492" s="60" t="n">
        <x:f>H3492+I3492+J3492</x:f>
        <x:v>710</x:v>
      </x:c>
      <x:c r="M3492" s="60" t="n">
        <x:f>L3492+K3492</x:f>
        <x:v>950</x:v>
      </x:c>
      <x:c r="N3492" s="60" t="n">
        <x:f>'参数'!$B$10</x:f>
        <x:v>1</x:v>
      </x:c>
      <x:c r="O3492" s="60" t="n">
        <x:f>N3492*'参数'!$B$11</x:f>
        <x:v>2</x:v>
      </x:c>
      <x:c r="P3492" s="60" t="n">
        <x:f>N3492*'参数'!$B$12</x:f>
        <x:v>1</x:v>
      </x:c>
      <x:c r="Q3492" t="str">
        <x:f>C3492&amp;"d"</x:f>
        <x:v>C54d</x:v>
      </x:c>
      <x:c r="R3492" t="str">
        <x:f>C3492&amp;"p"</x:f>
        <x:v>C54p</x:v>
      </x:c>
      <x:c r="S3492" t="str">
        <x:f>IF(AND(L3492&gt;=H3492+I3492+J3492,M3492&gt;L3492,F3492&lt;&gt;""),"PASS","FAIL")</x:f>
        <x:v>PASS</x:v>
      </x:c>
      <x:c r="T3492" t="n">
        <x:v>2</x:v>
      </x:c>
      <x:c r="U3492" t="str">
        <x:v>pickup_after_delivery_completion_plus_usage_lag</x:v>
      </x:c>
    </x:row>
    <x:row r="3493">
      <x:c r="A3493" t="str">
        <x:v>Set2_100-5-1</x:v>
      </x:c>
      <x:c r="B3493" t="str">
        <x:v>standard_same_day</x:v>
      </x:c>
      <x:c r="C3493" t="str">
        <x:v>C55</x:v>
      </x:c>
      <x:c r="D3493" s="59" t="n">
        <x:v>6</x:v>
      </x:c>
      <x:c r="E3493" s="59" t="n">
        <x:v>24</x:v>
      </x:c>
      <x:c r="F3493" s="59" t="str">
        <x:v>S3</x:v>
      </x:c>
      <x:c r="G3493" s="59" t="n">
        <x:v>121</x:v>
      </x:c>
      <x:c r="H3493" s="59" t="n">
        <x:v>139</x:v>
      </x:c>
      <x:c r="I3493" s="59" t="n">
        <x:v>10</x:v>
      </x:c>
      <x:c r="J3493" s="60" t="n">
        <x:f>'参数'!$C$5</x:f>
        <x:v>360</x:v>
      </x:c>
      <x:c r="K3493" s="60" t="n">
        <x:f>'参数'!$D$5</x:f>
        <x:v>240</x:v>
      </x:c>
      <x:c r="L3493" s="60" t="n">
        <x:f>H3493+I3493+J3493</x:f>
        <x:v>509</x:v>
      </x:c>
      <x:c r="M3493" s="60" t="n">
        <x:f>L3493+K3493</x:f>
        <x:v>749</x:v>
      </x:c>
      <x:c r="N3493" s="60" t="n">
        <x:f>'参数'!$B$10</x:f>
        <x:v>1</x:v>
      </x:c>
      <x:c r="O3493" s="60" t="n">
        <x:f>N3493*'参数'!$B$11</x:f>
        <x:v>2</x:v>
      </x:c>
      <x:c r="P3493" s="60" t="n">
        <x:f>N3493*'参数'!$B$12</x:f>
        <x:v>1</x:v>
      </x:c>
      <x:c r="Q3493" t="str">
        <x:f>C3493&amp;"d"</x:f>
        <x:v>C55d</x:v>
      </x:c>
      <x:c r="R3493" t="str">
        <x:f>C3493&amp;"p"</x:f>
        <x:v>C55p</x:v>
      </x:c>
      <x:c r="S3493" t="str">
        <x:f>IF(AND(L3493&gt;=H3493+I3493+J3493,M3493&gt;L3493,F3493&lt;&gt;""),"PASS","FAIL")</x:f>
        <x:v>PASS</x:v>
      </x:c>
      <x:c r="T3493" t="n">
        <x:v>11</x:v>
      </x:c>
      <x:c r="U3493" t="str">
        <x:v>pickup_after_delivery_completion_plus_usage_lag</x:v>
      </x:c>
    </x:row>
    <x:row r="3494">
      <x:c r="A3494" t="str">
        <x:v>Set2_100-5-1</x:v>
      </x:c>
      <x:c r="B3494" t="str">
        <x:v>standard_same_day</x:v>
      </x:c>
      <x:c r="C3494" t="str">
        <x:v>C56</x:v>
      </x:c>
      <x:c r="D3494" s="59" t="n">
        <x:v>38</x:v>
      </x:c>
      <x:c r="E3494" s="59" t="n">
        <x:v>28</x:v>
      </x:c>
      <x:c r="F3494" s="59" t="str">
        <x:v>S1</x:v>
      </x:c>
      <x:c r="G3494" s="59" t="n">
        <x:v>439</x:v>
      </x:c>
      <x:c r="H3494" s="59" t="n">
        <x:v>449</x:v>
      </x:c>
      <x:c r="I3494" s="59" t="n">
        <x:v>10</x:v>
      </x:c>
      <x:c r="J3494" s="60" t="n">
        <x:f>'参数'!$C$5</x:f>
        <x:v>360</x:v>
      </x:c>
      <x:c r="K3494" s="60" t="n">
        <x:f>'参数'!$D$5</x:f>
        <x:v>240</x:v>
      </x:c>
      <x:c r="L3494" s="60" t="n">
        <x:f>H3494+I3494+J3494</x:f>
        <x:v>819</x:v>
      </x:c>
      <x:c r="M3494" s="60" t="n">
        <x:f>L3494+K3494</x:f>
        <x:v>1059</x:v>
      </x:c>
      <x:c r="N3494" s="60" t="n">
        <x:f>'参数'!$B$10</x:f>
        <x:v>1</x:v>
      </x:c>
      <x:c r="O3494" s="60" t="n">
        <x:f>N3494*'参数'!$B$11</x:f>
        <x:v>2</x:v>
      </x:c>
      <x:c r="P3494" s="60" t="n">
        <x:f>N3494*'参数'!$B$12</x:f>
        <x:v>1</x:v>
      </x:c>
      <x:c r="Q3494" t="str">
        <x:f>C3494&amp;"d"</x:f>
        <x:v>C56d</x:v>
      </x:c>
      <x:c r="R3494" t="str">
        <x:f>C3494&amp;"p"</x:f>
        <x:v>C56p</x:v>
      </x:c>
      <x:c r="S3494" t="str">
        <x:f>IF(AND(L3494&gt;=H3494+I3494+J3494,M3494&gt;L3494,F3494&lt;&gt;""),"PASS","FAIL")</x:f>
        <x:v>PASS</x:v>
      </x:c>
      <x:c r="T3494" t="n">
        <x:v>7</x:v>
      </x:c>
      <x:c r="U3494" t="str">
        <x:v>pickup_after_delivery_completion_plus_usage_lag</x:v>
      </x:c>
    </x:row>
    <x:row r="3495">
      <x:c r="A3495" t="str">
        <x:v>Set2_100-5-1</x:v>
      </x:c>
      <x:c r="B3495" t="str">
        <x:v>standard_same_day</x:v>
      </x:c>
      <x:c r="C3495" t="str">
        <x:v>C57</x:v>
      </x:c>
      <x:c r="D3495" s="59" t="n">
        <x:v>24</x:v>
      </x:c>
      <x:c r="E3495" s="59" t="n">
        <x:v>27</x:v>
      </x:c>
      <x:c r="F3495" s="59" t="str">
        <x:v>S3</x:v>
      </x:c>
      <x:c r="G3495" s="59" t="n">
        <x:v>465</x:v>
      </x:c>
      <x:c r="H3495" s="59" t="n">
        <x:v>495</x:v>
      </x:c>
      <x:c r="I3495" s="59" t="n">
        <x:v>10</x:v>
      </x:c>
      <x:c r="J3495" s="60" t="n">
        <x:f>'参数'!$C$5</x:f>
        <x:v>360</x:v>
      </x:c>
      <x:c r="K3495" s="60" t="n">
        <x:f>'参数'!$D$5</x:f>
        <x:v>240</x:v>
      </x:c>
      <x:c r="L3495" s="60" t="n">
        <x:f>H3495+I3495+J3495</x:f>
        <x:v>865</x:v>
      </x:c>
      <x:c r="M3495" s="60" t="n">
        <x:f>L3495+K3495</x:f>
        <x:v>1105</x:v>
      </x:c>
      <x:c r="N3495" s="60" t="n">
        <x:f>'参数'!$B$10</x:f>
        <x:v>1</x:v>
      </x:c>
      <x:c r="O3495" s="60" t="n">
        <x:f>N3495*'参数'!$B$11</x:f>
        <x:v>2</x:v>
      </x:c>
      <x:c r="P3495" s="60" t="n">
        <x:f>N3495*'参数'!$B$12</x:f>
        <x:v>1</x:v>
      </x:c>
      <x:c r="Q3495" t="str">
        <x:f>C3495&amp;"d"</x:f>
        <x:v>C57d</x:v>
      </x:c>
      <x:c r="R3495" t="str">
        <x:f>C3495&amp;"p"</x:f>
        <x:v>C57p</x:v>
      </x:c>
      <x:c r="S3495" t="str">
        <x:f>IF(AND(L3495&gt;=H3495+I3495+J3495,M3495&gt;L3495,F3495&lt;&gt;""),"PASS","FAIL")</x:f>
        <x:v>PASS</x:v>
      </x:c>
      <x:c r="T3495" t="n">
        <x:v>10</x:v>
      </x:c>
      <x:c r="U3495" t="str">
        <x:v>pickup_after_delivery_completion_plus_usage_lag</x:v>
      </x:c>
    </x:row>
    <x:row r="3496">
      <x:c r="A3496" t="str">
        <x:v>Set2_100-5-1</x:v>
      </x:c>
      <x:c r="B3496" t="str">
        <x:v>standard_same_day</x:v>
      </x:c>
      <x:c r="C3496" t="str">
        <x:v>C58</x:v>
      </x:c>
      <x:c r="D3496" s="59" t="n">
        <x:v>49</x:v>
      </x:c>
      <x:c r="E3496" s="59" t="n">
        <x:v>48</x:v>
      </x:c>
      <x:c r="F3496" s="59" t="str">
        <x:v>S1</x:v>
      </x:c>
      <x:c r="G3496" s="59" t="n">
        <x:v>312</x:v>
      </x:c>
      <x:c r="H3496" s="59" t="n">
        <x:v>322</x:v>
      </x:c>
      <x:c r="I3496" s="59" t="n">
        <x:v>10</x:v>
      </x:c>
      <x:c r="J3496" s="60" t="n">
        <x:f>'参数'!$C$5</x:f>
        <x:v>360</x:v>
      </x:c>
      <x:c r="K3496" s="60" t="n">
        <x:f>'参数'!$D$5</x:f>
        <x:v>240</x:v>
      </x:c>
      <x:c r="L3496" s="60" t="n">
        <x:f>H3496+I3496+J3496</x:f>
        <x:v>692</x:v>
      </x:c>
      <x:c r="M3496" s="60" t="n">
        <x:f>L3496+K3496</x:f>
        <x:v>932</x:v>
      </x:c>
      <x:c r="N3496" s="60" t="n">
        <x:f>'参数'!$B$10</x:f>
        <x:v>1</x:v>
      </x:c>
      <x:c r="O3496" s="60" t="n">
        <x:f>N3496*'参数'!$B$11</x:f>
        <x:v>2</x:v>
      </x:c>
      <x:c r="P3496" s="60" t="n">
        <x:f>N3496*'参数'!$B$12</x:f>
        <x:v>1</x:v>
      </x:c>
      <x:c r="Q3496" t="str">
        <x:f>C3496&amp;"d"</x:f>
        <x:v>C58d</x:v>
      </x:c>
      <x:c r="R3496" t="str">
        <x:f>C3496&amp;"p"</x:f>
        <x:v>C58p</x:v>
      </x:c>
      <x:c r="S3496" t="str">
        <x:f>IF(AND(L3496&gt;=H3496+I3496+J3496,M3496&gt;L3496,F3496&lt;&gt;""),"PASS","FAIL")</x:f>
        <x:v>PASS</x:v>
      </x:c>
      <x:c r="T3496" t="n">
        <x:v>14</x:v>
      </x:c>
      <x:c r="U3496" t="str">
        <x:v>pickup_after_delivery_completion_plus_usage_lag</x:v>
      </x:c>
    </x:row>
    <x:row r="3497">
      <x:c r="A3497" t="str">
        <x:v>Set2_100-5-1</x:v>
      </x:c>
      <x:c r="B3497" t="str">
        <x:v>standard_same_day</x:v>
      </x:c>
      <x:c r="C3497" t="str">
        <x:v>C59</x:v>
      </x:c>
      <x:c r="D3497" s="59" t="n">
        <x:v>7</x:v>
      </x:c>
      <x:c r="E3497" s="59" t="n">
        <x:v>44</x:v>
      </x:c>
      <x:c r="F3497" s="59" t="str">
        <x:v>S4</x:v>
      </x:c>
      <x:c r="G3497" s="59" t="n">
        <x:v>203</x:v>
      </x:c>
      <x:c r="H3497" s="59" t="n">
        <x:v>215</x:v>
      </x:c>
      <x:c r="I3497" s="59" t="n">
        <x:v>10</x:v>
      </x:c>
      <x:c r="J3497" s="60" t="n">
        <x:f>'参数'!$C$5</x:f>
        <x:v>360</x:v>
      </x:c>
      <x:c r="K3497" s="60" t="n">
        <x:f>'参数'!$D$5</x:f>
        <x:v>240</x:v>
      </x:c>
      <x:c r="L3497" s="60" t="n">
        <x:f>H3497+I3497+J3497</x:f>
        <x:v>585</x:v>
      </x:c>
      <x:c r="M3497" s="60" t="n">
        <x:f>L3497+K3497</x:f>
        <x:v>825</x:v>
      </x:c>
      <x:c r="N3497" s="60" t="n">
        <x:f>'参数'!$B$10</x:f>
        <x:v>1</x:v>
      </x:c>
      <x:c r="O3497" s="60" t="n">
        <x:f>N3497*'参数'!$B$11</x:f>
        <x:v>2</x:v>
      </x:c>
      <x:c r="P3497" s="60" t="n">
        <x:f>N3497*'参数'!$B$12</x:f>
        <x:v>1</x:v>
      </x:c>
      <x:c r="Q3497" t="str">
        <x:f>C3497&amp;"d"</x:f>
        <x:v>C59d</x:v>
      </x:c>
      <x:c r="R3497" t="str">
        <x:f>C3497&amp;"p"</x:f>
        <x:v>C59p</x:v>
      </x:c>
      <x:c r="S3497" t="str">
        <x:f>IF(AND(L3497&gt;=H3497+I3497+J3497,M3497&gt;L3497,F3497&lt;&gt;""),"PASS","FAIL")</x:f>
        <x:v>PASS</x:v>
      </x:c>
      <x:c r="T3497" t="n">
        <x:v>7</x:v>
      </x:c>
      <x:c r="U3497" t="str">
        <x:v>pickup_after_delivery_completion_plus_usage_lag</x:v>
      </x:c>
    </x:row>
    <x:row r="3498">
      <x:c r="A3498" t="str">
        <x:v>Set2_100-5-1</x:v>
      </x:c>
      <x:c r="B3498" t="str">
        <x:v>standard_same_day</x:v>
      </x:c>
      <x:c r="C3498" t="str">
        <x:v>C60</x:v>
      </x:c>
      <x:c r="D3498" s="59" t="n">
        <x:v>18</x:v>
      </x:c>
      <x:c r="E3498" s="59" t="n">
        <x:v>44</x:v>
      </x:c>
      <x:c r="F3498" s="59" t="str">
        <x:v>S4</x:v>
      </x:c>
      <x:c r="G3498" s="59" t="n">
        <x:v>99</x:v>
      </x:c>
      <x:c r="H3498" s="59" t="n">
        <x:v>137</x:v>
      </x:c>
      <x:c r="I3498" s="59" t="n">
        <x:v>10</x:v>
      </x:c>
      <x:c r="J3498" s="60" t="n">
        <x:f>'参数'!$C$5</x:f>
        <x:v>360</x:v>
      </x:c>
      <x:c r="K3498" s="60" t="n">
        <x:f>'参数'!$D$5</x:f>
        <x:v>240</x:v>
      </x:c>
      <x:c r="L3498" s="60" t="n">
        <x:f>H3498+I3498+J3498</x:f>
        <x:v>507</x:v>
      </x:c>
      <x:c r="M3498" s="60" t="n">
        <x:f>L3498+K3498</x:f>
        <x:v>747</x:v>
      </x:c>
      <x:c r="N3498" s="60" t="n">
        <x:f>'参数'!$B$10</x:f>
        <x:v>1</x:v>
      </x:c>
      <x:c r="O3498" s="60" t="n">
        <x:f>N3498*'参数'!$B$11</x:f>
        <x:v>2</x:v>
      </x:c>
      <x:c r="P3498" s="60" t="n">
        <x:f>N3498*'参数'!$B$12</x:f>
        <x:v>1</x:v>
      </x:c>
      <x:c r="Q3498" t="str">
        <x:f>C3498&amp;"d"</x:f>
        <x:v>C60d</x:v>
      </x:c>
      <x:c r="R3498" t="str">
        <x:f>C3498&amp;"p"</x:f>
        <x:v>C60p</x:v>
      </x:c>
      <x:c r="S3498" t="str">
        <x:f>IF(AND(L3498&gt;=H3498+I3498+J3498,M3498&gt;L3498,F3498&lt;&gt;""),"PASS","FAIL")</x:f>
        <x:v>PASS</x:v>
      </x:c>
      <x:c r="T3498" t="n">
        <x:v>1</x:v>
      </x:c>
      <x:c r="U3498" t="str">
        <x:v>pickup_after_delivery_completion_plus_usage_lag</x:v>
      </x:c>
    </x:row>
    <x:row r="3499">
      <x:c r="A3499" t="str">
        <x:v>Set2_100-5-1</x:v>
      </x:c>
      <x:c r="B3499" t="str">
        <x:v>standard_same_day</x:v>
      </x:c>
      <x:c r="C3499" t="str">
        <x:v>C61</x:v>
      </x:c>
      <x:c r="D3499" s="59" t="n">
        <x:v>45</x:v>
      </x:c>
      <x:c r="E3499" s="59" t="n">
        <x:v>46</x:v>
      </x:c>
      <x:c r="F3499" s="59" t="str">
        <x:v>S3</x:v>
      </x:c>
      <x:c r="G3499" s="59" t="n">
        <x:v>381</x:v>
      </x:c>
      <x:c r="H3499" s="59" t="n">
        <x:v>417</x:v>
      </x:c>
      <x:c r="I3499" s="59" t="n">
        <x:v>10</x:v>
      </x:c>
      <x:c r="J3499" s="60" t="n">
        <x:f>'参数'!$C$5</x:f>
        <x:v>360</x:v>
      </x:c>
      <x:c r="K3499" s="60" t="n">
        <x:f>'参数'!$D$5</x:f>
        <x:v>240</x:v>
      </x:c>
      <x:c r="L3499" s="60" t="n">
        <x:f>H3499+I3499+J3499</x:f>
        <x:v>787</x:v>
      </x:c>
      <x:c r="M3499" s="60" t="n">
        <x:f>L3499+K3499</x:f>
        <x:v>1027</x:v>
      </x:c>
      <x:c r="N3499" s="60" t="n">
        <x:f>'参数'!$B$10</x:f>
        <x:v>1</x:v>
      </x:c>
      <x:c r="O3499" s="60" t="n">
        <x:f>N3499*'参数'!$B$11</x:f>
        <x:v>2</x:v>
      </x:c>
      <x:c r="P3499" s="60" t="n">
        <x:f>N3499*'参数'!$B$12</x:f>
        <x:v>1</x:v>
      </x:c>
      <x:c r="Q3499" t="str">
        <x:f>C3499&amp;"d"</x:f>
        <x:v>C61d</x:v>
      </x:c>
      <x:c r="R3499" t="str">
        <x:f>C3499&amp;"p"</x:f>
        <x:v>C61p</x:v>
      </x:c>
      <x:c r="S3499" t="str">
        <x:f>IF(AND(L3499&gt;=H3499+I3499+J3499,M3499&gt;L3499,F3499&lt;&gt;""),"PASS","FAIL")</x:f>
        <x:v>PASS</x:v>
      </x:c>
      <x:c r="T3499" t="n">
        <x:v>1</x:v>
      </x:c>
      <x:c r="U3499" t="str">
        <x:v>pickup_after_delivery_completion_plus_usage_lag</x:v>
      </x:c>
    </x:row>
    <x:row r="3500">
      <x:c r="A3500" t="str">
        <x:v>Set2_100-5-1</x:v>
      </x:c>
      <x:c r="B3500" t="str">
        <x:v>standard_same_day</x:v>
      </x:c>
      <x:c r="C3500" t="str">
        <x:v>C62</x:v>
      </x:c>
      <x:c r="D3500" s="59" t="n">
        <x:v>23</x:v>
      </x:c>
      <x:c r="E3500" s="59" t="n">
        <x:v>15</x:v>
      </x:c>
      <x:c r="F3500" s="59" t="str">
        <x:v>S3</x:v>
      </x:c>
      <x:c r="G3500" s="59" t="n">
        <x:v>492</x:v>
      </x:c>
      <x:c r="H3500" s="59" t="n">
        <x:v>528</x:v>
      </x:c>
      <x:c r="I3500" s="59" t="n">
        <x:v>10</x:v>
      </x:c>
      <x:c r="J3500" s="60" t="n">
        <x:f>'参数'!$C$5</x:f>
        <x:v>360</x:v>
      </x:c>
      <x:c r="K3500" s="60" t="n">
        <x:f>'参数'!$D$5</x:f>
        <x:v>240</x:v>
      </x:c>
      <x:c r="L3500" s="60" t="n">
        <x:f>H3500+I3500+J3500</x:f>
        <x:v>898</x:v>
      </x:c>
      <x:c r="M3500" s="60" t="n">
        <x:f>L3500+K3500</x:f>
        <x:v>1138</x:v>
      </x:c>
      <x:c r="N3500" s="60" t="n">
        <x:f>'参数'!$B$10</x:f>
        <x:v>1</x:v>
      </x:c>
      <x:c r="O3500" s="60" t="n">
        <x:f>N3500*'参数'!$B$11</x:f>
        <x:v>2</x:v>
      </x:c>
      <x:c r="P3500" s="60" t="n">
        <x:f>N3500*'参数'!$B$12</x:f>
        <x:v>1</x:v>
      </x:c>
      <x:c r="Q3500" t="str">
        <x:f>C3500&amp;"d"</x:f>
        <x:v>C62d</x:v>
      </x:c>
      <x:c r="R3500" t="str">
        <x:f>C3500&amp;"p"</x:f>
        <x:v>C62p</x:v>
      </x:c>
      <x:c r="S3500" t="str">
        <x:f>IF(AND(L3500&gt;=H3500+I3500+J3500,M3500&gt;L3500,F3500&lt;&gt;""),"PASS","FAIL")</x:f>
        <x:v>PASS</x:v>
      </x:c>
      <x:c r="T3500" t="n">
        <x:v>0</x:v>
      </x:c>
      <x:c r="U3500" t="str">
        <x:v>pickup_after_delivery_completion_plus_usage_lag</x:v>
      </x:c>
    </x:row>
    <x:row r="3501">
      <x:c r="A3501" t="str">
        <x:v>Set2_100-5-1</x:v>
      </x:c>
      <x:c r="B3501" t="str">
        <x:v>standard_same_day</x:v>
      </x:c>
      <x:c r="C3501" t="str">
        <x:v>C63</x:v>
      </x:c>
      <x:c r="D3501" s="59" t="n">
        <x:v>17</x:v>
      </x:c>
      <x:c r="E3501" s="59" t="n">
        <x:v>47</x:v>
      </x:c>
      <x:c r="F3501" s="59" t="str">
        <x:v>S4</x:v>
      </x:c>
      <x:c r="G3501" s="59" t="n">
        <x:v>143</x:v>
      </x:c>
      <x:c r="H3501" s="59" t="n">
        <x:v>177</x:v>
      </x:c>
      <x:c r="I3501" s="59" t="n">
        <x:v>10</x:v>
      </x:c>
      <x:c r="J3501" s="60" t="n">
        <x:f>'参数'!$C$5</x:f>
        <x:v>360</x:v>
      </x:c>
      <x:c r="K3501" s="60" t="n">
        <x:f>'参数'!$D$5</x:f>
        <x:v>240</x:v>
      </x:c>
      <x:c r="L3501" s="60" t="n">
        <x:f>H3501+I3501+J3501</x:f>
        <x:v>547</x:v>
      </x:c>
      <x:c r="M3501" s="60" t="n">
        <x:f>L3501+K3501</x:f>
        <x:v>787</x:v>
      </x:c>
      <x:c r="N3501" s="60" t="n">
        <x:f>'参数'!$B$10</x:f>
        <x:v>1</x:v>
      </x:c>
      <x:c r="O3501" s="60" t="n">
        <x:f>N3501*'参数'!$B$11</x:f>
        <x:v>2</x:v>
      </x:c>
      <x:c r="P3501" s="60" t="n">
        <x:f>N3501*'参数'!$B$12</x:f>
        <x:v>1</x:v>
      </x:c>
      <x:c r="Q3501" t="str">
        <x:f>C3501&amp;"d"</x:f>
        <x:v>C63d</x:v>
      </x:c>
      <x:c r="R3501" t="str">
        <x:f>C3501&amp;"p"</x:f>
        <x:v>C63p</x:v>
      </x:c>
      <x:c r="S3501" t="str">
        <x:f>IF(AND(L3501&gt;=H3501+I3501+J3501,M3501&gt;L3501,F3501&lt;&gt;""),"PASS","FAIL")</x:f>
        <x:v>PASS</x:v>
      </x:c>
      <x:c r="T3501" t="n">
        <x:v>14</x:v>
      </x:c>
      <x:c r="U3501" t="str">
        <x:v>pickup_after_delivery_completion_plus_usage_lag</x:v>
      </x:c>
    </x:row>
    <x:row r="3502">
      <x:c r="A3502" t="str">
        <x:v>Set2_100-5-1</x:v>
      </x:c>
      <x:c r="B3502" t="str">
        <x:v>standard_same_day</x:v>
      </x:c>
      <x:c r="C3502" t="str">
        <x:v>C64</x:v>
      </x:c>
      <x:c r="D3502" s="59" t="n">
        <x:v>47</x:v>
      </x:c>
      <x:c r="E3502" s="59" t="n">
        <x:v>18</x:v>
      </x:c>
      <x:c r="F3502" s="59" t="str">
        <x:v>S1</x:v>
      </x:c>
      <x:c r="G3502" s="59" t="n">
        <x:v>533</x:v>
      </x:c>
      <x:c r="H3502" s="59" t="n">
        <x:v>553</x:v>
      </x:c>
      <x:c r="I3502" s="59" t="n">
        <x:v>10</x:v>
      </x:c>
      <x:c r="J3502" s="60" t="n">
        <x:f>'参数'!$C$5</x:f>
        <x:v>360</x:v>
      </x:c>
      <x:c r="K3502" s="60" t="n">
        <x:f>'参数'!$D$5</x:f>
        <x:v>240</x:v>
      </x:c>
      <x:c r="L3502" s="60" t="n">
        <x:f>H3502+I3502+J3502</x:f>
        <x:v>923</x:v>
      </x:c>
      <x:c r="M3502" s="60" t="n">
        <x:f>L3502+K3502</x:f>
        <x:v>1163</x:v>
      </x:c>
      <x:c r="N3502" s="60" t="n">
        <x:f>'参数'!$B$10</x:f>
        <x:v>1</x:v>
      </x:c>
      <x:c r="O3502" s="60" t="n">
        <x:f>N3502*'参数'!$B$11</x:f>
        <x:v>2</x:v>
      </x:c>
      <x:c r="P3502" s="60" t="n">
        <x:f>N3502*'参数'!$B$12</x:f>
        <x:v>1</x:v>
      </x:c>
      <x:c r="Q3502" t="str">
        <x:f>C3502&amp;"d"</x:f>
        <x:v>C64d</x:v>
      </x:c>
      <x:c r="R3502" t="str">
        <x:f>C3502&amp;"p"</x:f>
        <x:v>C64p</x:v>
      </x:c>
      <x:c r="S3502" t="str">
        <x:f>IF(AND(L3502&gt;=H3502+I3502+J3502,M3502&gt;L3502,F3502&lt;&gt;""),"PASS","FAIL")</x:f>
        <x:v>PASS</x:v>
      </x:c>
      <x:c r="T3502" t="n">
        <x:v>0</x:v>
      </x:c>
      <x:c r="U3502" t="str">
        <x:v>pickup_after_delivery_completion_plus_usage_lag</x:v>
      </x:c>
    </x:row>
    <x:row r="3503">
      <x:c r="A3503" t="str">
        <x:v>Set2_100-5-1</x:v>
      </x:c>
      <x:c r="B3503" t="str">
        <x:v>standard_same_day</x:v>
      </x:c>
      <x:c r="C3503" t="str">
        <x:v>C65</x:v>
      </x:c>
      <x:c r="D3503" s="59" t="n">
        <x:v>5</x:v>
      </x:c>
      <x:c r="E3503" s="59" t="n">
        <x:v>18</x:v>
      </x:c>
      <x:c r="F3503" s="59" t="str">
        <x:v>S0</x:v>
      </x:c>
      <x:c r="G3503" s="59" t="n">
        <x:v>105</x:v>
      </x:c>
      <x:c r="H3503" s="59" t="n">
        <x:v>123</x:v>
      </x:c>
      <x:c r="I3503" s="59" t="n">
        <x:v>10</x:v>
      </x:c>
      <x:c r="J3503" s="60" t="n">
        <x:f>'参数'!$C$5</x:f>
        <x:v>360</x:v>
      </x:c>
      <x:c r="K3503" s="60" t="n">
        <x:f>'参数'!$D$5</x:f>
        <x:v>240</x:v>
      </x:c>
      <x:c r="L3503" s="60" t="n">
        <x:f>H3503+I3503+J3503</x:f>
        <x:v>493</x:v>
      </x:c>
      <x:c r="M3503" s="60" t="n">
        <x:f>L3503+K3503</x:f>
        <x:v>733</x:v>
      </x:c>
      <x:c r="N3503" s="60" t="n">
        <x:f>'参数'!$B$10</x:f>
        <x:v>1</x:v>
      </x:c>
      <x:c r="O3503" s="60" t="n">
        <x:f>N3503*'参数'!$B$11</x:f>
        <x:v>2</x:v>
      </x:c>
      <x:c r="P3503" s="60" t="n">
        <x:f>N3503*'参数'!$B$12</x:f>
        <x:v>1</x:v>
      </x:c>
      <x:c r="Q3503" t="str">
        <x:f>C3503&amp;"d"</x:f>
        <x:v>C65d</x:v>
      </x:c>
      <x:c r="R3503" t="str">
        <x:f>C3503&amp;"p"</x:f>
        <x:v>C65p</x:v>
      </x:c>
      <x:c r="S3503" t="str">
        <x:f>IF(AND(L3503&gt;=H3503+I3503+J3503,M3503&gt;L3503,F3503&lt;&gt;""),"PASS","FAIL")</x:f>
        <x:v>PASS</x:v>
      </x:c>
      <x:c r="T3503" t="n">
        <x:v>6</x:v>
      </x:c>
      <x:c r="U3503" t="str">
        <x:v>pickup_after_delivery_completion_plus_usage_lag</x:v>
      </x:c>
    </x:row>
    <x:row r="3504">
      <x:c r="A3504" t="str">
        <x:v>Set2_100-5-1</x:v>
      </x:c>
      <x:c r="B3504" t="str">
        <x:v>standard_same_day</x:v>
      </x:c>
      <x:c r="C3504" t="str">
        <x:v>C66</x:v>
      </x:c>
      <x:c r="D3504" s="59" t="n">
        <x:v>5</x:v>
      </x:c>
      <x:c r="E3504" s="59" t="n">
        <x:v>47</x:v>
      </x:c>
      <x:c r="F3504" s="59" t="str">
        <x:v>S4</x:v>
      </x:c>
      <x:c r="G3504" s="59" t="n">
        <x:v>369</x:v>
      </x:c>
      <x:c r="H3504" s="59" t="n">
        <x:v>381</x:v>
      </x:c>
      <x:c r="I3504" s="59" t="n">
        <x:v>10</x:v>
      </x:c>
      <x:c r="J3504" s="60" t="n">
        <x:f>'参数'!$C$5</x:f>
        <x:v>360</x:v>
      </x:c>
      <x:c r="K3504" s="60" t="n">
        <x:f>'参数'!$D$5</x:f>
        <x:v>240</x:v>
      </x:c>
      <x:c r="L3504" s="60" t="n">
        <x:f>H3504+I3504+J3504</x:f>
        <x:v>751</x:v>
      </x:c>
      <x:c r="M3504" s="60" t="n">
        <x:f>L3504+K3504</x:f>
        <x:v>991</x:v>
      </x:c>
      <x:c r="N3504" s="60" t="n">
        <x:f>'参数'!$B$10</x:f>
        <x:v>1</x:v>
      </x:c>
      <x:c r="O3504" s="60" t="n">
        <x:f>N3504*'参数'!$B$11</x:f>
        <x:v>2</x:v>
      </x:c>
      <x:c r="P3504" s="60" t="n">
        <x:f>N3504*'参数'!$B$12</x:f>
        <x:v>1</x:v>
      </x:c>
      <x:c r="Q3504" t="str">
        <x:f>C3504&amp;"d"</x:f>
        <x:v>C66d</x:v>
      </x:c>
      <x:c r="R3504" t="str">
        <x:f>C3504&amp;"p"</x:f>
        <x:v>C66p</x:v>
      </x:c>
      <x:c r="S3504" t="str">
        <x:f>IF(AND(L3504&gt;=H3504+I3504+J3504,M3504&gt;L3504,F3504&lt;&gt;""),"PASS","FAIL")</x:f>
        <x:v>PASS</x:v>
      </x:c>
      <x:c r="T3504" t="n">
        <x:v>10</x:v>
      </x:c>
      <x:c r="U3504" t="str">
        <x:v>pickup_after_delivery_completion_plus_usage_lag</x:v>
      </x:c>
    </x:row>
    <x:row r="3505">
      <x:c r="A3505" t="str">
        <x:v>Set2_100-5-1</x:v>
      </x:c>
      <x:c r="B3505" t="str">
        <x:v>standard_same_day</x:v>
      </x:c>
      <x:c r="C3505" t="str">
        <x:v>C67</x:v>
      </x:c>
      <x:c r="D3505" s="59" t="n">
        <x:v>41</x:v>
      </x:c>
      <x:c r="E3505" s="59" t="n">
        <x:v>47</x:v>
      </x:c>
      <x:c r="F3505" s="59" t="str">
        <x:v>S4</x:v>
      </x:c>
      <x:c r="G3505" s="59" t="n">
        <x:v>492</x:v>
      </x:c>
      <x:c r="H3505" s="59" t="n">
        <x:v>518</x:v>
      </x:c>
      <x:c r="I3505" s="59" t="n">
        <x:v>10</x:v>
      </x:c>
      <x:c r="J3505" s="60" t="n">
        <x:f>'参数'!$C$5</x:f>
        <x:v>360</x:v>
      </x:c>
      <x:c r="K3505" s="60" t="n">
        <x:f>'参数'!$D$5</x:f>
        <x:v>240</x:v>
      </x:c>
      <x:c r="L3505" s="60" t="n">
        <x:f>H3505+I3505+J3505</x:f>
        <x:v>888</x:v>
      </x:c>
      <x:c r="M3505" s="60" t="n">
        <x:f>L3505+K3505</x:f>
        <x:v>1128</x:v>
      </x:c>
      <x:c r="N3505" s="60" t="n">
        <x:f>'参数'!$B$10</x:f>
        <x:v>1</x:v>
      </x:c>
      <x:c r="O3505" s="60" t="n">
        <x:f>N3505*'参数'!$B$11</x:f>
        <x:v>2</x:v>
      </x:c>
      <x:c r="P3505" s="60" t="n">
        <x:f>N3505*'参数'!$B$12</x:f>
        <x:v>1</x:v>
      </x:c>
      <x:c r="Q3505" t="str">
        <x:f>C3505&amp;"d"</x:f>
        <x:v>C67d</x:v>
      </x:c>
      <x:c r="R3505" t="str">
        <x:f>C3505&amp;"p"</x:f>
        <x:v>C67p</x:v>
      </x:c>
      <x:c r="S3505" t="str">
        <x:f>IF(AND(L3505&gt;=H3505+I3505+J3505,M3505&gt;L3505,F3505&lt;&gt;""),"PASS","FAIL")</x:f>
        <x:v>PASS</x:v>
      </x:c>
      <x:c r="T3505" t="n">
        <x:v>8</x:v>
      </x:c>
      <x:c r="U3505" t="str">
        <x:v>pickup_after_delivery_completion_plus_usage_lag</x:v>
      </x:c>
    </x:row>
    <x:row r="3506">
      <x:c r="A3506" t="str">
        <x:v>Set2_100-5-1</x:v>
      </x:c>
      <x:c r="B3506" t="str">
        <x:v>standard_same_day</x:v>
      </x:c>
      <x:c r="C3506" t="str">
        <x:v>C68</x:v>
      </x:c>
      <x:c r="D3506" s="59" t="n">
        <x:v>5</x:v>
      </x:c>
      <x:c r="E3506" s="59" t="n">
        <x:v>2</x:v>
      </x:c>
      <x:c r="F3506" s="59" t="str">
        <x:v>S2</x:v>
      </x:c>
      <x:c r="G3506" s="59" t="n">
        <x:v>585</x:v>
      </x:c>
      <x:c r="H3506" s="59" t="n">
        <x:v>595</x:v>
      </x:c>
      <x:c r="I3506" s="59" t="n">
        <x:v>10</x:v>
      </x:c>
      <x:c r="J3506" s="60" t="n">
        <x:f>'参数'!$C$5</x:f>
        <x:v>360</x:v>
      </x:c>
      <x:c r="K3506" s="60" t="n">
        <x:f>'参数'!$D$5</x:f>
        <x:v>240</x:v>
      </x:c>
      <x:c r="L3506" s="60" t="n">
        <x:f>H3506+I3506+J3506</x:f>
        <x:v>965</x:v>
      </x:c>
      <x:c r="M3506" s="60" t="n">
        <x:f>L3506+K3506</x:f>
        <x:v>1205</x:v>
      </x:c>
      <x:c r="N3506" s="60" t="n">
        <x:f>'参数'!$B$10</x:f>
        <x:v>1</x:v>
      </x:c>
      <x:c r="O3506" s="60" t="n">
        <x:f>N3506*'参数'!$B$11</x:f>
        <x:v>2</x:v>
      </x:c>
      <x:c r="P3506" s="60" t="n">
        <x:f>N3506*'参数'!$B$12</x:f>
        <x:v>1</x:v>
      </x:c>
      <x:c r="Q3506" t="str">
        <x:f>C3506&amp;"d"</x:f>
        <x:v>C68d</x:v>
      </x:c>
      <x:c r="R3506" t="str">
        <x:f>C3506&amp;"p"</x:f>
        <x:v>C68p</x:v>
      </x:c>
      <x:c r="S3506" t="str">
        <x:f>IF(AND(L3506&gt;=H3506+I3506+J3506,M3506&gt;L3506,F3506&lt;&gt;""),"PASS","FAIL")</x:f>
        <x:v>PASS</x:v>
      </x:c>
      <x:c r="T3506" t="n">
        <x:v>14</x:v>
      </x:c>
      <x:c r="U3506" t="str">
        <x:v>pickup_after_delivery_completion_plus_usage_lag</x:v>
      </x:c>
    </x:row>
    <x:row r="3507">
      <x:c r="A3507" t="str">
        <x:v>Set2_100-5-1</x:v>
      </x:c>
      <x:c r="B3507" t="str">
        <x:v>standard_same_day</x:v>
      </x:c>
      <x:c r="C3507" t="str">
        <x:v>C69</x:v>
      </x:c>
      <x:c r="D3507" s="59" t="n">
        <x:v>24</x:v>
      </x:c>
      <x:c r="E3507" s="59" t="n">
        <x:v>49</x:v>
      </x:c>
      <x:c r="F3507" s="59" t="str">
        <x:v>S4</x:v>
      </x:c>
      <x:c r="G3507" s="59" t="n">
        <x:v>410</x:v>
      </x:c>
      <x:c r="H3507" s="59" t="n">
        <x:v>442</x:v>
      </x:c>
      <x:c r="I3507" s="59" t="n">
        <x:v>10</x:v>
      </x:c>
      <x:c r="J3507" s="60" t="n">
        <x:f>'参数'!$C$5</x:f>
        <x:v>360</x:v>
      </x:c>
      <x:c r="K3507" s="60" t="n">
        <x:f>'参数'!$D$5</x:f>
        <x:v>240</x:v>
      </x:c>
      <x:c r="L3507" s="60" t="n">
        <x:f>H3507+I3507+J3507</x:f>
        <x:v>812</x:v>
      </x:c>
      <x:c r="M3507" s="60" t="n">
        <x:f>L3507+K3507</x:f>
        <x:v>1052</x:v>
      </x:c>
      <x:c r="N3507" s="60" t="n">
        <x:f>'参数'!$B$10</x:f>
        <x:v>1</x:v>
      </x:c>
      <x:c r="O3507" s="60" t="n">
        <x:f>N3507*'参数'!$B$11</x:f>
        <x:v>2</x:v>
      </x:c>
      <x:c r="P3507" s="60" t="n">
        <x:f>N3507*'参数'!$B$12</x:f>
        <x:v>1</x:v>
      </x:c>
      <x:c r="Q3507" t="str">
        <x:f>C3507&amp;"d"</x:f>
        <x:v>C69d</x:v>
      </x:c>
      <x:c r="R3507" t="str">
        <x:f>C3507&amp;"p"</x:f>
        <x:v>C69p</x:v>
      </x:c>
      <x:c r="S3507" t="str">
        <x:f>IF(AND(L3507&gt;=H3507+I3507+J3507,M3507&gt;L3507,F3507&lt;&gt;""),"PASS","FAIL")</x:f>
        <x:v>PASS</x:v>
      </x:c>
      <x:c r="T3507" t="n">
        <x:v>3</x:v>
      </x:c>
      <x:c r="U3507" t="str">
        <x:v>pickup_after_delivery_completion_plus_usage_lag</x:v>
      </x:c>
    </x:row>
    <x:row r="3508">
      <x:c r="A3508" t="str">
        <x:v>Set2_100-5-1</x:v>
      </x:c>
      <x:c r="B3508" t="str">
        <x:v>standard_same_day</x:v>
      </x:c>
      <x:c r="C3508" t="str">
        <x:v>C70</x:v>
      </x:c>
      <x:c r="D3508" s="59" t="n">
        <x:v>32</x:v>
      </x:c>
      <x:c r="E3508" s="59" t="n">
        <x:v>46</x:v>
      </x:c>
      <x:c r="F3508" s="59" t="str">
        <x:v>S4</x:v>
      </x:c>
      <x:c r="G3508" s="59" t="n">
        <x:v>234</x:v>
      </x:c>
      <x:c r="H3508" s="59" t="n">
        <x:v>258</x:v>
      </x:c>
      <x:c r="I3508" s="59" t="n">
        <x:v>10</x:v>
      </x:c>
      <x:c r="J3508" s="60" t="n">
        <x:f>'参数'!$C$5</x:f>
        <x:v>360</x:v>
      </x:c>
      <x:c r="K3508" s="60" t="n">
        <x:f>'参数'!$D$5</x:f>
        <x:v>240</x:v>
      </x:c>
      <x:c r="L3508" s="60" t="n">
        <x:f>H3508+I3508+J3508</x:f>
        <x:v>628</x:v>
      </x:c>
      <x:c r="M3508" s="60" t="n">
        <x:f>L3508+K3508</x:f>
        <x:v>868</x:v>
      </x:c>
      <x:c r="N3508" s="60" t="n">
        <x:f>'参数'!$B$10</x:f>
        <x:v>1</x:v>
      </x:c>
      <x:c r="O3508" s="60" t="n">
        <x:f>N3508*'参数'!$B$11</x:f>
        <x:v>2</x:v>
      </x:c>
      <x:c r="P3508" s="60" t="n">
        <x:f>N3508*'参数'!$B$12</x:f>
        <x:v>1</x:v>
      </x:c>
      <x:c r="Q3508" t="str">
        <x:f>C3508&amp;"d"</x:f>
        <x:v>C70d</x:v>
      </x:c>
      <x:c r="R3508" t="str">
        <x:f>C3508&amp;"p"</x:f>
        <x:v>C70p</x:v>
      </x:c>
      <x:c r="S3508" t="str">
        <x:f>IF(AND(L3508&gt;=H3508+I3508+J3508,M3508&gt;L3508,F3508&lt;&gt;""),"PASS","FAIL")</x:f>
        <x:v>PASS</x:v>
      </x:c>
      <x:c r="T3508" t="n">
        <x:v>5</x:v>
      </x:c>
      <x:c r="U3508" t="str">
        <x:v>pickup_after_delivery_completion_plus_usage_lag</x:v>
      </x:c>
    </x:row>
    <x:row r="3509">
      <x:c r="A3509" t="str">
        <x:v>Set2_100-5-1</x:v>
      </x:c>
      <x:c r="B3509" t="str">
        <x:v>standard_same_day</x:v>
      </x:c>
      <x:c r="C3509" t="str">
        <x:v>C71</x:v>
      </x:c>
      <x:c r="D3509" s="59" t="n">
        <x:v>48</x:v>
      </x:c>
      <x:c r="E3509" s="59" t="n">
        <x:v>43</x:v>
      </x:c>
      <x:c r="F3509" s="59" t="str">
        <x:v>S1</x:v>
      </x:c>
      <x:c r="G3509" s="59" t="n">
        <x:v>286</x:v>
      </x:c>
      <x:c r="H3509" s="59" t="n">
        <x:v>306</x:v>
      </x:c>
      <x:c r="I3509" s="59" t="n">
        <x:v>10</x:v>
      </x:c>
      <x:c r="J3509" s="60" t="n">
        <x:f>'参数'!$C$5</x:f>
        <x:v>360</x:v>
      </x:c>
      <x:c r="K3509" s="60" t="n">
        <x:f>'参数'!$D$5</x:f>
        <x:v>240</x:v>
      </x:c>
      <x:c r="L3509" s="60" t="n">
        <x:f>H3509+I3509+J3509</x:f>
        <x:v>676</x:v>
      </x:c>
      <x:c r="M3509" s="60" t="n">
        <x:f>L3509+K3509</x:f>
        <x:v>916</x:v>
      </x:c>
      <x:c r="N3509" s="60" t="n">
        <x:f>'参数'!$B$10</x:f>
        <x:v>1</x:v>
      </x:c>
      <x:c r="O3509" s="60" t="n">
        <x:f>N3509*'参数'!$B$11</x:f>
        <x:v>2</x:v>
      </x:c>
      <x:c r="P3509" s="60" t="n">
        <x:f>N3509*'参数'!$B$12</x:f>
        <x:v>1</x:v>
      </x:c>
      <x:c r="Q3509" t="str">
        <x:f>C3509&amp;"d"</x:f>
        <x:v>C71d</x:v>
      </x:c>
      <x:c r="R3509" t="str">
        <x:f>C3509&amp;"p"</x:f>
        <x:v>C71p</x:v>
      </x:c>
      <x:c r="S3509" t="str">
        <x:f>IF(AND(L3509&gt;=H3509+I3509+J3509,M3509&gt;L3509,F3509&lt;&gt;""),"PASS","FAIL")</x:f>
        <x:v>PASS</x:v>
      </x:c>
      <x:c r="T3509" t="n">
        <x:v>11</x:v>
      </x:c>
      <x:c r="U3509" t="str">
        <x:v>pickup_after_delivery_completion_plus_usage_lag</x:v>
      </x:c>
    </x:row>
    <x:row r="3510">
      <x:c r="A3510" t="str">
        <x:v>Set2_100-5-1</x:v>
      </x:c>
      <x:c r="B3510" t="str">
        <x:v>standard_same_day</x:v>
      </x:c>
      <x:c r="C3510" t="str">
        <x:v>C72</x:v>
      </x:c>
      <x:c r="D3510" s="59" t="n">
        <x:v>20</x:v>
      </x:c>
      <x:c r="E3510" s="59" t="n">
        <x:v>35</x:v>
      </x:c>
      <x:c r="F3510" s="59" t="str">
        <x:v>S4</x:v>
      </x:c>
      <x:c r="G3510" s="59" t="n">
        <x:v>498</x:v>
      </x:c>
      <x:c r="H3510" s="59" t="n">
        <x:v>514</x:v>
      </x:c>
      <x:c r="I3510" s="59" t="n">
        <x:v>10</x:v>
      </x:c>
      <x:c r="J3510" s="60" t="n">
        <x:f>'参数'!$C$5</x:f>
        <x:v>360</x:v>
      </x:c>
      <x:c r="K3510" s="60" t="n">
        <x:f>'参数'!$D$5</x:f>
        <x:v>240</x:v>
      </x:c>
      <x:c r="L3510" s="60" t="n">
        <x:f>H3510+I3510+J3510</x:f>
        <x:v>884</x:v>
      </x:c>
      <x:c r="M3510" s="60" t="n">
        <x:f>L3510+K3510</x:f>
        <x:v>1124</x:v>
      </x:c>
      <x:c r="N3510" s="60" t="n">
        <x:f>'参数'!$B$10</x:f>
        <x:v>1</x:v>
      </x:c>
      <x:c r="O3510" s="60" t="n">
        <x:f>N3510*'参数'!$B$11</x:f>
        <x:v>2</x:v>
      </x:c>
      <x:c r="P3510" s="60" t="n">
        <x:f>N3510*'参数'!$B$12</x:f>
        <x:v>1</x:v>
      </x:c>
      <x:c r="Q3510" t="str">
        <x:f>C3510&amp;"d"</x:f>
        <x:v>C72d</x:v>
      </x:c>
      <x:c r="R3510" t="str">
        <x:f>C3510&amp;"p"</x:f>
        <x:v>C72p</x:v>
      </x:c>
      <x:c r="S3510" t="str">
        <x:f>IF(AND(L3510&gt;=H3510+I3510+J3510,M3510&gt;L3510,F3510&lt;&gt;""),"PASS","FAIL")</x:f>
        <x:v>PASS</x:v>
      </x:c>
      <x:c r="T3510" t="n">
        <x:v>10</x:v>
      </x:c>
      <x:c r="U3510" t="str">
        <x:v>pickup_after_delivery_completion_plus_usage_lag</x:v>
      </x:c>
    </x:row>
    <x:row r="3511">
      <x:c r="A3511" t="str">
        <x:v>Set2_100-5-1</x:v>
      </x:c>
      <x:c r="B3511" t="str">
        <x:v>standard_same_day</x:v>
      </x:c>
      <x:c r="C3511" t="str">
        <x:v>C73</x:v>
      </x:c>
      <x:c r="D3511" s="59" t="n">
        <x:v>20</x:v>
      </x:c>
      <x:c r="E3511" s="59" t="n">
        <x:v>38</x:v>
      </x:c>
      <x:c r="F3511" s="59" t="str">
        <x:v>S4</x:v>
      </x:c>
      <x:c r="G3511" s="59" t="n">
        <x:v>460</x:v>
      </x:c>
      <x:c r="H3511" s="59" t="n">
        <x:v>476</x:v>
      </x:c>
      <x:c r="I3511" s="59" t="n">
        <x:v>10</x:v>
      </x:c>
      <x:c r="J3511" s="60" t="n">
        <x:f>'参数'!$C$5</x:f>
        <x:v>360</x:v>
      </x:c>
      <x:c r="K3511" s="60" t="n">
        <x:f>'参数'!$D$5</x:f>
        <x:v>240</x:v>
      </x:c>
      <x:c r="L3511" s="60" t="n">
        <x:f>H3511+I3511+J3511</x:f>
        <x:v>846</x:v>
      </x:c>
      <x:c r="M3511" s="60" t="n">
        <x:f>L3511+K3511</x:f>
        <x:v>1086</x:v>
      </x:c>
      <x:c r="N3511" s="60" t="n">
        <x:f>'参数'!$B$10</x:f>
        <x:v>1</x:v>
      </x:c>
      <x:c r="O3511" s="60" t="n">
        <x:f>N3511*'参数'!$B$11</x:f>
        <x:v>2</x:v>
      </x:c>
      <x:c r="P3511" s="60" t="n">
        <x:f>N3511*'参数'!$B$12</x:f>
        <x:v>1</x:v>
      </x:c>
      <x:c r="Q3511" t="str">
        <x:f>C3511&amp;"d"</x:f>
        <x:v>C73d</x:v>
      </x:c>
      <x:c r="R3511" t="str">
        <x:f>C3511&amp;"p"</x:f>
        <x:v>C73p</x:v>
      </x:c>
      <x:c r="S3511" t="str">
        <x:f>IF(AND(L3511&gt;=H3511+I3511+J3511,M3511&gt;L3511,F3511&lt;&gt;""),"PASS","FAIL")</x:f>
        <x:v>PASS</x:v>
      </x:c>
      <x:c r="T3511" t="n">
        <x:v>16</x:v>
      </x:c>
      <x:c r="U3511" t="str">
        <x:v>pickup_after_delivery_completion_plus_usage_lag</x:v>
      </x:c>
    </x:row>
    <x:row r="3512">
      <x:c r="A3512" t="str">
        <x:v>Set2_100-5-1</x:v>
      </x:c>
      <x:c r="B3512" t="str">
        <x:v>standard_same_day</x:v>
      </x:c>
      <x:c r="C3512" t="str">
        <x:v>C74</x:v>
      </x:c>
      <x:c r="D3512" s="59" t="n">
        <x:v>9</x:v>
      </x:c>
      <x:c r="E3512" s="59" t="n">
        <x:v>29</x:v>
      </x:c>
      <x:c r="F3512" s="59" t="str">
        <x:v>S4</x:v>
      </x:c>
      <x:c r="G3512" s="59" t="n">
        <x:v>112</x:v>
      </x:c>
      <x:c r="H3512" s="59" t="n">
        <x:v>146</x:v>
      </x:c>
      <x:c r="I3512" s="59" t="n">
        <x:v>10</x:v>
      </x:c>
      <x:c r="J3512" s="60" t="n">
        <x:f>'参数'!$C$5</x:f>
        <x:v>360</x:v>
      </x:c>
      <x:c r="K3512" s="60" t="n">
        <x:f>'参数'!$D$5</x:f>
        <x:v>240</x:v>
      </x:c>
      <x:c r="L3512" s="60" t="n">
        <x:f>H3512+I3512+J3512</x:f>
        <x:v>516</x:v>
      </x:c>
      <x:c r="M3512" s="60" t="n">
        <x:f>L3512+K3512</x:f>
        <x:v>756</x:v>
      </x:c>
      <x:c r="N3512" s="60" t="n">
        <x:f>'参数'!$B$10</x:f>
        <x:v>1</x:v>
      </x:c>
      <x:c r="O3512" s="60" t="n">
        <x:f>N3512*'参数'!$B$11</x:f>
        <x:v>2</x:v>
      </x:c>
      <x:c r="P3512" s="60" t="n">
        <x:f>N3512*'参数'!$B$12</x:f>
        <x:v>1</x:v>
      </x:c>
      <x:c r="Q3512" t="str">
        <x:f>C3512&amp;"d"</x:f>
        <x:v>C74d</x:v>
      </x:c>
      <x:c r="R3512" t="str">
        <x:f>C3512&amp;"p"</x:f>
        <x:v>C74p</x:v>
      </x:c>
      <x:c r="S3512" t="str">
        <x:f>IF(AND(L3512&gt;=H3512+I3512+J3512,M3512&gt;L3512,F3512&lt;&gt;""),"PASS","FAIL")</x:f>
        <x:v>PASS</x:v>
      </x:c>
      <x:c r="T3512" t="n">
        <x:v>9</x:v>
      </x:c>
      <x:c r="U3512" t="str">
        <x:v>pickup_after_delivery_completion_plus_usage_lag</x:v>
      </x:c>
    </x:row>
    <x:row r="3513">
      <x:c r="A3513" t="str">
        <x:v>Set2_100-5-1</x:v>
      </x:c>
      <x:c r="B3513" t="str">
        <x:v>standard_same_day</x:v>
      </x:c>
      <x:c r="C3513" t="str">
        <x:v>C75</x:v>
      </x:c>
      <x:c r="D3513" s="59" t="n">
        <x:v>29</x:v>
      </x:c>
      <x:c r="E3513" s="59" t="n">
        <x:v>2</x:v>
      </x:c>
      <x:c r="F3513" s="59" t="str">
        <x:v>S1</x:v>
      </x:c>
      <x:c r="G3513" s="59" t="n">
        <x:v>534</x:v>
      </x:c>
      <x:c r="H3513" s="59" t="n">
        <x:v>564</x:v>
      </x:c>
      <x:c r="I3513" s="59" t="n">
        <x:v>10</x:v>
      </x:c>
      <x:c r="J3513" s="60" t="n">
        <x:f>'参数'!$C$5</x:f>
        <x:v>360</x:v>
      </x:c>
      <x:c r="K3513" s="60" t="n">
        <x:f>'参数'!$D$5</x:f>
        <x:v>240</x:v>
      </x:c>
      <x:c r="L3513" s="60" t="n">
        <x:f>H3513+I3513+J3513</x:f>
        <x:v>934</x:v>
      </x:c>
      <x:c r="M3513" s="60" t="n">
        <x:f>L3513+K3513</x:f>
        <x:v>1174</x:v>
      </x:c>
      <x:c r="N3513" s="60" t="n">
        <x:f>'参数'!$B$10</x:f>
        <x:v>1</x:v>
      </x:c>
      <x:c r="O3513" s="60" t="n">
        <x:f>N3513*'参数'!$B$11</x:f>
        <x:v>2</x:v>
      </x:c>
      <x:c r="P3513" s="60" t="n">
        <x:f>N3513*'参数'!$B$12</x:f>
        <x:v>1</x:v>
      </x:c>
      <x:c r="Q3513" t="str">
        <x:f>C3513&amp;"d"</x:f>
        <x:v>C75d</x:v>
      </x:c>
      <x:c r="R3513" t="str">
        <x:f>C3513&amp;"p"</x:f>
        <x:v>C75p</x:v>
      </x:c>
      <x:c r="S3513" t="str">
        <x:f>IF(AND(L3513&gt;=H3513+I3513+J3513,M3513&gt;L3513,F3513&lt;&gt;""),"PASS","FAIL")</x:f>
        <x:v>PASS</x:v>
      </x:c>
      <x:c r="T3513" t="n">
        <x:v>13</x:v>
      </x:c>
      <x:c r="U3513" t="str">
        <x:v>pickup_after_delivery_completion_plus_usage_lag</x:v>
      </x:c>
    </x:row>
    <x:row r="3514">
      <x:c r="A3514" t="str">
        <x:v>Set2_100-5-1</x:v>
      </x:c>
      <x:c r="B3514" t="str">
        <x:v>standard_same_day</x:v>
      </x:c>
      <x:c r="C3514" t="str">
        <x:v>C76</x:v>
      </x:c>
      <x:c r="D3514" s="59" t="n">
        <x:v>26</x:v>
      </x:c>
      <x:c r="E3514" s="59" t="n">
        <x:v>20</x:v>
      </x:c>
      <x:c r="F3514" s="59" t="str">
        <x:v>S3</x:v>
      </x:c>
      <x:c r="G3514" s="59" t="n">
        <x:v>383</x:v>
      </x:c>
      <x:c r="H3514" s="59" t="n">
        <x:v>397</x:v>
      </x:c>
      <x:c r="I3514" s="59" t="n">
        <x:v>10</x:v>
      </x:c>
      <x:c r="J3514" s="60" t="n">
        <x:f>'参数'!$C$5</x:f>
        <x:v>360</x:v>
      </x:c>
      <x:c r="K3514" s="60" t="n">
        <x:f>'参数'!$D$5</x:f>
        <x:v>240</x:v>
      </x:c>
      <x:c r="L3514" s="60" t="n">
        <x:f>H3514+I3514+J3514</x:f>
        <x:v>767</x:v>
      </x:c>
      <x:c r="M3514" s="60" t="n">
        <x:f>L3514+K3514</x:f>
        <x:v>1007</x:v>
      </x:c>
      <x:c r="N3514" s="60" t="n">
        <x:f>'参数'!$B$10</x:f>
        <x:v>1</x:v>
      </x:c>
      <x:c r="O3514" s="60" t="n">
        <x:f>N3514*'参数'!$B$11</x:f>
        <x:v>2</x:v>
      </x:c>
      <x:c r="P3514" s="60" t="n">
        <x:f>N3514*'参数'!$B$12</x:f>
        <x:v>1</x:v>
      </x:c>
      <x:c r="Q3514" t="str">
        <x:f>C3514&amp;"d"</x:f>
        <x:v>C76d</x:v>
      </x:c>
      <x:c r="R3514" t="str">
        <x:f>C3514&amp;"p"</x:f>
        <x:v>C76p</x:v>
      </x:c>
      <x:c r="S3514" t="str">
        <x:f>IF(AND(L3514&gt;=H3514+I3514+J3514,M3514&gt;L3514,F3514&lt;&gt;""),"PASS","FAIL")</x:f>
        <x:v>PASS</x:v>
      </x:c>
      <x:c r="T3514" t="n">
        <x:v>3</x:v>
      </x:c>
      <x:c r="U3514" t="str">
        <x:v>pickup_after_delivery_completion_plus_usage_lag</x:v>
      </x:c>
    </x:row>
    <x:row r="3515">
      <x:c r="A3515" t="str">
        <x:v>Set2_100-5-1</x:v>
      </x:c>
      <x:c r="B3515" t="str">
        <x:v>standard_same_day</x:v>
      </x:c>
      <x:c r="C3515" t="str">
        <x:v>C77</x:v>
      </x:c>
      <x:c r="D3515" s="59" t="n">
        <x:v>26</x:v>
      </x:c>
      <x:c r="E3515" s="59" t="n">
        <x:v>11</x:v>
      </x:c>
      <x:c r="F3515" s="59" t="str">
        <x:v>S3</x:v>
      </x:c>
      <x:c r="G3515" s="59" t="n">
        <x:v>560</x:v>
      </x:c>
      <x:c r="H3515" s="59" t="n">
        <x:v>596</x:v>
      </x:c>
      <x:c r="I3515" s="59" t="n">
        <x:v>10</x:v>
      </x:c>
      <x:c r="J3515" s="60" t="n">
        <x:f>'参数'!$C$5</x:f>
        <x:v>360</x:v>
      </x:c>
      <x:c r="K3515" s="60" t="n">
        <x:f>'参数'!$D$5</x:f>
        <x:v>240</x:v>
      </x:c>
      <x:c r="L3515" s="60" t="n">
        <x:f>H3515+I3515+J3515</x:f>
        <x:v>966</x:v>
      </x:c>
      <x:c r="M3515" s="60" t="n">
        <x:f>L3515+K3515</x:f>
        <x:v>1206</x:v>
      </x:c>
      <x:c r="N3515" s="60" t="n">
        <x:f>'参数'!$B$10</x:f>
        <x:v>1</x:v>
      </x:c>
      <x:c r="O3515" s="60" t="n">
        <x:f>N3515*'参数'!$B$11</x:f>
        <x:v>2</x:v>
      </x:c>
      <x:c r="P3515" s="60" t="n">
        <x:f>N3515*'参数'!$B$12</x:f>
        <x:v>1</x:v>
      </x:c>
      <x:c r="Q3515" t="str">
        <x:f>C3515&amp;"d"</x:f>
        <x:v>C77d</x:v>
      </x:c>
      <x:c r="R3515" t="str">
        <x:f>C3515&amp;"p"</x:f>
        <x:v>C77p</x:v>
      </x:c>
      <x:c r="S3515" t="str">
        <x:f>IF(AND(L3515&gt;=H3515+I3515+J3515,M3515&gt;L3515,F3515&lt;&gt;""),"PASS","FAIL")</x:f>
        <x:v>PASS</x:v>
      </x:c>
      <x:c r="T3515" t="n">
        <x:v>11</x:v>
      </x:c>
      <x:c r="U3515" t="str">
        <x:v>pickup_after_delivery_completion_plus_usage_lag</x:v>
      </x:c>
    </x:row>
    <x:row r="3516">
      <x:c r="A3516" t="str">
        <x:v>Set2_100-5-1</x:v>
      </x:c>
      <x:c r="B3516" t="str">
        <x:v>standard_same_day</x:v>
      </x:c>
      <x:c r="C3516" t="str">
        <x:v>C78</x:v>
      </x:c>
      <x:c r="D3516" s="59" t="n">
        <x:v>16</x:v>
      </x:c>
      <x:c r="E3516" s="59" t="n">
        <x:v>26</x:v>
      </x:c>
      <x:c r="F3516" s="59" t="str">
        <x:v>S3</x:v>
      </x:c>
      <x:c r="G3516" s="59" t="n">
        <x:v>573</x:v>
      </x:c>
      <x:c r="H3516" s="59" t="n">
        <x:v>609</x:v>
      </x:c>
      <x:c r="I3516" s="59" t="n">
        <x:v>10</x:v>
      </x:c>
      <x:c r="J3516" s="60" t="n">
        <x:f>'参数'!$C$5</x:f>
        <x:v>360</x:v>
      </x:c>
      <x:c r="K3516" s="60" t="n">
        <x:f>'参数'!$D$5</x:f>
        <x:v>240</x:v>
      </x:c>
      <x:c r="L3516" s="60" t="n">
        <x:f>H3516+I3516+J3516</x:f>
        <x:v>979</x:v>
      </x:c>
      <x:c r="M3516" s="60" t="n">
        <x:f>L3516+K3516</x:f>
        <x:v>1219</x:v>
      </x:c>
      <x:c r="N3516" s="60" t="n">
        <x:f>'参数'!$B$10</x:f>
        <x:v>1</x:v>
      </x:c>
      <x:c r="O3516" s="60" t="n">
        <x:f>N3516*'参数'!$B$11</x:f>
        <x:v>2</x:v>
      </x:c>
      <x:c r="P3516" s="60" t="n">
        <x:f>N3516*'参数'!$B$12</x:f>
        <x:v>1</x:v>
      </x:c>
      <x:c r="Q3516" t="str">
        <x:f>C3516&amp;"d"</x:f>
        <x:v>C78d</x:v>
      </x:c>
      <x:c r="R3516" t="str">
        <x:f>C3516&amp;"p"</x:f>
        <x:v>C78p</x:v>
      </x:c>
      <x:c r="S3516" t="str">
        <x:f>IF(AND(L3516&gt;=H3516+I3516+J3516,M3516&gt;L3516,F3516&lt;&gt;""),"PASS","FAIL")</x:f>
        <x:v>PASS</x:v>
      </x:c>
      <x:c r="T3516" t="n">
        <x:v>11</x:v>
      </x:c>
      <x:c r="U3516" t="str">
        <x:v>pickup_after_delivery_completion_plus_usage_lag</x:v>
      </x:c>
    </x:row>
    <x:row r="3517">
      <x:c r="A3517" t="str">
        <x:v>Set2_100-5-1</x:v>
      </x:c>
      <x:c r="B3517" t="str">
        <x:v>standard_same_day</x:v>
      </x:c>
      <x:c r="C3517" t="str">
        <x:v>C79</x:v>
      </x:c>
      <x:c r="D3517" s="59" t="n">
        <x:v>34</x:v>
      </x:c>
      <x:c r="E3517" s="59" t="n">
        <x:v>43</x:v>
      </x:c>
      <x:c r="F3517" s="59" t="str">
        <x:v>S4</x:v>
      </x:c>
      <x:c r="G3517" s="59" t="n">
        <x:v>329</x:v>
      </x:c>
      <x:c r="H3517" s="59" t="n">
        <x:v>349</x:v>
      </x:c>
      <x:c r="I3517" s="59" t="n">
        <x:v>10</x:v>
      </x:c>
      <x:c r="J3517" s="60" t="n">
        <x:f>'参数'!$C$5</x:f>
        <x:v>360</x:v>
      </x:c>
      <x:c r="K3517" s="60" t="n">
        <x:f>'参数'!$D$5</x:f>
        <x:v>240</x:v>
      </x:c>
      <x:c r="L3517" s="60" t="n">
        <x:f>H3517+I3517+J3517</x:f>
        <x:v>719</x:v>
      </x:c>
      <x:c r="M3517" s="60" t="n">
        <x:f>L3517+K3517</x:f>
        <x:v>959</x:v>
      </x:c>
      <x:c r="N3517" s="60" t="n">
        <x:f>'参数'!$B$10</x:f>
        <x:v>1</x:v>
      </x:c>
      <x:c r="O3517" s="60" t="n">
        <x:f>N3517*'参数'!$B$11</x:f>
        <x:v>2</x:v>
      </x:c>
      <x:c r="P3517" s="60" t="n">
        <x:f>N3517*'参数'!$B$12</x:f>
        <x:v>1</x:v>
      </x:c>
      <x:c r="Q3517" t="str">
        <x:f>C3517&amp;"d"</x:f>
        <x:v>C79d</x:v>
      </x:c>
      <x:c r="R3517" t="str">
        <x:f>C3517&amp;"p"</x:f>
        <x:v>C79p</x:v>
      </x:c>
      <x:c r="S3517" t="str">
        <x:f>IF(AND(L3517&gt;=H3517+I3517+J3517,M3517&gt;L3517,F3517&lt;&gt;""),"PASS","FAIL")</x:f>
        <x:v>PASS</x:v>
      </x:c>
      <x:c r="T3517" t="n">
        <x:v>12</x:v>
      </x:c>
      <x:c r="U3517" t="str">
        <x:v>pickup_after_delivery_completion_plus_usage_lag</x:v>
      </x:c>
    </x:row>
    <x:row r="3518">
      <x:c r="A3518" t="str">
        <x:v>Set2_100-5-1</x:v>
      </x:c>
      <x:c r="B3518" t="str">
        <x:v>standard_same_day</x:v>
      </x:c>
      <x:c r="C3518" t="str">
        <x:v>C80</x:v>
      </x:c>
      <x:c r="D3518" s="59" t="n">
        <x:v>1</x:v>
      </x:c>
      <x:c r="E3518" s="59" t="n">
        <x:v>2</x:v>
      </x:c>
      <x:c r="F3518" s="59" t="str">
        <x:v>S2</x:v>
      </x:c>
      <x:c r="G3518" s="59" t="n">
        <x:v>376</x:v>
      </x:c>
      <x:c r="H3518" s="59" t="n">
        <x:v>394</x:v>
      </x:c>
      <x:c r="I3518" s="59" t="n">
        <x:v>10</x:v>
      </x:c>
      <x:c r="J3518" s="60" t="n">
        <x:f>'参数'!$C$5</x:f>
        <x:v>360</x:v>
      </x:c>
      <x:c r="K3518" s="60" t="n">
        <x:f>'参数'!$D$5</x:f>
        <x:v>240</x:v>
      </x:c>
      <x:c r="L3518" s="60" t="n">
        <x:f>H3518+I3518+J3518</x:f>
        <x:v>764</x:v>
      </x:c>
      <x:c r="M3518" s="60" t="n">
        <x:f>L3518+K3518</x:f>
        <x:v>1004</x:v>
      </x:c>
      <x:c r="N3518" s="60" t="n">
        <x:f>'参数'!$B$10</x:f>
        <x:v>1</x:v>
      </x:c>
      <x:c r="O3518" s="60" t="n">
        <x:f>N3518*'参数'!$B$11</x:f>
        <x:v>2</x:v>
      </x:c>
      <x:c r="P3518" s="60" t="n">
        <x:f>N3518*'参数'!$B$12</x:f>
        <x:v>1</x:v>
      </x:c>
      <x:c r="Q3518" t="str">
        <x:f>C3518&amp;"d"</x:f>
        <x:v>C80d</x:v>
      </x:c>
      <x:c r="R3518" t="str">
        <x:f>C3518&amp;"p"</x:f>
        <x:v>C80p</x:v>
      </x:c>
      <x:c r="S3518" t="str">
        <x:f>IF(AND(L3518&gt;=H3518+I3518+J3518,M3518&gt;L3518,F3518&lt;&gt;""),"PASS","FAIL")</x:f>
        <x:v>PASS</x:v>
      </x:c>
      <x:c r="T3518" t="n">
        <x:v>7</x:v>
      </x:c>
      <x:c r="U3518" t="str">
        <x:v>pickup_after_delivery_completion_plus_usage_lag</x:v>
      </x:c>
    </x:row>
    <x:row r="3519">
      <x:c r="A3519" t="str">
        <x:v>Set2_100-5-1</x:v>
      </x:c>
      <x:c r="B3519" t="str">
        <x:v>standard_same_day</x:v>
      </x:c>
      <x:c r="C3519" t="str">
        <x:v>C81</x:v>
      </x:c>
      <x:c r="D3519" s="59" t="n">
        <x:v>48</x:v>
      </x:c>
      <x:c r="E3519" s="59" t="n">
        <x:v>14</x:v>
      </x:c>
      <x:c r="F3519" s="59" t="str">
        <x:v>S1</x:v>
      </x:c>
      <x:c r="G3519" s="59" t="n">
        <x:v>125</x:v>
      </x:c>
      <x:c r="H3519" s="59" t="n">
        <x:v>155</x:v>
      </x:c>
      <x:c r="I3519" s="59" t="n">
        <x:v>10</x:v>
      </x:c>
      <x:c r="J3519" s="60" t="n">
        <x:f>'参数'!$C$5</x:f>
        <x:v>360</x:v>
      </x:c>
      <x:c r="K3519" s="60" t="n">
        <x:f>'参数'!$D$5</x:f>
        <x:v>240</x:v>
      </x:c>
      <x:c r="L3519" s="60" t="n">
        <x:f>H3519+I3519+J3519</x:f>
        <x:v>525</x:v>
      </x:c>
      <x:c r="M3519" s="60" t="n">
        <x:f>L3519+K3519</x:f>
        <x:v>765</x:v>
      </x:c>
      <x:c r="N3519" s="60" t="n">
        <x:f>'参数'!$B$10</x:f>
        <x:v>1</x:v>
      </x:c>
      <x:c r="O3519" s="60" t="n">
        <x:f>N3519*'参数'!$B$11</x:f>
        <x:v>2</x:v>
      </x:c>
      <x:c r="P3519" s="60" t="n">
        <x:f>N3519*'参数'!$B$12</x:f>
        <x:v>1</x:v>
      </x:c>
      <x:c r="Q3519" t="str">
        <x:f>C3519&amp;"d"</x:f>
        <x:v>C81d</x:v>
      </x:c>
      <x:c r="R3519" t="str">
        <x:f>C3519&amp;"p"</x:f>
        <x:v>C81p</x:v>
      </x:c>
      <x:c r="S3519" t="str">
        <x:f>IF(AND(L3519&gt;=H3519+I3519+J3519,M3519&gt;L3519,F3519&lt;&gt;""),"PASS","FAIL")</x:f>
        <x:v>PASS</x:v>
      </x:c>
      <x:c r="T3519" t="n">
        <x:v>18</x:v>
      </x:c>
      <x:c r="U3519" t="str">
        <x:v>pickup_after_delivery_completion_plus_usage_lag</x:v>
      </x:c>
    </x:row>
    <x:row r="3520">
      <x:c r="A3520" t="str">
        <x:v>Set2_100-5-1</x:v>
      </x:c>
      <x:c r="B3520" t="str">
        <x:v>standard_same_day</x:v>
      </x:c>
      <x:c r="C3520" t="str">
        <x:v>C82</x:v>
      </x:c>
      <x:c r="D3520" s="59" t="n">
        <x:v>34</x:v>
      </x:c>
      <x:c r="E3520" s="59" t="n">
        <x:v>44</x:v>
      </x:c>
      <x:c r="F3520" s="59" t="str">
        <x:v>S4</x:v>
      </x:c>
      <x:c r="G3520" s="59" t="n">
        <x:v>537</x:v>
      </x:c>
      <x:c r="H3520" s="59" t="n">
        <x:v>565</x:v>
      </x:c>
      <x:c r="I3520" s="59" t="n">
        <x:v>10</x:v>
      </x:c>
      <x:c r="J3520" s="60" t="n">
        <x:f>'参数'!$C$5</x:f>
        <x:v>360</x:v>
      </x:c>
      <x:c r="K3520" s="60" t="n">
        <x:f>'参数'!$D$5</x:f>
        <x:v>240</x:v>
      </x:c>
      <x:c r="L3520" s="60" t="n">
        <x:f>H3520+I3520+J3520</x:f>
        <x:v>935</x:v>
      </x:c>
      <x:c r="M3520" s="60" t="n">
        <x:f>L3520+K3520</x:f>
        <x:v>1175</x:v>
      </x:c>
      <x:c r="N3520" s="60" t="n">
        <x:f>'参数'!$B$10</x:f>
        <x:v>1</x:v>
      </x:c>
      <x:c r="O3520" s="60" t="n">
        <x:f>N3520*'参数'!$B$11</x:f>
        <x:v>2</x:v>
      </x:c>
      <x:c r="P3520" s="60" t="n">
        <x:f>N3520*'参数'!$B$12</x:f>
        <x:v>1</x:v>
      </x:c>
      <x:c r="Q3520" t="str">
        <x:f>C3520&amp;"d"</x:f>
        <x:v>C82d</x:v>
      </x:c>
      <x:c r="R3520" t="str">
        <x:f>C3520&amp;"p"</x:f>
        <x:v>C82p</x:v>
      </x:c>
      <x:c r="S3520" t="str">
        <x:f>IF(AND(L3520&gt;=H3520+I3520+J3520,M3520&gt;L3520,F3520&lt;&gt;""),"PASS","FAIL")</x:f>
        <x:v>PASS</x:v>
      </x:c>
      <x:c r="T3520" t="n">
        <x:v>16</x:v>
      </x:c>
      <x:c r="U3520" t="str">
        <x:v>pickup_after_delivery_completion_plus_usage_lag</x:v>
      </x:c>
    </x:row>
    <x:row r="3521">
      <x:c r="A3521" t="str">
        <x:v>Set2_100-5-1</x:v>
      </x:c>
      <x:c r="B3521" t="str">
        <x:v>standard_same_day</x:v>
      </x:c>
      <x:c r="C3521" t="str">
        <x:v>C83</x:v>
      </x:c>
      <x:c r="D3521" s="59" t="n">
        <x:v>41</x:v>
      </x:c>
      <x:c r="E3521" s="59" t="n">
        <x:v>32</x:v>
      </x:c>
      <x:c r="F3521" s="59" t="str">
        <x:v>S1</x:v>
      </x:c>
      <x:c r="G3521" s="59" t="n">
        <x:v>206</x:v>
      </x:c>
      <x:c r="H3521" s="59" t="n">
        <x:v>220</x:v>
      </x:c>
      <x:c r="I3521" s="59" t="n">
        <x:v>10</x:v>
      </x:c>
      <x:c r="J3521" s="60" t="n">
        <x:f>'参数'!$C$5</x:f>
        <x:v>360</x:v>
      </x:c>
      <x:c r="K3521" s="60" t="n">
        <x:f>'参数'!$D$5</x:f>
        <x:v>240</x:v>
      </x:c>
      <x:c r="L3521" s="60" t="n">
        <x:f>H3521+I3521+J3521</x:f>
        <x:v>590</x:v>
      </x:c>
      <x:c r="M3521" s="60" t="n">
        <x:f>L3521+K3521</x:f>
        <x:v>830</x:v>
      </x:c>
      <x:c r="N3521" s="60" t="n">
        <x:f>'参数'!$B$10</x:f>
        <x:v>1</x:v>
      </x:c>
      <x:c r="O3521" s="60" t="n">
        <x:f>N3521*'参数'!$B$11</x:f>
        <x:v>2</x:v>
      </x:c>
      <x:c r="P3521" s="60" t="n">
        <x:f>N3521*'参数'!$B$12</x:f>
        <x:v>1</x:v>
      </x:c>
      <x:c r="Q3521" t="str">
        <x:f>C3521&amp;"d"</x:f>
        <x:v>C83d</x:v>
      </x:c>
      <x:c r="R3521" t="str">
        <x:f>C3521&amp;"p"</x:f>
        <x:v>C83p</x:v>
      </x:c>
      <x:c r="S3521" t="str">
        <x:f>IF(AND(L3521&gt;=H3521+I3521+J3521,M3521&gt;L3521,F3521&lt;&gt;""),"PASS","FAIL")</x:f>
        <x:v>PASS</x:v>
      </x:c>
      <x:c r="T3521" t="n">
        <x:v>9</x:v>
      </x:c>
      <x:c r="U3521" t="str">
        <x:v>pickup_after_delivery_completion_plus_usage_lag</x:v>
      </x:c>
    </x:row>
    <x:row r="3522">
      <x:c r="A3522" t="str">
        <x:v>Set2_100-5-1</x:v>
      </x:c>
      <x:c r="B3522" t="str">
        <x:v>standard_same_day</x:v>
      </x:c>
      <x:c r="C3522" t="str">
        <x:v>C84</x:v>
      </x:c>
      <x:c r="D3522" s="59" t="n">
        <x:v>41</x:v>
      </x:c>
      <x:c r="E3522" s="59" t="n">
        <x:v>13</x:v>
      </x:c>
      <x:c r="F3522" s="59" t="str">
        <x:v>S1</x:v>
      </x:c>
      <x:c r="G3522" s="59" t="n">
        <x:v>487</x:v>
      </x:c>
      <x:c r="H3522" s="59" t="n">
        <x:v>511</x:v>
      </x:c>
      <x:c r="I3522" s="59" t="n">
        <x:v>10</x:v>
      </x:c>
      <x:c r="J3522" s="60" t="n">
        <x:f>'参数'!$C$5</x:f>
        <x:v>360</x:v>
      </x:c>
      <x:c r="K3522" s="60" t="n">
        <x:f>'参数'!$D$5</x:f>
        <x:v>240</x:v>
      </x:c>
      <x:c r="L3522" s="60" t="n">
        <x:f>H3522+I3522+J3522</x:f>
        <x:v>881</x:v>
      </x:c>
      <x:c r="M3522" s="60" t="n">
        <x:f>L3522+K3522</x:f>
        <x:v>1121</x:v>
      </x:c>
      <x:c r="N3522" s="60" t="n">
        <x:f>'参数'!$B$10</x:f>
        <x:v>1</x:v>
      </x:c>
      <x:c r="O3522" s="60" t="n">
        <x:f>N3522*'参数'!$B$11</x:f>
        <x:v>2</x:v>
      </x:c>
      <x:c r="P3522" s="60" t="n">
        <x:f>N3522*'参数'!$B$12</x:f>
        <x:v>1</x:v>
      </x:c>
      <x:c r="Q3522" t="str">
        <x:f>C3522&amp;"d"</x:f>
        <x:v>C84d</x:v>
      </x:c>
      <x:c r="R3522" t="str">
        <x:f>C3522&amp;"p"</x:f>
        <x:v>C84p</x:v>
      </x:c>
      <x:c r="S3522" t="str">
        <x:f>IF(AND(L3522&gt;=H3522+I3522+J3522,M3522&gt;L3522,F3522&lt;&gt;""),"PASS","FAIL")</x:f>
        <x:v>PASS</x:v>
      </x:c>
      <x:c r="T3522" t="n">
        <x:v>11</x:v>
      </x:c>
      <x:c r="U3522" t="str">
        <x:v>pickup_after_delivery_completion_plus_usage_lag</x:v>
      </x:c>
    </x:row>
    <x:row r="3523">
      <x:c r="A3523" t="str">
        <x:v>Set2_100-5-1</x:v>
      </x:c>
      <x:c r="B3523" t="str">
        <x:v>standard_same_day</x:v>
      </x:c>
      <x:c r="C3523" t="str">
        <x:v>C85</x:v>
      </x:c>
      <x:c r="D3523" s="59" t="n">
        <x:v>46</x:v>
      </x:c>
      <x:c r="E3523" s="59" t="n">
        <x:v>7</x:v>
      </x:c>
      <x:c r="F3523" s="59" t="str">
        <x:v>S1</x:v>
      </x:c>
      <x:c r="G3523" s="59" t="n">
        <x:v>92</x:v>
      </x:c>
      <x:c r="H3523" s="59" t="n">
        <x:v>130</x:v>
      </x:c>
      <x:c r="I3523" s="59" t="n">
        <x:v>10</x:v>
      </x:c>
      <x:c r="J3523" s="60" t="n">
        <x:f>'参数'!$C$5</x:f>
        <x:v>360</x:v>
      </x:c>
      <x:c r="K3523" s="60" t="n">
        <x:f>'参数'!$D$5</x:f>
        <x:v>240</x:v>
      </x:c>
      <x:c r="L3523" s="60" t="n">
        <x:f>H3523+I3523+J3523</x:f>
        <x:v>500</x:v>
      </x:c>
      <x:c r="M3523" s="60" t="n">
        <x:f>L3523+K3523</x:f>
        <x:v>740</x:v>
      </x:c>
      <x:c r="N3523" s="60" t="n">
        <x:f>'参数'!$B$10</x:f>
        <x:v>1</x:v>
      </x:c>
      <x:c r="O3523" s="60" t="n">
        <x:f>N3523*'参数'!$B$11</x:f>
        <x:v>2</x:v>
      </x:c>
      <x:c r="P3523" s="60" t="n">
        <x:f>N3523*'参数'!$B$12</x:f>
        <x:v>1</x:v>
      </x:c>
      <x:c r="Q3523" t="str">
        <x:f>C3523&amp;"d"</x:f>
        <x:v>C85d</x:v>
      </x:c>
      <x:c r="R3523" t="str">
        <x:f>C3523&amp;"p"</x:f>
        <x:v>C85p</x:v>
      </x:c>
      <x:c r="S3523" t="str">
        <x:f>IF(AND(L3523&gt;=H3523+I3523+J3523,M3523&gt;L3523,F3523&lt;&gt;""),"PASS","FAIL")</x:f>
        <x:v>PASS</x:v>
      </x:c>
      <x:c r="T3523" t="n">
        <x:v>4</x:v>
      </x:c>
      <x:c r="U3523" t="str">
        <x:v>pickup_after_delivery_completion_plus_usage_lag</x:v>
      </x:c>
    </x:row>
    <x:row r="3524">
      <x:c r="A3524" t="str">
        <x:v>Set2_100-5-1</x:v>
      </x:c>
      <x:c r="B3524" t="str">
        <x:v>standard_same_day</x:v>
      </x:c>
      <x:c r="C3524" t="str">
        <x:v>C86</x:v>
      </x:c>
      <x:c r="D3524" s="59" t="n">
        <x:v>7</x:v>
      </x:c>
      <x:c r="E3524" s="59" t="n">
        <x:v>34</x:v>
      </x:c>
      <x:c r="F3524" s="59" t="str">
        <x:v>S4</x:v>
      </x:c>
      <x:c r="G3524" s="59" t="n">
        <x:v>521</x:v>
      </x:c>
      <x:c r="H3524" s="59" t="n">
        <x:v>541</x:v>
      </x:c>
      <x:c r="I3524" s="59" t="n">
        <x:v>10</x:v>
      </x:c>
      <x:c r="J3524" s="60" t="n">
        <x:f>'参数'!$C$5</x:f>
        <x:v>360</x:v>
      </x:c>
      <x:c r="K3524" s="60" t="n">
        <x:f>'参数'!$D$5</x:f>
        <x:v>240</x:v>
      </x:c>
      <x:c r="L3524" s="60" t="n">
        <x:f>H3524+I3524+J3524</x:f>
        <x:v>911</x:v>
      </x:c>
      <x:c r="M3524" s="60" t="n">
        <x:f>L3524+K3524</x:f>
        <x:v>1151</x:v>
      </x:c>
      <x:c r="N3524" s="60" t="n">
        <x:f>'参数'!$B$10</x:f>
        <x:v>1</x:v>
      </x:c>
      <x:c r="O3524" s="60" t="n">
        <x:f>N3524*'参数'!$B$11</x:f>
        <x:v>2</x:v>
      </x:c>
      <x:c r="P3524" s="60" t="n">
        <x:f>N3524*'参数'!$B$12</x:f>
        <x:v>1</x:v>
      </x:c>
      <x:c r="Q3524" t="str">
        <x:f>C3524&amp;"d"</x:f>
        <x:v>C86d</x:v>
      </x:c>
      <x:c r="R3524" t="str">
        <x:f>C3524&amp;"p"</x:f>
        <x:v>C86p</x:v>
      </x:c>
      <x:c r="S3524" t="str">
        <x:f>IF(AND(L3524&gt;=H3524+I3524+J3524,M3524&gt;L3524,F3524&lt;&gt;""),"PASS","FAIL")</x:f>
        <x:v>PASS</x:v>
      </x:c>
      <x:c r="T3524" t="n">
        <x:v>8</x:v>
      </x:c>
      <x:c r="U3524" t="str">
        <x:v>pickup_after_delivery_completion_plus_usage_lag</x:v>
      </x:c>
    </x:row>
    <x:row r="3525">
      <x:c r="A3525" t="str">
        <x:v>Set2_100-5-1</x:v>
      </x:c>
      <x:c r="B3525" t="str">
        <x:v>standard_same_day</x:v>
      </x:c>
      <x:c r="C3525" t="str">
        <x:v>C87</x:v>
      </x:c>
      <x:c r="D3525" s="59" t="n">
        <x:v>8</x:v>
      </x:c>
      <x:c r="E3525" s="59" t="n">
        <x:v>34</x:v>
      </x:c>
      <x:c r="F3525" s="59" t="str">
        <x:v>S4</x:v>
      </x:c>
      <x:c r="G3525" s="59" t="n">
        <x:v>106</x:v>
      </x:c>
      <x:c r="H3525" s="59" t="n">
        <x:v>130</x:v>
      </x:c>
      <x:c r="I3525" s="59" t="n">
        <x:v>10</x:v>
      </x:c>
      <x:c r="J3525" s="60" t="n">
        <x:f>'参数'!$C$5</x:f>
        <x:v>360</x:v>
      </x:c>
      <x:c r="K3525" s="60" t="n">
        <x:f>'参数'!$D$5</x:f>
        <x:v>240</x:v>
      </x:c>
      <x:c r="L3525" s="60" t="n">
        <x:f>H3525+I3525+J3525</x:f>
        <x:v>500</x:v>
      </x:c>
      <x:c r="M3525" s="60" t="n">
        <x:f>L3525+K3525</x:f>
        <x:v>740</x:v>
      </x:c>
      <x:c r="N3525" s="60" t="n">
        <x:f>'参数'!$B$10</x:f>
        <x:v>1</x:v>
      </x:c>
      <x:c r="O3525" s="60" t="n">
        <x:f>N3525*'参数'!$B$11</x:f>
        <x:v>2</x:v>
      </x:c>
      <x:c r="P3525" s="60" t="n">
        <x:f>N3525*'参数'!$B$12</x:f>
        <x:v>1</x:v>
      </x:c>
      <x:c r="Q3525" t="str">
        <x:f>C3525&amp;"d"</x:f>
        <x:v>C87d</x:v>
      </x:c>
      <x:c r="R3525" t="str">
        <x:f>C3525&amp;"p"</x:f>
        <x:v>C87p</x:v>
      </x:c>
      <x:c r="S3525" t="str">
        <x:f>IF(AND(L3525&gt;=H3525+I3525+J3525,M3525&gt;L3525,F3525&lt;&gt;""),"PASS","FAIL")</x:f>
        <x:v>PASS</x:v>
      </x:c>
      <x:c r="T3525" t="n">
        <x:v>8</x:v>
      </x:c>
      <x:c r="U3525" t="str">
        <x:v>pickup_after_delivery_completion_plus_usage_lag</x:v>
      </x:c>
    </x:row>
    <x:row r="3526">
      <x:c r="A3526" t="str">
        <x:v>Set2_100-5-1</x:v>
      </x:c>
      <x:c r="B3526" t="str">
        <x:v>standard_same_day</x:v>
      </x:c>
      <x:c r="C3526" t="str">
        <x:v>C88</x:v>
      </x:c>
      <x:c r="D3526" s="59" t="n">
        <x:v>9</x:v>
      </x:c>
      <x:c r="E3526" s="59" t="n">
        <x:v>11</x:v>
      </x:c>
      <x:c r="F3526" s="59" t="str">
        <x:v>S0</x:v>
      </x:c>
      <x:c r="G3526" s="59" t="n">
        <x:v>580</x:v>
      </x:c>
      <x:c r="H3526" s="59" t="n">
        <x:v>618</x:v>
      </x:c>
      <x:c r="I3526" s="59" t="n">
        <x:v>10</x:v>
      </x:c>
      <x:c r="J3526" s="60" t="n">
        <x:f>'参数'!$C$5</x:f>
        <x:v>360</x:v>
      </x:c>
      <x:c r="K3526" s="60" t="n">
        <x:f>'参数'!$D$5</x:f>
        <x:v>240</x:v>
      </x:c>
      <x:c r="L3526" s="60" t="n">
        <x:f>H3526+I3526+J3526</x:f>
        <x:v>988</x:v>
      </x:c>
      <x:c r="M3526" s="60" t="n">
        <x:f>L3526+K3526</x:f>
        <x:v>1228</x:v>
      </x:c>
      <x:c r="N3526" s="60" t="n">
        <x:f>'参数'!$B$10</x:f>
        <x:v>1</x:v>
      </x:c>
      <x:c r="O3526" s="60" t="n">
        <x:f>N3526*'参数'!$B$11</x:f>
        <x:v>2</x:v>
      </x:c>
      <x:c r="P3526" s="60" t="n">
        <x:f>N3526*'参数'!$B$12</x:f>
        <x:v>1</x:v>
      </x:c>
      <x:c r="Q3526" t="str">
        <x:f>C3526&amp;"d"</x:f>
        <x:v>C88d</x:v>
      </x:c>
      <x:c r="R3526" t="str">
        <x:f>C3526&amp;"p"</x:f>
        <x:v>C88p</x:v>
      </x:c>
      <x:c r="S3526" t="str">
        <x:f>IF(AND(L3526&gt;=H3526+I3526+J3526,M3526&gt;L3526,F3526&lt;&gt;""),"PASS","FAIL")</x:f>
        <x:v>PASS</x:v>
      </x:c>
      <x:c r="T3526" t="n">
        <x:v>12</x:v>
      </x:c>
      <x:c r="U3526" t="str">
        <x:v>pickup_after_delivery_completion_plus_usage_lag</x:v>
      </x:c>
    </x:row>
    <x:row r="3527">
      <x:c r="A3527" t="str">
        <x:v>Set2_100-5-1</x:v>
      </x:c>
      <x:c r="B3527" t="str">
        <x:v>standard_same_day</x:v>
      </x:c>
      <x:c r="C3527" t="str">
        <x:v>C89</x:v>
      </x:c>
      <x:c r="D3527" s="59" t="n">
        <x:v>3</x:v>
      </x:c>
      <x:c r="E3527" s="59" t="n">
        <x:v>15</x:v>
      </x:c>
      <x:c r="F3527" s="59" t="str">
        <x:v>S0</x:v>
      </x:c>
      <x:c r="G3527" s="59" t="n">
        <x:v>364</x:v>
      </x:c>
      <x:c r="H3527" s="59" t="n">
        <x:v>390</x:v>
      </x:c>
      <x:c r="I3527" s="59" t="n">
        <x:v>10</x:v>
      </x:c>
      <x:c r="J3527" s="60" t="n">
        <x:f>'参数'!$C$5</x:f>
        <x:v>360</x:v>
      </x:c>
      <x:c r="K3527" s="60" t="n">
        <x:f>'参数'!$D$5</x:f>
        <x:v>240</x:v>
      </x:c>
      <x:c r="L3527" s="60" t="n">
        <x:f>H3527+I3527+J3527</x:f>
        <x:v>760</x:v>
      </x:c>
      <x:c r="M3527" s="60" t="n">
        <x:f>L3527+K3527</x:f>
        <x:v>1000</x:v>
      </x:c>
      <x:c r="N3527" s="60" t="n">
        <x:f>'参数'!$B$10</x:f>
        <x:v>1</x:v>
      </x:c>
      <x:c r="O3527" s="60" t="n">
        <x:f>N3527*'参数'!$B$11</x:f>
        <x:v>2</x:v>
      </x:c>
      <x:c r="P3527" s="60" t="n">
        <x:f>N3527*'参数'!$B$12</x:f>
        <x:v>1</x:v>
      </x:c>
      <x:c r="Q3527" t="str">
        <x:f>C3527&amp;"d"</x:f>
        <x:v>C89d</x:v>
      </x:c>
      <x:c r="R3527" t="str">
        <x:f>C3527&amp;"p"</x:f>
        <x:v>C89p</x:v>
      </x:c>
      <x:c r="S3527" t="str">
        <x:f>IF(AND(L3527&gt;=H3527+I3527+J3527,M3527&gt;L3527,F3527&lt;&gt;""),"PASS","FAIL")</x:f>
        <x:v>PASS</x:v>
      </x:c>
      <x:c r="T3527" t="n">
        <x:v>8</x:v>
      </x:c>
      <x:c r="U3527" t="str">
        <x:v>pickup_after_delivery_completion_plus_usage_lag</x:v>
      </x:c>
    </x:row>
    <x:row r="3528">
      <x:c r="A3528" t="str">
        <x:v>Set2_100-5-1</x:v>
      </x:c>
      <x:c r="B3528" t="str">
        <x:v>standard_same_day</x:v>
      </x:c>
      <x:c r="C3528" t="str">
        <x:v>C90</x:v>
      </x:c>
      <x:c r="D3528" s="59" t="n">
        <x:v>35</x:v>
      </x:c>
      <x:c r="E3528" s="59" t="n">
        <x:v>9</x:v>
      </x:c>
      <x:c r="F3528" s="59" t="str">
        <x:v>S1</x:v>
      </x:c>
      <x:c r="G3528" s="59" t="n">
        <x:v>327</x:v>
      </x:c>
      <x:c r="H3528" s="59" t="n">
        <x:v>361</x:v>
      </x:c>
      <x:c r="I3528" s="59" t="n">
        <x:v>10</x:v>
      </x:c>
      <x:c r="J3528" s="60" t="n">
        <x:f>'参数'!$C$5</x:f>
        <x:v>360</x:v>
      </x:c>
      <x:c r="K3528" s="60" t="n">
        <x:f>'参数'!$D$5</x:f>
        <x:v>240</x:v>
      </x:c>
      <x:c r="L3528" s="60" t="n">
        <x:f>H3528+I3528+J3528</x:f>
        <x:v>731</x:v>
      </x:c>
      <x:c r="M3528" s="60" t="n">
        <x:f>L3528+K3528</x:f>
        <x:v>971</x:v>
      </x:c>
      <x:c r="N3528" s="60" t="n">
        <x:f>'参数'!$B$10</x:f>
        <x:v>1</x:v>
      </x:c>
      <x:c r="O3528" s="60" t="n">
        <x:f>N3528*'参数'!$B$11</x:f>
        <x:v>2</x:v>
      </x:c>
      <x:c r="P3528" s="60" t="n">
        <x:f>N3528*'参数'!$B$12</x:f>
        <x:v>1</x:v>
      </x:c>
      <x:c r="Q3528" t="str">
        <x:f>C3528&amp;"d"</x:f>
        <x:v>C90d</x:v>
      </x:c>
      <x:c r="R3528" t="str">
        <x:f>C3528&amp;"p"</x:f>
        <x:v>C90p</x:v>
      </x:c>
      <x:c r="S3528" t="str">
        <x:f>IF(AND(L3528&gt;=H3528+I3528+J3528,M3528&gt;L3528,F3528&lt;&gt;""),"PASS","FAIL")</x:f>
        <x:v>PASS</x:v>
      </x:c>
      <x:c r="T3528" t="n">
        <x:v>18</x:v>
      </x:c>
      <x:c r="U3528" t="str">
        <x:v>pickup_after_delivery_completion_plus_usage_lag</x:v>
      </x:c>
    </x:row>
    <x:row r="3529">
      <x:c r="A3529" t="str">
        <x:v>Set2_100-5-1</x:v>
      </x:c>
      <x:c r="B3529" t="str">
        <x:v>standard_same_day</x:v>
      </x:c>
      <x:c r="C3529" t="str">
        <x:v>C91</x:v>
      </x:c>
      <x:c r="D3529" s="59" t="n">
        <x:v>1</x:v>
      </x:c>
      <x:c r="E3529" s="59" t="n">
        <x:v>11</x:v>
      </x:c>
      <x:c r="F3529" s="59" t="str">
        <x:v>S0</x:v>
      </x:c>
      <x:c r="G3529" s="59" t="n">
        <x:v>375</x:v>
      </x:c>
      <x:c r="H3529" s="59" t="n">
        <x:v>391</x:v>
      </x:c>
      <x:c r="I3529" s="59" t="n">
        <x:v>10</x:v>
      </x:c>
      <x:c r="J3529" s="60" t="n">
        <x:f>'参数'!$C$5</x:f>
        <x:v>360</x:v>
      </x:c>
      <x:c r="K3529" s="60" t="n">
        <x:f>'参数'!$D$5</x:f>
        <x:v>240</x:v>
      </x:c>
      <x:c r="L3529" s="60" t="n">
        <x:f>H3529+I3529+J3529</x:f>
        <x:v>761</x:v>
      </x:c>
      <x:c r="M3529" s="60" t="n">
        <x:f>L3529+K3529</x:f>
        <x:v>1001</x:v>
      </x:c>
      <x:c r="N3529" s="60" t="n">
        <x:f>'参数'!$B$10</x:f>
        <x:v>1</x:v>
      </x:c>
      <x:c r="O3529" s="60" t="n">
        <x:f>N3529*'参数'!$B$11</x:f>
        <x:v>2</x:v>
      </x:c>
      <x:c r="P3529" s="60" t="n">
        <x:f>N3529*'参数'!$B$12</x:f>
        <x:v>1</x:v>
      </x:c>
      <x:c r="Q3529" t="str">
        <x:f>C3529&amp;"d"</x:f>
        <x:v>C91d</x:v>
      </x:c>
      <x:c r="R3529" t="str">
        <x:f>C3529&amp;"p"</x:f>
        <x:v>C91p</x:v>
      </x:c>
      <x:c r="S3529" t="str">
        <x:f>IF(AND(L3529&gt;=H3529+I3529+J3529,M3529&gt;L3529,F3529&lt;&gt;""),"PASS","FAIL")</x:f>
        <x:v>PASS</x:v>
      </x:c>
      <x:c r="T3529" t="n">
        <x:v>13</x:v>
      </x:c>
      <x:c r="U3529" t="str">
        <x:v>pickup_after_delivery_completion_plus_usage_lag</x:v>
      </x:c>
    </x:row>
    <x:row r="3530">
      <x:c r="A3530" t="str">
        <x:v>Set2_100-5-1</x:v>
      </x:c>
      <x:c r="B3530" t="str">
        <x:v>standard_same_day</x:v>
      </x:c>
      <x:c r="C3530" t="str">
        <x:v>C92</x:v>
      </x:c>
      <x:c r="D3530" s="59" t="n">
        <x:v>17</x:v>
      </x:c>
      <x:c r="E3530" s="59" t="n">
        <x:v>34</x:v>
      </x:c>
      <x:c r="F3530" s="59" t="str">
        <x:v>S4</x:v>
      </x:c>
      <x:c r="G3530" s="59" t="n">
        <x:v>520</x:v>
      </x:c>
      <x:c r="H3530" s="59" t="n">
        <x:v>540</x:v>
      </x:c>
      <x:c r="I3530" s="59" t="n">
        <x:v>10</x:v>
      </x:c>
      <x:c r="J3530" s="60" t="n">
        <x:f>'参数'!$C$5</x:f>
        <x:v>360</x:v>
      </x:c>
      <x:c r="K3530" s="60" t="n">
        <x:f>'参数'!$D$5</x:f>
        <x:v>240</x:v>
      </x:c>
      <x:c r="L3530" s="60" t="n">
        <x:f>H3530+I3530+J3530</x:f>
        <x:v>910</x:v>
      </x:c>
      <x:c r="M3530" s="60" t="n">
        <x:f>L3530+K3530</x:f>
        <x:v>1150</x:v>
      </x:c>
      <x:c r="N3530" s="60" t="n">
        <x:f>'参数'!$B$10</x:f>
        <x:v>1</x:v>
      </x:c>
      <x:c r="O3530" s="60" t="n">
        <x:f>N3530*'参数'!$B$11</x:f>
        <x:v>2</x:v>
      </x:c>
      <x:c r="P3530" s="60" t="n">
        <x:f>N3530*'参数'!$B$12</x:f>
        <x:v>1</x:v>
      </x:c>
      <x:c r="Q3530" t="str">
        <x:f>C3530&amp;"d"</x:f>
        <x:v>C92d</x:v>
      </x:c>
      <x:c r="R3530" t="str">
        <x:f>C3530&amp;"p"</x:f>
        <x:v>C92p</x:v>
      </x:c>
      <x:c r="S3530" t="str">
        <x:f>IF(AND(L3530&gt;=H3530+I3530+J3530,M3530&gt;L3530,F3530&lt;&gt;""),"PASS","FAIL")</x:f>
        <x:v>PASS</x:v>
      </x:c>
      <x:c r="T3530" t="n">
        <x:v>8</x:v>
      </x:c>
      <x:c r="U3530" t="str">
        <x:v>pickup_after_delivery_completion_plus_usage_lag</x:v>
      </x:c>
    </x:row>
    <x:row r="3531">
      <x:c r="A3531" t="str">
        <x:v>Set2_100-5-1</x:v>
      </x:c>
      <x:c r="B3531" t="str">
        <x:v>standard_same_day</x:v>
      </x:c>
      <x:c r="C3531" t="str">
        <x:v>C93</x:v>
      </x:c>
      <x:c r="D3531" s="59" t="n">
        <x:v>20</x:v>
      </x:c>
      <x:c r="E3531" s="59" t="n">
        <x:v>42</x:v>
      </x:c>
      <x:c r="F3531" s="59" t="str">
        <x:v>S4</x:v>
      </x:c>
      <x:c r="G3531" s="59" t="n">
        <x:v>319</x:v>
      </x:c>
      <x:c r="H3531" s="59" t="n">
        <x:v>335</x:v>
      </x:c>
      <x:c r="I3531" s="59" t="n">
        <x:v>10</x:v>
      </x:c>
      <x:c r="J3531" s="60" t="n">
        <x:f>'参数'!$C$5</x:f>
        <x:v>360</x:v>
      </x:c>
      <x:c r="K3531" s="60" t="n">
        <x:f>'参数'!$D$5</x:f>
        <x:v>240</x:v>
      </x:c>
      <x:c r="L3531" s="60" t="n">
        <x:f>H3531+I3531+J3531</x:f>
        <x:v>705</x:v>
      </x:c>
      <x:c r="M3531" s="60" t="n">
        <x:f>L3531+K3531</x:f>
        <x:v>945</x:v>
      </x:c>
      <x:c r="N3531" s="60" t="n">
        <x:f>'参数'!$B$10</x:f>
        <x:v>1</x:v>
      </x:c>
      <x:c r="O3531" s="60" t="n">
        <x:f>N3531*'参数'!$B$11</x:f>
        <x:v>2</x:v>
      </x:c>
      <x:c r="P3531" s="60" t="n">
        <x:f>N3531*'参数'!$B$12</x:f>
        <x:v>1</x:v>
      </x:c>
      <x:c r="Q3531" t="str">
        <x:f>C3531&amp;"d"</x:f>
        <x:v>C93d</x:v>
      </x:c>
      <x:c r="R3531" t="str">
        <x:f>C3531&amp;"p"</x:f>
        <x:v>C93p</x:v>
      </x:c>
      <x:c r="S3531" t="str">
        <x:f>IF(AND(L3531&gt;=H3531+I3531+J3531,M3531&gt;L3531,F3531&lt;&gt;""),"PASS","FAIL")</x:f>
        <x:v>PASS</x:v>
      </x:c>
      <x:c r="T3531" t="n">
        <x:v>6</x:v>
      </x:c>
      <x:c r="U3531" t="str">
        <x:v>pickup_after_delivery_completion_plus_usage_lag</x:v>
      </x:c>
    </x:row>
    <x:row r="3532">
      <x:c r="A3532" t="str">
        <x:v>Set2_100-5-1</x:v>
      </x:c>
      <x:c r="B3532" t="str">
        <x:v>standard_same_day</x:v>
      </x:c>
      <x:c r="C3532" t="str">
        <x:v>C94</x:v>
      </x:c>
      <x:c r="D3532" s="59" t="n">
        <x:v>46</x:v>
      </x:c>
      <x:c r="E3532" s="59" t="n">
        <x:v>30</x:v>
      </x:c>
      <x:c r="F3532" s="59" t="str">
        <x:v>S1</x:v>
      </x:c>
      <x:c r="G3532" s="59" t="n">
        <x:v>199</x:v>
      </x:c>
      <x:c r="H3532" s="59" t="n">
        <x:v>225</x:v>
      </x:c>
      <x:c r="I3532" s="59" t="n">
        <x:v>10</x:v>
      </x:c>
      <x:c r="J3532" s="60" t="n">
        <x:f>'参数'!$C$5</x:f>
        <x:v>360</x:v>
      </x:c>
      <x:c r="K3532" s="60" t="n">
        <x:f>'参数'!$D$5</x:f>
        <x:v>240</x:v>
      </x:c>
      <x:c r="L3532" s="60" t="n">
        <x:f>H3532+I3532+J3532</x:f>
        <x:v>595</x:v>
      </x:c>
      <x:c r="M3532" s="60" t="n">
        <x:f>L3532+K3532</x:f>
        <x:v>835</x:v>
      </x:c>
      <x:c r="N3532" s="60" t="n">
        <x:f>'参数'!$B$10</x:f>
        <x:v>1</x:v>
      </x:c>
      <x:c r="O3532" s="60" t="n">
        <x:f>N3532*'参数'!$B$11</x:f>
        <x:v>2</x:v>
      </x:c>
      <x:c r="P3532" s="60" t="n">
        <x:f>N3532*'参数'!$B$12</x:f>
        <x:v>1</x:v>
      </x:c>
      <x:c r="Q3532" t="str">
        <x:f>C3532&amp;"d"</x:f>
        <x:v>C94d</x:v>
      </x:c>
      <x:c r="R3532" t="str">
        <x:f>C3532&amp;"p"</x:f>
        <x:v>C94p</x:v>
      </x:c>
      <x:c r="S3532" t="str">
        <x:f>IF(AND(L3532&gt;=H3532+I3532+J3532,M3532&gt;L3532,F3532&lt;&gt;""),"PASS","FAIL")</x:f>
        <x:v>PASS</x:v>
      </x:c>
      <x:c r="T3532" t="n">
        <x:v>0</x:v>
      </x:c>
      <x:c r="U3532" t="str">
        <x:v>pickup_after_delivery_completion_plus_usage_lag</x:v>
      </x:c>
    </x:row>
    <x:row r="3533">
      <x:c r="A3533" t="str">
        <x:v>Set2_100-5-1</x:v>
      </x:c>
      <x:c r="B3533" t="str">
        <x:v>standard_same_day</x:v>
      </x:c>
      <x:c r="C3533" t="str">
        <x:v>C95</x:v>
      </x:c>
      <x:c r="D3533" s="59" t="n">
        <x:v>9</x:v>
      </x:c>
      <x:c r="E3533" s="59" t="n">
        <x:v>43</x:v>
      </x:c>
      <x:c r="F3533" s="59" t="str">
        <x:v>S4</x:v>
      </x:c>
      <x:c r="G3533" s="59" t="n">
        <x:v>204</x:v>
      </x:c>
      <x:c r="H3533" s="59" t="n">
        <x:v>228</x:v>
      </x:c>
      <x:c r="I3533" s="59" t="n">
        <x:v>10</x:v>
      </x:c>
      <x:c r="J3533" s="60" t="n">
        <x:f>'参数'!$C$5</x:f>
        <x:v>360</x:v>
      </x:c>
      <x:c r="K3533" s="60" t="n">
        <x:f>'参数'!$D$5</x:f>
        <x:v>240</x:v>
      </x:c>
      <x:c r="L3533" s="60" t="n">
        <x:f>H3533+I3533+J3533</x:f>
        <x:v>598</x:v>
      </x:c>
      <x:c r="M3533" s="60" t="n">
        <x:f>L3533+K3533</x:f>
        <x:v>838</x:v>
      </x:c>
      <x:c r="N3533" s="60" t="n">
        <x:f>'参数'!$B$10</x:f>
        <x:v>1</x:v>
      </x:c>
      <x:c r="O3533" s="60" t="n">
        <x:f>N3533*'参数'!$B$11</x:f>
        <x:v>2</x:v>
      </x:c>
      <x:c r="P3533" s="60" t="n">
        <x:f>N3533*'参数'!$B$12</x:f>
        <x:v>1</x:v>
      </x:c>
      <x:c r="Q3533" t="str">
        <x:f>C3533&amp;"d"</x:f>
        <x:v>C95d</x:v>
      </x:c>
      <x:c r="R3533" t="str">
        <x:f>C3533&amp;"p"</x:f>
        <x:v>C95p</x:v>
      </x:c>
      <x:c r="S3533" t="str">
        <x:f>IF(AND(L3533&gt;=H3533+I3533+J3533,M3533&gt;L3533,F3533&lt;&gt;""),"PASS","FAIL")</x:f>
        <x:v>PASS</x:v>
      </x:c>
      <x:c r="T3533" t="n">
        <x:v>7</x:v>
      </x:c>
      <x:c r="U3533" t="str">
        <x:v>pickup_after_delivery_completion_plus_usage_lag</x:v>
      </x:c>
    </x:row>
    <x:row r="3534">
      <x:c r="A3534" t="str">
        <x:v>Set2_100-5-1</x:v>
      </x:c>
      <x:c r="B3534" t="str">
        <x:v>standard_same_day</x:v>
      </x:c>
      <x:c r="C3534" t="str">
        <x:v>C96</x:v>
      </x:c>
      <x:c r="D3534" s="59" t="n">
        <x:v>45</x:v>
      </x:c>
      <x:c r="E3534" s="59" t="n">
        <x:v>8</x:v>
      </x:c>
      <x:c r="F3534" s="59" t="str">
        <x:v>S1</x:v>
      </x:c>
      <x:c r="G3534" s="59" t="n">
        <x:v>394</x:v>
      </x:c>
      <x:c r="H3534" s="59" t="n">
        <x:v>412</x:v>
      </x:c>
      <x:c r="I3534" s="59" t="n">
        <x:v>10</x:v>
      </x:c>
      <x:c r="J3534" s="60" t="n">
        <x:f>'参数'!$C$5</x:f>
        <x:v>360</x:v>
      </x:c>
      <x:c r="K3534" s="60" t="n">
        <x:f>'参数'!$D$5</x:f>
        <x:v>240</x:v>
      </x:c>
      <x:c r="L3534" s="60" t="n">
        <x:f>H3534+I3534+J3534</x:f>
        <x:v>782</x:v>
      </x:c>
      <x:c r="M3534" s="60" t="n">
        <x:f>L3534+K3534</x:f>
        <x:v>1022</x:v>
      </x:c>
      <x:c r="N3534" s="60" t="n">
        <x:f>'参数'!$B$10</x:f>
        <x:v>1</x:v>
      </x:c>
      <x:c r="O3534" s="60" t="n">
        <x:f>N3534*'参数'!$B$11</x:f>
        <x:v>2</x:v>
      </x:c>
      <x:c r="P3534" s="60" t="n">
        <x:f>N3534*'参数'!$B$12</x:f>
        <x:v>1</x:v>
      </x:c>
      <x:c r="Q3534" t="str">
        <x:f>C3534&amp;"d"</x:f>
        <x:v>C96d</x:v>
      </x:c>
      <x:c r="R3534" t="str">
        <x:f>C3534&amp;"p"</x:f>
        <x:v>C96p</x:v>
      </x:c>
      <x:c r="S3534" t="str">
        <x:f>IF(AND(L3534&gt;=H3534+I3534+J3534,M3534&gt;L3534,F3534&lt;&gt;""),"PASS","FAIL")</x:f>
        <x:v>PASS</x:v>
      </x:c>
      <x:c r="T3534" t="n">
        <x:v>15</x:v>
      </x:c>
      <x:c r="U3534" t="str">
        <x:v>pickup_after_delivery_completion_plus_usage_lag</x:v>
      </x:c>
    </x:row>
    <x:row r="3535">
      <x:c r="A3535" t="str">
        <x:v>Set2_100-5-1</x:v>
      </x:c>
      <x:c r="B3535" t="str">
        <x:v>standard_same_day</x:v>
      </x:c>
      <x:c r="C3535" t="str">
        <x:v>C97</x:v>
      </x:c>
      <x:c r="D3535" s="59" t="n">
        <x:v>45</x:v>
      </x:c>
      <x:c r="E3535" s="59" t="n">
        <x:v>31</x:v>
      </x:c>
      <x:c r="F3535" s="59" t="str">
        <x:v>S1</x:v>
      </x:c>
      <x:c r="G3535" s="59" t="n">
        <x:v>133</x:v>
      </x:c>
      <x:c r="H3535" s="59" t="n">
        <x:v>151</x:v>
      </x:c>
      <x:c r="I3535" s="59" t="n">
        <x:v>10</x:v>
      </x:c>
      <x:c r="J3535" s="60" t="n">
        <x:f>'参数'!$C$5</x:f>
        <x:v>360</x:v>
      </x:c>
      <x:c r="K3535" s="60" t="n">
        <x:f>'参数'!$D$5</x:f>
        <x:v>240</x:v>
      </x:c>
      <x:c r="L3535" s="60" t="n">
        <x:f>H3535+I3535+J3535</x:f>
        <x:v>521</x:v>
      </x:c>
      <x:c r="M3535" s="60" t="n">
        <x:f>L3535+K3535</x:f>
        <x:v>761</x:v>
      </x:c>
      <x:c r="N3535" s="60" t="n">
        <x:f>'参数'!$B$10</x:f>
        <x:v>1</x:v>
      </x:c>
      <x:c r="O3535" s="60" t="n">
        <x:f>N3535*'参数'!$B$11</x:f>
        <x:v>2</x:v>
      </x:c>
      <x:c r="P3535" s="60" t="n">
        <x:f>N3535*'参数'!$B$12</x:f>
        <x:v>1</x:v>
      </x:c>
      <x:c r="Q3535" t="str">
        <x:f>C3535&amp;"d"</x:f>
        <x:v>C97d</x:v>
      </x:c>
      <x:c r="R3535" t="str">
        <x:f>C3535&amp;"p"</x:f>
        <x:v>C97p</x:v>
      </x:c>
      <x:c r="S3535" t="str">
        <x:f>IF(AND(L3535&gt;=H3535+I3535+J3535,M3535&gt;L3535,F3535&lt;&gt;""),"PASS","FAIL")</x:f>
        <x:v>PASS</x:v>
      </x:c>
      <x:c r="T3535" t="n">
        <x:v>4</x:v>
      </x:c>
      <x:c r="U3535" t="str">
        <x:v>pickup_after_delivery_completion_plus_usage_lag</x:v>
      </x:c>
    </x:row>
    <x:row r="3536">
      <x:c r="A3536" t="str">
        <x:v>Set2_100-5-1</x:v>
      </x:c>
      <x:c r="B3536" t="str">
        <x:v>standard_same_day</x:v>
      </x:c>
      <x:c r="C3536" t="str">
        <x:v>C98</x:v>
      </x:c>
      <x:c r="D3536" s="59" t="n">
        <x:v>50</x:v>
      </x:c>
      <x:c r="E3536" s="59" t="n">
        <x:v>37</x:v>
      </x:c>
      <x:c r="F3536" s="59" t="str">
        <x:v>S1</x:v>
      </x:c>
      <x:c r="G3536" s="59" t="n">
        <x:v>257</x:v>
      </x:c>
      <x:c r="H3536" s="59" t="n">
        <x:v>277</x:v>
      </x:c>
      <x:c r="I3536" s="59" t="n">
        <x:v>10</x:v>
      </x:c>
      <x:c r="J3536" s="60" t="n">
        <x:f>'参数'!$C$5</x:f>
        <x:v>360</x:v>
      </x:c>
      <x:c r="K3536" s="60" t="n">
        <x:f>'参数'!$D$5</x:f>
        <x:v>240</x:v>
      </x:c>
      <x:c r="L3536" s="60" t="n">
        <x:f>H3536+I3536+J3536</x:f>
        <x:v>647</x:v>
      </x:c>
      <x:c r="M3536" s="60" t="n">
        <x:f>L3536+K3536</x:f>
        <x:v>887</x:v>
      </x:c>
      <x:c r="N3536" s="60" t="n">
        <x:f>'参数'!$B$10</x:f>
        <x:v>1</x:v>
      </x:c>
      <x:c r="O3536" s="60" t="n">
        <x:f>N3536*'参数'!$B$11</x:f>
        <x:v>2</x:v>
      </x:c>
      <x:c r="P3536" s="60" t="n">
        <x:f>N3536*'参数'!$B$12</x:f>
        <x:v>1</x:v>
      </x:c>
      <x:c r="Q3536" t="str">
        <x:f>C3536&amp;"d"</x:f>
        <x:v>C98d</x:v>
      </x:c>
      <x:c r="R3536" t="str">
        <x:f>C3536&amp;"p"</x:f>
        <x:v>C98p</x:v>
      </x:c>
      <x:c r="S3536" t="str">
        <x:f>IF(AND(L3536&gt;=H3536+I3536+J3536,M3536&gt;L3536,F3536&lt;&gt;""),"PASS","FAIL")</x:f>
        <x:v>PASS</x:v>
      </x:c>
      <x:c r="T3536" t="n">
        <x:v>10</x:v>
      </x:c>
      <x:c r="U3536" t="str">
        <x:v>pickup_after_delivery_completion_plus_usage_lag</x:v>
      </x:c>
    </x:row>
    <x:row r="3537">
      <x:c r="A3537" t="str">
        <x:v>Set2_100-5-1</x:v>
      </x:c>
      <x:c r="B3537" t="str">
        <x:v>standard_same_day</x:v>
      </x:c>
      <x:c r="C3537" t="str">
        <x:v>C99</x:v>
      </x:c>
      <x:c r="D3537" s="59" t="n">
        <x:v>38</x:v>
      </x:c>
      <x:c r="E3537" s="59" t="n">
        <x:v>39</x:v>
      </x:c>
      <x:c r="F3537" s="59" t="str">
        <x:v>S3</x:v>
      </x:c>
      <x:c r="G3537" s="59" t="n">
        <x:v>107</x:v>
      </x:c>
      <x:c r="H3537" s="59" t="n">
        <x:v>121</x:v>
      </x:c>
      <x:c r="I3537" s="59" t="n">
        <x:v>10</x:v>
      </x:c>
      <x:c r="J3537" s="60" t="n">
        <x:f>'参数'!$C$5</x:f>
        <x:v>360</x:v>
      </x:c>
      <x:c r="K3537" s="60" t="n">
        <x:f>'参数'!$D$5</x:f>
        <x:v>240</x:v>
      </x:c>
      <x:c r="L3537" s="60" t="n">
        <x:f>H3537+I3537+J3537</x:f>
        <x:v>491</x:v>
      </x:c>
      <x:c r="M3537" s="60" t="n">
        <x:f>L3537+K3537</x:f>
        <x:v>731</x:v>
      </x:c>
      <x:c r="N3537" s="60" t="n">
        <x:f>'参数'!$B$10</x:f>
        <x:v>1</x:v>
      </x:c>
      <x:c r="O3537" s="60" t="n">
        <x:f>N3537*'参数'!$B$11</x:f>
        <x:v>2</x:v>
      </x:c>
      <x:c r="P3537" s="60" t="n">
        <x:f>N3537*'参数'!$B$12</x:f>
        <x:v>1</x:v>
      </x:c>
      <x:c r="Q3537" t="str">
        <x:f>C3537&amp;"d"</x:f>
        <x:v>C99d</x:v>
      </x:c>
      <x:c r="R3537" t="str">
        <x:f>C3537&amp;"p"</x:f>
        <x:v>C99p</x:v>
      </x:c>
      <x:c r="S3537" t="str">
        <x:f>IF(AND(L3537&gt;=H3537+I3537+J3537,M3537&gt;L3537,F3537&lt;&gt;""),"PASS","FAIL")</x:f>
        <x:v>PASS</x:v>
      </x:c>
      <x:c r="T3537" t="n">
        <x:v>12</x:v>
      </x:c>
      <x:c r="U3537" t="str">
        <x:v>pickup_after_delivery_completion_plus_usage_lag</x:v>
      </x:c>
    </x:row>
    <x:row r="3538">
      <x:c r="A3538" t="str">
        <x:v>Set2_100-5-1b</x:v>
      </x:c>
      <x:c r="B3538" t="str">
        <x:v>standard_same_day</x:v>
      </x:c>
      <x:c r="C3538" t="str">
        <x:v>C0</x:v>
      </x:c>
      <x:c r="D3538" s="59" t="n">
        <x:v>31</x:v>
      </x:c>
      <x:c r="E3538" s="59" t="n">
        <x:v>6</x:v>
      </x:c>
      <x:c r="F3538" s="59" t="str">
        <x:v>S1</x:v>
      </x:c>
      <x:c r="G3538" s="59" t="n">
        <x:v>502</x:v>
      </x:c>
      <x:c r="H3538" s="59" t="n">
        <x:v>514</x:v>
      </x:c>
      <x:c r="I3538" s="59" t="n">
        <x:v>10</x:v>
      </x:c>
      <x:c r="J3538" s="60" t="n">
        <x:f>'参数'!$C$5</x:f>
        <x:v>360</x:v>
      </x:c>
      <x:c r="K3538" s="60" t="n">
        <x:f>'参数'!$D$5</x:f>
        <x:v>240</x:v>
      </x:c>
      <x:c r="L3538" s="60" t="n">
        <x:f>H3538+I3538+J3538</x:f>
        <x:v>884</x:v>
      </x:c>
      <x:c r="M3538" s="60" t="n">
        <x:f>L3538+K3538</x:f>
        <x:v>1124</x:v>
      </x:c>
      <x:c r="N3538" s="60" t="n">
        <x:f>'参数'!$B$10</x:f>
        <x:v>1</x:v>
      </x:c>
      <x:c r="O3538" s="60" t="n">
        <x:f>N3538*'参数'!$B$11</x:f>
        <x:v>2</x:v>
      </x:c>
      <x:c r="P3538" s="60" t="n">
        <x:f>N3538*'参数'!$B$12</x:f>
        <x:v>1</x:v>
      </x:c>
      <x:c r="Q3538" t="str">
        <x:f>C3538&amp;"d"</x:f>
        <x:v>C0d</x:v>
      </x:c>
      <x:c r="R3538" t="str">
        <x:f>C3538&amp;"p"</x:f>
        <x:v>C0p</x:v>
      </x:c>
      <x:c r="S3538" t="str">
        <x:f>IF(AND(L3538&gt;=H3538+I3538+J3538,M3538&gt;L3538,F3538&lt;&gt;""),"PASS","FAIL")</x:f>
        <x:v>PASS</x:v>
      </x:c>
      <x:c r="T3538" t="n">
        <x:v>10</x:v>
      </x:c>
      <x:c r="U3538" t="str">
        <x:v>pickup_after_delivery_completion_plus_usage_lag</x:v>
      </x:c>
    </x:row>
    <x:row r="3539">
      <x:c r="A3539" t="str">
        <x:v>Set2_100-5-1b</x:v>
      </x:c>
      <x:c r="B3539" t="str">
        <x:v>standard_same_day</x:v>
      </x:c>
      <x:c r="C3539" t="str">
        <x:v>C1</x:v>
      </x:c>
      <x:c r="D3539" s="59" t="n">
        <x:v>36</x:v>
      </x:c>
      <x:c r="E3539" s="59" t="n">
        <x:v>20</x:v>
      </x:c>
      <x:c r="F3539" s="59" t="str">
        <x:v>S1</x:v>
      </x:c>
      <x:c r="G3539" s="59" t="n">
        <x:v>84</x:v>
      </x:c>
      <x:c r="H3539" s="59" t="n">
        <x:v>116</x:v>
      </x:c>
      <x:c r="I3539" s="59" t="n">
        <x:v>10</x:v>
      </x:c>
      <x:c r="J3539" s="60" t="n">
        <x:f>'参数'!$C$5</x:f>
        <x:v>360</x:v>
      </x:c>
      <x:c r="K3539" s="60" t="n">
        <x:f>'参数'!$D$5</x:f>
        <x:v>240</x:v>
      </x:c>
      <x:c r="L3539" s="60" t="n">
        <x:f>H3539+I3539+J3539</x:f>
        <x:v>486</x:v>
      </x:c>
      <x:c r="M3539" s="60" t="n">
        <x:f>L3539+K3539</x:f>
        <x:v>726</x:v>
      </x:c>
      <x:c r="N3539" s="60" t="n">
        <x:f>'参数'!$B$10</x:f>
        <x:v>1</x:v>
      </x:c>
      <x:c r="O3539" s="60" t="n">
        <x:f>N3539*'参数'!$B$11</x:f>
        <x:v>2</x:v>
      </x:c>
      <x:c r="P3539" s="60" t="n">
        <x:f>N3539*'参数'!$B$12</x:f>
        <x:v>1</x:v>
      </x:c>
      <x:c r="Q3539" t="str">
        <x:f>C3539&amp;"d"</x:f>
        <x:v>C1d</x:v>
      </x:c>
      <x:c r="R3539" t="str">
        <x:f>C3539&amp;"p"</x:f>
        <x:v>C1p</x:v>
      </x:c>
      <x:c r="S3539" t="str">
        <x:f>IF(AND(L3539&gt;=H3539+I3539+J3539,M3539&gt;L3539,F3539&lt;&gt;""),"PASS","FAIL")</x:f>
        <x:v>PASS</x:v>
      </x:c>
      <x:c r="T3539" t="n">
        <x:v>1</x:v>
      </x:c>
      <x:c r="U3539" t="str">
        <x:v>pickup_after_delivery_completion_plus_usage_lag</x:v>
      </x:c>
    </x:row>
    <x:row r="3540">
      <x:c r="A3540" t="str">
        <x:v>Set2_100-5-1b</x:v>
      </x:c>
      <x:c r="B3540" t="str">
        <x:v>standard_same_day</x:v>
      </x:c>
      <x:c r="C3540" t="str">
        <x:v>C2</x:v>
      </x:c>
      <x:c r="D3540" s="59" t="n">
        <x:v>9</x:v>
      </x:c>
      <x:c r="E3540" s="59" t="n">
        <x:v>19</x:v>
      </x:c>
      <x:c r="F3540" s="59" t="str">
        <x:v>S3</x:v>
      </x:c>
      <x:c r="G3540" s="59" t="n">
        <x:v>500</x:v>
      </x:c>
      <x:c r="H3540" s="59" t="n">
        <x:v>534</x:v>
      </x:c>
      <x:c r="I3540" s="59" t="n">
        <x:v>10</x:v>
      </x:c>
      <x:c r="J3540" s="60" t="n">
        <x:f>'参数'!$C$5</x:f>
        <x:v>360</x:v>
      </x:c>
      <x:c r="K3540" s="60" t="n">
        <x:f>'参数'!$D$5</x:f>
        <x:v>240</x:v>
      </x:c>
      <x:c r="L3540" s="60" t="n">
        <x:f>H3540+I3540+J3540</x:f>
        <x:v>904</x:v>
      </x:c>
      <x:c r="M3540" s="60" t="n">
        <x:f>L3540+K3540</x:f>
        <x:v>1144</x:v>
      </x:c>
      <x:c r="N3540" s="60" t="n">
        <x:f>'参数'!$B$10</x:f>
        <x:v>1</x:v>
      </x:c>
      <x:c r="O3540" s="60" t="n">
        <x:f>N3540*'参数'!$B$11</x:f>
        <x:v>2</x:v>
      </x:c>
      <x:c r="P3540" s="60" t="n">
        <x:f>N3540*'参数'!$B$12</x:f>
        <x:v>1</x:v>
      </x:c>
      <x:c r="Q3540" t="str">
        <x:f>C3540&amp;"d"</x:f>
        <x:v>C2d</x:v>
      </x:c>
      <x:c r="R3540" t="str">
        <x:f>C3540&amp;"p"</x:f>
        <x:v>C2p</x:v>
      </x:c>
      <x:c r="S3540" t="str">
        <x:f>IF(AND(L3540&gt;=H3540+I3540+J3540,M3540&gt;L3540,F3540&lt;&gt;""),"PASS","FAIL")</x:f>
        <x:v>PASS</x:v>
      </x:c>
      <x:c r="T3540" t="n">
        <x:v>10</x:v>
      </x:c>
      <x:c r="U3540" t="str">
        <x:v>pickup_after_delivery_completion_plus_usage_lag</x:v>
      </x:c>
    </x:row>
    <x:row r="3541">
      <x:c r="A3541" t="str">
        <x:v>Set2_100-5-1b</x:v>
      </x:c>
      <x:c r="B3541" t="str">
        <x:v>standard_same_day</x:v>
      </x:c>
      <x:c r="C3541" t="str">
        <x:v>C3</x:v>
      </x:c>
      <x:c r="D3541" s="59" t="n">
        <x:v>47</x:v>
      </x:c>
      <x:c r="E3541" s="59" t="n">
        <x:v>42</x:v>
      </x:c>
      <x:c r="F3541" s="59" t="str">
        <x:v>S1</x:v>
      </x:c>
      <x:c r="G3541" s="59" t="n">
        <x:v>506</x:v>
      </x:c>
      <x:c r="H3541" s="59" t="n">
        <x:v>524</x:v>
      </x:c>
      <x:c r="I3541" s="59" t="n">
        <x:v>10</x:v>
      </x:c>
      <x:c r="J3541" s="60" t="n">
        <x:f>'参数'!$C$5</x:f>
        <x:v>360</x:v>
      </x:c>
      <x:c r="K3541" s="60" t="n">
        <x:f>'参数'!$D$5</x:f>
        <x:v>240</x:v>
      </x:c>
      <x:c r="L3541" s="60" t="n">
        <x:f>H3541+I3541+J3541</x:f>
        <x:v>894</x:v>
      </x:c>
      <x:c r="M3541" s="60" t="n">
        <x:f>L3541+K3541</x:f>
        <x:v>1134</x:v>
      </x:c>
      <x:c r="N3541" s="60" t="n">
        <x:f>'参数'!$B$10</x:f>
        <x:v>1</x:v>
      </x:c>
      <x:c r="O3541" s="60" t="n">
        <x:f>N3541*'参数'!$B$11</x:f>
        <x:v>2</x:v>
      </x:c>
      <x:c r="P3541" s="60" t="n">
        <x:f>N3541*'参数'!$B$12</x:f>
        <x:v>1</x:v>
      </x:c>
      <x:c r="Q3541" t="str">
        <x:f>C3541&amp;"d"</x:f>
        <x:v>C3d</x:v>
      </x:c>
      <x:c r="R3541" t="str">
        <x:f>C3541&amp;"p"</x:f>
        <x:v>C3p</x:v>
      </x:c>
      <x:c r="S3541" t="str">
        <x:f>IF(AND(L3541&gt;=H3541+I3541+J3541,M3541&gt;L3541,F3541&lt;&gt;""),"PASS","FAIL")</x:f>
        <x:v>PASS</x:v>
      </x:c>
      <x:c r="T3541" t="n">
        <x:v>6</x:v>
      </x:c>
      <x:c r="U3541" t="str">
        <x:v>pickup_after_delivery_completion_plus_usage_lag</x:v>
      </x:c>
    </x:row>
    <x:row r="3542">
      <x:c r="A3542" t="str">
        <x:v>Set2_100-5-1b</x:v>
      </x:c>
      <x:c r="B3542" t="str">
        <x:v>standard_same_day</x:v>
      </x:c>
      <x:c r="C3542" t="str">
        <x:v>C4</x:v>
      </x:c>
      <x:c r="D3542" s="59" t="n">
        <x:v>28</x:v>
      </x:c>
      <x:c r="E3542" s="59" t="n">
        <x:v>20</x:v>
      </x:c>
      <x:c r="F3542" s="59" t="str">
        <x:v>S3</x:v>
      </x:c>
      <x:c r="G3542" s="59" t="n">
        <x:v>140</x:v>
      </x:c>
      <x:c r="H3542" s="59" t="n">
        <x:v>172</x:v>
      </x:c>
      <x:c r="I3542" s="59" t="n">
        <x:v>10</x:v>
      </x:c>
      <x:c r="J3542" s="60" t="n">
        <x:f>'参数'!$C$5</x:f>
        <x:v>360</x:v>
      </x:c>
      <x:c r="K3542" s="60" t="n">
        <x:f>'参数'!$D$5</x:f>
        <x:v>240</x:v>
      </x:c>
      <x:c r="L3542" s="60" t="n">
        <x:f>H3542+I3542+J3542</x:f>
        <x:v>542</x:v>
      </x:c>
      <x:c r="M3542" s="60" t="n">
        <x:f>L3542+K3542</x:f>
        <x:v>782</x:v>
      </x:c>
      <x:c r="N3542" s="60" t="n">
        <x:f>'参数'!$B$10</x:f>
        <x:v>1</x:v>
      </x:c>
      <x:c r="O3542" s="60" t="n">
        <x:f>N3542*'参数'!$B$11</x:f>
        <x:v>2</x:v>
      </x:c>
      <x:c r="P3542" s="60" t="n">
        <x:f>N3542*'参数'!$B$12</x:f>
        <x:v>1</x:v>
      </x:c>
      <x:c r="Q3542" t="str">
        <x:f>C3542&amp;"d"</x:f>
        <x:v>C4d</x:v>
      </x:c>
      <x:c r="R3542" t="str">
        <x:f>C3542&amp;"p"</x:f>
        <x:v>C4p</x:v>
      </x:c>
      <x:c r="S3542" t="str">
        <x:f>IF(AND(L3542&gt;=H3542+I3542+J3542,M3542&gt;L3542,F3542&lt;&gt;""),"PASS","FAIL")</x:f>
        <x:v>PASS</x:v>
      </x:c>
      <x:c r="T3542" t="n">
        <x:v>12</x:v>
      </x:c>
      <x:c r="U3542" t="str">
        <x:v>pickup_after_delivery_completion_plus_usage_lag</x:v>
      </x:c>
    </x:row>
    <x:row r="3543">
      <x:c r="A3543" t="str">
        <x:v>Set2_100-5-1b</x:v>
      </x:c>
      <x:c r="B3543" t="str">
        <x:v>standard_same_day</x:v>
      </x:c>
      <x:c r="C3543" t="str">
        <x:v>C5</x:v>
      </x:c>
      <x:c r="D3543" s="59" t="n">
        <x:v>38</x:v>
      </x:c>
      <x:c r="E3543" s="59" t="n">
        <x:v>43</x:v>
      </x:c>
      <x:c r="F3543" s="59" t="str">
        <x:v>S3</x:v>
      </x:c>
      <x:c r="G3543" s="59" t="n">
        <x:v>309</x:v>
      </x:c>
      <x:c r="H3543" s="59" t="n">
        <x:v>327</x:v>
      </x:c>
      <x:c r="I3543" s="59" t="n">
        <x:v>10</x:v>
      </x:c>
      <x:c r="J3543" s="60" t="n">
        <x:f>'参数'!$C$5</x:f>
        <x:v>360</x:v>
      </x:c>
      <x:c r="K3543" s="60" t="n">
        <x:f>'参数'!$D$5</x:f>
        <x:v>240</x:v>
      </x:c>
      <x:c r="L3543" s="60" t="n">
        <x:f>H3543+I3543+J3543</x:f>
        <x:v>697</x:v>
      </x:c>
      <x:c r="M3543" s="60" t="n">
        <x:f>L3543+K3543</x:f>
        <x:v>937</x:v>
      </x:c>
      <x:c r="N3543" s="60" t="n">
        <x:f>'参数'!$B$10</x:f>
        <x:v>1</x:v>
      </x:c>
      <x:c r="O3543" s="60" t="n">
        <x:f>N3543*'参数'!$B$11</x:f>
        <x:v>2</x:v>
      </x:c>
      <x:c r="P3543" s="60" t="n">
        <x:f>N3543*'参数'!$B$12</x:f>
        <x:v>1</x:v>
      </x:c>
      <x:c r="Q3543" t="str">
        <x:f>C3543&amp;"d"</x:f>
        <x:v>C5d</x:v>
      </x:c>
      <x:c r="R3543" t="str">
        <x:f>C3543&amp;"p"</x:f>
        <x:v>C5p</x:v>
      </x:c>
      <x:c r="S3543" t="str">
        <x:f>IF(AND(L3543&gt;=H3543+I3543+J3543,M3543&gt;L3543,F3543&lt;&gt;""),"PASS","FAIL")</x:f>
        <x:v>PASS</x:v>
      </x:c>
      <x:c r="T3543" t="n">
        <x:v>8</x:v>
      </x:c>
      <x:c r="U3543" t="str">
        <x:v>pickup_after_delivery_completion_plus_usage_lag</x:v>
      </x:c>
    </x:row>
    <x:row r="3544">
      <x:c r="A3544" t="str">
        <x:v>Set2_100-5-1b</x:v>
      </x:c>
      <x:c r="B3544" t="str">
        <x:v>standard_same_day</x:v>
      </x:c>
      <x:c r="C3544" t="str">
        <x:v>C6</x:v>
      </x:c>
      <x:c r="D3544" s="59" t="n">
        <x:v>41</x:v>
      </x:c>
      <x:c r="E3544" s="59" t="n">
        <x:v>4</x:v>
      </x:c>
      <x:c r="F3544" s="59" t="str">
        <x:v>S1</x:v>
      </x:c>
      <x:c r="G3544" s="59" t="n">
        <x:v>247</x:v>
      </x:c>
      <x:c r="H3544" s="59" t="n">
        <x:v>277</x:v>
      </x:c>
      <x:c r="I3544" s="59" t="n">
        <x:v>10</x:v>
      </x:c>
      <x:c r="J3544" s="60" t="n">
        <x:f>'参数'!$C$5</x:f>
        <x:v>360</x:v>
      </x:c>
      <x:c r="K3544" s="60" t="n">
        <x:f>'参数'!$D$5</x:f>
        <x:v>240</x:v>
      </x:c>
      <x:c r="L3544" s="60" t="n">
        <x:f>H3544+I3544+J3544</x:f>
        <x:v>647</x:v>
      </x:c>
      <x:c r="M3544" s="60" t="n">
        <x:f>L3544+K3544</x:f>
        <x:v>887</x:v>
      </x:c>
      <x:c r="N3544" s="60" t="n">
        <x:f>'参数'!$B$10</x:f>
        <x:v>1</x:v>
      </x:c>
      <x:c r="O3544" s="60" t="n">
        <x:f>N3544*'参数'!$B$11</x:f>
        <x:v>2</x:v>
      </x:c>
      <x:c r="P3544" s="60" t="n">
        <x:f>N3544*'参数'!$B$12</x:f>
        <x:v>1</x:v>
      </x:c>
      <x:c r="Q3544" t="str">
        <x:f>C3544&amp;"d"</x:f>
        <x:v>C6d</x:v>
      </x:c>
      <x:c r="R3544" t="str">
        <x:f>C3544&amp;"p"</x:f>
        <x:v>C6p</x:v>
      </x:c>
      <x:c r="S3544" t="str">
        <x:f>IF(AND(L3544&gt;=H3544+I3544+J3544,M3544&gt;L3544,F3544&lt;&gt;""),"PASS","FAIL")</x:f>
        <x:v>PASS</x:v>
      </x:c>
      <x:c r="T3544" t="n">
        <x:v>3</x:v>
      </x:c>
      <x:c r="U3544" t="str">
        <x:v>pickup_after_delivery_completion_plus_usage_lag</x:v>
      </x:c>
    </x:row>
    <x:row r="3545">
      <x:c r="A3545" t="str">
        <x:v>Set2_100-5-1b</x:v>
      </x:c>
      <x:c r="B3545" t="str">
        <x:v>standard_same_day</x:v>
      </x:c>
      <x:c r="C3545" t="str">
        <x:v>C7</x:v>
      </x:c>
      <x:c r="D3545" s="59" t="n">
        <x:v>36</x:v>
      </x:c>
      <x:c r="E3545" s="59" t="n">
        <x:v>30</x:v>
      </x:c>
      <x:c r="F3545" s="59" t="str">
        <x:v>S3</x:v>
      </x:c>
      <x:c r="G3545" s="59" t="n">
        <x:v>425</x:v>
      </x:c>
      <x:c r="H3545" s="59" t="n">
        <x:v>455</x:v>
      </x:c>
      <x:c r="I3545" s="59" t="n">
        <x:v>10</x:v>
      </x:c>
      <x:c r="J3545" s="60" t="n">
        <x:f>'参数'!$C$5</x:f>
        <x:v>360</x:v>
      </x:c>
      <x:c r="K3545" s="60" t="n">
        <x:f>'参数'!$D$5</x:f>
        <x:v>240</x:v>
      </x:c>
      <x:c r="L3545" s="60" t="n">
        <x:f>H3545+I3545+J3545</x:f>
        <x:v>825</x:v>
      </x:c>
      <x:c r="M3545" s="60" t="n">
        <x:f>L3545+K3545</x:f>
        <x:v>1065</x:v>
      </x:c>
      <x:c r="N3545" s="60" t="n">
        <x:f>'参数'!$B$10</x:f>
        <x:v>1</x:v>
      </x:c>
      <x:c r="O3545" s="60" t="n">
        <x:f>N3545*'参数'!$B$11</x:f>
        <x:v>2</x:v>
      </x:c>
      <x:c r="P3545" s="60" t="n">
        <x:f>N3545*'参数'!$B$12</x:f>
        <x:v>1</x:v>
      </x:c>
      <x:c r="Q3545" t="str">
        <x:f>C3545&amp;"d"</x:f>
        <x:v>C7d</x:v>
      </x:c>
      <x:c r="R3545" t="str">
        <x:f>C3545&amp;"p"</x:f>
        <x:v>C7p</x:v>
      </x:c>
      <x:c r="S3545" t="str">
        <x:f>IF(AND(L3545&gt;=H3545+I3545+J3545,M3545&gt;L3545,F3545&lt;&gt;""),"PASS","FAIL")</x:f>
        <x:v>PASS</x:v>
      </x:c>
      <x:c r="T3545" t="n">
        <x:v>5</x:v>
      </x:c>
      <x:c r="U3545" t="str">
        <x:v>pickup_after_delivery_completion_plus_usage_lag</x:v>
      </x:c>
    </x:row>
    <x:row r="3546">
      <x:c r="A3546" t="str">
        <x:v>Set2_100-5-1b</x:v>
      </x:c>
      <x:c r="B3546" t="str">
        <x:v>standard_same_day</x:v>
      </x:c>
      <x:c r="C3546" t="str">
        <x:v>C8</x:v>
      </x:c>
      <x:c r="D3546" s="59" t="n">
        <x:v>4</x:v>
      </x:c>
      <x:c r="E3546" s="59" t="n">
        <x:v>10</x:v>
      </x:c>
      <x:c r="F3546" s="59" t="str">
        <x:v>S0</x:v>
      </x:c>
      <x:c r="G3546" s="59" t="n">
        <x:v>229</x:v>
      </x:c>
      <x:c r="H3546" s="59" t="n">
        <x:v>241</x:v>
      </x:c>
      <x:c r="I3546" s="59" t="n">
        <x:v>10</x:v>
      </x:c>
      <x:c r="J3546" s="60" t="n">
        <x:f>'参数'!$C$5</x:f>
        <x:v>360</x:v>
      </x:c>
      <x:c r="K3546" s="60" t="n">
        <x:f>'参数'!$D$5</x:f>
        <x:v>240</x:v>
      </x:c>
      <x:c r="L3546" s="60" t="n">
        <x:f>H3546+I3546+J3546</x:f>
        <x:v>611</x:v>
      </x:c>
      <x:c r="M3546" s="60" t="n">
        <x:f>L3546+K3546</x:f>
        <x:v>851</x:v>
      </x:c>
      <x:c r="N3546" s="60" t="n">
        <x:f>'参数'!$B$10</x:f>
        <x:v>1</x:v>
      </x:c>
      <x:c r="O3546" s="60" t="n">
        <x:f>N3546*'参数'!$B$11</x:f>
        <x:v>2</x:v>
      </x:c>
      <x:c r="P3546" s="60" t="n">
        <x:f>N3546*'参数'!$B$12</x:f>
        <x:v>1</x:v>
      </x:c>
      <x:c r="Q3546" t="str">
        <x:f>C3546&amp;"d"</x:f>
        <x:v>C8d</x:v>
      </x:c>
      <x:c r="R3546" t="str">
        <x:f>C3546&amp;"p"</x:f>
        <x:v>C8p</x:v>
      </x:c>
      <x:c r="S3546" t="str">
        <x:f>IF(AND(L3546&gt;=H3546+I3546+J3546,M3546&gt;L3546,F3546&lt;&gt;""),"PASS","FAIL")</x:f>
        <x:v>PASS</x:v>
      </x:c>
      <x:c r="T3546" t="n">
        <x:v>10</x:v>
      </x:c>
      <x:c r="U3546" t="str">
        <x:v>pickup_after_delivery_completion_plus_usage_lag</x:v>
      </x:c>
    </x:row>
    <x:row r="3547">
      <x:c r="A3547" t="str">
        <x:v>Set2_100-5-1b</x:v>
      </x:c>
      <x:c r="B3547" t="str">
        <x:v>standard_same_day</x:v>
      </x:c>
      <x:c r="C3547" t="str">
        <x:v>C9</x:v>
      </x:c>
      <x:c r="D3547" s="59" t="n">
        <x:v>43</x:v>
      </x:c>
      <x:c r="E3547" s="59" t="n">
        <x:v>16</x:v>
      </x:c>
      <x:c r="F3547" s="59" t="str">
        <x:v>S1</x:v>
      </x:c>
      <x:c r="G3547" s="59" t="n">
        <x:v>322</x:v>
      </x:c>
      <x:c r="H3547" s="59" t="n">
        <x:v>344</x:v>
      </x:c>
      <x:c r="I3547" s="59" t="n">
        <x:v>10</x:v>
      </x:c>
      <x:c r="J3547" s="60" t="n">
        <x:f>'参数'!$C$5</x:f>
        <x:v>360</x:v>
      </x:c>
      <x:c r="K3547" s="60" t="n">
        <x:f>'参数'!$D$5</x:f>
        <x:v>240</x:v>
      </x:c>
      <x:c r="L3547" s="60" t="n">
        <x:f>H3547+I3547+J3547</x:f>
        <x:v>714</x:v>
      </x:c>
      <x:c r="M3547" s="60" t="n">
        <x:f>L3547+K3547</x:f>
        <x:v>954</x:v>
      </x:c>
      <x:c r="N3547" s="60" t="n">
        <x:f>'参数'!$B$10</x:f>
        <x:v>1</x:v>
      </x:c>
      <x:c r="O3547" s="60" t="n">
        <x:f>N3547*'参数'!$B$11</x:f>
        <x:v>2</x:v>
      </x:c>
      <x:c r="P3547" s="60" t="n">
        <x:f>N3547*'参数'!$B$12</x:f>
        <x:v>1</x:v>
      </x:c>
      <x:c r="Q3547" t="str">
        <x:f>C3547&amp;"d"</x:f>
        <x:v>C9d</x:v>
      </x:c>
      <x:c r="R3547" t="str">
        <x:f>C3547&amp;"p"</x:f>
        <x:v>C9p</x:v>
      </x:c>
      <x:c r="S3547" t="str">
        <x:f>IF(AND(L3547&gt;=H3547+I3547+J3547,M3547&gt;L3547,F3547&lt;&gt;""),"PASS","FAIL")</x:f>
        <x:v>PASS</x:v>
      </x:c>
      <x:c r="T3547" t="n">
        <x:v>16</x:v>
      </x:c>
      <x:c r="U3547" t="str">
        <x:v>pickup_after_delivery_completion_plus_usage_lag</x:v>
      </x:c>
    </x:row>
    <x:row r="3548">
      <x:c r="A3548" t="str">
        <x:v>Set2_100-5-1b</x:v>
      </x:c>
      <x:c r="B3548" t="str">
        <x:v>standard_same_day</x:v>
      </x:c>
      <x:c r="C3548" t="str">
        <x:v>C10</x:v>
      </x:c>
      <x:c r="D3548" s="59" t="n">
        <x:v>33</x:v>
      </x:c>
      <x:c r="E3548" s="59" t="n">
        <x:v>45</x:v>
      </x:c>
      <x:c r="F3548" s="59" t="str">
        <x:v>S4</x:v>
      </x:c>
      <x:c r="G3548" s="59" t="n">
        <x:v>386</x:v>
      </x:c>
      <x:c r="H3548" s="59" t="n">
        <x:v>400</x:v>
      </x:c>
      <x:c r="I3548" s="59" t="n">
        <x:v>10</x:v>
      </x:c>
      <x:c r="J3548" s="60" t="n">
        <x:f>'参数'!$C$5</x:f>
        <x:v>360</x:v>
      </x:c>
      <x:c r="K3548" s="60" t="n">
        <x:f>'参数'!$D$5</x:f>
        <x:v>240</x:v>
      </x:c>
      <x:c r="L3548" s="60" t="n">
        <x:f>H3548+I3548+J3548</x:f>
        <x:v>770</x:v>
      </x:c>
      <x:c r="M3548" s="60" t="n">
        <x:f>L3548+K3548</x:f>
        <x:v>1010</x:v>
      </x:c>
      <x:c r="N3548" s="60" t="n">
        <x:f>'参数'!$B$10</x:f>
        <x:v>1</x:v>
      </x:c>
      <x:c r="O3548" s="60" t="n">
        <x:f>N3548*'参数'!$B$11</x:f>
        <x:v>2</x:v>
      </x:c>
      <x:c r="P3548" s="60" t="n">
        <x:f>N3548*'参数'!$B$12</x:f>
        <x:v>1</x:v>
      </x:c>
      <x:c r="Q3548" t="str">
        <x:f>C3548&amp;"d"</x:f>
        <x:v>C10d</x:v>
      </x:c>
      <x:c r="R3548" t="str">
        <x:f>C3548&amp;"p"</x:f>
        <x:v>C10p</x:v>
      </x:c>
      <x:c r="S3548" t="str">
        <x:f>IF(AND(L3548&gt;=H3548+I3548+J3548,M3548&gt;L3548,F3548&lt;&gt;""),"PASS","FAIL")</x:f>
        <x:v>PASS</x:v>
      </x:c>
      <x:c r="T3548" t="n">
        <x:v>14</x:v>
      </x:c>
      <x:c r="U3548" t="str">
        <x:v>pickup_after_delivery_completion_plus_usage_lag</x:v>
      </x:c>
    </x:row>
    <x:row r="3549">
      <x:c r="A3549" t="str">
        <x:v>Set2_100-5-1b</x:v>
      </x:c>
      <x:c r="B3549" t="str">
        <x:v>standard_same_day</x:v>
      </x:c>
      <x:c r="C3549" t="str">
        <x:v>C11</x:v>
      </x:c>
      <x:c r="D3549" s="59" t="n">
        <x:v>39</x:v>
      </x:c>
      <x:c r="E3549" s="59" t="n">
        <x:v>30</x:v>
      </x:c>
      <x:c r="F3549" s="59" t="str">
        <x:v>S1</x:v>
      </x:c>
      <x:c r="G3549" s="59" t="n">
        <x:v>303</x:v>
      </x:c>
      <x:c r="H3549" s="59" t="n">
        <x:v>329</x:v>
      </x:c>
      <x:c r="I3549" s="59" t="n">
        <x:v>10</x:v>
      </x:c>
      <x:c r="J3549" s="60" t="n">
        <x:f>'参数'!$C$5</x:f>
        <x:v>360</x:v>
      </x:c>
      <x:c r="K3549" s="60" t="n">
        <x:f>'参数'!$D$5</x:f>
        <x:v>240</x:v>
      </x:c>
      <x:c r="L3549" s="60" t="n">
        <x:f>H3549+I3549+J3549</x:f>
        <x:v>699</x:v>
      </x:c>
      <x:c r="M3549" s="60" t="n">
        <x:f>L3549+K3549</x:f>
        <x:v>939</x:v>
      </x:c>
      <x:c r="N3549" s="60" t="n">
        <x:f>'参数'!$B$10</x:f>
        <x:v>1</x:v>
      </x:c>
      <x:c r="O3549" s="60" t="n">
        <x:f>N3549*'参数'!$B$11</x:f>
        <x:v>2</x:v>
      </x:c>
      <x:c r="P3549" s="60" t="n">
        <x:f>N3549*'参数'!$B$12</x:f>
        <x:v>1</x:v>
      </x:c>
      <x:c r="Q3549" t="str">
        <x:f>C3549&amp;"d"</x:f>
        <x:v>C11d</x:v>
      </x:c>
      <x:c r="R3549" t="str">
        <x:f>C3549&amp;"p"</x:f>
        <x:v>C11p</x:v>
      </x:c>
      <x:c r="S3549" t="str">
        <x:f>IF(AND(L3549&gt;=H3549+I3549+J3549,M3549&gt;L3549,F3549&lt;&gt;""),"PASS","FAIL")</x:f>
        <x:v>PASS</x:v>
      </x:c>
      <x:c r="T3549" t="n">
        <x:v>11</x:v>
      </x:c>
      <x:c r="U3549" t="str">
        <x:v>pickup_after_delivery_completion_plus_usage_lag</x:v>
      </x:c>
    </x:row>
    <x:row r="3550">
      <x:c r="A3550" t="str">
        <x:v>Set2_100-5-1b</x:v>
      </x:c>
      <x:c r="B3550" t="str">
        <x:v>standard_same_day</x:v>
      </x:c>
      <x:c r="C3550" t="str">
        <x:v>C12</x:v>
      </x:c>
      <x:c r="D3550" s="59" t="n">
        <x:v>6</x:v>
      </x:c>
      <x:c r="E3550" s="59" t="n">
        <x:v>40</x:v>
      </x:c>
      <x:c r="F3550" s="59" t="str">
        <x:v>S4</x:v>
      </x:c>
      <x:c r="G3550" s="59" t="n">
        <x:v>351</x:v>
      </x:c>
      <x:c r="H3550" s="59" t="n">
        <x:v>373</x:v>
      </x:c>
      <x:c r="I3550" s="59" t="n">
        <x:v>10</x:v>
      </x:c>
      <x:c r="J3550" s="60" t="n">
        <x:f>'参数'!$C$5</x:f>
        <x:v>360</x:v>
      </x:c>
      <x:c r="K3550" s="60" t="n">
        <x:f>'参数'!$D$5</x:f>
        <x:v>240</x:v>
      </x:c>
      <x:c r="L3550" s="60" t="n">
        <x:f>H3550+I3550+J3550</x:f>
        <x:v>743</x:v>
      </x:c>
      <x:c r="M3550" s="60" t="n">
        <x:f>L3550+K3550</x:f>
        <x:v>983</x:v>
      </x:c>
      <x:c r="N3550" s="60" t="n">
        <x:f>'参数'!$B$10</x:f>
        <x:v>1</x:v>
      </x:c>
      <x:c r="O3550" s="60" t="n">
        <x:f>N3550*'参数'!$B$11</x:f>
        <x:v>2</x:v>
      </x:c>
      <x:c r="P3550" s="60" t="n">
        <x:f>N3550*'参数'!$B$12</x:f>
        <x:v>1</x:v>
      </x:c>
      <x:c r="Q3550" t="str">
        <x:f>C3550&amp;"d"</x:f>
        <x:v>C12d</x:v>
      </x:c>
      <x:c r="R3550" t="str">
        <x:f>C3550&amp;"p"</x:f>
        <x:v>C12p</x:v>
      </x:c>
      <x:c r="S3550" t="str">
        <x:f>IF(AND(L3550&gt;=H3550+I3550+J3550,M3550&gt;L3550,F3550&lt;&gt;""),"PASS","FAIL")</x:f>
        <x:v>PASS</x:v>
      </x:c>
      <x:c r="T3550" t="n">
        <x:v>0</x:v>
      </x:c>
      <x:c r="U3550" t="str">
        <x:v>pickup_after_delivery_completion_plus_usage_lag</x:v>
      </x:c>
    </x:row>
    <x:row r="3551">
      <x:c r="A3551" t="str">
        <x:v>Set2_100-5-1b</x:v>
      </x:c>
      <x:c r="B3551" t="str">
        <x:v>standard_same_day</x:v>
      </x:c>
      <x:c r="C3551" t="str">
        <x:v>C13</x:v>
      </x:c>
      <x:c r="D3551" s="59" t="n">
        <x:v>50</x:v>
      </x:c>
      <x:c r="E3551" s="59" t="n">
        <x:v>20</x:v>
      </x:c>
      <x:c r="F3551" s="59" t="str">
        <x:v>S1</x:v>
      </x:c>
      <x:c r="G3551" s="59" t="n">
        <x:v>133</x:v>
      </x:c>
      <x:c r="H3551" s="59" t="n">
        <x:v>143</x:v>
      </x:c>
      <x:c r="I3551" s="59" t="n">
        <x:v>10</x:v>
      </x:c>
      <x:c r="J3551" s="60" t="n">
        <x:f>'参数'!$C$5</x:f>
        <x:v>360</x:v>
      </x:c>
      <x:c r="K3551" s="60" t="n">
        <x:f>'参数'!$D$5</x:f>
        <x:v>240</x:v>
      </x:c>
      <x:c r="L3551" s="60" t="n">
        <x:f>H3551+I3551+J3551</x:f>
        <x:v>513</x:v>
      </x:c>
      <x:c r="M3551" s="60" t="n">
        <x:f>L3551+K3551</x:f>
        <x:v>753</x:v>
      </x:c>
      <x:c r="N3551" s="60" t="n">
        <x:f>'参数'!$B$10</x:f>
        <x:v>1</x:v>
      </x:c>
      <x:c r="O3551" s="60" t="n">
        <x:f>N3551*'参数'!$B$11</x:f>
        <x:v>2</x:v>
      </x:c>
      <x:c r="P3551" s="60" t="n">
        <x:f>N3551*'参数'!$B$12</x:f>
        <x:v>1</x:v>
      </x:c>
      <x:c r="Q3551" t="str">
        <x:f>C3551&amp;"d"</x:f>
        <x:v>C13d</x:v>
      </x:c>
      <x:c r="R3551" t="str">
        <x:f>C3551&amp;"p"</x:f>
        <x:v>C13p</x:v>
      </x:c>
      <x:c r="S3551" t="str">
        <x:f>IF(AND(L3551&gt;=H3551+I3551+J3551,M3551&gt;L3551,F3551&lt;&gt;""),"PASS","FAIL")</x:f>
        <x:v>PASS</x:v>
      </x:c>
      <x:c r="T3551" t="n">
        <x:v>5</x:v>
      </x:c>
      <x:c r="U3551" t="str">
        <x:v>pickup_after_delivery_completion_plus_usage_lag</x:v>
      </x:c>
    </x:row>
    <x:row r="3552">
      <x:c r="A3552" t="str">
        <x:v>Set2_100-5-1b</x:v>
      </x:c>
      <x:c r="B3552" t="str">
        <x:v>standard_same_day</x:v>
      </x:c>
      <x:c r="C3552" t="str">
        <x:v>C14</x:v>
      </x:c>
      <x:c r="D3552" s="59" t="n">
        <x:v>48</x:v>
      </x:c>
      <x:c r="E3552" s="59" t="n">
        <x:v>14</x:v>
      </x:c>
      <x:c r="F3552" s="59" t="str">
        <x:v>S1</x:v>
      </x:c>
      <x:c r="G3552" s="59" t="n">
        <x:v>293</x:v>
      </x:c>
      <x:c r="H3552" s="59" t="n">
        <x:v>313</x:v>
      </x:c>
      <x:c r="I3552" s="59" t="n">
        <x:v>10</x:v>
      </x:c>
      <x:c r="J3552" s="60" t="n">
        <x:f>'参数'!$C$5</x:f>
        <x:v>360</x:v>
      </x:c>
      <x:c r="K3552" s="60" t="n">
        <x:f>'参数'!$D$5</x:f>
        <x:v>240</x:v>
      </x:c>
      <x:c r="L3552" s="60" t="n">
        <x:f>H3552+I3552+J3552</x:f>
        <x:v>683</x:v>
      </x:c>
      <x:c r="M3552" s="60" t="n">
        <x:f>L3552+K3552</x:f>
        <x:v>923</x:v>
      </x:c>
      <x:c r="N3552" s="60" t="n">
        <x:f>'参数'!$B$10</x:f>
        <x:v>1</x:v>
      </x:c>
      <x:c r="O3552" s="60" t="n">
        <x:f>N3552*'参数'!$B$11</x:f>
        <x:v>2</x:v>
      </x:c>
      <x:c r="P3552" s="60" t="n">
        <x:f>N3552*'参数'!$B$12</x:f>
        <x:v>1</x:v>
      </x:c>
      <x:c r="Q3552" t="str">
        <x:f>C3552&amp;"d"</x:f>
        <x:v>C14d</x:v>
      </x:c>
      <x:c r="R3552" t="str">
        <x:f>C3552&amp;"p"</x:f>
        <x:v>C14p</x:v>
      </x:c>
      <x:c r="S3552" t="str">
        <x:f>IF(AND(L3552&gt;=H3552+I3552+J3552,M3552&gt;L3552,F3552&lt;&gt;""),"PASS","FAIL")</x:f>
        <x:v>PASS</x:v>
      </x:c>
      <x:c r="T3552" t="n">
        <x:v>9</x:v>
      </x:c>
      <x:c r="U3552" t="str">
        <x:v>pickup_after_delivery_completion_plus_usage_lag</x:v>
      </x:c>
    </x:row>
    <x:row r="3553">
      <x:c r="A3553" t="str">
        <x:v>Set2_100-5-1b</x:v>
      </x:c>
      <x:c r="B3553" t="str">
        <x:v>standard_same_day</x:v>
      </x:c>
      <x:c r="C3553" t="str">
        <x:v>C15</x:v>
      </x:c>
      <x:c r="D3553" s="59" t="n">
        <x:v>34</x:v>
      </x:c>
      <x:c r="E3553" s="59" t="n">
        <x:v>34</x:v>
      </x:c>
      <x:c r="F3553" s="59" t="str">
        <x:v>S3</x:v>
      </x:c>
      <x:c r="G3553" s="59" t="n">
        <x:v>202</x:v>
      </x:c>
      <x:c r="H3553" s="59" t="n">
        <x:v>228</x:v>
      </x:c>
      <x:c r="I3553" s="59" t="n">
        <x:v>10</x:v>
      </x:c>
      <x:c r="J3553" s="60" t="n">
        <x:f>'参数'!$C$5</x:f>
        <x:v>360</x:v>
      </x:c>
      <x:c r="K3553" s="60" t="n">
        <x:f>'参数'!$D$5</x:f>
        <x:v>240</x:v>
      </x:c>
      <x:c r="L3553" s="60" t="n">
        <x:f>H3553+I3553+J3553</x:f>
        <x:v>598</x:v>
      </x:c>
      <x:c r="M3553" s="60" t="n">
        <x:f>L3553+K3553</x:f>
        <x:v>838</x:v>
      </x:c>
      <x:c r="N3553" s="60" t="n">
        <x:f>'参数'!$B$10</x:f>
        <x:v>1</x:v>
      </x:c>
      <x:c r="O3553" s="60" t="n">
        <x:f>N3553*'参数'!$B$11</x:f>
        <x:v>2</x:v>
      </x:c>
      <x:c r="P3553" s="60" t="n">
        <x:f>N3553*'参数'!$B$12</x:f>
        <x:v>1</x:v>
      </x:c>
      <x:c r="Q3553" t="str">
        <x:f>C3553&amp;"d"</x:f>
        <x:v>C15d</x:v>
      </x:c>
      <x:c r="R3553" t="str">
        <x:f>C3553&amp;"p"</x:f>
        <x:v>C15p</x:v>
      </x:c>
      <x:c r="S3553" t="str">
        <x:f>IF(AND(L3553&gt;=H3553+I3553+J3553,M3553&gt;L3553,F3553&lt;&gt;""),"PASS","FAIL")</x:f>
        <x:v>PASS</x:v>
      </x:c>
      <x:c r="T3553" t="n">
        <x:v>1</x:v>
      </x:c>
      <x:c r="U3553" t="str">
        <x:v>pickup_after_delivery_completion_plus_usage_lag</x:v>
      </x:c>
    </x:row>
    <x:row r="3554">
      <x:c r="A3554" t="str">
        <x:v>Set2_100-5-1b</x:v>
      </x:c>
      <x:c r="B3554" t="str">
        <x:v>standard_same_day</x:v>
      </x:c>
      <x:c r="C3554" t="str">
        <x:v>C16</x:v>
      </x:c>
      <x:c r="D3554" s="59" t="n">
        <x:v>49</x:v>
      </x:c>
      <x:c r="E3554" s="59" t="n">
        <x:v>3</x:v>
      </x:c>
      <x:c r="F3554" s="59" t="str">
        <x:v>S1</x:v>
      </x:c>
      <x:c r="G3554" s="59" t="n">
        <x:v>161</x:v>
      </x:c>
      <x:c r="H3554" s="59" t="n">
        <x:v>181</x:v>
      </x:c>
      <x:c r="I3554" s="59" t="n">
        <x:v>10</x:v>
      </x:c>
      <x:c r="J3554" s="60" t="n">
        <x:f>'参数'!$C$5</x:f>
        <x:v>360</x:v>
      </x:c>
      <x:c r="K3554" s="60" t="n">
        <x:f>'参数'!$D$5</x:f>
        <x:v>240</x:v>
      </x:c>
      <x:c r="L3554" s="60" t="n">
        <x:f>H3554+I3554+J3554</x:f>
        <x:v>551</x:v>
      </x:c>
      <x:c r="M3554" s="60" t="n">
        <x:f>L3554+K3554</x:f>
        <x:v>791</x:v>
      </x:c>
      <x:c r="N3554" s="60" t="n">
        <x:f>'参数'!$B$10</x:f>
        <x:v>1</x:v>
      </x:c>
      <x:c r="O3554" s="60" t="n">
        <x:f>N3554*'参数'!$B$11</x:f>
        <x:v>2</x:v>
      </x:c>
      <x:c r="P3554" s="60" t="n">
        <x:f>N3554*'参数'!$B$12</x:f>
        <x:v>1</x:v>
      </x:c>
      <x:c r="Q3554" t="str">
        <x:f>C3554&amp;"d"</x:f>
        <x:v>C16d</x:v>
      </x:c>
      <x:c r="R3554" t="str">
        <x:f>C3554&amp;"p"</x:f>
        <x:v>C16p</x:v>
      </x:c>
      <x:c r="S3554" t="str">
        <x:f>IF(AND(L3554&gt;=H3554+I3554+J3554,M3554&gt;L3554,F3554&lt;&gt;""),"PASS","FAIL")</x:f>
        <x:v>PASS</x:v>
      </x:c>
      <x:c r="T3554" t="n">
        <x:v>7</x:v>
      </x:c>
      <x:c r="U3554" t="str">
        <x:v>pickup_after_delivery_completion_plus_usage_lag</x:v>
      </x:c>
    </x:row>
    <x:row r="3555">
      <x:c r="A3555" t="str">
        <x:v>Set2_100-5-1b</x:v>
      </x:c>
      <x:c r="B3555" t="str">
        <x:v>standard_same_day</x:v>
      </x:c>
      <x:c r="C3555" t="str">
        <x:v>C17</x:v>
      </x:c>
      <x:c r="D3555" s="59" t="n">
        <x:v>26</x:v>
      </x:c>
      <x:c r="E3555" s="59" t="n">
        <x:v>14</x:v>
      </x:c>
      <x:c r="F3555" s="59" t="str">
        <x:v>S3</x:v>
      </x:c>
      <x:c r="G3555" s="59" t="n">
        <x:v>205</x:v>
      </x:c>
      <x:c r="H3555" s="59" t="n">
        <x:v>225</x:v>
      </x:c>
      <x:c r="I3555" s="59" t="n">
        <x:v>10</x:v>
      </x:c>
      <x:c r="J3555" s="60" t="n">
        <x:f>'参数'!$C$5</x:f>
        <x:v>360</x:v>
      </x:c>
      <x:c r="K3555" s="60" t="n">
        <x:f>'参数'!$D$5</x:f>
        <x:v>240</x:v>
      </x:c>
      <x:c r="L3555" s="60" t="n">
        <x:f>H3555+I3555+J3555</x:f>
        <x:v>595</x:v>
      </x:c>
      <x:c r="M3555" s="60" t="n">
        <x:f>L3555+K3555</x:f>
        <x:v>835</x:v>
      </x:c>
      <x:c r="N3555" s="60" t="n">
        <x:f>'参数'!$B$10</x:f>
        <x:v>1</x:v>
      </x:c>
      <x:c r="O3555" s="60" t="n">
        <x:f>N3555*'参数'!$B$11</x:f>
        <x:v>2</x:v>
      </x:c>
      <x:c r="P3555" s="60" t="n">
        <x:f>N3555*'参数'!$B$12</x:f>
        <x:v>1</x:v>
      </x:c>
      <x:c r="Q3555" t="str">
        <x:f>C3555&amp;"d"</x:f>
        <x:v>C17d</x:v>
      </x:c>
      <x:c r="R3555" t="str">
        <x:f>C3555&amp;"p"</x:f>
        <x:v>C17p</x:v>
      </x:c>
      <x:c r="S3555" t="str">
        <x:f>IF(AND(L3555&gt;=H3555+I3555+J3555,M3555&gt;L3555,F3555&lt;&gt;""),"PASS","FAIL")</x:f>
        <x:v>PASS</x:v>
      </x:c>
      <x:c r="T3555" t="n">
        <x:v>12</x:v>
      </x:c>
      <x:c r="U3555" t="str">
        <x:v>pickup_after_delivery_completion_plus_usage_lag</x:v>
      </x:c>
    </x:row>
    <x:row r="3556">
      <x:c r="A3556" t="str">
        <x:v>Set2_100-5-1b</x:v>
      </x:c>
      <x:c r="B3556" t="str">
        <x:v>standard_same_day</x:v>
      </x:c>
      <x:c r="C3556" t="str">
        <x:v>C18</x:v>
      </x:c>
      <x:c r="D3556" s="59" t="n">
        <x:v>28</x:v>
      </x:c>
      <x:c r="E3556" s="59" t="n">
        <x:v>44</x:v>
      </x:c>
      <x:c r="F3556" s="59" t="str">
        <x:v>S4</x:v>
      </x:c>
      <x:c r="G3556" s="59" t="n">
        <x:v>436</x:v>
      </x:c>
      <x:c r="H3556" s="59" t="n">
        <x:v>452</x:v>
      </x:c>
      <x:c r="I3556" s="59" t="n">
        <x:v>10</x:v>
      </x:c>
      <x:c r="J3556" s="60" t="n">
        <x:f>'参数'!$C$5</x:f>
        <x:v>360</x:v>
      </x:c>
      <x:c r="K3556" s="60" t="n">
        <x:f>'参数'!$D$5</x:f>
        <x:v>240</x:v>
      </x:c>
      <x:c r="L3556" s="60" t="n">
        <x:f>H3556+I3556+J3556</x:f>
        <x:v>822</x:v>
      </x:c>
      <x:c r="M3556" s="60" t="n">
        <x:f>L3556+K3556</x:f>
        <x:v>1062</x:v>
      </x:c>
      <x:c r="N3556" s="60" t="n">
        <x:f>'参数'!$B$10</x:f>
        <x:v>1</x:v>
      </x:c>
      <x:c r="O3556" s="60" t="n">
        <x:f>N3556*'参数'!$B$11</x:f>
        <x:v>2</x:v>
      </x:c>
      <x:c r="P3556" s="60" t="n">
        <x:f>N3556*'参数'!$B$12</x:f>
        <x:v>1</x:v>
      </x:c>
      <x:c r="Q3556" t="str">
        <x:f>C3556&amp;"d"</x:f>
        <x:v>C18d</x:v>
      </x:c>
      <x:c r="R3556" t="str">
        <x:f>C3556&amp;"p"</x:f>
        <x:v>C18p</x:v>
      </x:c>
      <x:c r="S3556" t="str">
        <x:f>IF(AND(L3556&gt;=H3556+I3556+J3556,M3556&gt;L3556,F3556&lt;&gt;""),"PASS","FAIL")</x:f>
        <x:v>PASS</x:v>
      </x:c>
      <x:c r="T3556" t="n">
        <x:v>10</x:v>
      </x:c>
      <x:c r="U3556" t="str">
        <x:v>pickup_after_delivery_completion_plus_usage_lag</x:v>
      </x:c>
    </x:row>
    <x:row r="3557">
      <x:c r="A3557" t="str">
        <x:v>Set2_100-5-1b</x:v>
      </x:c>
      <x:c r="B3557" t="str">
        <x:v>standard_same_day</x:v>
      </x:c>
      <x:c r="C3557" t="str">
        <x:v>C19</x:v>
      </x:c>
      <x:c r="D3557" s="59" t="n">
        <x:v>21</x:v>
      </x:c>
      <x:c r="E3557" s="59" t="n">
        <x:v>38</x:v>
      </x:c>
      <x:c r="F3557" s="59" t="str">
        <x:v>S4</x:v>
      </x:c>
      <x:c r="G3557" s="59" t="n">
        <x:v>415</x:v>
      </x:c>
      <x:c r="H3557" s="59" t="n">
        <x:v>437</x:v>
      </x:c>
      <x:c r="I3557" s="59" t="n">
        <x:v>10</x:v>
      </x:c>
      <x:c r="J3557" s="60" t="n">
        <x:f>'参数'!$C$5</x:f>
        <x:v>360</x:v>
      </x:c>
      <x:c r="K3557" s="60" t="n">
        <x:f>'参数'!$D$5</x:f>
        <x:v>240</x:v>
      </x:c>
      <x:c r="L3557" s="60" t="n">
        <x:f>H3557+I3557+J3557</x:f>
        <x:v>807</x:v>
      </x:c>
      <x:c r="M3557" s="60" t="n">
        <x:f>L3557+K3557</x:f>
        <x:v>1047</x:v>
      </x:c>
      <x:c r="N3557" s="60" t="n">
        <x:f>'参数'!$B$10</x:f>
        <x:v>1</x:v>
      </x:c>
      <x:c r="O3557" s="60" t="n">
        <x:f>N3557*'参数'!$B$11</x:f>
        <x:v>2</x:v>
      </x:c>
      <x:c r="P3557" s="60" t="n">
        <x:f>N3557*'参数'!$B$12</x:f>
        <x:v>1</x:v>
      </x:c>
      <x:c r="Q3557" t="str">
        <x:f>C3557&amp;"d"</x:f>
        <x:v>C19d</x:v>
      </x:c>
      <x:c r="R3557" t="str">
        <x:f>C3557&amp;"p"</x:f>
        <x:v>C19p</x:v>
      </x:c>
      <x:c r="S3557" t="str">
        <x:f>IF(AND(L3557&gt;=H3557+I3557+J3557,M3557&gt;L3557,F3557&lt;&gt;""),"PASS","FAIL")</x:f>
        <x:v>PASS</x:v>
      </x:c>
      <x:c r="T3557" t="n">
        <x:v>4</x:v>
      </x:c>
      <x:c r="U3557" t="str">
        <x:v>pickup_after_delivery_completion_plus_usage_lag</x:v>
      </x:c>
    </x:row>
    <x:row r="3558">
      <x:c r="A3558" t="str">
        <x:v>Set2_100-5-1b</x:v>
      </x:c>
      <x:c r="B3558" t="str">
        <x:v>standard_same_day</x:v>
      </x:c>
      <x:c r="C3558" t="str">
        <x:v>C20</x:v>
      </x:c>
      <x:c r="D3558" s="59" t="n">
        <x:v>34</x:v>
      </x:c>
      <x:c r="E3558" s="59" t="n">
        <x:v>11</x:v>
      </x:c>
      <x:c r="F3558" s="59" t="str">
        <x:v>S1</x:v>
      </x:c>
      <x:c r="G3558" s="59" t="n">
        <x:v>549</x:v>
      </x:c>
      <x:c r="H3558" s="59" t="n">
        <x:v>559</x:v>
      </x:c>
      <x:c r="I3558" s="59" t="n">
        <x:v>10</x:v>
      </x:c>
      <x:c r="J3558" s="60" t="n">
        <x:f>'参数'!$C$5</x:f>
        <x:v>360</x:v>
      </x:c>
      <x:c r="K3558" s="60" t="n">
        <x:f>'参数'!$D$5</x:f>
        <x:v>240</x:v>
      </x:c>
      <x:c r="L3558" s="60" t="n">
        <x:f>H3558+I3558+J3558</x:f>
        <x:v>929</x:v>
      </x:c>
      <x:c r="M3558" s="60" t="n">
        <x:f>L3558+K3558</x:f>
        <x:v>1169</x:v>
      </x:c>
      <x:c r="N3558" s="60" t="n">
        <x:f>'参数'!$B$10</x:f>
        <x:v>1</x:v>
      </x:c>
      <x:c r="O3558" s="60" t="n">
        <x:f>N3558*'参数'!$B$11</x:f>
        <x:v>2</x:v>
      </x:c>
      <x:c r="P3558" s="60" t="n">
        <x:f>N3558*'参数'!$B$12</x:f>
        <x:v>1</x:v>
      </x:c>
      <x:c r="Q3558" t="str">
        <x:f>C3558&amp;"d"</x:f>
        <x:v>C20d</x:v>
      </x:c>
      <x:c r="R3558" t="str">
        <x:f>C3558&amp;"p"</x:f>
        <x:v>C20p</x:v>
      </x:c>
      <x:c r="S3558" t="str">
        <x:f>IF(AND(L3558&gt;=H3558+I3558+J3558,M3558&gt;L3558,F3558&lt;&gt;""),"PASS","FAIL")</x:f>
        <x:v>PASS</x:v>
      </x:c>
      <x:c r="T3558" t="n">
        <x:v>6</x:v>
      </x:c>
      <x:c r="U3558" t="str">
        <x:v>pickup_after_delivery_completion_plus_usage_lag</x:v>
      </x:c>
    </x:row>
    <x:row r="3559">
      <x:c r="A3559" t="str">
        <x:v>Set2_100-5-1b</x:v>
      </x:c>
      <x:c r="B3559" t="str">
        <x:v>standard_same_day</x:v>
      </x:c>
      <x:c r="C3559" t="str">
        <x:v>C21</x:v>
      </x:c>
      <x:c r="D3559" s="59" t="n">
        <x:v>41</x:v>
      </x:c>
      <x:c r="E3559" s="59" t="n">
        <x:v>32</x:v>
      </x:c>
      <x:c r="F3559" s="59" t="str">
        <x:v>S1</x:v>
      </x:c>
      <x:c r="G3559" s="59" t="n">
        <x:v>574</x:v>
      </x:c>
      <x:c r="H3559" s="59" t="n">
        <x:v>598</x:v>
      </x:c>
      <x:c r="I3559" s="59" t="n">
        <x:v>10</x:v>
      </x:c>
      <x:c r="J3559" s="60" t="n">
        <x:f>'参数'!$C$5</x:f>
        <x:v>360</x:v>
      </x:c>
      <x:c r="K3559" s="60" t="n">
        <x:f>'参数'!$D$5</x:f>
        <x:v>240</x:v>
      </x:c>
      <x:c r="L3559" s="60" t="n">
        <x:f>H3559+I3559+J3559</x:f>
        <x:v>968</x:v>
      </x:c>
      <x:c r="M3559" s="60" t="n">
        <x:f>L3559+K3559</x:f>
        <x:v>1208</x:v>
      </x:c>
      <x:c r="N3559" s="60" t="n">
        <x:f>'参数'!$B$10</x:f>
        <x:v>1</x:v>
      </x:c>
      <x:c r="O3559" s="60" t="n">
        <x:f>N3559*'参数'!$B$11</x:f>
        <x:v>2</x:v>
      </x:c>
      <x:c r="P3559" s="60" t="n">
        <x:f>N3559*'参数'!$B$12</x:f>
        <x:v>1</x:v>
      </x:c>
      <x:c r="Q3559" t="str">
        <x:f>C3559&amp;"d"</x:f>
        <x:v>C21d</x:v>
      </x:c>
      <x:c r="R3559" t="str">
        <x:f>C3559&amp;"p"</x:f>
        <x:v>C21p</x:v>
      </x:c>
      <x:c r="S3559" t="str">
        <x:f>IF(AND(L3559&gt;=H3559+I3559+J3559,M3559&gt;L3559,F3559&lt;&gt;""),"PASS","FAIL")</x:f>
        <x:v>PASS</x:v>
      </x:c>
      <x:c r="T3559" t="n">
        <x:v>10</x:v>
      </x:c>
      <x:c r="U3559" t="str">
        <x:v>pickup_after_delivery_completion_plus_usage_lag</x:v>
      </x:c>
    </x:row>
    <x:row r="3560">
      <x:c r="A3560" t="str">
        <x:v>Set2_100-5-1b</x:v>
      </x:c>
      <x:c r="B3560" t="str">
        <x:v>standard_same_day</x:v>
      </x:c>
      <x:c r="C3560" t="str">
        <x:v>C22</x:v>
      </x:c>
      <x:c r="D3560" s="59" t="n">
        <x:v>44</x:v>
      </x:c>
      <x:c r="E3560" s="59" t="n">
        <x:v>46</x:v>
      </x:c>
      <x:c r="F3560" s="59" t="str">
        <x:v>S3</x:v>
      </x:c>
      <x:c r="G3560" s="59" t="n">
        <x:v>458</x:v>
      </x:c>
      <x:c r="H3560" s="59" t="n">
        <x:v>480</x:v>
      </x:c>
      <x:c r="I3560" s="59" t="n">
        <x:v>10</x:v>
      </x:c>
      <x:c r="J3560" s="60" t="n">
        <x:f>'参数'!$C$5</x:f>
        <x:v>360</x:v>
      </x:c>
      <x:c r="K3560" s="60" t="n">
        <x:f>'参数'!$D$5</x:f>
        <x:v>240</x:v>
      </x:c>
      <x:c r="L3560" s="60" t="n">
        <x:f>H3560+I3560+J3560</x:f>
        <x:v>850</x:v>
      </x:c>
      <x:c r="M3560" s="60" t="n">
        <x:f>L3560+K3560</x:f>
        <x:v>1090</x:v>
      </x:c>
      <x:c r="N3560" s="60" t="n">
        <x:f>'参数'!$B$10</x:f>
        <x:v>1</x:v>
      </x:c>
      <x:c r="O3560" s="60" t="n">
        <x:f>N3560*'参数'!$B$11</x:f>
        <x:v>2</x:v>
      </x:c>
      <x:c r="P3560" s="60" t="n">
        <x:f>N3560*'参数'!$B$12</x:f>
        <x:v>1</x:v>
      </x:c>
      <x:c r="Q3560" t="str">
        <x:f>C3560&amp;"d"</x:f>
        <x:v>C22d</x:v>
      </x:c>
      <x:c r="R3560" t="str">
        <x:f>C3560&amp;"p"</x:f>
        <x:v>C22p</x:v>
      </x:c>
      <x:c r="S3560" t="str">
        <x:f>IF(AND(L3560&gt;=H3560+I3560+J3560,M3560&gt;L3560,F3560&lt;&gt;""),"PASS","FAIL")</x:f>
        <x:v>PASS</x:v>
      </x:c>
      <x:c r="T3560" t="n">
        <x:v>9</x:v>
      </x:c>
      <x:c r="U3560" t="str">
        <x:v>pickup_after_delivery_completion_plus_usage_lag</x:v>
      </x:c>
    </x:row>
    <x:row r="3561">
      <x:c r="A3561" t="str">
        <x:v>Set2_100-5-1b</x:v>
      </x:c>
      <x:c r="B3561" t="str">
        <x:v>standard_same_day</x:v>
      </x:c>
      <x:c r="C3561" t="str">
        <x:v>C23</x:v>
      </x:c>
      <x:c r="D3561" s="59" t="n">
        <x:v>27</x:v>
      </x:c>
      <x:c r="E3561" s="59" t="n">
        <x:v>48</x:v>
      </x:c>
      <x:c r="F3561" s="59" t="str">
        <x:v>S4</x:v>
      </x:c>
      <x:c r="G3561" s="59" t="n">
        <x:v>370</x:v>
      </x:c>
      <x:c r="H3561" s="59" t="n">
        <x:v>398</x:v>
      </x:c>
      <x:c r="I3561" s="59" t="n">
        <x:v>10</x:v>
      </x:c>
      <x:c r="J3561" s="60" t="n">
        <x:f>'参数'!$C$5</x:f>
        <x:v>360</x:v>
      </x:c>
      <x:c r="K3561" s="60" t="n">
        <x:f>'参数'!$D$5</x:f>
        <x:v>240</x:v>
      </x:c>
      <x:c r="L3561" s="60" t="n">
        <x:f>H3561+I3561+J3561</x:f>
        <x:v>768</x:v>
      </x:c>
      <x:c r="M3561" s="60" t="n">
        <x:f>L3561+K3561</x:f>
        <x:v>1008</x:v>
      </x:c>
      <x:c r="N3561" s="60" t="n">
        <x:f>'参数'!$B$10</x:f>
        <x:v>1</x:v>
      </x:c>
      <x:c r="O3561" s="60" t="n">
        <x:f>N3561*'参数'!$B$11</x:f>
        <x:v>2</x:v>
      </x:c>
      <x:c r="P3561" s="60" t="n">
        <x:f>N3561*'参数'!$B$12</x:f>
        <x:v>1</x:v>
      </x:c>
      <x:c r="Q3561" t="str">
        <x:f>C3561&amp;"d"</x:f>
        <x:v>C23d</x:v>
      </x:c>
      <x:c r="R3561" t="str">
        <x:f>C3561&amp;"p"</x:f>
        <x:v>C23p</x:v>
      </x:c>
      <x:c r="S3561" t="str">
        <x:f>IF(AND(L3561&gt;=H3561+I3561+J3561,M3561&gt;L3561,F3561&lt;&gt;""),"PASS","FAIL")</x:f>
        <x:v>PASS</x:v>
      </x:c>
      <x:c r="T3561" t="n">
        <x:v>11</x:v>
      </x:c>
      <x:c r="U3561" t="str">
        <x:v>pickup_after_delivery_completion_plus_usage_lag</x:v>
      </x:c>
    </x:row>
    <x:row r="3562">
      <x:c r="A3562" t="str">
        <x:v>Set2_100-5-1b</x:v>
      </x:c>
      <x:c r="B3562" t="str">
        <x:v>standard_same_day</x:v>
      </x:c>
      <x:c r="C3562" t="str">
        <x:v>C24</x:v>
      </x:c>
      <x:c r="D3562" s="59" t="n">
        <x:v>2</x:v>
      </x:c>
      <x:c r="E3562" s="59" t="n">
        <x:v>36</x:v>
      </x:c>
      <x:c r="F3562" s="59" t="str">
        <x:v>S4</x:v>
      </x:c>
      <x:c r="G3562" s="59" t="n">
        <x:v>316</x:v>
      </x:c>
      <x:c r="H3562" s="59" t="n">
        <x:v>328</x:v>
      </x:c>
      <x:c r="I3562" s="59" t="n">
        <x:v>10</x:v>
      </x:c>
      <x:c r="J3562" s="60" t="n">
        <x:f>'参数'!$C$5</x:f>
        <x:v>360</x:v>
      </x:c>
      <x:c r="K3562" s="60" t="n">
        <x:f>'参数'!$D$5</x:f>
        <x:v>240</x:v>
      </x:c>
      <x:c r="L3562" s="60" t="n">
        <x:f>H3562+I3562+J3562</x:f>
        <x:v>698</x:v>
      </x:c>
      <x:c r="M3562" s="60" t="n">
        <x:f>L3562+K3562</x:f>
        <x:v>938</x:v>
      </x:c>
      <x:c r="N3562" s="60" t="n">
        <x:f>'参数'!$B$10</x:f>
        <x:v>1</x:v>
      </x:c>
      <x:c r="O3562" s="60" t="n">
        <x:f>N3562*'参数'!$B$11</x:f>
        <x:v>2</x:v>
      </x:c>
      <x:c r="P3562" s="60" t="n">
        <x:f>N3562*'参数'!$B$12</x:f>
        <x:v>1</x:v>
      </x:c>
      <x:c r="Q3562" t="str">
        <x:f>C3562&amp;"d"</x:f>
        <x:v>C24d</x:v>
      </x:c>
      <x:c r="R3562" t="str">
        <x:f>C3562&amp;"p"</x:f>
        <x:v>C24p</x:v>
      </x:c>
      <x:c r="S3562" t="str">
        <x:f>IF(AND(L3562&gt;=H3562+I3562+J3562,M3562&gt;L3562,F3562&lt;&gt;""),"PASS","FAIL")</x:f>
        <x:v>PASS</x:v>
      </x:c>
      <x:c r="T3562" t="n">
        <x:v>7</x:v>
      </x:c>
      <x:c r="U3562" t="str">
        <x:v>pickup_after_delivery_completion_plus_usage_lag</x:v>
      </x:c>
    </x:row>
    <x:row r="3563">
      <x:c r="A3563" t="str">
        <x:v>Set2_100-5-1b</x:v>
      </x:c>
      <x:c r="B3563" t="str">
        <x:v>standard_same_day</x:v>
      </x:c>
      <x:c r="C3563" t="str">
        <x:v>C25</x:v>
      </x:c>
      <x:c r="D3563" s="59" t="n">
        <x:v>34</x:v>
      </x:c>
      <x:c r="E3563" s="59" t="n">
        <x:v>32</x:v>
      </x:c>
      <x:c r="F3563" s="59" t="str">
        <x:v>S3</x:v>
      </x:c>
      <x:c r="G3563" s="59" t="n">
        <x:v>553</x:v>
      </x:c>
      <x:c r="H3563" s="59" t="n">
        <x:v>581</x:v>
      </x:c>
      <x:c r="I3563" s="59" t="n">
        <x:v>10</x:v>
      </x:c>
      <x:c r="J3563" s="60" t="n">
        <x:f>'参数'!$C$5</x:f>
        <x:v>360</x:v>
      </x:c>
      <x:c r="K3563" s="60" t="n">
        <x:f>'参数'!$D$5</x:f>
        <x:v>240</x:v>
      </x:c>
      <x:c r="L3563" s="60" t="n">
        <x:f>H3563+I3563+J3563</x:f>
        <x:v>951</x:v>
      </x:c>
      <x:c r="M3563" s="60" t="n">
        <x:f>L3563+K3563</x:f>
        <x:v>1191</x:v>
      </x:c>
      <x:c r="N3563" s="60" t="n">
        <x:f>'参数'!$B$10</x:f>
        <x:v>1</x:v>
      </x:c>
      <x:c r="O3563" s="60" t="n">
        <x:f>N3563*'参数'!$B$11</x:f>
        <x:v>2</x:v>
      </x:c>
      <x:c r="P3563" s="60" t="n">
        <x:f>N3563*'参数'!$B$12</x:f>
        <x:v>1</x:v>
      </x:c>
      <x:c r="Q3563" t="str">
        <x:f>C3563&amp;"d"</x:f>
        <x:v>C25d</x:v>
      </x:c>
      <x:c r="R3563" t="str">
        <x:f>C3563&amp;"p"</x:f>
        <x:v>C25p</x:v>
      </x:c>
      <x:c r="S3563" t="str">
        <x:f>IF(AND(L3563&gt;=H3563+I3563+J3563,M3563&gt;L3563,F3563&lt;&gt;""),"PASS","FAIL")</x:f>
        <x:v>PASS</x:v>
      </x:c>
      <x:c r="T3563" t="n">
        <x:v>12</x:v>
      </x:c>
      <x:c r="U3563" t="str">
        <x:v>pickup_after_delivery_completion_plus_usage_lag</x:v>
      </x:c>
    </x:row>
    <x:row r="3564">
      <x:c r="A3564" t="str">
        <x:v>Set2_100-5-1b</x:v>
      </x:c>
      <x:c r="B3564" t="str">
        <x:v>standard_same_day</x:v>
      </x:c>
      <x:c r="C3564" t="str">
        <x:v>C26</x:v>
      </x:c>
      <x:c r="D3564" s="59" t="n">
        <x:v>50</x:v>
      </x:c>
      <x:c r="E3564" s="59" t="n">
        <x:v>27</x:v>
      </x:c>
      <x:c r="F3564" s="59" t="str">
        <x:v>S1</x:v>
      </x:c>
      <x:c r="G3564" s="59" t="n">
        <x:v>305</x:v>
      </x:c>
      <x:c r="H3564" s="59" t="n">
        <x:v>315</x:v>
      </x:c>
      <x:c r="I3564" s="59" t="n">
        <x:v>10</x:v>
      </x:c>
      <x:c r="J3564" s="60" t="n">
        <x:f>'参数'!$C$5</x:f>
        <x:v>360</x:v>
      </x:c>
      <x:c r="K3564" s="60" t="n">
        <x:f>'参数'!$D$5</x:f>
        <x:v>240</x:v>
      </x:c>
      <x:c r="L3564" s="60" t="n">
        <x:f>H3564+I3564+J3564</x:f>
        <x:v>685</x:v>
      </x:c>
      <x:c r="M3564" s="60" t="n">
        <x:f>L3564+K3564</x:f>
        <x:v>925</x:v>
      </x:c>
      <x:c r="N3564" s="60" t="n">
        <x:f>'参数'!$B$10</x:f>
        <x:v>1</x:v>
      </x:c>
      <x:c r="O3564" s="60" t="n">
        <x:f>N3564*'参数'!$B$11</x:f>
        <x:v>2</x:v>
      </x:c>
      <x:c r="P3564" s="60" t="n">
        <x:f>N3564*'参数'!$B$12</x:f>
        <x:v>1</x:v>
      </x:c>
      <x:c r="Q3564" t="str">
        <x:f>C3564&amp;"d"</x:f>
        <x:v>C26d</x:v>
      </x:c>
      <x:c r="R3564" t="str">
        <x:f>C3564&amp;"p"</x:f>
        <x:v>C26p</x:v>
      </x:c>
      <x:c r="S3564" t="str">
        <x:f>IF(AND(L3564&gt;=H3564+I3564+J3564,M3564&gt;L3564,F3564&lt;&gt;""),"PASS","FAIL")</x:f>
        <x:v>PASS</x:v>
      </x:c>
      <x:c r="T3564" t="n">
        <x:v>9</x:v>
      </x:c>
      <x:c r="U3564" t="str">
        <x:v>pickup_after_delivery_completion_plus_usage_lag</x:v>
      </x:c>
    </x:row>
    <x:row r="3565">
      <x:c r="A3565" t="str">
        <x:v>Set2_100-5-1b</x:v>
      </x:c>
      <x:c r="B3565" t="str">
        <x:v>standard_same_day</x:v>
      </x:c>
      <x:c r="C3565" t="str">
        <x:v>C27</x:v>
      </x:c>
      <x:c r="D3565" s="59" t="n">
        <x:v>36</x:v>
      </x:c>
      <x:c r="E3565" s="59" t="n">
        <x:v>26</x:v>
      </x:c>
      <x:c r="F3565" s="59" t="str">
        <x:v>S3</x:v>
      </x:c>
      <x:c r="G3565" s="59" t="n">
        <x:v>454</x:v>
      </x:c>
      <x:c r="H3565" s="59" t="n">
        <x:v>492</x:v>
      </x:c>
      <x:c r="I3565" s="59" t="n">
        <x:v>10</x:v>
      </x:c>
      <x:c r="J3565" s="60" t="n">
        <x:f>'参数'!$C$5</x:f>
        <x:v>360</x:v>
      </x:c>
      <x:c r="K3565" s="60" t="n">
        <x:f>'参数'!$D$5</x:f>
        <x:v>240</x:v>
      </x:c>
      <x:c r="L3565" s="60" t="n">
        <x:f>H3565+I3565+J3565</x:f>
        <x:v>862</x:v>
      </x:c>
      <x:c r="M3565" s="60" t="n">
        <x:f>L3565+K3565</x:f>
        <x:v>1102</x:v>
      </x:c>
      <x:c r="N3565" s="60" t="n">
        <x:f>'参数'!$B$10</x:f>
        <x:v>1</x:v>
      </x:c>
      <x:c r="O3565" s="60" t="n">
        <x:f>N3565*'参数'!$B$11</x:f>
        <x:v>2</x:v>
      </x:c>
      <x:c r="P3565" s="60" t="n">
        <x:f>N3565*'参数'!$B$12</x:f>
        <x:v>1</x:v>
      </x:c>
      <x:c r="Q3565" t="str">
        <x:f>C3565&amp;"d"</x:f>
        <x:v>C27d</x:v>
      </x:c>
      <x:c r="R3565" t="str">
        <x:f>C3565&amp;"p"</x:f>
        <x:v>C27p</x:v>
      </x:c>
      <x:c r="S3565" t="str">
        <x:f>IF(AND(L3565&gt;=H3565+I3565+J3565,M3565&gt;L3565,F3565&lt;&gt;""),"PASS","FAIL")</x:f>
        <x:v>PASS</x:v>
      </x:c>
      <x:c r="T3565" t="n">
        <x:v>13</x:v>
      </x:c>
      <x:c r="U3565" t="str">
        <x:v>pickup_after_delivery_completion_plus_usage_lag</x:v>
      </x:c>
    </x:row>
    <x:row r="3566">
      <x:c r="A3566" t="str">
        <x:v>Set2_100-5-1b</x:v>
      </x:c>
      <x:c r="B3566" t="str">
        <x:v>standard_same_day</x:v>
      </x:c>
      <x:c r="C3566" t="str">
        <x:v>C28</x:v>
      </x:c>
      <x:c r="D3566" s="59" t="n">
        <x:v>16</x:v>
      </x:c>
      <x:c r="E3566" s="59" t="n">
        <x:v>17</x:v>
      </x:c>
      <x:c r="F3566" s="59" t="str">
        <x:v>S3</x:v>
      </x:c>
      <x:c r="G3566" s="59" t="n">
        <x:v>120</x:v>
      </x:c>
      <x:c r="H3566" s="59" t="n">
        <x:v>142</x:v>
      </x:c>
      <x:c r="I3566" s="59" t="n">
        <x:v>10</x:v>
      </x:c>
      <x:c r="J3566" s="60" t="n">
        <x:f>'参数'!$C$5</x:f>
        <x:v>360</x:v>
      </x:c>
      <x:c r="K3566" s="60" t="n">
        <x:f>'参数'!$D$5</x:f>
        <x:v>240</x:v>
      </x:c>
      <x:c r="L3566" s="60" t="n">
        <x:f>H3566+I3566+J3566</x:f>
        <x:v>512</x:v>
      </x:c>
      <x:c r="M3566" s="60" t="n">
        <x:f>L3566+K3566</x:f>
        <x:v>752</x:v>
      </x:c>
      <x:c r="N3566" s="60" t="n">
        <x:f>'参数'!$B$10</x:f>
        <x:v>1</x:v>
      </x:c>
      <x:c r="O3566" s="60" t="n">
        <x:f>N3566*'参数'!$B$11</x:f>
        <x:v>2</x:v>
      </x:c>
      <x:c r="P3566" s="60" t="n">
        <x:f>N3566*'参数'!$B$12</x:f>
        <x:v>1</x:v>
      </x:c>
      <x:c r="Q3566" t="str">
        <x:f>C3566&amp;"d"</x:f>
        <x:v>C28d</x:v>
      </x:c>
      <x:c r="R3566" t="str">
        <x:f>C3566&amp;"p"</x:f>
        <x:v>C28p</x:v>
      </x:c>
      <x:c r="S3566" t="str">
        <x:f>IF(AND(L3566&gt;=H3566+I3566+J3566,M3566&gt;L3566,F3566&lt;&gt;""),"PASS","FAIL")</x:f>
        <x:v>PASS</x:v>
      </x:c>
      <x:c r="T3566" t="n">
        <x:v>12</x:v>
      </x:c>
      <x:c r="U3566" t="str">
        <x:v>pickup_after_delivery_completion_plus_usage_lag</x:v>
      </x:c>
    </x:row>
    <x:row r="3567">
      <x:c r="A3567" t="str">
        <x:v>Set2_100-5-1b</x:v>
      </x:c>
      <x:c r="B3567" t="str">
        <x:v>standard_same_day</x:v>
      </x:c>
      <x:c r="C3567" t="str">
        <x:v>C29</x:v>
      </x:c>
      <x:c r="D3567" s="59" t="n">
        <x:v>8</x:v>
      </x:c>
      <x:c r="E3567" s="59" t="n">
        <x:v>10</x:v>
      </x:c>
      <x:c r="F3567" s="59" t="str">
        <x:v>S0</x:v>
      </x:c>
      <x:c r="G3567" s="59" t="n">
        <x:v>229</x:v>
      </x:c>
      <x:c r="H3567" s="59" t="n">
        <x:v>247</x:v>
      </x:c>
      <x:c r="I3567" s="59" t="n">
        <x:v>10</x:v>
      </x:c>
      <x:c r="J3567" s="60" t="n">
        <x:f>'参数'!$C$5</x:f>
        <x:v>360</x:v>
      </x:c>
      <x:c r="K3567" s="60" t="n">
        <x:f>'参数'!$D$5</x:f>
        <x:v>240</x:v>
      </x:c>
      <x:c r="L3567" s="60" t="n">
        <x:f>H3567+I3567+J3567</x:f>
        <x:v>617</x:v>
      </x:c>
      <x:c r="M3567" s="60" t="n">
        <x:f>L3567+K3567</x:f>
        <x:v>857</x:v>
      </x:c>
      <x:c r="N3567" s="60" t="n">
        <x:f>'参数'!$B$10</x:f>
        <x:v>1</x:v>
      </x:c>
      <x:c r="O3567" s="60" t="n">
        <x:f>N3567*'参数'!$B$11</x:f>
        <x:v>2</x:v>
      </x:c>
      <x:c r="P3567" s="60" t="n">
        <x:f>N3567*'参数'!$B$12</x:f>
        <x:v>1</x:v>
      </x:c>
      <x:c r="Q3567" t="str">
        <x:f>C3567&amp;"d"</x:f>
        <x:v>C29d</x:v>
      </x:c>
      <x:c r="R3567" t="str">
        <x:f>C3567&amp;"p"</x:f>
        <x:v>C29p</x:v>
      </x:c>
      <x:c r="S3567" t="str">
        <x:f>IF(AND(L3567&gt;=H3567+I3567+J3567,M3567&gt;L3567,F3567&lt;&gt;""),"PASS","FAIL")</x:f>
        <x:v>PASS</x:v>
      </x:c>
      <x:c r="T3567" t="n">
        <x:v>7</x:v>
      </x:c>
      <x:c r="U3567" t="str">
        <x:v>pickup_after_delivery_completion_plus_usage_lag</x:v>
      </x:c>
    </x:row>
    <x:row r="3568">
      <x:c r="A3568" t="str">
        <x:v>Set2_100-5-1b</x:v>
      </x:c>
      <x:c r="B3568" t="str">
        <x:v>standard_same_day</x:v>
      </x:c>
      <x:c r="C3568" t="str">
        <x:v>C30</x:v>
      </x:c>
      <x:c r="D3568" s="59" t="n">
        <x:v>45</x:v>
      </x:c>
      <x:c r="E3568" s="59" t="n">
        <x:v>28</x:v>
      </x:c>
      <x:c r="F3568" s="59" t="str">
        <x:v>S1</x:v>
      </x:c>
      <x:c r="G3568" s="59" t="n">
        <x:v>249</x:v>
      </x:c>
      <x:c r="H3568" s="59" t="n">
        <x:v>283</x:v>
      </x:c>
      <x:c r="I3568" s="59" t="n">
        <x:v>10</x:v>
      </x:c>
      <x:c r="J3568" s="60" t="n">
        <x:f>'参数'!$C$5</x:f>
        <x:v>360</x:v>
      </x:c>
      <x:c r="K3568" s="60" t="n">
        <x:f>'参数'!$D$5</x:f>
        <x:v>240</x:v>
      </x:c>
      <x:c r="L3568" s="60" t="n">
        <x:f>H3568+I3568+J3568</x:f>
        <x:v>653</x:v>
      </x:c>
      <x:c r="M3568" s="60" t="n">
        <x:f>L3568+K3568</x:f>
        <x:v>893</x:v>
      </x:c>
      <x:c r="N3568" s="60" t="n">
        <x:f>'参数'!$B$10</x:f>
        <x:v>1</x:v>
      </x:c>
      <x:c r="O3568" s="60" t="n">
        <x:f>N3568*'参数'!$B$11</x:f>
        <x:v>2</x:v>
      </x:c>
      <x:c r="P3568" s="60" t="n">
        <x:f>N3568*'参数'!$B$12</x:f>
        <x:v>1</x:v>
      </x:c>
      <x:c r="Q3568" t="str">
        <x:f>C3568&amp;"d"</x:f>
        <x:v>C30d</x:v>
      </x:c>
      <x:c r="R3568" t="str">
        <x:f>C3568&amp;"p"</x:f>
        <x:v>C30p</x:v>
      </x:c>
      <x:c r="S3568" t="str">
        <x:f>IF(AND(L3568&gt;=H3568+I3568+J3568,M3568&gt;L3568,F3568&lt;&gt;""),"PASS","FAIL")</x:f>
        <x:v>PASS</x:v>
      </x:c>
      <x:c r="T3568" t="n">
        <x:v>1</x:v>
      </x:c>
      <x:c r="U3568" t="str">
        <x:v>pickup_after_delivery_completion_plus_usage_lag</x:v>
      </x:c>
    </x:row>
    <x:row r="3569">
      <x:c r="A3569" t="str">
        <x:v>Set2_100-5-1b</x:v>
      </x:c>
      <x:c r="B3569" t="str">
        <x:v>standard_same_day</x:v>
      </x:c>
      <x:c r="C3569" t="str">
        <x:v>C31</x:v>
      </x:c>
      <x:c r="D3569" s="59" t="n">
        <x:v>49</x:v>
      </x:c>
      <x:c r="E3569" s="59" t="n">
        <x:v>11</x:v>
      </x:c>
      <x:c r="F3569" s="59" t="str">
        <x:v>S1</x:v>
      </x:c>
      <x:c r="G3569" s="59" t="n">
        <x:v>147</x:v>
      </x:c>
      <x:c r="H3569" s="59" t="n">
        <x:v>179</x:v>
      </x:c>
      <x:c r="I3569" s="59" t="n">
        <x:v>10</x:v>
      </x:c>
      <x:c r="J3569" s="60" t="n">
        <x:f>'参数'!$C$5</x:f>
        <x:v>360</x:v>
      </x:c>
      <x:c r="K3569" s="60" t="n">
        <x:f>'参数'!$D$5</x:f>
        <x:v>240</x:v>
      </x:c>
      <x:c r="L3569" s="60" t="n">
        <x:f>H3569+I3569+J3569</x:f>
        <x:v>549</x:v>
      </x:c>
      <x:c r="M3569" s="60" t="n">
        <x:f>L3569+K3569</x:f>
        <x:v>789</x:v>
      </x:c>
      <x:c r="N3569" s="60" t="n">
        <x:f>'参数'!$B$10</x:f>
        <x:v>1</x:v>
      </x:c>
      <x:c r="O3569" s="60" t="n">
        <x:f>N3569*'参数'!$B$11</x:f>
        <x:v>2</x:v>
      </x:c>
      <x:c r="P3569" s="60" t="n">
        <x:f>N3569*'参数'!$B$12</x:f>
        <x:v>1</x:v>
      </x:c>
      <x:c r="Q3569" t="str">
        <x:f>C3569&amp;"d"</x:f>
        <x:v>C31d</x:v>
      </x:c>
      <x:c r="R3569" t="str">
        <x:f>C3569&amp;"p"</x:f>
        <x:v>C31p</x:v>
      </x:c>
      <x:c r="S3569" t="str">
        <x:f>IF(AND(L3569&gt;=H3569+I3569+J3569,M3569&gt;L3569,F3569&lt;&gt;""),"PASS","FAIL")</x:f>
        <x:v>PASS</x:v>
      </x:c>
      <x:c r="T3569" t="n">
        <x:v>10</x:v>
      </x:c>
      <x:c r="U3569" t="str">
        <x:v>pickup_after_delivery_completion_plus_usage_lag</x:v>
      </x:c>
    </x:row>
    <x:row r="3570">
      <x:c r="A3570" t="str">
        <x:v>Set2_100-5-1b</x:v>
      </x:c>
      <x:c r="B3570" t="str">
        <x:v>standard_same_day</x:v>
      </x:c>
      <x:c r="C3570" t="str">
        <x:v>C32</x:v>
      </x:c>
      <x:c r="D3570" s="59" t="n">
        <x:v>28</x:v>
      </x:c>
      <x:c r="E3570" s="59" t="n">
        <x:v>10</x:v>
      </x:c>
      <x:c r="F3570" s="59" t="str">
        <x:v>S3</x:v>
      </x:c>
      <x:c r="G3570" s="59" t="n">
        <x:v>298</x:v>
      </x:c>
      <x:c r="H3570" s="59" t="n">
        <x:v>328</x:v>
      </x:c>
      <x:c r="I3570" s="59" t="n">
        <x:v>10</x:v>
      </x:c>
      <x:c r="J3570" s="60" t="n">
        <x:f>'参数'!$C$5</x:f>
        <x:v>360</x:v>
      </x:c>
      <x:c r="K3570" s="60" t="n">
        <x:f>'参数'!$D$5</x:f>
        <x:v>240</x:v>
      </x:c>
      <x:c r="L3570" s="60" t="n">
        <x:f>H3570+I3570+J3570</x:f>
        <x:v>698</x:v>
      </x:c>
      <x:c r="M3570" s="60" t="n">
        <x:f>L3570+K3570</x:f>
        <x:v>938</x:v>
      </x:c>
      <x:c r="N3570" s="60" t="n">
        <x:f>'参数'!$B$10</x:f>
        <x:v>1</x:v>
      </x:c>
      <x:c r="O3570" s="60" t="n">
        <x:f>N3570*'参数'!$B$11</x:f>
        <x:v>2</x:v>
      </x:c>
      <x:c r="P3570" s="60" t="n">
        <x:f>N3570*'参数'!$B$12</x:f>
        <x:v>1</x:v>
      </x:c>
      <x:c r="Q3570" t="str">
        <x:f>C3570&amp;"d"</x:f>
        <x:v>C32d</x:v>
      </x:c>
      <x:c r="R3570" t="str">
        <x:f>C3570&amp;"p"</x:f>
        <x:v>C32p</x:v>
      </x:c>
      <x:c r="S3570" t="str">
        <x:f>IF(AND(L3570&gt;=H3570+I3570+J3570,M3570&gt;L3570,F3570&lt;&gt;""),"PASS","FAIL")</x:f>
        <x:v>PASS</x:v>
      </x:c>
      <x:c r="T3570" t="n">
        <x:v>18</x:v>
      </x:c>
      <x:c r="U3570" t="str">
        <x:v>pickup_after_delivery_completion_plus_usage_lag</x:v>
      </x:c>
    </x:row>
    <x:row r="3571">
      <x:c r="A3571" t="str">
        <x:v>Set2_100-5-1b</x:v>
      </x:c>
      <x:c r="B3571" t="str">
        <x:v>standard_same_day</x:v>
      </x:c>
      <x:c r="C3571" t="str">
        <x:v>C33</x:v>
      </x:c>
      <x:c r="D3571" s="59" t="n">
        <x:v>9</x:v>
      </x:c>
      <x:c r="E3571" s="59" t="n">
        <x:v>10</x:v>
      </x:c>
      <x:c r="F3571" s="59" t="str">
        <x:v>S0</x:v>
      </x:c>
      <x:c r="G3571" s="59" t="n">
        <x:v>302</x:v>
      </x:c>
      <x:c r="H3571" s="59" t="n">
        <x:v>318</x:v>
      </x:c>
      <x:c r="I3571" s="59" t="n">
        <x:v>10</x:v>
      </x:c>
      <x:c r="J3571" s="60" t="n">
        <x:f>'参数'!$C$5</x:f>
        <x:v>360</x:v>
      </x:c>
      <x:c r="K3571" s="60" t="n">
        <x:f>'参数'!$D$5</x:f>
        <x:v>240</x:v>
      </x:c>
      <x:c r="L3571" s="60" t="n">
        <x:f>H3571+I3571+J3571</x:f>
        <x:v>688</x:v>
      </x:c>
      <x:c r="M3571" s="60" t="n">
        <x:f>L3571+K3571</x:f>
        <x:v>928</x:v>
      </x:c>
      <x:c r="N3571" s="60" t="n">
        <x:f>'参数'!$B$10</x:f>
        <x:v>1</x:v>
      </x:c>
      <x:c r="O3571" s="60" t="n">
        <x:f>N3571*'参数'!$B$11</x:f>
        <x:v>2</x:v>
      </x:c>
      <x:c r="P3571" s="60" t="n">
        <x:f>N3571*'参数'!$B$12</x:f>
        <x:v>1</x:v>
      </x:c>
      <x:c r="Q3571" t="str">
        <x:f>C3571&amp;"d"</x:f>
        <x:v>C33d</x:v>
      </x:c>
      <x:c r="R3571" t="str">
        <x:f>C3571&amp;"p"</x:f>
        <x:v>C33p</x:v>
      </x:c>
      <x:c r="S3571" t="str">
        <x:f>IF(AND(L3571&gt;=H3571+I3571+J3571,M3571&gt;L3571,F3571&lt;&gt;""),"PASS","FAIL")</x:f>
        <x:v>PASS</x:v>
      </x:c>
      <x:c r="T3571" t="n">
        <x:v>1</x:v>
      </x:c>
      <x:c r="U3571" t="str">
        <x:v>pickup_after_delivery_completion_plus_usage_lag</x:v>
      </x:c>
    </x:row>
    <x:row r="3572">
      <x:c r="A3572" t="str">
        <x:v>Set2_100-5-1b</x:v>
      </x:c>
      <x:c r="B3572" t="str">
        <x:v>standard_same_day</x:v>
      </x:c>
      <x:c r="C3572" t="str">
        <x:v>C34</x:v>
      </x:c>
      <x:c r="D3572" s="59" t="n">
        <x:v>39</x:v>
      </x:c>
      <x:c r="E3572" s="59" t="n">
        <x:v>50</x:v>
      </x:c>
      <x:c r="F3572" s="59" t="str">
        <x:v>S4</x:v>
      </x:c>
      <x:c r="G3572" s="59" t="n">
        <x:v>122</x:v>
      </x:c>
      <x:c r="H3572" s="59" t="n">
        <x:v>152</x:v>
      </x:c>
      <x:c r="I3572" s="59" t="n">
        <x:v>10</x:v>
      </x:c>
      <x:c r="J3572" s="60" t="n">
        <x:f>'参数'!$C$5</x:f>
        <x:v>360</x:v>
      </x:c>
      <x:c r="K3572" s="60" t="n">
        <x:f>'参数'!$D$5</x:f>
        <x:v>240</x:v>
      </x:c>
      <x:c r="L3572" s="60" t="n">
        <x:f>H3572+I3572+J3572</x:f>
        <x:v>522</x:v>
      </x:c>
      <x:c r="M3572" s="60" t="n">
        <x:f>L3572+K3572</x:f>
        <x:v>762</x:v>
      </x:c>
      <x:c r="N3572" s="60" t="n">
        <x:f>'参数'!$B$10</x:f>
        <x:v>1</x:v>
      </x:c>
      <x:c r="O3572" s="60" t="n">
        <x:f>N3572*'参数'!$B$11</x:f>
        <x:v>2</x:v>
      </x:c>
      <x:c r="P3572" s="60" t="n">
        <x:f>N3572*'参数'!$B$12</x:f>
        <x:v>1</x:v>
      </x:c>
      <x:c r="Q3572" t="str">
        <x:f>C3572&amp;"d"</x:f>
        <x:v>C34d</x:v>
      </x:c>
      <x:c r="R3572" t="str">
        <x:f>C3572&amp;"p"</x:f>
        <x:v>C34p</x:v>
      </x:c>
      <x:c r="S3572" t="str">
        <x:f>IF(AND(L3572&gt;=H3572+I3572+J3572,M3572&gt;L3572,F3572&lt;&gt;""),"PASS","FAIL")</x:f>
        <x:v>PASS</x:v>
      </x:c>
      <x:c r="T3572" t="n">
        <x:v>10</x:v>
      </x:c>
      <x:c r="U3572" t="str">
        <x:v>pickup_after_delivery_completion_plus_usage_lag</x:v>
      </x:c>
    </x:row>
    <x:row r="3573">
      <x:c r="A3573" t="str">
        <x:v>Set2_100-5-1b</x:v>
      </x:c>
      <x:c r="B3573" t="str">
        <x:v>standard_same_day</x:v>
      </x:c>
      <x:c r="C3573" t="str">
        <x:v>C35</x:v>
      </x:c>
      <x:c r="D3573" s="59" t="n">
        <x:v>33</x:v>
      </x:c>
      <x:c r="E3573" s="59" t="n">
        <x:v>31</x:v>
      </x:c>
      <x:c r="F3573" s="59" t="str">
        <x:v>S3</x:v>
      </x:c>
      <x:c r="G3573" s="59" t="n">
        <x:v>492</x:v>
      </x:c>
      <x:c r="H3573" s="59" t="n">
        <x:v>518</x:v>
      </x:c>
      <x:c r="I3573" s="59" t="n">
        <x:v>10</x:v>
      </x:c>
      <x:c r="J3573" s="60" t="n">
        <x:f>'参数'!$C$5</x:f>
        <x:v>360</x:v>
      </x:c>
      <x:c r="K3573" s="60" t="n">
        <x:f>'参数'!$D$5</x:f>
        <x:v>240</x:v>
      </x:c>
      <x:c r="L3573" s="60" t="n">
        <x:f>H3573+I3573+J3573</x:f>
        <x:v>888</x:v>
      </x:c>
      <x:c r="M3573" s="60" t="n">
        <x:f>L3573+K3573</x:f>
        <x:v>1128</x:v>
      </x:c>
      <x:c r="N3573" s="60" t="n">
        <x:f>'参数'!$B$10</x:f>
        <x:v>1</x:v>
      </x:c>
      <x:c r="O3573" s="60" t="n">
        <x:f>N3573*'参数'!$B$11</x:f>
        <x:v>2</x:v>
      </x:c>
      <x:c r="P3573" s="60" t="n">
        <x:f>N3573*'参数'!$B$12</x:f>
        <x:v>1</x:v>
      </x:c>
      <x:c r="Q3573" t="str">
        <x:f>C3573&amp;"d"</x:f>
        <x:v>C35d</x:v>
      </x:c>
      <x:c r="R3573" t="str">
        <x:f>C3573&amp;"p"</x:f>
        <x:v>C35p</x:v>
      </x:c>
      <x:c r="S3573" t="str">
        <x:f>IF(AND(L3573&gt;=H3573+I3573+J3573,M3573&gt;L3573,F3573&lt;&gt;""),"PASS","FAIL")</x:f>
        <x:v>PASS</x:v>
      </x:c>
      <x:c r="T3573" t="n">
        <x:v>8</x:v>
      </x:c>
      <x:c r="U3573" t="str">
        <x:v>pickup_after_delivery_completion_plus_usage_lag</x:v>
      </x:c>
    </x:row>
    <x:row r="3574">
      <x:c r="A3574" t="str">
        <x:v>Set2_100-5-1b</x:v>
      </x:c>
      <x:c r="B3574" t="str">
        <x:v>standard_same_day</x:v>
      </x:c>
      <x:c r="C3574" t="str">
        <x:v>C36</x:v>
      </x:c>
      <x:c r="D3574" s="59" t="n">
        <x:v>20</x:v>
      </x:c>
      <x:c r="E3574" s="59" t="n">
        <x:v>8</x:v>
      </x:c>
      <x:c r="F3574" s="59" t="str">
        <x:v>S3</x:v>
      </x:c>
      <x:c r="G3574" s="59" t="n">
        <x:v>241</x:v>
      </x:c>
      <x:c r="H3574" s="59" t="n">
        <x:v>251</x:v>
      </x:c>
      <x:c r="I3574" s="59" t="n">
        <x:v>10</x:v>
      </x:c>
      <x:c r="J3574" s="60" t="n">
        <x:f>'参数'!$C$5</x:f>
        <x:v>360</x:v>
      </x:c>
      <x:c r="K3574" s="60" t="n">
        <x:f>'参数'!$D$5</x:f>
        <x:v>240</x:v>
      </x:c>
      <x:c r="L3574" s="60" t="n">
        <x:f>H3574+I3574+J3574</x:f>
        <x:v>621</x:v>
      </x:c>
      <x:c r="M3574" s="60" t="n">
        <x:f>L3574+K3574</x:f>
        <x:v>861</x:v>
      </x:c>
      <x:c r="N3574" s="60" t="n">
        <x:f>'参数'!$B$10</x:f>
        <x:v>1</x:v>
      </x:c>
      <x:c r="O3574" s="60" t="n">
        <x:f>N3574*'参数'!$B$11</x:f>
        <x:v>2</x:v>
      </x:c>
      <x:c r="P3574" s="60" t="n">
        <x:f>N3574*'参数'!$B$12</x:f>
        <x:v>1</x:v>
      </x:c>
      <x:c r="Q3574" t="str">
        <x:f>C3574&amp;"d"</x:f>
        <x:v>C36d</x:v>
      </x:c>
      <x:c r="R3574" t="str">
        <x:f>C3574&amp;"p"</x:f>
        <x:v>C36p</x:v>
      </x:c>
      <x:c r="S3574" t="str">
        <x:f>IF(AND(L3574&gt;=H3574+I3574+J3574,M3574&gt;L3574,F3574&lt;&gt;""),"PASS","FAIL")</x:f>
        <x:v>PASS</x:v>
      </x:c>
      <x:c r="T3574" t="n">
        <x:v>2</x:v>
      </x:c>
      <x:c r="U3574" t="str">
        <x:v>pickup_after_delivery_completion_plus_usage_lag</x:v>
      </x:c>
    </x:row>
    <x:row r="3575">
      <x:c r="A3575" t="str">
        <x:v>Set2_100-5-1b</x:v>
      </x:c>
      <x:c r="B3575" t="str">
        <x:v>standard_same_day</x:v>
      </x:c>
      <x:c r="C3575" t="str">
        <x:v>C37</x:v>
      </x:c>
      <x:c r="D3575" s="59" t="n">
        <x:v>39</x:v>
      </x:c>
      <x:c r="E3575" s="59" t="n">
        <x:v>48</x:v>
      </x:c>
      <x:c r="F3575" s="59" t="str">
        <x:v>S4</x:v>
      </x:c>
      <x:c r="G3575" s="59" t="n">
        <x:v>250</x:v>
      </x:c>
      <x:c r="H3575" s="59" t="n">
        <x:v>266</x:v>
      </x:c>
      <x:c r="I3575" s="59" t="n">
        <x:v>10</x:v>
      </x:c>
      <x:c r="J3575" s="60" t="n">
        <x:f>'参数'!$C$5</x:f>
        <x:v>360</x:v>
      </x:c>
      <x:c r="K3575" s="60" t="n">
        <x:f>'参数'!$D$5</x:f>
        <x:v>240</x:v>
      </x:c>
      <x:c r="L3575" s="60" t="n">
        <x:f>H3575+I3575+J3575</x:f>
        <x:v>636</x:v>
      </x:c>
      <x:c r="M3575" s="60" t="n">
        <x:f>L3575+K3575</x:f>
        <x:v>876</x:v>
      </x:c>
      <x:c r="N3575" s="60" t="n">
        <x:f>'参数'!$B$10</x:f>
        <x:v>1</x:v>
      </x:c>
      <x:c r="O3575" s="60" t="n">
        <x:f>N3575*'参数'!$B$11</x:f>
        <x:v>2</x:v>
      </x:c>
      <x:c r="P3575" s="60" t="n">
        <x:f>N3575*'参数'!$B$12</x:f>
        <x:v>1</x:v>
      </x:c>
      <x:c r="Q3575" t="str">
        <x:f>C3575&amp;"d"</x:f>
        <x:v>C37d</x:v>
      </x:c>
      <x:c r="R3575" t="str">
        <x:f>C3575&amp;"p"</x:f>
        <x:v>C37p</x:v>
      </x:c>
      <x:c r="S3575" t="str">
        <x:f>IF(AND(L3575&gt;=H3575+I3575+J3575,M3575&gt;L3575,F3575&lt;&gt;""),"PASS","FAIL")</x:f>
        <x:v>PASS</x:v>
      </x:c>
      <x:c r="T3575" t="n">
        <x:v>4</x:v>
      </x:c>
      <x:c r="U3575" t="str">
        <x:v>pickup_after_delivery_completion_plus_usage_lag</x:v>
      </x:c>
    </x:row>
    <x:row r="3576">
      <x:c r="A3576" t="str">
        <x:v>Set2_100-5-1b</x:v>
      </x:c>
      <x:c r="B3576" t="str">
        <x:v>standard_same_day</x:v>
      </x:c>
      <x:c r="C3576" t="str">
        <x:v>C38</x:v>
      </x:c>
      <x:c r="D3576" s="59" t="n">
        <x:v>29</x:v>
      </x:c>
      <x:c r="E3576" s="59" t="n">
        <x:v>3</x:v>
      </x:c>
      <x:c r="F3576" s="59" t="str">
        <x:v>S1</x:v>
      </x:c>
      <x:c r="G3576" s="59" t="n">
        <x:v>296</x:v>
      </x:c>
      <x:c r="H3576" s="59" t="n">
        <x:v>316</x:v>
      </x:c>
      <x:c r="I3576" s="59" t="n">
        <x:v>10</x:v>
      </x:c>
      <x:c r="J3576" s="60" t="n">
        <x:f>'参数'!$C$5</x:f>
        <x:v>360</x:v>
      </x:c>
      <x:c r="K3576" s="60" t="n">
        <x:f>'参数'!$D$5</x:f>
        <x:v>240</x:v>
      </x:c>
      <x:c r="L3576" s="60" t="n">
        <x:f>H3576+I3576+J3576</x:f>
        <x:v>686</x:v>
      </x:c>
      <x:c r="M3576" s="60" t="n">
        <x:f>L3576+K3576</x:f>
        <x:v>926</x:v>
      </x:c>
      <x:c r="N3576" s="60" t="n">
        <x:f>'参数'!$B$10</x:f>
        <x:v>1</x:v>
      </x:c>
      <x:c r="O3576" s="60" t="n">
        <x:f>N3576*'参数'!$B$11</x:f>
        <x:v>2</x:v>
      </x:c>
      <x:c r="P3576" s="60" t="n">
        <x:f>N3576*'参数'!$B$12</x:f>
        <x:v>1</x:v>
      </x:c>
      <x:c r="Q3576" t="str">
        <x:f>C3576&amp;"d"</x:f>
        <x:v>C38d</x:v>
      </x:c>
      <x:c r="R3576" t="str">
        <x:f>C3576&amp;"p"</x:f>
        <x:v>C38p</x:v>
      </x:c>
      <x:c r="S3576" t="str">
        <x:f>IF(AND(L3576&gt;=H3576+I3576+J3576,M3576&gt;L3576,F3576&lt;&gt;""),"PASS","FAIL")</x:f>
        <x:v>PASS</x:v>
      </x:c>
      <x:c r="T3576" t="n">
        <x:v>3</x:v>
      </x:c>
      <x:c r="U3576" t="str">
        <x:v>pickup_after_delivery_completion_plus_usage_lag</x:v>
      </x:c>
    </x:row>
    <x:row r="3577">
      <x:c r="A3577" t="str">
        <x:v>Set2_100-5-1b</x:v>
      </x:c>
      <x:c r="B3577" t="str">
        <x:v>standard_same_day</x:v>
      </x:c>
      <x:c r="C3577" t="str">
        <x:v>C39</x:v>
      </x:c>
      <x:c r="D3577" s="59" t="n">
        <x:v>43</x:v>
      </x:c>
      <x:c r="E3577" s="59" t="n">
        <x:v>32</x:v>
      </x:c>
      <x:c r="F3577" s="59" t="str">
        <x:v>S1</x:v>
      </x:c>
      <x:c r="G3577" s="59" t="n">
        <x:v>542</x:v>
      </x:c>
      <x:c r="H3577" s="59" t="n">
        <x:v>570</x:v>
      </x:c>
      <x:c r="I3577" s="59" t="n">
        <x:v>10</x:v>
      </x:c>
      <x:c r="J3577" s="60" t="n">
        <x:f>'参数'!$C$5</x:f>
        <x:v>360</x:v>
      </x:c>
      <x:c r="K3577" s="60" t="n">
        <x:f>'参数'!$D$5</x:f>
        <x:v>240</x:v>
      </x:c>
      <x:c r="L3577" s="60" t="n">
        <x:f>H3577+I3577+J3577</x:f>
        <x:v>940</x:v>
      </x:c>
      <x:c r="M3577" s="60" t="n">
        <x:f>L3577+K3577</x:f>
        <x:v>1180</x:v>
      </x:c>
      <x:c r="N3577" s="60" t="n">
        <x:f>'参数'!$B$10</x:f>
        <x:v>1</x:v>
      </x:c>
      <x:c r="O3577" s="60" t="n">
        <x:f>N3577*'参数'!$B$11</x:f>
        <x:v>2</x:v>
      </x:c>
      <x:c r="P3577" s="60" t="n">
        <x:f>N3577*'参数'!$B$12</x:f>
        <x:v>1</x:v>
      </x:c>
      <x:c r="Q3577" t="str">
        <x:f>C3577&amp;"d"</x:f>
        <x:v>C39d</x:v>
      </x:c>
      <x:c r="R3577" t="str">
        <x:f>C3577&amp;"p"</x:f>
        <x:v>C39p</x:v>
      </x:c>
      <x:c r="S3577" t="str">
        <x:f>IF(AND(L3577&gt;=H3577+I3577+J3577,M3577&gt;L3577,F3577&lt;&gt;""),"PASS","FAIL")</x:f>
        <x:v>PASS</x:v>
      </x:c>
      <x:c r="T3577" t="n">
        <x:v>0</x:v>
      </x:c>
      <x:c r="U3577" t="str">
        <x:v>pickup_after_delivery_completion_plus_usage_lag</x:v>
      </x:c>
    </x:row>
    <x:row r="3578">
      <x:c r="A3578" t="str">
        <x:v>Set2_100-5-1b</x:v>
      </x:c>
      <x:c r="B3578" t="str">
        <x:v>standard_same_day</x:v>
      </x:c>
      <x:c r="C3578" t="str">
        <x:v>C40</x:v>
      </x:c>
      <x:c r="D3578" s="59" t="n">
        <x:v>34</x:v>
      </x:c>
      <x:c r="E3578" s="59" t="n">
        <x:v>9</x:v>
      </x:c>
      <x:c r="F3578" s="59" t="str">
        <x:v>S1</x:v>
      </x:c>
      <x:c r="G3578" s="59" t="n">
        <x:v>197</x:v>
      </x:c>
      <x:c r="H3578" s="59" t="n">
        <x:v>229</x:v>
      </x:c>
      <x:c r="I3578" s="59" t="n">
        <x:v>10</x:v>
      </x:c>
      <x:c r="J3578" s="60" t="n">
        <x:f>'参数'!$C$5</x:f>
        <x:v>360</x:v>
      </x:c>
      <x:c r="K3578" s="60" t="n">
        <x:f>'参数'!$D$5</x:f>
        <x:v>240</x:v>
      </x:c>
      <x:c r="L3578" s="60" t="n">
        <x:f>H3578+I3578+J3578</x:f>
        <x:v>599</x:v>
      </x:c>
      <x:c r="M3578" s="60" t="n">
        <x:f>L3578+K3578</x:f>
        <x:v>839</x:v>
      </x:c>
      <x:c r="N3578" s="60" t="n">
        <x:f>'参数'!$B$10</x:f>
        <x:v>1</x:v>
      </x:c>
      <x:c r="O3578" s="60" t="n">
        <x:f>N3578*'参数'!$B$11</x:f>
        <x:v>2</x:v>
      </x:c>
      <x:c r="P3578" s="60" t="n">
        <x:f>N3578*'参数'!$B$12</x:f>
        <x:v>1</x:v>
      </x:c>
      <x:c r="Q3578" t="str">
        <x:f>C3578&amp;"d"</x:f>
        <x:v>C40d</x:v>
      </x:c>
      <x:c r="R3578" t="str">
        <x:f>C3578&amp;"p"</x:f>
        <x:v>C40p</x:v>
      </x:c>
      <x:c r="S3578" t="str">
        <x:f>IF(AND(L3578&gt;=H3578+I3578+J3578,M3578&gt;L3578,F3578&lt;&gt;""),"PASS","FAIL")</x:f>
        <x:v>PASS</x:v>
      </x:c>
      <x:c r="T3578" t="n">
        <x:v>9</x:v>
      </x:c>
      <x:c r="U3578" t="str">
        <x:v>pickup_after_delivery_completion_plus_usage_lag</x:v>
      </x:c>
    </x:row>
    <x:row r="3579">
      <x:c r="A3579" t="str">
        <x:v>Set2_100-5-1b</x:v>
      </x:c>
      <x:c r="B3579" t="str">
        <x:v>standard_same_day</x:v>
      </x:c>
      <x:c r="C3579" t="str">
        <x:v>C41</x:v>
      </x:c>
      <x:c r="D3579" s="59" t="n">
        <x:v>42</x:v>
      </x:c>
      <x:c r="E3579" s="59" t="n">
        <x:v>40</x:v>
      </x:c>
      <x:c r="F3579" s="59" t="str">
        <x:v>S3</x:v>
      </x:c>
      <x:c r="G3579" s="59" t="n">
        <x:v>481</x:v>
      </x:c>
      <x:c r="H3579" s="59" t="n">
        <x:v>515</x:v>
      </x:c>
      <x:c r="I3579" s="59" t="n">
        <x:v>10</x:v>
      </x:c>
      <x:c r="J3579" s="60" t="n">
        <x:f>'参数'!$C$5</x:f>
        <x:v>360</x:v>
      </x:c>
      <x:c r="K3579" s="60" t="n">
        <x:f>'参数'!$D$5</x:f>
        <x:v>240</x:v>
      </x:c>
      <x:c r="L3579" s="60" t="n">
        <x:f>H3579+I3579+J3579</x:f>
        <x:v>885</x:v>
      </x:c>
      <x:c r="M3579" s="60" t="n">
        <x:f>L3579+K3579</x:f>
        <x:v>1125</x:v>
      </x:c>
      <x:c r="N3579" s="60" t="n">
        <x:f>'参数'!$B$10</x:f>
        <x:v>1</x:v>
      </x:c>
      <x:c r="O3579" s="60" t="n">
        <x:f>N3579*'参数'!$B$11</x:f>
        <x:v>2</x:v>
      </x:c>
      <x:c r="P3579" s="60" t="n">
        <x:f>N3579*'参数'!$B$12</x:f>
        <x:v>1</x:v>
      </x:c>
      <x:c r="Q3579" t="str">
        <x:f>C3579&amp;"d"</x:f>
        <x:v>C41d</x:v>
      </x:c>
      <x:c r="R3579" t="str">
        <x:f>C3579&amp;"p"</x:f>
        <x:v>C41p</x:v>
      </x:c>
      <x:c r="S3579" t="str">
        <x:f>IF(AND(L3579&gt;=H3579+I3579+J3579,M3579&gt;L3579,F3579&lt;&gt;""),"PASS","FAIL")</x:f>
        <x:v>PASS</x:v>
      </x:c>
      <x:c r="T3579" t="n">
        <x:v>14</x:v>
      </x:c>
      <x:c r="U3579" t="str">
        <x:v>pickup_after_delivery_completion_plus_usage_lag</x:v>
      </x:c>
    </x:row>
    <x:row r="3580">
      <x:c r="A3580" t="str">
        <x:v>Set2_100-5-1b</x:v>
      </x:c>
      <x:c r="B3580" t="str">
        <x:v>standard_same_day</x:v>
      </x:c>
      <x:c r="C3580" t="str">
        <x:v>C42</x:v>
      </x:c>
      <x:c r="D3580" s="59" t="n">
        <x:v>25</x:v>
      </x:c>
      <x:c r="E3580" s="59" t="n">
        <x:v>49</x:v>
      </x:c>
      <x:c r="F3580" s="59" t="str">
        <x:v>S4</x:v>
      </x:c>
      <x:c r="G3580" s="59" t="n">
        <x:v>251</x:v>
      </x:c>
      <x:c r="H3580" s="59" t="n">
        <x:v>277</x:v>
      </x:c>
      <x:c r="I3580" s="59" t="n">
        <x:v>10</x:v>
      </x:c>
      <x:c r="J3580" s="60" t="n">
        <x:f>'参数'!$C$5</x:f>
        <x:v>360</x:v>
      </x:c>
      <x:c r="K3580" s="60" t="n">
        <x:f>'参数'!$D$5</x:f>
        <x:v>240</x:v>
      </x:c>
      <x:c r="L3580" s="60" t="n">
        <x:f>H3580+I3580+J3580</x:f>
        <x:v>647</x:v>
      </x:c>
      <x:c r="M3580" s="60" t="n">
        <x:f>L3580+K3580</x:f>
        <x:v>887</x:v>
      </x:c>
      <x:c r="N3580" s="60" t="n">
        <x:f>'参数'!$B$10</x:f>
        <x:v>1</x:v>
      </x:c>
      <x:c r="O3580" s="60" t="n">
        <x:f>N3580*'参数'!$B$11</x:f>
        <x:v>2</x:v>
      </x:c>
      <x:c r="P3580" s="60" t="n">
        <x:f>N3580*'参数'!$B$12</x:f>
        <x:v>1</x:v>
      </x:c>
      <x:c r="Q3580" t="str">
        <x:f>C3580&amp;"d"</x:f>
        <x:v>C42d</x:v>
      </x:c>
      <x:c r="R3580" t="str">
        <x:f>C3580&amp;"p"</x:f>
        <x:v>C42p</x:v>
      </x:c>
      <x:c r="S3580" t="str">
        <x:f>IF(AND(L3580&gt;=H3580+I3580+J3580,M3580&gt;L3580,F3580&lt;&gt;""),"PASS","FAIL")</x:f>
        <x:v>PASS</x:v>
      </x:c>
      <x:c r="T3580" t="n">
        <x:v>10</x:v>
      </x:c>
      <x:c r="U3580" t="str">
        <x:v>pickup_after_delivery_completion_plus_usage_lag</x:v>
      </x:c>
    </x:row>
    <x:row r="3581">
      <x:c r="A3581" t="str">
        <x:v>Set2_100-5-1b</x:v>
      </x:c>
      <x:c r="B3581" t="str">
        <x:v>standard_same_day</x:v>
      </x:c>
      <x:c r="C3581" t="str">
        <x:v>C43</x:v>
      </x:c>
      <x:c r="D3581" s="59" t="n">
        <x:v>27</x:v>
      </x:c>
      <x:c r="E3581" s="59" t="n">
        <x:v>4</x:v>
      </x:c>
      <x:c r="F3581" s="59" t="str">
        <x:v>S1</x:v>
      </x:c>
      <x:c r="G3581" s="59" t="n">
        <x:v>318</x:v>
      </x:c>
      <x:c r="H3581" s="59" t="n">
        <x:v>344</x:v>
      </x:c>
      <x:c r="I3581" s="59" t="n">
        <x:v>10</x:v>
      </x:c>
      <x:c r="J3581" s="60" t="n">
        <x:f>'参数'!$C$5</x:f>
        <x:v>360</x:v>
      </x:c>
      <x:c r="K3581" s="60" t="n">
        <x:f>'参数'!$D$5</x:f>
        <x:v>240</x:v>
      </x:c>
      <x:c r="L3581" s="60" t="n">
        <x:f>H3581+I3581+J3581</x:f>
        <x:v>714</x:v>
      </x:c>
      <x:c r="M3581" s="60" t="n">
        <x:f>L3581+K3581</x:f>
        <x:v>954</x:v>
      </x:c>
      <x:c r="N3581" s="60" t="n">
        <x:f>'参数'!$B$10</x:f>
        <x:v>1</x:v>
      </x:c>
      <x:c r="O3581" s="60" t="n">
        <x:f>N3581*'参数'!$B$11</x:f>
        <x:v>2</x:v>
      </x:c>
      <x:c r="P3581" s="60" t="n">
        <x:f>N3581*'参数'!$B$12</x:f>
        <x:v>1</x:v>
      </x:c>
      <x:c r="Q3581" t="str">
        <x:f>C3581&amp;"d"</x:f>
        <x:v>C43d</x:v>
      </x:c>
      <x:c r="R3581" t="str">
        <x:f>C3581&amp;"p"</x:f>
        <x:v>C43p</x:v>
      </x:c>
      <x:c r="S3581" t="str">
        <x:f>IF(AND(L3581&gt;=H3581+I3581+J3581,M3581&gt;L3581,F3581&lt;&gt;""),"PASS","FAIL")</x:f>
        <x:v>PASS</x:v>
      </x:c>
      <x:c r="T3581" t="n">
        <x:v>6</x:v>
      </x:c>
      <x:c r="U3581" t="str">
        <x:v>pickup_after_delivery_completion_plus_usage_lag</x:v>
      </x:c>
    </x:row>
    <x:row r="3582">
      <x:c r="A3582" t="str">
        <x:v>Set2_100-5-1b</x:v>
      </x:c>
      <x:c r="B3582" t="str">
        <x:v>standard_same_day</x:v>
      </x:c>
      <x:c r="C3582" t="str">
        <x:v>C44</x:v>
      </x:c>
      <x:c r="D3582" s="59" t="n">
        <x:v>29</x:v>
      </x:c>
      <x:c r="E3582" s="59" t="n">
        <x:v>37</x:v>
      </x:c>
      <x:c r="F3582" s="59" t="str">
        <x:v>S3</x:v>
      </x:c>
      <x:c r="G3582" s="59" t="n">
        <x:v>227</x:v>
      </x:c>
      <x:c r="H3582" s="59" t="n">
        <x:v>243</x:v>
      </x:c>
      <x:c r="I3582" s="59" t="n">
        <x:v>10</x:v>
      </x:c>
      <x:c r="J3582" s="60" t="n">
        <x:f>'参数'!$C$5</x:f>
        <x:v>360</x:v>
      </x:c>
      <x:c r="K3582" s="60" t="n">
        <x:f>'参数'!$D$5</x:f>
        <x:v>240</x:v>
      </x:c>
      <x:c r="L3582" s="60" t="n">
        <x:f>H3582+I3582+J3582</x:f>
        <x:v>613</x:v>
      </x:c>
      <x:c r="M3582" s="60" t="n">
        <x:f>L3582+K3582</x:f>
        <x:v>853</x:v>
      </x:c>
      <x:c r="N3582" s="60" t="n">
        <x:f>'参数'!$B$10</x:f>
        <x:v>1</x:v>
      </x:c>
      <x:c r="O3582" s="60" t="n">
        <x:f>N3582*'参数'!$B$11</x:f>
        <x:v>2</x:v>
      </x:c>
      <x:c r="P3582" s="60" t="n">
        <x:f>N3582*'参数'!$B$12</x:f>
        <x:v>1</x:v>
      </x:c>
      <x:c r="Q3582" t="str">
        <x:f>C3582&amp;"d"</x:f>
        <x:v>C44d</x:v>
      </x:c>
      <x:c r="R3582" t="str">
        <x:f>C3582&amp;"p"</x:f>
        <x:v>C44p</x:v>
      </x:c>
      <x:c r="S3582" t="str">
        <x:f>IF(AND(L3582&gt;=H3582+I3582+J3582,M3582&gt;L3582,F3582&lt;&gt;""),"PASS","FAIL")</x:f>
        <x:v>PASS</x:v>
      </x:c>
      <x:c r="T3582" t="n">
        <x:v>0</x:v>
      </x:c>
      <x:c r="U3582" t="str">
        <x:v>pickup_after_delivery_completion_plus_usage_lag</x:v>
      </x:c>
    </x:row>
    <x:row r="3583">
      <x:c r="A3583" t="str">
        <x:v>Set2_100-5-1b</x:v>
      </x:c>
      <x:c r="B3583" t="str">
        <x:v>standard_same_day</x:v>
      </x:c>
      <x:c r="C3583" t="str">
        <x:v>C45</x:v>
      </x:c>
      <x:c r="D3583" s="59" t="n">
        <x:v>28</x:v>
      </x:c>
      <x:c r="E3583" s="59" t="n">
        <x:v>32</x:v>
      </x:c>
      <x:c r="F3583" s="59" t="str">
        <x:v>S3</x:v>
      </x:c>
      <x:c r="G3583" s="59" t="n">
        <x:v>153</x:v>
      </x:c>
      <x:c r="H3583" s="59" t="n">
        <x:v>181</x:v>
      </x:c>
      <x:c r="I3583" s="59" t="n">
        <x:v>10</x:v>
      </x:c>
      <x:c r="J3583" s="60" t="n">
        <x:f>'参数'!$C$5</x:f>
        <x:v>360</x:v>
      </x:c>
      <x:c r="K3583" s="60" t="n">
        <x:f>'参数'!$D$5</x:f>
        <x:v>240</x:v>
      </x:c>
      <x:c r="L3583" s="60" t="n">
        <x:f>H3583+I3583+J3583</x:f>
        <x:v>551</x:v>
      </x:c>
      <x:c r="M3583" s="60" t="n">
        <x:f>L3583+K3583</x:f>
        <x:v>791</x:v>
      </x:c>
      <x:c r="N3583" s="60" t="n">
        <x:f>'参数'!$B$10</x:f>
        <x:v>1</x:v>
      </x:c>
      <x:c r="O3583" s="60" t="n">
        <x:f>N3583*'参数'!$B$11</x:f>
        <x:v>2</x:v>
      </x:c>
      <x:c r="P3583" s="60" t="n">
        <x:f>N3583*'参数'!$B$12</x:f>
        <x:v>1</x:v>
      </x:c>
      <x:c r="Q3583" t="str">
        <x:f>C3583&amp;"d"</x:f>
        <x:v>C45d</x:v>
      </x:c>
      <x:c r="R3583" t="str">
        <x:f>C3583&amp;"p"</x:f>
        <x:v>C45p</x:v>
      </x:c>
      <x:c r="S3583" t="str">
        <x:f>IF(AND(L3583&gt;=H3583+I3583+J3583,M3583&gt;L3583,F3583&lt;&gt;""),"PASS","FAIL")</x:f>
        <x:v>PASS</x:v>
      </x:c>
      <x:c r="T3583" t="n">
        <x:v>9</x:v>
      </x:c>
      <x:c r="U3583" t="str">
        <x:v>pickup_after_delivery_completion_plus_usage_lag</x:v>
      </x:c>
    </x:row>
    <x:row r="3584">
      <x:c r="A3584" t="str">
        <x:v>Set2_100-5-1b</x:v>
      </x:c>
      <x:c r="B3584" t="str">
        <x:v>standard_same_day</x:v>
      </x:c>
      <x:c r="C3584" t="str">
        <x:v>C46</x:v>
      </x:c>
      <x:c r="D3584" s="59" t="n">
        <x:v>42</x:v>
      </x:c>
      <x:c r="E3584" s="59" t="n">
        <x:v>8</x:v>
      </x:c>
      <x:c r="F3584" s="59" t="str">
        <x:v>S1</x:v>
      </x:c>
      <x:c r="G3584" s="59" t="n">
        <x:v>582</x:v>
      </x:c>
      <x:c r="H3584" s="59" t="n">
        <x:v>618</x:v>
      </x:c>
      <x:c r="I3584" s="59" t="n">
        <x:v>10</x:v>
      </x:c>
      <x:c r="J3584" s="60" t="n">
        <x:f>'参数'!$C$5</x:f>
        <x:v>360</x:v>
      </x:c>
      <x:c r="K3584" s="60" t="n">
        <x:f>'参数'!$D$5</x:f>
        <x:v>240</x:v>
      </x:c>
      <x:c r="L3584" s="60" t="n">
        <x:f>H3584+I3584+J3584</x:f>
        <x:v>988</x:v>
      </x:c>
      <x:c r="M3584" s="60" t="n">
        <x:f>L3584+K3584</x:f>
        <x:v>1228</x:v>
      </x:c>
      <x:c r="N3584" s="60" t="n">
        <x:f>'参数'!$B$10</x:f>
        <x:v>1</x:v>
      </x:c>
      <x:c r="O3584" s="60" t="n">
        <x:f>N3584*'参数'!$B$11</x:f>
        <x:v>2</x:v>
      </x:c>
      <x:c r="P3584" s="60" t="n">
        <x:f>N3584*'参数'!$B$12</x:f>
        <x:v>1</x:v>
      </x:c>
      <x:c r="Q3584" t="str">
        <x:f>C3584&amp;"d"</x:f>
        <x:v>C46d</x:v>
      </x:c>
      <x:c r="R3584" t="str">
        <x:f>C3584&amp;"p"</x:f>
        <x:v>C46p</x:v>
      </x:c>
      <x:c r="S3584" t="str">
        <x:f>IF(AND(L3584&gt;=H3584+I3584+J3584,M3584&gt;L3584,F3584&lt;&gt;""),"PASS","FAIL")</x:f>
        <x:v>PASS</x:v>
      </x:c>
      <x:c r="T3584" t="n">
        <x:v>4</x:v>
      </x:c>
      <x:c r="U3584" t="str">
        <x:v>pickup_after_delivery_completion_plus_usage_lag</x:v>
      </x:c>
    </x:row>
    <x:row r="3585">
      <x:c r="A3585" t="str">
        <x:v>Set2_100-5-1b</x:v>
      </x:c>
      <x:c r="B3585" t="str">
        <x:v>standard_same_day</x:v>
      </x:c>
      <x:c r="C3585" t="str">
        <x:v>C47</x:v>
      </x:c>
      <x:c r="D3585" s="59" t="n">
        <x:v>18</x:v>
      </x:c>
      <x:c r="E3585" s="59" t="n">
        <x:v>22</x:v>
      </x:c>
      <x:c r="F3585" s="59" t="str">
        <x:v>S3</x:v>
      </x:c>
      <x:c r="G3585" s="59" t="n">
        <x:v>453</x:v>
      </x:c>
      <x:c r="H3585" s="59" t="n">
        <x:v>485</x:v>
      </x:c>
      <x:c r="I3585" s="59" t="n">
        <x:v>10</x:v>
      </x:c>
      <x:c r="J3585" s="60" t="n">
        <x:f>'参数'!$C$5</x:f>
        <x:v>360</x:v>
      </x:c>
      <x:c r="K3585" s="60" t="n">
        <x:f>'参数'!$D$5</x:f>
        <x:v>240</x:v>
      </x:c>
      <x:c r="L3585" s="60" t="n">
        <x:f>H3585+I3585+J3585</x:f>
        <x:v>855</x:v>
      </x:c>
      <x:c r="M3585" s="60" t="n">
        <x:f>L3585+K3585</x:f>
        <x:v>1095</x:v>
      </x:c>
      <x:c r="N3585" s="60" t="n">
        <x:f>'参数'!$B$10</x:f>
        <x:v>1</x:v>
      </x:c>
      <x:c r="O3585" s="60" t="n">
        <x:f>N3585*'参数'!$B$11</x:f>
        <x:v>2</x:v>
      </x:c>
      <x:c r="P3585" s="60" t="n">
        <x:f>N3585*'参数'!$B$12</x:f>
        <x:v>1</x:v>
      </x:c>
      <x:c r="Q3585" t="str">
        <x:f>C3585&amp;"d"</x:f>
        <x:v>C47d</x:v>
      </x:c>
      <x:c r="R3585" t="str">
        <x:f>C3585&amp;"p"</x:f>
        <x:v>C47p</x:v>
      </x:c>
      <x:c r="S3585" t="str">
        <x:f>IF(AND(L3585&gt;=H3585+I3585+J3585,M3585&gt;L3585,F3585&lt;&gt;""),"PASS","FAIL")</x:f>
        <x:v>PASS</x:v>
      </x:c>
      <x:c r="T3585" t="n">
        <x:v>0</x:v>
      </x:c>
      <x:c r="U3585" t="str">
        <x:v>pickup_after_delivery_completion_plus_usage_lag</x:v>
      </x:c>
    </x:row>
    <x:row r="3586">
      <x:c r="A3586" t="str">
        <x:v>Set2_100-5-1b</x:v>
      </x:c>
      <x:c r="B3586" t="str">
        <x:v>standard_same_day</x:v>
      </x:c>
      <x:c r="C3586" t="str">
        <x:v>C48</x:v>
      </x:c>
      <x:c r="D3586" s="59" t="n">
        <x:v>20</x:v>
      </x:c>
      <x:c r="E3586" s="59" t="n">
        <x:v>33</x:v>
      </x:c>
      <x:c r="F3586" s="59" t="str">
        <x:v>S3</x:v>
      </x:c>
      <x:c r="G3586" s="59" t="n">
        <x:v>377</x:v>
      </x:c>
      <x:c r="H3586" s="59" t="n">
        <x:v>405</x:v>
      </x:c>
      <x:c r="I3586" s="59" t="n">
        <x:v>10</x:v>
      </x:c>
      <x:c r="J3586" s="60" t="n">
        <x:f>'参数'!$C$5</x:f>
        <x:v>360</x:v>
      </x:c>
      <x:c r="K3586" s="60" t="n">
        <x:f>'参数'!$D$5</x:f>
        <x:v>240</x:v>
      </x:c>
      <x:c r="L3586" s="60" t="n">
        <x:f>H3586+I3586+J3586</x:f>
        <x:v>775</x:v>
      </x:c>
      <x:c r="M3586" s="60" t="n">
        <x:f>L3586+K3586</x:f>
        <x:v>1015</x:v>
      </x:c>
      <x:c r="N3586" s="60" t="n">
        <x:f>'参数'!$B$10</x:f>
        <x:v>1</x:v>
      </x:c>
      <x:c r="O3586" s="60" t="n">
        <x:f>N3586*'参数'!$B$11</x:f>
        <x:v>2</x:v>
      </x:c>
      <x:c r="P3586" s="60" t="n">
        <x:f>N3586*'参数'!$B$12</x:f>
        <x:v>1</x:v>
      </x:c>
      <x:c r="Q3586" t="str">
        <x:f>C3586&amp;"d"</x:f>
        <x:v>C48d</x:v>
      </x:c>
      <x:c r="R3586" t="str">
        <x:f>C3586&amp;"p"</x:f>
        <x:v>C48p</x:v>
      </x:c>
      <x:c r="S3586" t="str">
        <x:f>IF(AND(L3586&gt;=H3586+I3586+J3586,M3586&gt;L3586,F3586&lt;&gt;""),"PASS","FAIL")</x:f>
        <x:v>PASS</x:v>
      </x:c>
      <x:c r="T3586" t="n">
        <x:v>0</x:v>
      </x:c>
      <x:c r="U3586" t="str">
        <x:v>pickup_after_delivery_completion_plus_usage_lag</x:v>
      </x:c>
    </x:row>
    <x:row r="3587">
      <x:c r="A3587" t="str">
        <x:v>Set2_100-5-1b</x:v>
      </x:c>
      <x:c r="B3587" t="str">
        <x:v>standard_same_day</x:v>
      </x:c>
      <x:c r="C3587" t="str">
        <x:v>C49</x:v>
      </x:c>
      <x:c r="D3587" s="59" t="n">
        <x:v>28</x:v>
      </x:c>
      <x:c r="E3587" s="59" t="n">
        <x:v>48</x:v>
      </x:c>
      <x:c r="F3587" s="59" t="str">
        <x:v>S4</x:v>
      </x:c>
      <x:c r="G3587" s="59" t="n">
        <x:v>310</x:v>
      </x:c>
      <x:c r="H3587" s="59" t="n">
        <x:v>322</x:v>
      </x:c>
      <x:c r="I3587" s="59" t="n">
        <x:v>10</x:v>
      </x:c>
      <x:c r="J3587" s="60" t="n">
        <x:f>'参数'!$C$5</x:f>
        <x:v>360</x:v>
      </x:c>
      <x:c r="K3587" s="60" t="n">
        <x:f>'参数'!$D$5</x:f>
        <x:v>240</x:v>
      </x:c>
      <x:c r="L3587" s="60" t="n">
        <x:f>H3587+I3587+J3587</x:f>
        <x:v>692</x:v>
      </x:c>
      <x:c r="M3587" s="60" t="n">
        <x:f>L3587+K3587</x:f>
        <x:v>932</x:v>
      </x:c>
      <x:c r="N3587" s="60" t="n">
        <x:f>'参数'!$B$10</x:f>
        <x:v>1</x:v>
      </x:c>
      <x:c r="O3587" s="60" t="n">
        <x:f>N3587*'参数'!$B$11</x:f>
        <x:v>2</x:v>
      </x:c>
      <x:c r="P3587" s="60" t="n">
        <x:f>N3587*'参数'!$B$12</x:f>
        <x:v>1</x:v>
      </x:c>
      <x:c r="Q3587" t="str">
        <x:f>C3587&amp;"d"</x:f>
        <x:v>C49d</x:v>
      </x:c>
      <x:c r="R3587" t="str">
        <x:f>C3587&amp;"p"</x:f>
        <x:v>C49p</x:v>
      </x:c>
      <x:c r="S3587" t="str">
        <x:f>IF(AND(L3587&gt;=H3587+I3587+J3587,M3587&gt;L3587,F3587&lt;&gt;""),"PASS","FAIL")</x:f>
        <x:v>PASS</x:v>
      </x:c>
      <x:c r="T3587" t="n">
        <x:v>8</x:v>
      </x:c>
      <x:c r="U3587" t="str">
        <x:v>pickup_after_delivery_completion_plus_usage_lag</x:v>
      </x:c>
    </x:row>
    <x:row r="3588">
      <x:c r="A3588" t="str">
        <x:v>Set2_100-5-1b</x:v>
      </x:c>
      <x:c r="B3588" t="str">
        <x:v>standard_same_day</x:v>
      </x:c>
      <x:c r="C3588" t="str">
        <x:v>C50</x:v>
      </x:c>
      <x:c r="D3588" s="59" t="n">
        <x:v>35</x:v>
      </x:c>
      <x:c r="E3588" s="59" t="n">
        <x:v>19</x:v>
      </x:c>
      <x:c r="F3588" s="59" t="str">
        <x:v>S1</x:v>
      </x:c>
      <x:c r="G3588" s="59" t="n">
        <x:v>169</x:v>
      </x:c>
      <x:c r="H3588" s="59" t="n">
        <x:v>181</x:v>
      </x:c>
      <x:c r="I3588" s="59" t="n">
        <x:v>10</x:v>
      </x:c>
      <x:c r="J3588" s="60" t="n">
        <x:f>'参数'!$C$5</x:f>
        <x:v>360</x:v>
      </x:c>
      <x:c r="K3588" s="60" t="n">
        <x:f>'参数'!$D$5</x:f>
        <x:v>240</x:v>
      </x:c>
      <x:c r="L3588" s="60" t="n">
        <x:f>H3588+I3588+J3588</x:f>
        <x:v>551</x:v>
      </x:c>
      <x:c r="M3588" s="60" t="n">
        <x:f>L3588+K3588</x:f>
        <x:v>791</x:v>
      </x:c>
      <x:c r="N3588" s="60" t="n">
        <x:f>'参数'!$B$10</x:f>
        <x:v>1</x:v>
      </x:c>
      <x:c r="O3588" s="60" t="n">
        <x:f>N3588*'参数'!$B$11</x:f>
        <x:v>2</x:v>
      </x:c>
      <x:c r="P3588" s="60" t="n">
        <x:f>N3588*'参数'!$B$12</x:f>
        <x:v>1</x:v>
      </x:c>
      <x:c r="Q3588" t="str">
        <x:f>C3588&amp;"d"</x:f>
        <x:v>C50d</x:v>
      </x:c>
      <x:c r="R3588" t="str">
        <x:f>C3588&amp;"p"</x:f>
        <x:v>C50p</x:v>
      </x:c>
      <x:c r="S3588" t="str">
        <x:f>IF(AND(L3588&gt;=H3588+I3588+J3588,M3588&gt;L3588,F3588&lt;&gt;""),"PASS","FAIL")</x:f>
        <x:v>PASS</x:v>
      </x:c>
      <x:c r="T3588" t="n">
        <x:v>6</x:v>
      </x:c>
      <x:c r="U3588" t="str">
        <x:v>pickup_after_delivery_completion_plus_usage_lag</x:v>
      </x:c>
    </x:row>
    <x:row r="3589">
      <x:c r="A3589" t="str">
        <x:v>Set2_100-5-1b</x:v>
      </x:c>
      <x:c r="B3589" t="str">
        <x:v>standard_same_day</x:v>
      </x:c>
      <x:c r="C3589" t="str">
        <x:v>C51</x:v>
      </x:c>
      <x:c r="D3589" s="59" t="n">
        <x:v>49</x:v>
      </x:c>
      <x:c r="E3589" s="59" t="n">
        <x:v>36</x:v>
      </x:c>
      <x:c r="F3589" s="59" t="str">
        <x:v>S1</x:v>
      </x:c>
      <x:c r="G3589" s="59" t="n">
        <x:v>405</x:v>
      </x:c>
      <x:c r="H3589" s="59" t="n">
        <x:v>443</x:v>
      </x:c>
      <x:c r="I3589" s="59" t="n">
        <x:v>10</x:v>
      </x:c>
      <x:c r="J3589" s="60" t="n">
        <x:f>'参数'!$C$5</x:f>
        <x:v>360</x:v>
      </x:c>
      <x:c r="K3589" s="60" t="n">
        <x:f>'参数'!$D$5</x:f>
        <x:v>240</x:v>
      </x:c>
      <x:c r="L3589" s="60" t="n">
        <x:f>H3589+I3589+J3589</x:f>
        <x:v>813</x:v>
      </x:c>
      <x:c r="M3589" s="60" t="n">
        <x:f>L3589+K3589</x:f>
        <x:v>1053</x:v>
      </x:c>
      <x:c r="N3589" s="60" t="n">
        <x:f>'参数'!$B$10</x:f>
        <x:v>1</x:v>
      </x:c>
      <x:c r="O3589" s="60" t="n">
        <x:f>N3589*'参数'!$B$11</x:f>
        <x:v>2</x:v>
      </x:c>
      <x:c r="P3589" s="60" t="n">
        <x:f>N3589*'参数'!$B$12</x:f>
        <x:v>1</x:v>
      </x:c>
      <x:c r="Q3589" t="str">
        <x:f>C3589&amp;"d"</x:f>
        <x:v>C51d</x:v>
      </x:c>
      <x:c r="R3589" t="str">
        <x:f>C3589&amp;"p"</x:f>
        <x:v>C51p</x:v>
      </x:c>
      <x:c r="S3589" t="str">
        <x:f>IF(AND(L3589&gt;=H3589+I3589+J3589,M3589&gt;L3589,F3589&lt;&gt;""),"PASS","FAIL")</x:f>
        <x:v>PASS</x:v>
      </x:c>
      <x:c r="T3589" t="n">
        <x:v>8</x:v>
      </x:c>
      <x:c r="U3589" t="str">
        <x:v>pickup_after_delivery_completion_plus_usage_lag</x:v>
      </x:c>
    </x:row>
    <x:row r="3590">
      <x:c r="A3590" t="str">
        <x:v>Set2_100-5-1b</x:v>
      </x:c>
      <x:c r="B3590" t="str">
        <x:v>standard_same_day</x:v>
      </x:c>
      <x:c r="C3590" t="str">
        <x:v>C52</x:v>
      </x:c>
      <x:c r="D3590" s="59" t="n">
        <x:v>49</x:v>
      </x:c>
      <x:c r="E3590" s="59" t="n">
        <x:v>35</x:v>
      </x:c>
      <x:c r="F3590" s="59" t="str">
        <x:v>S1</x:v>
      </x:c>
      <x:c r="G3590" s="59" t="n">
        <x:v>355</x:v>
      </x:c>
      <x:c r="H3590" s="59" t="n">
        <x:v>391</x:v>
      </x:c>
      <x:c r="I3590" s="59" t="n">
        <x:v>10</x:v>
      </x:c>
      <x:c r="J3590" s="60" t="n">
        <x:f>'参数'!$C$5</x:f>
        <x:v>360</x:v>
      </x:c>
      <x:c r="K3590" s="60" t="n">
        <x:f>'参数'!$D$5</x:f>
        <x:v>240</x:v>
      </x:c>
      <x:c r="L3590" s="60" t="n">
        <x:f>H3590+I3590+J3590</x:f>
        <x:v>761</x:v>
      </x:c>
      <x:c r="M3590" s="60" t="n">
        <x:f>L3590+K3590</x:f>
        <x:v>1001</x:v>
      </x:c>
      <x:c r="N3590" s="60" t="n">
        <x:f>'参数'!$B$10</x:f>
        <x:v>1</x:v>
      </x:c>
      <x:c r="O3590" s="60" t="n">
        <x:f>N3590*'参数'!$B$11</x:f>
        <x:v>2</x:v>
      </x:c>
      <x:c r="P3590" s="60" t="n">
        <x:f>N3590*'参数'!$B$12</x:f>
        <x:v>1</x:v>
      </x:c>
      <x:c r="Q3590" t="str">
        <x:f>C3590&amp;"d"</x:f>
        <x:v>C52d</x:v>
      </x:c>
      <x:c r="R3590" t="str">
        <x:f>C3590&amp;"p"</x:f>
        <x:v>C52p</x:v>
      </x:c>
      <x:c r="S3590" t="str">
        <x:f>IF(AND(L3590&gt;=H3590+I3590+J3590,M3590&gt;L3590,F3590&lt;&gt;""),"PASS","FAIL")</x:f>
        <x:v>PASS</x:v>
      </x:c>
      <x:c r="T3590" t="n">
        <x:v>11</x:v>
      </x:c>
      <x:c r="U3590" t="str">
        <x:v>pickup_after_delivery_completion_plus_usage_lag</x:v>
      </x:c>
    </x:row>
    <x:row r="3591">
      <x:c r="A3591" t="str">
        <x:v>Set2_100-5-1b</x:v>
      </x:c>
      <x:c r="B3591" t="str">
        <x:v>standard_same_day</x:v>
      </x:c>
      <x:c r="C3591" t="str">
        <x:v>C53</x:v>
      </x:c>
      <x:c r="D3591" s="59" t="n">
        <x:v>25</x:v>
      </x:c>
      <x:c r="E3591" s="59" t="n">
        <x:v>25</x:v>
      </x:c>
      <x:c r="F3591" s="59" t="str">
        <x:v>S3</x:v>
      </x:c>
      <x:c r="G3591" s="59" t="n">
        <x:v>264</x:v>
      </x:c>
      <x:c r="H3591" s="59" t="n">
        <x:v>290</x:v>
      </x:c>
      <x:c r="I3591" s="59" t="n">
        <x:v>10</x:v>
      </x:c>
      <x:c r="J3591" s="60" t="n">
        <x:f>'参数'!$C$5</x:f>
        <x:v>360</x:v>
      </x:c>
      <x:c r="K3591" s="60" t="n">
        <x:f>'参数'!$D$5</x:f>
        <x:v>240</x:v>
      </x:c>
      <x:c r="L3591" s="60" t="n">
        <x:f>H3591+I3591+J3591</x:f>
        <x:v>660</x:v>
      </x:c>
      <x:c r="M3591" s="60" t="n">
        <x:f>L3591+K3591</x:f>
        <x:v>900</x:v>
      </x:c>
      <x:c r="N3591" s="60" t="n">
        <x:f>'参数'!$B$10</x:f>
        <x:v>1</x:v>
      </x:c>
      <x:c r="O3591" s="60" t="n">
        <x:f>N3591*'参数'!$B$11</x:f>
        <x:v>2</x:v>
      </x:c>
      <x:c r="P3591" s="60" t="n">
        <x:f>N3591*'参数'!$B$12</x:f>
        <x:v>1</x:v>
      </x:c>
      <x:c r="Q3591" t="str">
        <x:f>C3591&amp;"d"</x:f>
        <x:v>C53d</x:v>
      </x:c>
      <x:c r="R3591" t="str">
        <x:f>C3591&amp;"p"</x:f>
        <x:v>C53p</x:v>
      </x:c>
      <x:c r="S3591" t="str">
        <x:f>IF(AND(L3591&gt;=H3591+I3591+J3591,M3591&gt;L3591,F3591&lt;&gt;""),"PASS","FAIL")</x:f>
        <x:v>PASS</x:v>
      </x:c>
      <x:c r="T3591" t="n">
        <x:v>1</x:v>
      </x:c>
      <x:c r="U3591" t="str">
        <x:v>pickup_after_delivery_completion_plus_usage_lag</x:v>
      </x:c>
    </x:row>
    <x:row r="3592">
      <x:c r="A3592" t="str">
        <x:v>Set2_100-5-1b</x:v>
      </x:c>
      <x:c r="B3592" t="str">
        <x:v>standard_same_day</x:v>
      </x:c>
      <x:c r="C3592" t="str">
        <x:v>C54</x:v>
      </x:c>
      <x:c r="D3592" s="59" t="n">
        <x:v>6</x:v>
      </x:c>
      <x:c r="E3592" s="59" t="n">
        <x:v>5</x:v>
      </x:c>
      <x:c r="F3592" s="59" t="str">
        <x:v>S2</x:v>
      </x:c>
      <x:c r="G3592" s="59" t="n">
        <x:v>487</x:v>
      </x:c>
      <x:c r="H3592" s="59" t="n">
        <x:v>501</x:v>
      </x:c>
      <x:c r="I3592" s="59" t="n">
        <x:v>10</x:v>
      </x:c>
      <x:c r="J3592" s="60" t="n">
        <x:f>'参数'!$C$5</x:f>
        <x:v>360</x:v>
      </x:c>
      <x:c r="K3592" s="60" t="n">
        <x:f>'参数'!$D$5</x:f>
        <x:v>240</x:v>
      </x:c>
      <x:c r="L3592" s="60" t="n">
        <x:f>H3592+I3592+J3592</x:f>
        <x:v>871</x:v>
      </x:c>
      <x:c r="M3592" s="60" t="n">
        <x:f>L3592+K3592</x:f>
        <x:v>1111</x:v>
      </x:c>
      <x:c r="N3592" s="60" t="n">
        <x:f>'参数'!$B$10</x:f>
        <x:v>1</x:v>
      </x:c>
      <x:c r="O3592" s="60" t="n">
        <x:f>N3592*'参数'!$B$11</x:f>
        <x:v>2</x:v>
      </x:c>
      <x:c r="P3592" s="60" t="n">
        <x:f>N3592*'参数'!$B$12</x:f>
        <x:v>1</x:v>
      </x:c>
      <x:c r="Q3592" t="str">
        <x:f>C3592&amp;"d"</x:f>
        <x:v>C54d</x:v>
      </x:c>
      <x:c r="R3592" t="str">
        <x:f>C3592&amp;"p"</x:f>
        <x:v>C54p</x:v>
      </x:c>
      <x:c r="S3592" t="str">
        <x:f>IF(AND(L3592&gt;=H3592+I3592+J3592,M3592&gt;L3592,F3592&lt;&gt;""),"PASS","FAIL")</x:f>
        <x:v>PASS</x:v>
      </x:c>
      <x:c r="T3592" t="n">
        <x:v>7</x:v>
      </x:c>
      <x:c r="U3592" t="str">
        <x:v>pickup_after_delivery_completion_plus_usage_lag</x:v>
      </x:c>
    </x:row>
    <x:row r="3593">
      <x:c r="A3593" t="str">
        <x:v>Set2_100-5-1b</x:v>
      </x:c>
      <x:c r="B3593" t="str">
        <x:v>standard_same_day</x:v>
      </x:c>
      <x:c r="C3593" t="str">
        <x:v>C55</x:v>
      </x:c>
      <x:c r="D3593" s="59" t="n">
        <x:v>6</x:v>
      </x:c>
      <x:c r="E3593" s="59" t="n">
        <x:v>24</x:v>
      </x:c>
      <x:c r="F3593" s="59" t="str">
        <x:v>S3</x:v>
      </x:c>
      <x:c r="G3593" s="59" t="n">
        <x:v>324</x:v>
      </x:c>
      <x:c r="H3593" s="59" t="n">
        <x:v>342</x:v>
      </x:c>
      <x:c r="I3593" s="59" t="n">
        <x:v>10</x:v>
      </x:c>
      <x:c r="J3593" s="60" t="n">
        <x:f>'参数'!$C$5</x:f>
        <x:v>360</x:v>
      </x:c>
      <x:c r="K3593" s="60" t="n">
        <x:f>'参数'!$D$5</x:f>
        <x:v>240</x:v>
      </x:c>
      <x:c r="L3593" s="60" t="n">
        <x:f>H3593+I3593+J3593</x:f>
        <x:v>712</x:v>
      </x:c>
      <x:c r="M3593" s="60" t="n">
        <x:f>L3593+K3593</x:f>
        <x:v>952</x:v>
      </x:c>
      <x:c r="N3593" s="60" t="n">
        <x:f>'参数'!$B$10</x:f>
        <x:v>1</x:v>
      </x:c>
      <x:c r="O3593" s="60" t="n">
        <x:f>N3593*'参数'!$B$11</x:f>
        <x:v>2</x:v>
      </x:c>
      <x:c r="P3593" s="60" t="n">
        <x:f>N3593*'参数'!$B$12</x:f>
        <x:v>1</x:v>
      </x:c>
      <x:c r="Q3593" t="str">
        <x:f>C3593&amp;"d"</x:f>
        <x:v>C55d</x:v>
      </x:c>
      <x:c r="R3593" t="str">
        <x:f>C3593&amp;"p"</x:f>
        <x:v>C55p</x:v>
      </x:c>
      <x:c r="S3593" t="str">
        <x:f>IF(AND(L3593&gt;=H3593+I3593+J3593,M3593&gt;L3593,F3593&lt;&gt;""),"PASS","FAIL")</x:f>
        <x:v>PASS</x:v>
      </x:c>
      <x:c r="T3593" t="n">
        <x:v>0</x:v>
      </x:c>
      <x:c r="U3593" t="str">
        <x:v>pickup_after_delivery_completion_plus_usage_lag</x:v>
      </x:c>
    </x:row>
    <x:row r="3594">
      <x:c r="A3594" t="str">
        <x:v>Set2_100-5-1b</x:v>
      </x:c>
      <x:c r="B3594" t="str">
        <x:v>standard_same_day</x:v>
      </x:c>
      <x:c r="C3594" t="str">
        <x:v>C56</x:v>
      </x:c>
      <x:c r="D3594" s="59" t="n">
        <x:v>38</x:v>
      </x:c>
      <x:c r="E3594" s="59" t="n">
        <x:v>28</x:v>
      </x:c>
      <x:c r="F3594" s="59" t="str">
        <x:v>S1</x:v>
      </x:c>
      <x:c r="G3594" s="59" t="n">
        <x:v>137</x:v>
      </x:c>
      <x:c r="H3594" s="59" t="n">
        <x:v>153</x:v>
      </x:c>
      <x:c r="I3594" s="59" t="n">
        <x:v>10</x:v>
      </x:c>
      <x:c r="J3594" s="60" t="n">
        <x:f>'参数'!$C$5</x:f>
        <x:v>360</x:v>
      </x:c>
      <x:c r="K3594" s="60" t="n">
        <x:f>'参数'!$D$5</x:f>
        <x:v>240</x:v>
      </x:c>
      <x:c r="L3594" s="60" t="n">
        <x:f>H3594+I3594+J3594</x:f>
        <x:v>523</x:v>
      </x:c>
      <x:c r="M3594" s="60" t="n">
        <x:f>L3594+K3594</x:f>
        <x:v>763</x:v>
      </x:c>
      <x:c r="N3594" s="60" t="n">
        <x:f>'参数'!$B$10</x:f>
        <x:v>1</x:v>
      </x:c>
      <x:c r="O3594" s="60" t="n">
        <x:f>N3594*'参数'!$B$11</x:f>
        <x:v>2</x:v>
      </x:c>
      <x:c r="P3594" s="60" t="n">
        <x:f>N3594*'参数'!$B$12</x:f>
        <x:v>1</x:v>
      </x:c>
      <x:c r="Q3594" t="str">
        <x:f>C3594&amp;"d"</x:f>
        <x:v>C56d</x:v>
      </x:c>
      <x:c r="R3594" t="str">
        <x:f>C3594&amp;"p"</x:f>
        <x:v>C56p</x:v>
      </x:c>
      <x:c r="S3594" t="str">
        <x:f>IF(AND(L3594&gt;=H3594+I3594+J3594,M3594&gt;L3594,F3594&lt;&gt;""),"PASS","FAIL")</x:f>
        <x:v>PASS</x:v>
      </x:c>
      <x:c r="T3594" t="n">
        <x:v>0</x:v>
      </x:c>
      <x:c r="U3594" t="str">
        <x:v>pickup_after_delivery_completion_plus_usage_lag</x:v>
      </x:c>
    </x:row>
    <x:row r="3595">
      <x:c r="A3595" t="str">
        <x:v>Set2_100-5-1b</x:v>
      </x:c>
      <x:c r="B3595" t="str">
        <x:v>standard_same_day</x:v>
      </x:c>
      <x:c r="C3595" t="str">
        <x:v>C57</x:v>
      </x:c>
      <x:c r="D3595" s="59" t="n">
        <x:v>24</x:v>
      </x:c>
      <x:c r="E3595" s="59" t="n">
        <x:v>27</x:v>
      </x:c>
      <x:c r="F3595" s="59" t="str">
        <x:v>S3</x:v>
      </x:c>
      <x:c r="G3595" s="59" t="n">
        <x:v>243</x:v>
      </x:c>
      <x:c r="H3595" s="59" t="n">
        <x:v>263</x:v>
      </x:c>
      <x:c r="I3595" s="59" t="n">
        <x:v>10</x:v>
      </x:c>
      <x:c r="J3595" s="60" t="n">
        <x:f>'参数'!$C$5</x:f>
        <x:v>360</x:v>
      </x:c>
      <x:c r="K3595" s="60" t="n">
        <x:f>'参数'!$D$5</x:f>
        <x:v>240</x:v>
      </x:c>
      <x:c r="L3595" s="60" t="n">
        <x:f>H3595+I3595+J3595</x:f>
        <x:v>633</x:v>
      </x:c>
      <x:c r="M3595" s="60" t="n">
        <x:f>L3595+K3595</x:f>
        <x:v>873</x:v>
      </x:c>
      <x:c r="N3595" s="60" t="n">
        <x:f>'参数'!$B$10</x:f>
        <x:v>1</x:v>
      </x:c>
      <x:c r="O3595" s="60" t="n">
        <x:f>N3595*'参数'!$B$11</x:f>
        <x:v>2</x:v>
      </x:c>
      <x:c r="P3595" s="60" t="n">
        <x:f>N3595*'参数'!$B$12</x:f>
        <x:v>1</x:v>
      </x:c>
      <x:c r="Q3595" t="str">
        <x:f>C3595&amp;"d"</x:f>
        <x:v>C57d</x:v>
      </x:c>
      <x:c r="R3595" t="str">
        <x:f>C3595&amp;"p"</x:f>
        <x:v>C57p</x:v>
      </x:c>
      <x:c r="S3595" t="str">
        <x:f>IF(AND(L3595&gt;=H3595+I3595+J3595,M3595&gt;L3595,F3595&lt;&gt;""),"PASS","FAIL")</x:f>
        <x:v>PASS</x:v>
      </x:c>
      <x:c r="T3595" t="n">
        <x:v>12</x:v>
      </x:c>
      <x:c r="U3595" t="str">
        <x:v>pickup_after_delivery_completion_plus_usage_lag</x:v>
      </x:c>
    </x:row>
    <x:row r="3596">
      <x:c r="A3596" t="str">
        <x:v>Set2_100-5-1b</x:v>
      </x:c>
      <x:c r="B3596" t="str">
        <x:v>standard_same_day</x:v>
      </x:c>
      <x:c r="C3596" t="str">
        <x:v>C58</x:v>
      </x:c>
      <x:c r="D3596" s="59" t="n">
        <x:v>49</x:v>
      </x:c>
      <x:c r="E3596" s="59" t="n">
        <x:v>48</x:v>
      </x:c>
      <x:c r="F3596" s="59" t="str">
        <x:v>S1</x:v>
      </x:c>
      <x:c r="G3596" s="59" t="n">
        <x:v>177</x:v>
      </x:c>
      <x:c r="H3596" s="59" t="n">
        <x:v>201</x:v>
      </x:c>
      <x:c r="I3596" s="59" t="n">
        <x:v>10</x:v>
      </x:c>
      <x:c r="J3596" s="60" t="n">
        <x:f>'参数'!$C$5</x:f>
        <x:v>360</x:v>
      </x:c>
      <x:c r="K3596" s="60" t="n">
        <x:f>'参数'!$D$5</x:f>
        <x:v>240</x:v>
      </x:c>
      <x:c r="L3596" s="60" t="n">
        <x:f>H3596+I3596+J3596</x:f>
        <x:v>571</x:v>
      </x:c>
      <x:c r="M3596" s="60" t="n">
        <x:f>L3596+K3596</x:f>
        <x:v>811</x:v>
      </x:c>
      <x:c r="N3596" s="60" t="n">
        <x:f>'参数'!$B$10</x:f>
        <x:v>1</x:v>
      </x:c>
      <x:c r="O3596" s="60" t="n">
        <x:f>N3596*'参数'!$B$11</x:f>
        <x:v>2</x:v>
      </x:c>
      <x:c r="P3596" s="60" t="n">
        <x:f>N3596*'参数'!$B$12</x:f>
        <x:v>1</x:v>
      </x:c>
      <x:c r="Q3596" t="str">
        <x:f>C3596&amp;"d"</x:f>
        <x:v>C58d</x:v>
      </x:c>
      <x:c r="R3596" t="str">
        <x:f>C3596&amp;"p"</x:f>
        <x:v>C58p</x:v>
      </x:c>
      <x:c r="S3596" t="str">
        <x:f>IF(AND(L3596&gt;=H3596+I3596+J3596,M3596&gt;L3596,F3596&lt;&gt;""),"PASS","FAIL")</x:f>
        <x:v>PASS</x:v>
      </x:c>
      <x:c r="T3596" t="n">
        <x:v>11</x:v>
      </x:c>
      <x:c r="U3596" t="str">
        <x:v>pickup_after_delivery_completion_plus_usage_lag</x:v>
      </x:c>
    </x:row>
    <x:row r="3597">
      <x:c r="A3597" t="str">
        <x:v>Set2_100-5-1b</x:v>
      </x:c>
      <x:c r="B3597" t="str">
        <x:v>standard_same_day</x:v>
      </x:c>
      <x:c r="C3597" t="str">
        <x:v>C59</x:v>
      </x:c>
      <x:c r="D3597" s="59" t="n">
        <x:v>7</x:v>
      </x:c>
      <x:c r="E3597" s="59" t="n">
        <x:v>44</x:v>
      </x:c>
      <x:c r="F3597" s="59" t="str">
        <x:v>S4</x:v>
      </x:c>
      <x:c r="G3597" s="59" t="n">
        <x:v>83</x:v>
      </x:c>
      <x:c r="H3597" s="59" t="n">
        <x:v>119</x:v>
      </x:c>
      <x:c r="I3597" s="59" t="n">
        <x:v>10</x:v>
      </x:c>
      <x:c r="J3597" s="60" t="n">
        <x:f>'参数'!$C$5</x:f>
        <x:v>360</x:v>
      </x:c>
      <x:c r="K3597" s="60" t="n">
        <x:f>'参数'!$D$5</x:f>
        <x:v>240</x:v>
      </x:c>
      <x:c r="L3597" s="60" t="n">
        <x:f>H3597+I3597+J3597</x:f>
        <x:v>489</x:v>
      </x:c>
      <x:c r="M3597" s="60" t="n">
        <x:f>L3597+K3597</x:f>
        <x:v>729</x:v>
      </x:c>
      <x:c r="N3597" s="60" t="n">
        <x:f>'参数'!$B$10</x:f>
        <x:v>1</x:v>
      </x:c>
      <x:c r="O3597" s="60" t="n">
        <x:f>N3597*'参数'!$B$11</x:f>
        <x:v>2</x:v>
      </x:c>
      <x:c r="P3597" s="60" t="n">
        <x:f>N3597*'参数'!$B$12</x:f>
        <x:v>1</x:v>
      </x:c>
      <x:c r="Q3597" t="str">
        <x:f>C3597&amp;"d"</x:f>
        <x:v>C59d</x:v>
      </x:c>
      <x:c r="R3597" t="str">
        <x:f>C3597&amp;"p"</x:f>
        <x:v>C59p</x:v>
      </x:c>
      <x:c r="S3597" t="str">
        <x:f>IF(AND(L3597&gt;=H3597+I3597+J3597,M3597&gt;L3597,F3597&lt;&gt;""),"PASS","FAIL")</x:f>
        <x:v>PASS</x:v>
      </x:c>
      <x:c r="T3597" t="n">
        <x:v>13</x:v>
      </x:c>
      <x:c r="U3597" t="str">
        <x:v>pickup_after_delivery_completion_plus_usage_lag</x:v>
      </x:c>
    </x:row>
    <x:row r="3598">
      <x:c r="A3598" t="str">
        <x:v>Set2_100-5-1b</x:v>
      </x:c>
      <x:c r="B3598" t="str">
        <x:v>standard_same_day</x:v>
      </x:c>
      <x:c r="C3598" t="str">
        <x:v>C60</x:v>
      </x:c>
      <x:c r="D3598" s="59" t="n">
        <x:v>18</x:v>
      </x:c>
      <x:c r="E3598" s="59" t="n">
        <x:v>44</x:v>
      </x:c>
      <x:c r="F3598" s="59" t="str">
        <x:v>S4</x:v>
      </x:c>
      <x:c r="G3598" s="59" t="n">
        <x:v>278</x:v>
      </x:c>
      <x:c r="H3598" s="59" t="n">
        <x:v>316</x:v>
      </x:c>
      <x:c r="I3598" s="59" t="n">
        <x:v>10</x:v>
      </x:c>
      <x:c r="J3598" s="60" t="n">
        <x:f>'参数'!$C$5</x:f>
        <x:v>360</x:v>
      </x:c>
      <x:c r="K3598" s="60" t="n">
        <x:f>'参数'!$D$5</x:f>
        <x:v>240</x:v>
      </x:c>
      <x:c r="L3598" s="60" t="n">
        <x:f>H3598+I3598+J3598</x:f>
        <x:v>686</x:v>
      </x:c>
      <x:c r="M3598" s="60" t="n">
        <x:f>L3598+K3598</x:f>
        <x:v>926</x:v>
      </x:c>
      <x:c r="N3598" s="60" t="n">
        <x:f>'参数'!$B$10</x:f>
        <x:v>1</x:v>
      </x:c>
      <x:c r="O3598" s="60" t="n">
        <x:f>N3598*'参数'!$B$11</x:f>
        <x:v>2</x:v>
      </x:c>
      <x:c r="P3598" s="60" t="n">
        <x:f>N3598*'参数'!$B$12</x:f>
        <x:v>1</x:v>
      </x:c>
      <x:c r="Q3598" t="str">
        <x:f>C3598&amp;"d"</x:f>
        <x:v>C60d</x:v>
      </x:c>
      <x:c r="R3598" t="str">
        <x:f>C3598&amp;"p"</x:f>
        <x:v>C60p</x:v>
      </x:c>
      <x:c r="S3598" t="str">
        <x:f>IF(AND(L3598&gt;=H3598+I3598+J3598,M3598&gt;L3598,F3598&lt;&gt;""),"PASS","FAIL")</x:f>
        <x:v>PASS</x:v>
      </x:c>
      <x:c r="T3598" t="n">
        <x:v>6</x:v>
      </x:c>
      <x:c r="U3598" t="str">
        <x:v>pickup_after_delivery_completion_plus_usage_lag</x:v>
      </x:c>
    </x:row>
    <x:row r="3599">
      <x:c r="A3599" t="str">
        <x:v>Set2_100-5-1b</x:v>
      </x:c>
      <x:c r="B3599" t="str">
        <x:v>standard_same_day</x:v>
      </x:c>
      <x:c r="C3599" t="str">
        <x:v>C61</x:v>
      </x:c>
      <x:c r="D3599" s="59" t="n">
        <x:v>45</x:v>
      </x:c>
      <x:c r="E3599" s="59" t="n">
        <x:v>46</x:v>
      </x:c>
      <x:c r="F3599" s="59" t="str">
        <x:v>S3</x:v>
      </x:c>
      <x:c r="G3599" s="59" t="n">
        <x:v>326</x:v>
      </x:c>
      <x:c r="H3599" s="59" t="n">
        <x:v>344</x:v>
      </x:c>
      <x:c r="I3599" s="59" t="n">
        <x:v>10</x:v>
      </x:c>
      <x:c r="J3599" s="60" t="n">
        <x:f>'参数'!$C$5</x:f>
        <x:v>360</x:v>
      </x:c>
      <x:c r="K3599" s="60" t="n">
        <x:f>'参数'!$D$5</x:f>
        <x:v>240</x:v>
      </x:c>
      <x:c r="L3599" s="60" t="n">
        <x:f>H3599+I3599+J3599</x:f>
        <x:v>714</x:v>
      </x:c>
      <x:c r="M3599" s="60" t="n">
        <x:f>L3599+K3599</x:f>
        <x:v>954</x:v>
      </x:c>
      <x:c r="N3599" s="60" t="n">
        <x:f>'参数'!$B$10</x:f>
        <x:v>1</x:v>
      </x:c>
      <x:c r="O3599" s="60" t="n">
        <x:f>N3599*'参数'!$B$11</x:f>
        <x:v>2</x:v>
      </x:c>
      <x:c r="P3599" s="60" t="n">
        <x:f>N3599*'参数'!$B$12</x:f>
        <x:v>1</x:v>
      </x:c>
      <x:c r="Q3599" t="str">
        <x:f>C3599&amp;"d"</x:f>
        <x:v>C61d</x:v>
      </x:c>
      <x:c r="R3599" t="str">
        <x:f>C3599&amp;"p"</x:f>
        <x:v>C61p</x:v>
      </x:c>
      <x:c r="S3599" t="str">
        <x:f>IF(AND(L3599&gt;=H3599+I3599+J3599,M3599&gt;L3599,F3599&lt;&gt;""),"PASS","FAIL")</x:f>
        <x:v>PASS</x:v>
      </x:c>
      <x:c r="T3599" t="n">
        <x:v>4</x:v>
      </x:c>
      <x:c r="U3599" t="str">
        <x:v>pickup_after_delivery_completion_plus_usage_lag</x:v>
      </x:c>
    </x:row>
    <x:row r="3600">
      <x:c r="A3600" t="str">
        <x:v>Set2_100-5-1b</x:v>
      </x:c>
      <x:c r="B3600" t="str">
        <x:v>standard_same_day</x:v>
      </x:c>
      <x:c r="C3600" t="str">
        <x:v>C62</x:v>
      </x:c>
      <x:c r="D3600" s="59" t="n">
        <x:v>23</x:v>
      </x:c>
      <x:c r="E3600" s="59" t="n">
        <x:v>15</x:v>
      </x:c>
      <x:c r="F3600" s="59" t="str">
        <x:v>S3</x:v>
      </x:c>
      <x:c r="G3600" s="59" t="n">
        <x:v>142</x:v>
      </x:c>
      <x:c r="H3600" s="59" t="n">
        <x:v>156</x:v>
      </x:c>
      <x:c r="I3600" s="59" t="n">
        <x:v>10</x:v>
      </x:c>
      <x:c r="J3600" s="60" t="n">
        <x:f>'参数'!$C$5</x:f>
        <x:v>360</x:v>
      </x:c>
      <x:c r="K3600" s="60" t="n">
        <x:f>'参数'!$D$5</x:f>
        <x:v>240</x:v>
      </x:c>
      <x:c r="L3600" s="60" t="n">
        <x:f>H3600+I3600+J3600</x:f>
        <x:v>526</x:v>
      </x:c>
      <x:c r="M3600" s="60" t="n">
        <x:f>L3600+K3600</x:f>
        <x:v>766</x:v>
      </x:c>
      <x:c r="N3600" s="60" t="n">
        <x:f>'参数'!$B$10</x:f>
        <x:v>1</x:v>
      </x:c>
      <x:c r="O3600" s="60" t="n">
        <x:f>N3600*'参数'!$B$11</x:f>
        <x:v>2</x:v>
      </x:c>
      <x:c r="P3600" s="60" t="n">
        <x:f>N3600*'参数'!$B$12</x:f>
        <x:v>1</x:v>
      </x:c>
      <x:c r="Q3600" t="str">
        <x:f>C3600&amp;"d"</x:f>
        <x:v>C62d</x:v>
      </x:c>
      <x:c r="R3600" t="str">
        <x:f>C3600&amp;"p"</x:f>
        <x:v>C62p</x:v>
      </x:c>
      <x:c r="S3600" t="str">
        <x:f>IF(AND(L3600&gt;=H3600+I3600+J3600,M3600&gt;L3600,F3600&lt;&gt;""),"PASS","FAIL")</x:f>
        <x:v>PASS</x:v>
      </x:c>
      <x:c r="T3600" t="n">
        <x:v>4</x:v>
      </x:c>
      <x:c r="U3600" t="str">
        <x:v>pickup_after_delivery_completion_plus_usage_lag</x:v>
      </x:c>
    </x:row>
    <x:row r="3601">
      <x:c r="A3601" t="str">
        <x:v>Set2_100-5-1b</x:v>
      </x:c>
      <x:c r="B3601" t="str">
        <x:v>standard_same_day</x:v>
      </x:c>
      <x:c r="C3601" t="str">
        <x:v>C63</x:v>
      </x:c>
      <x:c r="D3601" s="59" t="n">
        <x:v>17</x:v>
      </x:c>
      <x:c r="E3601" s="59" t="n">
        <x:v>47</x:v>
      </x:c>
      <x:c r="F3601" s="59" t="str">
        <x:v>S4</x:v>
      </x:c>
      <x:c r="G3601" s="59" t="n">
        <x:v>186</x:v>
      </x:c>
      <x:c r="H3601" s="59" t="n">
        <x:v>204</x:v>
      </x:c>
      <x:c r="I3601" s="59" t="n">
        <x:v>10</x:v>
      </x:c>
      <x:c r="J3601" s="60" t="n">
        <x:f>'参数'!$C$5</x:f>
        <x:v>360</x:v>
      </x:c>
      <x:c r="K3601" s="60" t="n">
        <x:f>'参数'!$D$5</x:f>
        <x:v>240</x:v>
      </x:c>
      <x:c r="L3601" s="60" t="n">
        <x:f>H3601+I3601+J3601</x:f>
        <x:v>574</x:v>
      </x:c>
      <x:c r="M3601" s="60" t="n">
        <x:f>L3601+K3601</x:f>
        <x:v>814</x:v>
      </x:c>
      <x:c r="N3601" s="60" t="n">
        <x:f>'参数'!$B$10</x:f>
        <x:v>1</x:v>
      </x:c>
      <x:c r="O3601" s="60" t="n">
        <x:f>N3601*'参数'!$B$11</x:f>
        <x:v>2</x:v>
      </x:c>
      <x:c r="P3601" s="60" t="n">
        <x:f>N3601*'参数'!$B$12</x:f>
        <x:v>1</x:v>
      </x:c>
      <x:c r="Q3601" t="str">
        <x:f>C3601&amp;"d"</x:f>
        <x:v>C63d</x:v>
      </x:c>
      <x:c r="R3601" t="str">
        <x:f>C3601&amp;"p"</x:f>
        <x:v>C63p</x:v>
      </x:c>
      <x:c r="S3601" t="str">
        <x:f>IF(AND(L3601&gt;=H3601+I3601+J3601,M3601&gt;L3601,F3601&lt;&gt;""),"PASS","FAIL")</x:f>
        <x:v>PASS</x:v>
      </x:c>
      <x:c r="T3601" t="n">
        <x:v>2</x:v>
      </x:c>
      <x:c r="U3601" t="str">
        <x:v>pickup_after_delivery_completion_plus_usage_lag</x:v>
      </x:c>
    </x:row>
    <x:row r="3602">
      <x:c r="A3602" t="str">
        <x:v>Set2_100-5-1b</x:v>
      </x:c>
      <x:c r="B3602" t="str">
        <x:v>standard_same_day</x:v>
      </x:c>
      <x:c r="C3602" t="str">
        <x:v>C64</x:v>
      </x:c>
      <x:c r="D3602" s="59" t="n">
        <x:v>47</x:v>
      </x:c>
      <x:c r="E3602" s="59" t="n">
        <x:v>18</x:v>
      </x:c>
      <x:c r="F3602" s="59" t="str">
        <x:v>S1</x:v>
      </x:c>
      <x:c r="G3602" s="59" t="n">
        <x:v>426</x:v>
      </x:c>
      <x:c r="H3602" s="59" t="n">
        <x:v>440</x:v>
      </x:c>
      <x:c r="I3602" s="59" t="n">
        <x:v>10</x:v>
      </x:c>
      <x:c r="J3602" s="60" t="n">
        <x:f>'参数'!$C$5</x:f>
        <x:v>360</x:v>
      </x:c>
      <x:c r="K3602" s="60" t="n">
        <x:f>'参数'!$D$5</x:f>
        <x:v>240</x:v>
      </x:c>
      <x:c r="L3602" s="60" t="n">
        <x:f>H3602+I3602+J3602</x:f>
        <x:v>810</x:v>
      </x:c>
      <x:c r="M3602" s="60" t="n">
        <x:f>L3602+K3602</x:f>
        <x:v>1050</x:v>
      </x:c>
      <x:c r="N3602" s="60" t="n">
        <x:f>'参数'!$B$10</x:f>
        <x:v>1</x:v>
      </x:c>
      <x:c r="O3602" s="60" t="n">
        <x:f>N3602*'参数'!$B$11</x:f>
        <x:v>2</x:v>
      </x:c>
      <x:c r="P3602" s="60" t="n">
        <x:f>N3602*'参数'!$B$12</x:f>
        <x:v>1</x:v>
      </x:c>
      <x:c r="Q3602" t="str">
        <x:f>C3602&amp;"d"</x:f>
        <x:v>C64d</x:v>
      </x:c>
      <x:c r="R3602" t="str">
        <x:f>C3602&amp;"p"</x:f>
        <x:v>C64p</x:v>
      </x:c>
      <x:c r="S3602" t="str">
        <x:f>IF(AND(L3602&gt;=H3602+I3602+J3602,M3602&gt;L3602,F3602&lt;&gt;""),"PASS","FAIL")</x:f>
        <x:v>PASS</x:v>
      </x:c>
      <x:c r="T3602" t="n">
        <x:v>12</x:v>
      </x:c>
      <x:c r="U3602" t="str">
        <x:v>pickup_after_delivery_completion_plus_usage_lag</x:v>
      </x:c>
    </x:row>
    <x:row r="3603">
      <x:c r="A3603" t="str">
        <x:v>Set2_100-5-1b</x:v>
      </x:c>
      <x:c r="B3603" t="str">
        <x:v>standard_same_day</x:v>
      </x:c>
      <x:c r="C3603" t="str">
        <x:v>C65</x:v>
      </x:c>
      <x:c r="D3603" s="59" t="n">
        <x:v>5</x:v>
      </x:c>
      <x:c r="E3603" s="59" t="n">
        <x:v>18</x:v>
      </x:c>
      <x:c r="F3603" s="59" t="str">
        <x:v>S0</x:v>
      </x:c>
      <x:c r="G3603" s="59" t="n">
        <x:v>398</x:v>
      </x:c>
      <x:c r="H3603" s="59" t="n">
        <x:v>428</x:v>
      </x:c>
      <x:c r="I3603" s="59" t="n">
        <x:v>10</x:v>
      </x:c>
      <x:c r="J3603" s="60" t="n">
        <x:f>'参数'!$C$5</x:f>
        <x:v>360</x:v>
      </x:c>
      <x:c r="K3603" s="60" t="n">
        <x:f>'参数'!$D$5</x:f>
        <x:v>240</x:v>
      </x:c>
      <x:c r="L3603" s="60" t="n">
        <x:f>H3603+I3603+J3603</x:f>
        <x:v>798</x:v>
      </x:c>
      <x:c r="M3603" s="60" t="n">
        <x:f>L3603+K3603</x:f>
        <x:v>1038</x:v>
      </x:c>
      <x:c r="N3603" s="60" t="n">
        <x:f>'参数'!$B$10</x:f>
        <x:v>1</x:v>
      </x:c>
      <x:c r="O3603" s="60" t="n">
        <x:f>N3603*'参数'!$B$11</x:f>
        <x:v>2</x:v>
      </x:c>
      <x:c r="P3603" s="60" t="n">
        <x:f>N3603*'参数'!$B$12</x:f>
        <x:v>1</x:v>
      </x:c>
      <x:c r="Q3603" t="str">
        <x:f>C3603&amp;"d"</x:f>
        <x:v>C65d</x:v>
      </x:c>
      <x:c r="R3603" t="str">
        <x:f>C3603&amp;"p"</x:f>
        <x:v>C65p</x:v>
      </x:c>
      <x:c r="S3603" t="str">
        <x:f>IF(AND(L3603&gt;=H3603+I3603+J3603,M3603&gt;L3603,F3603&lt;&gt;""),"PASS","FAIL")</x:f>
        <x:v>PASS</x:v>
      </x:c>
      <x:c r="T3603" t="n">
        <x:v>4</x:v>
      </x:c>
      <x:c r="U3603" t="str">
        <x:v>pickup_after_delivery_completion_plus_usage_lag</x:v>
      </x:c>
    </x:row>
    <x:row r="3604">
      <x:c r="A3604" t="str">
        <x:v>Set2_100-5-1b</x:v>
      </x:c>
      <x:c r="B3604" t="str">
        <x:v>standard_same_day</x:v>
      </x:c>
      <x:c r="C3604" t="str">
        <x:v>C66</x:v>
      </x:c>
      <x:c r="D3604" s="59" t="n">
        <x:v>5</x:v>
      </x:c>
      <x:c r="E3604" s="59" t="n">
        <x:v>47</x:v>
      </x:c>
      <x:c r="F3604" s="59" t="str">
        <x:v>S4</x:v>
      </x:c>
      <x:c r="G3604" s="59" t="n">
        <x:v>307</x:v>
      </x:c>
      <x:c r="H3604" s="59" t="n">
        <x:v>335</x:v>
      </x:c>
      <x:c r="I3604" s="59" t="n">
        <x:v>10</x:v>
      </x:c>
      <x:c r="J3604" s="60" t="n">
        <x:f>'参数'!$C$5</x:f>
        <x:v>360</x:v>
      </x:c>
      <x:c r="K3604" s="60" t="n">
        <x:f>'参数'!$D$5</x:f>
        <x:v>240</x:v>
      </x:c>
      <x:c r="L3604" s="60" t="n">
        <x:f>H3604+I3604+J3604</x:f>
        <x:v>705</x:v>
      </x:c>
      <x:c r="M3604" s="60" t="n">
        <x:f>L3604+K3604</x:f>
        <x:v>945</x:v>
      </x:c>
      <x:c r="N3604" s="60" t="n">
        <x:f>'参数'!$B$10</x:f>
        <x:v>1</x:v>
      </x:c>
      <x:c r="O3604" s="60" t="n">
        <x:f>N3604*'参数'!$B$11</x:f>
        <x:v>2</x:v>
      </x:c>
      <x:c r="P3604" s="60" t="n">
        <x:f>N3604*'参数'!$B$12</x:f>
        <x:v>1</x:v>
      </x:c>
      <x:c r="Q3604" t="str">
        <x:f>C3604&amp;"d"</x:f>
        <x:v>C66d</x:v>
      </x:c>
      <x:c r="R3604" t="str">
        <x:f>C3604&amp;"p"</x:f>
        <x:v>C66p</x:v>
      </x:c>
      <x:c r="S3604" t="str">
        <x:f>IF(AND(L3604&gt;=H3604+I3604+J3604,M3604&gt;L3604,F3604&lt;&gt;""),"PASS","FAIL")</x:f>
        <x:v>PASS</x:v>
      </x:c>
      <x:c r="T3604" t="n">
        <x:v>7</x:v>
      </x:c>
      <x:c r="U3604" t="str">
        <x:v>pickup_after_delivery_completion_plus_usage_lag</x:v>
      </x:c>
    </x:row>
    <x:row r="3605">
      <x:c r="A3605" t="str">
        <x:v>Set2_100-5-1b</x:v>
      </x:c>
      <x:c r="B3605" t="str">
        <x:v>standard_same_day</x:v>
      </x:c>
      <x:c r="C3605" t="str">
        <x:v>C67</x:v>
      </x:c>
      <x:c r="D3605" s="59" t="n">
        <x:v>41</x:v>
      </x:c>
      <x:c r="E3605" s="59" t="n">
        <x:v>47</x:v>
      </x:c>
      <x:c r="F3605" s="59" t="str">
        <x:v>S4</x:v>
      </x:c>
      <x:c r="G3605" s="59" t="n">
        <x:v>321</x:v>
      </x:c>
      <x:c r="H3605" s="59" t="n">
        <x:v>351</x:v>
      </x:c>
      <x:c r="I3605" s="59" t="n">
        <x:v>10</x:v>
      </x:c>
      <x:c r="J3605" s="60" t="n">
        <x:f>'参数'!$C$5</x:f>
        <x:v>360</x:v>
      </x:c>
      <x:c r="K3605" s="60" t="n">
        <x:f>'参数'!$D$5</x:f>
        <x:v>240</x:v>
      </x:c>
      <x:c r="L3605" s="60" t="n">
        <x:f>H3605+I3605+J3605</x:f>
        <x:v>721</x:v>
      </x:c>
      <x:c r="M3605" s="60" t="n">
        <x:f>L3605+K3605</x:f>
        <x:v>961</x:v>
      </x:c>
      <x:c r="N3605" s="60" t="n">
        <x:f>'参数'!$B$10</x:f>
        <x:v>1</x:v>
      </x:c>
      <x:c r="O3605" s="60" t="n">
        <x:f>N3605*'参数'!$B$11</x:f>
        <x:v>2</x:v>
      </x:c>
      <x:c r="P3605" s="60" t="n">
        <x:f>N3605*'参数'!$B$12</x:f>
        <x:v>1</x:v>
      </x:c>
      <x:c r="Q3605" t="str">
        <x:f>C3605&amp;"d"</x:f>
        <x:v>C67d</x:v>
      </x:c>
      <x:c r="R3605" t="str">
        <x:f>C3605&amp;"p"</x:f>
        <x:v>C67p</x:v>
      </x:c>
      <x:c r="S3605" t="str">
        <x:f>IF(AND(L3605&gt;=H3605+I3605+J3605,M3605&gt;L3605,F3605&lt;&gt;""),"PASS","FAIL")</x:f>
        <x:v>PASS</x:v>
      </x:c>
      <x:c r="T3605" t="n">
        <x:v>4</x:v>
      </x:c>
      <x:c r="U3605" t="str">
        <x:v>pickup_after_delivery_completion_plus_usage_lag</x:v>
      </x:c>
    </x:row>
    <x:row r="3606">
      <x:c r="A3606" t="str">
        <x:v>Set2_100-5-1b</x:v>
      </x:c>
      <x:c r="B3606" t="str">
        <x:v>standard_same_day</x:v>
      </x:c>
      <x:c r="C3606" t="str">
        <x:v>C68</x:v>
      </x:c>
      <x:c r="D3606" s="59" t="n">
        <x:v>5</x:v>
      </x:c>
      <x:c r="E3606" s="59" t="n">
        <x:v>2</x:v>
      </x:c>
      <x:c r="F3606" s="59" t="str">
        <x:v>S2</x:v>
      </x:c>
      <x:c r="G3606" s="59" t="n">
        <x:v>336</x:v>
      </x:c>
      <x:c r="H3606" s="59" t="n">
        <x:v>374</x:v>
      </x:c>
      <x:c r="I3606" s="59" t="n">
        <x:v>10</x:v>
      </x:c>
      <x:c r="J3606" s="60" t="n">
        <x:f>'参数'!$C$5</x:f>
        <x:v>360</x:v>
      </x:c>
      <x:c r="K3606" s="60" t="n">
        <x:f>'参数'!$D$5</x:f>
        <x:v>240</x:v>
      </x:c>
      <x:c r="L3606" s="60" t="n">
        <x:f>H3606+I3606+J3606</x:f>
        <x:v>744</x:v>
      </x:c>
      <x:c r="M3606" s="60" t="n">
        <x:f>L3606+K3606</x:f>
        <x:v>984</x:v>
      </x:c>
      <x:c r="N3606" s="60" t="n">
        <x:f>'参数'!$B$10</x:f>
        <x:v>1</x:v>
      </x:c>
      <x:c r="O3606" s="60" t="n">
        <x:f>N3606*'参数'!$B$11</x:f>
        <x:v>2</x:v>
      </x:c>
      <x:c r="P3606" s="60" t="n">
        <x:f>N3606*'参数'!$B$12</x:f>
        <x:v>1</x:v>
      </x:c>
      <x:c r="Q3606" t="str">
        <x:f>C3606&amp;"d"</x:f>
        <x:v>C68d</x:v>
      </x:c>
      <x:c r="R3606" t="str">
        <x:f>C3606&amp;"p"</x:f>
        <x:v>C68p</x:v>
      </x:c>
      <x:c r="S3606" t="str">
        <x:f>IF(AND(L3606&gt;=H3606+I3606+J3606,M3606&gt;L3606,F3606&lt;&gt;""),"PASS","FAIL")</x:f>
        <x:v>PASS</x:v>
      </x:c>
      <x:c r="T3606" t="n">
        <x:v>3</x:v>
      </x:c>
      <x:c r="U3606" t="str">
        <x:v>pickup_after_delivery_completion_plus_usage_lag</x:v>
      </x:c>
    </x:row>
    <x:row r="3607">
      <x:c r="A3607" t="str">
        <x:v>Set2_100-5-1b</x:v>
      </x:c>
      <x:c r="B3607" t="str">
        <x:v>standard_same_day</x:v>
      </x:c>
      <x:c r="C3607" t="str">
        <x:v>C69</x:v>
      </x:c>
      <x:c r="D3607" s="59" t="n">
        <x:v>24</x:v>
      </x:c>
      <x:c r="E3607" s="59" t="n">
        <x:v>49</x:v>
      </x:c>
      <x:c r="F3607" s="59" t="str">
        <x:v>S4</x:v>
      </x:c>
      <x:c r="G3607" s="59" t="n">
        <x:v>204</x:v>
      </x:c>
      <x:c r="H3607" s="59" t="n">
        <x:v>232</x:v>
      </x:c>
      <x:c r="I3607" s="59" t="n">
        <x:v>10</x:v>
      </x:c>
      <x:c r="J3607" s="60" t="n">
        <x:f>'参数'!$C$5</x:f>
        <x:v>360</x:v>
      </x:c>
      <x:c r="K3607" s="60" t="n">
        <x:f>'参数'!$D$5</x:f>
        <x:v>240</x:v>
      </x:c>
      <x:c r="L3607" s="60" t="n">
        <x:f>H3607+I3607+J3607</x:f>
        <x:v>602</x:v>
      </x:c>
      <x:c r="M3607" s="60" t="n">
        <x:f>L3607+K3607</x:f>
        <x:v>842</x:v>
      </x:c>
      <x:c r="N3607" s="60" t="n">
        <x:f>'参数'!$B$10</x:f>
        <x:v>1</x:v>
      </x:c>
      <x:c r="O3607" s="60" t="n">
        <x:f>N3607*'参数'!$B$11</x:f>
        <x:v>2</x:v>
      </x:c>
      <x:c r="P3607" s="60" t="n">
        <x:f>N3607*'参数'!$B$12</x:f>
        <x:v>1</x:v>
      </x:c>
      <x:c r="Q3607" t="str">
        <x:f>C3607&amp;"d"</x:f>
        <x:v>C69d</x:v>
      </x:c>
      <x:c r="R3607" t="str">
        <x:f>C3607&amp;"p"</x:f>
        <x:v>C69p</x:v>
      </x:c>
      <x:c r="S3607" t="str">
        <x:f>IF(AND(L3607&gt;=H3607+I3607+J3607,M3607&gt;L3607,F3607&lt;&gt;""),"PASS","FAIL")</x:f>
        <x:v>PASS</x:v>
      </x:c>
      <x:c r="T3607" t="n">
        <x:v>6</x:v>
      </x:c>
      <x:c r="U3607" t="str">
        <x:v>pickup_after_delivery_completion_plus_usage_lag</x:v>
      </x:c>
    </x:row>
    <x:row r="3608">
      <x:c r="A3608" t="str">
        <x:v>Set2_100-5-1b</x:v>
      </x:c>
      <x:c r="B3608" t="str">
        <x:v>standard_same_day</x:v>
      </x:c>
      <x:c r="C3608" t="str">
        <x:v>C70</x:v>
      </x:c>
      <x:c r="D3608" s="59" t="n">
        <x:v>32</x:v>
      </x:c>
      <x:c r="E3608" s="59" t="n">
        <x:v>46</x:v>
      </x:c>
      <x:c r="F3608" s="59" t="str">
        <x:v>S4</x:v>
      </x:c>
      <x:c r="G3608" s="59" t="n">
        <x:v>266</x:v>
      </x:c>
      <x:c r="H3608" s="59" t="n">
        <x:v>300</x:v>
      </x:c>
      <x:c r="I3608" s="59" t="n">
        <x:v>10</x:v>
      </x:c>
      <x:c r="J3608" s="60" t="n">
        <x:f>'参数'!$C$5</x:f>
        <x:v>360</x:v>
      </x:c>
      <x:c r="K3608" s="60" t="n">
        <x:f>'参数'!$D$5</x:f>
        <x:v>240</x:v>
      </x:c>
      <x:c r="L3608" s="60" t="n">
        <x:f>H3608+I3608+J3608</x:f>
        <x:v>670</x:v>
      </x:c>
      <x:c r="M3608" s="60" t="n">
        <x:f>L3608+K3608</x:f>
        <x:v>910</x:v>
      </x:c>
      <x:c r="N3608" s="60" t="n">
        <x:f>'参数'!$B$10</x:f>
        <x:v>1</x:v>
      </x:c>
      <x:c r="O3608" s="60" t="n">
        <x:f>N3608*'参数'!$B$11</x:f>
        <x:v>2</x:v>
      </x:c>
      <x:c r="P3608" s="60" t="n">
        <x:f>N3608*'参数'!$B$12</x:f>
        <x:v>1</x:v>
      </x:c>
      <x:c r="Q3608" t="str">
        <x:f>C3608&amp;"d"</x:f>
        <x:v>C70d</x:v>
      </x:c>
      <x:c r="R3608" t="str">
        <x:f>C3608&amp;"p"</x:f>
        <x:v>C70p</x:v>
      </x:c>
      <x:c r="S3608" t="str">
        <x:f>IF(AND(L3608&gt;=H3608+I3608+J3608,M3608&gt;L3608,F3608&lt;&gt;""),"PASS","FAIL")</x:f>
        <x:v>PASS</x:v>
      </x:c>
      <x:c r="T3608" t="n">
        <x:v>4</x:v>
      </x:c>
      <x:c r="U3608" t="str">
        <x:v>pickup_after_delivery_completion_plus_usage_lag</x:v>
      </x:c>
    </x:row>
    <x:row r="3609">
      <x:c r="A3609" t="str">
        <x:v>Set2_100-5-1b</x:v>
      </x:c>
      <x:c r="B3609" t="str">
        <x:v>standard_same_day</x:v>
      </x:c>
      <x:c r="C3609" t="str">
        <x:v>C71</x:v>
      </x:c>
      <x:c r="D3609" s="59" t="n">
        <x:v>48</x:v>
      </x:c>
      <x:c r="E3609" s="59" t="n">
        <x:v>43</x:v>
      </x:c>
      <x:c r="F3609" s="59" t="str">
        <x:v>S1</x:v>
      </x:c>
      <x:c r="G3609" s="59" t="n">
        <x:v>512</x:v>
      </x:c>
      <x:c r="H3609" s="59" t="n">
        <x:v>536</x:v>
      </x:c>
      <x:c r="I3609" s="59" t="n">
        <x:v>10</x:v>
      </x:c>
      <x:c r="J3609" s="60" t="n">
        <x:f>'参数'!$C$5</x:f>
        <x:v>360</x:v>
      </x:c>
      <x:c r="K3609" s="60" t="n">
        <x:f>'参数'!$D$5</x:f>
        <x:v>240</x:v>
      </x:c>
      <x:c r="L3609" s="60" t="n">
        <x:f>H3609+I3609+J3609</x:f>
        <x:v>906</x:v>
      </x:c>
      <x:c r="M3609" s="60" t="n">
        <x:f>L3609+K3609</x:f>
        <x:v>1146</x:v>
      </x:c>
      <x:c r="N3609" s="60" t="n">
        <x:f>'参数'!$B$10</x:f>
        <x:v>1</x:v>
      </x:c>
      <x:c r="O3609" s="60" t="n">
        <x:f>N3609*'参数'!$B$11</x:f>
        <x:v>2</x:v>
      </x:c>
      <x:c r="P3609" s="60" t="n">
        <x:f>N3609*'参数'!$B$12</x:f>
        <x:v>1</x:v>
      </x:c>
      <x:c r="Q3609" t="str">
        <x:f>C3609&amp;"d"</x:f>
        <x:v>C71d</x:v>
      </x:c>
      <x:c r="R3609" t="str">
        <x:f>C3609&amp;"p"</x:f>
        <x:v>C71p</x:v>
      </x:c>
      <x:c r="S3609" t="str">
        <x:f>IF(AND(L3609&gt;=H3609+I3609+J3609,M3609&gt;L3609,F3609&lt;&gt;""),"PASS","FAIL")</x:f>
        <x:v>PASS</x:v>
      </x:c>
      <x:c r="T3609" t="n">
        <x:v>8</x:v>
      </x:c>
      <x:c r="U3609" t="str">
        <x:v>pickup_after_delivery_completion_plus_usage_lag</x:v>
      </x:c>
    </x:row>
    <x:row r="3610">
      <x:c r="A3610" t="str">
        <x:v>Set2_100-5-1b</x:v>
      </x:c>
      <x:c r="B3610" t="str">
        <x:v>standard_same_day</x:v>
      </x:c>
      <x:c r="C3610" t="str">
        <x:v>C72</x:v>
      </x:c>
      <x:c r="D3610" s="59" t="n">
        <x:v>20</x:v>
      </x:c>
      <x:c r="E3610" s="59" t="n">
        <x:v>35</x:v>
      </x:c>
      <x:c r="F3610" s="59" t="str">
        <x:v>S4</x:v>
      </x:c>
      <x:c r="G3610" s="59" t="n">
        <x:v>87</x:v>
      </x:c>
      <x:c r="H3610" s="59" t="n">
        <x:v>113</x:v>
      </x:c>
      <x:c r="I3610" s="59" t="n">
        <x:v>10</x:v>
      </x:c>
      <x:c r="J3610" s="60" t="n">
        <x:f>'参数'!$C$5</x:f>
        <x:v>360</x:v>
      </x:c>
      <x:c r="K3610" s="60" t="n">
        <x:f>'参数'!$D$5</x:f>
        <x:v>240</x:v>
      </x:c>
      <x:c r="L3610" s="60" t="n">
        <x:f>H3610+I3610+J3610</x:f>
        <x:v>483</x:v>
      </x:c>
      <x:c r="M3610" s="60" t="n">
        <x:f>L3610+K3610</x:f>
        <x:v>723</x:v>
      </x:c>
      <x:c r="N3610" s="60" t="n">
        <x:f>'参数'!$B$10</x:f>
        <x:v>1</x:v>
      </x:c>
      <x:c r="O3610" s="60" t="n">
        <x:f>N3610*'参数'!$B$11</x:f>
        <x:v>2</x:v>
      </x:c>
      <x:c r="P3610" s="60" t="n">
        <x:f>N3610*'参数'!$B$12</x:f>
        <x:v>1</x:v>
      </x:c>
      <x:c r="Q3610" t="str">
        <x:f>C3610&amp;"d"</x:f>
        <x:v>C72d</x:v>
      </x:c>
      <x:c r="R3610" t="str">
        <x:f>C3610&amp;"p"</x:f>
        <x:v>C72p</x:v>
      </x:c>
      <x:c r="S3610" t="str">
        <x:f>IF(AND(L3610&gt;=H3610+I3610+J3610,M3610&gt;L3610,F3610&lt;&gt;""),"PASS","FAIL")</x:f>
        <x:v>PASS</x:v>
      </x:c>
      <x:c r="T3610" t="n">
        <x:v>12</x:v>
      </x:c>
      <x:c r="U3610" t="str">
        <x:v>pickup_after_delivery_completion_plus_usage_lag</x:v>
      </x:c>
    </x:row>
    <x:row r="3611">
      <x:c r="A3611" t="str">
        <x:v>Set2_100-5-1b</x:v>
      </x:c>
      <x:c r="B3611" t="str">
        <x:v>standard_same_day</x:v>
      </x:c>
      <x:c r="C3611" t="str">
        <x:v>C73</x:v>
      </x:c>
      <x:c r="D3611" s="59" t="n">
        <x:v>20</x:v>
      </x:c>
      <x:c r="E3611" s="59" t="n">
        <x:v>38</x:v>
      </x:c>
      <x:c r="F3611" s="59" t="str">
        <x:v>S4</x:v>
      </x:c>
      <x:c r="G3611" s="59" t="n">
        <x:v>211</x:v>
      </x:c>
      <x:c r="H3611" s="59" t="n">
        <x:v>223</x:v>
      </x:c>
      <x:c r="I3611" s="59" t="n">
        <x:v>10</x:v>
      </x:c>
      <x:c r="J3611" s="60" t="n">
        <x:f>'参数'!$C$5</x:f>
        <x:v>360</x:v>
      </x:c>
      <x:c r="K3611" s="60" t="n">
        <x:f>'参数'!$D$5</x:f>
        <x:v>240</x:v>
      </x:c>
      <x:c r="L3611" s="60" t="n">
        <x:f>H3611+I3611+J3611</x:f>
        <x:v>593</x:v>
      </x:c>
      <x:c r="M3611" s="60" t="n">
        <x:f>L3611+K3611</x:f>
        <x:v>833</x:v>
      </x:c>
      <x:c r="N3611" s="60" t="n">
        <x:f>'参数'!$B$10</x:f>
        <x:v>1</x:v>
      </x:c>
      <x:c r="O3611" s="60" t="n">
        <x:f>N3611*'参数'!$B$11</x:f>
        <x:v>2</x:v>
      </x:c>
      <x:c r="P3611" s="60" t="n">
        <x:f>N3611*'参数'!$B$12</x:f>
        <x:v>1</x:v>
      </x:c>
      <x:c r="Q3611" t="str">
        <x:f>C3611&amp;"d"</x:f>
        <x:v>C73d</x:v>
      </x:c>
      <x:c r="R3611" t="str">
        <x:f>C3611&amp;"p"</x:f>
        <x:v>C73p</x:v>
      </x:c>
      <x:c r="S3611" t="str">
        <x:f>IF(AND(L3611&gt;=H3611+I3611+J3611,M3611&gt;L3611,F3611&lt;&gt;""),"PASS","FAIL")</x:f>
        <x:v>PASS</x:v>
      </x:c>
      <x:c r="T3611" t="n">
        <x:v>8</x:v>
      </x:c>
      <x:c r="U3611" t="str">
        <x:v>pickup_after_delivery_completion_plus_usage_lag</x:v>
      </x:c>
    </x:row>
    <x:row r="3612">
      <x:c r="A3612" t="str">
        <x:v>Set2_100-5-1b</x:v>
      </x:c>
      <x:c r="B3612" t="str">
        <x:v>standard_same_day</x:v>
      </x:c>
      <x:c r="C3612" t="str">
        <x:v>C74</x:v>
      </x:c>
      <x:c r="D3612" s="59" t="n">
        <x:v>9</x:v>
      </x:c>
      <x:c r="E3612" s="59" t="n">
        <x:v>29</x:v>
      </x:c>
      <x:c r="F3612" s="59" t="str">
        <x:v>S4</x:v>
      </x:c>
      <x:c r="G3612" s="59" t="n">
        <x:v>352</x:v>
      </x:c>
      <x:c r="H3612" s="59" t="n">
        <x:v>390</x:v>
      </x:c>
      <x:c r="I3612" s="59" t="n">
        <x:v>10</x:v>
      </x:c>
      <x:c r="J3612" s="60" t="n">
        <x:f>'参数'!$C$5</x:f>
        <x:v>360</x:v>
      </x:c>
      <x:c r="K3612" s="60" t="n">
        <x:f>'参数'!$D$5</x:f>
        <x:v>240</x:v>
      </x:c>
      <x:c r="L3612" s="60" t="n">
        <x:f>H3612+I3612+J3612</x:f>
        <x:v>760</x:v>
      </x:c>
      <x:c r="M3612" s="60" t="n">
        <x:f>L3612+K3612</x:f>
        <x:v>1000</x:v>
      </x:c>
      <x:c r="N3612" s="60" t="n">
        <x:f>'参数'!$B$10</x:f>
        <x:v>1</x:v>
      </x:c>
      <x:c r="O3612" s="60" t="n">
        <x:f>N3612*'参数'!$B$11</x:f>
        <x:v>2</x:v>
      </x:c>
      <x:c r="P3612" s="60" t="n">
        <x:f>N3612*'参数'!$B$12</x:f>
        <x:v>1</x:v>
      </x:c>
      <x:c r="Q3612" t="str">
        <x:f>C3612&amp;"d"</x:f>
        <x:v>C74d</x:v>
      </x:c>
      <x:c r="R3612" t="str">
        <x:f>C3612&amp;"p"</x:f>
        <x:v>C74p</x:v>
      </x:c>
      <x:c r="S3612" t="str">
        <x:f>IF(AND(L3612&gt;=H3612+I3612+J3612,M3612&gt;L3612,F3612&lt;&gt;""),"PASS","FAIL")</x:f>
        <x:v>PASS</x:v>
      </x:c>
      <x:c r="T3612" t="n">
        <x:v>3</x:v>
      </x:c>
      <x:c r="U3612" t="str">
        <x:v>pickup_after_delivery_completion_plus_usage_lag</x:v>
      </x:c>
    </x:row>
    <x:row r="3613">
      <x:c r="A3613" t="str">
        <x:v>Set2_100-5-1b</x:v>
      </x:c>
      <x:c r="B3613" t="str">
        <x:v>standard_same_day</x:v>
      </x:c>
      <x:c r="C3613" t="str">
        <x:v>C75</x:v>
      </x:c>
      <x:c r="D3613" s="59" t="n">
        <x:v>29</x:v>
      </x:c>
      <x:c r="E3613" s="59" t="n">
        <x:v>2</x:v>
      </x:c>
      <x:c r="F3613" s="59" t="str">
        <x:v>S1</x:v>
      </x:c>
      <x:c r="G3613" s="59" t="n">
        <x:v>264</x:v>
      </x:c>
      <x:c r="H3613" s="59" t="n">
        <x:v>294</x:v>
      </x:c>
      <x:c r="I3613" s="59" t="n">
        <x:v>10</x:v>
      </x:c>
      <x:c r="J3613" s="60" t="n">
        <x:f>'参数'!$C$5</x:f>
        <x:v>360</x:v>
      </x:c>
      <x:c r="K3613" s="60" t="n">
        <x:f>'参数'!$D$5</x:f>
        <x:v>240</x:v>
      </x:c>
      <x:c r="L3613" s="60" t="n">
        <x:f>H3613+I3613+J3613</x:f>
        <x:v>664</x:v>
      </x:c>
      <x:c r="M3613" s="60" t="n">
        <x:f>L3613+K3613</x:f>
        <x:v>904</x:v>
      </x:c>
      <x:c r="N3613" s="60" t="n">
        <x:f>'参数'!$B$10</x:f>
        <x:v>1</x:v>
      </x:c>
      <x:c r="O3613" s="60" t="n">
        <x:f>N3613*'参数'!$B$11</x:f>
        <x:v>2</x:v>
      </x:c>
      <x:c r="P3613" s="60" t="n">
        <x:f>N3613*'参数'!$B$12</x:f>
        <x:v>1</x:v>
      </x:c>
      <x:c r="Q3613" t="str">
        <x:f>C3613&amp;"d"</x:f>
        <x:v>C75d</x:v>
      </x:c>
      <x:c r="R3613" t="str">
        <x:f>C3613&amp;"p"</x:f>
        <x:v>C75p</x:v>
      </x:c>
      <x:c r="S3613" t="str">
        <x:f>IF(AND(L3613&gt;=H3613+I3613+J3613,M3613&gt;L3613,F3613&lt;&gt;""),"PASS","FAIL")</x:f>
        <x:v>PASS</x:v>
      </x:c>
      <x:c r="T3613" t="n">
        <x:v>15</x:v>
      </x:c>
      <x:c r="U3613" t="str">
        <x:v>pickup_after_delivery_completion_plus_usage_lag</x:v>
      </x:c>
    </x:row>
    <x:row r="3614">
      <x:c r="A3614" t="str">
        <x:v>Set2_100-5-1b</x:v>
      </x:c>
      <x:c r="B3614" t="str">
        <x:v>standard_same_day</x:v>
      </x:c>
      <x:c r="C3614" t="str">
        <x:v>C76</x:v>
      </x:c>
      <x:c r="D3614" s="59" t="n">
        <x:v>26</x:v>
      </x:c>
      <x:c r="E3614" s="59" t="n">
        <x:v>20</x:v>
      </x:c>
      <x:c r="F3614" s="59" t="str">
        <x:v>S3</x:v>
      </x:c>
      <x:c r="G3614" s="59" t="n">
        <x:v>258</x:v>
      </x:c>
      <x:c r="H3614" s="59" t="n">
        <x:v>268</x:v>
      </x:c>
      <x:c r="I3614" s="59" t="n">
        <x:v>10</x:v>
      </x:c>
      <x:c r="J3614" s="60" t="n">
        <x:f>'参数'!$C$5</x:f>
        <x:v>360</x:v>
      </x:c>
      <x:c r="K3614" s="60" t="n">
        <x:f>'参数'!$D$5</x:f>
        <x:v>240</x:v>
      </x:c>
      <x:c r="L3614" s="60" t="n">
        <x:f>H3614+I3614+J3614</x:f>
        <x:v>638</x:v>
      </x:c>
      <x:c r="M3614" s="60" t="n">
        <x:f>L3614+K3614</x:f>
        <x:v>878</x:v>
      </x:c>
      <x:c r="N3614" s="60" t="n">
        <x:f>'参数'!$B$10</x:f>
        <x:v>1</x:v>
      </x:c>
      <x:c r="O3614" s="60" t="n">
        <x:f>N3614*'参数'!$B$11</x:f>
        <x:v>2</x:v>
      </x:c>
      <x:c r="P3614" s="60" t="n">
        <x:f>N3614*'参数'!$B$12</x:f>
        <x:v>1</x:v>
      </x:c>
      <x:c r="Q3614" t="str">
        <x:f>C3614&amp;"d"</x:f>
        <x:v>C76d</x:v>
      </x:c>
      <x:c r="R3614" t="str">
        <x:f>C3614&amp;"p"</x:f>
        <x:v>C76p</x:v>
      </x:c>
      <x:c r="S3614" t="str">
        <x:f>IF(AND(L3614&gt;=H3614+I3614+J3614,M3614&gt;L3614,F3614&lt;&gt;""),"PASS","FAIL")</x:f>
        <x:v>PASS</x:v>
      </x:c>
      <x:c r="T3614" t="n">
        <x:v>2</x:v>
      </x:c>
      <x:c r="U3614" t="str">
        <x:v>pickup_after_delivery_completion_plus_usage_lag</x:v>
      </x:c>
    </x:row>
    <x:row r="3615">
      <x:c r="A3615" t="str">
        <x:v>Set2_100-5-1b</x:v>
      </x:c>
      <x:c r="B3615" t="str">
        <x:v>standard_same_day</x:v>
      </x:c>
      <x:c r="C3615" t="str">
        <x:v>C77</x:v>
      </x:c>
      <x:c r="D3615" s="59" t="n">
        <x:v>26</x:v>
      </x:c>
      <x:c r="E3615" s="59" t="n">
        <x:v>11</x:v>
      </x:c>
      <x:c r="F3615" s="59" t="str">
        <x:v>S3</x:v>
      </x:c>
      <x:c r="G3615" s="59" t="n">
        <x:v>96</x:v>
      </x:c>
      <x:c r="H3615" s="59" t="n">
        <x:v>118</x:v>
      </x:c>
      <x:c r="I3615" s="59" t="n">
        <x:v>10</x:v>
      </x:c>
      <x:c r="J3615" s="60" t="n">
        <x:f>'参数'!$C$5</x:f>
        <x:v>360</x:v>
      </x:c>
      <x:c r="K3615" s="60" t="n">
        <x:f>'参数'!$D$5</x:f>
        <x:v>240</x:v>
      </x:c>
      <x:c r="L3615" s="60" t="n">
        <x:f>H3615+I3615+J3615</x:f>
        <x:v>488</x:v>
      </x:c>
      <x:c r="M3615" s="60" t="n">
        <x:f>L3615+K3615</x:f>
        <x:v>728</x:v>
      </x:c>
      <x:c r="N3615" s="60" t="n">
        <x:f>'参数'!$B$10</x:f>
        <x:v>1</x:v>
      </x:c>
      <x:c r="O3615" s="60" t="n">
        <x:f>N3615*'参数'!$B$11</x:f>
        <x:v>2</x:v>
      </x:c>
      <x:c r="P3615" s="60" t="n">
        <x:f>N3615*'参数'!$B$12</x:f>
        <x:v>1</x:v>
      </x:c>
      <x:c r="Q3615" t="str">
        <x:f>C3615&amp;"d"</x:f>
        <x:v>C77d</x:v>
      </x:c>
      <x:c r="R3615" t="str">
        <x:f>C3615&amp;"p"</x:f>
        <x:v>C77p</x:v>
      </x:c>
      <x:c r="S3615" t="str">
        <x:f>IF(AND(L3615&gt;=H3615+I3615+J3615,M3615&gt;L3615,F3615&lt;&gt;""),"PASS","FAIL")</x:f>
        <x:v>PASS</x:v>
      </x:c>
      <x:c r="T3615" t="n">
        <x:v>3</x:v>
      </x:c>
      <x:c r="U3615" t="str">
        <x:v>pickup_after_delivery_completion_plus_usage_lag</x:v>
      </x:c>
    </x:row>
    <x:row r="3616">
      <x:c r="A3616" t="str">
        <x:v>Set2_100-5-1b</x:v>
      </x:c>
      <x:c r="B3616" t="str">
        <x:v>standard_same_day</x:v>
      </x:c>
      <x:c r="C3616" t="str">
        <x:v>C78</x:v>
      </x:c>
      <x:c r="D3616" s="59" t="n">
        <x:v>16</x:v>
      </x:c>
      <x:c r="E3616" s="59" t="n">
        <x:v>26</x:v>
      </x:c>
      <x:c r="F3616" s="59" t="str">
        <x:v>S3</x:v>
      </x:c>
      <x:c r="G3616" s="59" t="n">
        <x:v>416</x:v>
      </x:c>
      <x:c r="H3616" s="59" t="n">
        <x:v>446</x:v>
      </x:c>
      <x:c r="I3616" s="59" t="n">
        <x:v>10</x:v>
      </x:c>
      <x:c r="J3616" s="60" t="n">
        <x:f>'参数'!$C$5</x:f>
        <x:v>360</x:v>
      </x:c>
      <x:c r="K3616" s="60" t="n">
        <x:f>'参数'!$D$5</x:f>
        <x:v>240</x:v>
      </x:c>
      <x:c r="L3616" s="60" t="n">
        <x:f>H3616+I3616+J3616</x:f>
        <x:v>816</x:v>
      </x:c>
      <x:c r="M3616" s="60" t="n">
        <x:f>L3616+K3616</x:f>
        <x:v>1056</x:v>
      </x:c>
      <x:c r="N3616" s="60" t="n">
        <x:f>'参数'!$B$10</x:f>
        <x:v>1</x:v>
      </x:c>
      <x:c r="O3616" s="60" t="n">
        <x:f>N3616*'参数'!$B$11</x:f>
        <x:v>2</x:v>
      </x:c>
      <x:c r="P3616" s="60" t="n">
        <x:f>N3616*'参数'!$B$12</x:f>
        <x:v>1</x:v>
      </x:c>
      <x:c r="Q3616" t="str">
        <x:f>C3616&amp;"d"</x:f>
        <x:v>C78d</x:v>
      </x:c>
      <x:c r="R3616" t="str">
        <x:f>C3616&amp;"p"</x:f>
        <x:v>C78p</x:v>
      </x:c>
      <x:c r="S3616" t="str">
        <x:f>IF(AND(L3616&gt;=H3616+I3616+J3616,M3616&gt;L3616,F3616&lt;&gt;""),"PASS","FAIL")</x:f>
        <x:v>PASS</x:v>
      </x:c>
      <x:c r="T3616" t="n">
        <x:v>7</x:v>
      </x:c>
      <x:c r="U3616" t="str">
        <x:v>pickup_after_delivery_completion_plus_usage_lag</x:v>
      </x:c>
    </x:row>
    <x:row r="3617">
      <x:c r="A3617" t="str">
        <x:v>Set2_100-5-1b</x:v>
      </x:c>
      <x:c r="B3617" t="str">
        <x:v>standard_same_day</x:v>
      </x:c>
      <x:c r="C3617" t="str">
        <x:v>C79</x:v>
      </x:c>
      <x:c r="D3617" s="59" t="n">
        <x:v>34</x:v>
      </x:c>
      <x:c r="E3617" s="59" t="n">
        <x:v>43</x:v>
      </x:c>
      <x:c r="F3617" s="59" t="str">
        <x:v>S4</x:v>
      </x:c>
      <x:c r="G3617" s="59" t="n">
        <x:v>276</x:v>
      </x:c>
      <x:c r="H3617" s="59" t="n">
        <x:v>304</x:v>
      </x:c>
      <x:c r="I3617" s="59" t="n">
        <x:v>10</x:v>
      </x:c>
      <x:c r="J3617" s="60" t="n">
        <x:f>'参数'!$C$5</x:f>
        <x:v>360</x:v>
      </x:c>
      <x:c r="K3617" s="60" t="n">
        <x:f>'参数'!$D$5</x:f>
        <x:v>240</x:v>
      </x:c>
      <x:c r="L3617" s="60" t="n">
        <x:f>H3617+I3617+J3617</x:f>
        <x:v>674</x:v>
      </x:c>
      <x:c r="M3617" s="60" t="n">
        <x:f>L3617+K3617</x:f>
        <x:v>914</x:v>
      </x:c>
      <x:c r="N3617" s="60" t="n">
        <x:f>'参数'!$B$10</x:f>
        <x:v>1</x:v>
      </x:c>
      <x:c r="O3617" s="60" t="n">
        <x:f>N3617*'参数'!$B$11</x:f>
        <x:v>2</x:v>
      </x:c>
      <x:c r="P3617" s="60" t="n">
        <x:f>N3617*'参数'!$B$12</x:f>
        <x:v>1</x:v>
      </x:c>
      <x:c r="Q3617" t="str">
        <x:f>C3617&amp;"d"</x:f>
        <x:v>C79d</x:v>
      </x:c>
      <x:c r="R3617" t="str">
        <x:f>C3617&amp;"p"</x:f>
        <x:v>C79p</x:v>
      </x:c>
      <x:c r="S3617" t="str">
        <x:f>IF(AND(L3617&gt;=H3617+I3617+J3617,M3617&gt;L3617,F3617&lt;&gt;""),"PASS","FAIL")</x:f>
        <x:v>PASS</x:v>
      </x:c>
      <x:c r="T3617" t="n">
        <x:v>10</x:v>
      </x:c>
      <x:c r="U3617" t="str">
        <x:v>pickup_after_delivery_completion_plus_usage_lag</x:v>
      </x:c>
    </x:row>
    <x:row r="3618">
      <x:c r="A3618" t="str">
        <x:v>Set2_100-5-1b</x:v>
      </x:c>
      <x:c r="B3618" t="str">
        <x:v>standard_same_day</x:v>
      </x:c>
      <x:c r="C3618" t="str">
        <x:v>C80</x:v>
      </x:c>
      <x:c r="D3618" s="59" t="n">
        <x:v>1</x:v>
      </x:c>
      <x:c r="E3618" s="59" t="n">
        <x:v>2</x:v>
      </x:c>
      <x:c r="F3618" s="59" t="str">
        <x:v>S2</x:v>
      </x:c>
      <x:c r="G3618" s="59" t="n">
        <x:v>222</x:v>
      </x:c>
      <x:c r="H3618" s="59" t="n">
        <x:v>234</x:v>
      </x:c>
      <x:c r="I3618" s="59" t="n">
        <x:v>10</x:v>
      </x:c>
      <x:c r="J3618" s="60" t="n">
        <x:f>'参数'!$C$5</x:f>
        <x:v>360</x:v>
      </x:c>
      <x:c r="K3618" s="60" t="n">
        <x:f>'参数'!$D$5</x:f>
        <x:v>240</x:v>
      </x:c>
      <x:c r="L3618" s="60" t="n">
        <x:f>H3618+I3618+J3618</x:f>
        <x:v>604</x:v>
      </x:c>
      <x:c r="M3618" s="60" t="n">
        <x:f>L3618+K3618</x:f>
        <x:v>844</x:v>
      </x:c>
      <x:c r="N3618" s="60" t="n">
        <x:f>'参数'!$B$10</x:f>
        <x:v>1</x:v>
      </x:c>
      <x:c r="O3618" s="60" t="n">
        <x:f>N3618*'参数'!$B$11</x:f>
        <x:v>2</x:v>
      </x:c>
      <x:c r="P3618" s="60" t="n">
        <x:f>N3618*'参数'!$B$12</x:f>
        <x:v>1</x:v>
      </x:c>
      <x:c r="Q3618" t="str">
        <x:f>C3618&amp;"d"</x:f>
        <x:v>C80d</x:v>
      </x:c>
      <x:c r="R3618" t="str">
        <x:f>C3618&amp;"p"</x:f>
        <x:v>C80p</x:v>
      </x:c>
      <x:c r="S3618" t="str">
        <x:f>IF(AND(L3618&gt;=H3618+I3618+J3618,M3618&gt;L3618,F3618&lt;&gt;""),"PASS","FAIL")</x:f>
        <x:v>PASS</x:v>
      </x:c>
      <x:c r="T3618" t="n">
        <x:v>7</x:v>
      </x:c>
      <x:c r="U3618" t="str">
        <x:v>pickup_after_delivery_completion_plus_usage_lag</x:v>
      </x:c>
    </x:row>
    <x:row r="3619">
      <x:c r="A3619" t="str">
        <x:v>Set2_100-5-1b</x:v>
      </x:c>
      <x:c r="B3619" t="str">
        <x:v>standard_same_day</x:v>
      </x:c>
      <x:c r="C3619" t="str">
        <x:v>C81</x:v>
      </x:c>
      <x:c r="D3619" s="59" t="n">
        <x:v>48</x:v>
      </x:c>
      <x:c r="E3619" s="59" t="n">
        <x:v>14</x:v>
      </x:c>
      <x:c r="F3619" s="59" t="str">
        <x:v>S1</x:v>
      </x:c>
      <x:c r="G3619" s="59" t="n">
        <x:v>278</x:v>
      </x:c>
      <x:c r="H3619" s="59" t="n">
        <x:v>300</x:v>
      </x:c>
      <x:c r="I3619" s="59" t="n">
        <x:v>10</x:v>
      </x:c>
      <x:c r="J3619" s="60" t="n">
        <x:f>'参数'!$C$5</x:f>
        <x:v>360</x:v>
      </x:c>
      <x:c r="K3619" s="60" t="n">
        <x:f>'参数'!$D$5</x:f>
        <x:v>240</x:v>
      </x:c>
      <x:c r="L3619" s="60" t="n">
        <x:f>H3619+I3619+J3619</x:f>
        <x:v>670</x:v>
      </x:c>
      <x:c r="M3619" s="60" t="n">
        <x:f>L3619+K3619</x:f>
        <x:v>910</x:v>
      </x:c>
      <x:c r="N3619" s="60" t="n">
        <x:f>'参数'!$B$10</x:f>
        <x:v>1</x:v>
      </x:c>
      <x:c r="O3619" s="60" t="n">
        <x:f>N3619*'参数'!$B$11</x:f>
        <x:v>2</x:v>
      </x:c>
      <x:c r="P3619" s="60" t="n">
        <x:f>N3619*'参数'!$B$12</x:f>
        <x:v>1</x:v>
      </x:c>
      <x:c r="Q3619" t="str">
        <x:f>C3619&amp;"d"</x:f>
        <x:v>C81d</x:v>
      </x:c>
      <x:c r="R3619" t="str">
        <x:f>C3619&amp;"p"</x:f>
        <x:v>C81p</x:v>
      </x:c>
      <x:c r="S3619" t="str">
        <x:f>IF(AND(L3619&gt;=H3619+I3619+J3619,M3619&gt;L3619,F3619&lt;&gt;""),"PASS","FAIL")</x:f>
        <x:v>PASS</x:v>
      </x:c>
      <x:c r="T3619" t="n">
        <x:v>14</x:v>
      </x:c>
      <x:c r="U3619" t="str">
        <x:v>pickup_after_delivery_completion_plus_usage_lag</x:v>
      </x:c>
    </x:row>
    <x:row r="3620">
      <x:c r="A3620" t="str">
        <x:v>Set2_100-5-1b</x:v>
      </x:c>
      <x:c r="B3620" t="str">
        <x:v>standard_same_day</x:v>
      </x:c>
      <x:c r="C3620" t="str">
        <x:v>C82</x:v>
      </x:c>
      <x:c r="D3620" s="59" t="n">
        <x:v>34</x:v>
      </x:c>
      <x:c r="E3620" s="59" t="n">
        <x:v>44</x:v>
      </x:c>
      <x:c r="F3620" s="59" t="str">
        <x:v>S4</x:v>
      </x:c>
      <x:c r="G3620" s="59" t="n">
        <x:v>142</x:v>
      </x:c>
      <x:c r="H3620" s="59" t="n">
        <x:v>162</x:v>
      </x:c>
      <x:c r="I3620" s="59" t="n">
        <x:v>10</x:v>
      </x:c>
      <x:c r="J3620" s="60" t="n">
        <x:f>'参数'!$C$5</x:f>
        <x:v>360</x:v>
      </x:c>
      <x:c r="K3620" s="60" t="n">
        <x:f>'参数'!$D$5</x:f>
        <x:v>240</x:v>
      </x:c>
      <x:c r="L3620" s="60" t="n">
        <x:f>H3620+I3620+J3620</x:f>
        <x:v>532</x:v>
      </x:c>
      <x:c r="M3620" s="60" t="n">
        <x:f>L3620+K3620</x:f>
        <x:v>772</x:v>
      </x:c>
      <x:c r="N3620" s="60" t="n">
        <x:f>'参数'!$B$10</x:f>
        <x:v>1</x:v>
      </x:c>
      <x:c r="O3620" s="60" t="n">
        <x:f>N3620*'参数'!$B$11</x:f>
        <x:v>2</x:v>
      </x:c>
      <x:c r="P3620" s="60" t="n">
        <x:f>N3620*'参数'!$B$12</x:f>
        <x:v>1</x:v>
      </x:c>
      <x:c r="Q3620" t="str">
        <x:f>C3620&amp;"d"</x:f>
        <x:v>C82d</x:v>
      </x:c>
      <x:c r="R3620" t="str">
        <x:f>C3620&amp;"p"</x:f>
        <x:v>C82p</x:v>
      </x:c>
      <x:c r="S3620" t="str">
        <x:f>IF(AND(L3620&gt;=H3620+I3620+J3620,M3620&gt;L3620,F3620&lt;&gt;""),"PASS","FAIL")</x:f>
        <x:v>PASS</x:v>
      </x:c>
      <x:c r="T3620" t="n">
        <x:v>9</x:v>
      </x:c>
      <x:c r="U3620" t="str">
        <x:v>pickup_after_delivery_completion_plus_usage_lag</x:v>
      </x:c>
    </x:row>
    <x:row r="3621">
      <x:c r="A3621" t="str">
        <x:v>Set2_100-5-1b</x:v>
      </x:c>
      <x:c r="B3621" t="str">
        <x:v>standard_same_day</x:v>
      </x:c>
      <x:c r="C3621" t="str">
        <x:v>C83</x:v>
      </x:c>
      <x:c r="D3621" s="59" t="n">
        <x:v>41</x:v>
      </x:c>
      <x:c r="E3621" s="59" t="n">
        <x:v>32</x:v>
      </x:c>
      <x:c r="F3621" s="59" t="str">
        <x:v>S1</x:v>
      </x:c>
      <x:c r="G3621" s="59" t="n">
        <x:v>352</x:v>
      </x:c>
      <x:c r="H3621" s="59" t="n">
        <x:v>388</x:v>
      </x:c>
      <x:c r="I3621" s="59" t="n">
        <x:v>10</x:v>
      </x:c>
      <x:c r="J3621" s="60" t="n">
        <x:f>'参数'!$C$5</x:f>
        <x:v>360</x:v>
      </x:c>
      <x:c r="K3621" s="60" t="n">
        <x:f>'参数'!$D$5</x:f>
        <x:v>240</x:v>
      </x:c>
      <x:c r="L3621" s="60" t="n">
        <x:f>H3621+I3621+J3621</x:f>
        <x:v>758</x:v>
      </x:c>
      <x:c r="M3621" s="60" t="n">
        <x:f>L3621+K3621</x:f>
        <x:v>998</x:v>
      </x:c>
      <x:c r="N3621" s="60" t="n">
        <x:f>'参数'!$B$10</x:f>
        <x:v>1</x:v>
      </x:c>
      <x:c r="O3621" s="60" t="n">
        <x:f>N3621*'参数'!$B$11</x:f>
        <x:v>2</x:v>
      </x:c>
      <x:c r="P3621" s="60" t="n">
        <x:f>N3621*'参数'!$B$12</x:f>
        <x:v>1</x:v>
      </x:c>
      <x:c r="Q3621" t="str">
        <x:f>C3621&amp;"d"</x:f>
        <x:v>C83d</x:v>
      </x:c>
      <x:c r="R3621" t="str">
        <x:f>C3621&amp;"p"</x:f>
        <x:v>C83p</x:v>
      </x:c>
      <x:c r="S3621" t="str">
        <x:f>IF(AND(L3621&gt;=H3621+I3621+J3621,M3621&gt;L3621,F3621&lt;&gt;""),"PASS","FAIL")</x:f>
        <x:v>PASS</x:v>
      </x:c>
      <x:c r="T3621" t="n">
        <x:v>17</x:v>
      </x:c>
      <x:c r="U3621" t="str">
        <x:v>pickup_after_delivery_completion_plus_usage_lag</x:v>
      </x:c>
    </x:row>
    <x:row r="3622">
      <x:c r="A3622" t="str">
        <x:v>Set2_100-5-1b</x:v>
      </x:c>
      <x:c r="B3622" t="str">
        <x:v>standard_same_day</x:v>
      </x:c>
      <x:c r="C3622" t="str">
        <x:v>C84</x:v>
      </x:c>
      <x:c r="D3622" s="59" t="n">
        <x:v>41</x:v>
      </x:c>
      <x:c r="E3622" s="59" t="n">
        <x:v>13</x:v>
      </x:c>
      <x:c r="F3622" s="59" t="str">
        <x:v>S1</x:v>
      </x:c>
      <x:c r="G3622" s="59" t="n">
        <x:v>533</x:v>
      </x:c>
      <x:c r="H3622" s="59" t="n">
        <x:v>563</x:v>
      </x:c>
      <x:c r="I3622" s="59" t="n">
        <x:v>10</x:v>
      </x:c>
      <x:c r="J3622" s="60" t="n">
        <x:f>'参数'!$C$5</x:f>
        <x:v>360</x:v>
      </x:c>
      <x:c r="K3622" s="60" t="n">
        <x:f>'参数'!$D$5</x:f>
        <x:v>240</x:v>
      </x:c>
      <x:c r="L3622" s="60" t="n">
        <x:f>H3622+I3622+J3622</x:f>
        <x:v>933</x:v>
      </x:c>
      <x:c r="M3622" s="60" t="n">
        <x:f>L3622+K3622</x:f>
        <x:v>1173</x:v>
      </x:c>
      <x:c r="N3622" s="60" t="n">
        <x:f>'参数'!$B$10</x:f>
        <x:v>1</x:v>
      </x:c>
      <x:c r="O3622" s="60" t="n">
        <x:f>N3622*'参数'!$B$11</x:f>
        <x:v>2</x:v>
      </x:c>
      <x:c r="P3622" s="60" t="n">
        <x:f>N3622*'参数'!$B$12</x:f>
        <x:v>1</x:v>
      </x:c>
      <x:c r="Q3622" t="str">
        <x:f>C3622&amp;"d"</x:f>
        <x:v>C84d</x:v>
      </x:c>
      <x:c r="R3622" t="str">
        <x:f>C3622&amp;"p"</x:f>
        <x:v>C84p</x:v>
      </x:c>
      <x:c r="S3622" t="str">
        <x:f>IF(AND(L3622&gt;=H3622+I3622+J3622,M3622&gt;L3622,F3622&lt;&gt;""),"PASS","FAIL")</x:f>
        <x:v>PASS</x:v>
      </x:c>
      <x:c r="T3622" t="n">
        <x:v>12</x:v>
      </x:c>
      <x:c r="U3622" t="str">
        <x:v>pickup_after_delivery_completion_plus_usage_lag</x:v>
      </x:c>
    </x:row>
    <x:row r="3623">
      <x:c r="A3623" t="str">
        <x:v>Set2_100-5-1b</x:v>
      </x:c>
      <x:c r="B3623" t="str">
        <x:v>standard_same_day</x:v>
      </x:c>
      <x:c r="C3623" t="str">
        <x:v>C85</x:v>
      </x:c>
      <x:c r="D3623" s="59" t="n">
        <x:v>46</x:v>
      </x:c>
      <x:c r="E3623" s="59" t="n">
        <x:v>7</x:v>
      </x:c>
      <x:c r="F3623" s="59" t="str">
        <x:v>S1</x:v>
      </x:c>
      <x:c r="G3623" s="59" t="n">
        <x:v>223</x:v>
      </x:c>
      <x:c r="H3623" s="59" t="n">
        <x:v>243</x:v>
      </x:c>
      <x:c r="I3623" s="59" t="n">
        <x:v>10</x:v>
      </x:c>
      <x:c r="J3623" s="60" t="n">
        <x:f>'参数'!$C$5</x:f>
        <x:v>360</x:v>
      </x:c>
      <x:c r="K3623" s="60" t="n">
        <x:f>'参数'!$D$5</x:f>
        <x:v>240</x:v>
      </x:c>
      <x:c r="L3623" s="60" t="n">
        <x:f>H3623+I3623+J3623</x:f>
        <x:v>613</x:v>
      </x:c>
      <x:c r="M3623" s="60" t="n">
        <x:f>L3623+K3623</x:f>
        <x:v>853</x:v>
      </x:c>
      <x:c r="N3623" s="60" t="n">
        <x:f>'参数'!$B$10</x:f>
        <x:v>1</x:v>
      </x:c>
      <x:c r="O3623" s="60" t="n">
        <x:f>N3623*'参数'!$B$11</x:f>
        <x:v>2</x:v>
      </x:c>
      <x:c r="P3623" s="60" t="n">
        <x:f>N3623*'参数'!$B$12</x:f>
        <x:v>1</x:v>
      </x:c>
      <x:c r="Q3623" t="str">
        <x:f>C3623&amp;"d"</x:f>
        <x:v>C85d</x:v>
      </x:c>
      <x:c r="R3623" t="str">
        <x:f>C3623&amp;"p"</x:f>
        <x:v>C85p</x:v>
      </x:c>
      <x:c r="S3623" t="str">
        <x:f>IF(AND(L3623&gt;=H3623+I3623+J3623,M3623&gt;L3623,F3623&lt;&gt;""),"PASS","FAIL")</x:f>
        <x:v>PASS</x:v>
      </x:c>
      <x:c r="T3623" t="n">
        <x:v>0</x:v>
      </x:c>
      <x:c r="U3623" t="str">
        <x:v>pickup_after_delivery_completion_plus_usage_lag</x:v>
      </x:c>
    </x:row>
    <x:row r="3624">
      <x:c r="A3624" t="str">
        <x:v>Set2_100-5-1b</x:v>
      </x:c>
      <x:c r="B3624" t="str">
        <x:v>standard_same_day</x:v>
      </x:c>
      <x:c r="C3624" t="str">
        <x:v>C86</x:v>
      </x:c>
      <x:c r="D3624" s="59" t="n">
        <x:v>7</x:v>
      </x:c>
      <x:c r="E3624" s="59" t="n">
        <x:v>34</x:v>
      </x:c>
      <x:c r="F3624" s="59" t="str">
        <x:v>S4</x:v>
      </x:c>
      <x:c r="G3624" s="59" t="n">
        <x:v>521</x:v>
      </x:c>
      <x:c r="H3624" s="59" t="n">
        <x:v>553</x:v>
      </x:c>
      <x:c r="I3624" s="59" t="n">
        <x:v>10</x:v>
      </x:c>
      <x:c r="J3624" s="60" t="n">
        <x:f>'参数'!$C$5</x:f>
        <x:v>360</x:v>
      </x:c>
      <x:c r="K3624" s="60" t="n">
        <x:f>'参数'!$D$5</x:f>
        <x:v>240</x:v>
      </x:c>
      <x:c r="L3624" s="60" t="n">
        <x:f>H3624+I3624+J3624</x:f>
        <x:v>923</x:v>
      </x:c>
      <x:c r="M3624" s="60" t="n">
        <x:f>L3624+K3624</x:f>
        <x:v>1163</x:v>
      </x:c>
      <x:c r="N3624" s="60" t="n">
        <x:f>'参数'!$B$10</x:f>
        <x:v>1</x:v>
      </x:c>
      <x:c r="O3624" s="60" t="n">
        <x:f>N3624*'参数'!$B$11</x:f>
        <x:v>2</x:v>
      </x:c>
      <x:c r="P3624" s="60" t="n">
        <x:f>N3624*'参数'!$B$12</x:f>
        <x:v>1</x:v>
      </x:c>
      <x:c r="Q3624" t="str">
        <x:f>C3624&amp;"d"</x:f>
        <x:v>C86d</x:v>
      </x:c>
      <x:c r="R3624" t="str">
        <x:f>C3624&amp;"p"</x:f>
        <x:v>C86p</x:v>
      </x:c>
      <x:c r="S3624" t="str">
        <x:f>IF(AND(L3624&gt;=H3624+I3624+J3624,M3624&gt;L3624,F3624&lt;&gt;""),"PASS","FAIL")</x:f>
        <x:v>PASS</x:v>
      </x:c>
      <x:c r="T3624" t="n">
        <x:v>6</x:v>
      </x:c>
      <x:c r="U3624" t="str">
        <x:v>pickup_after_delivery_completion_plus_usage_lag</x:v>
      </x:c>
    </x:row>
    <x:row r="3625">
      <x:c r="A3625" t="str">
        <x:v>Set2_100-5-1b</x:v>
      </x:c>
      <x:c r="B3625" t="str">
        <x:v>standard_same_day</x:v>
      </x:c>
      <x:c r="C3625" t="str">
        <x:v>C87</x:v>
      </x:c>
      <x:c r="D3625" s="59" t="n">
        <x:v>8</x:v>
      </x:c>
      <x:c r="E3625" s="59" t="n">
        <x:v>34</x:v>
      </x:c>
      <x:c r="F3625" s="59" t="str">
        <x:v>S4</x:v>
      </x:c>
      <x:c r="G3625" s="59" t="n">
        <x:v>95</x:v>
      </x:c>
      <x:c r="H3625" s="59" t="n">
        <x:v>123</x:v>
      </x:c>
      <x:c r="I3625" s="59" t="n">
        <x:v>10</x:v>
      </x:c>
      <x:c r="J3625" s="60" t="n">
        <x:f>'参数'!$C$5</x:f>
        <x:v>360</x:v>
      </x:c>
      <x:c r="K3625" s="60" t="n">
        <x:f>'参数'!$D$5</x:f>
        <x:v>240</x:v>
      </x:c>
      <x:c r="L3625" s="60" t="n">
        <x:f>H3625+I3625+J3625</x:f>
        <x:v>493</x:v>
      </x:c>
      <x:c r="M3625" s="60" t="n">
        <x:f>L3625+K3625</x:f>
        <x:v>733</x:v>
      </x:c>
      <x:c r="N3625" s="60" t="n">
        <x:f>'参数'!$B$10</x:f>
        <x:v>1</x:v>
      </x:c>
      <x:c r="O3625" s="60" t="n">
        <x:f>N3625*'参数'!$B$11</x:f>
        <x:v>2</x:v>
      </x:c>
      <x:c r="P3625" s="60" t="n">
        <x:f>N3625*'参数'!$B$12</x:f>
        <x:v>1</x:v>
      </x:c>
      <x:c r="Q3625" t="str">
        <x:f>C3625&amp;"d"</x:f>
        <x:v>C87d</x:v>
      </x:c>
      <x:c r="R3625" t="str">
        <x:f>C3625&amp;"p"</x:f>
        <x:v>C87p</x:v>
      </x:c>
      <x:c r="S3625" t="str">
        <x:f>IF(AND(L3625&gt;=H3625+I3625+J3625,M3625&gt;L3625,F3625&lt;&gt;""),"PASS","FAIL")</x:f>
        <x:v>PASS</x:v>
      </x:c>
      <x:c r="T3625" t="n">
        <x:v>2</x:v>
      </x:c>
      <x:c r="U3625" t="str">
        <x:v>pickup_after_delivery_completion_plus_usage_lag</x:v>
      </x:c>
    </x:row>
    <x:row r="3626">
      <x:c r="A3626" t="str">
        <x:v>Set2_100-5-1b</x:v>
      </x:c>
      <x:c r="B3626" t="str">
        <x:v>standard_same_day</x:v>
      </x:c>
      <x:c r="C3626" t="str">
        <x:v>C88</x:v>
      </x:c>
      <x:c r="D3626" s="59" t="n">
        <x:v>9</x:v>
      </x:c>
      <x:c r="E3626" s="59" t="n">
        <x:v>11</x:v>
      </x:c>
      <x:c r="F3626" s="59" t="str">
        <x:v>S0</x:v>
      </x:c>
      <x:c r="G3626" s="59" t="n">
        <x:v>307</x:v>
      </x:c>
      <x:c r="H3626" s="59" t="n">
        <x:v>325</x:v>
      </x:c>
      <x:c r="I3626" s="59" t="n">
        <x:v>10</x:v>
      </x:c>
      <x:c r="J3626" s="60" t="n">
        <x:f>'参数'!$C$5</x:f>
        <x:v>360</x:v>
      </x:c>
      <x:c r="K3626" s="60" t="n">
        <x:f>'参数'!$D$5</x:f>
        <x:v>240</x:v>
      </x:c>
      <x:c r="L3626" s="60" t="n">
        <x:f>H3626+I3626+J3626</x:f>
        <x:v>695</x:v>
      </x:c>
      <x:c r="M3626" s="60" t="n">
        <x:f>L3626+K3626</x:f>
        <x:v>935</x:v>
      </x:c>
      <x:c r="N3626" s="60" t="n">
        <x:f>'参数'!$B$10</x:f>
        <x:v>1</x:v>
      </x:c>
      <x:c r="O3626" s="60" t="n">
        <x:f>N3626*'参数'!$B$11</x:f>
        <x:v>2</x:v>
      </x:c>
      <x:c r="P3626" s="60" t="n">
        <x:f>N3626*'参数'!$B$12</x:f>
        <x:v>1</x:v>
      </x:c>
      <x:c r="Q3626" t="str">
        <x:f>C3626&amp;"d"</x:f>
        <x:v>C88d</x:v>
      </x:c>
      <x:c r="R3626" t="str">
        <x:f>C3626&amp;"p"</x:f>
        <x:v>C88p</x:v>
      </x:c>
      <x:c r="S3626" t="str">
        <x:f>IF(AND(L3626&gt;=H3626+I3626+J3626,M3626&gt;L3626,F3626&lt;&gt;""),"PASS","FAIL")</x:f>
        <x:v>PASS</x:v>
      </x:c>
      <x:c r="T3626" t="n">
        <x:v>1</x:v>
      </x:c>
      <x:c r="U3626" t="str">
        <x:v>pickup_after_delivery_completion_plus_usage_lag</x:v>
      </x:c>
    </x:row>
    <x:row r="3627">
      <x:c r="A3627" t="str">
        <x:v>Set2_100-5-1b</x:v>
      </x:c>
      <x:c r="B3627" t="str">
        <x:v>standard_same_day</x:v>
      </x:c>
      <x:c r="C3627" t="str">
        <x:v>C89</x:v>
      </x:c>
      <x:c r="D3627" s="59" t="n">
        <x:v>3</x:v>
      </x:c>
      <x:c r="E3627" s="59" t="n">
        <x:v>15</x:v>
      </x:c>
      <x:c r="F3627" s="59" t="str">
        <x:v>S0</x:v>
      </x:c>
      <x:c r="G3627" s="59" t="n">
        <x:v>259</x:v>
      </x:c>
      <x:c r="H3627" s="59" t="n">
        <x:v>283</x:v>
      </x:c>
      <x:c r="I3627" s="59" t="n">
        <x:v>10</x:v>
      </x:c>
      <x:c r="J3627" s="60" t="n">
        <x:f>'参数'!$C$5</x:f>
        <x:v>360</x:v>
      </x:c>
      <x:c r="K3627" s="60" t="n">
        <x:f>'参数'!$D$5</x:f>
        <x:v>240</x:v>
      </x:c>
      <x:c r="L3627" s="60" t="n">
        <x:f>H3627+I3627+J3627</x:f>
        <x:v>653</x:v>
      </x:c>
      <x:c r="M3627" s="60" t="n">
        <x:f>L3627+K3627</x:f>
        <x:v>893</x:v>
      </x:c>
      <x:c r="N3627" s="60" t="n">
        <x:f>'参数'!$B$10</x:f>
        <x:v>1</x:v>
      </x:c>
      <x:c r="O3627" s="60" t="n">
        <x:f>N3627*'参数'!$B$11</x:f>
        <x:v>2</x:v>
      </x:c>
      <x:c r="P3627" s="60" t="n">
        <x:f>N3627*'参数'!$B$12</x:f>
        <x:v>1</x:v>
      </x:c>
      <x:c r="Q3627" t="str">
        <x:f>C3627&amp;"d"</x:f>
        <x:v>C89d</x:v>
      </x:c>
      <x:c r="R3627" t="str">
        <x:f>C3627&amp;"p"</x:f>
        <x:v>C89p</x:v>
      </x:c>
      <x:c r="S3627" t="str">
        <x:f>IF(AND(L3627&gt;=H3627+I3627+J3627,M3627&gt;L3627,F3627&lt;&gt;""),"PASS","FAIL")</x:f>
        <x:v>PASS</x:v>
      </x:c>
      <x:c r="T3627" t="n">
        <x:v>5</x:v>
      </x:c>
      <x:c r="U3627" t="str">
        <x:v>pickup_after_delivery_completion_plus_usage_lag</x:v>
      </x:c>
    </x:row>
    <x:row r="3628">
      <x:c r="A3628" t="str">
        <x:v>Set2_100-5-1b</x:v>
      </x:c>
      <x:c r="B3628" t="str">
        <x:v>standard_same_day</x:v>
      </x:c>
      <x:c r="C3628" t="str">
        <x:v>C90</x:v>
      </x:c>
      <x:c r="D3628" s="59" t="n">
        <x:v>35</x:v>
      </x:c>
      <x:c r="E3628" s="59" t="n">
        <x:v>9</x:v>
      </x:c>
      <x:c r="F3628" s="59" t="str">
        <x:v>S1</x:v>
      </x:c>
      <x:c r="G3628" s="59" t="n">
        <x:v>321</x:v>
      </x:c>
      <x:c r="H3628" s="59" t="n">
        <x:v>339</x:v>
      </x:c>
      <x:c r="I3628" s="59" t="n">
        <x:v>10</x:v>
      </x:c>
      <x:c r="J3628" s="60" t="n">
        <x:f>'参数'!$C$5</x:f>
        <x:v>360</x:v>
      </x:c>
      <x:c r="K3628" s="60" t="n">
        <x:f>'参数'!$D$5</x:f>
        <x:v>240</x:v>
      </x:c>
      <x:c r="L3628" s="60" t="n">
        <x:f>H3628+I3628+J3628</x:f>
        <x:v>709</x:v>
      </x:c>
      <x:c r="M3628" s="60" t="n">
        <x:f>L3628+K3628</x:f>
        <x:v>949</x:v>
      </x:c>
      <x:c r="N3628" s="60" t="n">
        <x:f>'参数'!$B$10</x:f>
        <x:v>1</x:v>
      </x:c>
      <x:c r="O3628" s="60" t="n">
        <x:f>N3628*'参数'!$B$11</x:f>
        <x:v>2</x:v>
      </x:c>
      <x:c r="P3628" s="60" t="n">
        <x:f>N3628*'参数'!$B$12</x:f>
        <x:v>1</x:v>
      </x:c>
      <x:c r="Q3628" t="str">
        <x:f>C3628&amp;"d"</x:f>
        <x:v>C90d</x:v>
      </x:c>
      <x:c r="R3628" t="str">
        <x:f>C3628&amp;"p"</x:f>
        <x:v>C90p</x:v>
      </x:c>
      <x:c r="S3628" t="str">
        <x:f>IF(AND(L3628&gt;=H3628+I3628+J3628,M3628&gt;L3628,F3628&lt;&gt;""),"PASS","FAIL")</x:f>
        <x:v>PASS</x:v>
      </x:c>
      <x:c r="T3628" t="n">
        <x:v>6</x:v>
      </x:c>
      <x:c r="U3628" t="str">
        <x:v>pickup_after_delivery_completion_plus_usage_lag</x:v>
      </x:c>
    </x:row>
    <x:row r="3629">
      <x:c r="A3629" t="str">
        <x:v>Set2_100-5-1b</x:v>
      </x:c>
      <x:c r="B3629" t="str">
        <x:v>standard_same_day</x:v>
      </x:c>
      <x:c r="C3629" t="str">
        <x:v>C91</x:v>
      </x:c>
      <x:c r="D3629" s="59" t="n">
        <x:v>1</x:v>
      </x:c>
      <x:c r="E3629" s="59" t="n">
        <x:v>11</x:v>
      </x:c>
      <x:c r="F3629" s="59" t="str">
        <x:v>S0</x:v>
      </x:c>
      <x:c r="G3629" s="59" t="n">
        <x:v>453</x:v>
      </x:c>
      <x:c r="H3629" s="59" t="n">
        <x:v>467</x:v>
      </x:c>
      <x:c r="I3629" s="59" t="n">
        <x:v>10</x:v>
      </x:c>
      <x:c r="J3629" s="60" t="n">
        <x:f>'参数'!$C$5</x:f>
        <x:v>360</x:v>
      </x:c>
      <x:c r="K3629" s="60" t="n">
        <x:f>'参数'!$D$5</x:f>
        <x:v>240</x:v>
      </x:c>
      <x:c r="L3629" s="60" t="n">
        <x:f>H3629+I3629+J3629</x:f>
        <x:v>837</x:v>
      </x:c>
      <x:c r="M3629" s="60" t="n">
        <x:f>L3629+K3629</x:f>
        <x:v>1077</x:v>
      </x:c>
      <x:c r="N3629" s="60" t="n">
        <x:f>'参数'!$B$10</x:f>
        <x:v>1</x:v>
      </x:c>
      <x:c r="O3629" s="60" t="n">
        <x:f>N3629*'参数'!$B$11</x:f>
        <x:v>2</x:v>
      </x:c>
      <x:c r="P3629" s="60" t="n">
        <x:f>N3629*'参数'!$B$12</x:f>
        <x:v>1</x:v>
      </x:c>
      <x:c r="Q3629" t="str">
        <x:f>C3629&amp;"d"</x:f>
        <x:v>C91d</x:v>
      </x:c>
      <x:c r="R3629" t="str">
        <x:f>C3629&amp;"p"</x:f>
        <x:v>C91p</x:v>
      </x:c>
      <x:c r="S3629" t="str">
        <x:f>IF(AND(L3629&gt;=H3629+I3629+J3629,M3629&gt;L3629,F3629&lt;&gt;""),"PASS","FAIL")</x:f>
        <x:v>PASS</x:v>
      </x:c>
      <x:c r="T3629" t="n">
        <x:v>4</x:v>
      </x:c>
      <x:c r="U3629" t="str">
        <x:v>pickup_after_delivery_completion_plus_usage_lag</x:v>
      </x:c>
    </x:row>
    <x:row r="3630">
      <x:c r="A3630" t="str">
        <x:v>Set2_100-5-1b</x:v>
      </x:c>
      <x:c r="B3630" t="str">
        <x:v>standard_same_day</x:v>
      </x:c>
      <x:c r="C3630" t="str">
        <x:v>C92</x:v>
      </x:c>
      <x:c r="D3630" s="59" t="n">
        <x:v>17</x:v>
      </x:c>
      <x:c r="E3630" s="59" t="n">
        <x:v>34</x:v>
      </x:c>
      <x:c r="F3630" s="59" t="str">
        <x:v>S4</x:v>
      </x:c>
      <x:c r="G3630" s="59" t="n">
        <x:v>270</x:v>
      </x:c>
      <x:c r="H3630" s="59" t="n">
        <x:v>282</x:v>
      </x:c>
      <x:c r="I3630" s="59" t="n">
        <x:v>10</x:v>
      </x:c>
      <x:c r="J3630" s="60" t="n">
        <x:f>'参数'!$C$5</x:f>
        <x:v>360</x:v>
      </x:c>
      <x:c r="K3630" s="60" t="n">
        <x:f>'参数'!$D$5</x:f>
        <x:v>240</x:v>
      </x:c>
      <x:c r="L3630" s="60" t="n">
        <x:f>H3630+I3630+J3630</x:f>
        <x:v>652</x:v>
      </x:c>
      <x:c r="M3630" s="60" t="n">
        <x:f>L3630+K3630</x:f>
        <x:v>892</x:v>
      </x:c>
      <x:c r="N3630" s="60" t="n">
        <x:f>'参数'!$B$10</x:f>
        <x:v>1</x:v>
      </x:c>
      <x:c r="O3630" s="60" t="n">
        <x:f>N3630*'参数'!$B$11</x:f>
        <x:v>2</x:v>
      </x:c>
      <x:c r="P3630" s="60" t="n">
        <x:f>N3630*'参数'!$B$12</x:f>
        <x:v>1</x:v>
      </x:c>
      <x:c r="Q3630" t="str">
        <x:f>C3630&amp;"d"</x:f>
        <x:v>C92d</x:v>
      </x:c>
      <x:c r="R3630" t="str">
        <x:f>C3630&amp;"p"</x:f>
        <x:v>C92p</x:v>
      </x:c>
      <x:c r="S3630" t="str">
        <x:f>IF(AND(L3630&gt;=H3630+I3630+J3630,M3630&gt;L3630,F3630&lt;&gt;""),"PASS","FAIL")</x:f>
        <x:v>PASS</x:v>
      </x:c>
      <x:c r="T3630" t="n">
        <x:v>2</x:v>
      </x:c>
      <x:c r="U3630" t="str">
        <x:v>pickup_after_delivery_completion_plus_usage_lag</x:v>
      </x:c>
    </x:row>
    <x:row r="3631">
      <x:c r="A3631" t="str">
        <x:v>Set2_100-5-1b</x:v>
      </x:c>
      <x:c r="B3631" t="str">
        <x:v>standard_same_day</x:v>
      </x:c>
      <x:c r="C3631" t="str">
        <x:v>C93</x:v>
      </x:c>
      <x:c r="D3631" s="59" t="n">
        <x:v>20</x:v>
      </x:c>
      <x:c r="E3631" s="59" t="n">
        <x:v>42</x:v>
      </x:c>
      <x:c r="F3631" s="59" t="str">
        <x:v>S4</x:v>
      </x:c>
      <x:c r="G3631" s="59" t="n">
        <x:v>541</x:v>
      </x:c>
      <x:c r="H3631" s="59" t="n">
        <x:v>565</x:v>
      </x:c>
      <x:c r="I3631" s="59" t="n">
        <x:v>10</x:v>
      </x:c>
      <x:c r="J3631" s="60" t="n">
        <x:f>'参数'!$C$5</x:f>
        <x:v>360</x:v>
      </x:c>
      <x:c r="K3631" s="60" t="n">
        <x:f>'参数'!$D$5</x:f>
        <x:v>240</x:v>
      </x:c>
      <x:c r="L3631" s="60" t="n">
        <x:f>H3631+I3631+J3631</x:f>
        <x:v>935</x:v>
      </x:c>
      <x:c r="M3631" s="60" t="n">
        <x:f>L3631+K3631</x:f>
        <x:v>1175</x:v>
      </x:c>
      <x:c r="N3631" s="60" t="n">
        <x:f>'参数'!$B$10</x:f>
        <x:v>1</x:v>
      </x:c>
      <x:c r="O3631" s="60" t="n">
        <x:f>N3631*'参数'!$B$11</x:f>
        <x:v>2</x:v>
      </x:c>
      <x:c r="P3631" s="60" t="n">
        <x:f>N3631*'参数'!$B$12</x:f>
        <x:v>1</x:v>
      </x:c>
      <x:c r="Q3631" t="str">
        <x:f>C3631&amp;"d"</x:f>
        <x:v>C93d</x:v>
      </x:c>
      <x:c r="R3631" t="str">
        <x:f>C3631&amp;"p"</x:f>
        <x:v>C93p</x:v>
      </x:c>
      <x:c r="S3631" t="str">
        <x:f>IF(AND(L3631&gt;=H3631+I3631+J3631,M3631&gt;L3631,F3631&lt;&gt;""),"PASS","FAIL")</x:f>
        <x:v>PASS</x:v>
      </x:c>
      <x:c r="T3631" t="n">
        <x:v>6</x:v>
      </x:c>
      <x:c r="U3631" t="str">
        <x:v>pickup_after_delivery_completion_plus_usage_lag</x:v>
      </x:c>
    </x:row>
    <x:row r="3632">
      <x:c r="A3632" t="str">
        <x:v>Set2_100-5-1b</x:v>
      </x:c>
      <x:c r="B3632" t="str">
        <x:v>standard_same_day</x:v>
      </x:c>
      <x:c r="C3632" t="str">
        <x:v>C94</x:v>
      </x:c>
      <x:c r="D3632" s="59" t="n">
        <x:v>46</x:v>
      </x:c>
      <x:c r="E3632" s="59" t="n">
        <x:v>30</x:v>
      </x:c>
      <x:c r="F3632" s="59" t="str">
        <x:v>S1</x:v>
      </x:c>
      <x:c r="G3632" s="59" t="n">
        <x:v>511</x:v>
      </x:c>
      <x:c r="H3632" s="59" t="n">
        <x:v>529</x:v>
      </x:c>
      <x:c r="I3632" s="59" t="n">
        <x:v>10</x:v>
      </x:c>
      <x:c r="J3632" s="60" t="n">
        <x:f>'参数'!$C$5</x:f>
        <x:v>360</x:v>
      </x:c>
      <x:c r="K3632" s="60" t="n">
        <x:f>'参数'!$D$5</x:f>
        <x:v>240</x:v>
      </x:c>
      <x:c r="L3632" s="60" t="n">
        <x:f>H3632+I3632+J3632</x:f>
        <x:v>899</x:v>
      </x:c>
      <x:c r="M3632" s="60" t="n">
        <x:f>L3632+K3632</x:f>
        <x:v>1139</x:v>
      </x:c>
      <x:c r="N3632" s="60" t="n">
        <x:f>'参数'!$B$10</x:f>
        <x:v>1</x:v>
      </x:c>
      <x:c r="O3632" s="60" t="n">
        <x:f>N3632*'参数'!$B$11</x:f>
        <x:v>2</x:v>
      </x:c>
      <x:c r="P3632" s="60" t="n">
        <x:f>N3632*'参数'!$B$12</x:f>
        <x:v>1</x:v>
      </x:c>
      <x:c r="Q3632" t="str">
        <x:f>C3632&amp;"d"</x:f>
        <x:v>C94d</x:v>
      </x:c>
      <x:c r="R3632" t="str">
        <x:f>C3632&amp;"p"</x:f>
        <x:v>C94p</x:v>
      </x:c>
      <x:c r="S3632" t="str">
        <x:f>IF(AND(L3632&gt;=H3632+I3632+J3632,M3632&gt;L3632,F3632&lt;&gt;""),"PASS","FAIL")</x:f>
        <x:v>PASS</x:v>
      </x:c>
      <x:c r="T3632" t="n">
        <x:v>9</x:v>
      </x:c>
      <x:c r="U3632" t="str">
        <x:v>pickup_after_delivery_completion_plus_usage_lag</x:v>
      </x:c>
    </x:row>
    <x:row r="3633">
      <x:c r="A3633" t="str">
        <x:v>Set2_100-5-1b</x:v>
      </x:c>
      <x:c r="B3633" t="str">
        <x:v>standard_same_day</x:v>
      </x:c>
      <x:c r="C3633" t="str">
        <x:v>C95</x:v>
      </x:c>
      <x:c r="D3633" s="59" t="n">
        <x:v>9</x:v>
      </x:c>
      <x:c r="E3633" s="59" t="n">
        <x:v>43</x:v>
      </x:c>
      <x:c r="F3633" s="59" t="str">
        <x:v>S4</x:v>
      </x:c>
      <x:c r="G3633" s="59" t="n">
        <x:v>193</x:v>
      </x:c>
      <x:c r="H3633" s="59" t="n">
        <x:v>223</x:v>
      </x:c>
      <x:c r="I3633" s="59" t="n">
        <x:v>10</x:v>
      </x:c>
      <x:c r="J3633" s="60" t="n">
        <x:f>'参数'!$C$5</x:f>
        <x:v>360</x:v>
      </x:c>
      <x:c r="K3633" s="60" t="n">
        <x:f>'参数'!$D$5</x:f>
        <x:v>240</x:v>
      </x:c>
      <x:c r="L3633" s="60" t="n">
        <x:f>H3633+I3633+J3633</x:f>
        <x:v>593</x:v>
      </x:c>
      <x:c r="M3633" s="60" t="n">
        <x:f>L3633+K3633</x:f>
        <x:v>833</x:v>
      </x:c>
      <x:c r="N3633" s="60" t="n">
        <x:f>'参数'!$B$10</x:f>
        <x:v>1</x:v>
      </x:c>
      <x:c r="O3633" s="60" t="n">
        <x:f>N3633*'参数'!$B$11</x:f>
        <x:v>2</x:v>
      </x:c>
      <x:c r="P3633" s="60" t="n">
        <x:f>N3633*'参数'!$B$12</x:f>
        <x:v>1</x:v>
      </x:c>
      <x:c r="Q3633" t="str">
        <x:f>C3633&amp;"d"</x:f>
        <x:v>C95d</x:v>
      </x:c>
      <x:c r="R3633" t="str">
        <x:f>C3633&amp;"p"</x:f>
        <x:v>C95p</x:v>
      </x:c>
      <x:c r="S3633" t="str">
        <x:f>IF(AND(L3633&gt;=H3633+I3633+J3633,M3633&gt;L3633,F3633&lt;&gt;""),"PASS","FAIL")</x:f>
        <x:v>PASS</x:v>
      </x:c>
      <x:c r="T3633" t="n">
        <x:v>1</x:v>
      </x:c>
      <x:c r="U3633" t="str">
        <x:v>pickup_after_delivery_completion_plus_usage_lag</x:v>
      </x:c>
    </x:row>
    <x:row r="3634">
      <x:c r="A3634" t="str">
        <x:v>Set2_100-5-1b</x:v>
      </x:c>
      <x:c r="B3634" t="str">
        <x:v>standard_same_day</x:v>
      </x:c>
      <x:c r="C3634" t="str">
        <x:v>C96</x:v>
      </x:c>
      <x:c r="D3634" s="59" t="n">
        <x:v>45</x:v>
      </x:c>
      <x:c r="E3634" s="59" t="n">
        <x:v>8</x:v>
      </x:c>
      <x:c r="F3634" s="59" t="str">
        <x:v>S1</x:v>
      </x:c>
      <x:c r="G3634" s="59" t="n">
        <x:v>498</x:v>
      </x:c>
      <x:c r="H3634" s="59" t="n">
        <x:v>516</x:v>
      </x:c>
      <x:c r="I3634" s="59" t="n">
        <x:v>10</x:v>
      </x:c>
      <x:c r="J3634" s="60" t="n">
        <x:f>'参数'!$C$5</x:f>
        <x:v>360</x:v>
      </x:c>
      <x:c r="K3634" s="60" t="n">
        <x:f>'参数'!$D$5</x:f>
        <x:v>240</x:v>
      </x:c>
      <x:c r="L3634" s="60" t="n">
        <x:f>H3634+I3634+J3634</x:f>
        <x:v>886</x:v>
      </x:c>
      <x:c r="M3634" s="60" t="n">
        <x:f>L3634+K3634</x:f>
        <x:v>1126</x:v>
      </x:c>
      <x:c r="N3634" s="60" t="n">
        <x:f>'参数'!$B$10</x:f>
        <x:v>1</x:v>
      </x:c>
      <x:c r="O3634" s="60" t="n">
        <x:f>N3634*'参数'!$B$11</x:f>
        <x:v>2</x:v>
      </x:c>
      <x:c r="P3634" s="60" t="n">
        <x:f>N3634*'参数'!$B$12</x:f>
        <x:v>1</x:v>
      </x:c>
      <x:c r="Q3634" t="str">
        <x:f>C3634&amp;"d"</x:f>
        <x:v>C96d</x:v>
      </x:c>
      <x:c r="R3634" t="str">
        <x:f>C3634&amp;"p"</x:f>
        <x:v>C96p</x:v>
      </x:c>
      <x:c r="S3634" t="str">
        <x:f>IF(AND(L3634&gt;=H3634+I3634+J3634,M3634&gt;L3634,F3634&lt;&gt;""),"PASS","FAIL")</x:f>
        <x:v>PASS</x:v>
      </x:c>
      <x:c r="T3634" t="n">
        <x:v>7</x:v>
      </x:c>
      <x:c r="U3634" t="str">
        <x:v>pickup_after_delivery_completion_plus_usage_lag</x:v>
      </x:c>
    </x:row>
    <x:row r="3635">
      <x:c r="A3635" t="str">
        <x:v>Set2_100-5-1b</x:v>
      </x:c>
      <x:c r="B3635" t="str">
        <x:v>standard_same_day</x:v>
      </x:c>
      <x:c r="C3635" t="str">
        <x:v>C97</x:v>
      </x:c>
      <x:c r="D3635" s="59" t="n">
        <x:v>45</x:v>
      </x:c>
      <x:c r="E3635" s="59" t="n">
        <x:v>31</x:v>
      </x:c>
      <x:c r="F3635" s="59" t="str">
        <x:v>S1</x:v>
      </x:c>
      <x:c r="G3635" s="59" t="n">
        <x:v>547</x:v>
      </x:c>
      <x:c r="H3635" s="59" t="n">
        <x:v>559</x:v>
      </x:c>
      <x:c r="I3635" s="59" t="n">
        <x:v>10</x:v>
      </x:c>
      <x:c r="J3635" s="60" t="n">
        <x:f>'参数'!$C$5</x:f>
        <x:v>360</x:v>
      </x:c>
      <x:c r="K3635" s="60" t="n">
        <x:f>'参数'!$D$5</x:f>
        <x:v>240</x:v>
      </x:c>
      <x:c r="L3635" s="60" t="n">
        <x:f>H3635+I3635+J3635</x:f>
        <x:v>929</x:v>
      </x:c>
      <x:c r="M3635" s="60" t="n">
        <x:f>L3635+K3635</x:f>
        <x:v>1169</x:v>
      </x:c>
      <x:c r="N3635" s="60" t="n">
        <x:f>'参数'!$B$10</x:f>
        <x:v>1</x:v>
      </x:c>
      <x:c r="O3635" s="60" t="n">
        <x:f>N3635*'参数'!$B$11</x:f>
        <x:v>2</x:v>
      </x:c>
      <x:c r="P3635" s="60" t="n">
        <x:f>N3635*'参数'!$B$12</x:f>
        <x:v>1</x:v>
      </x:c>
      <x:c r="Q3635" t="str">
        <x:f>C3635&amp;"d"</x:f>
        <x:v>C97d</x:v>
      </x:c>
      <x:c r="R3635" t="str">
        <x:f>C3635&amp;"p"</x:f>
        <x:v>C97p</x:v>
      </x:c>
      <x:c r="S3635" t="str">
        <x:f>IF(AND(L3635&gt;=H3635+I3635+J3635,M3635&gt;L3635,F3635&lt;&gt;""),"PASS","FAIL")</x:f>
        <x:v>PASS</x:v>
      </x:c>
      <x:c r="T3635" t="n">
        <x:v>12</x:v>
      </x:c>
      <x:c r="U3635" t="str">
        <x:v>pickup_after_delivery_completion_plus_usage_lag</x:v>
      </x:c>
    </x:row>
    <x:row r="3636">
      <x:c r="A3636" t="str">
        <x:v>Set2_100-5-1b</x:v>
      </x:c>
      <x:c r="B3636" t="str">
        <x:v>standard_same_day</x:v>
      </x:c>
      <x:c r="C3636" t="str">
        <x:v>C98</x:v>
      </x:c>
      <x:c r="D3636" s="59" t="n">
        <x:v>50</x:v>
      </x:c>
      <x:c r="E3636" s="59" t="n">
        <x:v>37</x:v>
      </x:c>
      <x:c r="F3636" s="59" t="str">
        <x:v>S1</x:v>
      </x:c>
      <x:c r="G3636" s="59" t="n">
        <x:v>152</x:v>
      </x:c>
      <x:c r="H3636" s="59" t="n">
        <x:v>168</x:v>
      </x:c>
      <x:c r="I3636" s="59" t="n">
        <x:v>10</x:v>
      </x:c>
      <x:c r="J3636" s="60" t="n">
        <x:f>'参数'!$C$5</x:f>
        <x:v>360</x:v>
      </x:c>
      <x:c r="K3636" s="60" t="n">
        <x:f>'参数'!$D$5</x:f>
        <x:v>240</x:v>
      </x:c>
      <x:c r="L3636" s="60" t="n">
        <x:f>H3636+I3636+J3636</x:f>
        <x:v>538</x:v>
      </x:c>
      <x:c r="M3636" s="60" t="n">
        <x:f>L3636+K3636</x:f>
        <x:v>778</x:v>
      </x:c>
      <x:c r="N3636" s="60" t="n">
        <x:f>'参数'!$B$10</x:f>
        <x:v>1</x:v>
      </x:c>
      <x:c r="O3636" s="60" t="n">
        <x:f>N3636*'参数'!$B$11</x:f>
        <x:v>2</x:v>
      </x:c>
      <x:c r="P3636" s="60" t="n">
        <x:f>N3636*'参数'!$B$12</x:f>
        <x:v>1</x:v>
      </x:c>
      <x:c r="Q3636" t="str">
        <x:f>C3636&amp;"d"</x:f>
        <x:v>C98d</x:v>
      </x:c>
      <x:c r="R3636" t="str">
        <x:f>C3636&amp;"p"</x:f>
        <x:v>C98p</x:v>
      </x:c>
      <x:c r="S3636" t="str">
        <x:f>IF(AND(L3636&gt;=H3636+I3636+J3636,M3636&gt;L3636,F3636&lt;&gt;""),"PASS","FAIL")</x:f>
        <x:v>PASS</x:v>
      </x:c>
      <x:c r="T3636" t="n">
        <x:v>4</x:v>
      </x:c>
      <x:c r="U3636" t="str">
        <x:v>pickup_after_delivery_completion_plus_usage_lag</x:v>
      </x:c>
    </x:row>
    <x:row r="3637">
      <x:c r="A3637" t="str">
        <x:v>Set2_100-5-1b</x:v>
      </x:c>
      <x:c r="B3637" t="str">
        <x:v>standard_same_day</x:v>
      </x:c>
      <x:c r="C3637" t="str">
        <x:v>C99</x:v>
      </x:c>
      <x:c r="D3637" s="59" t="n">
        <x:v>38</x:v>
      </x:c>
      <x:c r="E3637" s="59" t="n">
        <x:v>39</x:v>
      </x:c>
      <x:c r="F3637" s="59" t="str">
        <x:v>S3</x:v>
      </x:c>
      <x:c r="G3637" s="59" t="n">
        <x:v>525</x:v>
      </x:c>
      <x:c r="H3637" s="59" t="n">
        <x:v>535</x:v>
      </x:c>
      <x:c r="I3637" s="59" t="n">
        <x:v>10</x:v>
      </x:c>
      <x:c r="J3637" s="60" t="n">
        <x:f>'参数'!$C$5</x:f>
        <x:v>360</x:v>
      </x:c>
      <x:c r="K3637" s="60" t="n">
        <x:f>'参数'!$D$5</x:f>
        <x:v>240</x:v>
      </x:c>
      <x:c r="L3637" s="60" t="n">
        <x:f>H3637+I3637+J3637</x:f>
        <x:v>905</x:v>
      </x:c>
      <x:c r="M3637" s="60" t="n">
        <x:f>L3637+K3637</x:f>
        <x:v>1145</x:v>
      </x:c>
      <x:c r="N3637" s="60" t="n">
        <x:f>'参数'!$B$10</x:f>
        <x:v>1</x:v>
      </x:c>
      <x:c r="O3637" s="60" t="n">
        <x:f>N3637*'参数'!$B$11</x:f>
        <x:v>2</x:v>
      </x:c>
      <x:c r="P3637" s="60" t="n">
        <x:f>N3637*'参数'!$B$12</x:f>
        <x:v>1</x:v>
      </x:c>
      <x:c r="Q3637" t="str">
        <x:f>C3637&amp;"d"</x:f>
        <x:v>C99d</x:v>
      </x:c>
      <x:c r="R3637" t="str">
        <x:f>C3637&amp;"p"</x:f>
        <x:v>C99p</x:v>
      </x:c>
      <x:c r="S3637" t="str">
        <x:f>IF(AND(L3637&gt;=H3637+I3637+J3637,M3637&gt;L3637,F3637&lt;&gt;""),"PASS","FAIL")</x:f>
        <x:v>PASS</x:v>
      </x:c>
      <x:c r="T3637" t="n">
        <x:v>11</x:v>
      </x:c>
      <x:c r="U3637" t="str">
        <x:v>pickup_after_delivery_completion_plus_usage_lag</x:v>
      </x:c>
    </x:row>
    <x:row r="3638">
      <x:c r="A3638" t="str">
        <x:v>Set2_100-5-2</x:v>
      </x:c>
      <x:c r="B3638" t="str">
        <x:v>standard_same_day</x:v>
      </x:c>
      <x:c r="C3638" t="str">
        <x:v>C0</x:v>
      </x:c>
      <x:c r="D3638" s="59" t="n">
        <x:v>12</x:v>
      </x:c>
      <x:c r="E3638" s="59" t="n">
        <x:v>5</x:v>
      </x:c>
      <x:c r="F3638" s="59" t="str">
        <x:v>S4</x:v>
      </x:c>
      <x:c r="G3638" s="59" t="n">
        <x:v>310</x:v>
      </x:c>
      <x:c r="H3638" s="59" t="n">
        <x:v>332</x:v>
      </x:c>
      <x:c r="I3638" s="59" t="n">
        <x:v>10</x:v>
      </x:c>
      <x:c r="J3638" s="60" t="n">
        <x:f>'参数'!$C$5</x:f>
        <x:v>360</x:v>
      </x:c>
      <x:c r="K3638" s="60" t="n">
        <x:f>'参数'!$D$5</x:f>
        <x:v>240</x:v>
      </x:c>
      <x:c r="L3638" s="60" t="n">
        <x:f>H3638+I3638+J3638</x:f>
        <x:v>702</x:v>
      </x:c>
      <x:c r="M3638" s="60" t="n">
        <x:f>L3638+K3638</x:f>
        <x:v>942</x:v>
      </x:c>
      <x:c r="N3638" s="60" t="n">
        <x:f>'参数'!$B$10</x:f>
        <x:v>1</x:v>
      </x:c>
      <x:c r="O3638" s="60" t="n">
        <x:f>N3638*'参数'!$B$11</x:f>
        <x:v>2</x:v>
      </x:c>
      <x:c r="P3638" s="60" t="n">
        <x:f>N3638*'参数'!$B$12</x:f>
        <x:v>1</x:v>
      </x:c>
      <x:c r="Q3638" t="str">
        <x:f>C3638&amp;"d"</x:f>
        <x:v>C0d</x:v>
      </x:c>
      <x:c r="R3638" t="str">
        <x:f>C3638&amp;"p"</x:f>
        <x:v>C0p</x:v>
      </x:c>
      <x:c r="S3638" t="str">
        <x:f>IF(AND(L3638&gt;=H3638+I3638+J3638,M3638&gt;L3638,F3638&lt;&gt;""),"PASS","FAIL")</x:f>
        <x:v>PASS</x:v>
      </x:c>
      <x:c r="T3638" t="n">
        <x:v>1</x:v>
      </x:c>
      <x:c r="U3638" t="str">
        <x:v>pickup_after_delivery_completion_plus_usage_lag</x:v>
      </x:c>
    </x:row>
    <x:row r="3639">
      <x:c r="A3639" t="str">
        <x:v>Set2_100-5-2</x:v>
      </x:c>
      <x:c r="B3639" t="str">
        <x:v>standard_same_day</x:v>
      </x:c>
      <x:c r="C3639" t="str">
        <x:v>C1</x:v>
      </x:c>
      <x:c r="D3639" s="59" t="n">
        <x:v>20</x:v>
      </x:c>
      <x:c r="E3639" s="59" t="n">
        <x:v>17</x:v>
      </x:c>
      <x:c r="F3639" s="59" t="str">
        <x:v>S4</x:v>
      </x:c>
      <x:c r="G3639" s="59" t="n">
        <x:v>459</x:v>
      </x:c>
      <x:c r="H3639" s="59" t="n">
        <x:v>489</x:v>
      </x:c>
      <x:c r="I3639" s="59" t="n">
        <x:v>10</x:v>
      </x:c>
      <x:c r="J3639" s="60" t="n">
        <x:f>'参数'!$C$5</x:f>
        <x:v>360</x:v>
      </x:c>
      <x:c r="K3639" s="60" t="n">
        <x:f>'参数'!$D$5</x:f>
        <x:v>240</x:v>
      </x:c>
      <x:c r="L3639" s="60" t="n">
        <x:f>H3639+I3639+J3639</x:f>
        <x:v>859</x:v>
      </x:c>
      <x:c r="M3639" s="60" t="n">
        <x:f>L3639+K3639</x:f>
        <x:v>1099</x:v>
      </x:c>
      <x:c r="N3639" s="60" t="n">
        <x:f>'参数'!$B$10</x:f>
        <x:v>1</x:v>
      </x:c>
      <x:c r="O3639" s="60" t="n">
        <x:f>N3639*'参数'!$B$11</x:f>
        <x:v>2</x:v>
      </x:c>
      <x:c r="P3639" s="60" t="n">
        <x:f>N3639*'参数'!$B$12</x:f>
        <x:v>1</x:v>
      </x:c>
      <x:c r="Q3639" t="str">
        <x:f>C3639&amp;"d"</x:f>
        <x:v>C1d</x:v>
      </x:c>
      <x:c r="R3639" t="str">
        <x:f>C3639&amp;"p"</x:f>
        <x:v>C1p</x:v>
      </x:c>
      <x:c r="S3639" t="str">
        <x:f>IF(AND(L3639&gt;=H3639+I3639+J3639,M3639&gt;L3639,F3639&lt;&gt;""),"PASS","FAIL")</x:f>
        <x:v>PASS</x:v>
      </x:c>
      <x:c r="T3639" t="n">
        <x:v>8</x:v>
      </x:c>
      <x:c r="U3639" t="str">
        <x:v>pickup_after_delivery_completion_plus_usage_lag</x:v>
      </x:c>
    </x:row>
    <x:row r="3640">
      <x:c r="A3640" t="str">
        <x:v>Set2_100-5-2</x:v>
      </x:c>
      <x:c r="B3640" t="str">
        <x:v>standard_same_day</x:v>
      </x:c>
      <x:c r="C3640" t="str">
        <x:v>C2</x:v>
      </x:c>
      <x:c r="D3640" s="59" t="n">
        <x:v>7</x:v>
      </x:c>
      <x:c r="E3640" s="59" t="n">
        <x:v>16</x:v>
      </x:c>
      <x:c r="F3640" s="59" t="str">
        <x:v>S4</x:v>
      </x:c>
      <x:c r="G3640" s="59" t="n">
        <x:v>273</x:v>
      </x:c>
      <x:c r="H3640" s="59" t="n">
        <x:v>295</x:v>
      </x:c>
      <x:c r="I3640" s="59" t="n">
        <x:v>10</x:v>
      </x:c>
      <x:c r="J3640" s="60" t="n">
        <x:f>'参数'!$C$5</x:f>
        <x:v>360</x:v>
      </x:c>
      <x:c r="K3640" s="60" t="n">
        <x:f>'参数'!$D$5</x:f>
        <x:v>240</x:v>
      </x:c>
      <x:c r="L3640" s="60" t="n">
        <x:f>H3640+I3640+J3640</x:f>
        <x:v>665</x:v>
      </x:c>
      <x:c r="M3640" s="60" t="n">
        <x:f>L3640+K3640</x:f>
        <x:v>905</x:v>
      </x:c>
      <x:c r="N3640" s="60" t="n">
        <x:f>'参数'!$B$10</x:f>
        <x:v>1</x:v>
      </x:c>
      <x:c r="O3640" s="60" t="n">
        <x:f>N3640*'参数'!$B$11</x:f>
        <x:v>2</x:v>
      </x:c>
      <x:c r="P3640" s="60" t="n">
        <x:f>N3640*'参数'!$B$12</x:f>
        <x:v>1</x:v>
      </x:c>
      <x:c r="Q3640" t="str">
        <x:f>C3640&amp;"d"</x:f>
        <x:v>C2d</x:v>
      </x:c>
      <x:c r="R3640" t="str">
        <x:f>C3640&amp;"p"</x:f>
        <x:v>C2p</x:v>
      </x:c>
      <x:c r="S3640" t="str">
        <x:f>IF(AND(L3640&gt;=H3640+I3640+J3640,M3640&gt;L3640,F3640&lt;&gt;""),"PASS","FAIL")</x:f>
        <x:v>PASS</x:v>
      </x:c>
      <x:c r="T3640" t="n">
        <x:v>8</x:v>
      </x:c>
      <x:c r="U3640" t="str">
        <x:v>pickup_after_delivery_completion_plus_usage_lag</x:v>
      </x:c>
    </x:row>
    <x:row r="3641">
      <x:c r="A3641" t="str">
        <x:v>Set2_100-5-2</x:v>
      </x:c>
      <x:c r="B3641" t="str">
        <x:v>standard_same_day</x:v>
      </x:c>
      <x:c r="C3641" t="str">
        <x:v>C3</x:v>
      </x:c>
      <x:c r="D3641" s="59" t="n">
        <x:v>18</x:v>
      </x:c>
      <x:c r="E3641" s="59" t="n">
        <x:v>9</x:v>
      </x:c>
      <x:c r="F3641" s="59" t="str">
        <x:v>S4</x:v>
      </x:c>
      <x:c r="G3641" s="59" t="n">
        <x:v>301</x:v>
      </x:c>
      <x:c r="H3641" s="59" t="n">
        <x:v>325</x:v>
      </x:c>
      <x:c r="I3641" s="59" t="n">
        <x:v>10</x:v>
      </x:c>
      <x:c r="J3641" s="60" t="n">
        <x:f>'参数'!$C$5</x:f>
        <x:v>360</x:v>
      </x:c>
      <x:c r="K3641" s="60" t="n">
        <x:f>'参数'!$D$5</x:f>
        <x:v>240</x:v>
      </x:c>
      <x:c r="L3641" s="60" t="n">
        <x:f>H3641+I3641+J3641</x:f>
        <x:v>695</x:v>
      </x:c>
      <x:c r="M3641" s="60" t="n">
        <x:f>L3641+K3641</x:f>
        <x:v>935</x:v>
      </x:c>
      <x:c r="N3641" s="60" t="n">
        <x:f>'参数'!$B$10</x:f>
        <x:v>1</x:v>
      </x:c>
      <x:c r="O3641" s="60" t="n">
        <x:f>N3641*'参数'!$B$11</x:f>
        <x:v>2</x:v>
      </x:c>
      <x:c r="P3641" s="60" t="n">
        <x:f>N3641*'参数'!$B$12</x:f>
        <x:v>1</x:v>
      </x:c>
      <x:c r="Q3641" t="str">
        <x:f>C3641&amp;"d"</x:f>
        <x:v>C3d</x:v>
      </x:c>
      <x:c r="R3641" t="str">
        <x:f>C3641&amp;"p"</x:f>
        <x:v>C3p</x:v>
      </x:c>
      <x:c r="S3641" t="str">
        <x:f>IF(AND(L3641&gt;=H3641+I3641+J3641,M3641&gt;L3641,F3641&lt;&gt;""),"PASS","FAIL")</x:f>
        <x:v>PASS</x:v>
      </x:c>
      <x:c r="T3641" t="n">
        <x:v>6</x:v>
      </x:c>
      <x:c r="U3641" t="str">
        <x:v>pickup_after_delivery_completion_plus_usage_lag</x:v>
      </x:c>
    </x:row>
    <x:row r="3642">
      <x:c r="A3642" t="str">
        <x:v>Set2_100-5-2</x:v>
      </x:c>
      <x:c r="B3642" t="str">
        <x:v>standard_same_day</x:v>
      </x:c>
      <x:c r="C3642" t="str">
        <x:v>C4</x:v>
      </x:c>
      <x:c r="D3642" s="59" t="n">
        <x:v>21</x:v>
      </x:c>
      <x:c r="E3642" s="59" t="n">
        <x:v>3</x:v>
      </x:c>
      <x:c r="F3642" s="59" t="str">
        <x:v>S4</x:v>
      </x:c>
      <x:c r="G3642" s="59" t="n">
        <x:v>390</x:v>
      </x:c>
      <x:c r="H3642" s="59" t="n">
        <x:v>416</x:v>
      </x:c>
      <x:c r="I3642" s="59" t="n">
        <x:v>10</x:v>
      </x:c>
      <x:c r="J3642" s="60" t="n">
        <x:f>'参数'!$C$5</x:f>
        <x:v>360</x:v>
      </x:c>
      <x:c r="K3642" s="60" t="n">
        <x:f>'参数'!$D$5</x:f>
        <x:v>240</x:v>
      </x:c>
      <x:c r="L3642" s="60" t="n">
        <x:f>H3642+I3642+J3642</x:f>
        <x:v>786</x:v>
      </x:c>
      <x:c r="M3642" s="60" t="n">
        <x:f>L3642+K3642</x:f>
        <x:v>1026</x:v>
      </x:c>
      <x:c r="N3642" s="60" t="n">
        <x:f>'参数'!$B$10</x:f>
        <x:v>1</x:v>
      </x:c>
      <x:c r="O3642" s="60" t="n">
        <x:f>N3642*'参数'!$B$11</x:f>
        <x:v>2</x:v>
      </x:c>
      <x:c r="P3642" s="60" t="n">
        <x:f>N3642*'参数'!$B$12</x:f>
        <x:v>1</x:v>
      </x:c>
      <x:c r="Q3642" t="str">
        <x:f>C3642&amp;"d"</x:f>
        <x:v>C4d</x:v>
      </x:c>
      <x:c r="R3642" t="str">
        <x:f>C3642&amp;"p"</x:f>
        <x:v>C4p</x:v>
      </x:c>
      <x:c r="S3642" t="str">
        <x:f>IF(AND(L3642&gt;=H3642+I3642+J3642,M3642&gt;L3642,F3642&lt;&gt;""),"PASS","FAIL")</x:f>
        <x:v>PASS</x:v>
      </x:c>
      <x:c r="T3642" t="n">
        <x:v>7</x:v>
      </x:c>
      <x:c r="U3642" t="str">
        <x:v>pickup_after_delivery_completion_plus_usage_lag</x:v>
      </x:c>
    </x:row>
    <x:row r="3643">
      <x:c r="A3643" t="str">
        <x:v>Set2_100-5-2</x:v>
      </x:c>
      <x:c r="B3643" t="str">
        <x:v>standard_same_day</x:v>
      </x:c>
      <x:c r="C3643" t="str">
        <x:v>C5</x:v>
      </x:c>
      <x:c r="D3643" s="59" t="n">
        <x:v>18</x:v>
      </x:c>
      <x:c r="E3643" s="59" t="n">
        <x:v>21</x:v>
      </x:c>
      <x:c r="F3643" s="59" t="str">
        <x:v>S4</x:v>
      </x:c>
      <x:c r="G3643" s="59" t="n">
        <x:v>258</x:v>
      </x:c>
      <x:c r="H3643" s="59" t="n">
        <x:v>278</x:v>
      </x:c>
      <x:c r="I3643" s="59" t="n">
        <x:v>10</x:v>
      </x:c>
      <x:c r="J3643" s="60" t="n">
        <x:f>'参数'!$C$5</x:f>
        <x:v>360</x:v>
      </x:c>
      <x:c r="K3643" s="60" t="n">
        <x:f>'参数'!$D$5</x:f>
        <x:v>240</x:v>
      </x:c>
      <x:c r="L3643" s="60" t="n">
        <x:f>H3643+I3643+J3643</x:f>
        <x:v>648</x:v>
      </x:c>
      <x:c r="M3643" s="60" t="n">
        <x:f>L3643+K3643</x:f>
        <x:v>888</x:v>
      </x:c>
      <x:c r="N3643" s="60" t="n">
        <x:f>'参数'!$B$10</x:f>
        <x:v>1</x:v>
      </x:c>
      <x:c r="O3643" s="60" t="n">
        <x:f>N3643*'参数'!$B$11</x:f>
        <x:v>2</x:v>
      </x:c>
      <x:c r="P3643" s="60" t="n">
        <x:f>N3643*'参数'!$B$12</x:f>
        <x:v>1</x:v>
      </x:c>
      <x:c r="Q3643" t="str">
        <x:f>C3643&amp;"d"</x:f>
        <x:v>C5d</x:v>
      </x:c>
      <x:c r="R3643" t="str">
        <x:f>C3643&amp;"p"</x:f>
        <x:v>C5p</x:v>
      </x:c>
      <x:c r="S3643" t="str">
        <x:f>IF(AND(L3643&gt;=H3643+I3643+J3643,M3643&gt;L3643,F3643&lt;&gt;""),"PASS","FAIL")</x:f>
        <x:v>PASS</x:v>
      </x:c>
      <x:c r="T3643" t="n">
        <x:v>5</x:v>
      </x:c>
      <x:c r="U3643" t="str">
        <x:v>pickup_after_delivery_completion_plus_usage_lag</x:v>
      </x:c>
    </x:row>
    <x:row r="3644">
      <x:c r="A3644" t="str">
        <x:v>Set2_100-5-2</x:v>
      </x:c>
      <x:c r="B3644" t="str">
        <x:v>standard_same_day</x:v>
      </x:c>
      <x:c r="C3644" t="str">
        <x:v>C6</x:v>
      </x:c>
      <x:c r="D3644" s="59" t="n">
        <x:v>4</x:v>
      </x:c>
      <x:c r="E3644" s="59" t="n">
        <x:v>18</x:v>
      </x:c>
      <x:c r="F3644" s="59" t="str">
        <x:v>S0</x:v>
      </x:c>
      <x:c r="G3644" s="59" t="n">
        <x:v>503</x:v>
      </x:c>
      <x:c r="H3644" s="59" t="n">
        <x:v>513</x:v>
      </x:c>
      <x:c r="I3644" s="59" t="n">
        <x:v>10</x:v>
      </x:c>
      <x:c r="J3644" s="60" t="n">
        <x:f>'参数'!$C$5</x:f>
        <x:v>360</x:v>
      </x:c>
      <x:c r="K3644" s="60" t="n">
        <x:f>'参数'!$D$5</x:f>
        <x:v>240</x:v>
      </x:c>
      <x:c r="L3644" s="60" t="n">
        <x:f>H3644+I3644+J3644</x:f>
        <x:v>883</x:v>
      </x:c>
      <x:c r="M3644" s="60" t="n">
        <x:f>L3644+K3644</x:f>
        <x:v>1123</x:v>
      </x:c>
      <x:c r="N3644" s="60" t="n">
        <x:f>'参数'!$B$10</x:f>
        <x:v>1</x:v>
      </x:c>
      <x:c r="O3644" s="60" t="n">
        <x:f>N3644*'参数'!$B$11</x:f>
        <x:v>2</x:v>
      </x:c>
      <x:c r="P3644" s="60" t="n">
        <x:f>N3644*'参数'!$B$12</x:f>
        <x:v>1</x:v>
      </x:c>
      <x:c r="Q3644" t="str">
        <x:f>C3644&amp;"d"</x:f>
        <x:v>C6d</x:v>
      </x:c>
      <x:c r="R3644" t="str">
        <x:f>C3644&amp;"p"</x:f>
        <x:v>C6p</x:v>
      </x:c>
      <x:c r="S3644" t="str">
        <x:f>IF(AND(L3644&gt;=H3644+I3644+J3644,M3644&gt;L3644,F3644&lt;&gt;""),"PASS","FAIL")</x:f>
        <x:v>PASS</x:v>
      </x:c>
      <x:c r="T3644" t="n">
        <x:v>3</x:v>
      </x:c>
      <x:c r="U3644" t="str">
        <x:v>pickup_after_delivery_completion_plus_usage_lag</x:v>
      </x:c>
    </x:row>
    <x:row r="3645">
      <x:c r="A3645" t="str">
        <x:v>Set2_100-5-2</x:v>
      </x:c>
      <x:c r="B3645" t="str">
        <x:v>standard_same_day</x:v>
      </x:c>
      <x:c r="C3645" t="str">
        <x:v>C7</x:v>
      </x:c>
      <x:c r="D3645" s="59" t="n">
        <x:v>14</x:v>
      </x:c>
      <x:c r="E3645" s="59" t="n">
        <x:v>3</x:v>
      </x:c>
      <x:c r="F3645" s="59" t="str">
        <x:v>S4</x:v>
      </x:c>
      <x:c r="G3645" s="59" t="n">
        <x:v>317</x:v>
      </x:c>
      <x:c r="H3645" s="59" t="n">
        <x:v>353</x:v>
      </x:c>
      <x:c r="I3645" s="59" t="n">
        <x:v>10</x:v>
      </x:c>
      <x:c r="J3645" s="60" t="n">
        <x:f>'参数'!$C$5</x:f>
        <x:v>360</x:v>
      </x:c>
      <x:c r="K3645" s="60" t="n">
        <x:f>'参数'!$D$5</x:f>
        <x:v>240</x:v>
      </x:c>
      <x:c r="L3645" s="60" t="n">
        <x:f>H3645+I3645+J3645</x:f>
        <x:v>723</x:v>
      </x:c>
      <x:c r="M3645" s="60" t="n">
        <x:f>L3645+K3645</x:f>
        <x:v>963</x:v>
      </x:c>
      <x:c r="N3645" s="60" t="n">
        <x:f>'参数'!$B$10</x:f>
        <x:v>1</x:v>
      </x:c>
      <x:c r="O3645" s="60" t="n">
        <x:f>N3645*'参数'!$B$11</x:f>
        <x:v>2</x:v>
      </x:c>
      <x:c r="P3645" s="60" t="n">
        <x:f>N3645*'参数'!$B$12</x:f>
        <x:v>1</x:v>
      </x:c>
      <x:c r="Q3645" t="str">
        <x:f>C3645&amp;"d"</x:f>
        <x:v>C7d</x:v>
      </x:c>
      <x:c r="R3645" t="str">
        <x:f>C3645&amp;"p"</x:f>
        <x:v>C7p</x:v>
      </x:c>
      <x:c r="S3645" t="str">
        <x:f>IF(AND(L3645&gt;=H3645+I3645+J3645,M3645&gt;L3645,F3645&lt;&gt;""),"PASS","FAIL")</x:f>
        <x:v>PASS</x:v>
      </x:c>
      <x:c r="T3645" t="n">
        <x:v>4</x:v>
      </x:c>
      <x:c r="U3645" t="str">
        <x:v>pickup_after_delivery_completion_plus_usage_lag</x:v>
      </x:c>
    </x:row>
    <x:row r="3646">
      <x:c r="A3646" t="str">
        <x:v>Set2_100-5-2</x:v>
      </x:c>
      <x:c r="B3646" t="str">
        <x:v>standard_same_day</x:v>
      </x:c>
      <x:c r="C3646" t="str">
        <x:v>C8</x:v>
      </x:c>
      <x:c r="D3646" s="59" t="n">
        <x:v>3</x:v>
      </x:c>
      <x:c r="E3646" s="59" t="n">
        <x:v>9</x:v>
      </x:c>
      <x:c r="F3646" s="59" t="str">
        <x:v>S4</x:v>
      </x:c>
      <x:c r="G3646" s="59" t="n">
        <x:v>365</x:v>
      </x:c>
      <x:c r="H3646" s="59" t="n">
        <x:v>379</x:v>
      </x:c>
      <x:c r="I3646" s="59" t="n">
        <x:v>10</x:v>
      </x:c>
      <x:c r="J3646" s="60" t="n">
        <x:f>'参数'!$C$5</x:f>
        <x:v>360</x:v>
      </x:c>
      <x:c r="K3646" s="60" t="n">
        <x:f>'参数'!$D$5</x:f>
        <x:v>240</x:v>
      </x:c>
      <x:c r="L3646" s="60" t="n">
        <x:f>H3646+I3646+J3646</x:f>
        <x:v>749</x:v>
      </x:c>
      <x:c r="M3646" s="60" t="n">
        <x:f>L3646+K3646</x:f>
        <x:v>989</x:v>
      </x:c>
      <x:c r="N3646" s="60" t="n">
        <x:f>'参数'!$B$10</x:f>
        <x:v>1</x:v>
      </x:c>
      <x:c r="O3646" s="60" t="n">
        <x:f>N3646*'参数'!$B$11</x:f>
        <x:v>2</x:v>
      </x:c>
      <x:c r="P3646" s="60" t="n">
        <x:f>N3646*'参数'!$B$12</x:f>
        <x:v>1</x:v>
      </x:c>
      <x:c r="Q3646" t="str">
        <x:f>C3646&amp;"d"</x:f>
        <x:v>C8d</x:v>
      </x:c>
      <x:c r="R3646" t="str">
        <x:f>C3646&amp;"p"</x:f>
        <x:v>C8p</x:v>
      </x:c>
      <x:c r="S3646" t="str">
        <x:f>IF(AND(L3646&gt;=H3646+I3646+J3646,M3646&gt;L3646,F3646&lt;&gt;""),"PASS","FAIL")</x:f>
        <x:v>PASS</x:v>
      </x:c>
      <x:c r="T3646" t="n">
        <x:v>2</x:v>
      </x:c>
      <x:c r="U3646" t="str">
        <x:v>pickup_after_delivery_completion_plus_usage_lag</x:v>
      </x:c>
    </x:row>
    <x:row r="3647">
      <x:c r="A3647" t="str">
        <x:v>Set2_100-5-2</x:v>
      </x:c>
      <x:c r="B3647" t="str">
        <x:v>standard_same_day</x:v>
      </x:c>
      <x:c r="C3647" t="str">
        <x:v>C9</x:v>
      </x:c>
      <x:c r="D3647" s="59" t="n">
        <x:v>2</x:v>
      </x:c>
      <x:c r="E3647" s="59" t="n">
        <x:v>6</x:v>
      </x:c>
      <x:c r="F3647" s="59" t="str">
        <x:v>S4</x:v>
      </x:c>
      <x:c r="G3647" s="59" t="n">
        <x:v>109</x:v>
      </x:c>
      <x:c r="H3647" s="59" t="n">
        <x:v>139</x:v>
      </x:c>
      <x:c r="I3647" s="59" t="n">
        <x:v>10</x:v>
      </x:c>
      <x:c r="J3647" s="60" t="n">
        <x:f>'参数'!$C$5</x:f>
        <x:v>360</x:v>
      </x:c>
      <x:c r="K3647" s="60" t="n">
        <x:f>'参数'!$D$5</x:f>
        <x:v>240</x:v>
      </x:c>
      <x:c r="L3647" s="60" t="n">
        <x:f>H3647+I3647+J3647</x:f>
        <x:v>509</x:v>
      </x:c>
      <x:c r="M3647" s="60" t="n">
        <x:f>L3647+K3647</x:f>
        <x:v>749</x:v>
      </x:c>
      <x:c r="N3647" s="60" t="n">
        <x:f>'参数'!$B$10</x:f>
        <x:v>1</x:v>
      </x:c>
      <x:c r="O3647" s="60" t="n">
        <x:f>N3647*'参数'!$B$11</x:f>
        <x:v>2</x:v>
      </x:c>
      <x:c r="P3647" s="60" t="n">
        <x:f>N3647*'参数'!$B$12</x:f>
        <x:v>1</x:v>
      </x:c>
      <x:c r="Q3647" t="str">
        <x:f>C3647&amp;"d"</x:f>
        <x:v>C9d</x:v>
      </x:c>
      <x:c r="R3647" t="str">
        <x:f>C3647&amp;"p"</x:f>
        <x:v>C9p</x:v>
      </x:c>
      <x:c r="S3647" t="str">
        <x:f>IF(AND(L3647&gt;=H3647+I3647+J3647,M3647&gt;L3647,F3647&lt;&gt;""),"PASS","FAIL")</x:f>
        <x:v>PASS</x:v>
      </x:c>
      <x:c r="T3647" t="n">
        <x:v>13</x:v>
      </x:c>
      <x:c r="U3647" t="str">
        <x:v>pickup_after_delivery_completion_plus_usage_lag</x:v>
      </x:c>
    </x:row>
    <x:row r="3648">
      <x:c r="A3648" t="str">
        <x:v>Set2_100-5-2</x:v>
      </x:c>
      <x:c r="B3648" t="str">
        <x:v>standard_same_day</x:v>
      </x:c>
      <x:c r="C3648" t="str">
        <x:v>C10</x:v>
      </x:c>
      <x:c r="D3648" s="59" t="n">
        <x:v>8</x:v>
      </x:c>
      <x:c r="E3648" s="59" t="n">
        <x:v>20</x:v>
      </x:c>
      <x:c r="F3648" s="59" t="str">
        <x:v>S0</x:v>
      </x:c>
      <x:c r="G3648" s="59" t="n">
        <x:v>241</x:v>
      </x:c>
      <x:c r="H3648" s="59" t="n">
        <x:v>253</x:v>
      </x:c>
      <x:c r="I3648" s="59" t="n">
        <x:v>10</x:v>
      </x:c>
      <x:c r="J3648" s="60" t="n">
        <x:f>'参数'!$C$5</x:f>
        <x:v>360</x:v>
      </x:c>
      <x:c r="K3648" s="60" t="n">
        <x:f>'参数'!$D$5</x:f>
        <x:v>240</x:v>
      </x:c>
      <x:c r="L3648" s="60" t="n">
        <x:f>H3648+I3648+J3648</x:f>
        <x:v>623</x:v>
      </x:c>
      <x:c r="M3648" s="60" t="n">
        <x:f>L3648+K3648</x:f>
        <x:v>863</x:v>
      </x:c>
      <x:c r="N3648" s="60" t="n">
        <x:f>'参数'!$B$10</x:f>
        <x:v>1</x:v>
      </x:c>
      <x:c r="O3648" s="60" t="n">
        <x:f>N3648*'参数'!$B$11</x:f>
        <x:v>2</x:v>
      </x:c>
      <x:c r="P3648" s="60" t="n">
        <x:f>N3648*'参数'!$B$12</x:f>
        <x:v>1</x:v>
      </x:c>
      <x:c r="Q3648" t="str">
        <x:f>C3648&amp;"d"</x:f>
        <x:v>C10d</x:v>
      </x:c>
      <x:c r="R3648" t="str">
        <x:f>C3648&amp;"p"</x:f>
        <x:v>C10p</x:v>
      </x:c>
      <x:c r="S3648" t="str">
        <x:f>IF(AND(L3648&gt;=H3648+I3648+J3648,M3648&gt;L3648,F3648&lt;&gt;""),"PASS","FAIL")</x:f>
        <x:v>PASS</x:v>
      </x:c>
      <x:c r="T3648" t="n">
        <x:v>16</x:v>
      </x:c>
      <x:c r="U3648" t="str">
        <x:v>pickup_after_delivery_completion_plus_usage_lag</x:v>
      </x:c>
    </x:row>
    <x:row r="3649">
      <x:c r="A3649" t="str">
        <x:v>Set2_100-5-2</x:v>
      </x:c>
      <x:c r="B3649" t="str">
        <x:v>standard_same_day</x:v>
      </x:c>
      <x:c r="C3649" t="str">
        <x:v>C11</x:v>
      </x:c>
      <x:c r="D3649" s="59" t="n">
        <x:v>21</x:v>
      </x:c>
      <x:c r="E3649" s="59" t="n">
        <x:v>28</x:v>
      </x:c>
      <x:c r="F3649" s="59" t="str">
        <x:v>S1</x:v>
      </x:c>
      <x:c r="G3649" s="59" t="n">
        <x:v>536</x:v>
      </x:c>
      <x:c r="H3649" s="59" t="n">
        <x:v>554</x:v>
      </x:c>
      <x:c r="I3649" s="59" t="n">
        <x:v>10</x:v>
      </x:c>
      <x:c r="J3649" s="60" t="n">
        <x:f>'参数'!$C$5</x:f>
        <x:v>360</x:v>
      </x:c>
      <x:c r="K3649" s="60" t="n">
        <x:f>'参数'!$D$5</x:f>
        <x:v>240</x:v>
      </x:c>
      <x:c r="L3649" s="60" t="n">
        <x:f>H3649+I3649+J3649</x:f>
        <x:v>924</x:v>
      </x:c>
      <x:c r="M3649" s="60" t="n">
        <x:f>L3649+K3649</x:f>
        <x:v>1164</x:v>
      </x:c>
      <x:c r="N3649" s="60" t="n">
        <x:f>'参数'!$B$10</x:f>
        <x:v>1</x:v>
      </x:c>
      <x:c r="O3649" s="60" t="n">
        <x:f>N3649*'参数'!$B$11</x:f>
        <x:v>2</x:v>
      </x:c>
      <x:c r="P3649" s="60" t="n">
        <x:f>N3649*'参数'!$B$12</x:f>
        <x:v>1</x:v>
      </x:c>
      <x:c r="Q3649" t="str">
        <x:f>C3649&amp;"d"</x:f>
        <x:v>C11d</x:v>
      </x:c>
      <x:c r="R3649" t="str">
        <x:f>C3649&amp;"p"</x:f>
        <x:v>C11p</x:v>
      </x:c>
      <x:c r="S3649" t="str">
        <x:f>IF(AND(L3649&gt;=H3649+I3649+J3649,M3649&gt;L3649,F3649&lt;&gt;""),"PASS","FAIL")</x:f>
        <x:v>PASS</x:v>
      </x:c>
      <x:c r="T3649" t="n">
        <x:v>1</x:v>
      </x:c>
      <x:c r="U3649" t="str">
        <x:v>pickup_after_delivery_completion_plus_usage_lag</x:v>
      </x:c>
    </x:row>
    <x:row r="3650">
      <x:c r="A3650" t="str">
        <x:v>Set2_100-5-2</x:v>
      </x:c>
      <x:c r="B3650" t="str">
        <x:v>standard_same_day</x:v>
      </x:c>
      <x:c r="C3650" t="str">
        <x:v>C12</x:v>
      </x:c>
      <x:c r="D3650" s="59" t="n">
        <x:v>20</x:v>
      </x:c>
      <x:c r="E3650" s="59" t="n">
        <x:v>5</x:v>
      </x:c>
      <x:c r="F3650" s="59" t="str">
        <x:v>S4</x:v>
      </x:c>
      <x:c r="G3650" s="59" t="n">
        <x:v>552</x:v>
      </x:c>
      <x:c r="H3650" s="59" t="n">
        <x:v>586</x:v>
      </x:c>
      <x:c r="I3650" s="59" t="n">
        <x:v>10</x:v>
      </x:c>
      <x:c r="J3650" s="60" t="n">
        <x:f>'参数'!$C$5</x:f>
        <x:v>360</x:v>
      </x:c>
      <x:c r="K3650" s="60" t="n">
        <x:f>'参数'!$D$5</x:f>
        <x:v>240</x:v>
      </x:c>
      <x:c r="L3650" s="60" t="n">
        <x:f>H3650+I3650+J3650</x:f>
        <x:v>956</x:v>
      </x:c>
      <x:c r="M3650" s="60" t="n">
        <x:f>L3650+K3650</x:f>
        <x:v>1196</x:v>
      </x:c>
      <x:c r="N3650" s="60" t="n">
        <x:f>'参数'!$B$10</x:f>
        <x:v>1</x:v>
      </x:c>
      <x:c r="O3650" s="60" t="n">
        <x:f>N3650*'参数'!$B$11</x:f>
        <x:v>2</x:v>
      </x:c>
      <x:c r="P3650" s="60" t="n">
        <x:f>N3650*'参数'!$B$12</x:f>
        <x:v>1</x:v>
      </x:c>
      <x:c r="Q3650" t="str">
        <x:f>C3650&amp;"d"</x:f>
        <x:v>C12d</x:v>
      </x:c>
      <x:c r="R3650" t="str">
        <x:f>C3650&amp;"p"</x:f>
        <x:v>C12p</x:v>
      </x:c>
      <x:c r="S3650" t="str">
        <x:f>IF(AND(L3650&gt;=H3650+I3650+J3650,M3650&gt;L3650,F3650&lt;&gt;""),"PASS","FAIL")</x:f>
        <x:v>PASS</x:v>
      </x:c>
      <x:c r="T3650" t="n">
        <x:v>10</x:v>
      </x:c>
      <x:c r="U3650" t="str">
        <x:v>pickup_after_delivery_completion_plus_usage_lag</x:v>
      </x:c>
    </x:row>
    <x:row r="3651">
      <x:c r="A3651" t="str">
        <x:v>Set2_100-5-2</x:v>
      </x:c>
      <x:c r="B3651" t="str">
        <x:v>standard_same_day</x:v>
      </x:c>
      <x:c r="C3651" t="str">
        <x:v>C13</x:v>
      </x:c>
      <x:c r="D3651" s="59" t="n">
        <x:v>13</x:v>
      </x:c>
      <x:c r="E3651" s="59" t="n">
        <x:v>3</x:v>
      </x:c>
      <x:c r="F3651" s="59" t="str">
        <x:v>S4</x:v>
      </x:c>
      <x:c r="G3651" s="59" t="n">
        <x:v>460</x:v>
      </x:c>
      <x:c r="H3651" s="59" t="n">
        <x:v>488</x:v>
      </x:c>
      <x:c r="I3651" s="59" t="n">
        <x:v>10</x:v>
      </x:c>
      <x:c r="J3651" s="60" t="n">
        <x:f>'参数'!$C$5</x:f>
        <x:v>360</x:v>
      </x:c>
      <x:c r="K3651" s="60" t="n">
        <x:f>'参数'!$D$5</x:f>
        <x:v>240</x:v>
      </x:c>
      <x:c r="L3651" s="60" t="n">
        <x:f>H3651+I3651+J3651</x:f>
        <x:v>858</x:v>
      </x:c>
      <x:c r="M3651" s="60" t="n">
        <x:f>L3651+K3651</x:f>
        <x:v>1098</x:v>
      </x:c>
      <x:c r="N3651" s="60" t="n">
        <x:f>'参数'!$B$10</x:f>
        <x:v>1</x:v>
      </x:c>
      <x:c r="O3651" s="60" t="n">
        <x:f>N3651*'参数'!$B$11</x:f>
        <x:v>2</x:v>
      </x:c>
      <x:c r="P3651" s="60" t="n">
        <x:f>N3651*'参数'!$B$12</x:f>
        <x:v>1</x:v>
      </x:c>
      <x:c r="Q3651" t="str">
        <x:f>C3651&amp;"d"</x:f>
        <x:v>C13d</x:v>
      </x:c>
      <x:c r="R3651" t="str">
        <x:f>C3651&amp;"p"</x:f>
        <x:v>C13p</x:v>
      </x:c>
      <x:c r="S3651" t="str">
        <x:f>IF(AND(L3651&gt;=H3651+I3651+J3651,M3651&gt;L3651,F3651&lt;&gt;""),"PASS","FAIL")</x:f>
        <x:v>PASS</x:v>
      </x:c>
      <x:c r="T3651" t="n">
        <x:v>16</x:v>
      </x:c>
      <x:c r="U3651" t="str">
        <x:v>pickup_after_delivery_completion_plus_usage_lag</x:v>
      </x:c>
    </x:row>
    <x:row r="3652">
      <x:c r="A3652" t="str">
        <x:v>Set2_100-5-2</x:v>
      </x:c>
      <x:c r="B3652" t="str">
        <x:v>standard_same_day</x:v>
      </x:c>
      <x:c r="C3652" t="str">
        <x:v>C14</x:v>
      </x:c>
      <x:c r="D3652" s="59" t="n">
        <x:v>15</x:v>
      </x:c>
      <x:c r="E3652" s="59" t="n">
        <x:v>9</x:v>
      </x:c>
      <x:c r="F3652" s="59" t="str">
        <x:v>S4</x:v>
      </x:c>
      <x:c r="G3652" s="59" t="n">
        <x:v>219</x:v>
      </x:c>
      <x:c r="H3652" s="59" t="n">
        <x:v>251</x:v>
      </x:c>
      <x:c r="I3652" s="59" t="n">
        <x:v>10</x:v>
      </x:c>
      <x:c r="J3652" s="60" t="n">
        <x:f>'参数'!$C$5</x:f>
        <x:v>360</x:v>
      </x:c>
      <x:c r="K3652" s="60" t="n">
        <x:f>'参数'!$D$5</x:f>
        <x:v>240</x:v>
      </x:c>
      <x:c r="L3652" s="60" t="n">
        <x:f>H3652+I3652+J3652</x:f>
        <x:v>621</x:v>
      </x:c>
      <x:c r="M3652" s="60" t="n">
        <x:f>L3652+K3652</x:f>
        <x:v>861</x:v>
      </x:c>
      <x:c r="N3652" s="60" t="n">
        <x:f>'参数'!$B$10</x:f>
        <x:v>1</x:v>
      </x:c>
      <x:c r="O3652" s="60" t="n">
        <x:f>N3652*'参数'!$B$11</x:f>
        <x:v>2</x:v>
      </x:c>
      <x:c r="P3652" s="60" t="n">
        <x:f>N3652*'参数'!$B$12</x:f>
        <x:v>1</x:v>
      </x:c>
      <x:c r="Q3652" t="str">
        <x:f>C3652&amp;"d"</x:f>
        <x:v>C14d</x:v>
      </x:c>
      <x:c r="R3652" t="str">
        <x:f>C3652&amp;"p"</x:f>
        <x:v>C14p</x:v>
      </x:c>
      <x:c r="S3652" t="str">
        <x:f>IF(AND(L3652&gt;=H3652+I3652+J3652,M3652&gt;L3652,F3652&lt;&gt;""),"PASS","FAIL")</x:f>
        <x:v>PASS</x:v>
      </x:c>
      <x:c r="T3652" t="n">
        <x:v>16</x:v>
      </x:c>
      <x:c r="U3652" t="str">
        <x:v>pickup_after_delivery_completion_plus_usage_lag</x:v>
      </x:c>
    </x:row>
    <x:row r="3653">
      <x:c r="A3653" t="str">
        <x:v>Set2_100-5-2</x:v>
      </x:c>
      <x:c r="B3653" t="str">
        <x:v>standard_same_day</x:v>
      </x:c>
      <x:c r="C3653" t="str">
        <x:v>C15</x:v>
      </x:c>
      <x:c r="D3653" s="59" t="n">
        <x:v>18</x:v>
      </x:c>
      <x:c r="E3653" s="59" t="n">
        <x:v>10</x:v>
      </x:c>
      <x:c r="F3653" s="59" t="str">
        <x:v>S4</x:v>
      </x:c>
      <x:c r="G3653" s="59" t="n">
        <x:v>322</x:v>
      </x:c>
      <x:c r="H3653" s="59" t="n">
        <x:v>344</x:v>
      </x:c>
      <x:c r="I3653" s="59" t="n">
        <x:v>10</x:v>
      </x:c>
      <x:c r="J3653" s="60" t="n">
        <x:f>'参数'!$C$5</x:f>
        <x:v>360</x:v>
      </x:c>
      <x:c r="K3653" s="60" t="n">
        <x:f>'参数'!$D$5</x:f>
        <x:v>240</x:v>
      </x:c>
      <x:c r="L3653" s="60" t="n">
        <x:f>H3653+I3653+J3653</x:f>
        <x:v>714</x:v>
      </x:c>
      <x:c r="M3653" s="60" t="n">
        <x:f>L3653+K3653</x:f>
        <x:v>954</x:v>
      </x:c>
      <x:c r="N3653" s="60" t="n">
        <x:f>'参数'!$B$10</x:f>
        <x:v>1</x:v>
      </x:c>
      <x:c r="O3653" s="60" t="n">
        <x:f>N3653*'参数'!$B$11</x:f>
        <x:v>2</x:v>
      </x:c>
      <x:c r="P3653" s="60" t="n">
        <x:f>N3653*'参数'!$B$12</x:f>
        <x:v>1</x:v>
      </x:c>
      <x:c r="Q3653" t="str">
        <x:f>C3653&amp;"d"</x:f>
        <x:v>C15d</x:v>
      </x:c>
      <x:c r="R3653" t="str">
        <x:f>C3653&amp;"p"</x:f>
        <x:v>C15p</x:v>
      </x:c>
      <x:c r="S3653" t="str">
        <x:f>IF(AND(L3653&gt;=H3653+I3653+J3653,M3653&gt;L3653,F3653&lt;&gt;""),"PASS","FAIL")</x:f>
        <x:v>PASS</x:v>
      </x:c>
      <x:c r="T3653" t="n">
        <x:v>12</x:v>
      </x:c>
      <x:c r="U3653" t="str">
        <x:v>pickup_after_delivery_completion_plus_usage_lag</x:v>
      </x:c>
    </x:row>
    <x:row r="3654">
      <x:c r="A3654" t="str">
        <x:v>Set2_100-5-2</x:v>
      </x:c>
      <x:c r="B3654" t="str">
        <x:v>standard_same_day</x:v>
      </x:c>
      <x:c r="C3654" t="str">
        <x:v>C16</x:v>
      </x:c>
      <x:c r="D3654" s="59" t="n">
        <x:v>20</x:v>
      </x:c>
      <x:c r="E3654" s="59" t="n">
        <x:v>8</x:v>
      </x:c>
      <x:c r="F3654" s="59" t="str">
        <x:v>S4</x:v>
      </x:c>
      <x:c r="G3654" s="59" t="n">
        <x:v>331</x:v>
      </x:c>
      <x:c r="H3654" s="59" t="n">
        <x:v>367</x:v>
      </x:c>
      <x:c r="I3654" s="59" t="n">
        <x:v>10</x:v>
      </x:c>
      <x:c r="J3654" s="60" t="n">
        <x:f>'参数'!$C$5</x:f>
        <x:v>360</x:v>
      </x:c>
      <x:c r="K3654" s="60" t="n">
        <x:f>'参数'!$D$5</x:f>
        <x:v>240</x:v>
      </x:c>
      <x:c r="L3654" s="60" t="n">
        <x:f>H3654+I3654+J3654</x:f>
        <x:v>737</x:v>
      </x:c>
      <x:c r="M3654" s="60" t="n">
        <x:f>L3654+K3654</x:f>
        <x:v>977</x:v>
      </x:c>
      <x:c r="N3654" s="60" t="n">
        <x:f>'参数'!$B$10</x:f>
        <x:v>1</x:v>
      </x:c>
      <x:c r="O3654" s="60" t="n">
        <x:f>N3654*'参数'!$B$11</x:f>
        <x:v>2</x:v>
      </x:c>
      <x:c r="P3654" s="60" t="n">
        <x:f>N3654*'参数'!$B$12</x:f>
        <x:v>1</x:v>
      </x:c>
      <x:c r="Q3654" t="str">
        <x:f>C3654&amp;"d"</x:f>
        <x:v>C16d</x:v>
      </x:c>
      <x:c r="R3654" t="str">
        <x:f>C3654&amp;"p"</x:f>
        <x:v>C16p</x:v>
      </x:c>
      <x:c r="S3654" t="str">
        <x:f>IF(AND(L3654&gt;=H3654+I3654+J3654,M3654&gt;L3654,F3654&lt;&gt;""),"PASS","FAIL")</x:f>
        <x:v>PASS</x:v>
      </x:c>
      <x:c r="T3654" t="n">
        <x:v>14</x:v>
      </x:c>
      <x:c r="U3654" t="str">
        <x:v>pickup_after_delivery_completion_plus_usage_lag</x:v>
      </x:c>
    </x:row>
    <x:row r="3655">
      <x:c r="A3655" t="str">
        <x:v>Set2_100-5-2</x:v>
      </x:c>
      <x:c r="B3655" t="str">
        <x:v>standard_same_day</x:v>
      </x:c>
      <x:c r="C3655" t="str">
        <x:v>C17</x:v>
      </x:c>
      <x:c r="D3655" s="59" t="n">
        <x:v>14</x:v>
      </x:c>
      <x:c r="E3655" s="59" t="n">
        <x:v>24</x:v>
      </x:c>
      <x:c r="F3655" s="59" t="str">
        <x:v>S4</x:v>
      </x:c>
      <x:c r="G3655" s="59" t="n">
        <x:v>563</x:v>
      </x:c>
      <x:c r="H3655" s="59" t="n">
        <x:v>593</x:v>
      </x:c>
      <x:c r="I3655" s="59" t="n">
        <x:v>10</x:v>
      </x:c>
      <x:c r="J3655" s="60" t="n">
        <x:f>'参数'!$C$5</x:f>
        <x:v>360</x:v>
      </x:c>
      <x:c r="K3655" s="60" t="n">
        <x:f>'参数'!$D$5</x:f>
        <x:v>240</x:v>
      </x:c>
      <x:c r="L3655" s="60" t="n">
        <x:f>H3655+I3655+J3655</x:f>
        <x:v>963</x:v>
      </x:c>
      <x:c r="M3655" s="60" t="n">
        <x:f>L3655+K3655</x:f>
        <x:v>1203</x:v>
      </x:c>
      <x:c r="N3655" s="60" t="n">
        <x:f>'参数'!$B$10</x:f>
        <x:v>1</x:v>
      </x:c>
      <x:c r="O3655" s="60" t="n">
        <x:f>N3655*'参数'!$B$11</x:f>
        <x:v>2</x:v>
      </x:c>
      <x:c r="P3655" s="60" t="n">
        <x:f>N3655*'参数'!$B$12</x:f>
        <x:v>1</x:v>
      </x:c>
      <x:c r="Q3655" t="str">
        <x:f>C3655&amp;"d"</x:f>
        <x:v>C17d</x:v>
      </x:c>
      <x:c r="R3655" t="str">
        <x:f>C3655&amp;"p"</x:f>
        <x:v>C17p</x:v>
      </x:c>
      <x:c r="S3655" t="str">
        <x:f>IF(AND(L3655&gt;=H3655+I3655+J3655,M3655&gt;L3655,F3655&lt;&gt;""),"PASS","FAIL")</x:f>
        <x:v>PASS</x:v>
      </x:c>
      <x:c r="T3655" t="n">
        <x:v>6</x:v>
      </x:c>
      <x:c r="U3655" t="str">
        <x:v>pickup_after_delivery_completion_plus_usage_lag</x:v>
      </x:c>
    </x:row>
    <x:row r="3656">
      <x:c r="A3656" t="str">
        <x:v>Set2_100-5-2</x:v>
      </x:c>
      <x:c r="B3656" t="str">
        <x:v>standard_same_day</x:v>
      </x:c>
      <x:c r="C3656" t="str">
        <x:v>C18</x:v>
      </x:c>
      <x:c r="D3656" s="59" t="n">
        <x:v>4</x:v>
      </x:c>
      <x:c r="E3656" s="59" t="n">
        <x:v>9</x:v>
      </x:c>
      <x:c r="F3656" s="59" t="str">
        <x:v>S4</x:v>
      </x:c>
      <x:c r="G3656" s="59" t="n">
        <x:v>214</x:v>
      </x:c>
      <x:c r="H3656" s="59" t="n">
        <x:v>242</x:v>
      </x:c>
      <x:c r="I3656" s="59" t="n">
        <x:v>10</x:v>
      </x:c>
      <x:c r="J3656" s="60" t="n">
        <x:f>'参数'!$C$5</x:f>
        <x:v>360</x:v>
      </x:c>
      <x:c r="K3656" s="60" t="n">
        <x:f>'参数'!$D$5</x:f>
        <x:v>240</x:v>
      </x:c>
      <x:c r="L3656" s="60" t="n">
        <x:f>H3656+I3656+J3656</x:f>
        <x:v>612</x:v>
      </x:c>
      <x:c r="M3656" s="60" t="n">
        <x:f>L3656+K3656</x:f>
        <x:v>852</x:v>
      </x:c>
      <x:c r="N3656" s="60" t="n">
        <x:f>'参数'!$B$10</x:f>
        <x:v>1</x:v>
      </x:c>
      <x:c r="O3656" s="60" t="n">
        <x:f>N3656*'参数'!$B$11</x:f>
        <x:v>2</x:v>
      </x:c>
      <x:c r="P3656" s="60" t="n">
        <x:f>N3656*'参数'!$B$12</x:f>
        <x:v>1</x:v>
      </x:c>
      <x:c r="Q3656" t="str">
        <x:f>C3656&amp;"d"</x:f>
        <x:v>C18d</x:v>
      </x:c>
      <x:c r="R3656" t="str">
        <x:f>C3656&amp;"p"</x:f>
        <x:v>C18p</x:v>
      </x:c>
      <x:c r="S3656" t="str">
        <x:f>IF(AND(L3656&gt;=H3656+I3656+J3656,M3656&gt;L3656,F3656&lt;&gt;""),"PASS","FAIL")</x:f>
        <x:v>PASS</x:v>
      </x:c>
      <x:c r="T3656" t="n">
        <x:v>5</x:v>
      </x:c>
      <x:c r="U3656" t="str">
        <x:v>pickup_after_delivery_completion_plus_usage_lag</x:v>
      </x:c>
    </x:row>
    <x:row r="3657">
      <x:c r="A3657" t="str">
        <x:v>Set2_100-5-2</x:v>
      </x:c>
      <x:c r="B3657" t="str">
        <x:v>standard_same_day</x:v>
      </x:c>
      <x:c r="C3657" t="str">
        <x:v>C19</x:v>
      </x:c>
      <x:c r="D3657" s="59" t="n">
        <x:v>17</x:v>
      </x:c>
      <x:c r="E3657" s="59" t="n">
        <x:v>9</x:v>
      </x:c>
      <x:c r="F3657" s="59" t="str">
        <x:v>S4</x:v>
      </x:c>
      <x:c r="G3657" s="59" t="n">
        <x:v>155</x:v>
      </x:c>
      <x:c r="H3657" s="59" t="n">
        <x:v>179</x:v>
      </x:c>
      <x:c r="I3657" s="59" t="n">
        <x:v>10</x:v>
      </x:c>
      <x:c r="J3657" s="60" t="n">
        <x:f>'参数'!$C$5</x:f>
        <x:v>360</x:v>
      </x:c>
      <x:c r="K3657" s="60" t="n">
        <x:f>'参数'!$D$5</x:f>
        <x:v>240</x:v>
      </x:c>
      <x:c r="L3657" s="60" t="n">
        <x:f>H3657+I3657+J3657</x:f>
        <x:v>549</x:v>
      </x:c>
      <x:c r="M3657" s="60" t="n">
        <x:f>L3657+K3657</x:f>
        <x:v>789</x:v>
      </x:c>
      <x:c r="N3657" s="60" t="n">
        <x:f>'参数'!$B$10</x:f>
        <x:v>1</x:v>
      </x:c>
      <x:c r="O3657" s="60" t="n">
        <x:f>N3657*'参数'!$B$11</x:f>
        <x:v>2</x:v>
      </x:c>
      <x:c r="P3657" s="60" t="n">
        <x:f>N3657*'参数'!$B$12</x:f>
        <x:v>1</x:v>
      </x:c>
      <x:c r="Q3657" t="str">
        <x:f>C3657&amp;"d"</x:f>
        <x:v>C19d</x:v>
      </x:c>
      <x:c r="R3657" t="str">
        <x:f>C3657&amp;"p"</x:f>
        <x:v>C19p</x:v>
      </x:c>
      <x:c r="S3657" t="str">
        <x:f>IF(AND(L3657&gt;=H3657+I3657+J3657,M3657&gt;L3657,F3657&lt;&gt;""),"PASS","FAIL")</x:f>
        <x:v>PASS</x:v>
      </x:c>
      <x:c r="T3657" t="n">
        <x:v>1</x:v>
      </x:c>
      <x:c r="U3657" t="str">
        <x:v>pickup_after_delivery_completion_plus_usage_lag</x:v>
      </x:c>
    </x:row>
    <x:row r="3658">
      <x:c r="A3658" t="str">
        <x:v>Set2_100-5-2</x:v>
      </x:c>
      <x:c r="B3658" t="str">
        <x:v>standard_same_day</x:v>
      </x:c>
      <x:c r="C3658" t="str">
        <x:v>C20</x:v>
      </x:c>
      <x:c r="D3658" s="59" t="n">
        <x:v>15</x:v>
      </x:c>
      <x:c r="E3658" s="59" t="n">
        <x:v>2</x:v>
      </x:c>
      <x:c r="F3658" s="59" t="str">
        <x:v>S4</x:v>
      </x:c>
      <x:c r="G3658" s="59" t="n">
        <x:v>158</x:v>
      </x:c>
      <x:c r="H3658" s="59" t="n">
        <x:v>174</x:v>
      </x:c>
      <x:c r="I3658" s="59" t="n">
        <x:v>10</x:v>
      </x:c>
      <x:c r="J3658" s="60" t="n">
        <x:f>'参数'!$C$5</x:f>
        <x:v>360</x:v>
      </x:c>
      <x:c r="K3658" s="60" t="n">
        <x:f>'参数'!$D$5</x:f>
        <x:v>240</x:v>
      </x:c>
      <x:c r="L3658" s="60" t="n">
        <x:f>H3658+I3658+J3658</x:f>
        <x:v>544</x:v>
      </x:c>
      <x:c r="M3658" s="60" t="n">
        <x:f>L3658+K3658</x:f>
        <x:v>784</x:v>
      </x:c>
      <x:c r="N3658" s="60" t="n">
        <x:f>'参数'!$B$10</x:f>
        <x:v>1</x:v>
      </x:c>
      <x:c r="O3658" s="60" t="n">
        <x:f>N3658*'参数'!$B$11</x:f>
        <x:v>2</x:v>
      </x:c>
      <x:c r="P3658" s="60" t="n">
        <x:f>N3658*'参数'!$B$12</x:f>
        <x:v>1</x:v>
      </x:c>
      <x:c r="Q3658" t="str">
        <x:f>C3658&amp;"d"</x:f>
        <x:v>C20d</x:v>
      </x:c>
      <x:c r="R3658" t="str">
        <x:f>C3658&amp;"p"</x:f>
        <x:v>C20p</x:v>
      </x:c>
      <x:c r="S3658" t="str">
        <x:f>IF(AND(L3658&gt;=H3658+I3658+J3658,M3658&gt;L3658,F3658&lt;&gt;""),"PASS","FAIL")</x:f>
        <x:v>PASS</x:v>
      </x:c>
      <x:c r="T3658" t="n">
        <x:v>2</x:v>
      </x:c>
      <x:c r="U3658" t="str">
        <x:v>pickup_after_delivery_completion_plus_usage_lag</x:v>
      </x:c>
    </x:row>
    <x:row r="3659">
      <x:c r="A3659" t="str">
        <x:v>Set2_100-5-2</x:v>
      </x:c>
      <x:c r="B3659" t="str">
        <x:v>standard_same_day</x:v>
      </x:c>
      <x:c r="C3659" t="str">
        <x:v>C21</x:v>
      </x:c>
      <x:c r="D3659" s="59" t="n">
        <x:v>19</x:v>
      </x:c>
      <x:c r="E3659" s="59" t="n">
        <x:v>4</x:v>
      </x:c>
      <x:c r="F3659" s="59" t="str">
        <x:v>S4</x:v>
      </x:c>
      <x:c r="G3659" s="59" t="n">
        <x:v>461</x:v>
      </x:c>
      <x:c r="H3659" s="59" t="n">
        <x:v>487</x:v>
      </x:c>
      <x:c r="I3659" s="59" t="n">
        <x:v>10</x:v>
      </x:c>
      <x:c r="J3659" s="60" t="n">
        <x:f>'参数'!$C$5</x:f>
        <x:v>360</x:v>
      </x:c>
      <x:c r="K3659" s="60" t="n">
        <x:f>'参数'!$D$5</x:f>
        <x:v>240</x:v>
      </x:c>
      <x:c r="L3659" s="60" t="n">
        <x:f>H3659+I3659+J3659</x:f>
        <x:v>857</x:v>
      </x:c>
      <x:c r="M3659" s="60" t="n">
        <x:f>L3659+K3659</x:f>
        <x:v>1097</x:v>
      </x:c>
      <x:c r="N3659" s="60" t="n">
        <x:f>'参数'!$B$10</x:f>
        <x:v>1</x:v>
      </x:c>
      <x:c r="O3659" s="60" t="n">
        <x:f>N3659*'参数'!$B$11</x:f>
        <x:v>2</x:v>
      </x:c>
      <x:c r="P3659" s="60" t="n">
        <x:f>N3659*'参数'!$B$12</x:f>
        <x:v>1</x:v>
      </x:c>
      <x:c r="Q3659" t="str">
        <x:f>C3659&amp;"d"</x:f>
        <x:v>C21d</x:v>
      </x:c>
      <x:c r="R3659" t="str">
        <x:f>C3659&amp;"p"</x:f>
        <x:v>C21p</x:v>
      </x:c>
      <x:c r="S3659" t="str">
        <x:f>IF(AND(L3659&gt;=H3659+I3659+J3659,M3659&gt;L3659,F3659&lt;&gt;""),"PASS","FAIL")</x:f>
        <x:v>PASS</x:v>
      </x:c>
      <x:c r="T3659" t="n">
        <x:v>12</x:v>
      </x:c>
      <x:c r="U3659" t="str">
        <x:v>pickup_after_delivery_completion_plus_usage_lag</x:v>
      </x:c>
    </x:row>
    <x:row r="3660">
      <x:c r="A3660" t="str">
        <x:v>Set2_100-5-2</x:v>
      </x:c>
      <x:c r="B3660" t="str">
        <x:v>standard_same_day</x:v>
      </x:c>
      <x:c r="C3660" t="str">
        <x:v>C22</x:v>
      </x:c>
      <x:c r="D3660" s="59" t="n">
        <x:v>15</x:v>
      </x:c>
      <x:c r="E3660" s="59" t="n">
        <x:v>11</x:v>
      </x:c>
      <x:c r="F3660" s="59" t="str">
        <x:v>S4</x:v>
      </x:c>
      <x:c r="G3660" s="59" t="n">
        <x:v>554</x:v>
      </x:c>
      <x:c r="H3660" s="59" t="n">
        <x:v>570</x:v>
      </x:c>
      <x:c r="I3660" s="59" t="n">
        <x:v>10</x:v>
      </x:c>
      <x:c r="J3660" s="60" t="n">
        <x:f>'参数'!$C$5</x:f>
        <x:v>360</x:v>
      </x:c>
      <x:c r="K3660" s="60" t="n">
        <x:f>'参数'!$D$5</x:f>
        <x:v>240</x:v>
      </x:c>
      <x:c r="L3660" s="60" t="n">
        <x:f>H3660+I3660+J3660</x:f>
        <x:v>940</x:v>
      </x:c>
      <x:c r="M3660" s="60" t="n">
        <x:f>L3660+K3660</x:f>
        <x:v>1180</x:v>
      </x:c>
      <x:c r="N3660" s="60" t="n">
        <x:f>'参数'!$B$10</x:f>
        <x:v>1</x:v>
      </x:c>
      <x:c r="O3660" s="60" t="n">
        <x:f>N3660*'参数'!$B$11</x:f>
        <x:v>2</x:v>
      </x:c>
      <x:c r="P3660" s="60" t="n">
        <x:f>N3660*'参数'!$B$12</x:f>
        <x:v>1</x:v>
      </x:c>
      <x:c r="Q3660" t="str">
        <x:f>C3660&amp;"d"</x:f>
        <x:v>C22d</x:v>
      </x:c>
      <x:c r="R3660" t="str">
        <x:f>C3660&amp;"p"</x:f>
        <x:v>C22p</x:v>
      </x:c>
      <x:c r="S3660" t="str">
        <x:f>IF(AND(L3660&gt;=H3660+I3660+J3660,M3660&gt;L3660,F3660&lt;&gt;""),"PASS","FAIL")</x:f>
        <x:v>PASS</x:v>
      </x:c>
      <x:c r="T3660" t="n">
        <x:v>12</x:v>
      </x:c>
      <x:c r="U3660" t="str">
        <x:v>pickup_after_delivery_completion_plus_usage_lag</x:v>
      </x:c>
    </x:row>
    <x:row r="3661">
      <x:c r="A3661" t="str">
        <x:v>Set2_100-5-2</x:v>
      </x:c>
      <x:c r="B3661" t="str">
        <x:v>standard_same_day</x:v>
      </x:c>
      <x:c r="C3661" t="str">
        <x:v>C23</x:v>
      </x:c>
      <x:c r="D3661" s="59" t="n">
        <x:v>4</x:v>
      </x:c>
      <x:c r="E3661" s="59" t="n">
        <x:v>3</x:v>
      </x:c>
      <x:c r="F3661" s="59" t="str">
        <x:v>S4</x:v>
      </x:c>
      <x:c r="G3661" s="59" t="n">
        <x:v>226</x:v>
      </x:c>
      <x:c r="H3661" s="59" t="n">
        <x:v>258</x:v>
      </x:c>
      <x:c r="I3661" s="59" t="n">
        <x:v>10</x:v>
      </x:c>
      <x:c r="J3661" s="60" t="n">
        <x:f>'参数'!$C$5</x:f>
        <x:v>360</x:v>
      </x:c>
      <x:c r="K3661" s="60" t="n">
        <x:f>'参数'!$D$5</x:f>
        <x:v>240</x:v>
      </x:c>
      <x:c r="L3661" s="60" t="n">
        <x:f>H3661+I3661+J3661</x:f>
        <x:v>628</x:v>
      </x:c>
      <x:c r="M3661" s="60" t="n">
        <x:f>L3661+K3661</x:f>
        <x:v>868</x:v>
      </x:c>
      <x:c r="N3661" s="60" t="n">
        <x:f>'参数'!$B$10</x:f>
        <x:v>1</x:v>
      </x:c>
      <x:c r="O3661" s="60" t="n">
        <x:f>N3661*'参数'!$B$11</x:f>
        <x:v>2</x:v>
      </x:c>
      <x:c r="P3661" s="60" t="n">
        <x:f>N3661*'参数'!$B$12</x:f>
        <x:v>1</x:v>
      </x:c>
      <x:c r="Q3661" t="str">
        <x:f>C3661&amp;"d"</x:f>
        <x:v>C23d</x:v>
      </x:c>
      <x:c r="R3661" t="str">
        <x:f>C3661&amp;"p"</x:f>
        <x:v>C23p</x:v>
      </x:c>
      <x:c r="S3661" t="str">
        <x:f>IF(AND(L3661&gt;=H3661+I3661+J3661,M3661&gt;L3661,F3661&lt;&gt;""),"PASS","FAIL")</x:f>
        <x:v>PASS</x:v>
      </x:c>
      <x:c r="T3661" t="n">
        <x:v>1</x:v>
      </x:c>
      <x:c r="U3661" t="str">
        <x:v>pickup_after_delivery_completion_plus_usage_lag</x:v>
      </x:c>
    </x:row>
    <x:row r="3662">
      <x:c r="A3662" t="str">
        <x:v>Set2_100-5-2</x:v>
      </x:c>
      <x:c r="B3662" t="str">
        <x:v>standard_same_day</x:v>
      </x:c>
      <x:c r="C3662" t="str">
        <x:v>C24</x:v>
      </x:c>
      <x:c r="D3662" s="59" t="n">
        <x:v>21</x:v>
      </x:c>
      <x:c r="E3662" s="59" t="n">
        <x:v>5</x:v>
      </x:c>
      <x:c r="F3662" s="59" t="str">
        <x:v>S4</x:v>
      </x:c>
      <x:c r="G3662" s="59" t="n">
        <x:v>120</x:v>
      </x:c>
      <x:c r="H3662" s="59" t="n">
        <x:v>142</x:v>
      </x:c>
      <x:c r="I3662" s="59" t="n">
        <x:v>10</x:v>
      </x:c>
      <x:c r="J3662" s="60" t="n">
        <x:f>'参数'!$C$5</x:f>
        <x:v>360</x:v>
      </x:c>
      <x:c r="K3662" s="60" t="n">
        <x:f>'参数'!$D$5</x:f>
        <x:v>240</x:v>
      </x:c>
      <x:c r="L3662" s="60" t="n">
        <x:f>H3662+I3662+J3662</x:f>
        <x:v>512</x:v>
      </x:c>
      <x:c r="M3662" s="60" t="n">
        <x:f>L3662+K3662</x:f>
        <x:v>752</x:v>
      </x:c>
      <x:c r="N3662" s="60" t="n">
        <x:f>'参数'!$B$10</x:f>
        <x:v>1</x:v>
      </x:c>
      <x:c r="O3662" s="60" t="n">
        <x:f>N3662*'参数'!$B$11</x:f>
        <x:v>2</x:v>
      </x:c>
      <x:c r="P3662" s="60" t="n">
        <x:f>N3662*'参数'!$B$12</x:f>
        <x:v>1</x:v>
      </x:c>
      <x:c r="Q3662" t="str">
        <x:f>C3662&amp;"d"</x:f>
        <x:v>C24d</x:v>
      </x:c>
      <x:c r="R3662" t="str">
        <x:f>C3662&amp;"p"</x:f>
        <x:v>C24p</x:v>
      </x:c>
      <x:c r="S3662" t="str">
        <x:f>IF(AND(L3662&gt;=H3662+I3662+J3662,M3662&gt;L3662,F3662&lt;&gt;""),"PASS","FAIL")</x:f>
        <x:v>PASS</x:v>
      </x:c>
      <x:c r="T3662" t="n">
        <x:v>10</x:v>
      </x:c>
      <x:c r="U3662" t="str">
        <x:v>pickup_after_delivery_completion_plus_usage_lag</x:v>
      </x:c>
    </x:row>
    <x:row r="3663">
      <x:c r="A3663" t="str">
        <x:v>Set2_100-5-2</x:v>
      </x:c>
      <x:c r="B3663" t="str">
        <x:v>standard_same_day</x:v>
      </x:c>
      <x:c r="C3663" t="str">
        <x:v>C25</x:v>
      </x:c>
      <x:c r="D3663" s="59" t="n">
        <x:v>19</x:v>
      </x:c>
      <x:c r="E3663" s="59" t="n">
        <x:v>3</x:v>
      </x:c>
      <x:c r="F3663" s="59" t="str">
        <x:v>S4</x:v>
      </x:c>
      <x:c r="G3663" s="59" t="n">
        <x:v>264</x:v>
      </x:c>
      <x:c r="H3663" s="59" t="n">
        <x:v>288</x:v>
      </x:c>
      <x:c r="I3663" s="59" t="n">
        <x:v>10</x:v>
      </x:c>
      <x:c r="J3663" s="60" t="n">
        <x:f>'参数'!$C$5</x:f>
        <x:v>360</x:v>
      </x:c>
      <x:c r="K3663" s="60" t="n">
        <x:f>'参数'!$D$5</x:f>
        <x:v>240</x:v>
      </x:c>
      <x:c r="L3663" s="60" t="n">
        <x:f>H3663+I3663+J3663</x:f>
        <x:v>658</x:v>
      </x:c>
      <x:c r="M3663" s="60" t="n">
        <x:f>L3663+K3663</x:f>
        <x:v>898</x:v>
      </x:c>
      <x:c r="N3663" s="60" t="n">
        <x:f>'参数'!$B$10</x:f>
        <x:v>1</x:v>
      </x:c>
      <x:c r="O3663" s="60" t="n">
        <x:f>N3663*'参数'!$B$11</x:f>
        <x:v>2</x:v>
      </x:c>
      <x:c r="P3663" s="60" t="n">
        <x:f>N3663*'参数'!$B$12</x:f>
        <x:v>1</x:v>
      </x:c>
      <x:c r="Q3663" t="str">
        <x:f>C3663&amp;"d"</x:f>
        <x:v>C25d</x:v>
      </x:c>
      <x:c r="R3663" t="str">
        <x:f>C3663&amp;"p"</x:f>
        <x:v>C25p</x:v>
      </x:c>
      <x:c r="S3663" t="str">
        <x:f>IF(AND(L3663&gt;=H3663+I3663+J3663,M3663&gt;L3663,F3663&lt;&gt;""),"PASS","FAIL")</x:f>
        <x:v>PASS</x:v>
      </x:c>
      <x:c r="T3663" t="n">
        <x:v>12</x:v>
      </x:c>
      <x:c r="U3663" t="str">
        <x:v>pickup_after_delivery_completion_plus_usage_lag</x:v>
      </x:c>
    </x:row>
    <x:row r="3664">
      <x:c r="A3664" t="str">
        <x:v>Set2_100-5-2</x:v>
      </x:c>
      <x:c r="B3664" t="str">
        <x:v>standard_same_day</x:v>
      </x:c>
      <x:c r="C3664" t="str">
        <x:v>C26</x:v>
      </x:c>
      <x:c r="D3664" s="59" t="n">
        <x:v>6</x:v>
      </x:c>
      <x:c r="E3664" s="59" t="n">
        <x:v>13</x:v>
      </x:c>
      <x:c r="F3664" s="59" t="str">
        <x:v>S4</x:v>
      </x:c>
      <x:c r="G3664" s="59" t="n">
        <x:v>75</x:v>
      </x:c>
      <x:c r="H3664" s="59" t="n">
        <x:v>95</x:v>
      </x:c>
      <x:c r="I3664" s="59" t="n">
        <x:v>10</x:v>
      </x:c>
      <x:c r="J3664" s="60" t="n">
        <x:f>'参数'!$C$5</x:f>
        <x:v>360</x:v>
      </x:c>
      <x:c r="K3664" s="60" t="n">
        <x:f>'参数'!$D$5</x:f>
        <x:v>240</x:v>
      </x:c>
      <x:c r="L3664" s="60" t="n">
        <x:f>H3664+I3664+J3664</x:f>
        <x:v>465</x:v>
      </x:c>
      <x:c r="M3664" s="60" t="n">
        <x:f>L3664+K3664</x:f>
        <x:v>705</x:v>
      </x:c>
      <x:c r="N3664" s="60" t="n">
        <x:f>'参数'!$B$10</x:f>
        <x:v>1</x:v>
      </x:c>
      <x:c r="O3664" s="60" t="n">
        <x:f>N3664*'参数'!$B$11</x:f>
        <x:v>2</x:v>
      </x:c>
      <x:c r="P3664" s="60" t="n">
        <x:f>N3664*'参数'!$B$12</x:f>
        <x:v>1</x:v>
      </x:c>
      <x:c r="Q3664" t="str">
        <x:f>C3664&amp;"d"</x:f>
        <x:v>C26d</x:v>
      </x:c>
      <x:c r="R3664" t="str">
        <x:f>C3664&amp;"p"</x:f>
        <x:v>C26p</x:v>
      </x:c>
      <x:c r="S3664" t="str">
        <x:f>IF(AND(L3664&gt;=H3664+I3664+J3664,M3664&gt;L3664,F3664&lt;&gt;""),"PASS","FAIL")</x:f>
        <x:v>PASS</x:v>
      </x:c>
      <x:c r="T3664" t="n">
        <x:v>13</x:v>
      </x:c>
      <x:c r="U3664" t="str">
        <x:v>pickup_after_delivery_completion_plus_usage_lag</x:v>
      </x:c>
    </x:row>
    <x:row r="3665">
      <x:c r="A3665" t="str">
        <x:v>Set2_100-5-2</x:v>
      </x:c>
      <x:c r="B3665" t="str">
        <x:v>standard_same_day</x:v>
      </x:c>
      <x:c r="C3665" t="str">
        <x:v>C27</x:v>
      </x:c>
      <x:c r="D3665" s="59" t="n">
        <x:v>17</x:v>
      </x:c>
      <x:c r="E3665" s="59" t="n">
        <x:v>28</x:v>
      </x:c>
      <x:c r="F3665" s="59" t="str">
        <x:v>S4</x:v>
      </x:c>
      <x:c r="G3665" s="59" t="n">
        <x:v>419</x:v>
      </x:c>
      <x:c r="H3665" s="59" t="n">
        <x:v>447</x:v>
      </x:c>
      <x:c r="I3665" s="59" t="n">
        <x:v>10</x:v>
      </x:c>
      <x:c r="J3665" s="60" t="n">
        <x:f>'参数'!$C$5</x:f>
        <x:v>360</x:v>
      </x:c>
      <x:c r="K3665" s="60" t="n">
        <x:f>'参数'!$D$5</x:f>
        <x:v>240</x:v>
      </x:c>
      <x:c r="L3665" s="60" t="n">
        <x:f>H3665+I3665+J3665</x:f>
        <x:v>817</x:v>
      </x:c>
      <x:c r="M3665" s="60" t="n">
        <x:f>L3665+K3665</x:f>
        <x:v>1057</x:v>
      </x:c>
      <x:c r="N3665" s="60" t="n">
        <x:f>'参数'!$B$10</x:f>
        <x:v>1</x:v>
      </x:c>
      <x:c r="O3665" s="60" t="n">
        <x:f>N3665*'参数'!$B$11</x:f>
        <x:v>2</x:v>
      </x:c>
      <x:c r="P3665" s="60" t="n">
        <x:f>N3665*'参数'!$B$12</x:f>
        <x:v>1</x:v>
      </x:c>
      <x:c r="Q3665" t="str">
        <x:f>C3665&amp;"d"</x:f>
        <x:v>C27d</x:v>
      </x:c>
      <x:c r="R3665" t="str">
        <x:f>C3665&amp;"p"</x:f>
        <x:v>C27p</x:v>
      </x:c>
      <x:c r="S3665" t="str">
        <x:f>IF(AND(L3665&gt;=H3665+I3665+J3665,M3665&gt;L3665,F3665&lt;&gt;""),"PASS","FAIL")</x:f>
        <x:v>PASS</x:v>
      </x:c>
      <x:c r="T3665" t="n">
        <x:v>12</x:v>
      </x:c>
      <x:c r="U3665" t="str">
        <x:v>pickup_after_delivery_completion_plus_usage_lag</x:v>
      </x:c>
    </x:row>
    <x:row r="3666">
      <x:c r="A3666" t="str">
        <x:v>Set2_100-5-2</x:v>
      </x:c>
      <x:c r="B3666" t="str">
        <x:v>standard_same_day</x:v>
      </x:c>
      <x:c r="C3666" t="str">
        <x:v>C28</x:v>
      </x:c>
      <x:c r="D3666" s="59" t="n">
        <x:v>17</x:v>
      </x:c>
      <x:c r="E3666" s="59" t="n">
        <x:v>7</x:v>
      </x:c>
      <x:c r="F3666" s="59" t="str">
        <x:v>S4</x:v>
      </x:c>
      <x:c r="G3666" s="59" t="n">
        <x:v>515</x:v>
      </x:c>
      <x:c r="H3666" s="59" t="n">
        <x:v>545</x:v>
      </x:c>
      <x:c r="I3666" s="59" t="n">
        <x:v>10</x:v>
      </x:c>
      <x:c r="J3666" s="60" t="n">
        <x:f>'参数'!$C$5</x:f>
        <x:v>360</x:v>
      </x:c>
      <x:c r="K3666" s="60" t="n">
        <x:f>'参数'!$D$5</x:f>
        <x:v>240</x:v>
      </x:c>
      <x:c r="L3666" s="60" t="n">
        <x:f>H3666+I3666+J3666</x:f>
        <x:v>915</x:v>
      </x:c>
      <x:c r="M3666" s="60" t="n">
        <x:f>L3666+K3666</x:f>
        <x:v>1155</x:v>
      </x:c>
      <x:c r="N3666" s="60" t="n">
        <x:f>'参数'!$B$10</x:f>
        <x:v>1</x:v>
      </x:c>
      <x:c r="O3666" s="60" t="n">
        <x:f>N3666*'参数'!$B$11</x:f>
        <x:v>2</x:v>
      </x:c>
      <x:c r="P3666" s="60" t="n">
        <x:f>N3666*'参数'!$B$12</x:f>
        <x:v>1</x:v>
      </x:c>
      <x:c r="Q3666" t="str">
        <x:f>C3666&amp;"d"</x:f>
        <x:v>C28d</x:v>
      </x:c>
      <x:c r="R3666" t="str">
        <x:f>C3666&amp;"p"</x:f>
        <x:v>C28p</x:v>
      </x:c>
      <x:c r="S3666" t="str">
        <x:f>IF(AND(L3666&gt;=H3666+I3666+J3666,M3666&gt;L3666,F3666&lt;&gt;""),"PASS","FAIL")</x:f>
        <x:v>PASS</x:v>
      </x:c>
      <x:c r="T3666" t="n">
        <x:v>5</x:v>
      </x:c>
      <x:c r="U3666" t="str">
        <x:v>pickup_after_delivery_completion_plus_usage_lag</x:v>
      </x:c>
    </x:row>
    <x:row r="3667">
      <x:c r="A3667" t="str">
        <x:v>Set2_100-5-2</x:v>
      </x:c>
      <x:c r="B3667" t="str">
        <x:v>standard_same_day</x:v>
      </x:c>
      <x:c r="C3667" t="str">
        <x:v>C29</x:v>
      </x:c>
      <x:c r="D3667" s="59" t="n">
        <x:v>22</x:v>
      </x:c>
      <x:c r="E3667" s="59" t="n">
        <x:v>17</x:v>
      </x:c>
      <x:c r="F3667" s="59" t="str">
        <x:v>S4</x:v>
      </x:c>
      <x:c r="G3667" s="59" t="n">
        <x:v>107</x:v>
      </x:c>
      <x:c r="H3667" s="59" t="n">
        <x:v>117</x:v>
      </x:c>
      <x:c r="I3667" s="59" t="n">
        <x:v>10</x:v>
      </x:c>
      <x:c r="J3667" s="60" t="n">
        <x:f>'参数'!$C$5</x:f>
        <x:v>360</x:v>
      </x:c>
      <x:c r="K3667" s="60" t="n">
        <x:f>'参数'!$D$5</x:f>
        <x:v>240</x:v>
      </x:c>
      <x:c r="L3667" s="60" t="n">
        <x:f>H3667+I3667+J3667</x:f>
        <x:v>487</x:v>
      </x:c>
      <x:c r="M3667" s="60" t="n">
        <x:f>L3667+K3667</x:f>
        <x:v>727</x:v>
      </x:c>
      <x:c r="N3667" s="60" t="n">
        <x:f>'参数'!$B$10</x:f>
        <x:v>1</x:v>
      </x:c>
      <x:c r="O3667" s="60" t="n">
        <x:f>N3667*'参数'!$B$11</x:f>
        <x:v>2</x:v>
      </x:c>
      <x:c r="P3667" s="60" t="n">
        <x:f>N3667*'参数'!$B$12</x:f>
        <x:v>1</x:v>
      </x:c>
      <x:c r="Q3667" t="str">
        <x:f>C3667&amp;"d"</x:f>
        <x:v>C29d</x:v>
      </x:c>
      <x:c r="R3667" t="str">
        <x:f>C3667&amp;"p"</x:f>
        <x:v>C29p</x:v>
      </x:c>
      <x:c r="S3667" t="str">
        <x:f>IF(AND(L3667&gt;=H3667+I3667+J3667,M3667&gt;L3667,F3667&lt;&gt;""),"PASS","FAIL")</x:f>
        <x:v>PASS</x:v>
      </x:c>
      <x:c r="T3667" t="n">
        <x:v>11</x:v>
      </x:c>
      <x:c r="U3667" t="str">
        <x:v>pickup_after_delivery_completion_plus_usage_lag</x:v>
      </x:c>
    </x:row>
    <x:row r="3668">
      <x:c r="A3668" t="str">
        <x:v>Set2_100-5-2</x:v>
      </x:c>
      <x:c r="B3668" t="str">
        <x:v>standard_same_day</x:v>
      </x:c>
      <x:c r="C3668" t="str">
        <x:v>C30</x:v>
      </x:c>
      <x:c r="D3668" s="59" t="n">
        <x:v>5</x:v>
      </x:c>
      <x:c r="E3668" s="59" t="n">
        <x:v>14</x:v>
      </x:c>
      <x:c r="F3668" s="59" t="str">
        <x:v>S0</x:v>
      </x:c>
      <x:c r="G3668" s="59" t="n">
        <x:v>336</x:v>
      </x:c>
      <x:c r="H3668" s="59" t="n">
        <x:v>358</x:v>
      </x:c>
      <x:c r="I3668" s="59" t="n">
        <x:v>10</x:v>
      </x:c>
      <x:c r="J3668" s="60" t="n">
        <x:f>'参数'!$C$5</x:f>
        <x:v>360</x:v>
      </x:c>
      <x:c r="K3668" s="60" t="n">
        <x:f>'参数'!$D$5</x:f>
        <x:v>240</x:v>
      </x:c>
      <x:c r="L3668" s="60" t="n">
        <x:f>H3668+I3668+J3668</x:f>
        <x:v>728</x:v>
      </x:c>
      <x:c r="M3668" s="60" t="n">
        <x:f>L3668+K3668</x:f>
        <x:v>968</x:v>
      </x:c>
      <x:c r="N3668" s="60" t="n">
        <x:f>'参数'!$B$10</x:f>
        <x:v>1</x:v>
      </x:c>
      <x:c r="O3668" s="60" t="n">
        <x:f>N3668*'参数'!$B$11</x:f>
        <x:v>2</x:v>
      </x:c>
      <x:c r="P3668" s="60" t="n">
        <x:f>N3668*'参数'!$B$12</x:f>
        <x:v>1</x:v>
      </x:c>
      <x:c r="Q3668" t="str">
        <x:f>C3668&amp;"d"</x:f>
        <x:v>C30d</x:v>
      </x:c>
      <x:c r="R3668" t="str">
        <x:f>C3668&amp;"p"</x:f>
        <x:v>C30p</x:v>
      </x:c>
      <x:c r="S3668" t="str">
        <x:f>IF(AND(L3668&gt;=H3668+I3668+J3668,M3668&gt;L3668,F3668&lt;&gt;""),"PASS","FAIL")</x:f>
        <x:v>PASS</x:v>
      </x:c>
      <x:c r="T3668" t="n">
        <x:v>10</x:v>
      </x:c>
      <x:c r="U3668" t="str">
        <x:v>pickup_after_delivery_completion_plus_usage_lag</x:v>
      </x:c>
    </x:row>
    <x:row r="3669">
      <x:c r="A3669" t="str">
        <x:v>Set2_100-5-2</x:v>
      </x:c>
      <x:c r="B3669" t="str">
        <x:v>standard_same_day</x:v>
      </x:c>
      <x:c r="C3669" t="str">
        <x:v>C31</x:v>
      </x:c>
      <x:c r="D3669" s="59" t="n">
        <x:v>17</x:v>
      </x:c>
      <x:c r="E3669" s="59" t="n">
        <x:v>1</x:v>
      </x:c>
      <x:c r="F3669" s="59" t="str">
        <x:v>S4</x:v>
      </x:c>
      <x:c r="G3669" s="59" t="n">
        <x:v>136</x:v>
      </x:c>
      <x:c r="H3669" s="59" t="n">
        <x:v>154</x:v>
      </x:c>
      <x:c r="I3669" s="59" t="n">
        <x:v>10</x:v>
      </x:c>
      <x:c r="J3669" s="60" t="n">
        <x:f>'参数'!$C$5</x:f>
        <x:v>360</x:v>
      </x:c>
      <x:c r="K3669" s="60" t="n">
        <x:f>'参数'!$D$5</x:f>
        <x:v>240</x:v>
      </x:c>
      <x:c r="L3669" s="60" t="n">
        <x:f>H3669+I3669+J3669</x:f>
        <x:v>524</x:v>
      </x:c>
      <x:c r="M3669" s="60" t="n">
        <x:f>L3669+K3669</x:f>
        <x:v>764</x:v>
      </x:c>
      <x:c r="N3669" s="60" t="n">
        <x:f>'参数'!$B$10</x:f>
        <x:v>1</x:v>
      </x:c>
      <x:c r="O3669" s="60" t="n">
        <x:f>N3669*'参数'!$B$11</x:f>
        <x:v>2</x:v>
      </x:c>
      <x:c r="P3669" s="60" t="n">
        <x:f>N3669*'参数'!$B$12</x:f>
        <x:v>1</x:v>
      </x:c>
      <x:c r="Q3669" t="str">
        <x:f>C3669&amp;"d"</x:f>
        <x:v>C31d</x:v>
      </x:c>
      <x:c r="R3669" t="str">
        <x:f>C3669&amp;"p"</x:f>
        <x:v>C31p</x:v>
      </x:c>
      <x:c r="S3669" t="str">
        <x:f>IF(AND(L3669&gt;=H3669+I3669+J3669,M3669&gt;L3669,F3669&lt;&gt;""),"PASS","FAIL")</x:f>
        <x:v>PASS</x:v>
      </x:c>
      <x:c r="T3669" t="n">
        <x:v>14</x:v>
      </x:c>
      <x:c r="U3669" t="str">
        <x:v>pickup_after_delivery_completion_plus_usage_lag</x:v>
      </x:c>
    </x:row>
    <x:row r="3670">
      <x:c r="A3670" t="str">
        <x:v>Set2_100-5-2</x:v>
      </x:c>
      <x:c r="B3670" t="str">
        <x:v>standard_same_day</x:v>
      </x:c>
      <x:c r="C3670" t="str">
        <x:v>C32</x:v>
      </x:c>
      <x:c r="D3670" s="59" t="n">
        <x:v>18</x:v>
      </x:c>
      <x:c r="E3670" s="59" t="n">
        <x:v>13</x:v>
      </x:c>
      <x:c r="F3670" s="59" t="str">
        <x:v>S4</x:v>
      </x:c>
      <x:c r="G3670" s="59" t="n">
        <x:v>402</x:v>
      </x:c>
      <x:c r="H3670" s="59" t="n">
        <x:v>430</x:v>
      </x:c>
      <x:c r="I3670" s="59" t="n">
        <x:v>10</x:v>
      </x:c>
      <x:c r="J3670" s="60" t="n">
        <x:f>'参数'!$C$5</x:f>
        <x:v>360</x:v>
      </x:c>
      <x:c r="K3670" s="60" t="n">
        <x:f>'参数'!$D$5</x:f>
        <x:v>240</x:v>
      </x:c>
      <x:c r="L3670" s="60" t="n">
        <x:f>H3670+I3670+J3670</x:f>
        <x:v>800</x:v>
      </x:c>
      <x:c r="M3670" s="60" t="n">
        <x:f>L3670+K3670</x:f>
        <x:v>1040</x:v>
      </x:c>
      <x:c r="N3670" s="60" t="n">
        <x:f>'参数'!$B$10</x:f>
        <x:v>1</x:v>
      </x:c>
      <x:c r="O3670" s="60" t="n">
        <x:f>N3670*'参数'!$B$11</x:f>
        <x:v>2</x:v>
      </x:c>
      <x:c r="P3670" s="60" t="n">
        <x:f>N3670*'参数'!$B$12</x:f>
        <x:v>1</x:v>
      </x:c>
      <x:c r="Q3670" t="str">
        <x:f>C3670&amp;"d"</x:f>
        <x:v>C32d</x:v>
      </x:c>
      <x:c r="R3670" t="str">
        <x:f>C3670&amp;"p"</x:f>
        <x:v>C32p</x:v>
      </x:c>
      <x:c r="S3670" t="str">
        <x:f>IF(AND(L3670&gt;=H3670+I3670+J3670,M3670&gt;L3670,F3670&lt;&gt;""),"PASS","FAIL")</x:f>
        <x:v>PASS</x:v>
      </x:c>
      <x:c r="T3670" t="n">
        <x:v>10</x:v>
      </x:c>
      <x:c r="U3670" t="str">
        <x:v>pickup_after_delivery_completion_plus_usage_lag</x:v>
      </x:c>
    </x:row>
    <x:row r="3671">
      <x:c r="A3671" t="str">
        <x:v>Set2_100-5-2</x:v>
      </x:c>
      <x:c r="B3671" t="str">
        <x:v>standard_same_day</x:v>
      </x:c>
      <x:c r="C3671" t="str">
        <x:v>C33</x:v>
      </x:c>
      <x:c r="D3671" s="59" t="n">
        <x:v>4</x:v>
      </x:c>
      <x:c r="E3671" s="59" t="n">
        <x:v>21</x:v>
      </x:c>
      <x:c r="F3671" s="59" t="str">
        <x:v>S0</x:v>
      </x:c>
      <x:c r="G3671" s="59" t="n">
        <x:v>455</x:v>
      </x:c>
      <x:c r="H3671" s="59" t="n">
        <x:v>493</x:v>
      </x:c>
      <x:c r="I3671" s="59" t="n">
        <x:v>10</x:v>
      </x:c>
      <x:c r="J3671" s="60" t="n">
        <x:f>'参数'!$C$5</x:f>
        <x:v>360</x:v>
      </x:c>
      <x:c r="K3671" s="60" t="n">
        <x:f>'参数'!$D$5</x:f>
        <x:v>240</x:v>
      </x:c>
      <x:c r="L3671" s="60" t="n">
        <x:f>H3671+I3671+J3671</x:f>
        <x:v>863</x:v>
      </x:c>
      <x:c r="M3671" s="60" t="n">
        <x:f>L3671+K3671</x:f>
        <x:v>1103</x:v>
      </x:c>
      <x:c r="N3671" s="60" t="n">
        <x:f>'参数'!$B$10</x:f>
        <x:v>1</x:v>
      </x:c>
      <x:c r="O3671" s="60" t="n">
        <x:f>N3671*'参数'!$B$11</x:f>
        <x:v>2</x:v>
      </x:c>
      <x:c r="P3671" s="60" t="n">
        <x:f>N3671*'参数'!$B$12</x:f>
        <x:v>1</x:v>
      </x:c>
      <x:c r="Q3671" t="str">
        <x:f>C3671&amp;"d"</x:f>
        <x:v>C33d</x:v>
      </x:c>
      <x:c r="R3671" t="str">
        <x:f>C3671&amp;"p"</x:f>
        <x:v>C33p</x:v>
      </x:c>
      <x:c r="S3671" t="str">
        <x:f>IF(AND(L3671&gt;=H3671+I3671+J3671,M3671&gt;L3671,F3671&lt;&gt;""),"PASS","FAIL")</x:f>
        <x:v>PASS</x:v>
      </x:c>
      <x:c r="T3671" t="n">
        <x:v>15</x:v>
      </x:c>
      <x:c r="U3671" t="str">
        <x:v>pickup_after_delivery_completion_plus_usage_lag</x:v>
      </x:c>
    </x:row>
    <x:row r="3672">
      <x:c r="A3672" t="str">
        <x:v>Set2_100-5-2</x:v>
      </x:c>
      <x:c r="B3672" t="str">
        <x:v>standard_same_day</x:v>
      </x:c>
      <x:c r="C3672" t="str">
        <x:v>C34</x:v>
      </x:c>
      <x:c r="D3672" s="59" t="n">
        <x:v>8</x:v>
      </x:c>
      <x:c r="E3672" s="59" t="n">
        <x:v>10</x:v>
      </x:c>
      <x:c r="F3672" s="59" t="str">
        <x:v>S4</x:v>
      </x:c>
      <x:c r="G3672" s="59" t="n">
        <x:v>252</x:v>
      </x:c>
      <x:c r="H3672" s="59" t="n">
        <x:v>274</x:v>
      </x:c>
      <x:c r="I3672" s="59" t="n">
        <x:v>10</x:v>
      </x:c>
      <x:c r="J3672" s="60" t="n">
        <x:f>'参数'!$C$5</x:f>
        <x:v>360</x:v>
      </x:c>
      <x:c r="K3672" s="60" t="n">
        <x:f>'参数'!$D$5</x:f>
        <x:v>240</x:v>
      </x:c>
      <x:c r="L3672" s="60" t="n">
        <x:f>H3672+I3672+J3672</x:f>
        <x:v>644</x:v>
      </x:c>
      <x:c r="M3672" s="60" t="n">
        <x:f>L3672+K3672</x:f>
        <x:v>884</x:v>
      </x:c>
      <x:c r="N3672" s="60" t="n">
        <x:f>'参数'!$B$10</x:f>
        <x:v>1</x:v>
      </x:c>
      <x:c r="O3672" s="60" t="n">
        <x:f>N3672*'参数'!$B$11</x:f>
        <x:v>2</x:v>
      </x:c>
      <x:c r="P3672" s="60" t="n">
        <x:f>N3672*'参数'!$B$12</x:f>
        <x:v>1</x:v>
      </x:c>
      <x:c r="Q3672" t="str">
        <x:f>C3672&amp;"d"</x:f>
        <x:v>C34d</x:v>
      </x:c>
      <x:c r="R3672" t="str">
        <x:f>C3672&amp;"p"</x:f>
        <x:v>C34p</x:v>
      </x:c>
      <x:c r="S3672" t="str">
        <x:f>IF(AND(L3672&gt;=H3672+I3672+J3672,M3672&gt;L3672,F3672&lt;&gt;""),"PASS","FAIL")</x:f>
        <x:v>PASS</x:v>
      </x:c>
      <x:c r="T3672" t="n">
        <x:v>4</x:v>
      </x:c>
      <x:c r="U3672" t="str">
        <x:v>pickup_after_delivery_completion_plus_usage_lag</x:v>
      </x:c>
    </x:row>
    <x:row r="3673">
      <x:c r="A3673" t="str">
        <x:v>Set2_100-5-2</x:v>
      </x:c>
      <x:c r="B3673" t="str">
        <x:v>standard_same_day</x:v>
      </x:c>
      <x:c r="C3673" t="str">
        <x:v>C35</x:v>
      </x:c>
      <x:c r="D3673" s="59" t="n">
        <x:v>7</x:v>
      </x:c>
      <x:c r="E3673" s="59" t="n">
        <x:v>5</x:v>
      </x:c>
      <x:c r="F3673" s="59" t="str">
        <x:v>S4</x:v>
      </x:c>
      <x:c r="G3673" s="59" t="n">
        <x:v>131</x:v>
      </x:c>
      <x:c r="H3673" s="59" t="n">
        <x:v>163</x:v>
      </x:c>
      <x:c r="I3673" s="59" t="n">
        <x:v>10</x:v>
      </x:c>
      <x:c r="J3673" s="60" t="n">
        <x:f>'参数'!$C$5</x:f>
        <x:v>360</x:v>
      </x:c>
      <x:c r="K3673" s="60" t="n">
        <x:f>'参数'!$D$5</x:f>
        <x:v>240</x:v>
      </x:c>
      <x:c r="L3673" s="60" t="n">
        <x:f>H3673+I3673+J3673</x:f>
        <x:v>533</x:v>
      </x:c>
      <x:c r="M3673" s="60" t="n">
        <x:f>L3673+K3673</x:f>
        <x:v>773</x:v>
      </x:c>
      <x:c r="N3673" s="60" t="n">
        <x:f>'参数'!$B$10</x:f>
        <x:v>1</x:v>
      </x:c>
      <x:c r="O3673" s="60" t="n">
        <x:f>N3673*'参数'!$B$11</x:f>
        <x:v>2</x:v>
      </x:c>
      <x:c r="P3673" s="60" t="n">
        <x:f>N3673*'参数'!$B$12</x:f>
        <x:v>1</x:v>
      </x:c>
      <x:c r="Q3673" t="str">
        <x:f>C3673&amp;"d"</x:f>
        <x:v>C35d</x:v>
      </x:c>
      <x:c r="R3673" t="str">
        <x:f>C3673&amp;"p"</x:f>
        <x:v>C35p</x:v>
      </x:c>
      <x:c r="S3673" t="str">
        <x:f>IF(AND(L3673&gt;=H3673+I3673+J3673,M3673&gt;L3673,F3673&lt;&gt;""),"PASS","FAIL")</x:f>
        <x:v>PASS</x:v>
      </x:c>
      <x:c r="T3673" t="n">
        <x:v>10</x:v>
      </x:c>
      <x:c r="U3673" t="str">
        <x:v>pickup_after_delivery_completion_plus_usage_lag</x:v>
      </x:c>
    </x:row>
    <x:row r="3674">
      <x:c r="A3674" t="str">
        <x:v>Set2_100-5-2</x:v>
      </x:c>
      <x:c r="B3674" t="str">
        <x:v>standard_same_day</x:v>
      </x:c>
      <x:c r="C3674" t="str">
        <x:v>C36</x:v>
      </x:c>
      <x:c r="D3674" s="59" t="n">
        <x:v>10</x:v>
      </x:c>
      <x:c r="E3674" s="59" t="n">
        <x:v>24</x:v>
      </x:c>
      <x:c r="F3674" s="59" t="str">
        <x:v>S0</x:v>
      </x:c>
      <x:c r="G3674" s="59" t="n">
        <x:v>206</x:v>
      </x:c>
      <x:c r="H3674" s="59" t="n">
        <x:v>240</x:v>
      </x:c>
      <x:c r="I3674" s="59" t="n">
        <x:v>10</x:v>
      </x:c>
      <x:c r="J3674" s="60" t="n">
        <x:f>'参数'!$C$5</x:f>
        <x:v>360</x:v>
      </x:c>
      <x:c r="K3674" s="60" t="n">
        <x:f>'参数'!$D$5</x:f>
        <x:v>240</x:v>
      </x:c>
      <x:c r="L3674" s="60" t="n">
        <x:f>H3674+I3674+J3674</x:f>
        <x:v>610</x:v>
      </x:c>
      <x:c r="M3674" s="60" t="n">
        <x:f>L3674+K3674</x:f>
        <x:v>850</x:v>
      </x:c>
      <x:c r="N3674" s="60" t="n">
        <x:f>'参数'!$B$10</x:f>
        <x:v>1</x:v>
      </x:c>
      <x:c r="O3674" s="60" t="n">
        <x:f>N3674*'参数'!$B$11</x:f>
        <x:v>2</x:v>
      </x:c>
      <x:c r="P3674" s="60" t="n">
        <x:f>N3674*'参数'!$B$12</x:f>
        <x:v>1</x:v>
      </x:c>
      <x:c r="Q3674" t="str">
        <x:f>C3674&amp;"d"</x:f>
        <x:v>C36d</x:v>
      </x:c>
      <x:c r="R3674" t="str">
        <x:f>C3674&amp;"p"</x:f>
        <x:v>C36p</x:v>
      </x:c>
      <x:c r="S3674" t="str">
        <x:f>IF(AND(L3674&gt;=H3674+I3674+J3674,M3674&gt;L3674,F3674&lt;&gt;""),"PASS","FAIL")</x:f>
        <x:v>PASS</x:v>
      </x:c>
      <x:c r="T3674" t="n">
        <x:v>5</x:v>
      </x:c>
      <x:c r="U3674" t="str">
        <x:v>pickup_after_delivery_completion_plus_usage_lag</x:v>
      </x:c>
    </x:row>
    <x:row r="3675">
      <x:c r="A3675" t="str">
        <x:v>Set2_100-5-2</x:v>
      </x:c>
      <x:c r="B3675" t="str">
        <x:v>standard_same_day</x:v>
      </x:c>
      <x:c r="C3675" t="str">
        <x:v>C37</x:v>
      </x:c>
      <x:c r="D3675" s="59" t="n">
        <x:v>10</x:v>
      </x:c>
      <x:c r="E3675" s="59" t="n">
        <x:v>9</x:v>
      </x:c>
      <x:c r="F3675" s="59" t="str">
        <x:v>S4</x:v>
      </x:c>
      <x:c r="G3675" s="59" t="n">
        <x:v>392</x:v>
      </x:c>
      <x:c r="H3675" s="59" t="n">
        <x:v>402</x:v>
      </x:c>
      <x:c r="I3675" s="59" t="n">
        <x:v>10</x:v>
      </x:c>
      <x:c r="J3675" s="60" t="n">
        <x:f>'参数'!$C$5</x:f>
        <x:v>360</x:v>
      </x:c>
      <x:c r="K3675" s="60" t="n">
        <x:f>'参数'!$D$5</x:f>
        <x:v>240</x:v>
      </x:c>
      <x:c r="L3675" s="60" t="n">
        <x:f>H3675+I3675+J3675</x:f>
        <x:v>772</x:v>
      </x:c>
      <x:c r="M3675" s="60" t="n">
        <x:f>L3675+K3675</x:f>
        <x:v>1012</x:v>
      </x:c>
      <x:c r="N3675" s="60" t="n">
        <x:f>'参数'!$B$10</x:f>
        <x:v>1</x:v>
      </x:c>
      <x:c r="O3675" s="60" t="n">
        <x:f>N3675*'参数'!$B$11</x:f>
        <x:v>2</x:v>
      </x:c>
      <x:c r="P3675" s="60" t="n">
        <x:f>N3675*'参数'!$B$12</x:f>
        <x:v>1</x:v>
      </x:c>
      <x:c r="Q3675" t="str">
        <x:f>C3675&amp;"d"</x:f>
        <x:v>C37d</x:v>
      </x:c>
      <x:c r="R3675" t="str">
        <x:f>C3675&amp;"p"</x:f>
        <x:v>C37p</x:v>
      </x:c>
      <x:c r="S3675" t="str">
        <x:f>IF(AND(L3675&gt;=H3675+I3675+J3675,M3675&gt;L3675,F3675&lt;&gt;""),"PASS","FAIL")</x:f>
        <x:v>PASS</x:v>
      </x:c>
      <x:c r="T3675" t="n">
        <x:v>8</x:v>
      </x:c>
      <x:c r="U3675" t="str">
        <x:v>pickup_after_delivery_completion_plus_usage_lag</x:v>
      </x:c>
    </x:row>
    <x:row r="3676">
      <x:c r="A3676" t="str">
        <x:v>Set2_100-5-2</x:v>
      </x:c>
      <x:c r="B3676" t="str">
        <x:v>standard_same_day</x:v>
      </x:c>
      <x:c r="C3676" t="str">
        <x:v>C38</x:v>
      </x:c>
      <x:c r="D3676" s="59" t="n">
        <x:v>6</x:v>
      </x:c>
      <x:c r="E3676" s="59" t="n">
        <x:v>21</x:v>
      </x:c>
      <x:c r="F3676" s="59" t="str">
        <x:v>S0</x:v>
      </x:c>
      <x:c r="G3676" s="59" t="n">
        <x:v>229</x:v>
      </x:c>
      <x:c r="H3676" s="59" t="n">
        <x:v>253</x:v>
      </x:c>
      <x:c r="I3676" s="59" t="n">
        <x:v>10</x:v>
      </x:c>
      <x:c r="J3676" s="60" t="n">
        <x:f>'参数'!$C$5</x:f>
        <x:v>360</x:v>
      </x:c>
      <x:c r="K3676" s="60" t="n">
        <x:f>'参数'!$D$5</x:f>
        <x:v>240</x:v>
      </x:c>
      <x:c r="L3676" s="60" t="n">
        <x:f>H3676+I3676+J3676</x:f>
        <x:v>623</x:v>
      </x:c>
      <x:c r="M3676" s="60" t="n">
        <x:f>L3676+K3676</x:f>
        <x:v>863</x:v>
      </x:c>
      <x:c r="N3676" s="60" t="n">
        <x:f>'参数'!$B$10</x:f>
        <x:v>1</x:v>
      </x:c>
      <x:c r="O3676" s="60" t="n">
        <x:f>N3676*'参数'!$B$11</x:f>
        <x:v>2</x:v>
      </x:c>
      <x:c r="P3676" s="60" t="n">
        <x:f>N3676*'参数'!$B$12</x:f>
        <x:v>1</x:v>
      </x:c>
      <x:c r="Q3676" t="str">
        <x:f>C3676&amp;"d"</x:f>
        <x:v>C38d</x:v>
      </x:c>
      <x:c r="R3676" t="str">
        <x:f>C3676&amp;"p"</x:f>
        <x:v>C38p</x:v>
      </x:c>
      <x:c r="S3676" t="str">
        <x:f>IF(AND(L3676&gt;=H3676+I3676+J3676,M3676&gt;L3676,F3676&lt;&gt;""),"PASS","FAIL")</x:f>
        <x:v>PASS</x:v>
      </x:c>
      <x:c r="T3676" t="n">
        <x:v>6</x:v>
      </x:c>
      <x:c r="U3676" t="str">
        <x:v>pickup_after_delivery_completion_plus_usage_lag</x:v>
      </x:c>
    </x:row>
    <x:row r="3677">
      <x:c r="A3677" t="str">
        <x:v>Set2_100-5-2</x:v>
      </x:c>
      <x:c r="B3677" t="str">
        <x:v>standard_same_day</x:v>
      </x:c>
      <x:c r="C3677" t="str">
        <x:v>C39</x:v>
      </x:c>
      <x:c r="D3677" s="59" t="n">
        <x:v>5</x:v>
      </x:c>
      <x:c r="E3677" s="59" t="n">
        <x:v>4</x:v>
      </x:c>
      <x:c r="F3677" s="59" t="str">
        <x:v>S4</x:v>
      </x:c>
      <x:c r="G3677" s="59" t="n">
        <x:v>171</x:v>
      </x:c>
      <x:c r="H3677" s="59" t="n">
        <x:v>191</x:v>
      </x:c>
      <x:c r="I3677" s="59" t="n">
        <x:v>10</x:v>
      </x:c>
      <x:c r="J3677" s="60" t="n">
        <x:f>'参数'!$C$5</x:f>
        <x:v>360</x:v>
      </x:c>
      <x:c r="K3677" s="60" t="n">
        <x:f>'参数'!$D$5</x:f>
        <x:v>240</x:v>
      </x:c>
      <x:c r="L3677" s="60" t="n">
        <x:f>H3677+I3677+J3677</x:f>
        <x:v>561</x:v>
      </x:c>
      <x:c r="M3677" s="60" t="n">
        <x:f>L3677+K3677</x:f>
        <x:v>801</x:v>
      </x:c>
      <x:c r="N3677" s="60" t="n">
        <x:f>'参数'!$B$10</x:f>
        <x:v>1</x:v>
      </x:c>
      <x:c r="O3677" s="60" t="n">
        <x:f>N3677*'参数'!$B$11</x:f>
        <x:v>2</x:v>
      </x:c>
      <x:c r="P3677" s="60" t="n">
        <x:f>N3677*'参数'!$B$12</x:f>
        <x:v>1</x:v>
      </x:c>
      <x:c r="Q3677" t="str">
        <x:f>C3677&amp;"d"</x:f>
        <x:v>C39d</x:v>
      </x:c>
      <x:c r="R3677" t="str">
        <x:f>C3677&amp;"p"</x:f>
        <x:v>C39p</x:v>
      </x:c>
      <x:c r="S3677" t="str">
        <x:f>IF(AND(L3677&gt;=H3677+I3677+J3677,M3677&gt;L3677,F3677&lt;&gt;""),"PASS","FAIL")</x:f>
        <x:v>PASS</x:v>
      </x:c>
      <x:c r="T3677" t="n">
        <x:v>7</x:v>
      </x:c>
      <x:c r="U3677" t="str">
        <x:v>pickup_after_delivery_completion_plus_usage_lag</x:v>
      </x:c>
    </x:row>
    <x:row r="3678">
      <x:c r="A3678" t="str">
        <x:v>Set2_100-5-2</x:v>
      </x:c>
      <x:c r="B3678" t="str">
        <x:v>standard_same_day</x:v>
      </x:c>
      <x:c r="C3678" t="str">
        <x:v>C40</x:v>
      </x:c>
      <x:c r="D3678" s="59" t="n">
        <x:v>8</x:v>
      </x:c>
      <x:c r="E3678" s="59" t="n">
        <x:v>19</x:v>
      </x:c>
      <x:c r="F3678" s="59" t="str">
        <x:v>S0</x:v>
      </x:c>
      <x:c r="G3678" s="59" t="n">
        <x:v>555</x:v>
      </x:c>
      <x:c r="H3678" s="59" t="n">
        <x:v>567</x:v>
      </x:c>
      <x:c r="I3678" s="59" t="n">
        <x:v>10</x:v>
      </x:c>
      <x:c r="J3678" s="60" t="n">
        <x:f>'参数'!$C$5</x:f>
        <x:v>360</x:v>
      </x:c>
      <x:c r="K3678" s="60" t="n">
        <x:f>'参数'!$D$5</x:f>
        <x:v>240</x:v>
      </x:c>
      <x:c r="L3678" s="60" t="n">
        <x:f>H3678+I3678+J3678</x:f>
        <x:v>937</x:v>
      </x:c>
      <x:c r="M3678" s="60" t="n">
        <x:f>L3678+K3678</x:f>
        <x:v>1177</x:v>
      </x:c>
      <x:c r="N3678" s="60" t="n">
        <x:f>'参数'!$B$10</x:f>
        <x:v>1</x:v>
      </x:c>
      <x:c r="O3678" s="60" t="n">
        <x:f>N3678*'参数'!$B$11</x:f>
        <x:v>2</x:v>
      </x:c>
      <x:c r="P3678" s="60" t="n">
        <x:f>N3678*'参数'!$B$12</x:f>
        <x:v>1</x:v>
      </x:c>
      <x:c r="Q3678" t="str">
        <x:f>C3678&amp;"d"</x:f>
        <x:v>C40d</x:v>
      </x:c>
      <x:c r="R3678" t="str">
        <x:f>C3678&amp;"p"</x:f>
        <x:v>C40p</x:v>
      </x:c>
      <x:c r="S3678" t="str">
        <x:f>IF(AND(L3678&gt;=H3678+I3678+J3678,M3678&gt;L3678,F3678&lt;&gt;""),"PASS","FAIL")</x:f>
        <x:v>PASS</x:v>
      </x:c>
      <x:c r="T3678" t="n">
        <x:v>14</x:v>
      </x:c>
      <x:c r="U3678" t="str">
        <x:v>pickup_after_delivery_completion_plus_usage_lag</x:v>
      </x:c>
    </x:row>
    <x:row r="3679">
      <x:c r="A3679" t="str">
        <x:v>Set2_100-5-2</x:v>
      </x:c>
      <x:c r="B3679" t="str">
        <x:v>standard_same_day</x:v>
      </x:c>
      <x:c r="C3679" t="str">
        <x:v>C41</x:v>
      </x:c>
      <x:c r="D3679" s="59" t="n">
        <x:v>9</x:v>
      </x:c>
      <x:c r="E3679" s="59" t="n">
        <x:v>14</x:v>
      </x:c>
      <x:c r="F3679" s="59" t="str">
        <x:v>S4</x:v>
      </x:c>
      <x:c r="G3679" s="59" t="n">
        <x:v>410</x:v>
      </x:c>
      <x:c r="H3679" s="59" t="n">
        <x:v>436</x:v>
      </x:c>
      <x:c r="I3679" s="59" t="n">
        <x:v>10</x:v>
      </x:c>
      <x:c r="J3679" s="60" t="n">
        <x:f>'参数'!$C$5</x:f>
        <x:v>360</x:v>
      </x:c>
      <x:c r="K3679" s="60" t="n">
        <x:f>'参数'!$D$5</x:f>
        <x:v>240</x:v>
      </x:c>
      <x:c r="L3679" s="60" t="n">
        <x:f>H3679+I3679+J3679</x:f>
        <x:v>806</x:v>
      </x:c>
      <x:c r="M3679" s="60" t="n">
        <x:f>L3679+K3679</x:f>
        <x:v>1046</x:v>
      </x:c>
      <x:c r="N3679" s="60" t="n">
        <x:f>'参数'!$B$10</x:f>
        <x:v>1</x:v>
      </x:c>
      <x:c r="O3679" s="60" t="n">
        <x:f>N3679*'参数'!$B$11</x:f>
        <x:v>2</x:v>
      </x:c>
      <x:c r="P3679" s="60" t="n">
        <x:f>N3679*'参数'!$B$12</x:f>
        <x:v>1</x:v>
      </x:c>
      <x:c r="Q3679" t="str">
        <x:f>C3679&amp;"d"</x:f>
        <x:v>C41d</x:v>
      </x:c>
      <x:c r="R3679" t="str">
        <x:f>C3679&amp;"p"</x:f>
        <x:v>C41p</x:v>
      </x:c>
      <x:c r="S3679" t="str">
        <x:f>IF(AND(L3679&gt;=H3679+I3679+J3679,M3679&gt;L3679,F3679&lt;&gt;""),"PASS","FAIL")</x:f>
        <x:v>PASS</x:v>
      </x:c>
      <x:c r="T3679" t="n">
        <x:v>2</x:v>
      </x:c>
      <x:c r="U3679" t="str">
        <x:v>pickup_after_delivery_completion_plus_usage_lag</x:v>
      </x:c>
    </x:row>
    <x:row r="3680">
      <x:c r="A3680" t="str">
        <x:v>Set2_100-5-2</x:v>
      </x:c>
      <x:c r="B3680" t="str">
        <x:v>standard_same_day</x:v>
      </x:c>
      <x:c r="C3680" t="str">
        <x:v>C42</x:v>
      </x:c>
      <x:c r="D3680" s="59" t="n">
        <x:v>14</x:v>
      </x:c>
      <x:c r="E3680" s="59" t="n">
        <x:v>6</x:v>
      </x:c>
      <x:c r="F3680" s="59" t="str">
        <x:v>S4</x:v>
      </x:c>
      <x:c r="G3680" s="59" t="n">
        <x:v>106</x:v>
      </x:c>
      <x:c r="H3680" s="59" t="n">
        <x:v>118</x:v>
      </x:c>
      <x:c r="I3680" s="59" t="n">
        <x:v>10</x:v>
      </x:c>
      <x:c r="J3680" s="60" t="n">
        <x:f>'参数'!$C$5</x:f>
        <x:v>360</x:v>
      </x:c>
      <x:c r="K3680" s="60" t="n">
        <x:f>'参数'!$D$5</x:f>
        <x:v>240</x:v>
      </x:c>
      <x:c r="L3680" s="60" t="n">
        <x:f>H3680+I3680+J3680</x:f>
        <x:v>488</x:v>
      </x:c>
      <x:c r="M3680" s="60" t="n">
        <x:f>L3680+K3680</x:f>
        <x:v>728</x:v>
      </x:c>
      <x:c r="N3680" s="60" t="n">
        <x:f>'参数'!$B$10</x:f>
        <x:v>1</x:v>
      </x:c>
      <x:c r="O3680" s="60" t="n">
        <x:f>N3680*'参数'!$B$11</x:f>
        <x:v>2</x:v>
      </x:c>
      <x:c r="P3680" s="60" t="n">
        <x:f>N3680*'参数'!$B$12</x:f>
        <x:v>1</x:v>
      </x:c>
      <x:c r="Q3680" t="str">
        <x:f>C3680&amp;"d"</x:f>
        <x:v>C42d</x:v>
      </x:c>
      <x:c r="R3680" t="str">
        <x:f>C3680&amp;"p"</x:f>
        <x:v>C42p</x:v>
      </x:c>
      <x:c r="S3680" t="str">
        <x:f>IF(AND(L3680&gt;=H3680+I3680+J3680,M3680&gt;L3680,F3680&lt;&gt;""),"PASS","FAIL")</x:f>
        <x:v>PASS</x:v>
      </x:c>
      <x:c r="T3680" t="n">
        <x:v>14</x:v>
      </x:c>
      <x:c r="U3680" t="str">
        <x:v>pickup_after_delivery_completion_plus_usage_lag</x:v>
      </x:c>
    </x:row>
    <x:row r="3681">
      <x:c r="A3681" t="str">
        <x:v>Set2_100-5-2</x:v>
      </x:c>
      <x:c r="B3681" t="str">
        <x:v>standard_same_day</x:v>
      </x:c>
      <x:c r="C3681" t="str">
        <x:v>C43</x:v>
      </x:c>
      <x:c r="D3681" s="59" t="n">
        <x:v>12</x:v>
      </x:c>
      <x:c r="E3681" s="59" t="n">
        <x:v>28</x:v>
      </x:c>
      <x:c r="F3681" s="59" t="str">
        <x:v>S0</x:v>
      </x:c>
      <x:c r="G3681" s="59" t="n">
        <x:v>547</x:v>
      </x:c>
      <x:c r="H3681" s="59" t="n">
        <x:v>581</x:v>
      </x:c>
      <x:c r="I3681" s="59" t="n">
        <x:v>10</x:v>
      </x:c>
      <x:c r="J3681" s="60" t="n">
        <x:f>'参数'!$C$5</x:f>
        <x:v>360</x:v>
      </x:c>
      <x:c r="K3681" s="60" t="n">
        <x:f>'参数'!$D$5</x:f>
        <x:v>240</x:v>
      </x:c>
      <x:c r="L3681" s="60" t="n">
        <x:f>H3681+I3681+J3681</x:f>
        <x:v>951</x:v>
      </x:c>
      <x:c r="M3681" s="60" t="n">
        <x:f>L3681+K3681</x:f>
        <x:v>1191</x:v>
      </x:c>
      <x:c r="N3681" s="60" t="n">
        <x:f>'参数'!$B$10</x:f>
        <x:v>1</x:v>
      </x:c>
      <x:c r="O3681" s="60" t="n">
        <x:f>N3681*'参数'!$B$11</x:f>
        <x:v>2</x:v>
      </x:c>
      <x:c r="P3681" s="60" t="n">
        <x:f>N3681*'参数'!$B$12</x:f>
        <x:v>1</x:v>
      </x:c>
      <x:c r="Q3681" t="str">
        <x:f>C3681&amp;"d"</x:f>
        <x:v>C43d</x:v>
      </x:c>
      <x:c r="R3681" t="str">
        <x:f>C3681&amp;"p"</x:f>
        <x:v>C43p</x:v>
      </x:c>
      <x:c r="S3681" t="str">
        <x:f>IF(AND(L3681&gt;=H3681+I3681+J3681,M3681&gt;L3681,F3681&lt;&gt;""),"PASS","FAIL")</x:f>
        <x:v>PASS</x:v>
      </x:c>
      <x:c r="T3681" t="n">
        <x:v>9</x:v>
      </x:c>
      <x:c r="U3681" t="str">
        <x:v>pickup_after_delivery_completion_plus_usage_lag</x:v>
      </x:c>
    </x:row>
    <x:row r="3682">
      <x:c r="A3682" t="str">
        <x:v>Set2_100-5-2</x:v>
      </x:c>
      <x:c r="B3682" t="str">
        <x:v>standard_same_day</x:v>
      </x:c>
      <x:c r="C3682" t="str">
        <x:v>C44</x:v>
      </x:c>
      <x:c r="D3682" s="59" t="n">
        <x:v>24</x:v>
      </x:c>
      <x:c r="E3682" s="59" t="n">
        <x:v>8</x:v>
      </x:c>
      <x:c r="F3682" s="59" t="str">
        <x:v>S4</x:v>
      </x:c>
      <x:c r="G3682" s="59" t="n">
        <x:v>70</x:v>
      </x:c>
      <x:c r="H3682" s="59" t="n">
        <x:v>108</x:v>
      </x:c>
      <x:c r="I3682" s="59" t="n">
        <x:v>10</x:v>
      </x:c>
      <x:c r="J3682" s="60" t="n">
        <x:f>'参数'!$C$5</x:f>
        <x:v>360</x:v>
      </x:c>
      <x:c r="K3682" s="60" t="n">
        <x:f>'参数'!$D$5</x:f>
        <x:v>240</x:v>
      </x:c>
      <x:c r="L3682" s="60" t="n">
        <x:f>H3682+I3682+J3682</x:f>
        <x:v>478</x:v>
      </x:c>
      <x:c r="M3682" s="60" t="n">
        <x:f>L3682+K3682</x:f>
        <x:v>718</x:v>
      </x:c>
      <x:c r="N3682" s="60" t="n">
        <x:f>'参数'!$B$10</x:f>
        <x:v>1</x:v>
      </x:c>
      <x:c r="O3682" s="60" t="n">
        <x:f>N3682*'参数'!$B$11</x:f>
        <x:v>2</x:v>
      </x:c>
      <x:c r="P3682" s="60" t="n">
        <x:f>N3682*'参数'!$B$12</x:f>
        <x:v>1</x:v>
      </x:c>
      <x:c r="Q3682" t="str">
        <x:f>C3682&amp;"d"</x:f>
        <x:v>C44d</x:v>
      </x:c>
      <x:c r="R3682" t="str">
        <x:f>C3682&amp;"p"</x:f>
        <x:v>C44p</x:v>
      </x:c>
      <x:c r="S3682" t="str">
        <x:f>IF(AND(L3682&gt;=H3682+I3682+J3682,M3682&gt;L3682,F3682&lt;&gt;""),"PASS","FAIL")</x:f>
        <x:v>PASS</x:v>
      </x:c>
      <x:c r="T3682" t="n">
        <x:v>8</x:v>
      </x:c>
      <x:c r="U3682" t="str">
        <x:v>pickup_after_delivery_completion_plus_usage_lag</x:v>
      </x:c>
    </x:row>
    <x:row r="3683">
      <x:c r="A3683" t="str">
        <x:v>Set2_100-5-2</x:v>
      </x:c>
      <x:c r="B3683" t="str">
        <x:v>standard_same_day</x:v>
      </x:c>
      <x:c r="C3683" t="str">
        <x:v>C45</x:v>
      </x:c>
      <x:c r="D3683" s="59" t="n">
        <x:v>25</x:v>
      </x:c>
      <x:c r="E3683" s="59" t="n">
        <x:v>20</x:v>
      </x:c>
      <x:c r="F3683" s="59" t="str">
        <x:v>S1</x:v>
      </x:c>
      <x:c r="G3683" s="59" t="n">
        <x:v>313</x:v>
      </x:c>
      <x:c r="H3683" s="59" t="n">
        <x:v>327</x:v>
      </x:c>
      <x:c r="I3683" s="59" t="n">
        <x:v>10</x:v>
      </x:c>
      <x:c r="J3683" s="60" t="n">
        <x:f>'参数'!$C$5</x:f>
        <x:v>360</x:v>
      </x:c>
      <x:c r="K3683" s="60" t="n">
        <x:f>'参数'!$D$5</x:f>
        <x:v>240</x:v>
      </x:c>
      <x:c r="L3683" s="60" t="n">
        <x:f>H3683+I3683+J3683</x:f>
        <x:v>697</x:v>
      </x:c>
      <x:c r="M3683" s="60" t="n">
        <x:f>L3683+K3683</x:f>
        <x:v>937</x:v>
      </x:c>
      <x:c r="N3683" s="60" t="n">
        <x:f>'参数'!$B$10</x:f>
        <x:v>1</x:v>
      </x:c>
      <x:c r="O3683" s="60" t="n">
        <x:f>N3683*'参数'!$B$11</x:f>
        <x:v>2</x:v>
      </x:c>
      <x:c r="P3683" s="60" t="n">
        <x:f>N3683*'参数'!$B$12</x:f>
        <x:v>1</x:v>
      </x:c>
      <x:c r="Q3683" t="str">
        <x:f>C3683&amp;"d"</x:f>
        <x:v>C45d</x:v>
      </x:c>
      <x:c r="R3683" t="str">
        <x:f>C3683&amp;"p"</x:f>
        <x:v>C45p</x:v>
      </x:c>
      <x:c r="S3683" t="str">
        <x:f>IF(AND(L3683&gt;=H3683+I3683+J3683,M3683&gt;L3683,F3683&lt;&gt;""),"PASS","FAIL")</x:f>
        <x:v>PASS</x:v>
      </x:c>
      <x:c r="T3683" t="n">
        <x:v>3</x:v>
      </x:c>
      <x:c r="U3683" t="str">
        <x:v>pickup_after_delivery_completion_plus_usage_lag</x:v>
      </x:c>
    </x:row>
    <x:row r="3684">
      <x:c r="A3684" t="str">
        <x:v>Set2_100-5-2</x:v>
      </x:c>
      <x:c r="B3684" t="str">
        <x:v>standard_same_day</x:v>
      </x:c>
      <x:c r="C3684" t="str">
        <x:v>C46</x:v>
      </x:c>
      <x:c r="D3684" s="59" t="n">
        <x:v>10</x:v>
      </x:c>
      <x:c r="E3684" s="59" t="n">
        <x:v>14</x:v>
      </x:c>
      <x:c r="F3684" s="59" t="str">
        <x:v>S4</x:v>
      </x:c>
      <x:c r="G3684" s="59" t="n">
        <x:v>396</x:v>
      </x:c>
      <x:c r="H3684" s="59" t="n">
        <x:v>420</x:v>
      </x:c>
      <x:c r="I3684" s="59" t="n">
        <x:v>10</x:v>
      </x:c>
      <x:c r="J3684" s="60" t="n">
        <x:f>'参数'!$C$5</x:f>
        <x:v>360</x:v>
      </x:c>
      <x:c r="K3684" s="60" t="n">
        <x:f>'参数'!$D$5</x:f>
        <x:v>240</x:v>
      </x:c>
      <x:c r="L3684" s="60" t="n">
        <x:f>H3684+I3684+J3684</x:f>
        <x:v>790</x:v>
      </x:c>
      <x:c r="M3684" s="60" t="n">
        <x:f>L3684+K3684</x:f>
        <x:v>1030</x:v>
      </x:c>
      <x:c r="N3684" s="60" t="n">
        <x:f>'参数'!$B$10</x:f>
        <x:v>1</x:v>
      </x:c>
      <x:c r="O3684" s="60" t="n">
        <x:f>N3684*'参数'!$B$11</x:f>
        <x:v>2</x:v>
      </x:c>
      <x:c r="P3684" s="60" t="n">
        <x:f>N3684*'参数'!$B$12</x:f>
        <x:v>1</x:v>
      </x:c>
      <x:c r="Q3684" t="str">
        <x:f>C3684&amp;"d"</x:f>
        <x:v>C46d</x:v>
      </x:c>
      <x:c r="R3684" t="str">
        <x:f>C3684&amp;"p"</x:f>
        <x:v>C46p</x:v>
      </x:c>
      <x:c r="S3684" t="str">
        <x:f>IF(AND(L3684&gt;=H3684+I3684+J3684,M3684&gt;L3684,F3684&lt;&gt;""),"PASS","FAIL")</x:f>
        <x:v>PASS</x:v>
      </x:c>
      <x:c r="T3684" t="n">
        <x:v>2</x:v>
      </x:c>
      <x:c r="U3684" t="str">
        <x:v>pickup_after_delivery_completion_plus_usage_lag</x:v>
      </x:c>
    </x:row>
    <x:row r="3685">
      <x:c r="A3685" t="str">
        <x:v>Set2_100-5-2</x:v>
      </x:c>
      <x:c r="B3685" t="str">
        <x:v>standard_same_day</x:v>
      </x:c>
      <x:c r="C3685" t="str">
        <x:v>C47</x:v>
      </x:c>
      <x:c r="D3685" s="59" t="n">
        <x:v>26</x:v>
      </x:c>
      <x:c r="E3685" s="59" t="n">
        <x:v>4</x:v>
      </x:c>
      <x:c r="F3685" s="59" t="str">
        <x:v>S4</x:v>
      </x:c>
      <x:c r="G3685" s="59" t="n">
        <x:v>284</x:v>
      </x:c>
      <x:c r="H3685" s="59" t="n">
        <x:v>300</x:v>
      </x:c>
      <x:c r="I3685" s="59" t="n">
        <x:v>10</x:v>
      </x:c>
      <x:c r="J3685" s="60" t="n">
        <x:f>'参数'!$C$5</x:f>
        <x:v>360</x:v>
      </x:c>
      <x:c r="K3685" s="60" t="n">
        <x:f>'参数'!$D$5</x:f>
        <x:v>240</x:v>
      </x:c>
      <x:c r="L3685" s="60" t="n">
        <x:f>H3685+I3685+J3685</x:f>
        <x:v>670</x:v>
      </x:c>
      <x:c r="M3685" s="60" t="n">
        <x:f>L3685+K3685</x:f>
        <x:v>910</x:v>
      </x:c>
      <x:c r="N3685" s="60" t="n">
        <x:f>'参数'!$B$10</x:f>
        <x:v>1</x:v>
      </x:c>
      <x:c r="O3685" s="60" t="n">
        <x:f>N3685*'参数'!$B$11</x:f>
        <x:v>2</x:v>
      </x:c>
      <x:c r="P3685" s="60" t="n">
        <x:f>N3685*'参数'!$B$12</x:f>
        <x:v>1</x:v>
      </x:c>
      <x:c r="Q3685" t="str">
        <x:f>C3685&amp;"d"</x:f>
        <x:v>C47d</x:v>
      </x:c>
      <x:c r="R3685" t="str">
        <x:f>C3685&amp;"p"</x:f>
        <x:v>C47p</x:v>
      </x:c>
      <x:c r="S3685" t="str">
        <x:f>IF(AND(L3685&gt;=H3685+I3685+J3685,M3685&gt;L3685,F3685&lt;&gt;""),"PASS","FAIL")</x:f>
        <x:v>PASS</x:v>
      </x:c>
      <x:c r="T3685" t="n">
        <x:v>6</x:v>
      </x:c>
      <x:c r="U3685" t="str">
        <x:v>pickup_after_delivery_completion_plus_usage_lag</x:v>
      </x:c>
    </x:row>
    <x:row r="3686">
      <x:c r="A3686" t="str">
        <x:v>Set2_100-5-2</x:v>
      </x:c>
      <x:c r="B3686" t="str">
        <x:v>standard_same_day</x:v>
      </x:c>
      <x:c r="C3686" t="str">
        <x:v>C48</x:v>
      </x:c>
      <x:c r="D3686" s="59" t="n">
        <x:v>25</x:v>
      </x:c>
      <x:c r="E3686" s="59" t="n">
        <x:v>22</x:v>
      </x:c>
      <x:c r="F3686" s="59" t="str">
        <x:v>S1</x:v>
      </x:c>
      <x:c r="G3686" s="59" t="n">
        <x:v>367</x:v>
      </x:c>
      <x:c r="H3686" s="59" t="n">
        <x:v>393</x:v>
      </x:c>
      <x:c r="I3686" s="59" t="n">
        <x:v>10</x:v>
      </x:c>
      <x:c r="J3686" s="60" t="n">
        <x:f>'参数'!$C$5</x:f>
        <x:v>360</x:v>
      </x:c>
      <x:c r="K3686" s="60" t="n">
        <x:f>'参数'!$D$5</x:f>
        <x:v>240</x:v>
      </x:c>
      <x:c r="L3686" s="60" t="n">
        <x:f>H3686+I3686+J3686</x:f>
        <x:v>763</x:v>
      </x:c>
      <x:c r="M3686" s="60" t="n">
        <x:f>L3686+K3686</x:f>
        <x:v>1003</x:v>
      </x:c>
      <x:c r="N3686" s="60" t="n">
        <x:f>'参数'!$B$10</x:f>
        <x:v>1</x:v>
      </x:c>
      <x:c r="O3686" s="60" t="n">
        <x:f>N3686*'参数'!$B$11</x:f>
        <x:v>2</x:v>
      </x:c>
      <x:c r="P3686" s="60" t="n">
        <x:f>N3686*'参数'!$B$12</x:f>
        <x:v>1</x:v>
      </x:c>
      <x:c r="Q3686" t="str">
        <x:f>C3686&amp;"d"</x:f>
        <x:v>C48d</x:v>
      </x:c>
      <x:c r="R3686" t="str">
        <x:f>C3686&amp;"p"</x:f>
        <x:v>C48p</x:v>
      </x:c>
      <x:c r="S3686" t="str">
        <x:f>IF(AND(L3686&gt;=H3686+I3686+J3686,M3686&gt;L3686,F3686&lt;&gt;""),"PASS","FAIL")</x:f>
        <x:v>PASS</x:v>
      </x:c>
      <x:c r="T3686" t="n">
        <x:v>5</x:v>
      </x:c>
      <x:c r="U3686" t="str">
        <x:v>pickup_after_delivery_completion_plus_usage_lag</x:v>
      </x:c>
    </x:row>
    <x:row r="3687">
      <x:c r="A3687" t="str">
        <x:v>Set2_100-5-2</x:v>
      </x:c>
      <x:c r="B3687" t="str">
        <x:v>standard_same_day</x:v>
      </x:c>
      <x:c r="C3687" t="str">
        <x:v>C49</x:v>
      </x:c>
      <x:c r="D3687" s="59" t="n">
        <x:v>26</x:v>
      </x:c>
      <x:c r="E3687" s="59" t="n">
        <x:v>14</x:v>
      </x:c>
      <x:c r="F3687" s="59" t="str">
        <x:v>S1</x:v>
      </x:c>
      <x:c r="G3687" s="59" t="n">
        <x:v>157</x:v>
      </x:c>
      <x:c r="H3687" s="59" t="n">
        <x:v>195</x:v>
      </x:c>
      <x:c r="I3687" s="59" t="n">
        <x:v>10</x:v>
      </x:c>
      <x:c r="J3687" s="60" t="n">
        <x:f>'参数'!$C$5</x:f>
        <x:v>360</x:v>
      </x:c>
      <x:c r="K3687" s="60" t="n">
        <x:f>'参数'!$D$5</x:f>
        <x:v>240</x:v>
      </x:c>
      <x:c r="L3687" s="60" t="n">
        <x:f>H3687+I3687+J3687</x:f>
        <x:v>565</x:v>
      </x:c>
      <x:c r="M3687" s="60" t="n">
        <x:f>L3687+K3687</x:f>
        <x:v>805</x:v>
      </x:c>
      <x:c r="N3687" s="60" t="n">
        <x:f>'参数'!$B$10</x:f>
        <x:v>1</x:v>
      </x:c>
      <x:c r="O3687" s="60" t="n">
        <x:f>N3687*'参数'!$B$11</x:f>
        <x:v>2</x:v>
      </x:c>
      <x:c r="P3687" s="60" t="n">
        <x:f>N3687*'参数'!$B$12</x:f>
        <x:v>1</x:v>
      </x:c>
      <x:c r="Q3687" t="str">
        <x:f>C3687&amp;"d"</x:f>
        <x:v>C49d</x:v>
      </x:c>
      <x:c r="R3687" t="str">
        <x:f>C3687&amp;"p"</x:f>
        <x:v>C49p</x:v>
      </x:c>
      <x:c r="S3687" t="str">
        <x:f>IF(AND(L3687&gt;=H3687+I3687+J3687,M3687&gt;L3687,F3687&lt;&gt;""),"PASS","FAIL")</x:f>
        <x:v>PASS</x:v>
      </x:c>
      <x:c r="T3687" t="n">
        <x:v>5</x:v>
      </x:c>
      <x:c r="U3687" t="str">
        <x:v>pickup_after_delivery_completion_plus_usage_lag</x:v>
      </x:c>
    </x:row>
    <x:row r="3688">
      <x:c r="A3688" t="str">
        <x:v>Set2_100-5-2</x:v>
      </x:c>
      <x:c r="B3688" t="str">
        <x:v>standard_same_day</x:v>
      </x:c>
      <x:c r="C3688" t="str">
        <x:v>C50</x:v>
      </x:c>
      <x:c r="D3688" s="59" t="n">
        <x:v>38</x:v>
      </x:c>
      <x:c r="E3688" s="59" t="n">
        <x:v>43</x:v>
      </x:c>
      <x:c r="F3688" s="59" t="str">
        <x:v>S2</x:v>
      </x:c>
      <x:c r="G3688" s="59" t="n">
        <x:v>435</x:v>
      </x:c>
      <x:c r="H3688" s="59" t="n">
        <x:v>449</x:v>
      </x:c>
      <x:c r="I3688" s="59" t="n">
        <x:v>10</x:v>
      </x:c>
      <x:c r="J3688" s="60" t="n">
        <x:f>'参数'!$C$5</x:f>
        <x:v>360</x:v>
      </x:c>
      <x:c r="K3688" s="60" t="n">
        <x:f>'参数'!$D$5</x:f>
        <x:v>240</x:v>
      </x:c>
      <x:c r="L3688" s="60" t="n">
        <x:f>H3688+I3688+J3688</x:f>
        <x:v>819</x:v>
      </x:c>
      <x:c r="M3688" s="60" t="n">
        <x:f>L3688+K3688</x:f>
        <x:v>1059</x:v>
      </x:c>
      <x:c r="N3688" s="60" t="n">
        <x:f>'参数'!$B$10</x:f>
        <x:v>1</x:v>
      </x:c>
      <x:c r="O3688" s="60" t="n">
        <x:f>N3688*'参数'!$B$11</x:f>
        <x:v>2</x:v>
      </x:c>
      <x:c r="P3688" s="60" t="n">
        <x:f>N3688*'参数'!$B$12</x:f>
        <x:v>1</x:v>
      </x:c>
      <x:c r="Q3688" t="str">
        <x:f>C3688&amp;"d"</x:f>
        <x:v>C50d</x:v>
      </x:c>
      <x:c r="R3688" t="str">
        <x:f>C3688&amp;"p"</x:f>
        <x:v>C50p</x:v>
      </x:c>
      <x:c r="S3688" t="str">
        <x:f>IF(AND(L3688&gt;=H3688+I3688+J3688,M3688&gt;L3688,F3688&lt;&gt;""),"PASS","FAIL")</x:f>
        <x:v>PASS</x:v>
      </x:c>
      <x:c r="T3688" t="n">
        <x:v>11</x:v>
      </x:c>
      <x:c r="U3688" t="str">
        <x:v>pickup_after_delivery_completion_plus_usage_lag</x:v>
      </x:c>
    </x:row>
    <x:row r="3689">
      <x:c r="A3689" t="str">
        <x:v>Set2_100-5-2</x:v>
      </x:c>
      <x:c r="B3689" t="str">
        <x:v>standard_same_day</x:v>
      </x:c>
      <x:c r="C3689" t="str">
        <x:v>C51</x:v>
      </x:c>
      <x:c r="D3689" s="59" t="n">
        <x:v>37</x:v>
      </x:c>
      <x:c r="E3689" s="59" t="n">
        <x:v>30</x:v>
      </x:c>
      <x:c r="F3689" s="59" t="str">
        <x:v>S1</x:v>
      </x:c>
      <x:c r="G3689" s="59" t="n">
        <x:v>336</x:v>
      </x:c>
      <x:c r="H3689" s="59" t="n">
        <x:v>366</x:v>
      </x:c>
      <x:c r="I3689" s="59" t="n">
        <x:v>10</x:v>
      </x:c>
      <x:c r="J3689" s="60" t="n">
        <x:f>'参数'!$C$5</x:f>
        <x:v>360</x:v>
      </x:c>
      <x:c r="K3689" s="60" t="n">
        <x:f>'参数'!$D$5</x:f>
        <x:v>240</x:v>
      </x:c>
      <x:c r="L3689" s="60" t="n">
        <x:f>H3689+I3689+J3689</x:f>
        <x:v>736</x:v>
      </x:c>
      <x:c r="M3689" s="60" t="n">
        <x:f>L3689+K3689</x:f>
        <x:v>976</x:v>
      </x:c>
      <x:c r="N3689" s="60" t="n">
        <x:f>'参数'!$B$10</x:f>
        <x:v>1</x:v>
      </x:c>
      <x:c r="O3689" s="60" t="n">
        <x:f>N3689*'参数'!$B$11</x:f>
        <x:v>2</x:v>
      </x:c>
      <x:c r="P3689" s="60" t="n">
        <x:f>N3689*'参数'!$B$12</x:f>
        <x:v>1</x:v>
      </x:c>
      <x:c r="Q3689" t="str">
        <x:f>C3689&amp;"d"</x:f>
        <x:v>C51d</x:v>
      </x:c>
      <x:c r="R3689" t="str">
        <x:f>C3689&amp;"p"</x:f>
        <x:v>C51p</x:v>
      </x:c>
      <x:c r="S3689" t="str">
        <x:f>IF(AND(L3689&gt;=H3689+I3689+J3689,M3689&gt;L3689,F3689&lt;&gt;""),"PASS","FAIL")</x:f>
        <x:v>PASS</x:v>
      </x:c>
      <x:c r="T3689" t="n">
        <x:v>16</x:v>
      </x:c>
      <x:c r="U3689" t="str">
        <x:v>pickup_after_delivery_completion_plus_usage_lag</x:v>
      </x:c>
    </x:row>
    <x:row r="3690">
      <x:c r="A3690" t="str">
        <x:v>Set2_100-5-2</x:v>
      </x:c>
      <x:c r="B3690" t="str">
        <x:v>standard_same_day</x:v>
      </x:c>
      <x:c r="C3690" t="str">
        <x:v>C52</x:v>
      </x:c>
      <x:c r="D3690" s="59" t="n">
        <x:v>37</x:v>
      </x:c>
      <x:c r="E3690" s="59" t="n">
        <x:v>48</x:v>
      </x:c>
      <x:c r="F3690" s="59" t="str">
        <x:v>S2</x:v>
      </x:c>
      <x:c r="G3690" s="59" t="n">
        <x:v>119</x:v>
      </x:c>
      <x:c r="H3690" s="59" t="n">
        <x:v>147</x:v>
      </x:c>
      <x:c r="I3690" s="59" t="n">
        <x:v>10</x:v>
      </x:c>
      <x:c r="J3690" s="60" t="n">
        <x:f>'参数'!$C$5</x:f>
        <x:v>360</x:v>
      </x:c>
      <x:c r="K3690" s="60" t="n">
        <x:f>'参数'!$D$5</x:f>
        <x:v>240</x:v>
      </x:c>
      <x:c r="L3690" s="60" t="n">
        <x:f>H3690+I3690+J3690</x:f>
        <x:v>517</x:v>
      </x:c>
      <x:c r="M3690" s="60" t="n">
        <x:f>L3690+K3690</x:f>
        <x:v>757</x:v>
      </x:c>
      <x:c r="N3690" s="60" t="n">
        <x:f>'参数'!$B$10</x:f>
        <x:v>1</x:v>
      </x:c>
      <x:c r="O3690" s="60" t="n">
        <x:f>N3690*'参数'!$B$11</x:f>
        <x:v>2</x:v>
      </x:c>
      <x:c r="P3690" s="60" t="n">
        <x:f>N3690*'参数'!$B$12</x:f>
        <x:v>1</x:v>
      </x:c>
      <x:c r="Q3690" t="str">
        <x:f>C3690&amp;"d"</x:f>
        <x:v>C52d</x:v>
      </x:c>
      <x:c r="R3690" t="str">
        <x:f>C3690&amp;"p"</x:f>
        <x:v>C52p</x:v>
      </x:c>
      <x:c r="S3690" t="str">
        <x:f>IF(AND(L3690&gt;=H3690+I3690+J3690,M3690&gt;L3690,F3690&lt;&gt;""),"PASS","FAIL")</x:f>
        <x:v>PASS</x:v>
      </x:c>
      <x:c r="T3690" t="n">
        <x:v>5</x:v>
      </x:c>
      <x:c r="U3690" t="str">
        <x:v>pickup_after_delivery_completion_plus_usage_lag</x:v>
      </x:c>
    </x:row>
    <x:row r="3691">
      <x:c r="A3691" t="str">
        <x:v>Set2_100-5-2</x:v>
      </x:c>
      <x:c r="B3691" t="str">
        <x:v>standard_same_day</x:v>
      </x:c>
      <x:c r="C3691" t="str">
        <x:v>C53</x:v>
      </x:c>
      <x:c r="D3691" s="59" t="n">
        <x:v>34</x:v>
      </x:c>
      <x:c r="E3691" s="59" t="n">
        <x:v>39</x:v>
      </x:c>
      <x:c r="F3691" s="59" t="str">
        <x:v>S2</x:v>
      </x:c>
      <x:c r="G3691" s="59" t="n">
        <x:v>195</x:v>
      </x:c>
      <x:c r="H3691" s="59" t="n">
        <x:v>217</x:v>
      </x:c>
      <x:c r="I3691" s="59" t="n">
        <x:v>10</x:v>
      </x:c>
      <x:c r="J3691" s="60" t="n">
        <x:f>'参数'!$C$5</x:f>
        <x:v>360</x:v>
      </x:c>
      <x:c r="K3691" s="60" t="n">
        <x:f>'参数'!$D$5</x:f>
        <x:v>240</x:v>
      </x:c>
      <x:c r="L3691" s="60" t="n">
        <x:f>H3691+I3691+J3691</x:f>
        <x:v>587</x:v>
      </x:c>
      <x:c r="M3691" s="60" t="n">
        <x:f>L3691+K3691</x:f>
        <x:v>827</x:v>
      </x:c>
      <x:c r="N3691" s="60" t="n">
        <x:f>'参数'!$B$10</x:f>
        <x:v>1</x:v>
      </x:c>
      <x:c r="O3691" s="60" t="n">
        <x:f>N3691*'参数'!$B$11</x:f>
        <x:v>2</x:v>
      </x:c>
      <x:c r="P3691" s="60" t="n">
        <x:f>N3691*'参数'!$B$12</x:f>
        <x:v>1</x:v>
      </x:c>
      <x:c r="Q3691" t="str">
        <x:f>C3691&amp;"d"</x:f>
        <x:v>C53d</x:v>
      </x:c>
      <x:c r="R3691" t="str">
        <x:f>C3691&amp;"p"</x:f>
        <x:v>C53p</x:v>
      </x:c>
      <x:c r="S3691" t="str">
        <x:f>IF(AND(L3691&gt;=H3691+I3691+J3691,M3691&gt;L3691,F3691&lt;&gt;""),"PASS","FAIL")</x:f>
        <x:v>PASS</x:v>
      </x:c>
      <x:c r="T3691" t="n">
        <x:v>5</x:v>
      </x:c>
      <x:c r="U3691" t="str">
        <x:v>pickup_after_delivery_completion_plus_usage_lag</x:v>
      </x:c>
    </x:row>
    <x:row r="3692">
      <x:c r="A3692" t="str">
        <x:v>Set2_100-5-2</x:v>
      </x:c>
      <x:c r="B3692" t="str">
        <x:v>standard_same_day</x:v>
      </x:c>
      <x:c r="C3692" t="str">
        <x:v>C54</x:v>
      </x:c>
      <x:c r="D3692" s="59" t="n">
        <x:v>35</x:v>
      </x:c>
      <x:c r="E3692" s="59" t="n">
        <x:v>49</x:v>
      </x:c>
      <x:c r="F3692" s="59" t="str">
        <x:v>S2</x:v>
      </x:c>
      <x:c r="G3692" s="59" t="n">
        <x:v>549</x:v>
      </x:c>
      <x:c r="H3692" s="59" t="n">
        <x:v>587</x:v>
      </x:c>
      <x:c r="I3692" s="59" t="n">
        <x:v>10</x:v>
      </x:c>
      <x:c r="J3692" s="60" t="n">
        <x:f>'参数'!$C$5</x:f>
        <x:v>360</x:v>
      </x:c>
      <x:c r="K3692" s="60" t="n">
        <x:f>'参数'!$D$5</x:f>
        <x:v>240</x:v>
      </x:c>
      <x:c r="L3692" s="60" t="n">
        <x:f>H3692+I3692+J3692</x:f>
        <x:v>957</x:v>
      </x:c>
      <x:c r="M3692" s="60" t="n">
        <x:f>L3692+K3692</x:f>
        <x:v>1197</x:v>
      </x:c>
      <x:c r="N3692" s="60" t="n">
        <x:f>'参数'!$B$10</x:f>
        <x:v>1</x:v>
      </x:c>
      <x:c r="O3692" s="60" t="n">
        <x:f>N3692*'参数'!$B$11</x:f>
        <x:v>2</x:v>
      </x:c>
      <x:c r="P3692" s="60" t="n">
        <x:f>N3692*'参数'!$B$12</x:f>
        <x:v>1</x:v>
      </x:c>
      <x:c r="Q3692" t="str">
        <x:f>C3692&amp;"d"</x:f>
        <x:v>C54d</x:v>
      </x:c>
      <x:c r="R3692" t="str">
        <x:f>C3692&amp;"p"</x:f>
        <x:v>C54p</x:v>
      </x:c>
      <x:c r="S3692" t="str">
        <x:f>IF(AND(L3692&gt;=H3692+I3692+J3692,M3692&gt;L3692,F3692&lt;&gt;""),"PASS","FAIL")</x:f>
        <x:v>PASS</x:v>
      </x:c>
      <x:c r="T3692" t="n">
        <x:v>7</x:v>
      </x:c>
      <x:c r="U3692" t="str">
        <x:v>pickup_after_delivery_completion_plus_usage_lag</x:v>
      </x:c>
    </x:row>
    <x:row r="3693">
      <x:c r="A3693" t="str">
        <x:v>Set2_100-5-2</x:v>
      </x:c>
      <x:c r="B3693" t="str">
        <x:v>standard_same_day</x:v>
      </x:c>
      <x:c r="C3693" t="str">
        <x:v>C55</x:v>
      </x:c>
      <x:c r="D3693" s="59" t="n">
        <x:v>50</x:v>
      </x:c>
      <x:c r="E3693" s="59" t="n">
        <x:v>32</x:v>
      </x:c>
      <x:c r="F3693" s="59" t="str">
        <x:v>S1</x:v>
      </x:c>
      <x:c r="G3693" s="59" t="n">
        <x:v>385</x:v>
      </x:c>
      <x:c r="H3693" s="59" t="n">
        <x:v>399</x:v>
      </x:c>
      <x:c r="I3693" s="59" t="n">
        <x:v>10</x:v>
      </x:c>
      <x:c r="J3693" s="60" t="n">
        <x:f>'参数'!$C$5</x:f>
        <x:v>360</x:v>
      </x:c>
      <x:c r="K3693" s="60" t="n">
        <x:f>'参数'!$D$5</x:f>
        <x:v>240</x:v>
      </x:c>
      <x:c r="L3693" s="60" t="n">
        <x:f>H3693+I3693+J3693</x:f>
        <x:v>769</x:v>
      </x:c>
      <x:c r="M3693" s="60" t="n">
        <x:f>L3693+K3693</x:f>
        <x:v>1009</x:v>
      </x:c>
      <x:c r="N3693" s="60" t="n">
        <x:f>'参数'!$B$10</x:f>
        <x:v>1</x:v>
      </x:c>
      <x:c r="O3693" s="60" t="n">
        <x:f>N3693*'参数'!$B$11</x:f>
        <x:v>2</x:v>
      </x:c>
      <x:c r="P3693" s="60" t="n">
        <x:f>N3693*'参数'!$B$12</x:f>
        <x:v>1</x:v>
      </x:c>
      <x:c r="Q3693" t="str">
        <x:f>C3693&amp;"d"</x:f>
        <x:v>C55d</x:v>
      </x:c>
      <x:c r="R3693" t="str">
        <x:f>C3693&amp;"p"</x:f>
        <x:v>C55p</x:v>
      </x:c>
      <x:c r="S3693" t="str">
        <x:f>IF(AND(L3693&gt;=H3693+I3693+J3693,M3693&gt;L3693,F3693&lt;&gt;""),"PASS","FAIL")</x:f>
        <x:v>PASS</x:v>
      </x:c>
      <x:c r="T3693" t="n">
        <x:v>9</x:v>
      </x:c>
      <x:c r="U3693" t="str">
        <x:v>pickup_after_delivery_completion_plus_usage_lag</x:v>
      </x:c>
    </x:row>
    <x:row r="3694">
      <x:c r="A3694" t="str">
        <x:v>Set2_100-5-2</x:v>
      </x:c>
      <x:c r="B3694" t="str">
        <x:v>standard_same_day</x:v>
      </x:c>
      <x:c r="C3694" t="str">
        <x:v>C56</x:v>
      </x:c>
      <x:c r="D3694" s="59" t="n">
        <x:v>39</x:v>
      </x:c>
      <x:c r="E3694" s="59" t="n">
        <x:v>27</x:v>
      </x:c>
      <x:c r="F3694" s="59" t="str">
        <x:v>S1</x:v>
      </x:c>
      <x:c r="G3694" s="59" t="n">
        <x:v>351</x:v>
      </x:c>
      <x:c r="H3694" s="59" t="n">
        <x:v>371</x:v>
      </x:c>
      <x:c r="I3694" s="59" t="n">
        <x:v>10</x:v>
      </x:c>
      <x:c r="J3694" s="60" t="n">
        <x:f>'参数'!$C$5</x:f>
        <x:v>360</x:v>
      </x:c>
      <x:c r="K3694" s="60" t="n">
        <x:f>'参数'!$D$5</x:f>
        <x:v>240</x:v>
      </x:c>
      <x:c r="L3694" s="60" t="n">
        <x:f>H3694+I3694+J3694</x:f>
        <x:v>741</x:v>
      </x:c>
      <x:c r="M3694" s="60" t="n">
        <x:f>L3694+K3694</x:f>
        <x:v>981</x:v>
      </x:c>
      <x:c r="N3694" s="60" t="n">
        <x:f>'参数'!$B$10</x:f>
        <x:v>1</x:v>
      </x:c>
      <x:c r="O3694" s="60" t="n">
        <x:f>N3694*'参数'!$B$11</x:f>
        <x:v>2</x:v>
      </x:c>
      <x:c r="P3694" s="60" t="n">
        <x:f>N3694*'参数'!$B$12</x:f>
        <x:v>1</x:v>
      </x:c>
      <x:c r="Q3694" t="str">
        <x:f>C3694&amp;"d"</x:f>
        <x:v>C56d</x:v>
      </x:c>
      <x:c r="R3694" t="str">
        <x:f>C3694&amp;"p"</x:f>
        <x:v>C56p</x:v>
      </x:c>
      <x:c r="S3694" t="str">
        <x:f>IF(AND(L3694&gt;=H3694+I3694+J3694,M3694&gt;L3694,F3694&lt;&gt;""),"PASS","FAIL")</x:f>
        <x:v>PASS</x:v>
      </x:c>
      <x:c r="T3694" t="n">
        <x:v>13</x:v>
      </x:c>
      <x:c r="U3694" t="str">
        <x:v>pickup_after_delivery_completion_plus_usage_lag</x:v>
      </x:c>
    </x:row>
    <x:row r="3695">
      <x:c r="A3695" t="str">
        <x:v>Set2_100-5-2</x:v>
      </x:c>
      <x:c r="B3695" t="str">
        <x:v>standard_same_day</x:v>
      </x:c>
      <x:c r="C3695" t="str">
        <x:v>C57</x:v>
      </x:c>
      <x:c r="D3695" s="59" t="n">
        <x:v>27</x:v>
      </x:c>
      <x:c r="E3695" s="59" t="n">
        <x:v>25</x:v>
      </x:c>
      <x:c r="F3695" s="59" t="str">
        <x:v>S1</x:v>
      </x:c>
      <x:c r="G3695" s="59" t="n">
        <x:v>237</x:v>
      </x:c>
      <x:c r="H3695" s="59" t="n">
        <x:v>257</x:v>
      </x:c>
      <x:c r="I3695" s="59" t="n">
        <x:v>10</x:v>
      </x:c>
      <x:c r="J3695" s="60" t="n">
        <x:f>'参数'!$C$5</x:f>
        <x:v>360</x:v>
      </x:c>
      <x:c r="K3695" s="60" t="n">
        <x:f>'参数'!$D$5</x:f>
        <x:v>240</x:v>
      </x:c>
      <x:c r="L3695" s="60" t="n">
        <x:f>H3695+I3695+J3695</x:f>
        <x:v>627</x:v>
      </x:c>
      <x:c r="M3695" s="60" t="n">
        <x:f>L3695+K3695</x:f>
        <x:v>867</x:v>
      </x:c>
      <x:c r="N3695" s="60" t="n">
        <x:f>'参数'!$B$10</x:f>
        <x:v>1</x:v>
      </x:c>
      <x:c r="O3695" s="60" t="n">
        <x:f>N3695*'参数'!$B$11</x:f>
        <x:v>2</x:v>
      </x:c>
      <x:c r="P3695" s="60" t="n">
        <x:f>N3695*'参数'!$B$12</x:f>
        <x:v>1</x:v>
      </x:c>
      <x:c r="Q3695" t="str">
        <x:f>C3695&amp;"d"</x:f>
        <x:v>C57d</x:v>
      </x:c>
      <x:c r="R3695" t="str">
        <x:f>C3695&amp;"p"</x:f>
        <x:v>C57p</x:v>
      </x:c>
      <x:c r="S3695" t="str">
        <x:f>IF(AND(L3695&gt;=H3695+I3695+J3695,M3695&gt;L3695,F3695&lt;&gt;""),"PASS","FAIL")</x:f>
        <x:v>PASS</x:v>
      </x:c>
      <x:c r="T3695" t="n">
        <x:v>6</x:v>
      </x:c>
      <x:c r="U3695" t="str">
        <x:v>pickup_after_delivery_completion_plus_usage_lag</x:v>
      </x:c>
    </x:row>
    <x:row r="3696">
      <x:c r="A3696" t="str">
        <x:v>Set2_100-5-2</x:v>
      </x:c>
      <x:c r="B3696" t="str">
        <x:v>standard_same_day</x:v>
      </x:c>
      <x:c r="C3696" t="str">
        <x:v>C58</x:v>
      </x:c>
      <x:c r="D3696" s="59" t="n">
        <x:v>36</x:v>
      </x:c>
      <x:c r="E3696" s="59" t="n">
        <x:v>43</x:v>
      </x:c>
      <x:c r="F3696" s="59" t="str">
        <x:v>S2</x:v>
      </x:c>
      <x:c r="G3696" s="59" t="n">
        <x:v>522</x:v>
      </x:c>
      <x:c r="H3696" s="59" t="n">
        <x:v>552</x:v>
      </x:c>
      <x:c r="I3696" s="59" t="n">
        <x:v>10</x:v>
      </x:c>
      <x:c r="J3696" s="60" t="n">
        <x:f>'参数'!$C$5</x:f>
        <x:v>360</x:v>
      </x:c>
      <x:c r="K3696" s="60" t="n">
        <x:f>'参数'!$D$5</x:f>
        <x:v>240</x:v>
      </x:c>
      <x:c r="L3696" s="60" t="n">
        <x:f>H3696+I3696+J3696</x:f>
        <x:v>922</x:v>
      </x:c>
      <x:c r="M3696" s="60" t="n">
        <x:f>L3696+K3696</x:f>
        <x:v>1162</x:v>
      </x:c>
      <x:c r="N3696" s="60" t="n">
        <x:f>'参数'!$B$10</x:f>
        <x:v>1</x:v>
      </x:c>
      <x:c r="O3696" s="60" t="n">
        <x:f>N3696*'参数'!$B$11</x:f>
        <x:v>2</x:v>
      </x:c>
      <x:c r="P3696" s="60" t="n">
        <x:f>N3696*'参数'!$B$12</x:f>
        <x:v>1</x:v>
      </x:c>
      <x:c r="Q3696" t="str">
        <x:f>C3696&amp;"d"</x:f>
        <x:v>C58d</x:v>
      </x:c>
      <x:c r="R3696" t="str">
        <x:f>C3696&amp;"p"</x:f>
        <x:v>C58p</x:v>
      </x:c>
      <x:c r="S3696" t="str">
        <x:f>IF(AND(L3696&gt;=H3696+I3696+J3696,M3696&gt;L3696,F3696&lt;&gt;""),"PASS","FAIL")</x:f>
        <x:v>PASS</x:v>
      </x:c>
      <x:c r="T3696" t="n">
        <x:v>9</x:v>
      </x:c>
      <x:c r="U3696" t="str">
        <x:v>pickup_after_delivery_completion_plus_usage_lag</x:v>
      </x:c>
    </x:row>
    <x:row r="3697">
      <x:c r="A3697" t="str">
        <x:v>Set2_100-5-2</x:v>
      </x:c>
      <x:c r="B3697" t="str">
        <x:v>standard_same_day</x:v>
      </x:c>
      <x:c r="C3697" t="str">
        <x:v>C59</x:v>
      </x:c>
      <x:c r="D3697" s="59" t="n">
        <x:v>32</x:v>
      </x:c>
      <x:c r="E3697" s="59" t="n">
        <x:v>25</x:v>
      </x:c>
      <x:c r="F3697" s="59" t="str">
        <x:v>S1</x:v>
      </x:c>
      <x:c r="G3697" s="59" t="n">
        <x:v>425</x:v>
      </x:c>
      <x:c r="H3697" s="59" t="n">
        <x:v>449</x:v>
      </x:c>
      <x:c r="I3697" s="59" t="n">
        <x:v>10</x:v>
      </x:c>
      <x:c r="J3697" s="60" t="n">
        <x:f>'参数'!$C$5</x:f>
        <x:v>360</x:v>
      </x:c>
      <x:c r="K3697" s="60" t="n">
        <x:f>'参数'!$D$5</x:f>
        <x:v>240</x:v>
      </x:c>
      <x:c r="L3697" s="60" t="n">
        <x:f>H3697+I3697+J3697</x:f>
        <x:v>819</x:v>
      </x:c>
      <x:c r="M3697" s="60" t="n">
        <x:f>L3697+K3697</x:f>
        <x:v>1059</x:v>
      </x:c>
      <x:c r="N3697" s="60" t="n">
        <x:f>'参数'!$B$10</x:f>
        <x:v>1</x:v>
      </x:c>
      <x:c r="O3697" s="60" t="n">
        <x:f>N3697*'参数'!$B$11</x:f>
        <x:v>2</x:v>
      </x:c>
      <x:c r="P3697" s="60" t="n">
        <x:f>N3697*'参数'!$B$12</x:f>
        <x:v>1</x:v>
      </x:c>
      <x:c r="Q3697" t="str">
        <x:f>C3697&amp;"d"</x:f>
        <x:v>C59d</x:v>
      </x:c>
      <x:c r="R3697" t="str">
        <x:f>C3697&amp;"p"</x:f>
        <x:v>C59p</x:v>
      </x:c>
      <x:c r="S3697" t="str">
        <x:f>IF(AND(L3697&gt;=H3697+I3697+J3697,M3697&gt;L3697,F3697&lt;&gt;""),"PASS","FAIL")</x:f>
        <x:v>PASS</x:v>
      </x:c>
      <x:c r="T3697" t="n">
        <x:v>3</x:v>
      </x:c>
      <x:c r="U3697" t="str">
        <x:v>pickup_after_delivery_completion_plus_usage_lag</x:v>
      </x:c>
    </x:row>
    <x:row r="3698">
      <x:c r="A3698" t="str">
        <x:v>Set2_100-5-2</x:v>
      </x:c>
      <x:c r="B3698" t="str">
        <x:v>standard_same_day</x:v>
      </x:c>
      <x:c r="C3698" t="str">
        <x:v>C60</x:v>
      </x:c>
      <x:c r="D3698" s="59" t="n">
        <x:v>37</x:v>
      </x:c>
      <x:c r="E3698" s="59" t="n">
        <x:v>42</x:v>
      </x:c>
      <x:c r="F3698" s="59" t="str">
        <x:v>S2</x:v>
      </x:c>
      <x:c r="G3698" s="59" t="n">
        <x:v>161</x:v>
      </x:c>
      <x:c r="H3698" s="59" t="n">
        <x:v>189</x:v>
      </x:c>
      <x:c r="I3698" s="59" t="n">
        <x:v>10</x:v>
      </x:c>
      <x:c r="J3698" s="60" t="n">
        <x:f>'参数'!$C$5</x:f>
        <x:v>360</x:v>
      </x:c>
      <x:c r="K3698" s="60" t="n">
        <x:f>'参数'!$D$5</x:f>
        <x:v>240</x:v>
      </x:c>
      <x:c r="L3698" s="60" t="n">
        <x:f>H3698+I3698+J3698</x:f>
        <x:v>559</x:v>
      </x:c>
      <x:c r="M3698" s="60" t="n">
        <x:f>L3698+K3698</x:f>
        <x:v>799</x:v>
      </x:c>
      <x:c r="N3698" s="60" t="n">
        <x:f>'参数'!$B$10</x:f>
        <x:v>1</x:v>
      </x:c>
      <x:c r="O3698" s="60" t="n">
        <x:f>N3698*'参数'!$B$11</x:f>
        <x:v>2</x:v>
      </x:c>
      <x:c r="P3698" s="60" t="n">
        <x:f>N3698*'参数'!$B$12</x:f>
        <x:v>1</x:v>
      </x:c>
      <x:c r="Q3698" t="str">
        <x:f>C3698&amp;"d"</x:f>
        <x:v>C60d</x:v>
      </x:c>
      <x:c r="R3698" t="str">
        <x:f>C3698&amp;"p"</x:f>
        <x:v>C60p</x:v>
      </x:c>
      <x:c r="S3698" t="str">
        <x:f>IF(AND(L3698&gt;=H3698+I3698+J3698,M3698&gt;L3698,F3698&lt;&gt;""),"PASS","FAIL")</x:f>
        <x:v>PASS</x:v>
      </x:c>
      <x:c r="T3698" t="n">
        <x:v>17</x:v>
      </x:c>
      <x:c r="U3698" t="str">
        <x:v>pickup_after_delivery_completion_plus_usage_lag</x:v>
      </x:c>
    </x:row>
    <x:row r="3699">
      <x:c r="A3699" t="str">
        <x:v>Set2_100-5-2</x:v>
      </x:c>
      <x:c r="B3699" t="str">
        <x:v>standard_same_day</x:v>
      </x:c>
      <x:c r="C3699" t="str">
        <x:v>C61</x:v>
      </x:c>
      <x:c r="D3699" s="59" t="n">
        <x:v>46</x:v>
      </x:c>
      <x:c r="E3699" s="59" t="n">
        <x:v>41</x:v>
      </x:c>
      <x:c r="F3699" s="59" t="str">
        <x:v>S2</x:v>
      </x:c>
      <x:c r="G3699" s="59" t="n">
        <x:v>356</x:v>
      </x:c>
      <x:c r="H3699" s="59" t="n">
        <x:v>374</x:v>
      </x:c>
      <x:c r="I3699" s="59" t="n">
        <x:v>10</x:v>
      </x:c>
      <x:c r="J3699" s="60" t="n">
        <x:f>'参数'!$C$5</x:f>
        <x:v>360</x:v>
      </x:c>
      <x:c r="K3699" s="60" t="n">
        <x:f>'参数'!$D$5</x:f>
        <x:v>240</x:v>
      </x:c>
      <x:c r="L3699" s="60" t="n">
        <x:f>H3699+I3699+J3699</x:f>
        <x:v>744</x:v>
      </x:c>
      <x:c r="M3699" s="60" t="n">
        <x:f>L3699+K3699</x:f>
        <x:v>984</x:v>
      </x:c>
      <x:c r="N3699" s="60" t="n">
        <x:f>'参数'!$B$10</x:f>
        <x:v>1</x:v>
      </x:c>
      <x:c r="O3699" s="60" t="n">
        <x:f>N3699*'参数'!$B$11</x:f>
        <x:v>2</x:v>
      </x:c>
      <x:c r="P3699" s="60" t="n">
        <x:f>N3699*'参数'!$B$12</x:f>
        <x:v>1</x:v>
      </x:c>
      <x:c r="Q3699" t="str">
        <x:f>C3699&amp;"d"</x:f>
        <x:v>C61d</x:v>
      </x:c>
      <x:c r="R3699" t="str">
        <x:f>C3699&amp;"p"</x:f>
        <x:v>C61p</x:v>
      </x:c>
      <x:c r="S3699" t="str">
        <x:f>IF(AND(L3699&gt;=H3699+I3699+J3699,M3699&gt;L3699,F3699&lt;&gt;""),"PASS","FAIL")</x:f>
        <x:v>PASS</x:v>
      </x:c>
      <x:c r="T3699" t="n">
        <x:v>17</x:v>
      </x:c>
      <x:c r="U3699" t="str">
        <x:v>pickup_after_delivery_completion_plus_usage_lag</x:v>
      </x:c>
    </x:row>
    <x:row r="3700">
      <x:c r="A3700" t="str">
        <x:v>Set2_100-5-2</x:v>
      </x:c>
      <x:c r="B3700" t="str">
        <x:v>standard_same_day</x:v>
      </x:c>
      <x:c r="C3700" t="str">
        <x:v>C62</x:v>
      </x:c>
      <x:c r="D3700" s="59" t="n">
        <x:v>32</x:v>
      </x:c>
      <x:c r="E3700" s="59" t="n">
        <x:v>44</x:v>
      </x:c>
      <x:c r="F3700" s="59" t="str">
        <x:v>S2</x:v>
      </x:c>
      <x:c r="G3700" s="59" t="n">
        <x:v>138</x:v>
      </x:c>
      <x:c r="H3700" s="59" t="n">
        <x:v>164</x:v>
      </x:c>
      <x:c r="I3700" s="59" t="n">
        <x:v>10</x:v>
      </x:c>
      <x:c r="J3700" s="60" t="n">
        <x:f>'参数'!$C$5</x:f>
        <x:v>360</x:v>
      </x:c>
      <x:c r="K3700" s="60" t="n">
        <x:f>'参数'!$D$5</x:f>
        <x:v>240</x:v>
      </x:c>
      <x:c r="L3700" s="60" t="n">
        <x:f>H3700+I3700+J3700</x:f>
        <x:v>534</x:v>
      </x:c>
      <x:c r="M3700" s="60" t="n">
        <x:f>L3700+K3700</x:f>
        <x:v>774</x:v>
      </x:c>
      <x:c r="N3700" s="60" t="n">
        <x:f>'参数'!$B$10</x:f>
        <x:v>1</x:v>
      </x:c>
      <x:c r="O3700" s="60" t="n">
        <x:f>N3700*'参数'!$B$11</x:f>
        <x:v>2</x:v>
      </x:c>
      <x:c r="P3700" s="60" t="n">
        <x:f>N3700*'参数'!$B$12</x:f>
        <x:v>1</x:v>
      </x:c>
      <x:c r="Q3700" t="str">
        <x:f>C3700&amp;"d"</x:f>
        <x:v>C62d</x:v>
      </x:c>
      <x:c r="R3700" t="str">
        <x:f>C3700&amp;"p"</x:f>
        <x:v>C62p</x:v>
      </x:c>
      <x:c r="S3700" t="str">
        <x:f>IF(AND(L3700&gt;=H3700+I3700+J3700,M3700&gt;L3700,F3700&lt;&gt;""),"PASS","FAIL")</x:f>
        <x:v>PASS</x:v>
      </x:c>
      <x:c r="T3700" t="n">
        <x:v>5</x:v>
      </x:c>
      <x:c r="U3700" t="str">
        <x:v>pickup_after_delivery_completion_plus_usage_lag</x:v>
      </x:c>
    </x:row>
    <x:row r="3701">
      <x:c r="A3701" t="str">
        <x:v>Set2_100-5-2</x:v>
      </x:c>
      <x:c r="B3701" t="str">
        <x:v>standard_same_day</x:v>
      </x:c>
      <x:c r="C3701" t="str">
        <x:v>C63</x:v>
      </x:c>
      <x:c r="D3701" s="59" t="n">
        <x:v>41</x:v>
      </x:c>
      <x:c r="E3701" s="59" t="n">
        <x:v>24</x:v>
      </x:c>
      <x:c r="F3701" s="59" t="str">
        <x:v>S1</x:v>
      </x:c>
      <x:c r="G3701" s="59" t="n">
        <x:v>335</x:v>
      </x:c>
      <x:c r="H3701" s="59" t="n">
        <x:v>355</x:v>
      </x:c>
      <x:c r="I3701" s="59" t="n">
        <x:v>10</x:v>
      </x:c>
      <x:c r="J3701" s="60" t="n">
        <x:f>'参数'!$C$5</x:f>
        <x:v>360</x:v>
      </x:c>
      <x:c r="K3701" s="60" t="n">
        <x:f>'参数'!$D$5</x:f>
        <x:v>240</x:v>
      </x:c>
      <x:c r="L3701" s="60" t="n">
        <x:f>H3701+I3701+J3701</x:f>
        <x:v>725</x:v>
      </x:c>
      <x:c r="M3701" s="60" t="n">
        <x:f>L3701+K3701</x:f>
        <x:v>965</x:v>
      </x:c>
      <x:c r="N3701" s="60" t="n">
        <x:f>'参数'!$B$10</x:f>
        <x:v>1</x:v>
      </x:c>
      <x:c r="O3701" s="60" t="n">
        <x:f>N3701*'参数'!$B$11</x:f>
        <x:v>2</x:v>
      </x:c>
      <x:c r="P3701" s="60" t="n">
        <x:f>N3701*'参数'!$B$12</x:f>
        <x:v>1</x:v>
      </x:c>
      <x:c r="Q3701" t="str">
        <x:f>C3701&amp;"d"</x:f>
        <x:v>C63d</x:v>
      </x:c>
      <x:c r="R3701" t="str">
        <x:f>C3701&amp;"p"</x:f>
        <x:v>C63p</x:v>
      </x:c>
      <x:c r="S3701" t="str">
        <x:f>IF(AND(L3701&gt;=H3701+I3701+J3701,M3701&gt;L3701,F3701&lt;&gt;""),"PASS","FAIL")</x:f>
        <x:v>PASS</x:v>
      </x:c>
      <x:c r="T3701" t="n">
        <x:v>10</x:v>
      </x:c>
      <x:c r="U3701" t="str">
        <x:v>pickup_after_delivery_completion_plus_usage_lag</x:v>
      </x:c>
    </x:row>
    <x:row r="3702">
      <x:c r="A3702" t="str">
        <x:v>Set2_100-5-2</x:v>
      </x:c>
      <x:c r="B3702" t="str">
        <x:v>standard_same_day</x:v>
      </x:c>
      <x:c r="C3702" t="str">
        <x:v>C64</x:v>
      </x:c>
      <x:c r="D3702" s="59" t="n">
        <x:v>44</x:v>
      </x:c>
      <x:c r="E3702" s="59" t="n">
        <x:v>48</x:v>
      </x:c>
      <x:c r="F3702" s="59" t="str">
        <x:v>S2</x:v>
      </x:c>
      <x:c r="G3702" s="59" t="n">
        <x:v>66</x:v>
      </x:c>
      <x:c r="H3702" s="59" t="n">
        <x:v>94</x:v>
      </x:c>
      <x:c r="I3702" s="59" t="n">
        <x:v>10</x:v>
      </x:c>
      <x:c r="J3702" s="60" t="n">
        <x:f>'参数'!$C$5</x:f>
        <x:v>360</x:v>
      </x:c>
      <x:c r="K3702" s="60" t="n">
        <x:f>'参数'!$D$5</x:f>
        <x:v>240</x:v>
      </x:c>
      <x:c r="L3702" s="60" t="n">
        <x:f>H3702+I3702+J3702</x:f>
        <x:v>464</x:v>
      </x:c>
      <x:c r="M3702" s="60" t="n">
        <x:f>L3702+K3702</x:f>
        <x:v>704</x:v>
      </x:c>
      <x:c r="N3702" s="60" t="n">
        <x:f>'参数'!$B$10</x:f>
        <x:v>1</x:v>
      </x:c>
      <x:c r="O3702" s="60" t="n">
        <x:f>N3702*'参数'!$B$11</x:f>
        <x:v>2</x:v>
      </x:c>
      <x:c r="P3702" s="60" t="n">
        <x:f>N3702*'参数'!$B$12</x:f>
        <x:v>1</x:v>
      </x:c>
      <x:c r="Q3702" t="str">
        <x:f>C3702&amp;"d"</x:f>
        <x:v>C64d</x:v>
      </x:c>
      <x:c r="R3702" t="str">
        <x:f>C3702&amp;"p"</x:f>
        <x:v>C64p</x:v>
      </x:c>
      <x:c r="S3702" t="str">
        <x:f>IF(AND(L3702&gt;=H3702+I3702+J3702,M3702&gt;L3702,F3702&lt;&gt;""),"PASS","FAIL")</x:f>
        <x:v>PASS</x:v>
      </x:c>
      <x:c r="T3702" t="n">
        <x:v>6</x:v>
      </x:c>
      <x:c r="U3702" t="str">
        <x:v>pickup_after_delivery_completion_plus_usage_lag</x:v>
      </x:c>
    </x:row>
    <x:row r="3703">
      <x:c r="A3703" t="str">
        <x:v>Set2_100-5-2</x:v>
      </x:c>
      <x:c r="B3703" t="str">
        <x:v>standard_same_day</x:v>
      </x:c>
      <x:c r="C3703" t="str">
        <x:v>C65</x:v>
      </x:c>
      <x:c r="D3703" s="59" t="n">
        <x:v>27</x:v>
      </x:c>
      <x:c r="E3703" s="59" t="n">
        <x:v>30</x:v>
      </x:c>
      <x:c r="F3703" s="59" t="str">
        <x:v>S1</x:v>
      </x:c>
      <x:c r="G3703" s="59" t="n">
        <x:v>77</x:v>
      </x:c>
      <x:c r="H3703" s="59" t="n">
        <x:v>93</x:v>
      </x:c>
      <x:c r="I3703" s="59" t="n">
        <x:v>10</x:v>
      </x:c>
      <x:c r="J3703" s="60" t="n">
        <x:f>'参数'!$C$5</x:f>
        <x:v>360</x:v>
      </x:c>
      <x:c r="K3703" s="60" t="n">
        <x:f>'参数'!$D$5</x:f>
        <x:v>240</x:v>
      </x:c>
      <x:c r="L3703" s="60" t="n">
        <x:f>H3703+I3703+J3703</x:f>
        <x:v>463</x:v>
      </x:c>
      <x:c r="M3703" s="60" t="n">
        <x:f>L3703+K3703</x:f>
        <x:v>703</x:v>
      </x:c>
      <x:c r="N3703" s="60" t="n">
        <x:f>'参数'!$B$10</x:f>
        <x:v>1</x:v>
      </x:c>
      <x:c r="O3703" s="60" t="n">
        <x:f>N3703*'参数'!$B$11</x:f>
        <x:v>2</x:v>
      </x:c>
      <x:c r="P3703" s="60" t="n">
        <x:f>N3703*'参数'!$B$12</x:f>
        <x:v>1</x:v>
      </x:c>
      <x:c r="Q3703" t="str">
        <x:f>C3703&amp;"d"</x:f>
        <x:v>C65d</x:v>
      </x:c>
      <x:c r="R3703" t="str">
        <x:f>C3703&amp;"p"</x:f>
        <x:v>C65p</x:v>
      </x:c>
      <x:c r="S3703" t="str">
        <x:f>IF(AND(L3703&gt;=H3703+I3703+J3703,M3703&gt;L3703,F3703&lt;&gt;""),"PASS","FAIL")</x:f>
        <x:v>PASS</x:v>
      </x:c>
      <x:c r="T3703" t="n">
        <x:v>12</x:v>
      </x:c>
      <x:c r="U3703" t="str">
        <x:v>pickup_after_delivery_completion_plus_usage_lag</x:v>
      </x:c>
    </x:row>
    <x:row r="3704">
      <x:c r="A3704" t="str">
        <x:v>Set2_100-5-2</x:v>
      </x:c>
      <x:c r="B3704" t="str">
        <x:v>standard_same_day</x:v>
      </x:c>
      <x:c r="C3704" t="str">
        <x:v>C66</x:v>
      </x:c>
      <x:c r="D3704" s="59" t="n">
        <x:v>34</x:v>
      </x:c>
      <x:c r="E3704" s="59" t="n">
        <x:v>46</x:v>
      </x:c>
      <x:c r="F3704" s="59" t="str">
        <x:v>S2</x:v>
      </x:c>
      <x:c r="G3704" s="59" t="n">
        <x:v>602</x:v>
      </x:c>
      <x:c r="H3704" s="59" t="n">
        <x:v>620</x:v>
      </x:c>
      <x:c r="I3704" s="59" t="n">
        <x:v>10</x:v>
      </x:c>
      <x:c r="J3704" s="60" t="n">
        <x:f>'参数'!$C$5</x:f>
        <x:v>360</x:v>
      </x:c>
      <x:c r="K3704" s="60" t="n">
        <x:f>'参数'!$D$5</x:f>
        <x:v>240</x:v>
      </x:c>
      <x:c r="L3704" s="60" t="n">
        <x:f>H3704+I3704+J3704</x:f>
        <x:v>990</x:v>
      </x:c>
      <x:c r="M3704" s="60" t="n">
        <x:f>L3704+K3704</x:f>
        <x:v>1230</x:v>
      </x:c>
      <x:c r="N3704" s="60" t="n">
        <x:f>'参数'!$B$10</x:f>
        <x:v>1</x:v>
      </x:c>
      <x:c r="O3704" s="60" t="n">
        <x:f>N3704*'参数'!$B$11</x:f>
        <x:v>2</x:v>
      </x:c>
      <x:c r="P3704" s="60" t="n">
        <x:f>N3704*'参数'!$B$12</x:f>
        <x:v>1</x:v>
      </x:c>
      <x:c r="Q3704" t="str">
        <x:f>C3704&amp;"d"</x:f>
        <x:v>C66d</x:v>
      </x:c>
      <x:c r="R3704" t="str">
        <x:f>C3704&amp;"p"</x:f>
        <x:v>C66p</x:v>
      </x:c>
      <x:c r="S3704" t="str">
        <x:f>IF(AND(L3704&gt;=H3704+I3704+J3704,M3704&gt;L3704,F3704&lt;&gt;""),"PASS","FAIL")</x:f>
        <x:v>PASS</x:v>
      </x:c>
      <x:c r="T3704" t="n">
        <x:v>7</x:v>
      </x:c>
      <x:c r="U3704" t="str">
        <x:v>pickup_after_delivery_completion_plus_usage_lag</x:v>
      </x:c>
    </x:row>
    <x:row r="3705">
      <x:c r="A3705" t="str">
        <x:v>Set2_100-5-2</x:v>
      </x:c>
      <x:c r="B3705" t="str">
        <x:v>standard_same_day</x:v>
      </x:c>
      <x:c r="C3705" t="str">
        <x:v>C67</x:v>
      </x:c>
      <x:c r="D3705" s="59" t="n">
        <x:v>36</x:v>
      </x:c>
      <x:c r="E3705" s="59" t="n">
        <x:v>34</x:v>
      </x:c>
      <x:c r="F3705" s="59" t="str">
        <x:v>S2</x:v>
      </x:c>
      <x:c r="G3705" s="59" t="n">
        <x:v>47</x:v>
      </x:c>
      <x:c r="H3705" s="59" t="n">
        <x:v>75</x:v>
      </x:c>
      <x:c r="I3705" s="59" t="n">
        <x:v>10</x:v>
      </x:c>
      <x:c r="J3705" s="60" t="n">
        <x:f>'参数'!$C$5</x:f>
        <x:v>360</x:v>
      </x:c>
      <x:c r="K3705" s="60" t="n">
        <x:f>'参数'!$D$5</x:f>
        <x:v>240</x:v>
      </x:c>
      <x:c r="L3705" s="60" t="n">
        <x:f>H3705+I3705+J3705</x:f>
        <x:v>445</x:v>
      </x:c>
      <x:c r="M3705" s="60" t="n">
        <x:f>L3705+K3705</x:f>
        <x:v>685</x:v>
      </x:c>
      <x:c r="N3705" s="60" t="n">
        <x:f>'参数'!$B$10</x:f>
        <x:v>1</x:v>
      </x:c>
      <x:c r="O3705" s="60" t="n">
        <x:f>N3705*'参数'!$B$11</x:f>
        <x:v>2</x:v>
      </x:c>
      <x:c r="P3705" s="60" t="n">
        <x:f>N3705*'参数'!$B$12</x:f>
        <x:v>1</x:v>
      </x:c>
      <x:c r="Q3705" t="str">
        <x:f>C3705&amp;"d"</x:f>
        <x:v>C67d</x:v>
      </x:c>
      <x:c r="R3705" t="str">
        <x:f>C3705&amp;"p"</x:f>
        <x:v>C67p</x:v>
      </x:c>
      <x:c r="S3705" t="str">
        <x:f>IF(AND(L3705&gt;=H3705+I3705+J3705,M3705&gt;L3705,F3705&lt;&gt;""),"PASS","FAIL")</x:f>
        <x:v>PASS</x:v>
      </x:c>
      <x:c r="T3705" t="n">
        <x:v>9</x:v>
      </x:c>
      <x:c r="U3705" t="str">
        <x:v>pickup_after_delivery_completion_plus_usage_lag</x:v>
      </x:c>
    </x:row>
    <x:row r="3706">
      <x:c r="A3706" t="str">
        <x:v>Set2_100-5-2</x:v>
      </x:c>
      <x:c r="B3706" t="str">
        <x:v>standard_same_day</x:v>
      </x:c>
      <x:c r="C3706" t="str">
        <x:v>C68</x:v>
      </x:c>
      <x:c r="D3706" s="59" t="n">
        <x:v>39</x:v>
      </x:c>
      <x:c r="E3706" s="59" t="n">
        <x:v>41</x:v>
      </x:c>
      <x:c r="F3706" s="59" t="str">
        <x:v>S2</x:v>
      </x:c>
      <x:c r="G3706" s="59" t="n">
        <x:v>108</x:v>
      </x:c>
      <x:c r="H3706" s="59" t="n">
        <x:v>142</x:v>
      </x:c>
      <x:c r="I3706" s="59" t="n">
        <x:v>10</x:v>
      </x:c>
      <x:c r="J3706" s="60" t="n">
        <x:f>'参数'!$C$5</x:f>
        <x:v>360</x:v>
      </x:c>
      <x:c r="K3706" s="60" t="n">
        <x:f>'参数'!$D$5</x:f>
        <x:v>240</x:v>
      </x:c>
      <x:c r="L3706" s="60" t="n">
        <x:f>H3706+I3706+J3706</x:f>
        <x:v>512</x:v>
      </x:c>
      <x:c r="M3706" s="60" t="n">
        <x:f>L3706+K3706</x:f>
        <x:v>752</x:v>
      </x:c>
      <x:c r="N3706" s="60" t="n">
        <x:f>'参数'!$B$10</x:f>
        <x:v>1</x:v>
      </x:c>
      <x:c r="O3706" s="60" t="n">
        <x:f>N3706*'参数'!$B$11</x:f>
        <x:v>2</x:v>
      </x:c>
      <x:c r="P3706" s="60" t="n">
        <x:f>N3706*'参数'!$B$12</x:f>
        <x:v>1</x:v>
      </x:c>
      <x:c r="Q3706" t="str">
        <x:f>C3706&amp;"d"</x:f>
        <x:v>C68d</x:v>
      </x:c>
      <x:c r="R3706" t="str">
        <x:f>C3706&amp;"p"</x:f>
        <x:v>C68p</x:v>
      </x:c>
      <x:c r="S3706" t="str">
        <x:f>IF(AND(L3706&gt;=H3706+I3706+J3706,M3706&gt;L3706,F3706&lt;&gt;""),"PASS","FAIL")</x:f>
        <x:v>PASS</x:v>
      </x:c>
      <x:c r="T3706" t="n">
        <x:v>7</x:v>
      </x:c>
      <x:c r="U3706" t="str">
        <x:v>pickup_after_delivery_completion_plus_usage_lag</x:v>
      </x:c>
    </x:row>
    <x:row r="3707">
      <x:c r="A3707" t="str">
        <x:v>Set2_100-5-2</x:v>
      </x:c>
      <x:c r="B3707" t="str">
        <x:v>standard_same_day</x:v>
      </x:c>
      <x:c r="C3707" t="str">
        <x:v>C69</x:v>
      </x:c>
      <x:c r="D3707" s="59" t="n">
        <x:v>25</x:v>
      </x:c>
      <x:c r="E3707" s="59" t="n">
        <x:v>31</x:v>
      </x:c>
      <x:c r="F3707" s="59" t="str">
        <x:v>S2</x:v>
      </x:c>
      <x:c r="G3707" s="59" t="n">
        <x:v>261</x:v>
      </x:c>
      <x:c r="H3707" s="59" t="n">
        <x:v>271</x:v>
      </x:c>
      <x:c r="I3707" s="59" t="n">
        <x:v>10</x:v>
      </x:c>
      <x:c r="J3707" s="60" t="n">
        <x:f>'参数'!$C$5</x:f>
        <x:v>360</x:v>
      </x:c>
      <x:c r="K3707" s="60" t="n">
        <x:f>'参数'!$D$5</x:f>
        <x:v>240</x:v>
      </x:c>
      <x:c r="L3707" s="60" t="n">
        <x:f>H3707+I3707+J3707</x:f>
        <x:v>641</x:v>
      </x:c>
      <x:c r="M3707" s="60" t="n">
        <x:f>L3707+K3707</x:f>
        <x:v>881</x:v>
      </x:c>
      <x:c r="N3707" s="60" t="n">
        <x:f>'参数'!$B$10</x:f>
        <x:v>1</x:v>
      </x:c>
      <x:c r="O3707" s="60" t="n">
        <x:f>N3707*'参数'!$B$11</x:f>
        <x:v>2</x:v>
      </x:c>
      <x:c r="P3707" s="60" t="n">
        <x:f>N3707*'参数'!$B$12</x:f>
        <x:v>1</x:v>
      </x:c>
      <x:c r="Q3707" t="str">
        <x:f>C3707&amp;"d"</x:f>
        <x:v>C69d</x:v>
      </x:c>
      <x:c r="R3707" t="str">
        <x:f>C3707&amp;"p"</x:f>
        <x:v>C69p</x:v>
      </x:c>
      <x:c r="S3707" t="str">
        <x:f>IF(AND(L3707&gt;=H3707+I3707+J3707,M3707&gt;L3707,F3707&lt;&gt;""),"PASS","FAIL")</x:f>
        <x:v>PASS</x:v>
      </x:c>
      <x:c r="T3707" t="n">
        <x:v>11</x:v>
      </x:c>
      <x:c r="U3707" t="str">
        <x:v>pickup_after_delivery_completion_plus_usage_lag</x:v>
      </x:c>
    </x:row>
    <x:row r="3708">
      <x:c r="A3708" t="str">
        <x:v>Set2_100-5-2</x:v>
      </x:c>
      <x:c r="B3708" t="str">
        <x:v>standard_same_day</x:v>
      </x:c>
      <x:c r="C3708" t="str">
        <x:v>C70</x:v>
      </x:c>
      <x:c r="D3708" s="59" t="n">
        <x:v>33</x:v>
      </x:c>
      <x:c r="E3708" s="59" t="n">
        <x:v>41</x:v>
      </x:c>
      <x:c r="F3708" s="59" t="str">
        <x:v>S2</x:v>
      </x:c>
      <x:c r="G3708" s="59" t="n">
        <x:v>251</x:v>
      </x:c>
      <x:c r="H3708" s="59" t="n">
        <x:v>267</x:v>
      </x:c>
      <x:c r="I3708" s="59" t="n">
        <x:v>10</x:v>
      </x:c>
      <x:c r="J3708" s="60" t="n">
        <x:f>'参数'!$C$5</x:f>
        <x:v>360</x:v>
      </x:c>
      <x:c r="K3708" s="60" t="n">
        <x:f>'参数'!$D$5</x:f>
        <x:v>240</x:v>
      </x:c>
      <x:c r="L3708" s="60" t="n">
        <x:f>H3708+I3708+J3708</x:f>
        <x:v>637</x:v>
      </x:c>
      <x:c r="M3708" s="60" t="n">
        <x:f>L3708+K3708</x:f>
        <x:v>877</x:v>
      </x:c>
      <x:c r="N3708" s="60" t="n">
        <x:f>'参数'!$B$10</x:f>
        <x:v>1</x:v>
      </x:c>
      <x:c r="O3708" s="60" t="n">
        <x:f>N3708*'参数'!$B$11</x:f>
        <x:v>2</x:v>
      </x:c>
      <x:c r="P3708" s="60" t="n">
        <x:f>N3708*'参数'!$B$12</x:f>
        <x:v>1</x:v>
      </x:c>
      <x:c r="Q3708" t="str">
        <x:f>C3708&amp;"d"</x:f>
        <x:v>C70d</x:v>
      </x:c>
      <x:c r="R3708" t="str">
        <x:f>C3708&amp;"p"</x:f>
        <x:v>C70p</x:v>
      </x:c>
      <x:c r="S3708" t="str">
        <x:f>IF(AND(L3708&gt;=H3708+I3708+J3708,M3708&gt;L3708,F3708&lt;&gt;""),"PASS","FAIL")</x:f>
        <x:v>PASS</x:v>
      </x:c>
      <x:c r="T3708" t="n">
        <x:v>2</x:v>
      </x:c>
      <x:c r="U3708" t="str">
        <x:v>pickup_after_delivery_completion_plus_usage_lag</x:v>
      </x:c>
    </x:row>
    <x:row r="3709">
      <x:c r="A3709" t="str">
        <x:v>Set2_100-5-2</x:v>
      </x:c>
      <x:c r="B3709" t="str">
        <x:v>standard_same_day</x:v>
      </x:c>
      <x:c r="C3709" t="str">
        <x:v>C71</x:v>
      </x:c>
      <x:c r="D3709" s="59" t="n">
        <x:v>29</x:v>
      </x:c>
      <x:c r="E3709" s="59" t="n">
        <x:v>32</x:v>
      </x:c>
      <x:c r="F3709" s="59" t="str">
        <x:v>S2</x:v>
      </x:c>
      <x:c r="G3709" s="59" t="n">
        <x:v>541</x:v>
      </x:c>
      <x:c r="H3709" s="59" t="n">
        <x:v>569</x:v>
      </x:c>
      <x:c r="I3709" s="59" t="n">
        <x:v>10</x:v>
      </x:c>
      <x:c r="J3709" s="60" t="n">
        <x:f>'参数'!$C$5</x:f>
        <x:v>360</x:v>
      </x:c>
      <x:c r="K3709" s="60" t="n">
        <x:f>'参数'!$D$5</x:f>
        <x:v>240</x:v>
      </x:c>
      <x:c r="L3709" s="60" t="n">
        <x:f>H3709+I3709+J3709</x:f>
        <x:v>939</x:v>
      </x:c>
      <x:c r="M3709" s="60" t="n">
        <x:f>L3709+K3709</x:f>
        <x:v>1179</x:v>
      </x:c>
      <x:c r="N3709" s="60" t="n">
        <x:f>'参数'!$B$10</x:f>
        <x:v>1</x:v>
      </x:c>
      <x:c r="O3709" s="60" t="n">
        <x:f>N3709*'参数'!$B$11</x:f>
        <x:v>2</x:v>
      </x:c>
      <x:c r="P3709" s="60" t="n">
        <x:f>N3709*'参数'!$B$12</x:f>
        <x:v>1</x:v>
      </x:c>
      <x:c r="Q3709" t="str">
        <x:f>C3709&amp;"d"</x:f>
        <x:v>C71d</x:v>
      </x:c>
      <x:c r="R3709" t="str">
        <x:f>C3709&amp;"p"</x:f>
        <x:v>C71p</x:v>
      </x:c>
      <x:c r="S3709" t="str">
        <x:f>IF(AND(L3709&gt;=H3709+I3709+J3709,M3709&gt;L3709,F3709&lt;&gt;""),"PASS","FAIL")</x:f>
        <x:v>PASS</x:v>
      </x:c>
      <x:c r="T3709" t="n">
        <x:v>9</x:v>
      </x:c>
      <x:c r="U3709" t="str">
        <x:v>pickup_after_delivery_completion_plus_usage_lag</x:v>
      </x:c>
    </x:row>
    <x:row r="3710">
      <x:c r="A3710" t="str">
        <x:v>Set2_100-5-2</x:v>
      </x:c>
      <x:c r="B3710" t="str">
        <x:v>standard_same_day</x:v>
      </x:c>
      <x:c r="C3710" t="str">
        <x:v>C72</x:v>
      </x:c>
      <x:c r="D3710" s="59" t="n">
        <x:v>50</x:v>
      </x:c>
      <x:c r="E3710" s="59" t="n">
        <x:v>44</x:v>
      </x:c>
      <x:c r="F3710" s="59" t="str">
        <x:v>S2</x:v>
      </x:c>
      <x:c r="G3710" s="59" t="n">
        <x:v>49</x:v>
      </x:c>
      <x:c r="H3710" s="59" t="n">
        <x:v>79</x:v>
      </x:c>
      <x:c r="I3710" s="59" t="n">
        <x:v>10</x:v>
      </x:c>
      <x:c r="J3710" s="60" t="n">
        <x:f>'参数'!$C$5</x:f>
        <x:v>360</x:v>
      </x:c>
      <x:c r="K3710" s="60" t="n">
        <x:f>'参数'!$D$5</x:f>
        <x:v>240</x:v>
      </x:c>
      <x:c r="L3710" s="60" t="n">
        <x:f>H3710+I3710+J3710</x:f>
        <x:v>449</x:v>
      </x:c>
      <x:c r="M3710" s="60" t="n">
        <x:f>L3710+K3710</x:f>
        <x:v>689</x:v>
      </x:c>
      <x:c r="N3710" s="60" t="n">
        <x:f>'参数'!$B$10</x:f>
        <x:v>1</x:v>
      </x:c>
      <x:c r="O3710" s="60" t="n">
        <x:f>N3710*'参数'!$B$11</x:f>
        <x:v>2</x:v>
      </x:c>
      <x:c r="P3710" s="60" t="n">
        <x:f>N3710*'参数'!$B$12</x:f>
        <x:v>1</x:v>
      </x:c>
      <x:c r="Q3710" t="str">
        <x:f>C3710&amp;"d"</x:f>
        <x:v>C72d</x:v>
      </x:c>
      <x:c r="R3710" t="str">
        <x:f>C3710&amp;"p"</x:f>
        <x:v>C72p</x:v>
      </x:c>
      <x:c r="S3710" t="str">
        <x:f>IF(AND(L3710&gt;=H3710+I3710+J3710,M3710&gt;L3710,F3710&lt;&gt;""),"PASS","FAIL")</x:f>
        <x:v>PASS</x:v>
      </x:c>
      <x:c r="T3710" t="n">
        <x:v>0</x:v>
      </x:c>
      <x:c r="U3710" t="str">
        <x:v>pickup_after_delivery_completion_plus_usage_lag</x:v>
      </x:c>
    </x:row>
    <x:row r="3711">
      <x:c r="A3711" t="str">
        <x:v>Set2_100-5-2</x:v>
      </x:c>
      <x:c r="B3711" t="str">
        <x:v>standard_same_day</x:v>
      </x:c>
      <x:c r="C3711" t="str">
        <x:v>C73</x:v>
      </x:c>
      <x:c r="D3711" s="59" t="n">
        <x:v>47</x:v>
      </x:c>
      <x:c r="E3711" s="59" t="n">
        <x:v>37</x:v>
      </x:c>
      <x:c r="F3711" s="59" t="str">
        <x:v>S2</x:v>
      </x:c>
      <x:c r="G3711" s="59" t="n">
        <x:v>506</x:v>
      </x:c>
      <x:c r="H3711" s="59" t="n">
        <x:v>536</x:v>
      </x:c>
      <x:c r="I3711" s="59" t="n">
        <x:v>10</x:v>
      </x:c>
      <x:c r="J3711" s="60" t="n">
        <x:f>'参数'!$C$5</x:f>
        <x:v>360</x:v>
      </x:c>
      <x:c r="K3711" s="60" t="n">
        <x:f>'参数'!$D$5</x:f>
        <x:v>240</x:v>
      </x:c>
      <x:c r="L3711" s="60" t="n">
        <x:f>H3711+I3711+J3711</x:f>
        <x:v>906</x:v>
      </x:c>
      <x:c r="M3711" s="60" t="n">
        <x:f>L3711+K3711</x:f>
        <x:v>1146</x:v>
      </x:c>
      <x:c r="N3711" s="60" t="n">
        <x:f>'参数'!$B$10</x:f>
        <x:v>1</x:v>
      </x:c>
      <x:c r="O3711" s="60" t="n">
        <x:f>N3711*'参数'!$B$11</x:f>
        <x:v>2</x:v>
      </x:c>
      <x:c r="P3711" s="60" t="n">
        <x:f>N3711*'参数'!$B$12</x:f>
        <x:v>1</x:v>
      </x:c>
      <x:c r="Q3711" t="str">
        <x:f>C3711&amp;"d"</x:f>
        <x:v>C73d</x:v>
      </x:c>
      <x:c r="R3711" t="str">
        <x:f>C3711&amp;"p"</x:f>
        <x:v>C73p</x:v>
      </x:c>
      <x:c r="S3711" t="str">
        <x:f>IF(AND(L3711&gt;=H3711+I3711+J3711,M3711&gt;L3711,F3711&lt;&gt;""),"PASS","FAIL")</x:f>
        <x:v>PASS</x:v>
      </x:c>
      <x:c r="T3711" t="n">
        <x:v>3</x:v>
      </x:c>
      <x:c r="U3711" t="str">
        <x:v>pickup_after_delivery_completion_plus_usage_lag</x:v>
      </x:c>
    </x:row>
    <x:row r="3712">
      <x:c r="A3712" t="str">
        <x:v>Set2_100-5-2</x:v>
      </x:c>
      <x:c r="B3712" t="str">
        <x:v>standard_same_day</x:v>
      </x:c>
      <x:c r="C3712" t="str">
        <x:v>C74</x:v>
      </x:c>
      <x:c r="D3712" s="59" t="n">
        <x:v>27</x:v>
      </x:c>
      <x:c r="E3712" s="59" t="n">
        <x:v>24</x:v>
      </x:c>
      <x:c r="F3712" s="59" t="str">
        <x:v>S1</x:v>
      </x:c>
      <x:c r="G3712" s="59" t="n">
        <x:v>199</x:v>
      </x:c>
      <x:c r="H3712" s="59" t="n">
        <x:v>235</x:v>
      </x:c>
      <x:c r="I3712" s="59" t="n">
        <x:v>10</x:v>
      </x:c>
      <x:c r="J3712" s="60" t="n">
        <x:f>'参数'!$C$5</x:f>
        <x:v>360</x:v>
      </x:c>
      <x:c r="K3712" s="60" t="n">
        <x:f>'参数'!$D$5</x:f>
        <x:v>240</x:v>
      </x:c>
      <x:c r="L3712" s="60" t="n">
        <x:f>H3712+I3712+J3712</x:f>
        <x:v>605</x:v>
      </x:c>
      <x:c r="M3712" s="60" t="n">
        <x:f>L3712+K3712</x:f>
        <x:v>845</x:v>
      </x:c>
      <x:c r="N3712" s="60" t="n">
        <x:f>'参数'!$B$10</x:f>
        <x:v>1</x:v>
      </x:c>
      <x:c r="O3712" s="60" t="n">
        <x:f>N3712*'参数'!$B$11</x:f>
        <x:v>2</x:v>
      </x:c>
      <x:c r="P3712" s="60" t="n">
        <x:f>N3712*'参数'!$B$12</x:f>
        <x:v>1</x:v>
      </x:c>
      <x:c r="Q3712" t="str">
        <x:f>C3712&amp;"d"</x:f>
        <x:v>C74d</x:v>
      </x:c>
      <x:c r="R3712" t="str">
        <x:f>C3712&amp;"p"</x:f>
        <x:v>C74p</x:v>
      </x:c>
      <x:c r="S3712" t="str">
        <x:f>IF(AND(L3712&gt;=H3712+I3712+J3712,M3712&gt;L3712,F3712&lt;&gt;""),"PASS","FAIL")</x:f>
        <x:v>PASS</x:v>
      </x:c>
      <x:c r="T3712" t="n">
        <x:v>8</x:v>
      </x:c>
      <x:c r="U3712" t="str">
        <x:v>pickup_after_delivery_completion_plus_usage_lag</x:v>
      </x:c>
    </x:row>
    <x:row r="3713">
      <x:c r="A3713" t="str">
        <x:v>Set2_100-5-2</x:v>
      </x:c>
      <x:c r="B3713" t="str">
        <x:v>standard_same_day</x:v>
      </x:c>
      <x:c r="C3713" t="str">
        <x:v>C75</x:v>
      </x:c>
      <x:c r="D3713" s="59" t="n">
        <x:v>34</x:v>
      </x:c>
      <x:c r="E3713" s="59" t="n">
        <x:v>45</x:v>
      </x:c>
      <x:c r="F3713" s="59" t="str">
        <x:v>S2</x:v>
      </x:c>
      <x:c r="G3713" s="59" t="n">
        <x:v>405</x:v>
      </x:c>
      <x:c r="H3713" s="59" t="n">
        <x:v>419</x:v>
      </x:c>
      <x:c r="I3713" s="59" t="n">
        <x:v>10</x:v>
      </x:c>
      <x:c r="J3713" s="60" t="n">
        <x:f>'参数'!$C$5</x:f>
        <x:v>360</x:v>
      </x:c>
      <x:c r="K3713" s="60" t="n">
        <x:f>'参数'!$D$5</x:f>
        <x:v>240</x:v>
      </x:c>
      <x:c r="L3713" s="60" t="n">
        <x:f>H3713+I3713+J3713</x:f>
        <x:v>789</x:v>
      </x:c>
      <x:c r="M3713" s="60" t="n">
        <x:f>L3713+K3713</x:f>
        <x:v>1029</x:v>
      </x:c>
      <x:c r="N3713" s="60" t="n">
        <x:f>'参数'!$B$10</x:f>
        <x:v>1</x:v>
      </x:c>
      <x:c r="O3713" s="60" t="n">
        <x:f>N3713*'参数'!$B$11</x:f>
        <x:v>2</x:v>
      </x:c>
      <x:c r="P3713" s="60" t="n">
        <x:f>N3713*'参数'!$B$12</x:f>
        <x:v>1</x:v>
      </x:c>
      <x:c r="Q3713" t="str">
        <x:f>C3713&amp;"d"</x:f>
        <x:v>C75d</x:v>
      </x:c>
      <x:c r="R3713" t="str">
        <x:f>C3713&amp;"p"</x:f>
        <x:v>C75p</x:v>
      </x:c>
      <x:c r="S3713" t="str">
        <x:f>IF(AND(L3713&gt;=H3713+I3713+J3713,M3713&gt;L3713,F3713&lt;&gt;""),"PASS","FAIL")</x:f>
        <x:v>PASS</x:v>
      </x:c>
      <x:c r="T3713" t="n">
        <x:v>16</x:v>
      </x:c>
      <x:c r="U3713" t="str">
        <x:v>pickup_after_delivery_completion_plus_usage_lag</x:v>
      </x:c>
    </x:row>
    <x:row r="3714">
      <x:c r="A3714" t="str">
        <x:v>Set2_100-5-2</x:v>
      </x:c>
      <x:c r="B3714" t="str">
        <x:v>standard_same_day</x:v>
      </x:c>
      <x:c r="C3714" t="str">
        <x:v>C76</x:v>
      </x:c>
      <x:c r="D3714" s="59" t="n">
        <x:v>44</x:v>
      </x:c>
      <x:c r="E3714" s="59" t="n">
        <x:v>42</x:v>
      </x:c>
      <x:c r="F3714" s="59" t="str">
        <x:v>S2</x:v>
      </x:c>
      <x:c r="G3714" s="59" t="n">
        <x:v>50</x:v>
      </x:c>
      <x:c r="H3714" s="59" t="n">
        <x:v>80</x:v>
      </x:c>
      <x:c r="I3714" s="59" t="n">
        <x:v>10</x:v>
      </x:c>
      <x:c r="J3714" s="60" t="n">
        <x:f>'参数'!$C$5</x:f>
        <x:v>360</x:v>
      </x:c>
      <x:c r="K3714" s="60" t="n">
        <x:f>'参数'!$D$5</x:f>
        <x:v>240</x:v>
      </x:c>
      <x:c r="L3714" s="60" t="n">
        <x:f>H3714+I3714+J3714</x:f>
        <x:v>450</x:v>
      </x:c>
      <x:c r="M3714" s="60" t="n">
        <x:f>L3714+K3714</x:f>
        <x:v>690</x:v>
      </x:c>
      <x:c r="N3714" s="60" t="n">
        <x:f>'参数'!$B$10</x:f>
        <x:v>1</x:v>
      </x:c>
      <x:c r="O3714" s="60" t="n">
        <x:f>N3714*'参数'!$B$11</x:f>
        <x:v>2</x:v>
      </x:c>
      <x:c r="P3714" s="60" t="n">
        <x:f>N3714*'参数'!$B$12</x:f>
        <x:v>1</x:v>
      </x:c>
      <x:c r="Q3714" t="str">
        <x:f>C3714&amp;"d"</x:f>
        <x:v>C76d</x:v>
      </x:c>
      <x:c r="R3714" t="str">
        <x:f>C3714&amp;"p"</x:f>
        <x:v>C76p</x:v>
      </x:c>
      <x:c r="S3714" t="str">
        <x:f>IF(AND(L3714&gt;=H3714+I3714+J3714,M3714&gt;L3714,F3714&lt;&gt;""),"PASS","FAIL")</x:f>
        <x:v>PASS</x:v>
      </x:c>
      <x:c r="T3714" t="n">
        <x:v>12</x:v>
      </x:c>
      <x:c r="U3714" t="str">
        <x:v>pickup_after_delivery_completion_plus_usage_lag</x:v>
      </x:c>
    </x:row>
    <x:row r="3715">
      <x:c r="A3715" t="str">
        <x:v>Set2_100-5-2</x:v>
      </x:c>
      <x:c r="B3715" t="str">
        <x:v>standard_same_day</x:v>
      </x:c>
      <x:c r="C3715" t="str">
        <x:v>C77</x:v>
      </x:c>
      <x:c r="D3715" s="59" t="n">
        <x:v>28</x:v>
      </x:c>
      <x:c r="E3715" s="59" t="n">
        <x:v>47</x:v>
      </x:c>
      <x:c r="F3715" s="59" t="str">
        <x:v>S2</x:v>
      </x:c>
      <x:c r="G3715" s="59" t="n">
        <x:v>332</x:v>
      </x:c>
      <x:c r="H3715" s="59" t="n">
        <x:v>352</x:v>
      </x:c>
      <x:c r="I3715" s="59" t="n">
        <x:v>10</x:v>
      </x:c>
      <x:c r="J3715" s="60" t="n">
        <x:f>'参数'!$C$5</x:f>
        <x:v>360</x:v>
      </x:c>
      <x:c r="K3715" s="60" t="n">
        <x:f>'参数'!$D$5</x:f>
        <x:v>240</x:v>
      </x:c>
      <x:c r="L3715" s="60" t="n">
        <x:f>H3715+I3715+J3715</x:f>
        <x:v>722</x:v>
      </x:c>
      <x:c r="M3715" s="60" t="n">
        <x:f>L3715+K3715</x:f>
        <x:v>962</x:v>
      </x:c>
      <x:c r="N3715" s="60" t="n">
        <x:f>'参数'!$B$10</x:f>
        <x:v>1</x:v>
      </x:c>
      <x:c r="O3715" s="60" t="n">
        <x:f>N3715*'参数'!$B$11</x:f>
        <x:v>2</x:v>
      </x:c>
      <x:c r="P3715" s="60" t="n">
        <x:f>N3715*'参数'!$B$12</x:f>
        <x:v>1</x:v>
      </x:c>
      <x:c r="Q3715" t="str">
        <x:f>C3715&amp;"d"</x:f>
        <x:v>C77d</x:v>
      </x:c>
      <x:c r="R3715" t="str">
        <x:f>C3715&amp;"p"</x:f>
        <x:v>C77p</x:v>
      </x:c>
      <x:c r="S3715" t="str">
        <x:f>IF(AND(L3715&gt;=H3715+I3715+J3715,M3715&gt;L3715,F3715&lt;&gt;""),"PASS","FAIL")</x:f>
        <x:v>PASS</x:v>
      </x:c>
      <x:c r="T3715" t="n">
        <x:v>1</x:v>
      </x:c>
      <x:c r="U3715" t="str">
        <x:v>pickup_after_delivery_completion_plus_usage_lag</x:v>
      </x:c>
    </x:row>
    <x:row r="3716">
      <x:c r="A3716" t="str">
        <x:v>Set2_100-5-2</x:v>
      </x:c>
      <x:c r="B3716" t="str">
        <x:v>standard_same_day</x:v>
      </x:c>
      <x:c r="C3716" t="str">
        <x:v>C78</x:v>
      </x:c>
      <x:c r="D3716" s="59" t="n">
        <x:v>30</x:v>
      </x:c>
      <x:c r="E3716" s="59" t="n">
        <x:v>24</x:v>
      </x:c>
      <x:c r="F3716" s="59" t="str">
        <x:v>S1</x:v>
      </x:c>
      <x:c r="G3716" s="59" t="n">
        <x:v>250</x:v>
      </x:c>
      <x:c r="H3716" s="59" t="n">
        <x:v>270</x:v>
      </x:c>
      <x:c r="I3716" s="59" t="n">
        <x:v>10</x:v>
      </x:c>
      <x:c r="J3716" s="60" t="n">
        <x:f>'参数'!$C$5</x:f>
        <x:v>360</x:v>
      </x:c>
      <x:c r="K3716" s="60" t="n">
        <x:f>'参数'!$D$5</x:f>
        <x:v>240</x:v>
      </x:c>
      <x:c r="L3716" s="60" t="n">
        <x:f>H3716+I3716+J3716</x:f>
        <x:v>640</x:v>
      </x:c>
      <x:c r="M3716" s="60" t="n">
        <x:f>L3716+K3716</x:f>
        <x:v>880</x:v>
      </x:c>
      <x:c r="N3716" s="60" t="n">
        <x:f>'参数'!$B$10</x:f>
        <x:v>1</x:v>
      </x:c>
      <x:c r="O3716" s="60" t="n">
        <x:f>N3716*'参数'!$B$11</x:f>
        <x:v>2</x:v>
      </x:c>
      <x:c r="P3716" s="60" t="n">
        <x:f>N3716*'参数'!$B$12</x:f>
        <x:v>1</x:v>
      </x:c>
      <x:c r="Q3716" t="str">
        <x:f>C3716&amp;"d"</x:f>
        <x:v>C78d</x:v>
      </x:c>
      <x:c r="R3716" t="str">
        <x:f>C3716&amp;"p"</x:f>
        <x:v>C78p</x:v>
      </x:c>
      <x:c r="S3716" t="str">
        <x:f>IF(AND(L3716&gt;=H3716+I3716+J3716,M3716&gt;L3716,F3716&lt;&gt;""),"PASS","FAIL")</x:f>
        <x:v>PASS</x:v>
      </x:c>
      <x:c r="T3716" t="n">
        <x:v>11</x:v>
      </x:c>
      <x:c r="U3716" t="str">
        <x:v>pickup_after_delivery_completion_plus_usage_lag</x:v>
      </x:c>
    </x:row>
    <x:row r="3717">
      <x:c r="A3717" t="str">
        <x:v>Set2_100-5-2</x:v>
      </x:c>
      <x:c r="B3717" t="str">
        <x:v>standard_same_day</x:v>
      </x:c>
      <x:c r="C3717" t="str">
        <x:v>C79</x:v>
      </x:c>
      <x:c r="D3717" s="59" t="n">
        <x:v>43</x:v>
      </x:c>
      <x:c r="E3717" s="59" t="n">
        <x:v>39</x:v>
      </x:c>
      <x:c r="F3717" s="59" t="str">
        <x:v>S2</x:v>
      </x:c>
      <x:c r="G3717" s="59" t="n">
        <x:v>248</x:v>
      </x:c>
      <x:c r="H3717" s="59" t="n">
        <x:v>286</x:v>
      </x:c>
      <x:c r="I3717" s="59" t="n">
        <x:v>10</x:v>
      </x:c>
      <x:c r="J3717" s="60" t="n">
        <x:f>'参数'!$C$5</x:f>
        <x:v>360</x:v>
      </x:c>
      <x:c r="K3717" s="60" t="n">
        <x:f>'参数'!$D$5</x:f>
        <x:v>240</x:v>
      </x:c>
      <x:c r="L3717" s="60" t="n">
        <x:f>H3717+I3717+J3717</x:f>
        <x:v>656</x:v>
      </x:c>
      <x:c r="M3717" s="60" t="n">
        <x:f>L3717+K3717</x:f>
        <x:v>896</x:v>
      </x:c>
      <x:c r="N3717" s="60" t="n">
        <x:f>'参数'!$B$10</x:f>
        <x:v>1</x:v>
      </x:c>
      <x:c r="O3717" s="60" t="n">
        <x:f>N3717*'参数'!$B$11</x:f>
        <x:v>2</x:v>
      </x:c>
      <x:c r="P3717" s="60" t="n">
        <x:f>N3717*'参数'!$B$12</x:f>
        <x:v>1</x:v>
      </x:c>
      <x:c r="Q3717" t="str">
        <x:f>C3717&amp;"d"</x:f>
        <x:v>C79d</x:v>
      </x:c>
      <x:c r="R3717" t="str">
        <x:f>C3717&amp;"p"</x:f>
        <x:v>C79p</x:v>
      </x:c>
      <x:c r="S3717" t="str">
        <x:f>IF(AND(L3717&gt;=H3717+I3717+J3717,M3717&gt;L3717,F3717&lt;&gt;""),"PASS","FAIL")</x:f>
        <x:v>PASS</x:v>
      </x:c>
      <x:c r="T3717" t="n">
        <x:v>0</x:v>
      </x:c>
      <x:c r="U3717" t="str">
        <x:v>pickup_after_delivery_completion_plus_usage_lag</x:v>
      </x:c>
    </x:row>
    <x:row r="3718">
      <x:c r="A3718" t="str">
        <x:v>Set2_100-5-2</x:v>
      </x:c>
      <x:c r="B3718" t="str">
        <x:v>standard_same_day</x:v>
      </x:c>
      <x:c r="C3718" t="str">
        <x:v>C80</x:v>
      </x:c>
      <x:c r="D3718" s="59" t="n">
        <x:v>41</x:v>
      </x:c>
      <x:c r="E3718" s="59" t="n">
        <x:v>35</x:v>
      </x:c>
      <x:c r="F3718" s="59" t="str">
        <x:v>S2</x:v>
      </x:c>
      <x:c r="G3718" s="59" t="n">
        <x:v>43</x:v>
      </x:c>
      <x:c r="H3718" s="59" t="n">
        <x:v>69</x:v>
      </x:c>
      <x:c r="I3718" s="59" t="n">
        <x:v>10</x:v>
      </x:c>
      <x:c r="J3718" s="60" t="n">
        <x:f>'参数'!$C$5</x:f>
        <x:v>360</x:v>
      </x:c>
      <x:c r="K3718" s="60" t="n">
        <x:f>'参数'!$D$5</x:f>
        <x:v>240</x:v>
      </x:c>
      <x:c r="L3718" s="60" t="n">
        <x:f>H3718+I3718+J3718</x:f>
        <x:v>439</x:v>
      </x:c>
      <x:c r="M3718" s="60" t="n">
        <x:f>L3718+K3718</x:f>
        <x:v>679</x:v>
      </x:c>
      <x:c r="N3718" s="60" t="n">
        <x:f>'参数'!$B$10</x:f>
        <x:v>1</x:v>
      </x:c>
      <x:c r="O3718" s="60" t="n">
        <x:f>N3718*'参数'!$B$11</x:f>
        <x:v>2</x:v>
      </x:c>
      <x:c r="P3718" s="60" t="n">
        <x:f>N3718*'参数'!$B$12</x:f>
        <x:v>1</x:v>
      </x:c>
      <x:c r="Q3718" t="str">
        <x:f>C3718&amp;"d"</x:f>
        <x:v>C80d</x:v>
      </x:c>
      <x:c r="R3718" t="str">
        <x:f>C3718&amp;"p"</x:f>
        <x:v>C80p</x:v>
      </x:c>
      <x:c r="S3718" t="str">
        <x:f>IF(AND(L3718&gt;=H3718+I3718+J3718,M3718&gt;L3718,F3718&lt;&gt;""),"PASS","FAIL")</x:f>
        <x:v>PASS</x:v>
      </x:c>
      <x:c r="T3718" t="n">
        <x:v>1</x:v>
      </x:c>
      <x:c r="U3718" t="str">
        <x:v>pickup_after_delivery_completion_plus_usage_lag</x:v>
      </x:c>
    </x:row>
    <x:row r="3719">
      <x:c r="A3719" t="str">
        <x:v>Set2_100-5-2</x:v>
      </x:c>
      <x:c r="B3719" t="str">
        <x:v>standard_same_day</x:v>
      </x:c>
      <x:c r="C3719" t="str">
        <x:v>C81</x:v>
      </x:c>
      <x:c r="D3719" s="59" t="n">
        <x:v>27</x:v>
      </x:c>
      <x:c r="E3719" s="59" t="n">
        <x:v>31</x:v>
      </x:c>
      <x:c r="F3719" s="59" t="str">
        <x:v>S2</x:v>
      </x:c>
      <x:c r="G3719" s="59" t="n">
        <x:v>65</x:v>
      </x:c>
      <x:c r="H3719" s="59" t="n">
        <x:v>97</x:v>
      </x:c>
      <x:c r="I3719" s="59" t="n">
        <x:v>10</x:v>
      </x:c>
      <x:c r="J3719" s="60" t="n">
        <x:f>'参数'!$C$5</x:f>
        <x:v>360</x:v>
      </x:c>
      <x:c r="K3719" s="60" t="n">
        <x:f>'参数'!$D$5</x:f>
        <x:v>240</x:v>
      </x:c>
      <x:c r="L3719" s="60" t="n">
        <x:f>H3719+I3719+J3719</x:f>
        <x:v>467</x:v>
      </x:c>
      <x:c r="M3719" s="60" t="n">
        <x:f>L3719+K3719</x:f>
        <x:v>707</x:v>
      </x:c>
      <x:c r="N3719" s="60" t="n">
        <x:f>'参数'!$B$10</x:f>
        <x:v>1</x:v>
      </x:c>
      <x:c r="O3719" s="60" t="n">
        <x:f>N3719*'参数'!$B$11</x:f>
        <x:v>2</x:v>
      </x:c>
      <x:c r="P3719" s="60" t="n">
        <x:f>N3719*'参数'!$B$12</x:f>
        <x:v>1</x:v>
      </x:c>
      <x:c r="Q3719" t="str">
        <x:f>C3719&amp;"d"</x:f>
        <x:v>C81d</x:v>
      </x:c>
      <x:c r="R3719" t="str">
        <x:f>C3719&amp;"p"</x:f>
        <x:v>C81p</x:v>
      </x:c>
      <x:c r="S3719" t="str">
        <x:f>IF(AND(L3719&gt;=H3719+I3719+J3719,M3719&gt;L3719,F3719&lt;&gt;""),"PASS","FAIL")</x:f>
        <x:v>PASS</x:v>
      </x:c>
      <x:c r="T3719" t="n">
        <x:v>6</x:v>
      </x:c>
      <x:c r="U3719" t="str">
        <x:v>pickup_after_delivery_completion_plus_usage_lag</x:v>
      </x:c>
    </x:row>
    <x:row r="3720">
      <x:c r="A3720" t="str">
        <x:v>Set2_100-5-2</x:v>
      </x:c>
      <x:c r="B3720" t="str">
        <x:v>standard_same_day</x:v>
      </x:c>
      <x:c r="C3720" t="str">
        <x:v>C82</x:v>
      </x:c>
      <x:c r="D3720" s="59" t="n">
        <x:v>36</x:v>
      </x:c>
      <x:c r="E3720" s="59" t="n">
        <x:v>32</x:v>
      </x:c>
      <x:c r="F3720" s="59" t="str">
        <x:v>S1</x:v>
      </x:c>
      <x:c r="G3720" s="59" t="n">
        <x:v>238</x:v>
      </x:c>
      <x:c r="H3720" s="59" t="n">
        <x:v>274</x:v>
      </x:c>
      <x:c r="I3720" s="59" t="n">
        <x:v>10</x:v>
      </x:c>
      <x:c r="J3720" s="60" t="n">
        <x:f>'参数'!$C$5</x:f>
        <x:v>360</x:v>
      </x:c>
      <x:c r="K3720" s="60" t="n">
        <x:f>'参数'!$D$5</x:f>
        <x:v>240</x:v>
      </x:c>
      <x:c r="L3720" s="60" t="n">
        <x:f>H3720+I3720+J3720</x:f>
        <x:v>644</x:v>
      </x:c>
      <x:c r="M3720" s="60" t="n">
        <x:f>L3720+K3720</x:f>
        <x:v>884</x:v>
      </x:c>
      <x:c r="N3720" s="60" t="n">
        <x:f>'参数'!$B$10</x:f>
        <x:v>1</x:v>
      </x:c>
      <x:c r="O3720" s="60" t="n">
        <x:f>N3720*'参数'!$B$11</x:f>
        <x:v>2</x:v>
      </x:c>
      <x:c r="P3720" s="60" t="n">
        <x:f>N3720*'参数'!$B$12</x:f>
        <x:v>1</x:v>
      </x:c>
      <x:c r="Q3720" t="str">
        <x:f>C3720&amp;"d"</x:f>
        <x:v>C82d</x:v>
      </x:c>
      <x:c r="R3720" t="str">
        <x:f>C3720&amp;"p"</x:f>
        <x:v>C82p</x:v>
      </x:c>
      <x:c r="S3720" t="str">
        <x:f>IF(AND(L3720&gt;=H3720+I3720+J3720,M3720&gt;L3720,F3720&lt;&gt;""),"PASS","FAIL")</x:f>
        <x:v>PASS</x:v>
      </x:c>
      <x:c r="T3720" t="n">
        <x:v>18</x:v>
      </x:c>
      <x:c r="U3720" t="str">
        <x:v>pickup_after_delivery_completion_plus_usage_lag</x:v>
      </x:c>
    </x:row>
    <x:row r="3721">
      <x:c r="A3721" t="str">
        <x:v>Set2_100-5-2</x:v>
      </x:c>
      <x:c r="B3721" t="str">
        <x:v>standard_same_day</x:v>
      </x:c>
      <x:c r="C3721" t="str">
        <x:v>C83</x:v>
      </x:c>
      <x:c r="D3721" s="59" t="n">
        <x:v>35</x:v>
      </x:c>
      <x:c r="E3721" s="59" t="n">
        <x:v>24</x:v>
      </x:c>
      <x:c r="F3721" s="59" t="str">
        <x:v>S1</x:v>
      </x:c>
      <x:c r="G3721" s="59" t="n">
        <x:v>249</x:v>
      </x:c>
      <x:c r="H3721" s="59" t="n">
        <x:v>277</x:v>
      </x:c>
      <x:c r="I3721" s="59" t="n">
        <x:v>10</x:v>
      </x:c>
      <x:c r="J3721" s="60" t="n">
        <x:f>'参数'!$C$5</x:f>
        <x:v>360</x:v>
      </x:c>
      <x:c r="K3721" s="60" t="n">
        <x:f>'参数'!$D$5</x:f>
        <x:v>240</x:v>
      </x:c>
      <x:c r="L3721" s="60" t="n">
        <x:f>H3721+I3721+J3721</x:f>
        <x:v>647</x:v>
      </x:c>
      <x:c r="M3721" s="60" t="n">
        <x:f>L3721+K3721</x:f>
        <x:v>887</x:v>
      </x:c>
      <x:c r="N3721" s="60" t="n">
        <x:f>'参数'!$B$10</x:f>
        <x:v>1</x:v>
      </x:c>
      <x:c r="O3721" s="60" t="n">
        <x:f>N3721*'参数'!$B$11</x:f>
        <x:v>2</x:v>
      </x:c>
      <x:c r="P3721" s="60" t="n">
        <x:f>N3721*'参数'!$B$12</x:f>
        <x:v>1</x:v>
      </x:c>
      <x:c r="Q3721" t="str">
        <x:f>C3721&amp;"d"</x:f>
        <x:v>C83d</x:v>
      </x:c>
      <x:c r="R3721" t="str">
        <x:f>C3721&amp;"p"</x:f>
        <x:v>C83p</x:v>
      </x:c>
      <x:c r="S3721" t="str">
        <x:f>IF(AND(L3721&gt;=H3721+I3721+J3721,M3721&gt;L3721,F3721&lt;&gt;""),"PASS","FAIL")</x:f>
        <x:v>PASS</x:v>
      </x:c>
      <x:c r="T3721" t="n">
        <x:v>2</x:v>
      </x:c>
      <x:c r="U3721" t="str">
        <x:v>pickup_after_delivery_completion_plus_usage_lag</x:v>
      </x:c>
    </x:row>
    <x:row r="3722">
      <x:c r="A3722" t="str">
        <x:v>Set2_100-5-2</x:v>
      </x:c>
      <x:c r="B3722" t="str">
        <x:v>standard_same_day</x:v>
      </x:c>
      <x:c r="C3722" t="str">
        <x:v>C84</x:v>
      </x:c>
      <x:c r="D3722" s="59" t="n">
        <x:v>40</x:v>
      </x:c>
      <x:c r="E3722" s="59" t="n">
        <x:v>27</x:v>
      </x:c>
      <x:c r="F3722" s="59" t="str">
        <x:v>S1</x:v>
      </x:c>
      <x:c r="G3722" s="59" t="n">
        <x:v>375</x:v>
      </x:c>
      <x:c r="H3722" s="59" t="n">
        <x:v>397</x:v>
      </x:c>
      <x:c r="I3722" s="59" t="n">
        <x:v>10</x:v>
      </x:c>
      <x:c r="J3722" s="60" t="n">
        <x:f>'参数'!$C$5</x:f>
        <x:v>360</x:v>
      </x:c>
      <x:c r="K3722" s="60" t="n">
        <x:f>'参数'!$D$5</x:f>
        <x:v>240</x:v>
      </x:c>
      <x:c r="L3722" s="60" t="n">
        <x:f>H3722+I3722+J3722</x:f>
        <x:v>767</x:v>
      </x:c>
      <x:c r="M3722" s="60" t="n">
        <x:f>L3722+K3722</x:f>
        <x:v>1007</x:v>
      </x:c>
      <x:c r="N3722" s="60" t="n">
        <x:f>'参数'!$B$10</x:f>
        <x:v>1</x:v>
      </x:c>
      <x:c r="O3722" s="60" t="n">
        <x:f>N3722*'参数'!$B$11</x:f>
        <x:v>2</x:v>
      </x:c>
      <x:c r="P3722" s="60" t="n">
        <x:f>N3722*'参数'!$B$12</x:f>
        <x:v>1</x:v>
      </x:c>
      <x:c r="Q3722" t="str">
        <x:f>C3722&amp;"d"</x:f>
        <x:v>C84d</x:v>
      </x:c>
      <x:c r="R3722" t="str">
        <x:f>C3722&amp;"p"</x:f>
        <x:v>C84p</x:v>
      </x:c>
      <x:c r="S3722" t="str">
        <x:f>IF(AND(L3722&gt;=H3722+I3722+J3722,M3722&gt;L3722,F3722&lt;&gt;""),"PASS","FAIL")</x:f>
        <x:v>PASS</x:v>
      </x:c>
      <x:c r="T3722" t="n">
        <x:v>2</x:v>
      </x:c>
      <x:c r="U3722" t="str">
        <x:v>pickup_after_delivery_completion_plus_usage_lag</x:v>
      </x:c>
    </x:row>
    <x:row r="3723">
      <x:c r="A3723" t="str">
        <x:v>Set2_100-5-2</x:v>
      </x:c>
      <x:c r="B3723" t="str">
        <x:v>standard_same_day</x:v>
      </x:c>
      <x:c r="C3723" t="str">
        <x:v>C85</x:v>
      </x:c>
      <x:c r="D3723" s="59" t="n">
        <x:v>30</x:v>
      </x:c>
      <x:c r="E3723" s="59" t="n">
        <x:v>44</x:v>
      </x:c>
      <x:c r="F3723" s="59" t="str">
        <x:v>S2</x:v>
      </x:c>
      <x:c r="G3723" s="59" t="n">
        <x:v>428</x:v>
      </x:c>
      <x:c r="H3723" s="59" t="n">
        <x:v>454</x:v>
      </x:c>
      <x:c r="I3723" s="59" t="n">
        <x:v>10</x:v>
      </x:c>
      <x:c r="J3723" s="60" t="n">
        <x:f>'参数'!$C$5</x:f>
        <x:v>360</x:v>
      </x:c>
      <x:c r="K3723" s="60" t="n">
        <x:f>'参数'!$D$5</x:f>
        <x:v>240</x:v>
      </x:c>
      <x:c r="L3723" s="60" t="n">
        <x:f>H3723+I3723+J3723</x:f>
        <x:v>824</x:v>
      </x:c>
      <x:c r="M3723" s="60" t="n">
        <x:f>L3723+K3723</x:f>
        <x:v>1064</x:v>
      </x:c>
      <x:c r="N3723" s="60" t="n">
        <x:f>'参数'!$B$10</x:f>
        <x:v>1</x:v>
      </x:c>
      <x:c r="O3723" s="60" t="n">
        <x:f>N3723*'参数'!$B$11</x:f>
        <x:v>2</x:v>
      </x:c>
      <x:c r="P3723" s="60" t="n">
        <x:f>N3723*'参数'!$B$12</x:f>
        <x:v>1</x:v>
      </x:c>
      <x:c r="Q3723" t="str">
        <x:f>C3723&amp;"d"</x:f>
        <x:v>C85d</x:v>
      </x:c>
      <x:c r="R3723" t="str">
        <x:f>C3723&amp;"p"</x:f>
        <x:v>C85p</x:v>
      </x:c>
      <x:c r="S3723" t="str">
        <x:f>IF(AND(L3723&gt;=H3723+I3723+J3723,M3723&gt;L3723,F3723&lt;&gt;""),"PASS","FAIL")</x:f>
        <x:v>PASS</x:v>
      </x:c>
      <x:c r="T3723" t="n">
        <x:v>13</x:v>
      </x:c>
      <x:c r="U3723" t="str">
        <x:v>pickup_after_delivery_completion_plus_usage_lag</x:v>
      </x:c>
    </x:row>
    <x:row r="3724">
      <x:c r="A3724" t="str">
        <x:v>Set2_100-5-2</x:v>
      </x:c>
      <x:c r="B3724" t="str">
        <x:v>standard_same_day</x:v>
      </x:c>
      <x:c r="C3724" t="str">
        <x:v>C86</x:v>
      </x:c>
      <x:c r="D3724" s="59" t="n">
        <x:v>30</x:v>
      </x:c>
      <x:c r="E3724" s="59" t="n">
        <x:v>41</x:v>
      </x:c>
      <x:c r="F3724" s="59" t="str">
        <x:v>S2</x:v>
      </x:c>
      <x:c r="G3724" s="59" t="n">
        <x:v>257</x:v>
      </x:c>
      <x:c r="H3724" s="59" t="n">
        <x:v>291</x:v>
      </x:c>
      <x:c r="I3724" s="59" t="n">
        <x:v>10</x:v>
      </x:c>
      <x:c r="J3724" s="60" t="n">
        <x:f>'参数'!$C$5</x:f>
        <x:v>360</x:v>
      </x:c>
      <x:c r="K3724" s="60" t="n">
        <x:f>'参数'!$D$5</x:f>
        <x:v>240</x:v>
      </x:c>
      <x:c r="L3724" s="60" t="n">
        <x:f>H3724+I3724+J3724</x:f>
        <x:v>661</x:v>
      </x:c>
      <x:c r="M3724" s="60" t="n">
        <x:f>L3724+K3724</x:f>
        <x:v>901</x:v>
      </x:c>
      <x:c r="N3724" s="60" t="n">
        <x:f>'参数'!$B$10</x:f>
        <x:v>1</x:v>
      </x:c>
      <x:c r="O3724" s="60" t="n">
        <x:f>N3724*'参数'!$B$11</x:f>
        <x:v>2</x:v>
      </x:c>
      <x:c r="P3724" s="60" t="n">
        <x:f>N3724*'参数'!$B$12</x:f>
        <x:v>1</x:v>
      </x:c>
      <x:c r="Q3724" t="str">
        <x:f>C3724&amp;"d"</x:f>
        <x:v>C86d</x:v>
      </x:c>
      <x:c r="R3724" t="str">
        <x:f>C3724&amp;"p"</x:f>
        <x:v>C86p</x:v>
      </x:c>
      <x:c r="S3724" t="str">
        <x:f>IF(AND(L3724&gt;=H3724+I3724+J3724,M3724&gt;L3724,F3724&lt;&gt;""),"PASS","FAIL")</x:f>
        <x:v>PASS</x:v>
      </x:c>
      <x:c r="T3724" t="n">
        <x:v>5</x:v>
      </x:c>
      <x:c r="U3724" t="str">
        <x:v>pickup_after_delivery_completion_plus_usage_lag</x:v>
      </x:c>
    </x:row>
    <x:row r="3725">
      <x:c r="A3725" t="str">
        <x:v>Set2_100-5-2</x:v>
      </x:c>
      <x:c r="B3725" t="str">
        <x:v>standard_same_day</x:v>
      </x:c>
      <x:c r="C3725" t="str">
        <x:v>C87</x:v>
      </x:c>
      <x:c r="D3725" s="59" t="n">
        <x:v>35</x:v>
      </x:c>
      <x:c r="E3725" s="59" t="n">
        <x:v>30</x:v>
      </x:c>
      <x:c r="F3725" s="59" t="str">
        <x:v>S1</x:v>
      </x:c>
      <x:c r="G3725" s="59" t="n">
        <x:v>537</x:v>
      </x:c>
      <x:c r="H3725" s="59" t="n">
        <x:v>575</x:v>
      </x:c>
      <x:c r="I3725" s="59" t="n">
        <x:v>10</x:v>
      </x:c>
      <x:c r="J3725" s="60" t="n">
        <x:f>'参数'!$C$5</x:f>
        <x:v>360</x:v>
      </x:c>
      <x:c r="K3725" s="60" t="n">
        <x:f>'参数'!$D$5</x:f>
        <x:v>240</x:v>
      </x:c>
      <x:c r="L3725" s="60" t="n">
        <x:f>H3725+I3725+J3725</x:f>
        <x:v>945</x:v>
      </x:c>
      <x:c r="M3725" s="60" t="n">
        <x:f>L3725+K3725</x:f>
        <x:v>1185</x:v>
      </x:c>
      <x:c r="N3725" s="60" t="n">
        <x:f>'参数'!$B$10</x:f>
        <x:v>1</x:v>
      </x:c>
      <x:c r="O3725" s="60" t="n">
        <x:f>N3725*'参数'!$B$11</x:f>
        <x:v>2</x:v>
      </x:c>
      <x:c r="P3725" s="60" t="n">
        <x:f>N3725*'参数'!$B$12</x:f>
        <x:v>1</x:v>
      </x:c>
      <x:c r="Q3725" t="str">
        <x:f>C3725&amp;"d"</x:f>
        <x:v>C87d</x:v>
      </x:c>
      <x:c r="R3725" t="str">
        <x:f>C3725&amp;"p"</x:f>
        <x:v>C87p</x:v>
      </x:c>
      <x:c r="S3725" t="str">
        <x:f>IF(AND(L3725&gt;=H3725+I3725+J3725,M3725&gt;L3725,F3725&lt;&gt;""),"PASS","FAIL")</x:f>
        <x:v>PASS</x:v>
      </x:c>
      <x:c r="T3725" t="n">
        <x:v>8</x:v>
      </x:c>
      <x:c r="U3725" t="str">
        <x:v>pickup_after_delivery_completion_plus_usage_lag</x:v>
      </x:c>
    </x:row>
    <x:row r="3726">
      <x:c r="A3726" t="str">
        <x:v>Set2_100-5-2</x:v>
      </x:c>
      <x:c r="B3726" t="str">
        <x:v>standard_same_day</x:v>
      </x:c>
      <x:c r="C3726" t="str">
        <x:v>C88</x:v>
      </x:c>
      <x:c r="D3726" s="59" t="n">
        <x:v>32</x:v>
      </x:c>
      <x:c r="E3726" s="59" t="n">
        <x:v>35</x:v>
      </x:c>
      <x:c r="F3726" s="59" t="str">
        <x:v>S2</x:v>
      </x:c>
      <x:c r="G3726" s="59" t="n">
        <x:v>124</x:v>
      </x:c>
      <x:c r="H3726" s="59" t="n">
        <x:v>136</x:v>
      </x:c>
      <x:c r="I3726" s="59" t="n">
        <x:v>10</x:v>
      </x:c>
      <x:c r="J3726" s="60" t="n">
        <x:f>'参数'!$C$5</x:f>
        <x:v>360</x:v>
      </x:c>
      <x:c r="K3726" s="60" t="n">
        <x:f>'参数'!$D$5</x:f>
        <x:v>240</x:v>
      </x:c>
      <x:c r="L3726" s="60" t="n">
        <x:f>H3726+I3726+J3726</x:f>
        <x:v>506</x:v>
      </x:c>
      <x:c r="M3726" s="60" t="n">
        <x:f>L3726+K3726</x:f>
        <x:v>746</x:v>
      </x:c>
      <x:c r="N3726" s="60" t="n">
        <x:f>'参数'!$B$10</x:f>
        <x:v>1</x:v>
      </x:c>
      <x:c r="O3726" s="60" t="n">
        <x:f>N3726*'参数'!$B$11</x:f>
        <x:v>2</x:v>
      </x:c>
      <x:c r="P3726" s="60" t="n">
        <x:f>N3726*'参数'!$B$12</x:f>
        <x:v>1</x:v>
      </x:c>
      <x:c r="Q3726" t="str">
        <x:f>C3726&amp;"d"</x:f>
        <x:v>C88d</x:v>
      </x:c>
      <x:c r="R3726" t="str">
        <x:f>C3726&amp;"p"</x:f>
        <x:v>C88p</x:v>
      </x:c>
      <x:c r="S3726" t="str">
        <x:f>IF(AND(L3726&gt;=H3726+I3726+J3726,M3726&gt;L3726,F3726&lt;&gt;""),"PASS","FAIL")</x:f>
        <x:v>PASS</x:v>
      </x:c>
      <x:c r="T3726" t="n">
        <x:v>10</x:v>
      </x:c>
      <x:c r="U3726" t="str">
        <x:v>pickup_after_delivery_completion_plus_usage_lag</x:v>
      </x:c>
    </x:row>
    <x:row r="3727">
      <x:c r="A3727" t="str">
        <x:v>Set2_100-5-2</x:v>
      </x:c>
      <x:c r="B3727" t="str">
        <x:v>standard_same_day</x:v>
      </x:c>
      <x:c r="C3727" t="str">
        <x:v>C89</x:v>
      </x:c>
      <x:c r="D3727" s="59" t="n">
        <x:v>28</x:v>
      </x:c>
      <x:c r="E3727" s="59" t="n">
        <x:v>40</x:v>
      </x:c>
      <x:c r="F3727" s="59" t="str">
        <x:v>S2</x:v>
      </x:c>
      <x:c r="G3727" s="59" t="n">
        <x:v>188</x:v>
      </x:c>
      <x:c r="H3727" s="59" t="n">
        <x:v>206</x:v>
      </x:c>
      <x:c r="I3727" s="59" t="n">
        <x:v>10</x:v>
      </x:c>
      <x:c r="J3727" s="60" t="n">
        <x:f>'参数'!$C$5</x:f>
        <x:v>360</x:v>
      </x:c>
      <x:c r="K3727" s="60" t="n">
        <x:f>'参数'!$D$5</x:f>
        <x:v>240</x:v>
      </x:c>
      <x:c r="L3727" s="60" t="n">
        <x:f>H3727+I3727+J3727</x:f>
        <x:v>576</x:v>
      </x:c>
      <x:c r="M3727" s="60" t="n">
        <x:f>L3727+K3727</x:f>
        <x:v>816</x:v>
      </x:c>
      <x:c r="N3727" s="60" t="n">
        <x:f>'参数'!$B$10</x:f>
        <x:v>1</x:v>
      </x:c>
      <x:c r="O3727" s="60" t="n">
        <x:f>N3727*'参数'!$B$11</x:f>
        <x:v>2</x:v>
      </x:c>
      <x:c r="P3727" s="60" t="n">
        <x:f>N3727*'参数'!$B$12</x:f>
        <x:v>1</x:v>
      </x:c>
      <x:c r="Q3727" t="str">
        <x:f>C3727&amp;"d"</x:f>
        <x:v>C89d</x:v>
      </x:c>
      <x:c r="R3727" t="str">
        <x:f>C3727&amp;"p"</x:f>
        <x:v>C89p</x:v>
      </x:c>
      <x:c r="S3727" t="str">
        <x:f>IF(AND(L3727&gt;=H3727+I3727+J3727,M3727&gt;L3727,F3727&lt;&gt;""),"PASS","FAIL")</x:f>
        <x:v>PASS</x:v>
      </x:c>
      <x:c r="T3727" t="n">
        <x:v>4</x:v>
      </x:c>
      <x:c r="U3727" t="str">
        <x:v>pickup_after_delivery_completion_plus_usage_lag</x:v>
      </x:c>
    </x:row>
    <x:row r="3728">
      <x:c r="A3728" t="str">
        <x:v>Set2_100-5-2</x:v>
      </x:c>
      <x:c r="B3728" t="str">
        <x:v>standard_same_day</x:v>
      </x:c>
      <x:c r="C3728" t="str">
        <x:v>C90</x:v>
      </x:c>
      <x:c r="D3728" s="59" t="n">
        <x:v>34</x:v>
      </x:c>
      <x:c r="E3728" s="59" t="n">
        <x:v>34</x:v>
      </x:c>
      <x:c r="F3728" s="59" t="str">
        <x:v>S2</x:v>
      </x:c>
      <x:c r="G3728" s="59" t="n">
        <x:v>371</x:v>
      </x:c>
      <x:c r="H3728" s="59" t="n">
        <x:v>395</x:v>
      </x:c>
      <x:c r="I3728" s="59" t="n">
        <x:v>10</x:v>
      </x:c>
      <x:c r="J3728" s="60" t="n">
        <x:f>'参数'!$C$5</x:f>
        <x:v>360</x:v>
      </x:c>
      <x:c r="K3728" s="60" t="n">
        <x:f>'参数'!$D$5</x:f>
        <x:v>240</x:v>
      </x:c>
      <x:c r="L3728" s="60" t="n">
        <x:f>H3728+I3728+J3728</x:f>
        <x:v>765</x:v>
      </x:c>
      <x:c r="M3728" s="60" t="n">
        <x:f>L3728+K3728</x:f>
        <x:v>1005</x:v>
      </x:c>
      <x:c r="N3728" s="60" t="n">
        <x:f>'参数'!$B$10</x:f>
        <x:v>1</x:v>
      </x:c>
      <x:c r="O3728" s="60" t="n">
        <x:f>N3728*'参数'!$B$11</x:f>
        <x:v>2</x:v>
      </x:c>
      <x:c r="P3728" s="60" t="n">
        <x:f>N3728*'参数'!$B$12</x:f>
        <x:v>1</x:v>
      </x:c>
      <x:c r="Q3728" t="str">
        <x:f>C3728&amp;"d"</x:f>
        <x:v>C90d</x:v>
      </x:c>
      <x:c r="R3728" t="str">
        <x:f>C3728&amp;"p"</x:f>
        <x:v>C90p</x:v>
      </x:c>
      <x:c r="S3728" t="str">
        <x:f>IF(AND(L3728&gt;=H3728+I3728+J3728,M3728&gt;L3728,F3728&lt;&gt;""),"PASS","FAIL")</x:f>
        <x:v>PASS</x:v>
      </x:c>
      <x:c r="T3728" t="n">
        <x:v>3</x:v>
      </x:c>
      <x:c r="U3728" t="str">
        <x:v>pickup_after_delivery_completion_plus_usage_lag</x:v>
      </x:c>
    </x:row>
    <x:row r="3729">
      <x:c r="A3729" t="str">
        <x:v>Set2_100-5-2</x:v>
      </x:c>
      <x:c r="B3729" t="str">
        <x:v>standard_same_day</x:v>
      </x:c>
      <x:c r="C3729" t="str">
        <x:v>C91</x:v>
      </x:c>
      <x:c r="D3729" s="59" t="n">
        <x:v>25</x:v>
      </x:c>
      <x:c r="E3729" s="59" t="n">
        <x:v>36</x:v>
      </x:c>
      <x:c r="F3729" s="59" t="str">
        <x:v>S2</x:v>
      </x:c>
      <x:c r="G3729" s="59" t="n">
        <x:v>114</x:v>
      </x:c>
      <x:c r="H3729" s="59" t="n">
        <x:v>136</x:v>
      </x:c>
      <x:c r="I3729" s="59" t="n">
        <x:v>10</x:v>
      </x:c>
      <x:c r="J3729" s="60" t="n">
        <x:f>'参数'!$C$5</x:f>
        <x:v>360</x:v>
      </x:c>
      <x:c r="K3729" s="60" t="n">
        <x:f>'参数'!$D$5</x:f>
        <x:v>240</x:v>
      </x:c>
      <x:c r="L3729" s="60" t="n">
        <x:f>H3729+I3729+J3729</x:f>
        <x:v>506</x:v>
      </x:c>
      <x:c r="M3729" s="60" t="n">
        <x:f>L3729+K3729</x:f>
        <x:v>746</x:v>
      </x:c>
      <x:c r="N3729" s="60" t="n">
        <x:f>'参数'!$B$10</x:f>
        <x:v>1</x:v>
      </x:c>
      <x:c r="O3729" s="60" t="n">
        <x:f>N3729*'参数'!$B$11</x:f>
        <x:v>2</x:v>
      </x:c>
      <x:c r="P3729" s="60" t="n">
        <x:f>N3729*'参数'!$B$12</x:f>
        <x:v>1</x:v>
      </x:c>
      <x:c r="Q3729" t="str">
        <x:f>C3729&amp;"d"</x:f>
        <x:v>C91d</x:v>
      </x:c>
      <x:c r="R3729" t="str">
        <x:f>C3729&amp;"p"</x:f>
        <x:v>C91p</x:v>
      </x:c>
      <x:c r="S3729" t="str">
        <x:f>IF(AND(L3729&gt;=H3729+I3729+J3729,M3729&gt;L3729,F3729&lt;&gt;""),"PASS","FAIL")</x:f>
        <x:v>PASS</x:v>
      </x:c>
      <x:c r="T3729" t="n">
        <x:v>2</x:v>
      </x:c>
      <x:c r="U3729" t="str">
        <x:v>pickup_after_delivery_completion_plus_usage_lag</x:v>
      </x:c>
    </x:row>
    <x:row r="3730">
      <x:c r="A3730" t="str">
        <x:v>Set2_100-5-2</x:v>
      </x:c>
      <x:c r="B3730" t="str">
        <x:v>standard_same_day</x:v>
      </x:c>
      <x:c r="C3730" t="str">
        <x:v>C92</x:v>
      </x:c>
      <x:c r="D3730" s="59" t="n">
        <x:v>35</x:v>
      </x:c>
      <x:c r="E3730" s="59" t="n">
        <x:v>32</x:v>
      </x:c>
      <x:c r="F3730" s="59" t="str">
        <x:v>S1</x:v>
      </x:c>
      <x:c r="G3730" s="59" t="n">
        <x:v>55</x:v>
      </x:c>
      <x:c r="H3730" s="59" t="n">
        <x:v>93</x:v>
      </x:c>
      <x:c r="I3730" s="59" t="n">
        <x:v>10</x:v>
      </x:c>
      <x:c r="J3730" s="60" t="n">
        <x:f>'参数'!$C$5</x:f>
        <x:v>360</x:v>
      </x:c>
      <x:c r="K3730" s="60" t="n">
        <x:f>'参数'!$D$5</x:f>
        <x:v>240</x:v>
      </x:c>
      <x:c r="L3730" s="60" t="n">
        <x:f>H3730+I3730+J3730</x:f>
        <x:v>463</x:v>
      </x:c>
      <x:c r="M3730" s="60" t="n">
        <x:f>L3730+K3730</x:f>
        <x:v>703</x:v>
      </x:c>
      <x:c r="N3730" s="60" t="n">
        <x:f>'参数'!$B$10</x:f>
        <x:v>1</x:v>
      </x:c>
      <x:c r="O3730" s="60" t="n">
        <x:f>N3730*'参数'!$B$11</x:f>
        <x:v>2</x:v>
      </x:c>
      <x:c r="P3730" s="60" t="n">
        <x:f>N3730*'参数'!$B$12</x:f>
        <x:v>1</x:v>
      </x:c>
      <x:c r="Q3730" t="str">
        <x:f>C3730&amp;"d"</x:f>
        <x:v>C92d</x:v>
      </x:c>
      <x:c r="R3730" t="str">
        <x:f>C3730&amp;"p"</x:f>
        <x:v>C92p</x:v>
      </x:c>
      <x:c r="S3730" t="str">
        <x:f>IF(AND(L3730&gt;=H3730+I3730+J3730,M3730&gt;L3730,F3730&lt;&gt;""),"PASS","FAIL")</x:f>
        <x:v>PASS</x:v>
      </x:c>
      <x:c r="T3730" t="n">
        <x:v>11</x:v>
      </x:c>
      <x:c r="U3730" t="str">
        <x:v>pickup_after_delivery_completion_plus_usage_lag</x:v>
      </x:c>
    </x:row>
    <x:row r="3731">
      <x:c r="A3731" t="str">
        <x:v>Set2_100-5-2</x:v>
      </x:c>
      <x:c r="B3731" t="str">
        <x:v>standard_same_day</x:v>
      </x:c>
      <x:c r="C3731" t="str">
        <x:v>C93</x:v>
      </x:c>
      <x:c r="D3731" s="59" t="n">
        <x:v>27</x:v>
      </x:c>
      <x:c r="E3731" s="59" t="n">
        <x:v>43</x:v>
      </x:c>
      <x:c r="F3731" s="59" t="str">
        <x:v>S2</x:v>
      </x:c>
      <x:c r="G3731" s="59" t="n">
        <x:v>213</x:v>
      </x:c>
      <x:c r="H3731" s="59" t="n">
        <x:v>233</x:v>
      </x:c>
      <x:c r="I3731" s="59" t="n">
        <x:v>10</x:v>
      </x:c>
      <x:c r="J3731" s="60" t="n">
        <x:f>'参数'!$C$5</x:f>
        <x:v>360</x:v>
      </x:c>
      <x:c r="K3731" s="60" t="n">
        <x:f>'参数'!$D$5</x:f>
        <x:v>240</x:v>
      </x:c>
      <x:c r="L3731" s="60" t="n">
        <x:f>H3731+I3731+J3731</x:f>
        <x:v>603</x:v>
      </x:c>
      <x:c r="M3731" s="60" t="n">
        <x:f>L3731+K3731</x:f>
        <x:v>843</x:v>
      </x:c>
      <x:c r="N3731" s="60" t="n">
        <x:f>'参数'!$B$10</x:f>
        <x:v>1</x:v>
      </x:c>
      <x:c r="O3731" s="60" t="n">
        <x:f>N3731*'参数'!$B$11</x:f>
        <x:v>2</x:v>
      </x:c>
      <x:c r="P3731" s="60" t="n">
        <x:f>N3731*'参数'!$B$12</x:f>
        <x:v>1</x:v>
      </x:c>
      <x:c r="Q3731" t="str">
        <x:f>C3731&amp;"d"</x:f>
        <x:v>C93d</x:v>
      </x:c>
      <x:c r="R3731" t="str">
        <x:f>C3731&amp;"p"</x:f>
        <x:v>C93p</x:v>
      </x:c>
      <x:c r="S3731" t="str">
        <x:f>IF(AND(L3731&gt;=H3731+I3731+J3731,M3731&gt;L3731,F3731&lt;&gt;""),"PASS","FAIL")</x:f>
        <x:v>PASS</x:v>
      </x:c>
      <x:c r="T3731" t="n">
        <x:v>10</x:v>
      </x:c>
      <x:c r="U3731" t="str">
        <x:v>pickup_after_delivery_completion_plus_usage_lag</x:v>
      </x:c>
    </x:row>
    <x:row r="3732">
      <x:c r="A3732" t="str">
        <x:v>Set2_100-5-2</x:v>
      </x:c>
      <x:c r="B3732" t="str">
        <x:v>standard_same_day</x:v>
      </x:c>
      <x:c r="C3732" t="str">
        <x:v>C94</x:v>
      </x:c>
      <x:c r="D3732" s="59" t="n">
        <x:v>30</x:v>
      </x:c>
      <x:c r="E3732" s="59" t="n">
        <x:v>30</x:v>
      </x:c>
      <x:c r="F3732" s="59" t="str">
        <x:v>S1</x:v>
      </x:c>
      <x:c r="G3732" s="59" t="n">
        <x:v>261</x:v>
      </x:c>
      <x:c r="H3732" s="59" t="n">
        <x:v>287</x:v>
      </x:c>
      <x:c r="I3732" s="59" t="n">
        <x:v>10</x:v>
      </x:c>
      <x:c r="J3732" s="60" t="n">
        <x:f>'参数'!$C$5</x:f>
        <x:v>360</x:v>
      </x:c>
      <x:c r="K3732" s="60" t="n">
        <x:f>'参数'!$D$5</x:f>
        <x:v>240</x:v>
      </x:c>
      <x:c r="L3732" s="60" t="n">
        <x:f>H3732+I3732+J3732</x:f>
        <x:v>657</x:v>
      </x:c>
      <x:c r="M3732" s="60" t="n">
        <x:f>L3732+K3732</x:f>
        <x:v>897</x:v>
      </x:c>
      <x:c r="N3732" s="60" t="n">
        <x:f>'参数'!$B$10</x:f>
        <x:v>1</x:v>
      </x:c>
      <x:c r="O3732" s="60" t="n">
        <x:f>N3732*'参数'!$B$11</x:f>
        <x:v>2</x:v>
      </x:c>
      <x:c r="P3732" s="60" t="n">
        <x:f>N3732*'参数'!$B$12</x:f>
        <x:v>1</x:v>
      </x:c>
      <x:c r="Q3732" t="str">
        <x:f>C3732&amp;"d"</x:f>
        <x:v>C94d</x:v>
      </x:c>
      <x:c r="R3732" t="str">
        <x:f>C3732&amp;"p"</x:f>
        <x:v>C94p</x:v>
      </x:c>
      <x:c r="S3732" t="str">
        <x:f>IF(AND(L3732&gt;=H3732+I3732+J3732,M3732&gt;L3732,F3732&lt;&gt;""),"PASS","FAIL")</x:f>
        <x:v>PASS</x:v>
      </x:c>
      <x:c r="T3732" t="n">
        <x:v>2</x:v>
      </x:c>
      <x:c r="U3732" t="str">
        <x:v>pickup_after_delivery_completion_plus_usage_lag</x:v>
      </x:c>
    </x:row>
    <x:row r="3733">
      <x:c r="A3733" t="str">
        <x:v>Set2_100-5-2</x:v>
      </x:c>
      <x:c r="B3733" t="str">
        <x:v>standard_same_day</x:v>
      </x:c>
      <x:c r="C3733" t="str">
        <x:v>C95</x:v>
      </x:c>
      <x:c r="D3733" s="59" t="n">
        <x:v>38</x:v>
      </x:c>
      <x:c r="E3733" s="59" t="n">
        <x:v>30</x:v>
      </x:c>
      <x:c r="F3733" s="59" t="str">
        <x:v>S1</x:v>
      </x:c>
      <x:c r="G3733" s="59" t="n">
        <x:v>598</x:v>
      </x:c>
      <x:c r="H3733" s="59" t="n">
        <x:v>630</x:v>
      </x:c>
      <x:c r="I3733" s="59" t="n">
        <x:v>10</x:v>
      </x:c>
      <x:c r="J3733" s="60" t="n">
        <x:f>'参数'!$C$5</x:f>
        <x:v>360</x:v>
      </x:c>
      <x:c r="K3733" s="60" t="n">
        <x:f>'参数'!$D$5</x:f>
        <x:v>240</x:v>
      </x:c>
      <x:c r="L3733" s="60" t="n">
        <x:f>H3733+I3733+J3733</x:f>
        <x:v>1000</x:v>
      </x:c>
      <x:c r="M3733" s="60" t="n">
        <x:f>L3733+K3733</x:f>
        <x:v>1240</x:v>
      </x:c>
      <x:c r="N3733" s="60" t="n">
        <x:f>'参数'!$B$10</x:f>
        <x:v>1</x:v>
      </x:c>
      <x:c r="O3733" s="60" t="n">
        <x:f>N3733*'参数'!$B$11</x:f>
        <x:v>2</x:v>
      </x:c>
      <x:c r="P3733" s="60" t="n">
        <x:f>N3733*'参数'!$B$12</x:f>
        <x:v>1</x:v>
      </x:c>
      <x:c r="Q3733" t="str">
        <x:f>C3733&amp;"d"</x:f>
        <x:v>C95d</x:v>
      </x:c>
      <x:c r="R3733" t="str">
        <x:f>C3733&amp;"p"</x:f>
        <x:v>C95p</x:v>
      </x:c>
      <x:c r="S3733" t="str">
        <x:f>IF(AND(L3733&gt;=H3733+I3733+J3733,M3733&gt;L3733,F3733&lt;&gt;""),"PASS","FAIL")</x:f>
        <x:v>PASS</x:v>
      </x:c>
      <x:c r="T3733" t="n">
        <x:v>8</x:v>
      </x:c>
      <x:c r="U3733" t="str">
        <x:v>pickup_after_delivery_completion_plus_usage_lag</x:v>
      </x:c>
    </x:row>
    <x:row r="3734">
      <x:c r="A3734" t="str">
        <x:v>Set2_100-5-2</x:v>
      </x:c>
      <x:c r="B3734" t="str">
        <x:v>standard_same_day</x:v>
      </x:c>
      <x:c r="C3734" t="str">
        <x:v>C96</x:v>
      </x:c>
      <x:c r="D3734" s="59" t="n">
        <x:v>41</x:v>
      </x:c>
      <x:c r="E3734" s="59" t="n">
        <x:v>40</x:v>
      </x:c>
      <x:c r="F3734" s="59" t="str">
        <x:v>S2</x:v>
      </x:c>
      <x:c r="G3734" s="59" t="n">
        <x:v>90</x:v>
      </x:c>
      <x:c r="H3734" s="59" t="n">
        <x:v>116</x:v>
      </x:c>
      <x:c r="I3734" s="59" t="n">
        <x:v>10</x:v>
      </x:c>
      <x:c r="J3734" s="60" t="n">
        <x:f>'参数'!$C$5</x:f>
        <x:v>360</x:v>
      </x:c>
      <x:c r="K3734" s="60" t="n">
        <x:f>'参数'!$D$5</x:f>
        <x:v>240</x:v>
      </x:c>
      <x:c r="L3734" s="60" t="n">
        <x:f>H3734+I3734+J3734</x:f>
        <x:v>486</x:v>
      </x:c>
      <x:c r="M3734" s="60" t="n">
        <x:f>L3734+K3734</x:f>
        <x:v>726</x:v>
      </x:c>
      <x:c r="N3734" s="60" t="n">
        <x:f>'参数'!$B$10</x:f>
        <x:v>1</x:v>
      </x:c>
      <x:c r="O3734" s="60" t="n">
        <x:f>N3734*'参数'!$B$11</x:f>
        <x:v>2</x:v>
      </x:c>
      <x:c r="P3734" s="60" t="n">
        <x:f>N3734*'参数'!$B$12</x:f>
        <x:v>1</x:v>
      </x:c>
      <x:c r="Q3734" t="str">
        <x:f>C3734&amp;"d"</x:f>
        <x:v>C96d</x:v>
      </x:c>
      <x:c r="R3734" t="str">
        <x:f>C3734&amp;"p"</x:f>
        <x:v>C96p</x:v>
      </x:c>
      <x:c r="S3734" t="str">
        <x:f>IF(AND(L3734&gt;=H3734+I3734+J3734,M3734&gt;L3734,F3734&lt;&gt;""),"PASS","FAIL")</x:f>
        <x:v>PASS</x:v>
      </x:c>
      <x:c r="T3734" t="n">
        <x:v>7</x:v>
      </x:c>
      <x:c r="U3734" t="str">
        <x:v>pickup_after_delivery_completion_plus_usage_lag</x:v>
      </x:c>
    </x:row>
    <x:row r="3735">
      <x:c r="A3735" t="str">
        <x:v>Set2_100-5-2</x:v>
      </x:c>
      <x:c r="B3735" t="str">
        <x:v>standard_same_day</x:v>
      </x:c>
      <x:c r="C3735" t="str">
        <x:v>C97</x:v>
      </x:c>
      <x:c r="D3735" s="59" t="n">
        <x:v>32</x:v>
      </x:c>
      <x:c r="E3735" s="59" t="n">
        <x:v>47</x:v>
      </x:c>
      <x:c r="F3735" s="59" t="str">
        <x:v>S2</x:v>
      </x:c>
      <x:c r="G3735" s="59" t="n">
        <x:v>621</x:v>
      </x:c>
      <x:c r="H3735" s="59" t="n">
        <x:v>645</x:v>
      </x:c>
      <x:c r="I3735" s="59" t="n">
        <x:v>10</x:v>
      </x:c>
      <x:c r="J3735" s="60" t="n">
        <x:f>'参数'!$C$5</x:f>
        <x:v>360</x:v>
      </x:c>
      <x:c r="K3735" s="60" t="n">
        <x:f>'参数'!$D$5</x:f>
        <x:v>240</x:v>
      </x:c>
      <x:c r="L3735" s="60" t="n">
        <x:f>H3735+I3735+J3735</x:f>
        <x:v>1015</x:v>
      </x:c>
      <x:c r="M3735" s="60" t="n">
        <x:f>L3735+K3735</x:f>
        <x:v>1255</x:v>
      </x:c>
      <x:c r="N3735" s="60" t="n">
        <x:f>'参数'!$B$10</x:f>
        <x:v>1</x:v>
      </x:c>
      <x:c r="O3735" s="60" t="n">
        <x:f>N3735*'参数'!$B$11</x:f>
        <x:v>2</x:v>
      </x:c>
      <x:c r="P3735" s="60" t="n">
        <x:f>N3735*'参数'!$B$12</x:f>
        <x:v>1</x:v>
      </x:c>
      <x:c r="Q3735" t="str">
        <x:f>C3735&amp;"d"</x:f>
        <x:v>C97d</x:v>
      </x:c>
      <x:c r="R3735" t="str">
        <x:f>C3735&amp;"p"</x:f>
        <x:v>C97p</x:v>
      </x:c>
      <x:c r="S3735" t="str">
        <x:f>IF(AND(L3735&gt;=H3735+I3735+J3735,M3735&gt;L3735,F3735&lt;&gt;""),"PASS","FAIL")</x:f>
        <x:v>PASS</x:v>
      </x:c>
      <x:c r="T3735" t="n">
        <x:v>8</x:v>
      </x:c>
      <x:c r="U3735" t="str">
        <x:v>pickup_after_delivery_completion_plus_usage_lag</x:v>
      </x:c>
    </x:row>
    <x:row r="3736">
      <x:c r="A3736" t="str">
        <x:v>Set2_100-5-2</x:v>
      </x:c>
      <x:c r="B3736" t="str">
        <x:v>standard_same_day</x:v>
      </x:c>
      <x:c r="C3736" t="str">
        <x:v>C98</x:v>
      </x:c>
      <x:c r="D3736" s="59" t="n">
        <x:v>27</x:v>
      </x:c>
      <x:c r="E3736" s="59" t="n">
        <x:v>27</x:v>
      </x:c>
      <x:c r="F3736" s="59" t="str">
        <x:v>S1</x:v>
      </x:c>
      <x:c r="G3736" s="59" t="n">
        <x:v>290</x:v>
      </x:c>
      <x:c r="H3736" s="59" t="n">
        <x:v>320</x:v>
      </x:c>
      <x:c r="I3736" s="59" t="n">
        <x:v>10</x:v>
      </x:c>
      <x:c r="J3736" s="60" t="n">
        <x:f>'参数'!$C$5</x:f>
        <x:v>360</x:v>
      </x:c>
      <x:c r="K3736" s="60" t="n">
        <x:f>'参数'!$D$5</x:f>
        <x:v>240</x:v>
      </x:c>
      <x:c r="L3736" s="60" t="n">
        <x:f>H3736+I3736+J3736</x:f>
        <x:v>690</x:v>
      </x:c>
      <x:c r="M3736" s="60" t="n">
        <x:f>L3736+K3736</x:f>
        <x:v>930</x:v>
      </x:c>
      <x:c r="N3736" s="60" t="n">
        <x:f>'参数'!$B$10</x:f>
        <x:v>1</x:v>
      </x:c>
      <x:c r="O3736" s="60" t="n">
        <x:f>N3736*'参数'!$B$11</x:f>
        <x:v>2</x:v>
      </x:c>
      <x:c r="P3736" s="60" t="n">
        <x:f>N3736*'参数'!$B$12</x:f>
        <x:v>1</x:v>
      </x:c>
      <x:c r="Q3736" t="str">
        <x:f>C3736&amp;"d"</x:f>
        <x:v>C98d</x:v>
      </x:c>
      <x:c r="R3736" t="str">
        <x:f>C3736&amp;"p"</x:f>
        <x:v>C98p</x:v>
      </x:c>
      <x:c r="S3736" t="str">
        <x:f>IF(AND(L3736&gt;=H3736+I3736+J3736,M3736&gt;L3736,F3736&lt;&gt;""),"PASS","FAIL")</x:f>
        <x:v>PASS</x:v>
      </x:c>
      <x:c r="T3736" t="n">
        <x:v>10</x:v>
      </x:c>
      <x:c r="U3736" t="str">
        <x:v>pickup_after_delivery_completion_plus_usage_lag</x:v>
      </x:c>
    </x:row>
    <x:row r="3737">
      <x:c r="A3737" t="str">
        <x:v>Set2_100-5-2</x:v>
      </x:c>
      <x:c r="B3737" t="str">
        <x:v>standard_same_day</x:v>
      </x:c>
      <x:c r="C3737" t="str">
        <x:v>C99</x:v>
      </x:c>
      <x:c r="D3737" s="59" t="n">
        <x:v>46</x:v>
      </x:c>
      <x:c r="E3737" s="59" t="n">
        <x:v>25</x:v>
      </x:c>
      <x:c r="F3737" s="59" t="str">
        <x:v>S1</x:v>
      </x:c>
      <x:c r="G3737" s="59" t="n">
        <x:v>540</x:v>
      </x:c>
      <x:c r="H3737" s="59" t="n">
        <x:v>562</x:v>
      </x:c>
      <x:c r="I3737" s="59" t="n">
        <x:v>10</x:v>
      </x:c>
      <x:c r="J3737" s="60" t="n">
        <x:f>'参数'!$C$5</x:f>
        <x:v>360</x:v>
      </x:c>
      <x:c r="K3737" s="60" t="n">
        <x:f>'参数'!$D$5</x:f>
        <x:v>240</x:v>
      </x:c>
      <x:c r="L3737" s="60" t="n">
        <x:f>H3737+I3737+J3737</x:f>
        <x:v>932</x:v>
      </x:c>
      <x:c r="M3737" s="60" t="n">
        <x:f>L3737+K3737</x:f>
        <x:v>1172</x:v>
      </x:c>
      <x:c r="N3737" s="60" t="n">
        <x:f>'参数'!$B$10</x:f>
        <x:v>1</x:v>
      </x:c>
      <x:c r="O3737" s="60" t="n">
        <x:f>N3737*'参数'!$B$11</x:f>
        <x:v>2</x:v>
      </x:c>
      <x:c r="P3737" s="60" t="n">
        <x:f>N3737*'参数'!$B$12</x:f>
        <x:v>1</x:v>
      </x:c>
      <x:c r="Q3737" t="str">
        <x:f>C3737&amp;"d"</x:f>
        <x:v>C99d</x:v>
      </x:c>
      <x:c r="R3737" t="str">
        <x:f>C3737&amp;"p"</x:f>
        <x:v>C99p</x:v>
      </x:c>
      <x:c r="S3737" t="str">
        <x:f>IF(AND(L3737&gt;=H3737+I3737+J3737,M3737&gt;L3737,F3737&lt;&gt;""),"PASS","FAIL")</x:f>
        <x:v>PASS</x:v>
      </x:c>
      <x:c r="T3737" t="n">
        <x:v>6</x:v>
      </x:c>
      <x:c r="U3737" t="str">
        <x:v>pickup_after_delivery_completion_plus_usage_lag</x:v>
      </x:c>
    </x:row>
    <x:row r="3738">
      <x:c r="A3738" t="str">
        <x:v>Set2_100-5-2b</x:v>
      </x:c>
      <x:c r="B3738" t="str">
        <x:v>standard_same_day</x:v>
      </x:c>
      <x:c r="C3738" t="str">
        <x:v>C0</x:v>
      </x:c>
      <x:c r="D3738" s="59" t="n">
        <x:v>12</x:v>
      </x:c>
      <x:c r="E3738" s="59" t="n">
        <x:v>5</x:v>
      </x:c>
      <x:c r="F3738" s="59" t="str">
        <x:v>S4</x:v>
      </x:c>
      <x:c r="G3738" s="59" t="n">
        <x:v>426</x:v>
      </x:c>
      <x:c r="H3738" s="59" t="n">
        <x:v>450</x:v>
      </x:c>
      <x:c r="I3738" s="59" t="n">
        <x:v>10</x:v>
      </x:c>
      <x:c r="J3738" s="60" t="n">
        <x:f>'参数'!$C$5</x:f>
        <x:v>360</x:v>
      </x:c>
      <x:c r="K3738" s="60" t="n">
        <x:f>'参数'!$D$5</x:f>
        <x:v>240</x:v>
      </x:c>
      <x:c r="L3738" s="60" t="n">
        <x:f>H3738+I3738+J3738</x:f>
        <x:v>820</x:v>
      </x:c>
      <x:c r="M3738" s="60" t="n">
        <x:f>L3738+K3738</x:f>
        <x:v>1060</x:v>
      </x:c>
      <x:c r="N3738" s="60" t="n">
        <x:f>'参数'!$B$10</x:f>
        <x:v>1</x:v>
      </x:c>
      <x:c r="O3738" s="60" t="n">
        <x:f>N3738*'参数'!$B$11</x:f>
        <x:v>2</x:v>
      </x:c>
      <x:c r="P3738" s="60" t="n">
        <x:f>N3738*'参数'!$B$12</x:f>
        <x:v>1</x:v>
      </x:c>
      <x:c r="Q3738" t="str">
        <x:f>C3738&amp;"d"</x:f>
        <x:v>C0d</x:v>
      </x:c>
      <x:c r="R3738" t="str">
        <x:f>C3738&amp;"p"</x:f>
        <x:v>C0p</x:v>
      </x:c>
      <x:c r="S3738" t="str">
        <x:f>IF(AND(L3738&gt;=H3738+I3738+J3738,M3738&gt;L3738,F3738&lt;&gt;""),"PASS","FAIL")</x:f>
        <x:v>PASS</x:v>
      </x:c>
      <x:c r="T3738" t="n">
        <x:v>8</x:v>
      </x:c>
      <x:c r="U3738" t="str">
        <x:v>pickup_after_delivery_completion_plus_usage_lag</x:v>
      </x:c>
    </x:row>
    <x:row r="3739">
      <x:c r="A3739" t="str">
        <x:v>Set2_100-5-2b</x:v>
      </x:c>
      <x:c r="B3739" t="str">
        <x:v>standard_same_day</x:v>
      </x:c>
      <x:c r="C3739" t="str">
        <x:v>C1</x:v>
      </x:c>
      <x:c r="D3739" s="59" t="n">
        <x:v>20</x:v>
      </x:c>
      <x:c r="E3739" s="59" t="n">
        <x:v>17</x:v>
      </x:c>
      <x:c r="F3739" s="59" t="str">
        <x:v>S4</x:v>
      </x:c>
      <x:c r="G3739" s="59" t="n">
        <x:v>360</x:v>
      </x:c>
      <x:c r="H3739" s="59" t="n">
        <x:v>378</x:v>
      </x:c>
      <x:c r="I3739" s="59" t="n">
        <x:v>10</x:v>
      </x:c>
      <x:c r="J3739" s="60" t="n">
        <x:f>'参数'!$C$5</x:f>
        <x:v>360</x:v>
      </x:c>
      <x:c r="K3739" s="60" t="n">
        <x:f>'参数'!$D$5</x:f>
        <x:v>240</x:v>
      </x:c>
      <x:c r="L3739" s="60" t="n">
        <x:f>H3739+I3739+J3739</x:f>
        <x:v>748</x:v>
      </x:c>
      <x:c r="M3739" s="60" t="n">
        <x:f>L3739+K3739</x:f>
        <x:v>988</x:v>
      </x:c>
      <x:c r="N3739" s="60" t="n">
        <x:f>'参数'!$B$10</x:f>
        <x:v>1</x:v>
      </x:c>
      <x:c r="O3739" s="60" t="n">
        <x:f>N3739*'参数'!$B$11</x:f>
        <x:v>2</x:v>
      </x:c>
      <x:c r="P3739" s="60" t="n">
        <x:f>N3739*'参数'!$B$12</x:f>
        <x:v>1</x:v>
      </x:c>
      <x:c r="Q3739" t="str">
        <x:f>C3739&amp;"d"</x:f>
        <x:v>C1d</x:v>
      </x:c>
      <x:c r="R3739" t="str">
        <x:f>C3739&amp;"p"</x:f>
        <x:v>C1p</x:v>
      </x:c>
      <x:c r="S3739" t="str">
        <x:f>IF(AND(L3739&gt;=H3739+I3739+J3739,M3739&gt;L3739,F3739&lt;&gt;""),"PASS","FAIL")</x:f>
        <x:v>PASS</x:v>
      </x:c>
      <x:c r="T3739" t="n">
        <x:v>1</x:v>
      </x:c>
      <x:c r="U3739" t="str">
        <x:v>pickup_after_delivery_completion_plus_usage_lag</x:v>
      </x:c>
    </x:row>
    <x:row r="3740">
      <x:c r="A3740" t="str">
        <x:v>Set2_100-5-2b</x:v>
      </x:c>
      <x:c r="B3740" t="str">
        <x:v>standard_same_day</x:v>
      </x:c>
      <x:c r="C3740" t="str">
        <x:v>C2</x:v>
      </x:c>
      <x:c r="D3740" s="59" t="n">
        <x:v>7</x:v>
      </x:c>
      <x:c r="E3740" s="59" t="n">
        <x:v>16</x:v>
      </x:c>
      <x:c r="F3740" s="59" t="str">
        <x:v>S4</x:v>
      </x:c>
      <x:c r="G3740" s="59" t="n">
        <x:v>132</x:v>
      </x:c>
      <x:c r="H3740" s="59" t="n">
        <x:v>160</x:v>
      </x:c>
      <x:c r="I3740" s="59" t="n">
        <x:v>10</x:v>
      </x:c>
      <x:c r="J3740" s="60" t="n">
        <x:f>'参数'!$C$5</x:f>
        <x:v>360</x:v>
      </x:c>
      <x:c r="K3740" s="60" t="n">
        <x:f>'参数'!$D$5</x:f>
        <x:v>240</x:v>
      </x:c>
      <x:c r="L3740" s="60" t="n">
        <x:f>H3740+I3740+J3740</x:f>
        <x:v>530</x:v>
      </x:c>
      <x:c r="M3740" s="60" t="n">
        <x:f>L3740+K3740</x:f>
        <x:v>770</x:v>
      </x:c>
      <x:c r="N3740" s="60" t="n">
        <x:f>'参数'!$B$10</x:f>
        <x:v>1</x:v>
      </x:c>
      <x:c r="O3740" s="60" t="n">
        <x:f>N3740*'参数'!$B$11</x:f>
        <x:v>2</x:v>
      </x:c>
      <x:c r="P3740" s="60" t="n">
        <x:f>N3740*'参数'!$B$12</x:f>
        <x:v>1</x:v>
      </x:c>
      <x:c r="Q3740" t="str">
        <x:f>C3740&amp;"d"</x:f>
        <x:v>C2d</x:v>
      </x:c>
      <x:c r="R3740" t="str">
        <x:f>C3740&amp;"p"</x:f>
        <x:v>C2p</x:v>
      </x:c>
      <x:c r="S3740" t="str">
        <x:f>IF(AND(L3740&gt;=H3740+I3740+J3740,M3740&gt;L3740,F3740&lt;&gt;""),"PASS","FAIL")</x:f>
        <x:v>PASS</x:v>
      </x:c>
      <x:c r="T3740" t="n">
        <x:v>5</x:v>
      </x:c>
      <x:c r="U3740" t="str">
        <x:v>pickup_after_delivery_completion_plus_usage_lag</x:v>
      </x:c>
    </x:row>
    <x:row r="3741">
      <x:c r="A3741" t="str">
        <x:v>Set2_100-5-2b</x:v>
      </x:c>
      <x:c r="B3741" t="str">
        <x:v>standard_same_day</x:v>
      </x:c>
      <x:c r="C3741" t="str">
        <x:v>C3</x:v>
      </x:c>
      <x:c r="D3741" s="59" t="n">
        <x:v>18</x:v>
      </x:c>
      <x:c r="E3741" s="59" t="n">
        <x:v>9</x:v>
      </x:c>
      <x:c r="F3741" s="59" t="str">
        <x:v>S4</x:v>
      </x:c>
      <x:c r="G3741" s="59" t="n">
        <x:v>345</x:v>
      </x:c>
      <x:c r="H3741" s="59" t="n">
        <x:v>381</x:v>
      </x:c>
      <x:c r="I3741" s="59" t="n">
        <x:v>10</x:v>
      </x:c>
      <x:c r="J3741" s="60" t="n">
        <x:f>'参数'!$C$5</x:f>
        <x:v>360</x:v>
      </x:c>
      <x:c r="K3741" s="60" t="n">
        <x:f>'参数'!$D$5</x:f>
        <x:v>240</x:v>
      </x:c>
      <x:c r="L3741" s="60" t="n">
        <x:f>H3741+I3741+J3741</x:f>
        <x:v>751</x:v>
      </x:c>
      <x:c r="M3741" s="60" t="n">
        <x:f>L3741+K3741</x:f>
        <x:v>991</x:v>
      </x:c>
      <x:c r="N3741" s="60" t="n">
        <x:f>'参数'!$B$10</x:f>
        <x:v>1</x:v>
      </x:c>
      <x:c r="O3741" s="60" t="n">
        <x:f>N3741*'参数'!$B$11</x:f>
        <x:v>2</x:v>
      </x:c>
      <x:c r="P3741" s="60" t="n">
        <x:f>N3741*'参数'!$B$12</x:f>
        <x:v>1</x:v>
      </x:c>
      <x:c r="Q3741" t="str">
        <x:f>C3741&amp;"d"</x:f>
        <x:v>C3d</x:v>
      </x:c>
      <x:c r="R3741" t="str">
        <x:f>C3741&amp;"p"</x:f>
        <x:v>C3p</x:v>
      </x:c>
      <x:c r="S3741" t="str">
        <x:f>IF(AND(L3741&gt;=H3741+I3741+J3741,M3741&gt;L3741,F3741&lt;&gt;""),"PASS","FAIL")</x:f>
        <x:v>PASS</x:v>
      </x:c>
      <x:c r="T3741" t="n">
        <x:v>4</x:v>
      </x:c>
      <x:c r="U3741" t="str">
        <x:v>pickup_after_delivery_completion_plus_usage_lag</x:v>
      </x:c>
    </x:row>
    <x:row r="3742">
      <x:c r="A3742" t="str">
        <x:v>Set2_100-5-2b</x:v>
      </x:c>
      <x:c r="B3742" t="str">
        <x:v>standard_same_day</x:v>
      </x:c>
      <x:c r="C3742" t="str">
        <x:v>C4</x:v>
      </x:c>
      <x:c r="D3742" s="59" t="n">
        <x:v>21</x:v>
      </x:c>
      <x:c r="E3742" s="59" t="n">
        <x:v>3</x:v>
      </x:c>
      <x:c r="F3742" s="59" t="str">
        <x:v>S4</x:v>
      </x:c>
      <x:c r="G3742" s="59" t="n">
        <x:v>443</x:v>
      </x:c>
      <x:c r="H3742" s="59" t="n">
        <x:v>471</x:v>
      </x:c>
      <x:c r="I3742" s="59" t="n">
        <x:v>10</x:v>
      </x:c>
      <x:c r="J3742" s="60" t="n">
        <x:f>'参数'!$C$5</x:f>
        <x:v>360</x:v>
      </x:c>
      <x:c r="K3742" s="60" t="n">
        <x:f>'参数'!$D$5</x:f>
        <x:v>240</x:v>
      </x:c>
      <x:c r="L3742" s="60" t="n">
        <x:f>H3742+I3742+J3742</x:f>
        <x:v>841</x:v>
      </x:c>
      <x:c r="M3742" s="60" t="n">
        <x:f>L3742+K3742</x:f>
        <x:v>1081</x:v>
      </x:c>
      <x:c r="N3742" s="60" t="n">
        <x:f>'参数'!$B$10</x:f>
        <x:v>1</x:v>
      </x:c>
      <x:c r="O3742" s="60" t="n">
        <x:f>N3742*'参数'!$B$11</x:f>
        <x:v>2</x:v>
      </x:c>
      <x:c r="P3742" s="60" t="n">
        <x:f>N3742*'参数'!$B$12</x:f>
        <x:v>1</x:v>
      </x:c>
      <x:c r="Q3742" t="str">
        <x:f>C3742&amp;"d"</x:f>
        <x:v>C4d</x:v>
      </x:c>
      <x:c r="R3742" t="str">
        <x:f>C3742&amp;"p"</x:f>
        <x:v>C4p</x:v>
      </x:c>
      <x:c r="S3742" t="str">
        <x:f>IF(AND(L3742&gt;=H3742+I3742+J3742,M3742&gt;L3742,F3742&lt;&gt;""),"PASS","FAIL")</x:f>
        <x:v>PASS</x:v>
      </x:c>
      <x:c r="T3742" t="n">
        <x:v>6</x:v>
      </x:c>
      <x:c r="U3742" t="str">
        <x:v>pickup_after_delivery_completion_plus_usage_lag</x:v>
      </x:c>
    </x:row>
    <x:row r="3743">
      <x:c r="A3743" t="str">
        <x:v>Set2_100-5-2b</x:v>
      </x:c>
      <x:c r="B3743" t="str">
        <x:v>standard_same_day</x:v>
      </x:c>
      <x:c r="C3743" t="str">
        <x:v>C5</x:v>
      </x:c>
      <x:c r="D3743" s="59" t="n">
        <x:v>18</x:v>
      </x:c>
      <x:c r="E3743" s="59" t="n">
        <x:v>21</x:v>
      </x:c>
      <x:c r="F3743" s="59" t="str">
        <x:v>S4</x:v>
      </x:c>
      <x:c r="G3743" s="59" t="n">
        <x:v>268</x:v>
      </x:c>
      <x:c r="H3743" s="59" t="n">
        <x:v>296</x:v>
      </x:c>
      <x:c r="I3743" s="59" t="n">
        <x:v>10</x:v>
      </x:c>
      <x:c r="J3743" s="60" t="n">
        <x:f>'参数'!$C$5</x:f>
        <x:v>360</x:v>
      </x:c>
      <x:c r="K3743" s="60" t="n">
        <x:f>'参数'!$D$5</x:f>
        <x:v>240</x:v>
      </x:c>
      <x:c r="L3743" s="60" t="n">
        <x:f>H3743+I3743+J3743</x:f>
        <x:v>666</x:v>
      </x:c>
      <x:c r="M3743" s="60" t="n">
        <x:f>L3743+K3743</x:f>
        <x:v>906</x:v>
      </x:c>
      <x:c r="N3743" s="60" t="n">
        <x:f>'参数'!$B$10</x:f>
        <x:v>1</x:v>
      </x:c>
      <x:c r="O3743" s="60" t="n">
        <x:f>N3743*'参数'!$B$11</x:f>
        <x:v>2</x:v>
      </x:c>
      <x:c r="P3743" s="60" t="n">
        <x:f>N3743*'参数'!$B$12</x:f>
        <x:v>1</x:v>
      </x:c>
      <x:c r="Q3743" t="str">
        <x:f>C3743&amp;"d"</x:f>
        <x:v>C5d</x:v>
      </x:c>
      <x:c r="R3743" t="str">
        <x:f>C3743&amp;"p"</x:f>
        <x:v>C5p</x:v>
      </x:c>
      <x:c r="S3743" t="str">
        <x:f>IF(AND(L3743&gt;=H3743+I3743+J3743,M3743&gt;L3743,F3743&lt;&gt;""),"PASS","FAIL")</x:f>
        <x:v>PASS</x:v>
      </x:c>
      <x:c r="T3743" t="n">
        <x:v>1</x:v>
      </x:c>
      <x:c r="U3743" t="str">
        <x:v>pickup_after_delivery_completion_plus_usage_lag</x:v>
      </x:c>
    </x:row>
    <x:row r="3744">
      <x:c r="A3744" t="str">
        <x:v>Set2_100-5-2b</x:v>
      </x:c>
      <x:c r="B3744" t="str">
        <x:v>standard_same_day</x:v>
      </x:c>
      <x:c r="C3744" t="str">
        <x:v>C6</x:v>
      </x:c>
      <x:c r="D3744" s="59" t="n">
        <x:v>4</x:v>
      </x:c>
      <x:c r="E3744" s="59" t="n">
        <x:v>18</x:v>
      </x:c>
      <x:c r="F3744" s="59" t="str">
        <x:v>S0</x:v>
      </x:c>
      <x:c r="G3744" s="59" t="n">
        <x:v>107</x:v>
      </x:c>
      <x:c r="H3744" s="59" t="n">
        <x:v>119</x:v>
      </x:c>
      <x:c r="I3744" s="59" t="n">
        <x:v>10</x:v>
      </x:c>
      <x:c r="J3744" s="60" t="n">
        <x:f>'参数'!$C$5</x:f>
        <x:v>360</x:v>
      </x:c>
      <x:c r="K3744" s="60" t="n">
        <x:f>'参数'!$D$5</x:f>
        <x:v>240</x:v>
      </x:c>
      <x:c r="L3744" s="60" t="n">
        <x:f>H3744+I3744+J3744</x:f>
        <x:v>489</x:v>
      </x:c>
      <x:c r="M3744" s="60" t="n">
        <x:f>L3744+K3744</x:f>
        <x:v>729</x:v>
      </x:c>
      <x:c r="N3744" s="60" t="n">
        <x:f>'参数'!$B$10</x:f>
        <x:v>1</x:v>
      </x:c>
      <x:c r="O3744" s="60" t="n">
        <x:f>N3744*'参数'!$B$11</x:f>
        <x:v>2</x:v>
      </x:c>
      <x:c r="P3744" s="60" t="n">
        <x:f>N3744*'参数'!$B$12</x:f>
        <x:v>1</x:v>
      </x:c>
      <x:c r="Q3744" t="str">
        <x:f>C3744&amp;"d"</x:f>
        <x:v>C6d</x:v>
      </x:c>
      <x:c r="R3744" t="str">
        <x:f>C3744&amp;"p"</x:f>
        <x:v>C6p</x:v>
      </x:c>
      <x:c r="S3744" t="str">
        <x:f>IF(AND(L3744&gt;=H3744+I3744+J3744,M3744&gt;L3744,F3744&lt;&gt;""),"PASS","FAIL")</x:f>
        <x:v>PASS</x:v>
      </x:c>
      <x:c r="T3744" t="n">
        <x:v>10</x:v>
      </x:c>
      <x:c r="U3744" t="str">
        <x:v>pickup_after_delivery_completion_plus_usage_lag</x:v>
      </x:c>
    </x:row>
    <x:row r="3745">
      <x:c r="A3745" t="str">
        <x:v>Set2_100-5-2b</x:v>
      </x:c>
      <x:c r="B3745" t="str">
        <x:v>standard_same_day</x:v>
      </x:c>
      <x:c r="C3745" t="str">
        <x:v>C7</x:v>
      </x:c>
      <x:c r="D3745" s="59" t="n">
        <x:v>14</x:v>
      </x:c>
      <x:c r="E3745" s="59" t="n">
        <x:v>3</x:v>
      </x:c>
      <x:c r="F3745" s="59" t="str">
        <x:v>S4</x:v>
      </x:c>
      <x:c r="G3745" s="59" t="n">
        <x:v>513</x:v>
      </x:c>
      <x:c r="H3745" s="59" t="n">
        <x:v>531</x:v>
      </x:c>
      <x:c r="I3745" s="59" t="n">
        <x:v>10</x:v>
      </x:c>
      <x:c r="J3745" s="60" t="n">
        <x:f>'参数'!$C$5</x:f>
        <x:v>360</x:v>
      </x:c>
      <x:c r="K3745" s="60" t="n">
        <x:f>'参数'!$D$5</x:f>
        <x:v>240</x:v>
      </x:c>
      <x:c r="L3745" s="60" t="n">
        <x:f>H3745+I3745+J3745</x:f>
        <x:v>901</x:v>
      </x:c>
      <x:c r="M3745" s="60" t="n">
        <x:f>L3745+K3745</x:f>
        <x:v>1141</x:v>
      </x:c>
      <x:c r="N3745" s="60" t="n">
        <x:f>'参数'!$B$10</x:f>
        <x:v>1</x:v>
      </x:c>
      <x:c r="O3745" s="60" t="n">
        <x:f>N3745*'参数'!$B$11</x:f>
        <x:v>2</x:v>
      </x:c>
      <x:c r="P3745" s="60" t="n">
        <x:f>N3745*'参数'!$B$12</x:f>
        <x:v>1</x:v>
      </x:c>
      <x:c r="Q3745" t="str">
        <x:f>C3745&amp;"d"</x:f>
        <x:v>C7d</x:v>
      </x:c>
      <x:c r="R3745" t="str">
        <x:f>C3745&amp;"p"</x:f>
        <x:v>C7p</x:v>
      </x:c>
      <x:c r="S3745" t="str">
        <x:f>IF(AND(L3745&gt;=H3745+I3745+J3745,M3745&gt;L3745,F3745&lt;&gt;""),"PASS","FAIL")</x:f>
        <x:v>PASS</x:v>
      </x:c>
      <x:c r="T3745" t="n">
        <x:v>11</x:v>
      </x:c>
      <x:c r="U3745" t="str">
        <x:v>pickup_after_delivery_completion_plus_usage_lag</x:v>
      </x:c>
    </x:row>
    <x:row r="3746">
      <x:c r="A3746" t="str">
        <x:v>Set2_100-5-2b</x:v>
      </x:c>
      <x:c r="B3746" t="str">
        <x:v>standard_same_day</x:v>
      </x:c>
      <x:c r="C3746" t="str">
        <x:v>C8</x:v>
      </x:c>
      <x:c r="D3746" s="59" t="n">
        <x:v>3</x:v>
      </x:c>
      <x:c r="E3746" s="59" t="n">
        <x:v>9</x:v>
      </x:c>
      <x:c r="F3746" s="59" t="str">
        <x:v>S4</x:v>
      </x:c>
      <x:c r="G3746" s="59" t="n">
        <x:v>303</x:v>
      </x:c>
      <x:c r="H3746" s="59" t="n">
        <x:v>313</x:v>
      </x:c>
      <x:c r="I3746" s="59" t="n">
        <x:v>10</x:v>
      </x:c>
      <x:c r="J3746" s="60" t="n">
        <x:f>'参数'!$C$5</x:f>
        <x:v>360</x:v>
      </x:c>
      <x:c r="K3746" s="60" t="n">
        <x:f>'参数'!$D$5</x:f>
        <x:v>240</x:v>
      </x:c>
      <x:c r="L3746" s="60" t="n">
        <x:f>H3746+I3746+J3746</x:f>
        <x:v>683</x:v>
      </x:c>
      <x:c r="M3746" s="60" t="n">
        <x:f>L3746+K3746</x:f>
        <x:v>923</x:v>
      </x:c>
      <x:c r="N3746" s="60" t="n">
        <x:f>'参数'!$B$10</x:f>
        <x:v>1</x:v>
      </x:c>
      <x:c r="O3746" s="60" t="n">
        <x:f>N3746*'参数'!$B$11</x:f>
        <x:v>2</x:v>
      </x:c>
      <x:c r="P3746" s="60" t="n">
        <x:f>N3746*'参数'!$B$12</x:f>
        <x:v>1</x:v>
      </x:c>
      <x:c r="Q3746" t="str">
        <x:f>C3746&amp;"d"</x:f>
        <x:v>C8d</x:v>
      </x:c>
      <x:c r="R3746" t="str">
        <x:f>C3746&amp;"p"</x:f>
        <x:v>C8p</x:v>
      </x:c>
      <x:c r="S3746" t="str">
        <x:f>IF(AND(L3746&gt;=H3746+I3746+J3746,M3746&gt;L3746,F3746&lt;&gt;""),"PASS","FAIL")</x:f>
        <x:v>PASS</x:v>
      </x:c>
      <x:c r="T3746" t="n">
        <x:v>13</x:v>
      </x:c>
      <x:c r="U3746" t="str">
        <x:v>pickup_after_delivery_completion_plus_usage_lag</x:v>
      </x:c>
    </x:row>
    <x:row r="3747">
      <x:c r="A3747" t="str">
        <x:v>Set2_100-5-2b</x:v>
      </x:c>
      <x:c r="B3747" t="str">
        <x:v>standard_same_day</x:v>
      </x:c>
      <x:c r="C3747" t="str">
        <x:v>C9</x:v>
      </x:c>
      <x:c r="D3747" s="59" t="n">
        <x:v>2</x:v>
      </x:c>
      <x:c r="E3747" s="59" t="n">
        <x:v>6</x:v>
      </x:c>
      <x:c r="F3747" s="59" t="str">
        <x:v>S4</x:v>
      </x:c>
      <x:c r="G3747" s="59" t="n">
        <x:v>232</x:v>
      </x:c>
      <x:c r="H3747" s="59" t="n">
        <x:v>248</x:v>
      </x:c>
      <x:c r="I3747" s="59" t="n">
        <x:v>10</x:v>
      </x:c>
      <x:c r="J3747" s="60" t="n">
        <x:f>'参数'!$C$5</x:f>
        <x:v>360</x:v>
      </x:c>
      <x:c r="K3747" s="60" t="n">
        <x:f>'参数'!$D$5</x:f>
        <x:v>240</x:v>
      </x:c>
      <x:c r="L3747" s="60" t="n">
        <x:f>H3747+I3747+J3747</x:f>
        <x:v>618</x:v>
      </x:c>
      <x:c r="M3747" s="60" t="n">
        <x:f>L3747+K3747</x:f>
        <x:v>858</x:v>
      </x:c>
      <x:c r="N3747" s="60" t="n">
        <x:f>'参数'!$B$10</x:f>
        <x:v>1</x:v>
      </x:c>
      <x:c r="O3747" s="60" t="n">
        <x:f>N3747*'参数'!$B$11</x:f>
        <x:v>2</x:v>
      </x:c>
      <x:c r="P3747" s="60" t="n">
        <x:f>N3747*'参数'!$B$12</x:f>
        <x:v>1</x:v>
      </x:c>
      <x:c r="Q3747" t="str">
        <x:f>C3747&amp;"d"</x:f>
        <x:v>C9d</x:v>
      </x:c>
      <x:c r="R3747" t="str">
        <x:f>C3747&amp;"p"</x:f>
        <x:v>C9p</x:v>
      </x:c>
      <x:c r="S3747" t="str">
        <x:f>IF(AND(L3747&gt;=H3747+I3747+J3747,M3747&gt;L3747,F3747&lt;&gt;""),"PASS","FAIL")</x:f>
        <x:v>PASS</x:v>
      </x:c>
      <x:c r="T3747" t="n">
        <x:v>13</x:v>
      </x:c>
      <x:c r="U3747" t="str">
        <x:v>pickup_after_delivery_completion_plus_usage_lag</x:v>
      </x:c>
    </x:row>
    <x:row r="3748">
      <x:c r="A3748" t="str">
        <x:v>Set2_100-5-2b</x:v>
      </x:c>
      <x:c r="B3748" t="str">
        <x:v>standard_same_day</x:v>
      </x:c>
      <x:c r="C3748" t="str">
        <x:v>C10</x:v>
      </x:c>
      <x:c r="D3748" s="59" t="n">
        <x:v>8</x:v>
      </x:c>
      <x:c r="E3748" s="59" t="n">
        <x:v>20</x:v>
      </x:c>
      <x:c r="F3748" s="59" t="str">
        <x:v>S0</x:v>
      </x:c>
      <x:c r="G3748" s="59" t="n">
        <x:v>286</x:v>
      </x:c>
      <x:c r="H3748" s="59" t="n">
        <x:v>306</x:v>
      </x:c>
      <x:c r="I3748" s="59" t="n">
        <x:v>10</x:v>
      </x:c>
      <x:c r="J3748" s="60" t="n">
        <x:f>'参数'!$C$5</x:f>
        <x:v>360</x:v>
      </x:c>
      <x:c r="K3748" s="60" t="n">
        <x:f>'参数'!$D$5</x:f>
        <x:v>240</x:v>
      </x:c>
      <x:c r="L3748" s="60" t="n">
        <x:f>H3748+I3748+J3748</x:f>
        <x:v>676</x:v>
      </x:c>
      <x:c r="M3748" s="60" t="n">
        <x:f>L3748+K3748</x:f>
        <x:v>916</x:v>
      </x:c>
      <x:c r="N3748" s="60" t="n">
        <x:f>'参数'!$B$10</x:f>
        <x:v>1</x:v>
      </x:c>
      <x:c r="O3748" s="60" t="n">
        <x:f>N3748*'参数'!$B$11</x:f>
        <x:v>2</x:v>
      </x:c>
      <x:c r="P3748" s="60" t="n">
        <x:f>N3748*'参数'!$B$12</x:f>
        <x:v>1</x:v>
      </x:c>
      <x:c r="Q3748" t="str">
        <x:f>C3748&amp;"d"</x:f>
        <x:v>C10d</x:v>
      </x:c>
      <x:c r="R3748" t="str">
        <x:f>C3748&amp;"p"</x:f>
        <x:v>C10p</x:v>
      </x:c>
      <x:c r="S3748" t="str">
        <x:f>IF(AND(L3748&gt;=H3748+I3748+J3748,M3748&gt;L3748,F3748&lt;&gt;""),"PASS","FAIL")</x:f>
        <x:v>PASS</x:v>
      </x:c>
      <x:c r="T3748" t="n">
        <x:v>2</x:v>
      </x:c>
      <x:c r="U3748" t="str">
        <x:v>pickup_after_delivery_completion_plus_usage_lag</x:v>
      </x:c>
    </x:row>
    <x:row r="3749">
      <x:c r="A3749" t="str">
        <x:v>Set2_100-5-2b</x:v>
      </x:c>
      <x:c r="B3749" t="str">
        <x:v>standard_same_day</x:v>
      </x:c>
      <x:c r="C3749" t="str">
        <x:v>C11</x:v>
      </x:c>
      <x:c r="D3749" s="59" t="n">
        <x:v>21</x:v>
      </x:c>
      <x:c r="E3749" s="59" t="n">
        <x:v>28</x:v>
      </x:c>
      <x:c r="F3749" s="59" t="str">
        <x:v>S1</x:v>
      </x:c>
      <x:c r="G3749" s="59" t="n">
        <x:v>478</x:v>
      </x:c>
      <x:c r="H3749" s="59" t="n">
        <x:v>502</x:v>
      </x:c>
      <x:c r="I3749" s="59" t="n">
        <x:v>10</x:v>
      </x:c>
      <x:c r="J3749" s="60" t="n">
        <x:f>'参数'!$C$5</x:f>
        <x:v>360</x:v>
      </x:c>
      <x:c r="K3749" s="60" t="n">
        <x:f>'参数'!$D$5</x:f>
        <x:v>240</x:v>
      </x:c>
      <x:c r="L3749" s="60" t="n">
        <x:f>H3749+I3749+J3749</x:f>
        <x:v>872</x:v>
      </x:c>
      <x:c r="M3749" s="60" t="n">
        <x:f>L3749+K3749</x:f>
        <x:v>1112</x:v>
      </x:c>
      <x:c r="N3749" s="60" t="n">
        <x:f>'参数'!$B$10</x:f>
        <x:v>1</x:v>
      </x:c>
      <x:c r="O3749" s="60" t="n">
        <x:f>N3749*'参数'!$B$11</x:f>
        <x:v>2</x:v>
      </x:c>
      <x:c r="P3749" s="60" t="n">
        <x:f>N3749*'参数'!$B$12</x:f>
        <x:v>1</x:v>
      </x:c>
      <x:c r="Q3749" t="str">
        <x:f>C3749&amp;"d"</x:f>
        <x:v>C11d</x:v>
      </x:c>
      <x:c r="R3749" t="str">
        <x:f>C3749&amp;"p"</x:f>
        <x:v>C11p</x:v>
      </x:c>
      <x:c r="S3749" t="str">
        <x:f>IF(AND(L3749&gt;=H3749+I3749+J3749,M3749&gt;L3749,F3749&lt;&gt;""),"PASS","FAIL")</x:f>
        <x:v>PASS</x:v>
      </x:c>
      <x:c r="T3749" t="n">
        <x:v>6</x:v>
      </x:c>
      <x:c r="U3749" t="str">
        <x:v>pickup_after_delivery_completion_plus_usage_lag</x:v>
      </x:c>
    </x:row>
    <x:row r="3750">
      <x:c r="A3750" t="str">
        <x:v>Set2_100-5-2b</x:v>
      </x:c>
      <x:c r="B3750" t="str">
        <x:v>standard_same_day</x:v>
      </x:c>
      <x:c r="C3750" t="str">
        <x:v>C12</x:v>
      </x:c>
      <x:c r="D3750" s="59" t="n">
        <x:v>20</x:v>
      </x:c>
      <x:c r="E3750" s="59" t="n">
        <x:v>5</x:v>
      </x:c>
      <x:c r="F3750" s="59" t="str">
        <x:v>S4</x:v>
      </x:c>
      <x:c r="G3750" s="59" t="n">
        <x:v>278</x:v>
      </x:c>
      <x:c r="H3750" s="59" t="n">
        <x:v>300</x:v>
      </x:c>
      <x:c r="I3750" s="59" t="n">
        <x:v>10</x:v>
      </x:c>
      <x:c r="J3750" s="60" t="n">
        <x:f>'参数'!$C$5</x:f>
        <x:v>360</x:v>
      </x:c>
      <x:c r="K3750" s="60" t="n">
        <x:f>'参数'!$D$5</x:f>
        <x:v>240</x:v>
      </x:c>
      <x:c r="L3750" s="60" t="n">
        <x:f>H3750+I3750+J3750</x:f>
        <x:v>670</x:v>
      </x:c>
      <x:c r="M3750" s="60" t="n">
        <x:f>L3750+K3750</x:f>
        <x:v>910</x:v>
      </x:c>
      <x:c r="N3750" s="60" t="n">
        <x:f>'参数'!$B$10</x:f>
        <x:v>1</x:v>
      </x:c>
      <x:c r="O3750" s="60" t="n">
        <x:f>N3750*'参数'!$B$11</x:f>
        <x:v>2</x:v>
      </x:c>
      <x:c r="P3750" s="60" t="n">
        <x:f>N3750*'参数'!$B$12</x:f>
        <x:v>1</x:v>
      </x:c>
      <x:c r="Q3750" t="str">
        <x:f>C3750&amp;"d"</x:f>
        <x:v>C12d</x:v>
      </x:c>
      <x:c r="R3750" t="str">
        <x:f>C3750&amp;"p"</x:f>
        <x:v>C12p</x:v>
      </x:c>
      <x:c r="S3750" t="str">
        <x:f>IF(AND(L3750&gt;=H3750+I3750+J3750,M3750&gt;L3750,F3750&lt;&gt;""),"PASS","FAIL")</x:f>
        <x:v>PASS</x:v>
      </x:c>
      <x:c r="T3750" t="n">
        <x:v>0</x:v>
      </x:c>
      <x:c r="U3750" t="str">
        <x:v>pickup_after_delivery_completion_plus_usage_lag</x:v>
      </x:c>
    </x:row>
    <x:row r="3751">
      <x:c r="A3751" t="str">
        <x:v>Set2_100-5-2b</x:v>
      </x:c>
      <x:c r="B3751" t="str">
        <x:v>standard_same_day</x:v>
      </x:c>
      <x:c r="C3751" t="str">
        <x:v>C13</x:v>
      </x:c>
      <x:c r="D3751" s="59" t="n">
        <x:v>13</x:v>
      </x:c>
      <x:c r="E3751" s="59" t="n">
        <x:v>3</x:v>
      </x:c>
      <x:c r="F3751" s="59" t="str">
        <x:v>S4</x:v>
      </x:c>
      <x:c r="G3751" s="59" t="n">
        <x:v>317</x:v>
      </x:c>
      <x:c r="H3751" s="59" t="n">
        <x:v>347</x:v>
      </x:c>
      <x:c r="I3751" s="59" t="n">
        <x:v>10</x:v>
      </x:c>
      <x:c r="J3751" s="60" t="n">
        <x:f>'参数'!$C$5</x:f>
        <x:v>360</x:v>
      </x:c>
      <x:c r="K3751" s="60" t="n">
        <x:f>'参数'!$D$5</x:f>
        <x:v>240</x:v>
      </x:c>
      <x:c r="L3751" s="60" t="n">
        <x:f>H3751+I3751+J3751</x:f>
        <x:v>717</x:v>
      </x:c>
      <x:c r="M3751" s="60" t="n">
        <x:f>L3751+K3751</x:f>
        <x:v>957</x:v>
      </x:c>
      <x:c r="N3751" s="60" t="n">
        <x:f>'参数'!$B$10</x:f>
        <x:v>1</x:v>
      </x:c>
      <x:c r="O3751" s="60" t="n">
        <x:f>N3751*'参数'!$B$11</x:f>
        <x:v>2</x:v>
      </x:c>
      <x:c r="P3751" s="60" t="n">
        <x:f>N3751*'参数'!$B$12</x:f>
        <x:v>1</x:v>
      </x:c>
      <x:c r="Q3751" t="str">
        <x:f>C3751&amp;"d"</x:f>
        <x:v>C13d</x:v>
      </x:c>
      <x:c r="R3751" t="str">
        <x:f>C3751&amp;"p"</x:f>
        <x:v>C13p</x:v>
      </x:c>
      <x:c r="S3751" t="str">
        <x:f>IF(AND(L3751&gt;=H3751+I3751+J3751,M3751&gt;L3751,F3751&lt;&gt;""),"PASS","FAIL")</x:f>
        <x:v>PASS</x:v>
      </x:c>
      <x:c r="T3751" t="n">
        <x:v>15</x:v>
      </x:c>
      <x:c r="U3751" t="str">
        <x:v>pickup_after_delivery_completion_plus_usage_lag</x:v>
      </x:c>
    </x:row>
    <x:row r="3752">
      <x:c r="A3752" t="str">
        <x:v>Set2_100-5-2b</x:v>
      </x:c>
      <x:c r="B3752" t="str">
        <x:v>standard_same_day</x:v>
      </x:c>
      <x:c r="C3752" t="str">
        <x:v>C14</x:v>
      </x:c>
      <x:c r="D3752" s="59" t="n">
        <x:v>15</x:v>
      </x:c>
      <x:c r="E3752" s="59" t="n">
        <x:v>9</x:v>
      </x:c>
      <x:c r="F3752" s="59" t="str">
        <x:v>S4</x:v>
      </x:c>
      <x:c r="G3752" s="59" t="n">
        <x:v>412</x:v>
      </x:c>
      <x:c r="H3752" s="59" t="n">
        <x:v>434</x:v>
      </x:c>
      <x:c r="I3752" s="59" t="n">
        <x:v>10</x:v>
      </x:c>
      <x:c r="J3752" s="60" t="n">
        <x:f>'参数'!$C$5</x:f>
        <x:v>360</x:v>
      </x:c>
      <x:c r="K3752" s="60" t="n">
        <x:f>'参数'!$D$5</x:f>
        <x:v>240</x:v>
      </x:c>
      <x:c r="L3752" s="60" t="n">
        <x:f>H3752+I3752+J3752</x:f>
        <x:v>804</x:v>
      </x:c>
      <x:c r="M3752" s="60" t="n">
        <x:f>L3752+K3752</x:f>
        <x:v>1044</x:v>
      </x:c>
      <x:c r="N3752" s="60" t="n">
        <x:f>'参数'!$B$10</x:f>
        <x:v>1</x:v>
      </x:c>
      <x:c r="O3752" s="60" t="n">
        <x:f>N3752*'参数'!$B$11</x:f>
        <x:v>2</x:v>
      </x:c>
      <x:c r="P3752" s="60" t="n">
        <x:f>N3752*'参数'!$B$12</x:f>
        <x:v>1</x:v>
      </x:c>
      <x:c r="Q3752" t="str">
        <x:f>C3752&amp;"d"</x:f>
        <x:v>C14d</x:v>
      </x:c>
      <x:c r="R3752" t="str">
        <x:f>C3752&amp;"p"</x:f>
        <x:v>C14p</x:v>
      </x:c>
      <x:c r="S3752" t="str">
        <x:f>IF(AND(L3752&gt;=H3752+I3752+J3752,M3752&gt;L3752,F3752&lt;&gt;""),"PASS","FAIL")</x:f>
        <x:v>PASS</x:v>
      </x:c>
      <x:c r="T3752" t="n">
        <x:v>8</x:v>
      </x:c>
      <x:c r="U3752" t="str">
        <x:v>pickup_after_delivery_completion_plus_usage_lag</x:v>
      </x:c>
    </x:row>
    <x:row r="3753">
      <x:c r="A3753" t="str">
        <x:v>Set2_100-5-2b</x:v>
      </x:c>
      <x:c r="B3753" t="str">
        <x:v>standard_same_day</x:v>
      </x:c>
      <x:c r="C3753" t="str">
        <x:v>C15</x:v>
      </x:c>
      <x:c r="D3753" s="59" t="n">
        <x:v>18</x:v>
      </x:c>
      <x:c r="E3753" s="59" t="n">
        <x:v>10</x:v>
      </x:c>
      <x:c r="F3753" s="59" t="str">
        <x:v>S4</x:v>
      </x:c>
      <x:c r="G3753" s="59" t="n">
        <x:v>573</x:v>
      </x:c>
      <x:c r="H3753" s="59" t="n">
        <x:v>597</x:v>
      </x:c>
      <x:c r="I3753" s="59" t="n">
        <x:v>10</x:v>
      </x:c>
      <x:c r="J3753" s="60" t="n">
        <x:f>'参数'!$C$5</x:f>
        <x:v>360</x:v>
      </x:c>
      <x:c r="K3753" s="60" t="n">
        <x:f>'参数'!$D$5</x:f>
        <x:v>240</x:v>
      </x:c>
      <x:c r="L3753" s="60" t="n">
        <x:f>H3753+I3753+J3753</x:f>
        <x:v>967</x:v>
      </x:c>
      <x:c r="M3753" s="60" t="n">
        <x:f>L3753+K3753</x:f>
        <x:v>1207</x:v>
      </x:c>
      <x:c r="N3753" s="60" t="n">
        <x:f>'参数'!$B$10</x:f>
        <x:v>1</x:v>
      </x:c>
      <x:c r="O3753" s="60" t="n">
        <x:f>N3753*'参数'!$B$11</x:f>
        <x:v>2</x:v>
      </x:c>
      <x:c r="P3753" s="60" t="n">
        <x:f>N3753*'参数'!$B$12</x:f>
        <x:v>1</x:v>
      </x:c>
      <x:c r="Q3753" t="str">
        <x:f>C3753&amp;"d"</x:f>
        <x:v>C15d</x:v>
      </x:c>
      <x:c r="R3753" t="str">
        <x:f>C3753&amp;"p"</x:f>
        <x:v>C15p</x:v>
      </x:c>
      <x:c r="S3753" t="str">
        <x:f>IF(AND(L3753&gt;=H3753+I3753+J3753,M3753&gt;L3753,F3753&lt;&gt;""),"PASS","FAIL")</x:f>
        <x:v>PASS</x:v>
      </x:c>
      <x:c r="T3753" t="n">
        <x:v>1</x:v>
      </x:c>
      <x:c r="U3753" t="str">
        <x:v>pickup_after_delivery_completion_plus_usage_lag</x:v>
      </x:c>
    </x:row>
    <x:row r="3754">
      <x:c r="A3754" t="str">
        <x:v>Set2_100-5-2b</x:v>
      </x:c>
      <x:c r="B3754" t="str">
        <x:v>standard_same_day</x:v>
      </x:c>
      <x:c r="C3754" t="str">
        <x:v>C16</x:v>
      </x:c>
      <x:c r="D3754" s="59" t="n">
        <x:v>20</x:v>
      </x:c>
      <x:c r="E3754" s="59" t="n">
        <x:v>8</x:v>
      </x:c>
      <x:c r="F3754" s="59" t="str">
        <x:v>S4</x:v>
      </x:c>
      <x:c r="G3754" s="59" t="n">
        <x:v>510</x:v>
      </x:c>
      <x:c r="H3754" s="59" t="n">
        <x:v>534</x:v>
      </x:c>
      <x:c r="I3754" s="59" t="n">
        <x:v>10</x:v>
      </x:c>
      <x:c r="J3754" s="60" t="n">
        <x:f>'参数'!$C$5</x:f>
        <x:v>360</x:v>
      </x:c>
      <x:c r="K3754" s="60" t="n">
        <x:f>'参数'!$D$5</x:f>
        <x:v>240</x:v>
      </x:c>
      <x:c r="L3754" s="60" t="n">
        <x:f>H3754+I3754+J3754</x:f>
        <x:v>904</x:v>
      </x:c>
      <x:c r="M3754" s="60" t="n">
        <x:f>L3754+K3754</x:f>
        <x:v>1144</x:v>
      </x:c>
      <x:c r="N3754" s="60" t="n">
        <x:f>'参数'!$B$10</x:f>
        <x:v>1</x:v>
      </x:c>
      <x:c r="O3754" s="60" t="n">
        <x:f>N3754*'参数'!$B$11</x:f>
        <x:v>2</x:v>
      </x:c>
      <x:c r="P3754" s="60" t="n">
        <x:f>N3754*'参数'!$B$12</x:f>
        <x:v>1</x:v>
      </x:c>
      <x:c r="Q3754" t="str">
        <x:f>C3754&amp;"d"</x:f>
        <x:v>C16d</x:v>
      </x:c>
      <x:c r="R3754" t="str">
        <x:f>C3754&amp;"p"</x:f>
        <x:v>C16p</x:v>
      </x:c>
      <x:c r="S3754" t="str">
        <x:f>IF(AND(L3754&gt;=H3754+I3754+J3754,M3754&gt;L3754,F3754&lt;&gt;""),"PASS","FAIL")</x:f>
        <x:v>PASS</x:v>
      </x:c>
      <x:c r="T3754" t="n">
        <x:v>6</x:v>
      </x:c>
      <x:c r="U3754" t="str">
        <x:v>pickup_after_delivery_completion_plus_usage_lag</x:v>
      </x:c>
    </x:row>
    <x:row r="3755">
      <x:c r="A3755" t="str">
        <x:v>Set2_100-5-2b</x:v>
      </x:c>
      <x:c r="B3755" t="str">
        <x:v>standard_same_day</x:v>
      </x:c>
      <x:c r="C3755" t="str">
        <x:v>C17</x:v>
      </x:c>
      <x:c r="D3755" s="59" t="n">
        <x:v>14</x:v>
      </x:c>
      <x:c r="E3755" s="59" t="n">
        <x:v>24</x:v>
      </x:c>
      <x:c r="F3755" s="59" t="str">
        <x:v>S4</x:v>
      </x:c>
      <x:c r="G3755" s="59" t="n">
        <x:v>402</x:v>
      </x:c>
      <x:c r="H3755" s="59" t="n">
        <x:v>438</x:v>
      </x:c>
      <x:c r="I3755" s="59" t="n">
        <x:v>10</x:v>
      </x:c>
      <x:c r="J3755" s="60" t="n">
        <x:f>'参数'!$C$5</x:f>
        <x:v>360</x:v>
      </x:c>
      <x:c r="K3755" s="60" t="n">
        <x:f>'参数'!$D$5</x:f>
        <x:v>240</x:v>
      </x:c>
      <x:c r="L3755" s="60" t="n">
        <x:f>H3755+I3755+J3755</x:f>
        <x:v>808</x:v>
      </x:c>
      <x:c r="M3755" s="60" t="n">
        <x:f>L3755+K3755</x:f>
        <x:v>1048</x:v>
      </x:c>
      <x:c r="N3755" s="60" t="n">
        <x:f>'参数'!$B$10</x:f>
        <x:v>1</x:v>
      </x:c>
      <x:c r="O3755" s="60" t="n">
        <x:f>N3755*'参数'!$B$11</x:f>
        <x:v>2</x:v>
      </x:c>
      <x:c r="P3755" s="60" t="n">
        <x:f>N3755*'参数'!$B$12</x:f>
        <x:v>1</x:v>
      </x:c>
      <x:c r="Q3755" t="str">
        <x:f>C3755&amp;"d"</x:f>
        <x:v>C17d</x:v>
      </x:c>
      <x:c r="R3755" t="str">
        <x:f>C3755&amp;"p"</x:f>
        <x:v>C17p</x:v>
      </x:c>
      <x:c r="S3755" t="str">
        <x:f>IF(AND(L3755&gt;=H3755+I3755+J3755,M3755&gt;L3755,F3755&lt;&gt;""),"PASS","FAIL")</x:f>
        <x:v>PASS</x:v>
      </x:c>
      <x:c r="T3755" t="n">
        <x:v>7</x:v>
      </x:c>
      <x:c r="U3755" t="str">
        <x:v>pickup_after_delivery_completion_plus_usage_lag</x:v>
      </x:c>
    </x:row>
    <x:row r="3756">
      <x:c r="A3756" t="str">
        <x:v>Set2_100-5-2b</x:v>
      </x:c>
      <x:c r="B3756" t="str">
        <x:v>standard_same_day</x:v>
      </x:c>
      <x:c r="C3756" t="str">
        <x:v>C18</x:v>
      </x:c>
      <x:c r="D3756" s="59" t="n">
        <x:v>4</x:v>
      </x:c>
      <x:c r="E3756" s="59" t="n">
        <x:v>9</x:v>
      </x:c>
      <x:c r="F3756" s="59" t="str">
        <x:v>S4</x:v>
      </x:c>
      <x:c r="G3756" s="59" t="n">
        <x:v>296</x:v>
      </x:c>
      <x:c r="H3756" s="59" t="n">
        <x:v>318</x:v>
      </x:c>
      <x:c r="I3756" s="59" t="n">
        <x:v>10</x:v>
      </x:c>
      <x:c r="J3756" s="60" t="n">
        <x:f>'参数'!$C$5</x:f>
        <x:v>360</x:v>
      </x:c>
      <x:c r="K3756" s="60" t="n">
        <x:f>'参数'!$D$5</x:f>
        <x:v>240</x:v>
      </x:c>
      <x:c r="L3756" s="60" t="n">
        <x:f>H3756+I3756+J3756</x:f>
        <x:v>688</x:v>
      </x:c>
      <x:c r="M3756" s="60" t="n">
        <x:f>L3756+K3756</x:f>
        <x:v>928</x:v>
      </x:c>
      <x:c r="N3756" s="60" t="n">
        <x:f>'参数'!$B$10</x:f>
        <x:v>1</x:v>
      </x:c>
      <x:c r="O3756" s="60" t="n">
        <x:f>N3756*'参数'!$B$11</x:f>
        <x:v>2</x:v>
      </x:c>
      <x:c r="P3756" s="60" t="n">
        <x:f>N3756*'参数'!$B$12</x:f>
        <x:v>1</x:v>
      </x:c>
      <x:c r="Q3756" t="str">
        <x:f>C3756&amp;"d"</x:f>
        <x:v>C18d</x:v>
      </x:c>
      <x:c r="R3756" t="str">
        <x:f>C3756&amp;"p"</x:f>
        <x:v>C18p</x:v>
      </x:c>
      <x:c r="S3756" t="str">
        <x:f>IF(AND(L3756&gt;=H3756+I3756+J3756,M3756&gt;L3756,F3756&lt;&gt;""),"PASS","FAIL")</x:f>
        <x:v>PASS</x:v>
      </x:c>
      <x:c r="T3756" t="n">
        <x:v>18</x:v>
      </x:c>
      <x:c r="U3756" t="str">
        <x:v>pickup_after_delivery_completion_plus_usage_lag</x:v>
      </x:c>
    </x:row>
    <x:row r="3757">
      <x:c r="A3757" t="str">
        <x:v>Set2_100-5-2b</x:v>
      </x:c>
      <x:c r="B3757" t="str">
        <x:v>standard_same_day</x:v>
      </x:c>
      <x:c r="C3757" t="str">
        <x:v>C19</x:v>
      </x:c>
      <x:c r="D3757" s="59" t="n">
        <x:v>17</x:v>
      </x:c>
      <x:c r="E3757" s="59" t="n">
        <x:v>9</x:v>
      </x:c>
      <x:c r="F3757" s="59" t="str">
        <x:v>S4</x:v>
      </x:c>
      <x:c r="G3757" s="59" t="n">
        <x:v>370</x:v>
      </x:c>
      <x:c r="H3757" s="59" t="n">
        <x:v>390</x:v>
      </x:c>
      <x:c r="I3757" s="59" t="n">
        <x:v>10</x:v>
      </x:c>
      <x:c r="J3757" s="60" t="n">
        <x:f>'参数'!$C$5</x:f>
        <x:v>360</x:v>
      </x:c>
      <x:c r="K3757" s="60" t="n">
        <x:f>'参数'!$D$5</x:f>
        <x:v>240</x:v>
      </x:c>
      <x:c r="L3757" s="60" t="n">
        <x:f>H3757+I3757+J3757</x:f>
        <x:v>760</x:v>
      </x:c>
      <x:c r="M3757" s="60" t="n">
        <x:f>L3757+K3757</x:f>
        <x:v>1000</x:v>
      </x:c>
      <x:c r="N3757" s="60" t="n">
        <x:f>'参数'!$B$10</x:f>
        <x:v>1</x:v>
      </x:c>
      <x:c r="O3757" s="60" t="n">
        <x:f>N3757*'参数'!$B$11</x:f>
        <x:v>2</x:v>
      </x:c>
      <x:c r="P3757" s="60" t="n">
        <x:f>N3757*'参数'!$B$12</x:f>
        <x:v>1</x:v>
      </x:c>
      <x:c r="Q3757" t="str">
        <x:f>C3757&amp;"d"</x:f>
        <x:v>C19d</x:v>
      </x:c>
      <x:c r="R3757" t="str">
        <x:f>C3757&amp;"p"</x:f>
        <x:v>C19p</x:v>
      </x:c>
      <x:c r="S3757" t="str">
        <x:f>IF(AND(L3757&gt;=H3757+I3757+J3757,M3757&gt;L3757,F3757&lt;&gt;""),"PASS","FAIL")</x:f>
        <x:v>PASS</x:v>
      </x:c>
      <x:c r="T3757" t="n">
        <x:v>3</x:v>
      </x:c>
      <x:c r="U3757" t="str">
        <x:v>pickup_after_delivery_completion_plus_usage_lag</x:v>
      </x:c>
    </x:row>
    <x:row r="3758">
      <x:c r="A3758" t="str">
        <x:v>Set2_100-5-2b</x:v>
      </x:c>
      <x:c r="B3758" t="str">
        <x:v>standard_same_day</x:v>
      </x:c>
      <x:c r="C3758" t="str">
        <x:v>C20</x:v>
      </x:c>
      <x:c r="D3758" s="59" t="n">
        <x:v>15</x:v>
      </x:c>
      <x:c r="E3758" s="59" t="n">
        <x:v>2</x:v>
      </x:c>
      <x:c r="F3758" s="59" t="str">
        <x:v>S4</x:v>
      </x:c>
      <x:c r="G3758" s="59" t="n">
        <x:v>185</x:v>
      </x:c>
      <x:c r="H3758" s="59" t="n">
        <x:v>219</x:v>
      </x:c>
      <x:c r="I3758" s="59" t="n">
        <x:v>10</x:v>
      </x:c>
      <x:c r="J3758" s="60" t="n">
        <x:f>'参数'!$C$5</x:f>
        <x:v>360</x:v>
      </x:c>
      <x:c r="K3758" s="60" t="n">
        <x:f>'参数'!$D$5</x:f>
        <x:v>240</x:v>
      </x:c>
      <x:c r="L3758" s="60" t="n">
        <x:f>H3758+I3758+J3758</x:f>
        <x:v>589</x:v>
      </x:c>
      <x:c r="M3758" s="60" t="n">
        <x:f>L3758+K3758</x:f>
        <x:v>829</x:v>
      </x:c>
      <x:c r="N3758" s="60" t="n">
        <x:f>'参数'!$B$10</x:f>
        <x:v>1</x:v>
      </x:c>
      <x:c r="O3758" s="60" t="n">
        <x:f>N3758*'参数'!$B$11</x:f>
        <x:v>2</x:v>
      </x:c>
      <x:c r="P3758" s="60" t="n">
        <x:f>N3758*'参数'!$B$12</x:f>
        <x:v>1</x:v>
      </x:c>
      <x:c r="Q3758" t="str">
        <x:f>C3758&amp;"d"</x:f>
        <x:v>C20d</x:v>
      </x:c>
      <x:c r="R3758" t="str">
        <x:f>C3758&amp;"p"</x:f>
        <x:v>C20p</x:v>
      </x:c>
      <x:c r="S3758" t="str">
        <x:f>IF(AND(L3758&gt;=H3758+I3758+J3758,M3758&gt;L3758,F3758&lt;&gt;""),"PASS","FAIL")</x:f>
        <x:v>PASS</x:v>
      </x:c>
      <x:c r="T3758" t="n">
        <x:v>14</x:v>
      </x:c>
      <x:c r="U3758" t="str">
        <x:v>pickup_after_delivery_completion_plus_usage_lag</x:v>
      </x:c>
    </x:row>
    <x:row r="3759">
      <x:c r="A3759" t="str">
        <x:v>Set2_100-5-2b</x:v>
      </x:c>
      <x:c r="B3759" t="str">
        <x:v>standard_same_day</x:v>
      </x:c>
      <x:c r="C3759" t="str">
        <x:v>C21</x:v>
      </x:c>
      <x:c r="D3759" s="59" t="n">
        <x:v>19</x:v>
      </x:c>
      <x:c r="E3759" s="59" t="n">
        <x:v>4</x:v>
      </x:c>
      <x:c r="F3759" s="59" t="str">
        <x:v>S4</x:v>
      </x:c>
      <x:c r="G3759" s="59" t="n">
        <x:v>340</x:v>
      </x:c>
      <x:c r="H3759" s="59" t="n">
        <x:v>362</x:v>
      </x:c>
      <x:c r="I3759" s="59" t="n">
        <x:v>10</x:v>
      </x:c>
      <x:c r="J3759" s="60" t="n">
        <x:f>'参数'!$C$5</x:f>
        <x:v>360</x:v>
      </x:c>
      <x:c r="K3759" s="60" t="n">
        <x:f>'参数'!$D$5</x:f>
        <x:v>240</x:v>
      </x:c>
      <x:c r="L3759" s="60" t="n">
        <x:f>H3759+I3759+J3759</x:f>
        <x:v>732</x:v>
      </x:c>
      <x:c r="M3759" s="60" t="n">
        <x:f>L3759+K3759</x:f>
        <x:v>972</x:v>
      </x:c>
      <x:c r="N3759" s="60" t="n">
        <x:f>'参数'!$B$10</x:f>
        <x:v>1</x:v>
      </x:c>
      <x:c r="O3759" s="60" t="n">
        <x:f>N3759*'参数'!$B$11</x:f>
        <x:v>2</x:v>
      </x:c>
      <x:c r="P3759" s="60" t="n">
        <x:f>N3759*'参数'!$B$12</x:f>
        <x:v>1</x:v>
      </x:c>
      <x:c r="Q3759" t="str">
        <x:f>C3759&amp;"d"</x:f>
        <x:v>C21d</x:v>
      </x:c>
      <x:c r="R3759" t="str">
        <x:f>C3759&amp;"p"</x:f>
        <x:v>C21p</x:v>
      </x:c>
      <x:c r="S3759" t="str">
        <x:f>IF(AND(L3759&gt;=H3759+I3759+J3759,M3759&gt;L3759,F3759&lt;&gt;""),"PASS","FAIL")</x:f>
        <x:v>PASS</x:v>
      </x:c>
      <x:c r="T3759" t="n">
        <x:v>9</x:v>
      </x:c>
      <x:c r="U3759" t="str">
        <x:v>pickup_after_delivery_completion_plus_usage_lag</x:v>
      </x:c>
    </x:row>
    <x:row r="3760">
      <x:c r="A3760" t="str">
        <x:v>Set2_100-5-2b</x:v>
      </x:c>
      <x:c r="B3760" t="str">
        <x:v>standard_same_day</x:v>
      </x:c>
      <x:c r="C3760" t="str">
        <x:v>C22</x:v>
      </x:c>
      <x:c r="D3760" s="59" t="n">
        <x:v>15</x:v>
      </x:c>
      <x:c r="E3760" s="59" t="n">
        <x:v>11</x:v>
      </x:c>
      <x:c r="F3760" s="59" t="str">
        <x:v>S4</x:v>
      </x:c>
      <x:c r="G3760" s="59" t="n">
        <x:v>505</x:v>
      </x:c>
      <x:c r="H3760" s="59" t="n">
        <x:v>529</x:v>
      </x:c>
      <x:c r="I3760" s="59" t="n">
        <x:v>10</x:v>
      </x:c>
      <x:c r="J3760" s="60" t="n">
        <x:f>'参数'!$C$5</x:f>
        <x:v>360</x:v>
      </x:c>
      <x:c r="K3760" s="60" t="n">
        <x:f>'参数'!$D$5</x:f>
        <x:v>240</x:v>
      </x:c>
      <x:c r="L3760" s="60" t="n">
        <x:f>H3760+I3760+J3760</x:f>
        <x:v>899</x:v>
      </x:c>
      <x:c r="M3760" s="60" t="n">
        <x:f>L3760+K3760</x:f>
        <x:v>1139</x:v>
      </x:c>
      <x:c r="N3760" s="60" t="n">
        <x:f>'参数'!$B$10</x:f>
        <x:v>1</x:v>
      </x:c>
      <x:c r="O3760" s="60" t="n">
        <x:f>N3760*'参数'!$B$11</x:f>
        <x:v>2</x:v>
      </x:c>
      <x:c r="P3760" s="60" t="n">
        <x:f>N3760*'参数'!$B$12</x:f>
        <x:v>1</x:v>
      </x:c>
      <x:c r="Q3760" t="str">
        <x:f>C3760&amp;"d"</x:f>
        <x:v>C22d</x:v>
      </x:c>
      <x:c r="R3760" t="str">
        <x:f>C3760&amp;"p"</x:f>
        <x:v>C22p</x:v>
      </x:c>
      <x:c r="S3760" t="str">
        <x:f>IF(AND(L3760&gt;=H3760+I3760+J3760,M3760&gt;L3760,F3760&lt;&gt;""),"PASS","FAIL")</x:f>
        <x:v>PASS</x:v>
      </x:c>
      <x:c r="T3760" t="n">
        <x:v>8</x:v>
      </x:c>
      <x:c r="U3760" t="str">
        <x:v>pickup_after_delivery_completion_plus_usage_lag</x:v>
      </x:c>
    </x:row>
    <x:row r="3761">
      <x:c r="A3761" t="str">
        <x:v>Set2_100-5-2b</x:v>
      </x:c>
      <x:c r="B3761" t="str">
        <x:v>standard_same_day</x:v>
      </x:c>
      <x:c r="C3761" t="str">
        <x:v>C23</x:v>
      </x:c>
      <x:c r="D3761" s="59" t="n">
        <x:v>4</x:v>
      </x:c>
      <x:c r="E3761" s="59" t="n">
        <x:v>3</x:v>
      </x:c>
      <x:c r="F3761" s="59" t="str">
        <x:v>S4</x:v>
      </x:c>
      <x:c r="G3761" s="59" t="n">
        <x:v>122</x:v>
      </x:c>
      <x:c r="H3761" s="59" t="n">
        <x:v>148</x:v>
      </x:c>
      <x:c r="I3761" s="59" t="n">
        <x:v>10</x:v>
      </x:c>
      <x:c r="J3761" s="60" t="n">
        <x:f>'参数'!$C$5</x:f>
        <x:v>360</x:v>
      </x:c>
      <x:c r="K3761" s="60" t="n">
        <x:f>'参数'!$D$5</x:f>
        <x:v>240</x:v>
      </x:c>
      <x:c r="L3761" s="60" t="n">
        <x:f>H3761+I3761+J3761</x:f>
        <x:v>518</x:v>
      </x:c>
      <x:c r="M3761" s="60" t="n">
        <x:f>L3761+K3761</x:f>
        <x:v>758</x:v>
      </x:c>
      <x:c r="N3761" s="60" t="n">
        <x:f>'参数'!$B$10</x:f>
        <x:v>1</x:v>
      </x:c>
      <x:c r="O3761" s="60" t="n">
        <x:f>N3761*'参数'!$B$11</x:f>
        <x:v>2</x:v>
      </x:c>
      <x:c r="P3761" s="60" t="n">
        <x:f>N3761*'参数'!$B$12</x:f>
        <x:v>1</x:v>
      </x:c>
      <x:c r="Q3761" t="str">
        <x:f>C3761&amp;"d"</x:f>
        <x:v>C23d</x:v>
      </x:c>
      <x:c r="R3761" t="str">
        <x:f>C3761&amp;"p"</x:f>
        <x:v>C23p</x:v>
      </x:c>
      <x:c r="S3761" t="str">
        <x:f>IF(AND(L3761&gt;=H3761+I3761+J3761,M3761&gt;L3761,F3761&lt;&gt;""),"PASS","FAIL")</x:f>
        <x:v>PASS</x:v>
      </x:c>
      <x:c r="T3761" t="n">
        <x:v>9</x:v>
      </x:c>
      <x:c r="U3761" t="str">
        <x:v>pickup_after_delivery_completion_plus_usage_lag</x:v>
      </x:c>
    </x:row>
    <x:row r="3762">
      <x:c r="A3762" t="str">
        <x:v>Set2_100-5-2b</x:v>
      </x:c>
      <x:c r="B3762" t="str">
        <x:v>standard_same_day</x:v>
      </x:c>
      <x:c r="C3762" t="str">
        <x:v>C24</x:v>
      </x:c>
      <x:c r="D3762" s="59" t="n">
        <x:v>21</x:v>
      </x:c>
      <x:c r="E3762" s="59" t="n">
        <x:v>5</x:v>
      </x:c>
      <x:c r="F3762" s="59" t="str">
        <x:v>S4</x:v>
      </x:c>
      <x:c r="G3762" s="59" t="n">
        <x:v>345</x:v>
      </x:c>
      <x:c r="H3762" s="59" t="n">
        <x:v>359</x:v>
      </x:c>
      <x:c r="I3762" s="59" t="n">
        <x:v>10</x:v>
      </x:c>
      <x:c r="J3762" s="60" t="n">
        <x:f>'参数'!$C$5</x:f>
        <x:v>360</x:v>
      </x:c>
      <x:c r="K3762" s="60" t="n">
        <x:f>'参数'!$D$5</x:f>
        <x:v>240</x:v>
      </x:c>
      <x:c r="L3762" s="60" t="n">
        <x:f>H3762+I3762+J3762</x:f>
        <x:v>729</x:v>
      </x:c>
      <x:c r="M3762" s="60" t="n">
        <x:f>L3762+K3762</x:f>
        <x:v>969</x:v>
      </x:c>
      <x:c r="N3762" s="60" t="n">
        <x:f>'参数'!$B$10</x:f>
        <x:v>1</x:v>
      </x:c>
      <x:c r="O3762" s="60" t="n">
        <x:f>N3762*'参数'!$B$11</x:f>
        <x:v>2</x:v>
      </x:c>
      <x:c r="P3762" s="60" t="n">
        <x:f>N3762*'参数'!$B$12</x:f>
        <x:v>1</x:v>
      </x:c>
      <x:c r="Q3762" t="str">
        <x:f>C3762&amp;"d"</x:f>
        <x:v>C24d</x:v>
      </x:c>
      <x:c r="R3762" t="str">
        <x:f>C3762&amp;"p"</x:f>
        <x:v>C24p</x:v>
      </x:c>
      <x:c r="S3762" t="str">
        <x:f>IF(AND(L3762&gt;=H3762+I3762+J3762,M3762&gt;L3762,F3762&lt;&gt;""),"PASS","FAIL")</x:f>
        <x:v>PASS</x:v>
      </x:c>
      <x:c r="T3762" t="n">
        <x:v>14</x:v>
      </x:c>
      <x:c r="U3762" t="str">
        <x:v>pickup_after_delivery_completion_plus_usage_lag</x:v>
      </x:c>
    </x:row>
    <x:row r="3763">
      <x:c r="A3763" t="str">
        <x:v>Set2_100-5-2b</x:v>
      </x:c>
      <x:c r="B3763" t="str">
        <x:v>standard_same_day</x:v>
      </x:c>
      <x:c r="C3763" t="str">
        <x:v>C25</x:v>
      </x:c>
      <x:c r="D3763" s="59" t="n">
        <x:v>19</x:v>
      </x:c>
      <x:c r="E3763" s="59" t="n">
        <x:v>3</x:v>
      </x:c>
      <x:c r="F3763" s="59" t="str">
        <x:v>S4</x:v>
      </x:c>
      <x:c r="G3763" s="59" t="n">
        <x:v>202</x:v>
      </x:c>
      <x:c r="H3763" s="59" t="n">
        <x:v>234</x:v>
      </x:c>
      <x:c r="I3763" s="59" t="n">
        <x:v>10</x:v>
      </x:c>
      <x:c r="J3763" s="60" t="n">
        <x:f>'参数'!$C$5</x:f>
        <x:v>360</x:v>
      </x:c>
      <x:c r="K3763" s="60" t="n">
        <x:f>'参数'!$D$5</x:f>
        <x:v>240</x:v>
      </x:c>
      <x:c r="L3763" s="60" t="n">
        <x:f>H3763+I3763+J3763</x:f>
        <x:v>604</x:v>
      </x:c>
      <x:c r="M3763" s="60" t="n">
        <x:f>L3763+K3763</x:f>
        <x:v>844</x:v>
      </x:c>
      <x:c r="N3763" s="60" t="n">
        <x:f>'参数'!$B$10</x:f>
        <x:v>1</x:v>
      </x:c>
      <x:c r="O3763" s="60" t="n">
        <x:f>N3763*'参数'!$B$11</x:f>
        <x:v>2</x:v>
      </x:c>
      <x:c r="P3763" s="60" t="n">
        <x:f>N3763*'参数'!$B$12</x:f>
        <x:v>1</x:v>
      </x:c>
      <x:c r="Q3763" t="str">
        <x:f>C3763&amp;"d"</x:f>
        <x:v>C25d</x:v>
      </x:c>
      <x:c r="R3763" t="str">
        <x:f>C3763&amp;"p"</x:f>
        <x:v>C25p</x:v>
      </x:c>
      <x:c r="S3763" t="str">
        <x:f>IF(AND(L3763&gt;=H3763+I3763+J3763,M3763&gt;L3763,F3763&lt;&gt;""),"PASS","FAIL")</x:f>
        <x:v>PASS</x:v>
      </x:c>
      <x:c r="T3763" t="n">
        <x:v>12</x:v>
      </x:c>
      <x:c r="U3763" t="str">
        <x:v>pickup_after_delivery_completion_plus_usage_lag</x:v>
      </x:c>
    </x:row>
    <x:row r="3764">
      <x:c r="A3764" t="str">
        <x:v>Set2_100-5-2b</x:v>
      </x:c>
      <x:c r="B3764" t="str">
        <x:v>standard_same_day</x:v>
      </x:c>
      <x:c r="C3764" t="str">
        <x:v>C26</x:v>
      </x:c>
      <x:c r="D3764" s="59" t="n">
        <x:v>6</x:v>
      </x:c>
      <x:c r="E3764" s="59" t="n">
        <x:v>13</x:v>
      </x:c>
      <x:c r="F3764" s="59" t="str">
        <x:v>S4</x:v>
      </x:c>
      <x:c r="G3764" s="59" t="n">
        <x:v>440</x:v>
      </x:c>
      <x:c r="H3764" s="59" t="n">
        <x:v>470</x:v>
      </x:c>
      <x:c r="I3764" s="59" t="n">
        <x:v>10</x:v>
      </x:c>
      <x:c r="J3764" s="60" t="n">
        <x:f>'参数'!$C$5</x:f>
        <x:v>360</x:v>
      </x:c>
      <x:c r="K3764" s="60" t="n">
        <x:f>'参数'!$D$5</x:f>
        <x:v>240</x:v>
      </x:c>
      <x:c r="L3764" s="60" t="n">
        <x:f>H3764+I3764+J3764</x:f>
        <x:v>840</x:v>
      </x:c>
      <x:c r="M3764" s="60" t="n">
        <x:f>L3764+K3764</x:f>
        <x:v>1080</x:v>
      </x:c>
      <x:c r="N3764" s="60" t="n">
        <x:f>'参数'!$B$10</x:f>
        <x:v>1</x:v>
      </x:c>
      <x:c r="O3764" s="60" t="n">
        <x:f>N3764*'参数'!$B$11</x:f>
        <x:v>2</x:v>
      </x:c>
      <x:c r="P3764" s="60" t="n">
        <x:f>N3764*'参数'!$B$12</x:f>
        <x:v>1</x:v>
      </x:c>
      <x:c r="Q3764" t="str">
        <x:f>C3764&amp;"d"</x:f>
        <x:v>C26d</x:v>
      </x:c>
      <x:c r="R3764" t="str">
        <x:f>C3764&amp;"p"</x:f>
        <x:v>C26p</x:v>
      </x:c>
      <x:c r="S3764" t="str">
        <x:f>IF(AND(L3764&gt;=H3764+I3764+J3764,M3764&gt;L3764,F3764&lt;&gt;""),"PASS","FAIL")</x:f>
        <x:v>PASS</x:v>
      </x:c>
      <x:c r="T3764" t="n">
        <x:v>10</x:v>
      </x:c>
      <x:c r="U3764" t="str">
        <x:v>pickup_after_delivery_completion_plus_usage_lag</x:v>
      </x:c>
    </x:row>
    <x:row r="3765">
      <x:c r="A3765" t="str">
        <x:v>Set2_100-5-2b</x:v>
      </x:c>
      <x:c r="B3765" t="str">
        <x:v>standard_same_day</x:v>
      </x:c>
      <x:c r="C3765" t="str">
        <x:v>C27</x:v>
      </x:c>
      <x:c r="D3765" s="59" t="n">
        <x:v>17</x:v>
      </x:c>
      <x:c r="E3765" s="59" t="n">
        <x:v>28</x:v>
      </x:c>
      <x:c r="F3765" s="59" t="str">
        <x:v>S4</x:v>
      </x:c>
      <x:c r="G3765" s="59" t="n">
        <x:v>292</x:v>
      </x:c>
      <x:c r="H3765" s="59" t="n">
        <x:v>320</x:v>
      </x:c>
      <x:c r="I3765" s="59" t="n">
        <x:v>10</x:v>
      </x:c>
      <x:c r="J3765" s="60" t="n">
        <x:f>'参数'!$C$5</x:f>
        <x:v>360</x:v>
      </x:c>
      <x:c r="K3765" s="60" t="n">
        <x:f>'参数'!$D$5</x:f>
        <x:v>240</x:v>
      </x:c>
      <x:c r="L3765" s="60" t="n">
        <x:f>H3765+I3765+J3765</x:f>
        <x:v>690</x:v>
      </x:c>
      <x:c r="M3765" s="60" t="n">
        <x:f>L3765+K3765</x:f>
        <x:v>930</x:v>
      </x:c>
      <x:c r="N3765" s="60" t="n">
        <x:f>'参数'!$B$10</x:f>
        <x:v>1</x:v>
      </x:c>
      <x:c r="O3765" s="60" t="n">
        <x:f>N3765*'参数'!$B$11</x:f>
        <x:v>2</x:v>
      </x:c>
      <x:c r="P3765" s="60" t="n">
        <x:f>N3765*'参数'!$B$12</x:f>
        <x:v>1</x:v>
      </x:c>
      <x:c r="Q3765" t="str">
        <x:f>C3765&amp;"d"</x:f>
        <x:v>C27d</x:v>
      </x:c>
      <x:c r="R3765" t="str">
        <x:f>C3765&amp;"p"</x:f>
        <x:v>C27p</x:v>
      </x:c>
      <x:c r="S3765" t="str">
        <x:f>IF(AND(L3765&gt;=H3765+I3765+J3765,M3765&gt;L3765,F3765&lt;&gt;""),"PASS","FAIL")</x:f>
        <x:v>PASS</x:v>
      </x:c>
      <x:c r="T3765" t="n">
        <x:v>0</x:v>
      </x:c>
      <x:c r="U3765" t="str">
        <x:v>pickup_after_delivery_completion_plus_usage_lag</x:v>
      </x:c>
    </x:row>
    <x:row r="3766">
      <x:c r="A3766" t="str">
        <x:v>Set2_100-5-2b</x:v>
      </x:c>
      <x:c r="B3766" t="str">
        <x:v>standard_same_day</x:v>
      </x:c>
      <x:c r="C3766" t="str">
        <x:v>C28</x:v>
      </x:c>
      <x:c r="D3766" s="59" t="n">
        <x:v>17</x:v>
      </x:c>
      <x:c r="E3766" s="59" t="n">
        <x:v>7</x:v>
      </x:c>
      <x:c r="F3766" s="59" t="str">
        <x:v>S4</x:v>
      </x:c>
      <x:c r="G3766" s="59" t="n">
        <x:v>147</x:v>
      </x:c>
      <x:c r="H3766" s="59" t="n">
        <x:v>173</x:v>
      </x:c>
      <x:c r="I3766" s="59" t="n">
        <x:v>10</x:v>
      </x:c>
      <x:c r="J3766" s="60" t="n">
        <x:f>'参数'!$C$5</x:f>
        <x:v>360</x:v>
      </x:c>
      <x:c r="K3766" s="60" t="n">
        <x:f>'参数'!$D$5</x:f>
        <x:v>240</x:v>
      </x:c>
      <x:c r="L3766" s="60" t="n">
        <x:f>H3766+I3766+J3766</x:f>
        <x:v>543</x:v>
      </x:c>
      <x:c r="M3766" s="60" t="n">
        <x:f>L3766+K3766</x:f>
        <x:v>783</x:v>
      </x:c>
      <x:c r="N3766" s="60" t="n">
        <x:f>'参数'!$B$10</x:f>
        <x:v>1</x:v>
      </x:c>
      <x:c r="O3766" s="60" t="n">
        <x:f>N3766*'参数'!$B$11</x:f>
        <x:v>2</x:v>
      </x:c>
      <x:c r="P3766" s="60" t="n">
        <x:f>N3766*'参数'!$B$12</x:f>
        <x:v>1</x:v>
      </x:c>
      <x:c r="Q3766" t="str">
        <x:f>C3766&amp;"d"</x:f>
        <x:v>C28d</x:v>
      </x:c>
      <x:c r="R3766" t="str">
        <x:f>C3766&amp;"p"</x:f>
        <x:v>C28p</x:v>
      </x:c>
      <x:c r="S3766" t="str">
        <x:f>IF(AND(L3766&gt;=H3766+I3766+J3766,M3766&gt;L3766,F3766&lt;&gt;""),"PASS","FAIL")</x:f>
        <x:v>PASS</x:v>
      </x:c>
      <x:c r="T3766" t="n">
        <x:v>12</x:v>
      </x:c>
      <x:c r="U3766" t="str">
        <x:v>pickup_after_delivery_completion_plus_usage_lag</x:v>
      </x:c>
    </x:row>
    <x:row r="3767">
      <x:c r="A3767" t="str">
        <x:v>Set2_100-5-2b</x:v>
      </x:c>
      <x:c r="B3767" t="str">
        <x:v>standard_same_day</x:v>
      </x:c>
      <x:c r="C3767" t="str">
        <x:v>C29</x:v>
      </x:c>
      <x:c r="D3767" s="59" t="n">
        <x:v>22</x:v>
      </x:c>
      <x:c r="E3767" s="59" t="n">
        <x:v>17</x:v>
      </x:c>
      <x:c r="F3767" s="59" t="str">
        <x:v>S4</x:v>
      </x:c>
      <x:c r="G3767" s="59" t="n">
        <x:v>366</x:v>
      </x:c>
      <x:c r="H3767" s="59" t="n">
        <x:v>400</x:v>
      </x:c>
      <x:c r="I3767" s="59" t="n">
        <x:v>10</x:v>
      </x:c>
      <x:c r="J3767" s="60" t="n">
        <x:f>'参数'!$C$5</x:f>
        <x:v>360</x:v>
      </x:c>
      <x:c r="K3767" s="60" t="n">
        <x:f>'参数'!$D$5</x:f>
        <x:v>240</x:v>
      </x:c>
      <x:c r="L3767" s="60" t="n">
        <x:f>H3767+I3767+J3767</x:f>
        <x:v>770</x:v>
      </x:c>
      <x:c r="M3767" s="60" t="n">
        <x:f>L3767+K3767</x:f>
        <x:v>1010</x:v>
      </x:c>
      <x:c r="N3767" s="60" t="n">
        <x:f>'参数'!$B$10</x:f>
        <x:v>1</x:v>
      </x:c>
      <x:c r="O3767" s="60" t="n">
        <x:f>N3767*'参数'!$B$11</x:f>
        <x:v>2</x:v>
      </x:c>
      <x:c r="P3767" s="60" t="n">
        <x:f>N3767*'参数'!$B$12</x:f>
        <x:v>1</x:v>
      </x:c>
      <x:c r="Q3767" t="str">
        <x:f>C3767&amp;"d"</x:f>
        <x:v>C29d</x:v>
      </x:c>
      <x:c r="R3767" t="str">
        <x:f>C3767&amp;"p"</x:f>
        <x:v>C29p</x:v>
      </x:c>
      <x:c r="S3767" t="str">
        <x:f>IF(AND(L3767&gt;=H3767+I3767+J3767,M3767&gt;L3767,F3767&lt;&gt;""),"PASS","FAIL")</x:f>
        <x:v>PASS</x:v>
      </x:c>
      <x:c r="T3767" t="n">
        <x:v>9</x:v>
      </x:c>
      <x:c r="U3767" t="str">
        <x:v>pickup_after_delivery_completion_plus_usage_lag</x:v>
      </x:c>
    </x:row>
    <x:row r="3768">
      <x:c r="A3768" t="str">
        <x:v>Set2_100-5-2b</x:v>
      </x:c>
      <x:c r="B3768" t="str">
        <x:v>standard_same_day</x:v>
      </x:c>
      <x:c r="C3768" t="str">
        <x:v>C30</x:v>
      </x:c>
      <x:c r="D3768" s="59" t="n">
        <x:v>5</x:v>
      </x:c>
      <x:c r="E3768" s="59" t="n">
        <x:v>14</x:v>
      </x:c>
      <x:c r="F3768" s="59" t="str">
        <x:v>S0</x:v>
      </x:c>
      <x:c r="G3768" s="59" t="n">
        <x:v>156</x:v>
      </x:c>
      <x:c r="H3768" s="59" t="n">
        <x:v>182</x:v>
      </x:c>
      <x:c r="I3768" s="59" t="n">
        <x:v>10</x:v>
      </x:c>
      <x:c r="J3768" s="60" t="n">
        <x:f>'参数'!$C$5</x:f>
        <x:v>360</x:v>
      </x:c>
      <x:c r="K3768" s="60" t="n">
        <x:f>'参数'!$D$5</x:f>
        <x:v>240</x:v>
      </x:c>
      <x:c r="L3768" s="60" t="n">
        <x:f>H3768+I3768+J3768</x:f>
        <x:v>552</x:v>
      </x:c>
      <x:c r="M3768" s="60" t="n">
        <x:f>L3768+K3768</x:f>
        <x:v>792</x:v>
      </x:c>
      <x:c r="N3768" s="60" t="n">
        <x:f>'参数'!$B$10</x:f>
        <x:v>1</x:v>
      </x:c>
      <x:c r="O3768" s="60" t="n">
        <x:f>N3768*'参数'!$B$11</x:f>
        <x:v>2</x:v>
      </x:c>
      <x:c r="P3768" s="60" t="n">
        <x:f>N3768*'参数'!$B$12</x:f>
        <x:v>1</x:v>
      </x:c>
      <x:c r="Q3768" t="str">
        <x:f>C3768&amp;"d"</x:f>
        <x:v>C30d</x:v>
      </x:c>
      <x:c r="R3768" t="str">
        <x:f>C3768&amp;"p"</x:f>
        <x:v>C30p</x:v>
      </x:c>
      <x:c r="S3768" t="str">
        <x:f>IF(AND(L3768&gt;=H3768+I3768+J3768,M3768&gt;L3768,F3768&lt;&gt;""),"PASS","FAIL")</x:f>
        <x:v>PASS</x:v>
      </x:c>
      <x:c r="T3768" t="n">
        <x:v>11</x:v>
      </x:c>
      <x:c r="U3768" t="str">
        <x:v>pickup_after_delivery_completion_plus_usage_lag</x:v>
      </x:c>
    </x:row>
    <x:row r="3769">
      <x:c r="A3769" t="str">
        <x:v>Set2_100-5-2b</x:v>
      </x:c>
      <x:c r="B3769" t="str">
        <x:v>standard_same_day</x:v>
      </x:c>
      <x:c r="C3769" t="str">
        <x:v>C31</x:v>
      </x:c>
      <x:c r="D3769" s="59" t="n">
        <x:v>17</x:v>
      </x:c>
      <x:c r="E3769" s="59" t="n">
        <x:v>1</x:v>
      </x:c>
      <x:c r="F3769" s="59" t="str">
        <x:v>S4</x:v>
      </x:c>
      <x:c r="G3769" s="59" t="n">
        <x:v>173</x:v>
      </x:c>
      <x:c r="H3769" s="59" t="n">
        <x:v>189</x:v>
      </x:c>
      <x:c r="I3769" s="59" t="n">
        <x:v>10</x:v>
      </x:c>
      <x:c r="J3769" s="60" t="n">
        <x:f>'参数'!$C$5</x:f>
        <x:v>360</x:v>
      </x:c>
      <x:c r="K3769" s="60" t="n">
        <x:f>'参数'!$D$5</x:f>
        <x:v>240</x:v>
      </x:c>
      <x:c r="L3769" s="60" t="n">
        <x:f>H3769+I3769+J3769</x:f>
        <x:v>559</x:v>
      </x:c>
      <x:c r="M3769" s="60" t="n">
        <x:f>L3769+K3769</x:f>
        <x:v>799</x:v>
      </x:c>
      <x:c r="N3769" s="60" t="n">
        <x:f>'参数'!$B$10</x:f>
        <x:v>1</x:v>
      </x:c>
      <x:c r="O3769" s="60" t="n">
        <x:f>N3769*'参数'!$B$11</x:f>
        <x:v>2</x:v>
      </x:c>
      <x:c r="P3769" s="60" t="n">
        <x:f>N3769*'参数'!$B$12</x:f>
        <x:v>1</x:v>
      </x:c>
      <x:c r="Q3769" t="str">
        <x:f>C3769&amp;"d"</x:f>
        <x:v>C31d</x:v>
      </x:c>
      <x:c r="R3769" t="str">
        <x:f>C3769&amp;"p"</x:f>
        <x:v>C31p</x:v>
      </x:c>
      <x:c r="S3769" t="str">
        <x:f>IF(AND(L3769&gt;=H3769+I3769+J3769,M3769&gt;L3769,F3769&lt;&gt;""),"PASS","FAIL")</x:f>
        <x:v>PASS</x:v>
      </x:c>
      <x:c r="T3769" t="n">
        <x:v>0</x:v>
      </x:c>
      <x:c r="U3769" t="str">
        <x:v>pickup_after_delivery_completion_plus_usage_lag</x:v>
      </x:c>
    </x:row>
    <x:row r="3770">
      <x:c r="A3770" t="str">
        <x:v>Set2_100-5-2b</x:v>
      </x:c>
      <x:c r="B3770" t="str">
        <x:v>standard_same_day</x:v>
      </x:c>
      <x:c r="C3770" t="str">
        <x:v>C32</x:v>
      </x:c>
      <x:c r="D3770" s="59" t="n">
        <x:v>18</x:v>
      </x:c>
      <x:c r="E3770" s="59" t="n">
        <x:v>13</x:v>
      </x:c>
      <x:c r="F3770" s="59" t="str">
        <x:v>S4</x:v>
      </x:c>
      <x:c r="G3770" s="59" t="n">
        <x:v>508</x:v>
      </x:c>
      <x:c r="H3770" s="59" t="n">
        <x:v>534</x:v>
      </x:c>
      <x:c r="I3770" s="59" t="n">
        <x:v>10</x:v>
      </x:c>
      <x:c r="J3770" s="60" t="n">
        <x:f>'参数'!$C$5</x:f>
        <x:v>360</x:v>
      </x:c>
      <x:c r="K3770" s="60" t="n">
        <x:f>'参数'!$D$5</x:f>
        <x:v>240</x:v>
      </x:c>
      <x:c r="L3770" s="60" t="n">
        <x:f>H3770+I3770+J3770</x:f>
        <x:v>904</x:v>
      </x:c>
      <x:c r="M3770" s="60" t="n">
        <x:f>L3770+K3770</x:f>
        <x:v>1144</x:v>
      </x:c>
      <x:c r="N3770" s="60" t="n">
        <x:f>'参数'!$B$10</x:f>
        <x:v>1</x:v>
      </x:c>
      <x:c r="O3770" s="60" t="n">
        <x:f>N3770*'参数'!$B$11</x:f>
        <x:v>2</x:v>
      </x:c>
      <x:c r="P3770" s="60" t="n">
        <x:f>N3770*'参数'!$B$12</x:f>
        <x:v>1</x:v>
      </x:c>
      <x:c r="Q3770" t="str">
        <x:f>C3770&amp;"d"</x:f>
        <x:v>C32d</x:v>
      </x:c>
      <x:c r="R3770" t="str">
        <x:f>C3770&amp;"p"</x:f>
        <x:v>C32p</x:v>
      </x:c>
      <x:c r="S3770" t="str">
        <x:f>IF(AND(L3770&gt;=H3770+I3770+J3770,M3770&gt;L3770,F3770&lt;&gt;""),"PASS","FAIL")</x:f>
        <x:v>PASS</x:v>
      </x:c>
      <x:c r="T3770" t="n">
        <x:v>11</x:v>
      </x:c>
      <x:c r="U3770" t="str">
        <x:v>pickup_after_delivery_completion_plus_usage_lag</x:v>
      </x:c>
    </x:row>
    <x:row r="3771">
      <x:c r="A3771" t="str">
        <x:v>Set2_100-5-2b</x:v>
      </x:c>
      <x:c r="B3771" t="str">
        <x:v>standard_same_day</x:v>
      </x:c>
      <x:c r="C3771" t="str">
        <x:v>C33</x:v>
      </x:c>
      <x:c r="D3771" s="59" t="n">
        <x:v>4</x:v>
      </x:c>
      <x:c r="E3771" s="59" t="n">
        <x:v>21</x:v>
      </x:c>
      <x:c r="F3771" s="59" t="str">
        <x:v>S0</x:v>
      </x:c>
      <x:c r="G3771" s="59" t="n">
        <x:v>384</x:v>
      </x:c>
      <x:c r="H3771" s="59" t="n">
        <x:v>418</x:v>
      </x:c>
      <x:c r="I3771" s="59" t="n">
        <x:v>10</x:v>
      </x:c>
      <x:c r="J3771" s="60" t="n">
        <x:f>'参数'!$C$5</x:f>
        <x:v>360</x:v>
      </x:c>
      <x:c r="K3771" s="60" t="n">
        <x:f>'参数'!$D$5</x:f>
        <x:v>240</x:v>
      </x:c>
      <x:c r="L3771" s="60" t="n">
        <x:f>H3771+I3771+J3771</x:f>
        <x:v>788</x:v>
      </x:c>
      <x:c r="M3771" s="60" t="n">
        <x:f>L3771+K3771</x:f>
        <x:v>1028</x:v>
      </x:c>
      <x:c r="N3771" s="60" t="n">
        <x:f>'参数'!$B$10</x:f>
        <x:v>1</x:v>
      </x:c>
      <x:c r="O3771" s="60" t="n">
        <x:f>N3771*'参数'!$B$11</x:f>
        <x:v>2</x:v>
      </x:c>
      <x:c r="P3771" s="60" t="n">
        <x:f>N3771*'参数'!$B$12</x:f>
        <x:v>1</x:v>
      </x:c>
      <x:c r="Q3771" t="str">
        <x:f>C3771&amp;"d"</x:f>
        <x:v>C33d</x:v>
      </x:c>
      <x:c r="R3771" t="str">
        <x:f>C3771&amp;"p"</x:f>
        <x:v>C33p</x:v>
      </x:c>
      <x:c r="S3771" t="str">
        <x:f>IF(AND(L3771&gt;=H3771+I3771+J3771,M3771&gt;L3771,F3771&lt;&gt;""),"PASS","FAIL")</x:f>
        <x:v>PASS</x:v>
      </x:c>
      <x:c r="T3771" t="n">
        <x:v>4</x:v>
      </x:c>
      <x:c r="U3771" t="str">
        <x:v>pickup_after_delivery_completion_plus_usage_lag</x:v>
      </x:c>
    </x:row>
    <x:row r="3772">
      <x:c r="A3772" t="str">
        <x:v>Set2_100-5-2b</x:v>
      </x:c>
      <x:c r="B3772" t="str">
        <x:v>standard_same_day</x:v>
      </x:c>
      <x:c r="C3772" t="str">
        <x:v>C34</x:v>
      </x:c>
      <x:c r="D3772" s="59" t="n">
        <x:v>8</x:v>
      </x:c>
      <x:c r="E3772" s="59" t="n">
        <x:v>10</x:v>
      </x:c>
      <x:c r="F3772" s="59" t="str">
        <x:v>S4</x:v>
      </x:c>
      <x:c r="G3772" s="59" t="n">
        <x:v>434</x:v>
      </x:c>
      <x:c r="H3772" s="59" t="n">
        <x:v>456</x:v>
      </x:c>
      <x:c r="I3772" s="59" t="n">
        <x:v>10</x:v>
      </x:c>
      <x:c r="J3772" s="60" t="n">
        <x:f>'参数'!$C$5</x:f>
        <x:v>360</x:v>
      </x:c>
      <x:c r="K3772" s="60" t="n">
        <x:f>'参数'!$D$5</x:f>
        <x:v>240</x:v>
      </x:c>
      <x:c r="L3772" s="60" t="n">
        <x:f>H3772+I3772+J3772</x:f>
        <x:v>826</x:v>
      </x:c>
      <x:c r="M3772" s="60" t="n">
        <x:f>L3772+K3772</x:f>
        <x:v>1066</x:v>
      </x:c>
      <x:c r="N3772" s="60" t="n">
        <x:f>'参数'!$B$10</x:f>
        <x:v>1</x:v>
      </x:c>
      <x:c r="O3772" s="60" t="n">
        <x:f>N3772*'参数'!$B$11</x:f>
        <x:v>2</x:v>
      </x:c>
      <x:c r="P3772" s="60" t="n">
        <x:f>N3772*'参数'!$B$12</x:f>
        <x:v>1</x:v>
      </x:c>
      <x:c r="Q3772" t="str">
        <x:f>C3772&amp;"d"</x:f>
        <x:v>C34d</x:v>
      </x:c>
      <x:c r="R3772" t="str">
        <x:f>C3772&amp;"p"</x:f>
        <x:v>C34p</x:v>
      </x:c>
      <x:c r="S3772" t="str">
        <x:f>IF(AND(L3772&gt;=H3772+I3772+J3772,M3772&gt;L3772,F3772&lt;&gt;""),"PASS","FAIL")</x:f>
        <x:v>PASS</x:v>
      </x:c>
      <x:c r="T3772" t="n">
        <x:v>9</x:v>
      </x:c>
      <x:c r="U3772" t="str">
        <x:v>pickup_after_delivery_completion_plus_usage_lag</x:v>
      </x:c>
    </x:row>
    <x:row r="3773">
      <x:c r="A3773" t="str">
        <x:v>Set2_100-5-2b</x:v>
      </x:c>
      <x:c r="B3773" t="str">
        <x:v>standard_same_day</x:v>
      </x:c>
      <x:c r="C3773" t="str">
        <x:v>C35</x:v>
      </x:c>
      <x:c r="D3773" s="59" t="n">
        <x:v>7</x:v>
      </x:c>
      <x:c r="E3773" s="59" t="n">
        <x:v>5</x:v>
      </x:c>
      <x:c r="F3773" s="59" t="str">
        <x:v>S4</x:v>
      </x:c>
      <x:c r="G3773" s="59" t="n">
        <x:v>267</x:v>
      </x:c>
      <x:c r="H3773" s="59" t="n">
        <x:v>303</x:v>
      </x:c>
      <x:c r="I3773" s="59" t="n">
        <x:v>10</x:v>
      </x:c>
      <x:c r="J3773" s="60" t="n">
        <x:f>'参数'!$C$5</x:f>
        <x:v>360</x:v>
      </x:c>
      <x:c r="K3773" s="60" t="n">
        <x:f>'参数'!$D$5</x:f>
        <x:v>240</x:v>
      </x:c>
      <x:c r="L3773" s="60" t="n">
        <x:f>H3773+I3773+J3773</x:f>
        <x:v>673</x:v>
      </x:c>
      <x:c r="M3773" s="60" t="n">
        <x:f>L3773+K3773</x:f>
        <x:v>913</x:v>
      </x:c>
      <x:c r="N3773" s="60" t="n">
        <x:f>'参数'!$B$10</x:f>
        <x:v>1</x:v>
      </x:c>
      <x:c r="O3773" s="60" t="n">
        <x:f>N3773*'参数'!$B$11</x:f>
        <x:v>2</x:v>
      </x:c>
      <x:c r="P3773" s="60" t="n">
        <x:f>N3773*'参数'!$B$12</x:f>
        <x:v>1</x:v>
      </x:c>
      <x:c r="Q3773" t="str">
        <x:f>C3773&amp;"d"</x:f>
        <x:v>C35d</x:v>
      </x:c>
      <x:c r="R3773" t="str">
        <x:f>C3773&amp;"p"</x:f>
        <x:v>C35p</x:v>
      </x:c>
      <x:c r="S3773" t="str">
        <x:f>IF(AND(L3773&gt;=H3773+I3773+J3773,M3773&gt;L3773,F3773&lt;&gt;""),"PASS","FAIL")</x:f>
        <x:v>PASS</x:v>
      </x:c>
      <x:c r="T3773" t="n">
        <x:v>4</x:v>
      </x:c>
      <x:c r="U3773" t="str">
        <x:v>pickup_after_delivery_completion_plus_usage_lag</x:v>
      </x:c>
    </x:row>
    <x:row r="3774">
      <x:c r="A3774" t="str">
        <x:v>Set2_100-5-2b</x:v>
      </x:c>
      <x:c r="B3774" t="str">
        <x:v>standard_same_day</x:v>
      </x:c>
      <x:c r="C3774" t="str">
        <x:v>C36</x:v>
      </x:c>
      <x:c r="D3774" s="59" t="n">
        <x:v>10</x:v>
      </x:c>
      <x:c r="E3774" s="59" t="n">
        <x:v>24</x:v>
      </x:c>
      <x:c r="F3774" s="59" t="str">
        <x:v>S0</x:v>
      </x:c>
      <x:c r="G3774" s="59" t="n">
        <x:v>330</x:v>
      </x:c>
      <x:c r="H3774" s="59" t="n">
        <x:v>344</x:v>
      </x:c>
      <x:c r="I3774" s="59" t="n">
        <x:v>10</x:v>
      </x:c>
      <x:c r="J3774" s="60" t="n">
        <x:f>'参数'!$C$5</x:f>
        <x:v>360</x:v>
      </x:c>
      <x:c r="K3774" s="60" t="n">
        <x:f>'参数'!$D$5</x:f>
        <x:v>240</x:v>
      </x:c>
      <x:c r="L3774" s="60" t="n">
        <x:f>H3774+I3774+J3774</x:f>
        <x:v>714</x:v>
      </x:c>
      <x:c r="M3774" s="60" t="n">
        <x:f>L3774+K3774</x:f>
        <x:v>954</x:v>
      </x:c>
      <x:c r="N3774" s="60" t="n">
        <x:f>'参数'!$B$10</x:f>
        <x:v>1</x:v>
      </x:c>
      <x:c r="O3774" s="60" t="n">
        <x:f>N3774*'参数'!$B$11</x:f>
        <x:v>2</x:v>
      </x:c>
      <x:c r="P3774" s="60" t="n">
        <x:f>N3774*'参数'!$B$12</x:f>
        <x:v>1</x:v>
      </x:c>
      <x:c r="Q3774" t="str">
        <x:f>C3774&amp;"d"</x:f>
        <x:v>C36d</x:v>
      </x:c>
      <x:c r="R3774" t="str">
        <x:f>C3774&amp;"p"</x:f>
        <x:v>C36p</x:v>
      </x:c>
      <x:c r="S3774" t="str">
        <x:f>IF(AND(L3774&gt;=H3774+I3774+J3774,M3774&gt;L3774,F3774&lt;&gt;""),"PASS","FAIL")</x:f>
        <x:v>PASS</x:v>
      </x:c>
      <x:c r="T3774" t="n">
        <x:v>13</x:v>
      </x:c>
      <x:c r="U3774" t="str">
        <x:v>pickup_after_delivery_completion_plus_usage_lag</x:v>
      </x:c>
    </x:row>
    <x:row r="3775">
      <x:c r="A3775" t="str">
        <x:v>Set2_100-5-2b</x:v>
      </x:c>
      <x:c r="B3775" t="str">
        <x:v>standard_same_day</x:v>
      </x:c>
      <x:c r="C3775" t="str">
        <x:v>C37</x:v>
      </x:c>
      <x:c r="D3775" s="59" t="n">
        <x:v>10</x:v>
      </x:c>
      <x:c r="E3775" s="59" t="n">
        <x:v>9</x:v>
      </x:c>
      <x:c r="F3775" s="59" t="str">
        <x:v>S4</x:v>
      </x:c>
      <x:c r="G3775" s="59" t="n">
        <x:v>592</x:v>
      </x:c>
      <x:c r="H3775" s="59" t="n">
        <x:v>622</x:v>
      </x:c>
      <x:c r="I3775" s="59" t="n">
        <x:v>10</x:v>
      </x:c>
      <x:c r="J3775" s="60" t="n">
        <x:f>'参数'!$C$5</x:f>
        <x:v>360</x:v>
      </x:c>
      <x:c r="K3775" s="60" t="n">
        <x:f>'参数'!$D$5</x:f>
        <x:v>240</x:v>
      </x:c>
      <x:c r="L3775" s="60" t="n">
        <x:f>H3775+I3775+J3775</x:f>
        <x:v>992</x:v>
      </x:c>
      <x:c r="M3775" s="60" t="n">
        <x:f>L3775+K3775</x:f>
        <x:v>1232</x:v>
      </x:c>
      <x:c r="N3775" s="60" t="n">
        <x:f>'参数'!$B$10</x:f>
        <x:v>1</x:v>
      </x:c>
      <x:c r="O3775" s="60" t="n">
        <x:f>N3775*'参数'!$B$11</x:f>
        <x:v>2</x:v>
      </x:c>
      <x:c r="P3775" s="60" t="n">
        <x:f>N3775*'参数'!$B$12</x:f>
        <x:v>1</x:v>
      </x:c>
      <x:c r="Q3775" t="str">
        <x:f>C3775&amp;"d"</x:f>
        <x:v>C37d</x:v>
      </x:c>
      <x:c r="R3775" t="str">
        <x:f>C3775&amp;"p"</x:f>
        <x:v>C37p</x:v>
      </x:c>
      <x:c r="S3775" t="str">
        <x:f>IF(AND(L3775&gt;=H3775+I3775+J3775,M3775&gt;L3775,F3775&lt;&gt;""),"PASS","FAIL")</x:f>
        <x:v>PASS</x:v>
      </x:c>
      <x:c r="T3775" t="n">
        <x:v>3</x:v>
      </x:c>
      <x:c r="U3775" t="str">
        <x:v>pickup_after_delivery_completion_plus_usage_lag</x:v>
      </x:c>
    </x:row>
    <x:row r="3776">
      <x:c r="A3776" t="str">
        <x:v>Set2_100-5-2b</x:v>
      </x:c>
      <x:c r="B3776" t="str">
        <x:v>standard_same_day</x:v>
      </x:c>
      <x:c r="C3776" t="str">
        <x:v>C38</x:v>
      </x:c>
      <x:c r="D3776" s="59" t="n">
        <x:v>6</x:v>
      </x:c>
      <x:c r="E3776" s="59" t="n">
        <x:v>21</x:v>
      </x:c>
      <x:c r="F3776" s="59" t="str">
        <x:v>S0</x:v>
      </x:c>
      <x:c r="G3776" s="59" t="n">
        <x:v>294</x:v>
      </x:c>
      <x:c r="H3776" s="59" t="n">
        <x:v>314</x:v>
      </x:c>
      <x:c r="I3776" s="59" t="n">
        <x:v>10</x:v>
      </x:c>
      <x:c r="J3776" s="60" t="n">
        <x:f>'参数'!$C$5</x:f>
        <x:v>360</x:v>
      </x:c>
      <x:c r="K3776" s="60" t="n">
        <x:f>'参数'!$D$5</x:f>
        <x:v>240</x:v>
      </x:c>
      <x:c r="L3776" s="60" t="n">
        <x:f>H3776+I3776+J3776</x:f>
        <x:v>684</x:v>
      </x:c>
      <x:c r="M3776" s="60" t="n">
        <x:f>L3776+K3776</x:f>
        <x:v>924</x:v>
      </x:c>
      <x:c r="N3776" s="60" t="n">
        <x:f>'参数'!$B$10</x:f>
        <x:v>1</x:v>
      </x:c>
      <x:c r="O3776" s="60" t="n">
        <x:f>N3776*'参数'!$B$11</x:f>
        <x:v>2</x:v>
      </x:c>
      <x:c r="P3776" s="60" t="n">
        <x:f>N3776*'参数'!$B$12</x:f>
        <x:v>1</x:v>
      </x:c>
      <x:c r="Q3776" t="str">
        <x:f>C3776&amp;"d"</x:f>
        <x:v>C38d</x:v>
      </x:c>
      <x:c r="R3776" t="str">
        <x:f>C3776&amp;"p"</x:f>
        <x:v>C38p</x:v>
      </x:c>
      <x:c r="S3776" t="str">
        <x:f>IF(AND(L3776&gt;=H3776+I3776+J3776,M3776&gt;L3776,F3776&lt;&gt;""),"PASS","FAIL")</x:f>
        <x:v>PASS</x:v>
      </x:c>
      <x:c r="T3776" t="n">
        <x:v>1</x:v>
      </x:c>
      <x:c r="U3776" t="str">
        <x:v>pickup_after_delivery_completion_plus_usage_lag</x:v>
      </x:c>
    </x:row>
    <x:row r="3777">
      <x:c r="A3777" t="str">
        <x:v>Set2_100-5-2b</x:v>
      </x:c>
      <x:c r="B3777" t="str">
        <x:v>standard_same_day</x:v>
      </x:c>
      <x:c r="C3777" t="str">
        <x:v>C39</x:v>
      </x:c>
      <x:c r="D3777" s="59" t="n">
        <x:v>5</x:v>
      </x:c>
      <x:c r="E3777" s="59" t="n">
        <x:v>4</x:v>
      </x:c>
      <x:c r="F3777" s="59" t="str">
        <x:v>S4</x:v>
      </x:c>
      <x:c r="G3777" s="59" t="n">
        <x:v>550</x:v>
      </x:c>
      <x:c r="H3777" s="59" t="n">
        <x:v>564</x:v>
      </x:c>
      <x:c r="I3777" s="59" t="n">
        <x:v>10</x:v>
      </x:c>
      <x:c r="J3777" s="60" t="n">
        <x:f>'参数'!$C$5</x:f>
        <x:v>360</x:v>
      </x:c>
      <x:c r="K3777" s="60" t="n">
        <x:f>'参数'!$D$5</x:f>
        <x:v>240</x:v>
      </x:c>
      <x:c r="L3777" s="60" t="n">
        <x:f>H3777+I3777+J3777</x:f>
        <x:v>934</x:v>
      </x:c>
      <x:c r="M3777" s="60" t="n">
        <x:f>L3777+K3777</x:f>
        <x:v>1174</x:v>
      </x:c>
      <x:c r="N3777" s="60" t="n">
        <x:f>'参数'!$B$10</x:f>
        <x:v>1</x:v>
      </x:c>
      <x:c r="O3777" s="60" t="n">
        <x:f>N3777*'参数'!$B$11</x:f>
        <x:v>2</x:v>
      </x:c>
      <x:c r="P3777" s="60" t="n">
        <x:f>N3777*'参数'!$B$12</x:f>
        <x:v>1</x:v>
      </x:c>
      <x:c r="Q3777" t="str">
        <x:f>C3777&amp;"d"</x:f>
        <x:v>C39d</x:v>
      </x:c>
      <x:c r="R3777" t="str">
        <x:f>C3777&amp;"p"</x:f>
        <x:v>C39p</x:v>
      </x:c>
      <x:c r="S3777" t="str">
        <x:f>IF(AND(L3777&gt;=H3777+I3777+J3777,M3777&gt;L3777,F3777&lt;&gt;""),"PASS","FAIL")</x:f>
        <x:v>PASS</x:v>
      </x:c>
      <x:c r="T3777" t="n">
        <x:v>2</x:v>
      </x:c>
      <x:c r="U3777" t="str">
        <x:v>pickup_after_delivery_completion_plus_usage_lag</x:v>
      </x:c>
    </x:row>
    <x:row r="3778">
      <x:c r="A3778" t="str">
        <x:v>Set2_100-5-2b</x:v>
      </x:c>
      <x:c r="B3778" t="str">
        <x:v>standard_same_day</x:v>
      </x:c>
      <x:c r="C3778" t="str">
        <x:v>C40</x:v>
      </x:c>
      <x:c r="D3778" s="59" t="n">
        <x:v>8</x:v>
      </x:c>
      <x:c r="E3778" s="59" t="n">
        <x:v>19</x:v>
      </x:c>
      <x:c r="F3778" s="59" t="str">
        <x:v>S0</x:v>
      </x:c>
      <x:c r="G3778" s="59" t="n">
        <x:v>419</x:v>
      </x:c>
      <x:c r="H3778" s="59" t="n">
        <x:v>443</x:v>
      </x:c>
      <x:c r="I3778" s="59" t="n">
        <x:v>10</x:v>
      </x:c>
      <x:c r="J3778" s="60" t="n">
        <x:f>'参数'!$C$5</x:f>
        <x:v>360</x:v>
      </x:c>
      <x:c r="K3778" s="60" t="n">
        <x:f>'参数'!$D$5</x:f>
        <x:v>240</x:v>
      </x:c>
      <x:c r="L3778" s="60" t="n">
        <x:f>H3778+I3778+J3778</x:f>
        <x:v>813</x:v>
      </x:c>
      <x:c r="M3778" s="60" t="n">
        <x:f>L3778+K3778</x:f>
        <x:v>1053</x:v>
      </x:c>
      <x:c r="N3778" s="60" t="n">
        <x:f>'参数'!$B$10</x:f>
        <x:v>1</x:v>
      </x:c>
      <x:c r="O3778" s="60" t="n">
        <x:f>N3778*'参数'!$B$11</x:f>
        <x:v>2</x:v>
      </x:c>
      <x:c r="P3778" s="60" t="n">
        <x:f>N3778*'参数'!$B$12</x:f>
        <x:v>1</x:v>
      </x:c>
      <x:c r="Q3778" t="str">
        <x:f>C3778&amp;"d"</x:f>
        <x:v>C40d</x:v>
      </x:c>
      <x:c r="R3778" t="str">
        <x:f>C3778&amp;"p"</x:f>
        <x:v>C40p</x:v>
      </x:c>
      <x:c r="S3778" t="str">
        <x:f>IF(AND(L3778&gt;=H3778+I3778+J3778,M3778&gt;L3778,F3778&lt;&gt;""),"PASS","FAIL")</x:f>
        <x:v>PASS</x:v>
      </x:c>
      <x:c r="T3778" t="n">
        <x:v>3</x:v>
      </x:c>
      <x:c r="U3778" t="str">
        <x:v>pickup_after_delivery_completion_plus_usage_lag</x:v>
      </x:c>
    </x:row>
    <x:row r="3779">
      <x:c r="A3779" t="str">
        <x:v>Set2_100-5-2b</x:v>
      </x:c>
      <x:c r="B3779" t="str">
        <x:v>standard_same_day</x:v>
      </x:c>
      <x:c r="C3779" t="str">
        <x:v>C41</x:v>
      </x:c>
      <x:c r="D3779" s="59" t="n">
        <x:v>9</x:v>
      </x:c>
      <x:c r="E3779" s="59" t="n">
        <x:v>14</x:v>
      </x:c>
      <x:c r="F3779" s="59" t="str">
        <x:v>S4</x:v>
      </x:c>
      <x:c r="G3779" s="59" t="n">
        <x:v>99</x:v>
      </x:c>
      <x:c r="H3779" s="59" t="n">
        <x:v>127</x:v>
      </x:c>
      <x:c r="I3779" s="59" t="n">
        <x:v>10</x:v>
      </x:c>
      <x:c r="J3779" s="60" t="n">
        <x:f>'参数'!$C$5</x:f>
        <x:v>360</x:v>
      </x:c>
      <x:c r="K3779" s="60" t="n">
        <x:f>'参数'!$D$5</x:f>
        <x:v>240</x:v>
      </x:c>
      <x:c r="L3779" s="60" t="n">
        <x:f>H3779+I3779+J3779</x:f>
        <x:v>497</x:v>
      </x:c>
      <x:c r="M3779" s="60" t="n">
        <x:f>L3779+K3779</x:f>
        <x:v>737</x:v>
      </x:c>
      <x:c r="N3779" s="60" t="n">
        <x:f>'参数'!$B$10</x:f>
        <x:v>1</x:v>
      </x:c>
      <x:c r="O3779" s="60" t="n">
        <x:f>N3779*'参数'!$B$11</x:f>
        <x:v>2</x:v>
      </x:c>
      <x:c r="P3779" s="60" t="n">
        <x:f>N3779*'参数'!$B$12</x:f>
        <x:v>1</x:v>
      </x:c>
      <x:c r="Q3779" t="str">
        <x:f>C3779&amp;"d"</x:f>
        <x:v>C41d</x:v>
      </x:c>
      <x:c r="R3779" t="str">
        <x:f>C3779&amp;"p"</x:f>
        <x:v>C41p</x:v>
      </x:c>
      <x:c r="S3779" t="str">
        <x:f>IF(AND(L3779&gt;=H3779+I3779+J3779,M3779&gt;L3779,F3779&lt;&gt;""),"PASS","FAIL")</x:f>
        <x:v>PASS</x:v>
      </x:c>
      <x:c r="T3779" t="n">
        <x:v>0</x:v>
      </x:c>
      <x:c r="U3779" t="str">
        <x:v>pickup_after_delivery_completion_plus_usage_lag</x:v>
      </x:c>
    </x:row>
    <x:row r="3780">
      <x:c r="A3780" t="str">
        <x:v>Set2_100-5-2b</x:v>
      </x:c>
      <x:c r="B3780" t="str">
        <x:v>standard_same_day</x:v>
      </x:c>
      <x:c r="C3780" t="str">
        <x:v>C42</x:v>
      </x:c>
      <x:c r="D3780" s="59" t="n">
        <x:v>14</x:v>
      </x:c>
      <x:c r="E3780" s="59" t="n">
        <x:v>6</x:v>
      </x:c>
      <x:c r="F3780" s="59" t="str">
        <x:v>S4</x:v>
      </x:c>
      <x:c r="G3780" s="59" t="n">
        <x:v>279</x:v>
      </x:c>
      <x:c r="H3780" s="59" t="n">
        <x:v>297</x:v>
      </x:c>
      <x:c r="I3780" s="59" t="n">
        <x:v>10</x:v>
      </x:c>
      <x:c r="J3780" s="60" t="n">
        <x:f>'参数'!$C$5</x:f>
        <x:v>360</x:v>
      </x:c>
      <x:c r="K3780" s="60" t="n">
        <x:f>'参数'!$D$5</x:f>
        <x:v>240</x:v>
      </x:c>
      <x:c r="L3780" s="60" t="n">
        <x:f>H3780+I3780+J3780</x:f>
        <x:v>667</x:v>
      </x:c>
      <x:c r="M3780" s="60" t="n">
        <x:f>L3780+K3780</x:f>
        <x:v>907</x:v>
      </x:c>
      <x:c r="N3780" s="60" t="n">
        <x:f>'参数'!$B$10</x:f>
        <x:v>1</x:v>
      </x:c>
      <x:c r="O3780" s="60" t="n">
        <x:f>N3780*'参数'!$B$11</x:f>
        <x:v>2</x:v>
      </x:c>
      <x:c r="P3780" s="60" t="n">
        <x:f>N3780*'参数'!$B$12</x:f>
        <x:v>1</x:v>
      </x:c>
      <x:c r="Q3780" t="str">
        <x:f>C3780&amp;"d"</x:f>
        <x:v>C42d</x:v>
      </x:c>
      <x:c r="R3780" t="str">
        <x:f>C3780&amp;"p"</x:f>
        <x:v>C42p</x:v>
      </x:c>
      <x:c r="S3780" t="str">
        <x:f>IF(AND(L3780&gt;=H3780+I3780+J3780,M3780&gt;L3780,F3780&lt;&gt;""),"PASS","FAIL")</x:f>
        <x:v>PASS</x:v>
      </x:c>
      <x:c r="T3780" t="n">
        <x:v>6</x:v>
      </x:c>
      <x:c r="U3780" t="str">
        <x:v>pickup_after_delivery_completion_plus_usage_lag</x:v>
      </x:c>
    </x:row>
    <x:row r="3781">
      <x:c r="A3781" t="str">
        <x:v>Set2_100-5-2b</x:v>
      </x:c>
      <x:c r="B3781" t="str">
        <x:v>standard_same_day</x:v>
      </x:c>
      <x:c r="C3781" t="str">
        <x:v>C43</x:v>
      </x:c>
      <x:c r="D3781" s="59" t="n">
        <x:v>12</x:v>
      </x:c>
      <x:c r="E3781" s="59" t="n">
        <x:v>28</x:v>
      </x:c>
      <x:c r="F3781" s="59" t="str">
        <x:v>S0</x:v>
      </x:c>
      <x:c r="G3781" s="59" t="n">
        <x:v>242</x:v>
      </x:c>
      <x:c r="H3781" s="59" t="n">
        <x:v>274</x:v>
      </x:c>
      <x:c r="I3781" s="59" t="n">
        <x:v>10</x:v>
      </x:c>
      <x:c r="J3781" s="60" t="n">
        <x:f>'参数'!$C$5</x:f>
        <x:v>360</x:v>
      </x:c>
      <x:c r="K3781" s="60" t="n">
        <x:f>'参数'!$D$5</x:f>
        <x:v>240</x:v>
      </x:c>
      <x:c r="L3781" s="60" t="n">
        <x:f>H3781+I3781+J3781</x:f>
        <x:v>644</x:v>
      </x:c>
      <x:c r="M3781" s="60" t="n">
        <x:f>L3781+K3781</x:f>
        <x:v>884</x:v>
      </x:c>
      <x:c r="N3781" s="60" t="n">
        <x:f>'参数'!$B$10</x:f>
        <x:v>1</x:v>
      </x:c>
      <x:c r="O3781" s="60" t="n">
        <x:f>N3781*'参数'!$B$11</x:f>
        <x:v>2</x:v>
      </x:c>
      <x:c r="P3781" s="60" t="n">
        <x:f>N3781*'参数'!$B$12</x:f>
        <x:v>1</x:v>
      </x:c>
      <x:c r="Q3781" t="str">
        <x:f>C3781&amp;"d"</x:f>
        <x:v>C43d</x:v>
      </x:c>
      <x:c r="R3781" t="str">
        <x:f>C3781&amp;"p"</x:f>
        <x:v>C43p</x:v>
      </x:c>
      <x:c r="S3781" t="str">
        <x:f>IF(AND(L3781&gt;=H3781+I3781+J3781,M3781&gt;L3781,F3781&lt;&gt;""),"PASS","FAIL")</x:f>
        <x:v>PASS</x:v>
      </x:c>
      <x:c r="T3781" t="n">
        <x:v>7</x:v>
      </x:c>
      <x:c r="U3781" t="str">
        <x:v>pickup_after_delivery_completion_plus_usage_lag</x:v>
      </x:c>
    </x:row>
    <x:row r="3782">
      <x:c r="A3782" t="str">
        <x:v>Set2_100-5-2b</x:v>
      </x:c>
      <x:c r="B3782" t="str">
        <x:v>standard_same_day</x:v>
      </x:c>
      <x:c r="C3782" t="str">
        <x:v>C44</x:v>
      </x:c>
      <x:c r="D3782" s="59" t="n">
        <x:v>24</x:v>
      </x:c>
      <x:c r="E3782" s="59" t="n">
        <x:v>8</x:v>
      </x:c>
      <x:c r="F3782" s="59" t="str">
        <x:v>S4</x:v>
      </x:c>
      <x:c r="G3782" s="59" t="n">
        <x:v>208</x:v>
      </x:c>
      <x:c r="H3782" s="59" t="n">
        <x:v>246</x:v>
      </x:c>
      <x:c r="I3782" s="59" t="n">
        <x:v>10</x:v>
      </x:c>
      <x:c r="J3782" s="60" t="n">
        <x:f>'参数'!$C$5</x:f>
        <x:v>360</x:v>
      </x:c>
      <x:c r="K3782" s="60" t="n">
        <x:f>'参数'!$D$5</x:f>
        <x:v>240</x:v>
      </x:c>
      <x:c r="L3782" s="60" t="n">
        <x:f>H3782+I3782+J3782</x:f>
        <x:v>616</x:v>
      </x:c>
      <x:c r="M3782" s="60" t="n">
        <x:f>L3782+K3782</x:f>
        <x:v>856</x:v>
      </x:c>
      <x:c r="N3782" s="60" t="n">
        <x:f>'参数'!$B$10</x:f>
        <x:v>1</x:v>
      </x:c>
      <x:c r="O3782" s="60" t="n">
        <x:f>N3782*'参数'!$B$11</x:f>
        <x:v>2</x:v>
      </x:c>
      <x:c r="P3782" s="60" t="n">
        <x:f>N3782*'参数'!$B$12</x:f>
        <x:v>1</x:v>
      </x:c>
      <x:c r="Q3782" t="str">
        <x:f>C3782&amp;"d"</x:f>
        <x:v>C44d</x:v>
      </x:c>
      <x:c r="R3782" t="str">
        <x:f>C3782&amp;"p"</x:f>
        <x:v>C44p</x:v>
      </x:c>
      <x:c r="S3782" t="str">
        <x:f>IF(AND(L3782&gt;=H3782+I3782+J3782,M3782&gt;L3782,F3782&lt;&gt;""),"PASS","FAIL")</x:f>
        <x:v>PASS</x:v>
      </x:c>
      <x:c r="T3782" t="n">
        <x:v>8</x:v>
      </x:c>
      <x:c r="U3782" t="str">
        <x:v>pickup_after_delivery_completion_plus_usage_lag</x:v>
      </x:c>
    </x:row>
    <x:row r="3783">
      <x:c r="A3783" t="str">
        <x:v>Set2_100-5-2b</x:v>
      </x:c>
      <x:c r="B3783" t="str">
        <x:v>standard_same_day</x:v>
      </x:c>
      <x:c r="C3783" t="str">
        <x:v>C45</x:v>
      </x:c>
      <x:c r="D3783" s="59" t="n">
        <x:v>25</x:v>
      </x:c>
      <x:c r="E3783" s="59" t="n">
        <x:v>20</x:v>
      </x:c>
      <x:c r="F3783" s="59" t="str">
        <x:v>S1</x:v>
      </x:c>
      <x:c r="G3783" s="59" t="n">
        <x:v>186</x:v>
      </x:c>
      <x:c r="H3783" s="59" t="n">
        <x:v>204</x:v>
      </x:c>
      <x:c r="I3783" s="59" t="n">
        <x:v>10</x:v>
      </x:c>
      <x:c r="J3783" s="60" t="n">
        <x:f>'参数'!$C$5</x:f>
        <x:v>360</x:v>
      </x:c>
      <x:c r="K3783" s="60" t="n">
        <x:f>'参数'!$D$5</x:f>
        <x:v>240</x:v>
      </x:c>
      <x:c r="L3783" s="60" t="n">
        <x:f>H3783+I3783+J3783</x:f>
        <x:v>574</x:v>
      </x:c>
      <x:c r="M3783" s="60" t="n">
        <x:f>L3783+K3783</x:f>
        <x:v>814</x:v>
      </x:c>
      <x:c r="N3783" s="60" t="n">
        <x:f>'参数'!$B$10</x:f>
        <x:v>1</x:v>
      </x:c>
      <x:c r="O3783" s="60" t="n">
        <x:f>N3783*'参数'!$B$11</x:f>
        <x:v>2</x:v>
      </x:c>
      <x:c r="P3783" s="60" t="n">
        <x:f>N3783*'参数'!$B$12</x:f>
        <x:v>1</x:v>
      </x:c>
      <x:c r="Q3783" t="str">
        <x:f>C3783&amp;"d"</x:f>
        <x:v>C45d</x:v>
      </x:c>
      <x:c r="R3783" t="str">
        <x:f>C3783&amp;"p"</x:f>
        <x:v>C45p</x:v>
      </x:c>
      <x:c r="S3783" t="str">
        <x:f>IF(AND(L3783&gt;=H3783+I3783+J3783,M3783&gt;L3783,F3783&lt;&gt;""),"PASS","FAIL")</x:f>
        <x:v>PASS</x:v>
      </x:c>
      <x:c r="T3783" t="n">
        <x:v>11</x:v>
      </x:c>
      <x:c r="U3783" t="str">
        <x:v>pickup_after_delivery_completion_plus_usage_lag</x:v>
      </x:c>
    </x:row>
    <x:row r="3784">
      <x:c r="A3784" t="str">
        <x:v>Set2_100-5-2b</x:v>
      </x:c>
      <x:c r="B3784" t="str">
        <x:v>standard_same_day</x:v>
      </x:c>
      <x:c r="C3784" t="str">
        <x:v>C46</x:v>
      </x:c>
      <x:c r="D3784" s="59" t="n">
        <x:v>10</x:v>
      </x:c>
      <x:c r="E3784" s="59" t="n">
        <x:v>14</x:v>
      </x:c>
      <x:c r="F3784" s="59" t="str">
        <x:v>S4</x:v>
      </x:c>
      <x:c r="G3784" s="59" t="n">
        <x:v>209</x:v>
      </x:c>
      <x:c r="H3784" s="59" t="n">
        <x:v>229</x:v>
      </x:c>
      <x:c r="I3784" s="59" t="n">
        <x:v>10</x:v>
      </x:c>
      <x:c r="J3784" s="60" t="n">
        <x:f>'参数'!$C$5</x:f>
        <x:v>360</x:v>
      </x:c>
      <x:c r="K3784" s="60" t="n">
        <x:f>'参数'!$D$5</x:f>
        <x:v>240</x:v>
      </x:c>
      <x:c r="L3784" s="60" t="n">
        <x:f>H3784+I3784+J3784</x:f>
        <x:v>599</x:v>
      </x:c>
      <x:c r="M3784" s="60" t="n">
        <x:f>L3784+K3784</x:f>
        <x:v>839</x:v>
      </x:c>
      <x:c r="N3784" s="60" t="n">
        <x:f>'参数'!$B$10</x:f>
        <x:v>1</x:v>
      </x:c>
      <x:c r="O3784" s="60" t="n">
        <x:f>N3784*'参数'!$B$11</x:f>
        <x:v>2</x:v>
      </x:c>
      <x:c r="P3784" s="60" t="n">
        <x:f>N3784*'参数'!$B$12</x:f>
        <x:v>1</x:v>
      </x:c>
      <x:c r="Q3784" t="str">
        <x:f>C3784&amp;"d"</x:f>
        <x:v>C46d</x:v>
      </x:c>
      <x:c r="R3784" t="str">
        <x:f>C3784&amp;"p"</x:f>
        <x:v>C46p</x:v>
      </x:c>
      <x:c r="S3784" t="str">
        <x:f>IF(AND(L3784&gt;=H3784+I3784+J3784,M3784&gt;L3784,F3784&lt;&gt;""),"PASS","FAIL")</x:f>
        <x:v>PASS</x:v>
      </x:c>
      <x:c r="T3784" t="n">
        <x:v>0</x:v>
      </x:c>
      <x:c r="U3784" t="str">
        <x:v>pickup_after_delivery_completion_plus_usage_lag</x:v>
      </x:c>
    </x:row>
    <x:row r="3785">
      <x:c r="A3785" t="str">
        <x:v>Set2_100-5-2b</x:v>
      </x:c>
      <x:c r="B3785" t="str">
        <x:v>standard_same_day</x:v>
      </x:c>
      <x:c r="C3785" t="str">
        <x:v>C47</x:v>
      </x:c>
      <x:c r="D3785" s="59" t="n">
        <x:v>26</x:v>
      </x:c>
      <x:c r="E3785" s="59" t="n">
        <x:v>4</x:v>
      </x:c>
      <x:c r="F3785" s="59" t="str">
        <x:v>S4</x:v>
      </x:c>
      <x:c r="G3785" s="59" t="n">
        <x:v>167</x:v>
      </x:c>
      <x:c r="H3785" s="59" t="n">
        <x:v>191</x:v>
      </x:c>
      <x:c r="I3785" s="59" t="n">
        <x:v>10</x:v>
      </x:c>
      <x:c r="J3785" s="60" t="n">
        <x:f>'参数'!$C$5</x:f>
        <x:v>360</x:v>
      </x:c>
      <x:c r="K3785" s="60" t="n">
        <x:f>'参数'!$D$5</x:f>
        <x:v>240</x:v>
      </x:c>
      <x:c r="L3785" s="60" t="n">
        <x:f>H3785+I3785+J3785</x:f>
        <x:v>561</x:v>
      </x:c>
      <x:c r="M3785" s="60" t="n">
        <x:f>L3785+K3785</x:f>
        <x:v>801</x:v>
      </x:c>
      <x:c r="N3785" s="60" t="n">
        <x:f>'参数'!$B$10</x:f>
        <x:v>1</x:v>
      </x:c>
      <x:c r="O3785" s="60" t="n">
        <x:f>N3785*'参数'!$B$11</x:f>
        <x:v>2</x:v>
      </x:c>
      <x:c r="P3785" s="60" t="n">
        <x:f>N3785*'参数'!$B$12</x:f>
        <x:v>1</x:v>
      </x:c>
      <x:c r="Q3785" t="str">
        <x:f>C3785&amp;"d"</x:f>
        <x:v>C47d</x:v>
      </x:c>
      <x:c r="R3785" t="str">
        <x:f>C3785&amp;"p"</x:f>
        <x:v>C47p</x:v>
      </x:c>
      <x:c r="S3785" t="str">
        <x:f>IF(AND(L3785&gt;=H3785+I3785+J3785,M3785&gt;L3785,F3785&lt;&gt;""),"PASS","FAIL")</x:f>
        <x:v>PASS</x:v>
      </x:c>
      <x:c r="T3785" t="n">
        <x:v>1</x:v>
      </x:c>
      <x:c r="U3785" t="str">
        <x:v>pickup_after_delivery_completion_plus_usage_lag</x:v>
      </x:c>
    </x:row>
    <x:row r="3786">
      <x:c r="A3786" t="str">
        <x:v>Set2_100-5-2b</x:v>
      </x:c>
      <x:c r="B3786" t="str">
        <x:v>standard_same_day</x:v>
      </x:c>
      <x:c r="C3786" t="str">
        <x:v>C48</x:v>
      </x:c>
      <x:c r="D3786" s="59" t="n">
        <x:v>25</x:v>
      </x:c>
      <x:c r="E3786" s="59" t="n">
        <x:v>22</x:v>
      </x:c>
      <x:c r="F3786" s="59" t="str">
        <x:v>S1</x:v>
      </x:c>
      <x:c r="G3786" s="59" t="n">
        <x:v>561</x:v>
      </x:c>
      <x:c r="H3786" s="59" t="n">
        <x:v>583</x:v>
      </x:c>
      <x:c r="I3786" s="59" t="n">
        <x:v>10</x:v>
      </x:c>
      <x:c r="J3786" s="60" t="n">
        <x:f>'参数'!$C$5</x:f>
        <x:v>360</x:v>
      </x:c>
      <x:c r="K3786" s="60" t="n">
        <x:f>'参数'!$D$5</x:f>
        <x:v>240</x:v>
      </x:c>
      <x:c r="L3786" s="60" t="n">
        <x:f>H3786+I3786+J3786</x:f>
        <x:v>953</x:v>
      </x:c>
      <x:c r="M3786" s="60" t="n">
        <x:f>L3786+K3786</x:f>
        <x:v>1193</x:v>
      </x:c>
      <x:c r="N3786" s="60" t="n">
        <x:f>'参数'!$B$10</x:f>
        <x:v>1</x:v>
      </x:c>
      <x:c r="O3786" s="60" t="n">
        <x:f>N3786*'参数'!$B$11</x:f>
        <x:v>2</x:v>
      </x:c>
      <x:c r="P3786" s="60" t="n">
        <x:f>N3786*'参数'!$B$12</x:f>
        <x:v>1</x:v>
      </x:c>
      <x:c r="Q3786" t="str">
        <x:f>C3786&amp;"d"</x:f>
        <x:v>C48d</x:v>
      </x:c>
      <x:c r="R3786" t="str">
        <x:f>C3786&amp;"p"</x:f>
        <x:v>C48p</x:v>
      </x:c>
      <x:c r="S3786" t="str">
        <x:f>IF(AND(L3786&gt;=H3786+I3786+J3786,M3786&gt;L3786,F3786&lt;&gt;""),"PASS","FAIL")</x:f>
        <x:v>PASS</x:v>
      </x:c>
      <x:c r="T3786" t="n">
        <x:v>1</x:v>
      </x:c>
      <x:c r="U3786" t="str">
        <x:v>pickup_after_delivery_completion_plus_usage_lag</x:v>
      </x:c>
    </x:row>
    <x:row r="3787">
      <x:c r="A3787" t="str">
        <x:v>Set2_100-5-2b</x:v>
      </x:c>
      <x:c r="B3787" t="str">
        <x:v>standard_same_day</x:v>
      </x:c>
      <x:c r="C3787" t="str">
        <x:v>C49</x:v>
      </x:c>
      <x:c r="D3787" s="59" t="n">
        <x:v>26</x:v>
      </x:c>
      <x:c r="E3787" s="59" t="n">
        <x:v>14</x:v>
      </x:c>
      <x:c r="F3787" s="59" t="str">
        <x:v>S1</x:v>
      </x:c>
      <x:c r="G3787" s="59" t="n">
        <x:v>346</x:v>
      </x:c>
      <x:c r="H3787" s="59" t="n">
        <x:v>372</x:v>
      </x:c>
      <x:c r="I3787" s="59" t="n">
        <x:v>10</x:v>
      </x:c>
      <x:c r="J3787" s="60" t="n">
        <x:f>'参数'!$C$5</x:f>
        <x:v>360</x:v>
      </x:c>
      <x:c r="K3787" s="60" t="n">
        <x:f>'参数'!$D$5</x:f>
        <x:v>240</x:v>
      </x:c>
      <x:c r="L3787" s="60" t="n">
        <x:f>H3787+I3787+J3787</x:f>
        <x:v>742</x:v>
      </x:c>
      <x:c r="M3787" s="60" t="n">
        <x:f>L3787+K3787</x:f>
        <x:v>982</x:v>
      </x:c>
      <x:c r="N3787" s="60" t="n">
        <x:f>'参数'!$B$10</x:f>
        <x:v>1</x:v>
      </x:c>
      <x:c r="O3787" s="60" t="n">
        <x:f>N3787*'参数'!$B$11</x:f>
        <x:v>2</x:v>
      </x:c>
      <x:c r="P3787" s="60" t="n">
        <x:f>N3787*'参数'!$B$12</x:f>
        <x:v>1</x:v>
      </x:c>
      <x:c r="Q3787" t="str">
        <x:f>C3787&amp;"d"</x:f>
        <x:v>C49d</x:v>
      </x:c>
      <x:c r="R3787" t="str">
        <x:f>C3787&amp;"p"</x:f>
        <x:v>C49p</x:v>
      </x:c>
      <x:c r="S3787" t="str">
        <x:f>IF(AND(L3787&gt;=H3787+I3787+J3787,M3787&gt;L3787,F3787&lt;&gt;""),"PASS","FAIL")</x:f>
        <x:v>PASS</x:v>
      </x:c>
      <x:c r="T3787" t="n">
        <x:v>7</x:v>
      </x:c>
      <x:c r="U3787" t="str">
        <x:v>pickup_after_delivery_completion_plus_usage_lag</x:v>
      </x:c>
    </x:row>
    <x:row r="3788">
      <x:c r="A3788" t="str">
        <x:v>Set2_100-5-2b</x:v>
      </x:c>
      <x:c r="B3788" t="str">
        <x:v>standard_same_day</x:v>
      </x:c>
      <x:c r="C3788" t="str">
        <x:v>C50</x:v>
      </x:c>
      <x:c r="D3788" s="59" t="n">
        <x:v>38</x:v>
      </x:c>
      <x:c r="E3788" s="59" t="n">
        <x:v>43</x:v>
      </x:c>
      <x:c r="F3788" s="59" t="str">
        <x:v>S2</x:v>
      </x:c>
      <x:c r="G3788" s="59" t="n">
        <x:v>611</x:v>
      </x:c>
      <x:c r="H3788" s="59" t="n">
        <x:v>631</x:v>
      </x:c>
      <x:c r="I3788" s="59" t="n">
        <x:v>10</x:v>
      </x:c>
      <x:c r="J3788" s="60" t="n">
        <x:f>'参数'!$C$5</x:f>
        <x:v>360</x:v>
      </x:c>
      <x:c r="K3788" s="60" t="n">
        <x:f>'参数'!$D$5</x:f>
        <x:v>240</x:v>
      </x:c>
      <x:c r="L3788" s="60" t="n">
        <x:f>H3788+I3788+J3788</x:f>
        <x:v>1001</x:v>
      </x:c>
      <x:c r="M3788" s="60" t="n">
        <x:f>L3788+K3788</x:f>
        <x:v>1241</x:v>
      </x:c>
      <x:c r="N3788" s="60" t="n">
        <x:f>'参数'!$B$10</x:f>
        <x:v>1</x:v>
      </x:c>
      <x:c r="O3788" s="60" t="n">
        <x:f>N3788*'参数'!$B$11</x:f>
        <x:v>2</x:v>
      </x:c>
      <x:c r="P3788" s="60" t="n">
        <x:f>N3788*'参数'!$B$12</x:f>
        <x:v>1</x:v>
      </x:c>
      <x:c r="Q3788" t="str">
        <x:f>C3788&amp;"d"</x:f>
        <x:v>C50d</x:v>
      </x:c>
      <x:c r="R3788" t="str">
        <x:f>C3788&amp;"p"</x:f>
        <x:v>C50p</x:v>
      </x:c>
      <x:c r="S3788" t="str">
        <x:f>IF(AND(L3788&gt;=H3788+I3788+J3788,M3788&gt;L3788,F3788&lt;&gt;""),"PASS","FAIL")</x:f>
        <x:v>PASS</x:v>
      </x:c>
      <x:c r="T3788" t="n">
        <x:v>9</x:v>
      </x:c>
      <x:c r="U3788" t="str">
        <x:v>pickup_after_delivery_completion_plus_usage_lag</x:v>
      </x:c>
    </x:row>
    <x:row r="3789">
      <x:c r="A3789" t="str">
        <x:v>Set2_100-5-2b</x:v>
      </x:c>
      <x:c r="B3789" t="str">
        <x:v>standard_same_day</x:v>
      </x:c>
      <x:c r="C3789" t="str">
        <x:v>C51</x:v>
      </x:c>
      <x:c r="D3789" s="59" t="n">
        <x:v>37</x:v>
      </x:c>
      <x:c r="E3789" s="59" t="n">
        <x:v>30</x:v>
      </x:c>
      <x:c r="F3789" s="59" t="str">
        <x:v>S1</x:v>
      </x:c>
      <x:c r="G3789" s="59" t="n">
        <x:v>597</x:v>
      </x:c>
      <x:c r="H3789" s="59" t="n">
        <x:v>629</x:v>
      </x:c>
      <x:c r="I3789" s="59" t="n">
        <x:v>10</x:v>
      </x:c>
      <x:c r="J3789" s="60" t="n">
        <x:f>'参数'!$C$5</x:f>
        <x:v>360</x:v>
      </x:c>
      <x:c r="K3789" s="60" t="n">
        <x:f>'参数'!$D$5</x:f>
        <x:v>240</x:v>
      </x:c>
      <x:c r="L3789" s="60" t="n">
        <x:f>H3789+I3789+J3789</x:f>
        <x:v>999</x:v>
      </x:c>
      <x:c r="M3789" s="60" t="n">
        <x:f>L3789+K3789</x:f>
        <x:v>1239</x:v>
      </x:c>
      <x:c r="N3789" s="60" t="n">
        <x:f>'参数'!$B$10</x:f>
        <x:v>1</x:v>
      </x:c>
      <x:c r="O3789" s="60" t="n">
        <x:f>N3789*'参数'!$B$11</x:f>
        <x:v>2</x:v>
      </x:c>
      <x:c r="P3789" s="60" t="n">
        <x:f>N3789*'参数'!$B$12</x:f>
        <x:v>1</x:v>
      </x:c>
      <x:c r="Q3789" t="str">
        <x:f>C3789&amp;"d"</x:f>
        <x:v>C51d</x:v>
      </x:c>
      <x:c r="R3789" t="str">
        <x:f>C3789&amp;"p"</x:f>
        <x:v>C51p</x:v>
      </x:c>
      <x:c r="S3789" t="str">
        <x:f>IF(AND(L3789&gt;=H3789+I3789+J3789,M3789&gt;L3789,F3789&lt;&gt;""),"PASS","FAIL")</x:f>
        <x:v>PASS</x:v>
      </x:c>
      <x:c r="T3789" t="n">
        <x:v>10</x:v>
      </x:c>
      <x:c r="U3789" t="str">
        <x:v>pickup_after_delivery_completion_plus_usage_lag</x:v>
      </x:c>
    </x:row>
    <x:row r="3790">
      <x:c r="A3790" t="str">
        <x:v>Set2_100-5-2b</x:v>
      </x:c>
      <x:c r="B3790" t="str">
        <x:v>standard_same_day</x:v>
      </x:c>
      <x:c r="C3790" t="str">
        <x:v>C52</x:v>
      </x:c>
      <x:c r="D3790" s="59" t="n">
        <x:v>37</x:v>
      </x:c>
      <x:c r="E3790" s="59" t="n">
        <x:v>48</x:v>
      </x:c>
      <x:c r="F3790" s="59" t="str">
        <x:v>S2</x:v>
      </x:c>
      <x:c r="G3790" s="59" t="n">
        <x:v>607</x:v>
      </x:c>
      <x:c r="H3790" s="59" t="n">
        <x:v>637</x:v>
      </x:c>
      <x:c r="I3790" s="59" t="n">
        <x:v>10</x:v>
      </x:c>
      <x:c r="J3790" s="60" t="n">
        <x:f>'参数'!$C$5</x:f>
        <x:v>360</x:v>
      </x:c>
      <x:c r="K3790" s="60" t="n">
        <x:f>'参数'!$D$5</x:f>
        <x:v>240</x:v>
      </x:c>
      <x:c r="L3790" s="60" t="n">
        <x:f>H3790+I3790+J3790</x:f>
        <x:v>1007</x:v>
      </x:c>
      <x:c r="M3790" s="60" t="n">
        <x:f>L3790+K3790</x:f>
        <x:v>1247</x:v>
      </x:c>
      <x:c r="N3790" s="60" t="n">
        <x:f>'参数'!$B$10</x:f>
        <x:v>1</x:v>
      </x:c>
      <x:c r="O3790" s="60" t="n">
        <x:f>N3790*'参数'!$B$11</x:f>
        <x:v>2</x:v>
      </x:c>
      <x:c r="P3790" s="60" t="n">
        <x:f>N3790*'参数'!$B$12</x:f>
        <x:v>1</x:v>
      </x:c>
      <x:c r="Q3790" t="str">
        <x:f>C3790&amp;"d"</x:f>
        <x:v>C52d</x:v>
      </x:c>
      <x:c r="R3790" t="str">
        <x:f>C3790&amp;"p"</x:f>
        <x:v>C52p</x:v>
      </x:c>
      <x:c r="S3790" t="str">
        <x:f>IF(AND(L3790&gt;=H3790+I3790+J3790,M3790&gt;L3790,F3790&lt;&gt;""),"PASS","FAIL")</x:f>
        <x:v>PASS</x:v>
      </x:c>
      <x:c r="T3790" t="n">
        <x:v>2</x:v>
      </x:c>
      <x:c r="U3790" t="str">
        <x:v>pickup_after_delivery_completion_plus_usage_lag</x:v>
      </x:c>
    </x:row>
    <x:row r="3791">
      <x:c r="A3791" t="str">
        <x:v>Set2_100-5-2b</x:v>
      </x:c>
      <x:c r="B3791" t="str">
        <x:v>standard_same_day</x:v>
      </x:c>
      <x:c r="C3791" t="str">
        <x:v>C53</x:v>
      </x:c>
      <x:c r="D3791" s="59" t="n">
        <x:v>34</x:v>
      </x:c>
      <x:c r="E3791" s="59" t="n">
        <x:v>39</x:v>
      </x:c>
      <x:c r="F3791" s="59" t="str">
        <x:v>S2</x:v>
      </x:c>
      <x:c r="G3791" s="59" t="n">
        <x:v>91</x:v>
      </x:c>
      <x:c r="H3791" s="59" t="n">
        <x:v>115</x:v>
      </x:c>
      <x:c r="I3791" s="59" t="n">
        <x:v>10</x:v>
      </x:c>
      <x:c r="J3791" s="60" t="n">
        <x:f>'参数'!$C$5</x:f>
        <x:v>360</x:v>
      </x:c>
      <x:c r="K3791" s="60" t="n">
        <x:f>'参数'!$D$5</x:f>
        <x:v>240</x:v>
      </x:c>
      <x:c r="L3791" s="60" t="n">
        <x:f>H3791+I3791+J3791</x:f>
        <x:v>485</x:v>
      </x:c>
      <x:c r="M3791" s="60" t="n">
        <x:f>L3791+K3791</x:f>
        <x:v>725</x:v>
      </x:c>
      <x:c r="N3791" s="60" t="n">
        <x:f>'参数'!$B$10</x:f>
        <x:v>1</x:v>
      </x:c>
      <x:c r="O3791" s="60" t="n">
        <x:f>N3791*'参数'!$B$11</x:f>
        <x:v>2</x:v>
      </x:c>
      <x:c r="P3791" s="60" t="n">
        <x:f>N3791*'参数'!$B$12</x:f>
        <x:v>1</x:v>
      </x:c>
      <x:c r="Q3791" t="str">
        <x:f>C3791&amp;"d"</x:f>
        <x:v>C53d</x:v>
      </x:c>
      <x:c r="R3791" t="str">
        <x:f>C3791&amp;"p"</x:f>
        <x:v>C53p</x:v>
      </x:c>
      <x:c r="S3791" t="str">
        <x:f>IF(AND(L3791&gt;=H3791+I3791+J3791,M3791&gt;L3791,F3791&lt;&gt;""),"PASS","FAIL")</x:f>
        <x:v>PASS</x:v>
      </x:c>
      <x:c r="T3791" t="n">
        <x:v>0</x:v>
      </x:c>
      <x:c r="U3791" t="str">
        <x:v>pickup_after_delivery_completion_plus_usage_lag</x:v>
      </x:c>
    </x:row>
    <x:row r="3792">
      <x:c r="A3792" t="str">
        <x:v>Set2_100-5-2b</x:v>
      </x:c>
      <x:c r="B3792" t="str">
        <x:v>standard_same_day</x:v>
      </x:c>
      <x:c r="C3792" t="str">
        <x:v>C54</x:v>
      </x:c>
      <x:c r="D3792" s="59" t="n">
        <x:v>35</x:v>
      </x:c>
      <x:c r="E3792" s="59" t="n">
        <x:v>49</x:v>
      </x:c>
      <x:c r="F3792" s="59" t="str">
        <x:v>S2</x:v>
      </x:c>
      <x:c r="G3792" s="59" t="n">
        <x:v>462</x:v>
      </x:c>
      <x:c r="H3792" s="59" t="n">
        <x:v>474</x:v>
      </x:c>
      <x:c r="I3792" s="59" t="n">
        <x:v>10</x:v>
      </x:c>
      <x:c r="J3792" s="60" t="n">
        <x:f>'参数'!$C$5</x:f>
        <x:v>360</x:v>
      </x:c>
      <x:c r="K3792" s="60" t="n">
        <x:f>'参数'!$D$5</x:f>
        <x:v>240</x:v>
      </x:c>
      <x:c r="L3792" s="60" t="n">
        <x:f>H3792+I3792+J3792</x:f>
        <x:v>844</x:v>
      </x:c>
      <x:c r="M3792" s="60" t="n">
        <x:f>L3792+K3792</x:f>
        <x:v>1084</x:v>
      </x:c>
      <x:c r="N3792" s="60" t="n">
        <x:f>'参数'!$B$10</x:f>
        <x:v>1</x:v>
      </x:c>
      <x:c r="O3792" s="60" t="n">
        <x:f>N3792*'参数'!$B$11</x:f>
        <x:v>2</x:v>
      </x:c>
      <x:c r="P3792" s="60" t="n">
        <x:f>N3792*'参数'!$B$12</x:f>
        <x:v>1</x:v>
      </x:c>
      <x:c r="Q3792" t="str">
        <x:f>C3792&amp;"d"</x:f>
        <x:v>C54d</x:v>
      </x:c>
      <x:c r="R3792" t="str">
        <x:f>C3792&amp;"p"</x:f>
        <x:v>C54p</x:v>
      </x:c>
      <x:c r="S3792" t="str">
        <x:f>IF(AND(L3792&gt;=H3792+I3792+J3792,M3792&gt;L3792,F3792&lt;&gt;""),"PASS","FAIL")</x:f>
        <x:v>PASS</x:v>
      </x:c>
      <x:c r="T3792" t="n">
        <x:v>7</x:v>
      </x:c>
      <x:c r="U3792" t="str">
        <x:v>pickup_after_delivery_completion_plus_usage_lag</x:v>
      </x:c>
    </x:row>
    <x:row r="3793">
      <x:c r="A3793" t="str">
        <x:v>Set2_100-5-2b</x:v>
      </x:c>
      <x:c r="B3793" t="str">
        <x:v>standard_same_day</x:v>
      </x:c>
      <x:c r="C3793" t="str">
        <x:v>C55</x:v>
      </x:c>
      <x:c r="D3793" s="59" t="n">
        <x:v>50</x:v>
      </x:c>
      <x:c r="E3793" s="59" t="n">
        <x:v>32</x:v>
      </x:c>
      <x:c r="F3793" s="59" t="str">
        <x:v>S1</x:v>
      </x:c>
      <x:c r="G3793" s="59" t="n">
        <x:v>259</x:v>
      </x:c>
      <x:c r="H3793" s="59" t="n">
        <x:v>277</x:v>
      </x:c>
      <x:c r="I3793" s="59" t="n">
        <x:v>10</x:v>
      </x:c>
      <x:c r="J3793" s="60" t="n">
        <x:f>'参数'!$C$5</x:f>
        <x:v>360</x:v>
      </x:c>
      <x:c r="K3793" s="60" t="n">
        <x:f>'参数'!$D$5</x:f>
        <x:v>240</x:v>
      </x:c>
      <x:c r="L3793" s="60" t="n">
        <x:f>H3793+I3793+J3793</x:f>
        <x:v>647</x:v>
      </x:c>
      <x:c r="M3793" s="60" t="n">
        <x:f>L3793+K3793</x:f>
        <x:v>887</x:v>
      </x:c>
      <x:c r="N3793" s="60" t="n">
        <x:f>'参数'!$B$10</x:f>
        <x:v>1</x:v>
      </x:c>
      <x:c r="O3793" s="60" t="n">
        <x:f>N3793*'参数'!$B$11</x:f>
        <x:v>2</x:v>
      </x:c>
      <x:c r="P3793" s="60" t="n">
        <x:f>N3793*'参数'!$B$12</x:f>
        <x:v>1</x:v>
      </x:c>
      <x:c r="Q3793" t="str">
        <x:f>C3793&amp;"d"</x:f>
        <x:v>C55d</x:v>
      </x:c>
      <x:c r="R3793" t="str">
        <x:f>C3793&amp;"p"</x:f>
        <x:v>C55p</x:v>
      </x:c>
      <x:c r="S3793" t="str">
        <x:f>IF(AND(L3793&gt;=H3793+I3793+J3793,M3793&gt;L3793,F3793&lt;&gt;""),"PASS","FAIL")</x:f>
        <x:v>PASS</x:v>
      </x:c>
      <x:c r="T3793" t="n">
        <x:v>1</x:v>
      </x:c>
      <x:c r="U3793" t="str">
        <x:v>pickup_after_delivery_completion_plus_usage_lag</x:v>
      </x:c>
    </x:row>
    <x:row r="3794">
      <x:c r="A3794" t="str">
        <x:v>Set2_100-5-2b</x:v>
      </x:c>
      <x:c r="B3794" t="str">
        <x:v>standard_same_day</x:v>
      </x:c>
      <x:c r="C3794" t="str">
        <x:v>C56</x:v>
      </x:c>
      <x:c r="D3794" s="59" t="n">
        <x:v>39</x:v>
      </x:c>
      <x:c r="E3794" s="59" t="n">
        <x:v>27</x:v>
      </x:c>
      <x:c r="F3794" s="59" t="str">
        <x:v>S1</x:v>
      </x:c>
      <x:c r="G3794" s="59" t="n">
        <x:v>229</x:v>
      </x:c>
      <x:c r="H3794" s="59" t="n">
        <x:v>247</x:v>
      </x:c>
      <x:c r="I3794" s="59" t="n">
        <x:v>10</x:v>
      </x:c>
      <x:c r="J3794" s="60" t="n">
        <x:f>'参数'!$C$5</x:f>
        <x:v>360</x:v>
      </x:c>
      <x:c r="K3794" s="60" t="n">
        <x:f>'参数'!$D$5</x:f>
        <x:v>240</x:v>
      </x:c>
      <x:c r="L3794" s="60" t="n">
        <x:f>H3794+I3794+J3794</x:f>
        <x:v>617</x:v>
      </x:c>
      <x:c r="M3794" s="60" t="n">
        <x:f>L3794+K3794</x:f>
        <x:v>857</x:v>
      </x:c>
      <x:c r="N3794" s="60" t="n">
        <x:f>'参数'!$B$10</x:f>
        <x:v>1</x:v>
      </x:c>
      <x:c r="O3794" s="60" t="n">
        <x:f>N3794*'参数'!$B$11</x:f>
        <x:v>2</x:v>
      </x:c>
      <x:c r="P3794" s="60" t="n">
        <x:f>N3794*'参数'!$B$12</x:f>
        <x:v>1</x:v>
      </x:c>
      <x:c r="Q3794" t="str">
        <x:f>C3794&amp;"d"</x:f>
        <x:v>C56d</x:v>
      </x:c>
      <x:c r="R3794" t="str">
        <x:f>C3794&amp;"p"</x:f>
        <x:v>C56p</x:v>
      </x:c>
      <x:c r="S3794" t="str">
        <x:f>IF(AND(L3794&gt;=H3794+I3794+J3794,M3794&gt;L3794,F3794&lt;&gt;""),"PASS","FAIL")</x:f>
        <x:v>PASS</x:v>
      </x:c>
      <x:c r="T3794" t="n">
        <x:v>11</x:v>
      </x:c>
      <x:c r="U3794" t="str">
        <x:v>pickup_after_delivery_completion_plus_usage_lag</x:v>
      </x:c>
    </x:row>
    <x:row r="3795">
      <x:c r="A3795" t="str">
        <x:v>Set2_100-5-2b</x:v>
      </x:c>
      <x:c r="B3795" t="str">
        <x:v>standard_same_day</x:v>
      </x:c>
      <x:c r="C3795" t="str">
        <x:v>C57</x:v>
      </x:c>
      <x:c r="D3795" s="59" t="n">
        <x:v>27</x:v>
      </x:c>
      <x:c r="E3795" s="59" t="n">
        <x:v>25</x:v>
      </x:c>
      <x:c r="F3795" s="59" t="str">
        <x:v>S1</x:v>
      </x:c>
      <x:c r="G3795" s="59" t="n">
        <x:v>448</x:v>
      </x:c>
      <x:c r="H3795" s="59" t="n">
        <x:v>468</x:v>
      </x:c>
      <x:c r="I3795" s="59" t="n">
        <x:v>10</x:v>
      </x:c>
      <x:c r="J3795" s="60" t="n">
        <x:f>'参数'!$C$5</x:f>
        <x:v>360</x:v>
      </x:c>
      <x:c r="K3795" s="60" t="n">
        <x:f>'参数'!$D$5</x:f>
        <x:v>240</x:v>
      </x:c>
      <x:c r="L3795" s="60" t="n">
        <x:f>H3795+I3795+J3795</x:f>
        <x:v>838</x:v>
      </x:c>
      <x:c r="M3795" s="60" t="n">
        <x:f>L3795+K3795</x:f>
        <x:v>1078</x:v>
      </x:c>
      <x:c r="N3795" s="60" t="n">
        <x:f>'参数'!$B$10</x:f>
        <x:v>1</x:v>
      </x:c>
      <x:c r="O3795" s="60" t="n">
        <x:f>N3795*'参数'!$B$11</x:f>
        <x:v>2</x:v>
      </x:c>
      <x:c r="P3795" s="60" t="n">
        <x:f>N3795*'参数'!$B$12</x:f>
        <x:v>1</x:v>
      </x:c>
      <x:c r="Q3795" t="str">
        <x:f>C3795&amp;"d"</x:f>
        <x:v>C57d</x:v>
      </x:c>
      <x:c r="R3795" t="str">
        <x:f>C3795&amp;"p"</x:f>
        <x:v>C57p</x:v>
      </x:c>
      <x:c r="S3795" t="str">
        <x:f>IF(AND(L3795&gt;=H3795+I3795+J3795,M3795&gt;L3795,F3795&lt;&gt;""),"PASS","FAIL")</x:f>
        <x:v>PASS</x:v>
      </x:c>
      <x:c r="T3795" t="n">
        <x:v>2</x:v>
      </x:c>
      <x:c r="U3795" t="str">
        <x:v>pickup_after_delivery_completion_plus_usage_lag</x:v>
      </x:c>
    </x:row>
    <x:row r="3796">
      <x:c r="A3796" t="str">
        <x:v>Set2_100-5-2b</x:v>
      </x:c>
      <x:c r="B3796" t="str">
        <x:v>standard_same_day</x:v>
      </x:c>
      <x:c r="C3796" t="str">
        <x:v>C58</x:v>
      </x:c>
      <x:c r="D3796" s="59" t="n">
        <x:v>36</x:v>
      </x:c>
      <x:c r="E3796" s="59" t="n">
        <x:v>43</x:v>
      </x:c>
      <x:c r="F3796" s="59" t="str">
        <x:v>S2</x:v>
      </x:c>
      <x:c r="G3796" s="59" t="n">
        <x:v>283</x:v>
      </x:c>
      <x:c r="H3796" s="59" t="n">
        <x:v>299</x:v>
      </x:c>
      <x:c r="I3796" s="59" t="n">
        <x:v>10</x:v>
      </x:c>
      <x:c r="J3796" s="60" t="n">
        <x:f>'参数'!$C$5</x:f>
        <x:v>360</x:v>
      </x:c>
      <x:c r="K3796" s="60" t="n">
        <x:f>'参数'!$D$5</x:f>
        <x:v>240</x:v>
      </x:c>
      <x:c r="L3796" s="60" t="n">
        <x:f>H3796+I3796+J3796</x:f>
        <x:v>669</x:v>
      </x:c>
      <x:c r="M3796" s="60" t="n">
        <x:f>L3796+K3796</x:f>
        <x:v>909</x:v>
      </x:c>
      <x:c r="N3796" s="60" t="n">
        <x:f>'参数'!$B$10</x:f>
        <x:v>1</x:v>
      </x:c>
      <x:c r="O3796" s="60" t="n">
        <x:f>N3796*'参数'!$B$11</x:f>
        <x:v>2</x:v>
      </x:c>
      <x:c r="P3796" s="60" t="n">
        <x:f>N3796*'参数'!$B$12</x:f>
        <x:v>1</x:v>
      </x:c>
      <x:c r="Q3796" t="str">
        <x:f>C3796&amp;"d"</x:f>
        <x:v>C58d</x:v>
      </x:c>
      <x:c r="R3796" t="str">
        <x:f>C3796&amp;"p"</x:f>
        <x:v>C58p</x:v>
      </x:c>
      <x:c r="S3796" t="str">
        <x:f>IF(AND(L3796&gt;=H3796+I3796+J3796,M3796&gt;L3796,F3796&lt;&gt;""),"PASS","FAIL")</x:f>
        <x:v>PASS</x:v>
      </x:c>
      <x:c r="T3796" t="n">
        <x:v>13</x:v>
      </x:c>
      <x:c r="U3796" t="str">
        <x:v>pickup_after_delivery_completion_plus_usage_lag</x:v>
      </x:c>
    </x:row>
    <x:row r="3797">
      <x:c r="A3797" t="str">
        <x:v>Set2_100-5-2b</x:v>
      </x:c>
      <x:c r="B3797" t="str">
        <x:v>standard_same_day</x:v>
      </x:c>
      <x:c r="C3797" t="str">
        <x:v>C59</x:v>
      </x:c>
      <x:c r="D3797" s="59" t="n">
        <x:v>32</x:v>
      </x:c>
      <x:c r="E3797" s="59" t="n">
        <x:v>25</x:v>
      </x:c>
      <x:c r="F3797" s="59" t="str">
        <x:v>S1</x:v>
      </x:c>
      <x:c r="G3797" s="59" t="n">
        <x:v>193</x:v>
      </x:c>
      <x:c r="H3797" s="59" t="n">
        <x:v>225</x:v>
      </x:c>
      <x:c r="I3797" s="59" t="n">
        <x:v>10</x:v>
      </x:c>
      <x:c r="J3797" s="60" t="n">
        <x:f>'参数'!$C$5</x:f>
        <x:v>360</x:v>
      </x:c>
      <x:c r="K3797" s="60" t="n">
        <x:f>'参数'!$D$5</x:f>
        <x:v>240</x:v>
      </x:c>
      <x:c r="L3797" s="60" t="n">
        <x:f>H3797+I3797+J3797</x:f>
        <x:v>595</x:v>
      </x:c>
      <x:c r="M3797" s="60" t="n">
        <x:f>L3797+K3797</x:f>
        <x:v>835</x:v>
      </x:c>
      <x:c r="N3797" s="60" t="n">
        <x:f>'参数'!$B$10</x:f>
        <x:v>1</x:v>
      </x:c>
      <x:c r="O3797" s="60" t="n">
        <x:f>N3797*'参数'!$B$11</x:f>
        <x:v>2</x:v>
      </x:c>
      <x:c r="P3797" s="60" t="n">
        <x:f>N3797*'参数'!$B$12</x:f>
        <x:v>1</x:v>
      </x:c>
      <x:c r="Q3797" t="str">
        <x:f>C3797&amp;"d"</x:f>
        <x:v>C59d</x:v>
      </x:c>
      <x:c r="R3797" t="str">
        <x:f>C3797&amp;"p"</x:f>
        <x:v>C59p</x:v>
      </x:c>
      <x:c r="S3797" t="str">
        <x:f>IF(AND(L3797&gt;=H3797+I3797+J3797,M3797&gt;L3797,F3797&lt;&gt;""),"PASS","FAIL")</x:f>
        <x:v>PASS</x:v>
      </x:c>
      <x:c r="T3797" t="n">
        <x:v>11</x:v>
      </x:c>
      <x:c r="U3797" t="str">
        <x:v>pickup_after_delivery_completion_plus_usage_lag</x:v>
      </x:c>
    </x:row>
    <x:row r="3798">
      <x:c r="A3798" t="str">
        <x:v>Set2_100-5-2b</x:v>
      </x:c>
      <x:c r="B3798" t="str">
        <x:v>standard_same_day</x:v>
      </x:c>
      <x:c r="C3798" t="str">
        <x:v>C60</x:v>
      </x:c>
      <x:c r="D3798" s="59" t="n">
        <x:v>37</x:v>
      </x:c>
      <x:c r="E3798" s="59" t="n">
        <x:v>42</x:v>
      </x:c>
      <x:c r="F3798" s="59" t="str">
        <x:v>S2</x:v>
      </x:c>
      <x:c r="G3798" s="59" t="n">
        <x:v>67</x:v>
      </x:c>
      <x:c r="H3798" s="59" t="n">
        <x:v>101</x:v>
      </x:c>
      <x:c r="I3798" s="59" t="n">
        <x:v>10</x:v>
      </x:c>
      <x:c r="J3798" s="60" t="n">
        <x:f>'参数'!$C$5</x:f>
        <x:v>360</x:v>
      </x:c>
      <x:c r="K3798" s="60" t="n">
        <x:f>'参数'!$D$5</x:f>
        <x:v>240</x:v>
      </x:c>
      <x:c r="L3798" s="60" t="n">
        <x:f>H3798+I3798+J3798</x:f>
        <x:v>471</x:v>
      </x:c>
      <x:c r="M3798" s="60" t="n">
        <x:f>L3798+K3798</x:f>
        <x:v>711</x:v>
      </x:c>
      <x:c r="N3798" s="60" t="n">
        <x:f>'参数'!$B$10</x:f>
        <x:v>1</x:v>
      </x:c>
      <x:c r="O3798" s="60" t="n">
        <x:f>N3798*'参数'!$B$11</x:f>
        <x:v>2</x:v>
      </x:c>
      <x:c r="P3798" s="60" t="n">
        <x:f>N3798*'参数'!$B$12</x:f>
        <x:v>1</x:v>
      </x:c>
      <x:c r="Q3798" t="str">
        <x:f>C3798&amp;"d"</x:f>
        <x:v>C60d</x:v>
      </x:c>
      <x:c r="R3798" t="str">
        <x:f>C3798&amp;"p"</x:f>
        <x:v>C60p</x:v>
      </x:c>
      <x:c r="S3798" t="str">
        <x:f>IF(AND(L3798&gt;=H3798+I3798+J3798,M3798&gt;L3798,F3798&lt;&gt;""),"PASS","FAIL")</x:f>
        <x:v>PASS</x:v>
      </x:c>
      <x:c r="T3798" t="n">
        <x:v>9</x:v>
      </x:c>
      <x:c r="U3798" t="str">
        <x:v>pickup_after_delivery_completion_plus_usage_lag</x:v>
      </x:c>
    </x:row>
    <x:row r="3799">
      <x:c r="A3799" t="str">
        <x:v>Set2_100-5-2b</x:v>
      </x:c>
      <x:c r="B3799" t="str">
        <x:v>standard_same_day</x:v>
      </x:c>
      <x:c r="C3799" t="str">
        <x:v>C61</x:v>
      </x:c>
      <x:c r="D3799" s="59" t="n">
        <x:v>46</x:v>
      </x:c>
      <x:c r="E3799" s="59" t="n">
        <x:v>41</x:v>
      </x:c>
      <x:c r="F3799" s="59" t="str">
        <x:v>S2</x:v>
      </x:c>
      <x:c r="G3799" s="59" t="n">
        <x:v>382</x:v>
      </x:c>
      <x:c r="H3799" s="59" t="n">
        <x:v>408</x:v>
      </x:c>
      <x:c r="I3799" s="59" t="n">
        <x:v>10</x:v>
      </x:c>
      <x:c r="J3799" s="60" t="n">
        <x:f>'参数'!$C$5</x:f>
        <x:v>360</x:v>
      </x:c>
      <x:c r="K3799" s="60" t="n">
        <x:f>'参数'!$D$5</x:f>
        <x:v>240</x:v>
      </x:c>
      <x:c r="L3799" s="60" t="n">
        <x:f>H3799+I3799+J3799</x:f>
        <x:v>778</x:v>
      </x:c>
      <x:c r="M3799" s="60" t="n">
        <x:f>L3799+K3799</x:f>
        <x:v>1018</x:v>
      </x:c>
      <x:c r="N3799" s="60" t="n">
        <x:f>'参数'!$B$10</x:f>
        <x:v>1</x:v>
      </x:c>
      <x:c r="O3799" s="60" t="n">
        <x:f>N3799*'参数'!$B$11</x:f>
        <x:v>2</x:v>
      </x:c>
      <x:c r="P3799" s="60" t="n">
        <x:f>N3799*'参数'!$B$12</x:f>
        <x:v>1</x:v>
      </x:c>
      <x:c r="Q3799" t="str">
        <x:f>C3799&amp;"d"</x:f>
        <x:v>C61d</x:v>
      </x:c>
      <x:c r="R3799" t="str">
        <x:f>C3799&amp;"p"</x:f>
        <x:v>C61p</x:v>
      </x:c>
      <x:c r="S3799" t="str">
        <x:f>IF(AND(L3799&gt;=H3799+I3799+J3799,M3799&gt;L3799,F3799&lt;&gt;""),"PASS","FAIL")</x:f>
        <x:v>PASS</x:v>
      </x:c>
      <x:c r="T3799" t="n">
        <x:v>0</x:v>
      </x:c>
      <x:c r="U3799" t="str">
        <x:v>pickup_after_delivery_completion_plus_usage_lag</x:v>
      </x:c>
    </x:row>
    <x:row r="3800">
      <x:c r="A3800" t="str">
        <x:v>Set2_100-5-2b</x:v>
      </x:c>
      <x:c r="B3800" t="str">
        <x:v>standard_same_day</x:v>
      </x:c>
      <x:c r="C3800" t="str">
        <x:v>C62</x:v>
      </x:c>
      <x:c r="D3800" s="59" t="n">
        <x:v>32</x:v>
      </x:c>
      <x:c r="E3800" s="59" t="n">
        <x:v>44</x:v>
      </x:c>
      <x:c r="F3800" s="59" t="str">
        <x:v>S2</x:v>
      </x:c>
      <x:c r="G3800" s="59" t="n">
        <x:v>603</x:v>
      </x:c>
      <x:c r="H3800" s="59" t="n">
        <x:v>639</x:v>
      </x:c>
      <x:c r="I3800" s="59" t="n">
        <x:v>10</x:v>
      </x:c>
      <x:c r="J3800" s="60" t="n">
        <x:f>'参数'!$C$5</x:f>
        <x:v>360</x:v>
      </x:c>
      <x:c r="K3800" s="60" t="n">
        <x:f>'参数'!$D$5</x:f>
        <x:v>240</x:v>
      </x:c>
      <x:c r="L3800" s="60" t="n">
        <x:f>H3800+I3800+J3800</x:f>
        <x:v>1009</x:v>
      </x:c>
      <x:c r="M3800" s="60" t="n">
        <x:f>L3800+K3800</x:f>
        <x:v>1249</x:v>
      </x:c>
      <x:c r="N3800" s="60" t="n">
        <x:f>'参数'!$B$10</x:f>
        <x:v>1</x:v>
      </x:c>
      <x:c r="O3800" s="60" t="n">
        <x:f>N3800*'参数'!$B$11</x:f>
        <x:v>2</x:v>
      </x:c>
      <x:c r="P3800" s="60" t="n">
        <x:f>N3800*'参数'!$B$12</x:f>
        <x:v>1</x:v>
      </x:c>
      <x:c r="Q3800" t="str">
        <x:f>C3800&amp;"d"</x:f>
        <x:v>C62d</x:v>
      </x:c>
      <x:c r="R3800" t="str">
        <x:f>C3800&amp;"p"</x:f>
        <x:v>C62p</x:v>
      </x:c>
      <x:c r="S3800" t="str">
        <x:f>IF(AND(L3800&gt;=H3800+I3800+J3800,M3800&gt;L3800,F3800&lt;&gt;""),"PASS","FAIL")</x:f>
        <x:v>PASS</x:v>
      </x:c>
      <x:c r="T3800" t="n">
        <x:v>13</x:v>
      </x:c>
      <x:c r="U3800" t="str">
        <x:v>pickup_after_delivery_completion_plus_usage_lag</x:v>
      </x:c>
    </x:row>
    <x:row r="3801">
      <x:c r="A3801" t="str">
        <x:v>Set2_100-5-2b</x:v>
      </x:c>
      <x:c r="B3801" t="str">
        <x:v>standard_same_day</x:v>
      </x:c>
      <x:c r="C3801" t="str">
        <x:v>C63</x:v>
      </x:c>
      <x:c r="D3801" s="59" t="n">
        <x:v>41</x:v>
      </x:c>
      <x:c r="E3801" s="59" t="n">
        <x:v>24</x:v>
      </x:c>
      <x:c r="F3801" s="59" t="str">
        <x:v>S1</x:v>
      </x:c>
      <x:c r="G3801" s="59" t="n">
        <x:v>180</x:v>
      </x:c>
      <x:c r="H3801" s="59" t="n">
        <x:v>194</x:v>
      </x:c>
      <x:c r="I3801" s="59" t="n">
        <x:v>10</x:v>
      </x:c>
      <x:c r="J3801" s="60" t="n">
        <x:f>'参数'!$C$5</x:f>
        <x:v>360</x:v>
      </x:c>
      <x:c r="K3801" s="60" t="n">
        <x:f>'参数'!$D$5</x:f>
        <x:v>240</x:v>
      </x:c>
      <x:c r="L3801" s="60" t="n">
        <x:f>H3801+I3801+J3801</x:f>
        <x:v>564</x:v>
      </x:c>
      <x:c r="M3801" s="60" t="n">
        <x:f>L3801+K3801</x:f>
        <x:v>804</x:v>
      </x:c>
      <x:c r="N3801" s="60" t="n">
        <x:f>'参数'!$B$10</x:f>
        <x:v>1</x:v>
      </x:c>
      <x:c r="O3801" s="60" t="n">
        <x:f>N3801*'参数'!$B$11</x:f>
        <x:v>2</x:v>
      </x:c>
      <x:c r="P3801" s="60" t="n">
        <x:f>N3801*'参数'!$B$12</x:f>
        <x:v>1</x:v>
      </x:c>
      <x:c r="Q3801" t="str">
        <x:f>C3801&amp;"d"</x:f>
        <x:v>C63d</x:v>
      </x:c>
      <x:c r="R3801" t="str">
        <x:f>C3801&amp;"p"</x:f>
        <x:v>C63p</x:v>
      </x:c>
      <x:c r="S3801" t="str">
        <x:f>IF(AND(L3801&gt;=H3801+I3801+J3801,M3801&gt;L3801,F3801&lt;&gt;""),"PASS","FAIL")</x:f>
        <x:v>PASS</x:v>
      </x:c>
      <x:c r="T3801" t="n">
        <x:v>5</x:v>
      </x:c>
      <x:c r="U3801" t="str">
        <x:v>pickup_after_delivery_completion_plus_usage_lag</x:v>
      </x:c>
    </x:row>
    <x:row r="3802">
      <x:c r="A3802" t="str">
        <x:v>Set2_100-5-2b</x:v>
      </x:c>
      <x:c r="B3802" t="str">
        <x:v>standard_same_day</x:v>
      </x:c>
      <x:c r="C3802" t="str">
        <x:v>C64</x:v>
      </x:c>
      <x:c r="D3802" s="59" t="n">
        <x:v>44</x:v>
      </x:c>
      <x:c r="E3802" s="59" t="n">
        <x:v>48</x:v>
      </x:c>
      <x:c r="F3802" s="59" t="str">
        <x:v>S2</x:v>
      </x:c>
      <x:c r="G3802" s="59" t="n">
        <x:v>231</x:v>
      </x:c>
      <x:c r="H3802" s="59" t="n">
        <x:v>263</x:v>
      </x:c>
      <x:c r="I3802" s="59" t="n">
        <x:v>10</x:v>
      </x:c>
      <x:c r="J3802" s="60" t="n">
        <x:f>'参数'!$C$5</x:f>
        <x:v>360</x:v>
      </x:c>
      <x:c r="K3802" s="60" t="n">
        <x:f>'参数'!$D$5</x:f>
        <x:v>240</x:v>
      </x:c>
      <x:c r="L3802" s="60" t="n">
        <x:f>H3802+I3802+J3802</x:f>
        <x:v>633</x:v>
      </x:c>
      <x:c r="M3802" s="60" t="n">
        <x:f>L3802+K3802</x:f>
        <x:v>873</x:v>
      </x:c>
      <x:c r="N3802" s="60" t="n">
        <x:f>'参数'!$B$10</x:f>
        <x:v>1</x:v>
      </x:c>
      <x:c r="O3802" s="60" t="n">
        <x:f>N3802*'参数'!$B$11</x:f>
        <x:v>2</x:v>
      </x:c>
      <x:c r="P3802" s="60" t="n">
        <x:f>N3802*'参数'!$B$12</x:f>
        <x:v>1</x:v>
      </x:c>
      <x:c r="Q3802" t="str">
        <x:f>C3802&amp;"d"</x:f>
        <x:v>C64d</x:v>
      </x:c>
      <x:c r="R3802" t="str">
        <x:f>C3802&amp;"p"</x:f>
        <x:v>C64p</x:v>
      </x:c>
      <x:c r="S3802" t="str">
        <x:f>IF(AND(L3802&gt;=H3802+I3802+J3802,M3802&gt;L3802,F3802&lt;&gt;""),"PASS","FAIL")</x:f>
        <x:v>PASS</x:v>
      </x:c>
      <x:c r="T3802" t="n">
        <x:v>1</x:v>
      </x:c>
      <x:c r="U3802" t="str">
        <x:v>pickup_after_delivery_completion_plus_usage_lag</x:v>
      </x:c>
    </x:row>
    <x:row r="3803">
      <x:c r="A3803" t="str">
        <x:v>Set2_100-5-2b</x:v>
      </x:c>
      <x:c r="B3803" t="str">
        <x:v>standard_same_day</x:v>
      </x:c>
      <x:c r="C3803" t="str">
        <x:v>C65</x:v>
      </x:c>
      <x:c r="D3803" s="59" t="n">
        <x:v>27</x:v>
      </x:c>
      <x:c r="E3803" s="59" t="n">
        <x:v>30</x:v>
      </x:c>
      <x:c r="F3803" s="59" t="str">
        <x:v>S1</x:v>
      </x:c>
      <x:c r="G3803" s="59" t="n">
        <x:v>241</x:v>
      </x:c>
      <x:c r="H3803" s="59" t="n">
        <x:v>253</x:v>
      </x:c>
      <x:c r="I3803" s="59" t="n">
        <x:v>10</x:v>
      </x:c>
      <x:c r="J3803" s="60" t="n">
        <x:f>'参数'!$C$5</x:f>
        <x:v>360</x:v>
      </x:c>
      <x:c r="K3803" s="60" t="n">
        <x:f>'参数'!$D$5</x:f>
        <x:v>240</x:v>
      </x:c>
      <x:c r="L3803" s="60" t="n">
        <x:f>H3803+I3803+J3803</x:f>
        <x:v>623</x:v>
      </x:c>
      <x:c r="M3803" s="60" t="n">
        <x:f>L3803+K3803</x:f>
        <x:v>863</x:v>
      </x:c>
      <x:c r="N3803" s="60" t="n">
        <x:f>'参数'!$B$10</x:f>
        <x:v>1</x:v>
      </x:c>
      <x:c r="O3803" s="60" t="n">
        <x:f>N3803*'参数'!$B$11</x:f>
        <x:v>2</x:v>
      </x:c>
      <x:c r="P3803" s="60" t="n">
        <x:f>N3803*'参数'!$B$12</x:f>
        <x:v>1</x:v>
      </x:c>
      <x:c r="Q3803" t="str">
        <x:f>C3803&amp;"d"</x:f>
        <x:v>C65d</x:v>
      </x:c>
      <x:c r="R3803" t="str">
        <x:f>C3803&amp;"p"</x:f>
        <x:v>C65p</x:v>
      </x:c>
      <x:c r="S3803" t="str">
        <x:f>IF(AND(L3803&gt;=H3803+I3803+J3803,M3803&gt;L3803,F3803&lt;&gt;""),"PASS","FAIL")</x:f>
        <x:v>PASS</x:v>
      </x:c>
      <x:c r="T3803" t="n">
        <x:v>10</x:v>
      </x:c>
      <x:c r="U3803" t="str">
        <x:v>pickup_after_delivery_completion_plus_usage_lag</x:v>
      </x:c>
    </x:row>
    <x:row r="3804">
      <x:c r="A3804" t="str">
        <x:v>Set2_100-5-2b</x:v>
      </x:c>
      <x:c r="B3804" t="str">
        <x:v>standard_same_day</x:v>
      </x:c>
      <x:c r="C3804" t="str">
        <x:v>C66</x:v>
      </x:c>
      <x:c r="D3804" s="59" t="n">
        <x:v>34</x:v>
      </x:c>
      <x:c r="E3804" s="59" t="n">
        <x:v>46</x:v>
      </x:c>
      <x:c r="F3804" s="59" t="str">
        <x:v>S2</x:v>
      </x:c>
      <x:c r="G3804" s="59" t="n">
        <x:v>467</x:v>
      </x:c>
      <x:c r="H3804" s="59" t="n">
        <x:v>495</x:v>
      </x:c>
      <x:c r="I3804" s="59" t="n">
        <x:v>10</x:v>
      </x:c>
      <x:c r="J3804" s="60" t="n">
        <x:f>'参数'!$C$5</x:f>
        <x:v>360</x:v>
      </x:c>
      <x:c r="K3804" s="60" t="n">
        <x:f>'参数'!$D$5</x:f>
        <x:v>240</x:v>
      </x:c>
      <x:c r="L3804" s="60" t="n">
        <x:f>H3804+I3804+J3804</x:f>
        <x:v>865</x:v>
      </x:c>
      <x:c r="M3804" s="60" t="n">
        <x:f>L3804+K3804</x:f>
        <x:v>1105</x:v>
      </x:c>
      <x:c r="N3804" s="60" t="n">
        <x:f>'参数'!$B$10</x:f>
        <x:v>1</x:v>
      </x:c>
      <x:c r="O3804" s="60" t="n">
        <x:f>N3804*'参数'!$B$11</x:f>
        <x:v>2</x:v>
      </x:c>
      <x:c r="P3804" s="60" t="n">
        <x:f>N3804*'参数'!$B$12</x:f>
        <x:v>1</x:v>
      </x:c>
      <x:c r="Q3804" t="str">
        <x:f>C3804&amp;"d"</x:f>
        <x:v>C66d</x:v>
      </x:c>
      <x:c r="R3804" t="str">
        <x:f>C3804&amp;"p"</x:f>
        <x:v>C66p</x:v>
      </x:c>
      <x:c r="S3804" t="str">
        <x:f>IF(AND(L3804&gt;=H3804+I3804+J3804,M3804&gt;L3804,F3804&lt;&gt;""),"PASS","FAIL")</x:f>
        <x:v>PASS</x:v>
      </x:c>
      <x:c r="T3804" t="n">
        <x:v>9</x:v>
      </x:c>
      <x:c r="U3804" t="str">
        <x:v>pickup_after_delivery_completion_plus_usage_lag</x:v>
      </x:c>
    </x:row>
    <x:row r="3805">
      <x:c r="A3805" t="str">
        <x:v>Set2_100-5-2b</x:v>
      </x:c>
      <x:c r="B3805" t="str">
        <x:v>standard_same_day</x:v>
      </x:c>
      <x:c r="C3805" t="str">
        <x:v>C67</x:v>
      </x:c>
      <x:c r="D3805" s="59" t="n">
        <x:v>36</x:v>
      </x:c>
      <x:c r="E3805" s="59" t="n">
        <x:v>34</x:v>
      </x:c>
      <x:c r="F3805" s="59" t="str">
        <x:v>S2</x:v>
      </x:c>
      <x:c r="G3805" s="59" t="n">
        <x:v>280</x:v>
      </x:c>
      <x:c r="H3805" s="59" t="n">
        <x:v>292</x:v>
      </x:c>
      <x:c r="I3805" s="59" t="n">
        <x:v>10</x:v>
      </x:c>
      <x:c r="J3805" s="60" t="n">
        <x:f>'参数'!$C$5</x:f>
        <x:v>360</x:v>
      </x:c>
      <x:c r="K3805" s="60" t="n">
        <x:f>'参数'!$D$5</x:f>
        <x:v>240</x:v>
      </x:c>
      <x:c r="L3805" s="60" t="n">
        <x:f>H3805+I3805+J3805</x:f>
        <x:v>662</x:v>
      </x:c>
      <x:c r="M3805" s="60" t="n">
        <x:f>L3805+K3805</x:f>
        <x:v>902</x:v>
      </x:c>
      <x:c r="N3805" s="60" t="n">
        <x:f>'参数'!$B$10</x:f>
        <x:v>1</x:v>
      </x:c>
      <x:c r="O3805" s="60" t="n">
        <x:f>N3805*'参数'!$B$11</x:f>
        <x:v>2</x:v>
      </x:c>
      <x:c r="P3805" s="60" t="n">
        <x:f>N3805*'参数'!$B$12</x:f>
        <x:v>1</x:v>
      </x:c>
      <x:c r="Q3805" t="str">
        <x:f>C3805&amp;"d"</x:f>
        <x:v>C67d</x:v>
      </x:c>
      <x:c r="R3805" t="str">
        <x:f>C3805&amp;"p"</x:f>
        <x:v>C67p</x:v>
      </x:c>
      <x:c r="S3805" t="str">
        <x:f>IF(AND(L3805&gt;=H3805+I3805+J3805,M3805&gt;L3805,F3805&lt;&gt;""),"PASS","FAIL")</x:f>
        <x:v>PASS</x:v>
      </x:c>
      <x:c r="T3805" t="n">
        <x:v>7</x:v>
      </x:c>
      <x:c r="U3805" t="str">
        <x:v>pickup_after_delivery_completion_plus_usage_lag</x:v>
      </x:c>
    </x:row>
    <x:row r="3806">
      <x:c r="A3806" t="str">
        <x:v>Set2_100-5-2b</x:v>
      </x:c>
      <x:c r="B3806" t="str">
        <x:v>standard_same_day</x:v>
      </x:c>
      <x:c r="C3806" t="str">
        <x:v>C68</x:v>
      </x:c>
      <x:c r="D3806" s="59" t="n">
        <x:v>39</x:v>
      </x:c>
      <x:c r="E3806" s="59" t="n">
        <x:v>41</x:v>
      </x:c>
      <x:c r="F3806" s="59" t="str">
        <x:v>S2</x:v>
      </x:c>
      <x:c r="G3806" s="59" t="n">
        <x:v>156</x:v>
      </x:c>
      <x:c r="H3806" s="59" t="n">
        <x:v>192</x:v>
      </x:c>
      <x:c r="I3806" s="59" t="n">
        <x:v>10</x:v>
      </x:c>
      <x:c r="J3806" s="60" t="n">
        <x:f>'参数'!$C$5</x:f>
        <x:v>360</x:v>
      </x:c>
      <x:c r="K3806" s="60" t="n">
        <x:f>'参数'!$D$5</x:f>
        <x:v>240</x:v>
      </x:c>
      <x:c r="L3806" s="60" t="n">
        <x:f>H3806+I3806+J3806</x:f>
        <x:v>562</x:v>
      </x:c>
      <x:c r="M3806" s="60" t="n">
        <x:f>L3806+K3806</x:f>
        <x:v>802</x:v>
      </x:c>
      <x:c r="N3806" s="60" t="n">
        <x:f>'参数'!$B$10</x:f>
        <x:v>1</x:v>
      </x:c>
      <x:c r="O3806" s="60" t="n">
        <x:f>N3806*'参数'!$B$11</x:f>
        <x:v>2</x:v>
      </x:c>
      <x:c r="P3806" s="60" t="n">
        <x:f>N3806*'参数'!$B$12</x:f>
        <x:v>1</x:v>
      </x:c>
      <x:c r="Q3806" t="str">
        <x:f>C3806&amp;"d"</x:f>
        <x:v>C68d</x:v>
      </x:c>
      <x:c r="R3806" t="str">
        <x:f>C3806&amp;"p"</x:f>
        <x:v>C68p</x:v>
      </x:c>
      <x:c r="S3806" t="str">
        <x:f>IF(AND(L3806&gt;=H3806+I3806+J3806,M3806&gt;L3806,F3806&lt;&gt;""),"PASS","FAIL")</x:f>
        <x:v>PASS</x:v>
      </x:c>
      <x:c r="T3806" t="n">
        <x:v>9</x:v>
      </x:c>
      <x:c r="U3806" t="str">
        <x:v>pickup_after_delivery_completion_plus_usage_lag</x:v>
      </x:c>
    </x:row>
    <x:row r="3807">
      <x:c r="A3807" t="str">
        <x:v>Set2_100-5-2b</x:v>
      </x:c>
      <x:c r="B3807" t="str">
        <x:v>standard_same_day</x:v>
      </x:c>
      <x:c r="C3807" t="str">
        <x:v>C69</x:v>
      </x:c>
      <x:c r="D3807" s="59" t="n">
        <x:v>25</x:v>
      </x:c>
      <x:c r="E3807" s="59" t="n">
        <x:v>31</x:v>
      </x:c>
      <x:c r="F3807" s="59" t="str">
        <x:v>S2</x:v>
      </x:c>
      <x:c r="G3807" s="59" t="n">
        <x:v>610</x:v>
      </x:c>
      <x:c r="H3807" s="59" t="n">
        <x:v>638</x:v>
      </x:c>
      <x:c r="I3807" s="59" t="n">
        <x:v>10</x:v>
      </x:c>
      <x:c r="J3807" s="60" t="n">
        <x:f>'参数'!$C$5</x:f>
        <x:v>360</x:v>
      </x:c>
      <x:c r="K3807" s="60" t="n">
        <x:f>'参数'!$D$5</x:f>
        <x:v>240</x:v>
      </x:c>
      <x:c r="L3807" s="60" t="n">
        <x:f>H3807+I3807+J3807</x:f>
        <x:v>1008</x:v>
      </x:c>
      <x:c r="M3807" s="60" t="n">
        <x:f>L3807+K3807</x:f>
        <x:v>1248</x:v>
      </x:c>
      <x:c r="N3807" s="60" t="n">
        <x:f>'参数'!$B$10</x:f>
        <x:v>1</x:v>
      </x:c>
      <x:c r="O3807" s="60" t="n">
        <x:f>N3807*'参数'!$B$11</x:f>
        <x:v>2</x:v>
      </x:c>
      <x:c r="P3807" s="60" t="n">
        <x:f>N3807*'参数'!$B$12</x:f>
        <x:v>1</x:v>
      </x:c>
      <x:c r="Q3807" t="str">
        <x:f>C3807&amp;"d"</x:f>
        <x:v>C69d</x:v>
      </x:c>
      <x:c r="R3807" t="str">
        <x:f>C3807&amp;"p"</x:f>
        <x:v>C69p</x:v>
      </x:c>
      <x:c r="S3807" t="str">
        <x:f>IF(AND(L3807&gt;=H3807+I3807+J3807,M3807&gt;L3807,F3807&lt;&gt;""),"PASS","FAIL")</x:f>
        <x:v>PASS</x:v>
      </x:c>
      <x:c r="T3807" t="n">
        <x:v>0</x:v>
      </x:c>
      <x:c r="U3807" t="str">
        <x:v>pickup_after_delivery_completion_plus_usage_lag</x:v>
      </x:c>
    </x:row>
    <x:row r="3808">
      <x:c r="A3808" t="str">
        <x:v>Set2_100-5-2b</x:v>
      </x:c>
      <x:c r="B3808" t="str">
        <x:v>standard_same_day</x:v>
      </x:c>
      <x:c r="C3808" t="str">
        <x:v>C70</x:v>
      </x:c>
      <x:c r="D3808" s="59" t="n">
        <x:v>33</x:v>
      </x:c>
      <x:c r="E3808" s="59" t="n">
        <x:v>41</x:v>
      </x:c>
      <x:c r="F3808" s="59" t="str">
        <x:v>S2</x:v>
      </x:c>
      <x:c r="G3808" s="59" t="n">
        <x:v>582</x:v>
      </x:c>
      <x:c r="H3808" s="59" t="n">
        <x:v>612</x:v>
      </x:c>
      <x:c r="I3808" s="59" t="n">
        <x:v>10</x:v>
      </x:c>
      <x:c r="J3808" s="60" t="n">
        <x:f>'参数'!$C$5</x:f>
        <x:v>360</x:v>
      </x:c>
      <x:c r="K3808" s="60" t="n">
        <x:f>'参数'!$D$5</x:f>
        <x:v>240</x:v>
      </x:c>
      <x:c r="L3808" s="60" t="n">
        <x:f>H3808+I3808+J3808</x:f>
        <x:v>982</x:v>
      </x:c>
      <x:c r="M3808" s="60" t="n">
        <x:f>L3808+K3808</x:f>
        <x:v>1222</x:v>
      </x:c>
      <x:c r="N3808" s="60" t="n">
        <x:f>'参数'!$B$10</x:f>
        <x:v>1</x:v>
      </x:c>
      <x:c r="O3808" s="60" t="n">
        <x:f>N3808*'参数'!$B$11</x:f>
        <x:v>2</x:v>
      </x:c>
      <x:c r="P3808" s="60" t="n">
        <x:f>N3808*'参数'!$B$12</x:f>
        <x:v>1</x:v>
      </x:c>
      <x:c r="Q3808" t="str">
        <x:f>C3808&amp;"d"</x:f>
        <x:v>C70d</x:v>
      </x:c>
      <x:c r="R3808" t="str">
        <x:f>C3808&amp;"p"</x:f>
        <x:v>C70p</x:v>
      </x:c>
      <x:c r="S3808" t="str">
        <x:f>IF(AND(L3808&gt;=H3808+I3808+J3808,M3808&gt;L3808,F3808&lt;&gt;""),"PASS","FAIL")</x:f>
        <x:v>PASS</x:v>
      </x:c>
      <x:c r="T3808" t="n">
        <x:v>17</x:v>
      </x:c>
      <x:c r="U3808" t="str">
        <x:v>pickup_after_delivery_completion_plus_usage_lag</x:v>
      </x:c>
    </x:row>
    <x:row r="3809">
      <x:c r="A3809" t="str">
        <x:v>Set2_100-5-2b</x:v>
      </x:c>
      <x:c r="B3809" t="str">
        <x:v>standard_same_day</x:v>
      </x:c>
      <x:c r="C3809" t="str">
        <x:v>C71</x:v>
      </x:c>
      <x:c r="D3809" s="59" t="n">
        <x:v>29</x:v>
      </x:c>
      <x:c r="E3809" s="59" t="n">
        <x:v>32</x:v>
      </x:c>
      <x:c r="F3809" s="59" t="str">
        <x:v>S2</x:v>
      </x:c>
      <x:c r="G3809" s="59" t="n">
        <x:v>267</x:v>
      </x:c>
      <x:c r="H3809" s="59" t="n">
        <x:v>289</x:v>
      </x:c>
      <x:c r="I3809" s="59" t="n">
        <x:v>10</x:v>
      </x:c>
      <x:c r="J3809" s="60" t="n">
        <x:f>'参数'!$C$5</x:f>
        <x:v>360</x:v>
      </x:c>
      <x:c r="K3809" s="60" t="n">
        <x:f>'参数'!$D$5</x:f>
        <x:v>240</x:v>
      </x:c>
      <x:c r="L3809" s="60" t="n">
        <x:f>H3809+I3809+J3809</x:f>
        <x:v>659</x:v>
      </x:c>
      <x:c r="M3809" s="60" t="n">
        <x:f>L3809+K3809</x:f>
        <x:v>899</x:v>
      </x:c>
      <x:c r="N3809" s="60" t="n">
        <x:f>'参数'!$B$10</x:f>
        <x:v>1</x:v>
      </x:c>
      <x:c r="O3809" s="60" t="n">
        <x:f>N3809*'参数'!$B$11</x:f>
        <x:v>2</x:v>
      </x:c>
      <x:c r="P3809" s="60" t="n">
        <x:f>N3809*'参数'!$B$12</x:f>
        <x:v>1</x:v>
      </x:c>
      <x:c r="Q3809" t="str">
        <x:f>C3809&amp;"d"</x:f>
        <x:v>C71d</x:v>
      </x:c>
      <x:c r="R3809" t="str">
        <x:f>C3809&amp;"p"</x:f>
        <x:v>C71p</x:v>
      </x:c>
      <x:c r="S3809" t="str">
        <x:f>IF(AND(L3809&gt;=H3809+I3809+J3809,M3809&gt;L3809,F3809&lt;&gt;""),"PASS","FAIL")</x:f>
        <x:v>PASS</x:v>
      </x:c>
      <x:c r="T3809" t="n">
        <x:v>0</x:v>
      </x:c>
      <x:c r="U3809" t="str">
        <x:v>pickup_after_delivery_completion_plus_usage_lag</x:v>
      </x:c>
    </x:row>
    <x:row r="3810">
      <x:c r="A3810" t="str">
        <x:v>Set2_100-5-2b</x:v>
      </x:c>
      <x:c r="B3810" t="str">
        <x:v>standard_same_day</x:v>
      </x:c>
      <x:c r="C3810" t="str">
        <x:v>C72</x:v>
      </x:c>
      <x:c r="D3810" s="59" t="n">
        <x:v>50</x:v>
      </x:c>
      <x:c r="E3810" s="59" t="n">
        <x:v>44</x:v>
      </x:c>
      <x:c r="F3810" s="59" t="str">
        <x:v>S2</x:v>
      </x:c>
      <x:c r="G3810" s="59" t="n">
        <x:v>515</x:v>
      </x:c>
      <x:c r="H3810" s="59" t="n">
        <x:v>553</x:v>
      </x:c>
      <x:c r="I3810" s="59" t="n">
        <x:v>10</x:v>
      </x:c>
      <x:c r="J3810" s="60" t="n">
        <x:f>'参数'!$C$5</x:f>
        <x:v>360</x:v>
      </x:c>
      <x:c r="K3810" s="60" t="n">
        <x:f>'参数'!$D$5</x:f>
        <x:v>240</x:v>
      </x:c>
      <x:c r="L3810" s="60" t="n">
        <x:f>H3810+I3810+J3810</x:f>
        <x:v>923</x:v>
      </x:c>
      <x:c r="M3810" s="60" t="n">
        <x:f>L3810+K3810</x:f>
        <x:v>1163</x:v>
      </x:c>
      <x:c r="N3810" s="60" t="n">
        <x:f>'参数'!$B$10</x:f>
        <x:v>1</x:v>
      </x:c>
      <x:c r="O3810" s="60" t="n">
        <x:f>N3810*'参数'!$B$11</x:f>
        <x:v>2</x:v>
      </x:c>
      <x:c r="P3810" s="60" t="n">
        <x:f>N3810*'参数'!$B$12</x:f>
        <x:v>1</x:v>
      </x:c>
      <x:c r="Q3810" t="str">
        <x:f>C3810&amp;"d"</x:f>
        <x:v>C72d</x:v>
      </x:c>
      <x:c r="R3810" t="str">
        <x:f>C3810&amp;"p"</x:f>
        <x:v>C72p</x:v>
      </x:c>
      <x:c r="S3810" t="str">
        <x:f>IF(AND(L3810&gt;=H3810+I3810+J3810,M3810&gt;L3810,F3810&lt;&gt;""),"PASS","FAIL")</x:f>
        <x:v>PASS</x:v>
      </x:c>
      <x:c r="T3810" t="n">
        <x:v>1</x:v>
      </x:c>
      <x:c r="U3810" t="str">
        <x:v>pickup_after_delivery_completion_plus_usage_lag</x:v>
      </x:c>
    </x:row>
    <x:row r="3811">
      <x:c r="A3811" t="str">
        <x:v>Set2_100-5-2b</x:v>
      </x:c>
      <x:c r="B3811" t="str">
        <x:v>standard_same_day</x:v>
      </x:c>
      <x:c r="C3811" t="str">
        <x:v>C73</x:v>
      </x:c>
      <x:c r="D3811" s="59" t="n">
        <x:v>47</x:v>
      </x:c>
      <x:c r="E3811" s="59" t="n">
        <x:v>37</x:v>
      </x:c>
      <x:c r="F3811" s="59" t="str">
        <x:v>S2</x:v>
      </x:c>
      <x:c r="G3811" s="59" t="n">
        <x:v>559</x:v>
      </x:c>
      <x:c r="H3811" s="59" t="n">
        <x:v>595</x:v>
      </x:c>
      <x:c r="I3811" s="59" t="n">
        <x:v>10</x:v>
      </x:c>
      <x:c r="J3811" s="60" t="n">
        <x:f>'参数'!$C$5</x:f>
        <x:v>360</x:v>
      </x:c>
      <x:c r="K3811" s="60" t="n">
        <x:f>'参数'!$D$5</x:f>
        <x:v>240</x:v>
      </x:c>
      <x:c r="L3811" s="60" t="n">
        <x:f>H3811+I3811+J3811</x:f>
        <x:v>965</x:v>
      </x:c>
      <x:c r="M3811" s="60" t="n">
        <x:f>L3811+K3811</x:f>
        <x:v>1205</x:v>
      </x:c>
      <x:c r="N3811" s="60" t="n">
        <x:f>'参数'!$B$10</x:f>
        <x:v>1</x:v>
      </x:c>
      <x:c r="O3811" s="60" t="n">
        <x:f>N3811*'参数'!$B$11</x:f>
        <x:v>2</x:v>
      </x:c>
      <x:c r="P3811" s="60" t="n">
        <x:f>N3811*'参数'!$B$12</x:f>
        <x:v>1</x:v>
      </x:c>
      <x:c r="Q3811" t="str">
        <x:f>C3811&amp;"d"</x:f>
        <x:v>C73d</x:v>
      </x:c>
      <x:c r="R3811" t="str">
        <x:f>C3811&amp;"p"</x:f>
        <x:v>C73p</x:v>
      </x:c>
      <x:c r="S3811" t="str">
        <x:f>IF(AND(L3811&gt;=H3811+I3811+J3811,M3811&gt;L3811,F3811&lt;&gt;""),"PASS","FAIL")</x:f>
        <x:v>PASS</x:v>
      </x:c>
      <x:c r="T3811" t="n">
        <x:v>8</x:v>
      </x:c>
      <x:c r="U3811" t="str">
        <x:v>pickup_after_delivery_completion_plus_usage_lag</x:v>
      </x:c>
    </x:row>
    <x:row r="3812">
      <x:c r="A3812" t="str">
        <x:v>Set2_100-5-2b</x:v>
      </x:c>
      <x:c r="B3812" t="str">
        <x:v>standard_same_day</x:v>
      </x:c>
      <x:c r="C3812" t="str">
        <x:v>C74</x:v>
      </x:c>
      <x:c r="D3812" s="59" t="n">
        <x:v>27</x:v>
      </x:c>
      <x:c r="E3812" s="59" t="n">
        <x:v>24</x:v>
      </x:c>
      <x:c r="F3812" s="59" t="str">
        <x:v>S1</x:v>
      </x:c>
      <x:c r="G3812" s="59" t="n">
        <x:v>322</x:v>
      </x:c>
      <x:c r="H3812" s="59" t="n">
        <x:v>332</x:v>
      </x:c>
      <x:c r="I3812" s="59" t="n">
        <x:v>10</x:v>
      </x:c>
      <x:c r="J3812" s="60" t="n">
        <x:f>'参数'!$C$5</x:f>
        <x:v>360</x:v>
      </x:c>
      <x:c r="K3812" s="60" t="n">
        <x:f>'参数'!$D$5</x:f>
        <x:v>240</x:v>
      </x:c>
      <x:c r="L3812" s="60" t="n">
        <x:f>H3812+I3812+J3812</x:f>
        <x:v>702</x:v>
      </x:c>
      <x:c r="M3812" s="60" t="n">
        <x:f>L3812+K3812</x:f>
        <x:v>942</x:v>
      </x:c>
      <x:c r="N3812" s="60" t="n">
        <x:f>'参数'!$B$10</x:f>
        <x:v>1</x:v>
      </x:c>
      <x:c r="O3812" s="60" t="n">
        <x:f>N3812*'参数'!$B$11</x:f>
        <x:v>2</x:v>
      </x:c>
      <x:c r="P3812" s="60" t="n">
        <x:f>N3812*'参数'!$B$12</x:f>
        <x:v>1</x:v>
      </x:c>
      <x:c r="Q3812" t="str">
        <x:f>C3812&amp;"d"</x:f>
        <x:v>C74d</x:v>
      </x:c>
      <x:c r="R3812" t="str">
        <x:f>C3812&amp;"p"</x:f>
        <x:v>C74p</x:v>
      </x:c>
      <x:c r="S3812" t="str">
        <x:f>IF(AND(L3812&gt;=H3812+I3812+J3812,M3812&gt;L3812,F3812&lt;&gt;""),"PASS","FAIL")</x:f>
        <x:v>PASS</x:v>
      </x:c>
      <x:c r="T3812" t="n">
        <x:v>3</x:v>
      </x:c>
      <x:c r="U3812" t="str">
        <x:v>pickup_after_delivery_completion_plus_usage_lag</x:v>
      </x:c>
    </x:row>
    <x:row r="3813">
      <x:c r="A3813" t="str">
        <x:v>Set2_100-5-2b</x:v>
      </x:c>
      <x:c r="B3813" t="str">
        <x:v>standard_same_day</x:v>
      </x:c>
      <x:c r="C3813" t="str">
        <x:v>C75</x:v>
      </x:c>
      <x:c r="D3813" s="59" t="n">
        <x:v>34</x:v>
      </x:c>
      <x:c r="E3813" s="59" t="n">
        <x:v>45</x:v>
      </x:c>
      <x:c r="F3813" s="59" t="str">
        <x:v>S2</x:v>
      </x:c>
      <x:c r="G3813" s="59" t="n">
        <x:v>105</x:v>
      </x:c>
      <x:c r="H3813" s="59" t="n">
        <x:v>141</x:v>
      </x:c>
      <x:c r="I3813" s="59" t="n">
        <x:v>10</x:v>
      </x:c>
      <x:c r="J3813" s="60" t="n">
        <x:f>'参数'!$C$5</x:f>
        <x:v>360</x:v>
      </x:c>
      <x:c r="K3813" s="60" t="n">
        <x:f>'参数'!$D$5</x:f>
        <x:v>240</x:v>
      </x:c>
      <x:c r="L3813" s="60" t="n">
        <x:f>H3813+I3813+J3813</x:f>
        <x:v>511</x:v>
      </x:c>
      <x:c r="M3813" s="60" t="n">
        <x:f>L3813+K3813</x:f>
        <x:v>751</x:v>
      </x:c>
      <x:c r="N3813" s="60" t="n">
        <x:f>'参数'!$B$10</x:f>
        <x:v>1</x:v>
      </x:c>
      <x:c r="O3813" s="60" t="n">
        <x:f>N3813*'参数'!$B$11</x:f>
        <x:v>2</x:v>
      </x:c>
      <x:c r="P3813" s="60" t="n">
        <x:f>N3813*'参数'!$B$12</x:f>
        <x:v>1</x:v>
      </x:c>
      <x:c r="Q3813" t="str">
        <x:f>C3813&amp;"d"</x:f>
        <x:v>C75d</x:v>
      </x:c>
      <x:c r="R3813" t="str">
        <x:f>C3813&amp;"p"</x:f>
        <x:v>C75p</x:v>
      </x:c>
      <x:c r="S3813" t="str">
        <x:f>IF(AND(L3813&gt;=H3813+I3813+J3813,M3813&gt;L3813,F3813&lt;&gt;""),"PASS","FAIL")</x:f>
        <x:v>PASS</x:v>
      </x:c>
      <x:c r="T3813" t="n">
        <x:v>13</x:v>
      </x:c>
      <x:c r="U3813" t="str">
        <x:v>pickup_after_delivery_completion_plus_usage_lag</x:v>
      </x:c>
    </x:row>
    <x:row r="3814">
      <x:c r="A3814" t="str">
        <x:v>Set2_100-5-2b</x:v>
      </x:c>
      <x:c r="B3814" t="str">
        <x:v>standard_same_day</x:v>
      </x:c>
      <x:c r="C3814" t="str">
        <x:v>C76</x:v>
      </x:c>
      <x:c r="D3814" s="59" t="n">
        <x:v>44</x:v>
      </x:c>
      <x:c r="E3814" s="59" t="n">
        <x:v>42</x:v>
      </x:c>
      <x:c r="F3814" s="59" t="str">
        <x:v>S2</x:v>
      </x:c>
      <x:c r="G3814" s="59" t="n">
        <x:v>375</x:v>
      </x:c>
      <x:c r="H3814" s="59" t="n">
        <x:v>387</x:v>
      </x:c>
      <x:c r="I3814" s="59" t="n">
        <x:v>10</x:v>
      </x:c>
      <x:c r="J3814" s="60" t="n">
        <x:f>'参数'!$C$5</x:f>
        <x:v>360</x:v>
      </x:c>
      <x:c r="K3814" s="60" t="n">
        <x:f>'参数'!$D$5</x:f>
        <x:v>240</x:v>
      </x:c>
      <x:c r="L3814" s="60" t="n">
        <x:f>H3814+I3814+J3814</x:f>
        <x:v>757</x:v>
      </x:c>
      <x:c r="M3814" s="60" t="n">
        <x:f>L3814+K3814</x:f>
        <x:v>997</x:v>
      </x:c>
      <x:c r="N3814" s="60" t="n">
        <x:f>'参数'!$B$10</x:f>
        <x:v>1</x:v>
      </x:c>
      <x:c r="O3814" s="60" t="n">
        <x:f>N3814*'参数'!$B$11</x:f>
        <x:v>2</x:v>
      </x:c>
      <x:c r="P3814" s="60" t="n">
        <x:f>N3814*'参数'!$B$12</x:f>
        <x:v>1</x:v>
      </x:c>
      <x:c r="Q3814" t="str">
        <x:f>C3814&amp;"d"</x:f>
        <x:v>C76d</x:v>
      </x:c>
      <x:c r="R3814" t="str">
        <x:f>C3814&amp;"p"</x:f>
        <x:v>C76p</x:v>
      </x:c>
      <x:c r="S3814" t="str">
        <x:f>IF(AND(L3814&gt;=H3814+I3814+J3814,M3814&gt;L3814,F3814&lt;&gt;""),"PASS","FAIL")</x:f>
        <x:v>PASS</x:v>
      </x:c>
      <x:c r="T3814" t="n">
        <x:v>11</x:v>
      </x:c>
      <x:c r="U3814" t="str">
        <x:v>pickup_after_delivery_completion_plus_usage_lag</x:v>
      </x:c>
    </x:row>
    <x:row r="3815">
      <x:c r="A3815" t="str">
        <x:v>Set2_100-5-2b</x:v>
      </x:c>
      <x:c r="B3815" t="str">
        <x:v>standard_same_day</x:v>
      </x:c>
      <x:c r="C3815" t="str">
        <x:v>C77</x:v>
      </x:c>
      <x:c r="D3815" s="59" t="n">
        <x:v>28</x:v>
      </x:c>
      <x:c r="E3815" s="59" t="n">
        <x:v>47</x:v>
      </x:c>
      <x:c r="F3815" s="59" t="str">
        <x:v>S2</x:v>
      </x:c>
      <x:c r="G3815" s="59" t="n">
        <x:v>404</x:v>
      </x:c>
      <x:c r="H3815" s="59" t="n">
        <x:v>430</x:v>
      </x:c>
      <x:c r="I3815" s="59" t="n">
        <x:v>10</x:v>
      </x:c>
      <x:c r="J3815" s="60" t="n">
        <x:f>'参数'!$C$5</x:f>
        <x:v>360</x:v>
      </x:c>
      <x:c r="K3815" s="60" t="n">
        <x:f>'参数'!$D$5</x:f>
        <x:v>240</x:v>
      </x:c>
      <x:c r="L3815" s="60" t="n">
        <x:f>H3815+I3815+J3815</x:f>
        <x:v>800</x:v>
      </x:c>
      <x:c r="M3815" s="60" t="n">
        <x:f>L3815+K3815</x:f>
        <x:v>1040</x:v>
      </x:c>
      <x:c r="N3815" s="60" t="n">
        <x:f>'参数'!$B$10</x:f>
        <x:v>1</x:v>
      </x:c>
      <x:c r="O3815" s="60" t="n">
        <x:f>N3815*'参数'!$B$11</x:f>
        <x:v>2</x:v>
      </x:c>
      <x:c r="P3815" s="60" t="n">
        <x:f>N3815*'参数'!$B$12</x:f>
        <x:v>1</x:v>
      </x:c>
      <x:c r="Q3815" t="str">
        <x:f>C3815&amp;"d"</x:f>
        <x:v>C77d</x:v>
      </x:c>
      <x:c r="R3815" t="str">
        <x:f>C3815&amp;"p"</x:f>
        <x:v>C77p</x:v>
      </x:c>
      <x:c r="S3815" t="str">
        <x:f>IF(AND(L3815&gt;=H3815+I3815+J3815,M3815&gt;L3815,F3815&lt;&gt;""),"PASS","FAIL")</x:f>
        <x:v>PASS</x:v>
      </x:c>
      <x:c r="T3815" t="n">
        <x:v>14</x:v>
      </x:c>
      <x:c r="U3815" t="str">
        <x:v>pickup_after_delivery_completion_plus_usage_lag</x:v>
      </x:c>
    </x:row>
    <x:row r="3816">
      <x:c r="A3816" t="str">
        <x:v>Set2_100-5-2b</x:v>
      </x:c>
      <x:c r="B3816" t="str">
        <x:v>standard_same_day</x:v>
      </x:c>
      <x:c r="C3816" t="str">
        <x:v>C78</x:v>
      </x:c>
      <x:c r="D3816" s="59" t="n">
        <x:v>30</x:v>
      </x:c>
      <x:c r="E3816" s="59" t="n">
        <x:v>24</x:v>
      </x:c>
      <x:c r="F3816" s="59" t="str">
        <x:v>S1</x:v>
      </x:c>
      <x:c r="G3816" s="59" t="n">
        <x:v>525</x:v>
      </x:c>
      <x:c r="H3816" s="59" t="n">
        <x:v>537</x:v>
      </x:c>
      <x:c r="I3816" s="59" t="n">
        <x:v>10</x:v>
      </x:c>
      <x:c r="J3816" s="60" t="n">
        <x:f>'参数'!$C$5</x:f>
        <x:v>360</x:v>
      </x:c>
      <x:c r="K3816" s="60" t="n">
        <x:f>'参数'!$D$5</x:f>
        <x:v>240</x:v>
      </x:c>
      <x:c r="L3816" s="60" t="n">
        <x:f>H3816+I3816+J3816</x:f>
        <x:v>907</x:v>
      </x:c>
      <x:c r="M3816" s="60" t="n">
        <x:f>L3816+K3816</x:f>
        <x:v>1147</x:v>
      </x:c>
      <x:c r="N3816" s="60" t="n">
        <x:f>'参数'!$B$10</x:f>
        <x:v>1</x:v>
      </x:c>
      <x:c r="O3816" s="60" t="n">
        <x:f>N3816*'参数'!$B$11</x:f>
        <x:v>2</x:v>
      </x:c>
      <x:c r="P3816" s="60" t="n">
        <x:f>N3816*'参数'!$B$12</x:f>
        <x:v>1</x:v>
      </x:c>
      <x:c r="Q3816" t="str">
        <x:f>C3816&amp;"d"</x:f>
        <x:v>C78d</x:v>
      </x:c>
      <x:c r="R3816" t="str">
        <x:f>C3816&amp;"p"</x:f>
        <x:v>C78p</x:v>
      </x:c>
      <x:c r="S3816" t="str">
        <x:f>IF(AND(L3816&gt;=H3816+I3816+J3816,M3816&gt;L3816,F3816&lt;&gt;""),"PASS","FAIL")</x:f>
        <x:v>PASS</x:v>
      </x:c>
      <x:c r="T3816" t="n">
        <x:v>8</x:v>
      </x:c>
      <x:c r="U3816" t="str">
        <x:v>pickup_after_delivery_completion_plus_usage_lag</x:v>
      </x:c>
    </x:row>
    <x:row r="3817">
      <x:c r="A3817" t="str">
        <x:v>Set2_100-5-2b</x:v>
      </x:c>
      <x:c r="B3817" t="str">
        <x:v>standard_same_day</x:v>
      </x:c>
      <x:c r="C3817" t="str">
        <x:v>C79</x:v>
      </x:c>
      <x:c r="D3817" s="59" t="n">
        <x:v>43</x:v>
      </x:c>
      <x:c r="E3817" s="59" t="n">
        <x:v>39</x:v>
      </x:c>
      <x:c r="F3817" s="59" t="str">
        <x:v>S2</x:v>
      </x:c>
      <x:c r="G3817" s="59" t="n">
        <x:v>133</x:v>
      </x:c>
      <x:c r="H3817" s="59" t="n">
        <x:v>165</x:v>
      </x:c>
      <x:c r="I3817" s="59" t="n">
        <x:v>10</x:v>
      </x:c>
      <x:c r="J3817" s="60" t="n">
        <x:f>'参数'!$C$5</x:f>
        <x:v>360</x:v>
      </x:c>
      <x:c r="K3817" s="60" t="n">
        <x:f>'参数'!$D$5</x:f>
        <x:v>240</x:v>
      </x:c>
      <x:c r="L3817" s="60" t="n">
        <x:f>H3817+I3817+J3817</x:f>
        <x:v>535</x:v>
      </x:c>
      <x:c r="M3817" s="60" t="n">
        <x:f>L3817+K3817</x:f>
        <x:v>775</x:v>
      </x:c>
      <x:c r="N3817" s="60" t="n">
        <x:f>'参数'!$B$10</x:f>
        <x:v>1</x:v>
      </x:c>
      <x:c r="O3817" s="60" t="n">
        <x:f>N3817*'参数'!$B$11</x:f>
        <x:v>2</x:v>
      </x:c>
      <x:c r="P3817" s="60" t="n">
        <x:f>N3817*'参数'!$B$12</x:f>
        <x:v>1</x:v>
      </x:c>
      <x:c r="Q3817" t="str">
        <x:f>C3817&amp;"d"</x:f>
        <x:v>C79d</x:v>
      </x:c>
      <x:c r="R3817" t="str">
        <x:f>C3817&amp;"p"</x:f>
        <x:v>C79p</x:v>
      </x:c>
      <x:c r="S3817" t="str">
        <x:f>IF(AND(L3817&gt;=H3817+I3817+J3817,M3817&gt;L3817,F3817&lt;&gt;""),"PASS","FAIL")</x:f>
        <x:v>PASS</x:v>
      </x:c>
      <x:c r="T3817" t="n">
        <x:v>3</x:v>
      </x:c>
      <x:c r="U3817" t="str">
        <x:v>pickup_after_delivery_completion_plus_usage_lag</x:v>
      </x:c>
    </x:row>
    <x:row r="3818">
      <x:c r="A3818" t="str">
        <x:v>Set2_100-5-2b</x:v>
      </x:c>
      <x:c r="B3818" t="str">
        <x:v>standard_same_day</x:v>
      </x:c>
      <x:c r="C3818" t="str">
        <x:v>C80</x:v>
      </x:c>
      <x:c r="D3818" s="59" t="n">
        <x:v>41</x:v>
      </x:c>
      <x:c r="E3818" s="59" t="n">
        <x:v>35</x:v>
      </x:c>
      <x:c r="F3818" s="59" t="str">
        <x:v>S2</x:v>
      </x:c>
      <x:c r="G3818" s="59" t="n">
        <x:v>167</x:v>
      </x:c>
      <x:c r="H3818" s="59" t="n">
        <x:v>199</x:v>
      </x:c>
      <x:c r="I3818" s="59" t="n">
        <x:v>10</x:v>
      </x:c>
      <x:c r="J3818" s="60" t="n">
        <x:f>'参数'!$C$5</x:f>
        <x:v>360</x:v>
      </x:c>
      <x:c r="K3818" s="60" t="n">
        <x:f>'参数'!$D$5</x:f>
        <x:v>240</x:v>
      </x:c>
      <x:c r="L3818" s="60" t="n">
        <x:f>H3818+I3818+J3818</x:f>
        <x:v>569</x:v>
      </x:c>
      <x:c r="M3818" s="60" t="n">
        <x:f>L3818+K3818</x:f>
        <x:v>809</x:v>
      </x:c>
      <x:c r="N3818" s="60" t="n">
        <x:f>'参数'!$B$10</x:f>
        <x:v>1</x:v>
      </x:c>
      <x:c r="O3818" s="60" t="n">
        <x:f>N3818*'参数'!$B$11</x:f>
        <x:v>2</x:v>
      </x:c>
      <x:c r="P3818" s="60" t="n">
        <x:f>N3818*'参数'!$B$12</x:f>
        <x:v>1</x:v>
      </x:c>
      <x:c r="Q3818" t="str">
        <x:f>C3818&amp;"d"</x:f>
        <x:v>C80d</x:v>
      </x:c>
      <x:c r="R3818" t="str">
        <x:f>C3818&amp;"p"</x:f>
        <x:v>C80p</x:v>
      </x:c>
      <x:c r="S3818" t="str">
        <x:f>IF(AND(L3818&gt;=H3818+I3818+J3818,M3818&gt;L3818,F3818&lt;&gt;""),"PASS","FAIL")</x:f>
        <x:v>PASS</x:v>
      </x:c>
      <x:c r="T3818" t="n">
        <x:v>13</x:v>
      </x:c>
      <x:c r="U3818" t="str">
        <x:v>pickup_after_delivery_completion_plus_usage_lag</x:v>
      </x:c>
    </x:row>
    <x:row r="3819">
      <x:c r="A3819" t="str">
        <x:v>Set2_100-5-2b</x:v>
      </x:c>
      <x:c r="B3819" t="str">
        <x:v>standard_same_day</x:v>
      </x:c>
      <x:c r="C3819" t="str">
        <x:v>C81</x:v>
      </x:c>
      <x:c r="D3819" s="59" t="n">
        <x:v>27</x:v>
      </x:c>
      <x:c r="E3819" s="59" t="n">
        <x:v>31</x:v>
      </x:c>
      <x:c r="F3819" s="59" t="str">
        <x:v>S2</x:v>
      </x:c>
      <x:c r="G3819" s="59" t="n">
        <x:v>132</x:v>
      </x:c>
      <x:c r="H3819" s="59" t="n">
        <x:v>146</x:v>
      </x:c>
      <x:c r="I3819" s="59" t="n">
        <x:v>10</x:v>
      </x:c>
      <x:c r="J3819" s="60" t="n">
        <x:f>'参数'!$C$5</x:f>
        <x:v>360</x:v>
      </x:c>
      <x:c r="K3819" s="60" t="n">
        <x:f>'参数'!$D$5</x:f>
        <x:v>240</x:v>
      </x:c>
      <x:c r="L3819" s="60" t="n">
        <x:f>H3819+I3819+J3819</x:f>
        <x:v>516</x:v>
      </x:c>
      <x:c r="M3819" s="60" t="n">
        <x:f>L3819+K3819</x:f>
        <x:v>756</x:v>
      </x:c>
      <x:c r="N3819" s="60" t="n">
        <x:f>'参数'!$B$10</x:f>
        <x:v>1</x:v>
      </x:c>
      <x:c r="O3819" s="60" t="n">
        <x:f>N3819*'参数'!$B$11</x:f>
        <x:v>2</x:v>
      </x:c>
      <x:c r="P3819" s="60" t="n">
        <x:f>N3819*'参数'!$B$12</x:f>
        <x:v>1</x:v>
      </x:c>
      <x:c r="Q3819" t="str">
        <x:f>C3819&amp;"d"</x:f>
        <x:v>C81d</x:v>
      </x:c>
      <x:c r="R3819" t="str">
        <x:f>C3819&amp;"p"</x:f>
        <x:v>C81p</x:v>
      </x:c>
      <x:c r="S3819" t="str">
        <x:f>IF(AND(L3819&gt;=H3819+I3819+J3819,M3819&gt;L3819,F3819&lt;&gt;""),"PASS","FAIL")</x:f>
        <x:v>PASS</x:v>
      </x:c>
      <x:c r="T3819" t="n">
        <x:v>11</x:v>
      </x:c>
      <x:c r="U3819" t="str">
        <x:v>pickup_after_delivery_completion_plus_usage_lag</x:v>
      </x:c>
    </x:row>
    <x:row r="3820">
      <x:c r="A3820" t="str">
        <x:v>Set2_100-5-2b</x:v>
      </x:c>
      <x:c r="B3820" t="str">
        <x:v>standard_same_day</x:v>
      </x:c>
      <x:c r="C3820" t="str">
        <x:v>C82</x:v>
      </x:c>
      <x:c r="D3820" s="59" t="n">
        <x:v>36</x:v>
      </x:c>
      <x:c r="E3820" s="59" t="n">
        <x:v>32</x:v>
      </x:c>
      <x:c r="F3820" s="59" t="str">
        <x:v>S1</x:v>
      </x:c>
      <x:c r="G3820" s="59" t="n">
        <x:v>589</x:v>
      </x:c>
      <x:c r="H3820" s="59" t="n">
        <x:v>599</x:v>
      </x:c>
      <x:c r="I3820" s="59" t="n">
        <x:v>10</x:v>
      </x:c>
      <x:c r="J3820" s="60" t="n">
        <x:f>'参数'!$C$5</x:f>
        <x:v>360</x:v>
      </x:c>
      <x:c r="K3820" s="60" t="n">
        <x:f>'参数'!$D$5</x:f>
        <x:v>240</x:v>
      </x:c>
      <x:c r="L3820" s="60" t="n">
        <x:f>H3820+I3820+J3820</x:f>
        <x:v>969</x:v>
      </x:c>
      <x:c r="M3820" s="60" t="n">
        <x:f>L3820+K3820</x:f>
        <x:v>1209</x:v>
      </x:c>
      <x:c r="N3820" s="60" t="n">
        <x:f>'参数'!$B$10</x:f>
        <x:v>1</x:v>
      </x:c>
      <x:c r="O3820" s="60" t="n">
        <x:f>N3820*'参数'!$B$11</x:f>
        <x:v>2</x:v>
      </x:c>
      <x:c r="P3820" s="60" t="n">
        <x:f>N3820*'参数'!$B$12</x:f>
        <x:v>1</x:v>
      </x:c>
      <x:c r="Q3820" t="str">
        <x:f>C3820&amp;"d"</x:f>
        <x:v>C82d</x:v>
      </x:c>
      <x:c r="R3820" t="str">
        <x:f>C3820&amp;"p"</x:f>
        <x:v>C82p</x:v>
      </x:c>
      <x:c r="S3820" t="str">
        <x:f>IF(AND(L3820&gt;=H3820+I3820+J3820,M3820&gt;L3820,F3820&lt;&gt;""),"PASS","FAIL")</x:f>
        <x:v>PASS</x:v>
      </x:c>
      <x:c r="T3820" t="n">
        <x:v>19</x:v>
      </x:c>
      <x:c r="U3820" t="str">
        <x:v>pickup_after_delivery_completion_plus_usage_lag</x:v>
      </x:c>
    </x:row>
    <x:row r="3821">
      <x:c r="A3821" t="str">
        <x:v>Set2_100-5-2b</x:v>
      </x:c>
      <x:c r="B3821" t="str">
        <x:v>standard_same_day</x:v>
      </x:c>
      <x:c r="C3821" t="str">
        <x:v>C83</x:v>
      </x:c>
      <x:c r="D3821" s="59" t="n">
        <x:v>35</x:v>
      </x:c>
      <x:c r="E3821" s="59" t="n">
        <x:v>24</x:v>
      </x:c>
      <x:c r="F3821" s="59" t="str">
        <x:v>S1</x:v>
      </x:c>
      <x:c r="G3821" s="59" t="n">
        <x:v>593</x:v>
      </x:c>
      <x:c r="H3821" s="59" t="n">
        <x:v>603</x:v>
      </x:c>
      <x:c r="I3821" s="59" t="n">
        <x:v>10</x:v>
      </x:c>
      <x:c r="J3821" s="60" t="n">
        <x:f>'参数'!$C$5</x:f>
        <x:v>360</x:v>
      </x:c>
      <x:c r="K3821" s="60" t="n">
        <x:f>'参数'!$D$5</x:f>
        <x:v>240</x:v>
      </x:c>
      <x:c r="L3821" s="60" t="n">
        <x:f>H3821+I3821+J3821</x:f>
        <x:v>973</x:v>
      </x:c>
      <x:c r="M3821" s="60" t="n">
        <x:f>L3821+K3821</x:f>
        <x:v>1213</x:v>
      </x:c>
      <x:c r="N3821" s="60" t="n">
        <x:f>'参数'!$B$10</x:f>
        <x:v>1</x:v>
      </x:c>
      <x:c r="O3821" s="60" t="n">
        <x:f>N3821*'参数'!$B$11</x:f>
        <x:v>2</x:v>
      </x:c>
      <x:c r="P3821" s="60" t="n">
        <x:f>N3821*'参数'!$B$12</x:f>
        <x:v>1</x:v>
      </x:c>
      <x:c r="Q3821" t="str">
        <x:f>C3821&amp;"d"</x:f>
        <x:v>C83d</x:v>
      </x:c>
      <x:c r="R3821" t="str">
        <x:f>C3821&amp;"p"</x:f>
        <x:v>C83p</x:v>
      </x:c>
      <x:c r="S3821" t="str">
        <x:f>IF(AND(L3821&gt;=H3821+I3821+J3821,M3821&gt;L3821,F3821&lt;&gt;""),"PASS","FAIL")</x:f>
        <x:v>PASS</x:v>
      </x:c>
      <x:c r="T3821" t="n">
        <x:v>6</x:v>
      </x:c>
      <x:c r="U3821" t="str">
        <x:v>pickup_after_delivery_completion_plus_usage_lag</x:v>
      </x:c>
    </x:row>
    <x:row r="3822">
      <x:c r="A3822" t="str">
        <x:v>Set2_100-5-2b</x:v>
      </x:c>
      <x:c r="B3822" t="str">
        <x:v>standard_same_day</x:v>
      </x:c>
      <x:c r="C3822" t="str">
        <x:v>C84</x:v>
      </x:c>
      <x:c r="D3822" s="59" t="n">
        <x:v>40</x:v>
      </x:c>
      <x:c r="E3822" s="59" t="n">
        <x:v>27</x:v>
      </x:c>
      <x:c r="F3822" s="59" t="str">
        <x:v>S1</x:v>
      </x:c>
      <x:c r="G3822" s="59" t="n">
        <x:v>115</x:v>
      </x:c>
      <x:c r="H3822" s="59" t="n">
        <x:v>133</x:v>
      </x:c>
      <x:c r="I3822" s="59" t="n">
        <x:v>10</x:v>
      </x:c>
      <x:c r="J3822" s="60" t="n">
        <x:f>'参数'!$C$5</x:f>
        <x:v>360</x:v>
      </x:c>
      <x:c r="K3822" s="60" t="n">
        <x:f>'参数'!$D$5</x:f>
        <x:v>240</x:v>
      </x:c>
      <x:c r="L3822" s="60" t="n">
        <x:f>H3822+I3822+J3822</x:f>
        <x:v>503</x:v>
      </x:c>
      <x:c r="M3822" s="60" t="n">
        <x:f>L3822+K3822</x:f>
        <x:v>743</x:v>
      </x:c>
      <x:c r="N3822" s="60" t="n">
        <x:f>'参数'!$B$10</x:f>
        <x:v>1</x:v>
      </x:c>
      <x:c r="O3822" s="60" t="n">
        <x:f>N3822*'参数'!$B$11</x:f>
        <x:v>2</x:v>
      </x:c>
      <x:c r="P3822" s="60" t="n">
        <x:f>N3822*'参数'!$B$12</x:f>
        <x:v>1</x:v>
      </x:c>
      <x:c r="Q3822" t="str">
        <x:f>C3822&amp;"d"</x:f>
        <x:v>C84d</x:v>
      </x:c>
      <x:c r="R3822" t="str">
        <x:f>C3822&amp;"p"</x:f>
        <x:v>C84p</x:v>
      </x:c>
      <x:c r="S3822" t="str">
        <x:f>IF(AND(L3822&gt;=H3822+I3822+J3822,M3822&gt;L3822,F3822&lt;&gt;""),"PASS","FAIL")</x:f>
        <x:v>PASS</x:v>
      </x:c>
      <x:c r="T3822" t="n">
        <x:v>19</x:v>
      </x:c>
      <x:c r="U3822" t="str">
        <x:v>pickup_after_delivery_completion_plus_usage_lag</x:v>
      </x:c>
    </x:row>
    <x:row r="3823">
      <x:c r="A3823" t="str">
        <x:v>Set2_100-5-2b</x:v>
      </x:c>
      <x:c r="B3823" t="str">
        <x:v>standard_same_day</x:v>
      </x:c>
      <x:c r="C3823" t="str">
        <x:v>C85</x:v>
      </x:c>
      <x:c r="D3823" s="59" t="n">
        <x:v>30</x:v>
      </x:c>
      <x:c r="E3823" s="59" t="n">
        <x:v>44</x:v>
      </x:c>
      <x:c r="F3823" s="59" t="str">
        <x:v>S2</x:v>
      </x:c>
      <x:c r="G3823" s="59" t="n">
        <x:v>249</x:v>
      </x:c>
      <x:c r="H3823" s="59" t="n">
        <x:v>287</x:v>
      </x:c>
      <x:c r="I3823" s="59" t="n">
        <x:v>10</x:v>
      </x:c>
      <x:c r="J3823" s="60" t="n">
        <x:f>'参数'!$C$5</x:f>
        <x:v>360</x:v>
      </x:c>
      <x:c r="K3823" s="60" t="n">
        <x:f>'参数'!$D$5</x:f>
        <x:v>240</x:v>
      </x:c>
      <x:c r="L3823" s="60" t="n">
        <x:f>H3823+I3823+J3823</x:f>
        <x:v>657</x:v>
      </x:c>
      <x:c r="M3823" s="60" t="n">
        <x:f>L3823+K3823</x:f>
        <x:v>897</x:v>
      </x:c>
      <x:c r="N3823" s="60" t="n">
        <x:f>'参数'!$B$10</x:f>
        <x:v>1</x:v>
      </x:c>
      <x:c r="O3823" s="60" t="n">
        <x:f>N3823*'参数'!$B$11</x:f>
        <x:v>2</x:v>
      </x:c>
      <x:c r="P3823" s="60" t="n">
        <x:f>N3823*'参数'!$B$12</x:f>
        <x:v>1</x:v>
      </x:c>
      <x:c r="Q3823" t="str">
        <x:f>C3823&amp;"d"</x:f>
        <x:v>C85d</x:v>
      </x:c>
      <x:c r="R3823" t="str">
        <x:f>C3823&amp;"p"</x:f>
        <x:v>C85p</x:v>
      </x:c>
      <x:c r="S3823" t="str">
        <x:f>IF(AND(L3823&gt;=H3823+I3823+J3823,M3823&gt;L3823,F3823&lt;&gt;""),"PASS","FAIL")</x:f>
        <x:v>PASS</x:v>
      </x:c>
      <x:c r="T3823" t="n">
        <x:v>0</x:v>
      </x:c>
      <x:c r="U3823" t="str">
        <x:v>pickup_after_delivery_completion_plus_usage_lag</x:v>
      </x:c>
    </x:row>
    <x:row r="3824">
      <x:c r="A3824" t="str">
        <x:v>Set2_100-5-2b</x:v>
      </x:c>
      <x:c r="B3824" t="str">
        <x:v>standard_same_day</x:v>
      </x:c>
      <x:c r="C3824" t="str">
        <x:v>C86</x:v>
      </x:c>
      <x:c r="D3824" s="59" t="n">
        <x:v>30</x:v>
      </x:c>
      <x:c r="E3824" s="59" t="n">
        <x:v>41</x:v>
      </x:c>
      <x:c r="F3824" s="59" t="str">
        <x:v>S2</x:v>
      </x:c>
      <x:c r="G3824" s="59" t="n">
        <x:v>189</x:v>
      </x:c>
      <x:c r="H3824" s="59" t="n">
        <x:v>199</x:v>
      </x:c>
      <x:c r="I3824" s="59" t="n">
        <x:v>10</x:v>
      </x:c>
      <x:c r="J3824" s="60" t="n">
        <x:f>'参数'!$C$5</x:f>
        <x:v>360</x:v>
      </x:c>
      <x:c r="K3824" s="60" t="n">
        <x:f>'参数'!$D$5</x:f>
        <x:v>240</x:v>
      </x:c>
      <x:c r="L3824" s="60" t="n">
        <x:f>H3824+I3824+J3824</x:f>
        <x:v>569</x:v>
      </x:c>
      <x:c r="M3824" s="60" t="n">
        <x:f>L3824+K3824</x:f>
        <x:v>809</x:v>
      </x:c>
      <x:c r="N3824" s="60" t="n">
        <x:f>'参数'!$B$10</x:f>
        <x:v>1</x:v>
      </x:c>
      <x:c r="O3824" s="60" t="n">
        <x:f>N3824*'参数'!$B$11</x:f>
        <x:v>2</x:v>
      </x:c>
      <x:c r="P3824" s="60" t="n">
        <x:f>N3824*'参数'!$B$12</x:f>
        <x:v>1</x:v>
      </x:c>
      <x:c r="Q3824" t="str">
        <x:f>C3824&amp;"d"</x:f>
        <x:v>C86d</x:v>
      </x:c>
      <x:c r="R3824" t="str">
        <x:f>C3824&amp;"p"</x:f>
        <x:v>C86p</x:v>
      </x:c>
      <x:c r="S3824" t="str">
        <x:f>IF(AND(L3824&gt;=H3824+I3824+J3824,M3824&gt;L3824,F3824&lt;&gt;""),"PASS","FAIL")</x:f>
        <x:v>PASS</x:v>
      </x:c>
      <x:c r="T3824" t="n">
        <x:v>5</x:v>
      </x:c>
      <x:c r="U3824" t="str">
        <x:v>pickup_after_delivery_completion_plus_usage_lag</x:v>
      </x:c>
    </x:row>
    <x:row r="3825">
      <x:c r="A3825" t="str">
        <x:v>Set2_100-5-2b</x:v>
      </x:c>
      <x:c r="B3825" t="str">
        <x:v>standard_same_day</x:v>
      </x:c>
      <x:c r="C3825" t="str">
        <x:v>C87</x:v>
      </x:c>
      <x:c r="D3825" s="59" t="n">
        <x:v>35</x:v>
      </x:c>
      <x:c r="E3825" s="59" t="n">
        <x:v>30</x:v>
      </x:c>
      <x:c r="F3825" s="59" t="str">
        <x:v>S1</x:v>
      </x:c>
      <x:c r="G3825" s="59" t="n">
        <x:v>559</x:v>
      </x:c>
      <x:c r="H3825" s="59" t="n">
        <x:v>591</x:v>
      </x:c>
      <x:c r="I3825" s="59" t="n">
        <x:v>10</x:v>
      </x:c>
      <x:c r="J3825" s="60" t="n">
        <x:f>'参数'!$C$5</x:f>
        <x:v>360</x:v>
      </x:c>
      <x:c r="K3825" s="60" t="n">
        <x:f>'参数'!$D$5</x:f>
        <x:v>240</x:v>
      </x:c>
      <x:c r="L3825" s="60" t="n">
        <x:f>H3825+I3825+J3825</x:f>
        <x:v>961</x:v>
      </x:c>
      <x:c r="M3825" s="60" t="n">
        <x:f>L3825+K3825</x:f>
        <x:v>1201</x:v>
      </x:c>
      <x:c r="N3825" s="60" t="n">
        <x:f>'参数'!$B$10</x:f>
        <x:v>1</x:v>
      </x:c>
      <x:c r="O3825" s="60" t="n">
        <x:f>N3825*'参数'!$B$11</x:f>
        <x:v>2</x:v>
      </x:c>
      <x:c r="P3825" s="60" t="n">
        <x:f>N3825*'参数'!$B$12</x:f>
        <x:v>1</x:v>
      </x:c>
      <x:c r="Q3825" t="str">
        <x:f>C3825&amp;"d"</x:f>
        <x:v>C87d</x:v>
      </x:c>
      <x:c r="R3825" t="str">
        <x:f>C3825&amp;"p"</x:f>
        <x:v>C87p</x:v>
      </x:c>
      <x:c r="S3825" t="str">
        <x:f>IF(AND(L3825&gt;=H3825+I3825+J3825,M3825&gt;L3825,F3825&lt;&gt;""),"PASS","FAIL")</x:f>
        <x:v>PASS</x:v>
      </x:c>
      <x:c r="T3825" t="n">
        <x:v>4</x:v>
      </x:c>
      <x:c r="U3825" t="str">
        <x:v>pickup_after_delivery_completion_plus_usage_lag</x:v>
      </x:c>
    </x:row>
    <x:row r="3826">
      <x:c r="A3826" t="str">
        <x:v>Set2_100-5-2b</x:v>
      </x:c>
      <x:c r="B3826" t="str">
        <x:v>standard_same_day</x:v>
      </x:c>
      <x:c r="C3826" t="str">
        <x:v>C88</x:v>
      </x:c>
      <x:c r="D3826" s="59" t="n">
        <x:v>32</x:v>
      </x:c>
      <x:c r="E3826" s="59" t="n">
        <x:v>35</x:v>
      </x:c>
      <x:c r="F3826" s="59" t="str">
        <x:v>S2</x:v>
      </x:c>
      <x:c r="G3826" s="59" t="n">
        <x:v>194</x:v>
      </x:c>
      <x:c r="H3826" s="59" t="n">
        <x:v>228</x:v>
      </x:c>
      <x:c r="I3826" s="59" t="n">
        <x:v>10</x:v>
      </x:c>
      <x:c r="J3826" s="60" t="n">
        <x:f>'参数'!$C$5</x:f>
        <x:v>360</x:v>
      </x:c>
      <x:c r="K3826" s="60" t="n">
        <x:f>'参数'!$D$5</x:f>
        <x:v>240</x:v>
      </x:c>
      <x:c r="L3826" s="60" t="n">
        <x:f>H3826+I3826+J3826</x:f>
        <x:v>598</x:v>
      </x:c>
      <x:c r="M3826" s="60" t="n">
        <x:f>L3826+K3826</x:f>
        <x:v>838</x:v>
      </x:c>
      <x:c r="N3826" s="60" t="n">
        <x:f>'参数'!$B$10</x:f>
        <x:v>1</x:v>
      </x:c>
      <x:c r="O3826" s="60" t="n">
        <x:f>N3826*'参数'!$B$11</x:f>
        <x:v>2</x:v>
      </x:c>
      <x:c r="P3826" s="60" t="n">
        <x:f>N3826*'参数'!$B$12</x:f>
        <x:v>1</x:v>
      </x:c>
      <x:c r="Q3826" t="str">
        <x:f>C3826&amp;"d"</x:f>
        <x:v>C88d</x:v>
      </x:c>
      <x:c r="R3826" t="str">
        <x:f>C3826&amp;"p"</x:f>
        <x:v>C88p</x:v>
      </x:c>
      <x:c r="S3826" t="str">
        <x:f>IF(AND(L3826&gt;=H3826+I3826+J3826,M3826&gt;L3826,F3826&lt;&gt;""),"PASS","FAIL")</x:f>
        <x:v>PASS</x:v>
      </x:c>
      <x:c r="T3826" t="n">
        <x:v>7</x:v>
      </x:c>
      <x:c r="U3826" t="str">
        <x:v>pickup_after_delivery_completion_plus_usage_lag</x:v>
      </x:c>
    </x:row>
    <x:row r="3827">
      <x:c r="A3827" t="str">
        <x:v>Set2_100-5-2b</x:v>
      </x:c>
      <x:c r="B3827" t="str">
        <x:v>standard_same_day</x:v>
      </x:c>
      <x:c r="C3827" t="str">
        <x:v>C89</x:v>
      </x:c>
      <x:c r="D3827" s="59" t="n">
        <x:v>28</x:v>
      </x:c>
      <x:c r="E3827" s="59" t="n">
        <x:v>40</x:v>
      </x:c>
      <x:c r="F3827" s="59" t="str">
        <x:v>S2</x:v>
      </x:c>
      <x:c r="G3827" s="59" t="n">
        <x:v>476</x:v>
      </x:c>
      <x:c r="H3827" s="59" t="n">
        <x:v>508</x:v>
      </x:c>
      <x:c r="I3827" s="59" t="n">
        <x:v>10</x:v>
      </x:c>
      <x:c r="J3827" s="60" t="n">
        <x:f>'参数'!$C$5</x:f>
        <x:v>360</x:v>
      </x:c>
      <x:c r="K3827" s="60" t="n">
        <x:f>'参数'!$D$5</x:f>
        <x:v>240</x:v>
      </x:c>
      <x:c r="L3827" s="60" t="n">
        <x:f>H3827+I3827+J3827</x:f>
        <x:v>878</x:v>
      </x:c>
      <x:c r="M3827" s="60" t="n">
        <x:f>L3827+K3827</x:f>
        <x:v>1118</x:v>
      </x:c>
      <x:c r="N3827" s="60" t="n">
        <x:f>'参数'!$B$10</x:f>
        <x:v>1</x:v>
      </x:c>
      <x:c r="O3827" s="60" t="n">
        <x:f>N3827*'参数'!$B$11</x:f>
        <x:v>2</x:v>
      </x:c>
      <x:c r="P3827" s="60" t="n">
        <x:f>N3827*'参数'!$B$12</x:f>
        <x:v>1</x:v>
      </x:c>
      <x:c r="Q3827" t="str">
        <x:f>C3827&amp;"d"</x:f>
        <x:v>C89d</x:v>
      </x:c>
      <x:c r="R3827" t="str">
        <x:f>C3827&amp;"p"</x:f>
        <x:v>C89p</x:v>
      </x:c>
      <x:c r="S3827" t="str">
        <x:f>IF(AND(L3827&gt;=H3827+I3827+J3827,M3827&gt;L3827,F3827&lt;&gt;""),"PASS","FAIL")</x:f>
        <x:v>PASS</x:v>
      </x:c>
      <x:c r="T3827" t="n">
        <x:v>12</x:v>
      </x:c>
      <x:c r="U3827" t="str">
        <x:v>pickup_after_delivery_completion_plus_usage_lag</x:v>
      </x:c>
    </x:row>
    <x:row r="3828">
      <x:c r="A3828" t="str">
        <x:v>Set2_100-5-2b</x:v>
      </x:c>
      <x:c r="B3828" t="str">
        <x:v>standard_same_day</x:v>
      </x:c>
      <x:c r="C3828" t="str">
        <x:v>C90</x:v>
      </x:c>
      <x:c r="D3828" s="59" t="n">
        <x:v>34</x:v>
      </x:c>
      <x:c r="E3828" s="59" t="n">
        <x:v>34</x:v>
      </x:c>
      <x:c r="F3828" s="59" t="str">
        <x:v>S2</x:v>
      </x:c>
      <x:c r="G3828" s="59" t="n">
        <x:v>502</x:v>
      </x:c>
      <x:c r="H3828" s="59" t="n">
        <x:v>538</x:v>
      </x:c>
      <x:c r="I3828" s="59" t="n">
        <x:v>10</x:v>
      </x:c>
      <x:c r="J3828" s="60" t="n">
        <x:f>'参数'!$C$5</x:f>
        <x:v>360</x:v>
      </x:c>
      <x:c r="K3828" s="60" t="n">
        <x:f>'参数'!$D$5</x:f>
        <x:v>240</x:v>
      </x:c>
      <x:c r="L3828" s="60" t="n">
        <x:f>H3828+I3828+J3828</x:f>
        <x:v>908</x:v>
      </x:c>
      <x:c r="M3828" s="60" t="n">
        <x:f>L3828+K3828</x:f>
        <x:v>1148</x:v>
      </x:c>
      <x:c r="N3828" s="60" t="n">
        <x:f>'参数'!$B$10</x:f>
        <x:v>1</x:v>
      </x:c>
      <x:c r="O3828" s="60" t="n">
        <x:f>N3828*'参数'!$B$11</x:f>
        <x:v>2</x:v>
      </x:c>
      <x:c r="P3828" s="60" t="n">
        <x:f>N3828*'参数'!$B$12</x:f>
        <x:v>1</x:v>
      </x:c>
      <x:c r="Q3828" t="str">
        <x:f>C3828&amp;"d"</x:f>
        <x:v>C90d</x:v>
      </x:c>
      <x:c r="R3828" t="str">
        <x:f>C3828&amp;"p"</x:f>
        <x:v>C90p</x:v>
      </x:c>
      <x:c r="S3828" t="str">
        <x:f>IF(AND(L3828&gt;=H3828+I3828+J3828,M3828&gt;L3828,F3828&lt;&gt;""),"PASS","FAIL")</x:f>
        <x:v>PASS</x:v>
      </x:c>
      <x:c r="T3828" t="n">
        <x:v>13</x:v>
      </x:c>
      <x:c r="U3828" t="str">
        <x:v>pickup_after_delivery_completion_plus_usage_lag</x:v>
      </x:c>
    </x:row>
    <x:row r="3829">
      <x:c r="A3829" t="str">
        <x:v>Set2_100-5-2b</x:v>
      </x:c>
      <x:c r="B3829" t="str">
        <x:v>standard_same_day</x:v>
      </x:c>
      <x:c r="C3829" t="str">
        <x:v>C91</x:v>
      </x:c>
      <x:c r="D3829" s="59" t="n">
        <x:v>25</x:v>
      </x:c>
      <x:c r="E3829" s="59" t="n">
        <x:v>36</x:v>
      </x:c>
      <x:c r="F3829" s="59" t="str">
        <x:v>S2</x:v>
      </x:c>
      <x:c r="G3829" s="59" t="n">
        <x:v>453</x:v>
      </x:c>
      <x:c r="H3829" s="59" t="n">
        <x:v>491</x:v>
      </x:c>
      <x:c r="I3829" s="59" t="n">
        <x:v>10</x:v>
      </x:c>
      <x:c r="J3829" s="60" t="n">
        <x:f>'参数'!$C$5</x:f>
        <x:v>360</x:v>
      </x:c>
      <x:c r="K3829" s="60" t="n">
        <x:f>'参数'!$D$5</x:f>
        <x:v>240</x:v>
      </x:c>
      <x:c r="L3829" s="60" t="n">
        <x:f>H3829+I3829+J3829</x:f>
        <x:v>861</x:v>
      </x:c>
      <x:c r="M3829" s="60" t="n">
        <x:f>L3829+K3829</x:f>
        <x:v>1101</x:v>
      </x:c>
      <x:c r="N3829" s="60" t="n">
        <x:f>'参数'!$B$10</x:f>
        <x:v>1</x:v>
      </x:c>
      <x:c r="O3829" s="60" t="n">
        <x:f>N3829*'参数'!$B$11</x:f>
        <x:v>2</x:v>
      </x:c>
      <x:c r="P3829" s="60" t="n">
        <x:f>N3829*'参数'!$B$12</x:f>
        <x:v>1</x:v>
      </x:c>
      <x:c r="Q3829" t="str">
        <x:f>C3829&amp;"d"</x:f>
        <x:v>C91d</x:v>
      </x:c>
      <x:c r="R3829" t="str">
        <x:f>C3829&amp;"p"</x:f>
        <x:v>C91p</x:v>
      </x:c>
      <x:c r="S3829" t="str">
        <x:f>IF(AND(L3829&gt;=H3829+I3829+J3829,M3829&gt;L3829,F3829&lt;&gt;""),"PASS","FAIL")</x:f>
        <x:v>PASS</x:v>
      </x:c>
      <x:c r="T3829" t="n">
        <x:v>7</x:v>
      </x:c>
      <x:c r="U3829" t="str">
        <x:v>pickup_after_delivery_completion_plus_usage_lag</x:v>
      </x:c>
    </x:row>
    <x:row r="3830">
      <x:c r="A3830" t="str">
        <x:v>Set2_100-5-2b</x:v>
      </x:c>
      <x:c r="B3830" t="str">
        <x:v>standard_same_day</x:v>
      </x:c>
      <x:c r="C3830" t="str">
        <x:v>C92</x:v>
      </x:c>
      <x:c r="D3830" s="59" t="n">
        <x:v>35</x:v>
      </x:c>
      <x:c r="E3830" s="59" t="n">
        <x:v>32</x:v>
      </x:c>
      <x:c r="F3830" s="59" t="str">
        <x:v>S1</x:v>
      </x:c>
      <x:c r="G3830" s="59" t="n">
        <x:v>580</x:v>
      </x:c>
      <x:c r="H3830" s="59" t="n">
        <x:v>598</x:v>
      </x:c>
      <x:c r="I3830" s="59" t="n">
        <x:v>10</x:v>
      </x:c>
      <x:c r="J3830" s="60" t="n">
        <x:f>'参数'!$C$5</x:f>
        <x:v>360</x:v>
      </x:c>
      <x:c r="K3830" s="60" t="n">
        <x:f>'参数'!$D$5</x:f>
        <x:v>240</x:v>
      </x:c>
      <x:c r="L3830" s="60" t="n">
        <x:f>H3830+I3830+J3830</x:f>
        <x:v>968</x:v>
      </x:c>
      <x:c r="M3830" s="60" t="n">
        <x:f>L3830+K3830</x:f>
        <x:v>1208</x:v>
      </x:c>
      <x:c r="N3830" s="60" t="n">
        <x:f>'参数'!$B$10</x:f>
        <x:v>1</x:v>
      </x:c>
      <x:c r="O3830" s="60" t="n">
        <x:f>N3830*'参数'!$B$11</x:f>
        <x:v>2</x:v>
      </x:c>
      <x:c r="P3830" s="60" t="n">
        <x:f>N3830*'参数'!$B$12</x:f>
        <x:v>1</x:v>
      </x:c>
      <x:c r="Q3830" t="str">
        <x:f>C3830&amp;"d"</x:f>
        <x:v>C92d</x:v>
      </x:c>
      <x:c r="R3830" t="str">
        <x:f>C3830&amp;"p"</x:f>
        <x:v>C92p</x:v>
      </x:c>
      <x:c r="S3830" t="str">
        <x:f>IF(AND(L3830&gt;=H3830+I3830+J3830,M3830&gt;L3830,F3830&lt;&gt;""),"PASS","FAIL")</x:f>
        <x:v>PASS</x:v>
      </x:c>
      <x:c r="T3830" t="n">
        <x:v>7</x:v>
      </x:c>
      <x:c r="U3830" t="str">
        <x:v>pickup_after_delivery_completion_plus_usage_lag</x:v>
      </x:c>
    </x:row>
    <x:row r="3831">
      <x:c r="A3831" t="str">
        <x:v>Set2_100-5-2b</x:v>
      </x:c>
      <x:c r="B3831" t="str">
        <x:v>standard_same_day</x:v>
      </x:c>
      <x:c r="C3831" t="str">
        <x:v>C93</x:v>
      </x:c>
      <x:c r="D3831" s="59" t="n">
        <x:v>27</x:v>
      </x:c>
      <x:c r="E3831" s="59" t="n">
        <x:v>43</x:v>
      </x:c>
      <x:c r="F3831" s="59" t="str">
        <x:v>S2</x:v>
      </x:c>
      <x:c r="G3831" s="59" t="n">
        <x:v>82</x:v>
      </x:c>
      <x:c r="H3831" s="59" t="n">
        <x:v>114</x:v>
      </x:c>
      <x:c r="I3831" s="59" t="n">
        <x:v>10</x:v>
      </x:c>
      <x:c r="J3831" s="60" t="n">
        <x:f>'参数'!$C$5</x:f>
        <x:v>360</x:v>
      </x:c>
      <x:c r="K3831" s="60" t="n">
        <x:f>'参数'!$D$5</x:f>
        <x:v>240</x:v>
      </x:c>
      <x:c r="L3831" s="60" t="n">
        <x:f>H3831+I3831+J3831</x:f>
        <x:v>484</x:v>
      </x:c>
      <x:c r="M3831" s="60" t="n">
        <x:f>L3831+K3831</x:f>
        <x:v>724</x:v>
      </x:c>
      <x:c r="N3831" s="60" t="n">
        <x:f>'参数'!$B$10</x:f>
        <x:v>1</x:v>
      </x:c>
      <x:c r="O3831" s="60" t="n">
        <x:f>N3831*'参数'!$B$11</x:f>
        <x:v>2</x:v>
      </x:c>
      <x:c r="P3831" s="60" t="n">
        <x:f>N3831*'参数'!$B$12</x:f>
        <x:v>1</x:v>
      </x:c>
      <x:c r="Q3831" t="str">
        <x:f>C3831&amp;"d"</x:f>
        <x:v>C93d</x:v>
      </x:c>
      <x:c r="R3831" t="str">
        <x:f>C3831&amp;"p"</x:f>
        <x:v>C93p</x:v>
      </x:c>
      <x:c r="S3831" t="str">
        <x:f>IF(AND(L3831&gt;=H3831+I3831+J3831,M3831&gt;L3831,F3831&lt;&gt;""),"PASS","FAIL")</x:f>
        <x:v>PASS</x:v>
      </x:c>
      <x:c r="T3831" t="n">
        <x:v>2</x:v>
      </x:c>
      <x:c r="U3831" t="str">
        <x:v>pickup_after_delivery_completion_plus_usage_lag</x:v>
      </x:c>
    </x:row>
    <x:row r="3832">
      <x:c r="A3832" t="str">
        <x:v>Set2_100-5-2b</x:v>
      </x:c>
      <x:c r="B3832" t="str">
        <x:v>standard_same_day</x:v>
      </x:c>
      <x:c r="C3832" t="str">
        <x:v>C94</x:v>
      </x:c>
      <x:c r="D3832" s="59" t="n">
        <x:v>30</x:v>
      </x:c>
      <x:c r="E3832" s="59" t="n">
        <x:v>30</x:v>
      </x:c>
      <x:c r="F3832" s="59" t="str">
        <x:v>S1</x:v>
      </x:c>
      <x:c r="G3832" s="59" t="n">
        <x:v>473</x:v>
      </x:c>
      <x:c r="H3832" s="59" t="n">
        <x:v>487</x:v>
      </x:c>
      <x:c r="I3832" s="59" t="n">
        <x:v>10</x:v>
      </x:c>
      <x:c r="J3832" s="60" t="n">
        <x:f>'参数'!$C$5</x:f>
        <x:v>360</x:v>
      </x:c>
      <x:c r="K3832" s="60" t="n">
        <x:f>'参数'!$D$5</x:f>
        <x:v>240</x:v>
      </x:c>
      <x:c r="L3832" s="60" t="n">
        <x:f>H3832+I3832+J3832</x:f>
        <x:v>857</x:v>
      </x:c>
      <x:c r="M3832" s="60" t="n">
        <x:f>L3832+K3832</x:f>
        <x:v>1097</x:v>
      </x:c>
      <x:c r="N3832" s="60" t="n">
        <x:f>'参数'!$B$10</x:f>
        <x:v>1</x:v>
      </x:c>
      <x:c r="O3832" s="60" t="n">
        <x:f>N3832*'参数'!$B$11</x:f>
        <x:v>2</x:v>
      </x:c>
      <x:c r="P3832" s="60" t="n">
        <x:f>N3832*'参数'!$B$12</x:f>
        <x:v>1</x:v>
      </x:c>
      <x:c r="Q3832" t="str">
        <x:f>C3832&amp;"d"</x:f>
        <x:v>C94d</x:v>
      </x:c>
      <x:c r="R3832" t="str">
        <x:f>C3832&amp;"p"</x:f>
        <x:v>C94p</x:v>
      </x:c>
      <x:c r="S3832" t="str">
        <x:f>IF(AND(L3832&gt;=H3832+I3832+J3832,M3832&gt;L3832,F3832&lt;&gt;""),"PASS","FAIL")</x:f>
        <x:v>PASS</x:v>
      </x:c>
      <x:c r="T3832" t="n">
        <x:v>14</x:v>
      </x:c>
      <x:c r="U3832" t="str">
        <x:v>pickup_after_delivery_completion_plus_usage_lag</x:v>
      </x:c>
    </x:row>
    <x:row r="3833">
      <x:c r="A3833" t="str">
        <x:v>Set2_100-5-2b</x:v>
      </x:c>
      <x:c r="B3833" t="str">
        <x:v>standard_same_day</x:v>
      </x:c>
      <x:c r="C3833" t="str">
        <x:v>C95</x:v>
      </x:c>
      <x:c r="D3833" s="59" t="n">
        <x:v>38</x:v>
      </x:c>
      <x:c r="E3833" s="59" t="n">
        <x:v>30</x:v>
      </x:c>
      <x:c r="F3833" s="59" t="str">
        <x:v>S1</x:v>
      </x:c>
      <x:c r="G3833" s="59" t="n">
        <x:v>429</x:v>
      </x:c>
      <x:c r="H3833" s="59" t="n">
        <x:v>441</x:v>
      </x:c>
      <x:c r="I3833" s="59" t="n">
        <x:v>10</x:v>
      </x:c>
      <x:c r="J3833" s="60" t="n">
        <x:f>'参数'!$C$5</x:f>
        <x:v>360</x:v>
      </x:c>
      <x:c r="K3833" s="60" t="n">
        <x:f>'参数'!$D$5</x:f>
        <x:v>240</x:v>
      </x:c>
      <x:c r="L3833" s="60" t="n">
        <x:f>H3833+I3833+J3833</x:f>
        <x:v>811</x:v>
      </x:c>
      <x:c r="M3833" s="60" t="n">
        <x:f>L3833+K3833</x:f>
        <x:v>1051</x:v>
      </x:c>
      <x:c r="N3833" s="60" t="n">
        <x:f>'参数'!$B$10</x:f>
        <x:v>1</x:v>
      </x:c>
      <x:c r="O3833" s="60" t="n">
        <x:f>N3833*'参数'!$B$11</x:f>
        <x:v>2</x:v>
      </x:c>
      <x:c r="P3833" s="60" t="n">
        <x:f>N3833*'参数'!$B$12</x:f>
        <x:v>1</x:v>
      </x:c>
      <x:c r="Q3833" t="str">
        <x:f>C3833&amp;"d"</x:f>
        <x:v>C95d</x:v>
      </x:c>
      <x:c r="R3833" t="str">
        <x:f>C3833&amp;"p"</x:f>
        <x:v>C95p</x:v>
      </x:c>
      <x:c r="S3833" t="str">
        <x:f>IF(AND(L3833&gt;=H3833+I3833+J3833,M3833&gt;L3833,F3833&lt;&gt;""),"PASS","FAIL")</x:f>
        <x:v>PASS</x:v>
      </x:c>
      <x:c r="T3833" t="n">
        <x:v>17</x:v>
      </x:c>
      <x:c r="U3833" t="str">
        <x:v>pickup_after_delivery_completion_plus_usage_lag</x:v>
      </x:c>
    </x:row>
    <x:row r="3834">
      <x:c r="A3834" t="str">
        <x:v>Set2_100-5-2b</x:v>
      </x:c>
      <x:c r="B3834" t="str">
        <x:v>standard_same_day</x:v>
      </x:c>
      <x:c r="C3834" t="str">
        <x:v>C96</x:v>
      </x:c>
      <x:c r="D3834" s="59" t="n">
        <x:v>41</x:v>
      </x:c>
      <x:c r="E3834" s="59" t="n">
        <x:v>40</x:v>
      </x:c>
      <x:c r="F3834" s="59" t="str">
        <x:v>S2</x:v>
      </x:c>
      <x:c r="G3834" s="59" t="n">
        <x:v>275</x:v>
      </x:c>
      <x:c r="H3834" s="59" t="n">
        <x:v>303</x:v>
      </x:c>
      <x:c r="I3834" s="59" t="n">
        <x:v>10</x:v>
      </x:c>
      <x:c r="J3834" s="60" t="n">
        <x:f>'参数'!$C$5</x:f>
        <x:v>360</x:v>
      </x:c>
      <x:c r="K3834" s="60" t="n">
        <x:f>'参数'!$D$5</x:f>
        <x:v>240</x:v>
      </x:c>
      <x:c r="L3834" s="60" t="n">
        <x:f>H3834+I3834+J3834</x:f>
        <x:v>673</x:v>
      </x:c>
      <x:c r="M3834" s="60" t="n">
        <x:f>L3834+K3834</x:f>
        <x:v>913</x:v>
      </x:c>
      <x:c r="N3834" s="60" t="n">
        <x:f>'参数'!$B$10</x:f>
        <x:v>1</x:v>
      </x:c>
      <x:c r="O3834" s="60" t="n">
        <x:f>N3834*'参数'!$B$11</x:f>
        <x:v>2</x:v>
      </x:c>
      <x:c r="P3834" s="60" t="n">
        <x:f>N3834*'参数'!$B$12</x:f>
        <x:v>1</x:v>
      </x:c>
      <x:c r="Q3834" t="str">
        <x:f>C3834&amp;"d"</x:f>
        <x:v>C96d</x:v>
      </x:c>
      <x:c r="R3834" t="str">
        <x:f>C3834&amp;"p"</x:f>
        <x:v>C96p</x:v>
      </x:c>
      <x:c r="S3834" t="str">
        <x:f>IF(AND(L3834&gt;=H3834+I3834+J3834,M3834&gt;L3834,F3834&lt;&gt;""),"PASS","FAIL")</x:f>
        <x:v>PASS</x:v>
      </x:c>
      <x:c r="T3834" t="n">
        <x:v>7</x:v>
      </x:c>
      <x:c r="U3834" t="str">
        <x:v>pickup_after_delivery_completion_plus_usage_lag</x:v>
      </x:c>
    </x:row>
    <x:row r="3835">
      <x:c r="A3835" t="str">
        <x:v>Set2_100-5-2b</x:v>
      </x:c>
      <x:c r="B3835" t="str">
        <x:v>standard_same_day</x:v>
      </x:c>
      <x:c r="C3835" t="str">
        <x:v>C97</x:v>
      </x:c>
      <x:c r="D3835" s="59" t="n">
        <x:v>32</x:v>
      </x:c>
      <x:c r="E3835" s="59" t="n">
        <x:v>47</x:v>
      </x:c>
      <x:c r="F3835" s="59" t="str">
        <x:v>S2</x:v>
      </x:c>
      <x:c r="G3835" s="59" t="n">
        <x:v>172</x:v>
      </x:c>
      <x:c r="H3835" s="59" t="n">
        <x:v>182</x:v>
      </x:c>
      <x:c r="I3835" s="59" t="n">
        <x:v>10</x:v>
      </x:c>
      <x:c r="J3835" s="60" t="n">
        <x:f>'参数'!$C$5</x:f>
        <x:v>360</x:v>
      </x:c>
      <x:c r="K3835" s="60" t="n">
        <x:f>'参数'!$D$5</x:f>
        <x:v>240</x:v>
      </x:c>
      <x:c r="L3835" s="60" t="n">
        <x:f>H3835+I3835+J3835</x:f>
        <x:v>552</x:v>
      </x:c>
      <x:c r="M3835" s="60" t="n">
        <x:f>L3835+K3835</x:f>
        <x:v>792</x:v>
      </x:c>
      <x:c r="N3835" s="60" t="n">
        <x:f>'参数'!$B$10</x:f>
        <x:v>1</x:v>
      </x:c>
      <x:c r="O3835" s="60" t="n">
        <x:f>N3835*'参数'!$B$11</x:f>
        <x:v>2</x:v>
      </x:c>
      <x:c r="P3835" s="60" t="n">
        <x:f>N3835*'参数'!$B$12</x:f>
        <x:v>1</x:v>
      </x:c>
      <x:c r="Q3835" t="str">
        <x:f>C3835&amp;"d"</x:f>
        <x:v>C97d</x:v>
      </x:c>
      <x:c r="R3835" t="str">
        <x:f>C3835&amp;"p"</x:f>
        <x:v>C97p</x:v>
      </x:c>
      <x:c r="S3835" t="str">
        <x:f>IF(AND(L3835&gt;=H3835+I3835+J3835,M3835&gt;L3835,F3835&lt;&gt;""),"PASS","FAIL")</x:f>
        <x:v>PASS</x:v>
      </x:c>
      <x:c r="T3835" t="n">
        <x:v>2</x:v>
      </x:c>
      <x:c r="U3835" t="str">
        <x:v>pickup_after_delivery_completion_plus_usage_lag</x:v>
      </x:c>
    </x:row>
    <x:row r="3836">
      <x:c r="A3836" t="str">
        <x:v>Set2_100-5-2b</x:v>
      </x:c>
      <x:c r="B3836" t="str">
        <x:v>standard_same_day</x:v>
      </x:c>
      <x:c r="C3836" t="str">
        <x:v>C98</x:v>
      </x:c>
      <x:c r="D3836" s="59" t="n">
        <x:v>27</x:v>
      </x:c>
      <x:c r="E3836" s="59" t="n">
        <x:v>27</x:v>
      </x:c>
      <x:c r="F3836" s="59" t="str">
        <x:v>S1</x:v>
      </x:c>
      <x:c r="G3836" s="59" t="n">
        <x:v>236</x:v>
      </x:c>
      <x:c r="H3836" s="59" t="n">
        <x:v>264</x:v>
      </x:c>
      <x:c r="I3836" s="59" t="n">
        <x:v>10</x:v>
      </x:c>
      <x:c r="J3836" s="60" t="n">
        <x:f>'参数'!$C$5</x:f>
        <x:v>360</x:v>
      </x:c>
      <x:c r="K3836" s="60" t="n">
        <x:f>'参数'!$D$5</x:f>
        <x:v>240</x:v>
      </x:c>
      <x:c r="L3836" s="60" t="n">
        <x:f>H3836+I3836+J3836</x:f>
        <x:v>634</x:v>
      </x:c>
      <x:c r="M3836" s="60" t="n">
        <x:f>L3836+K3836</x:f>
        <x:v>874</x:v>
      </x:c>
      <x:c r="N3836" s="60" t="n">
        <x:f>'参数'!$B$10</x:f>
        <x:v>1</x:v>
      </x:c>
      <x:c r="O3836" s="60" t="n">
        <x:f>N3836*'参数'!$B$11</x:f>
        <x:v>2</x:v>
      </x:c>
      <x:c r="P3836" s="60" t="n">
        <x:f>N3836*'参数'!$B$12</x:f>
        <x:v>1</x:v>
      </x:c>
      <x:c r="Q3836" t="str">
        <x:f>C3836&amp;"d"</x:f>
        <x:v>C98d</x:v>
      </x:c>
      <x:c r="R3836" t="str">
        <x:f>C3836&amp;"p"</x:f>
        <x:v>C98p</x:v>
      </x:c>
      <x:c r="S3836" t="str">
        <x:f>IF(AND(L3836&gt;=H3836+I3836+J3836,M3836&gt;L3836,F3836&lt;&gt;""),"PASS","FAIL")</x:f>
        <x:v>PASS</x:v>
      </x:c>
      <x:c r="T3836" t="n">
        <x:v>5</x:v>
      </x:c>
      <x:c r="U3836" t="str">
        <x:v>pickup_after_delivery_completion_plus_usage_lag</x:v>
      </x:c>
    </x:row>
    <x:row r="3837">
      <x:c r="A3837" t="str">
        <x:v>Set2_100-5-2b</x:v>
      </x:c>
      <x:c r="B3837" t="str">
        <x:v>standard_same_day</x:v>
      </x:c>
      <x:c r="C3837" t="str">
        <x:v>C99</x:v>
      </x:c>
      <x:c r="D3837" s="59" t="n">
        <x:v>46</x:v>
      </x:c>
      <x:c r="E3837" s="59" t="n">
        <x:v>25</x:v>
      </x:c>
      <x:c r="F3837" s="59" t="str">
        <x:v>S1</x:v>
      </x:c>
      <x:c r="G3837" s="59" t="n">
        <x:v>383</x:v>
      </x:c>
      <x:c r="H3837" s="59" t="n">
        <x:v>411</x:v>
      </x:c>
      <x:c r="I3837" s="59" t="n">
        <x:v>10</x:v>
      </x:c>
      <x:c r="J3837" s="60" t="n">
        <x:f>'参数'!$C$5</x:f>
        <x:v>360</x:v>
      </x:c>
      <x:c r="K3837" s="60" t="n">
        <x:f>'参数'!$D$5</x:f>
        <x:v>240</x:v>
      </x:c>
      <x:c r="L3837" s="60" t="n">
        <x:f>H3837+I3837+J3837</x:f>
        <x:v>781</x:v>
      </x:c>
      <x:c r="M3837" s="60" t="n">
        <x:f>L3837+K3837</x:f>
        <x:v>1021</x:v>
      </x:c>
      <x:c r="N3837" s="60" t="n">
        <x:f>'参数'!$B$10</x:f>
        <x:v>1</x:v>
      </x:c>
      <x:c r="O3837" s="60" t="n">
        <x:f>N3837*'参数'!$B$11</x:f>
        <x:v>2</x:v>
      </x:c>
      <x:c r="P3837" s="60" t="n">
        <x:f>N3837*'参数'!$B$12</x:f>
        <x:v>1</x:v>
      </x:c>
      <x:c r="Q3837" t="str">
        <x:f>C3837&amp;"d"</x:f>
        <x:v>C99d</x:v>
      </x:c>
      <x:c r="R3837" t="str">
        <x:f>C3837&amp;"p"</x:f>
        <x:v>C99p</x:v>
      </x:c>
      <x:c r="S3837" t="str">
        <x:f>IF(AND(L3837&gt;=H3837+I3837+J3837,M3837&gt;L3837,F3837&lt;&gt;""),"PASS","FAIL")</x:f>
        <x:v>PASS</x:v>
      </x:c>
      <x:c r="T3837" t="n">
        <x:v>12</x:v>
      </x:c>
      <x:c r="U3837" t="str">
        <x:v>pickup_after_delivery_completion_plus_usage_lag</x:v>
      </x:c>
    </x:row>
    <x:row r="3838">
      <x:c r="A3838" t="str">
        <x:v>Set2_100-5-3</x:v>
      </x:c>
      <x:c r="B3838" t="str">
        <x:v>standard_same_day</x:v>
      </x:c>
      <x:c r="C3838" t="str">
        <x:v>C0</x:v>
      </x:c>
      <x:c r="D3838" s="59" t="n">
        <x:v>10</x:v>
      </x:c>
      <x:c r="E3838" s="59" t="n">
        <x:v>4</x:v>
      </x:c>
      <x:c r="F3838" s="59" t="str">
        <x:v>S0</x:v>
      </x:c>
      <x:c r="G3838" s="59" t="n">
        <x:v>294</x:v>
      </x:c>
      <x:c r="H3838" s="59" t="n">
        <x:v>316</x:v>
      </x:c>
      <x:c r="I3838" s="59" t="n">
        <x:v>10</x:v>
      </x:c>
      <x:c r="J3838" s="60" t="n">
        <x:f>'参数'!$C$5</x:f>
        <x:v>360</x:v>
      </x:c>
      <x:c r="K3838" s="60" t="n">
        <x:f>'参数'!$D$5</x:f>
        <x:v>240</x:v>
      </x:c>
      <x:c r="L3838" s="60" t="n">
        <x:f>H3838+I3838+J3838</x:f>
        <x:v>686</x:v>
      </x:c>
      <x:c r="M3838" s="60" t="n">
        <x:f>L3838+K3838</x:f>
        <x:v>926</x:v>
      </x:c>
      <x:c r="N3838" s="60" t="n">
        <x:f>'参数'!$B$10</x:f>
        <x:v>1</x:v>
      </x:c>
      <x:c r="O3838" s="60" t="n">
        <x:f>N3838*'参数'!$B$11</x:f>
        <x:v>2</x:v>
      </x:c>
      <x:c r="P3838" s="60" t="n">
        <x:f>N3838*'参数'!$B$12</x:f>
        <x:v>1</x:v>
      </x:c>
      <x:c r="Q3838" t="str">
        <x:f>C3838&amp;"d"</x:f>
        <x:v>C0d</x:v>
      </x:c>
      <x:c r="R3838" t="str">
        <x:f>C3838&amp;"p"</x:f>
        <x:v>C0p</x:v>
      </x:c>
      <x:c r="S3838" t="str">
        <x:f>IF(AND(L3838&gt;=H3838+I3838+J3838,M3838&gt;L3838,F3838&lt;&gt;""),"PASS","FAIL")</x:f>
        <x:v>PASS</x:v>
      </x:c>
      <x:c r="T3838" t="n">
        <x:v>3</x:v>
      </x:c>
      <x:c r="U3838" t="str">
        <x:v>pickup_after_delivery_completion_plus_usage_lag</x:v>
      </x:c>
    </x:row>
    <x:row r="3839">
      <x:c r="A3839" t="str">
        <x:v>Set2_100-5-3</x:v>
      </x:c>
      <x:c r="B3839" t="str">
        <x:v>standard_same_day</x:v>
      </x:c>
      <x:c r="C3839" t="str">
        <x:v>C1</x:v>
      </x:c>
      <x:c r="D3839" s="59" t="n">
        <x:v>1</x:v>
      </x:c>
      <x:c r="E3839" s="59" t="n">
        <x:v>3</x:v>
      </x:c>
      <x:c r="F3839" s="59" t="str">
        <x:v>S0</x:v>
      </x:c>
      <x:c r="G3839" s="59" t="n">
        <x:v>117</x:v>
      </x:c>
      <x:c r="H3839" s="59" t="n">
        <x:v>145</x:v>
      </x:c>
      <x:c r="I3839" s="59" t="n">
        <x:v>10</x:v>
      </x:c>
      <x:c r="J3839" s="60" t="n">
        <x:f>'参数'!$C$5</x:f>
        <x:v>360</x:v>
      </x:c>
      <x:c r="K3839" s="60" t="n">
        <x:f>'参数'!$D$5</x:f>
        <x:v>240</x:v>
      </x:c>
      <x:c r="L3839" s="60" t="n">
        <x:f>H3839+I3839+J3839</x:f>
        <x:v>515</x:v>
      </x:c>
      <x:c r="M3839" s="60" t="n">
        <x:f>L3839+K3839</x:f>
        <x:v>755</x:v>
      </x:c>
      <x:c r="N3839" s="60" t="n">
        <x:f>'参数'!$B$10</x:f>
        <x:v>1</x:v>
      </x:c>
      <x:c r="O3839" s="60" t="n">
        <x:f>N3839*'参数'!$B$11</x:f>
        <x:v>2</x:v>
      </x:c>
      <x:c r="P3839" s="60" t="n">
        <x:f>N3839*'参数'!$B$12</x:f>
        <x:v>1</x:v>
      </x:c>
      <x:c r="Q3839" t="str">
        <x:f>C3839&amp;"d"</x:f>
        <x:v>C1d</x:v>
      </x:c>
      <x:c r="R3839" t="str">
        <x:f>C3839&amp;"p"</x:f>
        <x:v>C1p</x:v>
      </x:c>
      <x:c r="S3839" t="str">
        <x:f>IF(AND(L3839&gt;=H3839+I3839+J3839,M3839&gt;L3839,F3839&lt;&gt;""),"PASS","FAIL")</x:f>
        <x:v>PASS</x:v>
      </x:c>
      <x:c r="T3839" t="n">
        <x:v>9</x:v>
      </x:c>
      <x:c r="U3839" t="str">
        <x:v>pickup_after_delivery_completion_plus_usage_lag</x:v>
      </x:c>
    </x:row>
    <x:row r="3840">
      <x:c r="A3840" t="str">
        <x:v>Set2_100-5-3</x:v>
      </x:c>
      <x:c r="B3840" t="str">
        <x:v>standard_same_day</x:v>
      </x:c>
      <x:c r="C3840" t="str">
        <x:v>C2</x:v>
      </x:c>
      <x:c r="D3840" s="59" t="n">
        <x:v>4</x:v>
      </x:c>
      <x:c r="E3840" s="59" t="n">
        <x:v>18</x:v>
      </x:c>
      <x:c r="F3840" s="59" t="str">
        <x:v>S2</x:v>
      </x:c>
      <x:c r="G3840" s="59" t="n">
        <x:v>126</x:v>
      </x:c>
      <x:c r="H3840" s="59" t="n">
        <x:v>144</x:v>
      </x:c>
      <x:c r="I3840" s="59" t="n">
        <x:v>10</x:v>
      </x:c>
      <x:c r="J3840" s="60" t="n">
        <x:f>'参数'!$C$5</x:f>
        <x:v>360</x:v>
      </x:c>
      <x:c r="K3840" s="60" t="n">
        <x:f>'参数'!$D$5</x:f>
        <x:v>240</x:v>
      </x:c>
      <x:c r="L3840" s="60" t="n">
        <x:f>H3840+I3840+J3840</x:f>
        <x:v>514</x:v>
      </x:c>
      <x:c r="M3840" s="60" t="n">
        <x:f>L3840+K3840</x:f>
        <x:v>754</x:v>
      </x:c>
      <x:c r="N3840" s="60" t="n">
        <x:f>'参数'!$B$10</x:f>
        <x:v>1</x:v>
      </x:c>
      <x:c r="O3840" s="60" t="n">
        <x:f>N3840*'参数'!$B$11</x:f>
        <x:v>2</x:v>
      </x:c>
      <x:c r="P3840" s="60" t="n">
        <x:f>N3840*'参数'!$B$12</x:f>
        <x:v>1</x:v>
      </x:c>
      <x:c r="Q3840" t="str">
        <x:f>C3840&amp;"d"</x:f>
        <x:v>C2d</x:v>
      </x:c>
      <x:c r="R3840" t="str">
        <x:f>C3840&amp;"p"</x:f>
        <x:v>C2p</x:v>
      </x:c>
      <x:c r="S3840" t="str">
        <x:f>IF(AND(L3840&gt;=H3840+I3840+J3840,M3840&gt;L3840,F3840&lt;&gt;""),"PASS","FAIL")</x:f>
        <x:v>PASS</x:v>
      </x:c>
      <x:c r="T3840" t="n">
        <x:v>12</x:v>
      </x:c>
      <x:c r="U3840" t="str">
        <x:v>pickup_after_delivery_completion_plus_usage_lag</x:v>
      </x:c>
    </x:row>
    <x:row r="3841">
      <x:c r="A3841" t="str">
        <x:v>Set2_100-5-3</x:v>
      </x:c>
      <x:c r="B3841" t="str">
        <x:v>standard_same_day</x:v>
      </x:c>
      <x:c r="C3841" t="str">
        <x:v>C3</x:v>
      </x:c>
      <x:c r="D3841" s="59" t="n">
        <x:v>17</x:v>
      </x:c>
      <x:c r="E3841" s="59" t="n">
        <x:v>9</x:v>
      </x:c>
      <x:c r="F3841" s="59" t="str">
        <x:v>S0</x:v>
      </x:c>
      <x:c r="G3841" s="59" t="n">
        <x:v>451</x:v>
      </x:c>
      <x:c r="H3841" s="59" t="n">
        <x:v>487</x:v>
      </x:c>
      <x:c r="I3841" s="59" t="n">
        <x:v>10</x:v>
      </x:c>
      <x:c r="J3841" s="60" t="n">
        <x:f>'参数'!$C$5</x:f>
        <x:v>360</x:v>
      </x:c>
      <x:c r="K3841" s="60" t="n">
        <x:f>'参数'!$D$5</x:f>
        <x:v>240</x:v>
      </x:c>
      <x:c r="L3841" s="60" t="n">
        <x:f>H3841+I3841+J3841</x:f>
        <x:v>857</x:v>
      </x:c>
      <x:c r="M3841" s="60" t="n">
        <x:f>L3841+K3841</x:f>
        <x:v>1097</x:v>
      </x:c>
      <x:c r="N3841" s="60" t="n">
        <x:f>'参数'!$B$10</x:f>
        <x:v>1</x:v>
      </x:c>
      <x:c r="O3841" s="60" t="n">
        <x:f>N3841*'参数'!$B$11</x:f>
        <x:v>2</x:v>
      </x:c>
      <x:c r="P3841" s="60" t="n">
        <x:f>N3841*'参数'!$B$12</x:f>
        <x:v>1</x:v>
      </x:c>
      <x:c r="Q3841" t="str">
        <x:f>C3841&amp;"d"</x:f>
        <x:v>C3d</x:v>
      </x:c>
      <x:c r="R3841" t="str">
        <x:f>C3841&amp;"p"</x:f>
        <x:v>C3p</x:v>
      </x:c>
      <x:c r="S3841" t="str">
        <x:f>IF(AND(L3841&gt;=H3841+I3841+J3841,M3841&gt;L3841,F3841&lt;&gt;""),"PASS","FAIL")</x:f>
        <x:v>PASS</x:v>
      </x:c>
      <x:c r="T3841" t="n">
        <x:v>3</x:v>
      </x:c>
      <x:c r="U3841" t="str">
        <x:v>pickup_after_delivery_completion_plus_usage_lag</x:v>
      </x:c>
    </x:row>
    <x:row r="3842">
      <x:c r="A3842" t="str">
        <x:v>Set2_100-5-3</x:v>
      </x:c>
      <x:c r="B3842" t="str">
        <x:v>standard_same_day</x:v>
      </x:c>
      <x:c r="C3842" t="str">
        <x:v>C4</x:v>
      </x:c>
      <x:c r="D3842" s="59" t="n">
        <x:v>3</x:v>
      </x:c>
      <x:c r="E3842" s="59" t="n">
        <x:v>10</x:v>
      </x:c>
      <x:c r="F3842" s="59" t="str">
        <x:v>S0</x:v>
      </x:c>
      <x:c r="G3842" s="59" t="n">
        <x:v>518</x:v>
      </x:c>
      <x:c r="H3842" s="59" t="n">
        <x:v>530</x:v>
      </x:c>
      <x:c r="I3842" s="59" t="n">
        <x:v>10</x:v>
      </x:c>
      <x:c r="J3842" s="60" t="n">
        <x:f>'参数'!$C$5</x:f>
        <x:v>360</x:v>
      </x:c>
      <x:c r="K3842" s="60" t="n">
        <x:f>'参数'!$D$5</x:f>
        <x:v>240</x:v>
      </x:c>
      <x:c r="L3842" s="60" t="n">
        <x:f>H3842+I3842+J3842</x:f>
        <x:v>900</x:v>
      </x:c>
      <x:c r="M3842" s="60" t="n">
        <x:f>L3842+K3842</x:f>
        <x:v>1140</x:v>
      </x:c>
      <x:c r="N3842" s="60" t="n">
        <x:f>'参数'!$B$10</x:f>
        <x:v>1</x:v>
      </x:c>
      <x:c r="O3842" s="60" t="n">
        <x:f>N3842*'参数'!$B$11</x:f>
        <x:v>2</x:v>
      </x:c>
      <x:c r="P3842" s="60" t="n">
        <x:f>N3842*'参数'!$B$12</x:f>
        <x:v>1</x:v>
      </x:c>
      <x:c r="Q3842" t="str">
        <x:f>C3842&amp;"d"</x:f>
        <x:v>C4d</x:v>
      </x:c>
      <x:c r="R3842" t="str">
        <x:f>C3842&amp;"p"</x:f>
        <x:v>C4p</x:v>
      </x:c>
      <x:c r="S3842" t="str">
        <x:f>IF(AND(L3842&gt;=H3842+I3842+J3842,M3842&gt;L3842,F3842&lt;&gt;""),"PASS","FAIL")</x:f>
        <x:v>PASS</x:v>
      </x:c>
      <x:c r="T3842" t="n">
        <x:v>9</x:v>
      </x:c>
      <x:c r="U3842" t="str">
        <x:v>pickup_after_delivery_completion_plus_usage_lag</x:v>
      </x:c>
    </x:row>
    <x:row r="3843">
      <x:c r="A3843" t="str">
        <x:v>Set2_100-5-3</x:v>
      </x:c>
      <x:c r="B3843" t="str">
        <x:v>standard_same_day</x:v>
      </x:c>
      <x:c r="C3843" t="str">
        <x:v>C5</x:v>
      </x:c>
      <x:c r="D3843" s="59" t="n">
        <x:v>21</x:v>
      </x:c>
      <x:c r="E3843" s="59" t="n">
        <x:v>20</x:v>
      </x:c>
      <x:c r="F3843" s="59" t="str">
        <x:v>S0</x:v>
      </x:c>
      <x:c r="G3843" s="59" t="n">
        <x:v>168</x:v>
      </x:c>
      <x:c r="H3843" s="59" t="n">
        <x:v>196</x:v>
      </x:c>
      <x:c r="I3843" s="59" t="n">
        <x:v>10</x:v>
      </x:c>
      <x:c r="J3843" s="60" t="n">
        <x:f>'参数'!$C$5</x:f>
        <x:v>360</x:v>
      </x:c>
      <x:c r="K3843" s="60" t="n">
        <x:f>'参数'!$D$5</x:f>
        <x:v>240</x:v>
      </x:c>
      <x:c r="L3843" s="60" t="n">
        <x:f>H3843+I3843+J3843</x:f>
        <x:v>566</x:v>
      </x:c>
      <x:c r="M3843" s="60" t="n">
        <x:f>L3843+K3843</x:f>
        <x:v>806</x:v>
      </x:c>
      <x:c r="N3843" s="60" t="n">
        <x:f>'参数'!$B$10</x:f>
        <x:v>1</x:v>
      </x:c>
      <x:c r="O3843" s="60" t="n">
        <x:f>N3843*'参数'!$B$11</x:f>
        <x:v>2</x:v>
      </x:c>
      <x:c r="P3843" s="60" t="n">
        <x:f>N3843*'参数'!$B$12</x:f>
        <x:v>1</x:v>
      </x:c>
      <x:c r="Q3843" t="str">
        <x:f>C3843&amp;"d"</x:f>
        <x:v>C5d</x:v>
      </x:c>
      <x:c r="R3843" t="str">
        <x:f>C3843&amp;"p"</x:f>
        <x:v>C5p</x:v>
      </x:c>
      <x:c r="S3843" t="str">
        <x:f>IF(AND(L3843&gt;=H3843+I3843+J3843,M3843&gt;L3843,F3843&lt;&gt;""),"PASS","FAIL")</x:f>
        <x:v>PASS</x:v>
      </x:c>
      <x:c r="T3843" t="n">
        <x:v>9</x:v>
      </x:c>
      <x:c r="U3843" t="str">
        <x:v>pickup_after_delivery_completion_plus_usage_lag</x:v>
      </x:c>
    </x:row>
    <x:row r="3844">
      <x:c r="A3844" t="str">
        <x:v>Set2_100-5-3</x:v>
      </x:c>
      <x:c r="B3844" t="str">
        <x:v>standard_same_day</x:v>
      </x:c>
      <x:c r="C3844" t="str">
        <x:v>C6</x:v>
      </x:c>
      <x:c r="D3844" s="59" t="n">
        <x:v>17</x:v>
      </x:c>
      <x:c r="E3844" s="59" t="n">
        <x:v>20</x:v>
      </x:c>
      <x:c r="F3844" s="59" t="str">
        <x:v>S0</x:v>
      </x:c>
      <x:c r="G3844" s="59" t="n">
        <x:v>483</x:v>
      </x:c>
      <x:c r="H3844" s="59" t="n">
        <x:v>513</x:v>
      </x:c>
      <x:c r="I3844" s="59" t="n">
        <x:v>10</x:v>
      </x:c>
      <x:c r="J3844" s="60" t="n">
        <x:f>'参数'!$C$5</x:f>
        <x:v>360</x:v>
      </x:c>
      <x:c r="K3844" s="60" t="n">
        <x:f>'参数'!$D$5</x:f>
        <x:v>240</x:v>
      </x:c>
      <x:c r="L3844" s="60" t="n">
        <x:f>H3844+I3844+J3844</x:f>
        <x:v>883</x:v>
      </x:c>
      <x:c r="M3844" s="60" t="n">
        <x:f>L3844+K3844</x:f>
        <x:v>1123</x:v>
      </x:c>
      <x:c r="N3844" s="60" t="n">
        <x:f>'参数'!$B$10</x:f>
        <x:v>1</x:v>
      </x:c>
      <x:c r="O3844" s="60" t="n">
        <x:f>N3844*'参数'!$B$11</x:f>
        <x:v>2</x:v>
      </x:c>
      <x:c r="P3844" s="60" t="n">
        <x:f>N3844*'参数'!$B$12</x:f>
        <x:v>1</x:v>
      </x:c>
      <x:c r="Q3844" t="str">
        <x:f>C3844&amp;"d"</x:f>
        <x:v>C6d</x:v>
      </x:c>
      <x:c r="R3844" t="str">
        <x:f>C3844&amp;"p"</x:f>
        <x:v>C6p</x:v>
      </x:c>
      <x:c r="S3844" t="str">
        <x:f>IF(AND(L3844&gt;=H3844+I3844+J3844,M3844&gt;L3844,F3844&lt;&gt;""),"PASS","FAIL")</x:f>
        <x:v>PASS</x:v>
      </x:c>
      <x:c r="T3844" t="n">
        <x:v>1</x:v>
      </x:c>
      <x:c r="U3844" t="str">
        <x:v>pickup_after_delivery_completion_plus_usage_lag</x:v>
      </x:c>
    </x:row>
    <x:row r="3845">
      <x:c r="A3845" t="str">
        <x:v>Set2_100-5-3</x:v>
      </x:c>
      <x:c r="B3845" t="str">
        <x:v>standard_same_day</x:v>
      </x:c>
      <x:c r="C3845" t="str">
        <x:v>C7</x:v>
      </x:c>
      <x:c r="D3845" s="59" t="n">
        <x:v>3</x:v>
      </x:c>
      <x:c r="E3845" s="59" t="n">
        <x:v>21</x:v>
      </x:c>
      <x:c r="F3845" s="59" t="str">
        <x:v>S2</x:v>
      </x:c>
      <x:c r="G3845" s="59" t="n">
        <x:v>106</x:v>
      </x:c>
      <x:c r="H3845" s="59" t="n">
        <x:v>118</x:v>
      </x:c>
      <x:c r="I3845" s="59" t="n">
        <x:v>10</x:v>
      </x:c>
      <x:c r="J3845" s="60" t="n">
        <x:f>'参数'!$C$5</x:f>
        <x:v>360</x:v>
      </x:c>
      <x:c r="K3845" s="60" t="n">
        <x:f>'参数'!$D$5</x:f>
        <x:v>240</x:v>
      </x:c>
      <x:c r="L3845" s="60" t="n">
        <x:f>H3845+I3845+J3845</x:f>
        <x:v>488</x:v>
      </x:c>
      <x:c r="M3845" s="60" t="n">
        <x:f>L3845+K3845</x:f>
        <x:v>728</x:v>
      </x:c>
      <x:c r="N3845" s="60" t="n">
        <x:f>'参数'!$B$10</x:f>
        <x:v>1</x:v>
      </x:c>
      <x:c r="O3845" s="60" t="n">
        <x:f>N3845*'参数'!$B$11</x:f>
        <x:v>2</x:v>
      </x:c>
      <x:c r="P3845" s="60" t="n">
        <x:f>N3845*'参数'!$B$12</x:f>
        <x:v>1</x:v>
      </x:c>
      <x:c r="Q3845" t="str">
        <x:f>C3845&amp;"d"</x:f>
        <x:v>C7d</x:v>
      </x:c>
      <x:c r="R3845" t="str">
        <x:f>C3845&amp;"p"</x:f>
        <x:v>C7p</x:v>
      </x:c>
      <x:c r="S3845" t="str">
        <x:f>IF(AND(L3845&gt;=H3845+I3845+J3845,M3845&gt;L3845,F3845&lt;&gt;""),"PASS","FAIL")</x:f>
        <x:v>PASS</x:v>
      </x:c>
      <x:c r="T3845" t="n">
        <x:v>10</x:v>
      </x:c>
      <x:c r="U3845" t="str">
        <x:v>pickup_after_delivery_completion_plus_usage_lag</x:v>
      </x:c>
    </x:row>
    <x:row r="3846">
      <x:c r="A3846" t="str">
        <x:v>Set2_100-5-3</x:v>
      </x:c>
      <x:c r="B3846" t="str">
        <x:v>standard_same_day</x:v>
      </x:c>
      <x:c r="C3846" t="str">
        <x:v>C8</x:v>
      </x:c>
      <x:c r="D3846" s="59" t="n">
        <x:v>25</x:v>
      </x:c>
      <x:c r="E3846" s="59" t="n">
        <x:v>1</x:v>
      </x:c>
      <x:c r="F3846" s="59" t="str">
        <x:v>S3</x:v>
      </x:c>
      <x:c r="G3846" s="59" t="n">
        <x:v>195</x:v>
      </x:c>
      <x:c r="H3846" s="59" t="n">
        <x:v>205</x:v>
      </x:c>
      <x:c r="I3846" s="59" t="n">
        <x:v>10</x:v>
      </x:c>
      <x:c r="J3846" s="60" t="n">
        <x:f>'参数'!$C$5</x:f>
        <x:v>360</x:v>
      </x:c>
      <x:c r="K3846" s="60" t="n">
        <x:f>'参数'!$D$5</x:f>
        <x:v>240</x:v>
      </x:c>
      <x:c r="L3846" s="60" t="n">
        <x:f>H3846+I3846+J3846</x:f>
        <x:v>575</x:v>
      </x:c>
      <x:c r="M3846" s="60" t="n">
        <x:f>L3846+K3846</x:f>
        <x:v>815</x:v>
      </x:c>
      <x:c r="N3846" s="60" t="n">
        <x:f>'参数'!$B$10</x:f>
        <x:v>1</x:v>
      </x:c>
      <x:c r="O3846" s="60" t="n">
        <x:f>N3846*'参数'!$B$11</x:f>
        <x:v>2</x:v>
      </x:c>
      <x:c r="P3846" s="60" t="n">
        <x:f>N3846*'参数'!$B$12</x:f>
        <x:v>1</x:v>
      </x:c>
      <x:c r="Q3846" t="str">
        <x:f>C3846&amp;"d"</x:f>
        <x:v>C8d</x:v>
      </x:c>
      <x:c r="R3846" t="str">
        <x:f>C3846&amp;"p"</x:f>
        <x:v>C8p</x:v>
      </x:c>
      <x:c r="S3846" t="str">
        <x:f>IF(AND(L3846&gt;=H3846+I3846+J3846,M3846&gt;L3846,F3846&lt;&gt;""),"PASS","FAIL")</x:f>
        <x:v>PASS</x:v>
      </x:c>
      <x:c r="T3846" t="n">
        <x:v>3</x:v>
      </x:c>
      <x:c r="U3846" t="str">
        <x:v>pickup_after_delivery_completion_plus_usage_lag</x:v>
      </x:c>
    </x:row>
    <x:row r="3847">
      <x:c r="A3847" t="str">
        <x:v>Set2_100-5-3</x:v>
      </x:c>
      <x:c r="B3847" t="str">
        <x:v>standard_same_day</x:v>
      </x:c>
      <x:c r="C3847" t="str">
        <x:v>C9</x:v>
      </x:c>
      <x:c r="D3847" s="59" t="n">
        <x:v>15</x:v>
      </x:c>
      <x:c r="E3847" s="59" t="n">
        <x:v>8</x:v>
      </x:c>
      <x:c r="F3847" s="59" t="str">
        <x:v>S0</x:v>
      </x:c>
      <x:c r="G3847" s="59" t="n">
        <x:v>274</x:v>
      </x:c>
      <x:c r="H3847" s="59" t="n">
        <x:v>290</x:v>
      </x:c>
      <x:c r="I3847" s="59" t="n">
        <x:v>10</x:v>
      </x:c>
      <x:c r="J3847" s="60" t="n">
        <x:f>'参数'!$C$5</x:f>
        <x:v>360</x:v>
      </x:c>
      <x:c r="K3847" s="60" t="n">
        <x:f>'参数'!$D$5</x:f>
        <x:v>240</x:v>
      </x:c>
      <x:c r="L3847" s="60" t="n">
        <x:f>H3847+I3847+J3847</x:f>
        <x:v>660</x:v>
      </x:c>
      <x:c r="M3847" s="60" t="n">
        <x:f>L3847+K3847</x:f>
        <x:v>900</x:v>
      </x:c>
      <x:c r="N3847" s="60" t="n">
        <x:f>'参数'!$B$10</x:f>
        <x:v>1</x:v>
      </x:c>
      <x:c r="O3847" s="60" t="n">
        <x:f>N3847*'参数'!$B$11</x:f>
        <x:v>2</x:v>
      </x:c>
      <x:c r="P3847" s="60" t="n">
        <x:f>N3847*'参数'!$B$12</x:f>
        <x:v>1</x:v>
      </x:c>
      <x:c r="Q3847" t="str">
        <x:f>C3847&amp;"d"</x:f>
        <x:v>C9d</x:v>
      </x:c>
      <x:c r="R3847" t="str">
        <x:f>C3847&amp;"p"</x:f>
        <x:v>C9p</x:v>
      </x:c>
      <x:c r="S3847" t="str">
        <x:f>IF(AND(L3847&gt;=H3847+I3847+J3847,M3847&gt;L3847,F3847&lt;&gt;""),"PASS","FAIL")</x:f>
        <x:v>PASS</x:v>
      </x:c>
      <x:c r="T3847" t="n">
        <x:v>1</x:v>
      </x:c>
      <x:c r="U3847" t="str">
        <x:v>pickup_after_delivery_completion_plus_usage_lag</x:v>
      </x:c>
    </x:row>
    <x:row r="3848">
      <x:c r="A3848" t="str">
        <x:v>Set2_100-5-3</x:v>
      </x:c>
      <x:c r="B3848" t="str">
        <x:v>standard_same_day</x:v>
      </x:c>
      <x:c r="C3848" t="str">
        <x:v>C10</x:v>
      </x:c>
      <x:c r="D3848" s="59" t="n">
        <x:v>2</x:v>
      </x:c>
      <x:c r="E3848" s="59" t="n">
        <x:v>20</x:v>
      </x:c>
      <x:c r="F3848" s="59" t="str">
        <x:v>S2</x:v>
      </x:c>
      <x:c r="G3848" s="59" t="n">
        <x:v>263</x:v>
      </x:c>
      <x:c r="H3848" s="59" t="n">
        <x:v>277</x:v>
      </x:c>
      <x:c r="I3848" s="59" t="n">
        <x:v>10</x:v>
      </x:c>
      <x:c r="J3848" s="60" t="n">
        <x:f>'参数'!$C$5</x:f>
        <x:v>360</x:v>
      </x:c>
      <x:c r="K3848" s="60" t="n">
        <x:f>'参数'!$D$5</x:f>
        <x:v>240</x:v>
      </x:c>
      <x:c r="L3848" s="60" t="n">
        <x:f>H3848+I3848+J3848</x:f>
        <x:v>647</x:v>
      </x:c>
      <x:c r="M3848" s="60" t="n">
        <x:f>L3848+K3848</x:f>
        <x:v>887</x:v>
      </x:c>
      <x:c r="N3848" s="60" t="n">
        <x:f>'参数'!$B$10</x:f>
        <x:v>1</x:v>
      </x:c>
      <x:c r="O3848" s="60" t="n">
        <x:f>N3848*'参数'!$B$11</x:f>
        <x:v>2</x:v>
      </x:c>
      <x:c r="P3848" s="60" t="n">
        <x:f>N3848*'参数'!$B$12</x:f>
        <x:v>1</x:v>
      </x:c>
      <x:c r="Q3848" t="str">
        <x:f>C3848&amp;"d"</x:f>
        <x:v>C10d</x:v>
      </x:c>
      <x:c r="R3848" t="str">
        <x:f>C3848&amp;"p"</x:f>
        <x:v>C10p</x:v>
      </x:c>
      <x:c r="S3848" t="str">
        <x:f>IF(AND(L3848&gt;=H3848+I3848+J3848,M3848&gt;L3848,F3848&lt;&gt;""),"PASS","FAIL")</x:f>
        <x:v>PASS</x:v>
      </x:c>
      <x:c r="T3848" t="n">
        <x:v>10</x:v>
      </x:c>
      <x:c r="U3848" t="str">
        <x:v>pickup_after_delivery_completion_plus_usage_lag</x:v>
      </x:c>
    </x:row>
    <x:row r="3849">
      <x:c r="A3849" t="str">
        <x:v>Set2_100-5-3</x:v>
      </x:c>
      <x:c r="B3849" t="str">
        <x:v>standard_same_day</x:v>
      </x:c>
      <x:c r="C3849" t="str">
        <x:v>C11</x:v>
      </x:c>
      <x:c r="D3849" s="59" t="n">
        <x:v>19</x:v>
      </x:c>
      <x:c r="E3849" s="59" t="n">
        <x:v>8</x:v>
      </x:c>
      <x:c r="F3849" s="59" t="str">
        <x:v>S3</x:v>
      </x:c>
      <x:c r="G3849" s="59" t="n">
        <x:v>329</x:v>
      </x:c>
      <x:c r="H3849" s="59" t="n">
        <x:v>349</x:v>
      </x:c>
      <x:c r="I3849" s="59" t="n">
        <x:v>10</x:v>
      </x:c>
      <x:c r="J3849" s="60" t="n">
        <x:f>'参数'!$C$5</x:f>
        <x:v>360</x:v>
      </x:c>
      <x:c r="K3849" s="60" t="n">
        <x:f>'参数'!$D$5</x:f>
        <x:v>240</x:v>
      </x:c>
      <x:c r="L3849" s="60" t="n">
        <x:f>H3849+I3849+J3849</x:f>
        <x:v>719</x:v>
      </x:c>
      <x:c r="M3849" s="60" t="n">
        <x:f>L3849+K3849</x:f>
        <x:v>959</x:v>
      </x:c>
      <x:c r="N3849" s="60" t="n">
        <x:f>'参数'!$B$10</x:f>
        <x:v>1</x:v>
      </x:c>
      <x:c r="O3849" s="60" t="n">
        <x:f>N3849*'参数'!$B$11</x:f>
        <x:v>2</x:v>
      </x:c>
      <x:c r="P3849" s="60" t="n">
        <x:f>N3849*'参数'!$B$12</x:f>
        <x:v>1</x:v>
      </x:c>
      <x:c r="Q3849" t="str">
        <x:f>C3849&amp;"d"</x:f>
        <x:v>C11d</x:v>
      </x:c>
      <x:c r="R3849" t="str">
        <x:f>C3849&amp;"p"</x:f>
        <x:v>C11p</x:v>
      </x:c>
      <x:c r="S3849" t="str">
        <x:f>IF(AND(L3849&gt;=H3849+I3849+J3849,M3849&gt;L3849,F3849&lt;&gt;""),"PASS","FAIL")</x:f>
        <x:v>PASS</x:v>
      </x:c>
      <x:c r="T3849" t="n">
        <x:v>8</x:v>
      </x:c>
      <x:c r="U3849" t="str">
        <x:v>pickup_after_delivery_completion_plus_usage_lag</x:v>
      </x:c>
    </x:row>
    <x:row r="3850">
      <x:c r="A3850" t="str">
        <x:v>Set2_100-5-3</x:v>
      </x:c>
      <x:c r="B3850" t="str">
        <x:v>standard_same_day</x:v>
      </x:c>
      <x:c r="C3850" t="str">
        <x:v>C12</x:v>
      </x:c>
      <x:c r="D3850" s="59" t="n">
        <x:v>17</x:v>
      </x:c>
      <x:c r="E3850" s="59" t="n">
        <x:v>6</x:v>
      </x:c>
      <x:c r="F3850" s="59" t="str">
        <x:v>S3</x:v>
      </x:c>
      <x:c r="G3850" s="59" t="n">
        <x:v>189</x:v>
      </x:c>
      <x:c r="H3850" s="59" t="n">
        <x:v>227</x:v>
      </x:c>
      <x:c r="I3850" s="59" t="n">
        <x:v>10</x:v>
      </x:c>
      <x:c r="J3850" s="60" t="n">
        <x:f>'参数'!$C$5</x:f>
        <x:v>360</x:v>
      </x:c>
      <x:c r="K3850" s="60" t="n">
        <x:f>'参数'!$D$5</x:f>
        <x:v>240</x:v>
      </x:c>
      <x:c r="L3850" s="60" t="n">
        <x:f>H3850+I3850+J3850</x:f>
        <x:v>597</x:v>
      </x:c>
      <x:c r="M3850" s="60" t="n">
        <x:f>L3850+K3850</x:f>
        <x:v>837</x:v>
      </x:c>
      <x:c r="N3850" s="60" t="n">
        <x:f>'参数'!$B$10</x:f>
        <x:v>1</x:v>
      </x:c>
      <x:c r="O3850" s="60" t="n">
        <x:f>N3850*'参数'!$B$11</x:f>
        <x:v>2</x:v>
      </x:c>
      <x:c r="P3850" s="60" t="n">
        <x:f>N3850*'参数'!$B$12</x:f>
        <x:v>1</x:v>
      </x:c>
      <x:c r="Q3850" t="str">
        <x:f>C3850&amp;"d"</x:f>
        <x:v>C12d</x:v>
      </x:c>
      <x:c r="R3850" t="str">
        <x:f>C3850&amp;"p"</x:f>
        <x:v>C12p</x:v>
      </x:c>
      <x:c r="S3850" t="str">
        <x:f>IF(AND(L3850&gt;=H3850+I3850+J3850,M3850&gt;L3850,F3850&lt;&gt;""),"PASS","FAIL")</x:f>
        <x:v>PASS</x:v>
      </x:c>
      <x:c r="T3850" t="n">
        <x:v>4</x:v>
      </x:c>
      <x:c r="U3850" t="str">
        <x:v>pickup_after_delivery_completion_plus_usage_lag</x:v>
      </x:c>
    </x:row>
    <x:row r="3851">
      <x:c r="A3851" t="str">
        <x:v>Set2_100-5-3</x:v>
      </x:c>
      <x:c r="B3851" t="str">
        <x:v>standard_same_day</x:v>
      </x:c>
      <x:c r="C3851" t="str">
        <x:v>C13</x:v>
      </x:c>
      <x:c r="D3851" s="59" t="n">
        <x:v>3</x:v>
      </x:c>
      <x:c r="E3851" s="59" t="n">
        <x:v>2</x:v>
      </x:c>
      <x:c r="F3851" s="59" t="str">
        <x:v>S0</x:v>
      </x:c>
      <x:c r="G3851" s="59" t="n">
        <x:v>145</x:v>
      </x:c>
      <x:c r="H3851" s="59" t="n">
        <x:v>161</x:v>
      </x:c>
      <x:c r="I3851" s="59" t="n">
        <x:v>10</x:v>
      </x:c>
      <x:c r="J3851" s="60" t="n">
        <x:f>'参数'!$C$5</x:f>
        <x:v>360</x:v>
      </x:c>
      <x:c r="K3851" s="60" t="n">
        <x:f>'参数'!$D$5</x:f>
        <x:v>240</x:v>
      </x:c>
      <x:c r="L3851" s="60" t="n">
        <x:f>H3851+I3851+J3851</x:f>
        <x:v>531</x:v>
      </x:c>
      <x:c r="M3851" s="60" t="n">
        <x:f>L3851+K3851</x:f>
        <x:v>771</x:v>
      </x:c>
      <x:c r="N3851" s="60" t="n">
        <x:f>'参数'!$B$10</x:f>
        <x:v>1</x:v>
      </x:c>
      <x:c r="O3851" s="60" t="n">
        <x:f>N3851*'参数'!$B$11</x:f>
        <x:v>2</x:v>
      </x:c>
      <x:c r="P3851" s="60" t="n">
        <x:f>N3851*'参数'!$B$12</x:f>
        <x:v>1</x:v>
      </x:c>
      <x:c r="Q3851" t="str">
        <x:f>C3851&amp;"d"</x:f>
        <x:v>C13d</x:v>
      </x:c>
      <x:c r="R3851" t="str">
        <x:f>C3851&amp;"p"</x:f>
        <x:v>C13p</x:v>
      </x:c>
      <x:c r="S3851" t="str">
        <x:f>IF(AND(L3851&gt;=H3851+I3851+J3851,M3851&gt;L3851,F3851&lt;&gt;""),"PASS","FAIL")</x:f>
        <x:v>PASS</x:v>
      </x:c>
      <x:c r="T3851" t="n">
        <x:v>2</x:v>
      </x:c>
      <x:c r="U3851" t="str">
        <x:v>pickup_after_delivery_completion_plus_usage_lag</x:v>
      </x:c>
    </x:row>
    <x:row r="3852">
      <x:c r="A3852" t="str">
        <x:v>Set2_100-5-3</x:v>
      </x:c>
      <x:c r="B3852" t="str">
        <x:v>standard_same_day</x:v>
      </x:c>
      <x:c r="C3852" t="str">
        <x:v>C14</x:v>
      </x:c>
      <x:c r="D3852" s="59" t="n">
        <x:v>12</x:v>
      </x:c>
      <x:c r="E3852" s="59" t="n">
        <x:v>6</x:v>
      </x:c>
      <x:c r="F3852" s="59" t="str">
        <x:v>S0</x:v>
      </x:c>
      <x:c r="G3852" s="59" t="n">
        <x:v>283</x:v>
      </x:c>
      <x:c r="H3852" s="59" t="n">
        <x:v>297</x:v>
      </x:c>
      <x:c r="I3852" s="59" t="n">
        <x:v>10</x:v>
      </x:c>
      <x:c r="J3852" s="60" t="n">
        <x:f>'参数'!$C$5</x:f>
        <x:v>360</x:v>
      </x:c>
      <x:c r="K3852" s="60" t="n">
        <x:f>'参数'!$D$5</x:f>
        <x:v>240</x:v>
      </x:c>
      <x:c r="L3852" s="60" t="n">
        <x:f>H3852+I3852+J3852</x:f>
        <x:v>667</x:v>
      </x:c>
      <x:c r="M3852" s="60" t="n">
        <x:f>L3852+K3852</x:f>
        <x:v>907</x:v>
      </x:c>
      <x:c r="N3852" s="60" t="n">
        <x:f>'参数'!$B$10</x:f>
        <x:v>1</x:v>
      </x:c>
      <x:c r="O3852" s="60" t="n">
        <x:f>N3852*'参数'!$B$11</x:f>
        <x:v>2</x:v>
      </x:c>
      <x:c r="P3852" s="60" t="n">
        <x:f>N3852*'参数'!$B$12</x:f>
        <x:v>1</x:v>
      </x:c>
      <x:c r="Q3852" t="str">
        <x:f>C3852&amp;"d"</x:f>
        <x:v>C14d</x:v>
      </x:c>
      <x:c r="R3852" t="str">
        <x:f>C3852&amp;"p"</x:f>
        <x:v>C14p</x:v>
      </x:c>
      <x:c r="S3852" t="str">
        <x:f>IF(AND(L3852&gt;=H3852+I3852+J3852,M3852&gt;L3852,F3852&lt;&gt;""),"PASS","FAIL")</x:f>
        <x:v>PASS</x:v>
      </x:c>
      <x:c r="T3852" t="n">
        <x:v>9</x:v>
      </x:c>
      <x:c r="U3852" t="str">
        <x:v>pickup_after_delivery_completion_plus_usage_lag</x:v>
      </x:c>
    </x:row>
    <x:row r="3853">
      <x:c r="A3853" t="str">
        <x:v>Set2_100-5-3</x:v>
      </x:c>
      <x:c r="B3853" t="str">
        <x:v>standard_same_day</x:v>
      </x:c>
      <x:c r="C3853" t="str">
        <x:v>C15</x:v>
      </x:c>
      <x:c r="D3853" s="59" t="n">
        <x:v>9</x:v>
      </x:c>
      <x:c r="E3853" s="59" t="n">
        <x:v>2</x:v>
      </x:c>
      <x:c r="F3853" s="59" t="str">
        <x:v>S0</x:v>
      </x:c>
      <x:c r="G3853" s="59" t="n">
        <x:v>577</x:v>
      </x:c>
      <x:c r="H3853" s="59" t="n">
        <x:v>607</x:v>
      </x:c>
      <x:c r="I3853" s="59" t="n">
        <x:v>10</x:v>
      </x:c>
      <x:c r="J3853" s="60" t="n">
        <x:f>'参数'!$C$5</x:f>
        <x:v>360</x:v>
      </x:c>
      <x:c r="K3853" s="60" t="n">
        <x:f>'参数'!$D$5</x:f>
        <x:v>240</x:v>
      </x:c>
      <x:c r="L3853" s="60" t="n">
        <x:f>H3853+I3853+J3853</x:f>
        <x:v>977</x:v>
      </x:c>
      <x:c r="M3853" s="60" t="n">
        <x:f>L3853+K3853</x:f>
        <x:v>1217</x:v>
      </x:c>
      <x:c r="N3853" s="60" t="n">
        <x:f>'参数'!$B$10</x:f>
        <x:v>1</x:v>
      </x:c>
      <x:c r="O3853" s="60" t="n">
        <x:f>N3853*'参数'!$B$11</x:f>
        <x:v>2</x:v>
      </x:c>
      <x:c r="P3853" s="60" t="n">
        <x:f>N3853*'参数'!$B$12</x:f>
        <x:v>1</x:v>
      </x:c>
      <x:c r="Q3853" t="str">
        <x:f>C3853&amp;"d"</x:f>
        <x:v>C15d</x:v>
      </x:c>
      <x:c r="R3853" t="str">
        <x:f>C3853&amp;"p"</x:f>
        <x:v>C15p</x:v>
      </x:c>
      <x:c r="S3853" t="str">
        <x:f>IF(AND(L3853&gt;=H3853+I3853+J3853,M3853&gt;L3853,F3853&lt;&gt;""),"PASS","FAIL")</x:f>
        <x:v>PASS</x:v>
      </x:c>
      <x:c r="T3853" t="n">
        <x:v>3</x:v>
      </x:c>
      <x:c r="U3853" t="str">
        <x:v>pickup_after_delivery_completion_plus_usage_lag</x:v>
      </x:c>
    </x:row>
    <x:row r="3854">
      <x:c r="A3854" t="str">
        <x:v>Set2_100-5-3</x:v>
      </x:c>
      <x:c r="B3854" t="str">
        <x:v>standard_same_day</x:v>
      </x:c>
      <x:c r="C3854" t="str">
        <x:v>C16</x:v>
      </x:c>
      <x:c r="D3854" s="59" t="n">
        <x:v>7</x:v>
      </x:c>
      <x:c r="E3854" s="59" t="n">
        <x:v>9</x:v>
      </x:c>
      <x:c r="F3854" s="59" t="str">
        <x:v>S0</x:v>
      </x:c>
      <x:c r="G3854" s="59" t="n">
        <x:v>399</x:v>
      </x:c>
      <x:c r="H3854" s="59" t="n">
        <x:v>437</x:v>
      </x:c>
      <x:c r="I3854" s="59" t="n">
        <x:v>10</x:v>
      </x:c>
      <x:c r="J3854" s="60" t="n">
        <x:f>'参数'!$C$5</x:f>
        <x:v>360</x:v>
      </x:c>
      <x:c r="K3854" s="60" t="n">
        <x:f>'参数'!$D$5</x:f>
        <x:v>240</x:v>
      </x:c>
      <x:c r="L3854" s="60" t="n">
        <x:f>H3854+I3854+J3854</x:f>
        <x:v>807</x:v>
      </x:c>
      <x:c r="M3854" s="60" t="n">
        <x:f>L3854+K3854</x:f>
        <x:v>1047</x:v>
      </x:c>
      <x:c r="N3854" s="60" t="n">
        <x:f>'参数'!$B$10</x:f>
        <x:v>1</x:v>
      </x:c>
      <x:c r="O3854" s="60" t="n">
        <x:f>N3854*'参数'!$B$11</x:f>
        <x:v>2</x:v>
      </x:c>
      <x:c r="P3854" s="60" t="n">
        <x:f>N3854*'参数'!$B$12</x:f>
        <x:v>1</x:v>
      </x:c>
      <x:c r="Q3854" t="str">
        <x:f>C3854&amp;"d"</x:f>
        <x:v>C16d</x:v>
      </x:c>
      <x:c r="R3854" t="str">
        <x:f>C3854&amp;"p"</x:f>
        <x:v>C16p</x:v>
      </x:c>
      <x:c r="S3854" t="str">
        <x:f>IF(AND(L3854&gt;=H3854+I3854+J3854,M3854&gt;L3854,F3854&lt;&gt;""),"PASS","FAIL")</x:f>
        <x:v>PASS</x:v>
      </x:c>
      <x:c r="T3854" t="n">
        <x:v>13</x:v>
      </x:c>
      <x:c r="U3854" t="str">
        <x:v>pickup_after_delivery_completion_plus_usage_lag</x:v>
      </x:c>
    </x:row>
    <x:row r="3855">
      <x:c r="A3855" t="str">
        <x:v>Set2_100-5-3</x:v>
      </x:c>
      <x:c r="B3855" t="str">
        <x:v>standard_same_day</x:v>
      </x:c>
      <x:c r="C3855" t="str">
        <x:v>C17</x:v>
      </x:c>
      <x:c r="D3855" s="59" t="n">
        <x:v>2</x:v>
      </x:c>
      <x:c r="E3855" s="59" t="n">
        <x:v>18</x:v>
      </x:c>
      <x:c r="F3855" s="59" t="str">
        <x:v>S2</x:v>
      </x:c>
      <x:c r="G3855" s="59" t="n">
        <x:v>174</x:v>
      </x:c>
      <x:c r="H3855" s="59" t="n">
        <x:v>184</x:v>
      </x:c>
      <x:c r="I3855" s="59" t="n">
        <x:v>10</x:v>
      </x:c>
      <x:c r="J3855" s="60" t="n">
        <x:f>'参数'!$C$5</x:f>
        <x:v>360</x:v>
      </x:c>
      <x:c r="K3855" s="60" t="n">
        <x:f>'参数'!$D$5</x:f>
        <x:v>240</x:v>
      </x:c>
      <x:c r="L3855" s="60" t="n">
        <x:f>H3855+I3855+J3855</x:f>
        <x:v>554</x:v>
      </x:c>
      <x:c r="M3855" s="60" t="n">
        <x:f>L3855+K3855</x:f>
        <x:v>794</x:v>
      </x:c>
      <x:c r="N3855" s="60" t="n">
        <x:f>'参数'!$B$10</x:f>
        <x:v>1</x:v>
      </x:c>
      <x:c r="O3855" s="60" t="n">
        <x:f>N3855*'参数'!$B$11</x:f>
        <x:v>2</x:v>
      </x:c>
      <x:c r="P3855" s="60" t="n">
        <x:f>N3855*'参数'!$B$12</x:f>
        <x:v>1</x:v>
      </x:c>
      <x:c r="Q3855" t="str">
        <x:f>C3855&amp;"d"</x:f>
        <x:v>C17d</x:v>
      </x:c>
      <x:c r="R3855" t="str">
        <x:f>C3855&amp;"p"</x:f>
        <x:v>C17p</x:v>
      </x:c>
      <x:c r="S3855" t="str">
        <x:f>IF(AND(L3855&gt;=H3855+I3855+J3855,M3855&gt;L3855,F3855&lt;&gt;""),"PASS","FAIL")</x:f>
        <x:v>PASS</x:v>
      </x:c>
      <x:c r="T3855" t="n">
        <x:v>0</x:v>
      </x:c>
      <x:c r="U3855" t="str">
        <x:v>pickup_after_delivery_completion_plus_usage_lag</x:v>
      </x:c>
    </x:row>
    <x:row r="3856">
      <x:c r="A3856" t="str">
        <x:v>Set2_100-5-3</x:v>
      </x:c>
      <x:c r="B3856" t="str">
        <x:v>standard_same_day</x:v>
      </x:c>
      <x:c r="C3856" t="str">
        <x:v>C18</x:v>
      </x:c>
      <x:c r="D3856" s="59" t="n">
        <x:v>1</x:v>
      </x:c>
      <x:c r="E3856" s="59" t="n">
        <x:v>9</x:v>
      </x:c>
      <x:c r="F3856" s="59" t="str">
        <x:v>S0</x:v>
      </x:c>
      <x:c r="G3856" s="59" t="n">
        <x:v>475</x:v>
      </x:c>
      <x:c r="H3856" s="59" t="n">
        <x:v>487</x:v>
      </x:c>
      <x:c r="I3856" s="59" t="n">
        <x:v>10</x:v>
      </x:c>
      <x:c r="J3856" s="60" t="n">
        <x:f>'参数'!$C$5</x:f>
        <x:v>360</x:v>
      </x:c>
      <x:c r="K3856" s="60" t="n">
        <x:f>'参数'!$D$5</x:f>
        <x:v>240</x:v>
      </x:c>
      <x:c r="L3856" s="60" t="n">
        <x:f>H3856+I3856+J3856</x:f>
        <x:v>857</x:v>
      </x:c>
      <x:c r="M3856" s="60" t="n">
        <x:f>L3856+K3856</x:f>
        <x:v>1097</x:v>
      </x:c>
      <x:c r="N3856" s="60" t="n">
        <x:f>'参数'!$B$10</x:f>
        <x:v>1</x:v>
      </x:c>
      <x:c r="O3856" s="60" t="n">
        <x:f>N3856*'参数'!$B$11</x:f>
        <x:v>2</x:v>
      </x:c>
      <x:c r="P3856" s="60" t="n">
        <x:f>N3856*'参数'!$B$12</x:f>
        <x:v>1</x:v>
      </x:c>
      <x:c r="Q3856" t="str">
        <x:f>C3856&amp;"d"</x:f>
        <x:v>C18d</x:v>
      </x:c>
      <x:c r="R3856" t="str">
        <x:f>C3856&amp;"p"</x:f>
        <x:v>C18p</x:v>
      </x:c>
      <x:c r="S3856" t="str">
        <x:f>IF(AND(L3856&gt;=H3856+I3856+J3856,M3856&gt;L3856,F3856&lt;&gt;""),"PASS","FAIL")</x:f>
        <x:v>PASS</x:v>
      </x:c>
      <x:c r="T3856" t="n">
        <x:v>12</x:v>
      </x:c>
      <x:c r="U3856" t="str">
        <x:v>pickup_after_delivery_completion_plus_usage_lag</x:v>
      </x:c>
    </x:row>
    <x:row r="3857">
      <x:c r="A3857" t="str">
        <x:v>Set2_100-5-3</x:v>
      </x:c>
      <x:c r="B3857" t="str">
        <x:v>standard_same_day</x:v>
      </x:c>
      <x:c r="C3857" t="str">
        <x:v>C19</x:v>
      </x:c>
      <x:c r="D3857" s="59" t="n">
        <x:v>12</x:v>
      </x:c>
      <x:c r="E3857" s="59" t="n">
        <x:v>18</x:v>
      </x:c>
      <x:c r="F3857" s="59" t="str">
        <x:v>S0</x:v>
      </x:c>
      <x:c r="G3857" s="59" t="n">
        <x:v>112</x:v>
      </x:c>
      <x:c r="H3857" s="59" t="n">
        <x:v>144</x:v>
      </x:c>
      <x:c r="I3857" s="59" t="n">
        <x:v>10</x:v>
      </x:c>
      <x:c r="J3857" s="60" t="n">
        <x:f>'参数'!$C$5</x:f>
        <x:v>360</x:v>
      </x:c>
      <x:c r="K3857" s="60" t="n">
        <x:f>'参数'!$D$5</x:f>
        <x:v>240</x:v>
      </x:c>
      <x:c r="L3857" s="60" t="n">
        <x:f>H3857+I3857+J3857</x:f>
        <x:v>514</x:v>
      </x:c>
      <x:c r="M3857" s="60" t="n">
        <x:f>L3857+K3857</x:f>
        <x:v>754</x:v>
      </x:c>
      <x:c r="N3857" s="60" t="n">
        <x:f>'参数'!$B$10</x:f>
        <x:v>1</x:v>
      </x:c>
      <x:c r="O3857" s="60" t="n">
        <x:f>N3857*'参数'!$B$11</x:f>
        <x:v>2</x:v>
      </x:c>
      <x:c r="P3857" s="60" t="n">
        <x:f>N3857*'参数'!$B$12</x:f>
        <x:v>1</x:v>
      </x:c>
      <x:c r="Q3857" t="str">
        <x:f>C3857&amp;"d"</x:f>
        <x:v>C19d</x:v>
      </x:c>
      <x:c r="R3857" t="str">
        <x:f>C3857&amp;"p"</x:f>
        <x:v>C19p</x:v>
      </x:c>
      <x:c r="S3857" t="str">
        <x:f>IF(AND(L3857&gt;=H3857+I3857+J3857,M3857&gt;L3857,F3857&lt;&gt;""),"PASS","FAIL")</x:f>
        <x:v>PASS</x:v>
      </x:c>
      <x:c r="T3857" t="n">
        <x:v>10</x:v>
      </x:c>
      <x:c r="U3857" t="str">
        <x:v>pickup_after_delivery_completion_plus_usage_lag</x:v>
      </x:c>
    </x:row>
    <x:row r="3858">
      <x:c r="A3858" t="str">
        <x:v>Set2_100-5-3</x:v>
      </x:c>
      <x:c r="B3858" t="str">
        <x:v>standard_same_day</x:v>
      </x:c>
      <x:c r="C3858" t="str">
        <x:v>C20</x:v>
      </x:c>
      <x:c r="D3858" s="59" t="n">
        <x:v>6</x:v>
      </x:c>
      <x:c r="E3858" s="59" t="n">
        <x:v>12</x:v>
      </x:c>
      <x:c r="F3858" s="59" t="str">
        <x:v>S0</x:v>
      </x:c>
      <x:c r="G3858" s="59" t="n">
        <x:v>148</x:v>
      </x:c>
      <x:c r="H3858" s="59" t="n">
        <x:v>170</x:v>
      </x:c>
      <x:c r="I3858" s="59" t="n">
        <x:v>10</x:v>
      </x:c>
      <x:c r="J3858" s="60" t="n">
        <x:f>'参数'!$C$5</x:f>
        <x:v>360</x:v>
      </x:c>
      <x:c r="K3858" s="60" t="n">
        <x:f>'参数'!$D$5</x:f>
        <x:v>240</x:v>
      </x:c>
      <x:c r="L3858" s="60" t="n">
        <x:f>H3858+I3858+J3858</x:f>
        <x:v>540</x:v>
      </x:c>
      <x:c r="M3858" s="60" t="n">
        <x:f>L3858+K3858</x:f>
        <x:v>780</x:v>
      </x:c>
      <x:c r="N3858" s="60" t="n">
        <x:f>'参数'!$B$10</x:f>
        <x:v>1</x:v>
      </x:c>
      <x:c r="O3858" s="60" t="n">
        <x:f>N3858*'参数'!$B$11</x:f>
        <x:v>2</x:v>
      </x:c>
      <x:c r="P3858" s="60" t="n">
        <x:f>N3858*'参数'!$B$12</x:f>
        <x:v>1</x:v>
      </x:c>
      <x:c r="Q3858" t="str">
        <x:f>C3858&amp;"d"</x:f>
        <x:v>C20d</x:v>
      </x:c>
      <x:c r="R3858" t="str">
        <x:f>C3858&amp;"p"</x:f>
        <x:v>C20p</x:v>
      </x:c>
      <x:c r="S3858" t="str">
        <x:f>IF(AND(L3858&gt;=H3858+I3858+J3858,M3858&gt;L3858,F3858&lt;&gt;""),"PASS","FAIL")</x:f>
        <x:v>PASS</x:v>
      </x:c>
      <x:c r="T3858" t="n">
        <x:v>10</x:v>
      </x:c>
      <x:c r="U3858" t="str">
        <x:v>pickup_after_delivery_completion_plus_usage_lag</x:v>
      </x:c>
    </x:row>
    <x:row r="3859">
      <x:c r="A3859" t="str">
        <x:v>Set2_100-5-3</x:v>
      </x:c>
      <x:c r="B3859" t="str">
        <x:v>standard_same_day</x:v>
      </x:c>
      <x:c r="C3859" t="str">
        <x:v>C21</x:v>
      </x:c>
      <x:c r="D3859" s="59" t="n">
        <x:v>19</x:v>
      </x:c>
      <x:c r="E3859" s="59" t="n">
        <x:v>8</x:v>
      </x:c>
      <x:c r="F3859" s="59" t="str">
        <x:v>S3</x:v>
      </x:c>
      <x:c r="G3859" s="59" t="n">
        <x:v>415</x:v>
      </x:c>
      <x:c r="H3859" s="59" t="n">
        <x:v>437</x:v>
      </x:c>
      <x:c r="I3859" s="59" t="n">
        <x:v>10</x:v>
      </x:c>
      <x:c r="J3859" s="60" t="n">
        <x:f>'参数'!$C$5</x:f>
        <x:v>360</x:v>
      </x:c>
      <x:c r="K3859" s="60" t="n">
        <x:f>'参数'!$D$5</x:f>
        <x:v>240</x:v>
      </x:c>
      <x:c r="L3859" s="60" t="n">
        <x:f>H3859+I3859+J3859</x:f>
        <x:v>807</x:v>
      </x:c>
      <x:c r="M3859" s="60" t="n">
        <x:f>L3859+K3859</x:f>
        <x:v>1047</x:v>
      </x:c>
      <x:c r="N3859" s="60" t="n">
        <x:f>'参数'!$B$10</x:f>
        <x:v>1</x:v>
      </x:c>
      <x:c r="O3859" s="60" t="n">
        <x:f>N3859*'参数'!$B$11</x:f>
        <x:v>2</x:v>
      </x:c>
      <x:c r="P3859" s="60" t="n">
        <x:f>N3859*'参数'!$B$12</x:f>
        <x:v>1</x:v>
      </x:c>
      <x:c r="Q3859" t="str">
        <x:f>C3859&amp;"d"</x:f>
        <x:v>C21d</x:v>
      </x:c>
      <x:c r="R3859" t="str">
        <x:f>C3859&amp;"p"</x:f>
        <x:v>C21p</x:v>
      </x:c>
      <x:c r="S3859" t="str">
        <x:f>IF(AND(L3859&gt;=H3859+I3859+J3859,M3859&gt;L3859,F3859&lt;&gt;""),"PASS","FAIL")</x:f>
        <x:v>PASS</x:v>
      </x:c>
      <x:c r="T3859" t="n">
        <x:v>18</x:v>
      </x:c>
      <x:c r="U3859" t="str">
        <x:v>pickup_after_delivery_completion_plus_usage_lag</x:v>
      </x:c>
    </x:row>
    <x:row r="3860">
      <x:c r="A3860" t="str">
        <x:v>Set2_100-5-3</x:v>
      </x:c>
      <x:c r="B3860" t="str">
        <x:v>standard_same_day</x:v>
      </x:c>
      <x:c r="C3860" t="str">
        <x:v>C22</x:v>
      </x:c>
      <x:c r="D3860" s="59" t="n">
        <x:v>4</x:v>
      </x:c>
      <x:c r="E3860" s="59" t="n">
        <x:v>12</x:v>
      </x:c>
      <x:c r="F3860" s="59" t="str">
        <x:v>S0</x:v>
      </x:c>
      <x:c r="G3860" s="59" t="n">
        <x:v>173</x:v>
      </x:c>
      <x:c r="H3860" s="59" t="n">
        <x:v>185</x:v>
      </x:c>
      <x:c r="I3860" s="59" t="n">
        <x:v>10</x:v>
      </x:c>
      <x:c r="J3860" s="60" t="n">
        <x:f>'参数'!$C$5</x:f>
        <x:v>360</x:v>
      </x:c>
      <x:c r="K3860" s="60" t="n">
        <x:f>'参数'!$D$5</x:f>
        <x:v>240</x:v>
      </x:c>
      <x:c r="L3860" s="60" t="n">
        <x:f>H3860+I3860+J3860</x:f>
        <x:v>555</x:v>
      </x:c>
      <x:c r="M3860" s="60" t="n">
        <x:f>L3860+K3860</x:f>
        <x:v>795</x:v>
      </x:c>
      <x:c r="N3860" s="60" t="n">
        <x:f>'参数'!$B$10</x:f>
        <x:v>1</x:v>
      </x:c>
      <x:c r="O3860" s="60" t="n">
        <x:f>N3860*'参数'!$B$11</x:f>
        <x:v>2</x:v>
      </x:c>
      <x:c r="P3860" s="60" t="n">
        <x:f>N3860*'参数'!$B$12</x:f>
        <x:v>1</x:v>
      </x:c>
      <x:c r="Q3860" t="str">
        <x:f>C3860&amp;"d"</x:f>
        <x:v>C22d</x:v>
      </x:c>
      <x:c r="R3860" t="str">
        <x:f>C3860&amp;"p"</x:f>
        <x:v>C22p</x:v>
      </x:c>
      <x:c r="S3860" t="str">
        <x:f>IF(AND(L3860&gt;=H3860+I3860+J3860,M3860&gt;L3860,F3860&lt;&gt;""),"PASS","FAIL")</x:f>
        <x:v>PASS</x:v>
      </x:c>
      <x:c r="T3860" t="n">
        <x:v>9</x:v>
      </x:c>
      <x:c r="U3860" t="str">
        <x:v>pickup_after_delivery_completion_plus_usage_lag</x:v>
      </x:c>
    </x:row>
    <x:row r="3861">
      <x:c r="A3861" t="str">
        <x:v>Set2_100-5-3</x:v>
      </x:c>
      <x:c r="B3861" t="str">
        <x:v>standard_same_day</x:v>
      </x:c>
      <x:c r="C3861" t="str">
        <x:v>C23</x:v>
      </x:c>
      <x:c r="D3861" s="59" t="n">
        <x:v>9</x:v>
      </x:c>
      <x:c r="E3861" s="59" t="n">
        <x:v>7</x:v>
      </x:c>
      <x:c r="F3861" s="59" t="str">
        <x:v>S0</x:v>
      </x:c>
      <x:c r="G3861" s="59" t="n">
        <x:v>154</x:v>
      </x:c>
      <x:c r="H3861" s="59" t="n">
        <x:v>192</x:v>
      </x:c>
      <x:c r="I3861" s="59" t="n">
        <x:v>10</x:v>
      </x:c>
      <x:c r="J3861" s="60" t="n">
        <x:f>'参数'!$C$5</x:f>
        <x:v>360</x:v>
      </x:c>
      <x:c r="K3861" s="60" t="n">
        <x:f>'参数'!$D$5</x:f>
        <x:v>240</x:v>
      </x:c>
      <x:c r="L3861" s="60" t="n">
        <x:f>H3861+I3861+J3861</x:f>
        <x:v>562</x:v>
      </x:c>
      <x:c r="M3861" s="60" t="n">
        <x:f>L3861+K3861</x:f>
        <x:v>802</x:v>
      </x:c>
      <x:c r="N3861" s="60" t="n">
        <x:f>'参数'!$B$10</x:f>
        <x:v>1</x:v>
      </x:c>
      <x:c r="O3861" s="60" t="n">
        <x:f>N3861*'参数'!$B$11</x:f>
        <x:v>2</x:v>
      </x:c>
      <x:c r="P3861" s="60" t="n">
        <x:f>N3861*'参数'!$B$12</x:f>
        <x:v>1</x:v>
      </x:c>
      <x:c r="Q3861" t="str">
        <x:f>C3861&amp;"d"</x:f>
        <x:v>C23d</x:v>
      </x:c>
      <x:c r="R3861" t="str">
        <x:f>C3861&amp;"p"</x:f>
        <x:v>C23p</x:v>
      </x:c>
      <x:c r="S3861" t="str">
        <x:f>IF(AND(L3861&gt;=H3861+I3861+J3861,M3861&gt;L3861,F3861&lt;&gt;""),"PASS","FAIL")</x:f>
        <x:v>PASS</x:v>
      </x:c>
      <x:c r="T3861" t="n">
        <x:v>10</x:v>
      </x:c>
      <x:c r="U3861" t="str">
        <x:v>pickup_after_delivery_completion_plus_usage_lag</x:v>
      </x:c>
    </x:row>
    <x:row r="3862">
      <x:c r="A3862" t="str">
        <x:v>Set2_100-5-3</x:v>
      </x:c>
      <x:c r="B3862" t="str">
        <x:v>standard_same_day</x:v>
      </x:c>
      <x:c r="C3862" t="str">
        <x:v>C24</x:v>
      </x:c>
      <x:c r="D3862" s="59" t="n">
        <x:v>20</x:v>
      </x:c>
      <x:c r="E3862" s="59" t="n">
        <x:v>19</x:v>
      </x:c>
      <x:c r="F3862" s="59" t="str">
        <x:v>S0</x:v>
      </x:c>
      <x:c r="G3862" s="59" t="n">
        <x:v>398</x:v>
      </x:c>
      <x:c r="H3862" s="59" t="n">
        <x:v>420</x:v>
      </x:c>
      <x:c r="I3862" s="59" t="n">
        <x:v>10</x:v>
      </x:c>
      <x:c r="J3862" s="60" t="n">
        <x:f>'参数'!$C$5</x:f>
        <x:v>360</x:v>
      </x:c>
      <x:c r="K3862" s="60" t="n">
        <x:f>'参数'!$D$5</x:f>
        <x:v>240</x:v>
      </x:c>
      <x:c r="L3862" s="60" t="n">
        <x:f>H3862+I3862+J3862</x:f>
        <x:v>790</x:v>
      </x:c>
      <x:c r="M3862" s="60" t="n">
        <x:f>L3862+K3862</x:f>
        <x:v>1030</x:v>
      </x:c>
      <x:c r="N3862" s="60" t="n">
        <x:f>'参数'!$B$10</x:f>
        <x:v>1</x:v>
      </x:c>
      <x:c r="O3862" s="60" t="n">
        <x:f>N3862*'参数'!$B$11</x:f>
        <x:v>2</x:v>
      </x:c>
      <x:c r="P3862" s="60" t="n">
        <x:f>N3862*'参数'!$B$12</x:f>
        <x:v>1</x:v>
      </x:c>
      <x:c r="Q3862" t="str">
        <x:f>C3862&amp;"d"</x:f>
        <x:v>C24d</x:v>
      </x:c>
      <x:c r="R3862" t="str">
        <x:f>C3862&amp;"p"</x:f>
        <x:v>C24p</x:v>
      </x:c>
      <x:c r="S3862" t="str">
        <x:f>IF(AND(L3862&gt;=H3862+I3862+J3862,M3862&gt;L3862,F3862&lt;&gt;""),"PASS","FAIL")</x:f>
        <x:v>PASS</x:v>
      </x:c>
      <x:c r="T3862" t="n">
        <x:v>4</x:v>
      </x:c>
      <x:c r="U3862" t="str">
        <x:v>pickup_after_delivery_completion_plus_usage_lag</x:v>
      </x:c>
    </x:row>
    <x:row r="3863">
      <x:c r="A3863" t="str">
        <x:v>Set2_100-5-3</x:v>
      </x:c>
      <x:c r="B3863" t="str">
        <x:v>standard_same_day</x:v>
      </x:c>
      <x:c r="C3863" t="str">
        <x:v>C25</x:v>
      </x:c>
      <x:c r="D3863" s="59" t="n">
        <x:v>9</x:v>
      </x:c>
      <x:c r="E3863" s="59" t="n">
        <x:v>7</x:v>
      </x:c>
      <x:c r="F3863" s="59" t="str">
        <x:v>S0</x:v>
      </x:c>
      <x:c r="G3863" s="59" t="n">
        <x:v>251</x:v>
      </x:c>
      <x:c r="H3863" s="59" t="n">
        <x:v>263</x:v>
      </x:c>
      <x:c r="I3863" s="59" t="n">
        <x:v>10</x:v>
      </x:c>
      <x:c r="J3863" s="60" t="n">
        <x:f>'参数'!$C$5</x:f>
        <x:v>360</x:v>
      </x:c>
      <x:c r="K3863" s="60" t="n">
        <x:f>'参数'!$D$5</x:f>
        <x:v>240</x:v>
      </x:c>
      <x:c r="L3863" s="60" t="n">
        <x:f>H3863+I3863+J3863</x:f>
        <x:v>633</x:v>
      </x:c>
      <x:c r="M3863" s="60" t="n">
        <x:f>L3863+K3863</x:f>
        <x:v>873</x:v>
      </x:c>
      <x:c r="N3863" s="60" t="n">
        <x:f>'参数'!$B$10</x:f>
        <x:v>1</x:v>
      </x:c>
      <x:c r="O3863" s="60" t="n">
        <x:f>N3863*'参数'!$B$11</x:f>
        <x:v>2</x:v>
      </x:c>
      <x:c r="P3863" s="60" t="n">
        <x:f>N3863*'参数'!$B$12</x:f>
        <x:v>1</x:v>
      </x:c>
      <x:c r="Q3863" t="str">
        <x:f>C3863&amp;"d"</x:f>
        <x:v>C25d</x:v>
      </x:c>
      <x:c r="R3863" t="str">
        <x:f>C3863&amp;"p"</x:f>
        <x:v>C25p</x:v>
      </x:c>
      <x:c r="S3863" t="str">
        <x:f>IF(AND(L3863&gt;=H3863+I3863+J3863,M3863&gt;L3863,F3863&lt;&gt;""),"PASS","FAIL")</x:f>
        <x:v>PASS</x:v>
      </x:c>
      <x:c r="T3863" t="n">
        <x:v>0</x:v>
      </x:c>
      <x:c r="U3863" t="str">
        <x:v>pickup_after_delivery_completion_plus_usage_lag</x:v>
      </x:c>
    </x:row>
    <x:row r="3864">
      <x:c r="A3864" t="str">
        <x:v>Set2_100-5-3</x:v>
      </x:c>
      <x:c r="B3864" t="str">
        <x:v>standard_same_day</x:v>
      </x:c>
      <x:c r="C3864" t="str">
        <x:v>C26</x:v>
      </x:c>
      <x:c r="D3864" s="59" t="n">
        <x:v>12</x:v>
      </x:c>
      <x:c r="E3864" s="59" t="n">
        <x:v>15</x:v>
      </x:c>
      <x:c r="F3864" s="59" t="str">
        <x:v>S0</x:v>
      </x:c>
      <x:c r="G3864" s="59" t="n">
        <x:v>359</x:v>
      </x:c>
      <x:c r="H3864" s="59" t="n">
        <x:v>381</x:v>
      </x:c>
      <x:c r="I3864" s="59" t="n">
        <x:v>10</x:v>
      </x:c>
      <x:c r="J3864" s="60" t="n">
        <x:f>'参数'!$C$5</x:f>
        <x:v>360</x:v>
      </x:c>
      <x:c r="K3864" s="60" t="n">
        <x:f>'参数'!$D$5</x:f>
        <x:v>240</x:v>
      </x:c>
      <x:c r="L3864" s="60" t="n">
        <x:f>H3864+I3864+J3864</x:f>
        <x:v>751</x:v>
      </x:c>
      <x:c r="M3864" s="60" t="n">
        <x:f>L3864+K3864</x:f>
        <x:v>991</x:v>
      </x:c>
      <x:c r="N3864" s="60" t="n">
        <x:f>'参数'!$B$10</x:f>
        <x:v>1</x:v>
      </x:c>
      <x:c r="O3864" s="60" t="n">
        <x:f>N3864*'参数'!$B$11</x:f>
        <x:v>2</x:v>
      </x:c>
      <x:c r="P3864" s="60" t="n">
        <x:f>N3864*'参数'!$B$12</x:f>
        <x:v>1</x:v>
      </x:c>
      <x:c r="Q3864" t="str">
        <x:f>C3864&amp;"d"</x:f>
        <x:v>C26d</x:v>
      </x:c>
      <x:c r="R3864" t="str">
        <x:f>C3864&amp;"p"</x:f>
        <x:v>C26p</x:v>
      </x:c>
      <x:c r="S3864" t="str">
        <x:f>IF(AND(L3864&gt;=H3864+I3864+J3864,M3864&gt;L3864,F3864&lt;&gt;""),"PASS","FAIL")</x:f>
        <x:v>PASS</x:v>
      </x:c>
      <x:c r="T3864" t="n">
        <x:v>10</x:v>
      </x:c>
      <x:c r="U3864" t="str">
        <x:v>pickup_after_delivery_completion_plus_usage_lag</x:v>
      </x:c>
    </x:row>
    <x:row r="3865">
      <x:c r="A3865" t="str">
        <x:v>Set2_100-5-3</x:v>
      </x:c>
      <x:c r="B3865" t="str">
        <x:v>standard_same_day</x:v>
      </x:c>
      <x:c r="C3865" t="str">
        <x:v>C27</x:v>
      </x:c>
      <x:c r="D3865" s="59" t="n">
        <x:v>25</x:v>
      </x:c>
      <x:c r="E3865" s="59" t="n">
        <x:v>13</x:v>
      </x:c>
      <x:c r="F3865" s="59" t="str">
        <x:v>S3</x:v>
      </x:c>
      <x:c r="G3865" s="59" t="n">
        <x:v>379</x:v>
      </x:c>
      <x:c r="H3865" s="59" t="n">
        <x:v>393</x:v>
      </x:c>
      <x:c r="I3865" s="59" t="n">
        <x:v>10</x:v>
      </x:c>
      <x:c r="J3865" s="60" t="n">
        <x:f>'参数'!$C$5</x:f>
        <x:v>360</x:v>
      </x:c>
      <x:c r="K3865" s="60" t="n">
        <x:f>'参数'!$D$5</x:f>
        <x:v>240</x:v>
      </x:c>
      <x:c r="L3865" s="60" t="n">
        <x:f>H3865+I3865+J3865</x:f>
        <x:v>763</x:v>
      </x:c>
      <x:c r="M3865" s="60" t="n">
        <x:f>L3865+K3865</x:f>
        <x:v>1003</x:v>
      </x:c>
      <x:c r="N3865" s="60" t="n">
        <x:f>'参数'!$B$10</x:f>
        <x:v>1</x:v>
      </x:c>
      <x:c r="O3865" s="60" t="n">
        <x:f>N3865*'参数'!$B$11</x:f>
        <x:v>2</x:v>
      </x:c>
      <x:c r="P3865" s="60" t="n">
        <x:f>N3865*'参数'!$B$12</x:f>
        <x:v>1</x:v>
      </x:c>
      <x:c r="Q3865" t="str">
        <x:f>C3865&amp;"d"</x:f>
        <x:v>C27d</x:v>
      </x:c>
      <x:c r="R3865" t="str">
        <x:f>C3865&amp;"p"</x:f>
        <x:v>C27p</x:v>
      </x:c>
      <x:c r="S3865" t="str">
        <x:f>IF(AND(L3865&gt;=H3865+I3865+J3865,M3865&gt;L3865,F3865&lt;&gt;""),"PASS","FAIL")</x:f>
        <x:v>PASS</x:v>
      </x:c>
      <x:c r="T3865" t="n">
        <x:v>7</x:v>
      </x:c>
      <x:c r="U3865" t="str">
        <x:v>pickup_after_delivery_completion_plus_usage_lag</x:v>
      </x:c>
    </x:row>
    <x:row r="3866">
      <x:c r="A3866" t="str">
        <x:v>Set2_100-5-3</x:v>
      </x:c>
      <x:c r="B3866" t="str">
        <x:v>standard_same_day</x:v>
      </x:c>
      <x:c r="C3866" t="str">
        <x:v>C28</x:v>
      </x:c>
      <x:c r="D3866" s="59" t="n">
        <x:v>25</x:v>
      </x:c>
      <x:c r="E3866" s="59" t="n">
        <x:v>20</x:v>
      </x:c>
      <x:c r="F3866" s="59" t="str">
        <x:v>S1</x:v>
      </x:c>
      <x:c r="G3866" s="59" t="n">
        <x:v>432</x:v>
      </x:c>
      <x:c r="H3866" s="59" t="n">
        <x:v>442</x:v>
      </x:c>
      <x:c r="I3866" s="59" t="n">
        <x:v>10</x:v>
      </x:c>
      <x:c r="J3866" s="60" t="n">
        <x:f>'参数'!$C$5</x:f>
        <x:v>360</x:v>
      </x:c>
      <x:c r="K3866" s="60" t="n">
        <x:f>'参数'!$D$5</x:f>
        <x:v>240</x:v>
      </x:c>
      <x:c r="L3866" s="60" t="n">
        <x:f>H3866+I3866+J3866</x:f>
        <x:v>812</x:v>
      </x:c>
      <x:c r="M3866" s="60" t="n">
        <x:f>L3866+K3866</x:f>
        <x:v>1052</x:v>
      </x:c>
      <x:c r="N3866" s="60" t="n">
        <x:f>'参数'!$B$10</x:f>
        <x:v>1</x:v>
      </x:c>
      <x:c r="O3866" s="60" t="n">
        <x:f>N3866*'参数'!$B$11</x:f>
        <x:v>2</x:v>
      </x:c>
      <x:c r="P3866" s="60" t="n">
        <x:f>N3866*'参数'!$B$12</x:f>
        <x:v>1</x:v>
      </x:c>
      <x:c r="Q3866" t="str">
        <x:f>C3866&amp;"d"</x:f>
        <x:v>C28d</x:v>
      </x:c>
      <x:c r="R3866" t="str">
        <x:f>C3866&amp;"p"</x:f>
        <x:v>C28p</x:v>
      </x:c>
      <x:c r="S3866" t="str">
        <x:f>IF(AND(L3866&gt;=H3866+I3866+J3866,M3866&gt;L3866,F3866&lt;&gt;""),"PASS","FAIL")</x:f>
        <x:v>PASS</x:v>
      </x:c>
      <x:c r="T3866" t="n">
        <x:v>2</x:v>
      </x:c>
      <x:c r="U3866" t="str">
        <x:v>pickup_after_delivery_completion_plus_usage_lag</x:v>
      </x:c>
    </x:row>
    <x:row r="3867">
      <x:c r="A3867" t="str">
        <x:v>Set2_100-5-3</x:v>
      </x:c>
      <x:c r="B3867" t="str">
        <x:v>standard_same_day</x:v>
      </x:c>
      <x:c r="C3867" t="str">
        <x:v>C29</x:v>
      </x:c>
      <x:c r="D3867" s="59" t="n">
        <x:v>20</x:v>
      </x:c>
      <x:c r="E3867" s="59" t="n">
        <x:v>8</x:v>
      </x:c>
      <x:c r="F3867" s="59" t="str">
        <x:v>S3</x:v>
      </x:c>
      <x:c r="G3867" s="59" t="n">
        <x:v>203</x:v>
      </x:c>
      <x:c r="H3867" s="59" t="n">
        <x:v>215</x:v>
      </x:c>
      <x:c r="I3867" s="59" t="n">
        <x:v>10</x:v>
      </x:c>
      <x:c r="J3867" s="60" t="n">
        <x:f>'参数'!$C$5</x:f>
        <x:v>360</x:v>
      </x:c>
      <x:c r="K3867" s="60" t="n">
        <x:f>'参数'!$D$5</x:f>
        <x:v>240</x:v>
      </x:c>
      <x:c r="L3867" s="60" t="n">
        <x:f>H3867+I3867+J3867</x:f>
        <x:v>585</x:v>
      </x:c>
      <x:c r="M3867" s="60" t="n">
        <x:f>L3867+K3867</x:f>
        <x:v>825</x:v>
      </x:c>
      <x:c r="N3867" s="60" t="n">
        <x:f>'参数'!$B$10</x:f>
        <x:v>1</x:v>
      </x:c>
      <x:c r="O3867" s="60" t="n">
        <x:f>N3867*'参数'!$B$11</x:f>
        <x:v>2</x:v>
      </x:c>
      <x:c r="P3867" s="60" t="n">
        <x:f>N3867*'参数'!$B$12</x:f>
        <x:v>1</x:v>
      </x:c>
      <x:c r="Q3867" t="str">
        <x:f>C3867&amp;"d"</x:f>
        <x:v>C29d</x:v>
      </x:c>
      <x:c r="R3867" t="str">
        <x:f>C3867&amp;"p"</x:f>
        <x:v>C29p</x:v>
      </x:c>
      <x:c r="S3867" t="str">
        <x:f>IF(AND(L3867&gt;=H3867+I3867+J3867,M3867&gt;L3867,F3867&lt;&gt;""),"PASS","FAIL")</x:f>
        <x:v>PASS</x:v>
      </x:c>
      <x:c r="T3867" t="n">
        <x:v>4</x:v>
      </x:c>
      <x:c r="U3867" t="str">
        <x:v>pickup_after_delivery_completion_plus_usage_lag</x:v>
      </x:c>
    </x:row>
    <x:row r="3868">
      <x:c r="A3868" t="str">
        <x:v>Set2_100-5-3</x:v>
      </x:c>
      <x:c r="B3868" t="str">
        <x:v>standard_same_day</x:v>
      </x:c>
      <x:c r="C3868" t="str">
        <x:v>C30</x:v>
      </x:c>
      <x:c r="D3868" s="59" t="n">
        <x:v>15</x:v>
      </x:c>
      <x:c r="E3868" s="59" t="n">
        <x:v>43</x:v>
      </x:c>
      <x:c r="F3868" s="59" t="str">
        <x:v>S4</x:v>
      </x:c>
      <x:c r="G3868" s="59" t="n">
        <x:v>471</x:v>
      </x:c>
      <x:c r="H3868" s="59" t="n">
        <x:v>481</x:v>
      </x:c>
      <x:c r="I3868" s="59" t="n">
        <x:v>10</x:v>
      </x:c>
      <x:c r="J3868" s="60" t="n">
        <x:f>'参数'!$C$5</x:f>
        <x:v>360</x:v>
      </x:c>
      <x:c r="K3868" s="60" t="n">
        <x:f>'参数'!$D$5</x:f>
        <x:v>240</x:v>
      </x:c>
      <x:c r="L3868" s="60" t="n">
        <x:f>H3868+I3868+J3868</x:f>
        <x:v>851</x:v>
      </x:c>
      <x:c r="M3868" s="60" t="n">
        <x:f>L3868+K3868</x:f>
        <x:v>1091</x:v>
      </x:c>
      <x:c r="N3868" s="60" t="n">
        <x:f>'参数'!$B$10</x:f>
        <x:v>1</x:v>
      </x:c>
      <x:c r="O3868" s="60" t="n">
        <x:f>N3868*'参数'!$B$11</x:f>
        <x:v>2</x:v>
      </x:c>
      <x:c r="P3868" s="60" t="n">
        <x:f>N3868*'参数'!$B$12</x:f>
        <x:v>1</x:v>
      </x:c>
      <x:c r="Q3868" t="str">
        <x:f>C3868&amp;"d"</x:f>
        <x:v>C30d</x:v>
      </x:c>
      <x:c r="R3868" t="str">
        <x:f>C3868&amp;"p"</x:f>
        <x:v>C30p</x:v>
      </x:c>
      <x:c r="S3868" t="str">
        <x:f>IF(AND(L3868&gt;=H3868+I3868+J3868,M3868&gt;L3868,F3868&lt;&gt;""),"PASS","FAIL")</x:f>
        <x:v>PASS</x:v>
      </x:c>
      <x:c r="T3868" t="n">
        <x:v>9</x:v>
      </x:c>
      <x:c r="U3868" t="str">
        <x:v>pickup_after_delivery_completion_plus_usage_lag</x:v>
      </x:c>
    </x:row>
    <x:row r="3869">
      <x:c r="A3869" t="str">
        <x:v>Set2_100-5-3</x:v>
      </x:c>
      <x:c r="B3869" t="str">
        <x:v>standard_same_day</x:v>
      </x:c>
      <x:c r="C3869" t="str">
        <x:v>C31</x:v>
      </x:c>
      <x:c r="D3869" s="59" t="n">
        <x:v>16</x:v>
      </x:c>
      <x:c r="E3869" s="59" t="n">
        <x:v>45</x:v>
      </x:c>
      <x:c r="F3869" s="59" t="str">
        <x:v>S4</x:v>
      </x:c>
      <x:c r="G3869" s="59" t="n">
        <x:v>113</x:v>
      </x:c>
      <x:c r="H3869" s="59" t="n">
        <x:v>131</x:v>
      </x:c>
      <x:c r="I3869" s="59" t="n">
        <x:v>10</x:v>
      </x:c>
      <x:c r="J3869" s="60" t="n">
        <x:f>'参数'!$C$5</x:f>
        <x:v>360</x:v>
      </x:c>
      <x:c r="K3869" s="60" t="n">
        <x:f>'参数'!$D$5</x:f>
        <x:v>240</x:v>
      </x:c>
      <x:c r="L3869" s="60" t="n">
        <x:f>H3869+I3869+J3869</x:f>
        <x:v>501</x:v>
      </x:c>
      <x:c r="M3869" s="60" t="n">
        <x:f>L3869+K3869</x:f>
        <x:v>741</x:v>
      </x:c>
      <x:c r="N3869" s="60" t="n">
        <x:f>'参数'!$B$10</x:f>
        <x:v>1</x:v>
      </x:c>
      <x:c r="O3869" s="60" t="n">
        <x:f>N3869*'参数'!$B$11</x:f>
        <x:v>2</x:v>
      </x:c>
      <x:c r="P3869" s="60" t="n">
        <x:f>N3869*'参数'!$B$12</x:f>
        <x:v>1</x:v>
      </x:c>
      <x:c r="Q3869" t="str">
        <x:f>C3869&amp;"d"</x:f>
        <x:v>C31d</x:v>
      </x:c>
      <x:c r="R3869" t="str">
        <x:f>C3869&amp;"p"</x:f>
        <x:v>C31p</x:v>
      </x:c>
      <x:c r="S3869" t="str">
        <x:f>IF(AND(L3869&gt;=H3869+I3869+J3869,M3869&gt;L3869,F3869&lt;&gt;""),"PASS","FAIL")</x:f>
        <x:v>PASS</x:v>
      </x:c>
      <x:c r="T3869" t="n">
        <x:v>9</x:v>
      </x:c>
      <x:c r="U3869" t="str">
        <x:v>pickup_after_delivery_completion_plus_usage_lag</x:v>
      </x:c>
    </x:row>
    <x:row r="3870">
      <x:c r="A3870" t="str">
        <x:v>Set2_100-5-3</x:v>
      </x:c>
      <x:c r="B3870" t="str">
        <x:v>standard_same_day</x:v>
      </x:c>
      <x:c r="C3870" t="str">
        <x:v>C32</x:v>
      </x:c>
      <x:c r="D3870" s="59" t="n">
        <x:v>8</x:v>
      </x:c>
      <x:c r="E3870" s="59" t="n">
        <x:v>35</x:v>
      </x:c>
      <x:c r="F3870" s="59" t="str">
        <x:v>S4</x:v>
      </x:c>
      <x:c r="G3870" s="59" t="n">
        <x:v>454</x:v>
      </x:c>
      <x:c r="H3870" s="59" t="n">
        <x:v>472</x:v>
      </x:c>
      <x:c r="I3870" s="59" t="n">
        <x:v>10</x:v>
      </x:c>
      <x:c r="J3870" s="60" t="n">
        <x:f>'参数'!$C$5</x:f>
        <x:v>360</x:v>
      </x:c>
      <x:c r="K3870" s="60" t="n">
        <x:f>'参数'!$D$5</x:f>
        <x:v>240</x:v>
      </x:c>
      <x:c r="L3870" s="60" t="n">
        <x:f>H3870+I3870+J3870</x:f>
        <x:v>842</x:v>
      </x:c>
      <x:c r="M3870" s="60" t="n">
        <x:f>L3870+K3870</x:f>
        <x:v>1082</x:v>
      </x:c>
      <x:c r="N3870" s="60" t="n">
        <x:f>'参数'!$B$10</x:f>
        <x:v>1</x:v>
      </x:c>
      <x:c r="O3870" s="60" t="n">
        <x:f>N3870*'参数'!$B$11</x:f>
        <x:v>2</x:v>
      </x:c>
      <x:c r="P3870" s="60" t="n">
        <x:f>N3870*'参数'!$B$12</x:f>
        <x:v>1</x:v>
      </x:c>
      <x:c r="Q3870" t="str">
        <x:f>C3870&amp;"d"</x:f>
        <x:v>C32d</x:v>
      </x:c>
      <x:c r="R3870" t="str">
        <x:f>C3870&amp;"p"</x:f>
        <x:v>C32p</x:v>
      </x:c>
      <x:c r="S3870" t="str">
        <x:f>IF(AND(L3870&gt;=H3870+I3870+J3870,M3870&gt;L3870,F3870&lt;&gt;""),"PASS","FAIL")</x:f>
        <x:v>PASS</x:v>
      </x:c>
      <x:c r="T3870" t="n">
        <x:v>10</x:v>
      </x:c>
      <x:c r="U3870" t="str">
        <x:v>pickup_after_delivery_completion_plus_usage_lag</x:v>
      </x:c>
    </x:row>
    <x:row r="3871">
      <x:c r="A3871" t="str">
        <x:v>Set2_100-5-3</x:v>
      </x:c>
      <x:c r="B3871" t="str">
        <x:v>standard_same_day</x:v>
      </x:c>
      <x:c r="C3871" t="str">
        <x:v>C33</x:v>
      </x:c>
      <x:c r="D3871" s="59" t="n">
        <x:v>14</x:v>
      </x:c>
      <x:c r="E3871" s="59" t="n">
        <x:v>45</x:v>
      </x:c>
      <x:c r="F3871" s="59" t="str">
        <x:v>S4</x:v>
      </x:c>
      <x:c r="G3871" s="59" t="n">
        <x:v>441</x:v>
      </x:c>
      <x:c r="H3871" s="59" t="n">
        <x:v>475</x:v>
      </x:c>
      <x:c r="I3871" s="59" t="n">
        <x:v>10</x:v>
      </x:c>
      <x:c r="J3871" s="60" t="n">
        <x:f>'参数'!$C$5</x:f>
        <x:v>360</x:v>
      </x:c>
      <x:c r="K3871" s="60" t="n">
        <x:f>'参数'!$D$5</x:f>
        <x:v>240</x:v>
      </x:c>
      <x:c r="L3871" s="60" t="n">
        <x:f>H3871+I3871+J3871</x:f>
        <x:v>845</x:v>
      </x:c>
      <x:c r="M3871" s="60" t="n">
        <x:f>L3871+K3871</x:f>
        <x:v>1085</x:v>
      </x:c>
      <x:c r="N3871" s="60" t="n">
        <x:f>'参数'!$B$10</x:f>
        <x:v>1</x:v>
      </x:c>
      <x:c r="O3871" s="60" t="n">
        <x:f>N3871*'参数'!$B$11</x:f>
        <x:v>2</x:v>
      </x:c>
      <x:c r="P3871" s="60" t="n">
        <x:f>N3871*'参数'!$B$12</x:f>
        <x:v>1</x:v>
      </x:c>
      <x:c r="Q3871" t="str">
        <x:f>C3871&amp;"d"</x:f>
        <x:v>C33d</x:v>
      </x:c>
      <x:c r="R3871" t="str">
        <x:f>C3871&amp;"p"</x:f>
        <x:v>C33p</x:v>
      </x:c>
      <x:c r="S3871" t="str">
        <x:f>IF(AND(L3871&gt;=H3871+I3871+J3871,M3871&gt;L3871,F3871&lt;&gt;""),"PASS","FAIL")</x:f>
        <x:v>PASS</x:v>
      </x:c>
      <x:c r="T3871" t="n">
        <x:v>4</x:v>
      </x:c>
      <x:c r="U3871" t="str">
        <x:v>pickup_after_delivery_completion_plus_usage_lag</x:v>
      </x:c>
    </x:row>
    <x:row r="3872">
      <x:c r="A3872" t="str">
        <x:v>Set2_100-5-3</x:v>
      </x:c>
      <x:c r="B3872" t="str">
        <x:v>standard_same_day</x:v>
      </x:c>
      <x:c r="C3872" t="str">
        <x:v>C34</x:v>
      </x:c>
      <x:c r="D3872" s="59" t="n">
        <x:v>7</x:v>
      </x:c>
      <x:c r="E3872" s="59" t="n">
        <x:v>46</x:v>
      </x:c>
      <x:c r="F3872" s="59" t="str">
        <x:v>S4</x:v>
      </x:c>
      <x:c r="G3872" s="59" t="n">
        <x:v>364</x:v>
      </x:c>
      <x:c r="H3872" s="59" t="n">
        <x:v>384</x:v>
      </x:c>
      <x:c r="I3872" s="59" t="n">
        <x:v>10</x:v>
      </x:c>
      <x:c r="J3872" s="60" t="n">
        <x:f>'参数'!$C$5</x:f>
        <x:v>360</x:v>
      </x:c>
      <x:c r="K3872" s="60" t="n">
        <x:f>'参数'!$D$5</x:f>
        <x:v>240</x:v>
      </x:c>
      <x:c r="L3872" s="60" t="n">
        <x:f>H3872+I3872+J3872</x:f>
        <x:v>754</x:v>
      </x:c>
      <x:c r="M3872" s="60" t="n">
        <x:f>L3872+K3872</x:f>
        <x:v>994</x:v>
      </x:c>
      <x:c r="N3872" s="60" t="n">
        <x:f>'参数'!$B$10</x:f>
        <x:v>1</x:v>
      </x:c>
      <x:c r="O3872" s="60" t="n">
        <x:f>N3872*'参数'!$B$11</x:f>
        <x:v>2</x:v>
      </x:c>
      <x:c r="P3872" s="60" t="n">
        <x:f>N3872*'参数'!$B$12</x:f>
        <x:v>1</x:v>
      </x:c>
      <x:c r="Q3872" t="str">
        <x:f>C3872&amp;"d"</x:f>
        <x:v>C34d</x:v>
      </x:c>
      <x:c r="R3872" t="str">
        <x:f>C3872&amp;"p"</x:f>
        <x:v>C34p</x:v>
      </x:c>
      <x:c r="S3872" t="str">
        <x:f>IF(AND(L3872&gt;=H3872+I3872+J3872,M3872&gt;L3872,F3872&lt;&gt;""),"PASS","FAIL")</x:f>
        <x:v>PASS</x:v>
      </x:c>
      <x:c r="T3872" t="n">
        <x:v>11</x:v>
      </x:c>
      <x:c r="U3872" t="str">
        <x:v>pickup_after_delivery_completion_plus_usage_lag</x:v>
      </x:c>
    </x:row>
    <x:row r="3873">
      <x:c r="A3873" t="str">
        <x:v>Set2_100-5-3</x:v>
      </x:c>
      <x:c r="B3873" t="str">
        <x:v>standard_same_day</x:v>
      </x:c>
      <x:c r="C3873" t="str">
        <x:v>C35</x:v>
      </x:c>
      <x:c r="D3873" s="59" t="n">
        <x:v>25</x:v>
      </x:c>
      <x:c r="E3873" s="59" t="n">
        <x:v>35</x:v>
      </x:c>
      <x:c r="F3873" s="59" t="str">
        <x:v>S4</x:v>
      </x:c>
      <x:c r="G3873" s="59" t="n">
        <x:v>154</x:v>
      </x:c>
      <x:c r="H3873" s="59" t="n">
        <x:v>190</x:v>
      </x:c>
      <x:c r="I3873" s="59" t="n">
        <x:v>10</x:v>
      </x:c>
      <x:c r="J3873" s="60" t="n">
        <x:f>'参数'!$C$5</x:f>
        <x:v>360</x:v>
      </x:c>
      <x:c r="K3873" s="60" t="n">
        <x:f>'参数'!$D$5</x:f>
        <x:v>240</x:v>
      </x:c>
      <x:c r="L3873" s="60" t="n">
        <x:f>H3873+I3873+J3873</x:f>
        <x:v>560</x:v>
      </x:c>
      <x:c r="M3873" s="60" t="n">
        <x:f>L3873+K3873</x:f>
        <x:v>800</x:v>
      </x:c>
      <x:c r="N3873" s="60" t="n">
        <x:f>'参数'!$B$10</x:f>
        <x:v>1</x:v>
      </x:c>
      <x:c r="O3873" s="60" t="n">
        <x:f>N3873*'参数'!$B$11</x:f>
        <x:v>2</x:v>
      </x:c>
      <x:c r="P3873" s="60" t="n">
        <x:f>N3873*'参数'!$B$12</x:f>
        <x:v>1</x:v>
      </x:c>
      <x:c r="Q3873" t="str">
        <x:f>C3873&amp;"d"</x:f>
        <x:v>C35d</x:v>
      </x:c>
      <x:c r="R3873" t="str">
        <x:f>C3873&amp;"p"</x:f>
        <x:v>C35p</x:v>
      </x:c>
      <x:c r="S3873" t="str">
        <x:f>IF(AND(L3873&gt;=H3873+I3873+J3873,M3873&gt;L3873,F3873&lt;&gt;""),"PASS","FAIL")</x:f>
        <x:v>PASS</x:v>
      </x:c>
      <x:c r="T3873" t="n">
        <x:v>8</x:v>
      </x:c>
      <x:c r="U3873" t="str">
        <x:v>pickup_after_delivery_completion_plus_usage_lag</x:v>
      </x:c>
    </x:row>
    <x:row r="3874">
      <x:c r="A3874" t="str">
        <x:v>Set2_100-5-3</x:v>
      </x:c>
      <x:c r="B3874" t="str">
        <x:v>standard_same_day</x:v>
      </x:c>
      <x:c r="C3874" t="str">
        <x:v>C36</x:v>
      </x:c>
      <x:c r="D3874" s="59" t="n">
        <x:v>5</x:v>
      </x:c>
      <x:c r="E3874" s="59" t="n">
        <x:v>45</x:v>
      </x:c>
      <x:c r="F3874" s="59" t="str">
        <x:v>S4</x:v>
      </x:c>
      <x:c r="G3874" s="59" t="n">
        <x:v>116</x:v>
      </x:c>
      <x:c r="H3874" s="59" t="n">
        <x:v>144</x:v>
      </x:c>
      <x:c r="I3874" s="59" t="n">
        <x:v>10</x:v>
      </x:c>
      <x:c r="J3874" s="60" t="n">
        <x:f>'参数'!$C$5</x:f>
        <x:v>360</x:v>
      </x:c>
      <x:c r="K3874" s="60" t="n">
        <x:f>'参数'!$D$5</x:f>
        <x:v>240</x:v>
      </x:c>
      <x:c r="L3874" s="60" t="n">
        <x:f>H3874+I3874+J3874</x:f>
        <x:v>514</x:v>
      </x:c>
      <x:c r="M3874" s="60" t="n">
        <x:f>L3874+K3874</x:f>
        <x:v>754</x:v>
      </x:c>
      <x:c r="N3874" s="60" t="n">
        <x:f>'参数'!$B$10</x:f>
        <x:v>1</x:v>
      </x:c>
      <x:c r="O3874" s="60" t="n">
        <x:f>N3874*'参数'!$B$11</x:f>
        <x:v>2</x:v>
      </x:c>
      <x:c r="P3874" s="60" t="n">
        <x:f>N3874*'参数'!$B$12</x:f>
        <x:v>1</x:v>
      </x:c>
      <x:c r="Q3874" t="str">
        <x:f>C3874&amp;"d"</x:f>
        <x:v>C36d</x:v>
      </x:c>
      <x:c r="R3874" t="str">
        <x:f>C3874&amp;"p"</x:f>
        <x:v>C36p</x:v>
      </x:c>
      <x:c r="S3874" t="str">
        <x:f>IF(AND(L3874&gt;=H3874+I3874+J3874,M3874&gt;L3874,F3874&lt;&gt;""),"PASS","FAIL")</x:f>
        <x:v>PASS</x:v>
      </x:c>
      <x:c r="T3874" t="n">
        <x:v>15</x:v>
      </x:c>
      <x:c r="U3874" t="str">
        <x:v>pickup_after_delivery_completion_plus_usage_lag</x:v>
      </x:c>
    </x:row>
    <x:row r="3875">
      <x:c r="A3875" t="str">
        <x:v>Set2_100-5-3</x:v>
      </x:c>
      <x:c r="B3875" t="str">
        <x:v>standard_same_day</x:v>
      </x:c>
      <x:c r="C3875" t="str">
        <x:v>C37</x:v>
      </x:c>
      <x:c r="D3875" s="59" t="n">
        <x:v>17</x:v>
      </x:c>
      <x:c r="E3875" s="59" t="n">
        <x:v>30</x:v>
      </x:c>
      <x:c r="F3875" s="59" t="str">
        <x:v>S4</x:v>
      </x:c>
      <x:c r="G3875" s="59" t="n">
        <x:v>157</x:v>
      </x:c>
      <x:c r="H3875" s="59" t="n">
        <x:v>175</x:v>
      </x:c>
      <x:c r="I3875" s="59" t="n">
        <x:v>10</x:v>
      </x:c>
      <x:c r="J3875" s="60" t="n">
        <x:f>'参数'!$C$5</x:f>
        <x:v>360</x:v>
      </x:c>
      <x:c r="K3875" s="60" t="n">
        <x:f>'参数'!$D$5</x:f>
        <x:v>240</x:v>
      </x:c>
      <x:c r="L3875" s="60" t="n">
        <x:f>H3875+I3875+J3875</x:f>
        <x:v>545</x:v>
      </x:c>
      <x:c r="M3875" s="60" t="n">
        <x:f>L3875+K3875</x:f>
        <x:v>785</x:v>
      </x:c>
      <x:c r="N3875" s="60" t="n">
        <x:f>'参数'!$B$10</x:f>
        <x:v>1</x:v>
      </x:c>
      <x:c r="O3875" s="60" t="n">
        <x:f>N3875*'参数'!$B$11</x:f>
        <x:v>2</x:v>
      </x:c>
      <x:c r="P3875" s="60" t="n">
        <x:f>N3875*'参数'!$B$12</x:f>
        <x:v>1</x:v>
      </x:c>
      <x:c r="Q3875" t="str">
        <x:f>C3875&amp;"d"</x:f>
        <x:v>C37d</x:v>
      </x:c>
      <x:c r="R3875" t="str">
        <x:f>C3875&amp;"p"</x:f>
        <x:v>C37p</x:v>
      </x:c>
      <x:c r="S3875" t="str">
        <x:f>IF(AND(L3875&gt;=H3875+I3875+J3875,M3875&gt;L3875,F3875&lt;&gt;""),"PASS","FAIL")</x:f>
        <x:v>PASS</x:v>
      </x:c>
      <x:c r="T3875" t="n">
        <x:v>1</x:v>
      </x:c>
      <x:c r="U3875" t="str">
        <x:v>pickup_after_delivery_completion_plus_usage_lag</x:v>
      </x:c>
    </x:row>
    <x:row r="3876">
      <x:c r="A3876" t="str">
        <x:v>Set2_100-5-3</x:v>
      </x:c>
      <x:c r="B3876" t="str">
        <x:v>standard_same_day</x:v>
      </x:c>
      <x:c r="C3876" t="str">
        <x:v>C38</x:v>
      </x:c>
      <x:c r="D3876" s="59" t="n">
        <x:v>2</x:v>
      </x:c>
      <x:c r="E3876" s="59" t="n">
        <x:v>45</x:v>
      </x:c>
      <x:c r="F3876" s="59" t="str">
        <x:v>S4</x:v>
      </x:c>
      <x:c r="G3876" s="59" t="n">
        <x:v>331</x:v>
      </x:c>
      <x:c r="H3876" s="59" t="n">
        <x:v>341</x:v>
      </x:c>
      <x:c r="I3876" s="59" t="n">
        <x:v>10</x:v>
      </x:c>
      <x:c r="J3876" s="60" t="n">
        <x:f>'参数'!$C$5</x:f>
        <x:v>360</x:v>
      </x:c>
      <x:c r="K3876" s="60" t="n">
        <x:f>'参数'!$D$5</x:f>
        <x:v>240</x:v>
      </x:c>
      <x:c r="L3876" s="60" t="n">
        <x:f>H3876+I3876+J3876</x:f>
        <x:v>711</x:v>
      </x:c>
      <x:c r="M3876" s="60" t="n">
        <x:f>L3876+K3876</x:f>
        <x:v>951</x:v>
      </x:c>
      <x:c r="N3876" s="60" t="n">
        <x:f>'参数'!$B$10</x:f>
        <x:v>1</x:v>
      </x:c>
      <x:c r="O3876" s="60" t="n">
        <x:f>N3876*'参数'!$B$11</x:f>
        <x:v>2</x:v>
      </x:c>
      <x:c r="P3876" s="60" t="n">
        <x:f>N3876*'参数'!$B$12</x:f>
        <x:v>1</x:v>
      </x:c>
      <x:c r="Q3876" t="str">
        <x:f>C3876&amp;"d"</x:f>
        <x:v>C38d</x:v>
      </x:c>
      <x:c r="R3876" t="str">
        <x:f>C3876&amp;"p"</x:f>
        <x:v>C38p</x:v>
      </x:c>
      <x:c r="S3876" t="str">
        <x:f>IF(AND(L3876&gt;=H3876+I3876+J3876,M3876&gt;L3876,F3876&lt;&gt;""),"PASS","FAIL")</x:f>
        <x:v>PASS</x:v>
      </x:c>
      <x:c r="T3876" t="n">
        <x:v>9</x:v>
      </x:c>
      <x:c r="U3876" t="str">
        <x:v>pickup_after_delivery_completion_plus_usage_lag</x:v>
      </x:c>
    </x:row>
    <x:row r="3877">
      <x:c r="A3877" t="str">
        <x:v>Set2_100-5-3</x:v>
      </x:c>
      <x:c r="B3877" t="str">
        <x:v>standard_same_day</x:v>
      </x:c>
      <x:c r="C3877" t="str">
        <x:v>C39</x:v>
      </x:c>
      <x:c r="D3877" s="59" t="n">
        <x:v>21</x:v>
      </x:c>
      <x:c r="E3877" s="59" t="n">
        <x:v>44</x:v>
      </x:c>
      <x:c r="F3877" s="59" t="str">
        <x:v>S4</x:v>
      </x:c>
      <x:c r="G3877" s="59" t="n">
        <x:v>187</x:v>
      </x:c>
      <x:c r="H3877" s="59" t="n">
        <x:v>203</x:v>
      </x:c>
      <x:c r="I3877" s="59" t="n">
        <x:v>10</x:v>
      </x:c>
      <x:c r="J3877" s="60" t="n">
        <x:f>'参数'!$C$5</x:f>
        <x:v>360</x:v>
      </x:c>
      <x:c r="K3877" s="60" t="n">
        <x:f>'参数'!$D$5</x:f>
        <x:v>240</x:v>
      </x:c>
      <x:c r="L3877" s="60" t="n">
        <x:f>H3877+I3877+J3877</x:f>
        <x:v>573</x:v>
      </x:c>
      <x:c r="M3877" s="60" t="n">
        <x:f>L3877+K3877</x:f>
        <x:v>813</x:v>
      </x:c>
      <x:c r="N3877" s="60" t="n">
        <x:f>'参数'!$B$10</x:f>
        <x:v>1</x:v>
      </x:c>
      <x:c r="O3877" s="60" t="n">
        <x:f>N3877*'参数'!$B$11</x:f>
        <x:v>2</x:v>
      </x:c>
      <x:c r="P3877" s="60" t="n">
        <x:f>N3877*'参数'!$B$12</x:f>
        <x:v>1</x:v>
      </x:c>
      <x:c r="Q3877" t="str">
        <x:f>C3877&amp;"d"</x:f>
        <x:v>C39d</x:v>
      </x:c>
      <x:c r="R3877" t="str">
        <x:f>C3877&amp;"p"</x:f>
        <x:v>C39p</x:v>
      </x:c>
      <x:c r="S3877" t="str">
        <x:f>IF(AND(L3877&gt;=H3877+I3877+J3877,M3877&gt;L3877,F3877&lt;&gt;""),"PASS","FAIL")</x:f>
        <x:v>PASS</x:v>
      </x:c>
      <x:c r="T3877" t="n">
        <x:v>16</x:v>
      </x:c>
      <x:c r="U3877" t="str">
        <x:v>pickup_after_delivery_completion_plus_usage_lag</x:v>
      </x:c>
    </x:row>
    <x:row r="3878">
      <x:c r="A3878" t="str">
        <x:v>Set2_100-5-3</x:v>
      </x:c>
      <x:c r="B3878" t="str">
        <x:v>standard_same_day</x:v>
      </x:c>
      <x:c r="C3878" t="str">
        <x:v>C40</x:v>
      </x:c>
      <x:c r="D3878" s="59" t="n">
        <x:v>14</x:v>
      </x:c>
      <x:c r="E3878" s="59" t="n">
        <x:v>44</x:v>
      </x:c>
      <x:c r="F3878" s="59" t="str">
        <x:v>S4</x:v>
      </x:c>
      <x:c r="G3878" s="59" t="n">
        <x:v>514</x:v>
      </x:c>
      <x:c r="H3878" s="59" t="n">
        <x:v>552</x:v>
      </x:c>
      <x:c r="I3878" s="59" t="n">
        <x:v>10</x:v>
      </x:c>
      <x:c r="J3878" s="60" t="n">
        <x:f>'参数'!$C$5</x:f>
        <x:v>360</x:v>
      </x:c>
      <x:c r="K3878" s="60" t="n">
        <x:f>'参数'!$D$5</x:f>
        <x:v>240</x:v>
      </x:c>
      <x:c r="L3878" s="60" t="n">
        <x:f>H3878+I3878+J3878</x:f>
        <x:v>922</x:v>
      </x:c>
      <x:c r="M3878" s="60" t="n">
        <x:f>L3878+K3878</x:f>
        <x:v>1162</x:v>
      </x:c>
      <x:c r="N3878" s="60" t="n">
        <x:f>'参数'!$B$10</x:f>
        <x:v>1</x:v>
      </x:c>
      <x:c r="O3878" s="60" t="n">
        <x:f>N3878*'参数'!$B$11</x:f>
        <x:v>2</x:v>
      </x:c>
      <x:c r="P3878" s="60" t="n">
        <x:f>N3878*'参数'!$B$12</x:f>
        <x:v>1</x:v>
      </x:c>
      <x:c r="Q3878" t="str">
        <x:f>C3878&amp;"d"</x:f>
        <x:v>C40d</x:v>
      </x:c>
      <x:c r="R3878" t="str">
        <x:f>C3878&amp;"p"</x:f>
        <x:v>C40p</x:v>
      </x:c>
      <x:c r="S3878" t="str">
        <x:f>IF(AND(L3878&gt;=H3878+I3878+J3878,M3878&gt;L3878,F3878&lt;&gt;""),"PASS","FAIL")</x:f>
        <x:v>PASS</x:v>
      </x:c>
      <x:c r="T3878" t="n">
        <x:v>9</x:v>
      </x:c>
      <x:c r="U3878" t="str">
        <x:v>pickup_after_delivery_completion_plus_usage_lag</x:v>
      </x:c>
    </x:row>
    <x:row r="3879">
      <x:c r="A3879" t="str">
        <x:v>Set2_100-5-3</x:v>
      </x:c>
      <x:c r="B3879" t="str">
        <x:v>standard_same_day</x:v>
      </x:c>
      <x:c r="C3879" t="str">
        <x:v>C41</x:v>
      </x:c>
      <x:c r="D3879" s="59" t="n">
        <x:v>19</x:v>
      </x:c>
      <x:c r="E3879" s="59" t="n">
        <x:v>38</x:v>
      </x:c>
      <x:c r="F3879" s="59" t="str">
        <x:v>S4</x:v>
      </x:c>
      <x:c r="G3879" s="59" t="n">
        <x:v>559</x:v>
      </x:c>
      <x:c r="H3879" s="59" t="n">
        <x:v>591</x:v>
      </x:c>
      <x:c r="I3879" s="59" t="n">
        <x:v>10</x:v>
      </x:c>
      <x:c r="J3879" s="60" t="n">
        <x:f>'参数'!$C$5</x:f>
        <x:v>360</x:v>
      </x:c>
      <x:c r="K3879" s="60" t="n">
        <x:f>'参数'!$D$5</x:f>
        <x:v>240</x:v>
      </x:c>
      <x:c r="L3879" s="60" t="n">
        <x:f>H3879+I3879+J3879</x:f>
        <x:v>961</x:v>
      </x:c>
      <x:c r="M3879" s="60" t="n">
        <x:f>L3879+K3879</x:f>
        <x:v>1201</x:v>
      </x:c>
      <x:c r="N3879" s="60" t="n">
        <x:f>'参数'!$B$10</x:f>
        <x:v>1</x:v>
      </x:c>
      <x:c r="O3879" s="60" t="n">
        <x:f>N3879*'参数'!$B$11</x:f>
        <x:v>2</x:v>
      </x:c>
      <x:c r="P3879" s="60" t="n">
        <x:f>N3879*'参数'!$B$12</x:f>
        <x:v>1</x:v>
      </x:c>
      <x:c r="Q3879" t="str">
        <x:f>C3879&amp;"d"</x:f>
        <x:v>C41d</x:v>
      </x:c>
      <x:c r="R3879" t="str">
        <x:f>C3879&amp;"p"</x:f>
        <x:v>C41p</x:v>
      </x:c>
      <x:c r="S3879" t="str">
        <x:f>IF(AND(L3879&gt;=H3879+I3879+J3879,M3879&gt;L3879,F3879&lt;&gt;""),"PASS","FAIL")</x:f>
        <x:v>PASS</x:v>
      </x:c>
      <x:c r="T3879" t="n">
        <x:v>2</x:v>
      </x:c>
      <x:c r="U3879" t="str">
        <x:v>pickup_after_delivery_completion_plus_usage_lag</x:v>
      </x:c>
    </x:row>
    <x:row r="3880">
      <x:c r="A3880" t="str">
        <x:v>Set2_100-5-3</x:v>
      </x:c>
      <x:c r="B3880" t="str">
        <x:v>standard_same_day</x:v>
      </x:c>
      <x:c r="C3880" t="str">
        <x:v>C42</x:v>
      </x:c>
      <x:c r="D3880" s="59" t="n">
        <x:v>6</x:v>
      </x:c>
      <x:c r="E3880" s="59" t="n">
        <x:v>44</x:v>
      </x:c>
      <x:c r="F3880" s="59" t="str">
        <x:v>S4</x:v>
      </x:c>
      <x:c r="G3880" s="59" t="n">
        <x:v>307</x:v>
      </x:c>
      <x:c r="H3880" s="59" t="n">
        <x:v>319</x:v>
      </x:c>
      <x:c r="I3880" s="59" t="n">
        <x:v>10</x:v>
      </x:c>
      <x:c r="J3880" s="60" t="n">
        <x:f>'参数'!$C$5</x:f>
        <x:v>360</x:v>
      </x:c>
      <x:c r="K3880" s="60" t="n">
        <x:f>'参数'!$D$5</x:f>
        <x:v>240</x:v>
      </x:c>
      <x:c r="L3880" s="60" t="n">
        <x:f>H3880+I3880+J3880</x:f>
        <x:v>689</x:v>
      </x:c>
      <x:c r="M3880" s="60" t="n">
        <x:f>L3880+K3880</x:f>
        <x:v>929</x:v>
      </x:c>
      <x:c r="N3880" s="60" t="n">
        <x:f>'参数'!$B$10</x:f>
        <x:v>1</x:v>
      </x:c>
      <x:c r="O3880" s="60" t="n">
        <x:f>N3880*'参数'!$B$11</x:f>
        <x:v>2</x:v>
      </x:c>
      <x:c r="P3880" s="60" t="n">
        <x:f>N3880*'参数'!$B$12</x:f>
        <x:v>1</x:v>
      </x:c>
      <x:c r="Q3880" t="str">
        <x:f>C3880&amp;"d"</x:f>
        <x:v>C42d</x:v>
      </x:c>
      <x:c r="R3880" t="str">
        <x:f>C3880&amp;"p"</x:f>
        <x:v>C42p</x:v>
      </x:c>
      <x:c r="S3880" t="str">
        <x:f>IF(AND(L3880&gt;=H3880+I3880+J3880,M3880&gt;L3880,F3880&lt;&gt;""),"PASS","FAIL")</x:f>
        <x:v>PASS</x:v>
      </x:c>
      <x:c r="T3880" t="n">
        <x:v>6</x:v>
      </x:c>
      <x:c r="U3880" t="str">
        <x:v>pickup_after_delivery_completion_plus_usage_lag</x:v>
      </x:c>
    </x:row>
    <x:row r="3881">
      <x:c r="A3881" t="str">
        <x:v>Set2_100-5-3</x:v>
      </x:c>
      <x:c r="B3881" t="str">
        <x:v>standard_same_day</x:v>
      </x:c>
      <x:c r="C3881" t="str">
        <x:v>C43</x:v>
      </x:c>
      <x:c r="D3881" s="59" t="n">
        <x:v>14</x:v>
      </x:c>
      <x:c r="E3881" s="59" t="n">
        <x:v>43</x:v>
      </x:c>
      <x:c r="F3881" s="59" t="str">
        <x:v>S4</x:v>
      </x:c>
      <x:c r="G3881" s="59" t="n">
        <x:v>139</x:v>
      </x:c>
      <x:c r="H3881" s="59" t="n">
        <x:v>163</x:v>
      </x:c>
      <x:c r="I3881" s="59" t="n">
        <x:v>10</x:v>
      </x:c>
      <x:c r="J3881" s="60" t="n">
        <x:f>'参数'!$C$5</x:f>
        <x:v>360</x:v>
      </x:c>
      <x:c r="K3881" s="60" t="n">
        <x:f>'参数'!$D$5</x:f>
        <x:v>240</x:v>
      </x:c>
      <x:c r="L3881" s="60" t="n">
        <x:f>H3881+I3881+J3881</x:f>
        <x:v>533</x:v>
      </x:c>
      <x:c r="M3881" s="60" t="n">
        <x:f>L3881+K3881</x:f>
        <x:v>773</x:v>
      </x:c>
      <x:c r="N3881" s="60" t="n">
        <x:f>'参数'!$B$10</x:f>
        <x:v>1</x:v>
      </x:c>
      <x:c r="O3881" s="60" t="n">
        <x:f>N3881*'参数'!$B$11</x:f>
        <x:v>2</x:v>
      </x:c>
      <x:c r="P3881" s="60" t="n">
        <x:f>N3881*'参数'!$B$12</x:f>
        <x:v>1</x:v>
      </x:c>
      <x:c r="Q3881" t="str">
        <x:f>C3881&amp;"d"</x:f>
        <x:v>C43d</x:v>
      </x:c>
      <x:c r="R3881" t="str">
        <x:f>C3881&amp;"p"</x:f>
        <x:v>C43p</x:v>
      </x:c>
      <x:c r="S3881" t="str">
        <x:f>IF(AND(L3881&gt;=H3881+I3881+J3881,M3881&gt;L3881,F3881&lt;&gt;""),"PASS","FAIL")</x:f>
        <x:v>PASS</x:v>
      </x:c>
      <x:c r="T3881" t="n">
        <x:v>10</x:v>
      </x:c>
      <x:c r="U3881" t="str">
        <x:v>pickup_after_delivery_completion_plus_usage_lag</x:v>
      </x:c>
    </x:row>
    <x:row r="3882">
      <x:c r="A3882" t="str">
        <x:v>Set2_100-5-3</x:v>
      </x:c>
      <x:c r="B3882" t="str">
        <x:v>standard_same_day</x:v>
      </x:c>
      <x:c r="C3882" t="str">
        <x:v>C44</x:v>
      </x:c>
      <x:c r="D3882" s="59" t="n">
        <x:v>21</x:v>
      </x:c>
      <x:c r="E3882" s="59" t="n">
        <x:v>34</x:v>
      </x:c>
      <x:c r="F3882" s="59" t="str">
        <x:v>S4</x:v>
      </x:c>
      <x:c r="G3882" s="59" t="n">
        <x:v>459</x:v>
      </x:c>
      <x:c r="H3882" s="59" t="n">
        <x:v>497</x:v>
      </x:c>
      <x:c r="I3882" s="59" t="n">
        <x:v>10</x:v>
      </x:c>
      <x:c r="J3882" s="60" t="n">
        <x:f>'参数'!$C$5</x:f>
        <x:v>360</x:v>
      </x:c>
      <x:c r="K3882" s="60" t="n">
        <x:f>'参数'!$D$5</x:f>
        <x:v>240</x:v>
      </x:c>
      <x:c r="L3882" s="60" t="n">
        <x:f>H3882+I3882+J3882</x:f>
        <x:v>867</x:v>
      </x:c>
      <x:c r="M3882" s="60" t="n">
        <x:f>L3882+K3882</x:f>
        <x:v>1107</x:v>
      </x:c>
      <x:c r="N3882" s="60" t="n">
        <x:f>'参数'!$B$10</x:f>
        <x:v>1</x:v>
      </x:c>
      <x:c r="O3882" s="60" t="n">
        <x:f>N3882*'参数'!$B$11</x:f>
        <x:v>2</x:v>
      </x:c>
      <x:c r="P3882" s="60" t="n">
        <x:f>N3882*'参数'!$B$12</x:f>
        <x:v>1</x:v>
      </x:c>
      <x:c r="Q3882" t="str">
        <x:f>C3882&amp;"d"</x:f>
        <x:v>C44d</x:v>
      </x:c>
      <x:c r="R3882" t="str">
        <x:f>C3882&amp;"p"</x:f>
        <x:v>C44p</x:v>
      </x:c>
      <x:c r="S3882" t="str">
        <x:f>IF(AND(L3882&gt;=H3882+I3882+J3882,M3882&gt;L3882,F3882&lt;&gt;""),"PASS","FAIL")</x:f>
        <x:v>PASS</x:v>
      </x:c>
      <x:c r="T3882" t="n">
        <x:v>8</x:v>
      </x:c>
      <x:c r="U3882" t="str">
        <x:v>pickup_after_delivery_completion_plus_usage_lag</x:v>
      </x:c>
    </x:row>
    <x:row r="3883">
      <x:c r="A3883" t="str">
        <x:v>Set2_100-5-3</x:v>
      </x:c>
      <x:c r="B3883" t="str">
        <x:v>standard_same_day</x:v>
      </x:c>
      <x:c r="C3883" t="str">
        <x:v>C45</x:v>
      </x:c>
      <x:c r="D3883" s="59" t="n">
        <x:v>4</x:v>
      </x:c>
      <x:c r="E3883" s="59" t="n">
        <x:v>42</x:v>
      </x:c>
      <x:c r="F3883" s="59" t="str">
        <x:v>S4</x:v>
      </x:c>
      <x:c r="G3883" s="59" t="n">
        <x:v>243</x:v>
      </x:c>
      <x:c r="H3883" s="59" t="n">
        <x:v>269</x:v>
      </x:c>
      <x:c r="I3883" s="59" t="n">
        <x:v>10</x:v>
      </x:c>
      <x:c r="J3883" s="60" t="n">
        <x:f>'参数'!$C$5</x:f>
        <x:v>360</x:v>
      </x:c>
      <x:c r="K3883" s="60" t="n">
        <x:f>'参数'!$D$5</x:f>
        <x:v>240</x:v>
      </x:c>
      <x:c r="L3883" s="60" t="n">
        <x:f>H3883+I3883+J3883</x:f>
        <x:v>639</x:v>
      </x:c>
      <x:c r="M3883" s="60" t="n">
        <x:f>L3883+K3883</x:f>
        <x:v>879</x:v>
      </x:c>
      <x:c r="N3883" s="60" t="n">
        <x:f>'参数'!$B$10</x:f>
        <x:v>1</x:v>
      </x:c>
      <x:c r="O3883" s="60" t="n">
        <x:f>N3883*'参数'!$B$11</x:f>
        <x:v>2</x:v>
      </x:c>
      <x:c r="P3883" s="60" t="n">
        <x:f>N3883*'参数'!$B$12</x:f>
        <x:v>1</x:v>
      </x:c>
      <x:c r="Q3883" t="str">
        <x:f>C3883&amp;"d"</x:f>
        <x:v>C45d</x:v>
      </x:c>
      <x:c r="R3883" t="str">
        <x:f>C3883&amp;"p"</x:f>
        <x:v>C45p</x:v>
      </x:c>
      <x:c r="S3883" t="str">
        <x:f>IF(AND(L3883&gt;=H3883+I3883+J3883,M3883&gt;L3883,F3883&lt;&gt;""),"PASS","FAIL")</x:f>
        <x:v>PASS</x:v>
      </x:c>
      <x:c r="T3883" t="n">
        <x:v>1</x:v>
      </x:c>
      <x:c r="U3883" t="str">
        <x:v>pickup_after_delivery_completion_plus_usage_lag</x:v>
      </x:c>
    </x:row>
    <x:row r="3884">
      <x:c r="A3884" t="str">
        <x:v>Set2_100-5-3</x:v>
      </x:c>
      <x:c r="B3884" t="str">
        <x:v>standard_same_day</x:v>
      </x:c>
      <x:c r="C3884" t="str">
        <x:v>C46</x:v>
      </x:c>
      <x:c r="D3884" s="59" t="n">
        <x:v>12</x:v>
      </x:c>
      <x:c r="E3884" s="59" t="n">
        <x:v>38</x:v>
      </x:c>
      <x:c r="F3884" s="59" t="str">
        <x:v>S4</x:v>
      </x:c>
      <x:c r="G3884" s="59" t="n">
        <x:v>418</x:v>
      </x:c>
      <x:c r="H3884" s="59" t="n">
        <x:v>448</x:v>
      </x:c>
      <x:c r="I3884" s="59" t="n">
        <x:v>10</x:v>
      </x:c>
      <x:c r="J3884" s="60" t="n">
        <x:f>'参数'!$C$5</x:f>
        <x:v>360</x:v>
      </x:c>
      <x:c r="K3884" s="60" t="n">
        <x:f>'参数'!$D$5</x:f>
        <x:v>240</x:v>
      </x:c>
      <x:c r="L3884" s="60" t="n">
        <x:f>H3884+I3884+J3884</x:f>
        <x:v>818</x:v>
      </x:c>
      <x:c r="M3884" s="60" t="n">
        <x:f>L3884+K3884</x:f>
        <x:v>1058</x:v>
      </x:c>
      <x:c r="N3884" s="60" t="n">
        <x:f>'参数'!$B$10</x:f>
        <x:v>1</x:v>
      </x:c>
      <x:c r="O3884" s="60" t="n">
        <x:f>N3884*'参数'!$B$11</x:f>
        <x:v>2</x:v>
      </x:c>
      <x:c r="P3884" s="60" t="n">
        <x:f>N3884*'参数'!$B$12</x:f>
        <x:v>1</x:v>
      </x:c>
      <x:c r="Q3884" t="str">
        <x:f>C3884&amp;"d"</x:f>
        <x:v>C46d</x:v>
      </x:c>
      <x:c r="R3884" t="str">
        <x:f>C3884&amp;"p"</x:f>
        <x:v>C46p</x:v>
      </x:c>
      <x:c r="S3884" t="str">
        <x:f>IF(AND(L3884&gt;=H3884+I3884+J3884,M3884&gt;L3884,F3884&lt;&gt;""),"PASS","FAIL")</x:f>
        <x:v>PASS</x:v>
      </x:c>
      <x:c r="T3884" t="n">
        <x:v>3</x:v>
      </x:c>
      <x:c r="U3884" t="str">
        <x:v>pickup_after_delivery_completion_plus_usage_lag</x:v>
      </x:c>
    </x:row>
    <x:row r="3885">
      <x:c r="A3885" t="str">
        <x:v>Set2_100-5-3</x:v>
      </x:c>
      <x:c r="B3885" t="str">
        <x:v>standard_same_day</x:v>
      </x:c>
      <x:c r="C3885" t="str">
        <x:v>C47</x:v>
      </x:c>
      <x:c r="D3885" s="59" t="n">
        <x:v>2</x:v>
      </x:c>
      <x:c r="E3885" s="59" t="n">
        <x:v>40</x:v>
      </x:c>
      <x:c r="F3885" s="59" t="str">
        <x:v>S2</x:v>
      </x:c>
      <x:c r="G3885" s="59" t="n">
        <x:v>146</x:v>
      </x:c>
      <x:c r="H3885" s="59" t="n">
        <x:v>166</x:v>
      </x:c>
      <x:c r="I3885" s="59" t="n">
        <x:v>10</x:v>
      </x:c>
      <x:c r="J3885" s="60" t="n">
        <x:f>'参数'!$C$5</x:f>
        <x:v>360</x:v>
      </x:c>
      <x:c r="K3885" s="60" t="n">
        <x:f>'参数'!$D$5</x:f>
        <x:v>240</x:v>
      </x:c>
      <x:c r="L3885" s="60" t="n">
        <x:f>H3885+I3885+J3885</x:f>
        <x:v>536</x:v>
      </x:c>
      <x:c r="M3885" s="60" t="n">
        <x:f>L3885+K3885</x:f>
        <x:v>776</x:v>
      </x:c>
      <x:c r="N3885" s="60" t="n">
        <x:f>'参数'!$B$10</x:f>
        <x:v>1</x:v>
      </x:c>
      <x:c r="O3885" s="60" t="n">
        <x:f>N3885*'参数'!$B$11</x:f>
        <x:v>2</x:v>
      </x:c>
      <x:c r="P3885" s="60" t="n">
        <x:f>N3885*'参数'!$B$12</x:f>
        <x:v>1</x:v>
      </x:c>
      <x:c r="Q3885" t="str">
        <x:f>C3885&amp;"d"</x:f>
        <x:v>C47d</x:v>
      </x:c>
      <x:c r="R3885" t="str">
        <x:f>C3885&amp;"p"</x:f>
        <x:v>C47p</x:v>
      </x:c>
      <x:c r="S3885" t="str">
        <x:f>IF(AND(L3885&gt;=H3885+I3885+J3885,M3885&gt;L3885,F3885&lt;&gt;""),"PASS","FAIL")</x:f>
        <x:v>PASS</x:v>
      </x:c>
      <x:c r="T3885" t="n">
        <x:v>8</x:v>
      </x:c>
      <x:c r="U3885" t="str">
        <x:v>pickup_after_delivery_completion_plus_usage_lag</x:v>
      </x:c>
    </x:row>
    <x:row r="3886">
      <x:c r="A3886" t="str">
        <x:v>Set2_100-5-3</x:v>
      </x:c>
      <x:c r="B3886" t="str">
        <x:v>standard_same_day</x:v>
      </x:c>
      <x:c r="C3886" t="str">
        <x:v>C48</x:v>
      </x:c>
      <x:c r="D3886" s="59" t="n">
        <x:v>17</x:v>
      </x:c>
      <x:c r="E3886" s="59" t="n">
        <x:v>46</x:v>
      </x:c>
      <x:c r="F3886" s="59" t="str">
        <x:v>S4</x:v>
      </x:c>
      <x:c r="G3886" s="59" t="n">
        <x:v>313</x:v>
      </x:c>
      <x:c r="H3886" s="59" t="n">
        <x:v>341</x:v>
      </x:c>
      <x:c r="I3886" s="59" t="n">
        <x:v>10</x:v>
      </x:c>
      <x:c r="J3886" s="60" t="n">
        <x:f>'参数'!$C$5</x:f>
        <x:v>360</x:v>
      </x:c>
      <x:c r="K3886" s="60" t="n">
        <x:f>'参数'!$D$5</x:f>
        <x:v>240</x:v>
      </x:c>
      <x:c r="L3886" s="60" t="n">
        <x:f>H3886+I3886+J3886</x:f>
        <x:v>711</x:v>
      </x:c>
      <x:c r="M3886" s="60" t="n">
        <x:f>L3886+K3886</x:f>
        <x:v>951</x:v>
      </x:c>
      <x:c r="N3886" s="60" t="n">
        <x:f>'参数'!$B$10</x:f>
        <x:v>1</x:v>
      </x:c>
      <x:c r="O3886" s="60" t="n">
        <x:f>N3886*'参数'!$B$11</x:f>
        <x:v>2</x:v>
      </x:c>
      <x:c r="P3886" s="60" t="n">
        <x:f>N3886*'参数'!$B$12</x:f>
        <x:v>1</x:v>
      </x:c>
      <x:c r="Q3886" t="str">
        <x:f>C3886&amp;"d"</x:f>
        <x:v>C48d</x:v>
      </x:c>
      <x:c r="R3886" t="str">
        <x:f>C3886&amp;"p"</x:f>
        <x:v>C48p</x:v>
      </x:c>
      <x:c r="S3886" t="str">
        <x:f>IF(AND(L3886&gt;=H3886+I3886+J3886,M3886&gt;L3886,F3886&lt;&gt;""),"PASS","FAIL")</x:f>
        <x:v>PASS</x:v>
      </x:c>
      <x:c r="T3886" t="n">
        <x:v>8</x:v>
      </x:c>
      <x:c r="U3886" t="str">
        <x:v>pickup_after_delivery_completion_plus_usage_lag</x:v>
      </x:c>
    </x:row>
    <x:row r="3887">
      <x:c r="A3887" t="str">
        <x:v>Set2_100-5-3</x:v>
      </x:c>
      <x:c r="B3887" t="str">
        <x:v>standard_same_day</x:v>
      </x:c>
      <x:c r="C3887" t="str">
        <x:v>C49</x:v>
      </x:c>
      <x:c r="D3887" s="59" t="n">
        <x:v>11</x:v>
      </x:c>
      <x:c r="E3887" s="59" t="n">
        <x:v>32</x:v>
      </x:c>
      <x:c r="F3887" s="59" t="str">
        <x:v>S4</x:v>
      </x:c>
      <x:c r="G3887" s="59" t="n">
        <x:v>500</x:v>
      </x:c>
      <x:c r="H3887" s="59" t="n">
        <x:v>532</x:v>
      </x:c>
      <x:c r="I3887" s="59" t="n">
        <x:v>10</x:v>
      </x:c>
      <x:c r="J3887" s="60" t="n">
        <x:f>'参数'!$C$5</x:f>
        <x:v>360</x:v>
      </x:c>
      <x:c r="K3887" s="60" t="n">
        <x:f>'参数'!$D$5</x:f>
        <x:v>240</x:v>
      </x:c>
      <x:c r="L3887" s="60" t="n">
        <x:f>H3887+I3887+J3887</x:f>
        <x:v>902</x:v>
      </x:c>
      <x:c r="M3887" s="60" t="n">
        <x:f>L3887+K3887</x:f>
        <x:v>1142</x:v>
      </x:c>
      <x:c r="N3887" s="60" t="n">
        <x:f>'参数'!$B$10</x:f>
        <x:v>1</x:v>
      </x:c>
      <x:c r="O3887" s="60" t="n">
        <x:f>N3887*'参数'!$B$11</x:f>
        <x:v>2</x:v>
      </x:c>
      <x:c r="P3887" s="60" t="n">
        <x:f>N3887*'参数'!$B$12</x:f>
        <x:v>1</x:v>
      </x:c>
      <x:c r="Q3887" t="str">
        <x:f>C3887&amp;"d"</x:f>
        <x:v>C49d</x:v>
      </x:c>
      <x:c r="R3887" t="str">
        <x:f>C3887&amp;"p"</x:f>
        <x:v>C49p</x:v>
      </x:c>
      <x:c r="S3887" t="str">
        <x:f>IF(AND(L3887&gt;=H3887+I3887+J3887,M3887&gt;L3887,F3887&lt;&gt;""),"PASS","FAIL")</x:f>
        <x:v>PASS</x:v>
      </x:c>
      <x:c r="T3887" t="n">
        <x:v>0</x:v>
      </x:c>
      <x:c r="U3887" t="str">
        <x:v>pickup_after_delivery_completion_plus_usage_lag</x:v>
      </x:c>
    </x:row>
    <x:row r="3888">
      <x:c r="A3888" t="str">
        <x:v>Set2_100-5-3</x:v>
      </x:c>
      <x:c r="B3888" t="str">
        <x:v>standard_same_day</x:v>
      </x:c>
      <x:c r="C3888" t="str">
        <x:v>C50</x:v>
      </x:c>
      <x:c r="D3888" s="59" t="n">
        <x:v>25</x:v>
      </x:c>
      <x:c r="E3888" s="59" t="n">
        <x:v>40</x:v>
      </x:c>
      <x:c r="F3888" s="59" t="str">
        <x:v>S4</x:v>
      </x:c>
      <x:c r="G3888" s="59" t="n">
        <x:v>70</x:v>
      </x:c>
      <x:c r="H3888" s="59" t="n">
        <x:v>90</x:v>
      </x:c>
      <x:c r="I3888" s="59" t="n">
        <x:v>10</x:v>
      </x:c>
      <x:c r="J3888" s="60" t="n">
        <x:f>'参数'!$C$5</x:f>
        <x:v>360</x:v>
      </x:c>
      <x:c r="K3888" s="60" t="n">
        <x:f>'参数'!$D$5</x:f>
        <x:v>240</x:v>
      </x:c>
      <x:c r="L3888" s="60" t="n">
        <x:f>H3888+I3888+J3888</x:f>
        <x:v>460</x:v>
      </x:c>
      <x:c r="M3888" s="60" t="n">
        <x:f>L3888+K3888</x:f>
        <x:v>700</x:v>
      </x:c>
      <x:c r="N3888" s="60" t="n">
        <x:f>'参数'!$B$10</x:f>
        <x:v>1</x:v>
      </x:c>
      <x:c r="O3888" s="60" t="n">
        <x:f>N3888*'参数'!$B$11</x:f>
        <x:v>2</x:v>
      </x:c>
      <x:c r="P3888" s="60" t="n">
        <x:f>N3888*'参数'!$B$12</x:f>
        <x:v>1</x:v>
      </x:c>
      <x:c r="Q3888" t="str">
        <x:f>C3888&amp;"d"</x:f>
        <x:v>C50d</x:v>
      </x:c>
      <x:c r="R3888" t="str">
        <x:f>C3888&amp;"p"</x:f>
        <x:v>C50p</x:v>
      </x:c>
      <x:c r="S3888" t="str">
        <x:f>IF(AND(L3888&gt;=H3888+I3888+J3888,M3888&gt;L3888,F3888&lt;&gt;""),"PASS","FAIL")</x:f>
        <x:v>PASS</x:v>
      </x:c>
      <x:c r="T3888" t="n">
        <x:v>5</x:v>
      </x:c>
      <x:c r="U3888" t="str">
        <x:v>pickup_after_delivery_completion_plus_usage_lag</x:v>
      </x:c>
    </x:row>
    <x:row r="3889">
      <x:c r="A3889" t="str">
        <x:v>Set2_100-5-3</x:v>
      </x:c>
      <x:c r="B3889" t="str">
        <x:v>standard_same_day</x:v>
      </x:c>
      <x:c r="C3889" t="str">
        <x:v>C51</x:v>
      </x:c>
      <x:c r="D3889" s="59" t="n">
        <x:v>15</x:v>
      </x:c>
      <x:c r="E3889" s="59" t="n">
        <x:v>44</x:v>
      </x:c>
      <x:c r="F3889" s="59" t="str">
        <x:v>S4</x:v>
      </x:c>
      <x:c r="G3889" s="59" t="n">
        <x:v>312</x:v>
      </x:c>
      <x:c r="H3889" s="59" t="n">
        <x:v>342</x:v>
      </x:c>
      <x:c r="I3889" s="59" t="n">
        <x:v>10</x:v>
      </x:c>
      <x:c r="J3889" s="60" t="n">
        <x:f>'参数'!$C$5</x:f>
        <x:v>360</x:v>
      </x:c>
      <x:c r="K3889" s="60" t="n">
        <x:f>'参数'!$D$5</x:f>
        <x:v>240</x:v>
      </x:c>
      <x:c r="L3889" s="60" t="n">
        <x:f>H3889+I3889+J3889</x:f>
        <x:v>712</x:v>
      </x:c>
      <x:c r="M3889" s="60" t="n">
        <x:f>L3889+K3889</x:f>
        <x:v>952</x:v>
      </x:c>
      <x:c r="N3889" s="60" t="n">
        <x:f>'参数'!$B$10</x:f>
        <x:v>1</x:v>
      </x:c>
      <x:c r="O3889" s="60" t="n">
        <x:f>N3889*'参数'!$B$11</x:f>
        <x:v>2</x:v>
      </x:c>
      <x:c r="P3889" s="60" t="n">
        <x:f>N3889*'参数'!$B$12</x:f>
        <x:v>1</x:v>
      </x:c>
      <x:c r="Q3889" t="str">
        <x:f>C3889&amp;"d"</x:f>
        <x:v>C51d</x:v>
      </x:c>
      <x:c r="R3889" t="str">
        <x:f>C3889&amp;"p"</x:f>
        <x:v>C51p</x:v>
      </x:c>
      <x:c r="S3889" t="str">
        <x:f>IF(AND(L3889&gt;=H3889+I3889+J3889,M3889&gt;L3889,F3889&lt;&gt;""),"PASS","FAIL")</x:f>
        <x:v>PASS</x:v>
      </x:c>
      <x:c r="T3889" t="n">
        <x:v>3</x:v>
      </x:c>
      <x:c r="U3889" t="str">
        <x:v>pickup_after_delivery_completion_plus_usage_lag</x:v>
      </x:c>
    </x:row>
    <x:row r="3890">
      <x:c r="A3890" t="str">
        <x:v>Set2_100-5-3</x:v>
      </x:c>
      <x:c r="B3890" t="str">
        <x:v>standard_same_day</x:v>
      </x:c>
      <x:c r="C3890" t="str">
        <x:v>C52</x:v>
      </x:c>
      <x:c r="D3890" s="59" t="n">
        <x:v>4</x:v>
      </x:c>
      <x:c r="E3890" s="59" t="n">
        <x:v>45</x:v>
      </x:c>
      <x:c r="F3890" s="59" t="str">
        <x:v>S4</x:v>
      </x:c>
      <x:c r="G3890" s="59" t="n">
        <x:v>334</x:v>
      </x:c>
      <x:c r="H3890" s="59" t="n">
        <x:v>370</x:v>
      </x:c>
      <x:c r="I3890" s="59" t="n">
        <x:v>10</x:v>
      </x:c>
      <x:c r="J3890" s="60" t="n">
        <x:f>'参数'!$C$5</x:f>
        <x:v>360</x:v>
      </x:c>
      <x:c r="K3890" s="60" t="n">
        <x:f>'参数'!$D$5</x:f>
        <x:v>240</x:v>
      </x:c>
      <x:c r="L3890" s="60" t="n">
        <x:f>H3890+I3890+J3890</x:f>
        <x:v>740</x:v>
      </x:c>
      <x:c r="M3890" s="60" t="n">
        <x:f>L3890+K3890</x:f>
        <x:v>980</x:v>
      </x:c>
      <x:c r="N3890" s="60" t="n">
        <x:f>'参数'!$B$10</x:f>
        <x:v>1</x:v>
      </x:c>
      <x:c r="O3890" s="60" t="n">
        <x:f>N3890*'参数'!$B$11</x:f>
        <x:v>2</x:v>
      </x:c>
      <x:c r="P3890" s="60" t="n">
        <x:f>N3890*'参数'!$B$12</x:f>
        <x:v>1</x:v>
      </x:c>
      <x:c r="Q3890" t="str">
        <x:f>C3890&amp;"d"</x:f>
        <x:v>C52d</x:v>
      </x:c>
      <x:c r="R3890" t="str">
        <x:f>C3890&amp;"p"</x:f>
        <x:v>C52p</x:v>
      </x:c>
      <x:c r="S3890" t="str">
        <x:f>IF(AND(L3890&gt;=H3890+I3890+J3890,M3890&gt;L3890,F3890&lt;&gt;""),"PASS","FAIL")</x:f>
        <x:v>PASS</x:v>
      </x:c>
      <x:c r="T3890" t="n">
        <x:v>6</x:v>
      </x:c>
      <x:c r="U3890" t="str">
        <x:v>pickup_after_delivery_completion_plus_usage_lag</x:v>
      </x:c>
    </x:row>
    <x:row r="3891">
      <x:c r="A3891" t="str">
        <x:v>Set2_100-5-3</x:v>
      </x:c>
      <x:c r="B3891" t="str">
        <x:v>standard_same_day</x:v>
      </x:c>
      <x:c r="C3891" t="str">
        <x:v>C53</x:v>
      </x:c>
      <x:c r="D3891" s="59" t="n">
        <x:v>18</x:v>
      </x:c>
      <x:c r="E3891" s="59" t="n">
        <x:v>46</x:v>
      </x:c>
      <x:c r="F3891" s="59" t="str">
        <x:v>S4</x:v>
      </x:c>
      <x:c r="G3891" s="59" t="n">
        <x:v>562</x:v>
      </x:c>
      <x:c r="H3891" s="59" t="n">
        <x:v>598</x:v>
      </x:c>
      <x:c r="I3891" s="59" t="n">
        <x:v>10</x:v>
      </x:c>
      <x:c r="J3891" s="60" t="n">
        <x:f>'参数'!$C$5</x:f>
        <x:v>360</x:v>
      </x:c>
      <x:c r="K3891" s="60" t="n">
        <x:f>'参数'!$D$5</x:f>
        <x:v>240</x:v>
      </x:c>
      <x:c r="L3891" s="60" t="n">
        <x:f>H3891+I3891+J3891</x:f>
        <x:v>968</x:v>
      </x:c>
      <x:c r="M3891" s="60" t="n">
        <x:f>L3891+K3891</x:f>
        <x:v>1208</x:v>
      </x:c>
      <x:c r="N3891" s="60" t="n">
        <x:f>'参数'!$B$10</x:f>
        <x:v>1</x:v>
      </x:c>
      <x:c r="O3891" s="60" t="n">
        <x:f>N3891*'参数'!$B$11</x:f>
        <x:v>2</x:v>
      </x:c>
      <x:c r="P3891" s="60" t="n">
        <x:f>N3891*'参数'!$B$12</x:f>
        <x:v>1</x:v>
      </x:c>
      <x:c r="Q3891" t="str">
        <x:f>C3891&amp;"d"</x:f>
        <x:v>C53d</x:v>
      </x:c>
      <x:c r="R3891" t="str">
        <x:f>C3891&amp;"p"</x:f>
        <x:v>C53p</x:v>
      </x:c>
      <x:c r="S3891" t="str">
        <x:f>IF(AND(L3891&gt;=H3891+I3891+J3891,M3891&gt;L3891,F3891&lt;&gt;""),"PASS","FAIL")</x:f>
        <x:v>PASS</x:v>
      </x:c>
      <x:c r="T3891" t="n">
        <x:v>0</x:v>
      </x:c>
      <x:c r="U3891" t="str">
        <x:v>pickup_after_delivery_completion_plus_usage_lag</x:v>
      </x:c>
    </x:row>
    <x:row r="3892">
      <x:c r="A3892" t="str">
        <x:v>Set2_100-5-3</x:v>
      </x:c>
      <x:c r="B3892" t="str">
        <x:v>standard_same_day</x:v>
      </x:c>
      <x:c r="C3892" t="str">
        <x:v>C54</x:v>
      </x:c>
      <x:c r="D3892" s="59" t="n">
        <x:v>10</x:v>
      </x:c>
      <x:c r="E3892" s="59" t="n">
        <x:v>48</x:v>
      </x:c>
      <x:c r="F3892" s="59" t="str">
        <x:v>S4</x:v>
      </x:c>
      <x:c r="G3892" s="59" t="n">
        <x:v>458</x:v>
      </x:c>
      <x:c r="H3892" s="59" t="n">
        <x:v>470</x:v>
      </x:c>
      <x:c r="I3892" s="59" t="n">
        <x:v>10</x:v>
      </x:c>
      <x:c r="J3892" s="60" t="n">
        <x:f>'参数'!$C$5</x:f>
        <x:v>360</x:v>
      </x:c>
      <x:c r="K3892" s="60" t="n">
        <x:f>'参数'!$D$5</x:f>
        <x:v>240</x:v>
      </x:c>
      <x:c r="L3892" s="60" t="n">
        <x:f>H3892+I3892+J3892</x:f>
        <x:v>840</x:v>
      </x:c>
      <x:c r="M3892" s="60" t="n">
        <x:f>L3892+K3892</x:f>
        <x:v>1080</x:v>
      </x:c>
      <x:c r="N3892" s="60" t="n">
        <x:f>'参数'!$B$10</x:f>
        <x:v>1</x:v>
      </x:c>
      <x:c r="O3892" s="60" t="n">
        <x:f>N3892*'参数'!$B$11</x:f>
        <x:v>2</x:v>
      </x:c>
      <x:c r="P3892" s="60" t="n">
        <x:f>N3892*'参数'!$B$12</x:f>
        <x:v>1</x:v>
      </x:c>
      <x:c r="Q3892" t="str">
        <x:f>C3892&amp;"d"</x:f>
        <x:v>C54d</x:v>
      </x:c>
      <x:c r="R3892" t="str">
        <x:f>C3892&amp;"p"</x:f>
        <x:v>C54p</x:v>
      </x:c>
      <x:c r="S3892" t="str">
        <x:f>IF(AND(L3892&gt;=H3892+I3892+J3892,M3892&gt;L3892,F3892&lt;&gt;""),"PASS","FAIL")</x:f>
        <x:v>PASS</x:v>
      </x:c>
      <x:c r="T3892" t="n">
        <x:v>15</x:v>
      </x:c>
      <x:c r="U3892" t="str">
        <x:v>pickup_after_delivery_completion_plus_usage_lag</x:v>
      </x:c>
    </x:row>
    <x:row r="3893">
      <x:c r="A3893" t="str">
        <x:v>Set2_100-5-3</x:v>
      </x:c>
      <x:c r="B3893" t="str">
        <x:v>standard_same_day</x:v>
      </x:c>
      <x:c r="C3893" t="str">
        <x:v>C55</x:v>
      </x:c>
      <x:c r="D3893" s="59" t="n">
        <x:v>20</x:v>
      </x:c>
      <x:c r="E3893" s="59" t="n">
        <x:v>46</x:v>
      </x:c>
      <x:c r="F3893" s="59" t="str">
        <x:v>S4</x:v>
      </x:c>
      <x:c r="G3893" s="59" t="n">
        <x:v>61</x:v>
      </x:c>
      <x:c r="H3893" s="59" t="n">
        <x:v>79</x:v>
      </x:c>
      <x:c r="I3893" s="59" t="n">
        <x:v>10</x:v>
      </x:c>
      <x:c r="J3893" s="60" t="n">
        <x:f>'参数'!$C$5</x:f>
        <x:v>360</x:v>
      </x:c>
      <x:c r="K3893" s="60" t="n">
        <x:f>'参数'!$D$5</x:f>
        <x:v>240</x:v>
      </x:c>
      <x:c r="L3893" s="60" t="n">
        <x:f>H3893+I3893+J3893</x:f>
        <x:v>449</x:v>
      </x:c>
      <x:c r="M3893" s="60" t="n">
        <x:f>L3893+K3893</x:f>
        <x:v>689</x:v>
      </x:c>
      <x:c r="N3893" s="60" t="n">
        <x:f>'参数'!$B$10</x:f>
        <x:v>1</x:v>
      </x:c>
      <x:c r="O3893" s="60" t="n">
        <x:f>N3893*'参数'!$B$11</x:f>
        <x:v>2</x:v>
      </x:c>
      <x:c r="P3893" s="60" t="n">
        <x:f>N3893*'参数'!$B$12</x:f>
        <x:v>1</x:v>
      </x:c>
      <x:c r="Q3893" t="str">
        <x:f>C3893&amp;"d"</x:f>
        <x:v>C55d</x:v>
      </x:c>
      <x:c r="R3893" t="str">
        <x:f>C3893&amp;"p"</x:f>
        <x:v>C55p</x:v>
      </x:c>
      <x:c r="S3893" t="str">
        <x:f>IF(AND(L3893&gt;=H3893+I3893+J3893,M3893&gt;L3893,F3893&lt;&gt;""),"PASS","FAIL")</x:f>
        <x:v>PASS</x:v>
      </x:c>
      <x:c r="T3893" t="n">
        <x:v>18</x:v>
      </x:c>
      <x:c r="U3893" t="str">
        <x:v>pickup_after_delivery_completion_plus_usage_lag</x:v>
      </x:c>
    </x:row>
    <x:row r="3894">
      <x:c r="A3894" t="str">
        <x:v>Set2_100-5-3</x:v>
      </x:c>
      <x:c r="B3894" t="str">
        <x:v>standard_same_day</x:v>
      </x:c>
      <x:c r="C3894" t="str">
        <x:v>C56</x:v>
      </x:c>
      <x:c r="D3894" s="59" t="n">
        <x:v>23</x:v>
      </x:c>
      <x:c r="E3894" s="59" t="n">
        <x:v>49</x:v>
      </x:c>
      <x:c r="F3894" s="59" t="str">
        <x:v>S4</x:v>
      </x:c>
      <x:c r="G3894" s="59" t="n">
        <x:v>93</x:v>
      </x:c>
      <x:c r="H3894" s="59" t="n">
        <x:v>105</x:v>
      </x:c>
      <x:c r="I3894" s="59" t="n">
        <x:v>10</x:v>
      </x:c>
      <x:c r="J3894" s="60" t="n">
        <x:f>'参数'!$C$5</x:f>
        <x:v>360</x:v>
      </x:c>
      <x:c r="K3894" s="60" t="n">
        <x:f>'参数'!$D$5</x:f>
        <x:v>240</x:v>
      </x:c>
      <x:c r="L3894" s="60" t="n">
        <x:f>H3894+I3894+J3894</x:f>
        <x:v>475</x:v>
      </x:c>
      <x:c r="M3894" s="60" t="n">
        <x:f>L3894+K3894</x:f>
        <x:v>715</x:v>
      </x:c>
      <x:c r="N3894" s="60" t="n">
        <x:f>'参数'!$B$10</x:f>
        <x:v>1</x:v>
      </x:c>
      <x:c r="O3894" s="60" t="n">
        <x:f>N3894*'参数'!$B$11</x:f>
        <x:v>2</x:v>
      </x:c>
      <x:c r="P3894" s="60" t="n">
        <x:f>N3894*'参数'!$B$12</x:f>
        <x:v>1</x:v>
      </x:c>
      <x:c r="Q3894" t="str">
        <x:f>C3894&amp;"d"</x:f>
        <x:v>C56d</x:v>
      </x:c>
      <x:c r="R3894" t="str">
        <x:f>C3894&amp;"p"</x:f>
        <x:v>C56p</x:v>
      </x:c>
      <x:c r="S3894" t="str">
        <x:f>IF(AND(L3894&gt;=H3894+I3894+J3894,M3894&gt;L3894,F3894&lt;&gt;""),"PASS","FAIL")</x:f>
        <x:v>PASS</x:v>
      </x:c>
      <x:c r="T3894" t="n">
        <x:v>8</x:v>
      </x:c>
      <x:c r="U3894" t="str">
        <x:v>pickup_after_delivery_completion_plus_usage_lag</x:v>
      </x:c>
    </x:row>
    <x:row r="3895">
      <x:c r="A3895" t="str">
        <x:v>Set2_100-5-3</x:v>
      </x:c>
      <x:c r="B3895" t="str">
        <x:v>standard_same_day</x:v>
      </x:c>
      <x:c r="C3895" t="str">
        <x:v>C57</x:v>
      </x:c>
      <x:c r="D3895" s="59" t="n">
        <x:v>9</x:v>
      </x:c>
      <x:c r="E3895" s="59" t="n">
        <x:v>32</x:v>
      </x:c>
      <x:c r="F3895" s="59" t="str">
        <x:v>S2</x:v>
      </x:c>
      <x:c r="G3895" s="59" t="n">
        <x:v>569</x:v>
      </x:c>
      <x:c r="H3895" s="59" t="n">
        <x:v>607</x:v>
      </x:c>
      <x:c r="I3895" s="59" t="n">
        <x:v>10</x:v>
      </x:c>
      <x:c r="J3895" s="60" t="n">
        <x:f>'参数'!$C$5</x:f>
        <x:v>360</x:v>
      </x:c>
      <x:c r="K3895" s="60" t="n">
        <x:f>'参数'!$D$5</x:f>
        <x:v>240</x:v>
      </x:c>
      <x:c r="L3895" s="60" t="n">
        <x:f>H3895+I3895+J3895</x:f>
        <x:v>977</x:v>
      </x:c>
      <x:c r="M3895" s="60" t="n">
        <x:f>L3895+K3895</x:f>
        <x:v>1217</x:v>
      </x:c>
      <x:c r="N3895" s="60" t="n">
        <x:f>'参数'!$B$10</x:f>
        <x:v>1</x:v>
      </x:c>
      <x:c r="O3895" s="60" t="n">
        <x:f>N3895*'参数'!$B$11</x:f>
        <x:v>2</x:v>
      </x:c>
      <x:c r="P3895" s="60" t="n">
        <x:f>N3895*'参数'!$B$12</x:f>
        <x:v>1</x:v>
      </x:c>
      <x:c r="Q3895" t="str">
        <x:f>C3895&amp;"d"</x:f>
        <x:v>C57d</x:v>
      </x:c>
      <x:c r="R3895" t="str">
        <x:f>C3895&amp;"p"</x:f>
        <x:v>C57p</x:v>
      </x:c>
      <x:c r="S3895" t="str">
        <x:f>IF(AND(L3895&gt;=H3895+I3895+J3895,M3895&gt;L3895,F3895&lt;&gt;""),"PASS","FAIL")</x:f>
        <x:v>PASS</x:v>
      </x:c>
      <x:c r="T3895" t="n">
        <x:v>8</x:v>
      </x:c>
      <x:c r="U3895" t="str">
        <x:v>pickup_after_delivery_completion_plus_usage_lag</x:v>
      </x:c>
    </x:row>
    <x:row r="3896">
      <x:c r="A3896" t="str">
        <x:v>Set2_100-5-3</x:v>
      </x:c>
      <x:c r="B3896" t="str">
        <x:v>standard_same_day</x:v>
      </x:c>
      <x:c r="C3896" t="str">
        <x:v>C58</x:v>
      </x:c>
      <x:c r="D3896" s="59" t="n">
        <x:v>8</x:v>
      </x:c>
      <x:c r="E3896" s="59" t="n">
        <x:v>36</x:v>
      </x:c>
      <x:c r="F3896" s="59" t="str">
        <x:v>S4</x:v>
      </x:c>
      <x:c r="G3896" s="59" t="n">
        <x:v>77</x:v>
      </x:c>
      <x:c r="H3896" s="59" t="n">
        <x:v>101</x:v>
      </x:c>
      <x:c r="I3896" s="59" t="n">
        <x:v>10</x:v>
      </x:c>
      <x:c r="J3896" s="60" t="n">
        <x:f>'参数'!$C$5</x:f>
        <x:v>360</x:v>
      </x:c>
      <x:c r="K3896" s="60" t="n">
        <x:f>'参数'!$D$5</x:f>
        <x:v>240</x:v>
      </x:c>
      <x:c r="L3896" s="60" t="n">
        <x:f>H3896+I3896+J3896</x:f>
        <x:v>471</x:v>
      </x:c>
      <x:c r="M3896" s="60" t="n">
        <x:f>L3896+K3896</x:f>
        <x:v>711</x:v>
      </x:c>
      <x:c r="N3896" s="60" t="n">
        <x:f>'参数'!$B$10</x:f>
        <x:v>1</x:v>
      </x:c>
      <x:c r="O3896" s="60" t="n">
        <x:f>N3896*'参数'!$B$11</x:f>
        <x:v>2</x:v>
      </x:c>
      <x:c r="P3896" s="60" t="n">
        <x:f>N3896*'参数'!$B$12</x:f>
        <x:v>1</x:v>
      </x:c>
      <x:c r="Q3896" t="str">
        <x:f>C3896&amp;"d"</x:f>
        <x:v>C58d</x:v>
      </x:c>
      <x:c r="R3896" t="str">
        <x:f>C3896&amp;"p"</x:f>
        <x:v>C58p</x:v>
      </x:c>
      <x:c r="S3896" t="str">
        <x:f>IF(AND(L3896&gt;=H3896+I3896+J3896,M3896&gt;L3896,F3896&lt;&gt;""),"PASS","FAIL")</x:f>
        <x:v>PASS</x:v>
      </x:c>
      <x:c r="T3896" t="n">
        <x:v>2</x:v>
      </x:c>
      <x:c r="U3896" t="str">
        <x:v>pickup_after_delivery_completion_plus_usage_lag</x:v>
      </x:c>
    </x:row>
    <x:row r="3897">
      <x:c r="A3897" t="str">
        <x:v>Set2_100-5-3</x:v>
      </x:c>
      <x:c r="B3897" t="str">
        <x:v>standard_same_day</x:v>
      </x:c>
      <x:c r="C3897" t="str">
        <x:v>C59</x:v>
      </x:c>
      <x:c r="D3897" s="59" t="n">
        <x:v>17</x:v>
      </x:c>
      <x:c r="E3897" s="59" t="n">
        <x:v>47</x:v>
      </x:c>
      <x:c r="F3897" s="59" t="str">
        <x:v>S4</x:v>
      </x:c>
      <x:c r="G3897" s="59" t="n">
        <x:v>317</x:v>
      </x:c>
      <x:c r="H3897" s="59" t="n">
        <x:v>349</x:v>
      </x:c>
      <x:c r="I3897" s="59" t="n">
        <x:v>10</x:v>
      </x:c>
      <x:c r="J3897" s="60" t="n">
        <x:f>'参数'!$C$5</x:f>
        <x:v>360</x:v>
      </x:c>
      <x:c r="K3897" s="60" t="n">
        <x:f>'参数'!$D$5</x:f>
        <x:v>240</x:v>
      </x:c>
      <x:c r="L3897" s="60" t="n">
        <x:f>H3897+I3897+J3897</x:f>
        <x:v>719</x:v>
      </x:c>
      <x:c r="M3897" s="60" t="n">
        <x:f>L3897+K3897</x:f>
        <x:v>959</x:v>
      </x:c>
      <x:c r="N3897" s="60" t="n">
        <x:f>'参数'!$B$10</x:f>
        <x:v>1</x:v>
      </x:c>
      <x:c r="O3897" s="60" t="n">
        <x:f>N3897*'参数'!$B$11</x:f>
        <x:v>2</x:v>
      </x:c>
      <x:c r="P3897" s="60" t="n">
        <x:f>N3897*'参数'!$B$12</x:f>
        <x:v>1</x:v>
      </x:c>
      <x:c r="Q3897" t="str">
        <x:f>C3897&amp;"d"</x:f>
        <x:v>C59d</x:v>
      </x:c>
      <x:c r="R3897" t="str">
        <x:f>C3897&amp;"p"</x:f>
        <x:v>C59p</x:v>
      </x:c>
      <x:c r="S3897" t="str">
        <x:f>IF(AND(L3897&gt;=H3897+I3897+J3897,M3897&gt;L3897,F3897&lt;&gt;""),"PASS","FAIL")</x:f>
        <x:v>PASS</x:v>
      </x:c>
      <x:c r="T3897" t="n">
        <x:v>11</x:v>
      </x:c>
      <x:c r="U3897" t="str">
        <x:v>pickup_after_delivery_completion_plus_usage_lag</x:v>
      </x:c>
    </x:row>
    <x:row r="3898">
      <x:c r="A3898" t="str">
        <x:v>Set2_100-5-3</x:v>
      </x:c>
      <x:c r="B3898" t="str">
        <x:v>standard_same_day</x:v>
      </x:c>
      <x:c r="C3898" t="str">
        <x:v>C60</x:v>
      </x:c>
      <x:c r="D3898" s="59" t="n">
        <x:v>36</x:v>
      </x:c>
      <x:c r="E3898" s="59" t="n">
        <x:v>33</x:v>
      </x:c>
      <x:c r="F3898" s="59" t="str">
        <x:v>S1</x:v>
      </x:c>
      <x:c r="G3898" s="59" t="n">
        <x:v>174</x:v>
      </x:c>
      <x:c r="H3898" s="59" t="n">
        <x:v>188</x:v>
      </x:c>
      <x:c r="I3898" s="59" t="n">
        <x:v>10</x:v>
      </x:c>
      <x:c r="J3898" s="60" t="n">
        <x:f>'参数'!$C$5</x:f>
        <x:v>360</x:v>
      </x:c>
      <x:c r="K3898" s="60" t="n">
        <x:f>'参数'!$D$5</x:f>
        <x:v>240</x:v>
      </x:c>
      <x:c r="L3898" s="60" t="n">
        <x:f>H3898+I3898+J3898</x:f>
        <x:v>558</x:v>
      </x:c>
      <x:c r="M3898" s="60" t="n">
        <x:f>L3898+K3898</x:f>
        <x:v>798</x:v>
      </x:c>
      <x:c r="N3898" s="60" t="n">
        <x:f>'参数'!$B$10</x:f>
        <x:v>1</x:v>
      </x:c>
      <x:c r="O3898" s="60" t="n">
        <x:f>N3898*'参数'!$B$11</x:f>
        <x:v>2</x:v>
      </x:c>
      <x:c r="P3898" s="60" t="n">
        <x:f>N3898*'参数'!$B$12</x:f>
        <x:v>1</x:v>
      </x:c>
      <x:c r="Q3898" t="str">
        <x:f>C3898&amp;"d"</x:f>
        <x:v>C60d</x:v>
      </x:c>
      <x:c r="R3898" t="str">
        <x:f>C3898&amp;"p"</x:f>
        <x:v>C60p</x:v>
      </x:c>
      <x:c r="S3898" t="str">
        <x:f>IF(AND(L3898&gt;=H3898+I3898+J3898,M3898&gt;L3898,F3898&lt;&gt;""),"PASS","FAIL")</x:f>
        <x:v>PASS</x:v>
      </x:c>
      <x:c r="T3898" t="n">
        <x:v>10</x:v>
      </x:c>
      <x:c r="U3898" t="str">
        <x:v>pickup_after_delivery_completion_plus_usage_lag</x:v>
      </x:c>
    </x:row>
    <x:row r="3899">
      <x:c r="A3899" t="str">
        <x:v>Set2_100-5-3</x:v>
      </x:c>
      <x:c r="B3899" t="str">
        <x:v>standard_same_day</x:v>
      </x:c>
      <x:c r="C3899" t="str">
        <x:v>C61</x:v>
      </x:c>
      <x:c r="D3899" s="59" t="n">
        <x:v>36</x:v>
      </x:c>
      <x:c r="E3899" s="59" t="n">
        <x:v>12</x:v>
      </x:c>
      <x:c r="F3899" s="59" t="str">
        <x:v>S1</x:v>
      </x:c>
      <x:c r="G3899" s="59" t="n">
        <x:v>93</x:v>
      </x:c>
      <x:c r="H3899" s="59" t="n">
        <x:v>113</x:v>
      </x:c>
      <x:c r="I3899" s="59" t="n">
        <x:v>10</x:v>
      </x:c>
      <x:c r="J3899" s="60" t="n">
        <x:f>'参数'!$C$5</x:f>
        <x:v>360</x:v>
      </x:c>
      <x:c r="K3899" s="60" t="n">
        <x:f>'参数'!$D$5</x:f>
        <x:v>240</x:v>
      </x:c>
      <x:c r="L3899" s="60" t="n">
        <x:f>H3899+I3899+J3899</x:f>
        <x:v>483</x:v>
      </x:c>
      <x:c r="M3899" s="60" t="n">
        <x:f>L3899+K3899</x:f>
        <x:v>723</x:v>
      </x:c>
      <x:c r="N3899" s="60" t="n">
        <x:f>'参数'!$B$10</x:f>
        <x:v>1</x:v>
      </x:c>
      <x:c r="O3899" s="60" t="n">
        <x:f>N3899*'参数'!$B$11</x:f>
        <x:v>2</x:v>
      </x:c>
      <x:c r="P3899" s="60" t="n">
        <x:f>N3899*'参数'!$B$12</x:f>
        <x:v>1</x:v>
      </x:c>
      <x:c r="Q3899" t="str">
        <x:f>C3899&amp;"d"</x:f>
        <x:v>C61d</x:v>
      </x:c>
      <x:c r="R3899" t="str">
        <x:f>C3899&amp;"p"</x:f>
        <x:v>C61p</x:v>
      </x:c>
      <x:c r="S3899" t="str">
        <x:f>IF(AND(L3899&gt;=H3899+I3899+J3899,M3899&gt;L3899,F3899&lt;&gt;""),"PASS","FAIL")</x:f>
        <x:v>PASS</x:v>
      </x:c>
      <x:c r="T3899" t="n">
        <x:v>10</x:v>
      </x:c>
      <x:c r="U3899" t="str">
        <x:v>pickup_after_delivery_completion_plus_usage_lag</x:v>
      </x:c>
    </x:row>
    <x:row r="3900">
      <x:c r="A3900" t="str">
        <x:v>Set2_100-5-3</x:v>
      </x:c>
      <x:c r="B3900" t="str">
        <x:v>standard_same_day</x:v>
      </x:c>
      <x:c r="C3900" t="str">
        <x:v>C62</x:v>
      </x:c>
      <x:c r="D3900" s="59" t="n">
        <x:v>34</x:v>
      </x:c>
      <x:c r="E3900" s="59" t="n">
        <x:v>13</x:v>
      </x:c>
      <x:c r="F3900" s="59" t="str">
        <x:v>S1</x:v>
      </x:c>
      <x:c r="G3900" s="59" t="n">
        <x:v>582</x:v>
      </x:c>
      <x:c r="H3900" s="59" t="n">
        <x:v>604</x:v>
      </x:c>
      <x:c r="I3900" s="59" t="n">
        <x:v>10</x:v>
      </x:c>
      <x:c r="J3900" s="60" t="n">
        <x:f>'参数'!$C$5</x:f>
        <x:v>360</x:v>
      </x:c>
      <x:c r="K3900" s="60" t="n">
        <x:f>'参数'!$D$5</x:f>
        <x:v>240</x:v>
      </x:c>
      <x:c r="L3900" s="60" t="n">
        <x:f>H3900+I3900+J3900</x:f>
        <x:v>974</x:v>
      </x:c>
      <x:c r="M3900" s="60" t="n">
        <x:f>L3900+K3900</x:f>
        <x:v>1214</x:v>
      </x:c>
      <x:c r="N3900" s="60" t="n">
        <x:f>'参数'!$B$10</x:f>
        <x:v>1</x:v>
      </x:c>
      <x:c r="O3900" s="60" t="n">
        <x:f>N3900*'参数'!$B$11</x:f>
        <x:v>2</x:v>
      </x:c>
      <x:c r="P3900" s="60" t="n">
        <x:f>N3900*'参数'!$B$12</x:f>
        <x:v>1</x:v>
      </x:c>
      <x:c r="Q3900" t="str">
        <x:f>C3900&amp;"d"</x:f>
        <x:v>C62d</x:v>
      </x:c>
      <x:c r="R3900" t="str">
        <x:f>C3900&amp;"p"</x:f>
        <x:v>C62p</x:v>
      </x:c>
      <x:c r="S3900" t="str">
        <x:f>IF(AND(L3900&gt;=H3900+I3900+J3900,M3900&gt;L3900,F3900&lt;&gt;""),"PASS","FAIL")</x:f>
        <x:v>PASS</x:v>
      </x:c>
      <x:c r="T3900" t="n">
        <x:v>11</x:v>
      </x:c>
      <x:c r="U3900" t="str">
        <x:v>pickup_after_delivery_completion_plus_usage_lag</x:v>
      </x:c>
    </x:row>
    <x:row r="3901">
      <x:c r="A3901" t="str">
        <x:v>Set2_100-5-3</x:v>
      </x:c>
      <x:c r="B3901" t="str">
        <x:v>standard_same_day</x:v>
      </x:c>
      <x:c r="C3901" t="str">
        <x:v>C63</x:v>
      </x:c>
      <x:c r="D3901" s="59" t="n">
        <x:v>31</x:v>
      </x:c>
      <x:c r="E3901" s="59" t="n">
        <x:v>31</x:v>
      </x:c>
      <x:c r="F3901" s="59" t="str">
        <x:v>S1</x:v>
      </x:c>
      <x:c r="G3901" s="59" t="n">
        <x:v>496</x:v>
      </x:c>
      <x:c r="H3901" s="59" t="n">
        <x:v>512</x:v>
      </x:c>
      <x:c r="I3901" s="59" t="n">
        <x:v>10</x:v>
      </x:c>
      <x:c r="J3901" s="60" t="n">
        <x:f>'参数'!$C$5</x:f>
        <x:v>360</x:v>
      </x:c>
      <x:c r="K3901" s="60" t="n">
        <x:f>'参数'!$D$5</x:f>
        <x:v>240</x:v>
      </x:c>
      <x:c r="L3901" s="60" t="n">
        <x:f>H3901+I3901+J3901</x:f>
        <x:v>882</x:v>
      </x:c>
      <x:c r="M3901" s="60" t="n">
        <x:f>L3901+K3901</x:f>
        <x:v>1122</x:v>
      </x:c>
      <x:c r="N3901" s="60" t="n">
        <x:f>'参数'!$B$10</x:f>
        <x:v>1</x:v>
      </x:c>
      <x:c r="O3901" s="60" t="n">
        <x:f>N3901*'参数'!$B$11</x:f>
        <x:v>2</x:v>
      </x:c>
      <x:c r="P3901" s="60" t="n">
        <x:f>N3901*'参数'!$B$12</x:f>
        <x:v>1</x:v>
      </x:c>
      <x:c r="Q3901" t="str">
        <x:f>C3901&amp;"d"</x:f>
        <x:v>C63d</x:v>
      </x:c>
      <x:c r="R3901" t="str">
        <x:f>C3901&amp;"p"</x:f>
        <x:v>C63p</x:v>
      </x:c>
      <x:c r="S3901" t="str">
        <x:f>IF(AND(L3901&gt;=H3901+I3901+J3901,M3901&gt;L3901,F3901&lt;&gt;""),"PASS","FAIL")</x:f>
        <x:v>PASS</x:v>
      </x:c>
      <x:c r="T3901" t="n">
        <x:v>0</x:v>
      </x:c>
      <x:c r="U3901" t="str">
        <x:v>pickup_after_delivery_completion_plus_usage_lag</x:v>
      </x:c>
    </x:row>
    <x:row r="3902">
      <x:c r="A3902" t="str">
        <x:v>Set2_100-5-3</x:v>
      </x:c>
      <x:c r="B3902" t="str">
        <x:v>standard_same_day</x:v>
      </x:c>
      <x:c r="C3902" t="str">
        <x:v>C64</x:v>
      </x:c>
      <x:c r="D3902" s="59" t="n">
        <x:v>35</x:v>
      </x:c>
      <x:c r="E3902" s="59" t="n">
        <x:v>11</x:v>
      </x:c>
      <x:c r="F3902" s="59" t="str">
        <x:v>S1</x:v>
      </x:c>
      <x:c r="G3902" s="59" t="n">
        <x:v>390</x:v>
      </x:c>
      <x:c r="H3902" s="59" t="n">
        <x:v>428</x:v>
      </x:c>
      <x:c r="I3902" s="59" t="n">
        <x:v>10</x:v>
      </x:c>
      <x:c r="J3902" s="60" t="n">
        <x:f>'参数'!$C$5</x:f>
        <x:v>360</x:v>
      </x:c>
      <x:c r="K3902" s="60" t="n">
        <x:f>'参数'!$D$5</x:f>
        <x:v>240</x:v>
      </x:c>
      <x:c r="L3902" s="60" t="n">
        <x:f>H3902+I3902+J3902</x:f>
        <x:v>798</x:v>
      </x:c>
      <x:c r="M3902" s="60" t="n">
        <x:f>L3902+K3902</x:f>
        <x:v>1038</x:v>
      </x:c>
      <x:c r="N3902" s="60" t="n">
        <x:f>'参数'!$B$10</x:f>
        <x:v>1</x:v>
      </x:c>
      <x:c r="O3902" s="60" t="n">
        <x:f>N3902*'参数'!$B$11</x:f>
        <x:v>2</x:v>
      </x:c>
      <x:c r="P3902" s="60" t="n">
        <x:f>N3902*'参数'!$B$12</x:f>
        <x:v>1</x:v>
      </x:c>
      <x:c r="Q3902" t="str">
        <x:f>C3902&amp;"d"</x:f>
        <x:v>C64d</x:v>
      </x:c>
      <x:c r="R3902" t="str">
        <x:f>C3902&amp;"p"</x:f>
        <x:v>C64p</x:v>
      </x:c>
      <x:c r="S3902" t="str">
        <x:f>IF(AND(L3902&gt;=H3902+I3902+J3902,M3902&gt;L3902,F3902&lt;&gt;""),"PASS","FAIL")</x:f>
        <x:v>PASS</x:v>
      </x:c>
      <x:c r="T3902" t="n">
        <x:v>4</x:v>
      </x:c>
      <x:c r="U3902" t="str">
        <x:v>pickup_after_delivery_completion_plus_usage_lag</x:v>
      </x:c>
    </x:row>
    <x:row r="3903">
      <x:c r="A3903" t="str">
        <x:v>Set2_100-5-3</x:v>
      </x:c>
      <x:c r="B3903" t="str">
        <x:v>standard_same_day</x:v>
      </x:c>
      <x:c r="C3903" t="str">
        <x:v>C65</x:v>
      </x:c>
      <x:c r="D3903" s="59" t="n">
        <x:v>49</x:v>
      </x:c>
      <x:c r="E3903" s="59" t="n">
        <x:v>25</x:v>
      </x:c>
      <x:c r="F3903" s="59" t="str">
        <x:v>S1</x:v>
      </x:c>
      <x:c r="G3903" s="59" t="n">
        <x:v>598</x:v>
      </x:c>
      <x:c r="H3903" s="59" t="n">
        <x:v>630</x:v>
      </x:c>
      <x:c r="I3903" s="59" t="n">
        <x:v>10</x:v>
      </x:c>
      <x:c r="J3903" s="60" t="n">
        <x:f>'参数'!$C$5</x:f>
        <x:v>360</x:v>
      </x:c>
      <x:c r="K3903" s="60" t="n">
        <x:f>'参数'!$D$5</x:f>
        <x:v>240</x:v>
      </x:c>
      <x:c r="L3903" s="60" t="n">
        <x:f>H3903+I3903+J3903</x:f>
        <x:v>1000</x:v>
      </x:c>
      <x:c r="M3903" s="60" t="n">
        <x:f>L3903+K3903</x:f>
        <x:v>1240</x:v>
      </x:c>
      <x:c r="N3903" s="60" t="n">
        <x:f>'参数'!$B$10</x:f>
        <x:v>1</x:v>
      </x:c>
      <x:c r="O3903" s="60" t="n">
        <x:f>N3903*'参数'!$B$11</x:f>
        <x:v>2</x:v>
      </x:c>
      <x:c r="P3903" s="60" t="n">
        <x:f>N3903*'参数'!$B$12</x:f>
        <x:v>1</x:v>
      </x:c>
      <x:c r="Q3903" t="str">
        <x:f>C3903&amp;"d"</x:f>
        <x:v>C65d</x:v>
      </x:c>
      <x:c r="R3903" t="str">
        <x:f>C3903&amp;"p"</x:f>
        <x:v>C65p</x:v>
      </x:c>
      <x:c r="S3903" t="str">
        <x:f>IF(AND(L3903&gt;=H3903+I3903+J3903,M3903&gt;L3903,F3903&lt;&gt;""),"PASS","FAIL")</x:f>
        <x:v>PASS</x:v>
      </x:c>
      <x:c r="T3903" t="n">
        <x:v>3</x:v>
      </x:c>
      <x:c r="U3903" t="str">
        <x:v>pickup_after_delivery_completion_plus_usage_lag</x:v>
      </x:c>
    </x:row>
    <x:row r="3904">
      <x:c r="A3904" t="str">
        <x:v>Set2_100-5-3</x:v>
      </x:c>
      <x:c r="B3904" t="str">
        <x:v>standard_same_day</x:v>
      </x:c>
      <x:c r="C3904" t="str">
        <x:v>C66</x:v>
      </x:c>
      <x:c r="D3904" s="59" t="n">
        <x:v>49</x:v>
      </x:c>
      <x:c r="E3904" s="59" t="n">
        <x:v>29</x:v>
      </x:c>
      <x:c r="F3904" s="59" t="str">
        <x:v>S1</x:v>
      </x:c>
      <x:c r="G3904" s="59" t="n">
        <x:v>418</x:v>
      </x:c>
      <x:c r="H3904" s="59" t="n">
        <x:v>442</x:v>
      </x:c>
      <x:c r="I3904" s="59" t="n">
        <x:v>10</x:v>
      </x:c>
      <x:c r="J3904" s="60" t="n">
        <x:f>'参数'!$C$5</x:f>
        <x:v>360</x:v>
      </x:c>
      <x:c r="K3904" s="60" t="n">
        <x:f>'参数'!$D$5</x:f>
        <x:v>240</x:v>
      </x:c>
      <x:c r="L3904" s="60" t="n">
        <x:f>H3904+I3904+J3904</x:f>
        <x:v>812</x:v>
      </x:c>
      <x:c r="M3904" s="60" t="n">
        <x:f>L3904+K3904</x:f>
        <x:v>1052</x:v>
      </x:c>
      <x:c r="N3904" s="60" t="n">
        <x:f>'参数'!$B$10</x:f>
        <x:v>1</x:v>
      </x:c>
      <x:c r="O3904" s="60" t="n">
        <x:f>N3904*'参数'!$B$11</x:f>
        <x:v>2</x:v>
      </x:c>
      <x:c r="P3904" s="60" t="n">
        <x:f>N3904*'参数'!$B$12</x:f>
        <x:v>1</x:v>
      </x:c>
      <x:c r="Q3904" t="str">
        <x:f>C3904&amp;"d"</x:f>
        <x:v>C66d</x:v>
      </x:c>
      <x:c r="R3904" t="str">
        <x:f>C3904&amp;"p"</x:f>
        <x:v>C66p</x:v>
      </x:c>
      <x:c r="S3904" t="str">
        <x:f>IF(AND(L3904&gt;=H3904+I3904+J3904,M3904&gt;L3904,F3904&lt;&gt;""),"PASS","FAIL")</x:f>
        <x:v>PASS</x:v>
      </x:c>
      <x:c r="T3904" t="n">
        <x:v>9</x:v>
      </x:c>
      <x:c r="U3904" t="str">
        <x:v>pickup_after_delivery_completion_plus_usage_lag</x:v>
      </x:c>
    </x:row>
    <x:row r="3905">
      <x:c r="A3905" t="str">
        <x:v>Set2_100-5-3</x:v>
      </x:c>
      <x:c r="B3905" t="str">
        <x:v>standard_same_day</x:v>
      </x:c>
      <x:c r="C3905" t="str">
        <x:v>C67</x:v>
      </x:c>
      <x:c r="D3905" s="59" t="n">
        <x:v>38</x:v>
      </x:c>
      <x:c r="E3905" s="59" t="n">
        <x:v>36</x:v>
      </x:c>
      <x:c r="F3905" s="59" t="str">
        <x:v>S1</x:v>
      </x:c>
      <x:c r="G3905" s="59" t="n">
        <x:v>119</x:v>
      </x:c>
      <x:c r="H3905" s="59" t="n">
        <x:v>131</x:v>
      </x:c>
      <x:c r="I3905" s="59" t="n">
        <x:v>10</x:v>
      </x:c>
      <x:c r="J3905" s="60" t="n">
        <x:f>'参数'!$C$5</x:f>
        <x:v>360</x:v>
      </x:c>
      <x:c r="K3905" s="60" t="n">
        <x:f>'参数'!$D$5</x:f>
        <x:v>240</x:v>
      </x:c>
      <x:c r="L3905" s="60" t="n">
        <x:f>H3905+I3905+J3905</x:f>
        <x:v>501</x:v>
      </x:c>
      <x:c r="M3905" s="60" t="n">
        <x:f>L3905+K3905</x:f>
        <x:v>741</x:v>
      </x:c>
      <x:c r="N3905" s="60" t="n">
        <x:f>'参数'!$B$10</x:f>
        <x:v>1</x:v>
      </x:c>
      <x:c r="O3905" s="60" t="n">
        <x:f>N3905*'参数'!$B$11</x:f>
        <x:v>2</x:v>
      </x:c>
      <x:c r="P3905" s="60" t="n">
        <x:f>N3905*'参数'!$B$12</x:f>
        <x:v>1</x:v>
      </x:c>
      <x:c r="Q3905" t="str">
        <x:f>C3905&amp;"d"</x:f>
        <x:v>C67d</x:v>
      </x:c>
      <x:c r="R3905" t="str">
        <x:f>C3905&amp;"p"</x:f>
        <x:v>C67p</x:v>
      </x:c>
      <x:c r="S3905" t="str">
        <x:f>IF(AND(L3905&gt;=H3905+I3905+J3905,M3905&gt;L3905,F3905&lt;&gt;""),"PASS","FAIL")</x:f>
        <x:v>PASS</x:v>
      </x:c>
      <x:c r="T3905" t="n">
        <x:v>3</x:v>
      </x:c>
      <x:c r="U3905" t="str">
        <x:v>pickup_after_delivery_completion_plus_usage_lag</x:v>
      </x:c>
    </x:row>
    <x:row r="3906">
      <x:c r="A3906" t="str">
        <x:v>Set2_100-5-3</x:v>
      </x:c>
      <x:c r="B3906" t="str">
        <x:v>standard_same_day</x:v>
      </x:c>
      <x:c r="C3906" t="str">
        <x:v>C68</x:v>
      </x:c>
      <x:c r="D3906" s="59" t="n">
        <x:v>34</x:v>
      </x:c>
      <x:c r="E3906" s="59" t="n">
        <x:v>14</x:v>
      </x:c>
      <x:c r="F3906" s="59" t="str">
        <x:v>S1</x:v>
      </x:c>
      <x:c r="G3906" s="59" t="n">
        <x:v>149</x:v>
      </x:c>
      <x:c r="H3906" s="59" t="n">
        <x:v>183</x:v>
      </x:c>
      <x:c r="I3906" s="59" t="n">
        <x:v>10</x:v>
      </x:c>
      <x:c r="J3906" s="60" t="n">
        <x:f>'参数'!$C$5</x:f>
        <x:v>360</x:v>
      </x:c>
      <x:c r="K3906" s="60" t="n">
        <x:f>'参数'!$D$5</x:f>
        <x:v>240</x:v>
      </x:c>
      <x:c r="L3906" s="60" t="n">
        <x:f>H3906+I3906+J3906</x:f>
        <x:v>553</x:v>
      </x:c>
      <x:c r="M3906" s="60" t="n">
        <x:f>L3906+K3906</x:f>
        <x:v>793</x:v>
      </x:c>
      <x:c r="N3906" s="60" t="n">
        <x:f>'参数'!$B$10</x:f>
        <x:v>1</x:v>
      </x:c>
      <x:c r="O3906" s="60" t="n">
        <x:f>N3906*'参数'!$B$11</x:f>
        <x:v>2</x:v>
      </x:c>
      <x:c r="P3906" s="60" t="n">
        <x:f>N3906*'参数'!$B$12</x:f>
        <x:v>1</x:v>
      </x:c>
      <x:c r="Q3906" t="str">
        <x:f>C3906&amp;"d"</x:f>
        <x:v>C68d</x:v>
      </x:c>
      <x:c r="R3906" t="str">
        <x:f>C3906&amp;"p"</x:f>
        <x:v>C68p</x:v>
      </x:c>
      <x:c r="S3906" t="str">
        <x:f>IF(AND(L3906&gt;=H3906+I3906+J3906,M3906&gt;L3906,F3906&lt;&gt;""),"PASS","FAIL")</x:f>
        <x:v>PASS</x:v>
      </x:c>
      <x:c r="T3906" t="n">
        <x:v>5</x:v>
      </x:c>
      <x:c r="U3906" t="str">
        <x:v>pickup_after_delivery_completion_plus_usage_lag</x:v>
      </x:c>
    </x:row>
    <x:row r="3907">
      <x:c r="A3907" t="str">
        <x:v>Set2_100-5-3</x:v>
      </x:c>
      <x:c r="B3907" t="str">
        <x:v>standard_same_day</x:v>
      </x:c>
      <x:c r="C3907" t="str">
        <x:v>C69</x:v>
      </x:c>
      <x:c r="D3907" s="59" t="n">
        <x:v>34</x:v>
      </x:c>
      <x:c r="E3907" s="59" t="n">
        <x:v>26</x:v>
      </x:c>
      <x:c r="F3907" s="59" t="str">
        <x:v>S1</x:v>
      </x:c>
      <x:c r="G3907" s="59" t="n">
        <x:v>470</x:v>
      </x:c>
      <x:c r="H3907" s="59" t="n">
        <x:v>480</x:v>
      </x:c>
      <x:c r="I3907" s="59" t="n">
        <x:v>10</x:v>
      </x:c>
      <x:c r="J3907" s="60" t="n">
        <x:f>'参数'!$C$5</x:f>
        <x:v>360</x:v>
      </x:c>
      <x:c r="K3907" s="60" t="n">
        <x:f>'参数'!$D$5</x:f>
        <x:v>240</x:v>
      </x:c>
      <x:c r="L3907" s="60" t="n">
        <x:f>H3907+I3907+J3907</x:f>
        <x:v>850</x:v>
      </x:c>
      <x:c r="M3907" s="60" t="n">
        <x:f>L3907+K3907</x:f>
        <x:v>1090</x:v>
      </x:c>
      <x:c r="N3907" s="60" t="n">
        <x:f>'参数'!$B$10</x:f>
        <x:v>1</x:v>
      </x:c>
      <x:c r="O3907" s="60" t="n">
        <x:f>N3907*'参数'!$B$11</x:f>
        <x:v>2</x:v>
      </x:c>
      <x:c r="P3907" s="60" t="n">
        <x:f>N3907*'参数'!$B$12</x:f>
        <x:v>1</x:v>
      </x:c>
      <x:c r="Q3907" t="str">
        <x:f>C3907&amp;"d"</x:f>
        <x:v>C69d</x:v>
      </x:c>
      <x:c r="R3907" t="str">
        <x:f>C3907&amp;"p"</x:f>
        <x:v>C69p</x:v>
      </x:c>
      <x:c r="S3907" t="str">
        <x:f>IF(AND(L3907&gt;=H3907+I3907+J3907,M3907&gt;L3907,F3907&lt;&gt;""),"PASS","FAIL")</x:f>
        <x:v>PASS</x:v>
      </x:c>
      <x:c r="T3907" t="n">
        <x:v>15</x:v>
      </x:c>
      <x:c r="U3907" t="str">
        <x:v>pickup_after_delivery_completion_plus_usage_lag</x:v>
      </x:c>
    </x:row>
    <x:row r="3908">
      <x:c r="A3908" t="str">
        <x:v>Set2_100-5-3</x:v>
      </x:c>
      <x:c r="B3908" t="str">
        <x:v>standard_same_day</x:v>
      </x:c>
      <x:c r="C3908" t="str">
        <x:v>C70</x:v>
      </x:c>
      <x:c r="D3908" s="59" t="n">
        <x:v>42</x:v>
      </x:c>
      <x:c r="E3908" s="59" t="n">
        <x:v>32</x:v>
      </x:c>
      <x:c r="F3908" s="59" t="str">
        <x:v>S1</x:v>
      </x:c>
      <x:c r="G3908" s="59" t="n">
        <x:v>263</x:v>
      </x:c>
      <x:c r="H3908" s="59" t="n">
        <x:v>277</x:v>
      </x:c>
      <x:c r="I3908" s="59" t="n">
        <x:v>10</x:v>
      </x:c>
      <x:c r="J3908" s="60" t="n">
        <x:f>'参数'!$C$5</x:f>
        <x:v>360</x:v>
      </x:c>
      <x:c r="K3908" s="60" t="n">
        <x:f>'参数'!$D$5</x:f>
        <x:v>240</x:v>
      </x:c>
      <x:c r="L3908" s="60" t="n">
        <x:f>H3908+I3908+J3908</x:f>
        <x:v>647</x:v>
      </x:c>
      <x:c r="M3908" s="60" t="n">
        <x:f>L3908+K3908</x:f>
        <x:v>887</x:v>
      </x:c>
      <x:c r="N3908" s="60" t="n">
        <x:f>'参数'!$B$10</x:f>
        <x:v>1</x:v>
      </x:c>
      <x:c r="O3908" s="60" t="n">
        <x:f>N3908*'参数'!$B$11</x:f>
        <x:v>2</x:v>
      </x:c>
      <x:c r="P3908" s="60" t="n">
        <x:f>N3908*'参数'!$B$12</x:f>
        <x:v>1</x:v>
      </x:c>
      <x:c r="Q3908" t="str">
        <x:f>C3908&amp;"d"</x:f>
        <x:v>C70d</x:v>
      </x:c>
      <x:c r="R3908" t="str">
        <x:f>C3908&amp;"p"</x:f>
        <x:v>C70p</x:v>
      </x:c>
      <x:c r="S3908" t="str">
        <x:f>IF(AND(L3908&gt;=H3908+I3908+J3908,M3908&gt;L3908,F3908&lt;&gt;""),"PASS","FAIL")</x:f>
        <x:v>PASS</x:v>
      </x:c>
      <x:c r="T3908" t="n">
        <x:v>12</x:v>
      </x:c>
      <x:c r="U3908" t="str">
        <x:v>pickup_after_delivery_completion_plus_usage_lag</x:v>
      </x:c>
    </x:row>
    <x:row r="3909">
      <x:c r="A3909" t="str">
        <x:v>Set2_100-5-3</x:v>
      </x:c>
      <x:c r="B3909" t="str">
        <x:v>standard_same_day</x:v>
      </x:c>
      <x:c r="C3909" t="str">
        <x:v>C71</x:v>
      </x:c>
      <x:c r="D3909" s="59" t="n">
        <x:v>31</x:v>
      </x:c>
      <x:c r="E3909" s="59" t="n">
        <x:v>34</x:v>
      </x:c>
      <x:c r="F3909" s="59" t="str">
        <x:v>S4</x:v>
      </x:c>
      <x:c r="G3909" s="59" t="n">
        <x:v>240</x:v>
      </x:c>
      <x:c r="H3909" s="59" t="n">
        <x:v>266</x:v>
      </x:c>
      <x:c r="I3909" s="59" t="n">
        <x:v>10</x:v>
      </x:c>
      <x:c r="J3909" s="60" t="n">
        <x:f>'参数'!$C$5</x:f>
        <x:v>360</x:v>
      </x:c>
      <x:c r="K3909" s="60" t="n">
        <x:f>'参数'!$D$5</x:f>
        <x:v>240</x:v>
      </x:c>
      <x:c r="L3909" s="60" t="n">
        <x:f>H3909+I3909+J3909</x:f>
        <x:v>636</x:v>
      </x:c>
      <x:c r="M3909" s="60" t="n">
        <x:f>L3909+K3909</x:f>
        <x:v>876</x:v>
      </x:c>
      <x:c r="N3909" s="60" t="n">
        <x:f>'参数'!$B$10</x:f>
        <x:v>1</x:v>
      </x:c>
      <x:c r="O3909" s="60" t="n">
        <x:f>N3909*'参数'!$B$11</x:f>
        <x:v>2</x:v>
      </x:c>
      <x:c r="P3909" s="60" t="n">
        <x:f>N3909*'参数'!$B$12</x:f>
        <x:v>1</x:v>
      </x:c>
      <x:c r="Q3909" t="str">
        <x:f>C3909&amp;"d"</x:f>
        <x:v>C71d</x:v>
      </x:c>
      <x:c r="R3909" t="str">
        <x:f>C3909&amp;"p"</x:f>
        <x:v>C71p</x:v>
      </x:c>
      <x:c r="S3909" t="str">
        <x:f>IF(AND(L3909&gt;=H3909+I3909+J3909,M3909&gt;L3909,F3909&lt;&gt;""),"PASS","FAIL")</x:f>
        <x:v>PASS</x:v>
      </x:c>
      <x:c r="T3909" t="n">
        <x:v>6</x:v>
      </x:c>
      <x:c r="U3909" t="str">
        <x:v>pickup_after_delivery_completion_plus_usage_lag</x:v>
      </x:c>
    </x:row>
    <x:row r="3910">
      <x:c r="A3910" t="str">
        <x:v>Set2_100-5-3</x:v>
      </x:c>
      <x:c r="B3910" t="str">
        <x:v>standard_same_day</x:v>
      </x:c>
      <x:c r="C3910" t="str">
        <x:v>C72</x:v>
      </x:c>
      <x:c r="D3910" s="59" t="n">
        <x:v>36</x:v>
      </x:c>
      <x:c r="E3910" s="59" t="n">
        <x:v>12</x:v>
      </x:c>
      <x:c r="F3910" s="59" t="str">
        <x:v>S1</x:v>
      </x:c>
      <x:c r="G3910" s="59" t="n">
        <x:v>325</x:v>
      </x:c>
      <x:c r="H3910" s="59" t="n">
        <x:v>337</x:v>
      </x:c>
      <x:c r="I3910" s="59" t="n">
        <x:v>10</x:v>
      </x:c>
      <x:c r="J3910" s="60" t="n">
        <x:f>'参数'!$C$5</x:f>
        <x:v>360</x:v>
      </x:c>
      <x:c r="K3910" s="60" t="n">
        <x:f>'参数'!$D$5</x:f>
        <x:v>240</x:v>
      </x:c>
      <x:c r="L3910" s="60" t="n">
        <x:f>H3910+I3910+J3910</x:f>
        <x:v>707</x:v>
      </x:c>
      <x:c r="M3910" s="60" t="n">
        <x:f>L3910+K3910</x:f>
        <x:v>947</x:v>
      </x:c>
      <x:c r="N3910" s="60" t="n">
        <x:f>'参数'!$B$10</x:f>
        <x:v>1</x:v>
      </x:c>
      <x:c r="O3910" s="60" t="n">
        <x:f>N3910*'参数'!$B$11</x:f>
        <x:v>2</x:v>
      </x:c>
      <x:c r="P3910" s="60" t="n">
        <x:f>N3910*'参数'!$B$12</x:f>
        <x:v>1</x:v>
      </x:c>
      <x:c r="Q3910" t="str">
        <x:f>C3910&amp;"d"</x:f>
        <x:v>C72d</x:v>
      </x:c>
      <x:c r="R3910" t="str">
        <x:f>C3910&amp;"p"</x:f>
        <x:v>C72p</x:v>
      </x:c>
      <x:c r="S3910" t="str">
        <x:f>IF(AND(L3910&gt;=H3910+I3910+J3910,M3910&gt;L3910,F3910&lt;&gt;""),"PASS","FAIL")</x:f>
        <x:v>PASS</x:v>
      </x:c>
      <x:c r="T3910" t="n">
        <x:v>9</x:v>
      </x:c>
      <x:c r="U3910" t="str">
        <x:v>pickup_after_delivery_completion_plus_usage_lag</x:v>
      </x:c>
    </x:row>
    <x:row r="3911">
      <x:c r="A3911" t="str">
        <x:v>Set2_100-5-3</x:v>
      </x:c>
      <x:c r="B3911" t="str">
        <x:v>standard_same_day</x:v>
      </x:c>
      <x:c r="C3911" t="str">
        <x:v>C73</x:v>
      </x:c>
      <x:c r="D3911" s="59" t="n">
        <x:v>27</x:v>
      </x:c>
      <x:c r="E3911" s="59" t="n">
        <x:v>12</x:v>
      </x:c>
      <x:c r="F3911" s="59" t="str">
        <x:v>S1</x:v>
      </x:c>
      <x:c r="G3911" s="59" t="n">
        <x:v>581</x:v>
      </x:c>
      <x:c r="H3911" s="59" t="n">
        <x:v>609</x:v>
      </x:c>
      <x:c r="I3911" s="59" t="n">
        <x:v>10</x:v>
      </x:c>
      <x:c r="J3911" s="60" t="n">
        <x:f>'参数'!$C$5</x:f>
        <x:v>360</x:v>
      </x:c>
      <x:c r="K3911" s="60" t="n">
        <x:f>'参数'!$D$5</x:f>
        <x:v>240</x:v>
      </x:c>
      <x:c r="L3911" s="60" t="n">
        <x:f>H3911+I3911+J3911</x:f>
        <x:v>979</x:v>
      </x:c>
      <x:c r="M3911" s="60" t="n">
        <x:f>L3911+K3911</x:f>
        <x:v>1219</x:v>
      </x:c>
      <x:c r="N3911" s="60" t="n">
        <x:f>'参数'!$B$10</x:f>
        <x:v>1</x:v>
      </x:c>
      <x:c r="O3911" s="60" t="n">
        <x:f>N3911*'参数'!$B$11</x:f>
        <x:v>2</x:v>
      </x:c>
      <x:c r="P3911" s="60" t="n">
        <x:f>N3911*'参数'!$B$12</x:f>
        <x:v>1</x:v>
      </x:c>
      <x:c r="Q3911" t="str">
        <x:f>C3911&amp;"d"</x:f>
        <x:v>C73d</x:v>
      </x:c>
      <x:c r="R3911" t="str">
        <x:f>C3911&amp;"p"</x:f>
        <x:v>C73p</x:v>
      </x:c>
      <x:c r="S3911" t="str">
        <x:f>IF(AND(L3911&gt;=H3911+I3911+J3911,M3911&gt;L3911,F3911&lt;&gt;""),"PASS","FAIL")</x:f>
        <x:v>PASS</x:v>
      </x:c>
      <x:c r="T3911" t="n">
        <x:v>13</x:v>
      </x:c>
      <x:c r="U3911" t="str">
        <x:v>pickup_after_delivery_completion_plus_usage_lag</x:v>
      </x:c>
    </x:row>
    <x:row r="3912">
      <x:c r="A3912" t="str">
        <x:v>Set2_100-5-3</x:v>
      </x:c>
      <x:c r="B3912" t="str">
        <x:v>standard_same_day</x:v>
      </x:c>
      <x:c r="C3912" t="str">
        <x:v>C74</x:v>
      </x:c>
      <x:c r="D3912" s="59" t="n">
        <x:v>30</x:v>
      </x:c>
      <x:c r="E3912" s="59" t="n">
        <x:v>18</x:v>
      </x:c>
      <x:c r="F3912" s="59" t="str">
        <x:v>S1</x:v>
      </x:c>
      <x:c r="G3912" s="59" t="n">
        <x:v>303</x:v>
      </x:c>
      <x:c r="H3912" s="59" t="n">
        <x:v>339</x:v>
      </x:c>
      <x:c r="I3912" s="59" t="n">
        <x:v>10</x:v>
      </x:c>
      <x:c r="J3912" s="60" t="n">
        <x:f>'参数'!$C$5</x:f>
        <x:v>360</x:v>
      </x:c>
      <x:c r="K3912" s="60" t="n">
        <x:f>'参数'!$D$5</x:f>
        <x:v>240</x:v>
      </x:c>
      <x:c r="L3912" s="60" t="n">
        <x:f>H3912+I3912+J3912</x:f>
        <x:v>709</x:v>
      </x:c>
      <x:c r="M3912" s="60" t="n">
        <x:f>L3912+K3912</x:f>
        <x:v>949</x:v>
      </x:c>
      <x:c r="N3912" s="60" t="n">
        <x:f>'参数'!$B$10</x:f>
        <x:v>1</x:v>
      </x:c>
      <x:c r="O3912" s="60" t="n">
        <x:f>N3912*'参数'!$B$11</x:f>
        <x:v>2</x:v>
      </x:c>
      <x:c r="P3912" s="60" t="n">
        <x:f>N3912*'参数'!$B$12</x:f>
        <x:v>1</x:v>
      </x:c>
      <x:c r="Q3912" t="str">
        <x:f>C3912&amp;"d"</x:f>
        <x:v>C74d</x:v>
      </x:c>
      <x:c r="R3912" t="str">
        <x:f>C3912&amp;"p"</x:f>
        <x:v>C74p</x:v>
      </x:c>
      <x:c r="S3912" t="str">
        <x:f>IF(AND(L3912&gt;=H3912+I3912+J3912,M3912&gt;L3912,F3912&lt;&gt;""),"PASS","FAIL")</x:f>
        <x:v>PASS</x:v>
      </x:c>
      <x:c r="T3912" t="n">
        <x:v>11</x:v>
      </x:c>
      <x:c r="U3912" t="str">
        <x:v>pickup_after_delivery_completion_plus_usage_lag</x:v>
      </x:c>
    </x:row>
    <x:row r="3913">
      <x:c r="A3913" t="str">
        <x:v>Set2_100-5-3</x:v>
      </x:c>
      <x:c r="B3913" t="str">
        <x:v>standard_same_day</x:v>
      </x:c>
      <x:c r="C3913" t="str">
        <x:v>C75</x:v>
      </x:c>
      <x:c r="D3913" s="59" t="n">
        <x:v>38</x:v>
      </x:c>
      <x:c r="E3913" s="59" t="n">
        <x:v>16</x:v>
      </x:c>
      <x:c r="F3913" s="59" t="str">
        <x:v>S1</x:v>
      </x:c>
      <x:c r="G3913" s="59" t="n">
        <x:v>317</x:v>
      </x:c>
      <x:c r="H3913" s="59" t="n">
        <x:v>329</x:v>
      </x:c>
      <x:c r="I3913" s="59" t="n">
        <x:v>10</x:v>
      </x:c>
      <x:c r="J3913" s="60" t="n">
        <x:f>'参数'!$C$5</x:f>
        <x:v>360</x:v>
      </x:c>
      <x:c r="K3913" s="60" t="n">
        <x:f>'参数'!$D$5</x:f>
        <x:v>240</x:v>
      </x:c>
      <x:c r="L3913" s="60" t="n">
        <x:f>H3913+I3913+J3913</x:f>
        <x:v>699</x:v>
      </x:c>
      <x:c r="M3913" s="60" t="n">
        <x:f>L3913+K3913</x:f>
        <x:v>939</x:v>
      </x:c>
      <x:c r="N3913" s="60" t="n">
        <x:f>'参数'!$B$10</x:f>
        <x:v>1</x:v>
      </x:c>
      <x:c r="O3913" s="60" t="n">
        <x:f>N3913*'参数'!$B$11</x:f>
        <x:v>2</x:v>
      </x:c>
      <x:c r="P3913" s="60" t="n">
        <x:f>N3913*'参数'!$B$12</x:f>
        <x:v>1</x:v>
      </x:c>
      <x:c r="Q3913" t="str">
        <x:f>C3913&amp;"d"</x:f>
        <x:v>C75d</x:v>
      </x:c>
      <x:c r="R3913" t="str">
        <x:f>C3913&amp;"p"</x:f>
        <x:v>C75p</x:v>
      </x:c>
      <x:c r="S3913" t="str">
        <x:f>IF(AND(L3913&gt;=H3913+I3913+J3913,M3913&gt;L3913,F3913&lt;&gt;""),"PASS","FAIL")</x:f>
        <x:v>PASS</x:v>
      </x:c>
      <x:c r="T3913" t="n">
        <x:v>16</x:v>
      </x:c>
      <x:c r="U3913" t="str">
        <x:v>pickup_after_delivery_completion_plus_usage_lag</x:v>
      </x:c>
    </x:row>
    <x:row r="3914">
      <x:c r="A3914" t="str">
        <x:v>Set2_100-5-3</x:v>
      </x:c>
      <x:c r="B3914" t="str">
        <x:v>standard_same_day</x:v>
      </x:c>
      <x:c r="C3914" t="str">
        <x:v>C76</x:v>
      </x:c>
      <x:c r="D3914" s="59" t="n">
        <x:v>50</x:v>
      </x:c>
      <x:c r="E3914" s="59" t="n">
        <x:v>12</x:v>
      </x:c>
      <x:c r="F3914" s="59" t="str">
        <x:v>S1</x:v>
      </x:c>
      <x:c r="G3914" s="59" t="n">
        <x:v>81</x:v>
      </x:c>
      <x:c r="H3914" s="59" t="n">
        <x:v>107</x:v>
      </x:c>
      <x:c r="I3914" s="59" t="n">
        <x:v>10</x:v>
      </x:c>
      <x:c r="J3914" s="60" t="n">
        <x:f>'参数'!$C$5</x:f>
        <x:v>360</x:v>
      </x:c>
      <x:c r="K3914" s="60" t="n">
        <x:f>'参数'!$D$5</x:f>
        <x:v>240</x:v>
      </x:c>
      <x:c r="L3914" s="60" t="n">
        <x:f>H3914+I3914+J3914</x:f>
        <x:v>477</x:v>
      </x:c>
      <x:c r="M3914" s="60" t="n">
        <x:f>L3914+K3914</x:f>
        <x:v>717</x:v>
      </x:c>
      <x:c r="N3914" s="60" t="n">
        <x:f>'参数'!$B$10</x:f>
        <x:v>1</x:v>
      </x:c>
      <x:c r="O3914" s="60" t="n">
        <x:f>N3914*'参数'!$B$11</x:f>
        <x:v>2</x:v>
      </x:c>
      <x:c r="P3914" s="60" t="n">
        <x:f>N3914*'参数'!$B$12</x:f>
        <x:v>1</x:v>
      </x:c>
      <x:c r="Q3914" t="str">
        <x:f>C3914&amp;"d"</x:f>
        <x:v>C76d</x:v>
      </x:c>
      <x:c r="R3914" t="str">
        <x:f>C3914&amp;"p"</x:f>
        <x:v>C76p</x:v>
      </x:c>
      <x:c r="S3914" t="str">
        <x:f>IF(AND(L3914&gt;=H3914+I3914+J3914,M3914&gt;L3914,F3914&lt;&gt;""),"PASS","FAIL")</x:f>
        <x:v>PASS</x:v>
      </x:c>
      <x:c r="T3914" t="n">
        <x:v>18</x:v>
      </x:c>
      <x:c r="U3914" t="str">
        <x:v>pickup_after_delivery_completion_plus_usage_lag</x:v>
      </x:c>
    </x:row>
    <x:row r="3915">
      <x:c r="A3915" t="str">
        <x:v>Set2_100-5-3</x:v>
      </x:c>
      <x:c r="B3915" t="str">
        <x:v>standard_same_day</x:v>
      </x:c>
      <x:c r="C3915" t="str">
        <x:v>C77</x:v>
      </x:c>
      <x:c r="D3915" s="59" t="n">
        <x:v>32</x:v>
      </x:c>
      <x:c r="E3915" s="59" t="n">
        <x:v>18</x:v>
      </x:c>
      <x:c r="F3915" s="59" t="str">
        <x:v>S1</x:v>
      </x:c>
      <x:c r="G3915" s="59" t="n">
        <x:v>567</x:v>
      </x:c>
      <x:c r="H3915" s="59" t="n">
        <x:v>605</x:v>
      </x:c>
      <x:c r="I3915" s="59" t="n">
        <x:v>10</x:v>
      </x:c>
      <x:c r="J3915" s="60" t="n">
        <x:f>'参数'!$C$5</x:f>
        <x:v>360</x:v>
      </x:c>
      <x:c r="K3915" s="60" t="n">
        <x:f>'参数'!$D$5</x:f>
        <x:v>240</x:v>
      </x:c>
      <x:c r="L3915" s="60" t="n">
        <x:f>H3915+I3915+J3915</x:f>
        <x:v>975</x:v>
      </x:c>
      <x:c r="M3915" s="60" t="n">
        <x:f>L3915+K3915</x:f>
        <x:v>1215</x:v>
      </x:c>
      <x:c r="N3915" s="60" t="n">
        <x:f>'参数'!$B$10</x:f>
        <x:v>1</x:v>
      </x:c>
      <x:c r="O3915" s="60" t="n">
        <x:f>N3915*'参数'!$B$11</x:f>
        <x:v>2</x:v>
      </x:c>
      <x:c r="P3915" s="60" t="n">
        <x:f>N3915*'参数'!$B$12</x:f>
        <x:v>1</x:v>
      </x:c>
      <x:c r="Q3915" t="str">
        <x:f>C3915&amp;"d"</x:f>
        <x:v>C77d</x:v>
      </x:c>
      <x:c r="R3915" t="str">
        <x:f>C3915&amp;"p"</x:f>
        <x:v>C77p</x:v>
      </x:c>
      <x:c r="S3915" t="str">
        <x:f>IF(AND(L3915&gt;=H3915+I3915+J3915,M3915&gt;L3915,F3915&lt;&gt;""),"PASS","FAIL")</x:f>
        <x:v>PASS</x:v>
      </x:c>
      <x:c r="T3915" t="n">
        <x:v>4</x:v>
      </x:c>
      <x:c r="U3915" t="str">
        <x:v>pickup_after_delivery_completion_plus_usage_lag</x:v>
      </x:c>
    </x:row>
    <x:row r="3916">
      <x:c r="A3916" t="str">
        <x:v>Set2_100-5-3</x:v>
      </x:c>
      <x:c r="B3916" t="str">
        <x:v>standard_same_day</x:v>
      </x:c>
      <x:c r="C3916" t="str">
        <x:v>C78</x:v>
      </x:c>
      <x:c r="D3916" s="59" t="n">
        <x:v>50</x:v>
      </x:c>
      <x:c r="E3916" s="59" t="n">
        <x:v>27</x:v>
      </x:c>
      <x:c r="F3916" s="59" t="str">
        <x:v>S1</x:v>
      </x:c>
      <x:c r="G3916" s="59" t="n">
        <x:v>454</x:v>
      </x:c>
      <x:c r="H3916" s="59" t="n">
        <x:v>478</x:v>
      </x:c>
      <x:c r="I3916" s="59" t="n">
        <x:v>10</x:v>
      </x:c>
      <x:c r="J3916" s="60" t="n">
        <x:f>'参数'!$C$5</x:f>
        <x:v>360</x:v>
      </x:c>
      <x:c r="K3916" s="60" t="n">
        <x:f>'参数'!$D$5</x:f>
        <x:v>240</x:v>
      </x:c>
      <x:c r="L3916" s="60" t="n">
        <x:f>H3916+I3916+J3916</x:f>
        <x:v>848</x:v>
      </x:c>
      <x:c r="M3916" s="60" t="n">
        <x:f>L3916+K3916</x:f>
        <x:v>1088</x:v>
      </x:c>
      <x:c r="N3916" s="60" t="n">
        <x:f>'参数'!$B$10</x:f>
        <x:v>1</x:v>
      </x:c>
      <x:c r="O3916" s="60" t="n">
        <x:f>N3916*'参数'!$B$11</x:f>
        <x:v>2</x:v>
      </x:c>
      <x:c r="P3916" s="60" t="n">
        <x:f>N3916*'参数'!$B$12</x:f>
        <x:v>1</x:v>
      </x:c>
      <x:c r="Q3916" t="str">
        <x:f>C3916&amp;"d"</x:f>
        <x:v>C78d</x:v>
      </x:c>
      <x:c r="R3916" t="str">
        <x:f>C3916&amp;"p"</x:f>
        <x:v>C78p</x:v>
      </x:c>
      <x:c r="S3916" t="str">
        <x:f>IF(AND(L3916&gt;=H3916+I3916+J3916,M3916&gt;L3916,F3916&lt;&gt;""),"PASS","FAIL")</x:f>
        <x:v>PASS</x:v>
      </x:c>
      <x:c r="T3916" t="n">
        <x:v>11</x:v>
      </x:c>
      <x:c r="U3916" t="str">
        <x:v>pickup_after_delivery_completion_plus_usage_lag</x:v>
      </x:c>
    </x:row>
    <x:row r="3917">
      <x:c r="A3917" t="str">
        <x:v>Set2_100-5-3</x:v>
      </x:c>
      <x:c r="B3917" t="str">
        <x:v>standard_same_day</x:v>
      </x:c>
      <x:c r="C3917" t="str">
        <x:v>C79</x:v>
      </x:c>
      <x:c r="D3917" s="59" t="n">
        <x:v>40</x:v>
      </x:c>
      <x:c r="E3917" s="59" t="n">
        <x:v>22</x:v>
      </x:c>
      <x:c r="F3917" s="59" t="str">
        <x:v>S1</x:v>
      </x:c>
      <x:c r="G3917" s="59" t="n">
        <x:v>308</x:v>
      </x:c>
      <x:c r="H3917" s="59" t="n">
        <x:v>328</x:v>
      </x:c>
      <x:c r="I3917" s="59" t="n">
        <x:v>10</x:v>
      </x:c>
      <x:c r="J3917" s="60" t="n">
        <x:f>'参数'!$C$5</x:f>
        <x:v>360</x:v>
      </x:c>
      <x:c r="K3917" s="60" t="n">
        <x:f>'参数'!$D$5</x:f>
        <x:v>240</x:v>
      </x:c>
      <x:c r="L3917" s="60" t="n">
        <x:f>H3917+I3917+J3917</x:f>
        <x:v>698</x:v>
      </x:c>
      <x:c r="M3917" s="60" t="n">
        <x:f>L3917+K3917</x:f>
        <x:v>938</x:v>
      </x:c>
      <x:c r="N3917" s="60" t="n">
        <x:f>'参数'!$B$10</x:f>
        <x:v>1</x:v>
      </x:c>
      <x:c r="O3917" s="60" t="n">
        <x:f>N3917*'参数'!$B$11</x:f>
        <x:v>2</x:v>
      </x:c>
      <x:c r="P3917" s="60" t="n">
        <x:f>N3917*'参数'!$B$12</x:f>
        <x:v>1</x:v>
      </x:c>
      <x:c r="Q3917" t="str">
        <x:f>C3917&amp;"d"</x:f>
        <x:v>C79d</x:v>
      </x:c>
      <x:c r="R3917" t="str">
        <x:f>C3917&amp;"p"</x:f>
        <x:v>C79p</x:v>
      </x:c>
      <x:c r="S3917" t="str">
        <x:f>IF(AND(L3917&gt;=H3917+I3917+J3917,M3917&gt;L3917,F3917&lt;&gt;""),"PASS","FAIL")</x:f>
        <x:v>PASS</x:v>
      </x:c>
      <x:c r="T3917" t="n">
        <x:v>3</x:v>
      </x:c>
      <x:c r="U3917" t="str">
        <x:v>pickup_after_delivery_completion_plus_usage_lag</x:v>
      </x:c>
    </x:row>
    <x:row r="3918">
      <x:c r="A3918" t="str">
        <x:v>Set2_100-5-3</x:v>
      </x:c>
      <x:c r="B3918" t="str">
        <x:v>standard_same_day</x:v>
      </x:c>
      <x:c r="C3918" t="str">
        <x:v>C80</x:v>
      </x:c>
      <x:c r="D3918" s="59" t="n">
        <x:v>39</x:v>
      </x:c>
      <x:c r="E3918" s="59" t="n">
        <x:v>36</x:v>
      </x:c>
      <x:c r="F3918" s="59" t="str">
        <x:v>S1</x:v>
      </x:c>
      <x:c r="G3918" s="59" t="n">
        <x:v>534</x:v>
      </x:c>
      <x:c r="H3918" s="59" t="n">
        <x:v>558</x:v>
      </x:c>
      <x:c r="I3918" s="59" t="n">
        <x:v>10</x:v>
      </x:c>
      <x:c r="J3918" s="60" t="n">
        <x:f>'参数'!$C$5</x:f>
        <x:v>360</x:v>
      </x:c>
      <x:c r="K3918" s="60" t="n">
        <x:f>'参数'!$D$5</x:f>
        <x:v>240</x:v>
      </x:c>
      <x:c r="L3918" s="60" t="n">
        <x:f>H3918+I3918+J3918</x:f>
        <x:v>928</x:v>
      </x:c>
      <x:c r="M3918" s="60" t="n">
        <x:f>L3918+K3918</x:f>
        <x:v>1168</x:v>
      </x:c>
      <x:c r="N3918" s="60" t="n">
        <x:f>'参数'!$B$10</x:f>
        <x:v>1</x:v>
      </x:c>
      <x:c r="O3918" s="60" t="n">
        <x:f>N3918*'参数'!$B$11</x:f>
        <x:v>2</x:v>
      </x:c>
      <x:c r="P3918" s="60" t="n">
        <x:f>N3918*'参数'!$B$12</x:f>
        <x:v>1</x:v>
      </x:c>
      <x:c r="Q3918" t="str">
        <x:f>C3918&amp;"d"</x:f>
        <x:v>C80d</x:v>
      </x:c>
      <x:c r="R3918" t="str">
        <x:f>C3918&amp;"p"</x:f>
        <x:v>C80p</x:v>
      </x:c>
      <x:c r="S3918" t="str">
        <x:f>IF(AND(L3918&gt;=H3918+I3918+J3918,M3918&gt;L3918,F3918&lt;&gt;""),"PASS","FAIL")</x:f>
        <x:v>PASS</x:v>
      </x:c>
      <x:c r="T3918" t="n">
        <x:v>2</x:v>
      </x:c>
      <x:c r="U3918" t="str">
        <x:v>pickup_after_delivery_completion_plus_usage_lag</x:v>
      </x:c>
    </x:row>
    <x:row r="3919">
      <x:c r="A3919" t="str">
        <x:v>Set2_100-5-3</x:v>
      </x:c>
      <x:c r="B3919" t="str">
        <x:v>standard_same_day</x:v>
      </x:c>
      <x:c r="C3919" t="str">
        <x:v>C81</x:v>
      </x:c>
      <x:c r="D3919" s="59" t="n">
        <x:v>40</x:v>
      </x:c>
      <x:c r="E3919" s="59" t="n">
        <x:v>27</x:v>
      </x:c>
      <x:c r="F3919" s="59" t="str">
        <x:v>S1</x:v>
      </x:c>
      <x:c r="G3919" s="59" t="n">
        <x:v>563</x:v>
      </x:c>
      <x:c r="H3919" s="59" t="n">
        <x:v>601</x:v>
      </x:c>
      <x:c r="I3919" s="59" t="n">
        <x:v>10</x:v>
      </x:c>
      <x:c r="J3919" s="60" t="n">
        <x:f>'参数'!$C$5</x:f>
        <x:v>360</x:v>
      </x:c>
      <x:c r="K3919" s="60" t="n">
        <x:f>'参数'!$D$5</x:f>
        <x:v>240</x:v>
      </x:c>
      <x:c r="L3919" s="60" t="n">
        <x:f>H3919+I3919+J3919</x:f>
        <x:v>971</x:v>
      </x:c>
      <x:c r="M3919" s="60" t="n">
        <x:f>L3919+K3919</x:f>
        <x:v>1211</x:v>
      </x:c>
      <x:c r="N3919" s="60" t="n">
        <x:f>'参数'!$B$10</x:f>
        <x:v>1</x:v>
      </x:c>
      <x:c r="O3919" s="60" t="n">
        <x:f>N3919*'参数'!$B$11</x:f>
        <x:v>2</x:v>
      </x:c>
      <x:c r="P3919" s="60" t="n">
        <x:f>N3919*'参数'!$B$12</x:f>
        <x:v>1</x:v>
      </x:c>
      <x:c r="Q3919" t="str">
        <x:f>C3919&amp;"d"</x:f>
        <x:v>C81d</x:v>
      </x:c>
      <x:c r="R3919" t="str">
        <x:f>C3919&amp;"p"</x:f>
        <x:v>C81p</x:v>
      </x:c>
      <x:c r="S3919" t="str">
        <x:f>IF(AND(L3919&gt;=H3919+I3919+J3919,M3919&gt;L3919,F3919&lt;&gt;""),"PASS","FAIL")</x:f>
        <x:v>PASS</x:v>
      </x:c>
      <x:c r="T3919" t="n">
        <x:v>8</x:v>
      </x:c>
      <x:c r="U3919" t="str">
        <x:v>pickup_after_delivery_completion_plus_usage_lag</x:v>
      </x:c>
    </x:row>
    <x:row r="3920">
      <x:c r="A3920" t="str">
        <x:v>Set2_100-5-3</x:v>
      </x:c>
      <x:c r="B3920" t="str">
        <x:v>standard_same_day</x:v>
      </x:c>
      <x:c r="C3920" t="str">
        <x:v>C82</x:v>
      </x:c>
      <x:c r="D3920" s="59" t="n">
        <x:v>37</x:v>
      </x:c>
      <x:c r="E3920" s="59" t="n">
        <x:v>27</x:v>
      </x:c>
      <x:c r="F3920" s="59" t="str">
        <x:v>S1</x:v>
      </x:c>
      <x:c r="G3920" s="59" t="n">
        <x:v>509</x:v>
      </x:c>
      <x:c r="H3920" s="59" t="n">
        <x:v>541</x:v>
      </x:c>
      <x:c r="I3920" s="59" t="n">
        <x:v>10</x:v>
      </x:c>
      <x:c r="J3920" s="60" t="n">
        <x:f>'参数'!$C$5</x:f>
        <x:v>360</x:v>
      </x:c>
      <x:c r="K3920" s="60" t="n">
        <x:f>'参数'!$D$5</x:f>
        <x:v>240</x:v>
      </x:c>
      <x:c r="L3920" s="60" t="n">
        <x:f>H3920+I3920+J3920</x:f>
        <x:v>911</x:v>
      </x:c>
      <x:c r="M3920" s="60" t="n">
        <x:f>L3920+K3920</x:f>
        <x:v>1151</x:v>
      </x:c>
      <x:c r="N3920" s="60" t="n">
        <x:f>'参数'!$B$10</x:f>
        <x:v>1</x:v>
      </x:c>
      <x:c r="O3920" s="60" t="n">
        <x:f>N3920*'参数'!$B$11</x:f>
        <x:v>2</x:v>
      </x:c>
      <x:c r="P3920" s="60" t="n">
        <x:f>N3920*'参数'!$B$12</x:f>
        <x:v>1</x:v>
      </x:c>
      <x:c r="Q3920" t="str">
        <x:f>C3920&amp;"d"</x:f>
        <x:v>C82d</x:v>
      </x:c>
      <x:c r="R3920" t="str">
        <x:f>C3920&amp;"p"</x:f>
        <x:v>C82p</x:v>
      </x:c>
      <x:c r="S3920" t="str">
        <x:f>IF(AND(L3920&gt;=H3920+I3920+J3920,M3920&gt;L3920,F3920&lt;&gt;""),"PASS","FAIL")</x:f>
        <x:v>PASS</x:v>
      </x:c>
      <x:c r="T3920" t="n">
        <x:v>10</x:v>
      </x:c>
      <x:c r="U3920" t="str">
        <x:v>pickup_after_delivery_completion_plus_usage_lag</x:v>
      </x:c>
    </x:row>
    <x:row r="3921">
      <x:c r="A3921" t="str">
        <x:v>Set2_100-5-3</x:v>
      </x:c>
      <x:c r="B3921" t="str">
        <x:v>standard_same_day</x:v>
      </x:c>
      <x:c r="C3921" t="str">
        <x:v>C83</x:v>
      </x:c>
      <x:c r="D3921" s="59" t="n">
        <x:v>42</x:v>
      </x:c>
      <x:c r="E3921" s="59" t="n">
        <x:v>11</x:v>
      </x:c>
      <x:c r="F3921" s="59" t="str">
        <x:v>S1</x:v>
      </x:c>
      <x:c r="G3921" s="59" t="n">
        <x:v>149</x:v>
      </x:c>
      <x:c r="H3921" s="59" t="n">
        <x:v>163</x:v>
      </x:c>
      <x:c r="I3921" s="59" t="n">
        <x:v>10</x:v>
      </x:c>
      <x:c r="J3921" s="60" t="n">
        <x:f>'参数'!$C$5</x:f>
        <x:v>360</x:v>
      </x:c>
      <x:c r="K3921" s="60" t="n">
        <x:f>'参数'!$D$5</x:f>
        <x:v>240</x:v>
      </x:c>
      <x:c r="L3921" s="60" t="n">
        <x:f>H3921+I3921+J3921</x:f>
        <x:v>533</x:v>
      </x:c>
      <x:c r="M3921" s="60" t="n">
        <x:f>L3921+K3921</x:f>
        <x:v>773</x:v>
      </x:c>
      <x:c r="N3921" s="60" t="n">
        <x:f>'参数'!$B$10</x:f>
        <x:v>1</x:v>
      </x:c>
      <x:c r="O3921" s="60" t="n">
        <x:f>N3921*'参数'!$B$11</x:f>
        <x:v>2</x:v>
      </x:c>
      <x:c r="P3921" s="60" t="n">
        <x:f>N3921*'参数'!$B$12</x:f>
        <x:v>1</x:v>
      </x:c>
      <x:c r="Q3921" t="str">
        <x:f>C3921&amp;"d"</x:f>
        <x:v>C83d</x:v>
      </x:c>
      <x:c r="R3921" t="str">
        <x:f>C3921&amp;"p"</x:f>
        <x:v>C83p</x:v>
      </x:c>
      <x:c r="S3921" t="str">
        <x:f>IF(AND(L3921&gt;=H3921+I3921+J3921,M3921&gt;L3921,F3921&lt;&gt;""),"PASS","FAIL")</x:f>
        <x:v>PASS</x:v>
      </x:c>
      <x:c r="T3921" t="n">
        <x:v>9</x:v>
      </x:c>
      <x:c r="U3921" t="str">
        <x:v>pickup_after_delivery_completion_plus_usage_lag</x:v>
      </x:c>
    </x:row>
    <x:row r="3922">
      <x:c r="A3922" t="str">
        <x:v>Set2_100-5-3</x:v>
      </x:c>
      <x:c r="B3922" t="str">
        <x:v>standard_same_day</x:v>
      </x:c>
      <x:c r="C3922" t="str">
        <x:v>C84</x:v>
      </x:c>
      <x:c r="D3922" s="59" t="n">
        <x:v>26</x:v>
      </x:c>
      <x:c r="E3922" s="59" t="n">
        <x:v>22</x:v>
      </x:c>
      <x:c r="F3922" s="59" t="str">
        <x:v>S1</x:v>
      </x:c>
      <x:c r="G3922" s="59" t="n">
        <x:v>265</x:v>
      </x:c>
      <x:c r="H3922" s="59" t="n">
        <x:v>281</x:v>
      </x:c>
      <x:c r="I3922" s="59" t="n">
        <x:v>10</x:v>
      </x:c>
      <x:c r="J3922" s="60" t="n">
        <x:f>'参数'!$C$5</x:f>
        <x:v>360</x:v>
      </x:c>
      <x:c r="K3922" s="60" t="n">
        <x:f>'参数'!$D$5</x:f>
        <x:v>240</x:v>
      </x:c>
      <x:c r="L3922" s="60" t="n">
        <x:f>H3922+I3922+J3922</x:f>
        <x:v>651</x:v>
      </x:c>
      <x:c r="M3922" s="60" t="n">
        <x:f>L3922+K3922</x:f>
        <x:v>891</x:v>
      </x:c>
      <x:c r="N3922" s="60" t="n">
        <x:f>'参数'!$B$10</x:f>
        <x:v>1</x:v>
      </x:c>
      <x:c r="O3922" s="60" t="n">
        <x:f>N3922*'参数'!$B$11</x:f>
        <x:v>2</x:v>
      </x:c>
      <x:c r="P3922" s="60" t="n">
        <x:f>N3922*'参数'!$B$12</x:f>
        <x:v>1</x:v>
      </x:c>
      <x:c r="Q3922" t="str">
        <x:f>C3922&amp;"d"</x:f>
        <x:v>C84d</x:v>
      </x:c>
      <x:c r="R3922" t="str">
        <x:f>C3922&amp;"p"</x:f>
        <x:v>C84p</x:v>
      </x:c>
      <x:c r="S3922" t="str">
        <x:f>IF(AND(L3922&gt;=H3922+I3922+J3922,M3922&gt;L3922,F3922&lt;&gt;""),"PASS","FAIL")</x:f>
        <x:v>PASS</x:v>
      </x:c>
      <x:c r="T3922" t="n">
        <x:v>4</x:v>
      </x:c>
      <x:c r="U3922" t="str">
        <x:v>pickup_after_delivery_completion_plus_usage_lag</x:v>
      </x:c>
    </x:row>
    <x:row r="3923">
      <x:c r="A3923" t="str">
        <x:v>Set2_100-5-3</x:v>
      </x:c>
      <x:c r="B3923" t="str">
        <x:v>standard_same_day</x:v>
      </x:c>
      <x:c r="C3923" t="str">
        <x:v>C85</x:v>
      </x:c>
      <x:c r="D3923" s="59" t="n">
        <x:v>33</x:v>
      </x:c>
      <x:c r="E3923" s="59" t="n">
        <x:v>19</x:v>
      </x:c>
      <x:c r="F3923" s="59" t="str">
        <x:v>S1</x:v>
      </x:c>
      <x:c r="G3923" s="59" t="n">
        <x:v>65</x:v>
      </x:c>
      <x:c r="H3923" s="59" t="n">
        <x:v>97</x:v>
      </x:c>
      <x:c r="I3923" s="59" t="n">
        <x:v>10</x:v>
      </x:c>
      <x:c r="J3923" s="60" t="n">
        <x:f>'参数'!$C$5</x:f>
        <x:v>360</x:v>
      </x:c>
      <x:c r="K3923" s="60" t="n">
        <x:f>'参数'!$D$5</x:f>
        <x:v>240</x:v>
      </x:c>
      <x:c r="L3923" s="60" t="n">
        <x:f>H3923+I3923+J3923</x:f>
        <x:v>467</x:v>
      </x:c>
      <x:c r="M3923" s="60" t="n">
        <x:f>L3923+K3923</x:f>
        <x:v>707</x:v>
      </x:c>
      <x:c r="N3923" s="60" t="n">
        <x:f>'参数'!$B$10</x:f>
        <x:v>1</x:v>
      </x:c>
      <x:c r="O3923" s="60" t="n">
        <x:f>N3923*'参数'!$B$11</x:f>
        <x:v>2</x:v>
      </x:c>
      <x:c r="P3923" s="60" t="n">
        <x:f>N3923*'参数'!$B$12</x:f>
        <x:v>1</x:v>
      </x:c>
      <x:c r="Q3923" t="str">
        <x:f>C3923&amp;"d"</x:f>
        <x:v>C85d</x:v>
      </x:c>
      <x:c r="R3923" t="str">
        <x:f>C3923&amp;"p"</x:f>
        <x:v>C85p</x:v>
      </x:c>
      <x:c r="S3923" t="str">
        <x:f>IF(AND(L3923&gt;=H3923+I3923+J3923,M3923&gt;L3923,F3923&lt;&gt;""),"PASS","FAIL")</x:f>
        <x:v>PASS</x:v>
      </x:c>
      <x:c r="T3923" t="n">
        <x:v>5</x:v>
      </x:c>
      <x:c r="U3923" t="str">
        <x:v>pickup_after_delivery_completion_plus_usage_lag</x:v>
      </x:c>
    </x:row>
    <x:row r="3924">
      <x:c r="A3924" t="str">
        <x:v>Set2_100-5-3</x:v>
      </x:c>
      <x:c r="B3924" t="str">
        <x:v>standard_same_day</x:v>
      </x:c>
      <x:c r="C3924" t="str">
        <x:v>C86</x:v>
      </x:c>
      <x:c r="D3924" s="59" t="n">
        <x:v>49</x:v>
      </x:c>
      <x:c r="E3924" s="59" t="n">
        <x:v>22</x:v>
      </x:c>
      <x:c r="F3924" s="59" t="str">
        <x:v>S1</x:v>
      </x:c>
      <x:c r="G3924" s="59" t="n">
        <x:v>298</x:v>
      </x:c>
      <x:c r="H3924" s="59" t="n">
        <x:v>322</x:v>
      </x:c>
      <x:c r="I3924" s="59" t="n">
        <x:v>10</x:v>
      </x:c>
      <x:c r="J3924" s="60" t="n">
        <x:f>'参数'!$C$5</x:f>
        <x:v>360</x:v>
      </x:c>
      <x:c r="K3924" s="60" t="n">
        <x:f>'参数'!$D$5</x:f>
        <x:v>240</x:v>
      </x:c>
      <x:c r="L3924" s="60" t="n">
        <x:f>H3924+I3924+J3924</x:f>
        <x:v>692</x:v>
      </x:c>
      <x:c r="M3924" s="60" t="n">
        <x:f>L3924+K3924</x:f>
        <x:v>932</x:v>
      </x:c>
      <x:c r="N3924" s="60" t="n">
        <x:f>'参数'!$B$10</x:f>
        <x:v>1</x:v>
      </x:c>
      <x:c r="O3924" s="60" t="n">
        <x:f>N3924*'参数'!$B$11</x:f>
        <x:v>2</x:v>
      </x:c>
      <x:c r="P3924" s="60" t="n">
        <x:f>N3924*'参数'!$B$12</x:f>
        <x:v>1</x:v>
      </x:c>
      <x:c r="Q3924" t="str">
        <x:f>C3924&amp;"d"</x:f>
        <x:v>C86d</x:v>
      </x:c>
      <x:c r="R3924" t="str">
        <x:f>C3924&amp;"p"</x:f>
        <x:v>C86p</x:v>
      </x:c>
      <x:c r="S3924" t="str">
        <x:f>IF(AND(L3924&gt;=H3924+I3924+J3924,M3924&gt;L3924,F3924&lt;&gt;""),"PASS","FAIL")</x:f>
        <x:v>PASS</x:v>
      </x:c>
      <x:c r="T3924" t="n">
        <x:v>8</x:v>
      </x:c>
      <x:c r="U3924" t="str">
        <x:v>pickup_after_delivery_completion_plus_usage_lag</x:v>
      </x:c>
    </x:row>
    <x:row r="3925">
      <x:c r="A3925" t="str">
        <x:v>Set2_100-5-3</x:v>
      </x:c>
      <x:c r="B3925" t="str">
        <x:v>standard_same_day</x:v>
      </x:c>
      <x:c r="C3925" t="str">
        <x:v>C87</x:v>
      </x:c>
      <x:c r="D3925" s="59" t="n">
        <x:v>49</x:v>
      </x:c>
      <x:c r="E3925" s="59" t="n">
        <x:v>28</x:v>
      </x:c>
      <x:c r="F3925" s="59" t="str">
        <x:v>S1</x:v>
      </x:c>
      <x:c r="G3925" s="59" t="n">
        <x:v>215</x:v>
      </x:c>
      <x:c r="H3925" s="59" t="n">
        <x:v>253</x:v>
      </x:c>
      <x:c r="I3925" s="59" t="n">
        <x:v>10</x:v>
      </x:c>
      <x:c r="J3925" s="60" t="n">
        <x:f>'参数'!$C$5</x:f>
        <x:v>360</x:v>
      </x:c>
      <x:c r="K3925" s="60" t="n">
        <x:f>'参数'!$D$5</x:f>
        <x:v>240</x:v>
      </x:c>
      <x:c r="L3925" s="60" t="n">
        <x:f>H3925+I3925+J3925</x:f>
        <x:v>623</x:v>
      </x:c>
      <x:c r="M3925" s="60" t="n">
        <x:f>L3925+K3925</x:f>
        <x:v>863</x:v>
      </x:c>
      <x:c r="N3925" s="60" t="n">
        <x:f>'参数'!$B$10</x:f>
        <x:v>1</x:v>
      </x:c>
      <x:c r="O3925" s="60" t="n">
        <x:f>N3925*'参数'!$B$11</x:f>
        <x:v>2</x:v>
      </x:c>
      <x:c r="P3925" s="60" t="n">
        <x:f>N3925*'参数'!$B$12</x:f>
        <x:v>1</x:v>
      </x:c>
      <x:c r="Q3925" t="str">
        <x:f>C3925&amp;"d"</x:f>
        <x:v>C87d</x:v>
      </x:c>
      <x:c r="R3925" t="str">
        <x:f>C3925&amp;"p"</x:f>
        <x:v>C87p</x:v>
      </x:c>
      <x:c r="S3925" t="str">
        <x:f>IF(AND(L3925&gt;=H3925+I3925+J3925,M3925&gt;L3925,F3925&lt;&gt;""),"PASS","FAIL")</x:f>
        <x:v>PASS</x:v>
      </x:c>
      <x:c r="T3925" t="n">
        <x:v>11</x:v>
      </x:c>
      <x:c r="U3925" t="str">
        <x:v>pickup_after_delivery_completion_plus_usage_lag</x:v>
      </x:c>
    </x:row>
    <x:row r="3926">
      <x:c r="A3926" t="str">
        <x:v>Set2_100-5-3</x:v>
      </x:c>
      <x:c r="B3926" t="str">
        <x:v>standard_same_day</x:v>
      </x:c>
      <x:c r="C3926" t="str">
        <x:v>C88</x:v>
      </x:c>
      <x:c r="D3926" s="59" t="n">
        <x:v>44</x:v>
      </x:c>
      <x:c r="E3926" s="59" t="n">
        <x:v>23</x:v>
      </x:c>
      <x:c r="F3926" s="59" t="str">
        <x:v>S1</x:v>
      </x:c>
      <x:c r="G3926" s="59" t="n">
        <x:v>198</x:v>
      </x:c>
      <x:c r="H3926" s="59" t="n">
        <x:v>236</x:v>
      </x:c>
      <x:c r="I3926" s="59" t="n">
        <x:v>10</x:v>
      </x:c>
      <x:c r="J3926" s="60" t="n">
        <x:f>'参数'!$C$5</x:f>
        <x:v>360</x:v>
      </x:c>
      <x:c r="K3926" s="60" t="n">
        <x:f>'参数'!$D$5</x:f>
        <x:v>240</x:v>
      </x:c>
      <x:c r="L3926" s="60" t="n">
        <x:f>H3926+I3926+J3926</x:f>
        <x:v>606</x:v>
      </x:c>
      <x:c r="M3926" s="60" t="n">
        <x:f>L3926+K3926</x:f>
        <x:v>846</x:v>
      </x:c>
      <x:c r="N3926" s="60" t="n">
        <x:f>'参数'!$B$10</x:f>
        <x:v>1</x:v>
      </x:c>
      <x:c r="O3926" s="60" t="n">
        <x:f>N3926*'参数'!$B$11</x:f>
        <x:v>2</x:v>
      </x:c>
      <x:c r="P3926" s="60" t="n">
        <x:f>N3926*'参数'!$B$12</x:f>
        <x:v>1</x:v>
      </x:c>
      <x:c r="Q3926" t="str">
        <x:f>C3926&amp;"d"</x:f>
        <x:v>C88d</x:v>
      </x:c>
      <x:c r="R3926" t="str">
        <x:f>C3926&amp;"p"</x:f>
        <x:v>C88p</x:v>
      </x:c>
      <x:c r="S3926" t="str">
        <x:f>IF(AND(L3926&gt;=H3926+I3926+J3926,M3926&gt;L3926,F3926&lt;&gt;""),"PASS","FAIL")</x:f>
        <x:v>PASS</x:v>
      </x:c>
      <x:c r="T3926" t="n">
        <x:v>10</x:v>
      </x:c>
      <x:c r="U3926" t="str">
        <x:v>pickup_after_delivery_completion_plus_usage_lag</x:v>
      </x:c>
    </x:row>
    <x:row r="3927">
      <x:c r="A3927" t="str">
        <x:v>Set2_100-5-3</x:v>
      </x:c>
      <x:c r="B3927" t="str">
        <x:v>standard_same_day</x:v>
      </x:c>
      <x:c r="C3927" t="str">
        <x:v>C89</x:v>
      </x:c>
      <x:c r="D3927" s="59" t="n">
        <x:v>27</x:v>
      </x:c>
      <x:c r="E3927" s="59" t="n">
        <x:v>37</x:v>
      </x:c>
      <x:c r="F3927" s="59" t="str">
        <x:v>S4</x:v>
      </x:c>
      <x:c r="G3927" s="59" t="n">
        <x:v>324</x:v>
      </x:c>
      <x:c r="H3927" s="59" t="n">
        <x:v>334</x:v>
      </x:c>
      <x:c r="I3927" s="59" t="n">
        <x:v>10</x:v>
      </x:c>
      <x:c r="J3927" s="60" t="n">
        <x:f>'参数'!$C$5</x:f>
        <x:v>360</x:v>
      </x:c>
      <x:c r="K3927" s="60" t="n">
        <x:f>'参数'!$D$5</x:f>
        <x:v>240</x:v>
      </x:c>
      <x:c r="L3927" s="60" t="n">
        <x:f>H3927+I3927+J3927</x:f>
        <x:v>704</x:v>
      </x:c>
      <x:c r="M3927" s="60" t="n">
        <x:f>L3927+K3927</x:f>
        <x:v>944</x:v>
      </x:c>
      <x:c r="N3927" s="60" t="n">
        <x:f>'参数'!$B$10</x:f>
        <x:v>1</x:v>
      </x:c>
      <x:c r="O3927" s="60" t="n">
        <x:f>N3927*'参数'!$B$11</x:f>
        <x:v>2</x:v>
      </x:c>
      <x:c r="P3927" s="60" t="n">
        <x:f>N3927*'参数'!$B$12</x:f>
        <x:v>1</x:v>
      </x:c>
      <x:c r="Q3927" t="str">
        <x:f>C3927&amp;"d"</x:f>
        <x:v>C89d</x:v>
      </x:c>
      <x:c r="R3927" t="str">
        <x:f>C3927&amp;"p"</x:f>
        <x:v>C89p</x:v>
      </x:c>
      <x:c r="S3927" t="str">
        <x:f>IF(AND(L3927&gt;=H3927+I3927+J3927,M3927&gt;L3927,F3927&lt;&gt;""),"PASS","FAIL")</x:f>
        <x:v>PASS</x:v>
      </x:c>
      <x:c r="T3927" t="n">
        <x:v>0</x:v>
      </x:c>
      <x:c r="U3927" t="str">
        <x:v>pickup_after_delivery_completion_plus_usage_lag</x:v>
      </x:c>
    </x:row>
    <x:row r="3928">
      <x:c r="A3928" t="str">
        <x:v>Set2_100-5-3</x:v>
      </x:c>
      <x:c r="B3928" t="str">
        <x:v>standard_same_day</x:v>
      </x:c>
      <x:c r="C3928" t="str">
        <x:v>C90</x:v>
      </x:c>
      <x:c r="D3928" s="59" t="n">
        <x:v>49</x:v>
      </x:c>
      <x:c r="E3928" s="59" t="n">
        <x:v>29</x:v>
      </x:c>
      <x:c r="F3928" s="59" t="str">
        <x:v>S1</x:v>
      </x:c>
      <x:c r="G3928" s="59" t="n">
        <x:v>150</x:v>
      </x:c>
      <x:c r="H3928" s="59" t="n">
        <x:v>176</x:v>
      </x:c>
      <x:c r="I3928" s="59" t="n">
        <x:v>10</x:v>
      </x:c>
      <x:c r="J3928" s="60" t="n">
        <x:f>'参数'!$C$5</x:f>
        <x:v>360</x:v>
      </x:c>
      <x:c r="K3928" s="60" t="n">
        <x:f>'参数'!$D$5</x:f>
        <x:v>240</x:v>
      </x:c>
      <x:c r="L3928" s="60" t="n">
        <x:f>H3928+I3928+J3928</x:f>
        <x:v>546</x:v>
      </x:c>
      <x:c r="M3928" s="60" t="n">
        <x:f>L3928+K3928</x:f>
        <x:v>786</x:v>
      </x:c>
      <x:c r="N3928" s="60" t="n">
        <x:f>'参数'!$B$10</x:f>
        <x:v>1</x:v>
      </x:c>
      <x:c r="O3928" s="60" t="n">
        <x:f>N3928*'参数'!$B$11</x:f>
        <x:v>2</x:v>
      </x:c>
      <x:c r="P3928" s="60" t="n">
        <x:f>N3928*'参数'!$B$12</x:f>
        <x:v>1</x:v>
      </x:c>
      <x:c r="Q3928" t="str">
        <x:f>C3928&amp;"d"</x:f>
        <x:v>C90d</x:v>
      </x:c>
      <x:c r="R3928" t="str">
        <x:f>C3928&amp;"p"</x:f>
        <x:v>C90p</x:v>
      </x:c>
      <x:c r="S3928" t="str">
        <x:f>IF(AND(L3928&gt;=H3928+I3928+J3928,M3928&gt;L3928,F3928&lt;&gt;""),"PASS","FAIL")</x:f>
        <x:v>PASS</x:v>
      </x:c>
      <x:c r="T3928" t="n">
        <x:v>11</x:v>
      </x:c>
      <x:c r="U3928" t="str">
        <x:v>pickup_after_delivery_completion_plus_usage_lag</x:v>
      </x:c>
    </x:row>
    <x:row r="3929">
      <x:c r="A3929" t="str">
        <x:v>Set2_100-5-3</x:v>
      </x:c>
      <x:c r="B3929" t="str">
        <x:v>standard_same_day</x:v>
      </x:c>
      <x:c r="C3929" t="str">
        <x:v>C91</x:v>
      </x:c>
      <x:c r="D3929" s="59" t="n">
        <x:v>47</x:v>
      </x:c>
      <x:c r="E3929" s="59" t="n">
        <x:v>21</x:v>
      </x:c>
      <x:c r="F3929" s="59" t="str">
        <x:v>S1</x:v>
      </x:c>
      <x:c r="G3929" s="59" t="n">
        <x:v>69</x:v>
      </x:c>
      <x:c r="H3929" s="59" t="n">
        <x:v>97</x:v>
      </x:c>
      <x:c r="I3929" s="59" t="n">
        <x:v>10</x:v>
      </x:c>
      <x:c r="J3929" s="60" t="n">
        <x:f>'参数'!$C$5</x:f>
        <x:v>360</x:v>
      </x:c>
      <x:c r="K3929" s="60" t="n">
        <x:f>'参数'!$D$5</x:f>
        <x:v>240</x:v>
      </x:c>
      <x:c r="L3929" s="60" t="n">
        <x:f>H3929+I3929+J3929</x:f>
        <x:v>467</x:v>
      </x:c>
      <x:c r="M3929" s="60" t="n">
        <x:f>L3929+K3929</x:f>
        <x:v>707</x:v>
      </x:c>
      <x:c r="N3929" s="60" t="n">
        <x:f>'参数'!$B$10</x:f>
        <x:v>1</x:v>
      </x:c>
      <x:c r="O3929" s="60" t="n">
        <x:f>N3929*'参数'!$B$11</x:f>
        <x:v>2</x:v>
      </x:c>
      <x:c r="P3929" s="60" t="n">
        <x:f>N3929*'参数'!$B$12</x:f>
        <x:v>1</x:v>
      </x:c>
      <x:c r="Q3929" t="str">
        <x:f>C3929&amp;"d"</x:f>
        <x:v>C91d</x:v>
      </x:c>
      <x:c r="R3929" t="str">
        <x:f>C3929&amp;"p"</x:f>
        <x:v>C91p</x:v>
      </x:c>
      <x:c r="S3929" t="str">
        <x:f>IF(AND(L3929&gt;=H3929+I3929+J3929,M3929&gt;L3929,F3929&lt;&gt;""),"PASS","FAIL")</x:f>
        <x:v>PASS</x:v>
      </x:c>
      <x:c r="T3929" t="n">
        <x:v>11</x:v>
      </x:c>
      <x:c r="U3929" t="str">
        <x:v>pickup_after_delivery_completion_plus_usage_lag</x:v>
      </x:c>
    </x:row>
    <x:row r="3930">
      <x:c r="A3930" t="str">
        <x:v>Set2_100-5-3</x:v>
      </x:c>
      <x:c r="B3930" t="str">
        <x:v>standard_same_day</x:v>
      </x:c>
      <x:c r="C3930" t="str">
        <x:v>C92</x:v>
      </x:c>
      <x:c r="D3930" s="59" t="n">
        <x:v>45</x:v>
      </x:c>
      <x:c r="E3930" s="59" t="n">
        <x:v>28</x:v>
      </x:c>
      <x:c r="F3930" s="59" t="str">
        <x:v>S1</x:v>
      </x:c>
      <x:c r="G3930" s="59" t="n">
        <x:v>112</x:v>
      </x:c>
      <x:c r="H3930" s="59" t="n">
        <x:v>132</x:v>
      </x:c>
      <x:c r="I3930" s="59" t="n">
        <x:v>10</x:v>
      </x:c>
      <x:c r="J3930" s="60" t="n">
        <x:f>'参数'!$C$5</x:f>
        <x:v>360</x:v>
      </x:c>
      <x:c r="K3930" s="60" t="n">
        <x:f>'参数'!$D$5</x:f>
        <x:v>240</x:v>
      </x:c>
      <x:c r="L3930" s="60" t="n">
        <x:f>H3930+I3930+J3930</x:f>
        <x:v>502</x:v>
      </x:c>
      <x:c r="M3930" s="60" t="n">
        <x:f>L3930+K3930</x:f>
        <x:v>742</x:v>
      </x:c>
      <x:c r="N3930" s="60" t="n">
        <x:f>'参数'!$B$10</x:f>
        <x:v>1</x:v>
      </x:c>
      <x:c r="O3930" s="60" t="n">
        <x:f>N3930*'参数'!$B$11</x:f>
        <x:v>2</x:v>
      </x:c>
      <x:c r="P3930" s="60" t="n">
        <x:f>N3930*'参数'!$B$12</x:f>
        <x:v>1</x:v>
      </x:c>
      <x:c r="Q3930" t="str">
        <x:f>C3930&amp;"d"</x:f>
        <x:v>C92d</x:v>
      </x:c>
      <x:c r="R3930" t="str">
        <x:f>C3930&amp;"p"</x:f>
        <x:v>C92p</x:v>
      </x:c>
      <x:c r="S3930" t="str">
        <x:f>IF(AND(L3930&gt;=H3930+I3930+J3930,M3930&gt;L3930,F3930&lt;&gt;""),"PASS","FAIL")</x:f>
        <x:v>PASS</x:v>
      </x:c>
      <x:c r="T3930" t="n">
        <x:v>6</x:v>
      </x:c>
      <x:c r="U3930" t="str">
        <x:v>pickup_after_delivery_completion_plus_usage_lag</x:v>
      </x:c>
    </x:row>
    <x:row r="3931">
      <x:c r="A3931" t="str">
        <x:v>Set2_100-5-3</x:v>
      </x:c>
      <x:c r="B3931" t="str">
        <x:v>standard_same_day</x:v>
      </x:c>
      <x:c r="C3931" t="str">
        <x:v>C93</x:v>
      </x:c>
      <x:c r="D3931" s="59" t="n">
        <x:v>38</x:v>
      </x:c>
      <x:c r="E3931" s="59" t="n">
        <x:v>35</x:v>
      </x:c>
      <x:c r="F3931" s="59" t="str">
        <x:v>S1</x:v>
      </x:c>
      <x:c r="G3931" s="59" t="n">
        <x:v>145</x:v>
      </x:c>
      <x:c r="H3931" s="59" t="n">
        <x:v>163</x:v>
      </x:c>
      <x:c r="I3931" s="59" t="n">
        <x:v>10</x:v>
      </x:c>
      <x:c r="J3931" s="60" t="n">
        <x:f>'参数'!$C$5</x:f>
        <x:v>360</x:v>
      </x:c>
      <x:c r="K3931" s="60" t="n">
        <x:f>'参数'!$D$5</x:f>
        <x:v>240</x:v>
      </x:c>
      <x:c r="L3931" s="60" t="n">
        <x:f>H3931+I3931+J3931</x:f>
        <x:v>533</x:v>
      </x:c>
      <x:c r="M3931" s="60" t="n">
        <x:f>L3931+K3931</x:f>
        <x:v>773</x:v>
      </x:c>
      <x:c r="N3931" s="60" t="n">
        <x:f>'参数'!$B$10</x:f>
        <x:v>1</x:v>
      </x:c>
      <x:c r="O3931" s="60" t="n">
        <x:f>N3931*'参数'!$B$11</x:f>
        <x:v>2</x:v>
      </x:c>
      <x:c r="P3931" s="60" t="n">
        <x:f>N3931*'参数'!$B$12</x:f>
        <x:v>1</x:v>
      </x:c>
      <x:c r="Q3931" t="str">
        <x:f>C3931&amp;"d"</x:f>
        <x:v>C93d</x:v>
      </x:c>
      <x:c r="R3931" t="str">
        <x:f>C3931&amp;"p"</x:f>
        <x:v>C93p</x:v>
      </x:c>
      <x:c r="S3931" t="str">
        <x:f>IF(AND(L3931&gt;=H3931+I3931+J3931,M3931&gt;L3931,F3931&lt;&gt;""),"PASS","FAIL")</x:f>
        <x:v>PASS</x:v>
      </x:c>
      <x:c r="T3931" t="n">
        <x:v>9</x:v>
      </x:c>
      <x:c r="U3931" t="str">
        <x:v>pickup_after_delivery_completion_plus_usage_lag</x:v>
      </x:c>
    </x:row>
    <x:row r="3932">
      <x:c r="A3932" t="str">
        <x:v>Set2_100-5-3</x:v>
      </x:c>
      <x:c r="B3932" t="str">
        <x:v>standard_same_day</x:v>
      </x:c>
      <x:c r="C3932" t="str">
        <x:v>C94</x:v>
      </x:c>
      <x:c r="D3932" s="59" t="n">
        <x:v>43</x:v>
      </x:c>
      <x:c r="E3932" s="59" t="n">
        <x:v>17</x:v>
      </x:c>
      <x:c r="F3932" s="59" t="str">
        <x:v>S1</x:v>
      </x:c>
      <x:c r="G3932" s="59" t="n">
        <x:v>149</x:v>
      </x:c>
      <x:c r="H3932" s="59" t="n">
        <x:v>181</x:v>
      </x:c>
      <x:c r="I3932" s="59" t="n">
        <x:v>10</x:v>
      </x:c>
      <x:c r="J3932" s="60" t="n">
        <x:f>'参数'!$C$5</x:f>
        <x:v>360</x:v>
      </x:c>
      <x:c r="K3932" s="60" t="n">
        <x:f>'参数'!$D$5</x:f>
        <x:v>240</x:v>
      </x:c>
      <x:c r="L3932" s="60" t="n">
        <x:f>H3932+I3932+J3932</x:f>
        <x:v>551</x:v>
      </x:c>
      <x:c r="M3932" s="60" t="n">
        <x:f>L3932+K3932</x:f>
        <x:v>791</x:v>
      </x:c>
      <x:c r="N3932" s="60" t="n">
        <x:f>'参数'!$B$10</x:f>
        <x:v>1</x:v>
      </x:c>
      <x:c r="O3932" s="60" t="n">
        <x:f>N3932*'参数'!$B$11</x:f>
        <x:v>2</x:v>
      </x:c>
      <x:c r="P3932" s="60" t="n">
        <x:f>N3932*'参数'!$B$12</x:f>
        <x:v>1</x:v>
      </x:c>
      <x:c r="Q3932" t="str">
        <x:f>C3932&amp;"d"</x:f>
        <x:v>C94d</x:v>
      </x:c>
      <x:c r="R3932" t="str">
        <x:f>C3932&amp;"p"</x:f>
        <x:v>C94p</x:v>
      </x:c>
      <x:c r="S3932" t="str">
        <x:f>IF(AND(L3932&gt;=H3932+I3932+J3932,M3932&gt;L3932,F3932&lt;&gt;""),"PASS","FAIL")</x:f>
        <x:v>PASS</x:v>
      </x:c>
      <x:c r="T3932" t="n">
        <x:v>1</x:v>
      </x:c>
      <x:c r="U3932" t="str">
        <x:v>pickup_after_delivery_completion_plus_usage_lag</x:v>
      </x:c>
    </x:row>
    <x:row r="3933">
      <x:c r="A3933" t="str">
        <x:v>Set2_100-5-3</x:v>
      </x:c>
      <x:c r="B3933" t="str">
        <x:v>standard_same_day</x:v>
      </x:c>
      <x:c r="C3933" t="str">
        <x:v>C95</x:v>
      </x:c>
      <x:c r="D3933" s="59" t="n">
        <x:v>33</x:v>
      </x:c>
      <x:c r="E3933" s="59" t="n">
        <x:v>20</x:v>
      </x:c>
      <x:c r="F3933" s="59" t="str">
        <x:v>S1</x:v>
      </x:c>
      <x:c r="G3933" s="59" t="n">
        <x:v>317</x:v>
      </x:c>
      <x:c r="H3933" s="59" t="n">
        <x:v>327</x:v>
      </x:c>
      <x:c r="I3933" s="59" t="n">
        <x:v>10</x:v>
      </x:c>
      <x:c r="J3933" s="60" t="n">
        <x:f>'参数'!$C$5</x:f>
        <x:v>360</x:v>
      </x:c>
      <x:c r="K3933" s="60" t="n">
        <x:f>'参数'!$D$5</x:f>
        <x:v>240</x:v>
      </x:c>
      <x:c r="L3933" s="60" t="n">
        <x:f>H3933+I3933+J3933</x:f>
        <x:v>697</x:v>
      </x:c>
      <x:c r="M3933" s="60" t="n">
        <x:f>L3933+K3933</x:f>
        <x:v>937</x:v>
      </x:c>
      <x:c r="N3933" s="60" t="n">
        <x:f>'参数'!$B$10</x:f>
        <x:v>1</x:v>
      </x:c>
      <x:c r="O3933" s="60" t="n">
        <x:f>N3933*'参数'!$B$11</x:f>
        <x:v>2</x:v>
      </x:c>
      <x:c r="P3933" s="60" t="n">
        <x:f>N3933*'参数'!$B$12</x:f>
        <x:v>1</x:v>
      </x:c>
      <x:c r="Q3933" t="str">
        <x:f>C3933&amp;"d"</x:f>
        <x:v>C95d</x:v>
      </x:c>
      <x:c r="R3933" t="str">
        <x:f>C3933&amp;"p"</x:f>
        <x:v>C95p</x:v>
      </x:c>
      <x:c r="S3933" t="str">
        <x:f>IF(AND(L3933&gt;=H3933+I3933+J3933,M3933&gt;L3933,F3933&lt;&gt;""),"PASS","FAIL")</x:f>
        <x:v>PASS</x:v>
      </x:c>
      <x:c r="T3933" t="n">
        <x:v>8</x:v>
      </x:c>
      <x:c r="U3933" t="str">
        <x:v>pickup_after_delivery_completion_plus_usage_lag</x:v>
      </x:c>
    </x:row>
    <x:row r="3934">
      <x:c r="A3934" t="str">
        <x:v>Set2_100-5-3</x:v>
      </x:c>
      <x:c r="B3934" t="str">
        <x:v>standard_same_day</x:v>
      </x:c>
      <x:c r="C3934" t="str">
        <x:v>C96</x:v>
      </x:c>
      <x:c r="D3934" s="59" t="n">
        <x:v>34</x:v>
      </x:c>
      <x:c r="E3934" s="59" t="n">
        <x:v>12</x:v>
      </x:c>
      <x:c r="F3934" s="59" t="str">
        <x:v>S1</x:v>
      </x:c>
      <x:c r="G3934" s="59" t="n">
        <x:v>612</x:v>
      </x:c>
      <x:c r="H3934" s="59" t="n">
        <x:v>628</x:v>
      </x:c>
      <x:c r="I3934" s="59" t="n">
        <x:v>10</x:v>
      </x:c>
      <x:c r="J3934" s="60" t="n">
        <x:f>'参数'!$C$5</x:f>
        <x:v>360</x:v>
      </x:c>
      <x:c r="K3934" s="60" t="n">
        <x:f>'参数'!$D$5</x:f>
        <x:v>240</x:v>
      </x:c>
      <x:c r="L3934" s="60" t="n">
        <x:f>H3934+I3934+J3934</x:f>
        <x:v>998</x:v>
      </x:c>
      <x:c r="M3934" s="60" t="n">
        <x:f>L3934+K3934</x:f>
        <x:v>1238</x:v>
      </x:c>
      <x:c r="N3934" s="60" t="n">
        <x:f>'参数'!$B$10</x:f>
        <x:v>1</x:v>
      </x:c>
      <x:c r="O3934" s="60" t="n">
        <x:f>N3934*'参数'!$B$11</x:f>
        <x:v>2</x:v>
      </x:c>
      <x:c r="P3934" s="60" t="n">
        <x:f>N3934*'参数'!$B$12</x:f>
        <x:v>1</x:v>
      </x:c>
      <x:c r="Q3934" t="str">
        <x:f>C3934&amp;"d"</x:f>
        <x:v>C96d</x:v>
      </x:c>
      <x:c r="R3934" t="str">
        <x:f>C3934&amp;"p"</x:f>
        <x:v>C96p</x:v>
      </x:c>
      <x:c r="S3934" t="str">
        <x:f>IF(AND(L3934&gt;=H3934+I3934+J3934,M3934&gt;L3934,F3934&lt;&gt;""),"PASS","FAIL")</x:f>
        <x:v>PASS</x:v>
      </x:c>
      <x:c r="T3934" t="n">
        <x:v>10</x:v>
      </x:c>
      <x:c r="U3934" t="str">
        <x:v>pickup_after_delivery_completion_plus_usage_lag</x:v>
      </x:c>
    </x:row>
    <x:row r="3935">
      <x:c r="A3935" t="str">
        <x:v>Set2_100-5-3</x:v>
      </x:c>
      <x:c r="B3935" t="str">
        <x:v>standard_same_day</x:v>
      </x:c>
      <x:c r="C3935" t="str">
        <x:v>C97</x:v>
      </x:c>
      <x:c r="D3935" s="59" t="n">
        <x:v>31</x:v>
      </x:c>
      <x:c r="E3935" s="59" t="n">
        <x:v>13</x:v>
      </x:c>
      <x:c r="F3935" s="59" t="str">
        <x:v>S1</x:v>
      </x:c>
      <x:c r="G3935" s="59" t="n">
        <x:v>246</x:v>
      </x:c>
      <x:c r="H3935" s="59" t="n">
        <x:v>268</x:v>
      </x:c>
      <x:c r="I3935" s="59" t="n">
        <x:v>10</x:v>
      </x:c>
      <x:c r="J3935" s="60" t="n">
        <x:f>'参数'!$C$5</x:f>
        <x:v>360</x:v>
      </x:c>
      <x:c r="K3935" s="60" t="n">
        <x:f>'参数'!$D$5</x:f>
        <x:v>240</x:v>
      </x:c>
      <x:c r="L3935" s="60" t="n">
        <x:f>H3935+I3935+J3935</x:f>
        <x:v>638</x:v>
      </x:c>
      <x:c r="M3935" s="60" t="n">
        <x:f>L3935+K3935</x:f>
        <x:v>878</x:v>
      </x:c>
      <x:c r="N3935" s="60" t="n">
        <x:f>'参数'!$B$10</x:f>
        <x:v>1</x:v>
      </x:c>
      <x:c r="O3935" s="60" t="n">
        <x:f>N3935*'参数'!$B$11</x:f>
        <x:v>2</x:v>
      </x:c>
      <x:c r="P3935" s="60" t="n">
        <x:f>N3935*'参数'!$B$12</x:f>
        <x:v>1</x:v>
      </x:c>
      <x:c r="Q3935" t="str">
        <x:f>C3935&amp;"d"</x:f>
        <x:v>C97d</x:v>
      </x:c>
      <x:c r="R3935" t="str">
        <x:f>C3935&amp;"p"</x:f>
        <x:v>C97p</x:v>
      </x:c>
      <x:c r="S3935" t="str">
        <x:f>IF(AND(L3935&gt;=H3935+I3935+J3935,M3935&gt;L3935,F3935&lt;&gt;""),"PASS","FAIL")</x:f>
        <x:v>PASS</x:v>
      </x:c>
      <x:c r="T3935" t="n">
        <x:v>19</x:v>
      </x:c>
      <x:c r="U3935" t="str">
        <x:v>pickup_after_delivery_completion_plus_usage_lag</x:v>
      </x:c>
    </x:row>
    <x:row r="3936">
      <x:c r="A3936" t="str">
        <x:v>Set2_100-5-3</x:v>
      </x:c>
      <x:c r="B3936" t="str">
        <x:v>standard_same_day</x:v>
      </x:c>
      <x:c r="C3936" t="str">
        <x:v>C98</x:v>
      </x:c>
      <x:c r="D3936" s="59" t="n">
        <x:v>33</x:v>
      </x:c>
      <x:c r="E3936" s="59" t="n">
        <x:v>15</x:v>
      </x:c>
      <x:c r="F3936" s="59" t="str">
        <x:v>S1</x:v>
      </x:c>
      <x:c r="G3936" s="59" t="n">
        <x:v>360</x:v>
      </x:c>
      <x:c r="H3936" s="59" t="n">
        <x:v>384</x:v>
      </x:c>
      <x:c r="I3936" s="59" t="n">
        <x:v>10</x:v>
      </x:c>
      <x:c r="J3936" s="60" t="n">
        <x:f>'参数'!$C$5</x:f>
        <x:v>360</x:v>
      </x:c>
      <x:c r="K3936" s="60" t="n">
        <x:f>'参数'!$D$5</x:f>
        <x:v>240</x:v>
      </x:c>
      <x:c r="L3936" s="60" t="n">
        <x:f>H3936+I3936+J3936</x:f>
        <x:v>754</x:v>
      </x:c>
      <x:c r="M3936" s="60" t="n">
        <x:f>L3936+K3936</x:f>
        <x:v>994</x:v>
      </x:c>
      <x:c r="N3936" s="60" t="n">
        <x:f>'参数'!$B$10</x:f>
        <x:v>1</x:v>
      </x:c>
      <x:c r="O3936" s="60" t="n">
        <x:f>N3936*'参数'!$B$11</x:f>
        <x:v>2</x:v>
      </x:c>
      <x:c r="P3936" s="60" t="n">
        <x:f>N3936*'参数'!$B$12</x:f>
        <x:v>1</x:v>
      </x:c>
      <x:c r="Q3936" t="str">
        <x:f>C3936&amp;"d"</x:f>
        <x:v>C98d</x:v>
      </x:c>
      <x:c r="R3936" t="str">
        <x:f>C3936&amp;"p"</x:f>
        <x:v>C98p</x:v>
      </x:c>
      <x:c r="S3936" t="str">
        <x:f>IF(AND(L3936&gt;=H3936+I3936+J3936,M3936&gt;L3936,F3936&lt;&gt;""),"PASS","FAIL")</x:f>
        <x:v>PASS</x:v>
      </x:c>
      <x:c r="T3936" t="n">
        <x:v>16</x:v>
      </x:c>
      <x:c r="U3936" t="str">
        <x:v>pickup_after_delivery_completion_plus_usage_lag</x:v>
      </x:c>
    </x:row>
    <x:row r="3937">
      <x:c r="A3937" t="str">
        <x:v>Set2_100-5-3</x:v>
      </x:c>
      <x:c r="B3937" t="str">
        <x:v>standard_same_day</x:v>
      </x:c>
      <x:c r="C3937" t="str">
        <x:v>C99</x:v>
      </x:c>
      <x:c r="D3937" s="59" t="n">
        <x:v>46</x:v>
      </x:c>
      <x:c r="E3937" s="59" t="n">
        <x:v>16</x:v>
      </x:c>
      <x:c r="F3937" s="59" t="str">
        <x:v>S1</x:v>
      </x:c>
      <x:c r="G3937" s="59" t="n">
        <x:v>322</x:v>
      </x:c>
      <x:c r="H3937" s="59" t="n">
        <x:v>334</x:v>
      </x:c>
      <x:c r="I3937" s="59" t="n">
        <x:v>10</x:v>
      </x:c>
      <x:c r="J3937" s="60" t="n">
        <x:f>'参数'!$C$5</x:f>
        <x:v>360</x:v>
      </x:c>
      <x:c r="K3937" s="60" t="n">
        <x:f>'参数'!$D$5</x:f>
        <x:v>240</x:v>
      </x:c>
      <x:c r="L3937" s="60" t="n">
        <x:f>H3937+I3937+J3937</x:f>
        <x:v>704</x:v>
      </x:c>
      <x:c r="M3937" s="60" t="n">
        <x:f>L3937+K3937</x:f>
        <x:v>944</x:v>
      </x:c>
      <x:c r="N3937" s="60" t="n">
        <x:f>'参数'!$B$10</x:f>
        <x:v>1</x:v>
      </x:c>
      <x:c r="O3937" s="60" t="n">
        <x:f>N3937*'参数'!$B$11</x:f>
        <x:v>2</x:v>
      </x:c>
      <x:c r="P3937" s="60" t="n">
        <x:f>N3937*'参数'!$B$12</x:f>
        <x:v>1</x:v>
      </x:c>
      <x:c r="Q3937" t="str">
        <x:f>C3937&amp;"d"</x:f>
        <x:v>C99d</x:v>
      </x:c>
      <x:c r="R3937" t="str">
        <x:f>C3937&amp;"p"</x:f>
        <x:v>C99p</x:v>
      </x:c>
      <x:c r="S3937" t="str">
        <x:f>IF(AND(L3937&gt;=H3937+I3937+J3937,M3937&gt;L3937,F3937&lt;&gt;""),"PASS","FAIL")</x:f>
        <x:v>PASS</x:v>
      </x:c>
      <x:c r="T3937" t="n">
        <x:v>9</x:v>
      </x:c>
      <x:c r="U3937" t="str">
        <x:v>pickup_after_delivery_completion_plus_usage_lag</x:v>
      </x:c>
    </x:row>
    <x:row r="3938">
      <x:c r="A3938" t="str">
        <x:v>Set2_100-5-3b</x:v>
      </x:c>
      <x:c r="B3938" t="str">
        <x:v>standard_same_day</x:v>
      </x:c>
      <x:c r="C3938" t="str">
        <x:v>C0</x:v>
      </x:c>
      <x:c r="D3938" s="59" t="n">
        <x:v>10</x:v>
      </x:c>
      <x:c r="E3938" s="59" t="n">
        <x:v>4</x:v>
      </x:c>
      <x:c r="F3938" s="59" t="str">
        <x:v>S0</x:v>
      </x:c>
      <x:c r="G3938" s="59" t="n">
        <x:v>555</x:v>
      </x:c>
      <x:c r="H3938" s="59" t="n">
        <x:v>593</x:v>
      </x:c>
      <x:c r="I3938" s="59" t="n">
        <x:v>10</x:v>
      </x:c>
      <x:c r="J3938" s="60" t="n">
        <x:f>'参数'!$C$5</x:f>
        <x:v>360</x:v>
      </x:c>
      <x:c r="K3938" s="60" t="n">
        <x:f>'参数'!$D$5</x:f>
        <x:v>240</x:v>
      </x:c>
      <x:c r="L3938" s="60" t="n">
        <x:f>H3938+I3938+J3938</x:f>
        <x:v>963</x:v>
      </x:c>
      <x:c r="M3938" s="60" t="n">
        <x:f>L3938+K3938</x:f>
        <x:v>1203</x:v>
      </x:c>
      <x:c r="N3938" s="60" t="n">
        <x:f>'参数'!$B$10</x:f>
        <x:v>1</x:v>
      </x:c>
      <x:c r="O3938" s="60" t="n">
        <x:f>N3938*'参数'!$B$11</x:f>
        <x:v>2</x:v>
      </x:c>
      <x:c r="P3938" s="60" t="n">
        <x:f>N3938*'参数'!$B$12</x:f>
        <x:v>1</x:v>
      </x:c>
      <x:c r="Q3938" t="str">
        <x:f>C3938&amp;"d"</x:f>
        <x:v>C0d</x:v>
      </x:c>
      <x:c r="R3938" t="str">
        <x:f>C3938&amp;"p"</x:f>
        <x:v>C0p</x:v>
      </x:c>
      <x:c r="S3938" t="str">
        <x:f>IF(AND(L3938&gt;=H3938+I3938+J3938,M3938&gt;L3938,F3938&lt;&gt;""),"PASS","FAIL")</x:f>
        <x:v>PASS</x:v>
      </x:c>
      <x:c r="T3938" t="n">
        <x:v>7</x:v>
      </x:c>
      <x:c r="U3938" t="str">
        <x:v>pickup_after_delivery_completion_plus_usage_lag</x:v>
      </x:c>
    </x:row>
    <x:row r="3939">
      <x:c r="A3939" t="str">
        <x:v>Set2_100-5-3b</x:v>
      </x:c>
      <x:c r="B3939" t="str">
        <x:v>standard_same_day</x:v>
      </x:c>
      <x:c r="C3939" t="str">
        <x:v>C1</x:v>
      </x:c>
      <x:c r="D3939" s="59" t="n">
        <x:v>1</x:v>
      </x:c>
      <x:c r="E3939" s="59" t="n">
        <x:v>3</x:v>
      </x:c>
      <x:c r="F3939" s="59" t="str">
        <x:v>S0</x:v>
      </x:c>
      <x:c r="G3939" s="59" t="n">
        <x:v>133</x:v>
      </x:c>
      <x:c r="H3939" s="59" t="n">
        <x:v>149</x:v>
      </x:c>
      <x:c r="I3939" s="59" t="n">
        <x:v>10</x:v>
      </x:c>
      <x:c r="J3939" s="60" t="n">
        <x:f>'参数'!$C$5</x:f>
        <x:v>360</x:v>
      </x:c>
      <x:c r="K3939" s="60" t="n">
        <x:f>'参数'!$D$5</x:f>
        <x:v>240</x:v>
      </x:c>
      <x:c r="L3939" s="60" t="n">
        <x:f>H3939+I3939+J3939</x:f>
        <x:v>519</x:v>
      </x:c>
      <x:c r="M3939" s="60" t="n">
        <x:f>L3939+K3939</x:f>
        <x:v>759</x:v>
      </x:c>
      <x:c r="N3939" s="60" t="n">
        <x:f>'参数'!$B$10</x:f>
        <x:v>1</x:v>
      </x:c>
      <x:c r="O3939" s="60" t="n">
        <x:f>N3939*'参数'!$B$11</x:f>
        <x:v>2</x:v>
      </x:c>
      <x:c r="P3939" s="60" t="n">
        <x:f>N3939*'参数'!$B$12</x:f>
        <x:v>1</x:v>
      </x:c>
      <x:c r="Q3939" t="str">
        <x:f>C3939&amp;"d"</x:f>
        <x:v>C1d</x:v>
      </x:c>
      <x:c r="R3939" t="str">
        <x:f>C3939&amp;"p"</x:f>
        <x:v>C1p</x:v>
      </x:c>
      <x:c r="S3939" t="str">
        <x:f>IF(AND(L3939&gt;=H3939+I3939+J3939,M3939&gt;L3939,F3939&lt;&gt;""),"PASS","FAIL")</x:f>
        <x:v>PASS</x:v>
      </x:c>
      <x:c r="T3939" t="n">
        <x:v>1</x:v>
      </x:c>
      <x:c r="U3939" t="str">
        <x:v>pickup_after_delivery_completion_plus_usage_lag</x:v>
      </x:c>
    </x:row>
    <x:row r="3940">
      <x:c r="A3940" t="str">
        <x:v>Set2_100-5-3b</x:v>
      </x:c>
      <x:c r="B3940" t="str">
        <x:v>standard_same_day</x:v>
      </x:c>
      <x:c r="C3940" t="str">
        <x:v>C2</x:v>
      </x:c>
      <x:c r="D3940" s="59" t="n">
        <x:v>4</x:v>
      </x:c>
      <x:c r="E3940" s="59" t="n">
        <x:v>18</x:v>
      </x:c>
      <x:c r="F3940" s="59" t="str">
        <x:v>S2</x:v>
      </x:c>
      <x:c r="G3940" s="59" t="n">
        <x:v>493</x:v>
      </x:c>
      <x:c r="H3940" s="59" t="n">
        <x:v>515</x:v>
      </x:c>
      <x:c r="I3940" s="59" t="n">
        <x:v>10</x:v>
      </x:c>
      <x:c r="J3940" s="60" t="n">
        <x:f>'参数'!$C$5</x:f>
        <x:v>360</x:v>
      </x:c>
      <x:c r="K3940" s="60" t="n">
        <x:f>'参数'!$D$5</x:f>
        <x:v>240</x:v>
      </x:c>
      <x:c r="L3940" s="60" t="n">
        <x:f>H3940+I3940+J3940</x:f>
        <x:v>885</x:v>
      </x:c>
      <x:c r="M3940" s="60" t="n">
        <x:f>L3940+K3940</x:f>
        <x:v>1125</x:v>
      </x:c>
      <x:c r="N3940" s="60" t="n">
        <x:f>'参数'!$B$10</x:f>
        <x:v>1</x:v>
      </x:c>
      <x:c r="O3940" s="60" t="n">
        <x:f>N3940*'参数'!$B$11</x:f>
        <x:v>2</x:v>
      </x:c>
      <x:c r="P3940" s="60" t="n">
        <x:f>N3940*'参数'!$B$12</x:f>
        <x:v>1</x:v>
      </x:c>
      <x:c r="Q3940" t="str">
        <x:f>C3940&amp;"d"</x:f>
        <x:v>C2d</x:v>
      </x:c>
      <x:c r="R3940" t="str">
        <x:f>C3940&amp;"p"</x:f>
        <x:v>C2p</x:v>
      </x:c>
      <x:c r="S3940" t="str">
        <x:f>IF(AND(L3940&gt;=H3940+I3940+J3940,M3940&gt;L3940,F3940&lt;&gt;""),"PASS","FAIL")</x:f>
        <x:v>PASS</x:v>
      </x:c>
      <x:c r="T3940" t="n">
        <x:v>7</x:v>
      </x:c>
      <x:c r="U3940" t="str">
        <x:v>pickup_after_delivery_completion_plus_usage_lag</x:v>
      </x:c>
    </x:row>
    <x:row r="3941">
      <x:c r="A3941" t="str">
        <x:v>Set2_100-5-3b</x:v>
      </x:c>
      <x:c r="B3941" t="str">
        <x:v>standard_same_day</x:v>
      </x:c>
      <x:c r="C3941" t="str">
        <x:v>C3</x:v>
      </x:c>
      <x:c r="D3941" s="59" t="n">
        <x:v>17</x:v>
      </x:c>
      <x:c r="E3941" s="59" t="n">
        <x:v>9</x:v>
      </x:c>
      <x:c r="F3941" s="59" t="str">
        <x:v>S0</x:v>
      </x:c>
      <x:c r="G3941" s="59" t="n">
        <x:v>333</x:v>
      </x:c>
      <x:c r="H3941" s="59" t="n">
        <x:v>361</x:v>
      </x:c>
      <x:c r="I3941" s="59" t="n">
        <x:v>10</x:v>
      </x:c>
      <x:c r="J3941" s="60" t="n">
        <x:f>'参数'!$C$5</x:f>
        <x:v>360</x:v>
      </x:c>
      <x:c r="K3941" s="60" t="n">
        <x:f>'参数'!$D$5</x:f>
        <x:v>240</x:v>
      </x:c>
      <x:c r="L3941" s="60" t="n">
        <x:f>H3941+I3941+J3941</x:f>
        <x:v>731</x:v>
      </x:c>
      <x:c r="M3941" s="60" t="n">
        <x:f>L3941+K3941</x:f>
        <x:v>971</x:v>
      </x:c>
      <x:c r="N3941" s="60" t="n">
        <x:f>'参数'!$B$10</x:f>
        <x:v>1</x:v>
      </x:c>
      <x:c r="O3941" s="60" t="n">
        <x:f>N3941*'参数'!$B$11</x:f>
        <x:v>2</x:v>
      </x:c>
      <x:c r="P3941" s="60" t="n">
        <x:f>N3941*'参数'!$B$12</x:f>
        <x:v>1</x:v>
      </x:c>
      <x:c r="Q3941" t="str">
        <x:f>C3941&amp;"d"</x:f>
        <x:v>C3d</x:v>
      </x:c>
      <x:c r="R3941" t="str">
        <x:f>C3941&amp;"p"</x:f>
        <x:v>C3p</x:v>
      </x:c>
      <x:c r="S3941" t="str">
        <x:f>IF(AND(L3941&gt;=H3941+I3941+J3941,M3941&gt;L3941,F3941&lt;&gt;""),"PASS","FAIL")</x:f>
        <x:v>PASS</x:v>
      </x:c>
      <x:c r="T3941" t="n">
        <x:v>4</x:v>
      </x:c>
      <x:c r="U3941" t="str">
        <x:v>pickup_after_delivery_completion_plus_usage_lag</x:v>
      </x:c>
    </x:row>
    <x:row r="3942">
      <x:c r="A3942" t="str">
        <x:v>Set2_100-5-3b</x:v>
      </x:c>
      <x:c r="B3942" t="str">
        <x:v>standard_same_day</x:v>
      </x:c>
      <x:c r="C3942" t="str">
        <x:v>C4</x:v>
      </x:c>
      <x:c r="D3942" s="59" t="n">
        <x:v>3</x:v>
      </x:c>
      <x:c r="E3942" s="59" t="n">
        <x:v>10</x:v>
      </x:c>
      <x:c r="F3942" s="59" t="str">
        <x:v>S0</x:v>
      </x:c>
      <x:c r="G3942" s="59" t="n">
        <x:v>280</x:v>
      </x:c>
      <x:c r="H3942" s="59" t="n">
        <x:v>302</x:v>
      </x:c>
      <x:c r="I3942" s="59" t="n">
        <x:v>10</x:v>
      </x:c>
      <x:c r="J3942" s="60" t="n">
        <x:f>'参数'!$C$5</x:f>
        <x:v>360</x:v>
      </x:c>
      <x:c r="K3942" s="60" t="n">
        <x:f>'参数'!$D$5</x:f>
        <x:v>240</x:v>
      </x:c>
      <x:c r="L3942" s="60" t="n">
        <x:f>H3942+I3942+J3942</x:f>
        <x:v>672</x:v>
      </x:c>
      <x:c r="M3942" s="60" t="n">
        <x:f>L3942+K3942</x:f>
        <x:v>912</x:v>
      </x:c>
      <x:c r="N3942" s="60" t="n">
        <x:f>'参数'!$B$10</x:f>
        <x:v>1</x:v>
      </x:c>
      <x:c r="O3942" s="60" t="n">
        <x:f>N3942*'参数'!$B$11</x:f>
        <x:v>2</x:v>
      </x:c>
      <x:c r="P3942" s="60" t="n">
        <x:f>N3942*'参数'!$B$12</x:f>
        <x:v>1</x:v>
      </x:c>
      <x:c r="Q3942" t="str">
        <x:f>C3942&amp;"d"</x:f>
        <x:v>C4d</x:v>
      </x:c>
      <x:c r="R3942" t="str">
        <x:f>C3942&amp;"p"</x:f>
        <x:v>C4p</x:v>
      </x:c>
      <x:c r="S3942" t="str">
        <x:f>IF(AND(L3942&gt;=H3942+I3942+J3942,M3942&gt;L3942,F3942&lt;&gt;""),"PASS","FAIL")</x:f>
        <x:v>PASS</x:v>
      </x:c>
      <x:c r="T3942" t="n">
        <x:v>8</x:v>
      </x:c>
      <x:c r="U3942" t="str">
        <x:v>pickup_after_delivery_completion_plus_usage_lag</x:v>
      </x:c>
    </x:row>
    <x:row r="3943">
      <x:c r="A3943" t="str">
        <x:v>Set2_100-5-3b</x:v>
      </x:c>
      <x:c r="B3943" t="str">
        <x:v>standard_same_day</x:v>
      </x:c>
      <x:c r="C3943" t="str">
        <x:v>C5</x:v>
      </x:c>
      <x:c r="D3943" s="59" t="n">
        <x:v>21</x:v>
      </x:c>
      <x:c r="E3943" s="59" t="n">
        <x:v>20</x:v>
      </x:c>
      <x:c r="F3943" s="59" t="str">
        <x:v>S0</x:v>
      </x:c>
      <x:c r="G3943" s="59" t="n">
        <x:v>471</x:v>
      </x:c>
      <x:c r="H3943" s="59" t="n">
        <x:v>503</x:v>
      </x:c>
      <x:c r="I3943" s="59" t="n">
        <x:v>10</x:v>
      </x:c>
      <x:c r="J3943" s="60" t="n">
        <x:f>'参数'!$C$5</x:f>
        <x:v>360</x:v>
      </x:c>
      <x:c r="K3943" s="60" t="n">
        <x:f>'参数'!$D$5</x:f>
        <x:v>240</x:v>
      </x:c>
      <x:c r="L3943" s="60" t="n">
        <x:f>H3943+I3943+J3943</x:f>
        <x:v>873</x:v>
      </x:c>
      <x:c r="M3943" s="60" t="n">
        <x:f>L3943+K3943</x:f>
        <x:v>1113</x:v>
      </x:c>
      <x:c r="N3943" s="60" t="n">
        <x:f>'参数'!$B$10</x:f>
        <x:v>1</x:v>
      </x:c>
      <x:c r="O3943" s="60" t="n">
        <x:f>N3943*'参数'!$B$11</x:f>
        <x:v>2</x:v>
      </x:c>
      <x:c r="P3943" s="60" t="n">
        <x:f>N3943*'参数'!$B$12</x:f>
        <x:v>1</x:v>
      </x:c>
      <x:c r="Q3943" t="str">
        <x:f>C3943&amp;"d"</x:f>
        <x:v>C5d</x:v>
      </x:c>
      <x:c r="R3943" t="str">
        <x:f>C3943&amp;"p"</x:f>
        <x:v>C5p</x:v>
      </x:c>
      <x:c r="S3943" t="str">
        <x:f>IF(AND(L3943&gt;=H3943+I3943+J3943,M3943&gt;L3943,F3943&lt;&gt;""),"PASS","FAIL")</x:f>
        <x:v>PASS</x:v>
      </x:c>
      <x:c r="T3943" t="n">
        <x:v>9</x:v>
      </x:c>
      <x:c r="U3943" t="str">
        <x:v>pickup_after_delivery_completion_plus_usage_lag</x:v>
      </x:c>
    </x:row>
    <x:row r="3944">
      <x:c r="A3944" t="str">
        <x:v>Set2_100-5-3b</x:v>
      </x:c>
      <x:c r="B3944" t="str">
        <x:v>standard_same_day</x:v>
      </x:c>
      <x:c r="C3944" t="str">
        <x:v>C6</x:v>
      </x:c>
      <x:c r="D3944" s="59" t="n">
        <x:v>17</x:v>
      </x:c>
      <x:c r="E3944" s="59" t="n">
        <x:v>20</x:v>
      </x:c>
      <x:c r="F3944" s="59" t="str">
        <x:v>S0</x:v>
      </x:c>
      <x:c r="G3944" s="59" t="n">
        <x:v>538</x:v>
      </x:c>
      <x:c r="H3944" s="59" t="n">
        <x:v>574</x:v>
      </x:c>
      <x:c r="I3944" s="59" t="n">
        <x:v>10</x:v>
      </x:c>
      <x:c r="J3944" s="60" t="n">
        <x:f>'参数'!$C$5</x:f>
        <x:v>360</x:v>
      </x:c>
      <x:c r="K3944" s="60" t="n">
        <x:f>'参数'!$D$5</x:f>
        <x:v>240</x:v>
      </x:c>
      <x:c r="L3944" s="60" t="n">
        <x:f>H3944+I3944+J3944</x:f>
        <x:v>944</x:v>
      </x:c>
      <x:c r="M3944" s="60" t="n">
        <x:f>L3944+K3944</x:f>
        <x:v>1184</x:v>
      </x:c>
      <x:c r="N3944" s="60" t="n">
        <x:f>'参数'!$B$10</x:f>
        <x:v>1</x:v>
      </x:c>
      <x:c r="O3944" s="60" t="n">
        <x:f>N3944*'参数'!$B$11</x:f>
        <x:v>2</x:v>
      </x:c>
      <x:c r="P3944" s="60" t="n">
        <x:f>N3944*'参数'!$B$12</x:f>
        <x:v>1</x:v>
      </x:c>
      <x:c r="Q3944" t="str">
        <x:f>C3944&amp;"d"</x:f>
        <x:v>C6d</x:v>
      </x:c>
      <x:c r="R3944" t="str">
        <x:f>C3944&amp;"p"</x:f>
        <x:v>C6p</x:v>
      </x:c>
      <x:c r="S3944" t="str">
        <x:f>IF(AND(L3944&gt;=H3944+I3944+J3944,M3944&gt;L3944,F3944&lt;&gt;""),"PASS","FAIL")</x:f>
        <x:v>PASS</x:v>
      </x:c>
      <x:c r="T3944" t="n">
        <x:v>14</x:v>
      </x:c>
      <x:c r="U3944" t="str">
        <x:v>pickup_after_delivery_completion_plus_usage_lag</x:v>
      </x:c>
    </x:row>
    <x:row r="3945">
      <x:c r="A3945" t="str">
        <x:v>Set2_100-5-3b</x:v>
      </x:c>
      <x:c r="B3945" t="str">
        <x:v>standard_same_day</x:v>
      </x:c>
      <x:c r="C3945" t="str">
        <x:v>C7</x:v>
      </x:c>
      <x:c r="D3945" s="59" t="n">
        <x:v>3</x:v>
      </x:c>
      <x:c r="E3945" s="59" t="n">
        <x:v>21</x:v>
      </x:c>
      <x:c r="F3945" s="59" t="str">
        <x:v>S2</x:v>
      </x:c>
      <x:c r="G3945" s="59" t="n">
        <x:v>304</x:v>
      </x:c>
      <x:c r="H3945" s="59" t="n">
        <x:v>342</x:v>
      </x:c>
      <x:c r="I3945" s="59" t="n">
        <x:v>10</x:v>
      </x:c>
      <x:c r="J3945" s="60" t="n">
        <x:f>'参数'!$C$5</x:f>
        <x:v>360</x:v>
      </x:c>
      <x:c r="K3945" s="60" t="n">
        <x:f>'参数'!$D$5</x:f>
        <x:v>240</x:v>
      </x:c>
      <x:c r="L3945" s="60" t="n">
        <x:f>H3945+I3945+J3945</x:f>
        <x:v>712</x:v>
      </x:c>
      <x:c r="M3945" s="60" t="n">
        <x:f>L3945+K3945</x:f>
        <x:v>952</x:v>
      </x:c>
      <x:c r="N3945" s="60" t="n">
        <x:f>'参数'!$B$10</x:f>
        <x:v>1</x:v>
      </x:c>
      <x:c r="O3945" s="60" t="n">
        <x:f>N3945*'参数'!$B$11</x:f>
        <x:v>2</x:v>
      </x:c>
      <x:c r="P3945" s="60" t="n">
        <x:f>N3945*'参数'!$B$12</x:f>
        <x:v>1</x:v>
      </x:c>
      <x:c r="Q3945" t="str">
        <x:f>C3945&amp;"d"</x:f>
        <x:v>C7d</x:v>
      </x:c>
      <x:c r="R3945" t="str">
        <x:f>C3945&amp;"p"</x:f>
        <x:v>C7p</x:v>
      </x:c>
      <x:c r="S3945" t="str">
        <x:f>IF(AND(L3945&gt;=H3945+I3945+J3945,M3945&gt;L3945,F3945&lt;&gt;""),"PASS","FAIL")</x:f>
        <x:v>PASS</x:v>
      </x:c>
      <x:c r="T3945" t="n">
        <x:v>5</x:v>
      </x:c>
      <x:c r="U3945" t="str">
        <x:v>pickup_after_delivery_completion_plus_usage_lag</x:v>
      </x:c>
    </x:row>
    <x:row r="3946">
      <x:c r="A3946" t="str">
        <x:v>Set2_100-5-3b</x:v>
      </x:c>
      <x:c r="B3946" t="str">
        <x:v>standard_same_day</x:v>
      </x:c>
      <x:c r="C3946" t="str">
        <x:v>C8</x:v>
      </x:c>
      <x:c r="D3946" s="59" t="n">
        <x:v>25</x:v>
      </x:c>
      <x:c r="E3946" s="59" t="n">
        <x:v>1</x:v>
      </x:c>
      <x:c r="F3946" s="59" t="str">
        <x:v>S3</x:v>
      </x:c>
      <x:c r="G3946" s="59" t="n">
        <x:v>416</x:v>
      </x:c>
      <x:c r="H3946" s="59" t="n">
        <x:v>438</x:v>
      </x:c>
      <x:c r="I3946" s="59" t="n">
        <x:v>10</x:v>
      </x:c>
      <x:c r="J3946" s="60" t="n">
        <x:f>'参数'!$C$5</x:f>
        <x:v>360</x:v>
      </x:c>
      <x:c r="K3946" s="60" t="n">
        <x:f>'参数'!$D$5</x:f>
        <x:v>240</x:v>
      </x:c>
      <x:c r="L3946" s="60" t="n">
        <x:f>H3946+I3946+J3946</x:f>
        <x:v>808</x:v>
      </x:c>
      <x:c r="M3946" s="60" t="n">
        <x:f>L3946+K3946</x:f>
        <x:v>1048</x:v>
      </x:c>
      <x:c r="N3946" s="60" t="n">
        <x:f>'参数'!$B$10</x:f>
        <x:v>1</x:v>
      </x:c>
      <x:c r="O3946" s="60" t="n">
        <x:f>N3946*'参数'!$B$11</x:f>
        <x:v>2</x:v>
      </x:c>
      <x:c r="P3946" s="60" t="n">
        <x:f>N3946*'参数'!$B$12</x:f>
        <x:v>1</x:v>
      </x:c>
      <x:c r="Q3946" t="str">
        <x:f>C3946&amp;"d"</x:f>
        <x:v>C8d</x:v>
      </x:c>
      <x:c r="R3946" t="str">
        <x:f>C3946&amp;"p"</x:f>
        <x:v>C8p</x:v>
      </x:c>
      <x:c r="S3946" t="str">
        <x:f>IF(AND(L3946&gt;=H3946+I3946+J3946,M3946&gt;L3946,F3946&lt;&gt;""),"PASS","FAIL")</x:f>
        <x:v>PASS</x:v>
      </x:c>
      <x:c r="T3946" t="n">
        <x:v>6</x:v>
      </x:c>
      <x:c r="U3946" t="str">
        <x:v>pickup_after_delivery_completion_plus_usage_lag</x:v>
      </x:c>
    </x:row>
    <x:row r="3947">
      <x:c r="A3947" t="str">
        <x:v>Set2_100-5-3b</x:v>
      </x:c>
      <x:c r="B3947" t="str">
        <x:v>standard_same_day</x:v>
      </x:c>
      <x:c r="C3947" t="str">
        <x:v>C9</x:v>
      </x:c>
      <x:c r="D3947" s="59" t="n">
        <x:v>15</x:v>
      </x:c>
      <x:c r="E3947" s="59" t="n">
        <x:v>8</x:v>
      </x:c>
      <x:c r="F3947" s="59" t="str">
        <x:v>S0</x:v>
      </x:c>
      <x:c r="G3947" s="59" t="n">
        <x:v>407</x:v>
      </x:c>
      <x:c r="H3947" s="59" t="n">
        <x:v>445</x:v>
      </x:c>
      <x:c r="I3947" s="59" t="n">
        <x:v>10</x:v>
      </x:c>
      <x:c r="J3947" s="60" t="n">
        <x:f>'参数'!$C$5</x:f>
        <x:v>360</x:v>
      </x:c>
      <x:c r="K3947" s="60" t="n">
        <x:f>'参数'!$D$5</x:f>
        <x:v>240</x:v>
      </x:c>
      <x:c r="L3947" s="60" t="n">
        <x:f>H3947+I3947+J3947</x:f>
        <x:v>815</x:v>
      </x:c>
      <x:c r="M3947" s="60" t="n">
        <x:f>L3947+K3947</x:f>
        <x:v>1055</x:v>
      </x:c>
      <x:c r="N3947" s="60" t="n">
        <x:f>'参数'!$B$10</x:f>
        <x:v>1</x:v>
      </x:c>
      <x:c r="O3947" s="60" t="n">
        <x:f>N3947*'参数'!$B$11</x:f>
        <x:v>2</x:v>
      </x:c>
      <x:c r="P3947" s="60" t="n">
        <x:f>N3947*'参数'!$B$12</x:f>
        <x:v>1</x:v>
      </x:c>
      <x:c r="Q3947" t="str">
        <x:f>C3947&amp;"d"</x:f>
        <x:v>C9d</x:v>
      </x:c>
      <x:c r="R3947" t="str">
        <x:f>C3947&amp;"p"</x:f>
        <x:v>C9p</x:v>
      </x:c>
      <x:c r="S3947" t="str">
        <x:f>IF(AND(L3947&gt;=H3947+I3947+J3947,M3947&gt;L3947,F3947&lt;&gt;""),"PASS","FAIL")</x:f>
        <x:v>PASS</x:v>
      </x:c>
      <x:c r="T3947" t="n">
        <x:v>8</x:v>
      </x:c>
      <x:c r="U3947" t="str">
        <x:v>pickup_after_delivery_completion_plus_usage_lag</x:v>
      </x:c>
    </x:row>
    <x:row r="3948">
      <x:c r="A3948" t="str">
        <x:v>Set2_100-5-3b</x:v>
      </x:c>
      <x:c r="B3948" t="str">
        <x:v>standard_same_day</x:v>
      </x:c>
      <x:c r="C3948" t="str">
        <x:v>C10</x:v>
      </x:c>
      <x:c r="D3948" s="59" t="n">
        <x:v>2</x:v>
      </x:c>
      <x:c r="E3948" s="59" t="n">
        <x:v>20</x:v>
      </x:c>
      <x:c r="F3948" s="59" t="str">
        <x:v>S2</x:v>
      </x:c>
      <x:c r="G3948" s="59" t="n">
        <x:v>287</x:v>
      </x:c>
      <x:c r="H3948" s="59" t="n">
        <x:v>307</x:v>
      </x:c>
      <x:c r="I3948" s="59" t="n">
        <x:v>10</x:v>
      </x:c>
      <x:c r="J3948" s="60" t="n">
        <x:f>'参数'!$C$5</x:f>
        <x:v>360</x:v>
      </x:c>
      <x:c r="K3948" s="60" t="n">
        <x:f>'参数'!$D$5</x:f>
        <x:v>240</x:v>
      </x:c>
      <x:c r="L3948" s="60" t="n">
        <x:f>H3948+I3948+J3948</x:f>
        <x:v>677</x:v>
      </x:c>
      <x:c r="M3948" s="60" t="n">
        <x:f>L3948+K3948</x:f>
        <x:v>917</x:v>
      </x:c>
      <x:c r="N3948" s="60" t="n">
        <x:f>'参数'!$B$10</x:f>
        <x:v>1</x:v>
      </x:c>
      <x:c r="O3948" s="60" t="n">
        <x:f>N3948*'参数'!$B$11</x:f>
        <x:v>2</x:v>
      </x:c>
      <x:c r="P3948" s="60" t="n">
        <x:f>N3948*'参数'!$B$12</x:f>
        <x:v>1</x:v>
      </x:c>
      <x:c r="Q3948" t="str">
        <x:f>C3948&amp;"d"</x:f>
        <x:v>C10d</x:v>
      </x:c>
      <x:c r="R3948" t="str">
        <x:f>C3948&amp;"p"</x:f>
        <x:v>C10p</x:v>
      </x:c>
      <x:c r="S3948" t="str">
        <x:f>IF(AND(L3948&gt;=H3948+I3948+J3948,M3948&gt;L3948,F3948&lt;&gt;""),"PASS","FAIL")</x:f>
        <x:v>PASS</x:v>
      </x:c>
      <x:c r="T3948" t="n">
        <x:v>13</x:v>
      </x:c>
      <x:c r="U3948" t="str">
        <x:v>pickup_after_delivery_completion_plus_usage_lag</x:v>
      </x:c>
    </x:row>
    <x:row r="3949">
      <x:c r="A3949" t="str">
        <x:v>Set2_100-5-3b</x:v>
      </x:c>
      <x:c r="B3949" t="str">
        <x:v>standard_same_day</x:v>
      </x:c>
      <x:c r="C3949" t="str">
        <x:v>C11</x:v>
      </x:c>
      <x:c r="D3949" s="59" t="n">
        <x:v>19</x:v>
      </x:c>
      <x:c r="E3949" s="59" t="n">
        <x:v>8</x:v>
      </x:c>
      <x:c r="F3949" s="59" t="str">
        <x:v>S3</x:v>
      </x:c>
      <x:c r="G3949" s="59" t="n">
        <x:v>461</x:v>
      </x:c>
      <x:c r="H3949" s="59" t="n">
        <x:v>499</x:v>
      </x:c>
      <x:c r="I3949" s="59" t="n">
        <x:v>10</x:v>
      </x:c>
      <x:c r="J3949" s="60" t="n">
        <x:f>'参数'!$C$5</x:f>
        <x:v>360</x:v>
      </x:c>
      <x:c r="K3949" s="60" t="n">
        <x:f>'参数'!$D$5</x:f>
        <x:v>240</x:v>
      </x:c>
      <x:c r="L3949" s="60" t="n">
        <x:f>H3949+I3949+J3949</x:f>
        <x:v>869</x:v>
      </x:c>
      <x:c r="M3949" s="60" t="n">
        <x:f>L3949+K3949</x:f>
        <x:v>1109</x:v>
      </x:c>
      <x:c r="N3949" s="60" t="n">
        <x:f>'参数'!$B$10</x:f>
        <x:v>1</x:v>
      </x:c>
      <x:c r="O3949" s="60" t="n">
        <x:f>N3949*'参数'!$B$11</x:f>
        <x:v>2</x:v>
      </x:c>
      <x:c r="P3949" s="60" t="n">
        <x:f>N3949*'参数'!$B$12</x:f>
        <x:v>1</x:v>
      </x:c>
      <x:c r="Q3949" t="str">
        <x:f>C3949&amp;"d"</x:f>
        <x:v>C11d</x:v>
      </x:c>
      <x:c r="R3949" t="str">
        <x:f>C3949&amp;"p"</x:f>
        <x:v>C11p</x:v>
      </x:c>
      <x:c r="S3949" t="str">
        <x:f>IF(AND(L3949&gt;=H3949+I3949+J3949,M3949&gt;L3949,F3949&lt;&gt;""),"PASS","FAIL")</x:f>
        <x:v>PASS</x:v>
      </x:c>
      <x:c r="T3949" t="n">
        <x:v>3</x:v>
      </x:c>
      <x:c r="U3949" t="str">
        <x:v>pickup_after_delivery_completion_plus_usage_lag</x:v>
      </x:c>
    </x:row>
    <x:row r="3950">
      <x:c r="A3950" t="str">
        <x:v>Set2_100-5-3b</x:v>
      </x:c>
      <x:c r="B3950" t="str">
        <x:v>standard_same_day</x:v>
      </x:c>
      <x:c r="C3950" t="str">
        <x:v>C12</x:v>
      </x:c>
      <x:c r="D3950" s="59" t="n">
        <x:v>17</x:v>
      </x:c>
      <x:c r="E3950" s="59" t="n">
        <x:v>6</x:v>
      </x:c>
      <x:c r="F3950" s="59" t="str">
        <x:v>S3</x:v>
      </x:c>
      <x:c r="G3950" s="59" t="n">
        <x:v>105</x:v>
      </x:c>
      <x:c r="H3950" s="59" t="n">
        <x:v>135</x:v>
      </x:c>
      <x:c r="I3950" s="59" t="n">
        <x:v>10</x:v>
      </x:c>
      <x:c r="J3950" s="60" t="n">
        <x:f>'参数'!$C$5</x:f>
        <x:v>360</x:v>
      </x:c>
      <x:c r="K3950" s="60" t="n">
        <x:f>'参数'!$D$5</x:f>
        <x:v>240</x:v>
      </x:c>
      <x:c r="L3950" s="60" t="n">
        <x:f>H3950+I3950+J3950</x:f>
        <x:v>505</x:v>
      </x:c>
      <x:c r="M3950" s="60" t="n">
        <x:f>L3950+K3950</x:f>
        <x:v>745</x:v>
      </x:c>
      <x:c r="N3950" s="60" t="n">
        <x:f>'参数'!$B$10</x:f>
        <x:v>1</x:v>
      </x:c>
      <x:c r="O3950" s="60" t="n">
        <x:f>N3950*'参数'!$B$11</x:f>
        <x:v>2</x:v>
      </x:c>
      <x:c r="P3950" s="60" t="n">
        <x:f>N3950*'参数'!$B$12</x:f>
        <x:v>1</x:v>
      </x:c>
      <x:c r="Q3950" t="str">
        <x:f>C3950&amp;"d"</x:f>
        <x:v>C12d</x:v>
      </x:c>
      <x:c r="R3950" t="str">
        <x:f>C3950&amp;"p"</x:f>
        <x:v>C12p</x:v>
      </x:c>
      <x:c r="S3950" t="str">
        <x:f>IF(AND(L3950&gt;=H3950+I3950+J3950,M3950&gt;L3950,F3950&lt;&gt;""),"PASS","FAIL")</x:f>
        <x:v>PASS</x:v>
      </x:c>
      <x:c r="T3950" t="n">
        <x:v>12</x:v>
      </x:c>
      <x:c r="U3950" t="str">
        <x:v>pickup_after_delivery_completion_plus_usage_lag</x:v>
      </x:c>
    </x:row>
    <x:row r="3951">
      <x:c r="A3951" t="str">
        <x:v>Set2_100-5-3b</x:v>
      </x:c>
      <x:c r="B3951" t="str">
        <x:v>standard_same_day</x:v>
      </x:c>
      <x:c r="C3951" t="str">
        <x:v>C13</x:v>
      </x:c>
      <x:c r="D3951" s="59" t="n">
        <x:v>3</x:v>
      </x:c>
      <x:c r="E3951" s="59" t="n">
        <x:v>2</x:v>
      </x:c>
      <x:c r="F3951" s="59" t="str">
        <x:v>S0</x:v>
      </x:c>
      <x:c r="G3951" s="59" t="n">
        <x:v>466</x:v>
      </x:c>
      <x:c r="H3951" s="59" t="n">
        <x:v>484</x:v>
      </x:c>
      <x:c r="I3951" s="59" t="n">
        <x:v>10</x:v>
      </x:c>
      <x:c r="J3951" s="60" t="n">
        <x:f>'参数'!$C$5</x:f>
        <x:v>360</x:v>
      </x:c>
      <x:c r="K3951" s="60" t="n">
        <x:f>'参数'!$D$5</x:f>
        <x:v>240</x:v>
      </x:c>
      <x:c r="L3951" s="60" t="n">
        <x:f>H3951+I3951+J3951</x:f>
        <x:v>854</x:v>
      </x:c>
      <x:c r="M3951" s="60" t="n">
        <x:f>L3951+K3951</x:f>
        <x:v>1094</x:v>
      </x:c>
      <x:c r="N3951" s="60" t="n">
        <x:f>'参数'!$B$10</x:f>
        <x:v>1</x:v>
      </x:c>
      <x:c r="O3951" s="60" t="n">
        <x:f>N3951*'参数'!$B$11</x:f>
        <x:v>2</x:v>
      </x:c>
      <x:c r="P3951" s="60" t="n">
        <x:f>N3951*'参数'!$B$12</x:f>
        <x:v>1</x:v>
      </x:c>
      <x:c r="Q3951" t="str">
        <x:f>C3951&amp;"d"</x:f>
        <x:v>C13d</x:v>
      </x:c>
      <x:c r="R3951" t="str">
        <x:f>C3951&amp;"p"</x:f>
        <x:v>C13p</x:v>
      </x:c>
      <x:c r="S3951" t="str">
        <x:f>IF(AND(L3951&gt;=H3951+I3951+J3951,M3951&gt;L3951,F3951&lt;&gt;""),"PASS","FAIL")</x:f>
        <x:v>PASS</x:v>
      </x:c>
      <x:c r="T3951" t="n">
        <x:v>2</x:v>
      </x:c>
      <x:c r="U3951" t="str">
        <x:v>pickup_after_delivery_completion_plus_usage_lag</x:v>
      </x:c>
    </x:row>
    <x:row r="3952">
      <x:c r="A3952" t="str">
        <x:v>Set2_100-5-3b</x:v>
      </x:c>
      <x:c r="B3952" t="str">
        <x:v>standard_same_day</x:v>
      </x:c>
      <x:c r="C3952" t="str">
        <x:v>C14</x:v>
      </x:c>
      <x:c r="D3952" s="59" t="n">
        <x:v>12</x:v>
      </x:c>
      <x:c r="E3952" s="59" t="n">
        <x:v>6</x:v>
      </x:c>
      <x:c r="F3952" s="59" t="str">
        <x:v>S0</x:v>
      </x:c>
      <x:c r="G3952" s="59" t="n">
        <x:v>462</x:v>
      </x:c>
      <x:c r="H3952" s="59" t="n">
        <x:v>488</x:v>
      </x:c>
      <x:c r="I3952" s="59" t="n">
        <x:v>10</x:v>
      </x:c>
      <x:c r="J3952" s="60" t="n">
        <x:f>'参数'!$C$5</x:f>
        <x:v>360</x:v>
      </x:c>
      <x:c r="K3952" s="60" t="n">
        <x:f>'参数'!$D$5</x:f>
        <x:v>240</x:v>
      </x:c>
      <x:c r="L3952" s="60" t="n">
        <x:f>H3952+I3952+J3952</x:f>
        <x:v>858</x:v>
      </x:c>
      <x:c r="M3952" s="60" t="n">
        <x:f>L3952+K3952</x:f>
        <x:v>1098</x:v>
      </x:c>
      <x:c r="N3952" s="60" t="n">
        <x:f>'参数'!$B$10</x:f>
        <x:v>1</x:v>
      </x:c>
      <x:c r="O3952" s="60" t="n">
        <x:f>N3952*'参数'!$B$11</x:f>
        <x:v>2</x:v>
      </x:c>
      <x:c r="P3952" s="60" t="n">
        <x:f>N3952*'参数'!$B$12</x:f>
        <x:v>1</x:v>
      </x:c>
      <x:c r="Q3952" t="str">
        <x:f>C3952&amp;"d"</x:f>
        <x:v>C14d</x:v>
      </x:c>
      <x:c r="R3952" t="str">
        <x:f>C3952&amp;"p"</x:f>
        <x:v>C14p</x:v>
      </x:c>
      <x:c r="S3952" t="str">
        <x:f>IF(AND(L3952&gt;=H3952+I3952+J3952,M3952&gt;L3952,F3952&lt;&gt;""),"PASS","FAIL")</x:f>
        <x:v>PASS</x:v>
      </x:c>
      <x:c r="T3952" t="n">
        <x:v>4</x:v>
      </x:c>
      <x:c r="U3952" t="str">
        <x:v>pickup_after_delivery_completion_plus_usage_lag</x:v>
      </x:c>
    </x:row>
    <x:row r="3953">
      <x:c r="A3953" t="str">
        <x:v>Set2_100-5-3b</x:v>
      </x:c>
      <x:c r="B3953" t="str">
        <x:v>standard_same_day</x:v>
      </x:c>
      <x:c r="C3953" t="str">
        <x:v>C15</x:v>
      </x:c>
      <x:c r="D3953" s="59" t="n">
        <x:v>9</x:v>
      </x:c>
      <x:c r="E3953" s="59" t="n">
        <x:v>2</x:v>
      </x:c>
      <x:c r="F3953" s="59" t="str">
        <x:v>S0</x:v>
      </x:c>
      <x:c r="G3953" s="59" t="n">
        <x:v>577</x:v>
      </x:c>
      <x:c r="H3953" s="59" t="n">
        <x:v>599</x:v>
      </x:c>
      <x:c r="I3953" s="59" t="n">
        <x:v>10</x:v>
      </x:c>
      <x:c r="J3953" s="60" t="n">
        <x:f>'参数'!$C$5</x:f>
        <x:v>360</x:v>
      </x:c>
      <x:c r="K3953" s="60" t="n">
        <x:f>'参数'!$D$5</x:f>
        <x:v>240</x:v>
      </x:c>
      <x:c r="L3953" s="60" t="n">
        <x:f>H3953+I3953+J3953</x:f>
        <x:v>969</x:v>
      </x:c>
      <x:c r="M3953" s="60" t="n">
        <x:f>L3953+K3953</x:f>
        <x:v>1209</x:v>
      </x:c>
      <x:c r="N3953" s="60" t="n">
        <x:f>'参数'!$B$10</x:f>
        <x:v>1</x:v>
      </x:c>
      <x:c r="O3953" s="60" t="n">
        <x:f>N3953*'参数'!$B$11</x:f>
        <x:v>2</x:v>
      </x:c>
      <x:c r="P3953" s="60" t="n">
        <x:f>N3953*'参数'!$B$12</x:f>
        <x:v>1</x:v>
      </x:c>
      <x:c r="Q3953" t="str">
        <x:f>C3953&amp;"d"</x:f>
        <x:v>C15d</x:v>
      </x:c>
      <x:c r="R3953" t="str">
        <x:f>C3953&amp;"p"</x:f>
        <x:v>C15p</x:v>
      </x:c>
      <x:c r="S3953" t="str">
        <x:f>IF(AND(L3953&gt;=H3953+I3953+J3953,M3953&gt;L3953,F3953&lt;&gt;""),"PASS","FAIL")</x:f>
        <x:v>PASS</x:v>
      </x:c>
      <x:c r="T3953" t="n">
        <x:v>4</x:v>
      </x:c>
      <x:c r="U3953" t="str">
        <x:v>pickup_after_delivery_completion_plus_usage_lag</x:v>
      </x:c>
    </x:row>
    <x:row r="3954">
      <x:c r="A3954" t="str">
        <x:v>Set2_100-5-3b</x:v>
      </x:c>
      <x:c r="B3954" t="str">
        <x:v>standard_same_day</x:v>
      </x:c>
      <x:c r="C3954" t="str">
        <x:v>C16</x:v>
      </x:c>
      <x:c r="D3954" s="59" t="n">
        <x:v>7</x:v>
      </x:c>
      <x:c r="E3954" s="59" t="n">
        <x:v>9</x:v>
      </x:c>
      <x:c r="F3954" s="59" t="str">
        <x:v>S0</x:v>
      </x:c>
      <x:c r="G3954" s="59" t="n">
        <x:v>351</x:v>
      </x:c>
      <x:c r="H3954" s="59" t="n">
        <x:v>387</x:v>
      </x:c>
      <x:c r="I3954" s="59" t="n">
        <x:v>10</x:v>
      </x:c>
      <x:c r="J3954" s="60" t="n">
        <x:f>'参数'!$C$5</x:f>
        <x:v>360</x:v>
      </x:c>
      <x:c r="K3954" s="60" t="n">
        <x:f>'参数'!$D$5</x:f>
        <x:v>240</x:v>
      </x:c>
      <x:c r="L3954" s="60" t="n">
        <x:f>H3954+I3954+J3954</x:f>
        <x:v>757</x:v>
      </x:c>
      <x:c r="M3954" s="60" t="n">
        <x:f>L3954+K3954</x:f>
        <x:v>997</x:v>
      </x:c>
      <x:c r="N3954" s="60" t="n">
        <x:f>'参数'!$B$10</x:f>
        <x:v>1</x:v>
      </x:c>
      <x:c r="O3954" s="60" t="n">
        <x:f>N3954*'参数'!$B$11</x:f>
        <x:v>2</x:v>
      </x:c>
      <x:c r="P3954" s="60" t="n">
        <x:f>N3954*'参数'!$B$12</x:f>
        <x:v>1</x:v>
      </x:c>
      <x:c r="Q3954" t="str">
        <x:f>C3954&amp;"d"</x:f>
        <x:v>C16d</x:v>
      </x:c>
      <x:c r="R3954" t="str">
        <x:f>C3954&amp;"p"</x:f>
        <x:v>C16p</x:v>
      </x:c>
      <x:c r="S3954" t="str">
        <x:f>IF(AND(L3954&gt;=H3954+I3954+J3954,M3954&gt;L3954,F3954&lt;&gt;""),"PASS","FAIL")</x:f>
        <x:v>PASS</x:v>
      </x:c>
      <x:c r="T3954" t="n">
        <x:v>17</x:v>
      </x:c>
      <x:c r="U3954" t="str">
        <x:v>pickup_after_delivery_completion_plus_usage_lag</x:v>
      </x:c>
    </x:row>
    <x:row r="3955">
      <x:c r="A3955" t="str">
        <x:v>Set2_100-5-3b</x:v>
      </x:c>
      <x:c r="B3955" t="str">
        <x:v>standard_same_day</x:v>
      </x:c>
      <x:c r="C3955" t="str">
        <x:v>C17</x:v>
      </x:c>
      <x:c r="D3955" s="59" t="n">
        <x:v>2</x:v>
      </x:c>
      <x:c r="E3955" s="59" t="n">
        <x:v>18</x:v>
      </x:c>
      <x:c r="F3955" s="59" t="str">
        <x:v>S2</x:v>
      </x:c>
      <x:c r="G3955" s="59" t="n">
        <x:v>91</x:v>
      </x:c>
      <x:c r="H3955" s="59" t="n">
        <x:v>113</x:v>
      </x:c>
      <x:c r="I3955" s="59" t="n">
        <x:v>10</x:v>
      </x:c>
      <x:c r="J3955" s="60" t="n">
        <x:f>'参数'!$C$5</x:f>
        <x:v>360</x:v>
      </x:c>
      <x:c r="K3955" s="60" t="n">
        <x:f>'参数'!$D$5</x:f>
        <x:v>240</x:v>
      </x:c>
      <x:c r="L3955" s="60" t="n">
        <x:f>H3955+I3955+J3955</x:f>
        <x:v>483</x:v>
      </x:c>
      <x:c r="M3955" s="60" t="n">
        <x:f>L3955+K3955</x:f>
        <x:v>723</x:v>
      </x:c>
      <x:c r="N3955" s="60" t="n">
        <x:f>'参数'!$B$10</x:f>
        <x:v>1</x:v>
      </x:c>
      <x:c r="O3955" s="60" t="n">
        <x:f>N3955*'参数'!$B$11</x:f>
        <x:v>2</x:v>
      </x:c>
      <x:c r="P3955" s="60" t="n">
        <x:f>N3955*'参数'!$B$12</x:f>
        <x:v>1</x:v>
      </x:c>
      <x:c r="Q3955" t="str">
        <x:f>C3955&amp;"d"</x:f>
        <x:v>C17d</x:v>
      </x:c>
      <x:c r="R3955" t="str">
        <x:f>C3955&amp;"p"</x:f>
        <x:v>C17p</x:v>
      </x:c>
      <x:c r="S3955" t="str">
        <x:f>IF(AND(L3955&gt;=H3955+I3955+J3955,M3955&gt;L3955,F3955&lt;&gt;""),"PASS","FAIL")</x:f>
        <x:v>PASS</x:v>
      </x:c>
      <x:c r="T3955" t="n">
        <x:v>3</x:v>
      </x:c>
      <x:c r="U3955" t="str">
        <x:v>pickup_after_delivery_completion_plus_usage_lag</x:v>
      </x:c>
    </x:row>
    <x:row r="3956">
      <x:c r="A3956" t="str">
        <x:v>Set2_100-5-3b</x:v>
      </x:c>
      <x:c r="B3956" t="str">
        <x:v>standard_same_day</x:v>
      </x:c>
      <x:c r="C3956" t="str">
        <x:v>C18</x:v>
      </x:c>
      <x:c r="D3956" s="59" t="n">
        <x:v>1</x:v>
      </x:c>
      <x:c r="E3956" s="59" t="n">
        <x:v>9</x:v>
      </x:c>
      <x:c r="F3956" s="59" t="str">
        <x:v>S0</x:v>
      </x:c>
      <x:c r="G3956" s="59" t="n">
        <x:v>386</x:v>
      </x:c>
      <x:c r="H3956" s="59" t="n">
        <x:v>414</x:v>
      </x:c>
      <x:c r="I3956" s="59" t="n">
        <x:v>10</x:v>
      </x:c>
      <x:c r="J3956" s="60" t="n">
        <x:f>'参数'!$C$5</x:f>
        <x:v>360</x:v>
      </x:c>
      <x:c r="K3956" s="60" t="n">
        <x:f>'参数'!$D$5</x:f>
        <x:v>240</x:v>
      </x:c>
      <x:c r="L3956" s="60" t="n">
        <x:f>H3956+I3956+J3956</x:f>
        <x:v>784</x:v>
      </x:c>
      <x:c r="M3956" s="60" t="n">
        <x:f>L3956+K3956</x:f>
        <x:v>1024</x:v>
      </x:c>
      <x:c r="N3956" s="60" t="n">
        <x:f>'参数'!$B$10</x:f>
        <x:v>1</x:v>
      </x:c>
      <x:c r="O3956" s="60" t="n">
        <x:f>N3956*'参数'!$B$11</x:f>
        <x:v>2</x:v>
      </x:c>
      <x:c r="P3956" s="60" t="n">
        <x:f>N3956*'参数'!$B$12</x:f>
        <x:v>1</x:v>
      </x:c>
      <x:c r="Q3956" t="str">
        <x:f>C3956&amp;"d"</x:f>
        <x:v>C18d</x:v>
      </x:c>
      <x:c r="R3956" t="str">
        <x:f>C3956&amp;"p"</x:f>
        <x:v>C18p</x:v>
      </x:c>
      <x:c r="S3956" t="str">
        <x:f>IF(AND(L3956&gt;=H3956+I3956+J3956,M3956&gt;L3956,F3956&lt;&gt;""),"PASS","FAIL")</x:f>
        <x:v>PASS</x:v>
      </x:c>
      <x:c r="T3956" t="n">
        <x:v>6</x:v>
      </x:c>
      <x:c r="U3956" t="str">
        <x:v>pickup_after_delivery_completion_plus_usage_lag</x:v>
      </x:c>
    </x:row>
    <x:row r="3957">
      <x:c r="A3957" t="str">
        <x:v>Set2_100-5-3b</x:v>
      </x:c>
      <x:c r="B3957" t="str">
        <x:v>standard_same_day</x:v>
      </x:c>
      <x:c r="C3957" t="str">
        <x:v>C19</x:v>
      </x:c>
      <x:c r="D3957" s="59" t="n">
        <x:v>12</x:v>
      </x:c>
      <x:c r="E3957" s="59" t="n">
        <x:v>18</x:v>
      </x:c>
      <x:c r="F3957" s="59" t="str">
        <x:v>S0</x:v>
      </x:c>
      <x:c r="G3957" s="59" t="n">
        <x:v>96</x:v>
      </x:c>
      <x:c r="H3957" s="59" t="n">
        <x:v>128</x:v>
      </x:c>
      <x:c r="I3957" s="59" t="n">
        <x:v>10</x:v>
      </x:c>
      <x:c r="J3957" s="60" t="n">
        <x:f>'参数'!$C$5</x:f>
        <x:v>360</x:v>
      </x:c>
      <x:c r="K3957" s="60" t="n">
        <x:f>'参数'!$D$5</x:f>
        <x:v>240</x:v>
      </x:c>
      <x:c r="L3957" s="60" t="n">
        <x:f>H3957+I3957+J3957</x:f>
        <x:v>498</x:v>
      </x:c>
      <x:c r="M3957" s="60" t="n">
        <x:f>L3957+K3957</x:f>
        <x:v>738</x:v>
      </x:c>
      <x:c r="N3957" s="60" t="n">
        <x:f>'参数'!$B$10</x:f>
        <x:v>1</x:v>
      </x:c>
      <x:c r="O3957" s="60" t="n">
        <x:f>N3957*'参数'!$B$11</x:f>
        <x:v>2</x:v>
      </x:c>
      <x:c r="P3957" s="60" t="n">
        <x:f>N3957*'参数'!$B$12</x:f>
        <x:v>1</x:v>
      </x:c>
      <x:c r="Q3957" t="str">
        <x:f>C3957&amp;"d"</x:f>
        <x:v>C19d</x:v>
      </x:c>
      <x:c r="R3957" t="str">
        <x:f>C3957&amp;"p"</x:f>
        <x:v>C19p</x:v>
      </x:c>
      <x:c r="S3957" t="str">
        <x:f>IF(AND(L3957&gt;=H3957+I3957+J3957,M3957&gt;L3957,F3957&lt;&gt;""),"PASS","FAIL")</x:f>
        <x:v>PASS</x:v>
      </x:c>
      <x:c r="T3957" t="n">
        <x:v>11</x:v>
      </x:c>
      <x:c r="U3957" t="str">
        <x:v>pickup_after_delivery_completion_plus_usage_lag</x:v>
      </x:c>
    </x:row>
    <x:row r="3958">
      <x:c r="A3958" t="str">
        <x:v>Set2_100-5-3b</x:v>
      </x:c>
      <x:c r="B3958" t="str">
        <x:v>standard_same_day</x:v>
      </x:c>
      <x:c r="C3958" t="str">
        <x:v>C20</x:v>
      </x:c>
      <x:c r="D3958" s="59" t="n">
        <x:v>6</x:v>
      </x:c>
      <x:c r="E3958" s="59" t="n">
        <x:v>12</x:v>
      </x:c>
      <x:c r="F3958" s="59" t="str">
        <x:v>S0</x:v>
      </x:c>
      <x:c r="G3958" s="59" t="n">
        <x:v>155</x:v>
      </x:c>
      <x:c r="H3958" s="59" t="n">
        <x:v>183</x:v>
      </x:c>
      <x:c r="I3958" s="59" t="n">
        <x:v>10</x:v>
      </x:c>
      <x:c r="J3958" s="60" t="n">
        <x:f>'参数'!$C$5</x:f>
        <x:v>360</x:v>
      </x:c>
      <x:c r="K3958" s="60" t="n">
        <x:f>'参数'!$D$5</x:f>
        <x:v>240</x:v>
      </x:c>
      <x:c r="L3958" s="60" t="n">
        <x:f>H3958+I3958+J3958</x:f>
        <x:v>553</x:v>
      </x:c>
      <x:c r="M3958" s="60" t="n">
        <x:f>L3958+K3958</x:f>
        <x:v>793</x:v>
      </x:c>
      <x:c r="N3958" s="60" t="n">
        <x:f>'参数'!$B$10</x:f>
        <x:v>1</x:v>
      </x:c>
      <x:c r="O3958" s="60" t="n">
        <x:f>N3958*'参数'!$B$11</x:f>
        <x:v>2</x:v>
      </x:c>
      <x:c r="P3958" s="60" t="n">
        <x:f>N3958*'参数'!$B$12</x:f>
        <x:v>1</x:v>
      </x:c>
      <x:c r="Q3958" t="str">
        <x:f>C3958&amp;"d"</x:f>
        <x:v>C20d</x:v>
      </x:c>
      <x:c r="R3958" t="str">
        <x:f>C3958&amp;"p"</x:f>
        <x:v>C20p</x:v>
      </x:c>
      <x:c r="S3958" t="str">
        <x:f>IF(AND(L3958&gt;=H3958+I3958+J3958,M3958&gt;L3958,F3958&lt;&gt;""),"PASS","FAIL")</x:f>
        <x:v>PASS</x:v>
      </x:c>
      <x:c r="T3958" t="n">
        <x:v>13</x:v>
      </x:c>
      <x:c r="U3958" t="str">
        <x:v>pickup_after_delivery_completion_plus_usage_lag</x:v>
      </x:c>
    </x:row>
    <x:row r="3959">
      <x:c r="A3959" t="str">
        <x:v>Set2_100-5-3b</x:v>
      </x:c>
      <x:c r="B3959" t="str">
        <x:v>standard_same_day</x:v>
      </x:c>
      <x:c r="C3959" t="str">
        <x:v>C21</x:v>
      </x:c>
      <x:c r="D3959" s="59" t="n">
        <x:v>19</x:v>
      </x:c>
      <x:c r="E3959" s="59" t="n">
        <x:v>8</x:v>
      </x:c>
      <x:c r="F3959" s="59" t="str">
        <x:v>S3</x:v>
      </x:c>
      <x:c r="G3959" s="59" t="n">
        <x:v>277</x:v>
      </x:c>
      <x:c r="H3959" s="59" t="n">
        <x:v>287</x:v>
      </x:c>
      <x:c r="I3959" s="59" t="n">
        <x:v>10</x:v>
      </x:c>
      <x:c r="J3959" s="60" t="n">
        <x:f>'参数'!$C$5</x:f>
        <x:v>360</x:v>
      </x:c>
      <x:c r="K3959" s="60" t="n">
        <x:f>'参数'!$D$5</x:f>
        <x:v>240</x:v>
      </x:c>
      <x:c r="L3959" s="60" t="n">
        <x:f>H3959+I3959+J3959</x:f>
        <x:v>657</x:v>
      </x:c>
      <x:c r="M3959" s="60" t="n">
        <x:f>L3959+K3959</x:f>
        <x:v>897</x:v>
      </x:c>
      <x:c r="N3959" s="60" t="n">
        <x:f>'参数'!$B$10</x:f>
        <x:v>1</x:v>
      </x:c>
      <x:c r="O3959" s="60" t="n">
        <x:f>N3959*'参数'!$B$11</x:f>
        <x:v>2</x:v>
      </x:c>
      <x:c r="P3959" s="60" t="n">
        <x:f>N3959*'参数'!$B$12</x:f>
        <x:v>1</x:v>
      </x:c>
      <x:c r="Q3959" t="str">
        <x:f>C3959&amp;"d"</x:f>
        <x:v>C21d</x:v>
      </x:c>
      <x:c r="R3959" t="str">
        <x:f>C3959&amp;"p"</x:f>
        <x:v>C21p</x:v>
      </x:c>
      <x:c r="S3959" t="str">
        <x:f>IF(AND(L3959&gt;=H3959+I3959+J3959,M3959&gt;L3959,F3959&lt;&gt;""),"PASS","FAIL")</x:f>
        <x:v>PASS</x:v>
      </x:c>
      <x:c r="T3959" t="n">
        <x:v>9</x:v>
      </x:c>
      <x:c r="U3959" t="str">
        <x:v>pickup_after_delivery_completion_plus_usage_lag</x:v>
      </x:c>
    </x:row>
    <x:row r="3960">
      <x:c r="A3960" t="str">
        <x:v>Set2_100-5-3b</x:v>
      </x:c>
      <x:c r="B3960" t="str">
        <x:v>standard_same_day</x:v>
      </x:c>
      <x:c r="C3960" t="str">
        <x:v>C22</x:v>
      </x:c>
      <x:c r="D3960" s="59" t="n">
        <x:v>4</x:v>
      </x:c>
      <x:c r="E3960" s="59" t="n">
        <x:v>12</x:v>
      </x:c>
      <x:c r="F3960" s="59" t="str">
        <x:v>S0</x:v>
      </x:c>
      <x:c r="G3960" s="59" t="n">
        <x:v>264</x:v>
      </x:c>
      <x:c r="H3960" s="59" t="n">
        <x:v>298</x:v>
      </x:c>
      <x:c r="I3960" s="59" t="n">
        <x:v>10</x:v>
      </x:c>
      <x:c r="J3960" s="60" t="n">
        <x:f>'参数'!$C$5</x:f>
        <x:v>360</x:v>
      </x:c>
      <x:c r="K3960" s="60" t="n">
        <x:f>'参数'!$D$5</x:f>
        <x:v>240</x:v>
      </x:c>
      <x:c r="L3960" s="60" t="n">
        <x:f>H3960+I3960+J3960</x:f>
        <x:v>668</x:v>
      </x:c>
      <x:c r="M3960" s="60" t="n">
        <x:f>L3960+K3960</x:f>
        <x:v>908</x:v>
      </x:c>
      <x:c r="N3960" s="60" t="n">
        <x:f>'参数'!$B$10</x:f>
        <x:v>1</x:v>
      </x:c>
      <x:c r="O3960" s="60" t="n">
        <x:f>N3960*'参数'!$B$11</x:f>
        <x:v>2</x:v>
      </x:c>
      <x:c r="P3960" s="60" t="n">
        <x:f>N3960*'参数'!$B$12</x:f>
        <x:v>1</x:v>
      </x:c>
      <x:c r="Q3960" t="str">
        <x:f>C3960&amp;"d"</x:f>
        <x:v>C22d</x:v>
      </x:c>
      <x:c r="R3960" t="str">
        <x:f>C3960&amp;"p"</x:f>
        <x:v>C22p</x:v>
      </x:c>
      <x:c r="S3960" t="str">
        <x:f>IF(AND(L3960&gt;=H3960+I3960+J3960,M3960&gt;L3960,F3960&lt;&gt;""),"PASS","FAIL")</x:f>
        <x:v>PASS</x:v>
      </x:c>
      <x:c r="T3960" t="n">
        <x:v>8</x:v>
      </x:c>
      <x:c r="U3960" t="str">
        <x:v>pickup_after_delivery_completion_plus_usage_lag</x:v>
      </x:c>
    </x:row>
    <x:row r="3961">
      <x:c r="A3961" t="str">
        <x:v>Set2_100-5-3b</x:v>
      </x:c>
      <x:c r="B3961" t="str">
        <x:v>standard_same_day</x:v>
      </x:c>
      <x:c r="C3961" t="str">
        <x:v>C23</x:v>
      </x:c>
      <x:c r="D3961" s="59" t="n">
        <x:v>9</x:v>
      </x:c>
      <x:c r="E3961" s="59" t="n">
        <x:v>7</x:v>
      </x:c>
      <x:c r="F3961" s="59" t="str">
        <x:v>S0</x:v>
      </x:c>
      <x:c r="G3961" s="59" t="n">
        <x:v>451</x:v>
      </x:c>
      <x:c r="H3961" s="59" t="n">
        <x:v>473</x:v>
      </x:c>
      <x:c r="I3961" s="59" t="n">
        <x:v>10</x:v>
      </x:c>
      <x:c r="J3961" s="60" t="n">
        <x:f>'参数'!$C$5</x:f>
        <x:v>360</x:v>
      </x:c>
      <x:c r="K3961" s="60" t="n">
        <x:f>'参数'!$D$5</x:f>
        <x:v>240</x:v>
      </x:c>
      <x:c r="L3961" s="60" t="n">
        <x:f>H3961+I3961+J3961</x:f>
        <x:v>843</x:v>
      </x:c>
      <x:c r="M3961" s="60" t="n">
        <x:f>L3961+K3961</x:f>
        <x:v>1083</x:v>
      </x:c>
      <x:c r="N3961" s="60" t="n">
        <x:f>'参数'!$B$10</x:f>
        <x:v>1</x:v>
      </x:c>
      <x:c r="O3961" s="60" t="n">
        <x:f>N3961*'参数'!$B$11</x:f>
        <x:v>2</x:v>
      </x:c>
      <x:c r="P3961" s="60" t="n">
        <x:f>N3961*'参数'!$B$12</x:f>
        <x:v>1</x:v>
      </x:c>
      <x:c r="Q3961" t="str">
        <x:f>C3961&amp;"d"</x:f>
        <x:v>C23d</x:v>
      </x:c>
      <x:c r="R3961" t="str">
        <x:f>C3961&amp;"p"</x:f>
        <x:v>C23p</x:v>
      </x:c>
      <x:c r="S3961" t="str">
        <x:f>IF(AND(L3961&gt;=H3961+I3961+J3961,M3961&gt;L3961,F3961&lt;&gt;""),"PASS","FAIL")</x:f>
        <x:v>PASS</x:v>
      </x:c>
      <x:c r="T3961" t="n">
        <x:v>17</x:v>
      </x:c>
      <x:c r="U3961" t="str">
        <x:v>pickup_after_delivery_completion_plus_usage_lag</x:v>
      </x:c>
    </x:row>
    <x:row r="3962">
      <x:c r="A3962" t="str">
        <x:v>Set2_100-5-3b</x:v>
      </x:c>
      <x:c r="B3962" t="str">
        <x:v>standard_same_day</x:v>
      </x:c>
      <x:c r="C3962" t="str">
        <x:v>C24</x:v>
      </x:c>
      <x:c r="D3962" s="59" t="n">
        <x:v>20</x:v>
      </x:c>
      <x:c r="E3962" s="59" t="n">
        <x:v>19</x:v>
      </x:c>
      <x:c r="F3962" s="59" t="str">
        <x:v>S0</x:v>
      </x:c>
      <x:c r="G3962" s="59" t="n">
        <x:v>552</x:v>
      </x:c>
      <x:c r="H3962" s="59" t="n">
        <x:v>574</x:v>
      </x:c>
      <x:c r="I3962" s="59" t="n">
        <x:v>10</x:v>
      </x:c>
      <x:c r="J3962" s="60" t="n">
        <x:f>'参数'!$C$5</x:f>
        <x:v>360</x:v>
      </x:c>
      <x:c r="K3962" s="60" t="n">
        <x:f>'参数'!$D$5</x:f>
        <x:v>240</x:v>
      </x:c>
      <x:c r="L3962" s="60" t="n">
        <x:f>H3962+I3962+J3962</x:f>
        <x:v>944</x:v>
      </x:c>
      <x:c r="M3962" s="60" t="n">
        <x:f>L3962+K3962</x:f>
        <x:v>1184</x:v>
      </x:c>
      <x:c r="N3962" s="60" t="n">
        <x:f>'参数'!$B$10</x:f>
        <x:v>1</x:v>
      </x:c>
      <x:c r="O3962" s="60" t="n">
        <x:f>N3962*'参数'!$B$11</x:f>
        <x:v>2</x:v>
      </x:c>
      <x:c r="P3962" s="60" t="n">
        <x:f>N3962*'参数'!$B$12</x:f>
        <x:v>1</x:v>
      </x:c>
      <x:c r="Q3962" t="str">
        <x:f>C3962&amp;"d"</x:f>
        <x:v>C24d</x:v>
      </x:c>
      <x:c r="R3962" t="str">
        <x:f>C3962&amp;"p"</x:f>
        <x:v>C24p</x:v>
      </x:c>
      <x:c r="S3962" t="str">
        <x:f>IF(AND(L3962&gt;=H3962+I3962+J3962,M3962&gt;L3962,F3962&lt;&gt;""),"PASS","FAIL")</x:f>
        <x:v>PASS</x:v>
      </x:c>
      <x:c r="T3962" t="n">
        <x:v>16</x:v>
      </x:c>
      <x:c r="U3962" t="str">
        <x:v>pickup_after_delivery_completion_plus_usage_lag</x:v>
      </x:c>
    </x:row>
    <x:row r="3963">
      <x:c r="A3963" t="str">
        <x:v>Set2_100-5-3b</x:v>
      </x:c>
      <x:c r="B3963" t="str">
        <x:v>standard_same_day</x:v>
      </x:c>
      <x:c r="C3963" t="str">
        <x:v>C25</x:v>
      </x:c>
      <x:c r="D3963" s="59" t="n">
        <x:v>9</x:v>
      </x:c>
      <x:c r="E3963" s="59" t="n">
        <x:v>7</x:v>
      </x:c>
      <x:c r="F3963" s="59" t="str">
        <x:v>S0</x:v>
      </x:c>
      <x:c r="G3963" s="59" t="n">
        <x:v>530</x:v>
      </x:c>
      <x:c r="H3963" s="59" t="n">
        <x:v>556</x:v>
      </x:c>
      <x:c r="I3963" s="59" t="n">
        <x:v>10</x:v>
      </x:c>
      <x:c r="J3963" s="60" t="n">
        <x:f>'参数'!$C$5</x:f>
        <x:v>360</x:v>
      </x:c>
      <x:c r="K3963" s="60" t="n">
        <x:f>'参数'!$D$5</x:f>
        <x:v>240</x:v>
      </x:c>
      <x:c r="L3963" s="60" t="n">
        <x:f>H3963+I3963+J3963</x:f>
        <x:v>926</x:v>
      </x:c>
      <x:c r="M3963" s="60" t="n">
        <x:f>L3963+K3963</x:f>
        <x:v>1166</x:v>
      </x:c>
      <x:c r="N3963" s="60" t="n">
        <x:f>'参数'!$B$10</x:f>
        <x:v>1</x:v>
      </x:c>
      <x:c r="O3963" s="60" t="n">
        <x:f>N3963*'参数'!$B$11</x:f>
        <x:v>2</x:v>
      </x:c>
      <x:c r="P3963" s="60" t="n">
        <x:f>N3963*'参数'!$B$12</x:f>
        <x:v>1</x:v>
      </x:c>
      <x:c r="Q3963" t="str">
        <x:f>C3963&amp;"d"</x:f>
        <x:v>C25d</x:v>
      </x:c>
      <x:c r="R3963" t="str">
        <x:f>C3963&amp;"p"</x:f>
        <x:v>C25p</x:v>
      </x:c>
      <x:c r="S3963" t="str">
        <x:f>IF(AND(L3963&gt;=H3963+I3963+J3963,M3963&gt;L3963,F3963&lt;&gt;""),"PASS","FAIL")</x:f>
        <x:v>PASS</x:v>
      </x:c>
      <x:c r="T3963" t="n">
        <x:v>6</x:v>
      </x:c>
      <x:c r="U3963" t="str">
        <x:v>pickup_after_delivery_completion_plus_usage_lag</x:v>
      </x:c>
    </x:row>
    <x:row r="3964">
      <x:c r="A3964" t="str">
        <x:v>Set2_100-5-3b</x:v>
      </x:c>
      <x:c r="B3964" t="str">
        <x:v>standard_same_day</x:v>
      </x:c>
      <x:c r="C3964" t="str">
        <x:v>C26</x:v>
      </x:c>
      <x:c r="D3964" s="59" t="n">
        <x:v>12</x:v>
      </x:c>
      <x:c r="E3964" s="59" t="n">
        <x:v>15</x:v>
      </x:c>
      <x:c r="F3964" s="59" t="str">
        <x:v>S0</x:v>
      </x:c>
      <x:c r="G3964" s="59" t="n">
        <x:v>250</x:v>
      </x:c>
      <x:c r="H3964" s="59" t="n">
        <x:v>260</x:v>
      </x:c>
      <x:c r="I3964" s="59" t="n">
        <x:v>10</x:v>
      </x:c>
      <x:c r="J3964" s="60" t="n">
        <x:f>'参数'!$C$5</x:f>
        <x:v>360</x:v>
      </x:c>
      <x:c r="K3964" s="60" t="n">
        <x:f>'参数'!$D$5</x:f>
        <x:v>240</x:v>
      </x:c>
      <x:c r="L3964" s="60" t="n">
        <x:f>H3964+I3964+J3964</x:f>
        <x:v>630</x:v>
      </x:c>
      <x:c r="M3964" s="60" t="n">
        <x:f>L3964+K3964</x:f>
        <x:v>870</x:v>
      </x:c>
      <x:c r="N3964" s="60" t="n">
        <x:f>'参数'!$B$10</x:f>
        <x:v>1</x:v>
      </x:c>
      <x:c r="O3964" s="60" t="n">
        <x:f>N3964*'参数'!$B$11</x:f>
        <x:v>2</x:v>
      </x:c>
      <x:c r="P3964" s="60" t="n">
        <x:f>N3964*'参数'!$B$12</x:f>
        <x:v>1</x:v>
      </x:c>
      <x:c r="Q3964" t="str">
        <x:f>C3964&amp;"d"</x:f>
        <x:v>C26d</x:v>
      </x:c>
      <x:c r="R3964" t="str">
        <x:f>C3964&amp;"p"</x:f>
        <x:v>C26p</x:v>
      </x:c>
      <x:c r="S3964" t="str">
        <x:f>IF(AND(L3964&gt;=H3964+I3964+J3964,M3964&gt;L3964,F3964&lt;&gt;""),"PASS","FAIL")</x:f>
        <x:v>PASS</x:v>
      </x:c>
      <x:c r="T3964" t="n">
        <x:v>9</x:v>
      </x:c>
      <x:c r="U3964" t="str">
        <x:v>pickup_after_delivery_completion_plus_usage_lag</x:v>
      </x:c>
    </x:row>
    <x:row r="3965">
      <x:c r="A3965" t="str">
        <x:v>Set2_100-5-3b</x:v>
      </x:c>
      <x:c r="B3965" t="str">
        <x:v>standard_same_day</x:v>
      </x:c>
      <x:c r="C3965" t="str">
        <x:v>C27</x:v>
      </x:c>
      <x:c r="D3965" s="59" t="n">
        <x:v>25</x:v>
      </x:c>
      <x:c r="E3965" s="59" t="n">
        <x:v>13</x:v>
      </x:c>
      <x:c r="F3965" s="59" t="str">
        <x:v>S3</x:v>
      </x:c>
      <x:c r="G3965" s="59" t="n">
        <x:v>134</x:v>
      </x:c>
      <x:c r="H3965" s="59" t="n">
        <x:v>160</x:v>
      </x:c>
      <x:c r="I3965" s="59" t="n">
        <x:v>10</x:v>
      </x:c>
      <x:c r="J3965" s="60" t="n">
        <x:f>'参数'!$C$5</x:f>
        <x:v>360</x:v>
      </x:c>
      <x:c r="K3965" s="60" t="n">
        <x:f>'参数'!$D$5</x:f>
        <x:v>240</x:v>
      </x:c>
      <x:c r="L3965" s="60" t="n">
        <x:f>H3965+I3965+J3965</x:f>
        <x:v>530</x:v>
      </x:c>
      <x:c r="M3965" s="60" t="n">
        <x:f>L3965+K3965</x:f>
        <x:v>770</x:v>
      </x:c>
      <x:c r="N3965" s="60" t="n">
        <x:f>'参数'!$B$10</x:f>
        <x:v>1</x:v>
      </x:c>
      <x:c r="O3965" s="60" t="n">
        <x:f>N3965*'参数'!$B$11</x:f>
        <x:v>2</x:v>
      </x:c>
      <x:c r="P3965" s="60" t="n">
        <x:f>N3965*'参数'!$B$12</x:f>
        <x:v>1</x:v>
      </x:c>
      <x:c r="Q3965" t="str">
        <x:f>C3965&amp;"d"</x:f>
        <x:v>C27d</x:v>
      </x:c>
      <x:c r="R3965" t="str">
        <x:f>C3965&amp;"p"</x:f>
        <x:v>C27p</x:v>
      </x:c>
      <x:c r="S3965" t="str">
        <x:f>IF(AND(L3965&gt;=H3965+I3965+J3965,M3965&gt;L3965,F3965&lt;&gt;""),"PASS","FAIL")</x:f>
        <x:v>PASS</x:v>
      </x:c>
      <x:c r="T3965" t="n">
        <x:v>5</x:v>
      </x:c>
      <x:c r="U3965" t="str">
        <x:v>pickup_after_delivery_completion_plus_usage_lag</x:v>
      </x:c>
    </x:row>
    <x:row r="3966">
      <x:c r="A3966" t="str">
        <x:v>Set2_100-5-3b</x:v>
      </x:c>
      <x:c r="B3966" t="str">
        <x:v>standard_same_day</x:v>
      </x:c>
      <x:c r="C3966" t="str">
        <x:v>C28</x:v>
      </x:c>
      <x:c r="D3966" s="59" t="n">
        <x:v>25</x:v>
      </x:c>
      <x:c r="E3966" s="59" t="n">
        <x:v>20</x:v>
      </x:c>
      <x:c r="F3966" s="59" t="str">
        <x:v>S1</x:v>
      </x:c>
      <x:c r="G3966" s="59" t="n">
        <x:v>308</x:v>
      </x:c>
      <x:c r="H3966" s="59" t="n">
        <x:v>326</x:v>
      </x:c>
      <x:c r="I3966" s="59" t="n">
        <x:v>10</x:v>
      </x:c>
      <x:c r="J3966" s="60" t="n">
        <x:f>'参数'!$C$5</x:f>
        <x:v>360</x:v>
      </x:c>
      <x:c r="K3966" s="60" t="n">
        <x:f>'参数'!$D$5</x:f>
        <x:v>240</x:v>
      </x:c>
      <x:c r="L3966" s="60" t="n">
        <x:f>H3966+I3966+J3966</x:f>
        <x:v>696</x:v>
      </x:c>
      <x:c r="M3966" s="60" t="n">
        <x:f>L3966+K3966</x:f>
        <x:v>936</x:v>
      </x:c>
      <x:c r="N3966" s="60" t="n">
        <x:f>'参数'!$B$10</x:f>
        <x:v>1</x:v>
      </x:c>
      <x:c r="O3966" s="60" t="n">
        <x:f>N3966*'参数'!$B$11</x:f>
        <x:v>2</x:v>
      </x:c>
      <x:c r="P3966" s="60" t="n">
        <x:f>N3966*'参数'!$B$12</x:f>
        <x:v>1</x:v>
      </x:c>
      <x:c r="Q3966" t="str">
        <x:f>C3966&amp;"d"</x:f>
        <x:v>C28d</x:v>
      </x:c>
      <x:c r="R3966" t="str">
        <x:f>C3966&amp;"p"</x:f>
        <x:v>C28p</x:v>
      </x:c>
      <x:c r="S3966" t="str">
        <x:f>IF(AND(L3966&gt;=H3966+I3966+J3966,M3966&gt;L3966,F3966&lt;&gt;""),"PASS","FAIL")</x:f>
        <x:v>PASS</x:v>
      </x:c>
      <x:c r="T3966" t="n">
        <x:v>7</x:v>
      </x:c>
      <x:c r="U3966" t="str">
        <x:v>pickup_after_delivery_completion_plus_usage_lag</x:v>
      </x:c>
    </x:row>
    <x:row r="3967">
      <x:c r="A3967" t="str">
        <x:v>Set2_100-5-3b</x:v>
      </x:c>
      <x:c r="B3967" t="str">
        <x:v>standard_same_day</x:v>
      </x:c>
      <x:c r="C3967" t="str">
        <x:v>C29</x:v>
      </x:c>
      <x:c r="D3967" s="59" t="n">
        <x:v>20</x:v>
      </x:c>
      <x:c r="E3967" s="59" t="n">
        <x:v>8</x:v>
      </x:c>
      <x:c r="F3967" s="59" t="str">
        <x:v>S3</x:v>
      </x:c>
      <x:c r="G3967" s="59" t="n">
        <x:v>182</x:v>
      </x:c>
      <x:c r="H3967" s="59" t="n">
        <x:v>202</x:v>
      </x:c>
      <x:c r="I3967" s="59" t="n">
        <x:v>10</x:v>
      </x:c>
      <x:c r="J3967" s="60" t="n">
        <x:f>'参数'!$C$5</x:f>
        <x:v>360</x:v>
      </x:c>
      <x:c r="K3967" s="60" t="n">
        <x:f>'参数'!$D$5</x:f>
        <x:v>240</x:v>
      </x:c>
      <x:c r="L3967" s="60" t="n">
        <x:f>H3967+I3967+J3967</x:f>
        <x:v>572</x:v>
      </x:c>
      <x:c r="M3967" s="60" t="n">
        <x:f>L3967+K3967</x:f>
        <x:v>812</x:v>
      </x:c>
      <x:c r="N3967" s="60" t="n">
        <x:f>'参数'!$B$10</x:f>
        <x:v>1</x:v>
      </x:c>
      <x:c r="O3967" s="60" t="n">
        <x:f>N3967*'参数'!$B$11</x:f>
        <x:v>2</x:v>
      </x:c>
      <x:c r="P3967" s="60" t="n">
        <x:f>N3967*'参数'!$B$12</x:f>
        <x:v>1</x:v>
      </x:c>
      <x:c r="Q3967" t="str">
        <x:f>C3967&amp;"d"</x:f>
        <x:v>C29d</x:v>
      </x:c>
      <x:c r="R3967" t="str">
        <x:f>C3967&amp;"p"</x:f>
        <x:v>C29p</x:v>
      </x:c>
      <x:c r="S3967" t="str">
        <x:f>IF(AND(L3967&gt;=H3967+I3967+J3967,M3967&gt;L3967,F3967&lt;&gt;""),"PASS","FAIL")</x:f>
        <x:v>PASS</x:v>
      </x:c>
      <x:c r="T3967" t="n">
        <x:v>1</x:v>
      </x:c>
      <x:c r="U3967" t="str">
        <x:v>pickup_after_delivery_completion_plus_usage_lag</x:v>
      </x:c>
    </x:row>
    <x:row r="3968">
      <x:c r="A3968" t="str">
        <x:v>Set2_100-5-3b</x:v>
      </x:c>
      <x:c r="B3968" t="str">
        <x:v>standard_same_day</x:v>
      </x:c>
      <x:c r="C3968" t="str">
        <x:v>C30</x:v>
      </x:c>
      <x:c r="D3968" s="59" t="n">
        <x:v>15</x:v>
      </x:c>
      <x:c r="E3968" s="59" t="n">
        <x:v>43</x:v>
      </x:c>
      <x:c r="F3968" s="59" t="str">
        <x:v>S4</x:v>
      </x:c>
      <x:c r="G3968" s="59" t="n">
        <x:v>177</x:v>
      </x:c>
      <x:c r="H3968" s="59" t="n">
        <x:v>187</x:v>
      </x:c>
      <x:c r="I3968" s="59" t="n">
        <x:v>10</x:v>
      </x:c>
      <x:c r="J3968" s="60" t="n">
        <x:f>'参数'!$C$5</x:f>
        <x:v>360</x:v>
      </x:c>
      <x:c r="K3968" s="60" t="n">
        <x:f>'参数'!$D$5</x:f>
        <x:v>240</x:v>
      </x:c>
      <x:c r="L3968" s="60" t="n">
        <x:f>H3968+I3968+J3968</x:f>
        <x:v>557</x:v>
      </x:c>
      <x:c r="M3968" s="60" t="n">
        <x:f>L3968+K3968</x:f>
        <x:v>797</x:v>
      </x:c>
      <x:c r="N3968" s="60" t="n">
        <x:f>'参数'!$B$10</x:f>
        <x:v>1</x:v>
      </x:c>
      <x:c r="O3968" s="60" t="n">
        <x:f>N3968*'参数'!$B$11</x:f>
        <x:v>2</x:v>
      </x:c>
      <x:c r="P3968" s="60" t="n">
        <x:f>N3968*'参数'!$B$12</x:f>
        <x:v>1</x:v>
      </x:c>
      <x:c r="Q3968" t="str">
        <x:f>C3968&amp;"d"</x:f>
        <x:v>C30d</x:v>
      </x:c>
      <x:c r="R3968" t="str">
        <x:f>C3968&amp;"p"</x:f>
        <x:v>C30p</x:v>
      </x:c>
      <x:c r="S3968" t="str">
        <x:f>IF(AND(L3968&gt;=H3968+I3968+J3968,M3968&gt;L3968,F3968&lt;&gt;""),"PASS","FAIL")</x:f>
        <x:v>PASS</x:v>
      </x:c>
      <x:c r="T3968" t="n">
        <x:v>3</x:v>
      </x:c>
      <x:c r="U3968" t="str">
        <x:v>pickup_after_delivery_completion_plus_usage_lag</x:v>
      </x:c>
    </x:row>
    <x:row r="3969">
      <x:c r="A3969" t="str">
        <x:v>Set2_100-5-3b</x:v>
      </x:c>
      <x:c r="B3969" t="str">
        <x:v>standard_same_day</x:v>
      </x:c>
      <x:c r="C3969" t="str">
        <x:v>C31</x:v>
      </x:c>
      <x:c r="D3969" s="59" t="n">
        <x:v>16</x:v>
      </x:c>
      <x:c r="E3969" s="59" t="n">
        <x:v>45</x:v>
      </x:c>
      <x:c r="F3969" s="59" t="str">
        <x:v>S4</x:v>
      </x:c>
      <x:c r="G3969" s="59" t="n">
        <x:v>593</x:v>
      </x:c>
      <x:c r="H3969" s="59" t="n">
        <x:v>625</x:v>
      </x:c>
      <x:c r="I3969" s="59" t="n">
        <x:v>10</x:v>
      </x:c>
      <x:c r="J3969" s="60" t="n">
        <x:f>'参数'!$C$5</x:f>
        <x:v>360</x:v>
      </x:c>
      <x:c r="K3969" s="60" t="n">
        <x:f>'参数'!$D$5</x:f>
        <x:v>240</x:v>
      </x:c>
      <x:c r="L3969" s="60" t="n">
        <x:f>H3969+I3969+J3969</x:f>
        <x:v>995</x:v>
      </x:c>
      <x:c r="M3969" s="60" t="n">
        <x:f>L3969+K3969</x:f>
        <x:v>1235</x:v>
      </x:c>
      <x:c r="N3969" s="60" t="n">
        <x:f>'参数'!$B$10</x:f>
        <x:v>1</x:v>
      </x:c>
      <x:c r="O3969" s="60" t="n">
        <x:f>N3969*'参数'!$B$11</x:f>
        <x:v>2</x:v>
      </x:c>
      <x:c r="P3969" s="60" t="n">
        <x:f>N3969*'参数'!$B$12</x:f>
        <x:v>1</x:v>
      </x:c>
      <x:c r="Q3969" t="str">
        <x:f>C3969&amp;"d"</x:f>
        <x:v>C31d</x:v>
      </x:c>
      <x:c r="R3969" t="str">
        <x:f>C3969&amp;"p"</x:f>
        <x:v>C31p</x:v>
      </x:c>
      <x:c r="S3969" t="str">
        <x:f>IF(AND(L3969&gt;=H3969+I3969+J3969,M3969&gt;L3969,F3969&lt;&gt;""),"PASS","FAIL")</x:f>
        <x:v>PASS</x:v>
      </x:c>
      <x:c r="T3969" t="n">
        <x:v>2</x:v>
      </x:c>
      <x:c r="U3969" t="str">
        <x:v>pickup_after_delivery_completion_plus_usage_lag</x:v>
      </x:c>
    </x:row>
    <x:row r="3970">
      <x:c r="A3970" t="str">
        <x:v>Set2_100-5-3b</x:v>
      </x:c>
      <x:c r="B3970" t="str">
        <x:v>standard_same_day</x:v>
      </x:c>
      <x:c r="C3970" t="str">
        <x:v>C32</x:v>
      </x:c>
      <x:c r="D3970" s="59" t="n">
        <x:v>8</x:v>
      </x:c>
      <x:c r="E3970" s="59" t="n">
        <x:v>35</x:v>
      </x:c>
      <x:c r="F3970" s="59" t="str">
        <x:v>S4</x:v>
      </x:c>
      <x:c r="G3970" s="59" t="n">
        <x:v>122</x:v>
      </x:c>
      <x:c r="H3970" s="59" t="n">
        <x:v>158</x:v>
      </x:c>
      <x:c r="I3970" s="59" t="n">
        <x:v>10</x:v>
      </x:c>
      <x:c r="J3970" s="60" t="n">
        <x:f>'参数'!$C$5</x:f>
        <x:v>360</x:v>
      </x:c>
      <x:c r="K3970" s="60" t="n">
        <x:f>'参数'!$D$5</x:f>
        <x:v>240</x:v>
      </x:c>
      <x:c r="L3970" s="60" t="n">
        <x:f>H3970+I3970+J3970</x:f>
        <x:v>528</x:v>
      </x:c>
      <x:c r="M3970" s="60" t="n">
        <x:f>L3970+K3970</x:f>
        <x:v>768</x:v>
      </x:c>
      <x:c r="N3970" s="60" t="n">
        <x:f>'参数'!$B$10</x:f>
        <x:v>1</x:v>
      </x:c>
      <x:c r="O3970" s="60" t="n">
        <x:f>N3970*'参数'!$B$11</x:f>
        <x:v>2</x:v>
      </x:c>
      <x:c r="P3970" s="60" t="n">
        <x:f>N3970*'参数'!$B$12</x:f>
        <x:v>1</x:v>
      </x:c>
      <x:c r="Q3970" t="str">
        <x:f>C3970&amp;"d"</x:f>
        <x:v>C32d</x:v>
      </x:c>
      <x:c r="R3970" t="str">
        <x:f>C3970&amp;"p"</x:f>
        <x:v>C32p</x:v>
      </x:c>
      <x:c r="S3970" t="str">
        <x:f>IF(AND(L3970&gt;=H3970+I3970+J3970,M3970&gt;L3970,F3970&lt;&gt;""),"PASS","FAIL")</x:f>
        <x:v>PASS</x:v>
      </x:c>
      <x:c r="T3970" t="n">
        <x:v>5</x:v>
      </x:c>
      <x:c r="U3970" t="str">
        <x:v>pickup_after_delivery_completion_plus_usage_lag</x:v>
      </x:c>
    </x:row>
    <x:row r="3971">
      <x:c r="A3971" t="str">
        <x:v>Set2_100-5-3b</x:v>
      </x:c>
      <x:c r="B3971" t="str">
        <x:v>standard_same_day</x:v>
      </x:c>
      <x:c r="C3971" t="str">
        <x:v>C33</x:v>
      </x:c>
      <x:c r="D3971" s="59" t="n">
        <x:v>14</x:v>
      </x:c>
      <x:c r="E3971" s="59" t="n">
        <x:v>45</x:v>
      </x:c>
      <x:c r="F3971" s="59" t="str">
        <x:v>S4</x:v>
      </x:c>
      <x:c r="G3971" s="59" t="n">
        <x:v>207</x:v>
      </x:c>
      <x:c r="H3971" s="59" t="n">
        <x:v>237</x:v>
      </x:c>
      <x:c r="I3971" s="59" t="n">
        <x:v>10</x:v>
      </x:c>
      <x:c r="J3971" s="60" t="n">
        <x:f>'参数'!$C$5</x:f>
        <x:v>360</x:v>
      </x:c>
      <x:c r="K3971" s="60" t="n">
        <x:f>'参数'!$D$5</x:f>
        <x:v>240</x:v>
      </x:c>
      <x:c r="L3971" s="60" t="n">
        <x:f>H3971+I3971+J3971</x:f>
        <x:v>607</x:v>
      </x:c>
      <x:c r="M3971" s="60" t="n">
        <x:f>L3971+K3971</x:f>
        <x:v>847</x:v>
      </x:c>
      <x:c r="N3971" s="60" t="n">
        <x:f>'参数'!$B$10</x:f>
        <x:v>1</x:v>
      </x:c>
      <x:c r="O3971" s="60" t="n">
        <x:f>N3971*'参数'!$B$11</x:f>
        <x:v>2</x:v>
      </x:c>
      <x:c r="P3971" s="60" t="n">
        <x:f>N3971*'参数'!$B$12</x:f>
        <x:v>1</x:v>
      </x:c>
      <x:c r="Q3971" t="str">
        <x:f>C3971&amp;"d"</x:f>
        <x:v>C33d</x:v>
      </x:c>
      <x:c r="R3971" t="str">
        <x:f>C3971&amp;"p"</x:f>
        <x:v>C33p</x:v>
      </x:c>
      <x:c r="S3971" t="str">
        <x:f>IF(AND(L3971&gt;=H3971+I3971+J3971,M3971&gt;L3971,F3971&lt;&gt;""),"PASS","FAIL")</x:f>
        <x:v>PASS</x:v>
      </x:c>
      <x:c r="T3971" t="n">
        <x:v>10</x:v>
      </x:c>
      <x:c r="U3971" t="str">
        <x:v>pickup_after_delivery_completion_plus_usage_lag</x:v>
      </x:c>
    </x:row>
    <x:row r="3972">
      <x:c r="A3972" t="str">
        <x:v>Set2_100-5-3b</x:v>
      </x:c>
      <x:c r="B3972" t="str">
        <x:v>standard_same_day</x:v>
      </x:c>
      <x:c r="C3972" t="str">
        <x:v>C34</x:v>
      </x:c>
      <x:c r="D3972" s="59" t="n">
        <x:v>7</x:v>
      </x:c>
      <x:c r="E3972" s="59" t="n">
        <x:v>46</x:v>
      </x:c>
      <x:c r="F3972" s="59" t="str">
        <x:v>S4</x:v>
      </x:c>
      <x:c r="G3972" s="59" t="n">
        <x:v>442</x:v>
      </x:c>
      <x:c r="H3972" s="59" t="n">
        <x:v>472</x:v>
      </x:c>
      <x:c r="I3972" s="59" t="n">
        <x:v>10</x:v>
      </x:c>
      <x:c r="J3972" s="60" t="n">
        <x:f>'参数'!$C$5</x:f>
        <x:v>360</x:v>
      </x:c>
      <x:c r="K3972" s="60" t="n">
        <x:f>'参数'!$D$5</x:f>
        <x:v>240</x:v>
      </x:c>
      <x:c r="L3972" s="60" t="n">
        <x:f>H3972+I3972+J3972</x:f>
        <x:v>842</x:v>
      </x:c>
      <x:c r="M3972" s="60" t="n">
        <x:f>L3972+K3972</x:f>
        <x:v>1082</x:v>
      </x:c>
      <x:c r="N3972" s="60" t="n">
        <x:f>'参数'!$B$10</x:f>
        <x:v>1</x:v>
      </x:c>
      <x:c r="O3972" s="60" t="n">
        <x:f>N3972*'参数'!$B$11</x:f>
        <x:v>2</x:v>
      </x:c>
      <x:c r="P3972" s="60" t="n">
        <x:f>N3972*'参数'!$B$12</x:f>
        <x:v>1</x:v>
      </x:c>
      <x:c r="Q3972" t="str">
        <x:f>C3972&amp;"d"</x:f>
        <x:v>C34d</x:v>
      </x:c>
      <x:c r="R3972" t="str">
        <x:f>C3972&amp;"p"</x:f>
        <x:v>C34p</x:v>
      </x:c>
      <x:c r="S3972" t="str">
        <x:f>IF(AND(L3972&gt;=H3972+I3972+J3972,M3972&gt;L3972,F3972&lt;&gt;""),"PASS","FAIL")</x:f>
        <x:v>PASS</x:v>
      </x:c>
      <x:c r="T3972" t="n">
        <x:v>4</x:v>
      </x:c>
      <x:c r="U3972" t="str">
        <x:v>pickup_after_delivery_completion_plus_usage_lag</x:v>
      </x:c>
    </x:row>
    <x:row r="3973">
      <x:c r="A3973" t="str">
        <x:v>Set2_100-5-3b</x:v>
      </x:c>
      <x:c r="B3973" t="str">
        <x:v>standard_same_day</x:v>
      </x:c>
      <x:c r="C3973" t="str">
        <x:v>C35</x:v>
      </x:c>
      <x:c r="D3973" s="59" t="n">
        <x:v>25</x:v>
      </x:c>
      <x:c r="E3973" s="59" t="n">
        <x:v>35</x:v>
      </x:c>
      <x:c r="F3973" s="59" t="str">
        <x:v>S4</x:v>
      </x:c>
      <x:c r="G3973" s="59" t="n">
        <x:v>61</x:v>
      </x:c>
      <x:c r="H3973" s="59" t="n">
        <x:v>91</x:v>
      </x:c>
      <x:c r="I3973" s="59" t="n">
        <x:v>10</x:v>
      </x:c>
      <x:c r="J3973" s="60" t="n">
        <x:f>'参数'!$C$5</x:f>
        <x:v>360</x:v>
      </x:c>
      <x:c r="K3973" s="60" t="n">
        <x:f>'参数'!$D$5</x:f>
        <x:v>240</x:v>
      </x:c>
      <x:c r="L3973" s="60" t="n">
        <x:f>H3973+I3973+J3973</x:f>
        <x:v>461</x:v>
      </x:c>
      <x:c r="M3973" s="60" t="n">
        <x:f>L3973+K3973</x:f>
        <x:v>701</x:v>
      </x:c>
      <x:c r="N3973" s="60" t="n">
        <x:f>'参数'!$B$10</x:f>
        <x:v>1</x:v>
      </x:c>
      <x:c r="O3973" s="60" t="n">
        <x:f>N3973*'参数'!$B$11</x:f>
        <x:v>2</x:v>
      </x:c>
      <x:c r="P3973" s="60" t="n">
        <x:f>N3973*'参数'!$B$12</x:f>
        <x:v>1</x:v>
      </x:c>
      <x:c r="Q3973" t="str">
        <x:f>C3973&amp;"d"</x:f>
        <x:v>C35d</x:v>
      </x:c>
      <x:c r="R3973" t="str">
        <x:f>C3973&amp;"p"</x:f>
        <x:v>C35p</x:v>
      </x:c>
      <x:c r="S3973" t="str">
        <x:f>IF(AND(L3973&gt;=H3973+I3973+J3973,M3973&gt;L3973,F3973&lt;&gt;""),"PASS","FAIL")</x:f>
        <x:v>PASS</x:v>
      </x:c>
      <x:c r="T3973" t="n">
        <x:v>7</x:v>
      </x:c>
      <x:c r="U3973" t="str">
        <x:v>pickup_after_delivery_completion_plus_usage_lag</x:v>
      </x:c>
    </x:row>
    <x:row r="3974">
      <x:c r="A3974" t="str">
        <x:v>Set2_100-5-3b</x:v>
      </x:c>
      <x:c r="B3974" t="str">
        <x:v>standard_same_day</x:v>
      </x:c>
      <x:c r="C3974" t="str">
        <x:v>C36</x:v>
      </x:c>
      <x:c r="D3974" s="59" t="n">
        <x:v>5</x:v>
      </x:c>
      <x:c r="E3974" s="59" t="n">
        <x:v>45</x:v>
      </x:c>
      <x:c r="F3974" s="59" t="str">
        <x:v>S4</x:v>
      </x:c>
      <x:c r="G3974" s="59" t="n">
        <x:v>593</x:v>
      </x:c>
      <x:c r="H3974" s="59" t="n">
        <x:v>623</x:v>
      </x:c>
      <x:c r="I3974" s="59" t="n">
        <x:v>10</x:v>
      </x:c>
      <x:c r="J3974" s="60" t="n">
        <x:f>'参数'!$C$5</x:f>
        <x:v>360</x:v>
      </x:c>
      <x:c r="K3974" s="60" t="n">
        <x:f>'参数'!$D$5</x:f>
        <x:v>240</x:v>
      </x:c>
      <x:c r="L3974" s="60" t="n">
        <x:f>H3974+I3974+J3974</x:f>
        <x:v>993</x:v>
      </x:c>
      <x:c r="M3974" s="60" t="n">
        <x:f>L3974+K3974</x:f>
        <x:v>1233</x:v>
      </x:c>
      <x:c r="N3974" s="60" t="n">
        <x:f>'参数'!$B$10</x:f>
        <x:v>1</x:v>
      </x:c>
      <x:c r="O3974" s="60" t="n">
        <x:f>N3974*'参数'!$B$11</x:f>
        <x:v>2</x:v>
      </x:c>
      <x:c r="P3974" s="60" t="n">
        <x:f>N3974*'参数'!$B$12</x:f>
        <x:v>1</x:v>
      </x:c>
      <x:c r="Q3974" t="str">
        <x:f>C3974&amp;"d"</x:f>
        <x:v>C36d</x:v>
      </x:c>
      <x:c r="R3974" t="str">
        <x:f>C3974&amp;"p"</x:f>
        <x:v>C36p</x:v>
      </x:c>
      <x:c r="S3974" t="str">
        <x:f>IF(AND(L3974&gt;=H3974+I3974+J3974,M3974&gt;L3974,F3974&lt;&gt;""),"PASS","FAIL")</x:f>
        <x:v>PASS</x:v>
      </x:c>
      <x:c r="T3974" t="n">
        <x:v>7</x:v>
      </x:c>
      <x:c r="U3974" t="str">
        <x:v>pickup_after_delivery_completion_plus_usage_lag</x:v>
      </x:c>
    </x:row>
    <x:row r="3975">
      <x:c r="A3975" t="str">
        <x:v>Set2_100-5-3b</x:v>
      </x:c>
      <x:c r="B3975" t="str">
        <x:v>standard_same_day</x:v>
      </x:c>
      <x:c r="C3975" t="str">
        <x:v>C37</x:v>
      </x:c>
      <x:c r="D3975" s="59" t="n">
        <x:v>17</x:v>
      </x:c>
      <x:c r="E3975" s="59" t="n">
        <x:v>30</x:v>
      </x:c>
      <x:c r="F3975" s="59" t="str">
        <x:v>S4</x:v>
      </x:c>
      <x:c r="G3975" s="59" t="n">
        <x:v>220</x:v>
      </x:c>
      <x:c r="H3975" s="59" t="n">
        <x:v>258</x:v>
      </x:c>
      <x:c r="I3975" s="59" t="n">
        <x:v>10</x:v>
      </x:c>
      <x:c r="J3975" s="60" t="n">
        <x:f>'参数'!$C$5</x:f>
        <x:v>360</x:v>
      </x:c>
      <x:c r="K3975" s="60" t="n">
        <x:f>'参数'!$D$5</x:f>
        <x:v>240</x:v>
      </x:c>
      <x:c r="L3975" s="60" t="n">
        <x:f>H3975+I3975+J3975</x:f>
        <x:v>628</x:v>
      </x:c>
      <x:c r="M3975" s="60" t="n">
        <x:f>L3975+K3975</x:f>
        <x:v>868</x:v>
      </x:c>
      <x:c r="N3975" s="60" t="n">
        <x:f>'参数'!$B$10</x:f>
        <x:v>1</x:v>
      </x:c>
      <x:c r="O3975" s="60" t="n">
        <x:f>N3975*'参数'!$B$11</x:f>
        <x:v>2</x:v>
      </x:c>
      <x:c r="P3975" s="60" t="n">
        <x:f>N3975*'参数'!$B$12</x:f>
        <x:v>1</x:v>
      </x:c>
      <x:c r="Q3975" t="str">
        <x:f>C3975&amp;"d"</x:f>
        <x:v>C37d</x:v>
      </x:c>
      <x:c r="R3975" t="str">
        <x:f>C3975&amp;"p"</x:f>
        <x:v>C37p</x:v>
      </x:c>
      <x:c r="S3975" t="str">
        <x:f>IF(AND(L3975&gt;=H3975+I3975+J3975,M3975&gt;L3975,F3975&lt;&gt;""),"PASS","FAIL")</x:f>
        <x:v>PASS</x:v>
      </x:c>
      <x:c r="T3975" t="n">
        <x:v>3</x:v>
      </x:c>
      <x:c r="U3975" t="str">
        <x:v>pickup_after_delivery_completion_plus_usage_lag</x:v>
      </x:c>
    </x:row>
    <x:row r="3976">
      <x:c r="A3976" t="str">
        <x:v>Set2_100-5-3b</x:v>
      </x:c>
      <x:c r="B3976" t="str">
        <x:v>standard_same_day</x:v>
      </x:c>
      <x:c r="C3976" t="str">
        <x:v>C38</x:v>
      </x:c>
      <x:c r="D3976" s="59" t="n">
        <x:v>2</x:v>
      </x:c>
      <x:c r="E3976" s="59" t="n">
        <x:v>45</x:v>
      </x:c>
      <x:c r="F3976" s="59" t="str">
        <x:v>S4</x:v>
      </x:c>
      <x:c r="G3976" s="59" t="n">
        <x:v>461</x:v>
      </x:c>
      <x:c r="H3976" s="59" t="n">
        <x:v>485</x:v>
      </x:c>
      <x:c r="I3976" s="59" t="n">
        <x:v>10</x:v>
      </x:c>
      <x:c r="J3976" s="60" t="n">
        <x:f>'参数'!$C$5</x:f>
        <x:v>360</x:v>
      </x:c>
      <x:c r="K3976" s="60" t="n">
        <x:f>'参数'!$D$5</x:f>
        <x:v>240</x:v>
      </x:c>
      <x:c r="L3976" s="60" t="n">
        <x:f>H3976+I3976+J3976</x:f>
        <x:v>855</x:v>
      </x:c>
      <x:c r="M3976" s="60" t="n">
        <x:f>L3976+K3976</x:f>
        <x:v>1095</x:v>
      </x:c>
      <x:c r="N3976" s="60" t="n">
        <x:f>'参数'!$B$10</x:f>
        <x:v>1</x:v>
      </x:c>
      <x:c r="O3976" s="60" t="n">
        <x:f>N3976*'参数'!$B$11</x:f>
        <x:v>2</x:v>
      </x:c>
      <x:c r="P3976" s="60" t="n">
        <x:f>N3976*'参数'!$B$12</x:f>
        <x:v>1</x:v>
      </x:c>
      <x:c r="Q3976" t="str">
        <x:f>C3976&amp;"d"</x:f>
        <x:v>C38d</x:v>
      </x:c>
      <x:c r="R3976" t="str">
        <x:f>C3976&amp;"p"</x:f>
        <x:v>C38p</x:v>
      </x:c>
      <x:c r="S3976" t="str">
        <x:f>IF(AND(L3976&gt;=H3976+I3976+J3976,M3976&gt;L3976,F3976&lt;&gt;""),"PASS","FAIL")</x:f>
        <x:v>PASS</x:v>
      </x:c>
      <x:c r="T3976" t="n">
        <x:v>4</x:v>
      </x:c>
      <x:c r="U3976" t="str">
        <x:v>pickup_after_delivery_completion_plus_usage_lag</x:v>
      </x:c>
    </x:row>
    <x:row r="3977">
      <x:c r="A3977" t="str">
        <x:v>Set2_100-5-3b</x:v>
      </x:c>
      <x:c r="B3977" t="str">
        <x:v>standard_same_day</x:v>
      </x:c>
      <x:c r="C3977" t="str">
        <x:v>C39</x:v>
      </x:c>
      <x:c r="D3977" s="59" t="n">
        <x:v>21</x:v>
      </x:c>
      <x:c r="E3977" s="59" t="n">
        <x:v>44</x:v>
      </x:c>
      <x:c r="F3977" s="59" t="str">
        <x:v>S4</x:v>
      </x:c>
      <x:c r="G3977" s="59" t="n">
        <x:v>297</x:v>
      </x:c>
      <x:c r="H3977" s="59" t="n">
        <x:v>315</x:v>
      </x:c>
      <x:c r="I3977" s="59" t="n">
        <x:v>10</x:v>
      </x:c>
      <x:c r="J3977" s="60" t="n">
        <x:f>'参数'!$C$5</x:f>
        <x:v>360</x:v>
      </x:c>
      <x:c r="K3977" s="60" t="n">
        <x:f>'参数'!$D$5</x:f>
        <x:v>240</x:v>
      </x:c>
      <x:c r="L3977" s="60" t="n">
        <x:f>H3977+I3977+J3977</x:f>
        <x:v>685</x:v>
      </x:c>
      <x:c r="M3977" s="60" t="n">
        <x:f>L3977+K3977</x:f>
        <x:v>925</x:v>
      </x:c>
      <x:c r="N3977" s="60" t="n">
        <x:f>'参数'!$B$10</x:f>
        <x:v>1</x:v>
      </x:c>
      <x:c r="O3977" s="60" t="n">
        <x:f>N3977*'参数'!$B$11</x:f>
        <x:v>2</x:v>
      </x:c>
      <x:c r="P3977" s="60" t="n">
        <x:f>N3977*'参数'!$B$12</x:f>
        <x:v>1</x:v>
      </x:c>
      <x:c r="Q3977" t="str">
        <x:f>C3977&amp;"d"</x:f>
        <x:v>C39d</x:v>
      </x:c>
      <x:c r="R3977" t="str">
        <x:f>C3977&amp;"p"</x:f>
        <x:v>C39p</x:v>
      </x:c>
      <x:c r="S3977" t="str">
        <x:f>IF(AND(L3977&gt;=H3977+I3977+J3977,M3977&gt;L3977,F3977&lt;&gt;""),"PASS","FAIL")</x:f>
        <x:v>PASS</x:v>
      </x:c>
      <x:c r="T3977" t="n">
        <x:v>0</x:v>
      </x:c>
      <x:c r="U3977" t="str">
        <x:v>pickup_after_delivery_completion_plus_usage_lag</x:v>
      </x:c>
    </x:row>
    <x:row r="3978">
      <x:c r="A3978" t="str">
        <x:v>Set2_100-5-3b</x:v>
      </x:c>
      <x:c r="B3978" t="str">
        <x:v>standard_same_day</x:v>
      </x:c>
      <x:c r="C3978" t="str">
        <x:v>C40</x:v>
      </x:c>
      <x:c r="D3978" s="59" t="n">
        <x:v>14</x:v>
      </x:c>
      <x:c r="E3978" s="59" t="n">
        <x:v>44</x:v>
      </x:c>
      <x:c r="F3978" s="59" t="str">
        <x:v>S4</x:v>
      </x:c>
      <x:c r="G3978" s="59" t="n">
        <x:v>166</x:v>
      </x:c>
      <x:c r="H3978" s="59" t="n">
        <x:v>198</x:v>
      </x:c>
      <x:c r="I3978" s="59" t="n">
        <x:v>10</x:v>
      </x:c>
      <x:c r="J3978" s="60" t="n">
        <x:f>'参数'!$C$5</x:f>
        <x:v>360</x:v>
      </x:c>
      <x:c r="K3978" s="60" t="n">
        <x:f>'参数'!$D$5</x:f>
        <x:v>240</x:v>
      </x:c>
      <x:c r="L3978" s="60" t="n">
        <x:f>H3978+I3978+J3978</x:f>
        <x:v>568</x:v>
      </x:c>
      <x:c r="M3978" s="60" t="n">
        <x:f>L3978+K3978</x:f>
        <x:v>808</x:v>
      </x:c>
      <x:c r="N3978" s="60" t="n">
        <x:f>'参数'!$B$10</x:f>
        <x:v>1</x:v>
      </x:c>
      <x:c r="O3978" s="60" t="n">
        <x:f>N3978*'参数'!$B$11</x:f>
        <x:v>2</x:v>
      </x:c>
      <x:c r="P3978" s="60" t="n">
        <x:f>N3978*'参数'!$B$12</x:f>
        <x:v>1</x:v>
      </x:c>
      <x:c r="Q3978" t="str">
        <x:f>C3978&amp;"d"</x:f>
        <x:v>C40d</x:v>
      </x:c>
      <x:c r="R3978" t="str">
        <x:f>C3978&amp;"p"</x:f>
        <x:v>C40p</x:v>
      </x:c>
      <x:c r="S3978" t="str">
        <x:f>IF(AND(L3978&gt;=H3978+I3978+J3978,M3978&gt;L3978,F3978&lt;&gt;""),"PASS","FAIL")</x:f>
        <x:v>PASS</x:v>
      </x:c>
      <x:c r="T3978" t="n">
        <x:v>4</x:v>
      </x:c>
      <x:c r="U3978" t="str">
        <x:v>pickup_after_delivery_completion_plus_usage_lag</x:v>
      </x:c>
    </x:row>
    <x:row r="3979">
      <x:c r="A3979" t="str">
        <x:v>Set2_100-5-3b</x:v>
      </x:c>
      <x:c r="B3979" t="str">
        <x:v>standard_same_day</x:v>
      </x:c>
      <x:c r="C3979" t="str">
        <x:v>C41</x:v>
      </x:c>
      <x:c r="D3979" s="59" t="n">
        <x:v>19</x:v>
      </x:c>
      <x:c r="E3979" s="59" t="n">
        <x:v>38</x:v>
      </x:c>
      <x:c r="F3979" s="59" t="str">
        <x:v>S4</x:v>
      </x:c>
      <x:c r="G3979" s="59" t="n">
        <x:v>291</x:v>
      </x:c>
      <x:c r="H3979" s="59" t="n">
        <x:v>315</x:v>
      </x:c>
      <x:c r="I3979" s="59" t="n">
        <x:v>10</x:v>
      </x:c>
      <x:c r="J3979" s="60" t="n">
        <x:f>'参数'!$C$5</x:f>
        <x:v>360</x:v>
      </x:c>
      <x:c r="K3979" s="60" t="n">
        <x:f>'参数'!$D$5</x:f>
        <x:v>240</x:v>
      </x:c>
      <x:c r="L3979" s="60" t="n">
        <x:f>H3979+I3979+J3979</x:f>
        <x:v>685</x:v>
      </x:c>
      <x:c r="M3979" s="60" t="n">
        <x:f>L3979+K3979</x:f>
        <x:v>925</x:v>
      </x:c>
      <x:c r="N3979" s="60" t="n">
        <x:f>'参数'!$B$10</x:f>
        <x:v>1</x:v>
      </x:c>
      <x:c r="O3979" s="60" t="n">
        <x:f>N3979*'参数'!$B$11</x:f>
        <x:v>2</x:v>
      </x:c>
      <x:c r="P3979" s="60" t="n">
        <x:f>N3979*'参数'!$B$12</x:f>
        <x:v>1</x:v>
      </x:c>
      <x:c r="Q3979" t="str">
        <x:f>C3979&amp;"d"</x:f>
        <x:v>C41d</x:v>
      </x:c>
      <x:c r="R3979" t="str">
        <x:f>C3979&amp;"p"</x:f>
        <x:v>C41p</x:v>
      </x:c>
      <x:c r="S3979" t="str">
        <x:f>IF(AND(L3979&gt;=H3979+I3979+J3979,M3979&gt;L3979,F3979&lt;&gt;""),"PASS","FAIL")</x:f>
        <x:v>PASS</x:v>
      </x:c>
      <x:c r="T3979" t="n">
        <x:v>7</x:v>
      </x:c>
      <x:c r="U3979" t="str">
        <x:v>pickup_after_delivery_completion_plus_usage_lag</x:v>
      </x:c>
    </x:row>
    <x:row r="3980">
      <x:c r="A3980" t="str">
        <x:v>Set2_100-5-3b</x:v>
      </x:c>
      <x:c r="B3980" t="str">
        <x:v>standard_same_day</x:v>
      </x:c>
      <x:c r="C3980" t="str">
        <x:v>C42</x:v>
      </x:c>
      <x:c r="D3980" s="59" t="n">
        <x:v>6</x:v>
      </x:c>
      <x:c r="E3980" s="59" t="n">
        <x:v>44</x:v>
      </x:c>
      <x:c r="F3980" s="59" t="str">
        <x:v>S4</x:v>
      </x:c>
      <x:c r="G3980" s="59" t="n">
        <x:v>480</x:v>
      </x:c>
      <x:c r="H3980" s="59" t="n">
        <x:v>498</x:v>
      </x:c>
      <x:c r="I3980" s="59" t="n">
        <x:v>10</x:v>
      </x:c>
      <x:c r="J3980" s="60" t="n">
        <x:f>'参数'!$C$5</x:f>
        <x:v>360</x:v>
      </x:c>
      <x:c r="K3980" s="60" t="n">
        <x:f>'参数'!$D$5</x:f>
        <x:v>240</x:v>
      </x:c>
      <x:c r="L3980" s="60" t="n">
        <x:f>H3980+I3980+J3980</x:f>
        <x:v>868</x:v>
      </x:c>
      <x:c r="M3980" s="60" t="n">
        <x:f>L3980+K3980</x:f>
        <x:v>1108</x:v>
      </x:c>
      <x:c r="N3980" s="60" t="n">
        <x:f>'参数'!$B$10</x:f>
        <x:v>1</x:v>
      </x:c>
      <x:c r="O3980" s="60" t="n">
        <x:f>N3980*'参数'!$B$11</x:f>
        <x:v>2</x:v>
      </x:c>
      <x:c r="P3980" s="60" t="n">
        <x:f>N3980*'参数'!$B$12</x:f>
        <x:v>1</x:v>
      </x:c>
      <x:c r="Q3980" t="str">
        <x:f>C3980&amp;"d"</x:f>
        <x:v>C42d</x:v>
      </x:c>
      <x:c r="R3980" t="str">
        <x:f>C3980&amp;"p"</x:f>
        <x:v>C42p</x:v>
      </x:c>
      <x:c r="S3980" t="str">
        <x:f>IF(AND(L3980&gt;=H3980+I3980+J3980,M3980&gt;L3980,F3980&lt;&gt;""),"PASS","FAIL")</x:f>
        <x:v>PASS</x:v>
      </x:c>
      <x:c r="T3980" t="n">
        <x:v>8</x:v>
      </x:c>
      <x:c r="U3980" t="str">
        <x:v>pickup_after_delivery_completion_plus_usage_lag</x:v>
      </x:c>
    </x:row>
    <x:row r="3981">
      <x:c r="A3981" t="str">
        <x:v>Set2_100-5-3b</x:v>
      </x:c>
      <x:c r="B3981" t="str">
        <x:v>standard_same_day</x:v>
      </x:c>
      <x:c r="C3981" t="str">
        <x:v>C43</x:v>
      </x:c>
      <x:c r="D3981" s="59" t="n">
        <x:v>14</x:v>
      </x:c>
      <x:c r="E3981" s="59" t="n">
        <x:v>43</x:v>
      </x:c>
      <x:c r="F3981" s="59" t="str">
        <x:v>S4</x:v>
      </x:c>
      <x:c r="G3981" s="59" t="n">
        <x:v>155</x:v>
      </x:c>
      <x:c r="H3981" s="59" t="n">
        <x:v>183</x:v>
      </x:c>
      <x:c r="I3981" s="59" t="n">
        <x:v>10</x:v>
      </x:c>
      <x:c r="J3981" s="60" t="n">
        <x:f>'参数'!$C$5</x:f>
        <x:v>360</x:v>
      </x:c>
      <x:c r="K3981" s="60" t="n">
        <x:f>'参数'!$D$5</x:f>
        <x:v>240</x:v>
      </x:c>
      <x:c r="L3981" s="60" t="n">
        <x:f>H3981+I3981+J3981</x:f>
        <x:v>553</x:v>
      </x:c>
      <x:c r="M3981" s="60" t="n">
        <x:f>L3981+K3981</x:f>
        <x:v>793</x:v>
      </x:c>
      <x:c r="N3981" s="60" t="n">
        <x:f>'参数'!$B$10</x:f>
        <x:v>1</x:v>
      </x:c>
      <x:c r="O3981" s="60" t="n">
        <x:f>N3981*'参数'!$B$11</x:f>
        <x:v>2</x:v>
      </x:c>
      <x:c r="P3981" s="60" t="n">
        <x:f>N3981*'参数'!$B$12</x:f>
        <x:v>1</x:v>
      </x:c>
      <x:c r="Q3981" t="str">
        <x:f>C3981&amp;"d"</x:f>
        <x:v>C43d</x:v>
      </x:c>
      <x:c r="R3981" t="str">
        <x:f>C3981&amp;"p"</x:f>
        <x:v>C43p</x:v>
      </x:c>
      <x:c r="S3981" t="str">
        <x:f>IF(AND(L3981&gt;=H3981+I3981+J3981,M3981&gt;L3981,F3981&lt;&gt;""),"PASS","FAIL")</x:f>
        <x:v>PASS</x:v>
      </x:c>
      <x:c r="T3981" t="n">
        <x:v>4</x:v>
      </x:c>
      <x:c r="U3981" t="str">
        <x:v>pickup_after_delivery_completion_plus_usage_lag</x:v>
      </x:c>
    </x:row>
    <x:row r="3982">
      <x:c r="A3982" t="str">
        <x:v>Set2_100-5-3b</x:v>
      </x:c>
      <x:c r="B3982" t="str">
        <x:v>standard_same_day</x:v>
      </x:c>
      <x:c r="C3982" t="str">
        <x:v>C44</x:v>
      </x:c>
      <x:c r="D3982" s="59" t="n">
        <x:v>21</x:v>
      </x:c>
      <x:c r="E3982" s="59" t="n">
        <x:v>34</x:v>
      </x:c>
      <x:c r="F3982" s="59" t="str">
        <x:v>S4</x:v>
      </x:c>
      <x:c r="G3982" s="59" t="n">
        <x:v>272</x:v>
      </x:c>
      <x:c r="H3982" s="59" t="n">
        <x:v>290</x:v>
      </x:c>
      <x:c r="I3982" s="59" t="n">
        <x:v>10</x:v>
      </x:c>
      <x:c r="J3982" s="60" t="n">
        <x:f>'参数'!$C$5</x:f>
        <x:v>360</x:v>
      </x:c>
      <x:c r="K3982" s="60" t="n">
        <x:f>'参数'!$D$5</x:f>
        <x:v>240</x:v>
      </x:c>
      <x:c r="L3982" s="60" t="n">
        <x:f>H3982+I3982+J3982</x:f>
        <x:v>660</x:v>
      </x:c>
      <x:c r="M3982" s="60" t="n">
        <x:f>L3982+K3982</x:f>
        <x:v>900</x:v>
      </x:c>
      <x:c r="N3982" s="60" t="n">
        <x:f>'参数'!$B$10</x:f>
        <x:v>1</x:v>
      </x:c>
      <x:c r="O3982" s="60" t="n">
        <x:f>N3982*'参数'!$B$11</x:f>
        <x:v>2</x:v>
      </x:c>
      <x:c r="P3982" s="60" t="n">
        <x:f>N3982*'参数'!$B$12</x:f>
        <x:v>1</x:v>
      </x:c>
      <x:c r="Q3982" t="str">
        <x:f>C3982&amp;"d"</x:f>
        <x:v>C44d</x:v>
      </x:c>
      <x:c r="R3982" t="str">
        <x:f>C3982&amp;"p"</x:f>
        <x:v>C44p</x:v>
      </x:c>
      <x:c r="S3982" t="str">
        <x:f>IF(AND(L3982&gt;=H3982+I3982+J3982,M3982&gt;L3982,F3982&lt;&gt;""),"PASS","FAIL")</x:f>
        <x:v>PASS</x:v>
      </x:c>
      <x:c r="T3982" t="n">
        <x:v>7</x:v>
      </x:c>
      <x:c r="U3982" t="str">
        <x:v>pickup_after_delivery_completion_plus_usage_lag</x:v>
      </x:c>
    </x:row>
    <x:row r="3983">
      <x:c r="A3983" t="str">
        <x:v>Set2_100-5-3b</x:v>
      </x:c>
      <x:c r="B3983" t="str">
        <x:v>standard_same_day</x:v>
      </x:c>
      <x:c r="C3983" t="str">
        <x:v>C45</x:v>
      </x:c>
      <x:c r="D3983" s="59" t="n">
        <x:v>4</x:v>
      </x:c>
      <x:c r="E3983" s="59" t="n">
        <x:v>42</x:v>
      </x:c>
      <x:c r="F3983" s="59" t="str">
        <x:v>S4</x:v>
      </x:c>
      <x:c r="G3983" s="59" t="n">
        <x:v>255</x:v>
      </x:c>
      <x:c r="H3983" s="59" t="n">
        <x:v>285</x:v>
      </x:c>
      <x:c r="I3983" s="59" t="n">
        <x:v>10</x:v>
      </x:c>
      <x:c r="J3983" s="60" t="n">
        <x:f>'参数'!$C$5</x:f>
        <x:v>360</x:v>
      </x:c>
      <x:c r="K3983" s="60" t="n">
        <x:f>'参数'!$D$5</x:f>
        <x:v>240</x:v>
      </x:c>
      <x:c r="L3983" s="60" t="n">
        <x:f>H3983+I3983+J3983</x:f>
        <x:v>655</x:v>
      </x:c>
      <x:c r="M3983" s="60" t="n">
        <x:f>L3983+K3983</x:f>
        <x:v>895</x:v>
      </x:c>
      <x:c r="N3983" s="60" t="n">
        <x:f>'参数'!$B$10</x:f>
        <x:v>1</x:v>
      </x:c>
      <x:c r="O3983" s="60" t="n">
        <x:f>N3983*'参数'!$B$11</x:f>
        <x:v>2</x:v>
      </x:c>
      <x:c r="P3983" s="60" t="n">
        <x:f>N3983*'参数'!$B$12</x:f>
        <x:v>1</x:v>
      </x:c>
      <x:c r="Q3983" t="str">
        <x:f>C3983&amp;"d"</x:f>
        <x:v>C45d</x:v>
      </x:c>
      <x:c r="R3983" t="str">
        <x:f>C3983&amp;"p"</x:f>
        <x:v>C45p</x:v>
      </x:c>
      <x:c r="S3983" t="str">
        <x:f>IF(AND(L3983&gt;=H3983+I3983+J3983,M3983&gt;L3983,F3983&lt;&gt;""),"PASS","FAIL")</x:f>
        <x:v>PASS</x:v>
      </x:c>
      <x:c r="T3983" t="n">
        <x:v>4</x:v>
      </x:c>
      <x:c r="U3983" t="str">
        <x:v>pickup_after_delivery_completion_plus_usage_lag</x:v>
      </x:c>
    </x:row>
    <x:row r="3984">
      <x:c r="A3984" t="str">
        <x:v>Set2_100-5-3b</x:v>
      </x:c>
      <x:c r="B3984" t="str">
        <x:v>standard_same_day</x:v>
      </x:c>
      <x:c r="C3984" t="str">
        <x:v>C46</x:v>
      </x:c>
      <x:c r="D3984" s="59" t="n">
        <x:v>12</x:v>
      </x:c>
      <x:c r="E3984" s="59" t="n">
        <x:v>38</x:v>
      </x:c>
      <x:c r="F3984" s="59" t="str">
        <x:v>S4</x:v>
      </x:c>
      <x:c r="G3984" s="59" t="n">
        <x:v>310</x:v>
      </x:c>
      <x:c r="H3984" s="59" t="n">
        <x:v>328</x:v>
      </x:c>
      <x:c r="I3984" s="59" t="n">
        <x:v>10</x:v>
      </x:c>
      <x:c r="J3984" s="60" t="n">
        <x:f>'参数'!$C$5</x:f>
        <x:v>360</x:v>
      </x:c>
      <x:c r="K3984" s="60" t="n">
        <x:f>'参数'!$D$5</x:f>
        <x:v>240</x:v>
      </x:c>
      <x:c r="L3984" s="60" t="n">
        <x:f>H3984+I3984+J3984</x:f>
        <x:v>698</x:v>
      </x:c>
      <x:c r="M3984" s="60" t="n">
        <x:f>L3984+K3984</x:f>
        <x:v>938</x:v>
      </x:c>
      <x:c r="N3984" s="60" t="n">
        <x:f>'参数'!$B$10</x:f>
        <x:v>1</x:v>
      </x:c>
      <x:c r="O3984" s="60" t="n">
        <x:f>N3984*'参数'!$B$11</x:f>
        <x:v>2</x:v>
      </x:c>
      <x:c r="P3984" s="60" t="n">
        <x:f>N3984*'参数'!$B$12</x:f>
        <x:v>1</x:v>
      </x:c>
      <x:c r="Q3984" t="str">
        <x:f>C3984&amp;"d"</x:f>
        <x:v>C46d</x:v>
      </x:c>
      <x:c r="R3984" t="str">
        <x:f>C3984&amp;"p"</x:f>
        <x:v>C46p</x:v>
      </x:c>
      <x:c r="S3984" t="str">
        <x:f>IF(AND(L3984&gt;=H3984+I3984+J3984,M3984&gt;L3984,F3984&lt;&gt;""),"PASS","FAIL")</x:f>
        <x:v>PASS</x:v>
      </x:c>
      <x:c r="T3984" t="n">
        <x:v>15</x:v>
      </x:c>
      <x:c r="U3984" t="str">
        <x:v>pickup_after_delivery_completion_plus_usage_lag</x:v>
      </x:c>
    </x:row>
    <x:row r="3985">
      <x:c r="A3985" t="str">
        <x:v>Set2_100-5-3b</x:v>
      </x:c>
      <x:c r="B3985" t="str">
        <x:v>standard_same_day</x:v>
      </x:c>
      <x:c r="C3985" t="str">
        <x:v>C47</x:v>
      </x:c>
      <x:c r="D3985" s="59" t="n">
        <x:v>2</x:v>
      </x:c>
      <x:c r="E3985" s="59" t="n">
        <x:v>40</x:v>
      </x:c>
      <x:c r="F3985" s="59" t="str">
        <x:v>S2</x:v>
      </x:c>
      <x:c r="G3985" s="59" t="n">
        <x:v>283</x:v>
      </x:c>
      <x:c r="H3985" s="59" t="n">
        <x:v>297</x:v>
      </x:c>
      <x:c r="I3985" s="59" t="n">
        <x:v>10</x:v>
      </x:c>
      <x:c r="J3985" s="60" t="n">
        <x:f>'参数'!$C$5</x:f>
        <x:v>360</x:v>
      </x:c>
      <x:c r="K3985" s="60" t="n">
        <x:f>'参数'!$D$5</x:f>
        <x:v>240</x:v>
      </x:c>
      <x:c r="L3985" s="60" t="n">
        <x:f>H3985+I3985+J3985</x:f>
        <x:v>667</x:v>
      </x:c>
      <x:c r="M3985" s="60" t="n">
        <x:f>L3985+K3985</x:f>
        <x:v>907</x:v>
      </x:c>
      <x:c r="N3985" s="60" t="n">
        <x:f>'参数'!$B$10</x:f>
        <x:v>1</x:v>
      </x:c>
      <x:c r="O3985" s="60" t="n">
        <x:f>N3985*'参数'!$B$11</x:f>
        <x:v>2</x:v>
      </x:c>
      <x:c r="P3985" s="60" t="n">
        <x:f>N3985*'参数'!$B$12</x:f>
        <x:v>1</x:v>
      </x:c>
      <x:c r="Q3985" t="str">
        <x:f>C3985&amp;"d"</x:f>
        <x:v>C47d</x:v>
      </x:c>
      <x:c r="R3985" t="str">
        <x:f>C3985&amp;"p"</x:f>
        <x:v>C47p</x:v>
      </x:c>
      <x:c r="S3985" t="str">
        <x:f>IF(AND(L3985&gt;=H3985+I3985+J3985,M3985&gt;L3985,F3985&lt;&gt;""),"PASS","FAIL")</x:f>
        <x:v>PASS</x:v>
      </x:c>
      <x:c r="T3985" t="n">
        <x:v>9</x:v>
      </x:c>
      <x:c r="U3985" t="str">
        <x:v>pickup_after_delivery_completion_plus_usage_lag</x:v>
      </x:c>
    </x:row>
    <x:row r="3986">
      <x:c r="A3986" t="str">
        <x:v>Set2_100-5-3b</x:v>
      </x:c>
      <x:c r="B3986" t="str">
        <x:v>standard_same_day</x:v>
      </x:c>
      <x:c r="C3986" t="str">
        <x:v>C48</x:v>
      </x:c>
      <x:c r="D3986" s="59" t="n">
        <x:v>17</x:v>
      </x:c>
      <x:c r="E3986" s="59" t="n">
        <x:v>46</x:v>
      </x:c>
      <x:c r="F3986" s="59" t="str">
        <x:v>S4</x:v>
      </x:c>
      <x:c r="G3986" s="59" t="n">
        <x:v>562</x:v>
      </x:c>
      <x:c r="H3986" s="59" t="n">
        <x:v>596</x:v>
      </x:c>
      <x:c r="I3986" s="59" t="n">
        <x:v>10</x:v>
      </x:c>
      <x:c r="J3986" s="60" t="n">
        <x:f>'参数'!$C$5</x:f>
        <x:v>360</x:v>
      </x:c>
      <x:c r="K3986" s="60" t="n">
        <x:f>'参数'!$D$5</x:f>
        <x:v>240</x:v>
      </x:c>
      <x:c r="L3986" s="60" t="n">
        <x:f>H3986+I3986+J3986</x:f>
        <x:v>966</x:v>
      </x:c>
      <x:c r="M3986" s="60" t="n">
        <x:f>L3986+K3986</x:f>
        <x:v>1206</x:v>
      </x:c>
      <x:c r="N3986" s="60" t="n">
        <x:f>'参数'!$B$10</x:f>
        <x:v>1</x:v>
      </x:c>
      <x:c r="O3986" s="60" t="n">
        <x:f>N3986*'参数'!$B$11</x:f>
        <x:v>2</x:v>
      </x:c>
      <x:c r="P3986" s="60" t="n">
        <x:f>N3986*'参数'!$B$12</x:f>
        <x:v>1</x:v>
      </x:c>
      <x:c r="Q3986" t="str">
        <x:f>C3986&amp;"d"</x:f>
        <x:v>C48d</x:v>
      </x:c>
      <x:c r="R3986" t="str">
        <x:f>C3986&amp;"p"</x:f>
        <x:v>C48p</x:v>
      </x:c>
      <x:c r="S3986" t="str">
        <x:f>IF(AND(L3986&gt;=H3986+I3986+J3986,M3986&gt;L3986,F3986&lt;&gt;""),"PASS","FAIL")</x:f>
        <x:v>PASS</x:v>
      </x:c>
      <x:c r="T3986" t="n">
        <x:v>5</x:v>
      </x:c>
      <x:c r="U3986" t="str">
        <x:v>pickup_after_delivery_completion_plus_usage_lag</x:v>
      </x:c>
    </x:row>
    <x:row r="3987">
      <x:c r="A3987" t="str">
        <x:v>Set2_100-5-3b</x:v>
      </x:c>
      <x:c r="B3987" t="str">
        <x:v>standard_same_day</x:v>
      </x:c>
      <x:c r="C3987" t="str">
        <x:v>C49</x:v>
      </x:c>
      <x:c r="D3987" s="59" t="n">
        <x:v>11</x:v>
      </x:c>
      <x:c r="E3987" s="59" t="n">
        <x:v>32</x:v>
      </x:c>
      <x:c r="F3987" s="59" t="str">
        <x:v>S4</x:v>
      </x:c>
      <x:c r="G3987" s="59" t="n">
        <x:v>234</x:v>
      </x:c>
      <x:c r="H3987" s="59" t="n">
        <x:v>272</x:v>
      </x:c>
      <x:c r="I3987" s="59" t="n">
        <x:v>10</x:v>
      </x:c>
      <x:c r="J3987" s="60" t="n">
        <x:f>'参数'!$C$5</x:f>
        <x:v>360</x:v>
      </x:c>
      <x:c r="K3987" s="60" t="n">
        <x:f>'参数'!$D$5</x:f>
        <x:v>240</x:v>
      </x:c>
      <x:c r="L3987" s="60" t="n">
        <x:f>H3987+I3987+J3987</x:f>
        <x:v>642</x:v>
      </x:c>
      <x:c r="M3987" s="60" t="n">
        <x:f>L3987+K3987</x:f>
        <x:v>882</x:v>
      </x:c>
      <x:c r="N3987" s="60" t="n">
        <x:f>'参数'!$B$10</x:f>
        <x:v>1</x:v>
      </x:c>
      <x:c r="O3987" s="60" t="n">
        <x:f>N3987*'参数'!$B$11</x:f>
        <x:v>2</x:v>
      </x:c>
      <x:c r="P3987" s="60" t="n">
        <x:f>N3987*'参数'!$B$12</x:f>
        <x:v>1</x:v>
      </x:c>
      <x:c r="Q3987" t="str">
        <x:f>C3987&amp;"d"</x:f>
        <x:v>C49d</x:v>
      </x:c>
      <x:c r="R3987" t="str">
        <x:f>C3987&amp;"p"</x:f>
        <x:v>C49p</x:v>
      </x:c>
      <x:c r="S3987" t="str">
        <x:f>IF(AND(L3987&gt;=H3987+I3987+J3987,M3987&gt;L3987,F3987&lt;&gt;""),"PASS","FAIL")</x:f>
        <x:v>PASS</x:v>
      </x:c>
      <x:c r="T3987" t="n">
        <x:v>6</x:v>
      </x:c>
      <x:c r="U3987" t="str">
        <x:v>pickup_after_delivery_completion_plus_usage_lag</x:v>
      </x:c>
    </x:row>
    <x:row r="3988">
      <x:c r="A3988" t="str">
        <x:v>Set2_100-5-3b</x:v>
      </x:c>
      <x:c r="B3988" t="str">
        <x:v>standard_same_day</x:v>
      </x:c>
      <x:c r="C3988" t="str">
        <x:v>C50</x:v>
      </x:c>
      <x:c r="D3988" s="59" t="n">
        <x:v>25</x:v>
      </x:c>
      <x:c r="E3988" s="59" t="n">
        <x:v>40</x:v>
      </x:c>
      <x:c r="F3988" s="59" t="str">
        <x:v>S4</x:v>
      </x:c>
      <x:c r="G3988" s="59" t="n">
        <x:v>413</x:v>
      </x:c>
      <x:c r="H3988" s="59" t="n">
        <x:v>437</x:v>
      </x:c>
      <x:c r="I3988" s="59" t="n">
        <x:v>10</x:v>
      </x:c>
      <x:c r="J3988" s="60" t="n">
        <x:f>'参数'!$C$5</x:f>
        <x:v>360</x:v>
      </x:c>
      <x:c r="K3988" s="60" t="n">
        <x:f>'参数'!$D$5</x:f>
        <x:v>240</x:v>
      </x:c>
      <x:c r="L3988" s="60" t="n">
        <x:f>H3988+I3988+J3988</x:f>
        <x:v>807</x:v>
      </x:c>
      <x:c r="M3988" s="60" t="n">
        <x:f>L3988+K3988</x:f>
        <x:v>1047</x:v>
      </x:c>
      <x:c r="N3988" s="60" t="n">
        <x:f>'参数'!$B$10</x:f>
        <x:v>1</x:v>
      </x:c>
      <x:c r="O3988" s="60" t="n">
        <x:f>N3988*'参数'!$B$11</x:f>
        <x:v>2</x:v>
      </x:c>
      <x:c r="P3988" s="60" t="n">
        <x:f>N3988*'参数'!$B$12</x:f>
        <x:v>1</x:v>
      </x:c>
      <x:c r="Q3988" t="str">
        <x:f>C3988&amp;"d"</x:f>
        <x:v>C50d</x:v>
      </x:c>
      <x:c r="R3988" t="str">
        <x:f>C3988&amp;"p"</x:f>
        <x:v>C50p</x:v>
      </x:c>
      <x:c r="S3988" t="str">
        <x:f>IF(AND(L3988&gt;=H3988+I3988+J3988,M3988&gt;L3988,F3988&lt;&gt;""),"PASS","FAIL")</x:f>
        <x:v>PASS</x:v>
      </x:c>
      <x:c r="T3988" t="n">
        <x:v>12</x:v>
      </x:c>
      <x:c r="U3988" t="str">
        <x:v>pickup_after_delivery_completion_plus_usage_lag</x:v>
      </x:c>
    </x:row>
    <x:row r="3989">
      <x:c r="A3989" t="str">
        <x:v>Set2_100-5-3b</x:v>
      </x:c>
      <x:c r="B3989" t="str">
        <x:v>standard_same_day</x:v>
      </x:c>
      <x:c r="C3989" t="str">
        <x:v>C51</x:v>
      </x:c>
      <x:c r="D3989" s="59" t="n">
        <x:v>15</x:v>
      </x:c>
      <x:c r="E3989" s="59" t="n">
        <x:v>44</x:v>
      </x:c>
      <x:c r="F3989" s="59" t="str">
        <x:v>S4</x:v>
      </x:c>
      <x:c r="G3989" s="59" t="n">
        <x:v>576</x:v>
      </x:c>
      <x:c r="H3989" s="59" t="n">
        <x:v>612</x:v>
      </x:c>
      <x:c r="I3989" s="59" t="n">
        <x:v>10</x:v>
      </x:c>
      <x:c r="J3989" s="60" t="n">
        <x:f>'参数'!$C$5</x:f>
        <x:v>360</x:v>
      </x:c>
      <x:c r="K3989" s="60" t="n">
        <x:f>'参数'!$D$5</x:f>
        <x:v>240</x:v>
      </x:c>
      <x:c r="L3989" s="60" t="n">
        <x:f>H3989+I3989+J3989</x:f>
        <x:v>982</x:v>
      </x:c>
      <x:c r="M3989" s="60" t="n">
        <x:f>L3989+K3989</x:f>
        <x:v>1222</x:v>
      </x:c>
      <x:c r="N3989" s="60" t="n">
        <x:f>'参数'!$B$10</x:f>
        <x:v>1</x:v>
      </x:c>
      <x:c r="O3989" s="60" t="n">
        <x:f>N3989*'参数'!$B$11</x:f>
        <x:v>2</x:v>
      </x:c>
      <x:c r="P3989" s="60" t="n">
        <x:f>N3989*'参数'!$B$12</x:f>
        <x:v>1</x:v>
      </x:c>
      <x:c r="Q3989" t="str">
        <x:f>C3989&amp;"d"</x:f>
        <x:v>C51d</x:v>
      </x:c>
      <x:c r="R3989" t="str">
        <x:f>C3989&amp;"p"</x:f>
        <x:v>C51p</x:v>
      </x:c>
      <x:c r="S3989" t="str">
        <x:f>IF(AND(L3989&gt;=H3989+I3989+J3989,M3989&gt;L3989,F3989&lt;&gt;""),"PASS","FAIL")</x:f>
        <x:v>PASS</x:v>
      </x:c>
      <x:c r="T3989" t="n">
        <x:v>3</x:v>
      </x:c>
      <x:c r="U3989" t="str">
        <x:v>pickup_after_delivery_completion_plus_usage_lag</x:v>
      </x:c>
    </x:row>
    <x:row r="3990">
      <x:c r="A3990" t="str">
        <x:v>Set2_100-5-3b</x:v>
      </x:c>
      <x:c r="B3990" t="str">
        <x:v>standard_same_day</x:v>
      </x:c>
      <x:c r="C3990" t="str">
        <x:v>C52</x:v>
      </x:c>
      <x:c r="D3990" s="59" t="n">
        <x:v>4</x:v>
      </x:c>
      <x:c r="E3990" s="59" t="n">
        <x:v>45</x:v>
      </x:c>
      <x:c r="F3990" s="59" t="str">
        <x:v>S4</x:v>
      </x:c>
      <x:c r="G3990" s="59" t="n">
        <x:v>294</x:v>
      </x:c>
      <x:c r="H3990" s="59" t="n">
        <x:v>322</x:v>
      </x:c>
      <x:c r="I3990" s="59" t="n">
        <x:v>10</x:v>
      </x:c>
      <x:c r="J3990" s="60" t="n">
        <x:f>'参数'!$C$5</x:f>
        <x:v>360</x:v>
      </x:c>
      <x:c r="K3990" s="60" t="n">
        <x:f>'参数'!$D$5</x:f>
        <x:v>240</x:v>
      </x:c>
      <x:c r="L3990" s="60" t="n">
        <x:f>H3990+I3990+J3990</x:f>
        <x:v>692</x:v>
      </x:c>
      <x:c r="M3990" s="60" t="n">
        <x:f>L3990+K3990</x:f>
        <x:v>932</x:v>
      </x:c>
      <x:c r="N3990" s="60" t="n">
        <x:f>'参数'!$B$10</x:f>
        <x:v>1</x:v>
      </x:c>
      <x:c r="O3990" s="60" t="n">
        <x:f>N3990*'参数'!$B$11</x:f>
        <x:v>2</x:v>
      </x:c>
      <x:c r="P3990" s="60" t="n">
        <x:f>N3990*'参数'!$B$12</x:f>
        <x:v>1</x:v>
      </x:c>
      <x:c r="Q3990" t="str">
        <x:f>C3990&amp;"d"</x:f>
        <x:v>C52d</x:v>
      </x:c>
      <x:c r="R3990" t="str">
        <x:f>C3990&amp;"p"</x:f>
        <x:v>C52p</x:v>
      </x:c>
      <x:c r="S3990" t="str">
        <x:f>IF(AND(L3990&gt;=H3990+I3990+J3990,M3990&gt;L3990,F3990&lt;&gt;""),"PASS","FAIL")</x:f>
        <x:v>PASS</x:v>
      </x:c>
      <x:c r="T3990" t="n">
        <x:v>9</x:v>
      </x:c>
      <x:c r="U3990" t="str">
        <x:v>pickup_after_delivery_completion_plus_usage_lag</x:v>
      </x:c>
    </x:row>
    <x:row r="3991">
      <x:c r="A3991" t="str">
        <x:v>Set2_100-5-3b</x:v>
      </x:c>
      <x:c r="B3991" t="str">
        <x:v>standard_same_day</x:v>
      </x:c>
      <x:c r="C3991" t="str">
        <x:v>C53</x:v>
      </x:c>
      <x:c r="D3991" s="59" t="n">
        <x:v>18</x:v>
      </x:c>
      <x:c r="E3991" s="59" t="n">
        <x:v>46</x:v>
      </x:c>
      <x:c r="F3991" s="59" t="str">
        <x:v>S4</x:v>
      </x:c>
      <x:c r="G3991" s="59" t="n">
        <x:v>301</x:v>
      </x:c>
      <x:c r="H3991" s="59" t="n">
        <x:v>327</x:v>
      </x:c>
      <x:c r="I3991" s="59" t="n">
        <x:v>10</x:v>
      </x:c>
      <x:c r="J3991" s="60" t="n">
        <x:f>'参数'!$C$5</x:f>
        <x:v>360</x:v>
      </x:c>
      <x:c r="K3991" s="60" t="n">
        <x:f>'参数'!$D$5</x:f>
        <x:v>240</x:v>
      </x:c>
      <x:c r="L3991" s="60" t="n">
        <x:f>H3991+I3991+J3991</x:f>
        <x:v>697</x:v>
      </x:c>
      <x:c r="M3991" s="60" t="n">
        <x:f>L3991+K3991</x:f>
        <x:v>937</x:v>
      </x:c>
      <x:c r="N3991" s="60" t="n">
        <x:f>'参数'!$B$10</x:f>
        <x:v>1</x:v>
      </x:c>
      <x:c r="O3991" s="60" t="n">
        <x:f>N3991*'参数'!$B$11</x:f>
        <x:v>2</x:v>
      </x:c>
      <x:c r="P3991" s="60" t="n">
        <x:f>N3991*'参数'!$B$12</x:f>
        <x:v>1</x:v>
      </x:c>
      <x:c r="Q3991" t="str">
        <x:f>C3991&amp;"d"</x:f>
        <x:v>C53d</x:v>
      </x:c>
      <x:c r="R3991" t="str">
        <x:f>C3991&amp;"p"</x:f>
        <x:v>C53p</x:v>
      </x:c>
      <x:c r="S3991" t="str">
        <x:f>IF(AND(L3991&gt;=H3991+I3991+J3991,M3991&gt;L3991,F3991&lt;&gt;""),"PASS","FAIL")</x:f>
        <x:v>PASS</x:v>
      </x:c>
      <x:c r="T3991" t="n">
        <x:v>4</x:v>
      </x:c>
      <x:c r="U3991" t="str">
        <x:v>pickup_after_delivery_completion_plus_usage_lag</x:v>
      </x:c>
    </x:row>
    <x:row r="3992">
      <x:c r="A3992" t="str">
        <x:v>Set2_100-5-3b</x:v>
      </x:c>
      <x:c r="B3992" t="str">
        <x:v>standard_same_day</x:v>
      </x:c>
      <x:c r="C3992" t="str">
        <x:v>C54</x:v>
      </x:c>
      <x:c r="D3992" s="59" t="n">
        <x:v>10</x:v>
      </x:c>
      <x:c r="E3992" s="59" t="n">
        <x:v>48</x:v>
      </x:c>
      <x:c r="F3992" s="59" t="str">
        <x:v>S4</x:v>
      </x:c>
      <x:c r="G3992" s="59" t="n">
        <x:v>385</x:v>
      </x:c>
      <x:c r="H3992" s="59" t="n">
        <x:v>401</x:v>
      </x:c>
      <x:c r="I3992" s="59" t="n">
        <x:v>10</x:v>
      </x:c>
      <x:c r="J3992" s="60" t="n">
        <x:f>'参数'!$C$5</x:f>
        <x:v>360</x:v>
      </x:c>
      <x:c r="K3992" s="60" t="n">
        <x:f>'参数'!$D$5</x:f>
        <x:v>240</x:v>
      </x:c>
      <x:c r="L3992" s="60" t="n">
        <x:f>H3992+I3992+J3992</x:f>
        <x:v>771</x:v>
      </x:c>
      <x:c r="M3992" s="60" t="n">
        <x:f>L3992+K3992</x:f>
        <x:v>1011</x:v>
      </x:c>
      <x:c r="N3992" s="60" t="n">
        <x:f>'参数'!$B$10</x:f>
        <x:v>1</x:v>
      </x:c>
      <x:c r="O3992" s="60" t="n">
        <x:f>N3992*'参数'!$B$11</x:f>
        <x:v>2</x:v>
      </x:c>
      <x:c r="P3992" s="60" t="n">
        <x:f>N3992*'参数'!$B$12</x:f>
        <x:v>1</x:v>
      </x:c>
      <x:c r="Q3992" t="str">
        <x:f>C3992&amp;"d"</x:f>
        <x:v>C54d</x:v>
      </x:c>
      <x:c r="R3992" t="str">
        <x:f>C3992&amp;"p"</x:f>
        <x:v>C54p</x:v>
      </x:c>
      <x:c r="S3992" t="str">
        <x:f>IF(AND(L3992&gt;=H3992+I3992+J3992,M3992&gt;L3992,F3992&lt;&gt;""),"PASS","FAIL")</x:f>
        <x:v>PASS</x:v>
      </x:c>
      <x:c r="T3992" t="n">
        <x:v>0</x:v>
      </x:c>
      <x:c r="U3992" t="str">
        <x:v>pickup_after_delivery_completion_plus_usage_lag</x:v>
      </x:c>
    </x:row>
    <x:row r="3993">
      <x:c r="A3993" t="str">
        <x:v>Set2_100-5-3b</x:v>
      </x:c>
      <x:c r="B3993" t="str">
        <x:v>standard_same_day</x:v>
      </x:c>
      <x:c r="C3993" t="str">
        <x:v>C55</x:v>
      </x:c>
      <x:c r="D3993" s="59" t="n">
        <x:v>20</x:v>
      </x:c>
      <x:c r="E3993" s="59" t="n">
        <x:v>46</x:v>
      </x:c>
      <x:c r="F3993" s="59" t="str">
        <x:v>S4</x:v>
      </x:c>
      <x:c r="G3993" s="59" t="n">
        <x:v>172</x:v>
      </x:c>
      <x:c r="H3993" s="59" t="n">
        <x:v>190</x:v>
      </x:c>
      <x:c r="I3993" s="59" t="n">
        <x:v>10</x:v>
      </x:c>
      <x:c r="J3993" s="60" t="n">
        <x:f>'参数'!$C$5</x:f>
        <x:v>360</x:v>
      </x:c>
      <x:c r="K3993" s="60" t="n">
        <x:f>'参数'!$D$5</x:f>
        <x:v>240</x:v>
      </x:c>
      <x:c r="L3993" s="60" t="n">
        <x:f>H3993+I3993+J3993</x:f>
        <x:v>560</x:v>
      </x:c>
      <x:c r="M3993" s="60" t="n">
        <x:f>L3993+K3993</x:f>
        <x:v>800</x:v>
      </x:c>
      <x:c r="N3993" s="60" t="n">
        <x:f>'参数'!$B$10</x:f>
        <x:v>1</x:v>
      </x:c>
      <x:c r="O3993" s="60" t="n">
        <x:f>N3993*'参数'!$B$11</x:f>
        <x:v>2</x:v>
      </x:c>
      <x:c r="P3993" s="60" t="n">
        <x:f>N3993*'参数'!$B$12</x:f>
        <x:v>1</x:v>
      </x:c>
      <x:c r="Q3993" t="str">
        <x:f>C3993&amp;"d"</x:f>
        <x:v>C55d</x:v>
      </x:c>
      <x:c r="R3993" t="str">
        <x:f>C3993&amp;"p"</x:f>
        <x:v>C55p</x:v>
      </x:c>
      <x:c r="S3993" t="str">
        <x:f>IF(AND(L3993&gt;=H3993+I3993+J3993,M3993&gt;L3993,F3993&lt;&gt;""),"PASS","FAIL")</x:f>
        <x:v>PASS</x:v>
      </x:c>
      <x:c r="T3993" t="n">
        <x:v>17</x:v>
      </x:c>
      <x:c r="U3993" t="str">
        <x:v>pickup_after_delivery_completion_plus_usage_lag</x:v>
      </x:c>
    </x:row>
    <x:row r="3994">
      <x:c r="A3994" t="str">
        <x:v>Set2_100-5-3b</x:v>
      </x:c>
      <x:c r="B3994" t="str">
        <x:v>standard_same_day</x:v>
      </x:c>
      <x:c r="C3994" t="str">
        <x:v>C56</x:v>
      </x:c>
      <x:c r="D3994" s="59" t="n">
        <x:v>23</x:v>
      </x:c>
      <x:c r="E3994" s="59" t="n">
        <x:v>49</x:v>
      </x:c>
      <x:c r="F3994" s="59" t="str">
        <x:v>S4</x:v>
      </x:c>
      <x:c r="G3994" s="59" t="n">
        <x:v>579</x:v>
      </x:c>
      <x:c r="H3994" s="59" t="n">
        <x:v>603</x:v>
      </x:c>
      <x:c r="I3994" s="59" t="n">
        <x:v>10</x:v>
      </x:c>
      <x:c r="J3994" s="60" t="n">
        <x:f>'参数'!$C$5</x:f>
        <x:v>360</x:v>
      </x:c>
      <x:c r="K3994" s="60" t="n">
        <x:f>'参数'!$D$5</x:f>
        <x:v>240</x:v>
      </x:c>
      <x:c r="L3994" s="60" t="n">
        <x:f>H3994+I3994+J3994</x:f>
        <x:v>973</x:v>
      </x:c>
      <x:c r="M3994" s="60" t="n">
        <x:f>L3994+K3994</x:f>
        <x:v>1213</x:v>
      </x:c>
      <x:c r="N3994" s="60" t="n">
        <x:f>'参数'!$B$10</x:f>
        <x:v>1</x:v>
      </x:c>
      <x:c r="O3994" s="60" t="n">
        <x:f>N3994*'参数'!$B$11</x:f>
        <x:v>2</x:v>
      </x:c>
      <x:c r="P3994" s="60" t="n">
        <x:f>N3994*'参数'!$B$12</x:f>
        <x:v>1</x:v>
      </x:c>
      <x:c r="Q3994" t="str">
        <x:f>C3994&amp;"d"</x:f>
        <x:v>C56d</x:v>
      </x:c>
      <x:c r="R3994" t="str">
        <x:f>C3994&amp;"p"</x:f>
        <x:v>C56p</x:v>
      </x:c>
      <x:c r="S3994" t="str">
        <x:f>IF(AND(L3994&gt;=H3994+I3994+J3994,M3994&gt;L3994,F3994&lt;&gt;""),"PASS","FAIL")</x:f>
        <x:v>PASS</x:v>
      </x:c>
      <x:c r="T3994" t="n">
        <x:v>3</x:v>
      </x:c>
      <x:c r="U3994" t="str">
        <x:v>pickup_after_delivery_completion_plus_usage_lag</x:v>
      </x:c>
    </x:row>
    <x:row r="3995">
      <x:c r="A3995" t="str">
        <x:v>Set2_100-5-3b</x:v>
      </x:c>
      <x:c r="B3995" t="str">
        <x:v>standard_same_day</x:v>
      </x:c>
      <x:c r="C3995" t="str">
        <x:v>C57</x:v>
      </x:c>
      <x:c r="D3995" s="59" t="n">
        <x:v>9</x:v>
      </x:c>
      <x:c r="E3995" s="59" t="n">
        <x:v>32</x:v>
      </x:c>
      <x:c r="F3995" s="59" t="str">
        <x:v>S2</x:v>
      </x:c>
      <x:c r="G3995" s="59" t="n">
        <x:v>335</x:v>
      </x:c>
      <x:c r="H3995" s="59" t="n">
        <x:v>371</x:v>
      </x:c>
      <x:c r="I3995" s="59" t="n">
        <x:v>10</x:v>
      </x:c>
      <x:c r="J3995" s="60" t="n">
        <x:f>'参数'!$C$5</x:f>
        <x:v>360</x:v>
      </x:c>
      <x:c r="K3995" s="60" t="n">
        <x:f>'参数'!$D$5</x:f>
        <x:v>240</x:v>
      </x:c>
      <x:c r="L3995" s="60" t="n">
        <x:f>H3995+I3995+J3995</x:f>
        <x:v>741</x:v>
      </x:c>
      <x:c r="M3995" s="60" t="n">
        <x:f>L3995+K3995</x:f>
        <x:v>981</x:v>
      </x:c>
      <x:c r="N3995" s="60" t="n">
        <x:f>'参数'!$B$10</x:f>
        <x:v>1</x:v>
      </x:c>
      <x:c r="O3995" s="60" t="n">
        <x:f>N3995*'参数'!$B$11</x:f>
        <x:v>2</x:v>
      </x:c>
      <x:c r="P3995" s="60" t="n">
        <x:f>N3995*'参数'!$B$12</x:f>
        <x:v>1</x:v>
      </x:c>
      <x:c r="Q3995" t="str">
        <x:f>C3995&amp;"d"</x:f>
        <x:v>C57d</x:v>
      </x:c>
      <x:c r="R3995" t="str">
        <x:f>C3995&amp;"p"</x:f>
        <x:v>C57p</x:v>
      </x:c>
      <x:c r="S3995" t="str">
        <x:f>IF(AND(L3995&gt;=H3995+I3995+J3995,M3995&gt;L3995,F3995&lt;&gt;""),"PASS","FAIL")</x:f>
        <x:v>PASS</x:v>
      </x:c>
      <x:c r="T3995" t="n">
        <x:v>6</x:v>
      </x:c>
      <x:c r="U3995" t="str">
        <x:v>pickup_after_delivery_completion_plus_usage_lag</x:v>
      </x:c>
    </x:row>
    <x:row r="3996">
      <x:c r="A3996" t="str">
        <x:v>Set2_100-5-3b</x:v>
      </x:c>
      <x:c r="B3996" t="str">
        <x:v>standard_same_day</x:v>
      </x:c>
      <x:c r="C3996" t="str">
        <x:v>C58</x:v>
      </x:c>
      <x:c r="D3996" s="59" t="n">
        <x:v>8</x:v>
      </x:c>
      <x:c r="E3996" s="59" t="n">
        <x:v>36</x:v>
      </x:c>
      <x:c r="F3996" s="59" t="str">
        <x:v>S4</x:v>
      </x:c>
      <x:c r="G3996" s="59" t="n">
        <x:v>412</x:v>
      </x:c>
      <x:c r="H3996" s="59" t="n">
        <x:v>426</x:v>
      </x:c>
      <x:c r="I3996" s="59" t="n">
        <x:v>10</x:v>
      </x:c>
      <x:c r="J3996" s="60" t="n">
        <x:f>'参数'!$C$5</x:f>
        <x:v>360</x:v>
      </x:c>
      <x:c r="K3996" s="60" t="n">
        <x:f>'参数'!$D$5</x:f>
        <x:v>240</x:v>
      </x:c>
      <x:c r="L3996" s="60" t="n">
        <x:f>H3996+I3996+J3996</x:f>
        <x:v>796</x:v>
      </x:c>
      <x:c r="M3996" s="60" t="n">
        <x:f>L3996+K3996</x:f>
        <x:v>1036</x:v>
      </x:c>
      <x:c r="N3996" s="60" t="n">
        <x:f>'参数'!$B$10</x:f>
        <x:v>1</x:v>
      </x:c>
      <x:c r="O3996" s="60" t="n">
        <x:f>N3996*'参数'!$B$11</x:f>
        <x:v>2</x:v>
      </x:c>
      <x:c r="P3996" s="60" t="n">
        <x:f>N3996*'参数'!$B$12</x:f>
        <x:v>1</x:v>
      </x:c>
      <x:c r="Q3996" t="str">
        <x:f>C3996&amp;"d"</x:f>
        <x:v>C58d</x:v>
      </x:c>
      <x:c r="R3996" t="str">
        <x:f>C3996&amp;"p"</x:f>
        <x:v>C58p</x:v>
      </x:c>
      <x:c r="S3996" t="str">
        <x:f>IF(AND(L3996&gt;=H3996+I3996+J3996,M3996&gt;L3996,F3996&lt;&gt;""),"PASS","FAIL")</x:f>
        <x:v>PASS</x:v>
      </x:c>
      <x:c r="T3996" t="n">
        <x:v>18</x:v>
      </x:c>
      <x:c r="U3996" t="str">
        <x:v>pickup_after_delivery_completion_plus_usage_lag</x:v>
      </x:c>
    </x:row>
    <x:row r="3997">
      <x:c r="A3997" t="str">
        <x:v>Set2_100-5-3b</x:v>
      </x:c>
      <x:c r="B3997" t="str">
        <x:v>standard_same_day</x:v>
      </x:c>
      <x:c r="C3997" t="str">
        <x:v>C59</x:v>
      </x:c>
      <x:c r="D3997" s="59" t="n">
        <x:v>17</x:v>
      </x:c>
      <x:c r="E3997" s="59" t="n">
        <x:v>47</x:v>
      </x:c>
      <x:c r="F3997" s="59" t="str">
        <x:v>S4</x:v>
      </x:c>
      <x:c r="G3997" s="59" t="n">
        <x:v>590</x:v>
      </x:c>
      <x:c r="H3997" s="59" t="n">
        <x:v>606</x:v>
      </x:c>
      <x:c r="I3997" s="59" t="n">
        <x:v>10</x:v>
      </x:c>
      <x:c r="J3997" s="60" t="n">
        <x:f>'参数'!$C$5</x:f>
        <x:v>360</x:v>
      </x:c>
      <x:c r="K3997" s="60" t="n">
        <x:f>'参数'!$D$5</x:f>
        <x:v>240</x:v>
      </x:c>
      <x:c r="L3997" s="60" t="n">
        <x:f>H3997+I3997+J3997</x:f>
        <x:v>976</x:v>
      </x:c>
      <x:c r="M3997" s="60" t="n">
        <x:f>L3997+K3997</x:f>
        <x:v>1216</x:v>
      </x:c>
      <x:c r="N3997" s="60" t="n">
        <x:f>'参数'!$B$10</x:f>
        <x:v>1</x:v>
      </x:c>
      <x:c r="O3997" s="60" t="n">
        <x:f>N3997*'参数'!$B$11</x:f>
        <x:v>2</x:v>
      </x:c>
      <x:c r="P3997" s="60" t="n">
        <x:f>N3997*'参数'!$B$12</x:f>
        <x:v>1</x:v>
      </x:c>
      <x:c r="Q3997" t="str">
        <x:f>C3997&amp;"d"</x:f>
        <x:v>C59d</x:v>
      </x:c>
      <x:c r="R3997" t="str">
        <x:f>C3997&amp;"p"</x:f>
        <x:v>C59p</x:v>
      </x:c>
      <x:c r="S3997" t="str">
        <x:f>IF(AND(L3997&gt;=H3997+I3997+J3997,M3997&gt;L3997,F3997&lt;&gt;""),"PASS","FAIL")</x:f>
        <x:v>PASS</x:v>
      </x:c>
      <x:c r="T3997" t="n">
        <x:v>6</x:v>
      </x:c>
      <x:c r="U3997" t="str">
        <x:v>pickup_after_delivery_completion_plus_usage_lag</x:v>
      </x:c>
    </x:row>
    <x:row r="3998">
      <x:c r="A3998" t="str">
        <x:v>Set2_100-5-3b</x:v>
      </x:c>
      <x:c r="B3998" t="str">
        <x:v>standard_same_day</x:v>
      </x:c>
      <x:c r="C3998" t="str">
        <x:v>C60</x:v>
      </x:c>
      <x:c r="D3998" s="59" t="n">
        <x:v>36</x:v>
      </x:c>
      <x:c r="E3998" s="59" t="n">
        <x:v>33</x:v>
      </x:c>
      <x:c r="F3998" s="59" t="str">
        <x:v>S1</x:v>
      </x:c>
      <x:c r="G3998" s="59" t="n">
        <x:v>125</x:v>
      </x:c>
      <x:c r="H3998" s="59" t="n">
        <x:v>159</x:v>
      </x:c>
      <x:c r="I3998" s="59" t="n">
        <x:v>10</x:v>
      </x:c>
      <x:c r="J3998" s="60" t="n">
        <x:f>'参数'!$C$5</x:f>
        <x:v>360</x:v>
      </x:c>
      <x:c r="K3998" s="60" t="n">
        <x:f>'参数'!$D$5</x:f>
        <x:v>240</x:v>
      </x:c>
      <x:c r="L3998" s="60" t="n">
        <x:f>H3998+I3998+J3998</x:f>
        <x:v>529</x:v>
      </x:c>
      <x:c r="M3998" s="60" t="n">
        <x:f>L3998+K3998</x:f>
        <x:v>769</x:v>
      </x:c>
      <x:c r="N3998" s="60" t="n">
        <x:f>'参数'!$B$10</x:f>
        <x:v>1</x:v>
      </x:c>
      <x:c r="O3998" s="60" t="n">
        <x:f>N3998*'参数'!$B$11</x:f>
        <x:v>2</x:v>
      </x:c>
      <x:c r="P3998" s="60" t="n">
        <x:f>N3998*'参数'!$B$12</x:f>
        <x:v>1</x:v>
      </x:c>
      <x:c r="Q3998" t="str">
        <x:f>C3998&amp;"d"</x:f>
        <x:v>C60d</x:v>
      </x:c>
      <x:c r="R3998" t="str">
        <x:f>C3998&amp;"p"</x:f>
        <x:v>C60p</x:v>
      </x:c>
      <x:c r="S3998" t="str">
        <x:f>IF(AND(L3998&gt;=H3998+I3998+J3998,M3998&gt;L3998,F3998&lt;&gt;""),"PASS","FAIL")</x:f>
        <x:v>PASS</x:v>
      </x:c>
      <x:c r="T3998" t="n">
        <x:v>8</x:v>
      </x:c>
      <x:c r="U3998" t="str">
        <x:v>pickup_after_delivery_completion_plus_usage_lag</x:v>
      </x:c>
    </x:row>
    <x:row r="3999">
      <x:c r="A3999" t="str">
        <x:v>Set2_100-5-3b</x:v>
      </x:c>
      <x:c r="B3999" t="str">
        <x:v>standard_same_day</x:v>
      </x:c>
      <x:c r="C3999" t="str">
        <x:v>C61</x:v>
      </x:c>
      <x:c r="D3999" s="59" t="n">
        <x:v>36</x:v>
      </x:c>
      <x:c r="E3999" s="59" t="n">
        <x:v>12</x:v>
      </x:c>
      <x:c r="F3999" s="59" t="str">
        <x:v>S1</x:v>
      </x:c>
      <x:c r="G3999" s="59" t="n">
        <x:v>420</x:v>
      </x:c>
      <x:c r="H3999" s="59" t="n">
        <x:v>458</x:v>
      </x:c>
      <x:c r="I3999" s="59" t="n">
        <x:v>10</x:v>
      </x:c>
      <x:c r="J3999" s="60" t="n">
        <x:f>'参数'!$C$5</x:f>
        <x:v>360</x:v>
      </x:c>
      <x:c r="K3999" s="60" t="n">
        <x:f>'参数'!$D$5</x:f>
        <x:v>240</x:v>
      </x:c>
      <x:c r="L3999" s="60" t="n">
        <x:f>H3999+I3999+J3999</x:f>
        <x:v>828</x:v>
      </x:c>
      <x:c r="M3999" s="60" t="n">
        <x:f>L3999+K3999</x:f>
        <x:v>1068</x:v>
      </x:c>
      <x:c r="N3999" s="60" t="n">
        <x:f>'参数'!$B$10</x:f>
        <x:v>1</x:v>
      </x:c>
      <x:c r="O3999" s="60" t="n">
        <x:f>N3999*'参数'!$B$11</x:f>
        <x:v>2</x:v>
      </x:c>
      <x:c r="P3999" s="60" t="n">
        <x:f>N3999*'参数'!$B$12</x:f>
        <x:v>1</x:v>
      </x:c>
      <x:c r="Q3999" t="str">
        <x:f>C3999&amp;"d"</x:f>
        <x:v>C61d</x:v>
      </x:c>
      <x:c r="R3999" t="str">
        <x:f>C3999&amp;"p"</x:f>
        <x:v>C61p</x:v>
      </x:c>
      <x:c r="S3999" t="str">
        <x:f>IF(AND(L3999&gt;=H3999+I3999+J3999,M3999&gt;L3999,F3999&lt;&gt;""),"PASS","FAIL")</x:f>
        <x:v>PASS</x:v>
      </x:c>
      <x:c r="T3999" t="n">
        <x:v>3</x:v>
      </x:c>
      <x:c r="U3999" t="str">
        <x:v>pickup_after_delivery_completion_plus_usage_lag</x:v>
      </x:c>
    </x:row>
    <x:row r="4000">
      <x:c r="A4000" t="str">
        <x:v>Set2_100-5-3b</x:v>
      </x:c>
      <x:c r="B4000" t="str">
        <x:v>standard_same_day</x:v>
      </x:c>
      <x:c r="C4000" t="str">
        <x:v>C62</x:v>
      </x:c>
      <x:c r="D4000" s="59" t="n">
        <x:v>34</x:v>
      </x:c>
      <x:c r="E4000" s="59" t="n">
        <x:v>13</x:v>
      </x:c>
      <x:c r="F4000" s="59" t="str">
        <x:v>S1</x:v>
      </x:c>
      <x:c r="G4000" s="59" t="n">
        <x:v>409</x:v>
      </x:c>
      <x:c r="H4000" s="59" t="n">
        <x:v>425</x:v>
      </x:c>
      <x:c r="I4000" s="59" t="n">
        <x:v>10</x:v>
      </x:c>
      <x:c r="J4000" s="60" t="n">
        <x:f>'参数'!$C$5</x:f>
        <x:v>360</x:v>
      </x:c>
      <x:c r="K4000" s="60" t="n">
        <x:f>'参数'!$D$5</x:f>
        <x:v>240</x:v>
      </x:c>
      <x:c r="L4000" s="60" t="n">
        <x:f>H4000+I4000+J4000</x:f>
        <x:v>795</x:v>
      </x:c>
      <x:c r="M4000" s="60" t="n">
        <x:f>L4000+K4000</x:f>
        <x:v>1035</x:v>
      </x:c>
      <x:c r="N4000" s="60" t="n">
        <x:f>'参数'!$B$10</x:f>
        <x:v>1</x:v>
      </x:c>
      <x:c r="O4000" s="60" t="n">
        <x:f>N4000*'参数'!$B$11</x:f>
        <x:v>2</x:v>
      </x:c>
      <x:c r="P4000" s="60" t="n">
        <x:f>N4000*'参数'!$B$12</x:f>
        <x:v>1</x:v>
      </x:c>
      <x:c r="Q4000" t="str">
        <x:f>C4000&amp;"d"</x:f>
        <x:v>C62d</x:v>
      </x:c>
      <x:c r="R4000" t="str">
        <x:f>C4000&amp;"p"</x:f>
        <x:v>C62p</x:v>
      </x:c>
      <x:c r="S4000" t="str">
        <x:f>IF(AND(L4000&gt;=H4000+I4000+J4000,M4000&gt;L4000,F4000&lt;&gt;""),"PASS","FAIL")</x:f>
        <x:v>PASS</x:v>
      </x:c>
      <x:c r="T4000" t="n">
        <x:v>8</x:v>
      </x:c>
      <x:c r="U4000" t="str">
        <x:v>pickup_after_delivery_completion_plus_usage_lag</x:v>
      </x:c>
    </x:row>
    <x:row r="4001">
      <x:c r="A4001" t="str">
        <x:v>Set2_100-5-3b</x:v>
      </x:c>
      <x:c r="B4001" t="str">
        <x:v>standard_same_day</x:v>
      </x:c>
      <x:c r="C4001" t="str">
        <x:v>C63</x:v>
      </x:c>
      <x:c r="D4001" s="59" t="n">
        <x:v>31</x:v>
      </x:c>
      <x:c r="E4001" s="59" t="n">
        <x:v>31</x:v>
      </x:c>
      <x:c r="F4001" s="59" t="str">
        <x:v>S1</x:v>
      </x:c>
      <x:c r="G4001" s="59" t="n">
        <x:v>327</x:v>
      </x:c>
      <x:c r="H4001" s="59" t="n">
        <x:v>347</x:v>
      </x:c>
      <x:c r="I4001" s="59" t="n">
        <x:v>10</x:v>
      </x:c>
      <x:c r="J4001" s="60" t="n">
        <x:f>'参数'!$C$5</x:f>
        <x:v>360</x:v>
      </x:c>
      <x:c r="K4001" s="60" t="n">
        <x:f>'参数'!$D$5</x:f>
        <x:v>240</x:v>
      </x:c>
      <x:c r="L4001" s="60" t="n">
        <x:f>H4001+I4001+J4001</x:f>
        <x:v>717</x:v>
      </x:c>
      <x:c r="M4001" s="60" t="n">
        <x:f>L4001+K4001</x:f>
        <x:v>957</x:v>
      </x:c>
      <x:c r="N4001" s="60" t="n">
        <x:f>'参数'!$B$10</x:f>
        <x:v>1</x:v>
      </x:c>
      <x:c r="O4001" s="60" t="n">
        <x:f>N4001*'参数'!$B$11</x:f>
        <x:v>2</x:v>
      </x:c>
      <x:c r="P4001" s="60" t="n">
        <x:f>N4001*'参数'!$B$12</x:f>
        <x:v>1</x:v>
      </x:c>
      <x:c r="Q4001" t="str">
        <x:f>C4001&amp;"d"</x:f>
        <x:v>C63d</x:v>
      </x:c>
      <x:c r="R4001" t="str">
        <x:f>C4001&amp;"p"</x:f>
        <x:v>C63p</x:v>
      </x:c>
      <x:c r="S4001" t="str">
        <x:f>IF(AND(L4001&gt;=H4001+I4001+J4001,M4001&gt;L4001,F4001&lt;&gt;""),"PASS","FAIL")</x:f>
        <x:v>PASS</x:v>
      </x:c>
      <x:c r="T4001" t="n">
        <x:v>8</x:v>
      </x:c>
      <x:c r="U4001" t="str">
        <x:v>pickup_after_delivery_completion_plus_usage_lag</x:v>
      </x:c>
    </x:row>
    <x:row r="4002">
      <x:c r="A4002" t="str">
        <x:v>Set2_100-5-3b</x:v>
      </x:c>
      <x:c r="B4002" t="str">
        <x:v>standard_same_day</x:v>
      </x:c>
      <x:c r="C4002" t="str">
        <x:v>C64</x:v>
      </x:c>
      <x:c r="D4002" s="59" t="n">
        <x:v>35</x:v>
      </x:c>
      <x:c r="E4002" s="59" t="n">
        <x:v>11</x:v>
      </x:c>
      <x:c r="F4002" s="59" t="str">
        <x:v>S1</x:v>
      </x:c>
      <x:c r="G4002" s="59" t="n">
        <x:v>374</x:v>
      </x:c>
      <x:c r="H4002" s="59" t="n">
        <x:v>390</x:v>
      </x:c>
      <x:c r="I4002" s="59" t="n">
        <x:v>10</x:v>
      </x:c>
      <x:c r="J4002" s="60" t="n">
        <x:f>'参数'!$C$5</x:f>
        <x:v>360</x:v>
      </x:c>
      <x:c r="K4002" s="60" t="n">
        <x:f>'参数'!$D$5</x:f>
        <x:v>240</x:v>
      </x:c>
      <x:c r="L4002" s="60" t="n">
        <x:f>H4002+I4002+J4002</x:f>
        <x:v>760</x:v>
      </x:c>
      <x:c r="M4002" s="60" t="n">
        <x:f>L4002+K4002</x:f>
        <x:v>1000</x:v>
      </x:c>
      <x:c r="N4002" s="60" t="n">
        <x:f>'参数'!$B$10</x:f>
        <x:v>1</x:v>
      </x:c>
      <x:c r="O4002" s="60" t="n">
        <x:f>N4002*'参数'!$B$11</x:f>
        <x:v>2</x:v>
      </x:c>
      <x:c r="P4002" s="60" t="n">
        <x:f>N4002*'参数'!$B$12</x:f>
        <x:v>1</x:v>
      </x:c>
      <x:c r="Q4002" t="str">
        <x:f>C4002&amp;"d"</x:f>
        <x:v>C64d</x:v>
      </x:c>
      <x:c r="R4002" t="str">
        <x:f>C4002&amp;"p"</x:f>
        <x:v>C64p</x:v>
      </x:c>
      <x:c r="S4002" t="str">
        <x:f>IF(AND(L4002&gt;=H4002+I4002+J4002,M4002&gt;L4002,F4002&lt;&gt;""),"PASS","FAIL")</x:f>
        <x:v>PASS</x:v>
      </x:c>
      <x:c r="T4002" t="n">
        <x:v>8</x:v>
      </x:c>
      <x:c r="U4002" t="str">
        <x:v>pickup_after_delivery_completion_plus_usage_lag</x:v>
      </x:c>
    </x:row>
    <x:row r="4003">
      <x:c r="A4003" t="str">
        <x:v>Set2_100-5-3b</x:v>
      </x:c>
      <x:c r="B4003" t="str">
        <x:v>standard_same_day</x:v>
      </x:c>
      <x:c r="C4003" t="str">
        <x:v>C65</x:v>
      </x:c>
      <x:c r="D4003" s="59" t="n">
        <x:v>49</x:v>
      </x:c>
      <x:c r="E4003" s="59" t="n">
        <x:v>25</x:v>
      </x:c>
      <x:c r="F4003" s="59" t="str">
        <x:v>S1</x:v>
      </x:c>
      <x:c r="G4003" s="59" t="n">
        <x:v>530</x:v>
      </x:c>
      <x:c r="H4003" s="59" t="n">
        <x:v>568</x:v>
      </x:c>
      <x:c r="I4003" s="59" t="n">
        <x:v>10</x:v>
      </x:c>
      <x:c r="J4003" s="60" t="n">
        <x:f>'参数'!$C$5</x:f>
        <x:v>360</x:v>
      </x:c>
      <x:c r="K4003" s="60" t="n">
        <x:f>'参数'!$D$5</x:f>
        <x:v>240</x:v>
      </x:c>
      <x:c r="L4003" s="60" t="n">
        <x:f>H4003+I4003+J4003</x:f>
        <x:v>938</x:v>
      </x:c>
      <x:c r="M4003" s="60" t="n">
        <x:f>L4003+K4003</x:f>
        <x:v>1178</x:v>
      </x:c>
      <x:c r="N4003" s="60" t="n">
        <x:f>'参数'!$B$10</x:f>
        <x:v>1</x:v>
      </x:c>
      <x:c r="O4003" s="60" t="n">
        <x:f>N4003*'参数'!$B$11</x:f>
        <x:v>2</x:v>
      </x:c>
      <x:c r="P4003" s="60" t="n">
        <x:f>N4003*'参数'!$B$12</x:f>
        <x:v>1</x:v>
      </x:c>
      <x:c r="Q4003" t="str">
        <x:f>C4003&amp;"d"</x:f>
        <x:v>C65d</x:v>
      </x:c>
      <x:c r="R4003" t="str">
        <x:f>C4003&amp;"p"</x:f>
        <x:v>C65p</x:v>
      </x:c>
      <x:c r="S4003" t="str">
        <x:f>IF(AND(L4003&gt;=H4003+I4003+J4003,M4003&gt;L4003,F4003&lt;&gt;""),"PASS","FAIL")</x:f>
        <x:v>PASS</x:v>
      </x:c>
      <x:c r="T4003" t="n">
        <x:v>10</x:v>
      </x:c>
      <x:c r="U4003" t="str">
        <x:v>pickup_after_delivery_completion_plus_usage_lag</x:v>
      </x:c>
    </x:row>
    <x:row r="4004">
      <x:c r="A4004" t="str">
        <x:v>Set2_100-5-3b</x:v>
      </x:c>
      <x:c r="B4004" t="str">
        <x:v>standard_same_day</x:v>
      </x:c>
      <x:c r="C4004" t="str">
        <x:v>C66</x:v>
      </x:c>
      <x:c r="D4004" s="59" t="n">
        <x:v>49</x:v>
      </x:c>
      <x:c r="E4004" s="59" t="n">
        <x:v>29</x:v>
      </x:c>
      <x:c r="F4004" s="59" t="str">
        <x:v>S1</x:v>
      </x:c>
      <x:c r="G4004" s="59" t="n">
        <x:v>214</x:v>
      </x:c>
      <x:c r="H4004" s="59" t="n">
        <x:v>242</x:v>
      </x:c>
      <x:c r="I4004" s="59" t="n">
        <x:v>10</x:v>
      </x:c>
      <x:c r="J4004" s="60" t="n">
        <x:f>'参数'!$C$5</x:f>
        <x:v>360</x:v>
      </x:c>
      <x:c r="K4004" s="60" t="n">
        <x:f>'参数'!$D$5</x:f>
        <x:v>240</x:v>
      </x:c>
      <x:c r="L4004" s="60" t="n">
        <x:f>H4004+I4004+J4004</x:f>
        <x:v>612</x:v>
      </x:c>
      <x:c r="M4004" s="60" t="n">
        <x:f>L4004+K4004</x:f>
        <x:v>852</x:v>
      </x:c>
      <x:c r="N4004" s="60" t="n">
        <x:f>'参数'!$B$10</x:f>
        <x:v>1</x:v>
      </x:c>
      <x:c r="O4004" s="60" t="n">
        <x:f>N4004*'参数'!$B$11</x:f>
        <x:v>2</x:v>
      </x:c>
      <x:c r="P4004" s="60" t="n">
        <x:f>N4004*'参数'!$B$12</x:f>
        <x:v>1</x:v>
      </x:c>
      <x:c r="Q4004" t="str">
        <x:f>C4004&amp;"d"</x:f>
        <x:v>C66d</x:v>
      </x:c>
      <x:c r="R4004" t="str">
        <x:f>C4004&amp;"p"</x:f>
        <x:v>C66p</x:v>
      </x:c>
      <x:c r="S4004" t="str">
        <x:f>IF(AND(L4004&gt;=H4004+I4004+J4004,M4004&gt;L4004,F4004&lt;&gt;""),"PASS","FAIL")</x:f>
        <x:v>PASS</x:v>
      </x:c>
      <x:c r="T4004" t="n">
        <x:v>7</x:v>
      </x:c>
      <x:c r="U4004" t="str">
        <x:v>pickup_after_delivery_completion_plus_usage_lag</x:v>
      </x:c>
    </x:row>
    <x:row r="4005">
      <x:c r="A4005" t="str">
        <x:v>Set2_100-5-3b</x:v>
      </x:c>
      <x:c r="B4005" t="str">
        <x:v>standard_same_day</x:v>
      </x:c>
      <x:c r="C4005" t="str">
        <x:v>C67</x:v>
      </x:c>
      <x:c r="D4005" s="59" t="n">
        <x:v>38</x:v>
      </x:c>
      <x:c r="E4005" s="59" t="n">
        <x:v>36</x:v>
      </x:c>
      <x:c r="F4005" s="59" t="str">
        <x:v>S1</x:v>
      </x:c>
      <x:c r="G4005" s="59" t="n">
        <x:v>581</x:v>
      </x:c>
      <x:c r="H4005" s="59" t="n">
        <x:v>619</x:v>
      </x:c>
      <x:c r="I4005" s="59" t="n">
        <x:v>10</x:v>
      </x:c>
      <x:c r="J4005" s="60" t="n">
        <x:f>'参数'!$C$5</x:f>
        <x:v>360</x:v>
      </x:c>
      <x:c r="K4005" s="60" t="n">
        <x:f>'参数'!$D$5</x:f>
        <x:v>240</x:v>
      </x:c>
      <x:c r="L4005" s="60" t="n">
        <x:f>H4005+I4005+J4005</x:f>
        <x:v>989</x:v>
      </x:c>
      <x:c r="M4005" s="60" t="n">
        <x:f>L4005+K4005</x:f>
        <x:v>1229</x:v>
      </x:c>
      <x:c r="N4005" s="60" t="n">
        <x:f>'参数'!$B$10</x:f>
        <x:v>1</x:v>
      </x:c>
      <x:c r="O4005" s="60" t="n">
        <x:f>N4005*'参数'!$B$11</x:f>
        <x:v>2</x:v>
      </x:c>
      <x:c r="P4005" s="60" t="n">
        <x:f>N4005*'参数'!$B$12</x:f>
        <x:v>1</x:v>
      </x:c>
      <x:c r="Q4005" t="str">
        <x:f>C4005&amp;"d"</x:f>
        <x:v>C67d</x:v>
      </x:c>
      <x:c r="R4005" t="str">
        <x:f>C4005&amp;"p"</x:f>
        <x:v>C67p</x:v>
      </x:c>
      <x:c r="S4005" t="str">
        <x:f>IF(AND(L4005&gt;=H4005+I4005+J4005,M4005&gt;L4005,F4005&lt;&gt;""),"PASS","FAIL")</x:f>
        <x:v>PASS</x:v>
      </x:c>
      <x:c r="T4005" t="n">
        <x:v>1</x:v>
      </x:c>
      <x:c r="U4005" t="str">
        <x:v>pickup_after_delivery_completion_plus_usage_lag</x:v>
      </x:c>
    </x:row>
    <x:row r="4006">
      <x:c r="A4006" t="str">
        <x:v>Set2_100-5-3b</x:v>
      </x:c>
      <x:c r="B4006" t="str">
        <x:v>standard_same_day</x:v>
      </x:c>
      <x:c r="C4006" t="str">
        <x:v>C68</x:v>
      </x:c>
      <x:c r="D4006" s="59" t="n">
        <x:v>34</x:v>
      </x:c>
      <x:c r="E4006" s="59" t="n">
        <x:v>14</x:v>
      </x:c>
      <x:c r="F4006" s="59" t="str">
        <x:v>S1</x:v>
      </x:c>
      <x:c r="G4006" s="59" t="n">
        <x:v>73</x:v>
      </x:c>
      <x:c r="H4006" s="59" t="n">
        <x:v>97</x:v>
      </x:c>
      <x:c r="I4006" s="59" t="n">
        <x:v>10</x:v>
      </x:c>
      <x:c r="J4006" s="60" t="n">
        <x:f>'参数'!$C$5</x:f>
        <x:v>360</x:v>
      </x:c>
      <x:c r="K4006" s="60" t="n">
        <x:f>'参数'!$D$5</x:f>
        <x:v>240</x:v>
      </x:c>
      <x:c r="L4006" s="60" t="n">
        <x:f>H4006+I4006+J4006</x:f>
        <x:v>467</x:v>
      </x:c>
      <x:c r="M4006" s="60" t="n">
        <x:f>L4006+K4006</x:f>
        <x:v>707</x:v>
      </x:c>
      <x:c r="N4006" s="60" t="n">
        <x:f>'参数'!$B$10</x:f>
        <x:v>1</x:v>
      </x:c>
      <x:c r="O4006" s="60" t="n">
        <x:f>N4006*'参数'!$B$11</x:f>
        <x:v>2</x:v>
      </x:c>
      <x:c r="P4006" s="60" t="n">
        <x:f>N4006*'参数'!$B$12</x:f>
        <x:v>1</x:v>
      </x:c>
      <x:c r="Q4006" t="str">
        <x:f>C4006&amp;"d"</x:f>
        <x:v>C68d</x:v>
      </x:c>
      <x:c r="R4006" t="str">
        <x:f>C4006&amp;"p"</x:f>
        <x:v>C68p</x:v>
      </x:c>
      <x:c r="S4006" t="str">
        <x:f>IF(AND(L4006&gt;=H4006+I4006+J4006,M4006&gt;L4006,F4006&lt;&gt;""),"PASS","FAIL")</x:f>
        <x:v>PASS</x:v>
      </x:c>
      <x:c r="T4006" t="n">
        <x:v>7</x:v>
      </x:c>
      <x:c r="U4006" t="str">
        <x:v>pickup_after_delivery_completion_plus_usage_lag</x:v>
      </x:c>
    </x:row>
    <x:row r="4007">
      <x:c r="A4007" t="str">
        <x:v>Set2_100-5-3b</x:v>
      </x:c>
      <x:c r="B4007" t="str">
        <x:v>standard_same_day</x:v>
      </x:c>
      <x:c r="C4007" t="str">
        <x:v>C69</x:v>
      </x:c>
      <x:c r="D4007" s="59" t="n">
        <x:v>34</x:v>
      </x:c>
      <x:c r="E4007" s="59" t="n">
        <x:v>26</x:v>
      </x:c>
      <x:c r="F4007" s="59" t="str">
        <x:v>S1</x:v>
      </x:c>
      <x:c r="G4007" s="59" t="n">
        <x:v>485</x:v>
      </x:c>
      <x:c r="H4007" s="59" t="n">
        <x:v>517</x:v>
      </x:c>
      <x:c r="I4007" s="59" t="n">
        <x:v>10</x:v>
      </x:c>
      <x:c r="J4007" s="60" t="n">
        <x:f>'参数'!$C$5</x:f>
        <x:v>360</x:v>
      </x:c>
      <x:c r="K4007" s="60" t="n">
        <x:f>'参数'!$D$5</x:f>
        <x:v>240</x:v>
      </x:c>
      <x:c r="L4007" s="60" t="n">
        <x:f>H4007+I4007+J4007</x:f>
        <x:v>887</x:v>
      </x:c>
      <x:c r="M4007" s="60" t="n">
        <x:f>L4007+K4007</x:f>
        <x:v>1127</x:v>
      </x:c>
      <x:c r="N4007" s="60" t="n">
        <x:f>'参数'!$B$10</x:f>
        <x:v>1</x:v>
      </x:c>
      <x:c r="O4007" s="60" t="n">
        <x:f>N4007*'参数'!$B$11</x:f>
        <x:v>2</x:v>
      </x:c>
      <x:c r="P4007" s="60" t="n">
        <x:f>N4007*'参数'!$B$12</x:f>
        <x:v>1</x:v>
      </x:c>
      <x:c r="Q4007" t="str">
        <x:f>C4007&amp;"d"</x:f>
        <x:v>C69d</x:v>
      </x:c>
      <x:c r="R4007" t="str">
        <x:f>C4007&amp;"p"</x:f>
        <x:v>C69p</x:v>
      </x:c>
      <x:c r="S4007" t="str">
        <x:f>IF(AND(L4007&gt;=H4007+I4007+J4007,M4007&gt;L4007,F4007&lt;&gt;""),"PASS","FAIL")</x:f>
        <x:v>PASS</x:v>
      </x:c>
      <x:c r="T4007" t="n">
        <x:v>16</x:v>
      </x:c>
      <x:c r="U4007" t="str">
        <x:v>pickup_after_delivery_completion_plus_usage_lag</x:v>
      </x:c>
    </x:row>
    <x:row r="4008">
      <x:c r="A4008" t="str">
        <x:v>Set2_100-5-3b</x:v>
      </x:c>
      <x:c r="B4008" t="str">
        <x:v>standard_same_day</x:v>
      </x:c>
      <x:c r="C4008" t="str">
        <x:v>C70</x:v>
      </x:c>
      <x:c r="D4008" s="59" t="n">
        <x:v>42</x:v>
      </x:c>
      <x:c r="E4008" s="59" t="n">
        <x:v>32</x:v>
      </x:c>
      <x:c r="F4008" s="59" t="str">
        <x:v>S1</x:v>
      </x:c>
      <x:c r="G4008" s="59" t="n">
        <x:v>567</x:v>
      </x:c>
      <x:c r="H4008" s="59" t="n">
        <x:v>599</x:v>
      </x:c>
      <x:c r="I4008" s="59" t="n">
        <x:v>10</x:v>
      </x:c>
      <x:c r="J4008" s="60" t="n">
        <x:f>'参数'!$C$5</x:f>
        <x:v>360</x:v>
      </x:c>
      <x:c r="K4008" s="60" t="n">
        <x:f>'参数'!$D$5</x:f>
        <x:v>240</x:v>
      </x:c>
      <x:c r="L4008" s="60" t="n">
        <x:f>H4008+I4008+J4008</x:f>
        <x:v>969</x:v>
      </x:c>
      <x:c r="M4008" s="60" t="n">
        <x:f>L4008+K4008</x:f>
        <x:v>1209</x:v>
      </x:c>
      <x:c r="N4008" s="60" t="n">
        <x:f>'参数'!$B$10</x:f>
        <x:v>1</x:v>
      </x:c>
      <x:c r="O4008" s="60" t="n">
        <x:f>N4008*'参数'!$B$11</x:f>
        <x:v>2</x:v>
      </x:c>
      <x:c r="P4008" s="60" t="n">
        <x:f>N4008*'参数'!$B$12</x:f>
        <x:v>1</x:v>
      </x:c>
      <x:c r="Q4008" t="str">
        <x:f>C4008&amp;"d"</x:f>
        <x:v>C70d</x:v>
      </x:c>
      <x:c r="R4008" t="str">
        <x:f>C4008&amp;"p"</x:f>
        <x:v>C70p</x:v>
      </x:c>
      <x:c r="S4008" t="str">
        <x:f>IF(AND(L4008&gt;=H4008+I4008+J4008,M4008&gt;L4008,F4008&lt;&gt;""),"PASS","FAIL")</x:f>
        <x:v>PASS</x:v>
      </x:c>
      <x:c r="T4008" t="n">
        <x:v>9</x:v>
      </x:c>
      <x:c r="U4008" t="str">
        <x:v>pickup_after_delivery_completion_plus_usage_lag</x:v>
      </x:c>
    </x:row>
    <x:row r="4009">
      <x:c r="A4009" t="str">
        <x:v>Set2_100-5-3b</x:v>
      </x:c>
      <x:c r="B4009" t="str">
        <x:v>standard_same_day</x:v>
      </x:c>
      <x:c r="C4009" t="str">
        <x:v>C71</x:v>
      </x:c>
      <x:c r="D4009" s="59" t="n">
        <x:v>31</x:v>
      </x:c>
      <x:c r="E4009" s="59" t="n">
        <x:v>34</x:v>
      </x:c>
      <x:c r="F4009" s="59" t="str">
        <x:v>S4</x:v>
      </x:c>
      <x:c r="G4009" s="59" t="n">
        <x:v>216</x:v>
      </x:c>
      <x:c r="H4009" s="59" t="n">
        <x:v>242</x:v>
      </x:c>
      <x:c r="I4009" s="59" t="n">
        <x:v>10</x:v>
      </x:c>
      <x:c r="J4009" s="60" t="n">
        <x:f>'参数'!$C$5</x:f>
        <x:v>360</x:v>
      </x:c>
      <x:c r="K4009" s="60" t="n">
        <x:f>'参数'!$D$5</x:f>
        <x:v>240</x:v>
      </x:c>
      <x:c r="L4009" s="60" t="n">
        <x:f>H4009+I4009+J4009</x:f>
        <x:v>612</x:v>
      </x:c>
      <x:c r="M4009" s="60" t="n">
        <x:f>L4009+K4009</x:f>
        <x:v>852</x:v>
      </x:c>
      <x:c r="N4009" s="60" t="n">
        <x:f>'参数'!$B$10</x:f>
        <x:v>1</x:v>
      </x:c>
      <x:c r="O4009" s="60" t="n">
        <x:f>N4009*'参数'!$B$11</x:f>
        <x:v>2</x:v>
      </x:c>
      <x:c r="P4009" s="60" t="n">
        <x:f>N4009*'参数'!$B$12</x:f>
        <x:v>1</x:v>
      </x:c>
      <x:c r="Q4009" t="str">
        <x:f>C4009&amp;"d"</x:f>
        <x:v>C71d</x:v>
      </x:c>
      <x:c r="R4009" t="str">
        <x:f>C4009&amp;"p"</x:f>
        <x:v>C71p</x:v>
      </x:c>
      <x:c r="S4009" t="str">
        <x:f>IF(AND(L4009&gt;=H4009+I4009+J4009,M4009&gt;L4009,F4009&lt;&gt;""),"PASS","FAIL")</x:f>
        <x:v>PASS</x:v>
      </x:c>
      <x:c r="T4009" t="n">
        <x:v>17</x:v>
      </x:c>
      <x:c r="U4009" t="str">
        <x:v>pickup_after_delivery_completion_plus_usage_lag</x:v>
      </x:c>
    </x:row>
    <x:row r="4010">
      <x:c r="A4010" t="str">
        <x:v>Set2_100-5-3b</x:v>
      </x:c>
      <x:c r="B4010" t="str">
        <x:v>standard_same_day</x:v>
      </x:c>
      <x:c r="C4010" t="str">
        <x:v>C72</x:v>
      </x:c>
      <x:c r="D4010" s="59" t="n">
        <x:v>36</x:v>
      </x:c>
      <x:c r="E4010" s="59" t="n">
        <x:v>12</x:v>
      </x:c>
      <x:c r="F4010" s="59" t="str">
        <x:v>S1</x:v>
      </x:c>
      <x:c r="G4010" s="59" t="n">
        <x:v>357</x:v>
      </x:c>
      <x:c r="H4010" s="59" t="n">
        <x:v>377</x:v>
      </x:c>
      <x:c r="I4010" s="59" t="n">
        <x:v>10</x:v>
      </x:c>
      <x:c r="J4010" s="60" t="n">
        <x:f>'参数'!$C$5</x:f>
        <x:v>360</x:v>
      </x:c>
      <x:c r="K4010" s="60" t="n">
        <x:f>'参数'!$D$5</x:f>
        <x:v>240</x:v>
      </x:c>
      <x:c r="L4010" s="60" t="n">
        <x:f>H4010+I4010+J4010</x:f>
        <x:v>747</x:v>
      </x:c>
      <x:c r="M4010" s="60" t="n">
        <x:f>L4010+K4010</x:f>
        <x:v>987</x:v>
      </x:c>
      <x:c r="N4010" s="60" t="n">
        <x:f>'参数'!$B$10</x:f>
        <x:v>1</x:v>
      </x:c>
      <x:c r="O4010" s="60" t="n">
        <x:f>N4010*'参数'!$B$11</x:f>
        <x:v>2</x:v>
      </x:c>
      <x:c r="P4010" s="60" t="n">
        <x:f>N4010*'参数'!$B$12</x:f>
        <x:v>1</x:v>
      </x:c>
      <x:c r="Q4010" t="str">
        <x:f>C4010&amp;"d"</x:f>
        <x:v>C72d</x:v>
      </x:c>
      <x:c r="R4010" t="str">
        <x:f>C4010&amp;"p"</x:f>
        <x:v>C72p</x:v>
      </x:c>
      <x:c r="S4010" t="str">
        <x:f>IF(AND(L4010&gt;=H4010+I4010+J4010,M4010&gt;L4010,F4010&lt;&gt;""),"PASS","FAIL")</x:f>
        <x:v>PASS</x:v>
      </x:c>
      <x:c r="T4010" t="n">
        <x:v>2</x:v>
      </x:c>
      <x:c r="U4010" t="str">
        <x:v>pickup_after_delivery_completion_plus_usage_lag</x:v>
      </x:c>
    </x:row>
    <x:row r="4011">
      <x:c r="A4011" t="str">
        <x:v>Set2_100-5-3b</x:v>
      </x:c>
      <x:c r="B4011" t="str">
        <x:v>standard_same_day</x:v>
      </x:c>
      <x:c r="C4011" t="str">
        <x:v>C73</x:v>
      </x:c>
      <x:c r="D4011" s="59" t="n">
        <x:v>27</x:v>
      </x:c>
      <x:c r="E4011" s="59" t="n">
        <x:v>12</x:v>
      </x:c>
      <x:c r="F4011" s="59" t="str">
        <x:v>S1</x:v>
      </x:c>
      <x:c r="G4011" s="59" t="n">
        <x:v>511</x:v>
      </x:c>
      <x:c r="H4011" s="59" t="n">
        <x:v>531</x:v>
      </x:c>
      <x:c r="I4011" s="59" t="n">
        <x:v>10</x:v>
      </x:c>
      <x:c r="J4011" s="60" t="n">
        <x:f>'参数'!$C$5</x:f>
        <x:v>360</x:v>
      </x:c>
      <x:c r="K4011" s="60" t="n">
        <x:f>'参数'!$D$5</x:f>
        <x:v>240</x:v>
      </x:c>
      <x:c r="L4011" s="60" t="n">
        <x:f>H4011+I4011+J4011</x:f>
        <x:v>901</x:v>
      </x:c>
      <x:c r="M4011" s="60" t="n">
        <x:f>L4011+K4011</x:f>
        <x:v>1141</x:v>
      </x:c>
      <x:c r="N4011" s="60" t="n">
        <x:f>'参数'!$B$10</x:f>
        <x:v>1</x:v>
      </x:c>
      <x:c r="O4011" s="60" t="n">
        <x:f>N4011*'参数'!$B$11</x:f>
        <x:v>2</x:v>
      </x:c>
      <x:c r="P4011" s="60" t="n">
        <x:f>N4011*'参数'!$B$12</x:f>
        <x:v>1</x:v>
      </x:c>
      <x:c r="Q4011" t="str">
        <x:f>C4011&amp;"d"</x:f>
        <x:v>C73d</x:v>
      </x:c>
      <x:c r="R4011" t="str">
        <x:f>C4011&amp;"p"</x:f>
        <x:v>C73p</x:v>
      </x:c>
      <x:c r="S4011" t="str">
        <x:f>IF(AND(L4011&gt;=H4011+I4011+J4011,M4011&gt;L4011,F4011&lt;&gt;""),"PASS","FAIL")</x:f>
        <x:v>PASS</x:v>
      </x:c>
      <x:c r="T4011" t="n">
        <x:v>13</x:v>
      </x:c>
      <x:c r="U4011" t="str">
        <x:v>pickup_after_delivery_completion_plus_usage_lag</x:v>
      </x:c>
    </x:row>
    <x:row r="4012">
      <x:c r="A4012" t="str">
        <x:v>Set2_100-5-3b</x:v>
      </x:c>
      <x:c r="B4012" t="str">
        <x:v>standard_same_day</x:v>
      </x:c>
      <x:c r="C4012" t="str">
        <x:v>C74</x:v>
      </x:c>
      <x:c r="D4012" s="59" t="n">
        <x:v>30</x:v>
      </x:c>
      <x:c r="E4012" s="59" t="n">
        <x:v>18</x:v>
      </x:c>
      <x:c r="F4012" s="59" t="str">
        <x:v>S1</x:v>
      </x:c>
      <x:c r="G4012" s="59" t="n">
        <x:v>414</x:v>
      </x:c>
      <x:c r="H4012" s="59" t="n">
        <x:v>434</x:v>
      </x:c>
      <x:c r="I4012" s="59" t="n">
        <x:v>10</x:v>
      </x:c>
      <x:c r="J4012" s="60" t="n">
        <x:f>'参数'!$C$5</x:f>
        <x:v>360</x:v>
      </x:c>
      <x:c r="K4012" s="60" t="n">
        <x:f>'参数'!$D$5</x:f>
        <x:v>240</x:v>
      </x:c>
      <x:c r="L4012" s="60" t="n">
        <x:f>H4012+I4012+J4012</x:f>
        <x:v>804</x:v>
      </x:c>
      <x:c r="M4012" s="60" t="n">
        <x:f>L4012+K4012</x:f>
        <x:v>1044</x:v>
      </x:c>
      <x:c r="N4012" s="60" t="n">
        <x:f>'参数'!$B$10</x:f>
        <x:v>1</x:v>
      </x:c>
      <x:c r="O4012" s="60" t="n">
        <x:f>N4012*'参数'!$B$11</x:f>
        <x:v>2</x:v>
      </x:c>
      <x:c r="P4012" s="60" t="n">
        <x:f>N4012*'参数'!$B$12</x:f>
        <x:v>1</x:v>
      </x:c>
      <x:c r="Q4012" t="str">
        <x:f>C4012&amp;"d"</x:f>
        <x:v>C74d</x:v>
      </x:c>
      <x:c r="R4012" t="str">
        <x:f>C4012&amp;"p"</x:f>
        <x:v>C74p</x:v>
      </x:c>
      <x:c r="S4012" t="str">
        <x:f>IF(AND(L4012&gt;=H4012+I4012+J4012,M4012&gt;L4012,F4012&lt;&gt;""),"PASS","FAIL")</x:f>
        <x:v>PASS</x:v>
      </x:c>
      <x:c r="T4012" t="n">
        <x:v>8</x:v>
      </x:c>
      <x:c r="U4012" t="str">
        <x:v>pickup_after_delivery_completion_plus_usage_lag</x:v>
      </x:c>
    </x:row>
    <x:row r="4013">
      <x:c r="A4013" t="str">
        <x:v>Set2_100-5-3b</x:v>
      </x:c>
      <x:c r="B4013" t="str">
        <x:v>standard_same_day</x:v>
      </x:c>
      <x:c r="C4013" t="str">
        <x:v>C75</x:v>
      </x:c>
      <x:c r="D4013" s="59" t="n">
        <x:v>38</x:v>
      </x:c>
      <x:c r="E4013" s="59" t="n">
        <x:v>16</x:v>
      </x:c>
      <x:c r="F4013" s="59" t="str">
        <x:v>S1</x:v>
      </x:c>
      <x:c r="G4013" s="59" t="n">
        <x:v>572</x:v>
      </x:c>
      <x:c r="H4013" s="59" t="n">
        <x:v>602</x:v>
      </x:c>
      <x:c r="I4013" s="59" t="n">
        <x:v>10</x:v>
      </x:c>
      <x:c r="J4013" s="60" t="n">
        <x:f>'参数'!$C$5</x:f>
        <x:v>360</x:v>
      </x:c>
      <x:c r="K4013" s="60" t="n">
        <x:f>'参数'!$D$5</x:f>
        <x:v>240</x:v>
      </x:c>
      <x:c r="L4013" s="60" t="n">
        <x:f>H4013+I4013+J4013</x:f>
        <x:v>972</x:v>
      </x:c>
      <x:c r="M4013" s="60" t="n">
        <x:f>L4013+K4013</x:f>
        <x:v>1212</x:v>
      </x:c>
      <x:c r="N4013" s="60" t="n">
        <x:f>'参数'!$B$10</x:f>
        <x:v>1</x:v>
      </x:c>
      <x:c r="O4013" s="60" t="n">
        <x:f>N4013*'参数'!$B$11</x:f>
        <x:v>2</x:v>
      </x:c>
      <x:c r="P4013" s="60" t="n">
        <x:f>N4013*'参数'!$B$12</x:f>
        <x:v>1</x:v>
      </x:c>
      <x:c r="Q4013" t="str">
        <x:f>C4013&amp;"d"</x:f>
        <x:v>C75d</x:v>
      </x:c>
      <x:c r="R4013" t="str">
        <x:f>C4013&amp;"p"</x:f>
        <x:v>C75p</x:v>
      </x:c>
      <x:c r="S4013" t="str">
        <x:f>IF(AND(L4013&gt;=H4013+I4013+J4013,M4013&gt;L4013,F4013&lt;&gt;""),"PASS","FAIL")</x:f>
        <x:v>PASS</x:v>
      </x:c>
      <x:c r="T4013" t="n">
        <x:v>9</x:v>
      </x:c>
      <x:c r="U4013" t="str">
        <x:v>pickup_after_delivery_completion_plus_usage_lag</x:v>
      </x:c>
    </x:row>
    <x:row r="4014">
      <x:c r="A4014" t="str">
        <x:v>Set2_100-5-3b</x:v>
      </x:c>
      <x:c r="B4014" t="str">
        <x:v>standard_same_day</x:v>
      </x:c>
      <x:c r="C4014" t="str">
        <x:v>C76</x:v>
      </x:c>
      <x:c r="D4014" s="59" t="n">
        <x:v>50</x:v>
      </x:c>
      <x:c r="E4014" s="59" t="n">
        <x:v>12</x:v>
      </x:c>
      <x:c r="F4014" s="59" t="str">
        <x:v>S1</x:v>
      </x:c>
      <x:c r="G4014" s="59" t="n">
        <x:v>169</x:v>
      </x:c>
      <x:c r="H4014" s="59" t="n">
        <x:v>207</x:v>
      </x:c>
      <x:c r="I4014" s="59" t="n">
        <x:v>10</x:v>
      </x:c>
      <x:c r="J4014" s="60" t="n">
        <x:f>'参数'!$C$5</x:f>
        <x:v>360</x:v>
      </x:c>
      <x:c r="K4014" s="60" t="n">
        <x:f>'参数'!$D$5</x:f>
        <x:v>240</x:v>
      </x:c>
      <x:c r="L4014" s="60" t="n">
        <x:f>H4014+I4014+J4014</x:f>
        <x:v>577</x:v>
      </x:c>
      <x:c r="M4014" s="60" t="n">
        <x:f>L4014+K4014</x:f>
        <x:v>817</x:v>
      </x:c>
      <x:c r="N4014" s="60" t="n">
        <x:f>'参数'!$B$10</x:f>
        <x:v>1</x:v>
      </x:c>
      <x:c r="O4014" s="60" t="n">
        <x:f>N4014*'参数'!$B$11</x:f>
        <x:v>2</x:v>
      </x:c>
      <x:c r="P4014" s="60" t="n">
        <x:f>N4014*'参数'!$B$12</x:f>
        <x:v>1</x:v>
      </x:c>
      <x:c r="Q4014" t="str">
        <x:f>C4014&amp;"d"</x:f>
        <x:v>C76d</x:v>
      </x:c>
      <x:c r="R4014" t="str">
        <x:f>C4014&amp;"p"</x:f>
        <x:v>C76p</x:v>
      </x:c>
      <x:c r="S4014" t="str">
        <x:f>IF(AND(L4014&gt;=H4014+I4014+J4014,M4014&gt;L4014,F4014&lt;&gt;""),"PASS","FAIL")</x:f>
        <x:v>PASS</x:v>
      </x:c>
      <x:c r="T4014" t="n">
        <x:v>7</x:v>
      </x:c>
      <x:c r="U4014" t="str">
        <x:v>pickup_after_delivery_completion_plus_usage_lag</x:v>
      </x:c>
    </x:row>
    <x:row r="4015">
      <x:c r="A4015" t="str">
        <x:v>Set2_100-5-3b</x:v>
      </x:c>
      <x:c r="B4015" t="str">
        <x:v>standard_same_day</x:v>
      </x:c>
      <x:c r="C4015" t="str">
        <x:v>C77</x:v>
      </x:c>
      <x:c r="D4015" s="59" t="n">
        <x:v>32</x:v>
      </x:c>
      <x:c r="E4015" s="59" t="n">
        <x:v>18</x:v>
      </x:c>
      <x:c r="F4015" s="59" t="str">
        <x:v>S1</x:v>
      </x:c>
      <x:c r="G4015" s="59" t="n">
        <x:v>196</x:v>
      </x:c>
      <x:c r="H4015" s="59" t="n">
        <x:v>216</x:v>
      </x:c>
      <x:c r="I4015" s="59" t="n">
        <x:v>10</x:v>
      </x:c>
      <x:c r="J4015" s="60" t="n">
        <x:f>'参数'!$C$5</x:f>
        <x:v>360</x:v>
      </x:c>
      <x:c r="K4015" s="60" t="n">
        <x:f>'参数'!$D$5</x:f>
        <x:v>240</x:v>
      </x:c>
      <x:c r="L4015" s="60" t="n">
        <x:f>H4015+I4015+J4015</x:f>
        <x:v>586</x:v>
      </x:c>
      <x:c r="M4015" s="60" t="n">
        <x:f>L4015+K4015</x:f>
        <x:v>826</x:v>
      </x:c>
      <x:c r="N4015" s="60" t="n">
        <x:f>'参数'!$B$10</x:f>
        <x:v>1</x:v>
      </x:c>
      <x:c r="O4015" s="60" t="n">
        <x:f>N4015*'参数'!$B$11</x:f>
        <x:v>2</x:v>
      </x:c>
      <x:c r="P4015" s="60" t="n">
        <x:f>N4015*'参数'!$B$12</x:f>
        <x:v>1</x:v>
      </x:c>
      <x:c r="Q4015" t="str">
        <x:f>C4015&amp;"d"</x:f>
        <x:v>C77d</x:v>
      </x:c>
      <x:c r="R4015" t="str">
        <x:f>C4015&amp;"p"</x:f>
        <x:v>C77p</x:v>
      </x:c>
      <x:c r="S4015" t="str">
        <x:f>IF(AND(L4015&gt;=H4015+I4015+J4015,M4015&gt;L4015,F4015&lt;&gt;""),"PASS","FAIL")</x:f>
        <x:v>PASS</x:v>
      </x:c>
      <x:c r="T4015" t="n">
        <x:v>4</x:v>
      </x:c>
      <x:c r="U4015" t="str">
        <x:v>pickup_after_delivery_completion_plus_usage_lag</x:v>
      </x:c>
    </x:row>
    <x:row r="4016">
      <x:c r="A4016" t="str">
        <x:v>Set2_100-5-3b</x:v>
      </x:c>
      <x:c r="B4016" t="str">
        <x:v>standard_same_day</x:v>
      </x:c>
      <x:c r="C4016" t="str">
        <x:v>C78</x:v>
      </x:c>
      <x:c r="D4016" s="59" t="n">
        <x:v>50</x:v>
      </x:c>
      <x:c r="E4016" s="59" t="n">
        <x:v>27</x:v>
      </x:c>
      <x:c r="F4016" s="59" t="str">
        <x:v>S1</x:v>
      </x:c>
      <x:c r="G4016" s="59" t="n">
        <x:v>444</x:v>
      </x:c>
      <x:c r="H4016" s="59" t="n">
        <x:v>458</x:v>
      </x:c>
      <x:c r="I4016" s="59" t="n">
        <x:v>10</x:v>
      </x:c>
      <x:c r="J4016" s="60" t="n">
        <x:f>'参数'!$C$5</x:f>
        <x:v>360</x:v>
      </x:c>
      <x:c r="K4016" s="60" t="n">
        <x:f>'参数'!$D$5</x:f>
        <x:v>240</x:v>
      </x:c>
      <x:c r="L4016" s="60" t="n">
        <x:f>H4016+I4016+J4016</x:f>
        <x:v>828</x:v>
      </x:c>
      <x:c r="M4016" s="60" t="n">
        <x:f>L4016+K4016</x:f>
        <x:v>1068</x:v>
      </x:c>
      <x:c r="N4016" s="60" t="n">
        <x:f>'参数'!$B$10</x:f>
        <x:v>1</x:v>
      </x:c>
      <x:c r="O4016" s="60" t="n">
        <x:f>N4016*'参数'!$B$11</x:f>
        <x:v>2</x:v>
      </x:c>
      <x:c r="P4016" s="60" t="n">
        <x:f>N4016*'参数'!$B$12</x:f>
        <x:v>1</x:v>
      </x:c>
      <x:c r="Q4016" t="str">
        <x:f>C4016&amp;"d"</x:f>
        <x:v>C78d</x:v>
      </x:c>
      <x:c r="R4016" t="str">
        <x:f>C4016&amp;"p"</x:f>
        <x:v>C78p</x:v>
      </x:c>
      <x:c r="S4016" t="str">
        <x:f>IF(AND(L4016&gt;=H4016+I4016+J4016,M4016&gt;L4016,F4016&lt;&gt;""),"PASS","FAIL")</x:f>
        <x:v>PASS</x:v>
      </x:c>
      <x:c r="T4016" t="n">
        <x:v>2</x:v>
      </x:c>
      <x:c r="U4016" t="str">
        <x:v>pickup_after_delivery_completion_plus_usage_lag</x:v>
      </x:c>
    </x:row>
    <x:row r="4017">
      <x:c r="A4017" t="str">
        <x:v>Set2_100-5-3b</x:v>
      </x:c>
      <x:c r="B4017" t="str">
        <x:v>standard_same_day</x:v>
      </x:c>
      <x:c r="C4017" t="str">
        <x:v>C79</x:v>
      </x:c>
      <x:c r="D4017" s="59" t="n">
        <x:v>40</x:v>
      </x:c>
      <x:c r="E4017" s="59" t="n">
        <x:v>22</x:v>
      </x:c>
      <x:c r="F4017" s="59" t="str">
        <x:v>S1</x:v>
      </x:c>
      <x:c r="G4017" s="59" t="n">
        <x:v>180</x:v>
      </x:c>
      <x:c r="H4017" s="59" t="n">
        <x:v>194</x:v>
      </x:c>
      <x:c r="I4017" s="59" t="n">
        <x:v>10</x:v>
      </x:c>
      <x:c r="J4017" s="60" t="n">
        <x:f>'参数'!$C$5</x:f>
        <x:v>360</x:v>
      </x:c>
      <x:c r="K4017" s="60" t="n">
        <x:f>'参数'!$D$5</x:f>
        <x:v>240</x:v>
      </x:c>
      <x:c r="L4017" s="60" t="n">
        <x:f>H4017+I4017+J4017</x:f>
        <x:v>564</x:v>
      </x:c>
      <x:c r="M4017" s="60" t="n">
        <x:f>L4017+K4017</x:f>
        <x:v>804</x:v>
      </x:c>
      <x:c r="N4017" s="60" t="n">
        <x:f>'参数'!$B$10</x:f>
        <x:v>1</x:v>
      </x:c>
      <x:c r="O4017" s="60" t="n">
        <x:f>N4017*'参数'!$B$11</x:f>
        <x:v>2</x:v>
      </x:c>
      <x:c r="P4017" s="60" t="n">
        <x:f>N4017*'参数'!$B$12</x:f>
        <x:v>1</x:v>
      </x:c>
      <x:c r="Q4017" t="str">
        <x:f>C4017&amp;"d"</x:f>
        <x:v>C79d</x:v>
      </x:c>
      <x:c r="R4017" t="str">
        <x:f>C4017&amp;"p"</x:f>
        <x:v>C79p</x:v>
      </x:c>
      <x:c r="S4017" t="str">
        <x:f>IF(AND(L4017&gt;=H4017+I4017+J4017,M4017&gt;L4017,F4017&lt;&gt;""),"PASS","FAIL")</x:f>
        <x:v>PASS</x:v>
      </x:c>
      <x:c r="T4017" t="n">
        <x:v>8</x:v>
      </x:c>
      <x:c r="U4017" t="str">
        <x:v>pickup_after_delivery_completion_plus_usage_lag</x:v>
      </x:c>
    </x:row>
    <x:row r="4018">
      <x:c r="A4018" t="str">
        <x:v>Set2_100-5-3b</x:v>
      </x:c>
      <x:c r="B4018" t="str">
        <x:v>standard_same_day</x:v>
      </x:c>
      <x:c r="C4018" t="str">
        <x:v>C80</x:v>
      </x:c>
      <x:c r="D4018" s="59" t="n">
        <x:v>39</x:v>
      </x:c>
      <x:c r="E4018" s="59" t="n">
        <x:v>36</x:v>
      </x:c>
      <x:c r="F4018" s="59" t="str">
        <x:v>S1</x:v>
      </x:c>
      <x:c r="G4018" s="59" t="n">
        <x:v>371</x:v>
      </x:c>
      <x:c r="H4018" s="59" t="n">
        <x:v>395</x:v>
      </x:c>
      <x:c r="I4018" s="59" t="n">
        <x:v>10</x:v>
      </x:c>
      <x:c r="J4018" s="60" t="n">
        <x:f>'参数'!$C$5</x:f>
        <x:v>360</x:v>
      </x:c>
      <x:c r="K4018" s="60" t="n">
        <x:f>'参数'!$D$5</x:f>
        <x:v>240</x:v>
      </x:c>
      <x:c r="L4018" s="60" t="n">
        <x:f>H4018+I4018+J4018</x:f>
        <x:v>765</x:v>
      </x:c>
      <x:c r="M4018" s="60" t="n">
        <x:f>L4018+K4018</x:f>
        <x:v>1005</x:v>
      </x:c>
      <x:c r="N4018" s="60" t="n">
        <x:f>'参数'!$B$10</x:f>
        <x:v>1</x:v>
      </x:c>
      <x:c r="O4018" s="60" t="n">
        <x:f>N4018*'参数'!$B$11</x:f>
        <x:v>2</x:v>
      </x:c>
      <x:c r="P4018" s="60" t="n">
        <x:f>N4018*'参数'!$B$12</x:f>
        <x:v>1</x:v>
      </x:c>
      <x:c r="Q4018" t="str">
        <x:f>C4018&amp;"d"</x:f>
        <x:v>C80d</x:v>
      </x:c>
      <x:c r="R4018" t="str">
        <x:f>C4018&amp;"p"</x:f>
        <x:v>C80p</x:v>
      </x:c>
      <x:c r="S4018" t="str">
        <x:f>IF(AND(L4018&gt;=H4018+I4018+J4018,M4018&gt;L4018,F4018&lt;&gt;""),"PASS","FAIL")</x:f>
        <x:v>PASS</x:v>
      </x:c>
      <x:c r="T4018" t="n">
        <x:v>9</x:v>
      </x:c>
      <x:c r="U4018" t="str">
        <x:v>pickup_after_delivery_completion_plus_usage_lag</x:v>
      </x:c>
    </x:row>
    <x:row r="4019">
      <x:c r="A4019" t="str">
        <x:v>Set2_100-5-3b</x:v>
      </x:c>
      <x:c r="B4019" t="str">
        <x:v>standard_same_day</x:v>
      </x:c>
      <x:c r="C4019" t="str">
        <x:v>C81</x:v>
      </x:c>
      <x:c r="D4019" s="59" t="n">
        <x:v>40</x:v>
      </x:c>
      <x:c r="E4019" s="59" t="n">
        <x:v>27</x:v>
      </x:c>
      <x:c r="F4019" s="59" t="str">
        <x:v>S1</x:v>
      </x:c>
      <x:c r="G4019" s="59" t="n">
        <x:v>291</x:v>
      </x:c>
      <x:c r="H4019" s="59" t="n">
        <x:v>309</x:v>
      </x:c>
      <x:c r="I4019" s="59" t="n">
        <x:v>10</x:v>
      </x:c>
      <x:c r="J4019" s="60" t="n">
        <x:f>'参数'!$C$5</x:f>
        <x:v>360</x:v>
      </x:c>
      <x:c r="K4019" s="60" t="n">
        <x:f>'参数'!$D$5</x:f>
        <x:v>240</x:v>
      </x:c>
      <x:c r="L4019" s="60" t="n">
        <x:f>H4019+I4019+J4019</x:f>
        <x:v>679</x:v>
      </x:c>
      <x:c r="M4019" s="60" t="n">
        <x:f>L4019+K4019</x:f>
        <x:v>919</x:v>
      </x:c>
      <x:c r="N4019" s="60" t="n">
        <x:f>'参数'!$B$10</x:f>
        <x:v>1</x:v>
      </x:c>
      <x:c r="O4019" s="60" t="n">
        <x:f>N4019*'参数'!$B$11</x:f>
        <x:v>2</x:v>
      </x:c>
      <x:c r="P4019" s="60" t="n">
        <x:f>N4019*'参数'!$B$12</x:f>
        <x:v>1</x:v>
      </x:c>
      <x:c r="Q4019" t="str">
        <x:f>C4019&amp;"d"</x:f>
        <x:v>C81d</x:v>
      </x:c>
      <x:c r="R4019" t="str">
        <x:f>C4019&amp;"p"</x:f>
        <x:v>C81p</x:v>
      </x:c>
      <x:c r="S4019" t="str">
        <x:f>IF(AND(L4019&gt;=H4019+I4019+J4019,M4019&gt;L4019,F4019&lt;&gt;""),"PASS","FAIL")</x:f>
        <x:v>PASS</x:v>
      </x:c>
      <x:c r="T4019" t="n">
        <x:v>4</x:v>
      </x:c>
      <x:c r="U4019" t="str">
        <x:v>pickup_after_delivery_completion_plus_usage_lag</x:v>
      </x:c>
    </x:row>
    <x:row r="4020">
      <x:c r="A4020" t="str">
        <x:v>Set2_100-5-3b</x:v>
      </x:c>
      <x:c r="B4020" t="str">
        <x:v>standard_same_day</x:v>
      </x:c>
      <x:c r="C4020" t="str">
        <x:v>C82</x:v>
      </x:c>
      <x:c r="D4020" s="59" t="n">
        <x:v>37</x:v>
      </x:c>
      <x:c r="E4020" s="59" t="n">
        <x:v>27</x:v>
      </x:c>
      <x:c r="F4020" s="59" t="str">
        <x:v>S1</x:v>
      </x:c>
      <x:c r="G4020" s="59" t="n">
        <x:v>146</x:v>
      </x:c>
      <x:c r="H4020" s="59" t="n">
        <x:v>172</x:v>
      </x:c>
      <x:c r="I4020" s="59" t="n">
        <x:v>10</x:v>
      </x:c>
      <x:c r="J4020" s="60" t="n">
        <x:f>'参数'!$C$5</x:f>
        <x:v>360</x:v>
      </x:c>
      <x:c r="K4020" s="60" t="n">
        <x:f>'参数'!$D$5</x:f>
        <x:v>240</x:v>
      </x:c>
      <x:c r="L4020" s="60" t="n">
        <x:f>H4020+I4020+J4020</x:f>
        <x:v>542</x:v>
      </x:c>
      <x:c r="M4020" s="60" t="n">
        <x:f>L4020+K4020</x:f>
        <x:v>782</x:v>
      </x:c>
      <x:c r="N4020" s="60" t="n">
        <x:f>'参数'!$B$10</x:f>
        <x:v>1</x:v>
      </x:c>
      <x:c r="O4020" s="60" t="n">
        <x:f>N4020*'参数'!$B$11</x:f>
        <x:v>2</x:v>
      </x:c>
      <x:c r="P4020" s="60" t="n">
        <x:f>N4020*'参数'!$B$12</x:f>
        <x:v>1</x:v>
      </x:c>
      <x:c r="Q4020" t="str">
        <x:f>C4020&amp;"d"</x:f>
        <x:v>C82d</x:v>
      </x:c>
      <x:c r="R4020" t="str">
        <x:f>C4020&amp;"p"</x:f>
        <x:v>C82p</x:v>
      </x:c>
      <x:c r="S4020" t="str">
        <x:f>IF(AND(L4020&gt;=H4020+I4020+J4020,M4020&gt;L4020,F4020&lt;&gt;""),"PASS","FAIL")</x:f>
        <x:v>PASS</x:v>
      </x:c>
      <x:c r="T4020" t="n">
        <x:v>6</x:v>
      </x:c>
      <x:c r="U4020" t="str">
        <x:v>pickup_after_delivery_completion_plus_usage_lag</x:v>
      </x:c>
    </x:row>
    <x:row r="4021">
      <x:c r="A4021" t="str">
        <x:v>Set2_100-5-3b</x:v>
      </x:c>
      <x:c r="B4021" t="str">
        <x:v>standard_same_day</x:v>
      </x:c>
      <x:c r="C4021" t="str">
        <x:v>C83</x:v>
      </x:c>
      <x:c r="D4021" s="59" t="n">
        <x:v>42</x:v>
      </x:c>
      <x:c r="E4021" s="59" t="n">
        <x:v>11</x:v>
      </x:c>
      <x:c r="F4021" s="59" t="str">
        <x:v>S1</x:v>
      </x:c>
      <x:c r="G4021" s="59" t="n">
        <x:v>239</x:v>
      </x:c>
      <x:c r="H4021" s="59" t="n">
        <x:v>263</x:v>
      </x:c>
      <x:c r="I4021" s="59" t="n">
        <x:v>10</x:v>
      </x:c>
      <x:c r="J4021" s="60" t="n">
        <x:f>'参数'!$C$5</x:f>
        <x:v>360</x:v>
      </x:c>
      <x:c r="K4021" s="60" t="n">
        <x:f>'参数'!$D$5</x:f>
        <x:v>240</x:v>
      </x:c>
      <x:c r="L4021" s="60" t="n">
        <x:f>H4021+I4021+J4021</x:f>
        <x:v>633</x:v>
      </x:c>
      <x:c r="M4021" s="60" t="n">
        <x:f>L4021+K4021</x:f>
        <x:v>873</x:v>
      </x:c>
      <x:c r="N4021" s="60" t="n">
        <x:f>'参数'!$B$10</x:f>
        <x:v>1</x:v>
      </x:c>
      <x:c r="O4021" s="60" t="n">
        <x:f>N4021*'参数'!$B$11</x:f>
        <x:v>2</x:v>
      </x:c>
      <x:c r="P4021" s="60" t="n">
        <x:f>N4021*'参数'!$B$12</x:f>
        <x:v>1</x:v>
      </x:c>
      <x:c r="Q4021" t="str">
        <x:f>C4021&amp;"d"</x:f>
        <x:v>C83d</x:v>
      </x:c>
      <x:c r="R4021" t="str">
        <x:f>C4021&amp;"p"</x:f>
        <x:v>C83p</x:v>
      </x:c>
      <x:c r="S4021" t="str">
        <x:f>IF(AND(L4021&gt;=H4021+I4021+J4021,M4021&gt;L4021,F4021&lt;&gt;""),"PASS","FAIL")</x:f>
        <x:v>PASS</x:v>
      </x:c>
      <x:c r="T4021" t="n">
        <x:v>5</x:v>
      </x:c>
      <x:c r="U4021" t="str">
        <x:v>pickup_after_delivery_completion_plus_usage_lag</x:v>
      </x:c>
    </x:row>
    <x:row r="4022">
      <x:c r="A4022" t="str">
        <x:v>Set2_100-5-3b</x:v>
      </x:c>
      <x:c r="B4022" t="str">
        <x:v>standard_same_day</x:v>
      </x:c>
      <x:c r="C4022" t="str">
        <x:v>C84</x:v>
      </x:c>
      <x:c r="D4022" s="59" t="n">
        <x:v>26</x:v>
      </x:c>
      <x:c r="E4022" s="59" t="n">
        <x:v>22</x:v>
      </x:c>
      <x:c r="F4022" s="59" t="str">
        <x:v>S1</x:v>
      </x:c>
      <x:c r="G4022" s="59" t="n">
        <x:v>590</x:v>
      </x:c>
      <x:c r="H4022" s="59" t="n">
        <x:v>600</x:v>
      </x:c>
      <x:c r="I4022" s="59" t="n">
        <x:v>10</x:v>
      </x:c>
      <x:c r="J4022" s="60" t="n">
        <x:f>'参数'!$C$5</x:f>
        <x:v>360</x:v>
      </x:c>
      <x:c r="K4022" s="60" t="n">
        <x:f>'参数'!$D$5</x:f>
        <x:v>240</x:v>
      </x:c>
      <x:c r="L4022" s="60" t="n">
        <x:f>H4022+I4022+J4022</x:f>
        <x:v>970</x:v>
      </x:c>
      <x:c r="M4022" s="60" t="n">
        <x:f>L4022+K4022</x:f>
        <x:v>1210</x:v>
      </x:c>
      <x:c r="N4022" s="60" t="n">
        <x:f>'参数'!$B$10</x:f>
        <x:v>1</x:v>
      </x:c>
      <x:c r="O4022" s="60" t="n">
        <x:f>N4022*'参数'!$B$11</x:f>
        <x:v>2</x:v>
      </x:c>
      <x:c r="P4022" s="60" t="n">
        <x:f>N4022*'参数'!$B$12</x:f>
        <x:v>1</x:v>
      </x:c>
      <x:c r="Q4022" t="str">
        <x:f>C4022&amp;"d"</x:f>
        <x:v>C84d</x:v>
      </x:c>
      <x:c r="R4022" t="str">
        <x:f>C4022&amp;"p"</x:f>
        <x:v>C84p</x:v>
      </x:c>
      <x:c r="S4022" t="str">
        <x:f>IF(AND(L4022&gt;=H4022+I4022+J4022,M4022&gt;L4022,F4022&lt;&gt;""),"PASS","FAIL")</x:f>
        <x:v>PASS</x:v>
      </x:c>
      <x:c r="T4022" t="n">
        <x:v>5</x:v>
      </x:c>
      <x:c r="U4022" t="str">
        <x:v>pickup_after_delivery_completion_plus_usage_lag</x:v>
      </x:c>
    </x:row>
    <x:row r="4023">
      <x:c r="A4023" t="str">
        <x:v>Set2_100-5-3b</x:v>
      </x:c>
      <x:c r="B4023" t="str">
        <x:v>standard_same_day</x:v>
      </x:c>
      <x:c r="C4023" t="str">
        <x:v>C85</x:v>
      </x:c>
      <x:c r="D4023" s="59" t="n">
        <x:v>33</x:v>
      </x:c>
      <x:c r="E4023" s="59" t="n">
        <x:v>19</x:v>
      </x:c>
      <x:c r="F4023" s="59" t="str">
        <x:v>S1</x:v>
      </x:c>
      <x:c r="G4023" s="59" t="n">
        <x:v>400</x:v>
      </x:c>
      <x:c r="H4023" s="59" t="n">
        <x:v>412</x:v>
      </x:c>
      <x:c r="I4023" s="59" t="n">
        <x:v>10</x:v>
      </x:c>
      <x:c r="J4023" s="60" t="n">
        <x:f>'参数'!$C$5</x:f>
        <x:v>360</x:v>
      </x:c>
      <x:c r="K4023" s="60" t="n">
        <x:f>'参数'!$D$5</x:f>
        <x:v>240</x:v>
      </x:c>
      <x:c r="L4023" s="60" t="n">
        <x:f>H4023+I4023+J4023</x:f>
        <x:v>782</x:v>
      </x:c>
      <x:c r="M4023" s="60" t="n">
        <x:f>L4023+K4023</x:f>
        <x:v>1022</x:v>
      </x:c>
      <x:c r="N4023" s="60" t="n">
        <x:f>'参数'!$B$10</x:f>
        <x:v>1</x:v>
      </x:c>
      <x:c r="O4023" s="60" t="n">
        <x:f>N4023*'参数'!$B$11</x:f>
        <x:v>2</x:v>
      </x:c>
      <x:c r="P4023" s="60" t="n">
        <x:f>N4023*'参数'!$B$12</x:f>
        <x:v>1</x:v>
      </x:c>
      <x:c r="Q4023" t="str">
        <x:f>C4023&amp;"d"</x:f>
        <x:v>C85d</x:v>
      </x:c>
      <x:c r="R4023" t="str">
        <x:f>C4023&amp;"p"</x:f>
        <x:v>C85p</x:v>
      </x:c>
      <x:c r="S4023" t="str">
        <x:f>IF(AND(L4023&gt;=H4023+I4023+J4023,M4023&gt;L4023,F4023&lt;&gt;""),"PASS","FAIL")</x:f>
        <x:v>PASS</x:v>
      </x:c>
      <x:c r="T4023" t="n">
        <x:v>13</x:v>
      </x:c>
      <x:c r="U4023" t="str">
        <x:v>pickup_after_delivery_completion_plus_usage_lag</x:v>
      </x:c>
    </x:row>
    <x:row r="4024">
      <x:c r="A4024" t="str">
        <x:v>Set2_100-5-3b</x:v>
      </x:c>
      <x:c r="B4024" t="str">
        <x:v>standard_same_day</x:v>
      </x:c>
      <x:c r="C4024" t="str">
        <x:v>C86</x:v>
      </x:c>
      <x:c r="D4024" s="59" t="n">
        <x:v>49</x:v>
      </x:c>
      <x:c r="E4024" s="59" t="n">
        <x:v>22</x:v>
      </x:c>
      <x:c r="F4024" s="59" t="str">
        <x:v>S1</x:v>
      </x:c>
      <x:c r="G4024" s="59" t="n">
        <x:v>303</x:v>
      </x:c>
      <x:c r="H4024" s="59" t="n">
        <x:v>329</x:v>
      </x:c>
      <x:c r="I4024" s="59" t="n">
        <x:v>10</x:v>
      </x:c>
      <x:c r="J4024" s="60" t="n">
        <x:f>'参数'!$C$5</x:f>
        <x:v>360</x:v>
      </x:c>
      <x:c r="K4024" s="60" t="n">
        <x:f>'参数'!$D$5</x:f>
        <x:v>240</x:v>
      </x:c>
      <x:c r="L4024" s="60" t="n">
        <x:f>H4024+I4024+J4024</x:f>
        <x:v>699</x:v>
      </x:c>
      <x:c r="M4024" s="60" t="n">
        <x:f>L4024+K4024</x:f>
        <x:v>939</x:v>
      </x:c>
      <x:c r="N4024" s="60" t="n">
        <x:f>'参数'!$B$10</x:f>
        <x:v>1</x:v>
      </x:c>
      <x:c r="O4024" s="60" t="n">
        <x:f>N4024*'参数'!$B$11</x:f>
        <x:v>2</x:v>
      </x:c>
      <x:c r="P4024" s="60" t="n">
        <x:f>N4024*'参数'!$B$12</x:f>
        <x:v>1</x:v>
      </x:c>
      <x:c r="Q4024" t="str">
        <x:f>C4024&amp;"d"</x:f>
        <x:v>C86d</x:v>
      </x:c>
      <x:c r="R4024" t="str">
        <x:f>C4024&amp;"p"</x:f>
        <x:v>C86p</x:v>
      </x:c>
      <x:c r="S4024" t="str">
        <x:f>IF(AND(L4024&gt;=H4024+I4024+J4024,M4024&gt;L4024,F4024&lt;&gt;""),"PASS","FAIL")</x:f>
        <x:v>PASS</x:v>
      </x:c>
      <x:c r="T4024" t="n">
        <x:v>3</x:v>
      </x:c>
      <x:c r="U4024" t="str">
        <x:v>pickup_after_delivery_completion_plus_usage_lag</x:v>
      </x:c>
    </x:row>
    <x:row r="4025">
      <x:c r="A4025" t="str">
        <x:v>Set2_100-5-3b</x:v>
      </x:c>
      <x:c r="B4025" t="str">
        <x:v>standard_same_day</x:v>
      </x:c>
      <x:c r="C4025" t="str">
        <x:v>C87</x:v>
      </x:c>
      <x:c r="D4025" s="59" t="n">
        <x:v>49</x:v>
      </x:c>
      <x:c r="E4025" s="59" t="n">
        <x:v>28</x:v>
      </x:c>
      <x:c r="F4025" s="59" t="str">
        <x:v>S1</x:v>
      </x:c>
      <x:c r="G4025" s="59" t="n">
        <x:v>509</x:v>
      </x:c>
      <x:c r="H4025" s="59" t="n">
        <x:v>539</x:v>
      </x:c>
      <x:c r="I4025" s="59" t="n">
        <x:v>10</x:v>
      </x:c>
      <x:c r="J4025" s="60" t="n">
        <x:f>'参数'!$C$5</x:f>
        <x:v>360</x:v>
      </x:c>
      <x:c r="K4025" s="60" t="n">
        <x:f>'参数'!$D$5</x:f>
        <x:v>240</x:v>
      </x:c>
      <x:c r="L4025" s="60" t="n">
        <x:f>H4025+I4025+J4025</x:f>
        <x:v>909</x:v>
      </x:c>
      <x:c r="M4025" s="60" t="n">
        <x:f>L4025+K4025</x:f>
        <x:v>1149</x:v>
      </x:c>
      <x:c r="N4025" s="60" t="n">
        <x:f>'参数'!$B$10</x:f>
        <x:v>1</x:v>
      </x:c>
      <x:c r="O4025" s="60" t="n">
        <x:f>N4025*'参数'!$B$11</x:f>
        <x:v>2</x:v>
      </x:c>
      <x:c r="P4025" s="60" t="n">
        <x:f>N4025*'参数'!$B$12</x:f>
        <x:v>1</x:v>
      </x:c>
      <x:c r="Q4025" t="str">
        <x:f>C4025&amp;"d"</x:f>
        <x:v>C87d</x:v>
      </x:c>
      <x:c r="R4025" t="str">
        <x:f>C4025&amp;"p"</x:f>
        <x:v>C87p</x:v>
      </x:c>
      <x:c r="S4025" t="str">
        <x:f>IF(AND(L4025&gt;=H4025+I4025+J4025,M4025&gt;L4025,F4025&lt;&gt;""),"PASS","FAIL")</x:f>
        <x:v>PASS</x:v>
      </x:c>
      <x:c r="T4025" t="n">
        <x:v>14</x:v>
      </x:c>
      <x:c r="U4025" t="str">
        <x:v>pickup_after_delivery_completion_plus_usage_lag</x:v>
      </x:c>
    </x:row>
    <x:row r="4026">
      <x:c r="A4026" t="str">
        <x:v>Set2_100-5-3b</x:v>
      </x:c>
      <x:c r="B4026" t="str">
        <x:v>standard_same_day</x:v>
      </x:c>
      <x:c r="C4026" t="str">
        <x:v>C88</x:v>
      </x:c>
      <x:c r="D4026" s="59" t="n">
        <x:v>44</x:v>
      </x:c>
      <x:c r="E4026" s="59" t="n">
        <x:v>23</x:v>
      </x:c>
      <x:c r="F4026" s="59" t="str">
        <x:v>S1</x:v>
      </x:c>
      <x:c r="G4026" s="59" t="n">
        <x:v>302</x:v>
      </x:c>
      <x:c r="H4026" s="59" t="n">
        <x:v>326</x:v>
      </x:c>
      <x:c r="I4026" s="59" t="n">
        <x:v>10</x:v>
      </x:c>
      <x:c r="J4026" s="60" t="n">
        <x:f>'参数'!$C$5</x:f>
        <x:v>360</x:v>
      </x:c>
      <x:c r="K4026" s="60" t="n">
        <x:f>'参数'!$D$5</x:f>
        <x:v>240</x:v>
      </x:c>
      <x:c r="L4026" s="60" t="n">
        <x:f>H4026+I4026+J4026</x:f>
        <x:v>696</x:v>
      </x:c>
      <x:c r="M4026" s="60" t="n">
        <x:f>L4026+K4026</x:f>
        <x:v>936</x:v>
      </x:c>
      <x:c r="N4026" s="60" t="n">
        <x:f>'参数'!$B$10</x:f>
        <x:v>1</x:v>
      </x:c>
      <x:c r="O4026" s="60" t="n">
        <x:f>N4026*'参数'!$B$11</x:f>
        <x:v>2</x:v>
      </x:c>
      <x:c r="P4026" s="60" t="n">
        <x:f>N4026*'参数'!$B$12</x:f>
        <x:v>1</x:v>
      </x:c>
      <x:c r="Q4026" t="str">
        <x:f>C4026&amp;"d"</x:f>
        <x:v>C88d</x:v>
      </x:c>
      <x:c r="R4026" t="str">
        <x:f>C4026&amp;"p"</x:f>
        <x:v>C88p</x:v>
      </x:c>
      <x:c r="S4026" t="str">
        <x:f>IF(AND(L4026&gt;=H4026+I4026+J4026,M4026&gt;L4026,F4026&lt;&gt;""),"PASS","FAIL")</x:f>
        <x:v>PASS</x:v>
      </x:c>
      <x:c r="T4026" t="n">
        <x:v>8</x:v>
      </x:c>
      <x:c r="U4026" t="str">
        <x:v>pickup_after_delivery_completion_plus_usage_lag</x:v>
      </x:c>
    </x:row>
    <x:row r="4027">
      <x:c r="A4027" t="str">
        <x:v>Set2_100-5-3b</x:v>
      </x:c>
      <x:c r="B4027" t="str">
        <x:v>standard_same_day</x:v>
      </x:c>
      <x:c r="C4027" t="str">
        <x:v>C89</x:v>
      </x:c>
      <x:c r="D4027" s="59" t="n">
        <x:v>27</x:v>
      </x:c>
      <x:c r="E4027" s="59" t="n">
        <x:v>37</x:v>
      </x:c>
      <x:c r="F4027" s="59" t="str">
        <x:v>S4</x:v>
      </x:c>
      <x:c r="G4027" s="59" t="n">
        <x:v>129</x:v>
      </x:c>
      <x:c r="H4027" s="59" t="n">
        <x:v>157</x:v>
      </x:c>
      <x:c r="I4027" s="59" t="n">
        <x:v>10</x:v>
      </x:c>
      <x:c r="J4027" s="60" t="n">
        <x:f>'参数'!$C$5</x:f>
        <x:v>360</x:v>
      </x:c>
      <x:c r="K4027" s="60" t="n">
        <x:f>'参数'!$D$5</x:f>
        <x:v>240</x:v>
      </x:c>
      <x:c r="L4027" s="60" t="n">
        <x:f>H4027+I4027+J4027</x:f>
        <x:v>527</x:v>
      </x:c>
      <x:c r="M4027" s="60" t="n">
        <x:f>L4027+K4027</x:f>
        <x:v>767</x:v>
      </x:c>
      <x:c r="N4027" s="60" t="n">
        <x:f>'参数'!$B$10</x:f>
        <x:v>1</x:v>
      </x:c>
      <x:c r="O4027" s="60" t="n">
        <x:f>N4027*'参数'!$B$11</x:f>
        <x:v>2</x:v>
      </x:c>
      <x:c r="P4027" s="60" t="n">
        <x:f>N4027*'参数'!$B$12</x:f>
        <x:v>1</x:v>
      </x:c>
      <x:c r="Q4027" t="str">
        <x:f>C4027&amp;"d"</x:f>
        <x:v>C89d</x:v>
      </x:c>
      <x:c r="R4027" t="str">
        <x:f>C4027&amp;"p"</x:f>
        <x:v>C89p</x:v>
      </x:c>
      <x:c r="S4027" t="str">
        <x:f>IF(AND(L4027&gt;=H4027+I4027+J4027,M4027&gt;L4027,F4027&lt;&gt;""),"PASS","FAIL")</x:f>
        <x:v>PASS</x:v>
      </x:c>
      <x:c r="T4027" t="n">
        <x:v>5</x:v>
      </x:c>
      <x:c r="U4027" t="str">
        <x:v>pickup_after_delivery_completion_plus_usage_lag</x:v>
      </x:c>
    </x:row>
    <x:row r="4028">
      <x:c r="A4028" t="str">
        <x:v>Set2_100-5-3b</x:v>
      </x:c>
      <x:c r="B4028" t="str">
        <x:v>standard_same_day</x:v>
      </x:c>
      <x:c r="C4028" t="str">
        <x:v>C90</x:v>
      </x:c>
      <x:c r="D4028" s="59" t="n">
        <x:v>49</x:v>
      </x:c>
      <x:c r="E4028" s="59" t="n">
        <x:v>29</x:v>
      </x:c>
      <x:c r="F4028" s="59" t="str">
        <x:v>S1</x:v>
      </x:c>
      <x:c r="G4028" s="59" t="n">
        <x:v>331</x:v>
      </x:c>
      <x:c r="H4028" s="59" t="n">
        <x:v>341</x:v>
      </x:c>
      <x:c r="I4028" s="59" t="n">
        <x:v>10</x:v>
      </x:c>
      <x:c r="J4028" s="60" t="n">
        <x:f>'参数'!$C$5</x:f>
        <x:v>360</x:v>
      </x:c>
      <x:c r="K4028" s="60" t="n">
        <x:f>'参数'!$D$5</x:f>
        <x:v>240</x:v>
      </x:c>
      <x:c r="L4028" s="60" t="n">
        <x:f>H4028+I4028+J4028</x:f>
        <x:v>711</x:v>
      </x:c>
      <x:c r="M4028" s="60" t="n">
        <x:f>L4028+K4028</x:f>
        <x:v>951</x:v>
      </x:c>
      <x:c r="N4028" s="60" t="n">
        <x:f>'参数'!$B$10</x:f>
        <x:v>1</x:v>
      </x:c>
      <x:c r="O4028" s="60" t="n">
        <x:f>N4028*'参数'!$B$11</x:f>
        <x:v>2</x:v>
      </x:c>
      <x:c r="P4028" s="60" t="n">
        <x:f>N4028*'参数'!$B$12</x:f>
        <x:v>1</x:v>
      </x:c>
      <x:c r="Q4028" t="str">
        <x:f>C4028&amp;"d"</x:f>
        <x:v>C90d</x:v>
      </x:c>
      <x:c r="R4028" t="str">
        <x:f>C4028&amp;"p"</x:f>
        <x:v>C90p</x:v>
      </x:c>
      <x:c r="S4028" t="str">
        <x:f>IF(AND(L4028&gt;=H4028+I4028+J4028,M4028&gt;L4028,F4028&lt;&gt;""),"PASS","FAIL")</x:f>
        <x:v>PASS</x:v>
      </x:c>
      <x:c r="T4028" t="n">
        <x:v>15</x:v>
      </x:c>
      <x:c r="U4028" t="str">
        <x:v>pickup_after_delivery_completion_plus_usage_lag</x:v>
      </x:c>
    </x:row>
    <x:row r="4029">
      <x:c r="A4029" t="str">
        <x:v>Set2_100-5-3b</x:v>
      </x:c>
      <x:c r="B4029" t="str">
        <x:v>standard_same_day</x:v>
      </x:c>
      <x:c r="C4029" t="str">
        <x:v>C91</x:v>
      </x:c>
      <x:c r="D4029" s="59" t="n">
        <x:v>47</x:v>
      </x:c>
      <x:c r="E4029" s="59" t="n">
        <x:v>21</x:v>
      </x:c>
      <x:c r="F4029" s="59" t="str">
        <x:v>S1</x:v>
      </x:c>
      <x:c r="G4029" s="59" t="n">
        <x:v>422</x:v>
      </x:c>
      <x:c r="H4029" s="59" t="n">
        <x:v>446</x:v>
      </x:c>
      <x:c r="I4029" s="59" t="n">
        <x:v>10</x:v>
      </x:c>
      <x:c r="J4029" s="60" t="n">
        <x:f>'参数'!$C$5</x:f>
        <x:v>360</x:v>
      </x:c>
      <x:c r="K4029" s="60" t="n">
        <x:f>'参数'!$D$5</x:f>
        <x:v>240</x:v>
      </x:c>
      <x:c r="L4029" s="60" t="n">
        <x:f>H4029+I4029+J4029</x:f>
        <x:v>816</x:v>
      </x:c>
      <x:c r="M4029" s="60" t="n">
        <x:f>L4029+K4029</x:f>
        <x:v>1056</x:v>
      </x:c>
      <x:c r="N4029" s="60" t="n">
        <x:f>'参数'!$B$10</x:f>
        <x:v>1</x:v>
      </x:c>
      <x:c r="O4029" s="60" t="n">
        <x:f>N4029*'参数'!$B$11</x:f>
        <x:v>2</x:v>
      </x:c>
      <x:c r="P4029" s="60" t="n">
        <x:f>N4029*'参数'!$B$12</x:f>
        <x:v>1</x:v>
      </x:c>
      <x:c r="Q4029" t="str">
        <x:f>C4029&amp;"d"</x:f>
        <x:v>C91d</x:v>
      </x:c>
      <x:c r="R4029" t="str">
        <x:f>C4029&amp;"p"</x:f>
        <x:v>C91p</x:v>
      </x:c>
      <x:c r="S4029" t="str">
        <x:f>IF(AND(L4029&gt;=H4029+I4029+J4029,M4029&gt;L4029,F4029&lt;&gt;""),"PASS","FAIL")</x:f>
        <x:v>PASS</x:v>
      </x:c>
      <x:c r="T4029" t="n">
        <x:v>12</x:v>
      </x:c>
      <x:c r="U4029" t="str">
        <x:v>pickup_after_delivery_completion_plus_usage_lag</x:v>
      </x:c>
    </x:row>
    <x:row r="4030">
      <x:c r="A4030" t="str">
        <x:v>Set2_100-5-3b</x:v>
      </x:c>
      <x:c r="B4030" t="str">
        <x:v>standard_same_day</x:v>
      </x:c>
      <x:c r="C4030" t="str">
        <x:v>C92</x:v>
      </x:c>
      <x:c r="D4030" s="59" t="n">
        <x:v>45</x:v>
      </x:c>
      <x:c r="E4030" s="59" t="n">
        <x:v>28</x:v>
      </x:c>
      <x:c r="F4030" s="59" t="str">
        <x:v>S1</x:v>
      </x:c>
      <x:c r="G4030" s="59" t="n">
        <x:v>66</x:v>
      </x:c>
      <x:c r="H4030" s="59" t="n">
        <x:v>102</x:v>
      </x:c>
      <x:c r="I4030" s="59" t="n">
        <x:v>10</x:v>
      </x:c>
      <x:c r="J4030" s="60" t="n">
        <x:f>'参数'!$C$5</x:f>
        <x:v>360</x:v>
      </x:c>
      <x:c r="K4030" s="60" t="n">
        <x:f>'参数'!$D$5</x:f>
        <x:v>240</x:v>
      </x:c>
      <x:c r="L4030" s="60" t="n">
        <x:f>H4030+I4030+J4030</x:f>
        <x:v>472</x:v>
      </x:c>
      <x:c r="M4030" s="60" t="n">
        <x:f>L4030+K4030</x:f>
        <x:v>712</x:v>
      </x:c>
      <x:c r="N4030" s="60" t="n">
        <x:f>'参数'!$B$10</x:f>
        <x:v>1</x:v>
      </x:c>
      <x:c r="O4030" s="60" t="n">
        <x:f>N4030*'参数'!$B$11</x:f>
        <x:v>2</x:v>
      </x:c>
      <x:c r="P4030" s="60" t="n">
        <x:f>N4030*'参数'!$B$12</x:f>
        <x:v>1</x:v>
      </x:c>
      <x:c r="Q4030" t="str">
        <x:f>C4030&amp;"d"</x:f>
        <x:v>C92d</x:v>
      </x:c>
      <x:c r="R4030" t="str">
        <x:f>C4030&amp;"p"</x:f>
        <x:v>C92p</x:v>
      </x:c>
      <x:c r="S4030" t="str">
        <x:f>IF(AND(L4030&gt;=H4030+I4030+J4030,M4030&gt;L4030,F4030&lt;&gt;""),"PASS","FAIL")</x:f>
        <x:v>PASS</x:v>
      </x:c>
      <x:c r="T4030" t="n">
        <x:v>0</x:v>
      </x:c>
      <x:c r="U4030" t="str">
        <x:v>pickup_after_delivery_completion_plus_usage_lag</x:v>
      </x:c>
    </x:row>
    <x:row r="4031">
      <x:c r="A4031" t="str">
        <x:v>Set2_100-5-3b</x:v>
      </x:c>
      <x:c r="B4031" t="str">
        <x:v>standard_same_day</x:v>
      </x:c>
      <x:c r="C4031" t="str">
        <x:v>C93</x:v>
      </x:c>
      <x:c r="D4031" s="59" t="n">
        <x:v>38</x:v>
      </x:c>
      <x:c r="E4031" s="59" t="n">
        <x:v>35</x:v>
      </x:c>
      <x:c r="F4031" s="59" t="str">
        <x:v>S1</x:v>
      </x:c>
      <x:c r="G4031" s="59" t="n">
        <x:v>518</x:v>
      </x:c>
      <x:c r="H4031" s="59" t="n">
        <x:v>554</x:v>
      </x:c>
      <x:c r="I4031" s="59" t="n">
        <x:v>10</x:v>
      </x:c>
      <x:c r="J4031" s="60" t="n">
        <x:f>'参数'!$C$5</x:f>
        <x:v>360</x:v>
      </x:c>
      <x:c r="K4031" s="60" t="n">
        <x:f>'参数'!$D$5</x:f>
        <x:v>240</x:v>
      </x:c>
      <x:c r="L4031" s="60" t="n">
        <x:f>H4031+I4031+J4031</x:f>
        <x:v>924</x:v>
      </x:c>
      <x:c r="M4031" s="60" t="n">
        <x:f>L4031+K4031</x:f>
        <x:v>1164</x:v>
      </x:c>
      <x:c r="N4031" s="60" t="n">
        <x:f>'参数'!$B$10</x:f>
        <x:v>1</x:v>
      </x:c>
      <x:c r="O4031" s="60" t="n">
        <x:f>N4031*'参数'!$B$11</x:f>
        <x:v>2</x:v>
      </x:c>
      <x:c r="P4031" s="60" t="n">
        <x:f>N4031*'参数'!$B$12</x:f>
        <x:v>1</x:v>
      </x:c>
      <x:c r="Q4031" t="str">
        <x:f>C4031&amp;"d"</x:f>
        <x:v>C93d</x:v>
      </x:c>
      <x:c r="R4031" t="str">
        <x:f>C4031&amp;"p"</x:f>
        <x:v>C93p</x:v>
      </x:c>
      <x:c r="S4031" t="str">
        <x:f>IF(AND(L4031&gt;=H4031+I4031+J4031,M4031&gt;L4031,F4031&lt;&gt;""),"PASS","FAIL")</x:f>
        <x:v>PASS</x:v>
      </x:c>
      <x:c r="T4031" t="n">
        <x:v>4</x:v>
      </x:c>
      <x:c r="U4031" t="str">
        <x:v>pickup_after_delivery_completion_plus_usage_lag</x:v>
      </x:c>
    </x:row>
    <x:row r="4032">
      <x:c r="A4032" t="str">
        <x:v>Set2_100-5-3b</x:v>
      </x:c>
      <x:c r="B4032" t="str">
        <x:v>standard_same_day</x:v>
      </x:c>
      <x:c r="C4032" t="str">
        <x:v>C94</x:v>
      </x:c>
      <x:c r="D4032" s="59" t="n">
        <x:v>43</x:v>
      </x:c>
      <x:c r="E4032" s="59" t="n">
        <x:v>17</x:v>
      </x:c>
      <x:c r="F4032" s="59" t="str">
        <x:v>S1</x:v>
      </x:c>
      <x:c r="G4032" s="59" t="n">
        <x:v>468</x:v>
      </x:c>
      <x:c r="H4032" s="59" t="n">
        <x:v>484</x:v>
      </x:c>
      <x:c r="I4032" s="59" t="n">
        <x:v>10</x:v>
      </x:c>
      <x:c r="J4032" s="60" t="n">
        <x:f>'参数'!$C$5</x:f>
        <x:v>360</x:v>
      </x:c>
      <x:c r="K4032" s="60" t="n">
        <x:f>'参数'!$D$5</x:f>
        <x:v>240</x:v>
      </x:c>
      <x:c r="L4032" s="60" t="n">
        <x:f>H4032+I4032+J4032</x:f>
        <x:v>854</x:v>
      </x:c>
      <x:c r="M4032" s="60" t="n">
        <x:f>L4032+K4032</x:f>
        <x:v>1094</x:v>
      </x:c>
      <x:c r="N4032" s="60" t="n">
        <x:f>'参数'!$B$10</x:f>
        <x:v>1</x:v>
      </x:c>
      <x:c r="O4032" s="60" t="n">
        <x:f>N4032*'参数'!$B$11</x:f>
        <x:v>2</x:v>
      </x:c>
      <x:c r="P4032" s="60" t="n">
        <x:f>N4032*'参数'!$B$12</x:f>
        <x:v>1</x:v>
      </x:c>
      <x:c r="Q4032" t="str">
        <x:f>C4032&amp;"d"</x:f>
        <x:v>C94d</x:v>
      </x:c>
      <x:c r="R4032" t="str">
        <x:f>C4032&amp;"p"</x:f>
        <x:v>C94p</x:v>
      </x:c>
      <x:c r="S4032" t="str">
        <x:f>IF(AND(L4032&gt;=H4032+I4032+J4032,M4032&gt;L4032,F4032&lt;&gt;""),"PASS","FAIL")</x:f>
        <x:v>PASS</x:v>
      </x:c>
      <x:c r="T4032" t="n">
        <x:v>1</x:v>
      </x:c>
      <x:c r="U4032" t="str">
        <x:v>pickup_after_delivery_completion_plus_usage_lag</x:v>
      </x:c>
    </x:row>
    <x:row r="4033">
      <x:c r="A4033" t="str">
        <x:v>Set2_100-5-3b</x:v>
      </x:c>
      <x:c r="B4033" t="str">
        <x:v>standard_same_day</x:v>
      </x:c>
      <x:c r="C4033" t="str">
        <x:v>C95</x:v>
      </x:c>
      <x:c r="D4033" s="59" t="n">
        <x:v>33</x:v>
      </x:c>
      <x:c r="E4033" s="59" t="n">
        <x:v>20</x:v>
      </x:c>
      <x:c r="F4033" s="59" t="str">
        <x:v>S1</x:v>
      </x:c>
      <x:c r="G4033" s="59" t="n">
        <x:v>489</x:v>
      </x:c>
      <x:c r="H4033" s="59" t="n">
        <x:v>515</x:v>
      </x:c>
      <x:c r="I4033" s="59" t="n">
        <x:v>10</x:v>
      </x:c>
      <x:c r="J4033" s="60" t="n">
        <x:f>'参数'!$C$5</x:f>
        <x:v>360</x:v>
      </x:c>
      <x:c r="K4033" s="60" t="n">
        <x:f>'参数'!$D$5</x:f>
        <x:v>240</x:v>
      </x:c>
      <x:c r="L4033" s="60" t="n">
        <x:f>H4033+I4033+J4033</x:f>
        <x:v>885</x:v>
      </x:c>
      <x:c r="M4033" s="60" t="n">
        <x:f>L4033+K4033</x:f>
        <x:v>1125</x:v>
      </x:c>
      <x:c r="N4033" s="60" t="n">
        <x:f>'参数'!$B$10</x:f>
        <x:v>1</x:v>
      </x:c>
      <x:c r="O4033" s="60" t="n">
        <x:f>N4033*'参数'!$B$11</x:f>
        <x:v>2</x:v>
      </x:c>
      <x:c r="P4033" s="60" t="n">
        <x:f>N4033*'参数'!$B$12</x:f>
        <x:v>1</x:v>
      </x:c>
      <x:c r="Q4033" t="str">
        <x:f>C4033&amp;"d"</x:f>
        <x:v>C95d</x:v>
      </x:c>
      <x:c r="R4033" t="str">
        <x:f>C4033&amp;"p"</x:f>
        <x:v>C95p</x:v>
      </x:c>
      <x:c r="S4033" t="str">
        <x:f>IF(AND(L4033&gt;=H4033+I4033+J4033,M4033&gt;L4033,F4033&lt;&gt;""),"PASS","FAIL")</x:f>
        <x:v>PASS</x:v>
      </x:c>
      <x:c r="T4033" t="n">
        <x:v>6</x:v>
      </x:c>
      <x:c r="U4033" t="str">
        <x:v>pickup_after_delivery_completion_plus_usage_lag</x:v>
      </x:c>
    </x:row>
    <x:row r="4034">
      <x:c r="A4034" t="str">
        <x:v>Set2_100-5-3b</x:v>
      </x:c>
      <x:c r="B4034" t="str">
        <x:v>standard_same_day</x:v>
      </x:c>
      <x:c r="C4034" t="str">
        <x:v>C96</x:v>
      </x:c>
      <x:c r="D4034" s="59" t="n">
        <x:v>34</x:v>
      </x:c>
      <x:c r="E4034" s="59" t="n">
        <x:v>12</x:v>
      </x:c>
      <x:c r="F4034" s="59" t="str">
        <x:v>S1</x:v>
      </x:c>
      <x:c r="G4034" s="59" t="n">
        <x:v>373</x:v>
      </x:c>
      <x:c r="H4034" s="59" t="n">
        <x:v>385</x:v>
      </x:c>
      <x:c r="I4034" s="59" t="n">
        <x:v>10</x:v>
      </x:c>
      <x:c r="J4034" s="60" t="n">
        <x:f>'参数'!$C$5</x:f>
        <x:v>360</x:v>
      </x:c>
      <x:c r="K4034" s="60" t="n">
        <x:f>'参数'!$D$5</x:f>
        <x:v>240</x:v>
      </x:c>
      <x:c r="L4034" s="60" t="n">
        <x:f>H4034+I4034+J4034</x:f>
        <x:v>755</x:v>
      </x:c>
      <x:c r="M4034" s="60" t="n">
        <x:f>L4034+K4034</x:f>
        <x:v>995</x:v>
      </x:c>
      <x:c r="N4034" s="60" t="n">
        <x:f>'参数'!$B$10</x:f>
        <x:v>1</x:v>
      </x:c>
      <x:c r="O4034" s="60" t="n">
        <x:f>N4034*'参数'!$B$11</x:f>
        <x:v>2</x:v>
      </x:c>
      <x:c r="P4034" s="60" t="n">
        <x:f>N4034*'参数'!$B$12</x:f>
        <x:v>1</x:v>
      </x:c>
      <x:c r="Q4034" t="str">
        <x:f>C4034&amp;"d"</x:f>
        <x:v>C96d</x:v>
      </x:c>
      <x:c r="R4034" t="str">
        <x:f>C4034&amp;"p"</x:f>
        <x:v>C96p</x:v>
      </x:c>
      <x:c r="S4034" t="str">
        <x:f>IF(AND(L4034&gt;=H4034+I4034+J4034,M4034&gt;L4034,F4034&lt;&gt;""),"PASS","FAIL")</x:f>
        <x:v>PASS</x:v>
      </x:c>
      <x:c r="T4034" t="n">
        <x:v>9</x:v>
      </x:c>
      <x:c r="U4034" t="str">
        <x:v>pickup_after_delivery_completion_plus_usage_lag</x:v>
      </x:c>
    </x:row>
    <x:row r="4035">
      <x:c r="A4035" t="str">
        <x:v>Set2_100-5-3b</x:v>
      </x:c>
      <x:c r="B4035" t="str">
        <x:v>standard_same_day</x:v>
      </x:c>
      <x:c r="C4035" t="str">
        <x:v>C97</x:v>
      </x:c>
      <x:c r="D4035" s="59" t="n">
        <x:v>31</x:v>
      </x:c>
      <x:c r="E4035" s="59" t="n">
        <x:v>13</x:v>
      </x:c>
      <x:c r="F4035" s="59" t="str">
        <x:v>S1</x:v>
      </x:c>
      <x:c r="G4035" s="59" t="n">
        <x:v>478</x:v>
      </x:c>
      <x:c r="H4035" s="59" t="n">
        <x:v>514</x:v>
      </x:c>
      <x:c r="I4035" s="59" t="n">
        <x:v>10</x:v>
      </x:c>
      <x:c r="J4035" s="60" t="n">
        <x:f>'参数'!$C$5</x:f>
        <x:v>360</x:v>
      </x:c>
      <x:c r="K4035" s="60" t="n">
        <x:f>'参数'!$D$5</x:f>
        <x:v>240</x:v>
      </x:c>
      <x:c r="L4035" s="60" t="n">
        <x:f>H4035+I4035+J4035</x:f>
        <x:v>884</x:v>
      </x:c>
      <x:c r="M4035" s="60" t="n">
        <x:f>L4035+K4035</x:f>
        <x:v>1124</x:v>
      </x:c>
      <x:c r="N4035" s="60" t="n">
        <x:f>'参数'!$B$10</x:f>
        <x:v>1</x:v>
      </x:c>
      <x:c r="O4035" s="60" t="n">
        <x:f>N4035*'参数'!$B$11</x:f>
        <x:v>2</x:v>
      </x:c>
      <x:c r="P4035" s="60" t="n">
        <x:f>N4035*'参数'!$B$12</x:f>
        <x:v>1</x:v>
      </x:c>
      <x:c r="Q4035" t="str">
        <x:f>C4035&amp;"d"</x:f>
        <x:v>C97d</x:v>
      </x:c>
      <x:c r="R4035" t="str">
        <x:f>C4035&amp;"p"</x:f>
        <x:v>C97p</x:v>
      </x:c>
      <x:c r="S4035" t="str">
        <x:f>IF(AND(L4035&gt;=H4035+I4035+J4035,M4035&gt;L4035,F4035&lt;&gt;""),"PASS","FAIL")</x:f>
        <x:v>PASS</x:v>
      </x:c>
      <x:c r="T4035" t="n">
        <x:v>1</x:v>
      </x:c>
      <x:c r="U4035" t="str">
        <x:v>pickup_after_delivery_completion_plus_usage_lag</x:v>
      </x:c>
    </x:row>
    <x:row r="4036">
      <x:c r="A4036" t="str">
        <x:v>Set2_100-5-3b</x:v>
      </x:c>
      <x:c r="B4036" t="str">
        <x:v>standard_same_day</x:v>
      </x:c>
      <x:c r="C4036" t="str">
        <x:v>C98</x:v>
      </x:c>
      <x:c r="D4036" s="59" t="n">
        <x:v>33</x:v>
      </x:c>
      <x:c r="E4036" s="59" t="n">
        <x:v>15</x:v>
      </x:c>
      <x:c r="F4036" s="59" t="str">
        <x:v>S1</x:v>
      </x:c>
      <x:c r="G4036" s="59" t="n">
        <x:v>513</x:v>
      </x:c>
      <x:c r="H4036" s="59" t="n">
        <x:v>529</x:v>
      </x:c>
      <x:c r="I4036" s="59" t="n">
        <x:v>10</x:v>
      </x:c>
      <x:c r="J4036" s="60" t="n">
        <x:f>'参数'!$C$5</x:f>
        <x:v>360</x:v>
      </x:c>
      <x:c r="K4036" s="60" t="n">
        <x:f>'参数'!$D$5</x:f>
        <x:v>240</x:v>
      </x:c>
      <x:c r="L4036" s="60" t="n">
        <x:f>H4036+I4036+J4036</x:f>
        <x:v>899</x:v>
      </x:c>
      <x:c r="M4036" s="60" t="n">
        <x:f>L4036+K4036</x:f>
        <x:v>1139</x:v>
      </x:c>
      <x:c r="N4036" s="60" t="n">
        <x:f>'参数'!$B$10</x:f>
        <x:v>1</x:v>
      </x:c>
      <x:c r="O4036" s="60" t="n">
        <x:f>N4036*'参数'!$B$11</x:f>
        <x:v>2</x:v>
      </x:c>
      <x:c r="P4036" s="60" t="n">
        <x:f>N4036*'参数'!$B$12</x:f>
        <x:v>1</x:v>
      </x:c>
      <x:c r="Q4036" t="str">
        <x:f>C4036&amp;"d"</x:f>
        <x:v>C98d</x:v>
      </x:c>
      <x:c r="R4036" t="str">
        <x:f>C4036&amp;"p"</x:f>
        <x:v>C98p</x:v>
      </x:c>
      <x:c r="S4036" t="str">
        <x:f>IF(AND(L4036&gt;=H4036+I4036+J4036,M4036&gt;L4036,F4036&lt;&gt;""),"PASS","FAIL")</x:f>
        <x:v>PASS</x:v>
      </x:c>
      <x:c r="T4036" t="n">
        <x:v>13</x:v>
      </x:c>
      <x:c r="U4036" t="str">
        <x:v>pickup_after_delivery_completion_plus_usage_lag</x:v>
      </x:c>
    </x:row>
    <x:row r="4037">
      <x:c r="A4037" t="str">
        <x:v>Set2_100-5-3b</x:v>
      </x:c>
      <x:c r="B4037" t="str">
        <x:v>standard_same_day</x:v>
      </x:c>
      <x:c r="C4037" t="str">
        <x:v>C99</x:v>
      </x:c>
      <x:c r="D4037" s="59" t="n">
        <x:v>46</x:v>
      </x:c>
      <x:c r="E4037" s="59" t="n">
        <x:v>16</x:v>
      </x:c>
      <x:c r="F4037" s="59" t="str">
        <x:v>S1</x:v>
      </x:c>
      <x:c r="G4037" s="59" t="n">
        <x:v>597</x:v>
      </x:c>
      <x:c r="H4037" s="59" t="n">
        <x:v>617</x:v>
      </x:c>
      <x:c r="I4037" s="59" t="n">
        <x:v>10</x:v>
      </x:c>
      <x:c r="J4037" s="60" t="n">
        <x:f>'参数'!$C$5</x:f>
        <x:v>360</x:v>
      </x:c>
      <x:c r="K4037" s="60" t="n">
        <x:f>'参数'!$D$5</x:f>
        <x:v>240</x:v>
      </x:c>
      <x:c r="L4037" s="60" t="n">
        <x:f>H4037+I4037+J4037</x:f>
        <x:v>987</x:v>
      </x:c>
      <x:c r="M4037" s="60" t="n">
        <x:f>L4037+K4037</x:f>
        <x:v>1227</x:v>
      </x:c>
      <x:c r="N4037" s="60" t="n">
        <x:f>'参数'!$B$10</x:f>
        <x:v>1</x:v>
      </x:c>
      <x:c r="O4037" s="60" t="n">
        <x:f>N4037*'参数'!$B$11</x:f>
        <x:v>2</x:v>
      </x:c>
      <x:c r="P4037" s="60" t="n">
        <x:f>N4037*'参数'!$B$12</x:f>
        <x:v>1</x:v>
      </x:c>
      <x:c r="Q4037" t="str">
        <x:f>C4037&amp;"d"</x:f>
        <x:v>C99d</x:v>
      </x:c>
      <x:c r="R4037" t="str">
        <x:f>C4037&amp;"p"</x:f>
        <x:v>C99p</x:v>
      </x:c>
      <x:c r="S4037" t="str">
        <x:f>IF(AND(L4037&gt;=H4037+I4037+J4037,M4037&gt;L4037,F4037&lt;&gt;""),"PASS","FAIL")</x:f>
        <x:v>PASS</x:v>
      </x:c>
      <x:c r="T4037" t="n">
        <x:v>15</x:v>
      </x:c>
      <x:c r="U4037" t="str">
        <x:v>pickup_after_delivery_completion_plus_usage_lag</x:v>
      </x:c>
    </x:row>
    <x:row r="4038">
      <x:c r="A4038" t="str">
        <x:v>Set2_200-10-1</x:v>
      </x:c>
      <x:c r="B4038" t="str">
        <x:v>standard_same_day</x:v>
      </x:c>
      <x:c r="C4038" t="str">
        <x:v>C0</x:v>
      </x:c>
      <x:c r="D4038" s="59" t="n">
        <x:v>18</x:v>
      </x:c>
      <x:c r="E4038" s="59" t="n">
        <x:v>4</x:v>
      </x:c>
      <x:c r="F4038" s="59" t="str">
        <x:v>S8</x:v>
      </x:c>
      <x:c r="G4038" s="59" t="n">
        <x:v>459</x:v>
      </x:c>
      <x:c r="H4038" s="59" t="n">
        <x:v>497</x:v>
      </x:c>
      <x:c r="I4038" s="59" t="n">
        <x:v>10</x:v>
      </x:c>
      <x:c r="J4038" s="60" t="n">
        <x:f>'参数'!$C$5</x:f>
        <x:v>360</x:v>
      </x:c>
      <x:c r="K4038" s="60" t="n">
        <x:f>'参数'!$D$5</x:f>
        <x:v>240</x:v>
      </x:c>
      <x:c r="L4038" s="60" t="n">
        <x:f>H4038+I4038+J4038</x:f>
        <x:v>867</x:v>
      </x:c>
      <x:c r="M4038" s="60" t="n">
        <x:f>L4038+K4038</x:f>
        <x:v>1107</x:v>
      </x:c>
      <x:c r="N4038" s="60" t="n">
        <x:f>'参数'!$B$10</x:f>
        <x:v>1</x:v>
      </x:c>
      <x:c r="O4038" s="60" t="n">
        <x:f>N4038*'参数'!$B$11</x:f>
        <x:v>2</x:v>
      </x:c>
      <x:c r="P4038" s="60" t="n">
        <x:f>N4038*'参数'!$B$12</x:f>
        <x:v>1</x:v>
      </x:c>
      <x:c r="Q4038" t="str">
        <x:f>C4038&amp;"d"</x:f>
        <x:v>C0d</x:v>
      </x:c>
      <x:c r="R4038" t="str">
        <x:f>C4038&amp;"p"</x:f>
        <x:v>C0p</x:v>
      </x:c>
      <x:c r="S4038" t="str">
        <x:f>IF(AND(L4038&gt;=H4038+I4038+J4038,M4038&gt;L4038,F4038&lt;&gt;""),"PASS","FAIL")</x:f>
        <x:v>PASS</x:v>
      </x:c>
      <x:c r="T4038" t="n">
        <x:v>14</x:v>
      </x:c>
      <x:c r="U4038" t="str">
        <x:v>pickup_after_delivery_completion_plus_usage_lag</x:v>
      </x:c>
    </x:row>
    <x:row r="4039">
      <x:c r="A4039" t="str">
        <x:v>Set2_200-10-1</x:v>
      </x:c>
      <x:c r="B4039" t="str">
        <x:v>standard_same_day</x:v>
      </x:c>
      <x:c r="C4039" t="str">
        <x:v>C1</x:v>
      </x:c>
      <x:c r="D4039" s="59" t="n">
        <x:v>49</x:v>
      </x:c>
      <x:c r="E4039" s="59" t="n">
        <x:v>45</x:v>
      </x:c>
      <x:c r="F4039" s="59" t="str">
        <x:v>S1</x:v>
      </x:c>
      <x:c r="G4039" s="59" t="n">
        <x:v>304</x:v>
      </x:c>
      <x:c r="H4039" s="59" t="n">
        <x:v>316</x:v>
      </x:c>
      <x:c r="I4039" s="59" t="n">
        <x:v>10</x:v>
      </x:c>
      <x:c r="J4039" s="60" t="n">
        <x:f>'参数'!$C$5</x:f>
        <x:v>360</x:v>
      </x:c>
      <x:c r="K4039" s="60" t="n">
        <x:f>'参数'!$D$5</x:f>
        <x:v>240</x:v>
      </x:c>
      <x:c r="L4039" s="60" t="n">
        <x:f>H4039+I4039+J4039</x:f>
        <x:v>686</x:v>
      </x:c>
      <x:c r="M4039" s="60" t="n">
        <x:f>L4039+K4039</x:f>
        <x:v>926</x:v>
      </x:c>
      <x:c r="N4039" s="60" t="n">
        <x:f>'参数'!$B$10</x:f>
        <x:v>1</x:v>
      </x:c>
      <x:c r="O4039" s="60" t="n">
        <x:f>N4039*'参数'!$B$11</x:f>
        <x:v>2</x:v>
      </x:c>
      <x:c r="P4039" s="60" t="n">
        <x:f>N4039*'参数'!$B$12</x:f>
        <x:v>1</x:v>
      </x:c>
      <x:c r="Q4039" t="str">
        <x:f>C4039&amp;"d"</x:f>
        <x:v>C1d</x:v>
      </x:c>
      <x:c r="R4039" t="str">
        <x:f>C4039&amp;"p"</x:f>
        <x:v>C1p</x:v>
      </x:c>
      <x:c r="S4039" t="str">
        <x:f>IF(AND(L4039&gt;=H4039+I4039+J4039,M4039&gt;L4039,F4039&lt;&gt;""),"PASS","FAIL")</x:f>
        <x:v>PASS</x:v>
      </x:c>
      <x:c r="T4039" t="n">
        <x:v>3</x:v>
      </x:c>
      <x:c r="U4039" t="str">
        <x:v>pickup_after_delivery_completion_plus_usage_lag</x:v>
      </x:c>
    </x:row>
    <x:row r="4040">
      <x:c r="A4040" t="str">
        <x:v>Set2_200-10-1</x:v>
      </x:c>
      <x:c r="B4040" t="str">
        <x:v>standard_same_day</x:v>
      </x:c>
      <x:c r="C4040" t="str">
        <x:v>C2</x:v>
      </x:c>
      <x:c r="D4040" s="59" t="n">
        <x:v>14</x:v>
      </x:c>
      <x:c r="E4040" s="59" t="n">
        <x:v>4</x:v>
      </x:c>
      <x:c r="F4040" s="59" t="str">
        <x:v>S8</x:v>
      </x:c>
      <x:c r="G4040" s="59" t="n">
        <x:v>511</x:v>
      </x:c>
      <x:c r="H4040" s="59" t="n">
        <x:v>527</x:v>
      </x:c>
      <x:c r="I4040" s="59" t="n">
        <x:v>10</x:v>
      </x:c>
      <x:c r="J4040" s="60" t="n">
        <x:f>'参数'!$C$5</x:f>
        <x:v>360</x:v>
      </x:c>
      <x:c r="K4040" s="60" t="n">
        <x:f>'参数'!$D$5</x:f>
        <x:v>240</x:v>
      </x:c>
      <x:c r="L4040" s="60" t="n">
        <x:f>H4040+I4040+J4040</x:f>
        <x:v>897</x:v>
      </x:c>
      <x:c r="M4040" s="60" t="n">
        <x:f>L4040+K4040</x:f>
        <x:v>1137</x:v>
      </x:c>
      <x:c r="N4040" s="60" t="n">
        <x:f>'参数'!$B$10</x:f>
        <x:v>1</x:v>
      </x:c>
      <x:c r="O4040" s="60" t="n">
        <x:f>N4040*'参数'!$B$11</x:f>
        <x:v>2</x:v>
      </x:c>
      <x:c r="P4040" s="60" t="n">
        <x:f>N4040*'参数'!$B$12</x:f>
        <x:v>1</x:v>
      </x:c>
      <x:c r="Q4040" t="str">
        <x:f>C4040&amp;"d"</x:f>
        <x:v>C2d</x:v>
      </x:c>
      <x:c r="R4040" t="str">
        <x:f>C4040&amp;"p"</x:f>
        <x:v>C2p</x:v>
      </x:c>
      <x:c r="S4040" t="str">
        <x:f>IF(AND(L4040&gt;=H4040+I4040+J4040,M4040&gt;L4040,F4040&lt;&gt;""),"PASS","FAIL")</x:f>
        <x:v>PASS</x:v>
      </x:c>
      <x:c r="T4040" t="n">
        <x:v>10</x:v>
      </x:c>
      <x:c r="U4040" t="str">
        <x:v>pickup_after_delivery_completion_plus_usage_lag</x:v>
      </x:c>
    </x:row>
    <x:row r="4041">
      <x:c r="A4041" t="str">
        <x:v>Set2_200-10-1</x:v>
      </x:c>
      <x:c r="B4041" t="str">
        <x:v>standard_same_day</x:v>
      </x:c>
      <x:c r="C4041" t="str">
        <x:v>C3</x:v>
      </x:c>
      <x:c r="D4041" s="59" t="n">
        <x:v>25</x:v>
      </x:c>
      <x:c r="E4041" s="59" t="n">
        <x:v>17</x:v>
      </x:c>
      <x:c r="F4041" s="59" t="str">
        <x:v>S7</x:v>
      </x:c>
      <x:c r="G4041" s="59" t="n">
        <x:v>549</x:v>
      </x:c>
      <x:c r="H4041" s="59" t="n">
        <x:v>581</x:v>
      </x:c>
      <x:c r="I4041" s="59" t="n">
        <x:v>10</x:v>
      </x:c>
      <x:c r="J4041" s="60" t="n">
        <x:f>'参数'!$C$5</x:f>
        <x:v>360</x:v>
      </x:c>
      <x:c r="K4041" s="60" t="n">
        <x:f>'参数'!$D$5</x:f>
        <x:v>240</x:v>
      </x:c>
      <x:c r="L4041" s="60" t="n">
        <x:f>H4041+I4041+J4041</x:f>
        <x:v>951</x:v>
      </x:c>
      <x:c r="M4041" s="60" t="n">
        <x:f>L4041+K4041</x:f>
        <x:v>1191</x:v>
      </x:c>
      <x:c r="N4041" s="60" t="n">
        <x:f>'参数'!$B$10</x:f>
        <x:v>1</x:v>
      </x:c>
      <x:c r="O4041" s="60" t="n">
        <x:f>N4041*'参数'!$B$11</x:f>
        <x:v>2</x:v>
      </x:c>
      <x:c r="P4041" s="60" t="n">
        <x:f>N4041*'参数'!$B$12</x:f>
        <x:v>1</x:v>
      </x:c>
      <x:c r="Q4041" t="str">
        <x:f>C4041&amp;"d"</x:f>
        <x:v>C3d</x:v>
      </x:c>
      <x:c r="R4041" t="str">
        <x:f>C4041&amp;"p"</x:f>
        <x:v>C3p</x:v>
      </x:c>
      <x:c r="S4041" t="str">
        <x:f>IF(AND(L4041&gt;=H4041+I4041+J4041,M4041&gt;L4041,F4041&lt;&gt;""),"PASS","FAIL")</x:f>
        <x:v>PASS</x:v>
      </x:c>
      <x:c r="T4041" t="n">
        <x:v>14</x:v>
      </x:c>
      <x:c r="U4041" t="str">
        <x:v>pickup_after_delivery_completion_plus_usage_lag</x:v>
      </x:c>
    </x:row>
    <x:row r="4042">
      <x:c r="A4042" t="str">
        <x:v>Set2_200-10-1</x:v>
      </x:c>
      <x:c r="B4042" t="str">
        <x:v>standard_same_day</x:v>
      </x:c>
      <x:c r="C4042" t="str">
        <x:v>C4</x:v>
      </x:c>
      <x:c r="D4042" s="59" t="n">
        <x:v>10</x:v>
      </x:c>
      <x:c r="E4042" s="59" t="n">
        <x:v>1</x:v>
      </x:c>
      <x:c r="F4042" s="59" t="str">
        <x:v>S8</x:v>
      </x:c>
      <x:c r="G4042" s="59" t="n">
        <x:v>117</x:v>
      </x:c>
      <x:c r="H4042" s="59" t="n">
        <x:v>151</x:v>
      </x:c>
      <x:c r="I4042" s="59" t="n">
        <x:v>10</x:v>
      </x:c>
      <x:c r="J4042" s="60" t="n">
        <x:f>'参数'!$C$5</x:f>
        <x:v>360</x:v>
      </x:c>
      <x:c r="K4042" s="60" t="n">
        <x:f>'参数'!$D$5</x:f>
        <x:v>240</x:v>
      </x:c>
      <x:c r="L4042" s="60" t="n">
        <x:f>H4042+I4042+J4042</x:f>
        <x:v>521</x:v>
      </x:c>
      <x:c r="M4042" s="60" t="n">
        <x:f>L4042+K4042</x:f>
        <x:v>761</x:v>
      </x:c>
      <x:c r="N4042" s="60" t="n">
        <x:f>'参数'!$B$10</x:f>
        <x:v>1</x:v>
      </x:c>
      <x:c r="O4042" s="60" t="n">
        <x:f>N4042*'参数'!$B$11</x:f>
        <x:v>2</x:v>
      </x:c>
      <x:c r="P4042" s="60" t="n">
        <x:f>N4042*'参数'!$B$12</x:f>
        <x:v>1</x:v>
      </x:c>
      <x:c r="Q4042" t="str">
        <x:f>C4042&amp;"d"</x:f>
        <x:v>C4d</x:v>
      </x:c>
      <x:c r="R4042" t="str">
        <x:f>C4042&amp;"p"</x:f>
        <x:v>C4p</x:v>
      </x:c>
      <x:c r="S4042" t="str">
        <x:f>IF(AND(L4042&gt;=H4042+I4042+J4042,M4042&gt;L4042,F4042&lt;&gt;""),"PASS","FAIL")</x:f>
        <x:v>PASS</x:v>
      </x:c>
      <x:c r="T4042" t="n">
        <x:v>6</x:v>
      </x:c>
      <x:c r="U4042" t="str">
        <x:v>pickup_after_delivery_completion_plus_usage_lag</x:v>
      </x:c>
    </x:row>
    <x:row r="4043">
      <x:c r="A4043" t="str">
        <x:v>Set2_200-10-1</x:v>
      </x:c>
      <x:c r="B4043" t="str">
        <x:v>standard_same_day</x:v>
      </x:c>
      <x:c r="C4043" t="str">
        <x:v>C5</x:v>
      </x:c>
      <x:c r="D4043" s="59" t="n">
        <x:v>10</x:v>
      </x:c>
      <x:c r="E4043" s="59" t="n">
        <x:v>28</x:v>
      </x:c>
      <x:c r="F4043" s="59" t="str">
        <x:v>S0</x:v>
      </x:c>
      <x:c r="G4043" s="59" t="n">
        <x:v>327</x:v>
      </x:c>
      <x:c r="H4043" s="59" t="n">
        <x:v>363</x:v>
      </x:c>
      <x:c r="I4043" s="59" t="n">
        <x:v>10</x:v>
      </x:c>
      <x:c r="J4043" s="60" t="n">
        <x:f>'参数'!$C$5</x:f>
        <x:v>360</x:v>
      </x:c>
      <x:c r="K4043" s="60" t="n">
        <x:f>'参数'!$D$5</x:f>
        <x:v>240</x:v>
      </x:c>
      <x:c r="L4043" s="60" t="n">
        <x:f>H4043+I4043+J4043</x:f>
        <x:v>733</x:v>
      </x:c>
      <x:c r="M4043" s="60" t="n">
        <x:f>L4043+K4043</x:f>
        <x:v>973</x:v>
      </x:c>
      <x:c r="N4043" s="60" t="n">
        <x:f>'参数'!$B$10</x:f>
        <x:v>1</x:v>
      </x:c>
      <x:c r="O4043" s="60" t="n">
        <x:f>N4043*'参数'!$B$11</x:f>
        <x:v>2</x:v>
      </x:c>
      <x:c r="P4043" s="60" t="n">
        <x:f>N4043*'参数'!$B$12</x:f>
        <x:v>1</x:v>
      </x:c>
      <x:c r="Q4043" t="str">
        <x:f>C4043&amp;"d"</x:f>
        <x:v>C5d</x:v>
      </x:c>
      <x:c r="R4043" t="str">
        <x:f>C4043&amp;"p"</x:f>
        <x:v>C5p</x:v>
      </x:c>
      <x:c r="S4043" t="str">
        <x:f>IF(AND(L4043&gt;=H4043+I4043+J4043,M4043&gt;L4043,F4043&lt;&gt;""),"PASS","FAIL")</x:f>
        <x:v>PASS</x:v>
      </x:c>
      <x:c r="T4043" t="n">
        <x:v>8</x:v>
      </x:c>
      <x:c r="U4043" t="str">
        <x:v>pickup_after_delivery_completion_plus_usage_lag</x:v>
      </x:c>
    </x:row>
    <x:row r="4044">
      <x:c r="A4044" t="str">
        <x:v>Set2_200-10-1</x:v>
      </x:c>
      <x:c r="B4044" t="str">
        <x:v>standard_same_day</x:v>
      </x:c>
      <x:c r="C4044" t="str">
        <x:v>C6</x:v>
      </x:c>
      <x:c r="D4044" s="59" t="n">
        <x:v>50</x:v>
      </x:c>
      <x:c r="E4044" s="59" t="n">
        <x:v>12</x:v>
      </x:c>
      <x:c r="F4044" s="59" t="str">
        <x:v>S5</x:v>
      </x:c>
      <x:c r="G4044" s="59" t="n">
        <x:v>527</x:v>
      </x:c>
      <x:c r="H4044" s="59" t="n">
        <x:v>551</x:v>
      </x:c>
      <x:c r="I4044" s="59" t="n">
        <x:v>10</x:v>
      </x:c>
      <x:c r="J4044" s="60" t="n">
        <x:f>'参数'!$C$5</x:f>
        <x:v>360</x:v>
      </x:c>
      <x:c r="K4044" s="60" t="n">
        <x:f>'参数'!$D$5</x:f>
        <x:v>240</x:v>
      </x:c>
      <x:c r="L4044" s="60" t="n">
        <x:f>H4044+I4044+J4044</x:f>
        <x:v>921</x:v>
      </x:c>
      <x:c r="M4044" s="60" t="n">
        <x:f>L4044+K4044</x:f>
        <x:v>1161</x:v>
      </x:c>
      <x:c r="N4044" s="60" t="n">
        <x:f>'参数'!$B$10</x:f>
        <x:v>1</x:v>
      </x:c>
      <x:c r="O4044" s="60" t="n">
        <x:f>N4044*'参数'!$B$11</x:f>
        <x:v>2</x:v>
      </x:c>
      <x:c r="P4044" s="60" t="n">
        <x:f>N4044*'参数'!$B$12</x:f>
        <x:v>1</x:v>
      </x:c>
      <x:c r="Q4044" t="str">
        <x:f>C4044&amp;"d"</x:f>
        <x:v>C6d</x:v>
      </x:c>
      <x:c r="R4044" t="str">
        <x:f>C4044&amp;"p"</x:f>
        <x:v>C6p</x:v>
      </x:c>
      <x:c r="S4044" t="str">
        <x:f>IF(AND(L4044&gt;=H4044+I4044+J4044,M4044&gt;L4044,F4044&lt;&gt;""),"PASS","FAIL")</x:f>
        <x:v>PASS</x:v>
      </x:c>
      <x:c r="T4044" t="n">
        <x:v>4</x:v>
      </x:c>
      <x:c r="U4044" t="str">
        <x:v>pickup_after_delivery_completion_plus_usage_lag</x:v>
      </x:c>
    </x:row>
    <x:row r="4045">
      <x:c r="A4045" t="str">
        <x:v>Set2_200-10-1</x:v>
      </x:c>
      <x:c r="B4045" t="str">
        <x:v>standard_same_day</x:v>
      </x:c>
      <x:c r="C4045" t="str">
        <x:v>C7</x:v>
      </x:c>
      <x:c r="D4045" s="59" t="n">
        <x:v>46</x:v>
      </x:c>
      <x:c r="E4045" s="59" t="n">
        <x:v>49</x:v>
      </x:c>
      <x:c r="F4045" s="59" t="str">
        <x:v>S1</x:v>
      </x:c>
      <x:c r="G4045" s="59" t="n">
        <x:v>346</x:v>
      </x:c>
      <x:c r="H4045" s="59" t="n">
        <x:v>370</x:v>
      </x:c>
      <x:c r="I4045" s="59" t="n">
        <x:v>10</x:v>
      </x:c>
      <x:c r="J4045" s="60" t="n">
        <x:f>'参数'!$C$5</x:f>
        <x:v>360</x:v>
      </x:c>
      <x:c r="K4045" s="60" t="n">
        <x:f>'参数'!$D$5</x:f>
        <x:v>240</x:v>
      </x:c>
      <x:c r="L4045" s="60" t="n">
        <x:f>H4045+I4045+J4045</x:f>
        <x:v>740</x:v>
      </x:c>
      <x:c r="M4045" s="60" t="n">
        <x:f>L4045+K4045</x:f>
        <x:v>980</x:v>
      </x:c>
      <x:c r="N4045" s="60" t="n">
        <x:f>'参数'!$B$10</x:f>
        <x:v>1</x:v>
      </x:c>
      <x:c r="O4045" s="60" t="n">
        <x:f>N4045*'参数'!$B$11</x:f>
        <x:v>2</x:v>
      </x:c>
      <x:c r="P4045" s="60" t="n">
        <x:f>N4045*'参数'!$B$12</x:f>
        <x:v>1</x:v>
      </x:c>
      <x:c r="Q4045" t="str">
        <x:f>C4045&amp;"d"</x:f>
        <x:v>C7d</x:v>
      </x:c>
      <x:c r="R4045" t="str">
        <x:f>C4045&amp;"p"</x:f>
        <x:v>C7p</x:v>
      </x:c>
      <x:c r="S4045" t="str">
        <x:f>IF(AND(L4045&gt;=H4045+I4045+J4045,M4045&gt;L4045,F4045&lt;&gt;""),"PASS","FAIL")</x:f>
        <x:v>PASS</x:v>
      </x:c>
      <x:c r="T4045" t="n">
        <x:v>12</x:v>
      </x:c>
      <x:c r="U4045" t="str">
        <x:v>pickup_after_delivery_completion_plus_usage_lag</x:v>
      </x:c>
    </x:row>
    <x:row r="4046">
      <x:c r="A4046" t="str">
        <x:v>Set2_200-10-1</x:v>
      </x:c>
      <x:c r="B4046" t="str">
        <x:v>standard_same_day</x:v>
      </x:c>
      <x:c r="C4046" t="str">
        <x:v>C8</x:v>
      </x:c>
      <x:c r="D4046" s="59" t="n">
        <x:v>42</x:v>
      </x:c>
      <x:c r="E4046" s="59" t="n">
        <x:v>16</x:v>
      </x:c>
      <x:c r="F4046" s="59" t="str">
        <x:v>S2</x:v>
      </x:c>
      <x:c r="G4046" s="59" t="n">
        <x:v>553</x:v>
      </x:c>
      <x:c r="H4046" s="59" t="n">
        <x:v>563</x:v>
      </x:c>
      <x:c r="I4046" s="59" t="n">
        <x:v>10</x:v>
      </x:c>
      <x:c r="J4046" s="60" t="n">
        <x:f>'参数'!$C$5</x:f>
        <x:v>360</x:v>
      </x:c>
      <x:c r="K4046" s="60" t="n">
        <x:f>'参数'!$D$5</x:f>
        <x:v>240</x:v>
      </x:c>
      <x:c r="L4046" s="60" t="n">
        <x:f>H4046+I4046+J4046</x:f>
        <x:v>933</x:v>
      </x:c>
      <x:c r="M4046" s="60" t="n">
        <x:f>L4046+K4046</x:f>
        <x:v>1173</x:v>
      </x:c>
      <x:c r="N4046" s="60" t="n">
        <x:f>'参数'!$B$10</x:f>
        <x:v>1</x:v>
      </x:c>
      <x:c r="O4046" s="60" t="n">
        <x:f>N4046*'参数'!$B$11</x:f>
        <x:v>2</x:v>
      </x:c>
      <x:c r="P4046" s="60" t="n">
        <x:f>N4046*'参数'!$B$12</x:f>
        <x:v>1</x:v>
      </x:c>
      <x:c r="Q4046" t="str">
        <x:f>C4046&amp;"d"</x:f>
        <x:v>C8d</x:v>
      </x:c>
      <x:c r="R4046" t="str">
        <x:f>C4046&amp;"p"</x:f>
        <x:v>C8p</x:v>
      </x:c>
      <x:c r="S4046" t="str">
        <x:f>IF(AND(L4046&gt;=H4046+I4046+J4046,M4046&gt;L4046,F4046&lt;&gt;""),"PASS","FAIL")</x:f>
        <x:v>PASS</x:v>
      </x:c>
      <x:c r="T4046" t="n">
        <x:v>12</x:v>
      </x:c>
      <x:c r="U4046" t="str">
        <x:v>pickup_after_delivery_completion_plus_usage_lag</x:v>
      </x:c>
    </x:row>
    <x:row r="4047">
      <x:c r="A4047" t="str">
        <x:v>Set2_200-10-1</x:v>
      </x:c>
      <x:c r="B4047" t="str">
        <x:v>standard_same_day</x:v>
      </x:c>
      <x:c r="C4047" t="str">
        <x:v>C9</x:v>
      </x:c>
      <x:c r="D4047" s="59" t="n">
        <x:v>39</x:v>
      </x:c>
      <x:c r="E4047" s="59" t="n">
        <x:v>50</x:v>
      </x:c>
      <x:c r="F4047" s="59" t="str">
        <x:v>S1</x:v>
      </x:c>
      <x:c r="G4047" s="59" t="n">
        <x:v>608</x:v>
      </x:c>
      <x:c r="H4047" s="59" t="n">
        <x:v>624</x:v>
      </x:c>
      <x:c r="I4047" s="59" t="n">
        <x:v>10</x:v>
      </x:c>
      <x:c r="J4047" s="60" t="n">
        <x:f>'参数'!$C$5</x:f>
        <x:v>360</x:v>
      </x:c>
      <x:c r="K4047" s="60" t="n">
        <x:f>'参数'!$D$5</x:f>
        <x:v>240</x:v>
      </x:c>
      <x:c r="L4047" s="60" t="n">
        <x:f>H4047+I4047+J4047</x:f>
        <x:v>994</x:v>
      </x:c>
      <x:c r="M4047" s="60" t="n">
        <x:f>L4047+K4047</x:f>
        <x:v>1234</x:v>
      </x:c>
      <x:c r="N4047" s="60" t="n">
        <x:f>'参数'!$B$10</x:f>
        <x:v>1</x:v>
      </x:c>
      <x:c r="O4047" s="60" t="n">
        <x:f>N4047*'参数'!$B$11</x:f>
        <x:v>2</x:v>
      </x:c>
      <x:c r="P4047" s="60" t="n">
        <x:f>N4047*'参数'!$B$12</x:f>
        <x:v>1</x:v>
      </x:c>
      <x:c r="Q4047" t="str">
        <x:f>C4047&amp;"d"</x:f>
        <x:v>C9d</x:v>
      </x:c>
      <x:c r="R4047" t="str">
        <x:f>C4047&amp;"p"</x:f>
        <x:v>C9p</x:v>
      </x:c>
      <x:c r="S4047" t="str">
        <x:f>IF(AND(L4047&gt;=H4047+I4047+J4047,M4047&gt;L4047,F4047&lt;&gt;""),"PASS","FAIL")</x:f>
        <x:v>PASS</x:v>
      </x:c>
      <x:c r="T4047" t="n">
        <x:v>1</x:v>
      </x:c>
      <x:c r="U4047" t="str">
        <x:v>pickup_after_delivery_completion_plus_usage_lag</x:v>
      </x:c>
    </x:row>
    <x:row r="4048">
      <x:c r="A4048" t="str">
        <x:v>Set2_200-10-1</x:v>
      </x:c>
      <x:c r="B4048" t="str">
        <x:v>standard_same_day</x:v>
      </x:c>
      <x:c r="C4048" t="str">
        <x:v>C10</x:v>
      </x:c>
      <x:c r="D4048" s="59" t="n">
        <x:v>11</x:v>
      </x:c>
      <x:c r="E4048" s="59" t="n">
        <x:v>23</x:v>
      </x:c>
      <x:c r="F4048" s="59" t="str">
        <x:v>S0</x:v>
      </x:c>
      <x:c r="G4048" s="59" t="n">
        <x:v>402</x:v>
      </x:c>
      <x:c r="H4048" s="59" t="n">
        <x:v>430</x:v>
      </x:c>
      <x:c r="I4048" s="59" t="n">
        <x:v>10</x:v>
      </x:c>
      <x:c r="J4048" s="60" t="n">
        <x:f>'参数'!$C$5</x:f>
        <x:v>360</x:v>
      </x:c>
      <x:c r="K4048" s="60" t="n">
        <x:f>'参数'!$D$5</x:f>
        <x:v>240</x:v>
      </x:c>
      <x:c r="L4048" s="60" t="n">
        <x:f>H4048+I4048+J4048</x:f>
        <x:v>800</x:v>
      </x:c>
      <x:c r="M4048" s="60" t="n">
        <x:f>L4048+K4048</x:f>
        <x:v>1040</x:v>
      </x:c>
      <x:c r="N4048" s="60" t="n">
        <x:f>'参数'!$B$10</x:f>
        <x:v>1</x:v>
      </x:c>
      <x:c r="O4048" s="60" t="n">
        <x:f>N4048*'参数'!$B$11</x:f>
        <x:v>2</x:v>
      </x:c>
      <x:c r="P4048" s="60" t="n">
        <x:f>N4048*'参数'!$B$12</x:f>
        <x:v>1</x:v>
      </x:c>
      <x:c r="Q4048" t="str">
        <x:f>C4048&amp;"d"</x:f>
        <x:v>C10d</x:v>
      </x:c>
      <x:c r="R4048" t="str">
        <x:f>C4048&amp;"p"</x:f>
        <x:v>C10p</x:v>
      </x:c>
      <x:c r="S4048" t="str">
        <x:f>IF(AND(L4048&gt;=H4048+I4048+J4048,M4048&gt;L4048,F4048&lt;&gt;""),"PASS","FAIL")</x:f>
        <x:v>PASS</x:v>
      </x:c>
      <x:c r="T4048" t="n">
        <x:v>18</x:v>
      </x:c>
      <x:c r="U4048" t="str">
        <x:v>pickup_after_delivery_completion_plus_usage_lag</x:v>
      </x:c>
    </x:row>
    <x:row r="4049">
      <x:c r="A4049" t="str">
        <x:v>Set2_200-10-1</x:v>
      </x:c>
      <x:c r="B4049" t="str">
        <x:v>standard_same_day</x:v>
      </x:c>
      <x:c r="C4049" t="str">
        <x:v>C11</x:v>
      </x:c>
      <x:c r="D4049" s="59" t="n">
        <x:v>50</x:v>
      </x:c>
      <x:c r="E4049" s="59" t="n">
        <x:v>12</x:v>
      </x:c>
      <x:c r="F4049" s="59" t="str">
        <x:v>S5</x:v>
      </x:c>
      <x:c r="G4049" s="59" t="n">
        <x:v>175</x:v>
      </x:c>
      <x:c r="H4049" s="59" t="n">
        <x:v>193</x:v>
      </x:c>
      <x:c r="I4049" s="59" t="n">
        <x:v>10</x:v>
      </x:c>
      <x:c r="J4049" s="60" t="n">
        <x:f>'参数'!$C$5</x:f>
        <x:v>360</x:v>
      </x:c>
      <x:c r="K4049" s="60" t="n">
        <x:f>'参数'!$D$5</x:f>
        <x:v>240</x:v>
      </x:c>
      <x:c r="L4049" s="60" t="n">
        <x:f>H4049+I4049+J4049</x:f>
        <x:v>563</x:v>
      </x:c>
      <x:c r="M4049" s="60" t="n">
        <x:f>L4049+K4049</x:f>
        <x:v>803</x:v>
      </x:c>
      <x:c r="N4049" s="60" t="n">
        <x:f>'参数'!$B$10</x:f>
        <x:v>1</x:v>
      </x:c>
      <x:c r="O4049" s="60" t="n">
        <x:f>N4049*'参数'!$B$11</x:f>
        <x:v>2</x:v>
      </x:c>
      <x:c r="P4049" s="60" t="n">
        <x:f>N4049*'参数'!$B$12</x:f>
        <x:v>1</x:v>
      </x:c>
      <x:c r="Q4049" t="str">
        <x:f>C4049&amp;"d"</x:f>
        <x:v>C11d</x:v>
      </x:c>
      <x:c r="R4049" t="str">
        <x:f>C4049&amp;"p"</x:f>
        <x:v>C11p</x:v>
      </x:c>
      <x:c r="S4049" t="str">
        <x:f>IF(AND(L4049&gt;=H4049+I4049+J4049,M4049&gt;L4049,F4049&lt;&gt;""),"PASS","FAIL")</x:f>
        <x:v>PASS</x:v>
      </x:c>
      <x:c r="T4049" t="n">
        <x:v>0</x:v>
      </x:c>
      <x:c r="U4049" t="str">
        <x:v>pickup_after_delivery_completion_plus_usage_lag</x:v>
      </x:c>
    </x:row>
    <x:row r="4050">
      <x:c r="A4050" t="str">
        <x:v>Set2_200-10-1</x:v>
      </x:c>
      <x:c r="B4050" t="str">
        <x:v>standard_same_day</x:v>
      </x:c>
      <x:c r="C4050" t="str">
        <x:v>C12</x:v>
      </x:c>
      <x:c r="D4050" s="59" t="n">
        <x:v>32</x:v>
      </x:c>
      <x:c r="E4050" s="59" t="n">
        <x:v>12</x:v>
      </x:c>
      <x:c r="F4050" s="59" t="str">
        <x:v>S3</x:v>
      </x:c>
      <x:c r="G4050" s="59" t="n">
        <x:v>351</x:v>
      </x:c>
      <x:c r="H4050" s="59" t="n">
        <x:v>383</x:v>
      </x:c>
      <x:c r="I4050" s="59" t="n">
        <x:v>10</x:v>
      </x:c>
      <x:c r="J4050" s="60" t="n">
        <x:f>'参数'!$C$5</x:f>
        <x:v>360</x:v>
      </x:c>
      <x:c r="K4050" s="60" t="n">
        <x:f>'参数'!$D$5</x:f>
        <x:v>240</x:v>
      </x:c>
      <x:c r="L4050" s="60" t="n">
        <x:f>H4050+I4050+J4050</x:f>
        <x:v>753</x:v>
      </x:c>
      <x:c r="M4050" s="60" t="n">
        <x:f>L4050+K4050</x:f>
        <x:v>993</x:v>
      </x:c>
      <x:c r="N4050" s="60" t="n">
        <x:f>'参数'!$B$10</x:f>
        <x:v>1</x:v>
      </x:c>
      <x:c r="O4050" s="60" t="n">
        <x:f>N4050*'参数'!$B$11</x:f>
        <x:v>2</x:v>
      </x:c>
      <x:c r="P4050" s="60" t="n">
        <x:f>N4050*'参数'!$B$12</x:f>
        <x:v>1</x:v>
      </x:c>
      <x:c r="Q4050" t="str">
        <x:f>C4050&amp;"d"</x:f>
        <x:v>C12d</x:v>
      </x:c>
      <x:c r="R4050" t="str">
        <x:f>C4050&amp;"p"</x:f>
        <x:v>C12p</x:v>
      </x:c>
      <x:c r="S4050" t="str">
        <x:f>IF(AND(L4050&gt;=H4050+I4050+J4050,M4050&gt;L4050,F4050&lt;&gt;""),"PASS","FAIL")</x:f>
        <x:v>PASS</x:v>
      </x:c>
      <x:c r="T4050" t="n">
        <x:v>6</x:v>
      </x:c>
      <x:c r="U4050" t="str">
        <x:v>pickup_after_delivery_completion_plus_usage_lag</x:v>
      </x:c>
    </x:row>
    <x:row r="4051">
      <x:c r="A4051" t="str">
        <x:v>Set2_200-10-1</x:v>
      </x:c>
      <x:c r="B4051" t="str">
        <x:v>standard_same_day</x:v>
      </x:c>
      <x:c r="C4051" t="str">
        <x:v>C13</x:v>
      </x:c>
      <x:c r="D4051" s="59" t="n">
        <x:v>43</x:v>
      </x:c>
      <x:c r="E4051" s="59" t="n">
        <x:v>50</x:v>
      </x:c>
      <x:c r="F4051" s="59" t="str">
        <x:v>S1</x:v>
      </x:c>
      <x:c r="G4051" s="59" t="n">
        <x:v>569</x:v>
      </x:c>
      <x:c r="H4051" s="59" t="n">
        <x:v>589</x:v>
      </x:c>
      <x:c r="I4051" s="59" t="n">
        <x:v>10</x:v>
      </x:c>
      <x:c r="J4051" s="60" t="n">
        <x:f>'参数'!$C$5</x:f>
        <x:v>360</x:v>
      </x:c>
      <x:c r="K4051" s="60" t="n">
        <x:f>'参数'!$D$5</x:f>
        <x:v>240</x:v>
      </x:c>
      <x:c r="L4051" s="60" t="n">
        <x:f>H4051+I4051+J4051</x:f>
        <x:v>959</x:v>
      </x:c>
      <x:c r="M4051" s="60" t="n">
        <x:f>L4051+K4051</x:f>
        <x:v>1199</x:v>
      </x:c>
      <x:c r="N4051" s="60" t="n">
        <x:f>'参数'!$B$10</x:f>
        <x:v>1</x:v>
      </x:c>
      <x:c r="O4051" s="60" t="n">
        <x:f>N4051*'参数'!$B$11</x:f>
        <x:v>2</x:v>
      </x:c>
      <x:c r="P4051" s="60" t="n">
        <x:f>N4051*'参数'!$B$12</x:f>
        <x:v>1</x:v>
      </x:c>
      <x:c r="Q4051" t="str">
        <x:f>C4051&amp;"d"</x:f>
        <x:v>C13d</x:v>
      </x:c>
      <x:c r="R4051" t="str">
        <x:f>C4051&amp;"p"</x:f>
        <x:v>C13p</x:v>
      </x:c>
      <x:c r="S4051" t="str">
        <x:f>IF(AND(L4051&gt;=H4051+I4051+J4051,M4051&gt;L4051,F4051&lt;&gt;""),"PASS","FAIL")</x:f>
        <x:v>PASS</x:v>
      </x:c>
      <x:c r="T4051" t="n">
        <x:v>17</x:v>
      </x:c>
      <x:c r="U4051" t="str">
        <x:v>pickup_after_delivery_completion_plus_usage_lag</x:v>
      </x:c>
    </x:row>
    <x:row r="4052">
      <x:c r="A4052" t="str">
        <x:v>Set2_200-10-1</x:v>
      </x:c>
      <x:c r="B4052" t="str">
        <x:v>standard_same_day</x:v>
      </x:c>
      <x:c r="C4052" t="str">
        <x:v>C14</x:v>
      </x:c>
      <x:c r="D4052" s="59" t="n">
        <x:v>10</x:v>
      </x:c>
      <x:c r="E4052" s="59" t="n">
        <x:v>8</x:v>
      </x:c>
      <x:c r="F4052" s="59" t="str">
        <x:v>S8</x:v>
      </x:c>
      <x:c r="G4052" s="59" t="n">
        <x:v>323</x:v>
      </x:c>
      <x:c r="H4052" s="59" t="n">
        <x:v>333</x:v>
      </x:c>
      <x:c r="I4052" s="59" t="n">
        <x:v>10</x:v>
      </x:c>
      <x:c r="J4052" s="60" t="n">
        <x:f>'参数'!$C$5</x:f>
        <x:v>360</x:v>
      </x:c>
      <x:c r="K4052" s="60" t="n">
        <x:f>'参数'!$D$5</x:f>
        <x:v>240</x:v>
      </x:c>
      <x:c r="L4052" s="60" t="n">
        <x:f>H4052+I4052+J4052</x:f>
        <x:v>703</x:v>
      </x:c>
      <x:c r="M4052" s="60" t="n">
        <x:f>L4052+K4052</x:f>
        <x:v>943</x:v>
      </x:c>
      <x:c r="N4052" s="60" t="n">
        <x:f>'参数'!$B$10</x:f>
        <x:v>1</x:v>
      </x:c>
      <x:c r="O4052" s="60" t="n">
        <x:f>N4052*'参数'!$B$11</x:f>
        <x:v>2</x:v>
      </x:c>
      <x:c r="P4052" s="60" t="n">
        <x:f>N4052*'参数'!$B$12</x:f>
        <x:v>1</x:v>
      </x:c>
      <x:c r="Q4052" t="str">
        <x:f>C4052&amp;"d"</x:f>
        <x:v>C14d</x:v>
      </x:c>
      <x:c r="R4052" t="str">
        <x:f>C4052&amp;"p"</x:f>
        <x:v>C14p</x:v>
      </x:c>
      <x:c r="S4052" t="str">
        <x:f>IF(AND(L4052&gt;=H4052+I4052+J4052,M4052&gt;L4052,F4052&lt;&gt;""),"PASS","FAIL")</x:f>
        <x:v>PASS</x:v>
      </x:c>
      <x:c r="T4052" t="n">
        <x:v>12</x:v>
      </x:c>
      <x:c r="U4052" t="str">
        <x:v>pickup_after_delivery_completion_plus_usage_lag</x:v>
      </x:c>
    </x:row>
    <x:row r="4053">
      <x:c r="A4053" t="str">
        <x:v>Set2_200-10-1</x:v>
      </x:c>
      <x:c r="B4053" t="str">
        <x:v>standard_same_day</x:v>
      </x:c>
      <x:c r="C4053" t="str">
        <x:v>C15</x:v>
      </x:c>
      <x:c r="D4053" s="59" t="n">
        <x:v>49</x:v>
      </x:c>
      <x:c r="E4053" s="59" t="n">
        <x:v>37</x:v>
      </x:c>
      <x:c r="F4053" s="59" t="str">
        <x:v>S1</x:v>
      </x:c>
      <x:c r="G4053" s="59" t="n">
        <x:v>498</x:v>
      </x:c>
      <x:c r="H4053" s="59" t="n">
        <x:v>514</x:v>
      </x:c>
      <x:c r="I4053" s="59" t="n">
        <x:v>10</x:v>
      </x:c>
      <x:c r="J4053" s="60" t="n">
        <x:f>'参数'!$C$5</x:f>
        <x:v>360</x:v>
      </x:c>
      <x:c r="K4053" s="60" t="n">
        <x:f>'参数'!$D$5</x:f>
        <x:v>240</x:v>
      </x:c>
      <x:c r="L4053" s="60" t="n">
        <x:f>H4053+I4053+J4053</x:f>
        <x:v>884</x:v>
      </x:c>
      <x:c r="M4053" s="60" t="n">
        <x:f>L4053+K4053</x:f>
        <x:v>1124</x:v>
      </x:c>
      <x:c r="N4053" s="60" t="n">
        <x:f>'参数'!$B$10</x:f>
        <x:v>1</x:v>
      </x:c>
      <x:c r="O4053" s="60" t="n">
        <x:f>N4053*'参数'!$B$11</x:f>
        <x:v>2</x:v>
      </x:c>
      <x:c r="P4053" s="60" t="n">
        <x:f>N4053*'参数'!$B$12</x:f>
        <x:v>1</x:v>
      </x:c>
      <x:c r="Q4053" t="str">
        <x:f>C4053&amp;"d"</x:f>
        <x:v>C15d</x:v>
      </x:c>
      <x:c r="R4053" t="str">
        <x:f>C4053&amp;"p"</x:f>
        <x:v>C15p</x:v>
      </x:c>
      <x:c r="S4053" t="str">
        <x:f>IF(AND(L4053&gt;=H4053+I4053+J4053,M4053&gt;L4053,F4053&lt;&gt;""),"PASS","FAIL")</x:f>
        <x:v>PASS</x:v>
      </x:c>
      <x:c r="T4053" t="n">
        <x:v>5</x:v>
      </x:c>
      <x:c r="U4053" t="str">
        <x:v>pickup_after_delivery_completion_plus_usage_lag</x:v>
      </x:c>
    </x:row>
    <x:row r="4054">
      <x:c r="A4054" t="str">
        <x:v>Set2_200-10-1</x:v>
      </x:c>
      <x:c r="B4054" t="str">
        <x:v>standard_same_day</x:v>
      </x:c>
      <x:c r="C4054" t="str">
        <x:v>C16</x:v>
      </x:c>
      <x:c r="D4054" s="59" t="n">
        <x:v>23</x:v>
      </x:c>
      <x:c r="E4054" s="59" t="n">
        <x:v>8</x:v>
      </x:c>
      <x:c r="F4054" s="59" t="str">
        <x:v>S8</x:v>
      </x:c>
      <x:c r="G4054" s="59" t="n">
        <x:v>451</x:v>
      </x:c>
      <x:c r="H4054" s="59" t="n">
        <x:v>483</x:v>
      </x:c>
      <x:c r="I4054" s="59" t="n">
        <x:v>10</x:v>
      </x:c>
      <x:c r="J4054" s="60" t="n">
        <x:f>'参数'!$C$5</x:f>
        <x:v>360</x:v>
      </x:c>
      <x:c r="K4054" s="60" t="n">
        <x:f>'参数'!$D$5</x:f>
        <x:v>240</x:v>
      </x:c>
      <x:c r="L4054" s="60" t="n">
        <x:f>H4054+I4054+J4054</x:f>
        <x:v>853</x:v>
      </x:c>
      <x:c r="M4054" s="60" t="n">
        <x:f>L4054+K4054</x:f>
        <x:v>1093</x:v>
      </x:c>
      <x:c r="N4054" s="60" t="n">
        <x:f>'参数'!$B$10</x:f>
        <x:v>1</x:v>
      </x:c>
      <x:c r="O4054" s="60" t="n">
        <x:f>N4054*'参数'!$B$11</x:f>
        <x:v>2</x:v>
      </x:c>
      <x:c r="P4054" s="60" t="n">
        <x:f>N4054*'参数'!$B$12</x:f>
        <x:v>1</x:v>
      </x:c>
      <x:c r="Q4054" t="str">
        <x:f>C4054&amp;"d"</x:f>
        <x:v>C16d</x:v>
      </x:c>
      <x:c r="R4054" t="str">
        <x:f>C4054&amp;"p"</x:f>
        <x:v>C16p</x:v>
      </x:c>
      <x:c r="S4054" t="str">
        <x:f>IF(AND(L4054&gt;=H4054+I4054+J4054,M4054&gt;L4054,F4054&lt;&gt;""),"PASS","FAIL")</x:f>
        <x:v>PASS</x:v>
      </x:c>
      <x:c r="T4054" t="n">
        <x:v>8</x:v>
      </x:c>
      <x:c r="U4054" t="str">
        <x:v>pickup_after_delivery_completion_plus_usage_lag</x:v>
      </x:c>
    </x:row>
    <x:row r="4055">
      <x:c r="A4055" t="str">
        <x:v>Set2_200-10-1</x:v>
      </x:c>
      <x:c r="B4055" t="str">
        <x:v>standard_same_day</x:v>
      </x:c>
      <x:c r="C4055" t="str">
        <x:v>C17</x:v>
      </x:c>
      <x:c r="D4055" s="59" t="n">
        <x:v>18</x:v>
      </x:c>
      <x:c r="E4055" s="59" t="n">
        <x:v>28</x:v>
      </x:c>
      <x:c r="F4055" s="59" t="str">
        <x:v>S7</x:v>
      </x:c>
      <x:c r="G4055" s="59" t="n">
        <x:v>366</x:v>
      </x:c>
      <x:c r="H4055" s="59" t="n">
        <x:v>390</x:v>
      </x:c>
      <x:c r="I4055" s="59" t="n">
        <x:v>10</x:v>
      </x:c>
      <x:c r="J4055" s="60" t="n">
        <x:f>'参数'!$C$5</x:f>
        <x:v>360</x:v>
      </x:c>
      <x:c r="K4055" s="60" t="n">
        <x:f>'参数'!$D$5</x:f>
        <x:v>240</x:v>
      </x:c>
      <x:c r="L4055" s="60" t="n">
        <x:f>H4055+I4055+J4055</x:f>
        <x:v>760</x:v>
      </x:c>
      <x:c r="M4055" s="60" t="n">
        <x:f>L4055+K4055</x:f>
        <x:v>1000</x:v>
      </x:c>
      <x:c r="N4055" s="60" t="n">
        <x:f>'参数'!$B$10</x:f>
        <x:v>1</x:v>
      </x:c>
      <x:c r="O4055" s="60" t="n">
        <x:f>N4055*'参数'!$B$11</x:f>
        <x:v>2</x:v>
      </x:c>
      <x:c r="P4055" s="60" t="n">
        <x:f>N4055*'参数'!$B$12</x:f>
        <x:v>1</x:v>
      </x:c>
      <x:c r="Q4055" t="str">
        <x:f>C4055&amp;"d"</x:f>
        <x:v>C17d</x:v>
      </x:c>
      <x:c r="R4055" t="str">
        <x:f>C4055&amp;"p"</x:f>
        <x:v>C17p</x:v>
      </x:c>
      <x:c r="S4055" t="str">
        <x:f>IF(AND(L4055&gt;=H4055+I4055+J4055,M4055&gt;L4055,F4055&lt;&gt;""),"PASS","FAIL")</x:f>
        <x:v>PASS</x:v>
      </x:c>
      <x:c r="T4055" t="n">
        <x:v>0</x:v>
      </x:c>
      <x:c r="U4055" t="str">
        <x:v>pickup_after_delivery_completion_plus_usage_lag</x:v>
      </x:c>
    </x:row>
    <x:row r="4056">
      <x:c r="A4056" t="str">
        <x:v>Set2_200-10-1</x:v>
      </x:c>
      <x:c r="B4056" t="str">
        <x:v>standard_same_day</x:v>
      </x:c>
      <x:c r="C4056" t="str">
        <x:v>C18</x:v>
      </x:c>
      <x:c r="D4056" s="59" t="n">
        <x:v>35</x:v>
      </x:c>
      <x:c r="E4056" s="59" t="n">
        <x:v>42</x:v>
      </x:c>
      <x:c r="F4056" s="59" t="str">
        <x:v>S6</x:v>
      </x:c>
      <x:c r="G4056" s="59" t="n">
        <x:v>237</x:v>
      </x:c>
      <x:c r="H4056" s="59" t="n">
        <x:v>259</x:v>
      </x:c>
      <x:c r="I4056" s="59" t="n">
        <x:v>10</x:v>
      </x:c>
      <x:c r="J4056" s="60" t="n">
        <x:f>'参数'!$C$5</x:f>
        <x:v>360</x:v>
      </x:c>
      <x:c r="K4056" s="60" t="n">
        <x:f>'参数'!$D$5</x:f>
        <x:v>240</x:v>
      </x:c>
      <x:c r="L4056" s="60" t="n">
        <x:f>H4056+I4056+J4056</x:f>
        <x:v>629</x:v>
      </x:c>
      <x:c r="M4056" s="60" t="n">
        <x:f>L4056+K4056</x:f>
        <x:v>869</x:v>
      </x:c>
      <x:c r="N4056" s="60" t="n">
        <x:f>'参数'!$B$10</x:f>
        <x:v>1</x:v>
      </x:c>
      <x:c r="O4056" s="60" t="n">
        <x:f>N4056*'参数'!$B$11</x:f>
        <x:v>2</x:v>
      </x:c>
      <x:c r="P4056" s="60" t="n">
        <x:f>N4056*'参数'!$B$12</x:f>
        <x:v>1</x:v>
      </x:c>
      <x:c r="Q4056" t="str">
        <x:f>C4056&amp;"d"</x:f>
        <x:v>C18d</x:v>
      </x:c>
      <x:c r="R4056" t="str">
        <x:f>C4056&amp;"p"</x:f>
        <x:v>C18p</x:v>
      </x:c>
      <x:c r="S4056" t="str">
        <x:f>IF(AND(L4056&gt;=H4056+I4056+J4056,M4056&gt;L4056,F4056&lt;&gt;""),"PASS","FAIL")</x:f>
        <x:v>PASS</x:v>
      </x:c>
      <x:c r="T4056" t="n">
        <x:v>3</x:v>
      </x:c>
      <x:c r="U4056" t="str">
        <x:v>pickup_after_delivery_completion_plus_usage_lag</x:v>
      </x:c>
    </x:row>
    <x:row r="4057">
      <x:c r="A4057" t="str">
        <x:v>Set2_200-10-1</x:v>
      </x:c>
      <x:c r="B4057" t="str">
        <x:v>standard_same_day</x:v>
      </x:c>
      <x:c r="C4057" t="str">
        <x:v>C19</x:v>
      </x:c>
      <x:c r="D4057" s="59" t="n">
        <x:v>6</x:v>
      </x:c>
      <x:c r="E4057" s="59" t="n">
        <x:v>39</x:v>
      </x:c>
      <x:c r="F4057" s="59" t="str">
        <x:v>S0</x:v>
      </x:c>
      <x:c r="G4057" s="59" t="n">
        <x:v>256</x:v>
      </x:c>
      <x:c r="H4057" s="59" t="n">
        <x:v>268</x:v>
      </x:c>
      <x:c r="I4057" s="59" t="n">
        <x:v>10</x:v>
      </x:c>
      <x:c r="J4057" s="60" t="n">
        <x:f>'参数'!$C$5</x:f>
        <x:v>360</x:v>
      </x:c>
      <x:c r="K4057" s="60" t="n">
        <x:f>'参数'!$D$5</x:f>
        <x:v>240</x:v>
      </x:c>
      <x:c r="L4057" s="60" t="n">
        <x:f>H4057+I4057+J4057</x:f>
        <x:v>638</x:v>
      </x:c>
      <x:c r="M4057" s="60" t="n">
        <x:f>L4057+K4057</x:f>
        <x:v>878</x:v>
      </x:c>
      <x:c r="N4057" s="60" t="n">
        <x:f>'参数'!$B$10</x:f>
        <x:v>1</x:v>
      </x:c>
      <x:c r="O4057" s="60" t="n">
        <x:f>N4057*'参数'!$B$11</x:f>
        <x:v>2</x:v>
      </x:c>
      <x:c r="P4057" s="60" t="n">
        <x:f>N4057*'参数'!$B$12</x:f>
        <x:v>1</x:v>
      </x:c>
      <x:c r="Q4057" t="str">
        <x:f>C4057&amp;"d"</x:f>
        <x:v>C19d</x:v>
      </x:c>
      <x:c r="R4057" t="str">
        <x:f>C4057&amp;"p"</x:f>
        <x:v>C19p</x:v>
      </x:c>
      <x:c r="S4057" t="str">
        <x:f>IF(AND(L4057&gt;=H4057+I4057+J4057,M4057&gt;L4057,F4057&lt;&gt;""),"PASS","FAIL")</x:f>
        <x:v>PASS</x:v>
      </x:c>
      <x:c r="T4057" t="n">
        <x:v>2</x:v>
      </x:c>
      <x:c r="U4057" t="str">
        <x:v>pickup_after_delivery_completion_plus_usage_lag</x:v>
      </x:c>
    </x:row>
    <x:row r="4058">
      <x:c r="A4058" t="str">
        <x:v>Set2_200-10-1</x:v>
      </x:c>
      <x:c r="B4058" t="str">
        <x:v>standard_same_day</x:v>
      </x:c>
      <x:c r="C4058" t="str">
        <x:v>C20</x:v>
      </x:c>
      <x:c r="D4058" s="59" t="n">
        <x:v>5</x:v>
      </x:c>
      <x:c r="E4058" s="59" t="n">
        <x:v>12</x:v>
      </x:c>
      <x:c r="F4058" s="59" t="str">
        <x:v>S8</x:v>
      </x:c>
      <x:c r="G4058" s="59" t="n">
        <x:v>420</x:v>
      </x:c>
      <x:c r="H4058" s="59" t="n">
        <x:v>438</x:v>
      </x:c>
      <x:c r="I4058" s="59" t="n">
        <x:v>10</x:v>
      </x:c>
      <x:c r="J4058" s="60" t="n">
        <x:f>'参数'!$C$5</x:f>
        <x:v>360</x:v>
      </x:c>
      <x:c r="K4058" s="60" t="n">
        <x:f>'参数'!$D$5</x:f>
        <x:v>240</x:v>
      </x:c>
      <x:c r="L4058" s="60" t="n">
        <x:f>H4058+I4058+J4058</x:f>
        <x:v>808</x:v>
      </x:c>
      <x:c r="M4058" s="60" t="n">
        <x:f>L4058+K4058</x:f>
        <x:v>1048</x:v>
      </x:c>
      <x:c r="N4058" s="60" t="n">
        <x:f>'参数'!$B$10</x:f>
        <x:v>1</x:v>
      </x:c>
      <x:c r="O4058" s="60" t="n">
        <x:f>N4058*'参数'!$B$11</x:f>
        <x:v>2</x:v>
      </x:c>
      <x:c r="P4058" s="60" t="n">
        <x:f>N4058*'参数'!$B$12</x:f>
        <x:v>1</x:v>
      </x:c>
      <x:c r="Q4058" t="str">
        <x:f>C4058&amp;"d"</x:f>
        <x:v>C20d</x:v>
      </x:c>
      <x:c r="R4058" t="str">
        <x:f>C4058&amp;"p"</x:f>
        <x:v>C20p</x:v>
      </x:c>
      <x:c r="S4058" t="str">
        <x:f>IF(AND(L4058&gt;=H4058+I4058+J4058,M4058&gt;L4058,F4058&lt;&gt;""),"PASS","FAIL")</x:f>
        <x:v>PASS</x:v>
      </x:c>
      <x:c r="T4058" t="n">
        <x:v>4</x:v>
      </x:c>
      <x:c r="U4058" t="str">
        <x:v>pickup_after_delivery_completion_plus_usage_lag</x:v>
      </x:c>
    </x:row>
    <x:row r="4059">
      <x:c r="A4059" t="str">
        <x:v>Set2_200-10-1</x:v>
      </x:c>
      <x:c r="B4059" t="str">
        <x:v>standard_same_day</x:v>
      </x:c>
      <x:c r="C4059" t="str">
        <x:v>C21</x:v>
      </x:c>
      <x:c r="D4059" s="59" t="n">
        <x:v>50</x:v>
      </x:c>
      <x:c r="E4059" s="59" t="n">
        <x:v>48</x:v>
      </x:c>
      <x:c r="F4059" s="59" t="str">
        <x:v>S1</x:v>
      </x:c>
      <x:c r="G4059" s="59" t="n">
        <x:v>564</x:v>
      </x:c>
      <x:c r="H4059" s="59" t="n">
        <x:v>584</x:v>
      </x:c>
      <x:c r="I4059" s="59" t="n">
        <x:v>10</x:v>
      </x:c>
      <x:c r="J4059" s="60" t="n">
        <x:f>'参数'!$C$5</x:f>
        <x:v>360</x:v>
      </x:c>
      <x:c r="K4059" s="60" t="n">
        <x:f>'参数'!$D$5</x:f>
        <x:v>240</x:v>
      </x:c>
      <x:c r="L4059" s="60" t="n">
        <x:f>H4059+I4059+J4059</x:f>
        <x:v>954</x:v>
      </x:c>
      <x:c r="M4059" s="60" t="n">
        <x:f>L4059+K4059</x:f>
        <x:v>1194</x:v>
      </x:c>
      <x:c r="N4059" s="60" t="n">
        <x:f>'参数'!$B$10</x:f>
        <x:v>1</x:v>
      </x:c>
      <x:c r="O4059" s="60" t="n">
        <x:f>N4059*'参数'!$B$11</x:f>
        <x:v>2</x:v>
      </x:c>
      <x:c r="P4059" s="60" t="n">
        <x:f>N4059*'参数'!$B$12</x:f>
        <x:v>1</x:v>
      </x:c>
      <x:c r="Q4059" t="str">
        <x:f>C4059&amp;"d"</x:f>
        <x:v>C21d</x:v>
      </x:c>
      <x:c r="R4059" t="str">
        <x:f>C4059&amp;"p"</x:f>
        <x:v>C21p</x:v>
      </x:c>
      <x:c r="S4059" t="str">
        <x:f>IF(AND(L4059&gt;=H4059+I4059+J4059,M4059&gt;L4059,F4059&lt;&gt;""),"PASS","FAIL")</x:f>
        <x:v>PASS</x:v>
      </x:c>
      <x:c r="T4059" t="n">
        <x:v>12</x:v>
      </x:c>
      <x:c r="U4059" t="str">
        <x:v>pickup_after_delivery_completion_plus_usage_lag</x:v>
      </x:c>
    </x:row>
    <x:row r="4060">
      <x:c r="A4060" t="str">
        <x:v>Set2_200-10-1</x:v>
      </x:c>
      <x:c r="B4060" t="str">
        <x:v>standard_same_day</x:v>
      </x:c>
      <x:c r="C4060" t="str">
        <x:v>C22</x:v>
      </x:c>
      <x:c r="D4060" s="59" t="n">
        <x:v>39</x:v>
      </x:c>
      <x:c r="E4060" s="59" t="n">
        <x:v>36</x:v>
      </x:c>
      <x:c r="F4060" s="59" t="str">
        <x:v>S6</x:v>
      </x:c>
      <x:c r="G4060" s="59" t="n">
        <x:v>255</x:v>
      </x:c>
      <x:c r="H4060" s="59" t="n">
        <x:v>269</x:v>
      </x:c>
      <x:c r="I4060" s="59" t="n">
        <x:v>10</x:v>
      </x:c>
      <x:c r="J4060" s="60" t="n">
        <x:f>'参数'!$C$5</x:f>
        <x:v>360</x:v>
      </x:c>
      <x:c r="K4060" s="60" t="n">
        <x:f>'参数'!$D$5</x:f>
        <x:v>240</x:v>
      </x:c>
      <x:c r="L4060" s="60" t="n">
        <x:f>H4060+I4060+J4060</x:f>
        <x:v>639</x:v>
      </x:c>
      <x:c r="M4060" s="60" t="n">
        <x:f>L4060+K4060</x:f>
        <x:v>879</x:v>
      </x:c>
      <x:c r="N4060" s="60" t="n">
        <x:f>'参数'!$B$10</x:f>
        <x:v>1</x:v>
      </x:c>
      <x:c r="O4060" s="60" t="n">
        <x:f>N4060*'参数'!$B$11</x:f>
        <x:v>2</x:v>
      </x:c>
      <x:c r="P4060" s="60" t="n">
        <x:f>N4060*'参数'!$B$12</x:f>
        <x:v>1</x:v>
      </x:c>
      <x:c r="Q4060" t="str">
        <x:f>C4060&amp;"d"</x:f>
        <x:v>C22d</x:v>
      </x:c>
      <x:c r="R4060" t="str">
        <x:f>C4060&amp;"p"</x:f>
        <x:v>C22p</x:v>
      </x:c>
      <x:c r="S4060" t="str">
        <x:f>IF(AND(L4060&gt;=H4060+I4060+J4060,M4060&gt;L4060,F4060&lt;&gt;""),"PASS","FAIL")</x:f>
        <x:v>PASS</x:v>
      </x:c>
      <x:c r="T4060" t="n">
        <x:v>11</x:v>
      </x:c>
      <x:c r="U4060" t="str">
        <x:v>pickup_after_delivery_completion_plus_usage_lag</x:v>
      </x:c>
    </x:row>
    <x:row r="4061">
      <x:c r="A4061" t="str">
        <x:v>Set2_200-10-1</x:v>
      </x:c>
      <x:c r="B4061" t="str">
        <x:v>standard_same_day</x:v>
      </x:c>
      <x:c r="C4061" t="str">
        <x:v>C23</x:v>
      </x:c>
      <x:c r="D4061" s="59" t="n">
        <x:v>22</x:v>
      </x:c>
      <x:c r="E4061" s="59" t="n">
        <x:v>3</x:v>
      </x:c>
      <x:c r="F4061" s="59" t="str">
        <x:v>S8</x:v>
      </x:c>
      <x:c r="G4061" s="59" t="n">
        <x:v>314</x:v>
      </x:c>
      <x:c r="H4061" s="59" t="n">
        <x:v>342</x:v>
      </x:c>
      <x:c r="I4061" s="59" t="n">
        <x:v>10</x:v>
      </x:c>
      <x:c r="J4061" s="60" t="n">
        <x:f>'参数'!$C$5</x:f>
        <x:v>360</x:v>
      </x:c>
      <x:c r="K4061" s="60" t="n">
        <x:f>'参数'!$D$5</x:f>
        <x:v>240</x:v>
      </x:c>
      <x:c r="L4061" s="60" t="n">
        <x:f>H4061+I4061+J4061</x:f>
        <x:v>712</x:v>
      </x:c>
      <x:c r="M4061" s="60" t="n">
        <x:f>L4061+K4061</x:f>
        <x:v>952</x:v>
      </x:c>
      <x:c r="N4061" s="60" t="n">
        <x:f>'参数'!$B$10</x:f>
        <x:v>1</x:v>
      </x:c>
      <x:c r="O4061" s="60" t="n">
        <x:f>N4061*'参数'!$B$11</x:f>
        <x:v>2</x:v>
      </x:c>
      <x:c r="P4061" s="60" t="n">
        <x:f>N4061*'参数'!$B$12</x:f>
        <x:v>1</x:v>
      </x:c>
      <x:c r="Q4061" t="str">
        <x:f>C4061&amp;"d"</x:f>
        <x:v>C23d</x:v>
      </x:c>
      <x:c r="R4061" t="str">
        <x:f>C4061&amp;"p"</x:f>
        <x:v>C23p</x:v>
      </x:c>
      <x:c r="S4061" t="str">
        <x:f>IF(AND(L4061&gt;=H4061+I4061+J4061,M4061&gt;L4061,F4061&lt;&gt;""),"PASS","FAIL")</x:f>
        <x:v>PASS</x:v>
      </x:c>
      <x:c r="T4061" t="n">
        <x:v>10</x:v>
      </x:c>
      <x:c r="U4061" t="str">
        <x:v>pickup_after_delivery_completion_plus_usage_lag</x:v>
      </x:c>
    </x:row>
    <x:row r="4062">
      <x:c r="A4062" t="str">
        <x:v>Set2_200-10-1</x:v>
      </x:c>
      <x:c r="B4062" t="str">
        <x:v>standard_same_day</x:v>
      </x:c>
      <x:c r="C4062" t="str">
        <x:v>C24</x:v>
      </x:c>
      <x:c r="D4062" s="59" t="n">
        <x:v>20</x:v>
      </x:c>
      <x:c r="E4062" s="59" t="n">
        <x:v>14</x:v>
      </x:c>
      <x:c r="F4062" s="59" t="str">
        <x:v>S7</x:v>
      </x:c>
      <x:c r="G4062" s="59" t="n">
        <x:v>457</x:v>
      </x:c>
      <x:c r="H4062" s="59" t="n">
        <x:v>483</x:v>
      </x:c>
      <x:c r="I4062" s="59" t="n">
        <x:v>10</x:v>
      </x:c>
      <x:c r="J4062" s="60" t="n">
        <x:f>'参数'!$C$5</x:f>
        <x:v>360</x:v>
      </x:c>
      <x:c r="K4062" s="60" t="n">
        <x:f>'参数'!$D$5</x:f>
        <x:v>240</x:v>
      </x:c>
      <x:c r="L4062" s="60" t="n">
        <x:f>H4062+I4062+J4062</x:f>
        <x:v>853</x:v>
      </x:c>
      <x:c r="M4062" s="60" t="n">
        <x:f>L4062+K4062</x:f>
        <x:v>1093</x:v>
      </x:c>
      <x:c r="N4062" s="60" t="n">
        <x:f>'参数'!$B$10</x:f>
        <x:v>1</x:v>
      </x:c>
      <x:c r="O4062" s="60" t="n">
        <x:f>N4062*'参数'!$B$11</x:f>
        <x:v>2</x:v>
      </x:c>
      <x:c r="P4062" s="60" t="n">
        <x:f>N4062*'参数'!$B$12</x:f>
        <x:v>1</x:v>
      </x:c>
      <x:c r="Q4062" t="str">
        <x:f>C4062&amp;"d"</x:f>
        <x:v>C24d</x:v>
      </x:c>
      <x:c r="R4062" t="str">
        <x:f>C4062&amp;"p"</x:f>
        <x:v>C24p</x:v>
      </x:c>
      <x:c r="S4062" t="str">
        <x:f>IF(AND(L4062&gt;=H4062+I4062+J4062,M4062&gt;L4062,F4062&lt;&gt;""),"PASS","FAIL")</x:f>
        <x:v>PASS</x:v>
      </x:c>
      <x:c r="T4062" t="n">
        <x:v>3</x:v>
      </x:c>
      <x:c r="U4062" t="str">
        <x:v>pickup_after_delivery_completion_plus_usage_lag</x:v>
      </x:c>
    </x:row>
    <x:row r="4063">
      <x:c r="A4063" t="str">
        <x:v>Set2_200-10-1</x:v>
      </x:c>
      <x:c r="B4063" t="str">
        <x:v>standard_same_day</x:v>
      </x:c>
      <x:c r="C4063" t="str">
        <x:v>C25</x:v>
      </x:c>
      <x:c r="D4063" s="59" t="n">
        <x:v>41</x:v>
      </x:c>
      <x:c r="E4063" s="59" t="n">
        <x:v>47</x:v>
      </x:c>
      <x:c r="F4063" s="59" t="str">
        <x:v>S1</x:v>
      </x:c>
      <x:c r="G4063" s="59" t="n">
        <x:v>486</x:v>
      </x:c>
      <x:c r="H4063" s="59" t="n">
        <x:v>516</x:v>
      </x:c>
      <x:c r="I4063" s="59" t="n">
        <x:v>10</x:v>
      </x:c>
      <x:c r="J4063" s="60" t="n">
        <x:f>'参数'!$C$5</x:f>
        <x:v>360</x:v>
      </x:c>
      <x:c r="K4063" s="60" t="n">
        <x:f>'参数'!$D$5</x:f>
        <x:v>240</x:v>
      </x:c>
      <x:c r="L4063" s="60" t="n">
        <x:f>H4063+I4063+J4063</x:f>
        <x:v>886</x:v>
      </x:c>
      <x:c r="M4063" s="60" t="n">
        <x:f>L4063+K4063</x:f>
        <x:v>1126</x:v>
      </x:c>
      <x:c r="N4063" s="60" t="n">
        <x:f>'参数'!$B$10</x:f>
        <x:v>1</x:v>
      </x:c>
      <x:c r="O4063" s="60" t="n">
        <x:f>N4063*'参数'!$B$11</x:f>
        <x:v>2</x:v>
      </x:c>
      <x:c r="P4063" s="60" t="n">
        <x:f>N4063*'参数'!$B$12</x:f>
        <x:v>1</x:v>
      </x:c>
      <x:c r="Q4063" t="str">
        <x:f>C4063&amp;"d"</x:f>
        <x:v>C25d</x:v>
      </x:c>
      <x:c r="R4063" t="str">
        <x:f>C4063&amp;"p"</x:f>
        <x:v>C25p</x:v>
      </x:c>
      <x:c r="S4063" t="str">
        <x:f>IF(AND(L4063&gt;=H4063+I4063+J4063,M4063&gt;L4063,F4063&lt;&gt;""),"PASS","FAIL")</x:f>
        <x:v>PASS</x:v>
      </x:c>
      <x:c r="T4063" t="n">
        <x:v>9</x:v>
      </x:c>
      <x:c r="U4063" t="str">
        <x:v>pickup_after_delivery_completion_plus_usage_lag</x:v>
      </x:c>
    </x:row>
    <x:row r="4064">
      <x:c r="A4064" t="str">
        <x:v>Set2_200-10-1</x:v>
      </x:c>
      <x:c r="B4064" t="str">
        <x:v>standard_same_day</x:v>
      </x:c>
      <x:c r="C4064" t="str">
        <x:v>C26</x:v>
      </x:c>
      <x:c r="D4064" s="59" t="n">
        <x:v>8</x:v>
      </x:c>
      <x:c r="E4064" s="59" t="n">
        <x:v>36</x:v>
      </x:c>
      <x:c r="F4064" s="59" t="str">
        <x:v>S0</x:v>
      </x:c>
      <x:c r="G4064" s="59" t="n">
        <x:v>211</x:v>
      </x:c>
      <x:c r="H4064" s="59" t="n">
        <x:v>227</x:v>
      </x:c>
      <x:c r="I4064" s="59" t="n">
        <x:v>10</x:v>
      </x:c>
      <x:c r="J4064" s="60" t="n">
        <x:f>'参数'!$C$5</x:f>
        <x:v>360</x:v>
      </x:c>
      <x:c r="K4064" s="60" t="n">
        <x:f>'参数'!$D$5</x:f>
        <x:v>240</x:v>
      </x:c>
      <x:c r="L4064" s="60" t="n">
        <x:f>H4064+I4064+J4064</x:f>
        <x:v>597</x:v>
      </x:c>
      <x:c r="M4064" s="60" t="n">
        <x:f>L4064+K4064</x:f>
        <x:v>837</x:v>
      </x:c>
      <x:c r="N4064" s="60" t="n">
        <x:f>'参数'!$B$10</x:f>
        <x:v>1</x:v>
      </x:c>
      <x:c r="O4064" s="60" t="n">
        <x:f>N4064*'参数'!$B$11</x:f>
        <x:v>2</x:v>
      </x:c>
      <x:c r="P4064" s="60" t="n">
        <x:f>N4064*'参数'!$B$12</x:f>
        <x:v>1</x:v>
      </x:c>
      <x:c r="Q4064" t="str">
        <x:f>C4064&amp;"d"</x:f>
        <x:v>C26d</x:v>
      </x:c>
      <x:c r="R4064" t="str">
        <x:f>C4064&amp;"p"</x:f>
        <x:v>C26p</x:v>
      </x:c>
      <x:c r="S4064" t="str">
        <x:f>IF(AND(L4064&gt;=H4064+I4064+J4064,M4064&gt;L4064,F4064&lt;&gt;""),"PASS","FAIL")</x:f>
        <x:v>PASS</x:v>
      </x:c>
      <x:c r="T4064" t="n">
        <x:v>6</x:v>
      </x:c>
      <x:c r="U4064" t="str">
        <x:v>pickup_after_delivery_completion_plus_usage_lag</x:v>
      </x:c>
    </x:row>
    <x:row r="4065">
      <x:c r="A4065" t="str">
        <x:v>Set2_200-10-1</x:v>
      </x:c>
      <x:c r="B4065" t="str">
        <x:v>standard_same_day</x:v>
      </x:c>
      <x:c r="C4065" t="str">
        <x:v>C27</x:v>
      </x:c>
      <x:c r="D4065" s="59" t="n">
        <x:v>3</x:v>
      </x:c>
      <x:c r="E4065" s="59" t="n">
        <x:v>23</x:v>
      </x:c>
      <x:c r="F4065" s="59" t="str">
        <x:v>S0</x:v>
      </x:c>
      <x:c r="G4065" s="59" t="n">
        <x:v>342</x:v>
      </x:c>
      <x:c r="H4065" s="59" t="n">
        <x:v>364</x:v>
      </x:c>
      <x:c r="I4065" s="59" t="n">
        <x:v>10</x:v>
      </x:c>
      <x:c r="J4065" s="60" t="n">
        <x:f>'参数'!$C$5</x:f>
        <x:v>360</x:v>
      </x:c>
      <x:c r="K4065" s="60" t="n">
        <x:f>'参数'!$D$5</x:f>
        <x:v>240</x:v>
      </x:c>
      <x:c r="L4065" s="60" t="n">
        <x:f>H4065+I4065+J4065</x:f>
        <x:v>734</x:v>
      </x:c>
      <x:c r="M4065" s="60" t="n">
        <x:f>L4065+K4065</x:f>
        <x:v>974</x:v>
      </x:c>
      <x:c r="N4065" s="60" t="n">
        <x:f>'参数'!$B$10</x:f>
        <x:v>1</x:v>
      </x:c>
      <x:c r="O4065" s="60" t="n">
        <x:f>N4065*'参数'!$B$11</x:f>
        <x:v>2</x:v>
      </x:c>
      <x:c r="P4065" s="60" t="n">
        <x:f>N4065*'参数'!$B$12</x:f>
        <x:v>1</x:v>
      </x:c>
      <x:c r="Q4065" t="str">
        <x:f>C4065&amp;"d"</x:f>
        <x:v>C27d</x:v>
      </x:c>
      <x:c r="R4065" t="str">
        <x:f>C4065&amp;"p"</x:f>
        <x:v>C27p</x:v>
      </x:c>
      <x:c r="S4065" t="str">
        <x:f>IF(AND(L4065&gt;=H4065+I4065+J4065,M4065&gt;L4065,F4065&lt;&gt;""),"PASS","FAIL")</x:f>
        <x:v>PASS</x:v>
      </x:c>
      <x:c r="T4065" t="n">
        <x:v>7</x:v>
      </x:c>
      <x:c r="U4065" t="str">
        <x:v>pickup_after_delivery_completion_plus_usage_lag</x:v>
      </x:c>
    </x:row>
    <x:row r="4066">
      <x:c r="A4066" t="str">
        <x:v>Set2_200-10-1</x:v>
      </x:c>
      <x:c r="B4066" t="str">
        <x:v>standard_same_day</x:v>
      </x:c>
      <x:c r="C4066" t="str">
        <x:v>C28</x:v>
      </x:c>
      <x:c r="D4066" s="59" t="n">
        <x:v>44</x:v>
      </x:c>
      <x:c r="E4066" s="59" t="n">
        <x:v>24</x:v>
      </x:c>
      <x:c r="F4066" s="59" t="str">
        <x:v>S2</x:v>
      </x:c>
      <x:c r="G4066" s="59" t="n">
        <x:v>612</x:v>
      </x:c>
      <x:c r="H4066" s="59" t="n">
        <x:v>650</x:v>
      </x:c>
      <x:c r="I4066" s="59" t="n">
        <x:v>10</x:v>
      </x:c>
      <x:c r="J4066" s="60" t="n">
        <x:f>'参数'!$C$5</x:f>
        <x:v>360</x:v>
      </x:c>
      <x:c r="K4066" s="60" t="n">
        <x:f>'参数'!$D$5</x:f>
        <x:v>240</x:v>
      </x:c>
      <x:c r="L4066" s="60" t="n">
        <x:f>H4066+I4066+J4066</x:f>
        <x:v>1020</x:v>
      </x:c>
      <x:c r="M4066" s="60" t="n">
        <x:f>L4066+K4066</x:f>
        <x:v>1260</x:v>
      </x:c>
      <x:c r="N4066" s="60" t="n">
        <x:f>'参数'!$B$10</x:f>
        <x:v>1</x:v>
      </x:c>
      <x:c r="O4066" s="60" t="n">
        <x:f>N4066*'参数'!$B$11</x:f>
        <x:v>2</x:v>
      </x:c>
      <x:c r="P4066" s="60" t="n">
        <x:f>N4066*'参数'!$B$12</x:f>
        <x:v>1</x:v>
      </x:c>
      <x:c r="Q4066" t="str">
        <x:f>C4066&amp;"d"</x:f>
        <x:v>C28d</x:v>
      </x:c>
      <x:c r="R4066" t="str">
        <x:f>C4066&amp;"p"</x:f>
        <x:v>C28p</x:v>
      </x:c>
      <x:c r="S4066" t="str">
        <x:f>IF(AND(L4066&gt;=H4066+I4066+J4066,M4066&gt;L4066,F4066&lt;&gt;""),"PASS","FAIL")</x:f>
        <x:v>PASS</x:v>
      </x:c>
      <x:c r="T4066" t="n">
        <x:v>14</x:v>
      </x:c>
      <x:c r="U4066" t="str">
        <x:v>pickup_after_delivery_completion_plus_usage_lag</x:v>
      </x:c>
    </x:row>
    <x:row r="4067">
      <x:c r="A4067" t="str">
        <x:v>Set2_200-10-1</x:v>
      </x:c>
      <x:c r="B4067" t="str">
        <x:v>standard_same_day</x:v>
      </x:c>
      <x:c r="C4067" t="str">
        <x:v>C29</x:v>
      </x:c>
      <x:c r="D4067" s="59" t="n">
        <x:v>26</x:v>
      </x:c>
      <x:c r="E4067" s="59" t="n">
        <x:v>4</x:v>
      </x:c>
      <x:c r="F4067" s="59" t="str">
        <x:v>S4</x:v>
      </x:c>
      <x:c r="G4067" s="59" t="n">
        <x:v>573</x:v>
      </x:c>
      <x:c r="H4067" s="59" t="n">
        <x:v>589</x:v>
      </x:c>
      <x:c r="I4067" s="59" t="n">
        <x:v>10</x:v>
      </x:c>
      <x:c r="J4067" s="60" t="n">
        <x:f>'参数'!$C$5</x:f>
        <x:v>360</x:v>
      </x:c>
      <x:c r="K4067" s="60" t="n">
        <x:f>'参数'!$D$5</x:f>
        <x:v>240</x:v>
      </x:c>
      <x:c r="L4067" s="60" t="n">
        <x:f>H4067+I4067+J4067</x:f>
        <x:v>959</x:v>
      </x:c>
      <x:c r="M4067" s="60" t="n">
        <x:f>L4067+K4067</x:f>
        <x:v>1199</x:v>
      </x:c>
      <x:c r="N4067" s="60" t="n">
        <x:f>'参数'!$B$10</x:f>
        <x:v>1</x:v>
      </x:c>
      <x:c r="O4067" s="60" t="n">
        <x:f>N4067*'参数'!$B$11</x:f>
        <x:v>2</x:v>
      </x:c>
      <x:c r="P4067" s="60" t="n">
        <x:f>N4067*'参数'!$B$12</x:f>
        <x:v>1</x:v>
      </x:c>
      <x:c r="Q4067" t="str">
        <x:f>C4067&amp;"d"</x:f>
        <x:v>C29d</x:v>
      </x:c>
      <x:c r="R4067" t="str">
        <x:f>C4067&amp;"p"</x:f>
        <x:v>C29p</x:v>
      </x:c>
      <x:c r="S4067" t="str">
        <x:f>IF(AND(L4067&gt;=H4067+I4067+J4067,M4067&gt;L4067,F4067&lt;&gt;""),"PASS","FAIL")</x:f>
        <x:v>PASS</x:v>
      </x:c>
      <x:c r="T4067" t="n">
        <x:v>8</x:v>
      </x:c>
      <x:c r="U4067" t="str">
        <x:v>pickup_after_delivery_completion_plus_usage_lag</x:v>
      </x:c>
    </x:row>
    <x:row r="4068">
      <x:c r="A4068" t="str">
        <x:v>Set2_200-10-1</x:v>
      </x:c>
      <x:c r="B4068" t="str">
        <x:v>standard_same_day</x:v>
      </x:c>
      <x:c r="C4068" t="str">
        <x:v>C30</x:v>
      </x:c>
      <x:c r="D4068" s="59" t="n">
        <x:v>9</x:v>
      </x:c>
      <x:c r="E4068" s="59" t="n">
        <x:v>20</x:v>
      </x:c>
      <x:c r="F4068" s="59" t="str">
        <x:v>S0</x:v>
      </x:c>
      <x:c r="G4068" s="59" t="n">
        <x:v>407</x:v>
      </x:c>
      <x:c r="H4068" s="59" t="n">
        <x:v>433</x:v>
      </x:c>
      <x:c r="I4068" s="59" t="n">
        <x:v>10</x:v>
      </x:c>
      <x:c r="J4068" s="60" t="n">
        <x:f>'参数'!$C$5</x:f>
        <x:v>360</x:v>
      </x:c>
      <x:c r="K4068" s="60" t="n">
        <x:f>'参数'!$D$5</x:f>
        <x:v>240</x:v>
      </x:c>
      <x:c r="L4068" s="60" t="n">
        <x:f>H4068+I4068+J4068</x:f>
        <x:v>803</x:v>
      </x:c>
      <x:c r="M4068" s="60" t="n">
        <x:f>L4068+K4068</x:f>
        <x:v>1043</x:v>
      </x:c>
      <x:c r="N4068" s="60" t="n">
        <x:f>'参数'!$B$10</x:f>
        <x:v>1</x:v>
      </x:c>
      <x:c r="O4068" s="60" t="n">
        <x:f>N4068*'参数'!$B$11</x:f>
        <x:v>2</x:v>
      </x:c>
      <x:c r="P4068" s="60" t="n">
        <x:f>N4068*'参数'!$B$12</x:f>
        <x:v>1</x:v>
      </x:c>
      <x:c r="Q4068" t="str">
        <x:f>C4068&amp;"d"</x:f>
        <x:v>C30d</x:v>
      </x:c>
      <x:c r="R4068" t="str">
        <x:f>C4068&amp;"p"</x:f>
        <x:v>C30p</x:v>
      </x:c>
      <x:c r="S4068" t="str">
        <x:f>IF(AND(L4068&gt;=H4068+I4068+J4068,M4068&gt;L4068,F4068&lt;&gt;""),"PASS","FAIL")</x:f>
        <x:v>PASS</x:v>
      </x:c>
      <x:c r="T4068" t="n">
        <x:v>1</x:v>
      </x:c>
      <x:c r="U4068" t="str">
        <x:v>pickup_after_delivery_completion_plus_usage_lag</x:v>
      </x:c>
    </x:row>
    <x:row r="4069">
      <x:c r="A4069" t="str">
        <x:v>Set2_200-10-1</x:v>
      </x:c>
      <x:c r="B4069" t="str">
        <x:v>standard_same_day</x:v>
      </x:c>
      <x:c r="C4069" t="str">
        <x:v>C31</x:v>
      </x:c>
      <x:c r="D4069" s="59" t="n">
        <x:v>18</x:v>
      </x:c>
      <x:c r="E4069" s="59" t="n">
        <x:v>41</x:v>
      </x:c>
      <x:c r="F4069" s="59" t="str">
        <x:v>S9</x:v>
      </x:c>
      <x:c r="G4069" s="59" t="n">
        <x:v>499</x:v>
      </x:c>
      <x:c r="H4069" s="59" t="n">
        <x:v>533</x:v>
      </x:c>
      <x:c r="I4069" s="59" t="n">
        <x:v>10</x:v>
      </x:c>
      <x:c r="J4069" s="60" t="n">
        <x:f>'参数'!$C$5</x:f>
        <x:v>360</x:v>
      </x:c>
      <x:c r="K4069" s="60" t="n">
        <x:f>'参数'!$D$5</x:f>
        <x:v>240</x:v>
      </x:c>
      <x:c r="L4069" s="60" t="n">
        <x:f>H4069+I4069+J4069</x:f>
        <x:v>903</x:v>
      </x:c>
      <x:c r="M4069" s="60" t="n">
        <x:f>L4069+K4069</x:f>
        <x:v>1143</x:v>
      </x:c>
      <x:c r="N4069" s="60" t="n">
        <x:f>'参数'!$B$10</x:f>
        <x:v>1</x:v>
      </x:c>
      <x:c r="O4069" s="60" t="n">
        <x:f>N4069*'参数'!$B$11</x:f>
        <x:v>2</x:v>
      </x:c>
      <x:c r="P4069" s="60" t="n">
        <x:f>N4069*'参数'!$B$12</x:f>
        <x:v>1</x:v>
      </x:c>
      <x:c r="Q4069" t="str">
        <x:f>C4069&amp;"d"</x:f>
        <x:v>C31d</x:v>
      </x:c>
      <x:c r="R4069" t="str">
        <x:f>C4069&amp;"p"</x:f>
        <x:v>C31p</x:v>
      </x:c>
      <x:c r="S4069" t="str">
        <x:f>IF(AND(L4069&gt;=H4069+I4069+J4069,M4069&gt;L4069,F4069&lt;&gt;""),"PASS","FAIL")</x:f>
        <x:v>PASS</x:v>
      </x:c>
      <x:c r="T4069" t="n">
        <x:v>4</x:v>
      </x:c>
      <x:c r="U4069" t="str">
        <x:v>pickup_after_delivery_completion_plus_usage_lag</x:v>
      </x:c>
    </x:row>
    <x:row r="4070">
      <x:c r="A4070" t="str">
        <x:v>Set2_200-10-1</x:v>
      </x:c>
      <x:c r="B4070" t="str">
        <x:v>standard_same_day</x:v>
      </x:c>
      <x:c r="C4070" t="str">
        <x:v>C32</x:v>
      </x:c>
      <x:c r="D4070" s="59" t="n">
        <x:v>5</x:v>
      </x:c>
      <x:c r="E4070" s="59" t="n">
        <x:v>34</x:v>
      </x:c>
      <x:c r="F4070" s="59" t="str">
        <x:v>S0</x:v>
      </x:c>
      <x:c r="G4070" s="59" t="n">
        <x:v>208</x:v>
      </x:c>
      <x:c r="H4070" s="59" t="n">
        <x:v>234</x:v>
      </x:c>
      <x:c r="I4070" s="59" t="n">
        <x:v>10</x:v>
      </x:c>
      <x:c r="J4070" s="60" t="n">
        <x:f>'参数'!$C$5</x:f>
        <x:v>360</x:v>
      </x:c>
      <x:c r="K4070" s="60" t="n">
        <x:f>'参数'!$D$5</x:f>
        <x:v>240</x:v>
      </x:c>
      <x:c r="L4070" s="60" t="n">
        <x:f>H4070+I4070+J4070</x:f>
        <x:v>604</x:v>
      </x:c>
      <x:c r="M4070" s="60" t="n">
        <x:f>L4070+K4070</x:f>
        <x:v>844</x:v>
      </x:c>
      <x:c r="N4070" s="60" t="n">
        <x:f>'参数'!$B$10</x:f>
        <x:v>1</x:v>
      </x:c>
      <x:c r="O4070" s="60" t="n">
        <x:f>N4070*'参数'!$B$11</x:f>
        <x:v>2</x:v>
      </x:c>
      <x:c r="P4070" s="60" t="n">
        <x:f>N4070*'参数'!$B$12</x:f>
        <x:v>1</x:v>
      </x:c>
      <x:c r="Q4070" t="str">
        <x:f>C4070&amp;"d"</x:f>
        <x:v>C32d</x:v>
      </x:c>
      <x:c r="R4070" t="str">
        <x:f>C4070&amp;"p"</x:f>
        <x:v>C32p</x:v>
      </x:c>
      <x:c r="S4070" t="str">
        <x:f>IF(AND(L4070&gt;=H4070+I4070+J4070,M4070&gt;L4070,F4070&lt;&gt;""),"PASS","FAIL")</x:f>
        <x:v>PASS</x:v>
      </x:c>
      <x:c r="T4070" t="n">
        <x:v>5</x:v>
      </x:c>
      <x:c r="U4070" t="str">
        <x:v>pickup_after_delivery_completion_plus_usage_lag</x:v>
      </x:c>
    </x:row>
    <x:row r="4071">
      <x:c r="A4071" t="str">
        <x:v>Set2_200-10-1</x:v>
      </x:c>
      <x:c r="B4071" t="str">
        <x:v>standard_same_day</x:v>
      </x:c>
      <x:c r="C4071" t="str">
        <x:v>C33</x:v>
      </x:c>
      <x:c r="D4071" s="59" t="n">
        <x:v>12</x:v>
      </x:c>
      <x:c r="E4071" s="59" t="n">
        <x:v>13</x:v>
      </x:c>
      <x:c r="F4071" s="59" t="str">
        <x:v>S8</x:v>
      </x:c>
      <x:c r="G4071" s="59" t="n">
        <x:v>532</x:v>
      </x:c>
      <x:c r="H4071" s="59" t="n">
        <x:v>570</x:v>
      </x:c>
      <x:c r="I4071" s="59" t="n">
        <x:v>10</x:v>
      </x:c>
      <x:c r="J4071" s="60" t="n">
        <x:f>'参数'!$C$5</x:f>
        <x:v>360</x:v>
      </x:c>
      <x:c r="K4071" s="60" t="n">
        <x:f>'参数'!$D$5</x:f>
        <x:v>240</x:v>
      </x:c>
      <x:c r="L4071" s="60" t="n">
        <x:f>H4071+I4071+J4071</x:f>
        <x:v>940</x:v>
      </x:c>
      <x:c r="M4071" s="60" t="n">
        <x:f>L4071+K4071</x:f>
        <x:v>1180</x:v>
      </x:c>
      <x:c r="N4071" s="60" t="n">
        <x:f>'参数'!$B$10</x:f>
        <x:v>1</x:v>
      </x:c>
      <x:c r="O4071" s="60" t="n">
        <x:f>N4071*'参数'!$B$11</x:f>
        <x:v>2</x:v>
      </x:c>
      <x:c r="P4071" s="60" t="n">
        <x:f>N4071*'参数'!$B$12</x:f>
        <x:v>1</x:v>
      </x:c>
      <x:c r="Q4071" t="str">
        <x:f>C4071&amp;"d"</x:f>
        <x:v>C33d</x:v>
      </x:c>
      <x:c r="R4071" t="str">
        <x:f>C4071&amp;"p"</x:f>
        <x:v>C33p</x:v>
      </x:c>
      <x:c r="S4071" t="str">
        <x:f>IF(AND(L4071&gt;=H4071+I4071+J4071,M4071&gt;L4071,F4071&lt;&gt;""),"PASS","FAIL")</x:f>
        <x:v>PASS</x:v>
      </x:c>
      <x:c r="T4071" t="n">
        <x:v>12</x:v>
      </x:c>
      <x:c r="U4071" t="str">
        <x:v>pickup_after_delivery_completion_plus_usage_lag</x:v>
      </x:c>
    </x:row>
    <x:row r="4072">
      <x:c r="A4072" t="str">
        <x:v>Set2_200-10-1</x:v>
      </x:c>
      <x:c r="B4072" t="str">
        <x:v>standard_same_day</x:v>
      </x:c>
      <x:c r="C4072" t="str">
        <x:v>C34</x:v>
      </x:c>
      <x:c r="D4072" s="59" t="n">
        <x:v>25</x:v>
      </x:c>
      <x:c r="E4072" s="59" t="n">
        <x:v>3</x:v>
      </x:c>
      <x:c r="F4072" s="59" t="str">
        <x:v>S8</x:v>
      </x:c>
      <x:c r="G4072" s="59" t="n">
        <x:v>560</x:v>
      </x:c>
      <x:c r="H4072" s="59" t="n">
        <x:v>598</x:v>
      </x:c>
      <x:c r="I4072" s="59" t="n">
        <x:v>10</x:v>
      </x:c>
      <x:c r="J4072" s="60" t="n">
        <x:f>'参数'!$C$5</x:f>
        <x:v>360</x:v>
      </x:c>
      <x:c r="K4072" s="60" t="n">
        <x:f>'参数'!$D$5</x:f>
        <x:v>240</x:v>
      </x:c>
      <x:c r="L4072" s="60" t="n">
        <x:f>H4072+I4072+J4072</x:f>
        <x:v>968</x:v>
      </x:c>
      <x:c r="M4072" s="60" t="n">
        <x:f>L4072+K4072</x:f>
        <x:v>1208</x:v>
      </x:c>
      <x:c r="N4072" s="60" t="n">
        <x:f>'参数'!$B$10</x:f>
        <x:v>1</x:v>
      </x:c>
      <x:c r="O4072" s="60" t="n">
        <x:f>N4072*'参数'!$B$11</x:f>
        <x:v>2</x:v>
      </x:c>
      <x:c r="P4072" s="60" t="n">
        <x:f>N4072*'参数'!$B$12</x:f>
        <x:v>1</x:v>
      </x:c>
      <x:c r="Q4072" t="str">
        <x:f>C4072&amp;"d"</x:f>
        <x:v>C34d</x:v>
      </x:c>
      <x:c r="R4072" t="str">
        <x:f>C4072&amp;"p"</x:f>
        <x:v>C34p</x:v>
      </x:c>
      <x:c r="S4072" t="str">
        <x:f>IF(AND(L4072&gt;=H4072+I4072+J4072,M4072&gt;L4072,F4072&lt;&gt;""),"PASS","FAIL")</x:f>
        <x:v>PASS</x:v>
      </x:c>
      <x:c r="T4072" t="n">
        <x:v>2</x:v>
      </x:c>
      <x:c r="U4072" t="str">
        <x:v>pickup_after_delivery_completion_plus_usage_lag</x:v>
      </x:c>
    </x:row>
    <x:row r="4073">
      <x:c r="A4073" t="str">
        <x:v>Set2_200-10-1</x:v>
      </x:c>
      <x:c r="B4073" t="str">
        <x:v>standard_same_day</x:v>
      </x:c>
      <x:c r="C4073" t="str">
        <x:v>C35</x:v>
      </x:c>
      <x:c r="D4073" s="59" t="n">
        <x:v>28</x:v>
      </x:c>
      <x:c r="E4073" s="59" t="n">
        <x:v>3</x:v>
      </x:c>
      <x:c r="F4073" s="59" t="str">
        <x:v>S4</x:v>
      </x:c>
      <x:c r="G4073" s="59" t="n">
        <x:v>173</x:v>
      </x:c>
      <x:c r="H4073" s="59" t="n">
        <x:v>203</x:v>
      </x:c>
      <x:c r="I4073" s="59" t="n">
        <x:v>10</x:v>
      </x:c>
      <x:c r="J4073" s="60" t="n">
        <x:f>'参数'!$C$5</x:f>
        <x:v>360</x:v>
      </x:c>
      <x:c r="K4073" s="60" t="n">
        <x:f>'参数'!$D$5</x:f>
        <x:v>240</x:v>
      </x:c>
      <x:c r="L4073" s="60" t="n">
        <x:f>H4073+I4073+J4073</x:f>
        <x:v>573</x:v>
      </x:c>
      <x:c r="M4073" s="60" t="n">
        <x:f>L4073+K4073</x:f>
        <x:v>813</x:v>
      </x:c>
      <x:c r="N4073" s="60" t="n">
        <x:f>'参数'!$B$10</x:f>
        <x:v>1</x:v>
      </x:c>
      <x:c r="O4073" s="60" t="n">
        <x:f>N4073*'参数'!$B$11</x:f>
        <x:v>2</x:v>
      </x:c>
      <x:c r="P4073" s="60" t="n">
        <x:f>N4073*'参数'!$B$12</x:f>
        <x:v>1</x:v>
      </x:c>
      <x:c r="Q4073" t="str">
        <x:f>C4073&amp;"d"</x:f>
        <x:v>C35d</x:v>
      </x:c>
      <x:c r="R4073" t="str">
        <x:f>C4073&amp;"p"</x:f>
        <x:v>C35p</x:v>
      </x:c>
      <x:c r="S4073" t="str">
        <x:f>IF(AND(L4073&gt;=H4073+I4073+J4073,M4073&gt;L4073,F4073&lt;&gt;""),"PASS","FAIL")</x:f>
        <x:v>PASS</x:v>
      </x:c>
      <x:c r="T4073" t="n">
        <x:v>1</x:v>
      </x:c>
      <x:c r="U4073" t="str">
        <x:v>pickup_after_delivery_completion_plus_usage_lag</x:v>
      </x:c>
    </x:row>
    <x:row r="4074">
      <x:c r="A4074" t="str">
        <x:v>Set2_200-10-1</x:v>
      </x:c>
      <x:c r="B4074" t="str">
        <x:v>standard_same_day</x:v>
      </x:c>
      <x:c r="C4074" t="str">
        <x:v>C36</x:v>
      </x:c>
      <x:c r="D4074" s="59" t="n">
        <x:v>28</x:v>
      </x:c>
      <x:c r="E4074" s="59" t="n">
        <x:v>22</x:v>
      </x:c>
      <x:c r="F4074" s="59" t="str">
        <x:v>S7</x:v>
      </x:c>
      <x:c r="G4074" s="59" t="n">
        <x:v>213</x:v>
      </x:c>
      <x:c r="H4074" s="59" t="n">
        <x:v>237</x:v>
      </x:c>
      <x:c r="I4074" s="59" t="n">
        <x:v>10</x:v>
      </x:c>
      <x:c r="J4074" s="60" t="n">
        <x:f>'参数'!$C$5</x:f>
        <x:v>360</x:v>
      </x:c>
      <x:c r="K4074" s="60" t="n">
        <x:f>'参数'!$D$5</x:f>
        <x:v>240</x:v>
      </x:c>
      <x:c r="L4074" s="60" t="n">
        <x:f>H4074+I4074+J4074</x:f>
        <x:v>607</x:v>
      </x:c>
      <x:c r="M4074" s="60" t="n">
        <x:f>L4074+K4074</x:f>
        <x:v>847</x:v>
      </x:c>
      <x:c r="N4074" s="60" t="n">
        <x:f>'参数'!$B$10</x:f>
        <x:v>1</x:v>
      </x:c>
      <x:c r="O4074" s="60" t="n">
        <x:f>N4074*'参数'!$B$11</x:f>
        <x:v>2</x:v>
      </x:c>
      <x:c r="P4074" s="60" t="n">
        <x:f>N4074*'参数'!$B$12</x:f>
        <x:v>1</x:v>
      </x:c>
      <x:c r="Q4074" t="str">
        <x:f>C4074&amp;"d"</x:f>
        <x:v>C36d</x:v>
      </x:c>
      <x:c r="R4074" t="str">
        <x:f>C4074&amp;"p"</x:f>
        <x:v>C36p</x:v>
      </x:c>
      <x:c r="S4074" t="str">
        <x:f>IF(AND(L4074&gt;=H4074+I4074+J4074,M4074&gt;L4074,F4074&lt;&gt;""),"PASS","FAIL")</x:f>
        <x:v>PASS</x:v>
      </x:c>
      <x:c r="T4074" t="n">
        <x:v>6</x:v>
      </x:c>
      <x:c r="U4074" t="str">
        <x:v>pickup_after_delivery_completion_plus_usage_lag</x:v>
      </x:c>
    </x:row>
    <x:row r="4075">
      <x:c r="A4075" t="str">
        <x:v>Set2_200-10-1</x:v>
      </x:c>
      <x:c r="B4075" t="str">
        <x:v>standard_same_day</x:v>
      </x:c>
      <x:c r="C4075" t="str">
        <x:v>C37</x:v>
      </x:c>
      <x:c r="D4075" s="59" t="n">
        <x:v>2</x:v>
      </x:c>
      <x:c r="E4075" s="59" t="n">
        <x:v>10</x:v>
      </x:c>
      <x:c r="F4075" s="59" t="str">
        <x:v>S8</x:v>
      </x:c>
      <x:c r="G4075" s="59" t="n">
        <x:v>573</x:v>
      </x:c>
      <x:c r="H4075" s="59" t="n">
        <x:v>597</x:v>
      </x:c>
      <x:c r="I4075" s="59" t="n">
        <x:v>10</x:v>
      </x:c>
      <x:c r="J4075" s="60" t="n">
        <x:f>'参数'!$C$5</x:f>
        <x:v>360</x:v>
      </x:c>
      <x:c r="K4075" s="60" t="n">
        <x:f>'参数'!$D$5</x:f>
        <x:v>240</x:v>
      </x:c>
      <x:c r="L4075" s="60" t="n">
        <x:f>H4075+I4075+J4075</x:f>
        <x:v>967</x:v>
      </x:c>
      <x:c r="M4075" s="60" t="n">
        <x:f>L4075+K4075</x:f>
        <x:v>1207</x:v>
      </x:c>
      <x:c r="N4075" s="60" t="n">
        <x:f>'参数'!$B$10</x:f>
        <x:v>1</x:v>
      </x:c>
      <x:c r="O4075" s="60" t="n">
        <x:f>N4075*'参数'!$B$11</x:f>
        <x:v>2</x:v>
      </x:c>
      <x:c r="P4075" s="60" t="n">
        <x:f>N4075*'参数'!$B$12</x:f>
        <x:v>1</x:v>
      </x:c>
      <x:c r="Q4075" t="str">
        <x:f>C4075&amp;"d"</x:f>
        <x:v>C37d</x:v>
      </x:c>
      <x:c r="R4075" t="str">
        <x:f>C4075&amp;"p"</x:f>
        <x:v>C37p</x:v>
      </x:c>
      <x:c r="S4075" t="str">
        <x:f>IF(AND(L4075&gt;=H4075+I4075+J4075,M4075&gt;L4075,F4075&lt;&gt;""),"PASS","FAIL")</x:f>
        <x:v>PASS</x:v>
      </x:c>
      <x:c r="T4075" t="n">
        <x:v>15</x:v>
      </x:c>
      <x:c r="U4075" t="str">
        <x:v>pickup_after_delivery_completion_plus_usage_lag</x:v>
      </x:c>
    </x:row>
    <x:row r="4076">
      <x:c r="A4076" t="str">
        <x:v>Set2_200-10-1</x:v>
      </x:c>
      <x:c r="B4076" t="str">
        <x:v>standard_same_day</x:v>
      </x:c>
      <x:c r="C4076" t="str">
        <x:v>C38</x:v>
      </x:c>
      <x:c r="D4076" s="59" t="n">
        <x:v>18</x:v>
      </x:c>
      <x:c r="E4076" s="59" t="n">
        <x:v>1</x:v>
      </x:c>
      <x:c r="F4076" s="59" t="str">
        <x:v>S8</x:v>
      </x:c>
      <x:c r="G4076" s="59" t="n">
        <x:v>360</x:v>
      </x:c>
      <x:c r="H4076" s="59" t="n">
        <x:v>380</x:v>
      </x:c>
      <x:c r="I4076" s="59" t="n">
        <x:v>10</x:v>
      </x:c>
      <x:c r="J4076" s="60" t="n">
        <x:f>'参数'!$C$5</x:f>
        <x:v>360</x:v>
      </x:c>
      <x:c r="K4076" s="60" t="n">
        <x:f>'参数'!$D$5</x:f>
        <x:v>240</x:v>
      </x:c>
      <x:c r="L4076" s="60" t="n">
        <x:f>H4076+I4076+J4076</x:f>
        <x:v>750</x:v>
      </x:c>
      <x:c r="M4076" s="60" t="n">
        <x:f>L4076+K4076</x:f>
        <x:v>990</x:v>
      </x:c>
      <x:c r="N4076" s="60" t="n">
        <x:f>'参数'!$B$10</x:f>
        <x:v>1</x:v>
      </x:c>
      <x:c r="O4076" s="60" t="n">
        <x:f>N4076*'参数'!$B$11</x:f>
        <x:v>2</x:v>
      </x:c>
      <x:c r="P4076" s="60" t="n">
        <x:f>N4076*'参数'!$B$12</x:f>
        <x:v>1</x:v>
      </x:c>
      <x:c r="Q4076" t="str">
        <x:f>C4076&amp;"d"</x:f>
        <x:v>C38d</x:v>
      </x:c>
      <x:c r="R4076" t="str">
        <x:f>C4076&amp;"p"</x:f>
        <x:v>C38p</x:v>
      </x:c>
      <x:c r="S4076" t="str">
        <x:f>IF(AND(L4076&gt;=H4076+I4076+J4076,M4076&gt;L4076,F4076&lt;&gt;""),"PASS","FAIL")</x:f>
        <x:v>PASS</x:v>
      </x:c>
      <x:c r="T4076" t="n">
        <x:v>6</x:v>
      </x:c>
      <x:c r="U4076" t="str">
        <x:v>pickup_after_delivery_completion_plus_usage_lag</x:v>
      </x:c>
    </x:row>
    <x:row r="4077">
      <x:c r="A4077" t="str">
        <x:v>Set2_200-10-1</x:v>
      </x:c>
      <x:c r="B4077" t="str">
        <x:v>standard_same_day</x:v>
      </x:c>
      <x:c r="C4077" t="str">
        <x:v>C39</x:v>
      </x:c>
      <x:c r="D4077" s="59" t="n">
        <x:v>50</x:v>
      </x:c>
      <x:c r="E4077" s="59" t="n">
        <x:v>17</x:v>
      </x:c>
      <x:c r="F4077" s="59" t="str">
        <x:v>S2</x:v>
      </x:c>
      <x:c r="G4077" s="59" t="n">
        <x:v>527</x:v>
      </x:c>
      <x:c r="H4077" s="59" t="n">
        <x:v>537</x:v>
      </x:c>
      <x:c r="I4077" s="59" t="n">
        <x:v>10</x:v>
      </x:c>
      <x:c r="J4077" s="60" t="n">
        <x:f>'参数'!$C$5</x:f>
        <x:v>360</x:v>
      </x:c>
      <x:c r="K4077" s="60" t="n">
        <x:f>'参数'!$D$5</x:f>
        <x:v>240</x:v>
      </x:c>
      <x:c r="L4077" s="60" t="n">
        <x:f>H4077+I4077+J4077</x:f>
        <x:v>907</x:v>
      </x:c>
      <x:c r="M4077" s="60" t="n">
        <x:f>L4077+K4077</x:f>
        <x:v>1147</x:v>
      </x:c>
      <x:c r="N4077" s="60" t="n">
        <x:f>'参数'!$B$10</x:f>
        <x:v>1</x:v>
      </x:c>
      <x:c r="O4077" s="60" t="n">
        <x:f>N4077*'参数'!$B$11</x:f>
        <x:v>2</x:v>
      </x:c>
      <x:c r="P4077" s="60" t="n">
        <x:f>N4077*'参数'!$B$12</x:f>
        <x:v>1</x:v>
      </x:c>
      <x:c r="Q4077" t="str">
        <x:f>C4077&amp;"d"</x:f>
        <x:v>C39d</x:v>
      </x:c>
      <x:c r="R4077" t="str">
        <x:f>C4077&amp;"p"</x:f>
        <x:v>C39p</x:v>
      </x:c>
      <x:c r="S4077" t="str">
        <x:f>IF(AND(L4077&gt;=H4077+I4077+J4077,M4077&gt;L4077,F4077&lt;&gt;""),"PASS","FAIL")</x:f>
        <x:v>PASS</x:v>
      </x:c>
      <x:c r="T4077" t="n">
        <x:v>9</x:v>
      </x:c>
      <x:c r="U4077" t="str">
        <x:v>pickup_after_delivery_completion_plus_usage_lag</x:v>
      </x:c>
    </x:row>
    <x:row r="4078">
      <x:c r="A4078" t="str">
        <x:v>Set2_200-10-1</x:v>
      </x:c>
      <x:c r="B4078" t="str">
        <x:v>standard_same_day</x:v>
      </x:c>
      <x:c r="C4078" t="str">
        <x:v>C40</x:v>
      </x:c>
      <x:c r="D4078" s="59" t="n">
        <x:v>16</x:v>
      </x:c>
      <x:c r="E4078" s="59" t="n">
        <x:v>17</x:v>
      </x:c>
      <x:c r="F4078" s="59" t="str">
        <x:v>S7</x:v>
      </x:c>
      <x:c r="G4078" s="59" t="n">
        <x:v>527</x:v>
      </x:c>
      <x:c r="H4078" s="59" t="n">
        <x:v>551</x:v>
      </x:c>
      <x:c r="I4078" s="59" t="n">
        <x:v>10</x:v>
      </x:c>
      <x:c r="J4078" s="60" t="n">
        <x:f>'参数'!$C$5</x:f>
        <x:v>360</x:v>
      </x:c>
      <x:c r="K4078" s="60" t="n">
        <x:f>'参数'!$D$5</x:f>
        <x:v>240</x:v>
      </x:c>
      <x:c r="L4078" s="60" t="n">
        <x:f>H4078+I4078+J4078</x:f>
        <x:v>921</x:v>
      </x:c>
      <x:c r="M4078" s="60" t="n">
        <x:f>L4078+K4078</x:f>
        <x:v>1161</x:v>
      </x:c>
      <x:c r="N4078" s="60" t="n">
        <x:f>'参数'!$B$10</x:f>
        <x:v>1</x:v>
      </x:c>
      <x:c r="O4078" s="60" t="n">
        <x:f>N4078*'参数'!$B$11</x:f>
        <x:v>2</x:v>
      </x:c>
      <x:c r="P4078" s="60" t="n">
        <x:f>N4078*'参数'!$B$12</x:f>
        <x:v>1</x:v>
      </x:c>
      <x:c r="Q4078" t="str">
        <x:f>C4078&amp;"d"</x:f>
        <x:v>C40d</x:v>
      </x:c>
      <x:c r="R4078" t="str">
        <x:f>C4078&amp;"p"</x:f>
        <x:v>C40p</x:v>
      </x:c>
      <x:c r="S4078" t="str">
        <x:f>IF(AND(L4078&gt;=H4078+I4078+J4078,M4078&gt;L4078,F4078&lt;&gt;""),"PASS","FAIL")</x:f>
        <x:v>PASS</x:v>
      </x:c>
      <x:c r="T4078" t="n">
        <x:v>18</x:v>
      </x:c>
      <x:c r="U4078" t="str">
        <x:v>pickup_after_delivery_completion_plus_usage_lag</x:v>
      </x:c>
    </x:row>
    <x:row r="4079">
      <x:c r="A4079" t="str">
        <x:v>Set2_200-10-1</x:v>
      </x:c>
      <x:c r="B4079" t="str">
        <x:v>standard_same_day</x:v>
      </x:c>
      <x:c r="C4079" t="str">
        <x:v>C41</x:v>
      </x:c>
      <x:c r="D4079" s="59" t="n">
        <x:v>48</x:v>
      </x:c>
      <x:c r="E4079" s="59" t="n">
        <x:v>8</x:v>
      </x:c>
      <x:c r="F4079" s="59" t="str">
        <x:v>S5</x:v>
      </x:c>
      <x:c r="G4079" s="59" t="n">
        <x:v>210</x:v>
      </x:c>
      <x:c r="H4079" s="59" t="n">
        <x:v>230</x:v>
      </x:c>
      <x:c r="I4079" s="59" t="n">
        <x:v>10</x:v>
      </x:c>
      <x:c r="J4079" s="60" t="n">
        <x:f>'参数'!$C$5</x:f>
        <x:v>360</x:v>
      </x:c>
      <x:c r="K4079" s="60" t="n">
        <x:f>'参数'!$D$5</x:f>
        <x:v>240</x:v>
      </x:c>
      <x:c r="L4079" s="60" t="n">
        <x:f>H4079+I4079+J4079</x:f>
        <x:v>600</x:v>
      </x:c>
      <x:c r="M4079" s="60" t="n">
        <x:f>L4079+K4079</x:f>
        <x:v>840</x:v>
      </x:c>
      <x:c r="N4079" s="60" t="n">
        <x:f>'参数'!$B$10</x:f>
        <x:v>1</x:v>
      </x:c>
      <x:c r="O4079" s="60" t="n">
        <x:f>N4079*'参数'!$B$11</x:f>
        <x:v>2</x:v>
      </x:c>
      <x:c r="P4079" s="60" t="n">
        <x:f>N4079*'参数'!$B$12</x:f>
        <x:v>1</x:v>
      </x:c>
      <x:c r="Q4079" t="str">
        <x:f>C4079&amp;"d"</x:f>
        <x:v>C41d</x:v>
      </x:c>
      <x:c r="R4079" t="str">
        <x:f>C4079&amp;"p"</x:f>
        <x:v>C41p</x:v>
      </x:c>
      <x:c r="S4079" t="str">
        <x:f>IF(AND(L4079&gt;=H4079+I4079+J4079,M4079&gt;L4079,F4079&lt;&gt;""),"PASS","FAIL")</x:f>
        <x:v>PASS</x:v>
      </x:c>
      <x:c r="T4079" t="n">
        <x:v>10</x:v>
      </x:c>
      <x:c r="U4079" t="str">
        <x:v>pickup_after_delivery_completion_plus_usage_lag</x:v>
      </x:c>
    </x:row>
    <x:row r="4080">
      <x:c r="A4080" t="str">
        <x:v>Set2_200-10-1</x:v>
      </x:c>
      <x:c r="B4080" t="str">
        <x:v>standard_same_day</x:v>
      </x:c>
      <x:c r="C4080" t="str">
        <x:v>C42</x:v>
      </x:c>
      <x:c r="D4080" s="59" t="n">
        <x:v>17</x:v>
      </x:c>
      <x:c r="E4080" s="59" t="n">
        <x:v>47</x:v>
      </x:c>
      <x:c r="F4080" s="59" t="str">
        <x:v>S9</x:v>
      </x:c>
      <x:c r="G4080" s="59" t="n">
        <x:v>550</x:v>
      </x:c>
      <x:c r="H4080" s="59" t="n">
        <x:v>560</x:v>
      </x:c>
      <x:c r="I4080" s="59" t="n">
        <x:v>10</x:v>
      </x:c>
      <x:c r="J4080" s="60" t="n">
        <x:f>'参数'!$C$5</x:f>
        <x:v>360</x:v>
      </x:c>
      <x:c r="K4080" s="60" t="n">
        <x:f>'参数'!$D$5</x:f>
        <x:v>240</x:v>
      </x:c>
      <x:c r="L4080" s="60" t="n">
        <x:f>H4080+I4080+J4080</x:f>
        <x:v>930</x:v>
      </x:c>
      <x:c r="M4080" s="60" t="n">
        <x:f>L4080+K4080</x:f>
        <x:v>1170</x:v>
      </x:c>
      <x:c r="N4080" s="60" t="n">
        <x:f>'参数'!$B$10</x:f>
        <x:v>1</x:v>
      </x:c>
      <x:c r="O4080" s="60" t="n">
        <x:f>N4080*'参数'!$B$11</x:f>
        <x:v>2</x:v>
      </x:c>
      <x:c r="P4080" s="60" t="n">
        <x:f>N4080*'参数'!$B$12</x:f>
        <x:v>1</x:v>
      </x:c>
      <x:c r="Q4080" t="str">
        <x:f>C4080&amp;"d"</x:f>
        <x:v>C42d</x:v>
      </x:c>
      <x:c r="R4080" t="str">
        <x:f>C4080&amp;"p"</x:f>
        <x:v>C42p</x:v>
      </x:c>
      <x:c r="S4080" t="str">
        <x:f>IF(AND(L4080&gt;=H4080+I4080+J4080,M4080&gt;L4080,F4080&lt;&gt;""),"PASS","FAIL")</x:f>
        <x:v>PASS</x:v>
      </x:c>
      <x:c r="T4080" t="n">
        <x:v>10</x:v>
      </x:c>
      <x:c r="U4080" t="str">
        <x:v>pickup_after_delivery_completion_plus_usage_lag</x:v>
      </x:c>
    </x:row>
    <x:row r="4081">
      <x:c r="A4081" t="str">
        <x:v>Set2_200-10-1</x:v>
      </x:c>
      <x:c r="B4081" t="str">
        <x:v>standard_same_day</x:v>
      </x:c>
      <x:c r="C4081" t="str">
        <x:v>C43</x:v>
      </x:c>
      <x:c r="D4081" s="59" t="n">
        <x:v>4</x:v>
      </x:c>
      <x:c r="E4081" s="59" t="n">
        <x:v>12</x:v>
      </x:c>
      <x:c r="F4081" s="59" t="str">
        <x:v>S8</x:v>
      </x:c>
      <x:c r="G4081" s="59" t="n">
        <x:v>445</x:v>
      </x:c>
      <x:c r="H4081" s="59" t="n">
        <x:v>479</x:v>
      </x:c>
      <x:c r="I4081" s="59" t="n">
        <x:v>10</x:v>
      </x:c>
      <x:c r="J4081" s="60" t="n">
        <x:f>'参数'!$C$5</x:f>
        <x:v>360</x:v>
      </x:c>
      <x:c r="K4081" s="60" t="n">
        <x:f>'参数'!$D$5</x:f>
        <x:v>240</x:v>
      </x:c>
      <x:c r="L4081" s="60" t="n">
        <x:f>H4081+I4081+J4081</x:f>
        <x:v>849</x:v>
      </x:c>
      <x:c r="M4081" s="60" t="n">
        <x:f>L4081+K4081</x:f>
        <x:v>1089</x:v>
      </x:c>
      <x:c r="N4081" s="60" t="n">
        <x:f>'参数'!$B$10</x:f>
        <x:v>1</x:v>
      </x:c>
      <x:c r="O4081" s="60" t="n">
        <x:f>N4081*'参数'!$B$11</x:f>
        <x:v>2</x:v>
      </x:c>
      <x:c r="P4081" s="60" t="n">
        <x:f>N4081*'参数'!$B$12</x:f>
        <x:v>1</x:v>
      </x:c>
      <x:c r="Q4081" t="str">
        <x:f>C4081&amp;"d"</x:f>
        <x:v>C43d</x:v>
      </x:c>
      <x:c r="R4081" t="str">
        <x:f>C4081&amp;"p"</x:f>
        <x:v>C43p</x:v>
      </x:c>
      <x:c r="S4081" t="str">
        <x:f>IF(AND(L4081&gt;=H4081+I4081+J4081,M4081&gt;L4081,F4081&lt;&gt;""),"PASS","FAIL")</x:f>
        <x:v>PASS</x:v>
      </x:c>
      <x:c r="T4081" t="n">
        <x:v>12</x:v>
      </x:c>
      <x:c r="U4081" t="str">
        <x:v>pickup_after_delivery_completion_plus_usage_lag</x:v>
      </x:c>
    </x:row>
    <x:row r="4082">
      <x:c r="A4082" t="str">
        <x:v>Set2_200-10-1</x:v>
      </x:c>
      <x:c r="B4082" t="str">
        <x:v>standard_same_day</x:v>
      </x:c>
      <x:c r="C4082" t="str">
        <x:v>C44</x:v>
      </x:c>
      <x:c r="D4082" s="59" t="n">
        <x:v>7</x:v>
      </x:c>
      <x:c r="E4082" s="59" t="n">
        <x:v>21</x:v>
      </x:c>
      <x:c r="F4082" s="59" t="str">
        <x:v>S0</x:v>
      </x:c>
      <x:c r="G4082" s="59" t="n">
        <x:v>286</x:v>
      </x:c>
      <x:c r="H4082" s="59" t="n">
        <x:v>314</x:v>
      </x:c>
      <x:c r="I4082" s="59" t="n">
        <x:v>10</x:v>
      </x:c>
      <x:c r="J4082" s="60" t="n">
        <x:f>'参数'!$C$5</x:f>
        <x:v>360</x:v>
      </x:c>
      <x:c r="K4082" s="60" t="n">
        <x:f>'参数'!$D$5</x:f>
        <x:v>240</x:v>
      </x:c>
      <x:c r="L4082" s="60" t="n">
        <x:f>H4082+I4082+J4082</x:f>
        <x:v>684</x:v>
      </x:c>
      <x:c r="M4082" s="60" t="n">
        <x:f>L4082+K4082</x:f>
        <x:v>924</x:v>
      </x:c>
      <x:c r="N4082" s="60" t="n">
        <x:f>'参数'!$B$10</x:f>
        <x:v>1</x:v>
      </x:c>
      <x:c r="O4082" s="60" t="n">
        <x:f>N4082*'参数'!$B$11</x:f>
        <x:v>2</x:v>
      </x:c>
      <x:c r="P4082" s="60" t="n">
        <x:f>N4082*'参数'!$B$12</x:f>
        <x:v>1</x:v>
      </x:c>
      <x:c r="Q4082" t="str">
        <x:f>C4082&amp;"d"</x:f>
        <x:v>C44d</x:v>
      </x:c>
      <x:c r="R4082" t="str">
        <x:f>C4082&amp;"p"</x:f>
        <x:v>C44p</x:v>
      </x:c>
      <x:c r="S4082" t="str">
        <x:f>IF(AND(L4082&gt;=H4082+I4082+J4082,M4082&gt;L4082,F4082&lt;&gt;""),"PASS","FAIL")</x:f>
        <x:v>PASS</x:v>
      </x:c>
      <x:c r="T4082" t="n">
        <x:v>9</x:v>
      </x:c>
      <x:c r="U4082" t="str">
        <x:v>pickup_after_delivery_completion_plus_usage_lag</x:v>
      </x:c>
    </x:row>
    <x:row r="4083">
      <x:c r="A4083" t="str">
        <x:v>Set2_200-10-1</x:v>
      </x:c>
      <x:c r="B4083" t="str">
        <x:v>standard_same_day</x:v>
      </x:c>
      <x:c r="C4083" t="str">
        <x:v>C45</x:v>
      </x:c>
      <x:c r="D4083" s="59" t="n">
        <x:v>43</x:v>
      </x:c>
      <x:c r="E4083" s="59" t="n">
        <x:v>43</x:v>
      </x:c>
      <x:c r="F4083" s="59" t="str">
        <x:v>S1</x:v>
      </x:c>
      <x:c r="G4083" s="59" t="n">
        <x:v>230</x:v>
      </x:c>
      <x:c r="H4083" s="59" t="n">
        <x:v>240</x:v>
      </x:c>
      <x:c r="I4083" s="59" t="n">
        <x:v>10</x:v>
      </x:c>
      <x:c r="J4083" s="60" t="n">
        <x:f>'参数'!$C$5</x:f>
        <x:v>360</x:v>
      </x:c>
      <x:c r="K4083" s="60" t="n">
        <x:f>'参数'!$D$5</x:f>
        <x:v>240</x:v>
      </x:c>
      <x:c r="L4083" s="60" t="n">
        <x:f>H4083+I4083+J4083</x:f>
        <x:v>610</x:v>
      </x:c>
      <x:c r="M4083" s="60" t="n">
        <x:f>L4083+K4083</x:f>
        <x:v>850</x:v>
      </x:c>
      <x:c r="N4083" s="60" t="n">
        <x:f>'参数'!$B$10</x:f>
        <x:v>1</x:v>
      </x:c>
      <x:c r="O4083" s="60" t="n">
        <x:f>N4083*'参数'!$B$11</x:f>
        <x:v>2</x:v>
      </x:c>
      <x:c r="P4083" s="60" t="n">
        <x:f>N4083*'参数'!$B$12</x:f>
        <x:v>1</x:v>
      </x:c>
      <x:c r="Q4083" t="str">
        <x:f>C4083&amp;"d"</x:f>
        <x:v>C45d</x:v>
      </x:c>
      <x:c r="R4083" t="str">
        <x:f>C4083&amp;"p"</x:f>
        <x:v>C45p</x:v>
      </x:c>
      <x:c r="S4083" t="str">
        <x:f>IF(AND(L4083&gt;=H4083+I4083+J4083,M4083&gt;L4083,F4083&lt;&gt;""),"PASS","FAIL")</x:f>
        <x:v>PASS</x:v>
      </x:c>
      <x:c r="T4083" t="n">
        <x:v>7</x:v>
      </x:c>
      <x:c r="U4083" t="str">
        <x:v>pickup_after_delivery_completion_plus_usage_lag</x:v>
      </x:c>
    </x:row>
    <x:row r="4084">
      <x:c r="A4084" t="str">
        <x:v>Set2_200-10-1</x:v>
      </x:c>
      <x:c r="B4084" t="str">
        <x:v>standard_same_day</x:v>
      </x:c>
      <x:c r="C4084" t="str">
        <x:v>C46</x:v>
      </x:c>
      <x:c r="D4084" s="59" t="n">
        <x:v>50</x:v>
      </x:c>
      <x:c r="E4084" s="59" t="n">
        <x:v>16</x:v>
      </x:c>
      <x:c r="F4084" s="59" t="str">
        <x:v>S2</x:v>
      </x:c>
      <x:c r="G4084" s="59" t="n">
        <x:v>451</x:v>
      </x:c>
      <x:c r="H4084" s="59" t="n">
        <x:v>463</x:v>
      </x:c>
      <x:c r="I4084" s="59" t="n">
        <x:v>10</x:v>
      </x:c>
      <x:c r="J4084" s="60" t="n">
        <x:f>'参数'!$C$5</x:f>
        <x:v>360</x:v>
      </x:c>
      <x:c r="K4084" s="60" t="n">
        <x:f>'参数'!$D$5</x:f>
        <x:v>240</x:v>
      </x:c>
      <x:c r="L4084" s="60" t="n">
        <x:f>H4084+I4084+J4084</x:f>
        <x:v>833</x:v>
      </x:c>
      <x:c r="M4084" s="60" t="n">
        <x:f>L4084+K4084</x:f>
        <x:v>1073</x:v>
      </x:c>
      <x:c r="N4084" s="60" t="n">
        <x:f>'参数'!$B$10</x:f>
        <x:v>1</x:v>
      </x:c>
      <x:c r="O4084" s="60" t="n">
        <x:f>N4084*'参数'!$B$11</x:f>
        <x:v>2</x:v>
      </x:c>
      <x:c r="P4084" s="60" t="n">
        <x:f>N4084*'参数'!$B$12</x:f>
        <x:v>1</x:v>
      </x:c>
      <x:c r="Q4084" t="str">
        <x:f>C4084&amp;"d"</x:f>
        <x:v>C46d</x:v>
      </x:c>
      <x:c r="R4084" t="str">
        <x:f>C4084&amp;"p"</x:f>
        <x:v>C46p</x:v>
      </x:c>
      <x:c r="S4084" t="str">
        <x:f>IF(AND(L4084&gt;=H4084+I4084+J4084,M4084&gt;L4084,F4084&lt;&gt;""),"PASS","FAIL")</x:f>
        <x:v>PASS</x:v>
      </x:c>
      <x:c r="T4084" t="n">
        <x:v>4</x:v>
      </x:c>
      <x:c r="U4084" t="str">
        <x:v>pickup_after_delivery_completion_plus_usage_lag</x:v>
      </x:c>
    </x:row>
    <x:row r="4085">
      <x:c r="A4085" t="str">
        <x:v>Set2_200-10-1</x:v>
      </x:c>
      <x:c r="B4085" t="str">
        <x:v>standard_same_day</x:v>
      </x:c>
      <x:c r="C4085" t="str">
        <x:v>C47</x:v>
      </x:c>
      <x:c r="D4085" s="59" t="n">
        <x:v>40</x:v>
      </x:c>
      <x:c r="E4085" s="59" t="n">
        <x:v>11</x:v>
      </x:c>
      <x:c r="F4085" s="59" t="str">
        <x:v>S3</x:v>
      </x:c>
      <x:c r="G4085" s="59" t="n">
        <x:v>196</x:v>
      </x:c>
      <x:c r="H4085" s="59" t="n">
        <x:v>234</x:v>
      </x:c>
      <x:c r="I4085" s="59" t="n">
        <x:v>10</x:v>
      </x:c>
      <x:c r="J4085" s="60" t="n">
        <x:f>'参数'!$C$5</x:f>
        <x:v>360</x:v>
      </x:c>
      <x:c r="K4085" s="60" t="n">
        <x:f>'参数'!$D$5</x:f>
        <x:v>240</x:v>
      </x:c>
      <x:c r="L4085" s="60" t="n">
        <x:f>H4085+I4085+J4085</x:f>
        <x:v>604</x:v>
      </x:c>
      <x:c r="M4085" s="60" t="n">
        <x:f>L4085+K4085</x:f>
        <x:v>844</x:v>
      </x:c>
      <x:c r="N4085" s="60" t="n">
        <x:f>'参数'!$B$10</x:f>
        <x:v>1</x:v>
      </x:c>
      <x:c r="O4085" s="60" t="n">
        <x:f>N4085*'参数'!$B$11</x:f>
        <x:v>2</x:v>
      </x:c>
      <x:c r="P4085" s="60" t="n">
        <x:f>N4085*'参数'!$B$12</x:f>
        <x:v>1</x:v>
      </x:c>
      <x:c r="Q4085" t="str">
        <x:f>C4085&amp;"d"</x:f>
        <x:v>C47d</x:v>
      </x:c>
      <x:c r="R4085" t="str">
        <x:f>C4085&amp;"p"</x:f>
        <x:v>C47p</x:v>
      </x:c>
      <x:c r="S4085" t="str">
        <x:f>IF(AND(L4085&gt;=H4085+I4085+J4085,M4085&gt;L4085,F4085&lt;&gt;""),"PASS","FAIL")</x:f>
        <x:v>PASS</x:v>
      </x:c>
      <x:c r="T4085" t="n">
        <x:v>11</x:v>
      </x:c>
      <x:c r="U4085" t="str">
        <x:v>pickup_after_delivery_completion_plus_usage_lag</x:v>
      </x:c>
    </x:row>
    <x:row r="4086">
      <x:c r="A4086" t="str">
        <x:v>Set2_200-10-1</x:v>
      </x:c>
      <x:c r="B4086" t="str">
        <x:v>standard_same_day</x:v>
      </x:c>
      <x:c r="C4086" t="str">
        <x:v>C48</x:v>
      </x:c>
      <x:c r="D4086" s="59" t="n">
        <x:v>16</x:v>
      </x:c>
      <x:c r="E4086" s="59" t="n">
        <x:v>37</x:v>
      </x:c>
      <x:c r="F4086" s="59" t="str">
        <x:v>S0</x:v>
      </x:c>
      <x:c r="G4086" s="59" t="n">
        <x:v>302</x:v>
      </x:c>
      <x:c r="H4086" s="59" t="n">
        <x:v>322</x:v>
      </x:c>
      <x:c r="I4086" s="59" t="n">
        <x:v>10</x:v>
      </x:c>
      <x:c r="J4086" s="60" t="n">
        <x:f>'参数'!$C$5</x:f>
        <x:v>360</x:v>
      </x:c>
      <x:c r="K4086" s="60" t="n">
        <x:f>'参数'!$D$5</x:f>
        <x:v>240</x:v>
      </x:c>
      <x:c r="L4086" s="60" t="n">
        <x:f>H4086+I4086+J4086</x:f>
        <x:v>692</x:v>
      </x:c>
      <x:c r="M4086" s="60" t="n">
        <x:f>L4086+K4086</x:f>
        <x:v>932</x:v>
      </x:c>
      <x:c r="N4086" s="60" t="n">
        <x:f>'参数'!$B$10</x:f>
        <x:v>1</x:v>
      </x:c>
      <x:c r="O4086" s="60" t="n">
        <x:f>N4086*'参数'!$B$11</x:f>
        <x:v>2</x:v>
      </x:c>
      <x:c r="P4086" s="60" t="n">
        <x:f>N4086*'参数'!$B$12</x:f>
        <x:v>1</x:v>
      </x:c>
      <x:c r="Q4086" t="str">
        <x:f>C4086&amp;"d"</x:f>
        <x:v>C48d</x:v>
      </x:c>
      <x:c r="R4086" t="str">
        <x:f>C4086&amp;"p"</x:f>
        <x:v>C48p</x:v>
      </x:c>
      <x:c r="S4086" t="str">
        <x:f>IF(AND(L4086&gt;=H4086+I4086+J4086,M4086&gt;L4086,F4086&lt;&gt;""),"PASS","FAIL")</x:f>
        <x:v>PASS</x:v>
      </x:c>
      <x:c r="T4086" t="n">
        <x:v>6</x:v>
      </x:c>
      <x:c r="U4086" t="str">
        <x:v>pickup_after_delivery_completion_plus_usage_lag</x:v>
      </x:c>
    </x:row>
    <x:row r="4087">
      <x:c r="A4087" t="str">
        <x:v>Set2_200-10-1</x:v>
      </x:c>
      <x:c r="B4087" t="str">
        <x:v>standard_same_day</x:v>
      </x:c>
      <x:c r="C4087" t="str">
        <x:v>C49</x:v>
      </x:c>
      <x:c r="D4087" s="59" t="n">
        <x:v>30</x:v>
      </x:c>
      <x:c r="E4087" s="59" t="n">
        <x:v>16</x:v>
      </x:c>
      <x:c r="F4087" s="59" t="str">
        <x:v>S7</x:v>
      </x:c>
      <x:c r="G4087" s="59" t="n">
        <x:v>511</x:v>
      </x:c>
      <x:c r="H4087" s="59" t="n">
        <x:v>537</x:v>
      </x:c>
      <x:c r="I4087" s="59" t="n">
        <x:v>10</x:v>
      </x:c>
      <x:c r="J4087" s="60" t="n">
        <x:f>'参数'!$C$5</x:f>
        <x:v>360</x:v>
      </x:c>
      <x:c r="K4087" s="60" t="n">
        <x:f>'参数'!$D$5</x:f>
        <x:v>240</x:v>
      </x:c>
      <x:c r="L4087" s="60" t="n">
        <x:f>H4087+I4087+J4087</x:f>
        <x:v>907</x:v>
      </x:c>
      <x:c r="M4087" s="60" t="n">
        <x:f>L4087+K4087</x:f>
        <x:v>1147</x:v>
      </x:c>
      <x:c r="N4087" s="60" t="n">
        <x:f>'参数'!$B$10</x:f>
        <x:v>1</x:v>
      </x:c>
      <x:c r="O4087" s="60" t="n">
        <x:f>N4087*'参数'!$B$11</x:f>
        <x:v>2</x:v>
      </x:c>
      <x:c r="P4087" s="60" t="n">
        <x:f>N4087*'参数'!$B$12</x:f>
        <x:v>1</x:v>
      </x:c>
      <x:c r="Q4087" t="str">
        <x:f>C4087&amp;"d"</x:f>
        <x:v>C49d</x:v>
      </x:c>
      <x:c r="R4087" t="str">
        <x:f>C4087&amp;"p"</x:f>
        <x:v>C49p</x:v>
      </x:c>
      <x:c r="S4087" t="str">
        <x:f>IF(AND(L4087&gt;=H4087+I4087+J4087,M4087&gt;L4087,F4087&lt;&gt;""),"PASS","FAIL")</x:f>
        <x:v>PASS</x:v>
      </x:c>
      <x:c r="T4087" t="n">
        <x:v>9</x:v>
      </x:c>
      <x:c r="U4087" t="str">
        <x:v>pickup_after_delivery_completion_plus_usage_lag</x:v>
      </x:c>
    </x:row>
    <x:row r="4088">
      <x:c r="A4088" t="str">
        <x:v>Set2_200-10-1</x:v>
      </x:c>
      <x:c r="B4088" t="str">
        <x:v>standard_same_day</x:v>
      </x:c>
      <x:c r="C4088" t="str">
        <x:v>C50</x:v>
      </x:c>
      <x:c r="D4088" s="59" t="n">
        <x:v>49</x:v>
      </x:c>
      <x:c r="E4088" s="59" t="n">
        <x:v>7</x:v>
      </x:c>
      <x:c r="F4088" s="59" t="str">
        <x:v>S5</x:v>
      </x:c>
      <x:c r="G4088" s="59" t="n">
        <x:v>239</x:v>
      </x:c>
      <x:c r="H4088" s="59" t="n">
        <x:v>257</x:v>
      </x:c>
      <x:c r="I4088" s="59" t="n">
        <x:v>10</x:v>
      </x:c>
      <x:c r="J4088" s="60" t="n">
        <x:f>'参数'!$C$5</x:f>
        <x:v>360</x:v>
      </x:c>
      <x:c r="K4088" s="60" t="n">
        <x:f>'参数'!$D$5</x:f>
        <x:v>240</x:v>
      </x:c>
      <x:c r="L4088" s="60" t="n">
        <x:f>H4088+I4088+J4088</x:f>
        <x:v>627</x:v>
      </x:c>
      <x:c r="M4088" s="60" t="n">
        <x:f>L4088+K4088</x:f>
        <x:v>867</x:v>
      </x:c>
      <x:c r="N4088" s="60" t="n">
        <x:f>'参数'!$B$10</x:f>
        <x:v>1</x:v>
      </x:c>
      <x:c r="O4088" s="60" t="n">
        <x:f>N4088*'参数'!$B$11</x:f>
        <x:v>2</x:v>
      </x:c>
      <x:c r="P4088" s="60" t="n">
        <x:f>N4088*'参数'!$B$12</x:f>
        <x:v>1</x:v>
      </x:c>
      <x:c r="Q4088" t="str">
        <x:f>C4088&amp;"d"</x:f>
        <x:v>C50d</x:v>
      </x:c>
      <x:c r="R4088" t="str">
        <x:f>C4088&amp;"p"</x:f>
        <x:v>C50p</x:v>
      </x:c>
      <x:c r="S4088" t="str">
        <x:f>IF(AND(L4088&gt;=H4088+I4088+J4088,M4088&gt;L4088,F4088&lt;&gt;""),"PASS","FAIL")</x:f>
        <x:v>PASS</x:v>
      </x:c>
      <x:c r="T4088" t="n">
        <x:v>13</x:v>
      </x:c>
      <x:c r="U4088" t="str">
        <x:v>pickup_after_delivery_completion_plus_usage_lag</x:v>
      </x:c>
    </x:row>
    <x:row r="4089">
      <x:c r="A4089" t="str">
        <x:v>Set2_200-10-1</x:v>
      </x:c>
      <x:c r="B4089" t="str">
        <x:v>standard_same_day</x:v>
      </x:c>
      <x:c r="C4089" t="str">
        <x:v>C51</x:v>
      </x:c>
      <x:c r="D4089" s="59" t="n">
        <x:v>46</x:v>
      </x:c>
      <x:c r="E4089" s="59" t="n">
        <x:v>6</x:v>
      </x:c>
      <x:c r="F4089" s="59" t="str">
        <x:v>S5</x:v>
      </x:c>
      <x:c r="G4089" s="59" t="n">
        <x:v>550</x:v>
      </x:c>
      <x:c r="H4089" s="59" t="n">
        <x:v>570</x:v>
      </x:c>
      <x:c r="I4089" s="59" t="n">
        <x:v>10</x:v>
      </x:c>
      <x:c r="J4089" s="60" t="n">
        <x:f>'参数'!$C$5</x:f>
        <x:v>360</x:v>
      </x:c>
      <x:c r="K4089" s="60" t="n">
        <x:f>'参数'!$D$5</x:f>
        <x:v>240</x:v>
      </x:c>
      <x:c r="L4089" s="60" t="n">
        <x:f>H4089+I4089+J4089</x:f>
        <x:v>940</x:v>
      </x:c>
      <x:c r="M4089" s="60" t="n">
        <x:f>L4089+K4089</x:f>
        <x:v>1180</x:v>
      </x:c>
      <x:c r="N4089" s="60" t="n">
        <x:f>'参数'!$B$10</x:f>
        <x:v>1</x:v>
      </x:c>
      <x:c r="O4089" s="60" t="n">
        <x:f>N4089*'参数'!$B$11</x:f>
        <x:v>2</x:v>
      </x:c>
      <x:c r="P4089" s="60" t="n">
        <x:f>N4089*'参数'!$B$12</x:f>
        <x:v>1</x:v>
      </x:c>
      <x:c r="Q4089" t="str">
        <x:f>C4089&amp;"d"</x:f>
        <x:v>C51d</x:v>
      </x:c>
      <x:c r="R4089" t="str">
        <x:f>C4089&amp;"p"</x:f>
        <x:v>C51p</x:v>
      </x:c>
      <x:c r="S4089" t="str">
        <x:f>IF(AND(L4089&gt;=H4089+I4089+J4089,M4089&gt;L4089,F4089&lt;&gt;""),"PASS","FAIL")</x:f>
        <x:v>PASS</x:v>
      </x:c>
      <x:c r="T4089" t="n">
        <x:v>12</x:v>
      </x:c>
      <x:c r="U4089" t="str">
        <x:v>pickup_after_delivery_completion_plus_usage_lag</x:v>
      </x:c>
    </x:row>
    <x:row r="4090">
      <x:c r="A4090" t="str">
        <x:v>Set2_200-10-1</x:v>
      </x:c>
      <x:c r="B4090" t="str">
        <x:v>standard_same_day</x:v>
      </x:c>
      <x:c r="C4090" t="str">
        <x:v>C52</x:v>
      </x:c>
      <x:c r="D4090" s="59" t="n">
        <x:v>8</x:v>
      </x:c>
      <x:c r="E4090" s="59" t="n">
        <x:v>3</x:v>
      </x:c>
      <x:c r="F4090" s="59" t="str">
        <x:v>S8</x:v>
      </x:c>
      <x:c r="G4090" s="59" t="n">
        <x:v>341</x:v>
      </x:c>
      <x:c r="H4090" s="59" t="n">
        <x:v>375</x:v>
      </x:c>
      <x:c r="I4090" s="59" t="n">
        <x:v>10</x:v>
      </x:c>
      <x:c r="J4090" s="60" t="n">
        <x:f>'参数'!$C$5</x:f>
        <x:v>360</x:v>
      </x:c>
      <x:c r="K4090" s="60" t="n">
        <x:f>'参数'!$D$5</x:f>
        <x:v>240</x:v>
      </x:c>
      <x:c r="L4090" s="60" t="n">
        <x:f>H4090+I4090+J4090</x:f>
        <x:v>745</x:v>
      </x:c>
      <x:c r="M4090" s="60" t="n">
        <x:f>L4090+K4090</x:f>
        <x:v>985</x:v>
      </x:c>
      <x:c r="N4090" s="60" t="n">
        <x:f>'参数'!$B$10</x:f>
        <x:v>1</x:v>
      </x:c>
      <x:c r="O4090" s="60" t="n">
        <x:f>N4090*'参数'!$B$11</x:f>
        <x:v>2</x:v>
      </x:c>
      <x:c r="P4090" s="60" t="n">
        <x:f>N4090*'参数'!$B$12</x:f>
        <x:v>1</x:v>
      </x:c>
      <x:c r="Q4090" t="str">
        <x:f>C4090&amp;"d"</x:f>
        <x:v>C52d</x:v>
      </x:c>
      <x:c r="R4090" t="str">
        <x:f>C4090&amp;"p"</x:f>
        <x:v>C52p</x:v>
      </x:c>
      <x:c r="S4090" t="str">
        <x:f>IF(AND(L4090&gt;=H4090+I4090+J4090,M4090&gt;L4090,F4090&lt;&gt;""),"PASS","FAIL")</x:f>
        <x:v>PASS</x:v>
      </x:c>
      <x:c r="T4090" t="n">
        <x:v>9</x:v>
      </x:c>
      <x:c r="U4090" t="str">
        <x:v>pickup_after_delivery_completion_plus_usage_lag</x:v>
      </x:c>
    </x:row>
    <x:row r="4091">
      <x:c r="A4091" t="str">
        <x:v>Set2_200-10-1</x:v>
      </x:c>
      <x:c r="B4091" t="str">
        <x:v>standard_same_day</x:v>
      </x:c>
      <x:c r="C4091" t="str">
        <x:v>C53</x:v>
      </x:c>
      <x:c r="D4091" s="59" t="n">
        <x:v>8</x:v>
      </x:c>
      <x:c r="E4091" s="59" t="n">
        <x:v>2</x:v>
      </x:c>
      <x:c r="F4091" s="59" t="str">
        <x:v>S8</x:v>
      </x:c>
      <x:c r="G4091" s="59" t="n">
        <x:v>182</x:v>
      </x:c>
      <x:c r="H4091" s="59" t="n">
        <x:v>212</x:v>
      </x:c>
      <x:c r="I4091" s="59" t="n">
        <x:v>10</x:v>
      </x:c>
      <x:c r="J4091" s="60" t="n">
        <x:f>'参数'!$C$5</x:f>
        <x:v>360</x:v>
      </x:c>
      <x:c r="K4091" s="60" t="n">
        <x:f>'参数'!$D$5</x:f>
        <x:v>240</x:v>
      </x:c>
      <x:c r="L4091" s="60" t="n">
        <x:f>H4091+I4091+J4091</x:f>
        <x:v>582</x:v>
      </x:c>
      <x:c r="M4091" s="60" t="n">
        <x:f>L4091+K4091</x:f>
        <x:v>822</x:v>
      </x:c>
      <x:c r="N4091" s="60" t="n">
        <x:f>'参数'!$B$10</x:f>
        <x:v>1</x:v>
      </x:c>
      <x:c r="O4091" s="60" t="n">
        <x:f>N4091*'参数'!$B$11</x:f>
        <x:v>2</x:v>
      </x:c>
      <x:c r="P4091" s="60" t="n">
        <x:f>N4091*'参数'!$B$12</x:f>
        <x:v>1</x:v>
      </x:c>
      <x:c r="Q4091" t="str">
        <x:f>C4091&amp;"d"</x:f>
        <x:v>C53d</x:v>
      </x:c>
      <x:c r="R4091" t="str">
        <x:f>C4091&amp;"p"</x:f>
        <x:v>C53p</x:v>
      </x:c>
      <x:c r="S4091" t="str">
        <x:f>IF(AND(L4091&gt;=H4091+I4091+J4091,M4091&gt;L4091,F4091&lt;&gt;""),"PASS","FAIL")</x:f>
        <x:v>PASS</x:v>
      </x:c>
      <x:c r="T4091" t="n">
        <x:v>7</x:v>
      </x:c>
      <x:c r="U4091" t="str">
        <x:v>pickup_after_delivery_completion_plus_usage_lag</x:v>
      </x:c>
    </x:row>
    <x:row r="4092">
      <x:c r="A4092" t="str">
        <x:v>Set2_200-10-1</x:v>
      </x:c>
      <x:c r="B4092" t="str">
        <x:v>standard_same_day</x:v>
      </x:c>
      <x:c r="C4092" t="str">
        <x:v>C54</x:v>
      </x:c>
      <x:c r="D4092" s="59" t="n">
        <x:v>32</x:v>
      </x:c>
      <x:c r="E4092" s="59" t="n">
        <x:v>28</x:v>
      </x:c>
      <x:c r="F4092" s="59" t="str">
        <x:v>S7</x:v>
      </x:c>
      <x:c r="G4092" s="59" t="n">
        <x:v>220</x:v>
      </x:c>
      <x:c r="H4092" s="59" t="n">
        <x:v>252</x:v>
      </x:c>
      <x:c r="I4092" s="59" t="n">
        <x:v>10</x:v>
      </x:c>
      <x:c r="J4092" s="60" t="n">
        <x:f>'参数'!$C$5</x:f>
        <x:v>360</x:v>
      </x:c>
      <x:c r="K4092" s="60" t="n">
        <x:f>'参数'!$D$5</x:f>
        <x:v>240</x:v>
      </x:c>
      <x:c r="L4092" s="60" t="n">
        <x:f>H4092+I4092+J4092</x:f>
        <x:v>622</x:v>
      </x:c>
      <x:c r="M4092" s="60" t="n">
        <x:f>L4092+K4092</x:f>
        <x:v>862</x:v>
      </x:c>
      <x:c r="N4092" s="60" t="n">
        <x:f>'参数'!$B$10</x:f>
        <x:v>1</x:v>
      </x:c>
      <x:c r="O4092" s="60" t="n">
        <x:f>N4092*'参数'!$B$11</x:f>
        <x:v>2</x:v>
      </x:c>
      <x:c r="P4092" s="60" t="n">
        <x:f>N4092*'参数'!$B$12</x:f>
        <x:v>1</x:v>
      </x:c>
      <x:c r="Q4092" t="str">
        <x:f>C4092&amp;"d"</x:f>
        <x:v>C54d</x:v>
      </x:c>
      <x:c r="R4092" t="str">
        <x:f>C4092&amp;"p"</x:f>
        <x:v>C54p</x:v>
      </x:c>
      <x:c r="S4092" t="str">
        <x:f>IF(AND(L4092&gt;=H4092+I4092+J4092,M4092&gt;L4092,F4092&lt;&gt;""),"PASS","FAIL")</x:f>
        <x:v>PASS</x:v>
      </x:c>
      <x:c r="T4092" t="n">
        <x:v>4</x:v>
      </x:c>
      <x:c r="U4092" t="str">
        <x:v>pickup_after_delivery_completion_plus_usage_lag</x:v>
      </x:c>
    </x:row>
    <x:row r="4093">
      <x:c r="A4093" t="str">
        <x:v>Set2_200-10-1</x:v>
      </x:c>
      <x:c r="B4093" t="str">
        <x:v>standard_same_day</x:v>
      </x:c>
      <x:c r="C4093" t="str">
        <x:v>C55</x:v>
      </x:c>
      <x:c r="D4093" s="59" t="n">
        <x:v>35</x:v>
      </x:c>
      <x:c r="E4093" s="59" t="n">
        <x:v>39</x:v>
      </x:c>
      <x:c r="F4093" s="59" t="str">
        <x:v>S6</x:v>
      </x:c>
      <x:c r="G4093" s="59" t="n">
        <x:v>190</x:v>
      </x:c>
      <x:c r="H4093" s="59" t="n">
        <x:v>224</x:v>
      </x:c>
      <x:c r="I4093" s="59" t="n">
        <x:v>10</x:v>
      </x:c>
      <x:c r="J4093" s="60" t="n">
        <x:f>'参数'!$C$5</x:f>
        <x:v>360</x:v>
      </x:c>
      <x:c r="K4093" s="60" t="n">
        <x:f>'参数'!$D$5</x:f>
        <x:v>240</x:v>
      </x:c>
      <x:c r="L4093" s="60" t="n">
        <x:f>H4093+I4093+J4093</x:f>
        <x:v>594</x:v>
      </x:c>
      <x:c r="M4093" s="60" t="n">
        <x:f>L4093+K4093</x:f>
        <x:v>834</x:v>
      </x:c>
      <x:c r="N4093" s="60" t="n">
        <x:f>'参数'!$B$10</x:f>
        <x:v>1</x:v>
      </x:c>
      <x:c r="O4093" s="60" t="n">
        <x:f>N4093*'参数'!$B$11</x:f>
        <x:v>2</x:v>
      </x:c>
      <x:c r="P4093" s="60" t="n">
        <x:f>N4093*'参数'!$B$12</x:f>
        <x:v>1</x:v>
      </x:c>
      <x:c r="Q4093" t="str">
        <x:f>C4093&amp;"d"</x:f>
        <x:v>C55d</x:v>
      </x:c>
      <x:c r="R4093" t="str">
        <x:f>C4093&amp;"p"</x:f>
        <x:v>C55p</x:v>
      </x:c>
      <x:c r="S4093" t="str">
        <x:f>IF(AND(L4093&gt;=H4093+I4093+J4093,M4093&gt;L4093,F4093&lt;&gt;""),"PASS","FAIL")</x:f>
        <x:v>PASS</x:v>
      </x:c>
      <x:c r="T4093" t="n">
        <x:v>4</x:v>
      </x:c>
      <x:c r="U4093" t="str">
        <x:v>pickup_after_delivery_completion_plus_usage_lag</x:v>
      </x:c>
    </x:row>
    <x:row r="4094">
      <x:c r="A4094" t="str">
        <x:v>Set2_200-10-1</x:v>
      </x:c>
      <x:c r="B4094" t="str">
        <x:v>standard_same_day</x:v>
      </x:c>
      <x:c r="C4094" t="str">
        <x:v>C56</x:v>
      </x:c>
      <x:c r="D4094" s="59" t="n">
        <x:v>48</x:v>
      </x:c>
      <x:c r="E4094" s="59" t="n">
        <x:v>31</x:v>
      </x:c>
      <x:c r="F4094" s="59" t="str">
        <x:v>S2</x:v>
      </x:c>
      <x:c r="G4094" s="59" t="n">
        <x:v>76</x:v>
      </x:c>
      <x:c r="H4094" s="59" t="n">
        <x:v>100</x:v>
      </x:c>
      <x:c r="I4094" s="59" t="n">
        <x:v>10</x:v>
      </x:c>
      <x:c r="J4094" s="60" t="n">
        <x:f>'参数'!$C$5</x:f>
        <x:v>360</x:v>
      </x:c>
      <x:c r="K4094" s="60" t="n">
        <x:f>'参数'!$D$5</x:f>
        <x:v>240</x:v>
      </x:c>
      <x:c r="L4094" s="60" t="n">
        <x:f>H4094+I4094+J4094</x:f>
        <x:v>470</x:v>
      </x:c>
      <x:c r="M4094" s="60" t="n">
        <x:f>L4094+K4094</x:f>
        <x:v>710</x:v>
      </x:c>
      <x:c r="N4094" s="60" t="n">
        <x:f>'参数'!$B$10</x:f>
        <x:v>1</x:v>
      </x:c>
      <x:c r="O4094" s="60" t="n">
        <x:f>N4094*'参数'!$B$11</x:f>
        <x:v>2</x:v>
      </x:c>
      <x:c r="P4094" s="60" t="n">
        <x:f>N4094*'参数'!$B$12</x:f>
        <x:v>1</x:v>
      </x:c>
      <x:c r="Q4094" t="str">
        <x:f>C4094&amp;"d"</x:f>
        <x:v>C56d</x:v>
      </x:c>
      <x:c r="R4094" t="str">
        <x:f>C4094&amp;"p"</x:f>
        <x:v>C56p</x:v>
      </x:c>
      <x:c r="S4094" t="str">
        <x:f>IF(AND(L4094&gt;=H4094+I4094+J4094,M4094&gt;L4094,F4094&lt;&gt;""),"PASS","FAIL")</x:f>
        <x:v>PASS</x:v>
      </x:c>
      <x:c r="T4094" t="n">
        <x:v>6</x:v>
      </x:c>
      <x:c r="U4094" t="str">
        <x:v>pickup_after_delivery_completion_plus_usage_lag</x:v>
      </x:c>
    </x:row>
    <x:row r="4095">
      <x:c r="A4095" t="str">
        <x:v>Set2_200-10-1</x:v>
      </x:c>
      <x:c r="B4095" t="str">
        <x:v>standard_same_day</x:v>
      </x:c>
      <x:c r="C4095" t="str">
        <x:v>C57</x:v>
      </x:c>
      <x:c r="D4095" s="59" t="n">
        <x:v>8</x:v>
      </x:c>
      <x:c r="E4095" s="59" t="n">
        <x:v>6</x:v>
      </x:c>
      <x:c r="F4095" s="59" t="str">
        <x:v>S8</x:v>
      </x:c>
      <x:c r="G4095" s="59" t="n">
        <x:v>386</x:v>
      </x:c>
      <x:c r="H4095" s="59" t="n">
        <x:v>414</x:v>
      </x:c>
      <x:c r="I4095" s="59" t="n">
        <x:v>10</x:v>
      </x:c>
      <x:c r="J4095" s="60" t="n">
        <x:f>'参数'!$C$5</x:f>
        <x:v>360</x:v>
      </x:c>
      <x:c r="K4095" s="60" t="n">
        <x:f>'参数'!$D$5</x:f>
        <x:v>240</x:v>
      </x:c>
      <x:c r="L4095" s="60" t="n">
        <x:f>H4095+I4095+J4095</x:f>
        <x:v>784</x:v>
      </x:c>
      <x:c r="M4095" s="60" t="n">
        <x:f>L4095+K4095</x:f>
        <x:v>1024</x:v>
      </x:c>
      <x:c r="N4095" s="60" t="n">
        <x:f>'参数'!$B$10</x:f>
        <x:v>1</x:v>
      </x:c>
      <x:c r="O4095" s="60" t="n">
        <x:f>N4095*'参数'!$B$11</x:f>
        <x:v>2</x:v>
      </x:c>
      <x:c r="P4095" s="60" t="n">
        <x:f>N4095*'参数'!$B$12</x:f>
        <x:v>1</x:v>
      </x:c>
      <x:c r="Q4095" t="str">
        <x:f>C4095&amp;"d"</x:f>
        <x:v>C57d</x:v>
      </x:c>
      <x:c r="R4095" t="str">
        <x:f>C4095&amp;"p"</x:f>
        <x:v>C57p</x:v>
      </x:c>
      <x:c r="S4095" t="str">
        <x:f>IF(AND(L4095&gt;=H4095+I4095+J4095,M4095&gt;L4095,F4095&lt;&gt;""),"PASS","FAIL")</x:f>
        <x:v>PASS</x:v>
      </x:c>
      <x:c r="T4095" t="n">
        <x:v>9</x:v>
      </x:c>
      <x:c r="U4095" t="str">
        <x:v>pickup_after_delivery_completion_plus_usage_lag</x:v>
      </x:c>
    </x:row>
    <x:row r="4096">
      <x:c r="A4096" t="str">
        <x:v>Set2_200-10-1</x:v>
      </x:c>
      <x:c r="B4096" t="str">
        <x:v>standard_same_day</x:v>
      </x:c>
      <x:c r="C4096" t="str">
        <x:v>C58</x:v>
      </x:c>
      <x:c r="D4096" s="59" t="n">
        <x:v>32</x:v>
      </x:c>
      <x:c r="E4096" s="59" t="n">
        <x:v>39</x:v>
      </x:c>
      <x:c r="F4096" s="59" t="str">
        <x:v>S6</x:v>
      </x:c>
      <x:c r="G4096" s="59" t="n">
        <x:v>271</x:v>
      </x:c>
      <x:c r="H4096" s="59" t="n">
        <x:v>287</x:v>
      </x:c>
      <x:c r="I4096" s="59" t="n">
        <x:v>10</x:v>
      </x:c>
      <x:c r="J4096" s="60" t="n">
        <x:f>'参数'!$C$5</x:f>
        <x:v>360</x:v>
      </x:c>
      <x:c r="K4096" s="60" t="n">
        <x:f>'参数'!$D$5</x:f>
        <x:v>240</x:v>
      </x:c>
      <x:c r="L4096" s="60" t="n">
        <x:f>H4096+I4096+J4096</x:f>
        <x:v>657</x:v>
      </x:c>
      <x:c r="M4096" s="60" t="n">
        <x:f>L4096+K4096</x:f>
        <x:v>897</x:v>
      </x:c>
      <x:c r="N4096" s="60" t="n">
        <x:f>'参数'!$B$10</x:f>
        <x:v>1</x:v>
      </x:c>
      <x:c r="O4096" s="60" t="n">
        <x:f>N4096*'参数'!$B$11</x:f>
        <x:v>2</x:v>
      </x:c>
      <x:c r="P4096" s="60" t="n">
        <x:f>N4096*'参数'!$B$12</x:f>
        <x:v>1</x:v>
      </x:c>
      <x:c r="Q4096" t="str">
        <x:f>C4096&amp;"d"</x:f>
        <x:v>C58d</x:v>
      </x:c>
      <x:c r="R4096" t="str">
        <x:f>C4096&amp;"p"</x:f>
        <x:v>C58p</x:v>
      </x:c>
      <x:c r="S4096" t="str">
        <x:f>IF(AND(L4096&gt;=H4096+I4096+J4096,M4096&gt;L4096,F4096&lt;&gt;""),"PASS","FAIL")</x:f>
        <x:v>PASS</x:v>
      </x:c>
      <x:c r="T4096" t="n">
        <x:v>11</x:v>
      </x:c>
      <x:c r="U4096" t="str">
        <x:v>pickup_after_delivery_completion_plus_usage_lag</x:v>
      </x:c>
    </x:row>
    <x:row r="4097">
      <x:c r="A4097" t="str">
        <x:v>Set2_200-10-1</x:v>
      </x:c>
      <x:c r="B4097" t="str">
        <x:v>standard_same_day</x:v>
      </x:c>
      <x:c r="C4097" t="str">
        <x:v>C59</x:v>
      </x:c>
      <x:c r="D4097" s="59" t="n">
        <x:v>18</x:v>
      </x:c>
      <x:c r="E4097" s="59" t="n">
        <x:v>45</x:v>
      </x:c>
      <x:c r="F4097" s="59" t="str">
        <x:v>S9</x:v>
      </x:c>
      <x:c r="G4097" s="59" t="n">
        <x:v>353</x:v>
      </x:c>
      <x:c r="H4097" s="59" t="n">
        <x:v>375</x:v>
      </x:c>
      <x:c r="I4097" s="59" t="n">
        <x:v>10</x:v>
      </x:c>
      <x:c r="J4097" s="60" t="n">
        <x:f>'参数'!$C$5</x:f>
        <x:v>360</x:v>
      </x:c>
      <x:c r="K4097" s="60" t="n">
        <x:f>'参数'!$D$5</x:f>
        <x:v>240</x:v>
      </x:c>
      <x:c r="L4097" s="60" t="n">
        <x:f>H4097+I4097+J4097</x:f>
        <x:v>745</x:v>
      </x:c>
      <x:c r="M4097" s="60" t="n">
        <x:f>L4097+K4097</x:f>
        <x:v>985</x:v>
      </x:c>
      <x:c r="N4097" s="60" t="n">
        <x:f>'参数'!$B$10</x:f>
        <x:v>1</x:v>
      </x:c>
      <x:c r="O4097" s="60" t="n">
        <x:f>N4097*'参数'!$B$11</x:f>
        <x:v>2</x:v>
      </x:c>
      <x:c r="P4097" s="60" t="n">
        <x:f>N4097*'参数'!$B$12</x:f>
        <x:v>1</x:v>
      </x:c>
      <x:c r="Q4097" t="str">
        <x:f>C4097&amp;"d"</x:f>
        <x:v>C59d</x:v>
      </x:c>
      <x:c r="R4097" t="str">
        <x:f>C4097&amp;"p"</x:f>
        <x:v>C59p</x:v>
      </x:c>
      <x:c r="S4097" t="str">
        <x:f>IF(AND(L4097&gt;=H4097+I4097+J4097,M4097&gt;L4097,F4097&lt;&gt;""),"PASS","FAIL")</x:f>
        <x:v>PASS</x:v>
      </x:c>
      <x:c r="T4097" t="n">
        <x:v>3</x:v>
      </x:c>
      <x:c r="U4097" t="str">
        <x:v>pickup_after_delivery_completion_plus_usage_lag</x:v>
      </x:c>
    </x:row>
    <x:row r="4098">
      <x:c r="A4098" t="str">
        <x:v>Set2_200-10-1</x:v>
      </x:c>
      <x:c r="B4098" t="str">
        <x:v>standard_same_day</x:v>
      </x:c>
      <x:c r="C4098" t="str">
        <x:v>C60</x:v>
      </x:c>
      <x:c r="D4098" s="59" t="n">
        <x:v>41</x:v>
      </x:c>
      <x:c r="E4098" s="59" t="n">
        <x:v>2</x:v>
      </x:c>
      <x:c r="F4098" s="59" t="str">
        <x:v>S4</x:v>
      </x:c>
      <x:c r="G4098" s="59" t="n">
        <x:v>197</x:v>
      </x:c>
      <x:c r="H4098" s="59" t="n">
        <x:v>225</x:v>
      </x:c>
      <x:c r="I4098" s="59" t="n">
        <x:v>10</x:v>
      </x:c>
      <x:c r="J4098" s="60" t="n">
        <x:f>'参数'!$C$5</x:f>
        <x:v>360</x:v>
      </x:c>
      <x:c r="K4098" s="60" t="n">
        <x:f>'参数'!$D$5</x:f>
        <x:v>240</x:v>
      </x:c>
      <x:c r="L4098" s="60" t="n">
        <x:f>H4098+I4098+J4098</x:f>
        <x:v>595</x:v>
      </x:c>
      <x:c r="M4098" s="60" t="n">
        <x:f>L4098+K4098</x:f>
        <x:v>835</x:v>
      </x:c>
      <x:c r="N4098" s="60" t="n">
        <x:f>'参数'!$B$10</x:f>
        <x:v>1</x:v>
      </x:c>
      <x:c r="O4098" s="60" t="n">
        <x:f>N4098*'参数'!$B$11</x:f>
        <x:v>2</x:v>
      </x:c>
      <x:c r="P4098" s="60" t="n">
        <x:f>N4098*'参数'!$B$12</x:f>
        <x:v>1</x:v>
      </x:c>
      <x:c r="Q4098" t="str">
        <x:f>C4098&amp;"d"</x:f>
        <x:v>C60d</x:v>
      </x:c>
      <x:c r="R4098" t="str">
        <x:f>C4098&amp;"p"</x:f>
        <x:v>C60p</x:v>
      </x:c>
      <x:c r="S4098" t="str">
        <x:f>IF(AND(L4098&gt;=H4098+I4098+J4098,M4098&gt;L4098,F4098&lt;&gt;""),"PASS","FAIL")</x:f>
        <x:v>PASS</x:v>
      </x:c>
      <x:c r="T4098" t="n">
        <x:v>1</x:v>
      </x:c>
      <x:c r="U4098" t="str">
        <x:v>pickup_after_delivery_completion_plus_usage_lag</x:v>
      </x:c>
    </x:row>
    <x:row r="4099">
      <x:c r="A4099" t="str">
        <x:v>Set2_200-10-1</x:v>
      </x:c>
      <x:c r="B4099" t="str">
        <x:v>standard_same_day</x:v>
      </x:c>
      <x:c r="C4099" t="str">
        <x:v>C61</x:v>
      </x:c>
      <x:c r="D4099" s="59" t="n">
        <x:v>7</x:v>
      </x:c>
      <x:c r="E4099" s="59" t="n">
        <x:v>36</x:v>
      </x:c>
      <x:c r="F4099" s="59" t="str">
        <x:v>S0</x:v>
      </x:c>
      <x:c r="G4099" s="59" t="n">
        <x:v>349</x:v>
      </x:c>
      <x:c r="H4099" s="59" t="n">
        <x:v>381</x:v>
      </x:c>
      <x:c r="I4099" s="59" t="n">
        <x:v>10</x:v>
      </x:c>
      <x:c r="J4099" s="60" t="n">
        <x:f>'参数'!$C$5</x:f>
        <x:v>360</x:v>
      </x:c>
      <x:c r="K4099" s="60" t="n">
        <x:f>'参数'!$D$5</x:f>
        <x:v>240</x:v>
      </x:c>
      <x:c r="L4099" s="60" t="n">
        <x:f>H4099+I4099+J4099</x:f>
        <x:v>751</x:v>
      </x:c>
      <x:c r="M4099" s="60" t="n">
        <x:f>L4099+K4099</x:f>
        <x:v>991</x:v>
      </x:c>
      <x:c r="N4099" s="60" t="n">
        <x:f>'参数'!$B$10</x:f>
        <x:v>1</x:v>
      </x:c>
      <x:c r="O4099" s="60" t="n">
        <x:f>N4099*'参数'!$B$11</x:f>
        <x:v>2</x:v>
      </x:c>
      <x:c r="P4099" s="60" t="n">
        <x:f>N4099*'参数'!$B$12</x:f>
        <x:v>1</x:v>
      </x:c>
      <x:c r="Q4099" t="str">
        <x:f>C4099&amp;"d"</x:f>
        <x:v>C61d</x:v>
      </x:c>
      <x:c r="R4099" t="str">
        <x:f>C4099&amp;"p"</x:f>
        <x:v>C61p</x:v>
      </x:c>
      <x:c r="S4099" t="str">
        <x:f>IF(AND(L4099&gt;=H4099+I4099+J4099,M4099&gt;L4099,F4099&lt;&gt;""),"PASS","FAIL")</x:f>
        <x:v>PASS</x:v>
      </x:c>
      <x:c r="T4099" t="n">
        <x:v>0</x:v>
      </x:c>
      <x:c r="U4099" t="str">
        <x:v>pickup_after_delivery_completion_plus_usage_lag</x:v>
      </x:c>
    </x:row>
    <x:row r="4100">
      <x:c r="A4100" t="str">
        <x:v>Set2_200-10-1</x:v>
      </x:c>
      <x:c r="B4100" t="str">
        <x:v>standard_same_day</x:v>
      </x:c>
      <x:c r="C4100" t="str">
        <x:v>C62</x:v>
      </x:c>
      <x:c r="D4100" s="59" t="n">
        <x:v>36</x:v>
      </x:c>
      <x:c r="E4100" s="59" t="n">
        <x:v>6</x:v>
      </x:c>
      <x:c r="F4100" s="59" t="str">
        <x:v>S4</x:v>
      </x:c>
      <x:c r="G4100" s="59" t="n">
        <x:v>583</x:v>
      </x:c>
      <x:c r="H4100" s="59" t="n">
        <x:v>621</x:v>
      </x:c>
      <x:c r="I4100" s="59" t="n">
        <x:v>10</x:v>
      </x:c>
      <x:c r="J4100" s="60" t="n">
        <x:f>'参数'!$C$5</x:f>
        <x:v>360</x:v>
      </x:c>
      <x:c r="K4100" s="60" t="n">
        <x:f>'参数'!$D$5</x:f>
        <x:v>240</x:v>
      </x:c>
      <x:c r="L4100" s="60" t="n">
        <x:f>H4100+I4100+J4100</x:f>
        <x:v>991</x:v>
      </x:c>
      <x:c r="M4100" s="60" t="n">
        <x:f>L4100+K4100</x:f>
        <x:v>1231</x:v>
      </x:c>
      <x:c r="N4100" s="60" t="n">
        <x:f>'参数'!$B$10</x:f>
        <x:v>1</x:v>
      </x:c>
      <x:c r="O4100" s="60" t="n">
        <x:f>N4100*'参数'!$B$11</x:f>
        <x:v>2</x:v>
      </x:c>
      <x:c r="P4100" s="60" t="n">
        <x:f>N4100*'参数'!$B$12</x:f>
        <x:v>1</x:v>
      </x:c>
      <x:c r="Q4100" t="str">
        <x:f>C4100&amp;"d"</x:f>
        <x:v>C62d</x:v>
      </x:c>
      <x:c r="R4100" t="str">
        <x:f>C4100&amp;"p"</x:f>
        <x:v>C62p</x:v>
      </x:c>
      <x:c r="S4100" t="str">
        <x:f>IF(AND(L4100&gt;=H4100+I4100+J4100,M4100&gt;L4100,F4100&lt;&gt;""),"PASS","FAIL")</x:f>
        <x:v>PASS</x:v>
      </x:c>
      <x:c r="T4100" t="n">
        <x:v>10</x:v>
      </x:c>
      <x:c r="U4100" t="str">
        <x:v>pickup_after_delivery_completion_plus_usage_lag</x:v>
      </x:c>
    </x:row>
    <x:row r="4101">
      <x:c r="A4101" t="str">
        <x:v>Set2_200-10-1</x:v>
      </x:c>
      <x:c r="B4101" t="str">
        <x:v>standard_same_day</x:v>
      </x:c>
      <x:c r="C4101" t="str">
        <x:v>C63</x:v>
      </x:c>
      <x:c r="D4101" s="59" t="n">
        <x:v>5</x:v>
      </x:c>
      <x:c r="E4101" s="59" t="n">
        <x:v>40</x:v>
      </x:c>
      <x:c r="F4101" s="59" t="str">
        <x:v>S0</x:v>
      </x:c>
      <x:c r="G4101" s="59" t="n">
        <x:v>165</x:v>
      </x:c>
      <x:c r="H4101" s="59" t="n">
        <x:v>189</x:v>
      </x:c>
      <x:c r="I4101" s="59" t="n">
        <x:v>10</x:v>
      </x:c>
      <x:c r="J4101" s="60" t="n">
        <x:f>'参数'!$C$5</x:f>
        <x:v>360</x:v>
      </x:c>
      <x:c r="K4101" s="60" t="n">
        <x:f>'参数'!$D$5</x:f>
        <x:v>240</x:v>
      </x:c>
      <x:c r="L4101" s="60" t="n">
        <x:f>H4101+I4101+J4101</x:f>
        <x:v>559</x:v>
      </x:c>
      <x:c r="M4101" s="60" t="n">
        <x:f>L4101+K4101</x:f>
        <x:v>799</x:v>
      </x:c>
      <x:c r="N4101" s="60" t="n">
        <x:f>'参数'!$B$10</x:f>
        <x:v>1</x:v>
      </x:c>
      <x:c r="O4101" s="60" t="n">
        <x:f>N4101*'参数'!$B$11</x:f>
        <x:v>2</x:v>
      </x:c>
      <x:c r="P4101" s="60" t="n">
        <x:f>N4101*'参数'!$B$12</x:f>
        <x:v>1</x:v>
      </x:c>
      <x:c r="Q4101" t="str">
        <x:f>C4101&amp;"d"</x:f>
        <x:v>C63d</x:v>
      </x:c>
      <x:c r="R4101" t="str">
        <x:f>C4101&amp;"p"</x:f>
        <x:v>C63p</x:v>
      </x:c>
      <x:c r="S4101" t="str">
        <x:f>IF(AND(L4101&gt;=H4101+I4101+J4101,M4101&gt;L4101,F4101&lt;&gt;""),"PASS","FAIL")</x:f>
        <x:v>PASS</x:v>
      </x:c>
      <x:c r="T4101" t="n">
        <x:v>0</x:v>
      </x:c>
      <x:c r="U4101" t="str">
        <x:v>pickup_after_delivery_completion_plus_usage_lag</x:v>
      </x:c>
    </x:row>
    <x:row r="4102">
      <x:c r="A4102" t="str">
        <x:v>Set2_200-10-1</x:v>
      </x:c>
      <x:c r="B4102" t="str">
        <x:v>standard_same_day</x:v>
      </x:c>
      <x:c r="C4102" t="str">
        <x:v>C64</x:v>
      </x:c>
      <x:c r="D4102" s="59" t="n">
        <x:v>42</x:v>
      </x:c>
      <x:c r="E4102" s="59" t="n">
        <x:v>23</x:v>
      </x:c>
      <x:c r="F4102" s="59" t="str">
        <x:v>S2</x:v>
      </x:c>
      <x:c r="G4102" s="59" t="n">
        <x:v>498</x:v>
      </x:c>
      <x:c r="H4102" s="59" t="n">
        <x:v>526</x:v>
      </x:c>
      <x:c r="I4102" s="59" t="n">
        <x:v>10</x:v>
      </x:c>
      <x:c r="J4102" s="60" t="n">
        <x:f>'参数'!$C$5</x:f>
        <x:v>360</x:v>
      </x:c>
      <x:c r="K4102" s="60" t="n">
        <x:f>'参数'!$D$5</x:f>
        <x:v>240</x:v>
      </x:c>
      <x:c r="L4102" s="60" t="n">
        <x:f>H4102+I4102+J4102</x:f>
        <x:v>896</x:v>
      </x:c>
      <x:c r="M4102" s="60" t="n">
        <x:f>L4102+K4102</x:f>
        <x:v>1136</x:v>
      </x:c>
      <x:c r="N4102" s="60" t="n">
        <x:f>'参数'!$B$10</x:f>
        <x:v>1</x:v>
      </x:c>
      <x:c r="O4102" s="60" t="n">
        <x:f>N4102*'参数'!$B$11</x:f>
        <x:v>2</x:v>
      </x:c>
      <x:c r="P4102" s="60" t="n">
        <x:f>N4102*'参数'!$B$12</x:f>
        <x:v>1</x:v>
      </x:c>
      <x:c r="Q4102" t="str">
        <x:f>C4102&amp;"d"</x:f>
        <x:v>C64d</x:v>
      </x:c>
      <x:c r="R4102" t="str">
        <x:f>C4102&amp;"p"</x:f>
        <x:v>C64p</x:v>
      </x:c>
      <x:c r="S4102" t="str">
        <x:f>IF(AND(L4102&gt;=H4102+I4102+J4102,M4102&gt;L4102,F4102&lt;&gt;""),"PASS","FAIL")</x:f>
        <x:v>PASS</x:v>
      </x:c>
      <x:c r="T4102" t="n">
        <x:v>1</x:v>
      </x:c>
      <x:c r="U4102" t="str">
        <x:v>pickup_after_delivery_completion_plus_usage_lag</x:v>
      </x:c>
    </x:row>
    <x:row r="4103">
      <x:c r="A4103" t="str">
        <x:v>Set2_200-10-1</x:v>
      </x:c>
      <x:c r="B4103" t="str">
        <x:v>standard_same_day</x:v>
      </x:c>
      <x:c r="C4103" t="str">
        <x:v>C65</x:v>
      </x:c>
      <x:c r="D4103" s="59" t="n">
        <x:v>15</x:v>
      </x:c>
      <x:c r="E4103" s="59" t="n">
        <x:v>16</x:v>
      </x:c>
      <x:c r="F4103" s="59" t="str">
        <x:v>S7</x:v>
      </x:c>
      <x:c r="G4103" s="59" t="n">
        <x:v>92</x:v>
      </x:c>
      <x:c r="H4103" s="59" t="n">
        <x:v>116</x:v>
      </x:c>
      <x:c r="I4103" s="59" t="n">
        <x:v>10</x:v>
      </x:c>
      <x:c r="J4103" s="60" t="n">
        <x:f>'参数'!$C$5</x:f>
        <x:v>360</x:v>
      </x:c>
      <x:c r="K4103" s="60" t="n">
        <x:f>'参数'!$D$5</x:f>
        <x:v>240</x:v>
      </x:c>
      <x:c r="L4103" s="60" t="n">
        <x:f>H4103+I4103+J4103</x:f>
        <x:v>486</x:v>
      </x:c>
      <x:c r="M4103" s="60" t="n">
        <x:f>L4103+K4103</x:f>
        <x:v>726</x:v>
      </x:c>
      <x:c r="N4103" s="60" t="n">
        <x:f>'参数'!$B$10</x:f>
        <x:v>1</x:v>
      </x:c>
      <x:c r="O4103" s="60" t="n">
        <x:f>N4103*'参数'!$B$11</x:f>
        <x:v>2</x:v>
      </x:c>
      <x:c r="P4103" s="60" t="n">
        <x:f>N4103*'参数'!$B$12</x:f>
        <x:v>1</x:v>
      </x:c>
      <x:c r="Q4103" t="str">
        <x:f>C4103&amp;"d"</x:f>
        <x:v>C65d</x:v>
      </x:c>
      <x:c r="R4103" t="str">
        <x:f>C4103&amp;"p"</x:f>
        <x:v>C65p</x:v>
      </x:c>
      <x:c r="S4103" t="str">
        <x:f>IF(AND(L4103&gt;=H4103+I4103+J4103,M4103&gt;L4103,F4103&lt;&gt;""),"PASS","FAIL")</x:f>
        <x:v>PASS</x:v>
      </x:c>
      <x:c r="T4103" t="n">
        <x:v>1</x:v>
      </x:c>
      <x:c r="U4103" t="str">
        <x:v>pickup_after_delivery_completion_plus_usage_lag</x:v>
      </x:c>
    </x:row>
    <x:row r="4104">
      <x:c r="A4104" t="str">
        <x:v>Set2_200-10-1</x:v>
      </x:c>
      <x:c r="B4104" t="str">
        <x:v>standard_same_day</x:v>
      </x:c>
      <x:c r="C4104" t="str">
        <x:v>C66</x:v>
      </x:c>
      <x:c r="D4104" s="59" t="n">
        <x:v>27</x:v>
      </x:c>
      <x:c r="E4104" s="59" t="n">
        <x:v>49</x:v>
      </x:c>
      <x:c r="F4104" s="59" t="str">
        <x:v>S1</x:v>
      </x:c>
      <x:c r="G4104" s="59" t="n">
        <x:v>57</x:v>
      </x:c>
      <x:c r="H4104" s="59" t="n">
        <x:v>83</x:v>
      </x:c>
      <x:c r="I4104" s="59" t="n">
        <x:v>10</x:v>
      </x:c>
      <x:c r="J4104" s="60" t="n">
        <x:f>'参数'!$C$5</x:f>
        <x:v>360</x:v>
      </x:c>
      <x:c r="K4104" s="60" t="n">
        <x:f>'参数'!$D$5</x:f>
        <x:v>240</x:v>
      </x:c>
      <x:c r="L4104" s="60" t="n">
        <x:f>H4104+I4104+J4104</x:f>
        <x:v>453</x:v>
      </x:c>
      <x:c r="M4104" s="60" t="n">
        <x:f>L4104+K4104</x:f>
        <x:v>693</x:v>
      </x:c>
      <x:c r="N4104" s="60" t="n">
        <x:f>'参数'!$B$10</x:f>
        <x:v>1</x:v>
      </x:c>
      <x:c r="O4104" s="60" t="n">
        <x:f>N4104*'参数'!$B$11</x:f>
        <x:v>2</x:v>
      </x:c>
      <x:c r="P4104" s="60" t="n">
        <x:f>N4104*'参数'!$B$12</x:f>
        <x:v>1</x:v>
      </x:c>
      <x:c r="Q4104" t="str">
        <x:f>C4104&amp;"d"</x:f>
        <x:v>C66d</x:v>
      </x:c>
      <x:c r="R4104" t="str">
        <x:f>C4104&amp;"p"</x:f>
        <x:v>C66p</x:v>
      </x:c>
      <x:c r="S4104" t="str">
        <x:f>IF(AND(L4104&gt;=H4104+I4104+J4104,M4104&gt;L4104,F4104&lt;&gt;""),"PASS","FAIL")</x:f>
        <x:v>PASS</x:v>
      </x:c>
      <x:c r="T4104" t="n">
        <x:v>5</x:v>
      </x:c>
      <x:c r="U4104" t="str">
        <x:v>pickup_after_delivery_completion_plus_usage_lag</x:v>
      </x:c>
    </x:row>
    <x:row r="4105">
      <x:c r="A4105" t="str">
        <x:v>Set2_200-10-1</x:v>
      </x:c>
      <x:c r="B4105" t="str">
        <x:v>standard_same_day</x:v>
      </x:c>
      <x:c r="C4105" t="str">
        <x:v>C67</x:v>
      </x:c>
      <x:c r="D4105" s="59" t="n">
        <x:v>38</x:v>
      </x:c>
      <x:c r="E4105" s="59" t="n">
        <x:v>28</x:v>
      </x:c>
      <x:c r="F4105" s="59" t="str">
        <x:v>S6</x:v>
      </x:c>
      <x:c r="G4105" s="59" t="n">
        <x:v>373</x:v>
      </x:c>
      <x:c r="H4105" s="59" t="n">
        <x:v>389</x:v>
      </x:c>
      <x:c r="I4105" s="59" t="n">
        <x:v>10</x:v>
      </x:c>
      <x:c r="J4105" s="60" t="n">
        <x:f>'参数'!$C$5</x:f>
        <x:v>360</x:v>
      </x:c>
      <x:c r="K4105" s="60" t="n">
        <x:f>'参数'!$D$5</x:f>
        <x:v>240</x:v>
      </x:c>
      <x:c r="L4105" s="60" t="n">
        <x:f>H4105+I4105+J4105</x:f>
        <x:v>759</x:v>
      </x:c>
      <x:c r="M4105" s="60" t="n">
        <x:f>L4105+K4105</x:f>
        <x:v>999</x:v>
      </x:c>
      <x:c r="N4105" s="60" t="n">
        <x:f>'参数'!$B$10</x:f>
        <x:v>1</x:v>
      </x:c>
      <x:c r="O4105" s="60" t="n">
        <x:f>N4105*'参数'!$B$11</x:f>
        <x:v>2</x:v>
      </x:c>
      <x:c r="P4105" s="60" t="n">
        <x:f>N4105*'参数'!$B$12</x:f>
        <x:v>1</x:v>
      </x:c>
      <x:c r="Q4105" t="str">
        <x:f>C4105&amp;"d"</x:f>
        <x:v>C67d</x:v>
      </x:c>
      <x:c r="R4105" t="str">
        <x:f>C4105&amp;"p"</x:f>
        <x:v>C67p</x:v>
      </x:c>
      <x:c r="S4105" t="str">
        <x:f>IF(AND(L4105&gt;=H4105+I4105+J4105,M4105&gt;L4105,F4105&lt;&gt;""),"PASS","FAIL")</x:f>
        <x:v>PASS</x:v>
      </x:c>
      <x:c r="T4105" t="n">
        <x:v>14</x:v>
      </x:c>
      <x:c r="U4105" t="str">
        <x:v>pickup_after_delivery_completion_plus_usage_lag</x:v>
      </x:c>
    </x:row>
    <x:row r="4106">
      <x:c r="A4106" t="str">
        <x:v>Set2_200-10-1</x:v>
      </x:c>
      <x:c r="B4106" t="str">
        <x:v>standard_same_day</x:v>
      </x:c>
      <x:c r="C4106" t="str">
        <x:v>C68</x:v>
      </x:c>
      <x:c r="D4106" s="59" t="n">
        <x:v>7</x:v>
      </x:c>
      <x:c r="E4106" s="59" t="n">
        <x:v>32</x:v>
      </x:c>
      <x:c r="F4106" s="59" t="str">
        <x:v>S0</x:v>
      </x:c>
      <x:c r="G4106" s="59" t="n">
        <x:v>540</x:v>
      </x:c>
      <x:c r="H4106" s="59" t="n">
        <x:v>564</x:v>
      </x:c>
      <x:c r="I4106" s="59" t="n">
        <x:v>10</x:v>
      </x:c>
      <x:c r="J4106" s="60" t="n">
        <x:f>'参数'!$C$5</x:f>
        <x:v>360</x:v>
      </x:c>
      <x:c r="K4106" s="60" t="n">
        <x:f>'参数'!$D$5</x:f>
        <x:v>240</x:v>
      </x:c>
      <x:c r="L4106" s="60" t="n">
        <x:f>H4106+I4106+J4106</x:f>
        <x:v>934</x:v>
      </x:c>
      <x:c r="M4106" s="60" t="n">
        <x:f>L4106+K4106</x:f>
        <x:v>1174</x:v>
      </x:c>
      <x:c r="N4106" s="60" t="n">
        <x:f>'参数'!$B$10</x:f>
        <x:v>1</x:v>
      </x:c>
      <x:c r="O4106" s="60" t="n">
        <x:f>N4106*'参数'!$B$11</x:f>
        <x:v>2</x:v>
      </x:c>
      <x:c r="P4106" s="60" t="n">
        <x:f>N4106*'参数'!$B$12</x:f>
        <x:v>1</x:v>
      </x:c>
      <x:c r="Q4106" t="str">
        <x:f>C4106&amp;"d"</x:f>
        <x:v>C68d</x:v>
      </x:c>
      <x:c r="R4106" t="str">
        <x:f>C4106&amp;"p"</x:f>
        <x:v>C68p</x:v>
      </x:c>
      <x:c r="S4106" t="str">
        <x:f>IF(AND(L4106&gt;=H4106+I4106+J4106,M4106&gt;L4106,F4106&lt;&gt;""),"PASS","FAIL")</x:f>
        <x:v>PASS</x:v>
      </x:c>
      <x:c r="T4106" t="n">
        <x:v>7</x:v>
      </x:c>
      <x:c r="U4106" t="str">
        <x:v>pickup_after_delivery_completion_plus_usage_lag</x:v>
      </x:c>
    </x:row>
    <x:row r="4107">
      <x:c r="A4107" t="str">
        <x:v>Set2_200-10-1</x:v>
      </x:c>
      <x:c r="B4107" t="str">
        <x:v>standard_same_day</x:v>
      </x:c>
      <x:c r="C4107" t="str">
        <x:v>C69</x:v>
      </x:c>
      <x:c r="D4107" s="59" t="n">
        <x:v>4</x:v>
      </x:c>
      <x:c r="E4107" s="59" t="n">
        <x:v>26</x:v>
      </x:c>
      <x:c r="F4107" s="59" t="str">
        <x:v>S0</x:v>
      </x:c>
      <x:c r="G4107" s="59" t="n">
        <x:v>601</x:v>
      </x:c>
      <x:c r="H4107" s="59" t="n">
        <x:v>613</x:v>
      </x:c>
      <x:c r="I4107" s="59" t="n">
        <x:v>10</x:v>
      </x:c>
      <x:c r="J4107" s="60" t="n">
        <x:f>'参数'!$C$5</x:f>
        <x:v>360</x:v>
      </x:c>
      <x:c r="K4107" s="60" t="n">
        <x:f>'参数'!$D$5</x:f>
        <x:v>240</x:v>
      </x:c>
      <x:c r="L4107" s="60" t="n">
        <x:f>H4107+I4107+J4107</x:f>
        <x:v>983</x:v>
      </x:c>
      <x:c r="M4107" s="60" t="n">
        <x:f>L4107+K4107</x:f>
        <x:v>1223</x:v>
      </x:c>
      <x:c r="N4107" s="60" t="n">
        <x:f>'参数'!$B$10</x:f>
        <x:v>1</x:v>
      </x:c>
      <x:c r="O4107" s="60" t="n">
        <x:f>N4107*'参数'!$B$11</x:f>
        <x:v>2</x:v>
      </x:c>
      <x:c r="P4107" s="60" t="n">
        <x:f>N4107*'参数'!$B$12</x:f>
        <x:v>1</x:v>
      </x:c>
      <x:c r="Q4107" t="str">
        <x:f>C4107&amp;"d"</x:f>
        <x:v>C69d</x:v>
      </x:c>
      <x:c r="R4107" t="str">
        <x:f>C4107&amp;"p"</x:f>
        <x:v>C69p</x:v>
      </x:c>
      <x:c r="S4107" t="str">
        <x:f>IF(AND(L4107&gt;=H4107+I4107+J4107,M4107&gt;L4107,F4107&lt;&gt;""),"PASS","FAIL")</x:f>
        <x:v>PASS</x:v>
      </x:c>
      <x:c r="T4107" t="n">
        <x:v>7</x:v>
      </x:c>
      <x:c r="U4107" t="str">
        <x:v>pickup_after_delivery_completion_plus_usage_lag</x:v>
      </x:c>
    </x:row>
    <x:row r="4108">
      <x:c r="A4108" t="str">
        <x:v>Set2_200-10-1</x:v>
      </x:c>
      <x:c r="B4108" t="str">
        <x:v>standard_same_day</x:v>
      </x:c>
      <x:c r="C4108" t="str">
        <x:v>C70</x:v>
      </x:c>
      <x:c r="D4108" s="59" t="n">
        <x:v>39</x:v>
      </x:c>
      <x:c r="E4108" s="59" t="n">
        <x:v>11</x:v>
      </x:c>
      <x:c r="F4108" s="59" t="str">
        <x:v>S3</x:v>
      </x:c>
      <x:c r="G4108" s="59" t="n">
        <x:v>395</x:v>
      </x:c>
      <x:c r="H4108" s="59" t="n">
        <x:v>419</x:v>
      </x:c>
      <x:c r="I4108" s="59" t="n">
        <x:v>10</x:v>
      </x:c>
      <x:c r="J4108" s="60" t="n">
        <x:f>'参数'!$C$5</x:f>
        <x:v>360</x:v>
      </x:c>
      <x:c r="K4108" s="60" t="n">
        <x:f>'参数'!$D$5</x:f>
        <x:v>240</x:v>
      </x:c>
      <x:c r="L4108" s="60" t="n">
        <x:f>H4108+I4108+J4108</x:f>
        <x:v>789</x:v>
      </x:c>
      <x:c r="M4108" s="60" t="n">
        <x:f>L4108+K4108</x:f>
        <x:v>1029</x:v>
      </x:c>
      <x:c r="N4108" s="60" t="n">
        <x:f>'参数'!$B$10</x:f>
        <x:v>1</x:v>
      </x:c>
      <x:c r="O4108" s="60" t="n">
        <x:f>N4108*'参数'!$B$11</x:f>
        <x:v>2</x:v>
      </x:c>
      <x:c r="P4108" s="60" t="n">
        <x:f>N4108*'参数'!$B$12</x:f>
        <x:v>1</x:v>
      </x:c>
      <x:c r="Q4108" t="str">
        <x:f>C4108&amp;"d"</x:f>
        <x:v>C70d</x:v>
      </x:c>
      <x:c r="R4108" t="str">
        <x:f>C4108&amp;"p"</x:f>
        <x:v>C70p</x:v>
      </x:c>
      <x:c r="S4108" t="str">
        <x:f>IF(AND(L4108&gt;=H4108+I4108+J4108,M4108&gt;L4108,F4108&lt;&gt;""),"PASS","FAIL")</x:f>
        <x:v>PASS</x:v>
      </x:c>
      <x:c r="T4108" t="n">
        <x:v>0</x:v>
      </x:c>
      <x:c r="U4108" t="str">
        <x:v>pickup_after_delivery_completion_plus_usage_lag</x:v>
      </x:c>
    </x:row>
    <x:row r="4109">
      <x:c r="A4109" t="str">
        <x:v>Set2_200-10-1</x:v>
      </x:c>
      <x:c r="B4109" t="str">
        <x:v>standard_same_day</x:v>
      </x:c>
      <x:c r="C4109" t="str">
        <x:v>C71</x:v>
      </x:c>
      <x:c r="D4109" s="59" t="n">
        <x:v>4</x:v>
      </x:c>
      <x:c r="E4109" s="59" t="n">
        <x:v>5</x:v>
      </x:c>
      <x:c r="F4109" s="59" t="str">
        <x:v>S8</x:v>
      </x:c>
      <x:c r="G4109" s="59" t="n">
        <x:v>338</x:v>
      </x:c>
      <x:c r="H4109" s="59" t="n">
        <x:v>370</x:v>
      </x:c>
      <x:c r="I4109" s="59" t="n">
        <x:v>10</x:v>
      </x:c>
      <x:c r="J4109" s="60" t="n">
        <x:f>'参数'!$C$5</x:f>
        <x:v>360</x:v>
      </x:c>
      <x:c r="K4109" s="60" t="n">
        <x:f>'参数'!$D$5</x:f>
        <x:v>240</x:v>
      </x:c>
      <x:c r="L4109" s="60" t="n">
        <x:f>H4109+I4109+J4109</x:f>
        <x:v>740</x:v>
      </x:c>
      <x:c r="M4109" s="60" t="n">
        <x:f>L4109+K4109</x:f>
        <x:v>980</x:v>
      </x:c>
      <x:c r="N4109" s="60" t="n">
        <x:f>'参数'!$B$10</x:f>
        <x:v>1</x:v>
      </x:c>
      <x:c r="O4109" s="60" t="n">
        <x:f>N4109*'参数'!$B$11</x:f>
        <x:v>2</x:v>
      </x:c>
      <x:c r="P4109" s="60" t="n">
        <x:f>N4109*'参数'!$B$12</x:f>
        <x:v>1</x:v>
      </x:c>
      <x:c r="Q4109" t="str">
        <x:f>C4109&amp;"d"</x:f>
        <x:v>C71d</x:v>
      </x:c>
      <x:c r="R4109" t="str">
        <x:f>C4109&amp;"p"</x:f>
        <x:v>C71p</x:v>
      </x:c>
      <x:c r="S4109" t="str">
        <x:f>IF(AND(L4109&gt;=H4109+I4109+J4109,M4109&gt;L4109,F4109&lt;&gt;""),"PASS","FAIL")</x:f>
        <x:v>PASS</x:v>
      </x:c>
      <x:c r="T4109" t="n">
        <x:v>2</x:v>
      </x:c>
      <x:c r="U4109" t="str">
        <x:v>pickup_after_delivery_completion_plus_usage_lag</x:v>
      </x:c>
    </x:row>
    <x:row r="4110">
      <x:c r="A4110" t="str">
        <x:v>Set2_200-10-1</x:v>
      </x:c>
      <x:c r="B4110" t="str">
        <x:v>standard_same_day</x:v>
      </x:c>
      <x:c r="C4110" t="str">
        <x:v>C72</x:v>
      </x:c>
      <x:c r="D4110" s="59" t="n">
        <x:v>20</x:v>
      </x:c>
      <x:c r="E4110" s="59" t="n">
        <x:v>13</x:v>
      </x:c>
      <x:c r="F4110" s="59" t="str">
        <x:v>S7</x:v>
      </x:c>
      <x:c r="G4110" s="59" t="n">
        <x:v>465</x:v>
      </x:c>
      <x:c r="H4110" s="59" t="n">
        <x:v>477</x:v>
      </x:c>
      <x:c r="I4110" s="59" t="n">
        <x:v>10</x:v>
      </x:c>
      <x:c r="J4110" s="60" t="n">
        <x:f>'参数'!$C$5</x:f>
        <x:v>360</x:v>
      </x:c>
      <x:c r="K4110" s="60" t="n">
        <x:f>'参数'!$D$5</x:f>
        <x:v>240</x:v>
      </x:c>
      <x:c r="L4110" s="60" t="n">
        <x:f>H4110+I4110+J4110</x:f>
        <x:v>847</x:v>
      </x:c>
      <x:c r="M4110" s="60" t="n">
        <x:f>L4110+K4110</x:f>
        <x:v>1087</x:v>
      </x:c>
      <x:c r="N4110" s="60" t="n">
        <x:f>'参数'!$B$10</x:f>
        <x:v>1</x:v>
      </x:c>
      <x:c r="O4110" s="60" t="n">
        <x:f>N4110*'参数'!$B$11</x:f>
        <x:v>2</x:v>
      </x:c>
      <x:c r="P4110" s="60" t="n">
        <x:f>N4110*'参数'!$B$12</x:f>
        <x:v>1</x:v>
      </x:c>
      <x:c r="Q4110" t="str">
        <x:f>C4110&amp;"d"</x:f>
        <x:v>C72d</x:v>
      </x:c>
      <x:c r="R4110" t="str">
        <x:f>C4110&amp;"p"</x:f>
        <x:v>C72p</x:v>
      </x:c>
      <x:c r="S4110" t="str">
        <x:f>IF(AND(L4110&gt;=H4110+I4110+J4110,M4110&gt;L4110,F4110&lt;&gt;""),"PASS","FAIL")</x:f>
        <x:v>PASS</x:v>
      </x:c>
      <x:c r="T4110" t="n">
        <x:v>10</x:v>
      </x:c>
      <x:c r="U4110" t="str">
        <x:v>pickup_after_delivery_completion_plus_usage_lag</x:v>
      </x:c>
    </x:row>
    <x:row r="4111">
      <x:c r="A4111" t="str">
        <x:v>Set2_200-10-1</x:v>
      </x:c>
      <x:c r="B4111" t="str">
        <x:v>standard_same_day</x:v>
      </x:c>
      <x:c r="C4111" t="str">
        <x:v>C73</x:v>
      </x:c>
      <x:c r="D4111" s="59" t="n">
        <x:v>12</x:v>
      </x:c>
      <x:c r="E4111" s="59" t="n">
        <x:v>29</x:v>
      </x:c>
      <x:c r="F4111" s="59" t="str">
        <x:v>S0</x:v>
      </x:c>
      <x:c r="G4111" s="59" t="n">
        <x:v>476</x:v>
      </x:c>
      <x:c r="H4111" s="59" t="n">
        <x:v>510</x:v>
      </x:c>
      <x:c r="I4111" s="59" t="n">
        <x:v>10</x:v>
      </x:c>
      <x:c r="J4111" s="60" t="n">
        <x:f>'参数'!$C$5</x:f>
        <x:v>360</x:v>
      </x:c>
      <x:c r="K4111" s="60" t="n">
        <x:f>'参数'!$D$5</x:f>
        <x:v>240</x:v>
      </x:c>
      <x:c r="L4111" s="60" t="n">
        <x:f>H4111+I4111+J4111</x:f>
        <x:v>880</x:v>
      </x:c>
      <x:c r="M4111" s="60" t="n">
        <x:f>L4111+K4111</x:f>
        <x:v>1120</x:v>
      </x:c>
      <x:c r="N4111" s="60" t="n">
        <x:f>'参数'!$B$10</x:f>
        <x:v>1</x:v>
      </x:c>
      <x:c r="O4111" s="60" t="n">
        <x:f>N4111*'参数'!$B$11</x:f>
        <x:v>2</x:v>
      </x:c>
      <x:c r="P4111" s="60" t="n">
        <x:f>N4111*'参数'!$B$12</x:f>
        <x:v>1</x:v>
      </x:c>
      <x:c r="Q4111" t="str">
        <x:f>C4111&amp;"d"</x:f>
        <x:v>C73d</x:v>
      </x:c>
      <x:c r="R4111" t="str">
        <x:f>C4111&amp;"p"</x:f>
        <x:v>C73p</x:v>
      </x:c>
      <x:c r="S4111" t="str">
        <x:f>IF(AND(L4111&gt;=H4111+I4111+J4111,M4111&gt;L4111,F4111&lt;&gt;""),"PASS","FAIL")</x:f>
        <x:v>PASS</x:v>
      </x:c>
      <x:c r="T4111" t="n">
        <x:v>13</x:v>
      </x:c>
      <x:c r="U4111" t="str">
        <x:v>pickup_after_delivery_completion_plus_usage_lag</x:v>
      </x:c>
    </x:row>
    <x:row r="4112">
      <x:c r="A4112" t="str">
        <x:v>Set2_200-10-1</x:v>
      </x:c>
      <x:c r="B4112" t="str">
        <x:v>standard_same_day</x:v>
      </x:c>
      <x:c r="C4112" t="str">
        <x:v>C74</x:v>
      </x:c>
      <x:c r="D4112" s="59" t="n">
        <x:v>3</x:v>
      </x:c>
      <x:c r="E4112" s="59" t="n">
        <x:v>21</x:v>
      </x:c>
      <x:c r="F4112" s="59" t="str">
        <x:v>S0</x:v>
      </x:c>
      <x:c r="G4112" s="59" t="n">
        <x:v>158</x:v>
      </x:c>
      <x:c r="H4112" s="59" t="n">
        <x:v>168</x:v>
      </x:c>
      <x:c r="I4112" s="59" t="n">
        <x:v>10</x:v>
      </x:c>
      <x:c r="J4112" s="60" t="n">
        <x:f>'参数'!$C$5</x:f>
        <x:v>360</x:v>
      </x:c>
      <x:c r="K4112" s="60" t="n">
        <x:f>'参数'!$D$5</x:f>
        <x:v>240</x:v>
      </x:c>
      <x:c r="L4112" s="60" t="n">
        <x:f>H4112+I4112+J4112</x:f>
        <x:v>538</x:v>
      </x:c>
      <x:c r="M4112" s="60" t="n">
        <x:f>L4112+K4112</x:f>
        <x:v>778</x:v>
      </x:c>
      <x:c r="N4112" s="60" t="n">
        <x:f>'参数'!$B$10</x:f>
        <x:v>1</x:v>
      </x:c>
      <x:c r="O4112" s="60" t="n">
        <x:f>N4112*'参数'!$B$11</x:f>
        <x:v>2</x:v>
      </x:c>
      <x:c r="P4112" s="60" t="n">
        <x:f>N4112*'参数'!$B$12</x:f>
        <x:v>1</x:v>
      </x:c>
      <x:c r="Q4112" t="str">
        <x:f>C4112&amp;"d"</x:f>
        <x:v>C74d</x:v>
      </x:c>
      <x:c r="R4112" t="str">
        <x:f>C4112&amp;"p"</x:f>
        <x:v>C74p</x:v>
      </x:c>
      <x:c r="S4112" t="str">
        <x:f>IF(AND(L4112&gt;=H4112+I4112+J4112,M4112&gt;L4112,F4112&lt;&gt;""),"PASS","FAIL")</x:f>
        <x:v>PASS</x:v>
      </x:c>
      <x:c r="T4112" t="n">
        <x:v>12</x:v>
      </x:c>
      <x:c r="U4112" t="str">
        <x:v>pickup_after_delivery_completion_plus_usage_lag</x:v>
      </x:c>
    </x:row>
    <x:row r="4113">
      <x:c r="A4113" t="str">
        <x:v>Set2_200-10-1</x:v>
      </x:c>
      <x:c r="B4113" t="str">
        <x:v>standard_same_day</x:v>
      </x:c>
      <x:c r="C4113" t="str">
        <x:v>C75</x:v>
      </x:c>
      <x:c r="D4113" s="59" t="n">
        <x:v>33</x:v>
      </x:c>
      <x:c r="E4113" s="59" t="n">
        <x:v>23</x:v>
      </x:c>
      <x:c r="F4113" s="59" t="str">
        <x:v>S7</x:v>
      </x:c>
      <x:c r="G4113" s="59" t="n">
        <x:v>268</x:v>
      </x:c>
      <x:c r="H4113" s="59" t="n">
        <x:v>296</x:v>
      </x:c>
      <x:c r="I4113" s="59" t="n">
        <x:v>10</x:v>
      </x:c>
      <x:c r="J4113" s="60" t="n">
        <x:f>'参数'!$C$5</x:f>
        <x:v>360</x:v>
      </x:c>
      <x:c r="K4113" s="60" t="n">
        <x:f>'参数'!$D$5</x:f>
        <x:v>240</x:v>
      </x:c>
      <x:c r="L4113" s="60" t="n">
        <x:f>H4113+I4113+J4113</x:f>
        <x:v>666</x:v>
      </x:c>
      <x:c r="M4113" s="60" t="n">
        <x:f>L4113+K4113</x:f>
        <x:v>906</x:v>
      </x:c>
      <x:c r="N4113" s="60" t="n">
        <x:f>'参数'!$B$10</x:f>
        <x:v>1</x:v>
      </x:c>
      <x:c r="O4113" s="60" t="n">
        <x:f>N4113*'参数'!$B$11</x:f>
        <x:v>2</x:v>
      </x:c>
      <x:c r="P4113" s="60" t="n">
        <x:f>N4113*'参数'!$B$12</x:f>
        <x:v>1</x:v>
      </x:c>
      <x:c r="Q4113" t="str">
        <x:f>C4113&amp;"d"</x:f>
        <x:v>C75d</x:v>
      </x:c>
      <x:c r="R4113" t="str">
        <x:f>C4113&amp;"p"</x:f>
        <x:v>C75p</x:v>
      </x:c>
      <x:c r="S4113" t="str">
        <x:f>IF(AND(L4113&gt;=H4113+I4113+J4113,M4113&gt;L4113,F4113&lt;&gt;""),"PASS","FAIL")</x:f>
        <x:v>PASS</x:v>
      </x:c>
      <x:c r="T4113" t="n">
        <x:v>3</x:v>
      </x:c>
      <x:c r="U4113" t="str">
        <x:v>pickup_after_delivery_completion_plus_usage_lag</x:v>
      </x:c>
    </x:row>
    <x:row r="4114">
      <x:c r="A4114" t="str">
        <x:v>Set2_200-10-1</x:v>
      </x:c>
      <x:c r="B4114" t="str">
        <x:v>standard_same_day</x:v>
      </x:c>
      <x:c r="C4114" t="str">
        <x:v>C76</x:v>
      </x:c>
      <x:c r="D4114" s="59" t="n">
        <x:v>1</x:v>
      </x:c>
      <x:c r="E4114" s="59" t="n">
        <x:v>19</x:v>
      </x:c>
      <x:c r="F4114" s="59" t="str">
        <x:v>S0</x:v>
      </x:c>
      <x:c r="G4114" s="59" t="n">
        <x:v>295</x:v>
      </x:c>
      <x:c r="H4114" s="59" t="n">
        <x:v>317</x:v>
      </x:c>
      <x:c r="I4114" s="59" t="n">
        <x:v>10</x:v>
      </x:c>
      <x:c r="J4114" s="60" t="n">
        <x:f>'参数'!$C$5</x:f>
        <x:v>360</x:v>
      </x:c>
      <x:c r="K4114" s="60" t="n">
        <x:f>'参数'!$D$5</x:f>
        <x:v>240</x:v>
      </x:c>
      <x:c r="L4114" s="60" t="n">
        <x:f>H4114+I4114+J4114</x:f>
        <x:v>687</x:v>
      </x:c>
      <x:c r="M4114" s="60" t="n">
        <x:f>L4114+K4114</x:f>
        <x:v>927</x:v>
      </x:c>
      <x:c r="N4114" s="60" t="n">
        <x:f>'参数'!$B$10</x:f>
        <x:v>1</x:v>
      </x:c>
      <x:c r="O4114" s="60" t="n">
        <x:f>N4114*'参数'!$B$11</x:f>
        <x:v>2</x:v>
      </x:c>
      <x:c r="P4114" s="60" t="n">
        <x:f>N4114*'参数'!$B$12</x:f>
        <x:v>1</x:v>
      </x:c>
      <x:c r="Q4114" t="str">
        <x:f>C4114&amp;"d"</x:f>
        <x:v>C76d</x:v>
      </x:c>
      <x:c r="R4114" t="str">
        <x:f>C4114&amp;"p"</x:f>
        <x:v>C76p</x:v>
      </x:c>
      <x:c r="S4114" t="str">
        <x:f>IF(AND(L4114&gt;=H4114+I4114+J4114,M4114&gt;L4114,F4114&lt;&gt;""),"PASS","FAIL")</x:f>
        <x:v>PASS</x:v>
      </x:c>
      <x:c r="T4114" t="n">
        <x:v>17</x:v>
      </x:c>
      <x:c r="U4114" t="str">
        <x:v>pickup_after_delivery_completion_plus_usage_lag</x:v>
      </x:c>
    </x:row>
    <x:row r="4115">
      <x:c r="A4115" t="str">
        <x:v>Set2_200-10-1</x:v>
      </x:c>
      <x:c r="B4115" t="str">
        <x:v>standard_same_day</x:v>
      </x:c>
      <x:c r="C4115" t="str">
        <x:v>C77</x:v>
      </x:c>
      <x:c r="D4115" s="59" t="n">
        <x:v>28</x:v>
      </x:c>
      <x:c r="E4115" s="59" t="n">
        <x:v>17</x:v>
      </x:c>
      <x:c r="F4115" s="59" t="str">
        <x:v>S7</x:v>
      </x:c>
      <x:c r="G4115" s="59" t="n">
        <x:v>276</x:v>
      </x:c>
      <x:c r="H4115" s="59" t="n">
        <x:v>312</x:v>
      </x:c>
      <x:c r="I4115" s="59" t="n">
        <x:v>10</x:v>
      </x:c>
      <x:c r="J4115" s="60" t="n">
        <x:f>'参数'!$C$5</x:f>
        <x:v>360</x:v>
      </x:c>
      <x:c r="K4115" s="60" t="n">
        <x:f>'参数'!$D$5</x:f>
        <x:v>240</x:v>
      </x:c>
      <x:c r="L4115" s="60" t="n">
        <x:f>H4115+I4115+J4115</x:f>
        <x:v>682</x:v>
      </x:c>
      <x:c r="M4115" s="60" t="n">
        <x:f>L4115+K4115</x:f>
        <x:v>922</x:v>
      </x:c>
      <x:c r="N4115" s="60" t="n">
        <x:f>'参数'!$B$10</x:f>
        <x:v>1</x:v>
      </x:c>
      <x:c r="O4115" s="60" t="n">
        <x:f>N4115*'参数'!$B$11</x:f>
        <x:v>2</x:v>
      </x:c>
      <x:c r="P4115" s="60" t="n">
        <x:f>N4115*'参数'!$B$12</x:f>
        <x:v>1</x:v>
      </x:c>
      <x:c r="Q4115" t="str">
        <x:f>C4115&amp;"d"</x:f>
        <x:v>C77d</x:v>
      </x:c>
      <x:c r="R4115" t="str">
        <x:f>C4115&amp;"p"</x:f>
        <x:v>C77p</x:v>
      </x:c>
      <x:c r="S4115" t="str">
        <x:f>IF(AND(L4115&gt;=H4115+I4115+J4115,M4115&gt;L4115,F4115&lt;&gt;""),"PASS","FAIL")</x:f>
        <x:v>PASS</x:v>
      </x:c>
      <x:c r="T4115" t="n">
        <x:v>1</x:v>
      </x:c>
      <x:c r="U4115" t="str">
        <x:v>pickup_after_delivery_completion_plus_usage_lag</x:v>
      </x:c>
    </x:row>
    <x:row r="4116">
      <x:c r="A4116" t="str">
        <x:v>Set2_200-10-1</x:v>
      </x:c>
      <x:c r="B4116" t="str">
        <x:v>standard_same_day</x:v>
      </x:c>
      <x:c r="C4116" t="str">
        <x:v>C78</x:v>
      </x:c>
      <x:c r="D4116" s="59" t="n">
        <x:v>26</x:v>
      </x:c>
      <x:c r="E4116" s="59" t="n">
        <x:v>22</x:v>
      </x:c>
      <x:c r="F4116" s="59" t="str">
        <x:v>S7</x:v>
      </x:c>
      <x:c r="G4116" s="59" t="n">
        <x:v>482</x:v>
      </x:c>
      <x:c r="H4116" s="59" t="n">
        <x:v>506</x:v>
      </x:c>
      <x:c r="I4116" s="59" t="n">
        <x:v>10</x:v>
      </x:c>
      <x:c r="J4116" s="60" t="n">
        <x:f>'参数'!$C$5</x:f>
        <x:v>360</x:v>
      </x:c>
      <x:c r="K4116" s="60" t="n">
        <x:f>'参数'!$D$5</x:f>
        <x:v>240</x:v>
      </x:c>
      <x:c r="L4116" s="60" t="n">
        <x:f>H4116+I4116+J4116</x:f>
        <x:v>876</x:v>
      </x:c>
      <x:c r="M4116" s="60" t="n">
        <x:f>L4116+K4116</x:f>
        <x:v>1116</x:v>
      </x:c>
      <x:c r="N4116" s="60" t="n">
        <x:f>'参数'!$B$10</x:f>
        <x:v>1</x:v>
      </x:c>
      <x:c r="O4116" s="60" t="n">
        <x:f>N4116*'参数'!$B$11</x:f>
        <x:v>2</x:v>
      </x:c>
      <x:c r="P4116" s="60" t="n">
        <x:f>N4116*'参数'!$B$12</x:f>
        <x:v>1</x:v>
      </x:c>
      <x:c r="Q4116" t="str">
        <x:f>C4116&amp;"d"</x:f>
        <x:v>C78d</x:v>
      </x:c>
      <x:c r="R4116" t="str">
        <x:f>C4116&amp;"p"</x:f>
        <x:v>C78p</x:v>
      </x:c>
      <x:c r="S4116" t="str">
        <x:f>IF(AND(L4116&gt;=H4116+I4116+J4116,M4116&gt;L4116,F4116&lt;&gt;""),"PASS","FAIL")</x:f>
        <x:v>PASS</x:v>
      </x:c>
      <x:c r="T4116" t="n">
        <x:v>10</x:v>
      </x:c>
      <x:c r="U4116" t="str">
        <x:v>pickup_after_delivery_completion_plus_usage_lag</x:v>
      </x:c>
    </x:row>
    <x:row r="4117">
      <x:c r="A4117" t="str">
        <x:v>Set2_200-10-1</x:v>
      </x:c>
      <x:c r="B4117" t="str">
        <x:v>standard_same_day</x:v>
      </x:c>
      <x:c r="C4117" t="str">
        <x:v>C79</x:v>
      </x:c>
      <x:c r="D4117" s="59" t="n">
        <x:v>23</x:v>
      </x:c>
      <x:c r="E4117" s="59" t="n">
        <x:v>9</x:v>
      </x:c>
      <x:c r="F4117" s="59" t="str">
        <x:v>S8</x:v>
      </x:c>
      <x:c r="G4117" s="59" t="n">
        <x:v>492</x:v>
      </x:c>
      <x:c r="H4117" s="59" t="n">
        <x:v>524</x:v>
      </x:c>
      <x:c r="I4117" s="59" t="n">
        <x:v>10</x:v>
      </x:c>
      <x:c r="J4117" s="60" t="n">
        <x:f>'参数'!$C$5</x:f>
        <x:v>360</x:v>
      </x:c>
      <x:c r="K4117" s="60" t="n">
        <x:f>'参数'!$D$5</x:f>
        <x:v>240</x:v>
      </x:c>
      <x:c r="L4117" s="60" t="n">
        <x:f>H4117+I4117+J4117</x:f>
        <x:v>894</x:v>
      </x:c>
      <x:c r="M4117" s="60" t="n">
        <x:f>L4117+K4117</x:f>
        <x:v>1134</x:v>
      </x:c>
      <x:c r="N4117" s="60" t="n">
        <x:f>'参数'!$B$10</x:f>
        <x:v>1</x:v>
      </x:c>
      <x:c r="O4117" s="60" t="n">
        <x:f>N4117*'参数'!$B$11</x:f>
        <x:v>2</x:v>
      </x:c>
      <x:c r="P4117" s="60" t="n">
        <x:f>N4117*'参数'!$B$12</x:f>
        <x:v>1</x:v>
      </x:c>
      <x:c r="Q4117" t="str">
        <x:f>C4117&amp;"d"</x:f>
        <x:v>C79d</x:v>
      </x:c>
      <x:c r="R4117" t="str">
        <x:f>C4117&amp;"p"</x:f>
        <x:v>C79p</x:v>
      </x:c>
      <x:c r="S4117" t="str">
        <x:f>IF(AND(L4117&gt;=H4117+I4117+J4117,M4117&gt;L4117,F4117&lt;&gt;""),"PASS","FAIL")</x:f>
        <x:v>PASS</x:v>
      </x:c>
      <x:c r="T4117" t="n">
        <x:v>5</x:v>
      </x:c>
      <x:c r="U4117" t="str">
        <x:v>pickup_after_delivery_completion_plus_usage_lag</x:v>
      </x:c>
    </x:row>
    <x:row r="4118">
      <x:c r="A4118" t="str">
        <x:v>Set2_200-10-1</x:v>
      </x:c>
      <x:c r="B4118" t="str">
        <x:v>standard_same_day</x:v>
      </x:c>
      <x:c r="C4118" t="str">
        <x:v>C80</x:v>
      </x:c>
      <x:c r="D4118" s="59" t="n">
        <x:v>2</x:v>
      </x:c>
      <x:c r="E4118" s="59" t="n">
        <x:v>50</x:v>
      </x:c>
      <x:c r="F4118" s="59" t="str">
        <x:v>S9</x:v>
      </x:c>
      <x:c r="G4118" s="59" t="n">
        <x:v>443</x:v>
      </x:c>
      <x:c r="H4118" s="59" t="n">
        <x:v>481</x:v>
      </x:c>
      <x:c r="I4118" s="59" t="n">
        <x:v>10</x:v>
      </x:c>
      <x:c r="J4118" s="60" t="n">
        <x:f>'参数'!$C$5</x:f>
        <x:v>360</x:v>
      </x:c>
      <x:c r="K4118" s="60" t="n">
        <x:f>'参数'!$D$5</x:f>
        <x:v>240</x:v>
      </x:c>
      <x:c r="L4118" s="60" t="n">
        <x:f>H4118+I4118+J4118</x:f>
        <x:v>851</x:v>
      </x:c>
      <x:c r="M4118" s="60" t="n">
        <x:f>L4118+K4118</x:f>
        <x:v>1091</x:v>
      </x:c>
      <x:c r="N4118" s="60" t="n">
        <x:f>'参数'!$B$10</x:f>
        <x:v>1</x:v>
      </x:c>
      <x:c r="O4118" s="60" t="n">
        <x:f>N4118*'参数'!$B$11</x:f>
        <x:v>2</x:v>
      </x:c>
      <x:c r="P4118" s="60" t="n">
        <x:f>N4118*'参数'!$B$12</x:f>
        <x:v>1</x:v>
      </x:c>
      <x:c r="Q4118" t="str">
        <x:f>C4118&amp;"d"</x:f>
        <x:v>C80d</x:v>
      </x:c>
      <x:c r="R4118" t="str">
        <x:f>C4118&amp;"p"</x:f>
        <x:v>C80p</x:v>
      </x:c>
      <x:c r="S4118" t="str">
        <x:f>IF(AND(L4118&gt;=H4118+I4118+J4118,M4118&gt;L4118,F4118&lt;&gt;""),"PASS","FAIL")</x:f>
        <x:v>PASS</x:v>
      </x:c>
      <x:c r="T4118" t="n">
        <x:v>5</x:v>
      </x:c>
      <x:c r="U4118" t="str">
        <x:v>pickup_after_delivery_completion_plus_usage_lag</x:v>
      </x:c>
    </x:row>
    <x:row r="4119">
      <x:c r="A4119" t="str">
        <x:v>Set2_200-10-1</x:v>
      </x:c>
      <x:c r="B4119" t="str">
        <x:v>standard_same_day</x:v>
      </x:c>
      <x:c r="C4119" t="str">
        <x:v>C81</x:v>
      </x:c>
      <x:c r="D4119" s="59" t="n">
        <x:v>7</x:v>
      </x:c>
      <x:c r="E4119" s="59" t="n">
        <x:v>8</x:v>
      </x:c>
      <x:c r="F4119" s="59" t="str">
        <x:v>S8</x:v>
      </x:c>
      <x:c r="G4119" s="59" t="n">
        <x:v>246</x:v>
      </x:c>
      <x:c r="H4119" s="59" t="n">
        <x:v>264</x:v>
      </x:c>
      <x:c r="I4119" s="59" t="n">
        <x:v>10</x:v>
      </x:c>
      <x:c r="J4119" s="60" t="n">
        <x:f>'参数'!$C$5</x:f>
        <x:v>360</x:v>
      </x:c>
      <x:c r="K4119" s="60" t="n">
        <x:f>'参数'!$D$5</x:f>
        <x:v>240</x:v>
      </x:c>
      <x:c r="L4119" s="60" t="n">
        <x:f>H4119+I4119+J4119</x:f>
        <x:v>634</x:v>
      </x:c>
      <x:c r="M4119" s="60" t="n">
        <x:f>L4119+K4119</x:f>
        <x:v>874</x:v>
      </x:c>
      <x:c r="N4119" s="60" t="n">
        <x:f>'参数'!$B$10</x:f>
        <x:v>1</x:v>
      </x:c>
      <x:c r="O4119" s="60" t="n">
        <x:f>N4119*'参数'!$B$11</x:f>
        <x:v>2</x:v>
      </x:c>
      <x:c r="P4119" s="60" t="n">
        <x:f>N4119*'参数'!$B$12</x:f>
        <x:v>1</x:v>
      </x:c>
      <x:c r="Q4119" t="str">
        <x:f>C4119&amp;"d"</x:f>
        <x:v>C81d</x:v>
      </x:c>
      <x:c r="R4119" t="str">
        <x:f>C4119&amp;"p"</x:f>
        <x:v>C81p</x:v>
      </x:c>
      <x:c r="S4119" t="str">
        <x:f>IF(AND(L4119&gt;=H4119+I4119+J4119,M4119&gt;L4119,F4119&lt;&gt;""),"PASS","FAIL")</x:f>
        <x:v>PASS</x:v>
      </x:c>
      <x:c r="T4119" t="n">
        <x:v>1</x:v>
      </x:c>
      <x:c r="U4119" t="str">
        <x:v>pickup_after_delivery_completion_plus_usage_lag</x:v>
      </x:c>
    </x:row>
    <x:row r="4120">
      <x:c r="A4120" t="str">
        <x:v>Set2_200-10-1</x:v>
      </x:c>
      <x:c r="B4120" t="str">
        <x:v>standard_same_day</x:v>
      </x:c>
      <x:c r="C4120" t="str">
        <x:v>C82</x:v>
      </x:c>
      <x:c r="D4120" s="59" t="n">
        <x:v>42</x:v>
      </x:c>
      <x:c r="E4120" s="59" t="n">
        <x:v>1</x:v>
      </x:c>
      <x:c r="F4120" s="59" t="str">
        <x:v>S4</x:v>
      </x:c>
      <x:c r="G4120" s="59" t="n">
        <x:v>92</x:v>
      </x:c>
      <x:c r="H4120" s="59" t="n">
        <x:v>122</x:v>
      </x:c>
      <x:c r="I4120" s="59" t="n">
        <x:v>10</x:v>
      </x:c>
      <x:c r="J4120" s="60" t="n">
        <x:f>'参数'!$C$5</x:f>
        <x:v>360</x:v>
      </x:c>
      <x:c r="K4120" s="60" t="n">
        <x:f>'参数'!$D$5</x:f>
        <x:v>240</x:v>
      </x:c>
      <x:c r="L4120" s="60" t="n">
        <x:f>H4120+I4120+J4120</x:f>
        <x:v>492</x:v>
      </x:c>
      <x:c r="M4120" s="60" t="n">
        <x:f>L4120+K4120</x:f>
        <x:v>732</x:v>
      </x:c>
      <x:c r="N4120" s="60" t="n">
        <x:f>'参数'!$B$10</x:f>
        <x:v>1</x:v>
      </x:c>
      <x:c r="O4120" s="60" t="n">
        <x:f>N4120*'参数'!$B$11</x:f>
        <x:v>2</x:v>
      </x:c>
      <x:c r="P4120" s="60" t="n">
        <x:f>N4120*'参数'!$B$12</x:f>
        <x:v>1</x:v>
      </x:c>
      <x:c r="Q4120" t="str">
        <x:f>C4120&amp;"d"</x:f>
        <x:v>C82d</x:v>
      </x:c>
      <x:c r="R4120" t="str">
        <x:f>C4120&amp;"p"</x:f>
        <x:v>C82p</x:v>
      </x:c>
      <x:c r="S4120" t="str">
        <x:f>IF(AND(L4120&gt;=H4120+I4120+J4120,M4120&gt;L4120,F4120&lt;&gt;""),"PASS","FAIL")</x:f>
        <x:v>PASS</x:v>
      </x:c>
      <x:c r="T4120" t="n">
        <x:v>14</x:v>
      </x:c>
      <x:c r="U4120" t="str">
        <x:v>pickup_after_delivery_completion_plus_usage_lag</x:v>
      </x:c>
    </x:row>
    <x:row r="4121">
      <x:c r="A4121" t="str">
        <x:v>Set2_200-10-1</x:v>
      </x:c>
      <x:c r="B4121" t="str">
        <x:v>standard_same_day</x:v>
      </x:c>
      <x:c r="C4121" t="str">
        <x:v>C83</x:v>
      </x:c>
      <x:c r="D4121" s="59" t="n">
        <x:v>49</x:v>
      </x:c>
      <x:c r="E4121" s="59" t="n">
        <x:v>44</x:v>
      </x:c>
      <x:c r="F4121" s="59" t="str">
        <x:v>S1</x:v>
      </x:c>
      <x:c r="G4121" s="59" t="n">
        <x:v>352</x:v>
      </x:c>
      <x:c r="H4121" s="59" t="n">
        <x:v>386</x:v>
      </x:c>
      <x:c r="I4121" s="59" t="n">
        <x:v>10</x:v>
      </x:c>
      <x:c r="J4121" s="60" t="n">
        <x:f>'参数'!$C$5</x:f>
        <x:v>360</x:v>
      </x:c>
      <x:c r="K4121" s="60" t="n">
        <x:f>'参数'!$D$5</x:f>
        <x:v>240</x:v>
      </x:c>
      <x:c r="L4121" s="60" t="n">
        <x:f>H4121+I4121+J4121</x:f>
        <x:v>756</x:v>
      </x:c>
      <x:c r="M4121" s="60" t="n">
        <x:f>L4121+K4121</x:f>
        <x:v>996</x:v>
      </x:c>
      <x:c r="N4121" s="60" t="n">
        <x:f>'参数'!$B$10</x:f>
        <x:v>1</x:v>
      </x:c>
      <x:c r="O4121" s="60" t="n">
        <x:f>N4121*'参数'!$B$11</x:f>
        <x:v>2</x:v>
      </x:c>
      <x:c r="P4121" s="60" t="n">
        <x:f>N4121*'参数'!$B$12</x:f>
        <x:v>1</x:v>
      </x:c>
      <x:c r="Q4121" t="str">
        <x:f>C4121&amp;"d"</x:f>
        <x:v>C83d</x:v>
      </x:c>
      <x:c r="R4121" t="str">
        <x:f>C4121&amp;"p"</x:f>
        <x:v>C83p</x:v>
      </x:c>
      <x:c r="S4121" t="str">
        <x:f>IF(AND(L4121&gt;=H4121+I4121+J4121,M4121&gt;L4121,F4121&lt;&gt;""),"PASS","FAIL")</x:f>
        <x:v>PASS</x:v>
      </x:c>
      <x:c r="T4121" t="n">
        <x:v>7</x:v>
      </x:c>
      <x:c r="U4121" t="str">
        <x:v>pickup_after_delivery_completion_plus_usage_lag</x:v>
      </x:c>
    </x:row>
    <x:row r="4122">
      <x:c r="A4122" t="str">
        <x:v>Set2_200-10-1</x:v>
      </x:c>
      <x:c r="B4122" t="str">
        <x:v>standard_same_day</x:v>
      </x:c>
      <x:c r="C4122" t="str">
        <x:v>C84</x:v>
      </x:c>
      <x:c r="D4122" s="59" t="n">
        <x:v>22</x:v>
      </x:c>
      <x:c r="E4122" s="59" t="n">
        <x:v>35</x:v>
      </x:c>
      <x:c r="F4122" s="59" t="str">
        <x:v>S6</x:v>
      </x:c>
      <x:c r="G4122" s="59" t="n">
        <x:v>570</x:v>
      </x:c>
      <x:c r="H4122" s="59" t="n">
        <x:v>600</x:v>
      </x:c>
      <x:c r="I4122" s="59" t="n">
        <x:v>10</x:v>
      </x:c>
      <x:c r="J4122" s="60" t="n">
        <x:f>'参数'!$C$5</x:f>
        <x:v>360</x:v>
      </x:c>
      <x:c r="K4122" s="60" t="n">
        <x:f>'参数'!$D$5</x:f>
        <x:v>240</x:v>
      </x:c>
      <x:c r="L4122" s="60" t="n">
        <x:f>H4122+I4122+J4122</x:f>
        <x:v>970</x:v>
      </x:c>
      <x:c r="M4122" s="60" t="n">
        <x:f>L4122+K4122</x:f>
        <x:v>1210</x:v>
      </x:c>
      <x:c r="N4122" s="60" t="n">
        <x:f>'参数'!$B$10</x:f>
        <x:v>1</x:v>
      </x:c>
      <x:c r="O4122" s="60" t="n">
        <x:f>N4122*'参数'!$B$11</x:f>
        <x:v>2</x:v>
      </x:c>
      <x:c r="P4122" s="60" t="n">
        <x:f>N4122*'参数'!$B$12</x:f>
        <x:v>1</x:v>
      </x:c>
      <x:c r="Q4122" t="str">
        <x:f>C4122&amp;"d"</x:f>
        <x:v>C84d</x:v>
      </x:c>
      <x:c r="R4122" t="str">
        <x:f>C4122&amp;"p"</x:f>
        <x:v>C84p</x:v>
      </x:c>
      <x:c r="S4122" t="str">
        <x:f>IF(AND(L4122&gt;=H4122+I4122+J4122,M4122&gt;L4122,F4122&lt;&gt;""),"PASS","FAIL")</x:f>
        <x:v>PASS</x:v>
      </x:c>
      <x:c r="T4122" t="n">
        <x:v>1</x:v>
      </x:c>
      <x:c r="U4122" t="str">
        <x:v>pickup_after_delivery_completion_plus_usage_lag</x:v>
      </x:c>
    </x:row>
    <x:row r="4123">
      <x:c r="A4123" t="str">
        <x:v>Set2_200-10-1</x:v>
      </x:c>
      <x:c r="B4123" t="str">
        <x:v>standard_same_day</x:v>
      </x:c>
      <x:c r="C4123" t="str">
        <x:v>C85</x:v>
      </x:c>
      <x:c r="D4123" s="59" t="n">
        <x:v>23</x:v>
      </x:c>
      <x:c r="E4123" s="59" t="n">
        <x:v>49</x:v>
      </x:c>
      <x:c r="F4123" s="59" t="str">
        <x:v>S9</x:v>
      </x:c>
      <x:c r="G4123" s="59" t="n">
        <x:v>128</x:v>
      </x:c>
      <x:c r="H4123" s="59" t="n">
        <x:v>162</x:v>
      </x:c>
      <x:c r="I4123" s="59" t="n">
        <x:v>10</x:v>
      </x:c>
      <x:c r="J4123" s="60" t="n">
        <x:f>'参数'!$C$5</x:f>
        <x:v>360</x:v>
      </x:c>
      <x:c r="K4123" s="60" t="n">
        <x:f>'参数'!$D$5</x:f>
        <x:v>240</x:v>
      </x:c>
      <x:c r="L4123" s="60" t="n">
        <x:f>H4123+I4123+J4123</x:f>
        <x:v>532</x:v>
      </x:c>
      <x:c r="M4123" s="60" t="n">
        <x:f>L4123+K4123</x:f>
        <x:v>772</x:v>
      </x:c>
      <x:c r="N4123" s="60" t="n">
        <x:f>'参数'!$B$10</x:f>
        <x:v>1</x:v>
      </x:c>
      <x:c r="O4123" s="60" t="n">
        <x:f>N4123*'参数'!$B$11</x:f>
        <x:v>2</x:v>
      </x:c>
      <x:c r="P4123" s="60" t="n">
        <x:f>N4123*'参数'!$B$12</x:f>
        <x:v>1</x:v>
      </x:c>
      <x:c r="Q4123" t="str">
        <x:f>C4123&amp;"d"</x:f>
        <x:v>C85d</x:v>
      </x:c>
      <x:c r="R4123" t="str">
        <x:f>C4123&amp;"p"</x:f>
        <x:v>C85p</x:v>
      </x:c>
      <x:c r="S4123" t="str">
        <x:f>IF(AND(L4123&gt;=H4123+I4123+J4123,M4123&gt;L4123,F4123&lt;&gt;""),"PASS","FAIL")</x:f>
        <x:v>PASS</x:v>
      </x:c>
      <x:c r="T4123" t="n">
        <x:v>1</x:v>
      </x:c>
      <x:c r="U4123" t="str">
        <x:v>pickup_after_delivery_completion_plus_usage_lag</x:v>
      </x:c>
    </x:row>
    <x:row r="4124">
      <x:c r="A4124" t="str">
        <x:v>Set2_200-10-1</x:v>
      </x:c>
      <x:c r="B4124" t="str">
        <x:v>standard_same_day</x:v>
      </x:c>
      <x:c r="C4124" t="str">
        <x:v>C86</x:v>
      </x:c>
      <x:c r="D4124" s="59" t="n">
        <x:v>1</x:v>
      </x:c>
      <x:c r="E4124" s="59" t="n">
        <x:v>22</x:v>
      </x:c>
      <x:c r="F4124" s="59" t="str">
        <x:v>S0</x:v>
      </x:c>
      <x:c r="G4124" s="59" t="n">
        <x:v>585</x:v>
      </x:c>
      <x:c r="H4124" s="59" t="n">
        <x:v>597</x:v>
      </x:c>
      <x:c r="I4124" s="59" t="n">
        <x:v>10</x:v>
      </x:c>
      <x:c r="J4124" s="60" t="n">
        <x:f>'参数'!$C$5</x:f>
        <x:v>360</x:v>
      </x:c>
      <x:c r="K4124" s="60" t="n">
        <x:f>'参数'!$D$5</x:f>
        <x:v>240</x:v>
      </x:c>
      <x:c r="L4124" s="60" t="n">
        <x:f>H4124+I4124+J4124</x:f>
        <x:v>967</x:v>
      </x:c>
      <x:c r="M4124" s="60" t="n">
        <x:f>L4124+K4124</x:f>
        <x:v>1207</x:v>
      </x:c>
      <x:c r="N4124" s="60" t="n">
        <x:f>'参数'!$B$10</x:f>
        <x:v>1</x:v>
      </x:c>
      <x:c r="O4124" s="60" t="n">
        <x:f>N4124*'参数'!$B$11</x:f>
        <x:v>2</x:v>
      </x:c>
      <x:c r="P4124" s="60" t="n">
        <x:f>N4124*'参数'!$B$12</x:f>
        <x:v>1</x:v>
      </x:c>
      <x:c r="Q4124" t="str">
        <x:f>C4124&amp;"d"</x:f>
        <x:v>C86d</x:v>
      </x:c>
      <x:c r="R4124" t="str">
        <x:f>C4124&amp;"p"</x:f>
        <x:v>C86p</x:v>
      </x:c>
      <x:c r="S4124" t="str">
        <x:f>IF(AND(L4124&gt;=H4124+I4124+J4124,M4124&gt;L4124,F4124&lt;&gt;""),"PASS","FAIL")</x:f>
        <x:v>PASS</x:v>
      </x:c>
      <x:c r="T4124" t="n">
        <x:v>14</x:v>
      </x:c>
      <x:c r="U4124" t="str">
        <x:v>pickup_after_delivery_completion_plus_usage_lag</x:v>
      </x:c>
    </x:row>
    <x:row r="4125">
      <x:c r="A4125" t="str">
        <x:v>Set2_200-10-1</x:v>
      </x:c>
      <x:c r="B4125" t="str">
        <x:v>standard_same_day</x:v>
      </x:c>
      <x:c r="C4125" t="str">
        <x:v>C87</x:v>
      </x:c>
      <x:c r="D4125" s="59" t="n">
        <x:v>50</x:v>
      </x:c>
      <x:c r="E4125" s="59" t="n">
        <x:v>41</x:v>
      </x:c>
      <x:c r="F4125" s="59" t="str">
        <x:v>S1</x:v>
      </x:c>
      <x:c r="G4125" s="59" t="n">
        <x:v>272</x:v>
      </x:c>
      <x:c r="H4125" s="59" t="n">
        <x:v>300</x:v>
      </x:c>
      <x:c r="I4125" s="59" t="n">
        <x:v>10</x:v>
      </x:c>
      <x:c r="J4125" s="60" t="n">
        <x:f>'参数'!$C$5</x:f>
        <x:v>360</x:v>
      </x:c>
      <x:c r="K4125" s="60" t="n">
        <x:f>'参数'!$D$5</x:f>
        <x:v>240</x:v>
      </x:c>
      <x:c r="L4125" s="60" t="n">
        <x:f>H4125+I4125+J4125</x:f>
        <x:v>670</x:v>
      </x:c>
      <x:c r="M4125" s="60" t="n">
        <x:f>L4125+K4125</x:f>
        <x:v>910</x:v>
      </x:c>
      <x:c r="N4125" s="60" t="n">
        <x:f>'参数'!$B$10</x:f>
        <x:v>1</x:v>
      </x:c>
      <x:c r="O4125" s="60" t="n">
        <x:f>N4125*'参数'!$B$11</x:f>
        <x:v>2</x:v>
      </x:c>
      <x:c r="P4125" s="60" t="n">
        <x:f>N4125*'参数'!$B$12</x:f>
        <x:v>1</x:v>
      </x:c>
      <x:c r="Q4125" t="str">
        <x:f>C4125&amp;"d"</x:f>
        <x:v>C87d</x:v>
      </x:c>
      <x:c r="R4125" t="str">
        <x:f>C4125&amp;"p"</x:f>
        <x:v>C87p</x:v>
      </x:c>
      <x:c r="S4125" t="str">
        <x:f>IF(AND(L4125&gt;=H4125+I4125+J4125,M4125&gt;L4125,F4125&lt;&gt;""),"PASS","FAIL")</x:f>
        <x:v>PASS</x:v>
      </x:c>
      <x:c r="T4125" t="n">
        <x:v>9</x:v>
      </x:c>
      <x:c r="U4125" t="str">
        <x:v>pickup_after_delivery_completion_plus_usage_lag</x:v>
      </x:c>
    </x:row>
    <x:row r="4126">
      <x:c r="A4126" t="str">
        <x:v>Set2_200-10-1</x:v>
      </x:c>
      <x:c r="B4126" t="str">
        <x:v>standard_same_day</x:v>
      </x:c>
      <x:c r="C4126" t="str">
        <x:v>C88</x:v>
      </x:c>
      <x:c r="D4126" s="59" t="n">
        <x:v>15</x:v>
      </x:c>
      <x:c r="E4126" s="59" t="n">
        <x:v>21</x:v>
      </x:c>
      <x:c r="F4126" s="59" t="str">
        <x:v>S7</x:v>
      </x:c>
      <x:c r="G4126" s="59" t="n">
        <x:v>551</x:v>
      </x:c>
      <x:c r="H4126" s="59" t="n">
        <x:v>563</x:v>
      </x:c>
      <x:c r="I4126" s="59" t="n">
        <x:v>10</x:v>
      </x:c>
      <x:c r="J4126" s="60" t="n">
        <x:f>'参数'!$C$5</x:f>
        <x:v>360</x:v>
      </x:c>
      <x:c r="K4126" s="60" t="n">
        <x:f>'参数'!$D$5</x:f>
        <x:v>240</x:v>
      </x:c>
      <x:c r="L4126" s="60" t="n">
        <x:f>H4126+I4126+J4126</x:f>
        <x:v>933</x:v>
      </x:c>
      <x:c r="M4126" s="60" t="n">
        <x:f>L4126+K4126</x:f>
        <x:v>1173</x:v>
      </x:c>
      <x:c r="N4126" s="60" t="n">
        <x:f>'参数'!$B$10</x:f>
        <x:v>1</x:v>
      </x:c>
      <x:c r="O4126" s="60" t="n">
        <x:f>N4126*'参数'!$B$11</x:f>
        <x:v>2</x:v>
      </x:c>
      <x:c r="P4126" s="60" t="n">
        <x:f>N4126*'参数'!$B$12</x:f>
        <x:v>1</x:v>
      </x:c>
      <x:c r="Q4126" t="str">
        <x:f>C4126&amp;"d"</x:f>
        <x:v>C88d</x:v>
      </x:c>
      <x:c r="R4126" t="str">
        <x:f>C4126&amp;"p"</x:f>
        <x:v>C88p</x:v>
      </x:c>
      <x:c r="S4126" t="str">
        <x:f>IF(AND(L4126&gt;=H4126+I4126+J4126,M4126&gt;L4126,F4126&lt;&gt;""),"PASS","FAIL")</x:f>
        <x:v>PASS</x:v>
      </x:c>
      <x:c r="T4126" t="n">
        <x:v>5</x:v>
      </x:c>
      <x:c r="U4126" t="str">
        <x:v>pickup_after_delivery_completion_plus_usage_lag</x:v>
      </x:c>
    </x:row>
    <x:row r="4127">
      <x:c r="A4127" t="str">
        <x:v>Set2_200-10-1</x:v>
      </x:c>
      <x:c r="B4127" t="str">
        <x:v>standard_same_day</x:v>
      </x:c>
      <x:c r="C4127" t="str">
        <x:v>C89</x:v>
      </x:c>
      <x:c r="D4127" s="59" t="n">
        <x:v>48</x:v>
      </x:c>
      <x:c r="E4127" s="59" t="n">
        <x:v>27</x:v>
      </x:c>
      <x:c r="F4127" s="59" t="str">
        <x:v>S2</x:v>
      </x:c>
      <x:c r="G4127" s="59" t="n">
        <x:v>494</x:v>
      </x:c>
      <x:c r="H4127" s="59" t="n">
        <x:v>508</x:v>
      </x:c>
      <x:c r="I4127" s="59" t="n">
        <x:v>10</x:v>
      </x:c>
      <x:c r="J4127" s="60" t="n">
        <x:f>'参数'!$C$5</x:f>
        <x:v>360</x:v>
      </x:c>
      <x:c r="K4127" s="60" t="n">
        <x:f>'参数'!$D$5</x:f>
        <x:v>240</x:v>
      </x:c>
      <x:c r="L4127" s="60" t="n">
        <x:f>H4127+I4127+J4127</x:f>
        <x:v>878</x:v>
      </x:c>
      <x:c r="M4127" s="60" t="n">
        <x:f>L4127+K4127</x:f>
        <x:v>1118</x:v>
      </x:c>
      <x:c r="N4127" s="60" t="n">
        <x:f>'参数'!$B$10</x:f>
        <x:v>1</x:v>
      </x:c>
      <x:c r="O4127" s="60" t="n">
        <x:f>N4127*'参数'!$B$11</x:f>
        <x:v>2</x:v>
      </x:c>
      <x:c r="P4127" s="60" t="n">
        <x:f>N4127*'参数'!$B$12</x:f>
        <x:v>1</x:v>
      </x:c>
      <x:c r="Q4127" t="str">
        <x:f>C4127&amp;"d"</x:f>
        <x:v>C89d</x:v>
      </x:c>
      <x:c r="R4127" t="str">
        <x:f>C4127&amp;"p"</x:f>
        <x:v>C89p</x:v>
      </x:c>
      <x:c r="S4127" t="str">
        <x:f>IF(AND(L4127&gt;=H4127+I4127+J4127,M4127&gt;L4127,F4127&lt;&gt;""),"PASS","FAIL")</x:f>
        <x:v>PASS</x:v>
      </x:c>
      <x:c r="T4127" t="n">
        <x:v>7</x:v>
      </x:c>
      <x:c r="U4127" t="str">
        <x:v>pickup_after_delivery_completion_plus_usage_lag</x:v>
      </x:c>
    </x:row>
    <x:row r="4128">
      <x:c r="A4128" t="str">
        <x:v>Set2_200-10-1</x:v>
      </x:c>
      <x:c r="B4128" t="str">
        <x:v>standard_same_day</x:v>
      </x:c>
      <x:c r="C4128" t="str">
        <x:v>C90</x:v>
      </x:c>
      <x:c r="D4128" s="59" t="n">
        <x:v>42</x:v>
      </x:c>
      <x:c r="E4128" s="59" t="n">
        <x:v>27</x:v>
      </x:c>
      <x:c r="F4128" s="59" t="str">
        <x:v>S2</x:v>
      </x:c>
      <x:c r="G4128" s="59" t="n">
        <x:v>479</x:v>
      </x:c>
      <x:c r="H4128" s="59" t="n">
        <x:v>499</x:v>
      </x:c>
      <x:c r="I4128" s="59" t="n">
        <x:v>10</x:v>
      </x:c>
      <x:c r="J4128" s="60" t="n">
        <x:f>'参数'!$C$5</x:f>
        <x:v>360</x:v>
      </x:c>
      <x:c r="K4128" s="60" t="n">
        <x:f>'参数'!$D$5</x:f>
        <x:v>240</x:v>
      </x:c>
      <x:c r="L4128" s="60" t="n">
        <x:f>H4128+I4128+J4128</x:f>
        <x:v>869</x:v>
      </x:c>
      <x:c r="M4128" s="60" t="n">
        <x:f>L4128+K4128</x:f>
        <x:v>1109</x:v>
      </x:c>
      <x:c r="N4128" s="60" t="n">
        <x:f>'参数'!$B$10</x:f>
        <x:v>1</x:v>
      </x:c>
      <x:c r="O4128" s="60" t="n">
        <x:f>N4128*'参数'!$B$11</x:f>
        <x:v>2</x:v>
      </x:c>
      <x:c r="P4128" s="60" t="n">
        <x:f>N4128*'参数'!$B$12</x:f>
        <x:v>1</x:v>
      </x:c>
      <x:c r="Q4128" t="str">
        <x:f>C4128&amp;"d"</x:f>
        <x:v>C90d</x:v>
      </x:c>
      <x:c r="R4128" t="str">
        <x:f>C4128&amp;"p"</x:f>
        <x:v>C90p</x:v>
      </x:c>
      <x:c r="S4128" t="str">
        <x:f>IF(AND(L4128&gt;=H4128+I4128+J4128,M4128&gt;L4128,F4128&lt;&gt;""),"PASS","FAIL")</x:f>
        <x:v>PASS</x:v>
      </x:c>
      <x:c r="T4128" t="n">
        <x:v>8</x:v>
      </x:c>
      <x:c r="U4128" t="str">
        <x:v>pickup_after_delivery_completion_plus_usage_lag</x:v>
      </x:c>
    </x:row>
    <x:row r="4129">
      <x:c r="A4129" t="str">
        <x:v>Set2_200-10-1</x:v>
      </x:c>
      <x:c r="B4129" t="str">
        <x:v>standard_same_day</x:v>
      </x:c>
      <x:c r="C4129" t="str">
        <x:v>C91</x:v>
      </x:c>
      <x:c r="D4129" s="59" t="n">
        <x:v>4</x:v>
      </x:c>
      <x:c r="E4129" s="59" t="n">
        <x:v>38</x:v>
      </x:c>
      <x:c r="F4129" s="59" t="str">
        <x:v>S0</x:v>
      </x:c>
      <x:c r="G4129" s="59" t="n">
        <x:v>436</x:v>
      </x:c>
      <x:c r="H4129" s="59" t="n">
        <x:v>454</x:v>
      </x:c>
      <x:c r="I4129" s="59" t="n">
        <x:v>10</x:v>
      </x:c>
      <x:c r="J4129" s="60" t="n">
        <x:f>'参数'!$C$5</x:f>
        <x:v>360</x:v>
      </x:c>
      <x:c r="K4129" s="60" t="n">
        <x:f>'参数'!$D$5</x:f>
        <x:v>240</x:v>
      </x:c>
      <x:c r="L4129" s="60" t="n">
        <x:f>H4129+I4129+J4129</x:f>
        <x:v>824</x:v>
      </x:c>
      <x:c r="M4129" s="60" t="n">
        <x:f>L4129+K4129</x:f>
        <x:v>1064</x:v>
      </x:c>
      <x:c r="N4129" s="60" t="n">
        <x:f>'参数'!$B$10</x:f>
        <x:v>1</x:v>
      </x:c>
      <x:c r="O4129" s="60" t="n">
        <x:f>N4129*'参数'!$B$11</x:f>
        <x:v>2</x:v>
      </x:c>
      <x:c r="P4129" s="60" t="n">
        <x:f>N4129*'参数'!$B$12</x:f>
        <x:v>1</x:v>
      </x:c>
      <x:c r="Q4129" t="str">
        <x:f>C4129&amp;"d"</x:f>
        <x:v>C91d</x:v>
      </x:c>
      <x:c r="R4129" t="str">
        <x:f>C4129&amp;"p"</x:f>
        <x:v>C91p</x:v>
      </x:c>
      <x:c r="S4129" t="str">
        <x:f>IF(AND(L4129&gt;=H4129+I4129+J4129,M4129&gt;L4129,F4129&lt;&gt;""),"PASS","FAIL")</x:f>
        <x:v>PASS</x:v>
      </x:c>
      <x:c r="T4129" t="n">
        <x:v>0</x:v>
      </x:c>
      <x:c r="U4129" t="str">
        <x:v>pickup_after_delivery_completion_plus_usage_lag</x:v>
      </x:c>
    </x:row>
    <x:row r="4130">
      <x:c r="A4130" t="str">
        <x:v>Set2_200-10-1</x:v>
      </x:c>
      <x:c r="B4130" t="str">
        <x:v>standard_same_day</x:v>
      </x:c>
      <x:c r="C4130" t="str">
        <x:v>C92</x:v>
      </x:c>
      <x:c r="D4130" s="59" t="n">
        <x:v>24</x:v>
      </x:c>
      <x:c r="E4130" s="59" t="n">
        <x:v>24</x:v>
      </x:c>
      <x:c r="F4130" s="59" t="str">
        <x:v>S7</x:v>
      </x:c>
      <x:c r="G4130" s="59" t="n">
        <x:v>300</x:v>
      </x:c>
      <x:c r="H4130" s="59" t="n">
        <x:v>312</x:v>
      </x:c>
      <x:c r="I4130" s="59" t="n">
        <x:v>10</x:v>
      </x:c>
      <x:c r="J4130" s="60" t="n">
        <x:f>'参数'!$C$5</x:f>
        <x:v>360</x:v>
      </x:c>
      <x:c r="K4130" s="60" t="n">
        <x:f>'参数'!$D$5</x:f>
        <x:v>240</x:v>
      </x:c>
      <x:c r="L4130" s="60" t="n">
        <x:f>H4130+I4130+J4130</x:f>
        <x:v>682</x:v>
      </x:c>
      <x:c r="M4130" s="60" t="n">
        <x:f>L4130+K4130</x:f>
        <x:v>922</x:v>
      </x:c>
      <x:c r="N4130" s="60" t="n">
        <x:f>'参数'!$B$10</x:f>
        <x:v>1</x:v>
      </x:c>
      <x:c r="O4130" s="60" t="n">
        <x:f>N4130*'参数'!$B$11</x:f>
        <x:v>2</x:v>
      </x:c>
      <x:c r="P4130" s="60" t="n">
        <x:f>N4130*'参数'!$B$12</x:f>
        <x:v>1</x:v>
      </x:c>
      <x:c r="Q4130" t="str">
        <x:f>C4130&amp;"d"</x:f>
        <x:v>C92d</x:v>
      </x:c>
      <x:c r="R4130" t="str">
        <x:f>C4130&amp;"p"</x:f>
        <x:v>C92p</x:v>
      </x:c>
      <x:c r="S4130" t="str">
        <x:f>IF(AND(L4130&gt;=H4130+I4130+J4130,M4130&gt;L4130,F4130&lt;&gt;""),"PASS","FAIL")</x:f>
        <x:v>PASS</x:v>
      </x:c>
      <x:c r="T4130" t="n">
        <x:v>10</x:v>
      </x:c>
      <x:c r="U4130" t="str">
        <x:v>pickup_after_delivery_completion_plus_usage_lag</x:v>
      </x:c>
    </x:row>
    <x:row r="4131">
      <x:c r="A4131" t="str">
        <x:v>Set2_200-10-1</x:v>
      </x:c>
      <x:c r="B4131" t="str">
        <x:v>standard_same_day</x:v>
      </x:c>
      <x:c r="C4131" t="str">
        <x:v>C93</x:v>
      </x:c>
      <x:c r="D4131" s="59" t="n">
        <x:v>10</x:v>
      </x:c>
      <x:c r="E4131" s="59" t="n">
        <x:v>36</x:v>
      </x:c>
      <x:c r="F4131" s="59" t="str">
        <x:v>S0</x:v>
      </x:c>
      <x:c r="G4131" s="59" t="n">
        <x:v>117</x:v>
      </x:c>
      <x:c r="H4131" s="59" t="n">
        <x:v>137</x:v>
      </x:c>
      <x:c r="I4131" s="59" t="n">
        <x:v>10</x:v>
      </x:c>
      <x:c r="J4131" s="60" t="n">
        <x:f>'参数'!$C$5</x:f>
        <x:v>360</x:v>
      </x:c>
      <x:c r="K4131" s="60" t="n">
        <x:f>'参数'!$D$5</x:f>
        <x:v>240</x:v>
      </x:c>
      <x:c r="L4131" s="60" t="n">
        <x:f>H4131+I4131+J4131</x:f>
        <x:v>507</x:v>
      </x:c>
      <x:c r="M4131" s="60" t="n">
        <x:f>L4131+K4131</x:f>
        <x:v>747</x:v>
      </x:c>
      <x:c r="N4131" s="60" t="n">
        <x:f>'参数'!$B$10</x:f>
        <x:v>1</x:v>
      </x:c>
      <x:c r="O4131" s="60" t="n">
        <x:f>N4131*'参数'!$B$11</x:f>
        <x:v>2</x:v>
      </x:c>
      <x:c r="P4131" s="60" t="n">
        <x:f>N4131*'参数'!$B$12</x:f>
        <x:v>1</x:v>
      </x:c>
      <x:c r="Q4131" t="str">
        <x:f>C4131&amp;"d"</x:f>
        <x:v>C93d</x:v>
      </x:c>
      <x:c r="R4131" t="str">
        <x:f>C4131&amp;"p"</x:f>
        <x:v>C93p</x:v>
      </x:c>
      <x:c r="S4131" t="str">
        <x:f>IF(AND(L4131&gt;=H4131+I4131+J4131,M4131&gt;L4131,F4131&lt;&gt;""),"PASS","FAIL")</x:f>
        <x:v>PASS</x:v>
      </x:c>
      <x:c r="T4131" t="n">
        <x:v>12</x:v>
      </x:c>
      <x:c r="U4131" t="str">
        <x:v>pickup_after_delivery_completion_plus_usage_lag</x:v>
      </x:c>
    </x:row>
    <x:row r="4132">
      <x:c r="A4132" t="str">
        <x:v>Set2_200-10-1</x:v>
      </x:c>
      <x:c r="B4132" t="str">
        <x:v>standard_same_day</x:v>
      </x:c>
      <x:c r="C4132" t="str">
        <x:v>C94</x:v>
      </x:c>
      <x:c r="D4132" s="59" t="n">
        <x:v>37</x:v>
      </x:c>
      <x:c r="E4132" s="59" t="n">
        <x:v>26</x:v>
      </x:c>
      <x:c r="F4132" s="59" t="str">
        <x:v>S2</x:v>
      </x:c>
      <x:c r="G4132" s="59" t="n">
        <x:v>393</x:v>
      </x:c>
      <x:c r="H4132" s="59" t="n">
        <x:v>419</x:v>
      </x:c>
      <x:c r="I4132" s="59" t="n">
        <x:v>10</x:v>
      </x:c>
      <x:c r="J4132" s="60" t="n">
        <x:f>'参数'!$C$5</x:f>
        <x:v>360</x:v>
      </x:c>
      <x:c r="K4132" s="60" t="n">
        <x:f>'参数'!$D$5</x:f>
        <x:v>240</x:v>
      </x:c>
      <x:c r="L4132" s="60" t="n">
        <x:f>H4132+I4132+J4132</x:f>
        <x:v>789</x:v>
      </x:c>
      <x:c r="M4132" s="60" t="n">
        <x:f>L4132+K4132</x:f>
        <x:v>1029</x:v>
      </x:c>
      <x:c r="N4132" s="60" t="n">
        <x:f>'参数'!$B$10</x:f>
        <x:v>1</x:v>
      </x:c>
      <x:c r="O4132" s="60" t="n">
        <x:f>N4132*'参数'!$B$11</x:f>
        <x:v>2</x:v>
      </x:c>
      <x:c r="P4132" s="60" t="n">
        <x:f>N4132*'参数'!$B$12</x:f>
        <x:v>1</x:v>
      </x:c>
      <x:c r="Q4132" t="str">
        <x:f>C4132&amp;"d"</x:f>
        <x:v>C94d</x:v>
      </x:c>
      <x:c r="R4132" t="str">
        <x:f>C4132&amp;"p"</x:f>
        <x:v>C94p</x:v>
      </x:c>
      <x:c r="S4132" t="str">
        <x:f>IF(AND(L4132&gt;=H4132+I4132+J4132,M4132&gt;L4132,F4132&lt;&gt;""),"PASS","FAIL")</x:f>
        <x:v>PASS</x:v>
      </x:c>
      <x:c r="T4132" t="n">
        <x:v>7</x:v>
      </x:c>
      <x:c r="U4132" t="str">
        <x:v>pickup_after_delivery_completion_plus_usage_lag</x:v>
      </x:c>
    </x:row>
    <x:row r="4133">
      <x:c r="A4133" t="str">
        <x:v>Set2_200-10-1</x:v>
      </x:c>
      <x:c r="B4133" t="str">
        <x:v>standard_same_day</x:v>
      </x:c>
      <x:c r="C4133" t="str">
        <x:v>C95</x:v>
      </x:c>
      <x:c r="D4133" s="59" t="n">
        <x:v>24</x:v>
      </x:c>
      <x:c r="E4133" s="59" t="n">
        <x:v>38</x:v>
      </x:c>
      <x:c r="F4133" s="59" t="str">
        <x:v>S6</x:v>
      </x:c>
      <x:c r="G4133" s="59" t="n">
        <x:v>487</x:v>
      </x:c>
      <x:c r="H4133" s="59" t="n">
        <x:v>503</x:v>
      </x:c>
      <x:c r="I4133" s="59" t="n">
        <x:v>10</x:v>
      </x:c>
      <x:c r="J4133" s="60" t="n">
        <x:f>'参数'!$C$5</x:f>
        <x:v>360</x:v>
      </x:c>
      <x:c r="K4133" s="60" t="n">
        <x:f>'参数'!$D$5</x:f>
        <x:v>240</x:v>
      </x:c>
      <x:c r="L4133" s="60" t="n">
        <x:f>H4133+I4133+J4133</x:f>
        <x:v>873</x:v>
      </x:c>
      <x:c r="M4133" s="60" t="n">
        <x:f>L4133+K4133</x:f>
        <x:v>1113</x:v>
      </x:c>
      <x:c r="N4133" s="60" t="n">
        <x:f>'参数'!$B$10</x:f>
        <x:v>1</x:v>
      </x:c>
      <x:c r="O4133" s="60" t="n">
        <x:f>N4133*'参数'!$B$11</x:f>
        <x:v>2</x:v>
      </x:c>
      <x:c r="P4133" s="60" t="n">
        <x:f>N4133*'参数'!$B$12</x:f>
        <x:v>1</x:v>
      </x:c>
      <x:c r="Q4133" t="str">
        <x:f>C4133&amp;"d"</x:f>
        <x:v>C95d</x:v>
      </x:c>
      <x:c r="R4133" t="str">
        <x:f>C4133&amp;"p"</x:f>
        <x:v>C95p</x:v>
      </x:c>
      <x:c r="S4133" t="str">
        <x:f>IF(AND(L4133&gt;=H4133+I4133+J4133,M4133&gt;L4133,F4133&lt;&gt;""),"PASS","FAIL")</x:f>
        <x:v>PASS</x:v>
      </x:c>
      <x:c r="T4133" t="n">
        <x:v>7</x:v>
      </x:c>
      <x:c r="U4133" t="str">
        <x:v>pickup_after_delivery_completion_plus_usage_lag</x:v>
      </x:c>
    </x:row>
    <x:row r="4134">
      <x:c r="A4134" t="str">
        <x:v>Set2_200-10-1</x:v>
      </x:c>
      <x:c r="B4134" t="str">
        <x:v>standard_same_day</x:v>
      </x:c>
      <x:c r="C4134" t="str">
        <x:v>C96</x:v>
      </x:c>
      <x:c r="D4134" s="59" t="n">
        <x:v>46</x:v>
      </x:c>
      <x:c r="E4134" s="59" t="n">
        <x:v>27</x:v>
      </x:c>
      <x:c r="F4134" s="59" t="str">
        <x:v>S2</x:v>
      </x:c>
      <x:c r="G4134" s="59" t="n">
        <x:v>623</x:v>
      </x:c>
      <x:c r="H4134" s="59" t="n">
        <x:v>633</x:v>
      </x:c>
      <x:c r="I4134" s="59" t="n">
        <x:v>10</x:v>
      </x:c>
      <x:c r="J4134" s="60" t="n">
        <x:f>'参数'!$C$5</x:f>
        <x:v>360</x:v>
      </x:c>
      <x:c r="K4134" s="60" t="n">
        <x:f>'参数'!$D$5</x:f>
        <x:v>240</x:v>
      </x:c>
      <x:c r="L4134" s="60" t="n">
        <x:f>H4134+I4134+J4134</x:f>
        <x:v>1003</x:v>
      </x:c>
      <x:c r="M4134" s="60" t="n">
        <x:f>L4134+K4134</x:f>
        <x:v>1243</x:v>
      </x:c>
      <x:c r="N4134" s="60" t="n">
        <x:f>'参数'!$B$10</x:f>
        <x:v>1</x:v>
      </x:c>
      <x:c r="O4134" s="60" t="n">
        <x:f>N4134*'参数'!$B$11</x:f>
        <x:v>2</x:v>
      </x:c>
      <x:c r="P4134" s="60" t="n">
        <x:f>N4134*'参数'!$B$12</x:f>
        <x:v>1</x:v>
      </x:c>
      <x:c r="Q4134" t="str">
        <x:f>C4134&amp;"d"</x:f>
        <x:v>C96d</x:v>
      </x:c>
      <x:c r="R4134" t="str">
        <x:f>C4134&amp;"p"</x:f>
        <x:v>C96p</x:v>
      </x:c>
      <x:c r="S4134" t="str">
        <x:f>IF(AND(L4134&gt;=H4134+I4134+J4134,M4134&gt;L4134,F4134&lt;&gt;""),"PASS","FAIL")</x:f>
        <x:v>PASS</x:v>
      </x:c>
      <x:c r="T4134" t="n">
        <x:v>11</x:v>
      </x:c>
      <x:c r="U4134" t="str">
        <x:v>pickup_after_delivery_completion_plus_usage_lag</x:v>
      </x:c>
    </x:row>
    <x:row r="4135">
      <x:c r="A4135" t="str">
        <x:v>Set2_200-10-1</x:v>
      </x:c>
      <x:c r="B4135" t="str">
        <x:v>standard_same_day</x:v>
      </x:c>
      <x:c r="C4135" t="str">
        <x:v>C97</x:v>
      </x:c>
      <x:c r="D4135" s="59" t="n">
        <x:v>40</x:v>
      </x:c>
      <x:c r="E4135" s="59" t="n">
        <x:v>50</x:v>
      </x:c>
      <x:c r="F4135" s="59" t="str">
        <x:v>S1</x:v>
      </x:c>
      <x:c r="G4135" s="59" t="n">
        <x:v>316</x:v>
      </x:c>
      <x:c r="H4135" s="59" t="n">
        <x:v>334</x:v>
      </x:c>
      <x:c r="I4135" s="59" t="n">
        <x:v>10</x:v>
      </x:c>
      <x:c r="J4135" s="60" t="n">
        <x:f>'参数'!$C$5</x:f>
        <x:v>360</x:v>
      </x:c>
      <x:c r="K4135" s="60" t="n">
        <x:f>'参数'!$D$5</x:f>
        <x:v>240</x:v>
      </x:c>
      <x:c r="L4135" s="60" t="n">
        <x:f>H4135+I4135+J4135</x:f>
        <x:v>704</x:v>
      </x:c>
      <x:c r="M4135" s="60" t="n">
        <x:f>L4135+K4135</x:f>
        <x:v>944</x:v>
      </x:c>
      <x:c r="N4135" s="60" t="n">
        <x:f>'参数'!$B$10</x:f>
        <x:v>1</x:v>
      </x:c>
      <x:c r="O4135" s="60" t="n">
        <x:f>N4135*'参数'!$B$11</x:f>
        <x:v>2</x:v>
      </x:c>
      <x:c r="P4135" s="60" t="n">
        <x:f>N4135*'参数'!$B$12</x:f>
        <x:v>1</x:v>
      </x:c>
      <x:c r="Q4135" t="str">
        <x:f>C4135&amp;"d"</x:f>
        <x:v>C97d</x:v>
      </x:c>
      <x:c r="R4135" t="str">
        <x:f>C4135&amp;"p"</x:f>
        <x:v>C97p</x:v>
      </x:c>
      <x:c r="S4135" t="str">
        <x:f>IF(AND(L4135&gt;=H4135+I4135+J4135,M4135&gt;L4135,F4135&lt;&gt;""),"PASS","FAIL")</x:f>
        <x:v>PASS</x:v>
      </x:c>
      <x:c r="T4135" t="n">
        <x:v>6</x:v>
      </x:c>
      <x:c r="U4135" t="str">
        <x:v>pickup_after_delivery_completion_plus_usage_lag</x:v>
      </x:c>
    </x:row>
    <x:row r="4136">
      <x:c r="A4136" t="str">
        <x:v>Set2_200-10-1</x:v>
      </x:c>
      <x:c r="B4136" t="str">
        <x:v>standard_same_day</x:v>
      </x:c>
      <x:c r="C4136" t="str">
        <x:v>C98</x:v>
      </x:c>
      <x:c r="D4136" s="59" t="n">
        <x:v>30</x:v>
      </x:c>
      <x:c r="E4136" s="59" t="n">
        <x:v>11</x:v>
      </x:c>
      <x:c r="F4136" s="59" t="str">
        <x:v>S3</x:v>
      </x:c>
      <x:c r="G4136" s="59" t="n">
        <x:v>283</x:v>
      </x:c>
      <x:c r="H4136" s="59" t="n">
        <x:v>299</x:v>
      </x:c>
      <x:c r="I4136" s="59" t="n">
        <x:v>10</x:v>
      </x:c>
      <x:c r="J4136" s="60" t="n">
        <x:f>'参数'!$C$5</x:f>
        <x:v>360</x:v>
      </x:c>
      <x:c r="K4136" s="60" t="n">
        <x:f>'参数'!$D$5</x:f>
        <x:v>240</x:v>
      </x:c>
      <x:c r="L4136" s="60" t="n">
        <x:f>H4136+I4136+J4136</x:f>
        <x:v>669</x:v>
      </x:c>
      <x:c r="M4136" s="60" t="n">
        <x:f>L4136+K4136</x:f>
        <x:v>909</x:v>
      </x:c>
      <x:c r="N4136" s="60" t="n">
        <x:f>'参数'!$B$10</x:f>
        <x:v>1</x:v>
      </x:c>
      <x:c r="O4136" s="60" t="n">
        <x:f>N4136*'参数'!$B$11</x:f>
        <x:v>2</x:v>
      </x:c>
      <x:c r="P4136" s="60" t="n">
        <x:f>N4136*'参数'!$B$12</x:f>
        <x:v>1</x:v>
      </x:c>
      <x:c r="Q4136" t="str">
        <x:f>C4136&amp;"d"</x:f>
        <x:v>C98d</x:v>
      </x:c>
      <x:c r="R4136" t="str">
        <x:f>C4136&amp;"p"</x:f>
        <x:v>C98p</x:v>
      </x:c>
      <x:c r="S4136" t="str">
        <x:f>IF(AND(L4136&gt;=H4136+I4136+J4136,M4136&gt;L4136,F4136&lt;&gt;""),"PASS","FAIL")</x:f>
        <x:v>PASS</x:v>
      </x:c>
      <x:c r="T4136" t="n">
        <x:v>0</x:v>
      </x:c>
      <x:c r="U4136" t="str">
        <x:v>pickup_after_delivery_completion_plus_usage_lag</x:v>
      </x:c>
    </x:row>
    <x:row r="4137">
      <x:c r="A4137" t="str">
        <x:v>Set2_200-10-1</x:v>
      </x:c>
      <x:c r="B4137" t="str">
        <x:v>standard_same_day</x:v>
      </x:c>
      <x:c r="C4137" t="str">
        <x:v>C99</x:v>
      </x:c>
      <x:c r="D4137" s="59" t="n">
        <x:v>46</x:v>
      </x:c>
      <x:c r="E4137" s="59" t="n">
        <x:v>14</x:v>
      </x:c>
      <x:c r="F4137" s="59" t="str">
        <x:v>S2</x:v>
      </x:c>
      <x:c r="G4137" s="59" t="n">
        <x:v>395</x:v>
      </x:c>
      <x:c r="H4137" s="59" t="n">
        <x:v>415</x:v>
      </x:c>
      <x:c r="I4137" s="59" t="n">
        <x:v>10</x:v>
      </x:c>
      <x:c r="J4137" s="60" t="n">
        <x:f>'参数'!$C$5</x:f>
        <x:v>360</x:v>
      </x:c>
      <x:c r="K4137" s="60" t="n">
        <x:f>'参数'!$D$5</x:f>
        <x:v>240</x:v>
      </x:c>
      <x:c r="L4137" s="60" t="n">
        <x:f>H4137+I4137+J4137</x:f>
        <x:v>785</x:v>
      </x:c>
      <x:c r="M4137" s="60" t="n">
        <x:f>L4137+K4137</x:f>
        <x:v>1025</x:v>
      </x:c>
      <x:c r="N4137" s="60" t="n">
        <x:f>'参数'!$B$10</x:f>
        <x:v>1</x:v>
      </x:c>
      <x:c r="O4137" s="60" t="n">
        <x:f>N4137*'参数'!$B$11</x:f>
        <x:v>2</x:v>
      </x:c>
      <x:c r="P4137" s="60" t="n">
        <x:f>N4137*'参数'!$B$12</x:f>
        <x:v>1</x:v>
      </x:c>
      <x:c r="Q4137" t="str">
        <x:f>C4137&amp;"d"</x:f>
        <x:v>C99d</x:v>
      </x:c>
      <x:c r="R4137" t="str">
        <x:f>C4137&amp;"p"</x:f>
        <x:v>C99p</x:v>
      </x:c>
      <x:c r="S4137" t="str">
        <x:f>IF(AND(L4137&gt;=H4137+I4137+J4137,M4137&gt;L4137,F4137&lt;&gt;""),"PASS","FAIL")</x:f>
        <x:v>PASS</x:v>
      </x:c>
      <x:c r="T4137" t="n">
        <x:v>4</x:v>
      </x:c>
      <x:c r="U4137" t="str">
        <x:v>pickup_after_delivery_completion_plus_usage_lag</x:v>
      </x:c>
    </x:row>
    <x:row r="4138">
      <x:c r="A4138" t="str">
        <x:v>Set2_200-10-1</x:v>
      </x:c>
      <x:c r="B4138" t="str">
        <x:v>standard_same_day</x:v>
      </x:c>
      <x:c r="C4138" t="str">
        <x:v>C100</x:v>
      </x:c>
      <x:c r="D4138" s="59" t="n">
        <x:v>29</x:v>
      </x:c>
      <x:c r="E4138" s="59" t="n">
        <x:v>40</x:v>
      </x:c>
      <x:c r="F4138" s="59" t="str">
        <x:v>S6</x:v>
      </x:c>
      <x:c r="G4138" s="59" t="n">
        <x:v>151</x:v>
      </x:c>
      <x:c r="H4138" s="59" t="n">
        <x:v>177</x:v>
      </x:c>
      <x:c r="I4138" s="59" t="n">
        <x:v>10</x:v>
      </x:c>
      <x:c r="J4138" s="60" t="n">
        <x:f>'参数'!$C$5</x:f>
        <x:v>360</x:v>
      </x:c>
      <x:c r="K4138" s="60" t="n">
        <x:f>'参数'!$D$5</x:f>
        <x:v>240</x:v>
      </x:c>
      <x:c r="L4138" s="60" t="n">
        <x:f>H4138+I4138+J4138</x:f>
        <x:v>547</x:v>
      </x:c>
      <x:c r="M4138" s="60" t="n">
        <x:f>L4138+K4138</x:f>
        <x:v>787</x:v>
      </x:c>
      <x:c r="N4138" s="60" t="n">
        <x:f>'参数'!$B$10</x:f>
        <x:v>1</x:v>
      </x:c>
      <x:c r="O4138" s="60" t="n">
        <x:f>N4138*'参数'!$B$11</x:f>
        <x:v>2</x:v>
      </x:c>
      <x:c r="P4138" s="60" t="n">
        <x:f>N4138*'参数'!$B$12</x:f>
        <x:v>1</x:v>
      </x:c>
      <x:c r="Q4138" t="str">
        <x:f>C4138&amp;"d"</x:f>
        <x:v>C100d</x:v>
      </x:c>
      <x:c r="R4138" t="str">
        <x:f>C4138&amp;"p"</x:f>
        <x:v>C100p</x:v>
      </x:c>
      <x:c r="S4138" t="str">
        <x:f>IF(AND(L4138&gt;=H4138+I4138+J4138,M4138&gt;L4138,F4138&lt;&gt;""),"PASS","FAIL")</x:f>
        <x:v>PASS</x:v>
      </x:c>
      <x:c r="T4138" t="n">
        <x:v>10</x:v>
      </x:c>
      <x:c r="U4138" t="str">
        <x:v>pickup_after_delivery_completion_plus_usage_lag</x:v>
      </x:c>
    </x:row>
    <x:row r="4139">
      <x:c r="A4139" t="str">
        <x:v>Set2_200-10-1</x:v>
      </x:c>
      <x:c r="B4139" t="str">
        <x:v>standard_same_day</x:v>
      </x:c>
      <x:c r="C4139" t="str">
        <x:v>C101</x:v>
      </x:c>
      <x:c r="D4139" s="59" t="n">
        <x:v>42</x:v>
      </x:c>
      <x:c r="E4139" s="59" t="n">
        <x:v>1</x:v>
      </x:c>
      <x:c r="F4139" s="59" t="str">
        <x:v>S4</x:v>
      </x:c>
      <x:c r="G4139" s="59" t="n">
        <x:v>559</x:v>
      </x:c>
      <x:c r="H4139" s="59" t="n">
        <x:v>577</x:v>
      </x:c>
      <x:c r="I4139" s="59" t="n">
        <x:v>10</x:v>
      </x:c>
      <x:c r="J4139" s="60" t="n">
        <x:f>'参数'!$C$5</x:f>
        <x:v>360</x:v>
      </x:c>
      <x:c r="K4139" s="60" t="n">
        <x:f>'参数'!$D$5</x:f>
        <x:v>240</x:v>
      </x:c>
      <x:c r="L4139" s="60" t="n">
        <x:f>H4139+I4139+J4139</x:f>
        <x:v>947</x:v>
      </x:c>
      <x:c r="M4139" s="60" t="n">
        <x:f>L4139+K4139</x:f>
        <x:v>1187</x:v>
      </x:c>
      <x:c r="N4139" s="60" t="n">
        <x:f>'参数'!$B$10</x:f>
        <x:v>1</x:v>
      </x:c>
      <x:c r="O4139" s="60" t="n">
        <x:f>N4139*'参数'!$B$11</x:f>
        <x:v>2</x:v>
      </x:c>
      <x:c r="P4139" s="60" t="n">
        <x:f>N4139*'参数'!$B$12</x:f>
        <x:v>1</x:v>
      </x:c>
      <x:c r="Q4139" t="str">
        <x:f>C4139&amp;"d"</x:f>
        <x:v>C101d</x:v>
      </x:c>
      <x:c r="R4139" t="str">
        <x:f>C4139&amp;"p"</x:f>
        <x:v>C101p</x:v>
      </x:c>
      <x:c r="S4139" t="str">
        <x:f>IF(AND(L4139&gt;=H4139+I4139+J4139,M4139&gt;L4139,F4139&lt;&gt;""),"PASS","FAIL")</x:f>
        <x:v>PASS</x:v>
      </x:c>
      <x:c r="T4139" t="n">
        <x:v>9</x:v>
      </x:c>
      <x:c r="U4139" t="str">
        <x:v>pickup_after_delivery_completion_plus_usage_lag</x:v>
      </x:c>
    </x:row>
    <x:row r="4140">
      <x:c r="A4140" t="str">
        <x:v>Set2_200-10-1</x:v>
      </x:c>
      <x:c r="B4140" t="str">
        <x:v>standard_same_day</x:v>
      </x:c>
      <x:c r="C4140" t="str">
        <x:v>C102</x:v>
      </x:c>
      <x:c r="D4140" s="59" t="n">
        <x:v>39</x:v>
      </x:c>
      <x:c r="E4140" s="59" t="n">
        <x:v>12</x:v>
      </x:c>
      <x:c r="F4140" s="59" t="str">
        <x:v>S3</x:v>
      </x:c>
      <x:c r="G4140" s="59" t="n">
        <x:v>555</x:v>
      </x:c>
      <x:c r="H4140" s="59" t="n">
        <x:v>587</x:v>
      </x:c>
      <x:c r="I4140" s="59" t="n">
        <x:v>10</x:v>
      </x:c>
      <x:c r="J4140" s="60" t="n">
        <x:f>'参数'!$C$5</x:f>
        <x:v>360</x:v>
      </x:c>
      <x:c r="K4140" s="60" t="n">
        <x:f>'参数'!$D$5</x:f>
        <x:v>240</x:v>
      </x:c>
      <x:c r="L4140" s="60" t="n">
        <x:f>H4140+I4140+J4140</x:f>
        <x:v>957</x:v>
      </x:c>
      <x:c r="M4140" s="60" t="n">
        <x:f>L4140+K4140</x:f>
        <x:v>1197</x:v>
      </x:c>
      <x:c r="N4140" s="60" t="n">
        <x:f>'参数'!$B$10</x:f>
        <x:v>1</x:v>
      </x:c>
      <x:c r="O4140" s="60" t="n">
        <x:f>N4140*'参数'!$B$11</x:f>
        <x:v>2</x:v>
      </x:c>
      <x:c r="P4140" s="60" t="n">
        <x:f>N4140*'参数'!$B$12</x:f>
        <x:v>1</x:v>
      </x:c>
      <x:c r="Q4140" t="str">
        <x:f>C4140&amp;"d"</x:f>
        <x:v>C102d</x:v>
      </x:c>
      <x:c r="R4140" t="str">
        <x:f>C4140&amp;"p"</x:f>
        <x:v>C102p</x:v>
      </x:c>
      <x:c r="S4140" t="str">
        <x:f>IF(AND(L4140&gt;=H4140+I4140+J4140,M4140&gt;L4140,F4140&lt;&gt;""),"PASS","FAIL")</x:f>
        <x:v>PASS</x:v>
      </x:c>
      <x:c r="T4140" t="n">
        <x:v>5</x:v>
      </x:c>
      <x:c r="U4140" t="str">
        <x:v>pickup_after_delivery_completion_plus_usage_lag</x:v>
      </x:c>
    </x:row>
    <x:row r="4141">
      <x:c r="A4141" t="str">
        <x:v>Set2_200-10-1</x:v>
      </x:c>
      <x:c r="B4141" t="str">
        <x:v>standard_same_day</x:v>
      </x:c>
      <x:c r="C4141" t="str">
        <x:v>C103</x:v>
      </x:c>
      <x:c r="D4141" s="59" t="n">
        <x:v>41</x:v>
      </x:c>
      <x:c r="E4141" s="59" t="n">
        <x:v>13</x:v>
      </x:c>
      <x:c r="F4141" s="59" t="str">
        <x:v>S3</x:v>
      </x:c>
      <x:c r="G4141" s="59" t="n">
        <x:v>254</x:v>
      </x:c>
      <x:c r="H4141" s="59" t="n">
        <x:v>268</x:v>
      </x:c>
      <x:c r="I4141" s="59" t="n">
        <x:v>10</x:v>
      </x:c>
      <x:c r="J4141" s="60" t="n">
        <x:f>'参数'!$C$5</x:f>
        <x:v>360</x:v>
      </x:c>
      <x:c r="K4141" s="60" t="n">
        <x:f>'参数'!$D$5</x:f>
        <x:v>240</x:v>
      </x:c>
      <x:c r="L4141" s="60" t="n">
        <x:f>H4141+I4141+J4141</x:f>
        <x:v>638</x:v>
      </x:c>
      <x:c r="M4141" s="60" t="n">
        <x:f>L4141+K4141</x:f>
        <x:v>878</x:v>
      </x:c>
      <x:c r="N4141" s="60" t="n">
        <x:f>'参数'!$B$10</x:f>
        <x:v>1</x:v>
      </x:c>
      <x:c r="O4141" s="60" t="n">
        <x:f>N4141*'参数'!$B$11</x:f>
        <x:v>2</x:v>
      </x:c>
      <x:c r="P4141" s="60" t="n">
        <x:f>N4141*'参数'!$B$12</x:f>
        <x:v>1</x:v>
      </x:c>
      <x:c r="Q4141" t="str">
        <x:f>C4141&amp;"d"</x:f>
        <x:v>C103d</x:v>
      </x:c>
      <x:c r="R4141" t="str">
        <x:f>C4141&amp;"p"</x:f>
        <x:v>C103p</x:v>
      </x:c>
      <x:c r="S4141" t="str">
        <x:f>IF(AND(L4141&gt;=H4141+I4141+J4141,M4141&gt;L4141,F4141&lt;&gt;""),"PASS","FAIL")</x:f>
        <x:v>PASS</x:v>
      </x:c>
      <x:c r="T4141" t="n">
        <x:v>5</x:v>
      </x:c>
      <x:c r="U4141" t="str">
        <x:v>pickup_after_delivery_completion_plus_usage_lag</x:v>
      </x:c>
    </x:row>
    <x:row r="4142">
      <x:c r="A4142" t="str">
        <x:v>Set2_200-10-1</x:v>
      </x:c>
      <x:c r="B4142" t="str">
        <x:v>standard_same_day</x:v>
      </x:c>
      <x:c r="C4142" t="str">
        <x:v>C104</x:v>
      </x:c>
      <x:c r="D4142" s="59" t="n">
        <x:v>50</x:v>
      </x:c>
      <x:c r="E4142" s="59" t="n">
        <x:v>16</x:v>
      </x:c>
      <x:c r="F4142" s="59" t="str">
        <x:v>S2</x:v>
      </x:c>
      <x:c r="G4142" s="59" t="n">
        <x:v>157</x:v>
      </x:c>
      <x:c r="H4142" s="59" t="n">
        <x:v>179</x:v>
      </x:c>
      <x:c r="I4142" s="59" t="n">
        <x:v>10</x:v>
      </x:c>
      <x:c r="J4142" s="60" t="n">
        <x:f>'参数'!$C$5</x:f>
        <x:v>360</x:v>
      </x:c>
      <x:c r="K4142" s="60" t="n">
        <x:f>'参数'!$D$5</x:f>
        <x:v>240</x:v>
      </x:c>
      <x:c r="L4142" s="60" t="n">
        <x:f>H4142+I4142+J4142</x:f>
        <x:v>549</x:v>
      </x:c>
      <x:c r="M4142" s="60" t="n">
        <x:f>L4142+K4142</x:f>
        <x:v>789</x:v>
      </x:c>
      <x:c r="N4142" s="60" t="n">
        <x:f>'参数'!$B$10</x:f>
        <x:v>1</x:v>
      </x:c>
      <x:c r="O4142" s="60" t="n">
        <x:f>N4142*'参数'!$B$11</x:f>
        <x:v>2</x:v>
      </x:c>
      <x:c r="P4142" s="60" t="n">
        <x:f>N4142*'参数'!$B$12</x:f>
        <x:v>1</x:v>
      </x:c>
      <x:c r="Q4142" t="str">
        <x:f>C4142&amp;"d"</x:f>
        <x:v>C104d</x:v>
      </x:c>
      <x:c r="R4142" t="str">
        <x:f>C4142&amp;"p"</x:f>
        <x:v>C104p</x:v>
      </x:c>
      <x:c r="S4142" t="str">
        <x:f>IF(AND(L4142&gt;=H4142+I4142+J4142,M4142&gt;L4142,F4142&lt;&gt;""),"PASS","FAIL")</x:f>
        <x:v>PASS</x:v>
      </x:c>
      <x:c r="T4142" t="n">
        <x:v>2</x:v>
      </x:c>
      <x:c r="U4142" t="str">
        <x:v>pickup_after_delivery_completion_plus_usage_lag</x:v>
      </x:c>
    </x:row>
    <x:row r="4143">
      <x:c r="A4143" t="str">
        <x:v>Set2_200-10-1</x:v>
      </x:c>
      <x:c r="B4143" t="str">
        <x:v>standard_same_day</x:v>
      </x:c>
      <x:c r="C4143" t="str">
        <x:v>C105</x:v>
      </x:c>
      <x:c r="D4143" s="59" t="n">
        <x:v>47</x:v>
      </x:c>
      <x:c r="E4143" s="59" t="n">
        <x:v>15</x:v>
      </x:c>
      <x:c r="F4143" s="59" t="str">
        <x:v>S2</x:v>
      </x:c>
      <x:c r="G4143" s="59" t="n">
        <x:v>499</x:v>
      </x:c>
      <x:c r="H4143" s="59" t="n">
        <x:v>531</x:v>
      </x:c>
      <x:c r="I4143" s="59" t="n">
        <x:v>10</x:v>
      </x:c>
      <x:c r="J4143" s="60" t="n">
        <x:f>'参数'!$C$5</x:f>
        <x:v>360</x:v>
      </x:c>
      <x:c r="K4143" s="60" t="n">
        <x:f>'参数'!$D$5</x:f>
        <x:v>240</x:v>
      </x:c>
      <x:c r="L4143" s="60" t="n">
        <x:f>H4143+I4143+J4143</x:f>
        <x:v>901</x:v>
      </x:c>
      <x:c r="M4143" s="60" t="n">
        <x:f>L4143+K4143</x:f>
        <x:v>1141</x:v>
      </x:c>
      <x:c r="N4143" s="60" t="n">
        <x:f>'参数'!$B$10</x:f>
        <x:v>1</x:v>
      </x:c>
      <x:c r="O4143" s="60" t="n">
        <x:f>N4143*'参数'!$B$11</x:f>
        <x:v>2</x:v>
      </x:c>
      <x:c r="P4143" s="60" t="n">
        <x:f>N4143*'参数'!$B$12</x:f>
        <x:v>1</x:v>
      </x:c>
      <x:c r="Q4143" t="str">
        <x:f>C4143&amp;"d"</x:f>
        <x:v>C105d</x:v>
      </x:c>
      <x:c r="R4143" t="str">
        <x:f>C4143&amp;"p"</x:f>
        <x:v>C105p</x:v>
      </x:c>
      <x:c r="S4143" t="str">
        <x:f>IF(AND(L4143&gt;=H4143+I4143+J4143,M4143&gt;L4143,F4143&lt;&gt;""),"PASS","FAIL")</x:f>
        <x:v>PASS</x:v>
      </x:c>
      <x:c r="T4143" t="n">
        <x:v>8</x:v>
      </x:c>
      <x:c r="U4143" t="str">
        <x:v>pickup_after_delivery_completion_plus_usage_lag</x:v>
      </x:c>
    </x:row>
    <x:row r="4144">
      <x:c r="A4144" t="str">
        <x:v>Set2_200-10-1</x:v>
      </x:c>
      <x:c r="B4144" t="str">
        <x:v>standard_same_day</x:v>
      </x:c>
      <x:c r="C4144" t="str">
        <x:v>C106</x:v>
      </x:c>
      <x:c r="D4144" s="59" t="n">
        <x:v>13</x:v>
      </x:c>
      <x:c r="E4144" s="59" t="n">
        <x:v>19</x:v>
      </x:c>
      <x:c r="F4144" s="59" t="str">
        <x:v>S7</x:v>
      </x:c>
      <x:c r="G4144" s="59" t="n">
        <x:v>265</x:v>
      </x:c>
      <x:c r="H4144" s="59" t="n">
        <x:v>289</x:v>
      </x:c>
      <x:c r="I4144" s="59" t="n">
        <x:v>10</x:v>
      </x:c>
      <x:c r="J4144" s="60" t="n">
        <x:f>'参数'!$C$5</x:f>
        <x:v>360</x:v>
      </x:c>
      <x:c r="K4144" s="60" t="n">
        <x:f>'参数'!$D$5</x:f>
        <x:v>240</x:v>
      </x:c>
      <x:c r="L4144" s="60" t="n">
        <x:f>H4144+I4144+J4144</x:f>
        <x:v>659</x:v>
      </x:c>
      <x:c r="M4144" s="60" t="n">
        <x:f>L4144+K4144</x:f>
        <x:v>899</x:v>
      </x:c>
      <x:c r="N4144" s="60" t="n">
        <x:f>'参数'!$B$10</x:f>
        <x:v>1</x:v>
      </x:c>
      <x:c r="O4144" s="60" t="n">
        <x:f>N4144*'参数'!$B$11</x:f>
        <x:v>2</x:v>
      </x:c>
      <x:c r="P4144" s="60" t="n">
        <x:f>N4144*'参数'!$B$12</x:f>
        <x:v>1</x:v>
      </x:c>
      <x:c r="Q4144" t="str">
        <x:f>C4144&amp;"d"</x:f>
        <x:v>C106d</x:v>
      </x:c>
      <x:c r="R4144" t="str">
        <x:f>C4144&amp;"p"</x:f>
        <x:v>C106p</x:v>
      </x:c>
      <x:c r="S4144" t="str">
        <x:f>IF(AND(L4144&gt;=H4144+I4144+J4144,M4144&gt;L4144,F4144&lt;&gt;""),"PASS","FAIL")</x:f>
        <x:v>PASS</x:v>
      </x:c>
      <x:c r="T4144" t="n">
        <x:v>4</x:v>
      </x:c>
      <x:c r="U4144" t="str">
        <x:v>pickup_after_delivery_completion_plus_usage_lag</x:v>
      </x:c>
    </x:row>
    <x:row r="4145">
      <x:c r="A4145" t="str">
        <x:v>Set2_200-10-1</x:v>
      </x:c>
      <x:c r="B4145" t="str">
        <x:v>standard_same_day</x:v>
      </x:c>
      <x:c r="C4145" t="str">
        <x:v>C107</x:v>
      </x:c>
      <x:c r="D4145" s="59" t="n">
        <x:v>9</x:v>
      </x:c>
      <x:c r="E4145" s="59" t="n">
        <x:v>22</x:v>
      </x:c>
      <x:c r="F4145" s="59" t="str">
        <x:v>S0</x:v>
      </x:c>
      <x:c r="G4145" s="59" t="n">
        <x:v>155</x:v>
      </x:c>
      <x:c r="H4145" s="59" t="n">
        <x:v>167</x:v>
      </x:c>
      <x:c r="I4145" s="59" t="n">
        <x:v>10</x:v>
      </x:c>
      <x:c r="J4145" s="60" t="n">
        <x:f>'参数'!$C$5</x:f>
        <x:v>360</x:v>
      </x:c>
      <x:c r="K4145" s="60" t="n">
        <x:f>'参数'!$D$5</x:f>
        <x:v>240</x:v>
      </x:c>
      <x:c r="L4145" s="60" t="n">
        <x:f>H4145+I4145+J4145</x:f>
        <x:v>537</x:v>
      </x:c>
      <x:c r="M4145" s="60" t="n">
        <x:f>L4145+K4145</x:f>
        <x:v>777</x:v>
      </x:c>
      <x:c r="N4145" s="60" t="n">
        <x:f>'参数'!$B$10</x:f>
        <x:v>1</x:v>
      </x:c>
      <x:c r="O4145" s="60" t="n">
        <x:f>N4145*'参数'!$B$11</x:f>
        <x:v>2</x:v>
      </x:c>
      <x:c r="P4145" s="60" t="n">
        <x:f>N4145*'参数'!$B$12</x:f>
        <x:v>1</x:v>
      </x:c>
      <x:c r="Q4145" t="str">
        <x:f>C4145&amp;"d"</x:f>
        <x:v>C107d</x:v>
      </x:c>
      <x:c r="R4145" t="str">
        <x:f>C4145&amp;"p"</x:f>
        <x:v>C107p</x:v>
      </x:c>
      <x:c r="S4145" t="str">
        <x:f>IF(AND(L4145&gt;=H4145+I4145+J4145,M4145&gt;L4145,F4145&lt;&gt;""),"PASS","FAIL")</x:f>
        <x:v>PASS</x:v>
      </x:c>
      <x:c r="T4145" t="n">
        <x:v>6</x:v>
      </x:c>
      <x:c r="U4145" t="str">
        <x:v>pickup_after_delivery_completion_plus_usage_lag</x:v>
      </x:c>
    </x:row>
    <x:row r="4146">
      <x:c r="A4146" t="str">
        <x:v>Set2_200-10-1</x:v>
      </x:c>
      <x:c r="B4146" t="str">
        <x:v>standard_same_day</x:v>
      </x:c>
      <x:c r="C4146" t="str">
        <x:v>C108</x:v>
      </x:c>
      <x:c r="D4146" s="59" t="n">
        <x:v>28</x:v>
      </x:c>
      <x:c r="E4146" s="59" t="n">
        <x:v>21</x:v>
      </x:c>
      <x:c r="F4146" s="59" t="str">
        <x:v>S7</x:v>
      </x:c>
      <x:c r="G4146" s="59" t="n">
        <x:v>233</x:v>
      </x:c>
      <x:c r="H4146" s="59" t="n">
        <x:v>249</x:v>
      </x:c>
      <x:c r="I4146" s="59" t="n">
        <x:v>10</x:v>
      </x:c>
      <x:c r="J4146" s="60" t="n">
        <x:f>'参数'!$C$5</x:f>
        <x:v>360</x:v>
      </x:c>
      <x:c r="K4146" s="60" t="n">
        <x:f>'参数'!$D$5</x:f>
        <x:v>240</x:v>
      </x:c>
      <x:c r="L4146" s="60" t="n">
        <x:f>H4146+I4146+J4146</x:f>
        <x:v>619</x:v>
      </x:c>
      <x:c r="M4146" s="60" t="n">
        <x:f>L4146+K4146</x:f>
        <x:v>859</x:v>
      </x:c>
      <x:c r="N4146" s="60" t="n">
        <x:f>'参数'!$B$10</x:f>
        <x:v>1</x:v>
      </x:c>
      <x:c r="O4146" s="60" t="n">
        <x:f>N4146*'参数'!$B$11</x:f>
        <x:v>2</x:v>
      </x:c>
      <x:c r="P4146" s="60" t="n">
        <x:f>N4146*'参数'!$B$12</x:f>
        <x:v>1</x:v>
      </x:c>
      <x:c r="Q4146" t="str">
        <x:f>C4146&amp;"d"</x:f>
        <x:v>C108d</x:v>
      </x:c>
      <x:c r="R4146" t="str">
        <x:f>C4146&amp;"p"</x:f>
        <x:v>C108p</x:v>
      </x:c>
      <x:c r="S4146" t="str">
        <x:f>IF(AND(L4146&gt;=H4146+I4146+J4146,M4146&gt;L4146,F4146&lt;&gt;""),"PASS","FAIL")</x:f>
        <x:v>PASS</x:v>
      </x:c>
      <x:c r="T4146" t="n">
        <x:v>5</x:v>
      </x:c>
      <x:c r="U4146" t="str">
        <x:v>pickup_after_delivery_completion_plus_usage_lag</x:v>
      </x:c>
    </x:row>
    <x:row r="4147">
      <x:c r="A4147" t="str">
        <x:v>Set2_200-10-1</x:v>
      </x:c>
      <x:c r="B4147" t="str">
        <x:v>standard_same_day</x:v>
      </x:c>
      <x:c r="C4147" t="str">
        <x:v>C109</x:v>
      </x:c>
      <x:c r="D4147" s="59" t="n">
        <x:v>5</x:v>
      </x:c>
      <x:c r="E4147" s="59" t="n">
        <x:v>5</x:v>
      </x:c>
      <x:c r="F4147" s="59" t="str">
        <x:v>S8</x:v>
      </x:c>
      <x:c r="G4147" s="59" t="n">
        <x:v>545</x:v>
      </x:c>
      <x:c r="H4147" s="59" t="n">
        <x:v>579</x:v>
      </x:c>
      <x:c r="I4147" s="59" t="n">
        <x:v>10</x:v>
      </x:c>
      <x:c r="J4147" s="60" t="n">
        <x:f>'参数'!$C$5</x:f>
        <x:v>360</x:v>
      </x:c>
      <x:c r="K4147" s="60" t="n">
        <x:f>'参数'!$D$5</x:f>
        <x:v>240</x:v>
      </x:c>
      <x:c r="L4147" s="60" t="n">
        <x:f>H4147+I4147+J4147</x:f>
        <x:v>949</x:v>
      </x:c>
      <x:c r="M4147" s="60" t="n">
        <x:f>L4147+K4147</x:f>
        <x:v>1189</x:v>
      </x:c>
      <x:c r="N4147" s="60" t="n">
        <x:f>'参数'!$B$10</x:f>
        <x:v>1</x:v>
      </x:c>
      <x:c r="O4147" s="60" t="n">
        <x:f>N4147*'参数'!$B$11</x:f>
        <x:v>2</x:v>
      </x:c>
      <x:c r="P4147" s="60" t="n">
        <x:f>N4147*'参数'!$B$12</x:f>
        <x:v>1</x:v>
      </x:c>
      <x:c r="Q4147" t="str">
        <x:f>C4147&amp;"d"</x:f>
        <x:v>C109d</x:v>
      </x:c>
      <x:c r="R4147" t="str">
        <x:f>C4147&amp;"p"</x:f>
        <x:v>C109p</x:v>
      </x:c>
      <x:c r="S4147" t="str">
        <x:f>IF(AND(L4147&gt;=H4147+I4147+J4147,M4147&gt;L4147,F4147&lt;&gt;""),"PASS","FAIL")</x:f>
        <x:v>PASS</x:v>
      </x:c>
      <x:c r="T4147" t="n">
        <x:v>9</x:v>
      </x:c>
      <x:c r="U4147" t="str">
        <x:v>pickup_after_delivery_completion_plus_usage_lag</x:v>
      </x:c>
    </x:row>
    <x:row r="4148">
      <x:c r="A4148" t="str">
        <x:v>Set2_200-10-1</x:v>
      </x:c>
      <x:c r="B4148" t="str">
        <x:v>standard_same_day</x:v>
      </x:c>
      <x:c r="C4148" t="str">
        <x:v>C110</x:v>
      </x:c>
      <x:c r="D4148" s="59" t="n">
        <x:v>45</x:v>
      </x:c>
      <x:c r="E4148" s="59" t="n">
        <x:v>5</x:v>
      </x:c>
      <x:c r="F4148" s="59" t="str">
        <x:v>S5</x:v>
      </x:c>
      <x:c r="G4148" s="59" t="n">
        <x:v>229</x:v>
      </x:c>
      <x:c r="H4148" s="59" t="n">
        <x:v>247</x:v>
      </x:c>
      <x:c r="I4148" s="59" t="n">
        <x:v>10</x:v>
      </x:c>
      <x:c r="J4148" s="60" t="n">
        <x:f>'参数'!$C$5</x:f>
        <x:v>360</x:v>
      </x:c>
      <x:c r="K4148" s="60" t="n">
        <x:f>'参数'!$D$5</x:f>
        <x:v>240</x:v>
      </x:c>
      <x:c r="L4148" s="60" t="n">
        <x:f>H4148+I4148+J4148</x:f>
        <x:v>617</x:v>
      </x:c>
      <x:c r="M4148" s="60" t="n">
        <x:f>L4148+K4148</x:f>
        <x:v>857</x:v>
      </x:c>
      <x:c r="N4148" s="60" t="n">
        <x:f>'参数'!$B$10</x:f>
        <x:v>1</x:v>
      </x:c>
      <x:c r="O4148" s="60" t="n">
        <x:f>N4148*'参数'!$B$11</x:f>
        <x:v>2</x:v>
      </x:c>
      <x:c r="P4148" s="60" t="n">
        <x:f>N4148*'参数'!$B$12</x:f>
        <x:v>1</x:v>
      </x:c>
      <x:c r="Q4148" t="str">
        <x:f>C4148&amp;"d"</x:f>
        <x:v>C110d</x:v>
      </x:c>
      <x:c r="R4148" t="str">
        <x:f>C4148&amp;"p"</x:f>
        <x:v>C110p</x:v>
      </x:c>
      <x:c r="S4148" t="str">
        <x:f>IF(AND(L4148&gt;=H4148+I4148+J4148,M4148&gt;L4148,F4148&lt;&gt;""),"PASS","FAIL")</x:f>
        <x:v>PASS</x:v>
      </x:c>
      <x:c r="T4148" t="n">
        <x:v>12</x:v>
      </x:c>
      <x:c r="U4148" t="str">
        <x:v>pickup_after_delivery_completion_plus_usage_lag</x:v>
      </x:c>
    </x:row>
    <x:row r="4149">
      <x:c r="A4149" t="str">
        <x:v>Set2_200-10-1</x:v>
      </x:c>
      <x:c r="B4149" t="str">
        <x:v>standard_same_day</x:v>
      </x:c>
      <x:c r="C4149" t="str">
        <x:v>C111</x:v>
      </x:c>
      <x:c r="D4149" s="59" t="n">
        <x:v>10</x:v>
      </x:c>
      <x:c r="E4149" s="59" t="n">
        <x:v>38</x:v>
      </x:c>
      <x:c r="F4149" s="59" t="str">
        <x:v>S0</x:v>
      </x:c>
      <x:c r="G4149" s="59" t="n">
        <x:v>505</x:v>
      </x:c>
      <x:c r="H4149" s="59" t="n">
        <x:v>519</x:v>
      </x:c>
      <x:c r="I4149" s="59" t="n">
        <x:v>10</x:v>
      </x:c>
      <x:c r="J4149" s="60" t="n">
        <x:f>'参数'!$C$5</x:f>
        <x:v>360</x:v>
      </x:c>
      <x:c r="K4149" s="60" t="n">
        <x:f>'参数'!$D$5</x:f>
        <x:v>240</x:v>
      </x:c>
      <x:c r="L4149" s="60" t="n">
        <x:f>H4149+I4149+J4149</x:f>
        <x:v>889</x:v>
      </x:c>
      <x:c r="M4149" s="60" t="n">
        <x:f>L4149+K4149</x:f>
        <x:v>1129</x:v>
      </x:c>
      <x:c r="N4149" s="60" t="n">
        <x:f>'参数'!$B$10</x:f>
        <x:v>1</x:v>
      </x:c>
      <x:c r="O4149" s="60" t="n">
        <x:f>N4149*'参数'!$B$11</x:f>
        <x:v>2</x:v>
      </x:c>
      <x:c r="P4149" s="60" t="n">
        <x:f>N4149*'参数'!$B$12</x:f>
        <x:v>1</x:v>
      </x:c>
      <x:c r="Q4149" t="str">
        <x:f>C4149&amp;"d"</x:f>
        <x:v>C111d</x:v>
      </x:c>
      <x:c r="R4149" t="str">
        <x:f>C4149&amp;"p"</x:f>
        <x:v>C111p</x:v>
      </x:c>
      <x:c r="S4149" t="str">
        <x:f>IF(AND(L4149&gt;=H4149+I4149+J4149,M4149&gt;L4149,F4149&lt;&gt;""),"PASS","FAIL")</x:f>
        <x:v>PASS</x:v>
      </x:c>
      <x:c r="T4149" t="n">
        <x:v>6</x:v>
      </x:c>
      <x:c r="U4149" t="str">
        <x:v>pickup_after_delivery_completion_plus_usage_lag</x:v>
      </x:c>
    </x:row>
    <x:row r="4150">
      <x:c r="A4150" t="str">
        <x:v>Set2_200-10-1</x:v>
      </x:c>
      <x:c r="B4150" t="str">
        <x:v>standard_same_day</x:v>
      </x:c>
      <x:c r="C4150" t="str">
        <x:v>C112</x:v>
      </x:c>
      <x:c r="D4150" s="59" t="n">
        <x:v>8</x:v>
      </x:c>
      <x:c r="E4150" s="59" t="n">
        <x:v>14</x:v>
      </x:c>
      <x:c r="F4150" s="59" t="str">
        <x:v>S8</x:v>
      </x:c>
      <x:c r="G4150" s="59" t="n">
        <x:v>226</x:v>
      </x:c>
      <x:c r="H4150" s="59" t="n">
        <x:v>244</x:v>
      </x:c>
      <x:c r="I4150" s="59" t="n">
        <x:v>10</x:v>
      </x:c>
      <x:c r="J4150" s="60" t="n">
        <x:f>'参数'!$C$5</x:f>
        <x:v>360</x:v>
      </x:c>
      <x:c r="K4150" s="60" t="n">
        <x:f>'参数'!$D$5</x:f>
        <x:v>240</x:v>
      </x:c>
      <x:c r="L4150" s="60" t="n">
        <x:f>H4150+I4150+J4150</x:f>
        <x:v>614</x:v>
      </x:c>
      <x:c r="M4150" s="60" t="n">
        <x:f>L4150+K4150</x:f>
        <x:v>854</x:v>
      </x:c>
      <x:c r="N4150" s="60" t="n">
        <x:f>'参数'!$B$10</x:f>
        <x:v>1</x:v>
      </x:c>
      <x:c r="O4150" s="60" t="n">
        <x:f>N4150*'参数'!$B$11</x:f>
        <x:v>2</x:v>
      </x:c>
      <x:c r="P4150" s="60" t="n">
        <x:f>N4150*'参数'!$B$12</x:f>
        <x:v>1</x:v>
      </x:c>
      <x:c r="Q4150" t="str">
        <x:f>C4150&amp;"d"</x:f>
        <x:v>C112d</x:v>
      </x:c>
      <x:c r="R4150" t="str">
        <x:f>C4150&amp;"p"</x:f>
        <x:v>C112p</x:v>
      </x:c>
      <x:c r="S4150" t="str">
        <x:f>IF(AND(L4150&gt;=H4150+I4150+J4150,M4150&gt;L4150,F4150&lt;&gt;""),"PASS","FAIL")</x:f>
        <x:v>PASS</x:v>
      </x:c>
      <x:c r="T4150" t="n">
        <x:v>9</x:v>
      </x:c>
      <x:c r="U4150" t="str">
        <x:v>pickup_after_delivery_completion_plus_usage_lag</x:v>
      </x:c>
    </x:row>
    <x:row r="4151">
      <x:c r="A4151" t="str">
        <x:v>Set2_200-10-1</x:v>
      </x:c>
      <x:c r="B4151" t="str">
        <x:v>standard_same_day</x:v>
      </x:c>
      <x:c r="C4151" t="str">
        <x:v>C113</x:v>
      </x:c>
      <x:c r="D4151" s="59" t="n">
        <x:v>46</x:v>
      </x:c>
      <x:c r="E4151" s="59" t="n">
        <x:v>14</x:v>
      </x:c>
      <x:c r="F4151" s="59" t="str">
        <x:v>S2</x:v>
      </x:c>
      <x:c r="G4151" s="59" t="n">
        <x:v>325</x:v>
      </x:c>
      <x:c r="H4151" s="59" t="n">
        <x:v>363</x:v>
      </x:c>
      <x:c r="I4151" s="59" t="n">
        <x:v>10</x:v>
      </x:c>
      <x:c r="J4151" s="60" t="n">
        <x:f>'参数'!$C$5</x:f>
        <x:v>360</x:v>
      </x:c>
      <x:c r="K4151" s="60" t="n">
        <x:f>'参数'!$D$5</x:f>
        <x:v>240</x:v>
      </x:c>
      <x:c r="L4151" s="60" t="n">
        <x:f>H4151+I4151+J4151</x:f>
        <x:v>733</x:v>
      </x:c>
      <x:c r="M4151" s="60" t="n">
        <x:f>L4151+K4151</x:f>
        <x:v>973</x:v>
      </x:c>
      <x:c r="N4151" s="60" t="n">
        <x:f>'参数'!$B$10</x:f>
        <x:v>1</x:v>
      </x:c>
      <x:c r="O4151" s="60" t="n">
        <x:f>N4151*'参数'!$B$11</x:f>
        <x:v>2</x:v>
      </x:c>
      <x:c r="P4151" s="60" t="n">
        <x:f>N4151*'参数'!$B$12</x:f>
        <x:v>1</x:v>
      </x:c>
      <x:c r="Q4151" t="str">
        <x:f>C4151&amp;"d"</x:f>
        <x:v>C113d</x:v>
      </x:c>
      <x:c r="R4151" t="str">
        <x:f>C4151&amp;"p"</x:f>
        <x:v>C113p</x:v>
      </x:c>
      <x:c r="S4151" t="str">
        <x:f>IF(AND(L4151&gt;=H4151+I4151+J4151,M4151&gt;L4151,F4151&lt;&gt;""),"PASS","FAIL")</x:f>
        <x:v>PASS</x:v>
      </x:c>
      <x:c r="T4151" t="n">
        <x:v>7</x:v>
      </x:c>
      <x:c r="U4151" t="str">
        <x:v>pickup_after_delivery_completion_plus_usage_lag</x:v>
      </x:c>
    </x:row>
    <x:row r="4152">
      <x:c r="A4152" t="str">
        <x:v>Set2_200-10-1</x:v>
      </x:c>
      <x:c r="B4152" t="str">
        <x:v>standard_same_day</x:v>
      </x:c>
      <x:c r="C4152" t="str">
        <x:v>C114</x:v>
      </x:c>
      <x:c r="D4152" s="59" t="n">
        <x:v>37</x:v>
      </x:c>
      <x:c r="E4152" s="59" t="n">
        <x:v>4</x:v>
      </x:c>
      <x:c r="F4152" s="59" t="str">
        <x:v>S4</x:v>
      </x:c>
      <x:c r="G4152" s="59" t="n">
        <x:v>83</x:v>
      </x:c>
      <x:c r="H4152" s="59" t="n">
        <x:v>105</x:v>
      </x:c>
      <x:c r="I4152" s="59" t="n">
        <x:v>10</x:v>
      </x:c>
      <x:c r="J4152" s="60" t="n">
        <x:f>'参数'!$C$5</x:f>
        <x:v>360</x:v>
      </x:c>
      <x:c r="K4152" s="60" t="n">
        <x:f>'参数'!$D$5</x:f>
        <x:v>240</x:v>
      </x:c>
      <x:c r="L4152" s="60" t="n">
        <x:f>H4152+I4152+J4152</x:f>
        <x:v>475</x:v>
      </x:c>
      <x:c r="M4152" s="60" t="n">
        <x:f>L4152+K4152</x:f>
        <x:v>715</x:v>
      </x:c>
      <x:c r="N4152" s="60" t="n">
        <x:f>'参数'!$B$10</x:f>
        <x:v>1</x:v>
      </x:c>
      <x:c r="O4152" s="60" t="n">
        <x:f>N4152*'参数'!$B$11</x:f>
        <x:v>2</x:v>
      </x:c>
      <x:c r="P4152" s="60" t="n">
        <x:f>N4152*'参数'!$B$12</x:f>
        <x:v>1</x:v>
      </x:c>
      <x:c r="Q4152" t="str">
        <x:f>C4152&amp;"d"</x:f>
        <x:v>C114d</x:v>
      </x:c>
      <x:c r="R4152" t="str">
        <x:f>C4152&amp;"p"</x:f>
        <x:v>C114p</x:v>
      </x:c>
      <x:c r="S4152" t="str">
        <x:f>IF(AND(L4152&gt;=H4152+I4152+J4152,M4152&gt;L4152,F4152&lt;&gt;""),"PASS","FAIL")</x:f>
        <x:v>PASS</x:v>
      </x:c>
      <x:c r="T4152" t="n">
        <x:v>16</x:v>
      </x:c>
      <x:c r="U4152" t="str">
        <x:v>pickup_after_delivery_completion_plus_usage_lag</x:v>
      </x:c>
    </x:row>
    <x:row r="4153">
      <x:c r="A4153" t="str">
        <x:v>Set2_200-10-1</x:v>
      </x:c>
      <x:c r="B4153" t="str">
        <x:v>standard_same_day</x:v>
      </x:c>
      <x:c r="C4153" t="str">
        <x:v>C115</x:v>
      </x:c>
      <x:c r="D4153" s="59" t="n">
        <x:v>18</x:v>
      </x:c>
      <x:c r="E4153" s="59" t="n">
        <x:v>39</x:v>
      </x:c>
      <x:c r="F4153" s="59" t="str">
        <x:v>S9</x:v>
      </x:c>
      <x:c r="G4153" s="59" t="n">
        <x:v>253</x:v>
      </x:c>
      <x:c r="H4153" s="59" t="n">
        <x:v>279</x:v>
      </x:c>
      <x:c r="I4153" s="59" t="n">
        <x:v>10</x:v>
      </x:c>
      <x:c r="J4153" s="60" t="n">
        <x:f>'参数'!$C$5</x:f>
        <x:v>360</x:v>
      </x:c>
      <x:c r="K4153" s="60" t="n">
        <x:f>'参数'!$D$5</x:f>
        <x:v>240</x:v>
      </x:c>
      <x:c r="L4153" s="60" t="n">
        <x:f>H4153+I4153+J4153</x:f>
        <x:v>649</x:v>
      </x:c>
      <x:c r="M4153" s="60" t="n">
        <x:f>L4153+K4153</x:f>
        <x:v>889</x:v>
      </x:c>
      <x:c r="N4153" s="60" t="n">
        <x:f>'参数'!$B$10</x:f>
        <x:v>1</x:v>
      </x:c>
      <x:c r="O4153" s="60" t="n">
        <x:f>N4153*'参数'!$B$11</x:f>
        <x:v>2</x:v>
      </x:c>
      <x:c r="P4153" s="60" t="n">
        <x:f>N4153*'参数'!$B$12</x:f>
        <x:v>1</x:v>
      </x:c>
      <x:c r="Q4153" t="str">
        <x:f>C4153&amp;"d"</x:f>
        <x:v>C115d</x:v>
      </x:c>
      <x:c r="R4153" t="str">
        <x:f>C4153&amp;"p"</x:f>
        <x:v>C115p</x:v>
      </x:c>
      <x:c r="S4153" t="str">
        <x:f>IF(AND(L4153&gt;=H4153+I4153+J4153,M4153&gt;L4153,F4153&lt;&gt;""),"PASS","FAIL")</x:f>
        <x:v>PASS</x:v>
      </x:c>
      <x:c r="T4153" t="n">
        <x:v>16</x:v>
      </x:c>
      <x:c r="U4153" t="str">
        <x:v>pickup_after_delivery_completion_plus_usage_lag</x:v>
      </x:c>
    </x:row>
    <x:row r="4154">
      <x:c r="A4154" t="str">
        <x:v>Set2_200-10-1</x:v>
      </x:c>
      <x:c r="B4154" t="str">
        <x:v>standard_same_day</x:v>
      </x:c>
      <x:c r="C4154" t="str">
        <x:v>C116</x:v>
      </x:c>
      <x:c r="D4154" s="59" t="n">
        <x:v>39</x:v>
      </x:c>
      <x:c r="E4154" s="59" t="n">
        <x:v>27</x:v>
      </x:c>
      <x:c r="F4154" s="59" t="str">
        <x:v>S2</x:v>
      </x:c>
      <x:c r="G4154" s="59" t="n">
        <x:v>407</x:v>
      </x:c>
      <x:c r="H4154" s="59" t="n">
        <x:v>423</x:v>
      </x:c>
      <x:c r="I4154" s="59" t="n">
        <x:v>10</x:v>
      </x:c>
      <x:c r="J4154" s="60" t="n">
        <x:f>'参数'!$C$5</x:f>
        <x:v>360</x:v>
      </x:c>
      <x:c r="K4154" s="60" t="n">
        <x:f>'参数'!$D$5</x:f>
        <x:v>240</x:v>
      </x:c>
      <x:c r="L4154" s="60" t="n">
        <x:f>H4154+I4154+J4154</x:f>
        <x:v>793</x:v>
      </x:c>
      <x:c r="M4154" s="60" t="n">
        <x:f>L4154+K4154</x:f>
        <x:v>1033</x:v>
      </x:c>
      <x:c r="N4154" s="60" t="n">
        <x:f>'参数'!$B$10</x:f>
        <x:v>1</x:v>
      </x:c>
      <x:c r="O4154" s="60" t="n">
        <x:f>N4154*'参数'!$B$11</x:f>
        <x:v>2</x:v>
      </x:c>
      <x:c r="P4154" s="60" t="n">
        <x:f>N4154*'参数'!$B$12</x:f>
        <x:v>1</x:v>
      </x:c>
      <x:c r="Q4154" t="str">
        <x:f>C4154&amp;"d"</x:f>
        <x:v>C116d</x:v>
      </x:c>
      <x:c r="R4154" t="str">
        <x:f>C4154&amp;"p"</x:f>
        <x:v>C116p</x:v>
      </x:c>
      <x:c r="S4154" t="str">
        <x:f>IF(AND(L4154&gt;=H4154+I4154+J4154,M4154&gt;L4154,F4154&lt;&gt;""),"PASS","FAIL")</x:f>
        <x:v>PASS</x:v>
      </x:c>
      <x:c r="T4154" t="n">
        <x:v>9</x:v>
      </x:c>
      <x:c r="U4154" t="str">
        <x:v>pickup_after_delivery_completion_plus_usage_lag</x:v>
      </x:c>
    </x:row>
    <x:row r="4155">
      <x:c r="A4155" t="str">
        <x:v>Set2_200-10-1</x:v>
      </x:c>
      <x:c r="B4155" t="str">
        <x:v>standard_same_day</x:v>
      </x:c>
      <x:c r="C4155" t="str">
        <x:v>C117</x:v>
      </x:c>
      <x:c r="D4155" s="59" t="n">
        <x:v>33</x:v>
      </x:c>
      <x:c r="E4155" s="59" t="n">
        <x:v>27</x:v>
      </x:c>
      <x:c r="F4155" s="59" t="str">
        <x:v>S7</x:v>
      </x:c>
      <x:c r="G4155" s="59" t="n">
        <x:v>188</x:v>
      </x:c>
      <x:c r="H4155" s="59" t="n">
        <x:v>210</x:v>
      </x:c>
      <x:c r="I4155" s="59" t="n">
        <x:v>10</x:v>
      </x:c>
      <x:c r="J4155" s="60" t="n">
        <x:f>'参数'!$C$5</x:f>
        <x:v>360</x:v>
      </x:c>
      <x:c r="K4155" s="60" t="n">
        <x:f>'参数'!$D$5</x:f>
        <x:v>240</x:v>
      </x:c>
      <x:c r="L4155" s="60" t="n">
        <x:f>H4155+I4155+J4155</x:f>
        <x:v>580</x:v>
      </x:c>
      <x:c r="M4155" s="60" t="n">
        <x:f>L4155+K4155</x:f>
        <x:v>820</x:v>
      </x:c>
      <x:c r="N4155" s="60" t="n">
        <x:f>'参数'!$B$10</x:f>
        <x:v>1</x:v>
      </x:c>
      <x:c r="O4155" s="60" t="n">
        <x:f>N4155*'参数'!$B$11</x:f>
        <x:v>2</x:v>
      </x:c>
      <x:c r="P4155" s="60" t="n">
        <x:f>N4155*'参数'!$B$12</x:f>
        <x:v>1</x:v>
      </x:c>
      <x:c r="Q4155" t="str">
        <x:f>C4155&amp;"d"</x:f>
        <x:v>C117d</x:v>
      </x:c>
      <x:c r="R4155" t="str">
        <x:f>C4155&amp;"p"</x:f>
        <x:v>C117p</x:v>
      </x:c>
      <x:c r="S4155" t="str">
        <x:f>IF(AND(L4155&gt;=H4155+I4155+J4155,M4155&gt;L4155,F4155&lt;&gt;""),"PASS","FAIL")</x:f>
        <x:v>PASS</x:v>
      </x:c>
      <x:c r="T4155" t="n">
        <x:v>1</x:v>
      </x:c>
      <x:c r="U4155" t="str">
        <x:v>pickup_after_delivery_completion_plus_usage_lag</x:v>
      </x:c>
    </x:row>
    <x:row r="4156">
      <x:c r="A4156" t="str">
        <x:v>Set2_200-10-1</x:v>
      </x:c>
      <x:c r="B4156" t="str">
        <x:v>standard_same_day</x:v>
      </x:c>
      <x:c r="C4156" t="str">
        <x:v>C118</x:v>
      </x:c>
      <x:c r="D4156" s="59" t="n">
        <x:v>34</x:v>
      </x:c>
      <x:c r="E4156" s="59" t="n">
        <x:v>5</x:v>
      </x:c>
      <x:c r="F4156" s="59" t="str">
        <x:v>S4</x:v>
      </x:c>
      <x:c r="G4156" s="59" t="n">
        <x:v>567</x:v>
      </x:c>
      <x:c r="H4156" s="59" t="n">
        <x:v>597</x:v>
      </x:c>
      <x:c r="I4156" s="59" t="n">
        <x:v>10</x:v>
      </x:c>
      <x:c r="J4156" s="60" t="n">
        <x:f>'参数'!$C$5</x:f>
        <x:v>360</x:v>
      </x:c>
      <x:c r="K4156" s="60" t="n">
        <x:f>'参数'!$D$5</x:f>
        <x:v>240</x:v>
      </x:c>
      <x:c r="L4156" s="60" t="n">
        <x:f>H4156+I4156+J4156</x:f>
        <x:v>967</x:v>
      </x:c>
      <x:c r="M4156" s="60" t="n">
        <x:f>L4156+K4156</x:f>
        <x:v>1207</x:v>
      </x:c>
      <x:c r="N4156" s="60" t="n">
        <x:f>'参数'!$B$10</x:f>
        <x:v>1</x:v>
      </x:c>
      <x:c r="O4156" s="60" t="n">
        <x:f>N4156*'参数'!$B$11</x:f>
        <x:v>2</x:v>
      </x:c>
      <x:c r="P4156" s="60" t="n">
        <x:f>N4156*'参数'!$B$12</x:f>
        <x:v>1</x:v>
      </x:c>
      <x:c r="Q4156" t="str">
        <x:f>C4156&amp;"d"</x:f>
        <x:v>C118d</x:v>
      </x:c>
      <x:c r="R4156" t="str">
        <x:f>C4156&amp;"p"</x:f>
        <x:v>C118p</x:v>
      </x:c>
      <x:c r="S4156" t="str">
        <x:f>IF(AND(L4156&gt;=H4156+I4156+J4156,M4156&gt;L4156,F4156&lt;&gt;""),"PASS","FAIL")</x:f>
        <x:v>PASS</x:v>
      </x:c>
      <x:c r="T4156" t="n">
        <x:v>13</x:v>
      </x:c>
      <x:c r="U4156" t="str">
        <x:v>pickup_after_delivery_completion_plus_usage_lag</x:v>
      </x:c>
    </x:row>
    <x:row r="4157">
      <x:c r="A4157" t="str">
        <x:v>Set2_200-10-1</x:v>
      </x:c>
      <x:c r="B4157" t="str">
        <x:v>standard_same_day</x:v>
      </x:c>
      <x:c r="C4157" t="str">
        <x:v>C119</x:v>
      </x:c>
      <x:c r="D4157" s="59" t="n">
        <x:v>12</x:v>
      </x:c>
      <x:c r="E4157" s="59" t="n">
        <x:v>24</x:v>
      </x:c>
      <x:c r="F4157" s="59" t="str">
        <x:v>S0</x:v>
      </x:c>
      <x:c r="G4157" s="59" t="n">
        <x:v>190</x:v>
      </x:c>
      <x:c r="H4157" s="59" t="n">
        <x:v>212</x:v>
      </x:c>
      <x:c r="I4157" s="59" t="n">
        <x:v>10</x:v>
      </x:c>
      <x:c r="J4157" s="60" t="n">
        <x:f>'参数'!$C$5</x:f>
        <x:v>360</x:v>
      </x:c>
      <x:c r="K4157" s="60" t="n">
        <x:f>'参数'!$D$5</x:f>
        <x:v>240</x:v>
      </x:c>
      <x:c r="L4157" s="60" t="n">
        <x:f>H4157+I4157+J4157</x:f>
        <x:v>582</x:v>
      </x:c>
      <x:c r="M4157" s="60" t="n">
        <x:f>L4157+K4157</x:f>
        <x:v>822</x:v>
      </x:c>
      <x:c r="N4157" s="60" t="n">
        <x:f>'参数'!$B$10</x:f>
        <x:v>1</x:v>
      </x:c>
      <x:c r="O4157" s="60" t="n">
        <x:f>N4157*'参数'!$B$11</x:f>
        <x:v>2</x:v>
      </x:c>
      <x:c r="P4157" s="60" t="n">
        <x:f>N4157*'参数'!$B$12</x:f>
        <x:v>1</x:v>
      </x:c>
      <x:c r="Q4157" t="str">
        <x:f>C4157&amp;"d"</x:f>
        <x:v>C119d</x:v>
      </x:c>
      <x:c r="R4157" t="str">
        <x:f>C4157&amp;"p"</x:f>
        <x:v>C119p</x:v>
      </x:c>
      <x:c r="S4157" t="str">
        <x:f>IF(AND(L4157&gt;=H4157+I4157+J4157,M4157&gt;L4157,F4157&lt;&gt;""),"PASS","FAIL")</x:f>
        <x:v>PASS</x:v>
      </x:c>
      <x:c r="T4157" t="n">
        <x:v>3</x:v>
      </x:c>
      <x:c r="U4157" t="str">
        <x:v>pickup_after_delivery_completion_plus_usage_lag</x:v>
      </x:c>
    </x:row>
    <x:row r="4158">
      <x:c r="A4158" t="str">
        <x:v>Set2_200-10-1</x:v>
      </x:c>
      <x:c r="B4158" t="str">
        <x:v>standard_same_day</x:v>
      </x:c>
      <x:c r="C4158" t="str">
        <x:v>C120</x:v>
      </x:c>
      <x:c r="D4158" s="59" t="n">
        <x:v>27</x:v>
      </x:c>
      <x:c r="E4158" s="59" t="n">
        <x:v>8</x:v>
      </x:c>
      <x:c r="F4158" s="59" t="str">
        <x:v>S4</x:v>
      </x:c>
      <x:c r="G4158" s="59" t="n">
        <x:v>207</x:v>
      </x:c>
      <x:c r="H4158" s="59" t="n">
        <x:v>237</x:v>
      </x:c>
      <x:c r="I4158" s="59" t="n">
        <x:v>10</x:v>
      </x:c>
      <x:c r="J4158" s="60" t="n">
        <x:f>'参数'!$C$5</x:f>
        <x:v>360</x:v>
      </x:c>
      <x:c r="K4158" s="60" t="n">
        <x:f>'参数'!$D$5</x:f>
        <x:v>240</x:v>
      </x:c>
      <x:c r="L4158" s="60" t="n">
        <x:f>H4158+I4158+J4158</x:f>
        <x:v>607</x:v>
      </x:c>
      <x:c r="M4158" s="60" t="n">
        <x:f>L4158+K4158</x:f>
        <x:v>847</x:v>
      </x:c>
      <x:c r="N4158" s="60" t="n">
        <x:f>'参数'!$B$10</x:f>
        <x:v>1</x:v>
      </x:c>
      <x:c r="O4158" s="60" t="n">
        <x:f>N4158*'参数'!$B$11</x:f>
        <x:v>2</x:v>
      </x:c>
      <x:c r="P4158" s="60" t="n">
        <x:f>N4158*'参数'!$B$12</x:f>
        <x:v>1</x:v>
      </x:c>
      <x:c r="Q4158" t="str">
        <x:f>C4158&amp;"d"</x:f>
        <x:v>C120d</x:v>
      </x:c>
      <x:c r="R4158" t="str">
        <x:f>C4158&amp;"p"</x:f>
        <x:v>C120p</x:v>
      </x:c>
      <x:c r="S4158" t="str">
        <x:f>IF(AND(L4158&gt;=H4158+I4158+J4158,M4158&gt;L4158,F4158&lt;&gt;""),"PASS","FAIL")</x:f>
        <x:v>PASS</x:v>
      </x:c>
      <x:c r="T4158" t="n">
        <x:v>5</x:v>
      </x:c>
      <x:c r="U4158" t="str">
        <x:v>pickup_after_delivery_completion_plus_usage_lag</x:v>
      </x:c>
    </x:row>
    <x:row r="4159">
      <x:c r="A4159" t="str">
        <x:v>Set2_200-10-1</x:v>
      </x:c>
      <x:c r="B4159" t="str">
        <x:v>standard_same_day</x:v>
      </x:c>
      <x:c r="C4159" t="str">
        <x:v>C121</x:v>
      </x:c>
      <x:c r="D4159" s="59" t="n">
        <x:v>38</x:v>
      </x:c>
      <x:c r="E4159" s="59" t="n">
        <x:v>24</x:v>
      </x:c>
      <x:c r="F4159" s="59" t="str">
        <x:v>S2</x:v>
      </x:c>
      <x:c r="G4159" s="59" t="n">
        <x:v>214</x:v>
      </x:c>
      <x:c r="H4159" s="59" t="n">
        <x:v>244</x:v>
      </x:c>
      <x:c r="I4159" s="59" t="n">
        <x:v>10</x:v>
      </x:c>
      <x:c r="J4159" s="60" t="n">
        <x:f>'参数'!$C$5</x:f>
        <x:v>360</x:v>
      </x:c>
      <x:c r="K4159" s="60" t="n">
        <x:f>'参数'!$D$5</x:f>
        <x:v>240</x:v>
      </x:c>
      <x:c r="L4159" s="60" t="n">
        <x:f>H4159+I4159+J4159</x:f>
        <x:v>614</x:v>
      </x:c>
      <x:c r="M4159" s="60" t="n">
        <x:f>L4159+K4159</x:f>
        <x:v>854</x:v>
      </x:c>
      <x:c r="N4159" s="60" t="n">
        <x:f>'参数'!$B$10</x:f>
        <x:v>1</x:v>
      </x:c>
      <x:c r="O4159" s="60" t="n">
        <x:f>N4159*'参数'!$B$11</x:f>
        <x:v>2</x:v>
      </x:c>
      <x:c r="P4159" s="60" t="n">
        <x:f>N4159*'参数'!$B$12</x:f>
        <x:v>1</x:v>
      </x:c>
      <x:c r="Q4159" t="str">
        <x:f>C4159&amp;"d"</x:f>
        <x:v>C121d</x:v>
      </x:c>
      <x:c r="R4159" t="str">
        <x:f>C4159&amp;"p"</x:f>
        <x:v>C121p</x:v>
      </x:c>
      <x:c r="S4159" t="str">
        <x:f>IF(AND(L4159&gt;=H4159+I4159+J4159,M4159&gt;L4159,F4159&lt;&gt;""),"PASS","FAIL")</x:f>
        <x:v>PASS</x:v>
      </x:c>
      <x:c r="T4159" t="n">
        <x:v>11</x:v>
      </x:c>
      <x:c r="U4159" t="str">
        <x:v>pickup_after_delivery_completion_plus_usage_lag</x:v>
      </x:c>
    </x:row>
    <x:row r="4160">
      <x:c r="A4160" t="str">
        <x:v>Set2_200-10-1</x:v>
      </x:c>
      <x:c r="B4160" t="str">
        <x:v>standard_same_day</x:v>
      </x:c>
      <x:c r="C4160" t="str">
        <x:v>C122</x:v>
      </x:c>
      <x:c r="D4160" s="59" t="n">
        <x:v>42</x:v>
      </x:c>
      <x:c r="E4160" s="59" t="n">
        <x:v>36</x:v>
      </x:c>
      <x:c r="F4160" s="59" t="str">
        <x:v>S6</x:v>
      </x:c>
      <x:c r="G4160" s="59" t="n">
        <x:v>252</x:v>
      </x:c>
      <x:c r="H4160" s="59" t="n">
        <x:v>262</x:v>
      </x:c>
      <x:c r="I4160" s="59" t="n">
        <x:v>10</x:v>
      </x:c>
      <x:c r="J4160" s="60" t="n">
        <x:f>'参数'!$C$5</x:f>
        <x:v>360</x:v>
      </x:c>
      <x:c r="K4160" s="60" t="n">
        <x:f>'参数'!$D$5</x:f>
        <x:v>240</x:v>
      </x:c>
      <x:c r="L4160" s="60" t="n">
        <x:f>H4160+I4160+J4160</x:f>
        <x:v>632</x:v>
      </x:c>
      <x:c r="M4160" s="60" t="n">
        <x:f>L4160+K4160</x:f>
        <x:v>872</x:v>
      </x:c>
      <x:c r="N4160" s="60" t="n">
        <x:f>'参数'!$B$10</x:f>
        <x:v>1</x:v>
      </x:c>
      <x:c r="O4160" s="60" t="n">
        <x:f>N4160*'参数'!$B$11</x:f>
        <x:v>2</x:v>
      </x:c>
      <x:c r="P4160" s="60" t="n">
        <x:f>N4160*'参数'!$B$12</x:f>
        <x:v>1</x:v>
      </x:c>
      <x:c r="Q4160" t="str">
        <x:f>C4160&amp;"d"</x:f>
        <x:v>C122d</x:v>
      </x:c>
      <x:c r="R4160" t="str">
        <x:f>C4160&amp;"p"</x:f>
        <x:v>C122p</x:v>
      </x:c>
      <x:c r="S4160" t="str">
        <x:f>IF(AND(L4160&gt;=H4160+I4160+J4160,M4160&gt;L4160,F4160&lt;&gt;""),"PASS","FAIL")</x:f>
        <x:v>PASS</x:v>
      </x:c>
      <x:c r="T4160" t="n">
        <x:v>10</x:v>
      </x:c>
      <x:c r="U4160" t="str">
        <x:v>pickup_after_delivery_completion_plus_usage_lag</x:v>
      </x:c>
    </x:row>
    <x:row r="4161">
      <x:c r="A4161" t="str">
        <x:v>Set2_200-10-1</x:v>
      </x:c>
      <x:c r="B4161" t="str">
        <x:v>standard_same_day</x:v>
      </x:c>
      <x:c r="C4161" t="str">
        <x:v>C123</x:v>
      </x:c>
      <x:c r="D4161" s="59" t="n">
        <x:v>46</x:v>
      </x:c>
      <x:c r="E4161" s="59" t="n">
        <x:v>45</x:v>
      </x:c>
      <x:c r="F4161" s="59" t="str">
        <x:v>S1</x:v>
      </x:c>
      <x:c r="G4161" s="59" t="n">
        <x:v>433</x:v>
      </x:c>
      <x:c r="H4161" s="59" t="n">
        <x:v>445</x:v>
      </x:c>
      <x:c r="I4161" s="59" t="n">
        <x:v>10</x:v>
      </x:c>
      <x:c r="J4161" s="60" t="n">
        <x:f>'参数'!$C$5</x:f>
        <x:v>360</x:v>
      </x:c>
      <x:c r="K4161" s="60" t="n">
        <x:f>'参数'!$D$5</x:f>
        <x:v>240</x:v>
      </x:c>
      <x:c r="L4161" s="60" t="n">
        <x:f>H4161+I4161+J4161</x:f>
        <x:v>815</x:v>
      </x:c>
      <x:c r="M4161" s="60" t="n">
        <x:f>L4161+K4161</x:f>
        <x:v>1055</x:v>
      </x:c>
      <x:c r="N4161" s="60" t="n">
        <x:f>'参数'!$B$10</x:f>
        <x:v>1</x:v>
      </x:c>
      <x:c r="O4161" s="60" t="n">
        <x:f>N4161*'参数'!$B$11</x:f>
        <x:v>2</x:v>
      </x:c>
      <x:c r="P4161" s="60" t="n">
        <x:f>N4161*'参数'!$B$12</x:f>
        <x:v>1</x:v>
      </x:c>
      <x:c r="Q4161" t="str">
        <x:f>C4161&amp;"d"</x:f>
        <x:v>C123d</x:v>
      </x:c>
      <x:c r="R4161" t="str">
        <x:f>C4161&amp;"p"</x:f>
        <x:v>C123p</x:v>
      </x:c>
      <x:c r="S4161" t="str">
        <x:f>IF(AND(L4161&gt;=H4161+I4161+J4161,M4161&gt;L4161,F4161&lt;&gt;""),"PASS","FAIL")</x:f>
        <x:v>PASS</x:v>
      </x:c>
      <x:c r="T4161" t="n">
        <x:v>3</x:v>
      </x:c>
      <x:c r="U4161" t="str">
        <x:v>pickup_after_delivery_completion_plus_usage_lag</x:v>
      </x:c>
    </x:row>
    <x:row r="4162">
      <x:c r="A4162" t="str">
        <x:v>Set2_200-10-1</x:v>
      </x:c>
      <x:c r="B4162" t="str">
        <x:v>standard_same_day</x:v>
      </x:c>
      <x:c r="C4162" t="str">
        <x:v>C124</x:v>
      </x:c>
      <x:c r="D4162" s="59" t="n">
        <x:v>16</x:v>
      </x:c>
      <x:c r="E4162" s="59" t="n">
        <x:v>16</x:v>
      </x:c>
      <x:c r="F4162" s="59" t="str">
        <x:v>S7</x:v>
      </x:c>
      <x:c r="G4162" s="59" t="n">
        <x:v>318</x:v>
      </x:c>
      <x:c r="H4162" s="59" t="n">
        <x:v>332</x:v>
      </x:c>
      <x:c r="I4162" s="59" t="n">
        <x:v>10</x:v>
      </x:c>
      <x:c r="J4162" s="60" t="n">
        <x:f>'参数'!$C$5</x:f>
        <x:v>360</x:v>
      </x:c>
      <x:c r="K4162" s="60" t="n">
        <x:f>'参数'!$D$5</x:f>
        <x:v>240</x:v>
      </x:c>
      <x:c r="L4162" s="60" t="n">
        <x:f>H4162+I4162+J4162</x:f>
        <x:v>702</x:v>
      </x:c>
      <x:c r="M4162" s="60" t="n">
        <x:f>L4162+K4162</x:f>
        <x:v>942</x:v>
      </x:c>
      <x:c r="N4162" s="60" t="n">
        <x:f>'参数'!$B$10</x:f>
        <x:v>1</x:v>
      </x:c>
      <x:c r="O4162" s="60" t="n">
        <x:f>N4162*'参数'!$B$11</x:f>
        <x:v>2</x:v>
      </x:c>
      <x:c r="P4162" s="60" t="n">
        <x:f>N4162*'参数'!$B$12</x:f>
        <x:v>1</x:v>
      </x:c>
      <x:c r="Q4162" t="str">
        <x:f>C4162&amp;"d"</x:f>
        <x:v>C124d</x:v>
      </x:c>
      <x:c r="R4162" t="str">
        <x:f>C4162&amp;"p"</x:f>
        <x:v>C124p</x:v>
      </x:c>
      <x:c r="S4162" t="str">
        <x:f>IF(AND(L4162&gt;=H4162+I4162+J4162,M4162&gt;L4162,F4162&lt;&gt;""),"PASS","FAIL")</x:f>
        <x:v>PASS</x:v>
      </x:c>
      <x:c r="T4162" t="n">
        <x:v>14</x:v>
      </x:c>
      <x:c r="U4162" t="str">
        <x:v>pickup_after_delivery_completion_plus_usage_lag</x:v>
      </x:c>
    </x:row>
    <x:row r="4163">
      <x:c r="A4163" t="str">
        <x:v>Set2_200-10-1</x:v>
      </x:c>
      <x:c r="B4163" t="str">
        <x:v>standard_same_day</x:v>
      </x:c>
      <x:c r="C4163" t="str">
        <x:v>C125</x:v>
      </x:c>
      <x:c r="D4163" s="59" t="n">
        <x:v>6</x:v>
      </x:c>
      <x:c r="E4163" s="59" t="n">
        <x:v>50</x:v>
      </x:c>
      <x:c r="F4163" s="59" t="str">
        <x:v>S9</x:v>
      </x:c>
      <x:c r="G4163" s="59" t="n">
        <x:v>291</x:v>
      </x:c>
      <x:c r="H4163" s="59" t="n">
        <x:v>329</x:v>
      </x:c>
      <x:c r="I4163" s="59" t="n">
        <x:v>10</x:v>
      </x:c>
      <x:c r="J4163" s="60" t="n">
        <x:f>'参数'!$C$5</x:f>
        <x:v>360</x:v>
      </x:c>
      <x:c r="K4163" s="60" t="n">
        <x:f>'参数'!$D$5</x:f>
        <x:v>240</x:v>
      </x:c>
      <x:c r="L4163" s="60" t="n">
        <x:f>H4163+I4163+J4163</x:f>
        <x:v>699</x:v>
      </x:c>
      <x:c r="M4163" s="60" t="n">
        <x:f>L4163+K4163</x:f>
        <x:v>939</x:v>
      </x:c>
      <x:c r="N4163" s="60" t="n">
        <x:f>'参数'!$B$10</x:f>
        <x:v>1</x:v>
      </x:c>
      <x:c r="O4163" s="60" t="n">
        <x:f>N4163*'参数'!$B$11</x:f>
        <x:v>2</x:v>
      </x:c>
      <x:c r="P4163" s="60" t="n">
        <x:f>N4163*'参数'!$B$12</x:f>
        <x:v>1</x:v>
      </x:c>
      <x:c r="Q4163" t="str">
        <x:f>C4163&amp;"d"</x:f>
        <x:v>C125d</x:v>
      </x:c>
      <x:c r="R4163" t="str">
        <x:f>C4163&amp;"p"</x:f>
        <x:v>C125p</x:v>
      </x:c>
      <x:c r="S4163" t="str">
        <x:f>IF(AND(L4163&gt;=H4163+I4163+J4163,M4163&gt;L4163,F4163&lt;&gt;""),"PASS","FAIL")</x:f>
        <x:v>PASS</x:v>
      </x:c>
      <x:c r="T4163" t="n">
        <x:v>7</x:v>
      </x:c>
      <x:c r="U4163" t="str">
        <x:v>pickup_after_delivery_completion_plus_usage_lag</x:v>
      </x:c>
    </x:row>
    <x:row r="4164">
      <x:c r="A4164" t="str">
        <x:v>Set2_200-10-1</x:v>
      </x:c>
      <x:c r="B4164" t="str">
        <x:v>standard_same_day</x:v>
      </x:c>
      <x:c r="C4164" t="str">
        <x:v>C126</x:v>
      </x:c>
      <x:c r="D4164" s="59" t="n">
        <x:v>32</x:v>
      </x:c>
      <x:c r="E4164" s="59" t="n">
        <x:v>22</x:v>
      </x:c>
      <x:c r="F4164" s="59" t="str">
        <x:v>S7</x:v>
      </x:c>
      <x:c r="G4164" s="59" t="n">
        <x:v>566</x:v>
      </x:c>
      <x:c r="H4164" s="59" t="n">
        <x:v>594</x:v>
      </x:c>
      <x:c r="I4164" s="59" t="n">
        <x:v>10</x:v>
      </x:c>
      <x:c r="J4164" s="60" t="n">
        <x:f>'参数'!$C$5</x:f>
        <x:v>360</x:v>
      </x:c>
      <x:c r="K4164" s="60" t="n">
        <x:f>'参数'!$D$5</x:f>
        <x:v>240</x:v>
      </x:c>
      <x:c r="L4164" s="60" t="n">
        <x:f>H4164+I4164+J4164</x:f>
        <x:v>964</x:v>
      </x:c>
      <x:c r="M4164" s="60" t="n">
        <x:f>L4164+K4164</x:f>
        <x:v>1204</x:v>
      </x:c>
      <x:c r="N4164" s="60" t="n">
        <x:f>'参数'!$B$10</x:f>
        <x:v>1</x:v>
      </x:c>
      <x:c r="O4164" s="60" t="n">
        <x:f>N4164*'参数'!$B$11</x:f>
        <x:v>2</x:v>
      </x:c>
      <x:c r="P4164" s="60" t="n">
        <x:f>N4164*'参数'!$B$12</x:f>
        <x:v>1</x:v>
      </x:c>
      <x:c r="Q4164" t="str">
        <x:f>C4164&amp;"d"</x:f>
        <x:v>C126d</x:v>
      </x:c>
      <x:c r="R4164" t="str">
        <x:f>C4164&amp;"p"</x:f>
        <x:v>C126p</x:v>
      </x:c>
      <x:c r="S4164" t="str">
        <x:f>IF(AND(L4164&gt;=H4164+I4164+J4164,M4164&gt;L4164,F4164&lt;&gt;""),"PASS","FAIL")</x:f>
        <x:v>PASS</x:v>
      </x:c>
      <x:c r="T4164" t="n">
        <x:v>11</x:v>
      </x:c>
      <x:c r="U4164" t="str">
        <x:v>pickup_after_delivery_completion_plus_usage_lag</x:v>
      </x:c>
    </x:row>
    <x:row r="4165">
      <x:c r="A4165" t="str">
        <x:v>Set2_200-10-1</x:v>
      </x:c>
      <x:c r="B4165" t="str">
        <x:v>standard_same_day</x:v>
      </x:c>
      <x:c r="C4165" t="str">
        <x:v>C127</x:v>
      </x:c>
      <x:c r="D4165" s="59" t="n">
        <x:v>2</x:v>
      </x:c>
      <x:c r="E4165" s="59" t="n">
        <x:v>6</x:v>
      </x:c>
      <x:c r="F4165" s="59" t="str">
        <x:v>S8</x:v>
      </x:c>
      <x:c r="G4165" s="59" t="n">
        <x:v>199</x:v>
      </x:c>
      <x:c r="H4165" s="59" t="n">
        <x:v>213</x:v>
      </x:c>
      <x:c r="I4165" s="59" t="n">
        <x:v>10</x:v>
      </x:c>
      <x:c r="J4165" s="60" t="n">
        <x:f>'参数'!$C$5</x:f>
        <x:v>360</x:v>
      </x:c>
      <x:c r="K4165" s="60" t="n">
        <x:f>'参数'!$D$5</x:f>
        <x:v>240</x:v>
      </x:c>
      <x:c r="L4165" s="60" t="n">
        <x:f>H4165+I4165+J4165</x:f>
        <x:v>583</x:v>
      </x:c>
      <x:c r="M4165" s="60" t="n">
        <x:f>L4165+K4165</x:f>
        <x:v>823</x:v>
      </x:c>
      <x:c r="N4165" s="60" t="n">
        <x:f>'参数'!$B$10</x:f>
        <x:v>1</x:v>
      </x:c>
      <x:c r="O4165" s="60" t="n">
        <x:f>N4165*'参数'!$B$11</x:f>
        <x:v>2</x:v>
      </x:c>
      <x:c r="P4165" s="60" t="n">
        <x:f>N4165*'参数'!$B$12</x:f>
        <x:v>1</x:v>
      </x:c>
      <x:c r="Q4165" t="str">
        <x:f>C4165&amp;"d"</x:f>
        <x:v>C127d</x:v>
      </x:c>
      <x:c r="R4165" t="str">
        <x:f>C4165&amp;"p"</x:f>
        <x:v>C127p</x:v>
      </x:c>
      <x:c r="S4165" t="str">
        <x:f>IF(AND(L4165&gt;=H4165+I4165+J4165,M4165&gt;L4165,F4165&lt;&gt;""),"PASS","FAIL")</x:f>
        <x:v>PASS</x:v>
      </x:c>
      <x:c r="T4165" t="n">
        <x:v>9</x:v>
      </x:c>
      <x:c r="U4165" t="str">
        <x:v>pickup_after_delivery_completion_plus_usage_lag</x:v>
      </x:c>
    </x:row>
    <x:row r="4166">
      <x:c r="A4166" t="str">
        <x:v>Set2_200-10-1</x:v>
      </x:c>
      <x:c r="B4166" t="str">
        <x:v>standard_same_day</x:v>
      </x:c>
      <x:c r="C4166" t="str">
        <x:v>C128</x:v>
      </x:c>
      <x:c r="D4166" s="59" t="n">
        <x:v>5</x:v>
      </x:c>
      <x:c r="E4166" s="59" t="n">
        <x:v>25</x:v>
      </x:c>
      <x:c r="F4166" s="59" t="str">
        <x:v>S0</x:v>
      </x:c>
      <x:c r="G4166" s="59" t="n">
        <x:v>485</x:v>
      </x:c>
      <x:c r="H4166" s="59" t="n">
        <x:v>505</x:v>
      </x:c>
      <x:c r="I4166" s="59" t="n">
        <x:v>10</x:v>
      </x:c>
      <x:c r="J4166" s="60" t="n">
        <x:f>'参数'!$C$5</x:f>
        <x:v>360</x:v>
      </x:c>
      <x:c r="K4166" s="60" t="n">
        <x:f>'参数'!$D$5</x:f>
        <x:v>240</x:v>
      </x:c>
      <x:c r="L4166" s="60" t="n">
        <x:f>H4166+I4166+J4166</x:f>
        <x:v>875</x:v>
      </x:c>
      <x:c r="M4166" s="60" t="n">
        <x:f>L4166+K4166</x:f>
        <x:v>1115</x:v>
      </x:c>
      <x:c r="N4166" s="60" t="n">
        <x:f>'参数'!$B$10</x:f>
        <x:v>1</x:v>
      </x:c>
      <x:c r="O4166" s="60" t="n">
        <x:f>N4166*'参数'!$B$11</x:f>
        <x:v>2</x:v>
      </x:c>
      <x:c r="P4166" s="60" t="n">
        <x:f>N4166*'参数'!$B$12</x:f>
        <x:v>1</x:v>
      </x:c>
      <x:c r="Q4166" t="str">
        <x:f>C4166&amp;"d"</x:f>
        <x:v>C128d</x:v>
      </x:c>
      <x:c r="R4166" t="str">
        <x:f>C4166&amp;"p"</x:f>
        <x:v>C128p</x:v>
      </x:c>
      <x:c r="S4166" t="str">
        <x:f>IF(AND(L4166&gt;=H4166+I4166+J4166,M4166&gt;L4166,F4166&lt;&gt;""),"PASS","FAIL")</x:f>
        <x:v>PASS</x:v>
      </x:c>
      <x:c r="T4166" t="n">
        <x:v>9</x:v>
      </x:c>
      <x:c r="U4166" t="str">
        <x:v>pickup_after_delivery_completion_plus_usage_lag</x:v>
      </x:c>
    </x:row>
    <x:row r="4167">
      <x:c r="A4167" t="str">
        <x:v>Set2_200-10-1</x:v>
      </x:c>
      <x:c r="B4167" t="str">
        <x:v>standard_same_day</x:v>
      </x:c>
      <x:c r="C4167" t="str">
        <x:v>C129</x:v>
      </x:c>
      <x:c r="D4167" s="59" t="n">
        <x:v>49</x:v>
      </x:c>
      <x:c r="E4167" s="59" t="n">
        <x:v>37</x:v>
      </x:c>
      <x:c r="F4167" s="59" t="str">
        <x:v>S1</x:v>
      </x:c>
      <x:c r="G4167" s="59" t="n">
        <x:v>376</x:v>
      </x:c>
      <x:c r="H4167" s="59" t="n">
        <x:v>406</x:v>
      </x:c>
      <x:c r="I4167" s="59" t="n">
        <x:v>10</x:v>
      </x:c>
      <x:c r="J4167" s="60" t="n">
        <x:f>'参数'!$C$5</x:f>
        <x:v>360</x:v>
      </x:c>
      <x:c r="K4167" s="60" t="n">
        <x:f>'参数'!$D$5</x:f>
        <x:v>240</x:v>
      </x:c>
      <x:c r="L4167" s="60" t="n">
        <x:f>H4167+I4167+J4167</x:f>
        <x:v>776</x:v>
      </x:c>
      <x:c r="M4167" s="60" t="n">
        <x:f>L4167+K4167</x:f>
        <x:v>1016</x:v>
      </x:c>
      <x:c r="N4167" s="60" t="n">
        <x:f>'参数'!$B$10</x:f>
        <x:v>1</x:v>
      </x:c>
      <x:c r="O4167" s="60" t="n">
        <x:f>N4167*'参数'!$B$11</x:f>
        <x:v>2</x:v>
      </x:c>
      <x:c r="P4167" s="60" t="n">
        <x:f>N4167*'参数'!$B$12</x:f>
        <x:v>1</x:v>
      </x:c>
      <x:c r="Q4167" t="str">
        <x:f>C4167&amp;"d"</x:f>
        <x:v>C129d</x:v>
      </x:c>
      <x:c r="R4167" t="str">
        <x:f>C4167&amp;"p"</x:f>
        <x:v>C129p</x:v>
      </x:c>
      <x:c r="S4167" t="str">
        <x:f>IF(AND(L4167&gt;=H4167+I4167+J4167,M4167&gt;L4167,F4167&lt;&gt;""),"PASS","FAIL")</x:f>
        <x:v>PASS</x:v>
      </x:c>
      <x:c r="T4167" t="n">
        <x:v>9</x:v>
      </x:c>
      <x:c r="U4167" t="str">
        <x:v>pickup_after_delivery_completion_plus_usage_lag</x:v>
      </x:c>
    </x:row>
    <x:row r="4168">
      <x:c r="A4168" t="str">
        <x:v>Set2_200-10-1</x:v>
      </x:c>
      <x:c r="B4168" t="str">
        <x:v>standard_same_day</x:v>
      </x:c>
      <x:c r="C4168" t="str">
        <x:v>C130</x:v>
      </x:c>
      <x:c r="D4168" s="59" t="n">
        <x:v>18</x:v>
      </x:c>
      <x:c r="E4168" s="59" t="n">
        <x:v>33</x:v>
      </x:c>
      <x:c r="F4168" s="59" t="str">
        <x:v>S0</x:v>
      </x:c>
      <x:c r="G4168" s="59" t="n">
        <x:v>566</x:v>
      </x:c>
      <x:c r="H4168" s="59" t="n">
        <x:v>590</x:v>
      </x:c>
      <x:c r="I4168" s="59" t="n">
        <x:v>10</x:v>
      </x:c>
      <x:c r="J4168" s="60" t="n">
        <x:f>'参数'!$C$5</x:f>
        <x:v>360</x:v>
      </x:c>
      <x:c r="K4168" s="60" t="n">
        <x:f>'参数'!$D$5</x:f>
        <x:v>240</x:v>
      </x:c>
      <x:c r="L4168" s="60" t="n">
        <x:f>H4168+I4168+J4168</x:f>
        <x:v>960</x:v>
      </x:c>
      <x:c r="M4168" s="60" t="n">
        <x:f>L4168+K4168</x:f>
        <x:v>1200</x:v>
      </x:c>
      <x:c r="N4168" s="60" t="n">
        <x:f>'参数'!$B$10</x:f>
        <x:v>1</x:v>
      </x:c>
      <x:c r="O4168" s="60" t="n">
        <x:f>N4168*'参数'!$B$11</x:f>
        <x:v>2</x:v>
      </x:c>
      <x:c r="P4168" s="60" t="n">
        <x:f>N4168*'参数'!$B$12</x:f>
        <x:v>1</x:v>
      </x:c>
      <x:c r="Q4168" t="str">
        <x:f>C4168&amp;"d"</x:f>
        <x:v>C130d</x:v>
      </x:c>
      <x:c r="R4168" t="str">
        <x:f>C4168&amp;"p"</x:f>
        <x:v>C130p</x:v>
      </x:c>
      <x:c r="S4168" t="str">
        <x:f>IF(AND(L4168&gt;=H4168+I4168+J4168,M4168&gt;L4168,F4168&lt;&gt;""),"PASS","FAIL")</x:f>
        <x:v>PASS</x:v>
      </x:c>
      <x:c r="T4168" t="n">
        <x:v>7</x:v>
      </x:c>
      <x:c r="U4168" t="str">
        <x:v>pickup_after_delivery_completion_plus_usage_lag</x:v>
      </x:c>
    </x:row>
    <x:row r="4169">
      <x:c r="A4169" t="str">
        <x:v>Set2_200-10-1</x:v>
      </x:c>
      <x:c r="B4169" t="str">
        <x:v>standard_same_day</x:v>
      </x:c>
      <x:c r="C4169" t="str">
        <x:v>C131</x:v>
      </x:c>
      <x:c r="D4169" s="59" t="n">
        <x:v>21</x:v>
      </x:c>
      <x:c r="E4169" s="59" t="n">
        <x:v>9</x:v>
      </x:c>
      <x:c r="F4169" s="59" t="str">
        <x:v>S8</x:v>
      </x:c>
      <x:c r="G4169" s="59" t="n">
        <x:v>185</x:v>
      </x:c>
      <x:c r="H4169" s="59" t="n">
        <x:v>201</x:v>
      </x:c>
      <x:c r="I4169" s="59" t="n">
        <x:v>10</x:v>
      </x:c>
      <x:c r="J4169" s="60" t="n">
        <x:f>'参数'!$C$5</x:f>
        <x:v>360</x:v>
      </x:c>
      <x:c r="K4169" s="60" t="n">
        <x:f>'参数'!$D$5</x:f>
        <x:v>240</x:v>
      </x:c>
      <x:c r="L4169" s="60" t="n">
        <x:f>H4169+I4169+J4169</x:f>
        <x:v>571</x:v>
      </x:c>
      <x:c r="M4169" s="60" t="n">
        <x:f>L4169+K4169</x:f>
        <x:v>811</x:v>
      </x:c>
      <x:c r="N4169" s="60" t="n">
        <x:f>'参数'!$B$10</x:f>
        <x:v>1</x:v>
      </x:c>
      <x:c r="O4169" s="60" t="n">
        <x:f>N4169*'参数'!$B$11</x:f>
        <x:v>2</x:v>
      </x:c>
      <x:c r="P4169" s="60" t="n">
        <x:f>N4169*'参数'!$B$12</x:f>
        <x:v>1</x:v>
      </x:c>
      <x:c r="Q4169" t="str">
        <x:f>C4169&amp;"d"</x:f>
        <x:v>C131d</x:v>
      </x:c>
      <x:c r="R4169" t="str">
        <x:f>C4169&amp;"p"</x:f>
        <x:v>C131p</x:v>
      </x:c>
      <x:c r="S4169" t="str">
        <x:f>IF(AND(L4169&gt;=H4169+I4169+J4169,M4169&gt;L4169,F4169&lt;&gt;""),"PASS","FAIL")</x:f>
        <x:v>PASS</x:v>
      </x:c>
      <x:c r="T4169" t="n">
        <x:v>10</x:v>
      </x:c>
      <x:c r="U4169" t="str">
        <x:v>pickup_after_delivery_completion_plus_usage_lag</x:v>
      </x:c>
    </x:row>
    <x:row r="4170">
      <x:c r="A4170" t="str">
        <x:v>Set2_200-10-1</x:v>
      </x:c>
      <x:c r="B4170" t="str">
        <x:v>standard_same_day</x:v>
      </x:c>
      <x:c r="C4170" t="str">
        <x:v>C132</x:v>
      </x:c>
      <x:c r="D4170" s="59" t="n">
        <x:v>48</x:v>
      </x:c>
      <x:c r="E4170" s="59" t="n">
        <x:v>29</x:v>
      </x:c>
      <x:c r="F4170" s="59" t="str">
        <x:v>S2</x:v>
      </x:c>
      <x:c r="G4170" s="59" t="n">
        <x:v>219</x:v>
      </x:c>
      <x:c r="H4170" s="59" t="n">
        <x:v>257</x:v>
      </x:c>
      <x:c r="I4170" s="59" t="n">
        <x:v>10</x:v>
      </x:c>
      <x:c r="J4170" s="60" t="n">
        <x:f>'参数'!$C$5</x:f>
        <x:v>360</x:v>
      </x:c>
      <x:c r="K4170" s="60" t="n">
        <x:f>'参数'!$D$5</x:f>
        <x:v>240</x:v>
      </x:c>
      <x:c r="L4170" s="60" t="n">
        <x:f>H4170+I4170+J4170</x:f>
        <x:v>627</x:v>
      </x:c>
      <x:c r="M4170" s="60" t="n">
        <x:f>L4170+K4170</x:f>
        <x:v>867</x:v>
      </x:c>
      <x:c r="N4170" s="60" t="n">
        <x:f>'参数'!$B$10</x:f>
        <x:v>1</x:v>
      </x:c>
      <x:c r="O4170" s="60" t="n">
        <x:f>N4170*'参数'!$B$11</x:f>
        <x:v>2</x:v>
      </x:c>
      <x:c r="P4170" s="60" t="n">
        <x:f>N4170*'参数'!$B$12</x:f>
        <x:v>1</x:v>
      </x:c>
      <x:c r="Q4170" t="str">
        <x:f>C4170&amp;"d"</x:f>
        <x:v>C132d</x:v>
      </x:c>
      <x:c r="R4170" t="str">
        <x:f>C4170&amp;"p"</x:f>
        <x:v>C132p</x:v>
      </x:c>
      <x:c r="S4170" t="str">
        <x:f>IF(AND(L4170&gt;=H4170+I4170+J4170,M4170&gt;L4170,F4170&lt;&gt;""),"PASS","FAIL")</x:f>
        <x:v>PASS</x:v>
      </x:c>
      <x:c r="T4170" t="n">
        <x:v>5</x:v>
      </x:c>
      <x:c r="U4170" t="str">
        <x:v>pickup_after_delivery_completion_plus_usage_lag</x:v>
      </x:c>
    </x:row>
    <x:row r="4171">
      <x:c r="A4171" t="str">
        <x:v>Set2_200-10-1</x:v>
      </x:c>
      <x:c r="B4171" t="str">
        <x:v>standard_same_day</x:v>
      </x:c>
      <x:c r="C4171" t="str">
        <x:v>C133</x:v>
      </x:c>
      <x:c r="D4171" s="59" t="n">
        <x:v>14</x:v>
      </x:c>
      <x:c r="E4171" s="59" t="n">
        <x:v>35</x:v>
      </x:c>
      <x:c r="F4171" s="59" t="str">
        <x:v>S0</x:v>
      </x:c>
      <x:c r="G4171" s="59" t="n">
        <x:v>316</x:v>
      </x:c>
      <x:c r="H4171" s="59" t="n">
        <x:v>332</x:v>
      </x:c>
      <x:c r="I4171" s="59" t="n">
        <x:v>10</x:v>
      </x:c>
      <x:c r="J4171" s="60" t="n">
        <x:f>'参数'!$C$5</x:f>
        <x:v>360</x:v>
      </x:c>
      <x:c r="K4171" s="60" t="n">
        <x:f>'参数'!$D$5</x:f>
        <x:v>240</x:v>
      </x:c>
      <x:c r="L4171" s="60" t="n">
        <x:f>H4171+I4171+J4171</x:f>
        <x:v>702</x:v>
      </x:c>
      <x:c r="M4171" s="60" t="n">
        <x:f>L4171+K4171</x:f>
        <x:v>942</x:v>
      </x:c>
      <x:c r="N4171" s="60" t="n">
        <x:f>'参数'!$B$10</x:f>
        <x:v>1</x:v>
      </x:c>
      <x:c r="O4171" s="60" t="n">
        <x:f>N4171*'参数'!$B$11</x:f>
        <x:v>2</x:v>
      </x:c>
      <x:c r="P4171" s="60" t="n">
        <x:f>N4171*'参数'!$B$12</x:f>
        <x:v>1</x:v>
      </x:c>
      <x:c r="Q4171" t="str">
        <x:f>C4171&amp;"d"</x:f>
        <x:v>C133d</x:v>
      </x:c>
      <x:c r="R4171" t="str">
        <x:f>C4171&amp;"p"</x:f>
        <x:v>C133p</x:v>
      </x:c>
      <x:c r="S4171" t="str">
        <x:f>IF(AND(L4171&gt;=H4171+I4171+J4171,M4171&gt;L4171,F4171&lt;&gt;""),"PASS","FAIL")</x:f>
        <x:v>PASS</x:v>
      </x:c>
      <x:c r="T4171" t="n">
        <x:v>6</x:v>
      </x:c>
      <x:c r="U4171" t="str">
        <x:v>pickup_after_delivery_completion_plus_usage_lag</x:v>
      </x:c>
    </x:row>
    <x:row r="4172">
      <x:c r="A4172" t="str">
        <x:v>Set2_200-10-1</x:v>
      </x:c>
      <x:c r="B4172" t="str">
        <x:v>standard_same_day</x:v>
      </x:c>
      <x:c r="C4172" t="str">
        <x:v>C134</x:v>
      </x:c>
      <x:c r="D4172" s="59" t="n">
        <x:v>20</x:v>
      </x:c>
      <x:c r="E4172" s="59" t="n">
        <x:v>3</x:v>
      </x:c>
      <x:c r="F4172" s="59" t="str">
        <x:v>S8</x:v>
      </x:c>
      <x:c r="G4172" s="59" t="n">
        <x:v>280</x:v>
      </x:c>
      <x:c r="H4172" s="59" t="n">
        <x:v>308</x:v>
      </x:c>
      <x:c r="I4172" s="59" t="n">
        <x:v>10</x:v>
      </x:c>
      <x:c r="J4172" s="60" t="n">
        <x:f>'参数'!$C$5</x:f>
        <x:v>360</x:v>
      </x:c>
      <x:c r="K4172" s="60" t="n">
        <x:f>'参数'!$D$5</x:f>
        <x:v>240</x:v>
      </x:c>
      <x:c r="L4172" s="60" t="n">
        <x:f>H4172+I4172+J4172</x:f>
        <x:v>678</x:v>
      </x:c>
      <x:c r="M4172" s="60" t="n">
        <x:f>L4172+K4172</x:f>
        <x:v>918</x:v>
      </x:c>
      <x:c r="N4172" s="60" t="n">
        <x:f>'参数'!$B$10</x:f>
        <x:v>1</x:v>
      </x:c>
      <x:c r="O4172" s="60" t="n">
        <x:f>N4172*'参数'!$B$11</x:f>
        <x:v>2</x:v>
      </x:c>
      <x:c r="P4172" s="60" t="n">
        <x:f>N4172*'参数'!$B$12</x:f>
        <x:v>1</x:v>
      </x:c>
      <x:c r="Q4172" t="str">
        <x:f>C4172&amp;"d"</x:f>
        <x:v>C134d</x:v>
      </x:c>
      <x:c r="R4172" t="str">
        <x:f>C4172&amp;"p"</x:f>
        <x:v>C134p</x:v>
      </x:c>
      <x:c r="S4172" t="str">
        <x:f>IF(AND(L4172&gt;=H4172+I4172+J4172,M4172&gt;L4172,F4172&lt;&gt;""),"PASS","FAIL")</x:f>
        <x:v>PASS</x:v>
      </x:c>
      <x:c r="T4172" t="n">
        <x:v>11</x:v>
      </x:c>
      <x:c r="U4172" t="str">
        <x:v>pickup_after_delivery_completion_plus_usage_lag</x:v>
      </x:c>
    </x:row>
    <x:row r="4173">
      <x:c r="A4173" t="str">
        <x:v>Set2_200-10-1</x:v>
      </x:c>
      <x:c r="B4173" t="str">
        <x:v>standard_same_day</x:v>
      </x:c>
      <x:c r="C4173" t="str">
        <x:v>C135</x:v>
      </x:c>
      <x:c r="D4173" s="59" t="n">
        <x:v>19</x:v>
      </x:c>
      <x:c r="E4173" s="59" t="n">
        <x:v>18</x:v>
      </x:c>
      <x:c r="F4173" s="59" t="str">
        <x:v>S7</x:v>
      </x:c>
      <x:c r="G4173" s="59" t="n">
        <x:v>256</x:v>
      </x:c>
      <x:c r="H4173" s="59" t="n">
        <x:v>266</x:v>
      </x:c>
      <x:c r="I4173" s="59" t="n">
        <x:v>10</x:v>
      </x:c>
      <x:c r="J4173" s="60" t="n">
        <x:f>'参数'!$C$5</x:f>
        <x:v>360</x:v>
      </x:c>
      <x:c r="K4173" s="60" t="n">
        <x:f>'参数'!$D$5</x:f>
        <x:v>240</x:v>
      </x:c>
      <x:c r="L4173" s="60" t="n">
        <x:f>H4173+I4173+J4173</x:f>
        <x:v>636</x:v>
      </x:c>
      <x:c r="M4173" s="60" t="n">
        <x:f>L4173+K4173</x:f>
        <x:v>876</x:v>
      </x:c>
      <x:c r="N4173" s="60" t="n">
        <x:f>'参数'!$B$10</x:f>
        <x:v>1</x:v>
      </x:c>
      <x:c r="O4173" s="60" t="n">
        <x:f>N4173*'参数'!$B$11</x:f>
        <x:v>2</x:v>
      </x:c>
      <x:c r="P4173" s="60" t="n">
        <x:f>N4173*'参数'!$B$12</x:f>
        <x:v>1</x:v>
      </x:c>
      <x:c r="Q4173" t="str">
        <x:f>C4173&amp;"d"</x:f>
        <x:v>C135d</x:v>
      </x:c>
      <x:c r="R4173" t="str">
        <x:f>C4173&amp;"p"</x:f>
        <x:v>C135p</x:v>
      </x:c>
      <x:c r="S4173" t="str">
        <x:f>IF(AND(L4173&gt;=H4173+I4173+J4173,M4173&gt;L4173,F4173&lt;&gt;""),"PASS","FAIL")</x:f>
        <x:v>PASS</x:v>
      </x:c>
      <x:c r="T4173" t="n">
        <x:v>10</x:v>
      </x:c>
      <x:c r="U4173" t="str">
        <x:v>pickup_after_delivery_completion_plus_usage_lag</x:v>
      </x:c>
    </x:row>
    <x:row r="4174">
      <x:c r="A4174" t="str">
        <x:v>Set2_200-10-1</x:v>
      </x:c>
      <x:c r="B4174" t="str">
        <x:v>standard_same_day</x:v>
      </x:c>
      <x:c r="C4174" t="str">
        <x:v>C136</x:v>
      </x:c>
      <x:c r="D4174" s="59" t="n">
        <x:v>28</x:v>
      </x:c>
      <x:c r="E4174" s="59" t="n">
        <x:v>12</x:v>
      </x:c>
      <x:c r="F4174" s="59" t="str">
        <x:v>S7</x:v>
      </x:c>
      <x:c r="G4174" s="59" t="n">
        <x:v>335</x:v>
      </x:c>
      <x:c r="H4174" s="59" t="n">
        <x:v>373</x:v>
      </x:c>
      <x:c r="I4174" s="59" t="n">
        <x:v>10</x:v>
      </x:c>
      <x:c r="J4174" s="60" t="n">
        <x:f>'参数'!$C$5</x:f>
        <x:v>360</x:v>
      </x:c>
      <x:c r="K4174" s="60" t="n">
        <x:f>'参数'!$D$5</x:f>
        <x:v>240</x:v>
      </x:c>
      <x:c r="L4174" s="60" t="n">
        <x:f>H4174+I4174+J4174</x:f>
        <x:v>743</x:v>
      </x:c>
      <x:c r="M4174" s="60" t="n">
        <x:f>L4174+K4174</x:f>
        <x:v>983</x:v>
      </x:c>
      <x:c r="N4174" s="60" t="n">
        <x:f>'参数'!$B$10</x:f>
        <x:v>1</x:v>
      </x:c>
      <x:c r="O4174" s="60" t="n">
        <x:f>N4174*'参数'!$B$11</x:f>
        <x:v>2</x:v>
      </x:c>
      <x:c r="P4174" s="60" t="n">
        <x:f>N4174*'参数'!$B$12</x:f>
        <x:v>1</x:v>
      </x:c>
      <x:c r="Q4174" t="str">
        <x:f>C4174&amp;"d"</x:f>
        <x:v>C136d</x:v>
      </x:c>
      <x:c r="R4174" t="str">
        <x:f>C4174&amp;"p"</x:f>
        <x:v>C136p</x:v>
      </x:c>
      <x:c r="S4174" t="str">
        <x:f>IF(AND(L4174&gt;=H4174+I4174+J4174,M4174&gt;L4174,F4174&lt;&gt;""),"PASS","FAIL")</x:f>
        <x:v>PASS</x:v>
      </x:c>
      <x:c r="T4174" t="n">
        <x:v>2</x:v>
      </x:c>
      <x:c r="U4174" t="str">
        <x:v>pickup_after_delivery_completion_plus_usage_lag</x:v>
      </x:c>
    </x:row>
    <x:row r="4175">
      <x:c r="A4175" t="str">
        <x:v>Set2_200-10-1</x:v>
      </x:c>
      <x:c r="B4175" t="str">
        <x:v>standard_same_day</x:v>
      </x:c>
      <x:c r="C4175" t="str">
        <x:v>C137</x:v>
      </x:c>
      <x:c r="D4175" s="59" t="n">
        <x:v>43</x:v>
      </x:c>
      <x:c r="E4175" s="59" t="n">
        <x:v>45</x:v>
      </x:c>
      <x:c r="F4175" s="59" t="str">
        <x:v>S1</x:v>
      </x:c>
      <x:c r="G4175" s="59" t="n">
        <x:v>569</x:v>
      </x:c>
      <x:c r="H4175" s="59" t="n">
        <x:v>597</x:v>
      </x:c>
      <x:c r="I4175" s="59" t="n">
        <x:v>10</x:v>
      </x:c>
      <x:c r="J4175" s="60" t="n">
        <x:f>'参数'!$C$5</x:f>
        <x:v>360</x:v>
      </x:c>
      <x:c r="K4175" s="60" t="n">
        <x:f>'参数'!$D$5</x:f>
        <x:v>240</x:v>
      </x:c>
      <x:c r="L4175" s="60" t="n">
        <x:f>H4175+I4175+J4175</x:f>
        <x:v>967</x:v>
      </x:c>
      <x:c r="M4175" s="60" t="n">
        <x:f>L4175+K4175</x:f>
        <x:v>1207</x:v>
      </x:c>
      <x:c r="N4175" s="60" t="n">
        <x:f>'参数'!$B$10</x:f>
        <x:v>1</x:v>
      </x:c>
      <x:c r="O4175" s="60" t="n">
        <x:f>N4175*'参数'!$B$11</x:f>
        <x:v>2</x:v>
      </x:c>
      <x:c r="P4175" s="60" t="n">
        <x:f>N4175*'参数'!$B$12</x:f>
        <x:v>1</x:v>
      </x:c>
      <x:c r="Q4175" t="str">
        <x:f>C4175&amp;"d"</x:f>
        <x:v>C137d</x:v>
      </x:c>
      <x:c r="R4175" t="str">
        <x:f>C4175&amp;"p"</x:f>
        <x:v>C137p</x:v>
      </x:c>
      <x:c r="S4175" t="str">
        <x:f>IF(AND(L4175&gt;=H4175+I4175+J4175,M4175&gt;L4175,F4175&lt;&gt;""),"PASS","FAIL")</x:f>
        <x:v>PASS</x:v>
      </x:c>
      <x:c r="T4175" t="n">
        <x:v>2</x:v>
      </x:c>
      <x:c r="U4175" t="str">
        <x:v>pickup_after_delivery_completion_plus_usage_lag</x:v>
      </x:c>
    </x:row>
    <x:row r="4176">
      <x:c r="A4176" t="str">
        <x:v>Set2_200-10-1</x:v>
      </x:c>
      <x:c r="B4176" t="str">
        <x:v>standard_same_day</x:v>
      </x:c>
      <x:c r="C4176" t="str">
        <x:v>C138</x:v>
      </x:c>
      <x:c r="D4176" s="59" t="n">
        <x:v>11</x:v>
      </x:c>
      <x:c r="E4176" s="59" t="n">
        <x:v>43</x:v>
      </x:c>
      <x:c r="F4176" s="59" t="str">
        <x:v>S9</x:v>
      </x:c>
      <x:c r="G4176" s="59" t="n">
        <x:v>281</x:v>
      </x:c>
      <x:c r="H4176" s="59" t="n">
        <x:v>295</x:v>
      </x:c>
      <x:c r="I4176" s="59" t="n">
        <x:v>10</x:v>
      </x:c>
      <x:c r="J4176" s="60" t="n">
        <x:f>'参数'!$C$5</x:f>
        <x:v>360</x:v>
      </x:c>
      <x:c r="K4176" s="60" t="n">
        <x:f>'参数'!$D$5</x:f>
        <x:v>240</x:v>
      </x:c>
      <x:c r="L4176" s="60" t="n">
        <x:f>H4176+I4176+J4176</x:f>
        <x:v>665</x:v>
      </x:c>
      <x:c r="M4176" s="60" t="n">
        <x:f>L4176+K4176</x:f>
        <x:v>905</x:v>
      </x:c>
      <x:c r="N4176" s="60" t="n">
        <x:f>'参数'!$B$10</x:f>
        <x:v>1</x:v>
      </x:c>
      <x:c r="O4176" s="60" t="n">
        <x:f>N4176*'参数'!$B$11</x:f>
        <x:v>2</x:v>
      </x:c>
      <x:c r="P4176" s="60" t="n">
        <x:f>N4176*'参数'!$B$12</x:f>
        <x:v>1</x:v>
      </x:c>
      <x:c r="Q4176" t="str">
        <x:f>C4176&amp;"d"</x:f>
        <x:v>C138d</x:v>
      </x:c>
      <x:c r="R4176" t="str">
        <x:f>C4176&amp;"p"</x:f>
        <x:v>C138p</x:v>
      </x:c>
      <x:c r="S4176" t="str">
        <x:f>IF(AND(L4176&gt;=H4176+I4176+J4176,M4176&gt;L4176,F4176&lt;&gt;""),"PASS","FAIL")</x:f>
        <x:v>PASS</x:v>
      </x:c>
      <x:c r="T4176" t="n">
        <x:v>2</x:v>
      </x:c>
      <x:c r="U4176" t="str">
        <x:v>pickup_after_delivery_completion_plus_usage_lag</x:v>
      </x:c>
    </x:row>
    <x:row r="4177">
      <x:c r="A4177" t="str">
        <x:v>Set2_200-10-1</x:v>
      </x:c>
      <x:c r="B4177" t="str">
        <x:v>standard_same_day</x:v>
      </x:c>
      <x:c r="C4177" t="str">
        <x:v>C139</x:v>
      </x:c>
      <x:c r="D4177" s="59" t="n">
        <x:v>32</x:v>
      </x:c>
      <x:c r="E4177" s="59" t="n">
        <x:v>16</x:v>
      </x:c>
      <x:c r="F4177" s="59" t="str">
        <x:v>S7</x:v>
      </x:c>
      <x:c r="G4177" s="59" t="n">
        <x:v>154</x:v>
      </x:c>
      <x:c r="H4177" s="59" t="n">
        <x:v>174</x:v>
      </x:c>
      <x:c r="I4177" s="59" t="n">
        <x:v>10</x:v>
      </x:c>
      <x:c r="J4177" s="60" t="n">
        <x:f>'参数'!$C$5</x:f>
        <x:v>360</x:v>
      </x:c>
      <x:c r="K4177" s="60" t="n">
        <x:f>'参数'!$D$5</x:f>
        <x:v>240</x:v>
      </x:c>
      <x:c r="L4177" s="60" t="n">
        <x:f>H4177+I4177+J4177</x:f>
        <x:v>544</x:v>
      </x:c>
      <x:c r="M4177" s="60" t="n">
        <x:f>L4177+K4177</x:f>
        <x:v>784</x:v>
      </x:c>
      <x:c r="N4177" s="60" t="n">
        <x:f>'参数'!$B$10</x:f>
        <x:v>1</x:v>
      </x:c>
      <x:c r="O4177" s="60" t="n">
        <x:f>N4177*'参数'!$B$11</x:f>
        <x:v>2</x:v>
      </x:c>
      <x:c r="P4177" s="60" t="n">
        <x:f>N4177*'参数'!$B$12</x:f>
        <x:v>1</x:v>
      </x:c>
      <x:c r="Q4177" t="str">
        <x:f>C4177&amp;"d"</x:f>
        <x:v>C139d</x:v>
      </x:c>
      <x:c r="R4177" t="str">
        <x:f>C4177&amp;"p"</x:f>
        <x:v>C139p</x:v>
      </x:c>
      <x:c r="S4177" t="str">
        <x:f>IF(AND(L4177&gt;=H4177+I4177+J4177,M4177&gt;L4177,F4177&lt;&gt;""),"PASS","FAIL")</x:f>
        <x:v>PASS</x:v>
      </x:c>
      <x:c r="T4177" t="n">
        <x:v>11</x:v>
      </x:c>
      <x:c r="U4177" t="str">
        <x:v>pickup_after_delivery_completion_plus_usage_lag</x:v>
      </x:c>
    </x:row>
    <x:row r="4178">
      <x:c r="A4178" t="str">
        <x:v>Set2_200-10-1</x:v>
      </x:c>
      <x:c r="B4178" t="str">
        <x:v>standard_same_day</x:v>
      </x:c>
      <x:c r="C4178" t="str">
        <x:v>C140</x:v>
      </x:c>
      <x:c r="D4178" s="59" t="n">
        <x:v>22</x:v>
      </x:c>
      <x:c r="E4178" s="59" t="n">
        <x:v>17</x:v>
      </x:c>
      <x:c r="F4178" s="59" t="str">
        <x:v>S7</x:v>
      </x:c>
      <x:c r="G4178" s="59" t="n">
        <x:v>610</x:v>
      </x:c>
      <x:c r="H4178" s="59" t="n">
        <x:v>628</x:v>
      </x:c>
      <x:c r="I4178" s="59" t="n">
        <x:v>10</x:v>
      </x:c>
      <x:c r="J4178" s="60" t="n">
        <x:f>'参数'!$C$5</x:f>
        <x:v>360</x:v>
      </x:c>
      <x:c r="K4178" s="60" t="n">
        <x:f>'参数'!$D$5</x:f>
        <x:v>240</x:v>
      </x:c>
      <x:c r="L4178" s="60" t="n">
        <x:f>H4178+I4178+J4178</x:f>
        <x:v>998</x:v>
      </x:c>
      <x:c r="M4178" s="60" t="n">
        <x:f>L4178+K4178</x:f>
        <x:v>1238</x:v>
      </x:c>
      <x:c r="N4178" s="60" t="n">
        <x:f>'参数'!$B$10</x:f>
        <x:v>1</x:v>
      </x:c>
      <x:c r="O4178" s="60" t="n">
        <x:f>N4178*'参数'!$B$11</x:f>
        <x:v>2</x:v>
      </x:c>
      <x:c r="P4178" s="60" t="n">
        <x:f>N4178*'参数'!$B$12</x:f>
        <x:v>1</x:v>
      </x:c>
      <x:c r="Q4178" t="str">
        <x:f>C4178&amp;"d"</x:f>
        <x:v>C140d</x:v>
      </x:c>
      <x:c r="R4178" t="str">
        <x:f>C4178&amp;"p"</x:f>
        <x:v>C140p</x:v>
      </x:c>
      <x:c r="S4178" t="str">
        <x:f>IF(AND(L4178&gt;=H4178+I4178+J4178,M4178&gt;L4178,F4178&lt;&gt;""),"PASS","FAIL")</x:f>
        <x:v>PASS</x:v>
      </x:c>
      <x:c r="T4178" t="n">
        <x:v>15</x:v>
      </x:c>
      <x:c r="U4178" t="str">
        <x:v>pickup_after_delivery_completion_plus_usage_lag</x:v>
      </x:c>
    </x:row>
    <x:row r="4179">
      <x:c r="A4179" t="str">
        <x:v>Set2_200-10-1</x:v>
      </x:c>
      <x:c r="B4179" t="str">
        <x:v>standard_same_day</x:v>
      </x:c>
      <x:c r="C4179" t="str">
        <x:v>C141</x:v>
      </x:c>
      <x:c r="D4179" s="59" t="n">
        <x:v>6</x:v>
      </x:c>
      <x:c r="E4179" s="59" t="n">
        <x:v>11</x:v>
      </x:c>
      <x:c r="F4179" s="59" t="str">
        <x:v>S8</x:v>
      </x:c>
      <x:c r="G4179" s="59" t="n">
        <x:v>139</x:v>
      </x:c>
      <x:c r="H4179" s="59" t="n">
        <x:v>169</x:v>
      </x:c>
      <x:c r="I4179" s="59" t="n">
        <x:v>10</x:v>
      </x:c>
      <x:c r="J4179" s="60" t="n">
        <x:f>'参数'!$C$5</x:f>
        <x:v>360</x:v>
      </x:c>
      <x:c r="K4179" s="60" t="n">
        <x:f>'参数'!$D$5</x:f>
        <x:v>240</x:v>
      </x:c>
      <x:c r="L4179" s="60" t="n">
        <x:f>H4179+I4179+J4179</x:f>
        <x:v>539</x:v>
      </x:c>
      <x:c r="M4179" s="60" t="n">
        <x:f>L4179+K4179</x:f>
        <x:v>779</x:v>
      </x:c>
      <x:c r="N4179" s="60" t="n">
        <x:f>'参数'!$B$10</x:f>
        <x:v>1</x:v>
      </x:c>
      <x:c r="O4179" s="60" t="n">
        <x:f>N4179*'参数'!$B$11</x:f>
        <x:v>2</x:v>
      </x:c>
      <x:c r="P4179" s="60" t="n">
        <x:f>N4179*'参数'!$B$12</x:f>
        <x:v>1</x:v>
      </x:c>
      <x:c r="Q4179" t="str">
        <x:f>C4179&amp;"d"</x:f>
        <x:v>C141d</x:v>
      </x:c>
      <x:c r="R4179" t="str">
        <x:f>C4179&amp;"p"</x:f>
        <x:v>C141p</x:v>
      </x:c>
      <x:c r="S4179" t="str">
        <x:f>IF(AND(L4179&gt;=H4179+I4179+J4179,M4179&gt;L4179,F4179&lt;&gt;""),"PASS","FAIL")</x:f>
        <x:v>PASS</x:v>
      </x:c>
      <x:c r="T4179" t="n">
        <x:v>8</x:v>
      </x:c>
      <x:c r="U4179" t="str">
        <x:v>pickup_after_delivery_completion_plus_usage_lag</x:v>
      </x:c>
    </x:row>
    <x:row r="4180">
      <x:c r="A4180" t="str">
        <x:v>Set2_200-10-1</x:v>
      </x:c>
      <x:c r="B4180" t="str">
        <x:v>standard_same_day</x:v>
      </x:c>
      <x:c r="C4180" t="str">
        <x:v>C142</x:v>
      </x:c>
      <x:c r="D4180" s="59" t="n">
        <x:v>39</x:v>
      </x:c>
      <x:c r="E4180" s="59" t="n">
        <x:v>17</x:v>
      </x:c>
      <x:c r="F4180" s="59" t="str">
        <x:v>S2</x:v>
      </x:c>
      <x:c r="G4180" s="59" t="n">
        <x:v>210</x:v>
      </x:c>
      <x:c r="H4180" s="59" t="n">
        <x:v>234</x:v>
      </x:c>
      <x:c r="I4180" s="59" t="n">
        <x:v>10</x:v>
      </x:c>
      <x:c r="J4180" s="60" t="n">
        <x:f>'参数'!$C$5</x:f>
        <x:v>360</x:v>
      </x:c>
      <x:c r="K4180" s="60" t="n">
        <x:f>'参数'!$D$5</x:f>
        <x:v>240</x:v>
      </x:c>
      <x:c r="L4180" s="60" t="n">
        <x:f>H4180+I4180+J4180</x:f>
        <x:v>604</x:v>
      </x:c>
      <x:c r="M4180" s="60" t="n">
        <x:f>L4180+K4180</x:f>
        <x:v>844</x:v>
      </x:c>
      <x:c r="N4180" s="60" t="n">
        <x:f>'参数'!$B$10</x:f>
        <x:v>1</x:v>
      </x:c>
      <x:c r="O4180" s="60" t="n">
        <x:f>N4180*'参数'!$B$11</x:f>
        <x:v>2</x:v>
      </x:c>
      <x:c r="P4180" s="60" t="n">
        <x:f>N4180*'参数'!$B$12</x:f>
        <x:v>1</x:v>
      </x:c>
      <x:c r="Q4180" t="str">
        <x:f>C4180&amp;"d"</x:f>
        <x:v>C142d</x:v>
      </x:c>
      <x:c r="R4180" t="str">
        <x:f>C4180&amp;"p"</x:f>
        <x:v>C142p</x:v>
      </x:c>
      <x:c r="S4180" t="str">
        <x:f>IF(AND(L4180&gt;=H4180+I4180+J4180,M4180&gt;L4180,F4180&lt;&gt;""),"PASS","FAIL")</x:f>
        <x:v>PASS</x:v>
      </x:c>
      <x:c r="T4180" t="n">
        <x:v>16</x:v>
      </x:c>
      <x:c r="U4180" t="str">
        <x:v>pickup_after_delivery_completion_plus_usage_lag</x:v>
      </x:c>
    </x:row>
    <x:row r="4181">
      <x:c r="A4181" t="str">
        <x:v>Set2_200-10-1</x:v>
      </x:c>
      <x:c r="B4181" t="str">
        <x:v>standard_same_day</x:v>
      </x:c>
      <x:c r="C4181" t="str">
        <x:v>C143</x:v>
      </x:c>
      <x:c r="D4181" s="59" t="n">
        <x:v>42</x:v>
      </x:c>
      <x:c r="E4181" s="59" t="n">
        <x:v>30</x:v>
      </x:c>
      <x:c r="F4181" s="59" t="str">
        <x:v>S2</x:v>
      </x:c>
      <x:c r="G4181" s="59" t="n">
        <x:v>68</x:v>
      </x:c>
      <x:c r="H4181" s="59" t="n">
        <x:v>100</x:v>
      </x:c>
      <x:c r="I4181" s="59" t="n">
        <x:v>10</x:v>
      </x:c>
      <x:c r="J4181" s="60" t="n">
        <x:f>'参数'!$C$5</x:f>
        <x:v>360</x:v>
      </x:c>
      <x:c r="K4181" s="60" t="n">
        <x:f>'参数'!$D$5</x:f>
        <x:v>240</x:v>
      </x:c>
      <x:c r="L4181" s="60" t="n">
        <x:f>H4181+I4181+J4181</x:f>
        <x:v>470</x:v>
      </x:c>
      <x:c r="M4181" s="60" t="n">
        <x:f>L4181+K4181</x:f>
        <x:v>710</x:v>
      </x:c>
      <x:c r="N4181" s="60" t="n">
        <x:f>'参数'!$B$10</x:f>
        <x:v>1</x:v>
      </x:c>
      <x:c r="O4181" s="60" t="n">
        <x:f>N4181*'参数'!$B$11</x:f>
        <x:v>2</x:v>
      </x:c>
      <x:c r="P4181" s="60" t="n">
        <x:f>N4181*'参数'!$B$12</x:f>
        <x:v>1</x:v>
      </x:c>
      <x:c r="Q4181" t="str">
        <x:f>C4181&amp;"d"</x:f>
        <x:v>C143d</x:v>
      </x:c>
      <x:c r="R4181" t="str">
        <x:f>C4181&amp;"p"</x:f>
        <x:v>C143p</x:v>
      </x:c>
      <x:c r="S4181" t="str">
        <x:f>IF(AND(L4181&gt;=H4181+I4181+J4181,M4181&gt;L4181,F4181&lt;&gt;""),"PASS","FAIL")</x:f>
        <x:v>PASS</x:v>
      </x:c>
      <x:c r="T4181" t="n">
        <x:v>11</x:v>
      </x:c>
      <x:c r="U4181" t="str">
        <x:v>pickup_after_delivery_completion_plus_usage_lag</x:v>
      </x:c>
    </x:row>
    <x:row r="4182">
      <x:c r="A4182" t="str">
        <x:v>Set2_200-10-1</x:v>
      </x:c>
      <x:c r="B4182" t="str">
        <x:v>standard_same_day</x:v>
      </x:c>
      <x:c r="C4182" t="str">
        <x:v>C144</x:v>
      </x:c>
      <x:c r="D4182" s="59" t="n">
        <x:v>36</x:v>
      </x:c>
      <x:c r="E4182" s="59" t="n">
        <x:v>22</x:v>
      </x:c>
      <x:c r="F4182" s="59" t="str">
        <x:v>S2</x:v>
      </x:c>
      <x:c r="G4182" s="59" t="n">
        <x:v>369</x:v>
      </x:c>
      <x:c r="H4182" s="59" t="n">
        <x:v>401</x:v>
      </x:c>
      <x:c r="I4182" s="59" t="n">
        <x:v>10</x:v>
      </x:c>
      <x:c r="J4182" s="60" t="n">
        <x:f>'参数'!$C$5</x:f>
        <x:v>360</x:v>
      </x:c>
      <x:c r="K4182" s="60" t="n">
        <x:f>'参数'!$D$5</x:f>
        <x:v>240</x:v>
      </x:c>
      <x:c r="L4182" s="60" t="n">
        <x:f>H4182+I4182+J4182</x:f>
        <x:v>771</x:v>
      </x:c>
      <x:c r="M4182" s="60" t="n">
        <x:f>L4182+K4182</x:f>
        <x:v>1011</x:v>
      </x:c>
      <x:c r="N4182" s="60" t="n">
        <x:f>'参数'!$B$10</x:f>
        <x:v>1</x:v>
      </x:c>
      <x:c r="O4182" s="60" t="n">
        <x:f>N4182*'参数'!$B$11</x:f>
        <x:v>2</x:v>
      </x:c>
      <x:c r="P4182" s="60" t="n">
        <x:f>N4182*'参数'!$B$12</x:f>
        <x:v>1</x:v>
      </x:c>
      <x:c r="Q4182" t="str">
        <x:f>C4182&amp;"d"</x:f>
        <x:v>C144d</x:v>
      </x:c>
      <x:c r="R4182" t="str">
        <x:f>C4182&amp;"p"</x:f>
        <x:v>C144p</x:v>
      </x:c>
      <x:c r="S4182" t="str">
        <x:f>IF(AND(L4182&gt;=H4182+I4182+J4182,M4182&gt;L4182,F4182&lt;&gt;""),"PASS","FAIL")</x:f>
        <x:v>PASS</x:v>
      </x:c>
      <x:c r="T4182" t="n">
        <x:v>6</x:v>
      </x:c>
      <x:c r="U4182" t="str">
        <x:v>pickup_after_delivery_completion_plus_usage_lag</x:v>
      </x:c>
    </x:row>
    <x:row r="4183">
      <x:c r="A4183" t="str">
        <x:v>Set2_200-10-1</x:v>
      </x:c>
      <x:c r="B4183" t="str">
        <x:v>standard_same_day</x:v>
      </x:c>
      <x:c r="C4183" t="str">
        <x:v>C145</x:v>
      </x:c>
      <x:c r="D4183" s="59" t="n">
        <x:v>20</x:v>
      </x:c>
      <x:c r="E4183" s="59" t="n">
        <x:v>19</x:v>
      </x:c>
      <x:c r="F4183" s="59" t="str">
        <x:v>S7</x:v>
      </x:c>
      <x:c r="G4183" s="59" t="n">
        <x:v>154</x:v>
      </x:c>
      <x:c r="H4183" s="59" t="n">
        <x:v>186</x:v>
      </x:c>
      <x:c r="I4183" s="59" t="n">
        <x:v>10</x:v>
      </x:c>
      <x:c r="J4183" s="60" t="n">
        <x:f>'参数'!$C$5</x:f>
        <x:v>360</x:v>
      </x:c>
      <x:c r="K4183" s="60" t="n">
        <x:f>'参数'!$D$5</x:f>
        <x:v>240</x:v>
      </x:c>
      <x:c r="L4183" s="60" t="n">
        <x:f>H4183+I4183+J4183</x:f>
        <x:v>556</x:v>
      </x:c>
      <x:c r="M4183" s="60" t="n">
        <x:f>L4183+K4183</x:f>
        <x:v>796</x:v>
      </x:c>
      <x:c r="N4183" s="60" t="n">
        <x:f>'参数'!$B$10</x:f>
        <x:v>1</x:v>
      </x:c>
      <x:c r="O4183" s="60" t="n">
        <x:f>N4183*'参数'!$B$11</x:f>
        <x:v>2</x:v>
      </x:c>
      <x:c r="P4183" s="60" t="n">
        <x:f>N4183*'参数'!$B$12</x:f>
        <x:v>1</x:v>
      </x:c>
      <x:c r="Q4183" t="str">
        <x:f>C4183&amp;"d"</x:f>
        <x:v>C145d</x:v>
      </x:c>
      <x:c r="R4183" t="str">
        <x:f>C4183&amp;"p"</x:f>
        <x:v>C145p</x:v>
      </x:c>
      <x:c r="S4183" t="str">
        <x:f>IF(AND(L4183&gt;=H4183+I4183+J4183,M4183&gt;L4183,F4183&lt;&gt;""),"PASS","FAIL")</x:f>
        <x:v>PASS</x:v>
      </x:c>
      <x:c r="T4183" t="n">
        <x:v>0</x:v>
      </x:c>
      <x:c r="U4183" t="str">
        <x:v>pickup_after_delivery_completion_plus_usage_lag</x:v>
      </x:c>
    </x:row>
    <x:row r="4184">
      <x:c r="A4184" t="str">
        <x:v>Set2_200-10-1</x:v>
      </x:c>
      <x:c r="B4184" t="str">
        <x:v>standard_same_day</x:v>
      </x:c>
      <x:c r="C4184" t="str">
        <x:v>C146</x:v>
      </x:c>
      <x:c r="D4184" s="59" t="n">
        <x:v>33</x:v>
      </x:c>
      <x:c r="E4184" s="59" t="n">
        <x:v>25</x:v>
      </x:c>
      <x:c r="F4184" s="59" t="str">
        <x:v>S7</x:v>
      </x:c>
      <x:c r="G4184" s="59" t="n">
        <x:v>194</x:v>
      </x:c>
      <x:c r="H4184" s="59" t="n">
        <x:v>210</x:v>
      </x:c>
      <x:c r="I4184" s="59" t="n">
        <x:v>10</x:v>
      </x:c>
      <x:c r="J4184" s="60" t="n">
        <x:f>'参数'!$C$5</x:f>
        <x:v>360</x:v>
      </x:c>
      <x:c r="K4184" s="60" t="n">
        <x:f>'参数'!$D$5</x:f>
        <x:v>240</x:v>
      </x:c>
      <x:c r="L4184" s="60" t="n">
        <x:f>H4184+I4184+J4184</x:f>
        <x:v>580</x:v>
      </x:c>
      <x:c r="M4184" s="60" t="n">
        <x:f>L4184+K4184</x:f>
        <x:v>820</x:v>
      </x:c>
      <x:c r="N4184" s="60" t="n">
        <x:f>'参数'!$B$10</x:f>
        <x:v>1</x:v>
      </x:c>
      <x:c r="O4184" s="60" t="n">
        <x:f>N4184*'参数'!$B$11</x:f>
        <x:v>2</x:v>
      </x:c>
      <x:c r="P4184" s="60" t="n">
        <x:f>N4184*'参数'!$B$12</x:f>
        <x:v>1</x:v>
      </x:c>
      <x:c r="Q4184" t="str">
        <x:f>C4184&amp;"d"</x:f>
        <x:v>C146d</x:v>
      </x:c>
      <x:c r="R4184" t="str">
        <x:f>C4184&amp;"p"</x:f>
        <x:v>C146p</x:v>
      </x:c>
      <x:c r="S4184" t="str">
        <x:f>IF(AND(L4184&gt;=H4184+I4184+J4184,M4184&gt;L4184,F4184&lt;&gt;""),"PASS","FAIL")</x:f>
        <x:v>PASS</x:v>
      </x:c>
      <x:c r="T4184" t="n">
        <x:v>2</x:v>
      </x:c>
      <x:c r="U4184" t="str">
        <x:v>pickup_after_delivery_completion_plus_usage_lag</x:v>
      </x:c>
    </x:row>
    <x:row r="4185">
      <x:c r="A4185" t="str">
        <x:v>Set2_200-10-1</x:v>
      </x:c>
      <x:c r="B4185" t="str">
        <x:v>standard_same_day</x:v>
      </x:c>
      <x:c r="C4185" t="str">
        <x:v>C147</x:v>
      </x:c>
      <x:c r="D4185" s="59" t="n">
        <x:v>34</x:v>
      </x:c>
      <x:c r="E4185" s="59" t="n">
        <x:v>2</x:v>
      </x:c>
      <x:c r="F4185" s="59" t="str">
        <x:v>S4</x:v>
      </x:c>
      <x:c r="G4185" s="59" t="n">
        <x:v>221</x:v>
      </x:c>
      <x:c r="H4185" s="59" t="n">
        <x:v>247</x:v>
      </x:c>
      <x:c r="I4185" s="59" t="n">
        <x:v>10</x:v>
      </x:c>
      <x:c r="J4185" s="60" t="n">
        <x:f>'参数'!$C$5</x:f>
        <x:v>360</x:v>
      </x:c>
      <x:c r="K4185" s="60" t="n">
        <x:f>'参数'!$D$5</x:f>
        <x:v>240</x:v>
      </x:c>
      <x:c r="L4185" s="60" t="n">
        <x:f>H4185+I4185+J4185</x:f>
        <x:v>617</x:v>
      </x:c>
      <x:c r="M4185" s="60" t="n">
        <x:f>L4185+K4185</x:f>
        <x:v>857</x:v>
      </x:c>
      <x:c r="N4185" s="60" t="n">
        <x:f>'参数'!$B$10</x:f>
        <x:v>1</x:v>
      </x:c>
      <x:c r="O4185" s="60" t="n">
        <x:f>N4185*'参数'!$B$11</x:f>
        <x:v>2</x:v>
      </x:c>
      <x:c r="P4185" s="60" t="n">
        <x:f>N4185*'参数'!$B$12</x:f>
        <x:v>1</x:v>
      </x:c>
      <x:c r="Q4185" t="str">
        <x:f>C4185&amp;"d"</x:f>
        <x:v>C147d</x:v>
      </x:c>
      <x:c r="R4185" t="str">
        <x:f>C4185&amp;"p"</x:f>
        <x:v>C147p</x:v>
      </x:c>
      <x:c r="S4185" t="str">
        <x:f>IF(AND(L4185&gt;=H4185+I4185+J4185,M4185&gt;L4185,F4185&lt;&gt;""),"PASS","FAIL")</x:f>
        <x:v>PASS</x:v>
      </x:c>
      <x:c r="T4185" t="n">
        <x:v>7</x:v>
      </x:c>
      <x:c r="U4185" t="str">
        <x:v>pickup_after_delivery_completion_plus_usage_lag</x:v>
      </x:c>
    </x:row>
    <x:row r="4186">
      <x:c r="A4186" t="str">
        <x:v>Set2_200-10-1</x:v>
      </x:c>
      <x:c r="B4186" t="str">
        <x:v>standard_same_day</x:v>
      </x:c>
      <x:c r="C4186" t="str">
        <x:v>C148</x:v>
      </x:c>
      <x:c r="D4186" s="59" t="n">
        <x:v>29</x:v>
      </x:c>
      <x:c r="E4186" s="59" t="n">
        <x:v>27</x:v>
      </x:c>
      <x:c r="F4186" s="59" t="str">
        <x:v>S7</x:v>
      </x:c>
      <x:c r="G4186" s="59" t="n">
        <x:v>90</x:v>
      </x:c>
      <x:c r="H4186" s="59" t="n">
        <x:v>120</x:v>
      </x:c>
      <x:c r="I4186" s="59" t="n">
        <x:v>10</x:v>
      </x:c>
      <x:c r="J4186" s="60" t="n">
        <x:f>'参数'!$C$5</x:f>
        <x:v>360</x:v>
      </x:c>
      <x:c r="K4186" s="60" t="n">
        <x:f>'参数'!$D$5</x:f>
        <x:v>240</x:v>
      </x:c>
      <x:c r="L4186" s="60" t="n">
        <x:f>H4186+I4186+J4186</x:f>
        <x:v>490</x:v>
      </x:c>
      <x:c r="M4186" s="60" t="n">
        <x:f>L4186+K4186</x:f>
        <x:v>730</x:v>
      </x:c>
      <x:c r="N4186" s="60" t="n">
        <x:f>'参数'!$B$10</x:f>
        <x:v>1</x:v>
      </x:c>
      <x:c r="O4186" s="60" t="n">
        <x:f>N4186*'参数'!$B$11</x:f>
        <x:v>2</x:v>
      </x:c>
      <x:c r="P4186" s="60" t="n">
        <x:f>N4186*'参数'!$B$12</x:f>
        <x:v>1</x:v>
      </x:c>
      <x:c r="Q4186" t="str">
        <x:f>C4186&amp;"d"</x:f>
        <x:v>C148d</x:v>
      </x:c>
      <x:c r="R4186" t="str">
        <x:f>C4186&amp;"p"</x:f>
        <x:v>C148p</x:v>
      </x:c>
      <x:c r="S4186" t="str">
        <x:f>IF(AND(L4186&gt;=H4186+I4186+J4186,M4186&gt;L4186,F4186&lt;&gt;""),"PASS","FAIL")</x:f>
        <x:v>PASS</x:v>
      </x:c>
      <x:c r="T4186" t="n">
        <x:v>8</x:v>
      </x:c>
      <x:c r="U4186" t="str">
        <x:v>pickup_after_delivery_completion_plus_usage_lag</x:v>
      </x:c>
    </x:row>
    <x:row r="4187">
      <x:c r="A4187" t="str">
        <x:v>Set2_200-10-1</x:v>
      </x:c>
      <x:c r="B4187" t="str">
        <x:v>standard_same_day</x:v>
      </x:c>
      <x:c r="C4187" t="str">
        <x:v>C149</x:v>
      </x:c>
      <x:c r="D4187" s="59" t="n">
        <x:v>49</x:v>
      </x:c>
      <x:c r="E4187" s="59" t="n">
        <x:v>48</x:v>
      </x:c>
      <x:c r="F4187" s="59" t="str">
        <x:v>S1</x:v>
      </x:c>
      <x:c r="G4187" s="59" t="n">
        <x:v>103</x:v>
      </x:c>
      <x:c r="H4187" s="59" t="n">
        <x:v>129</x:v>
      </x:c>
      <x:c r="I4187" s="59" t="n">
        <x:v>10</x:v>
      </x:c>
      <x:c r="J4187" s="60" t="n">
        <x:f>'参数'!$C$5</x:f>
        <x:v>360</x:v>
      </x:c>
      <x:c r="K4187" s="60" t="n">
        <x:f>'参数'!$D$5</x:f>
        <x:v>240</x:v>
      </x:c>
      <x:c r="L4187" s="60" t="n">
        <x:f>H4187+I4187+J4187</x:f>
        <x:v>499</x:v>
      </x:c>
      <x:c r="M4187" s="60" t="n">
        <x:f>L4187+K4187</x:f>
        <x:v>739</x:v>
      </x:c>
      <x:c r="N4187" s="60" t="n">
        <x:f>'参数'!$B$10</x:f>
        <x:v>1</x:v>
      </x:c>
      <x:c r="O4187" s="60" t="n">
        <x:f>N4187*'参数'!$B$11</x:f>
        <x:v>2</x:v>
      </x:c>
      <x:c r="P4187" s="60" t="n">
        <x:f>N4187*'参数'!$B$12</x:f>
        <x:v>1</x:v>
      </x:c>
      <x:c r="Q4187" t="str">
        <x:f>C4187&amp;"d"</x:f>
        <x:v>C149d</x:v>
      </x:c>
      <x:c r="R4187" t="str">
        <x:f>C4187&amp;"p"</x:f>
        <x:v>C149p</x:v>
      </x:c>
      <x:c r="S4187" t="str">
        <x:f>IF(AND(L4187&gt;=H4187+I4187+J4187,M4187&gt;L4187,F4187&lt;&gt;""),"PASS","FAIL")</x:f>
        <x:v>PASS</x:v>
      </x:c>
      <x:c r="T4187" t="n">
        <x:v>14</x:v>
      </x:c>
      <x:c r="U4187" t="str">
        <x:v>pickup_after_delivery_completion_plus_usage_lag</x:v>
      </x:c>
    </x:row>
    <x:row r="4188">
      <x:c r="A4188" t="str">
        <x:v>Set2_200-10-1</x:v>
      </x:c>
      <x:c r="B4188" t="str">
        <x:v>standard_same_day</x:v>
      </x:c>
      <x:c r="C4188" t="str">
        <x:v>C150</x:v>
      </x:c>
      <x:c r="D4188" s="59" t="n">
        <x:v>44</x:v>
      </x:c>
      <x:c r="E4188" s="59" t="n">
        <x:v>35</x:v>
      </x:c>
      <x:c r="F4188" s="59" t="str">
        <x:v>S6</x:v>
      </x:c>
      <x:c r="G4188" s="59" t="n">
        <x:v>426</x:v>
      </x:c>
      <x:c r="H4188" s="59" t="n">
        <x:v>446</x:v>
      </x:c>
      <x:c r="I4188" s="59" t="n">
        <x:v>10</x:v>
      </x:c>
      <x:c r="J4188" s="60" t="n">
        <x:f>'参数'!$C$5</x:f>
        <x:v>360</x:v>
      </x:c>
      <x:c r="K4188" s="60" t="n">
        <x:f>'参数'!$D$5</x:f>
        <x:v>240</x:v>
      </x:c>
      <x:c r="L4188" s="60" t="n">
        <x:f>H4188+I4188+J4188</x:f>
        <x:v>816</x:v>
      </x:c>
      <x:c r="M4188" s="60" t="n">
        <x:f>L4188+K4188</x:f>
        <x:v>1056</x:v>
      </x:c>
      <x:c r="N4188" s="60" t="n">
        <x:f>'参数'!$B$10</x:f>
        <x:v>1</x:v>
      </x:c>
      <x:c r="O4188" s="60" t="n">
        <x:f>N4188*'参数'!$B$11</x:f>
        <x:v>2</x:v>
      </x:c>
      <x:c r="P4188" s="60" t="n">
        <x:f>N4188*'参数'!$B$12</x:f>
        <x:v>1</x:v>
      </x:c>
      <x:c r="Q4188" t="str">
        <x:f>C4188&amp;"d"</x:f>
        <x:v>C150d</x:v>
      </x:c>
      <x:c r="R4188" t="str">
        <x:f>C4188&amp;"p"</x:f>
        <x:v>C150p</x:v>
      </x:c>
      <x:c r="S4188" t="str">
        <x:f>IF(AND(L4188&gt;=H4188+I4188+J4188,M4188&gt;L4188,F4188&lt;&gt;""),"PASS","FAIL")</x:f>
        <x:v>PASS</x:v>
      </x:c>
      <x:c r="T4188" t="n">
        <x:v>3</x:v>
      </x:c>
      <x:c r="U4188" t="str">
        <x:v>pickup_after_delivery_completion_plus_usage_lag</x:v>
      </x:c>
    </x:row>
    <x:row r="4189">
      <x:c r="A4189" t="str">
        <x:v>Set2_200-10-1</x:v>
      </x:c>
      <x:c r="B4189" t="str">
        <x:v>standard_same_day</x:v>
      </x:c>
      <x:c r="C4189" t="str">
        <x:v>C151</x:v>
      </x:c>
      <x:c r="D4189" s="59" t="n">
        <x:v>41</x:v>
      </x:c>
      <x:c r="E4189" s="59" t="n">
        <x:v>26</x:v>
      </x:c>
      <x:c r="F4189" s="59" t="str">
        <x:v>S2</x:v>
      </x:c>
      <x:c r="G4189" s="59" t="n">
        <x:v>444</x:v>
      </x:c>
      <x:c r="H4189" s="59" t="n">
        <x:v>460</x:v>
      </x:c>
      <x:c r="I4189" s="59" t="n">
        <x:v>10</x:v>
      </x:c>
      <x:c r="J4189" s="60" t="n">
        <x:f>'参数'!$C$5</x:f>
        <x:v>360</x:v>
      </x:c>
      <x:c r="K4189" s="60" t="n">
        <x:f>'参数'!$D$5</x:f>
        <x:v>240</x:v>
      </x:c>
      <x:c r="L4189" s="60" t="n">
        <x:f>H4189+I4189+J4189</x:f>
        <x:v>830</x:v>
      </x:c>
      <x:c r="M4189" s="60" t="n">
        <x:f>L4189+K4189</x:f>
        <x:v>1070</x:v>
      </x:c>
      <x:c r="N4189" s="60" t="n">
        <x:f>'参数'!$B$10</x:f>
        <x:v>1</x:v>
      </x:c>
      <x:c r="O4189" s="60" t="n">
        <x:f>N4189*'参数'!$B$11</x:f>
        <x:v>2</x:v>
      </x:c>
      <x:c r="P4189" s="60" t="n">
        <x:f>N4189*'参数'!$B$12</x:f>
        <x:v>1</x:v>
      </x:c>
      <x:c r="Q4189" t="str">
        <x:f>C4189&amp;"d"</x:f>
        <x:v>C151d</x:v>
      </x:c>
      <x:c r="R4189" t="str">
        <x:f>C4189&amp;"p"</x:f>
        <x:v>C151p</x:v>
      </x:c>
      <x:c r="S4189" t="str">
        <x:f>IF(AND(L4189&gt;=H4189+I4189+J4189,M4189&gt;L4189,F4189&lt;&gt;""),"PASS","FAIL")</x:f>
        <x:v>PASS</x:v>
      </x:c>
      <x:c r="T4189" t="n">
        <x:v>3</x:v>
      </x:c>
      <x:c r="U4189" t="str">
        <x:v>pickup_after_delivery_completion_plus_usage_lag</x:v>
      </x:c>
    </x:row>
    <x:row r="4190">
      <x:c r="A4190" t="str">
        <x:v>Set2_200-10-1</x:v>
      </x:c>
      <x:c r="B4190" t="str">
        <x:v>standard_same_day</x:v>
      </x:c>
      <x:c r="C4190" t="str">
        <x:v>C152</x:v>
      </x:c>
      <x:c r="D4190" s="59" t="n">
        <x:v>20</x:v>
      </x:c>
      <x:c r="E4190" s="59" t="n">
        <x:v>41</x:v>
      </x:c>
      <x:c r="F4190" s="59" t="str">
        <x:v>S9</x:v>
      </x:c>
      <x:c r="G4190" s="59" t="n">
        <x:v>206</x:v>
      </x:c>
      <x:c r="H4190" s="59" t="n">
        <x:v>226</x:v>
      </x:c>
      <x:c r="I4190" s="59" t="n">
        <x:v>10</x:v>
      </x:c>
      <x:c r="J4190" s="60" t="n">
        <x:f>'参数'!$C$5</x:f>
        <x:v>360</x:v>
      </x:c>
      <x:c r="K4190" s="60" t="n">
        <x:f>'参数'!$D$5</x:f>
        <x:v>240</x:v>
      </x:c>
      <x:c r="L4190" s="60" t="n">
        <x:f>H4190+I4190+J4190</x:f>
        <x:v>596</x:v>
      </x:c>
      <x:c r="M4190" s="60" t="n">
        <x:f>L4190+K4190</x:f>
        <x:v>836</x:v>
      </x:c>
      <x:c r="N4190" s="60" t="n">
        <x:f>'参数'!$B$10</x:f>
        <x:v>1</x:v>
      </x:c>
      <x:c r="O4190" s="60" t="n">
        <x:f>N4190*'参数'!$B$11</x:f>
        <x:v>2</x:v>
      </x:c>
      <x:c r="P4190" s="60" t="n">
        <x:f>N4190*'参数'!$B$12</x:f>
        <x:v>1</x:v>
      </x:c>
      <x:c r="Q4190" t="str">
        <x:f>C4190&amp;"d"</x:f>
        <x:v>C152d</x:v>
      </x:c>
      <x:c r="R4190" t="str">
        <x:f>C4190&amp;"p"</x:f>
        <x:v>C152p</x:v>
      </x:c>
      <x:c r="S4190" t="str">
        <x:f>IF(AND(L4190&gt;=H4190+I4190+J4190,M4190&gt;L4190,F4190&lt;&gt;""),"PASS","FAIL")</x:f>
        <x:v>PASS</x:v>
      </x:c>
      <x:c r="T4190" t="n">
        <x:v>5</x:v>
      </x:c>
      <x:c r="U4190" t="str">
        <x:v>pickup_after_delivery_completion_plus_usage_lag</x:v>
      </x:c>
    </x:row>
    <x:row r="4191">
      <x:c r="A4191" t="str">
        <x:v>Set2_200-10-1</x:v>
      </x:c>
      <x:c r="B4191" t="str">
        <x:v>standard_same_day</x:v>
      </x:c>
      <x:c r="C4191" t="str">
        <x:v>C153</x:v>
      </x:c>
      <x:c r="D4191" s="59" t="n">
        <x:v>31</x:v>
      </x:c>
      <x:c r="E4191" s="59" t="n">
        <x:v>37</x:v>
      </x:c>
      <x:c r="F4191" s="59" t="str">
        <x:v>S6</x:v>
      </x:c>
      <x:c r="G4191" s="59" t="n">
        <x:v>458</x:v>
      </x:c>
      <x:c r="H4191" s="59" t="n">
        <x:v>496</x:v>
      </x:c>
      <x:c r="I4191" s="59" t="n">
        <x:v>10</x:v>
      </x:c>
      <x:c r="J4191" s="60" t="n">
        <x:f>'参数'!$C$5</x:f>
        <x:v>360</x:v>
      </x:c>
      <x:c r="K4191" s="60" t="n">
        <x:f>'参数'!$D$5</x:f>
        <x:v>240</x:v>
      </x:c>
      <x:c r="L4191" s="60" t="n">
        <x:f>H4191+I4191+J4191</x:f>
        <x:v>866</x:v>
      </x:c>
      <x:c r="M4191" s="60" t="n">
        <x:f>L4191+K4191</x:f>
        <x:v>1106</x:v>
      </x:c>
      <x:c r="N4191" s="60" t="n">
        <x:f>'参数'!$B$10</x:f>
        <x:v>1</x:v>
      </x:c>
      <x:c r="O4191" s="60" t="n">
        <x:f>N4191*'参数'!$B$11</x:f>
        <x:v>2</x:v>
      </x:c>
      <x:c r="P4191" s="60" t="n">
        <x:f>N4191*'参数'!$B$12</x:f>
        <x:v>1</x:v>
      </x:c>
      <x:c r="Q4191" t="str">
        <x:f>C4191&amp;"d"</x:f>
        <x:v>C153d</x:v>
      </x:c>
      <x:c r="R4191" t="str">
        <x:f>C4191&amp;"p"</x:f>
        <x:v>C153p</x:v>
      </x:c>
      <x:c r="S4191" t="str">
        <x:f>IF(AND(L4191&gt;=H4191+I4191+J4191,M4191&gt;L4191,F4191&lt;&gt;""),"PASS","FAIL")</x:f>
        <x:v>PASS</x:v>
      </x:c>
      <x:c r="T4191" t="n">
        <x:v>4</x:v>
      </x:c>
      <x:c r="U4191" t="str">
        <x:v>pickup_after_delivery_completion_plus_usage_lag</x:v>
      </x:c>
    </x:row>
    <x:row r="4192">
      <x:c r="A4192" t="str">
        <x:v>Set2_200-10-1</x:v>
      </x:c>
      <x:c r="B4192" t="str">
        <x:v>standard_same_day</x:v>
      </x:c>
      <x:c r="C4192" t="str">
        <x:v>C154</x:v>
      </x:c>
      <x:c r="D4192" s="59" t="n">
        <x:v>11</x:v>
      </x:c>
      <x:c r="E4192" s="59" t="n">
        <x:v>31</x:v>
      </x:c>
      <x:c r="F4192" s="59" t="str">
        <x:v>S0</x:v>
      </x:c>
      <x:c r="G4192" s="59" t="n">
        <x:v>454</x:v>
      </x:c>
      <x:c r="H4192" s="59" t="n">
        <x:v>466</x:v>
      </x:c>
      <x:c r="I4192" s="59" t="n">
        <x:v>10</x:v>
      </x:c>
      <x:c r="J4192" s="60" t="n">
        <x:f>'参数'!$C$5</x:f>
        <x:v>360</x:v>
      </x:c>
      <x:c r="K4192" s="60" t="n">
        <x:f>'参数'!$D$5</x:f>
        <x:v>240</x:v>
      </x:c>
      <x:c r="L4192" s="60" t="n">
        <x:f>H4192+I4192+J4192</x:f>
        <x:v>836</x:v>
      </x:c>
      <x:c r="M4192" s="60" t="n">
        <x:f>L4192+K4192</x:f>
        <x:v>1076</x:v>
      </x:c>
      <x:c r="N4192" s="60" t="n">
        <x:f>'参数'!$B$10</x:f>
        <x:v>1</x:v>
      </x:c>
      <x:c r="O4192" s="60" t="n">
        <x:f>N4192*'参数'!$B$11</x:f>
        <x:v>2</x:v>
      </x:c>
      <x:c r="P4192" s="60" t="n">
        <x:f>N4192*'参数'!$B$12</x:f>
        <x:v>1</x:v>
      </x:c>
      <x:c r="Q4192" t="str">
        <x:f>C4192&amp;"d"</x:f>
        <x:v>C154d</x:v>
      </x:c>
      <x:c r="R4192" t="str">
        <x:f>C4192&amp;"p"</x:f>
        <x:v>C154p</x:v>
      </x:c>
      <x:c r="S4192" t="str">
        <x:f>IF(AND(L4192&gt;=H4192+I4192+J4192,M4192&gt;L4192,F4192&lt;&gt;""),"PASS","FAIL")</x:f>
        <x:v>PASS</x:v>
      </x:c>
      <x:c r="T4192" t="n">
        <x:v>6</x:v>
      </x:c>
      <x:c r="U4192" t="str">
        <x:v>pickup_after_delivery_completion_plus_usage_lag</x:v>
      </x:c>
    </x:row>
    <x:row r="4193">
      <x:c r="A4193" t="str">
        <x:v>Set2_200-10-1</x:v>
      </x:c>
      <x:c r="B4193" t="str">
        <x:v>standard_same_day</x:v>
      </x:c>
      <x:c r="C4193" t="str">
        <x:v>C155</x:v>
      </x:c>
      <x:c r="D4193" s="59" t="n">
        <x:v>6</x:v>
      </x:c>
      <x:c r="E4193" s="59" t="n">
        <x:v>33</x:v>
      </x:c>
      <x:c r="F4193" s="59" t="str">
        <x:v>S0</x:v>
      </x:c>
      <x:c r="G4193" s="59" t="n">
        <x:v>110</x:v>
      </x:c>
      <x:c r="H4193" s="59" t="n">
        <x:v>132</x:v>
      </x:c>
      <x:c r="I4193" s="59" t="n">
        <x:v>10</x:v>
      </x:c>
      <x:c r="J4193" s="60" t="n">
        <x:f>'参数'!$C$5</x:f>
        <x:v>360</x:v>
      </x:c>
      <x:c r="K4193" s="60" t="n">
        <x:f>'参数'!$D$5</x:f>
        <x:v>240</x:v>
      </x:c>
      <x:c r="L4193" s="60" t="n">
        <x:f>H4193+I4193+J4193</x:f>
        <x:v>502</x:v>
      </x:c>
      <x:c r="M4193" s="60" t="n">
        <x:f>L4193+K4193</x:f>
        <x:v>742</x:v>
      </x:c>
      <x:c r="N4193" s="60" t="n">
        <x:f>'参数'!$B$10</x:f>
        <x:v>1</x:v>
      </x:c>
      <x:c r="O4193" s="60" t="n">
        <x:f>N4193*'参数'!$B$11</x:f>
        <x:v>2</x:v>
      </x:c>
      <x:c r="P4193" s="60" t="n">
        <x:f>N4193*'参数'!$B$12</x:f>
        <x:v>1</x:v>
      </x:c>
      <x:c r="Q4193" t="str">
        <x:f>C4193&amp;"d"</x:f>
        <x:v>C155d</x:v>
      </x:c>
      <x:c r="R4193" t="str">
        <x:f>C4193&amp;"p"</x:f>
        <x:v>C155p</x:v>
      </x:c>
      <x:c r="S4193" t="str">
        <x:f>IF(AND(L4193&gt;=H4193+I4193+J4193,M4193&gt;L4193,F4193&lt;&gt;""),"PASS","FAIL")</x:f>
        <x:v>PASS</x:v>
      </x:c>
      <x:c r="T4193" t="n">
        <x:v>17</x:v>
      </x:c>
      <x:c r="U4193" t="str">
        <x:v>pickup_after_delivery_completion_plus_usage_lag</x:v>
      </x:c>
    </x:row>
    <x:row r="4194">
      <x:c r="A4194" t="str">
        <x:v>Set2_200-10-1</x:v>
      </x:c>
      <x:c r="B4194" t="str">
        <x:v>standard_same_day</x:v>
      </x:c>
      <x:c r="C4194" t="str">
        <x:v>C156</x:v>
      </x:c>
      <x:c r="D4194" s="59" t="n">
        <x:v>16</x:v>
      </x:c>
      <x:c r="E4194" s="59" t="n">
        <x:v>31</x:v>
      </x:c>
      <x:c r="F4194" s="59" t="str">
        <x:v>S0</x:v>
      </x:c>
      <x:c r="G4194" s="59" t="n">
        <x:v>46</x:v>
      </x:c>
      <x:c r="H4194" s="59" t="n">
        <x:v>80</x:v>
      </x:c>
      <x:c r="I4194" s="59" t="n">
        <x:v>10</x:v>
      </x:c>
      <x:c r="J4194" s="60" t="n">
        <x:f>'参数'!$C$5</x:f>
        <x:v>360</x:v>
      </x:c>
      <x:c r="K4194" s="60" t="n">
        <x:f>'参数'!$D$5</x:f>
        <x:v>240</x:v>
      </x:c>
      <x:c r="L4194" s="60" t="n">
        <x:f>H4194+I4194+J4194</x:f>
        <x:v>450</x:v>
      </x:c>
      <x:c r="M4194" s="60" t="n">
        <x:f>L4194+K4194</x:f>
        <x:v>690</x:v>
      </x:c>
      <x:c r="N4194" s="60" t="n">
        <x:f>'参数'!$B$10</x:f>
        <x:v>1</x:v>
      </x:c>
      <x:c r="O4194" s="60" t="n">
        <x:f>N4194*'参数'!$B$11</x:f>
        <x:v>2</x:v>
      </x:c>
      <x:c r="P4194" s="60" t="n">
        <x:f>N4194*'参数'!$B$12</x:f>
        <x:v>1</x:v>
      </x:c>
      <x:c r="Q4194" t="str">
        <x:f>C4194&amp;"d"</x:f>
        <x:v>C156d</x:v>
      </x:c>
      <x:c r="R4194" t="str">
        <x:f>C4194&amp;"p"</x:f>
        <x:v>C156p</x:v>
      </x:c>
      <x:c r="S4194" t="str">
        <x:f>IF(AND(L4194&gt;=H4194+I4194+J4194,M4194&gt;L4194,F4194&lt;&gt;""),"PASS","FAIL")</x:f>
        <x:v>PASS</x:v>
      </x:c>
      <x:c r="T4194" t="n">
        <x:v>9</x:v>
      </x:c>
      <x:c r="U4194" t="str">
        <x:v>pickup_after_delivery_completion_plus_usage_lag</x:v>
      </x:c>
    </x:row>
    <x:row r="4195">
      <x:c r="A4195" t="str">
        <x:v>Set2_200-10-1</x:v>
      </x:c>
      <x:c r="B4195" t="str">
        <x:v>standard_same_day</x:v>
      </x:c>
      <x:c r="C4195" t="str">
        <x:v>C157</x:v>
      </x:c>
      <x:c r="D4195" s="59" t="n">
        <x:v>39</x:v>
      </x:c>
      <x:c r="E4195" s="59" t="n">
        <x:v>44</x:v>
      </x:c>
      <x:c r="F4195" s="59" t="str">
        <x:v>S1</x:v>
      </x:c>
      <x:c r="G4195" s="59" t="n">
        <x:v>538</x:v>
      </x:c>
      <x:c r="H4195" s="59" t="n">
        <x:v>574</x:v>
      </x:c>
      <x:c r="I4195" s="59" t="n">
        <x:v>10</x:v>
      </x:c>
      <x:c r="J4195" s="60" t="n">
        <x:f>'参数'!$C$5</x:f>
        <x:v>360</x:v>
      </x:c>
      <x:c r="K4195" s="60" t="n">
        <x:f>'参数'!$D$5</x:f>
        <x:v>240</x:v>
      </x:c>
      <x:c r="L4195" s="60" t="n">
        <x:f>H4195+I4195+J4195</x:f>
        <x:v>944</x:v>
      </x:c>
      <x:c r="M4195" s="60" t="n">
        <x:f>L4195+K4195</x:f>
        <x:v>1184</x:v>
      </x:c>
      <x:c r="N4195" s="60" t="n">
        <x:f>'参数'!$B$10</x:f>
        <x:v>1</x:v>
      </x:c>
      <x:c r="O4195" s="60" t="n">
        <x:f>N4195*'参数'!$B$11</x:f>
        <x:v>2</x:v>
      </x:c>
      <x:c r="P4195" s="60" t="n">
        <x:f>N4195*'参数'!$B$12</x:f>
        <x:v>1</x:v>
      </x:c>
      <x:c r="Q4195" t="str">
        <x:f>C4195&amp;"d"</x:f>
        <x:v>C157d</x:v>
      </x:c>
      <x:c r="R4195" t="str">
        <x:f>C4195&amp;"p"</x:f>
        <x:v>C157p</x:v>
      </x:c>
      <x:c r="S4195" t="str">
        <x:f>IF(AND(L4195&gt;=H4195+I4195+J4195,M4195&gt;L4195,F4195&lt;&gt;""),"PASS","FAIL")</x:f>
        <x:v>PASS</x:v>
      </x:c>
      <x:c r="T4195" t="n">
        <x:v>1</x:v>
      </x:c>
      <x:c r="U4195" t="str">
        <x:v>pickup_after_delivery_completion_plus_usage_lag</x:v>
      </x:c>
    </x:row>
    <x:row r="4196">
      <x:c r="A4196" t="str">
        <x:v>Set2_200-10-1</x:v>
      </x:c>
      <x:c r="B4196" t="str">
        <x:v>standard_same_day</x:v>
      </x:c>
      <x:c r="C4196" t="str">
        <x:v>C158</x:v>
      </x:c>
      <x:c r="D4196" s="59" t="n">
        <x:v>14</x:v>
      </x:c>
      <x:c r="E4196" s="59" t="n">
        <x:v>9</x:v>
      </x:c>
      <x:c r="F4196" s="59" t="str">
        <x:v>S8</x:v>
      </x:c>
      <x:c r="G4196" s="59" t="n">
        <x:v>489</x:v>
      </x:c>
      <x:c r="H4196" s="59" t="n">
        <x:v>511</x:v>
      </x:c>
      <x:c r="I4196" s="59" t="n">
        <x:v>10</x:v>
      </x:c>
      <x:c r="J4196" s="60" t="n">
        <x:f>'参数'!$C$5</x:f>
        <x:v>360</x:v>
      </x:c>
      <x:c r="K4196" s="60" t="n">
        <x:f>'参数'!$D$5</x:f>
        <x:v>240</x:v>
      </x:c>
      <x:c r="L4196" s="60" t="n">
        <x:f>H4196+I4196+J4196</x:f>
        <x:v>881</x:v>
      </x:c>
      <x:c r="M4196" s="60" t="n">
        <x:f>L4196+K4196</x:f>
        <x:v>1121</x:v>
      </x:c>
      <x:c r="N4196" s="60" t="n">
        <x:f>'参数'!$B$10</x:f>
        <x:v>1</x:v>
      </x:c>
      <x:c r="O4196" s="60" t="n">
        <x:f>N4196*'参数'!$B$11</x:f>
        <x:v>2</x:v>
      </x:c>
      <x:c r="P4196" s="60" t="n">
        <x:f>N4196*'参数'!$B$12</x:f>
        <x:v>1</x:v>
      </x:c>
      <x:c r="Q4196" t="str">
        <x:f>C4196&amp;"d"</x:f>
        <x:v>C158d</x:v>
      </x:c>
      <x:c r="R4196" t="str">
        <x:f>C4196&amp;"p"</x:f>
        <x:v>C158p</x:v>
      </x:c>
      <x:c r="S4196" t="str">
        <x:f>IF(AND(L4196&gt;=H4196+I4196+J4196,M4196&gt;L4196,F4196&lt;&gt;""),"PASS","FAIL")</x:f>
        <x:v>PASS</x:v>
      </x:c>
      <x:c r="T4196" t="n">
        <x:v>1</x:v>
      </x:c>
      <x:c r="U4196" t="str">
        <x:v>pickup_after_delivery_completion_plus_usage_lag</x:v>
      </x:c>
    </x:row>
    <x:row r="4197">
      <x:c r="A4197" t="str">
        <x:v>Set2_200-10-1</x:v>
      </x:c>
      <x:c r="B4197" t="str">
        <x:v>standard_same_day</x:v>
      </x:c>
      <x:c r="C4197" t="str">
        <x:v>C159</x:v>
      </x:c>
      <x:c r="D4197" s="59" t="n">
        <x:v>40</x:v>
      </x:c>
      <x:c r="E4197" s="59" t="n">
        <x:v>37</x:v>
      </x:c>
      <x:c r="F4197" s="59" t="str">
        <x:v>S6</x:v>
      </x:c>
      <x:c r="G4197" s="59" t="n">
        <x:v>483</x:v>
      </x:c>
      <x:c r="H4197" s="59" t="n">
        <x:v>507</x:v>
      </x:c>
      <x:c r="I4197" s="59" t="n">
        <x:v>10</x:v>
      </x:c>
      <x:c r="J4197" s="60" t="n">
        <x:f>'参数'!$C$5</x:f>
        <x:v>360</x:v>
      </x:c>
      <x:c r="K4197" s="60" t="n">
        <x:f>'参数'!$D$5</x:f>
        <x:v>240</x:v>
      </x:c>
      <x:c r="L4197" s="60" t="n">
        <x:f>H4197+I4197+J4197</x:f>
        <x:v>877</x:v>
      </x:c>
      <x:c r="M4197" s="60" t="n">
        <x:f>L4197+K4197</x:f>
        <x:v>1117</x:v>
      </x:c>
      <x:c r="N4197" s="60" t="n">
        <x:f>'参数'!$B$10</x:f>
        <x:v>1</x:v>
      </x:c>
      <x:c r="O4197" s="60" t="n">
        <x:f>N4197*'参数'!$B$11</x:f>
        <x:v>2</x:v>
      </x:c>
      <x:c r="P4197" s="60" t="n">
        <x:f>N4197*'参数'!$B$12</x:f>
        <x:v>1</x:v>
      </x:c>
      <x:c r="Q4197" t="str">
        <x:f>C4197&amp;"d"</x:f>
        <x:v>C159d</x:v>
      </x:c>
      <x:c r="R4197" t="str">
        <x:f>C4197&amp;"p"</x:f>
        <x:v>C159p</x:v>
      </x:c>
      <x:c r="S4197" t="str">
        <x:f>IF(AND(L4197&gt;=H4197+I4197+J4197,M4197&gt;L4197,F4197&lt;&gt;""),"PASS","FAIL")</x:f>
        <x:v>PASS</x:v>
      </x:c>
      <x:c r="T4197" t="n">
        <x:v>13</x:v>
      </x:c>
      <x:c r="U4197" t="str">
        <x:v>pickup_after_delivery_completion_plus_usage_lag</x:v>
      </x:c>
    </x:row>
    <x:row r="4198">
      <x:c r="A4198" t="str">
        <x:v>Set2_200-10-1</x:v>
      </x:c>
      <x:c r="B4198" t="str">
        <x:v>standard_same_day</x:v>
      </x:c>
      <x:c r="C4198" t="str">
        <x:v>C160</x:v>
      </x:c>
      <x:c r="D4198" s="59" t="n">
        <x:v>34</x:v>
      </x:c>
      <x:c r="E4198" s="59" t="n">
        <x:v>22</x:v>
      </x:c>
      <x:c r="F4198" s="59" t="str">
        <x:v>S7</x:v>
      </x:c>
      <x:c r="G4198" s="59" t="n">
        <x:v>73</x:v>
      </x:c>
      <x:c r="H4198" s="59" t="n">
        <x:v>105</x:v>
      </x:c>
      <x:c r="I4198" s="59" t="n">
        <x:v>10</x:v>
      </x:c>
      <x:c r="J4198" s="60" t="n">
        <x:f>'参数'!$C$5</x:f>
        <x:v>360</x:v>
      </x:c>
      <x:c r="K4198" s="60" t="n">
        <x:f>'参数'!$D$5</x:f>
        <x:v>240</x:v>
      </x:c>
      <x:c r="L4198" s="60" t="n">
        <x:f>H4198+I4198+J4198</x:f>
        <x:v>475</x:v>
      </x:c>
      <x:c r="M4198" s="60" t="n">
        <x:f>L4198+K4198</x:f>
        <x:v>715</x:v>
      </x:c>
      <x:c r="N4198" s="60" t="n">
        <x:f>'参数'!$B$10</x:f>
        <x:v>1</x:v>
      </x:c>
      <x:c r="O4198" s="60" t="n">
        <x:f>N4198*'参数'!$B$11</x:f>
        <x:v>2</x:v>
      </x:c>
      <x:c r="P4198" s="60" t="n">
        <x:f>N4198*'参数'!$B$12</x:f>
        <x:v>1</x:v>
      </x:c>
      <x:c r="Q4198" t="str">
        <x:f>C4198&amp;"d"</x:f>
        <x:v>C160d</x:v>
      </x:c>
      <x:c r="R4198" t="str">
        <x:f>C4198&amp;"p"</x:f>
        <x:v>C160p</x:v>
      </x:c>
      <x:c r="S4198" t="str">
        <x:f>IF(AND(L4198&gt;=H4198+I4198+J4198,M4198&gt;L4198,F4198&lt;&gt;""),"PASS","FAIL")</x:f>
        <x:v>PASS</x:v>
      </x:c>
      <x:c r="T4198" t="n">
        <x:v>15</x:v>
      </x:c>
      <x:c r="U4198" t="str">
        <x:v>pickup_after_delivery_completion_plus_usage_lag</x:v>
      </x:c>
    </x:row>
    <x:row r="4199">
      <x:c r="A4199" t="str">
        <x:v>Set2_200-10-1</x:v>
      </x:c>
      <x:c r="B4199" t="str">
        <x:v>standard_same_day</x:v>
      </x:c>
      <x:c r="C4199" t="str">
        <x:v>C161</x:v>
      </x:c>
      <x:c r="D4199" s="59" t="n">
        <x:v>26</x:v>
      </x:c>
      <x:c r="E4199" s="59" t="n">
        <x:v>23</x:v>
      </x:c>
      <x:c r="F4199" s="59" t="str">
        <x:v>S7</x:v>
      </x:c>
      <x:c r="G4199" s="59" t="n">
        <x:v>147</x:v>
      </x:c>
      <x:c r="H4199" s="59" t="n">
        <x:v>175</x:v>
      </x:c>
      <x:c r="I4199" s="59" t="n">
        <x:v>10</x:v>
      </x:c>
      <x:c r="J4199" s="60" t="n">
        <x:f>'参数'!$C$5</x:f>
        <x:v>360</x:v>
      </x:c>
      <x:c r="K4199" s="60" t="n">
        <x:f>'参数'!$D$5</x:f>
        <x:v>240</x:v>
      </x:c>
      <x:c r="L4199" s="60" t="n">
        <x:f>H4199+I4199+J4199</x:f>
        <x:v>545</x:v>
      </x:c>
      <x:c r="M4199" s="60" t="n">
        <x:f>L4199+K4199</x:f>
        <x:v>785</x:v>
      </x:c>
      <x:c r="N4199" s="60" t="n">
        <x:f>'参数'!$B$10</x:f>
        <x:v>1</x:v>
      </x:c>
      <x:c r="O4199" s="60" t="n">
        <x:f>N4199*'参数'!$B$11</x:f>
        <x:v>2</x:v>
      </x:c>
      <x:c r="P4199" s="60" t="n">
        <x:f>N4199*'参数'!$B$12</x:f>
        <x:v>1</x:v>
      </x:c>
      <x:c r="Q4199" t="str">
        <x:f>C4199&amp;"d"</x:f>
        <x:v>C161d</x:v>
      </x:c>
      <x:c r="R4199" t="str">
        <x:f>C4199&amp;"p"</x:f>
        <x:v>C161p</x:v>
      </x:c>
      <x:c r="S4199" t="str">
        <x:f>IF(AND(L4199&gt;=H4199+I4199+J4199,M4199&gt;L4199,F4199&lt;&gt;""),"PASS","FAIL")</x:f>
        <x:v>PASS</x:v>
      </x:c>
      <x:c r="T4199" t="n">
        <x:v>9</x:v>
      </x:c>
      <x:c r="U4199" t="str">
        <x:v>pickup_after_delivery_completion_plus_usage_lag</x:v>
      </x:c>
    </x:row>
    <x:row r="4200">
      <x:c r="A4200" t="str">
        <x:v>Set2_200-10-1</x:v>
      </x:c>
      <x:c r="B4200" t="str">
        <x:v>standard_same_day</x:v>
      </x:c>
      <x:c r="C4200" t="str">
        <x:v>C162</x:v>
      </x:c>
      <x:c r="D4200" s="59" t="n">
        <x:v>2</x:v>
      </x:c>
      <x:c r="E4200" s="59" t="n">
        <x:v>35</x:v>
      </x:c>
      <x:c r="F4200" s="59" t="str">
        <x:v>S0</x:v>
      </x:c>
      <x:c r="G4200" s="59" t="n">
        <x:v>99</x:v>
      </x:c>
      <x:c r="H4200" s="59" t="n">
        <x:v>133</x:v>
      </x:c>
      <x:c r="I4200" s="59" t="n">
        <x:v>10</x:v>
      </x:c>
      <x:c r="J4200" s="60" t="n">
        <x:f>'参数'!$C$5</x:f>
        <x:v>360</x:v>
      </x:c>
      <x:c r="K4200" s="60" t="n">
        <x:f>'参数'!$D$5</x:f>
        <x:v>240</x:v>
      </x:c>
      <x:c r="L4200" s="60" t="n">
        <x:f>H4200+I4200+J4200</x:f>
        <x:v>503</x:v>
      </x:c>
      <x:c r="M4200" s="60" t="n">
        <x:f>L4200+K4200</x:f>
        <x:v>743</x:v>
      </x:c>
      <x:c r="N4200" s="60" t="n">
        <x:f>'参数'!$B$10</x:f>
        <x:v>1</x:v>
      </x:c>
      <x:c r="O4200" s="60" t="n">
        <x:f>N4200*'参数'!$B$11</x:f>
        <x:v>2</x:v>
      </x:c>
      <x:c r="P4200" s="60" t="n">
        <x:f>N4200*'参数'!$B$12</x:f>
        <x:v>1</x:v>
      </x:c>
      <x:c r="Q4200" t="str">
        <x:f>C4200&amp;"d"</x:f>
        <x:v>C162d</x:v>
      </x:c>
      <x:c r="R4200" t="str">
        <x:f>C4200&amp;"p"</x:f>
        <x:v>C162p</x:v>
      </x:c>
      <x:c r="S4200" t="str">
        <x:f>IF(AND(L4200&gt;=H4200+I4200+J4200,M4200&gt;L4200,F4200&lt;&gt;""),"PASS","FAIL")</x:f>
        <x:v>PASS</x:v>
      </x:c>
      <x:c r="T4200" t="n">
        <x:v>9</x:v>
      </x:c>
      <x:c r="U4200" t="str">
        <x:v>pickup_after_delivery_completion_plus_usage_lag</x:v>
      </x:c>
    </x:row>
    <x:row r="4201">
      <x:c r="A4201" t="str">
        <x:v>Set2_200-10-1</x:v>
      </x:c>
      <x:c r="B4201" t="str">
        <x:v>standard_same_day</x:v>
      </x:c>
      <x:c r="C4201" t="str">
        <x:v>C163</x:v>
      </x:c>
      <x:c r="D4201" s="59" t="n">
        <x:v>5</x:v>
      </x:c>
      <x:c r="E4201" s="59" t="n">
        <x:v>36</x:v>
      </x:c>
      <x:c r="F4201" s="59" t="str">
        <x:v>S0</x:v>
      </x:c>
      <x:c r="G4201" s="59" t="n">
        <x:v>427</x:v>
      </x:c>
      <x:c r="H4201" s="59" t="n">
        <x:v>451</x:v>
      </x:c>
      <x:c r="I4201" s="59" t="n">
        <x:v>10</x:v>
      </x:c>
      <x:c r="J4201" s="60" t="n">
        <x:f>'参数'!$C$5</x:f>
        <x:v>360</x:v>
      </x:c>
      <x:c r="K4201" s="60" t="n">
        <x:f>'参数'!$D$5</x:f>
        <x:v>240</x:v>
      </x:c>
      <x:c r="L4201" s="60" t="n">
        <x:f>H4201+I4201+J4201</x:f>
        <x:v>821</x:v>
      </x:c>
      <x:c r="M4201" s="60" t="n">
        <x:f>L4201+K4201</x:f>
        <x:v>1061</x:v>
      </x:c>
      <x:c r="N4201" s="60" t="n">
        <x:f>'参数'!$B$10</x:f>
        <x:v>1</x:v>
      </x:c>
      <x:c r="O4201" s="60" t="n">
        <x:f>N4201*'参数'!$B$11</x:f>
        <x:v>2</x:v>
      </x:c>
      <x:c r="P4201" s="60" t="n">
        <x:f>N4201*'参数'!$B$12</x:f>
        <x:v>1</x:v>
      </x:c>
      <x:c r="Q4201" t="str">
        <x:f>C4201&amp;"d"</x:f>
        <x:v>C163d</x:v>
      </x:c>
      <x:c r="R4201" t="str">
        <x:f>C4201&amp;"p"</x:f>
        <x:v>C163p</x:v>
      </x:c>
      <x:c r="S4201" t="str">
        <x:f>IF(AND(L4201&gt;=H4201+I4201+J4201,M4201&gt;L4201,F4201&lt;&gt;""),"PASS","FAIL")</x:f>
        <x:v>PASS</x:v>
      </x:c>
      <x:c r="T4201" t="n">
        <x:v>8</x:v>
      </x:c>
      <x:c r="U4201" t="str">
        <x:v>pickup_after_delivery_completion_plus_usage_lag</x:v>
      </x:c>
    </x:row>
    <x:row r="4202">
      <x:c r="A4202" t="str">
        <x:v>Set2_200-10-1</x:v>
      </x:c>
      <x:c r="B4202" t="str">
        <x:v>standard_same_day</x:v>
      </x:c>
      <x:c r="C4202" t="str">
        <x:v>C164</x:v>
      </x:c>
      <x:c r="D4202" s="59" t="n">
        <x:v>45</x:v>
      </x:c>
      <x:c r="E4202" s="59" t="n">
        <x:v>7</x:v>
      </x:c>
      <x:c r="F4202" s="59" t="str">
        <x:v>S5</x:v>
      </x:c>
      <x:c r="G4202" s="59" t="n">
        <x:v>480</x:v>
      </x:c>
      <x:c r="H4202" s="59" t="n">
        <x:v>514</x:v>
      </x:c>
      <x:c r="I4202" s="59" t="n">
        <x:v>10</x:v>
      </x:c>
      <x:c r="J4202" s="60" t="n">
        <x:f>'参数'!$C$5</x:f>
        <x:v>360</x:v>
      </x:c>
      <x:c r="K4202" s="60" t="n">
        <x:f>'参数'!$D$5</x:f>
        <x:v>240</x:v>
      </x:c>
      <x:c r="L4202" s="60" t="n">
        <x:f>H4202+I4202+J4202</x:f>
        <x:v>884</x:v>
      </x:c>
      <x:c r="M4202" s="60" t="n">
        <x:f>L4202+K4202</x:f>
        <x:v>1124</x:v>
      </x:c>
      <x:c r="N4202" s="60" t="n">
        <x:f>'参数'!$B$10</x:f>
        <x:v>1</x:v>
      </x:c>
      <x:c r="O4202" s="60" t="n">
        <x:f>N4202*'参数'!$B$11</x:f>
        <x:v>2</x:v>
      </x:c>
      <x:c r="P4202" s="60" t="n">
        <x:f>N4202*'参数'!$B$12</x:f>
        <x:v>1</x:v>
      </x:c>
      <x:c r="Q4202" t="str">
        <x:f>C4202&amp;"d"</x:f>
        <x:v>C164d</x:v>
      </x:c>
      <x:c r="R4202" t="str">
        <x:f>C4202&amp;"p"</x:f>
        <x:v>C164p</x:v>
      </x:c>
      <x:c r="S4202" t="str">
        <x:f>IF(AND(L4202&gt;=H4202+I4202+J4202,M4202&gt;L4202,F4202&lt;&gt;""),"PASS","FAIL")</x:f>
        <x:v>PASS</x:v>
      </x:c>
      <x:c r="T4202" t="n">
        <x:v>8</x:v>
      </x:c>
      <x:c r="U4202" t="str">
        <x:v>pickup_after_delivery_completion_plus_usage_lag</x:v>
      </x:c>
    </x:row>
    <x:row r="4203">
      <x:c r="A4203" t="str">
        <x:v>Set2_200-10-1</x:v>
      </x:c>
      <x:c r="B4203" t="str">
        <x:v>standard_same_day</x:v>
      </x:c>
      <x:c r="C4203" t="str">
        <x:v>C165</x:v>
      </x:c>
      <x:c r="D4203" s="59" t="n">
        <x:v>47</x:v>
      </x:c>
      <x:c r="E4203" s="59" t="n">
        <x:v>3</x:v>
      </x:c>
      <x:c r="F4203" s="59" t="str">
        <x:v>S5</x:v>
      </x:c>
      <x:c r="G4203" s="59" t="n">
        <x:v>251</x:v>
      </x:c>
      <x:c r="H4203" s="59" t="n">
        <x:v>261</x:v>
      </x:c>
      <x:c r="I4203" s="59" t="n">
        <x:v>10</x:v>
      </x:c>
      <x:c r="J4203" s="60" t="n">
        <x:f>'参数'!$C$5</x:f>
        <x:v>360</x:v>
      </x:c>
      <x:c r="K4203" s="60" t="n">
        <x:f>'参数'!$D$5</x:f>
        <x:v>240</x:v>
      </x:c>
      <x:c r="L4203" s="60" t="n">
        <x:f>H4203+I4203+J4203</x:f>
        <x:v>631</x:v>
      </x:c>
      <x:c r="M4203" s="60" t="n">
        <x:f>L4203+K4203</x:f>
        <x:v>871</x:v>
      </x:c>
      <x:c r="N4203" s="60" t="n">
        <x:f>'参数'!$B$10</x:f>
        <x:v>1</x:v>
      </x:c>
      <x:c r="O4203" s="60" t="n">
        <x:f>N4203*'参数'!$B$11</x:f>
        <x:v>2</x:v>
      </x:c>
      <x:c r="P4203" s="60" t="n">
        <x:f>N4203*'参数'!$B$12</x:f>
        <x:v>1</x:v>
      </x:c>
      <x:c r="Q4203" t="str">
        <x:f>C4203&amp;"d"</x:f>
        <x:v>C165d</x:v>
      </x:c>
      <x:c r="R4203" t="str">
        <x:f>C4203&amp;"p"</x:f>
        <x:v>C165p</x:v>
      </x:c>
      <x:c r="S4203" t="str">
        <x:f>IF(AND(L4203&gt;=H4203+I4203+J4203,M4203&gt;L4203,F4203&lt;&gt;""),"PASS","FAIL")</x:f>
        <x:v>PASS</x:v>
      </x:c>
      <x:c r="T4203" t="n">
        <x:v>9</x:v>
      </x:c>
      <x:c r="U4203" t="str">
        <x:v>pickup_after_delivery_completion_plus_usage_lag</x:v>
      </x:c>
    </x:row>
    <x:row r="4204">
      <x:c r="A4204" t="str">
        <x:v>Set2_200-10-1</x:v>
      </x:c>
      <x:c r="B4204" t="str">
        <x:v>standard_same_day</x:v>
      </x:c>
      <x:c r="C4204" t="str">
        <x:v>C166</x:v>
      </x:c>
      <x:c r="D4204" s="59" t="n">
        <x:v>7</x:v>
      </x:c>
      <x:c r="E4204" s="59" t="n">
        <x:v>6</x:v>
      </x:c>
      <x:c r="F4204" s="59" t="str">
        <x:v>S8</x:v>
      </x:c>
      <x:c r="G4204" s="59" t="n">
        <x:v>334</x:v>
      </x:c>
      <x:c r="H4204" s="59" t="n">
        <x:v>372</x:v>
      </x:c>
      <x:c r="I4204" s="59" t="n">
        <x:v>10</x:v>
      </x:c>
      <x:c r="J4204" s="60" t="n">
        <x:f>'参数'!$C$5</x:f>
        <x:v>360</x:v>
      </x:c>
      <x:c r="K4204" s="60" t="n">
        <x:f>'参数'!$D$5</x:f>
        <x:v>240</x:v>
      </x:c>
      <x:c r="L4204" s="60" t="n">
        <x:f>H4204+I4204+J4204</x:f>
        <x:v>742</x:v>
      </x:c>
      <x:c r="M4204" s="60" t="n">
        <x:f>L4204+K4204</x:f>
        <x:v>982</x:v>
      </x:c>
      <x:c r="N4204" s="60" t="n">
        <x:f>'参数'!$B$10</x:f>
        <x:v>1</x:v>
      </x:c>
      <x:c r="O4204" s="60" t="n">
        <x:f>N4204*'参数'!$B$11</x:f>
        <x:v>2</x:v>
      </x:c>
      <x:c r="P4204" s="60" t="n">
        <x:f>N4204*'参数'!$B$12</x:f>
        <x:v>1</x:v>
      </x:c>
      <x:c r="Q4204" t="str">
        <x:f>C4204&amp;"d"</x:f>
        <x:v>C166d</x:v>
      </x:c>
      <x:c r="R4204" t="str">
        <x:f>C4204&amp;"p"</x:f>
        <x:v>C166p</x:v>
      </x:c>
      <x:c r="S4204" t="str">
        <x:f>IF(AND(L4204&gt;=H4204+I4204+J4204,M4204&gt;L4204,F4204&lt;&gt;""),"PASS","FAIL")</x:f>
        <x:v>PASS</x:v>
      </x:c>
      <x:c r="T4204" t="n">
        <x:v>0</x:v>
      </x:c>
      <x:c r="U4204" t="str">
        <x:v>pickup_after_delivery_completion_plus_usage_lag</x:v>
      </x:c>
    </x:row>
    <x:row r="4205">
      <x:c r="A4205" t="str">
        <x:v>Set2_200-10-1</x:v>
      </x:c>
      <x:c r="B4205" t="str">
        <x:v>standard_same_day</x:v>
      </x:c>
      <x:c r="C4205" t="str">
        <x:v>C167</x:v>
      </x:c>
      <x:c r="D4205" s="59" t="n">
        <x:v>22</x:v>
      </x:c>
      <x:c r="E4205" s="59" t="n">
        <x:v>20</x:v>
      </x:c>
      <x:c r="F4205" s="59" t="str">
        <x:v>S7</x:v>
      </x:c>
      <x:c r="G4205" s="59" t="n">
        <x:v>382</x:v>
      </x:c>
      <x:c r="H4205" s="59" t="n">
        <x:v>400</x:v>
      </x:c>
      <x:c r="I4205" s="59" t="n">
        <x:v>10</x:v>
      </x:c>
      <x:c r="J4205" s="60" t="n">
        <x:f>'参数'!$C$5</x:f>
        <x:v>360</x:v>
      </x:c>
      <x:c r="K4205" s="60" t="n">
        <x:f>'参数'!$D$5</x:f>
        <x:v>240</x:v>
      </x:c>
      <x:c r="L4205" s="60" t="n">
        <x:f>H4205+I4205+J4205</x:f>
        <x:v>770</x:v>
      </x:c>
      <x:c r="M4205" s="60" t="n">
        <x:f>L4205+K4205</x:f>
        <x:v>1010</x:v>
      </x:c>
      <x:c r="N4205" s="60" t="n">
        <x:f>'参数'!$B$10</x:f>
        <x:v>1</x:v>
      </x:c>
      <x:c r="O4205" s="60" t="n">
        <x:f>N4205*'参数'!$B$11</x:f>
        <x:v>2</x:v>
      </x:c>
      <x:c r="P4205" s="60" t="n">
        <x:f>N4205*'参数'!$B$12</x:f>
        <x:v>1</x:v>
      </x:c>
      <x:c r="Q4205" t="str">
        <x:f>C4205&amp;"d"</x:f>
        <x:v>C167d</x:v>
      </x:c>
      <x:c r="R4205" t="str">
        <x:f>C4205&amp;"p"</x:f>
        <x:v>C167p</x:v>
      </x:c>
      <x:c r="S4205" t="str">
        <x:f>IF(AND(L4205&gt;=H4205+I4205+J4205,M4205&gt;L4205,F4205&lt;&gt;""),"PASS","FAIL")</x:f>
        <x:v>PASS</x:v>
      </x:c>
      <x:c r="T4205" t="n">
        <x:v>1</x:v>
      </x:c>
      <x:c r="U4205" t="str">
        <x:v>pickup_after_delivery_completion_plus_usage_lag</x:v>
      </x:c>
    </x:row>
    <x:row r="4206">
      <x:c r="A4206" t="str">
        <x:v>Set2_200-10-1</x:v>
      </x:c>
      <x:c r="B4206" t="str">
        <x:v>standard_same_day</x:v>
      </x:c>
      <x:c r="C4206" t="str">
        <x:v>C168</x:v>
      </x:c>
      <x:c r="D4206" s="59" t="n">
        <x:v>50</x:v>
      </x:c>
      <x:c r="E4206" s="59" t="n">
        <x:v>13</x:v>
      </x:c>
      <x:c r="F4206" s="59" t="str">
        <x:v>S5</x:v>
      </x:c>
      <x:c r="G4206" s="59" t="n">
        <x:v>312</x:v>
      </x:c>
      <x:c r="H4206" s="59" t="n">
        <x:v>340</x:v>
      </x:c>
      <x:c r="I4206" s="59" t="n">
        <x:v>10</x:v>
      </x:c>
      <x:c r="J4206" s="60" t="n">
        <x:f>'参数'!$C$5</x:f>
        <x:v>360</x:v>
      </x:c>
      <x:c r="K4206" s="60" t="n">
        <x:f>'参数'!$D$5</x:f>
        <x:v>240</x:v>
      </x:c>
      <x:c r="L4206" s="60" t="n">
        <x:f>H4206+I4206+J4206</x:f>
        <x:v>710</x:v>
      </x:c>
      <x:c r="M4206" s="60" t="n">
        <x:f>L4206+K4206</x:f>
        <x:v>950</x:v>
      </x:c>
      <x:c r="N4206" s="60" t="n">
        <x:f>'参数'!$B$10</x:f>
        <x:v>1</x:v>
      </x:c>
      <x:c r="O4206" s="60" t="n">
        <x:f>N4206*'参数'!$B$11</x:f>
        <x:v>2</x:v>
      </x:c>
      <x:c r="P4206" s="60" t="n">
        <x:f>N4206*'参数'!$B$12</x:f>
        <x:v>1</x:v>
      </x:c>
      <x:c r="Q4206" t="str">
        <x:f>C4206&amp;"d"</x:f>
        <x:v>C168d</x:v>
      </x:c>
      <x:c r="R4206" t="str">
        <x:f>C4206&amp;"p"</x:f>
        <x:v>C168p</x:v>
      </x:c>
      <x:c r="S4206" t="str">
        <x:f>IF(AND(L4206&gt;=H4206+I4206+J4206,M4206&gt;L4206,F4206&lt;&gt;""),"PASS","FAIL")</x:f>
        <x:v>PASS</x:v>
      </x:c>
      <x:c r="T4206" t="n">
        <x:v>6</x:v>
      </x:c>
      <x:c r="U4206" t="str">
        <x:v>pickup_after_delivery_completion_plus_usage_lag</x:v>
      </x:c>
    </x:row>
    <x:row r="4207">
      <x:c r="A4207" t="str">
        <x:v>Set2_200-10-1</x:v>
      </x:c>
      <x:c r="B4207" t="str">
        <x:v>standard_same_day</x:v>
      </x:c>
      <x:c r="C4207" t="str">
        <x:v>C169</x:v>
      </x:c>
      <x:c r="D4207" s="59" t="n">
        <x:v>15</x:v>
      </x:c>
      <x:c r="E4207" s="59" t="n">
        <x:v>21</x:v>
      </x:c>
      <x:c r="F4207" s="59" t="str">
        <x:v>S7</x:v>
      </x:c>
      <x:c r="G4207" s="59" t="n">
        <x:v>299</x:v>
      </x:c>
      <x:c r="H4207" s="59" t="n">
        <x:v>309</x:v>
      </x:c>
      <x:c r="I4207" s="59" t="n">
        <x:v>10</x:v>
      </x:c>
      <x:c r="J4207" s="60" t="n">
        <x:f>'参数'!$C$5</x:f>
        <x:v>360</x:v>
      </x:c>
      <x:c r="K4207" s="60" t="n">
        <x:f>'参数'!$D$5</x:f>
        <x:v>240</x:v>
      </x:c>
      <x:c r="L4207" s="60" t="n">
        <x:f>H4207+I4207+J4207</x:f>
        <x:v>679</x:v>
      </x:c>
      <x:c r="M4207" s="60" t="n">
        <x:f>L4207+K4207</x:f>
        <x:v>919</x:v>
      </x:c>
      <x:c r="N4207" s="60" t="n">
        <x:f>'参数'!$B$10</x:f>
        <x:v>1</x:v>
      </x:c>
      <x:c r="O4207" s="60" t="n">
        <x:f>N4207*'参数'!$B$11</x:f>
        <x:v>2</x:v>
      </x:c>
      <x:c r="P4207" s="60" t="n">
        <x:f>N4207*'参数'!$B$12</x:f>
        <x:v>1</x:v>
      </x:c>
      <x:c r="Q4207" t="str">
        <x:f>C4207&amp;"d"</x:f>
        <x:v>C169d</x:v>
      </x:c>
      <x:c r="R4207" t="str">
        <x:f>C4207&amp;"p"</x:f>
        <x:v>C169p</x:v>
      </x:c>
      <x:c r="S4207" t="str">
        <x:f>IF(AND(L4207&gt;=H4207+I4207+J4207,M4207&gt;L4207,F4207&lt;&gt;""),"PASS","FAIL")</x:f>
        <x:v>PASS</x:v>
      </x:c>
      <x:c r="T4207" t="n">
        <x:v>9</x:v>
      </x:c>
      <x:c r="U4207" t="str">
        <x:v>pickup_after_delivery_completion_plus_usage_lag</x:v>
      </x:c>
    </x:row>
    <x:row r="4208">
      <x:c r="A4208" t="str">
        <x:v>Set2_200-10-1</x:v>
      </x:c>
      <x:c r="B4208" t="str">
        <x:v>standard_same_day</x:v>
      </x:c>
      <x:c r="C4208" t="str">
        <x:v>C170</x:v>
      </x:c>
      <x:c r="D4208" s="59" t="n">
        <x:v>40</x:v>
      </x:c>
      <x:c r="E4208" s="59" t="n">
        <x:v>18</x:v>
      </x:c>
      <x:c r="F4208" s="59" t="str">
        <x:v>S2</x:v>
      </x:c>
      <x:c r="G4208" s="59" t="n">
        <x:v>373</x:v>
      </x:c>
      <x:c r="H4208" s="59" t="n">
        <x:v>387</x:v>
      </x:c>
      <x:c r="I4208" s="59" t="n">
        <x:v>10</x:v>
      </x:c>
      <x:c r="J4208" s="60" t="n">
        <x:f>'参数'!$C$5</x:f>
        <x:v>360</x:v>
      </x:c>
      <x:c r="K4208" s="60" t="n">
        <x:f>'参数'!$D$5</x:f>
        <x:v>240</x:v>
      </x:c>
      <x:c r="L4208" s="60" t="n">
        <x:f>H4208+I4208+J4208</x:f>
        <x:v>757</x:v>
      </x:c>
      <x:c r="M4208" s="60" t="n">
        <x:f>L4208+K4208</x:f>
        <x:v>997</x:v>
      </x:c>
      <x:c r="N4208" s="60" t="n">
        <x:f>'参数'!$B$10</x:f>
        <x:v>1</x:v>
      </x:c>
      <x:c r="O4208" s="60" t="n">
        <x:f>N4208*'参数'!$B$11</x:f>
        <x:v>2</x:v>
      </x:c>
      <x:c r="P4208" s="60" t="n">
        <x:f>N4208*'参数'!$B$12</x:f>
        <x:v>1</x:v>
      </x:c>
      <x:c r="Q4208" t="str">
        <x:f>C4208&amp;"d"</x:f>
        <x:v>C170d</x:v>
      </x:c>
      <x:c r="R4208" t="str">
        <x:f>C4208&amp;"p"</x:f>
        <x:v>C170p</x:v>
      </x:c>
      <x:c r="S4208" t="str">
        <x:f>IF(AND(L4208&gt;=H4208+I4208+J4208,M4208&gt;L4208,F4208&lt;&gt;""),"PASS","FAIL")</x:f>
        <x:v>PASS</x:v>
      </x:c>
      <x:c r="T4208" t="n">
        <x:v>12</x:v>
      </x:c>
      <x:c r="U4208" t="str">
        <x:v>pickup_after_delivery_completion_plus_usage_lag</x:v>
      </x:c>
    </x:row>
    <x:row r="4209">
      <x:c r="A4209" t="str">
        <x:v>Set2_200-10-1</x:v>
      </x:c>
      <x:c r="B4209" t="str">
        <x:v>standard_same_day</x:v>
      </x:c>
      <x:c r="C4209" t="str">
        <x:v>C171</x:v>
      </x:c>
      <x:c r="D4209" s="59" t="n">
        <x:v>25</x:v>
      </x:c>
      <x:c r="E4209" s="59" t="n">
        <x:v>33</x:v>
      </x:c>
      <x:c r="F4209" s="59" t="str">
        <x:v>S6</x:v>
      </x:c>
      <x:c r="G4209" s="59" t="n">
        <x:v>555</x:v>
      </x:c>
      <x:c r="H4209" s="59" t="n">
        <x:v>565</x:v>
      </x:c>
      <x:c r="I4209" s="59" t="n">
        <x:v>10</x:v>
      </x:c>
      <x:c r="J4209" s="60" t="n">
        <x:f>'参数'!$C$5</x:f>
        <x:v>360</x:v>
      </x:c>
      <x:c r="K4209" s="60" t="n">
        <x:f>'参数'!$D$5</x:f>
        <x:v>240</x:v>
      </x:c>
      <x:c r="L4209" s="60" t="n">
        <x:f>H4209+I4209+J4209</x:f>
        <x:v>935</x:v>
      </x:c>
      <x:c r="M4209" s="60" t="n">
        <x:f>L4209+K4209</x:f>
        <x:v>1175</x:v>
      </x:c>
      <x:c r="N4209" s="60" t="n">
        <x:f>'参数'!$B$10</x:f>
        <x:v>1</x:v>
      </x:c>
      <x:c r="O4209" s="60" t="n">
        <x:f>N4209*'参数'!$B$11</x:f>
        <x:v>2</x:v>
      </x:c>
      <x:c r="P4209" s="60" t="n">
        <x:f>N4209*'参数'!$B$12</x:f>
        <x:v>1</x:v>
      </x:c>
      <x:c r="Q4209" t="str">
        <x:f>C4209&amp;"d"</x:f>
        <x:v>C171d</x:v>
      </x:c>
      <x:c r="R4209" t="str">
        <x:f>C4209&amp;"p"</x:f>
        <x:v>C171p</x:v>
      </x:c>
      <x:c r="S4209" t="str">
        <x:f>IF(AND(L4209&gt;=H4209+I4209+J4209,M4209&gt;L4209,F4209&lt;&gt;""),"PASS","FAIL")</x:f>
        <x:v>PASS</x:v>
      </x:c>
      <x:c r="T4209" t="n">
        <x:v>0</x:v>
      </x:c>
      <x:c r="U4209" t="str">
        <x:v>pickup_after_delivery_completion_plus_usage_lag</x:v>
      </x:c>
    </x:row>
    <x:row r="4210">
      <x:c r="A4210" t="str">
        <x:v>Set2_200-10-1</x:v>
      </x:c>
      <x:c r="B4210" t="str">
        <x:v>standard_same_day</x:v>
      </x:c>
      <x:c r="C4210" t="str">
        <x:v>C172</x:v>
      </x:c>
      <x:c r="D4210" s="59" t="n">
        <x:v>48</x:v>
      </x:c>
      <x:c r="E4210" s="59" t="n">
        <x:v>20</x:v>
      </x:c>
      <x:c r="F4210" s="59" t="str">
        <x:v>S2</x:v>
      </x:c>
      <x:c r="G4210" s="59" t="n">
        <x:v>104</x:v>
      </x:c>
      <x:c r="H4210" s="59" t="n">
        <x:v>136</x:v>
      </x:c>
      <x:c r="I4210" s="59" t="n">
        <x:v>10</x:v>
      </x:c>
      <x:c r="J4210" s="60" t="n">
        <x:f>'参数'!$C$5</x:f>
        <x:v>360</x:v>
      </x:c>
      <x:c r="K4210" s="60" t="n">
        <x:f>'参数'!$D$5</x:f>
        <x:v>240</x:v>
      </x:c>
      <x:c r="L4210" s="60" t="n">
        <x:f>H4210+I4210+J4210</x:f>
        <x:v>506</x:v>
      </x:c>
      <x:c r="M4210" s="60" t="n">
        <x:f>L4210+K4210</x:f>
        <x:v>746</x:v>
      </x:c>
      <x:c r="N4210" s="60" t="n">
        <x:f>'参数'!$B$10</x:f>
        <x:v>1</x:v>
      </x:c>
      <x:c r="O4210" s="60" t="n">
        <x:f>N4210*'参数'!$B$11</x:f>
        <x:v>2</x:v>
      </x:c>
      <x:c r="P4210" s="60" t="n">
        <x:f>N4210*'参数'!$B$12</x:f>
        <x:v>1</x:v>
      </x:c>
      <x:c r="Q4210" t="str">
        <x:f>C4210&amp;"d"</x:f>
        <x:v>C172d</x:v>
      </x:c>
      <x:c r="R4210" t="str">
        <x:f>C4210&amp;"p"</x:f>
        <x:v>C172p</x:v>
      </x:c>
      <x:c r="S4210" t="str">
        <x:f>IF(AND(L4210&gt;=H4210+I4210+J4210,M4210&gt;L4210,F4210&lt;&gt;""),"PASS","FAIL")</x:f>
        <x:v>PASS</x:v>
      </x:c>
      <x:c r="T4210" t="n">
        <x:v>7</x:v>
      </x:c>
      <x:c r="U4210" t="str">
        <x:v>pickup_after_delivery_completion_plus_usage_lag</x:v>
      </x:c>
    </x:row>
    <x:row r="4211">
      <x:c r="A4211" t="str">
        <x:v>Set2_200-10-1</x:v>
      </x:c>
      <x:c r="B4211" t="str">
        <x:v>standard_same_day</x:v>
      </x:c>
      <x:c r="C4211" t="str">
        <x:v>C173</x:v>
      </x:c>
      <x:c r="D4211" s="59" t="n">
        <x:v>36</x:v>
      </x:c>
      <x:c r="E4211" s="59" t="n">
        <x:v>17</x:v>
      </x:c>
      <x:c r="F4211" s="59" t="str">
        <x:v>S2</x:v>
      </x:c>
      <x:c r="G4211" s="59" t="n">
        <x:v>79</x:v>
      </x:c>
      <x:c r="H4211" s="59" t="n">
        <x:v>115</x:v>
      </x:c>
      <x:c r="I4211" s="59" t="n">
        <x:v>10</x:v>
      </x:c>
      <x:c r="J4211" s="60" t="n">
        <x:f>'参数'!$C$5</x:f>
        <x:v>360</x:v>
      </x:c>
      <x:c r="K4211" s="60" t="n">
        <x:f>'参数'!$D$5</x:f>
        <x:v>240</x:v>
      </x:c>
      <x:c r="L4211" s="60" t="n">
        <x:f>H4211+I4211+J4211</x:f>
        <x:v>485</x:v>
      </x:c>
      <x:c r="M4211" s="60" t="n">
        <x:f>L4211+K4211</x:f>
        <x:v>725</x:v>
      </x:c>
      <x:c r="N4211" s="60" t="n">
        <x:f>'参数'!$B$10</x:f>
        <x:v>1</x:v>
      </x:c>
      <x:c r="O4211" s="60" t="n">
        <x:f>N4211*'参数'!$B$11</x:f>
        <x:v>2</x:v>
      </x:c>
      <x:c r="P4211" s="60" t="n">
        <x:f>N4211*'参数'!$B$12</x:f>
        <x:v>1</x:v>
      </x:c>
      <x:c r="Q4211" t="str">
        <x:f>C4211&amp;"d"</x:f>
        <x:v>C173d</x:v>
      </x:c>
      <x:c r="R4211" t="str">
        <x:f>C4211&amp;"p"</x:f>
        <x:v>C173p</x:v>
      </x:c>
      <x:c r="S4211" t="str">
        <x:f>IF(AND(L4211&gt;=H4211+I4211+J4211,M4211&gt;L4211,F4211&lt;&gt;""),"PASS","FAIL")</x:f>
        <x:v>PASS</x:v>
      </x:c>
      <x:c r="T4211" t="n">
        <x:v>6</x:v>
      </x:c>
      <x:c r="U4211" t="str">
        <x:v>pickup_after_delivery_completion_plus_usage_lag</x:v>
      </x:c>
    </x:row>
    <x:row r="4212">
      <x:c r="A4212" t="str">
        <x:v>Set2_200-10-1</x:v>
      </x:c>
      <x:c r="B4212" t="str">
        <x:v>standard_same_day</x:v>
      </x:c>
      <x:c r="C4212" t="str">
        <x:v>C174</x:v>
      </x:c>
      <x:c r="D4212" s="59" t="n">
        <x:v>15</x:v>
      </x:c>
      <x:c r="E4212" s="59" t="n">
        <x:v>39</x:v>
      </x:c>
      <x:c r="F4212" s="59" t="str">
        <x:v>S0</x:v>
      </x:c>
      <x:c r="G4212" s="59" t="n">
        <x:v>135</x:v>
      </x:c>
      <x:c r="H4212" s="59" t="n">
        <x:v>149</x:v>
      </x:c>
      <x:c r="I4212" s="59" t="n">
        <x:v>10</x:v>
      </x:c>
      <x:c r="J4212" s="60" t="n">
        <x:f>'参数'!$C$5</x:f>
        <x:v>360</x:v>
      </x:c>
      <x:c r="K4212" s="60" t="n">
        <x:f>'参数'!$D$5</x:f>
        <x:v>240</x:v>
      </x:c>
      <x:c r="L4212" s="60" t="n">
        <x:f>H4212+I4212+J4212</x:f>
        <x:v>519</x:v>
      </x:c>
      <x:c r="M4212" s="60" t="n">
        <x:f>L4212+K4212</x:f>
        <x:v>759</x:v>
      </x:c>
      <x:c r="N4212" s="60" t="n">
        <x:f>'参数'!$B$10</x:f>
        <x:v>1</x:v>
      </x:c>
      <x:c r="O4212" s="60" t="n">
        <x:f>N4212*'参数'!$B$11</x:f>
        <x:v>2</x:v>
      </x:c>
      <x:c r="P4212" s="60" t="n">
        <x:f>N4212*'参数'!$B$12</x:f>
        <x:v>1</x:v>
      </x:c>
      <x:c r="Q4212" t="str">
        <x:f>C4212&amp;"d"</x:f>
        <x:v>C174d</x:v>
      </x:c>
      <x:c r="R4212" t="str">
        <x:f>C4212&amp;"p"</x:f>
        <x:v>C174p</x:v>
      </x:c>
      <x:c r="S4212" t="str">
        <x:f>IF(AND(L4212&gt;=H4212+I4212+J4212,M4212&gt;L4212,F4212&lt;&gt;""),"PASS","FAIL")</x:f>
        <x:v>PASS</x:v>
      </x:c>
      <x:c r="T4212" t="n">
        <x:v>2</x:v>
      </x:c>
      <x:c r="U4212" t="str">
        <x:v>pickup_after_delivery_completion_plus_usage_lag</x:v>
      </x:c>
    </x:row>
    <x:row r="4213">
      <x:c r="A4213" t="str">
        <x:v>Set2_200-10-1</x:v>
      </x:c>
      <x:c r="B4213" t="str">
        <x:v>standard_same_day</x:v>
      </x:c>
      <x:c r="C4213" t="str">
        <x:v>C175</x:v>
      </x:c>
      <x:c r="D4213" s="59" t="n">
        <x:v>31</x:v>
      </x:c>
      <x:c r="E4213" s="59" t="n">
        <x:v>43</x:v>
      </x:c>
      <x:c r="F4213" s="59" t="str">
        <x:v>S6</x:v>
      </x:c>
      <x:c r="G4213" s="59" t="n">
        <x:v>394</x:v>
      </x:c>
      <x:c r="H4213" s="59" t="n">
        <x:v>406</x:v>
      </x:c>
      <x:c r="I4213" s="59" t="n">
        <x:v>10</x:v>
      </x:c>
      <x:c r="J4213" s="60" t="n">
        <x:f>'参数'!$C$5</x:f>
        <x:v>360</x:v>
      </x:c>
      <x:c r="K4213" s="60" t="n">
        <x:f>'参数'!$D$5</x:f>
        <x:v>240</x:v>
      </x:c>
      <x:c r="L4213" s="60" t="n">
        <x:f>H4213+I4213+J4213</x:f>
        <x:v>776</x:v>
      </x:c>
      <x:c r="M4213" s="60" t="n">
        <x:f>L4213+K4213</x:f>
        <x:v>1016</x:v>
      </x:c>
      <x:c r="N4213" s="60" t="n">
        <x:f>'参数'!$B$10</x:f>
        <x:v>1</x:v>
      </x:c>
      <x:c r="O4213" s="60" t="n">
        <x:f>N4213*'参数'!$B$11</x:f>
        <x:v>2</x:v>
      </x:c>
      <x:c r="P4213" s="60" t="n">
        <x:f>N4213*'参数'!$B$12</x:f>
        <x:v>1</x:v>
      </x:c>
      <x:c r="Q4213" t="str">
        <x:f>C4213&amp;"d"</x:f>
        <x:v>C175d</x:v>
      </x:c>
      <x:c r="R4213" t="str">
        <x:f>C4213&amp;"p"</x:f>
        <x:v>C175p</x:v>
      </x:c>
      <x:c r="S4213" t="str">
        <x:f>IF(AND(L4213&gt;=H4213+I4213+J4213,M4213&gt;L4213,F4213&lt;&gt;""),"PASS","FAIL")</x:f>
        <x:v>PASS</x:v>
      </x:c>
      <x:c r="T4213" t="n">
        <x:v>0</x:v>
      </x:c>
      <x:c r="U4213" t="str">
        <x:v>pickup_after_delivery_completion_plus_usage_lag</x:v>
      </x:c>
    </x:row>
    <x:row r="4214">
      <x:c r="A4214" t="str">
        <x:v>Set2_200-10-1</x:v>
      </x:c>
      <x:c r="B4214" t="str">
        <x:v>standard_same_day</x:v>
      </x:c>
      <x:c r="C4214" t="str">
        <x:v>C176</x:v>
      </x:c>
      <x:c r="D4214" s="59" t="n">
        <x:v>14</x:v>
      </x:c>
      <x:c r="E4214" s="59" t="n">
        <x:v>41</x:v>
      </x:c>
      <x:c r="F4214" s="59" t="str">
        <x:v>S9</x:v>
      </x:c>
      <x:c r="G4214" s="59" t="n">
        <x:v>599</x:v>
      </x:c>
      <x:c r="H4214" s="59" t="n">
        <x:v>631</x:v>
      </x:c>
      <x:c r="I4214" s="59" t="n">
        <x:v>10</x:v>
      </x:c>
      <x:c r="J4214" s="60" t="n">
        <x:f>'参数'!$C$5</x:f>
        <x:v>360</x:v>
      </x:c>
      <x:c r="K4214" s="60" t="n">
        <x:f>'参数'!$D$5</x:f>
        <x:v>240</x:v>
      </x:c>
      <x:c r="L4214" s="60" t="n">
        <x:f>H4214+I4214+J4214</x:f>
        <x:v>1001</x:v>
      </x:c>
      <x:c r="M4214" s="60" t="n">
        <x:f>L4214+K4214</x:f>
        <x:v>1241</x:v>
      </x:c>
      <x:c r="N4214" s="60" t="n">
        <x:f>'参数'!$B$10</x:f>
        <x:v>1</x:v>
      </x:c>
      <x:c r="O4214" s="60" t="n">
        <x:f>N4214*'参数'!$B$11</x:f>
        <x:v>2</x:v>
      </x:c>
      <x:c r="P4214" s="60" t="n">
        <x:f>N4214*'参数'!$B$12</x:f>
        <x:v>1</x:v>
      </x:c>
      <x:c r="Q4214" t="str">
        <x:f>C4214&amp;"d"</x:f>
        <x:v>C176d</x:v>
      </x:c>
      <x:c r="R4214" t="str">
        <x:f>C4214&amp;"p"</x:f>
        <x:v>C176p</x:v>
      </x:c>
      <x:c r="S4214" t="str">
        <x:f>IF(AND(L4214&gt;=H4214+I4214+J4214,M4214&gt;L4214,F4214&lt;&gt;""),"PASS","FAIL")</x:f>
        <x:v>PASS</x:v>
      </x:c>
      <x:c r="T4214" t="n">
        <x:v>0</x:v>
      </x:c>
      <x:c r="U4214" t="str">
        <x:v>pickup_after_delivery_completion_plus_usage_lag</x:v>
      </x:c>
    </x:row>
    <x:row r="4215">
      <x:c r="A4215" t="str">
        <x:v>Set2_200-10-1</x:v>
      </x:c>
      <x:c r="B4215" t="str">
        <x:v>standard_same_day</x:v>
      </x:c>
      <x:c r="C4215" t="str">
        <x:v>C177</x:v>
      </x:c>
      <x:c r="D4215" s="59" t="n">
        <x:v>26</x:v>
      </x:c>
      <x:c r="E4215" s="59" t="n">
        <x:v>30</x:v>
      </x:c>
      <x:c r="F4215" s="59" t="str">
        <x:v>S7</x:v>
      </x:c>
      <x:c r="G4215" s="59" t="n">
        <x:v>530</x:v>
      </x:c>
      <x:c r="H4215" s="59" t="n">
        <x:v>568</x:v>
      </x:c>
      <x:c r="I4215" s="59" t="n">
        <x:v>10</x:v>
      </x:c>
      <x:c r="J4215" s="60" t="n">
        <x:f>'参数'!$C$5</x:f>
        <x:v>360</x:v>
      </x:c>
      <x:c r="K4215" s="60" t="n">
        <x:f>'参数'!$D$5</x:f>
        <x:v>240</x:v>
      </x:c>
      <x:c r="L4215" s="60" t="n">
        <x:f>H4215+I4215+J4215</x:f>
        <x:v>938</x:v>
      </x:c>
      <x:c r="M4215" s="60" t="n">
        <x:f>L4215+K4215</x:f>
        <x:v>1178</x:v>
      </x:c>
      <x:c r="N4215" s="60" t="n">
        <x:f>'参数'!$B$10</x:f>
        <x:v>1</x:v>
      </x:c>
      <x:c r="O4215" s="60" t="n">
        <x:f>N4215*'参数'!$B$11</x:f>
        <x:v>2</x:v>
      </x:c>
      <x:c r="P4215" s="60" t="n">
        <x:f>N4215*'参数'!$B$12</x:f>
        <x:v>1</x:v>
      </x:c>
      <x:c r="Q4215" t="str">
        <x:f>C4215&amp;"d"</x:f>
        <x:v>C177d</x:v>
      </x:c>
      <x:c r="R4215" t="str">
        <x:f>C4215&amp;"p"</x:f>
        <x:v>C177p</x:v>
      </x:c>
      <x:c r="S4215" t="str">
        <x:f>IF(AND(L4215&gt;=H4215+I4215+J4215,M4215&gt;L4215,F4215&lt;&gt;""),"PASS","FAIL")</x:f>
        <x:v>PASS</x:v>
      </x:c>
      <x:c r="T4215" t="n">
        <x:v>5</x:v>
      </x:c>
      <x:c r="U4215" t="str">
        <x:v>pickup_after_delivery_completion_plus_usage_lag</x:v>
      </x:c>
    </x:row>
    <x:row r="4216">
      <x:c r="A4216" t="str">
        <x:v>Set2_200-10-1</x:v>
      </x:c>
      <x:c r="B4216" t="str">
        <x:v>standard_same_day</x:v>
      </x:c>
      <x:c r="C4216" t="str">
        <x:v>C178</x:v>
      </x:c>
      <x:c r="D4216" s="59" t="n">
        <x:v>2</x:v>
      </x:c>
      <x:c r="E4216" s="59" t="n">
        <x:v>44</x:v>
      </x:c>
      <x:c r="F4216" s="59" t="str">
        <x:v>S9</x:v>
      </x:c>
      <x:c r="G4216" s="59" t="n">
        <x:v>462</x:v>
      </x:c>
      <x:c r="H4216" s="59" t="n">
        <x:v>490</x:v>
      </x:c>
      <x:c r="I4216" s="59" t="n">
        <x:v>10</x:v>
      </x:c>
      <x:c r="J4216" s="60" t="n">
        <x:f>'参数'!$C$5</x:f>
        <x:v>360</x:v>
      </x:c>
      <x:c r="K4216" s="60" t="n">
        <x:f>'参数'!$D$5</x:f>
        <x:v>240</x:v>
      </x:c>
      <x:c r="L4216" s="60" t="n">
        <x:f>H4216+I4216+J4216</x:f>
        <x:v>860</x:v>
      </x:c>
      <x:c r="M4216" s="60" t="n">
        <x:f>L4216+K4216</x:f>
        <x:v>1100</x:v>
      </x:c>
      <x:c r="N4216" s="60" t="n">
        <x:f>'参数'!$B$10</x:f>
        <x:v>1</x:v>
      </x:c>
      <x:c r="O4216" s="60" t="n">
        <x:f>N4216*'参数'!$B$11</x:f>
        <x:v>2</x:v>
      </x:c>
      <x:c r="P4216" s="60" t="n">
        <x:f>N4216*'参数'!$B$12</x:f>
        <x:v>1</x:v>
      </x:c>
      <x:c r="Q4216" t="str">
        <x:f>C4216&amp;"d"</x:f>
        <x:v>C178d</x:v>
      </x:c>
      <x:c r="R4216" t="str">
        <x:f>C4216&amp;"p"</x:f>
        <x:v>C178p</x:v>
      </x:c>
      <x:c r="S4216" t="str">
        <x:f>IF(AND(L4216&gt;=H4216+I4216+J4216,M4216&gt;L4216,F4216&lt;&gt;""),"PASS","FAIL")</x:f>
        <x:v>PASS</x:v>
      </x:c>
      <x:c r="T4216" t="n">
        <x:v>0</x:v>
      </x:c>
      <x:c r="U4216" t="str">
        <x:v>pickup_after_delivery_completion_plus_usage_lag</x:v>
      </x:c>
    </x:row>
    <x:row r="4217">
      <x:c r="A4217" t="str">
        <x:v>Set2_200-10-1</x:v>
      </x:c>
      <x:c r="B4217" t="str">
        <x:v>standard_same_day</x:v>
      </x:c>
      <x:c r="C4217" t="str">
        <x:v>C179</x:v>
      </x:c>
      <x:c r="D4217" s="59" t="n">
        <x:v>2</x:v>
      </x:c>
      <x:c r="E4217" s="59" t="n">
        <x:v>19</x:v>
      </x:c>
      <x:c r="F4217" s="59" t="str">
        <x:v>S0</x:v>
      </x:c>
      <x:c r="G4217" s="59" t="n">
        <x:v>192</x:v>
      </x:c>
      <x:c r="H4217" s="59" t="n">
        <x:v>220</x:v>
      </x:c>
      <x:c r="I4217" s="59" t="n">
        <x:v>10</x:v>
      </x:c>
      <x:c r="J4217" s="60" t="n">
        <x:f>'参数'!$C$5</x:f>
        <x:v>360</x:v>
      </x:c>
      <x:c r="K4217" s="60" t="n">
        <x:f>'参数'!$D$5</x:f>
        <x:v>240</x:v>
      </x:c>
      <x:c r="L4217" s="60" t="n">
        <x:f>H4217+I4217+J4217</x:f>
        <x:v>590</x:v>
      </x:c>
      <x:c r="M4217" s="60" t="n">
        <x:f>L4217+K4217</x:f>
        <x:v>830</x:v>
      </x:c>
      <x:c r="N4217" s="60" t="n">
        <x:f>'参数'!$B$10</x:f>
        <x:v>1</x:v>
      </x:c>
      <x:c r="O4217" s="60" t="n">
        <x:f>N4217*'参数'!$B$11</x:f>
        <x:v>2</x:v>
      </x:c>
      <x:c r="P4217" s="60" t="n">
        <x:f>N4217*'参数'!$B$12</x:f>
        <x:v>1</x:v>
      </x:c>
      <x:c r="Q4217" t="str">
        <x:f>C4217&amp;"d"</x:f>
        <x:v>C179d</x:v>
      </x:c>
      <x:c r="R4217" t="str">
        <x:f>C4217&amp;"p"</x:f>
        <x:v>C179p</x:v>
      </x:c>
      <x:c r="S4217" t="str">
        <x:f>IF(AND(L4217&gt;=H4217+I4217+J4217,M4217&gt;L4217,F4217&lt;&gt;""),"PASS","FAIL")</x:f>
        <x:v>PASS</x:v>
      </x:c>
      <x:c r="T4217" t="n">
        <x:v>8</x:v>
      </x:c>
      <x:c r="U4217" t="str">
        <x:v>pickup_after_delivery_completion_plus_usage_lag</x:v>
      </x:c>
    </x:row>
    <x:row r="4218">
      <x:c r="A4218" t="str">
        <x:v>Set2_200-10-1</x:v>
      </x:c>
      <x:c r="B4218" t="str">
        <x:v>standard_same_day</x:v>
      </x:c>
      <x:c r="C4218" t="str">
        <x:v>C180</x:v>
      </x:c>
      <x:c r="D4218" s="59" t="n">
        <x:v>35</x:v>
      </x:c>
      <x:c r="E4218" s="59" t="n">
        <x:v>5</x:v>
      </x:c>
      <x:c r="F4218" s="59" t="str">
        <x:v>S4</x:v>
      </x:c>
      <x:c r="G4218" s="59" t="n">
        <x:v>303</x:v>
      </x:c>
      <x:c r="H4218" s="59" t="n">
        <x:v>325</x:v>
      </x:c>
      <x:c r="I4218" s="59" t="n">
        <x:v>10</x:v>
      </x:c>
      <x:c r="J4218" s="60" t="n">
        <x:f>'参数'!$C$5</x:f>
        <x:v>360</x:v>
      </x:c>
      <x:c r="K4218" s="60" t="n">
        <x:f>'参数'!$D$5</x:f>
        <x:v>240</x:v>
      </x:c>
      <x:c r="L4218" s="60" t="n">
        <x:f>H4218+I4218+J4218</x:f>
        <x:v>695</x:v>
      </x:c>
      <x:c r="M4218" s="60" t="n">
        <x:f>L4218+K4218</x:f>
        <x:v>935</x:v>
      </x:c>
      <x:c r="N4218" s="60" t="n">
        <x:f>'参数'!$B$10</x:f>
        <x:v>1</x:v>
      </x:c>
      <x:c r="O4218" s="60" t="n">
        <x:f>N4218*'参数'!$B$11</x:f>
        <x:v>2</x:v>
      </x:c>
      <x:c r="P4218" s="60" t="n">
        <x:f>N4218*'参数'!$B$12</x:f>
        <x:v>1</x:v>
      </x:c>
      <x:c r="Q4218" t="str">
        <x:f>C4218&amp;"d"</x:f>
        <x:v>C180d</x:v>
      </x:c>
      <x:c r="R4218" t="str">
        <x:f>C4218&amp;"p"</x:f>
        <x:v>C180p</x:v>
      </x:c>
      <x:c r="S4218" t="str">
        <x:f>IF(AND(L4218&gt;=H4218+I4218+J4218,M4218&gt;L4218,F4218&lt;&gt;""),"PASS","FAIL")</x:f>
        <x:v>PASS</x:v>
      </x:c>
      <x:c r="T4218" t="n">
        <x:v>11</x:v>
      </x:c>
      <x:c r="U4218" t="str">
        <x:v>pickup_after_delivery_completion_plus_usage_lag</x:v>
      </x:c>
    </x:row>
    <x:row r="4219">
      <x:c r="A4219" t="str">
        <x:v>Set2_200-10-1</x:v>
      </x:c>
      <x:c r="B4219" t="str">
        <x:v>standard_same_day</x:v>
      </x:c>
      <x:c r="C4219" t="str">
        <x:v>C181</x:v>
      </x:c>
      <x:c r="D4219" s="59" t="n">
        <x:v>11</x:v>
      </x:c>
      <x:c r="E4219" s="59" t="n">
        <x:v>50</x:v>
      </x:c>
      <x:c r="F4219" s="59" t="str">
        <x:v>S9</x:v>
      </x:c>
      <x:c r="G4219" s="59" t="n">
        <x:v>497</x:v>
      </x:c>
      <x:c r="H4219" s="59" t="n">
        <x:v>515</x:v>
      </x:c>
      <x:c r="I4219" s="59" t="n">
        <x:v>10</x:v>
      </x:c>
      <x:c r="J4219" s="60" t="n">
        <x:f>'参数'!$C$5</x:f>
        <x:v>360</x:v>
      </x:c>
      <x:c r="K4219" s="60" t="n">
        <x:f>'参数'!$D$5</x:f>
        <x:v>240</x:v>
      </x:c>
      <x:c r="L4219" s="60" t="n">
        <x:f>H4219+I4219+J4219</x:f>
        <x:v>885</x:v>
      </x:c>
      <x:c r="M4219" s="60" t="n">
        <x:f>L4219+K4219</x:f>
        <x:v>1125</x:v>
      </x:c>
      <x:c r="N4219" s="60" t="n">
        <x:f>'参数'!$B$10</x:f>
        <x:v>1</x:v>
      </x:c>
      <x:c r="O4219" s="60" t="n">
        <x:f>N4219*'参数'!$B$11</x:f>
        <x:v>2</x:v>
      </x:c>
      <x:c r="P4219" s="60" t="n">
        <x:f>N4219*'参数'!$B$12</x:f>
        <x:v>1</x:v>
      </x:c>
      <x:c r="Q4219" t="str">
        <x:f>C4219&amp;"d"</x:f>
        <x:v>C181d</x:v>
      </x:c>
      <x:c r="R4219" t="str">
        <x:f>C4219&amp;"p"</x:f>
        <x:v>C181p</x:v>
      </x:c>
      <x:c r="S4219" t="str">
        <x:f>IF(AND(L4219&gt;=H4219+I4219+J4219,M4219&gt;L4219,F4219&lt;&gt;""),"PASS","FAIL")</x:f>
        <x:v>PASS</x:v>
      </x:c>
      <x:c r="T4219" t="n">
        <x:v>12</x:v>
      </x:c>
      <x:c r="U4219" t="str">
        <x:v>pickup_after_delivery_completion_plus_usage_lag</x:v>
      </x:c>
    </x:row>
    <x:row r="4220">
      <x:c r="A4220" t="str">
        <x:v>Set2_200-10-1</x:v>
      </x:c>
      <x:c r="B4220" t="str">
        <x:v>standard_same_day</x:v>
      </x:c>
      <x:c r="C4220" t="str">
        <x:v>C182</x:v>
      </x:c>
      <x:c r="D4220" s="59" t="n">
        <x:v>20</x:v>
      </x:c>
      <x:c r="E4220" s="59" t="n">
        <x:v>47</x:v>
      </x:c>
      <x:c r="F4220" s="59" t="str">
        <x:v>S9</x:v>
      </x:c>
      <x:c r="G4220" s="59" t="n">
        <x:v>362</x:v>
      </x:c>
      <x:c r="H4220" s="59" t="n">
        <x:v>388</x:v>
      </x:c>
      <x:c r="I4220" s="59" t="n">
        <x:v>10</x:v>
      </x:c>
      <x:c r="J4220" s="60" t="n">
        <x:f>'参数'!$C$5</x:f>
        <x:v>360</x:v>
      </x:c>
      <x:c r="K4220" s="60" t="n">
        <x:f>'参数'!$D$5</x:f>
        <x:v>240</x:v>
      </x:c>
      <x:c r="L4220" s="60" t="n">
        <x:f>H4220+I4220+J4220</x:f>
        <x:v>758</x:v>
      </x:c>
      <x:c r="M4220" s="60" t="n">
        <x:f>L4220+K4220</x:f>
        <x:v>998</x:v>
      </x:c>
      <x:c r="N4220" s="60" t="n">
        <x:f>'参数'!$B$10</x:f>
        <x:v>1</x:v>
      </x:c>
      <x:c r="O4220" s="60" t="n">
        <x:f>N4220*'参数'!$B$11</x:f>
        <x:v>2</x:v>
      </x:c>
      <x:c r="P4220" s="60" t="n">
        <x:f>N4220*'参数'!$B$12</x:f>
        <x:v>1</x:v>
      </x:c>
      <x:c r="Q4220" t="str">
        <x:f>C4220&amp;"d"</x:f>
        <x:v>C182d</x:v>
      </x:c>
      <x:c r="R4220" t="str">
        <x:f>C4220&amp;"p"</x:f>
        <x:v>C182p</x:v>
      </x:c>
      <x:c r="S4220" t="str">
        <x:f>IF(AND(L4220&gt;=H4220+I4220+J4220,M4220&gt;L4220,F4220&lt;&gt;""),"PASS","FAIL")</x:f>
        <x:v>PASS</x:v>
      </x:c>
      <x:c r="T4220" t="n">
        <x:v>2</x:v>
      </x:c>
      <x:c r="U4220" t="str">
        <x:v>pickup_after_delivery_completion_plus_usage_lag</x:v>
      </x:c>
    </x:row>
    <x:row r="4221">
      <x:c r="A4221" t="str">
        <x:v>Set2_200-10-1</x:v>
      </x:c>
      <x:c r="B4221" t="str">
        <x:v>standard_same_day</x:v>
      </x:c>
      <x:c r="C4221" t="str">
        <x:v>C183</x:v>
      </x:c>
      <x:c r="D4221" s="59" t="n">
        <x:v>32</x:v>
      </x:c>
      <x:c r="E4221" s="59" t="n">
        <x:v>11</x:v>
      </x:c>
      <x:c r="F4221" s="59" t="str">
        <x:v>S3</x:v>
      </x:c>
      <x:c r="G4221" s="59" t="n">
        <x:v>245</x:v>
      </x:c>
      <x:c r="H4221" s="59" t="n">
        <x:v>283</x:v>
      </x:c>
      <x:c r="I4221" s="59" t="n">
        <x:v>10</x:v>
      </x:c>
      <x:c r="J4221" s="60" t="n">
        <x:f>'参数'!$C$5</x:f>
        <x:v>360</x:v>
      </x:c>
      <x:c r="K4221" s="60" t="n">
        <x:f>'参数'!$D$5</x:f>
        <x:v>240</x:v>
      </x:c>
      <x:c r="L4221" s="60" t="n">
        <x:f>H4221+I4221+J4221</x:f>
        <x:v>653</x:v>
      </x:c>
      <x:c r="M4221" s="60" t="n">
        <x:f>L4221+K4221</x:f>
        <x:v>893</x:v>
      </x:c>
      <x:c r="N4221" s="60" t="n">
        <x:f>'参数'!$B$10</x:f>
        <x:v>1</x:v>
      </x:c>
      <x:c r="O4221" s="60" t="n">
        <x:f>N4221*'参数'!$B$11</x:f>
        <x:v>2</x:v>
      </x:c>
      <x:c r="P4221" s="60" t="n">
        <x:f>N4221*'参数'!$B$12</x:f>
        <x:v>1</x:v>
      </x:c>
      <x:c r="Q4221" t="str">
        <x:f>C4221&amp;"d"</x:f>
        <x:v>C183d</x:v>
      </x:c>
      <x:c r="R4221" t="str">
        <x:f>C4221&amp;"p"</x:f>
        <x:v>C183p</x:v>
      </x:c>
      <x:c r="S4221" t="str">
        <x:f>IF(AND(L4221&gt;=H4221+I4221+J4221,M4221&gt;L4221,F4221&lt;&gt;""),"PASS","FAIL")</x:f>
        <x:v>PASS</x:v>
      </x:c>
      <x:c r="T4221" t="n">
        <x:v>4</x:v>
      </x:c>
      <x:c r="U4221" t="str">
        <x:v>pickup_after_delivery_completion_plus_usage_lag</x:v>
      </x:c>
    </x:row>
    <x:row r="4222">
      <x:c r="A4222" t="str">
        <x:v>Set2_200-10-1</x:v>
      </x:c>
      <x:c r="B4222" t="str">
        <x:v>standard_same_day</x:v>
      </x:c>
      <x:c r="C4222" t="str">
        <x:v>C184</x:v>
      </x:c>
      <x:c r="D4222" s="59" t="n">
        <x:v>2</x:v>
      </x:c>
      <x:c r="E4222" s="59" t="n">
        <x:v>44</x:v>
      </x:c>
      <x:c r="F4222" s="59" t="str">
        <x:v>S9</x:v>
      </x:c>
      <x:c r="G4222" s="59" t="n">
        <x:v>128</x:v>
      </x:c>
      <x:c r="H4222" s="59" t="n">
        <x:v>140</x:v>
      </x:c>
      <x:c r="I4222" s="59" t="n">
        <x:v>10</x:v>
      </x:c>
      <x:c r="J4222" s="60" t="n">
        <x:f>'参数'!$C$5</x:f>
        <x:v>360</x:v>
      </x:c>
      <x:c r="K4222" s="60" t="n">
        <x:f>'参数'!$D$5</x:f>
        <x:v>240</x:v>
      </x:c>
      <x:c r="L4222" s="60" t="n">
        <x:f>H4222+I4222+J4222</x:f>
        <x:v>510</x:v>
      </x:c>
      <x:c r="M4222" s="60" t="n">
        <x:f>L4222+K4222</x:f>
        <x:v>750</x:v>
      </x:c>
      <x:c r="N4222" s="60" t="n">
        <x:f>'参数'!$B$10</x:f>
        <x:v>1</x:v>
      </x:c>
      <x:c r="O4222" s="60" t="n">
        <x:f>N4222*'参数'!$B$11</x:f>
        <x:v>2</x:v>
      </x:c>
      <x:c r="P4222" s="60" t="n">
        <x:f>N4222*'参数'!$B$12</x:f>
        <x:v>1</x:v>
      </x:c>
      <x:c r="Q4222" t="str">
        <x:f>C4222&amp;"d"</x:f>
        <x:v>C184d</x:v>
      </x:c>
      <x:c r="R4222" t="str">
        <x:f>C4222&amp;"p"</x:f>
        <x:v>C184p</x:v>
      </x:c>
      <x:c r="S4222" t="str">
        <x:f>IF(AND(L4222&gt;=H4222+I4222+J4222,M4222&gt;L4222,F4222&lt;&gt;""),"PASS","FAIL")</x:f>
        <x:v>PASS</x:v>
      </x:c>
      <x:c r="T4222" t="n">
        <x:v>9</x:v>
      </x:c>
      <x:c r="U4222" t="str">
        <x:v>pickup_after_delivery_completion_plus_usage_lag</x:v>
      </x:c>
    </x:row>
    <x:row r="4223">
      <x:c r="A4223" t="str">
        <x:v>Set2_200-10-1</x:v>
      </x:c>
      <x:c r="B4223" t="str">
        <x:v>standard_same_day</x:v>
      </x:c>
      <x:c r="C4223" t="str">
        <x:v>C185</x:v>
      </x:c>
      <x:c r="D4223" s="59" t="n">
        <x:v>6</x:v>
      </x:c>
      <x:c r="E4223" s="59" t="n">
        <x:v>33</x:v>
      </x:c>
      <x:c r="F4223" s="59" t="str">
        <x:v>S0</x:v>
      </x:c>
      <x:c r="G4223" s="59" t="n">
        <x:v>283</x:v>
      </x:c>
      <x:c r="H4223" s="59" t="n">
        <x:v>321</x:v>
      </x:c>
      <x:c r="I4223" s="59" t="n">
        <x:v>10</x:v>
      </x:c>
      <x:c r="J4223" s="60" t="n">
        <x:f>'参数'!$C$5</x:f>
        <x:v>360</x:v>
      </x:c>
      <x:c r="K4223" s="60" t="n">
        <x:f>'参数'!$D$5</x:f>
        <x:v>240</x:v>
      </x:c>
      <x:c r="L4223" s="60" t="n">
        <x:f>H4223+I4223+J4223</x:f>
        <x:v>691</x:v>
      </x:c>
      <x:c r="M4223" s="60" t="n">
        <x:f>L4223+K4223</x:f>
        <x:v>931</x:v>
      </x:c>
      <x:c r="N4223" s="60" t="n">
        <x:f>'参数'!$B$10</x:f>
        <x:v>1</x:v>
      </x:c>
      <x:c r="O4223" s="60" t="n">
        <x:f>N4223*'参数'!$B$11</x:f>
        <x:v>2</x:v>
      </x:c>
      <x:c r="P4223" s="60" t="n">
        <x:f>N4223*'参数'!$B$12</x:f>
        <x:v>1</x:v>
      </x:c>
      <x:c r="Q4223" t="str">
        <x:f>C4223&amp;"d"</x:f>
        <x:v>C185d</x:v>
      </x:c>
      <x:c r="R4223" t="str">
        <x:f>C4223&amp;"p"</x:f>
        <x:v>C185p</x:v>
      </x:c>
      <x:c r="S4223" t="str">
        <x:f>IF(AND(L4223&gt;=H4223+I4223+J4223,M4223&gt;L4223,F4223&lt;&gt;""),"PASS","FAIL")</x:f>
        <x:v>PASS</x:v>
      </x:c>
      <x:c r="T4223" t="n">
        <x:v>7</x:v>
      </x:c>
      <x:c r="U4223" t="str">
        <x:v>pickup_after_delivery_completion_plus_usage_lag</x:v>
      </x:c>
    </x:row>
    <x:row r="4224">
      <x:c r="A4224" t="str">
        <x:v>Set2_200-10-1</x:v>
      </x:c>
      <x:c r="B4224" t="str">
        <x:v>standard_same_day</x:v>
      </x:c>
      <x:c r="C4224" t="str">
        <x:v>C186</x:v>
      </x:c>
      <x:c r="D4224" s="59" t="n">
        <x:v>4</x:v>
      </x:c>
      <x:c r="E4224" s="59" t="n">
        <x:v>48</x:v>
      </x:c>
      <x:c r="F4224" s="59" t="str">
        <x:v>S9</x:v>
      </x:c>
      <x:c r="G4224" s="59" t="n">
        <x:v>486</x:v>
      </x:c>
      <x:c r="H4224" s="59" t="n">
        <x:v>516</x:v>
      </x:c>
      <x:c r="I4224" s="59" t="n">
        <x:v>10</x:v>
      </x:c>
      <x:c r="J4224" s="60" t="n">
        <x:f>'参数'!$C$5</x:f>
        <x:v>360</x:v>
      </x:c>
      <x:c r="K4224" s="60" t="n">
        <x:f>'参数'!$D$5</x:f>
        <x:v>240</x:v>
      </x:c>
      <x:c r="L4224" s="60" t="n">
        <x:f>H4224+I4224+J4224</x:f>
        <x:v>886</x:v>
      </x:c>
      <x:c r="M4224" s="60" t="n">
        <x:f>L4224+K4224</x:f>
        <x:v>1126</x:v>
      </x:c>
      <x:c r="N4224" s="60" t="n">
        <x:f>'参数'!$B$10</x:f>
        <x:v>1</x:v>
      </x:c>
      <x:c r="O4224" s="60" t="n">
        <x:f>N4224*'参数'!$B$11</x:f>
        <x:v>2</x:v>
      </x:c>
      <x:c r="P4224" s="60" t="n">
        <x:f>N4224*'参数'!$B$12</x:f>
        <x:v>1</x:v>
      </x:c>
      <x:c r="Q4224" t="str">
        <x:f>C4224&amp;"d"</x:f>
        <x:v>C186d</x:v>
      </x:c>
      <x:c r="R4224" t="str">
        <x:f>C4224&amp;"p"</x:f>
        <x:v>C186p</x:v>
      </x:c>
      <x:c r="S4224" t="str">
        <x:f>IF(AND(L4224&gt;=H4224+I4224+J4224,M4224&gt;L4224,F4224&lt;&gt;""),"PASS","FAIL")</x:f>
        <x:v>PASS</x:v>
      </x:c>
      <x:c r="T4224" t="n">
        <x:v>6</x:v>
      </x:c>
      <x:c r="U4224" t="str">
        <x:v>pickup_after_delivery_completion_plus_usage_lag</x:v>
      </x:c>
    </x:row>
    <x:row r="4225">
      <x:c r="A4225" t="str">
        <x:v>Set2_200-10-1</x:v>
      </x:c>
      <x:c r="B4225" t="str">
        <x:v>standard_same_day</x:v>
      </x:c>
      <x:c r="C4225" t="str">
        <x:v>C187</x:v>
      </x:c>
      <x:c r="D4225" s="59" t="n">
        <x:v>19</x:v>
      </x:c>
      <x:c r="E4225" s="59" t="n">
        <x:v>43</x:v>
      </x:c>
      <x:c r="F4225" s="59" t="str">
        <x:v>S9</x:v>
      </x:c>
      <x:c r="G4225" s="59" t="n">
        <x:v>507</x:v>
      </x:c>
      <x:c r="H4225" s="59" t="n">
        <x:v>535</x:v>
      </x:c>
      <x:c r="I4225" s="59" t="n">
        <x:v>10</x:v>
      </x:c>
      <x:c r="J4225" s="60" t="n">
        <x:f>'参数'!$C$5</x:f>
        <x:v>360</x:v>
      </x:c>
      <x:c r="K4225" s="60" t="n">
        <x:f>'参数'!$D$5</x:f>
        <x:v>240</x:v>
      </x:c>
      <x:c r="L4225" s="60" t="n">
        <x:f>H4225+I4225+J4225</x:f>
        <x:v>905</x:v>
      </x:c>
      <x:c r="M4225" s="60" t="n">
        <x:f>L4225+K4225</x:f>
        <x:v>1145</x:v>
      </x:c>
      <x:c r="N4225" s="60" t="n">
        <x:f>'参数'!$B$10</x:f>
        <x:v>1</x:v>
      </x:c>
      <x:c r="O4225" s="60" t="n">
        <x:f>N4225*'参数'!$B$11</x:f>
        <x:v>2</x:v>
      </x:c>
      <x:c r="P4225" s="60" t="n">
        <x:f>N4225*'参数'!$B$12</x:f>
        <x:v>1</x:v>
      </x:c>
      <x:c r="Q4225" t="str">
        <x:f>C4225&amp;"d"</x:f>
        <x:v>C187d</x:v>
      </x:c>
      <x:c r="R4225" t="str">
        <x:f>C4225&amp;"p"</x:f>
        <x:v>C187p</x:v>
      </x:c>
      <x:c r="S4225" t="str">
        <x:f>IF(AND(L4225&gt;=H4225+I4225+J4225,M4225&gt;L4225,F4225&lt;&gt;""),"PASS","FAIL")</x:f>
        <x:v>PASS</x:v>
      </x:c>
      <x:c r="T4225" t="n">
        <x:v>6</x:v>
      </x:c>
      <x:c r="U4225" t="str">
        <x:v>pickup_after_delivery_completion_plus_usage_lag</x:v>
      </x:c>
    </x:row>
    <x:row r="4226">
      <x:c r="A4226" t="str">
        <x:v>Set2_200-10-1</x:v>
      </x:c>
      <x:c r="B4226" t="str">
        <x:v>standard_same_day</x:v>
      </x:c>
      <x:c r="C4226" t="str">
        <x:v>C188</x:v>
      </x:c>
      <x:c r="D4226" s="59" t="n">
        <x:v>50</x:v>
      </x:c>
      <x:c r="E4226" s="59" t="n">
        <x:v>46</x:v>
      </x:c>
      <x:c r="F4226" s="59" t="str">
        <x:v>S1</x:v>
      </x:c>
      <x:c r="G4226" s="59" t="n">
        <x:v>380</x:v>
      </x:c>
      <x:c r="H4226" s="59" t="n">
        <x:v>412</x:v>
      </x:c>
      <x:c r="I4226" s="59" t="n">
        <x:v>10</x:v>
      </x:c>
      <x:c r="J4226" s="60" t="n">
        <x:f>'参数'!$C$5</x:f>
        <x:v>360</x:v>
      </x:c>
      <x:c r="K4226" s="60" t="n">
        <x:f>'参数'!$D$5</x:f>
        <x:v>240</x:v>
      </x:c>
      <x:c r="L4226" s="60" t="n">
        <x:f>H4226+I4226+J4226</x:f>
        <x:v>782</x:v>
      </x:c>
      <x:c r="M4226" s="60" t="n">
        <x:f>L4226+K4226</x:f>
        <x:v>1022</x:v>
      </x:c>
      <x:c r="N4226" s="60" t="n">
        <x:f>'参数'!$B$10</x:f>
        <x:v>1</x:v>
      </x:c>
      <x:c r="O4226" s="60" t="n">
        <x:f>N4226*'参数'!$B$11</x:f>
        <x:v>2</x:v>
      </x:c>
      <x:c r="P4226" s="60" t="n">
        <x:f>N4226*'参数'!$B$12</x:f>
        <x:v>1</x:v>
      </x:c>
      <x:c r="Q4226" t="str">
        <x:f>C4226&amp;"d"</x:f>
        <x:v>C188d</x:v>
      </x:c>
      <x:c r="R4226" t="str">
        <x:f>C4226&amp;"p"</x:f>
        <x:v>C188p</x:v>
      </x:c>
      <x:c r="S4226" t="str">
        <x:f>IF(AND(L4226&gt;=H4226+I4226+J4226,M4226&gt;L4226,F4226&lt;&gt;""),"PASS","FAIL")</x:f>
        <x:v>PASS</x:v>
      </x:c>
      <x:c r="T4226" t="n">
        <x:v>18</x:v>
      </x:c>
      <x:c r="U4226" t="str">
        <x:v>pickup_after_delivery_completion_plus_usage_lag</x:v>
      </x:c>
    </x:row>
    <x:row r="4227">
      <x:c r="A4227" t="str">
        <x:v>Set2_200-10-1</x:v>
      </x:c>
      <x:c r="B4227" t="str">
        <x:v>standard_same_day</x:v>
      </x:c>
      <x:c r="C4227" t="str">
        <x:v>C189</x:v>
      </x:c>
      <x:c r="D4227" s="59" t="n">
        <x:v>26</x:v>
      </x:c>
      <x:c r="E4227" s="59" t="n">
        <x:v>14</x:v>
      </x:c>
      <x:c r="F4227" s="59" t="str">
        <x:v>S7</x:v>
      </x:c>
      <x:c r="G4227" s="59" t="n">
        <x:v>504</x:v>
      </x:c>
      <x:c r="H4227" s="59" t="n">
        <x:v>538</x:v>
      </x:c>
      <x:c r="I4227" s="59" t="n">
        <x:v>10</x:v>
      </x:c>
      <x:c r="J4227" s="60" t="n">
        <x:f>'参数'!$C$5</x:f>
        <x:v>360</x:v>
      </x:c>
      <x:c r="K4227" s="60" t="n">
        <x:f>'参数'!$D$5</x:f>
        <x:v>240</x:v>
      </x:c>
      <x:c r="L4227" s="60" t="n">
        <x:f>H4227+I4227+J4227</x:f>
        <x:v>908</x:v>
      </x:c>
      <x:c r="M4227" s="60" t="n">
        <x:f>L4227+K4227</x:f>
        <x:v>1148</x:v>
      </x:c>
      <x:c r="N4227" s="60" t="n">
        <x:f>'参数'!$B$10</x:f>
        <x:v>1</x:v>
      </x:c>
      <x:c r="O4227" s="60" t="n">
        <x:f>N4227*'参数'!$B$11</x:f>
        <x:v>2</x:v>
      </x:c>
      <x:c r="P4227" s="60" t="n">
        <x:f>N4227*'参数'!$B$12</x:f>
        <x:v>1</x:v>
      </x:c>
      <x:c r="Q4227" t="str">
        <x:f>C4227&amp;"d"</x:f>
        <x:v>C189d</x:v>
      </x:c>
      <x:c r="R4227" t="str">
        <x:f>C4227&amp;"p"</x:f>
        <x:v>C189p</x:v>
      </x:c>
      <x:c r="S4227" t="str">
        <x:f>IF(AND(L4227&gt;=H4227+I4227+J4227,M4227&gt;L4227,F4227&lt;&gt;""),"PASS","FAIL")</x:f>
        <x:v>PASS</x:v>
      </x:c>
      <x:c r="T4227" t="n">
        <x:v>14</x:v>
      </x:c>
      <x:c r="U4227" t="str">
        <x:v>pickup_after_delivery_completion_plus_usage_lag</x:v>
      </x:c>
    </x:row>
    <x:row r="4228">
      <x:c r="A4228" t="str">
        <x:v>Set2_200-10-1</x:v>
      </x:c>
      <x:c r="B4228" t="str">
        <x:v>standard_same_day</x:v>
      </x:c>
      <x:c r="C4228" t="str">
        <x:v>C190</x:v>
      </x:c>
      <x:c r="D4228" s="59" t="n">
        <x:v>4</x:v>
      </x:c>
      <x:c r="E4228" s="59" t="n">
        <x:v>28</x:v>
      </x:c>
      <x:c r="F4228" s="59" t="str">
        <x:v>S0</x:v>
      </x:c>
      <x:c r="G4228" s="59" t="n">
        <x:v>179</x:v>
      </x:c>
      <x:c r="H4228" s="59" t="n">
        <x:v>205</x:v>
      </x:c>
      <x:c r="I4228" s="59" t="n">
        <x:v>10</x:v>
      </x:c>
      <x:c r="J4228" s="60" t="n">
        <x:f>'参数'!$C$5</x:f>
        <x:v>360</x:v>
      </x:c>
      <x:c r="K4228" s="60" t="n">
        <x:f>'参数'!$D$5</x:f>
        <x:v>240</x:v>
      </x:c>
      <x:c r="L4228" s="60" t="n">
        <x:f>H4228+I4228+J4228</x:f>
        <x:v>575</x:v>
      </x:c>
      <x:c r="M4228" s="60" t="n">
        <x:f>L4228+K4228</x:f>
        <x:v>815</x:v>
      </x:c>
      <x:c r="N4228" s="60" t="n">
        <x:f>'参数'!$B$10</x:f>
        <x:v>1</x:v>
      </x:c>
      <x:c r="O4228" s="60" t="n">
        <x:f>N4228*'参数'!$B$11</x:f>
        <x:v>2</x:v>
      </x:c>
      <x:c r="P4228" s="60" t="n">
        <x:f>N4228*'参数'!$B$12</x:f>
        <x:v>1</x:v>
      </x:c>
      <x:c r="Q4228" t="str">
        <x:f>C4228&amp;"d"</x:f>
        <x:v>C190d</x:v>
      </x:c>
      <x:c r="R4228" t="str">
        <x:f>C4228&amp;"p"</x:f>
        <x:v>C190p</x:v>
      </x:c>
      <x:c r="S4228" t="str">
        <x:f>IF(AND(L4228&gt;=H4228+I4228+J4228,M4228&gt;L4228,F4228&lt;&gt;""),"PASS","FAIL")</x:f>
        <x:v>PASS</x:v>
      </x:c>
      <x:c r="T4228" t="n">
        <x:v>1</x:v>
      </x:c>
      <x:c r="U4228" t="str">
        <x:v>pickup_after_delivery_completion_plus_usage_lag</x:v>
      </x:c>
    </x:row>
    <x:row r="4229">
      <x:c r="A4229" t="str">
        <x:v>Set2_200-10-1</x:v>
      </x:c>
      <x:c r="B4229" t="str">
        <x:v>standard_same_day</x:v>
      </x:c>
      <x:c r="C4229" t="str">
        <x:v>C191</x:v>
      </x:c>
      <x:c r="D4229" s="59" t="n">
        <x:v>16</x:v>
      </x:c>
      <x:c r="E4229" s="59" t="n">
        <x:v>3</x:v>
      </x:c>
      <x:c r="F4229" s="59" t="str">
        <x:v>S8</x:v>
      </x:c>
      <x:c r="G4229" s="59" t="n">
        <x:v>395</x:v>
      </x:c>
      <x:c r="H4229" s="59" t="n">
        <x:v>417</x:v>
      </x:c>
      <x:c r="I4229" s="59" t="n">
        <x:v>10</x:v>
      </x:c>
      <x:c r="J4229" s="60" t="n">
        <x:f>'参数'!$C$5</x:f>
        <x:v>360</x:v>
      </x:c>
      <x:c r="K4229" s="60" t="n">
        <x:f>'参数'!$D$5</x:f>
        <x:v>240</x:v>
      </x:c>
      <x:c r="L4229" s="60" t="n">
        <x:f>H4229+I4229+J4229</x:f>
        <x:v>787</x:v>
      </x:c>
      <x:c r="M4229" s="60" t="n">
        <x:f>L4229+K4229</x:f>
        <x:v>1027</x:v>
      </x:c>
      <x:c r="N4229" s="60" t="n">
        <x:f>'参数'!$B$10</x:f>
        <x:v>1</x:v>
      </x:c>
      <x:c r="O4229" s="60" t="n">
        <x:f>N4229*'参数'!$B$11</x:f>
        <x:v>2</x:v>
      </x:c>
      <x:c r="P4229" s="60" t="n">
        <x:f>N4229*'参数'!$B$12</x:f>
        <x:v>1</x:v>
      </x:c>
      <x:c r="Q4229" t="str">
        <x:f>C4229&amp;"d"</x:f>
        <x:v>C191d</x:v>
      </x:c>
      <x:c r="R4229" t="str">
        <x:f>C4229&amp;"p"</x:f>
        <x:v>C191p</x:v>
      </x:c>
      <x:c r="S4229" t="str">
        <x:f>IF(AND(L4229&gt;=H4229+I4229+J4229,M4229&gt;L4229,F4229&lt;&gt;""),"PASS","FAIL")</x:f>
        <x:v>PASS</x:v>
      </x:c>
      <x:c r="T4229" t="n">
        <x:v>6</x:v>
      </x:c>
      <x:c r="U4229" t="str">
        <x:v>pickup_after_delivery_completion_plus_usage_lag</x:v>
      </x:c>
    </x:row>
    <x:row r="4230">
      <x:c r="A4230" t="str">
        <x:v>Set2_200-10-1</x:v>
      </x:c>
      <x:c r="B4230" t="str">
        <x:v>standard_same_day</x:v>
      </x:c>
      <x:c r="C4230" t="str">
        <x:v>C192</x:v>
      </x:c>
      <x:c r="D4230" s="59" t="n">
        <x:v>24</x:v>
      </x:c>
      <x:c r="E4230" s="59" t="n">
        <x:v>49</x:v>
      </x:c>
      <x:c r="F4230" s="59" t="str">
        <x:v>S9</x:v>
      </x:c>
      <x:c r="G4230" s="59" t="n">
        <x:v>558</x:v>
      </x:c>
      <x:c r="H4230" s="59" t="n">
        <x:v>570</x:v>
      </x:c>
      <x:c r="I4230" s="59" t="n">
        <x:v>10</x:v>
      </x:c>
      <x:c r="J4230" s="60" t="n">
        <x:f>'参数'!$C$5</x:f>
        <x:v>360</x:v>
      </x:c>
      <x:c r="K4230" s="60" t="n">
        <x:f>'参数'!$D$5</x:f>
        <x:v>240</x:v>
      </x:c>
      <x:c r="L4230" s="60" t="n">
        <x:f>H4230+I4230+J4230</x:f>
        <x:v>940</x:v>
      </x:c>
      <x:c r="M4230" s="60" t="n">
        <x:f>L4230+K4230</x:f>
        <x:v>1180</x:v>
      </x:c>
      <x:c r="N4230" s="60" t="n">
        <x:f>'参数'!$B$10</x:f>
        <x:v>1</x:v>
      </x:c>
      <x:c r="O4230" s="60" t="n">
        <x:f>N4230*'参数'!$B$11</x:f>
        <x:v>2</x:v>
      </x:c>
      <x:c r="P4230" s="60" t="n">
        <x:f>N4230*'参数'!$B$12</x:f>
        <x:v>1</x:v>
      </x:c>
      <x:c r="Q4230" t="str">
        <x:f>C4230&amp;"d"</x:f>
        <x:v>C192d</x:v>
      </x:c>
      <x:c r="R4230" t="str">
        <x:f>C4230&amp;"p"</x:f>
        <x:v>C192p</x:v>
      </x:c>
      <x:c r="S4230" t="str">
        <x:f>IF(AND(L4230&gt;=H4230+I4230+J4230,M4230&gt;L4230,F4230&lt;&gt;""),"PASS","FAIL")</x:f>
        <x:v>PASS</x:v>
      </x:c>
      <x:c r="T4230" t="n">
        <x:v>7</x:v>
      </x:c>
      <x:c r="U4230" t="str">
        <x:v>pickup_after_delivery_completion_plus_usage_lag</x:v>
      </x:c>
    </x:row>
    <x:row r="4231">
      <x:c r="A4231" t="str">
        <x:v>Set2_200-10-1</x:v>
      </x:c>
      <x:c r="B4231" t="str">
        <x:v>standard_same_day</x:v>
      </x:c>
      <x:c r="C4231" t="str">
        <x:v>C193</x:v>
      </x:c>
      <x:c r="D4231" s="59" t="n">
        <x:v>29</x:v>
      </x:c>
      <x:c r="E4231" s="59" t="n">
        <x:v>31</x:v>
      </x:c>
      <x:c r="F4231" s="59" t="str">
        <x:v>S6</x:v>
      </x:c>
      <x:c r="G4231" s="59" t="n">
        <x:v>108</x:v>
      </x:c>
      <x:c r="H4231" s="59" t="n">
        <x:v>130</x:v>
      </x:c>
      <x:c r="I4231" s="59" t="n">
        <x:v>10</x:v>
      </x:c>
      <x:c r="J4231" s="60" t="n">
        <x:f>'参数'!$C$5</x:f>
        <x:v>360</x:v>
      </x:c>
      <x:c r="K4231" s="60" t="n">
        <x:f>'参数'!$D$5</x:f>
        <x:v>240</x:v>
      </x:c>
      <x:c r="L4231" s="60" t="n">
        <x:f>H4231+I4231+J4231</x:f>
        <x:v>500</x:v>
      </x:c>
      <x:c r="M4231" s="60" t="n">
        <x:f>L4231+K4231</x:f>
        <x:v>740</x:v>
      </x:c>
      <x:c r="N4231" s="60" t="n">
        <x:f>'参数'!$B$10</x:f>
        <x:v>1</x:v>
      </x:c>
      <x:c r="O4231" s="60" t="n">
        <x:f>N4231*'参数'!$B$11</x:f>
        <x:v>2</x:v>
      </x:c>
      <x:c r="P4231" s="60" t="n">
        <x:f>N4231*'参数'!$B$12</x:f>
        <x:v>1</x:v>
      </x:c>
      <x:c r="Q4231" t="str">
        <x:f>C4231&amp;"d"</x:f>
        <x:v>C193d</x:v>
      </x:c>
      <x:c r="R4231" t="str">
        <x:f>C4231&amp;"p"</x:f>
        <x:v>C193p</x:v>
      </x:c>
      <x:c r="S4231" t="str">
        <x:f>IF(AND(L4231&gt;=H4231+I4231+J4231,M4231&gt;L4231,F4231&lt;&gt;""),"PASS","FAIL")</x:f>
        <x:v>PASS</x:v>
      </x:c>
      <x:c r="T4231" t="n">
        <x:v>3</x:v>
      </x:c>
      <x:c r="U4231" t="str">
        <x:v>pickup_after_delivery_completion_plus_usage_lag</x:v>
      </x:c>
    </x:row>
    <x:row r="4232">
      <x:c r="A4232" t="str">
        <x:v>Set2_200-10-1</x:v>
      </x:c>
      <x:c r="B4232" t="str">
        <x:v>standard_same_day</x:v>
      </x:c>
      <x:c r="C4232" t="str">
        <x:v>C194</x:v>
      </x:c>
      <x:c r="D4232" s="59" t="n">
        <x:v>17</x:v>
      </x:c>
      <x:c r="E4232" s="59" t="n">
        <x:v>11</x:v>
      </x:c>
      <x:c r="F4232" s="59" t="str">
        <x:v>S8</x:v>
      </x:c>
      <x:c r="G4232" s="59" t="n">
        <x:v>231</x:v>
      </x:c>
      <x:c r="H4232" s="59" t="n">
        <x:v>259</x:v>
      </x:c>
      <x:c r="I4232" s="59" t="n">
        <x:v>10</x:v>
      </x:c>
      <x:c r="J4232" s="60" t="n">
        <x:f>'参数'!$C$5</x:f>
        <x:v>360</x:v>
      </x:c>
      <x:c r="K4232" s="60" t="n">
        <x:f>'参数'!$D$5</x:f>
        <x:v>240</x:v>
      </x:c>
      <x:c r="L4232" s="60" t="n">
        <x:f>H4232+I4232+J4232</x:f>
        <x:v>629</x:v>
      </x:c>
      <x:c r="M4232" s="60" t="n">
        <x:f>L4232+K4232</x:f>
        <x:v>869</x:v>
      </x:c>
      <x:c r="N4232" s="60" t="n">
        <x:f>'参数'!$B$10</x:f>
        <x:v>1</x:v>
      </x:c>
      <x:c r="O4232" s="60" t="n">
        <x:f>N4232*'参数'!$B$11</x:f>
        <x:v>2</x:v>
      </x:c>
      <x:c r="P4232" s="60" t="n">
        <x:f>N4232*'参数'!$B$12</x:f>
        <x:v>1</x:v>
      </x:c>
      <x:c r="Q4232" t="str">
        <x:f>C4232&amp;"d"</x:f>
        <x:v>C194d</x:v>
      </x:c>
      <x:c r="R4232" t="str">
        <x:f>C4232&amp;"p"</x:f>
        <x:v>C194p</x:v>
      </x:c>
      <x:c r="S4232" t="str">
        <x:f>IF(AND(L4232&gt;=H4232+I4232+J4232,M4232&gt;L4232,F4232&lt;&gt;""),"PASS","FAIL")</x:f>
        <x:v>PASS</x:v>
      </x:c>
      <x:c r="T4232" t="n">
        <x:v>5</x:v>
      </x:c>
      <x:c r="U4232" t="str">
        <x:v>pickup_after_delivery_completion_plus_usage_lag</x:v>
      </x:c>
    </x:row>
    <x:row r="4233">
      <x:c r="A4233" t="str">
        <x:v>Set2_200-10-1</x:v>
      </x:c>
      <x:c r="B4233" t="str">
        <x:v>standard_same_day</x:v>
      </x:c>
      <x:c r="C4233" t="str">
        <x:v>C195</x:v>
      </x:c>
      <x:c r="D4233" s="59" t="n">
        <x:v>14</x:v>
      </x:c>
      <x:c r="E4233" s="59" t="n">
        <x:v>44</x:v>
      </x:c>
      <x:c r="F4233" s="59" t="str">
        <x:v>S9</x:v>
      </x:c>
      <x:c r="G4233" s="59" t="n">
        <x:v>293</x:v>
      </x:c>
      <x:c r="H4233" s="59" t="n">
        <x:v>325</x:v>
      </x:c>
      <x:c r="I4233" s="59" t="n">
        <x:v>10</x:v>
      </x:c>
      <x:c r="J4233" s="60" t="n">
        <x:f>'参数'!$C$5</x:f>
        <x:v>360</x:v>
      </x:c>
      <x:c r="K4233" s="60" t="n">
        <x:f>'参数'!$D$5</x:f>
        <x:v>240</x:v>
      </x:c>
      <x:c r="L4233" s="60" t="n">
        <x:f>H4233+I4233+J4233</x:f>
        <x:v>695</x:v>
      </x:c>
      <x:c r="M4233" s="60" t="n">
        <x:f>L4233+K4233</x:f>
        <x:v>935</x:v>
      </x:c>
      <x:c r="N4233" s="60" t="n">
        <x:f>'参数'!$B$10</x:f>
        <x:v>1</x:v>
      </x:c>
      <x:c r="O4233" s="60" t="n">
        <x:f>N4233*'参数'!$B$11</x:f>
        <x:v>2</x:v>
      </x:c>
      <x:c r="P4233" s="60" t="n">
        <x:f>N4233*'参数'!$B$12</x:f>
        <x:v>1</x:v>
      </x:c>
      <x:c r="Q4233" t="str">
        <x:f>C4233&amp;"d"</x:f>
        <x:v>C195d</x:v>
      </x:c>
      <x:c r="R4233" t="str">
        <x:f>C4233&amp;"p"</x:f>
        <x:v>C195p</x:v>
      </x:c>
      <x:c r="S4233" t="str">
        <x:f>IF(AND(L4233&gt;=H4233+I4233+J4233,M4233&gt;L4233,F4233&lt;&gt;""),"PASS","FAIL")</x:f>
        <x:v>PASS</x:v>
      </x:c>
      <x:c r="T4233" t="n">
        <x:v>6</x:v>
      </x:c>
      <x:c r="U4233" t="str">
        <x:v>pickup_after_delivery_completion_plus_usage_lag</x:v>
      </x:c>
    </x:row>
    <x:row r="4234">
      <x:c r="A4234" t="str">
        <x:v>Set2_200-10-1</x:v>
      </x:c>
      <x:c r="B4234" t="str">
        <x:v>standard_same_day</x:v>
      </x:c>
      <x:c r="C4234" t="str">
        <x:v>C196</x:v>
      </x:c>
      <x:c r="D4234" s="59" t="n">
        <x:v>25</x:v>
      </x:c>
      <x:c r="E4234" s="59" t="n">
        <x:v>8</x:v>
      </x:c>
      <x:c r="F4234" s="59" t="str">
        <x:v>S7</x:v>
      </x:c>
      <x:c r="G4234" s="59" t="n">
        <x:v>269</x:v>
      </x:c>
      <x:c r="H4234" s="59" t="n">
        <x:v>305</x:v>
      </x:c>
      <x:c r="I4234" s="59" t="n">
        <x:v>10</x:v>
      </x:c>
      <x:c r="J4234" s="60" t="n">
        <x:f>'参数'!$C$5</x:f>
        <x:v>360</x:v>
      </x:c>
      <x:c r="K4234" s="60" t="n">
        <x:f>'参数'!$D$5</x:f>
        <x:v>240</x:v>
      </x:c>
      <x:c r="L4234" s="60" t="n">
        <x:f>H4234+I4234+J4234</x:f>
        <x:v>675</x:v>
      </x:c>
      <x:c r="M4234" s="60" t="n">
        <x:f>L4234+K4234</x:f>
        <x:v>915</x:v>
      </x:c>
      <x:c r="N4234" s="60" t="n">
        <x:f>'参数'!$B$10</x:f>
        <x:v>1</x:v>
      </x:c>
      <x:c r="O4234" s="60" t="n">
        <x:f>N4234*'参数'!$B$11</x:f>
        <x:v>2</x:v>
      </x:c>
      <x:c r="P4234" s="60" t="n">
        <x:f>N4234*'参数'!$B$12</x:f>
        <x:v>1</x:v>
      </x:c>
      <x:c r="Q4234" t="str">
        <x:f>C4234&amp;"d"</x:f>
        <x:v>C196d</x:v>
      </x:c>
      <x:c r="R4234" t="str">
        <x:f>C4234&amp;"p"</x:f>
        <x:v>C196p</x:v>
      </x:c>
      <x:c r="S4234" t="str">
        <x:f>IF(AND(L4234&gt;=H4234+I4234+J4234,M4234&gt;L4234,F4234&lt;&gt;""),"PASS","FAIL")</x:f>
        <x:v>PASS</x:v>
      </x:c>
      <x:c r="T4234" t="n">
        <x:v>15</x:v>
      </x:c>
      <x:c r="U4234" t="str">
        <x:v>pickup_after_delivery_completion_plus_usage_lag</x:v>
      </x:c>
    </x:row>
    <x:row r="4235">
      <x:c r="A4235" t="str">
        <x:v>Set2_200-10-1</x:v>
      </x:c>
      <x:c r="B4235" t="str">
        <x:v>standard_same_day</x:v>
      </x:c>
      <x:c r="C4235" t="str">
        <x:v>C197</x:v>
      </x:c>
      <x:c r="D4235" s="59" t="n">
        <x:v>40</x:v>
      </x:c>
      <x:c r="E4235" s="59" t="n">
        <x:v>4</x:v>
      </x:c>
      <x:c r="F4235" s="59" t="str">
        <x:v>S4</x:v>
      </x:c>
      <x:c r="G4235" s="59" t="n">
        <x:v>187</x:v>
      </x:c>
      <x:c r="H4235" s="59" t="n">
        <x:v>199</x:v>
      </x:c>
      <x:c r="I4235" s="59" t="n">
        <x:v>10</x:v>
      </x:c>
      <x:c r="J4235" s="60" t="n">
        <x:f>'参数'!$C$5</x:f>
        <x:v>360</x:v>
      </x:c>
      <x:c r="K4235" s="60" t="n">
        <x:f>'参数'!$D$5</x:f>
        <x:v>240</x:v>
      </x:c>
      <x:c r="L4235" s="60" t="n">
        <x:f>H4235+I4235+J4235</x:f>
        <x:v>569</x:v>
      </x:c>
      <x:c r="M4235" s="60" t="n">
        <x:f>L4235+K4235</x:f>
        <x:v>809</x:v>
      </x:c>
      <x:c r="N4235" s="60" t="n">
        <x:f>'参数'!$B$10</x:f>
        <x:v>1</x:v>
      </x:c>
      <x:c r="O4235" s="60" t="n">
        <x:f>N4235*'参数'!$B$11</x:f>
        <x:v>2</x:v>
      </x:c>
      <x:c r="P4235" s="60" t="n">
        <x:f>N4235*'参数'!$B$12</x:f>
        <x:v>1</x:v>
      </x:c>
      <x:c r="Q4235" t="str">
        <x:f>C4235&amp;"d"</x:f>
        <x:v>C197d</x:v>
      </x:c>
      <x:c r="R4235" t="str">
        <x:f>C4235&amp;"p"</x:f>
        <x:v>C197p</x:v>
      </x:c>
      <x:c r="S4235" t="str">
        <x:f>IF(AND(L4235&gt;=H4235+I4235+J4235,M4235&gt;L4235,F4235&lt;&gt;""),"PASS","FAIL")</x:f>
        <x:v>PASS</x:v>
      </x:c>
      <x:c r="T4235" t="n">
        <x:v>5</x:v>
      </x:c>
      <x:c r="U4235" t="str">
        <x:v>pickup_after_delivery_completion_plus_usage_lag</x:v>
      </x:c>
    </x:row>
    <x:row r="4236">
      <x:c r="A4236" t="str">
        <x:v>Set2_200-10-1</x:v>
      </x:c>
      <x:c r="B4236" t="str">
        <x:v>standard_same_day</x:v>
      </x:c>
      <x:c r="C4236" t="str">
        <x:v>C198</x:v>
      </x:c>
      <x:c r="D4236" s="59" t="n">
        <x:v>1</x:v>
      </x:c>
      <x:c r="E4236" s="59" t="n">
        <x:v>18</x:v>
      </x:c>
      <x:c r="F4236" s="59" t="str">
        <x:v>S8</x:v>
      </x:c>
      <x:c r="G4236" s="59" t="n">
        <x:v>269</x:v>
      </x:c>
      <x:c r="H4236" s="59" t="n">
        <x:v>289</x:v>
      </x:c>
      <x:c r="I4236" s="59" t="n">
        <x:v>10</x:v>
      </x:c>
      <x:c r="J4236" s="60" t="n">
        <x:f>'参数'!$C$5</x:f>
        <x:v>360</x:v>
      </x:c>
      <x:c r="K4236" s="60" t="n">
        <x:f>'参数'!$D$5</x:f>
        <x:v>240</x:v>
      </x:c>
      <x:c r="L4236" s="60" t="n">
        <x:f>H4236+I4236+J4236</x:f>
        <x:v>659</x:v>
      </x:c>
      <x:c r="M4236" s="60" t="n">
        <x:f>L4236+K4236</x:f>
        <x:v>899</x:v>
      </x:c>
      <x:c r="N4236" s="60" t="n">
        <x:f>'参数'!$B$10</x:f>
        <x:v>1</x:v>
      </x:c>
      <x:c r="O4236" s="60" t="n">
        <x:f>N4236*'参数'!$B$11</x:f>
        <x:v>2</x:v>
      </x:c>
      <x:c r="P4236" s="60" t="n">
        <x:f>N4236*'参数'!$B$12</x:f>
        <x:v>1</x:v>
      </x:c>
      <x:c r="Q4236" t="str">
        <x:f>C4236&amp;"d"</x:f>
        <x:v>C198d</x:v>
      </x:c>
      <x:c r="R4236" t="str">
        <x:f>C4236&amp;"p"</x:f>
        <x:v>C198p</x:v>
      </x:c>
      <x:c r="S4236" t="str">
        <x:f>IF(AND(L4236&gt;=H4236+I4236+J4236,M4236&gt;L4236,F4236&lt;&gt;""),"PASS","FAIL")</x:f>
        <x:v>PASS</x:v>
      </x:c>
      <x:c r="T4236" t="n">
        <x:v>4</x:v>
      </x:c>
      <x:c r="U4236" t="str">
        <x:v>pickup_after_delivery_completion_plus_usage_lag</x:v>
      </x:c>
    </x:row>
    <x:row r="4237">
      <x:c r="A4237" t="str">
        <x:v>Set2_200-10-1</x:v>
      </x:c>
      <x:c r="B4237" t="str">
        <x:v>standard_same_day</x:v>
      </x:c>
      <x:c r="C4237" t="str">
        <x:v>C199</x:v>
      </x:c>
      <x:c r="D4237" s="59" t="n">
        <x:v>7</x:v>
      </x:c>
      <x:c r="E4237" s="59" t="n">
        <x:v>47</x:v>
      </x:c>
      <x:c r="F4237" s="59" t="str">
        <x:v>S9</x:v>
      </x:c>
      <x:c r="G4237" s="59" t="n">
        <x:v>559</x:v>
      </x:c>
      <x:c r="H4237" s="59" t="n">
        <x:v>579</x:v>
      </x:c>
      <x:c r="I4237" s="59" t="n">
        <x:v>10</x:v>
      </x:c>
      <x:c r="J4237" s="60" t="n">
        <x:f>'参数'!$C$5</x:f>
        <x:v>360</x:v>
      </x:c>
      <x:c r="K4237" s="60" t="n">
        <x:f>'参数'!$D$5</x:f>
        <x:v>240</x:v>
      </x:c>
      <x:c r="L4237" s="60" t="n">
        <x:f>H4237+I4237+J4237</x:f>
        <x:v>949</x:v>
      </x:c>
      <x:c r="M4237" s="60" t="n">
        <x:f>L4237+K4237</x:f>
        <x:v>1189</x:v>
      </x:c>
      <x:c r="N4237" s="60" t="n">
        <x:f>'参数'!$B$10</x:f>
        <x:v>1</x:v>
      </x:c>
      <x:c r="O4237" s="60" t="n">
        <x:f>N4237*'参数'!$B$11</x:f>
        <x:v>2</x:v>
      </x:c>
      <x:c r="P4237" s="60" t="n">
        <x:f>N4237*'参数'!$B$12</x:f>
        <x:v>1</x:v>
      </x:c>
      <x:c r="Q4237" t="str">
        <x:f>C4237&amp;"d"</x:f>
        <x:v>C199d</x:v>
      </x:c>
      <x:c r="R4237" t="str">
        <x:f>C4237&amp;"p"</x:f>
        <x:v>C199p</x:v>
      </x:c>
      <x:c r="S4237" t="str">
        <x:f>IF(AND(L4237&gt;=H4237+I4237+J4237,M4237&gt;L4237,F4237&lt;&gt;""),"PASS","FAIL")</x:f>
        <x:v>PASS</x:v>
      </x:c>
      <x:c r="T4237" t="n">
        <x:v>1</x:v>
      </x:c>
      <x:c r="U4237" t="str">
        <x:v>pickup_after_delivery_completion_plus_usage_lag</x:v>
      </x:c>
    </x:row>
    <x:row r="4238">
      <x:c r="A4238" t="str">
        <x:v>Set2_200-10-1b</x:v>
      </x:c>
      <x:c r="B4238" t="str">
        <x:v>standard_same_day</x:v>
      </x:c>
      <x:c r="C4238" t="str">
        <x:v>C0</x:v>
      </x:c>
      <x:c r="D4238" s="59" t="n">
        <x:v>18</x:v>
      </x:c>
      <x:c r="E4238" s="59" t="n">
        <x:v>4</x:v>
      </x:c>
      <x:c r="F4238" s="59" t="str">
        <x:v>S8</x:v>
      </x:c>
      <x:c r="G4238" s="59" t="n">
        <x:v>456</x:v>
      </x:c>
      <x:c r="H4238" s="59" t="n">
        <x:v>470</x:v>
      </x:c>
      <x:c r="I4238" s="59" t="n">
        <x:v>10</x:v>
      </x:c>
      <x:c r="J4238" s="60" t="n">
        <x:f>'参数'!$C$5</x:f>
        <x:v>360</x:v>
      </x:c>
      <x:c r="K4238" s="60" t="n">
        <x:f>'参数'!$D$5</x:f>
        <x:v>240</x:v>
      </x:c>
      <x:c r="L4238" s="60" t="n">
        <x:f>H4238+I4238+J4238</x:f>
        <x:v>840</x:v>
      </x:c>
      <x:c r="M4238" s="60" t="n">
        <x:f>L4238+K4238</x:f>
        <x:v>1080</x:v>
      </x:c>
      <x:c r="N4238" s="60" t="n">
        <x:f>'参数'!$B$10</x:f>
        <x:v>1</x:v>
      </x:c>
      <x:c r="O4238" s="60" t="n">
        <x:f>N4238*'参数'!$B$11</x:f>
        <x:v>2</x:v>
      </x:c>
      <x:c r="P4238" s="60" t="n">
        <x:f>N4238*'参数'!$B$12</x:f>
        <x:v>1</x:v>
      </x:c>
      <x:c r="Q4238" t="str">
        <x:f>C4238&amp;"d"</x:f>
        <x:v>C0d</x:v>
      </x:c>
      <x:c r="R4238" t="str">
        <x:f>C4238&amp;"p"</x:f>
        <x:v>C0p</x:v>
      </x:c>
      <x:c r="S4238" t="str">
        <x:f>IF(AND(L4238&gt;=H4238+I4238+J4238,M4238&gt;L4238,F4238&lt;&gt;""),"PASS","FAIL")</x:f>
        <x:v>PASS</x:v>
      </x:c>
      <x:c r="T4238" t="n">
        <x:v>6</x:v>
      </x:c>
      <x:c r="U4238" t="str">
        <x:v>pickup_after_delivery_completion_plus_usage_lag</x:v>
      </x:c>
    </x:row>
    <x:row r="4239">
      <x:c r="A4239" t="str">
        <x:v>Set2_200-10-1b</x:v>
      </x:c>
      <x:c r="B4239" t="str">
        <x:v>standard_same_day</x:v>
      </x:c>
      <x:c r="C4239" t="str">
        <x:v>C1</x:v>
      </x:c>
      <x:c r="D4239" s="59" t="n">
        <x:v>49</x:v>
      </x:c>
      <x:c r="E4239" s="59" t="n">
        <x:v>45</x:v>
      </x:c>
      <x:c r="F4239" s="59" t="str">
        <x:v>S1</x:v>
      </x:c>
      <x:c r="G4239" s="59" t="n">
        <x:v>271</x:v>
      </x:c>
      <x:c r="H4239" s="59" t="n">
        <x:v>307</x:v>
      </x:c>
      <x:c r="I4239" s="59" t="n">
        <x:v>10</x:v>
      </x:c>
      <x:c r="J4239" s="60" t="n">
        <x:f>'参数'!$C$5</x:f>
        <x:v>360</x:v>
      </x:c>
      <x:c r="K4239" s="60" t="n">
        <x:f>'参数'!$D$5</x:f>
        <x:v>240</x:v>
      </x:c>
      <x:c r="L4239" s="60" t="n">
        <x:f>H4239+I4239+J4239</x:f>
        <x:v>677</x:v>
      </x:c>
      <x:c r="M4239" s="60" t="n">
        <x:f>L4239+K4239</x:f>
        <x:v>917</x:v>
      </x:c>
      <x:c r="N4239" s="60" t="n">
        <x:f>'参数'!$B$10</x:f>
        <x:v>1</x:v>
      </x:c>
      <x:c r="O4239" s="60" t="n">
        <x:f>N4239*'参数'!$B$11</x:f>
        <x:v>2</x:v>
      </x:c>
      <x:c r="P4239" s="60" t="n">
        <x:f>N4239*'参数'!$B$12</x:f>
        <x:v>1</x:v>
      </x:c>
      <x:c r="Q4239" t="str">
        <x:f>C4239&amp;"d"</x:f>
        <x:v>C1d</x:v>
      </x:c>
      <x:c r="R4239" t="str">
        <x:f>C4239&amp;"p"</x:f>
        <x:v>C1p</x:v>
      </x:c>
      <x:c r="S4239" t="str">
        <x:f>IF(AND(L4239&gt;=H4239+I4239+J4239,M4239&gt;L4239,F4239&lt;&gt;""),"PASS","FAIL")</x:f>
        <x:v>PASS</x:v>
      </x:c>
      <x:c r="T4239" t="n">
        <x:v>8</x:v>
      </x:c>
      <x:c r="U4239" t="str">
        <x:v>pickup_after_delivery_completion_plus_usage_lag</x:v>
      </x:c>
    </x:row>
    <x:row r="4240">
      <x:c r="A4240" t="str">
        <x:v>Set2_200-10-1b</x:v>
      </x:c>
      <x:c r="B4240" t="str">
        <x:v>standard_same_day</x:v>
      </x:c>
      <x:c r="C4240" t="str">
        <x:v>C2</x:v>
      </x:c>
      <x:c r="D4240" s="59" t="n">
        <x:v>14</x:v>
      </x:c>
      <x:c r="E4240" s="59" t="n">
        <x:v>4</x:v>
      </x:c>
      <x:c r="F4240" s="59" t="str">
        <x:v>S8</x:v>
      </x:c>
      <x:c r="G4240" s="59" t="n">
        <x:v>390</x:v>
      </x:c>
      <x:c r="H4240" s="59" t="n">
        <x:v>422</x:v>
      </x:c>
      <x:c r="I4240" s="59" t="n">
        <x:v>10</x:v>
      </x:c>
      <x:c r="J4240" s="60" t="n">
        <x:f>'参数'!$C$5</x:f>
        <x:v>360</x:v>
      </x:c>
      <x:c r="K4240" s="60" t="n">
        <x:f>'参数'!$D$5</x:f>
        <x:v>240</x:v>
      </x:c>
      <x:c r="L4240" s="60" t="n">
        <x:f>H4240+I4240+J4240</x:f>
        <x:v>792</x:v>
      </x:c>
      <x:c r="M4240" s="60" t="n">
        <x:f>L4240+K4240</x:f>
        <x:v>1032</x:v>
      </x:c>
      <x:c r="N4240" s="60" t="n">
        <x:f>'参数'!$B$10</x:f>
        <x:v>1</x:v>
      </x:c>
      <x:c r="O4240" s="60" t="n">
        <x:f>N4240*'参数'!$B$11</x:f>
        <x:v>2</x:v>
      </x:c>
      <x:c r="P4240" s="60" t="n">
        <x:f>N4240*'参数'!$B$12</x:f>
        <x:v>1</x:v>
      </x:c>
      <x:c r="Q4240" t="str">
        <x:f>C4240&amp;"d"</x:f>
        <x:v>C2d</x:v>
      </x:c>
      <x:c r="R4240" t="str">
        <x:f>C4240&amp;"p"</x:f>
        <x:v>C2p</x:v>
      </x:c>
      <x:c r="S4240" t="str">
        <x:f>IF(AND(L4240&gt;=H4240+I4240+J4240,M4240&gt;L4240,F4240&lt;&gt;""),"PASS","FAIL")</x:f>
        <x:v>PASS</x:v>
      </x:c>
      <x:c r="T4240" t="n">
        <x:v>3</x:v>
      </x:c>
      <x:c r="U4240" t="str">
        <x:v>pickup_after_delivery_completion_plus_usage_lag</x:v>
      </x:c>
    </x:row>
    <x:row r="4241">
      <x:c r="A4241" t="str">
        <x:v>Set2_200-10-1b</x:v>
      </x:c>
      <x:c r="B4241" t="str">
        <x:v>standard_same_day</x:v>
      </x:c>
      <x:c r="C4241" t="str">
        <x:v>C3</x:v>
      </x:c>
      <x:c r="D4241" s="59" t="n">
        <x:v>25</x:v>
      </x:c>
      <x:c r="E4241" s="59" t="n">
        <x:v>17</x:v>
      </x:c>
      <x:c r="F4241" s="59" t="str">
        <x:v>S7</x:v>
      </x:c>
      <x:c r="G4241" s="59" t="n">
        <x:v>579</x:v>
      </x:c>
      <x:c r="H4241" s="59" t="n">
        <x:v>615</x:v>
      </x:c>
      <x:c r="I4241" s="59" t="n">
        <x:v>10</x:v>
      </x:c>
      <x:c r="J4241" s="60" t="n">
        <x:f>'参数'!$C$5</x:f>
        <x:v>360</x:v>
      </x:c>
      <x:c r="K4241" s="60" t="n">
        <x:f>'参数'!$D$5</x:f>
        <x:v>240</x:v>
      </x:c>
      <x:c r="L4241" s="60" t="n">
        <x:f>H4241+I4241+J4241</x:f>
        <x:v>985</x:v>
      </x:c>
      <x:c r="M4241" s="60" t="n">
        <x:f>L4241+K4241</x:f>
        <x:v>1225</x:v>
      </x:c>
      <x:c r="N4241" s="60" t="n">
        <x:f>'参数'!$B$10</x:f>
        <x:v>1</x:v>
      </x:c>
      <x:c r="O4241" s="60" t="n">
        <x:f>N4241*'参数'!$B$11</x:f>
        <x:v>2</x:v>
      </x:c>
      <x:c r="P4241" s="60" t="n">
        <x:f>N4241*'参数'!$B$12</x:f>
        <x:v>1</x:v>
      </x:c>
      <x:c r="Q4241" t="str">
        <x:f>C4241&amp;"d"</x:f>
        <x:v>C3d</x:v>
      </x:c>
      <x:c r="R4241" t="str">
        <x:f>C4241&amp;"p"</x:f>
        <x:v>C3p</x:v>
      </x:c>
      <x:c r="S4241" t="str">
        <x:f>IF(AND(L4241&gt;=H4241+I4241+J4241,M4241&gt;L4241,F4241&lt;&gt;""),"PASS","FAIL")</x:f>
        <x:v>PASS</x:v>
      </x:c>
      <x:c r="T4241" t="n">
        <x:v>4</x:v>
      </x:c>
      <x:c r="U4241" t="str">
        <x:v>pickup_after_delivery_completion_plus_usage_lag</x:v>
      </x:c>
    </x:row>
    <x:row r="4242">
      <x:c r="A4242" t="str">
        <x:v>Set2_200-10-1b</x:v>
      </x:c>
      <x:c r="B4242" t="str">
        <x:v>standard_same_day</x:v>
      </x:c>
      <x:c r="C4242" t="str">
        <x:v>C4</x:v>
      </x:c>
      <x:c r="D4242" s="59" t="n">
        <x:v>10</x:v>
      </x:c>
      <x:c r="E4242" s="59" t="n">
        <x:v>1</x:v>
      </x:c>
      <x:c r="F4242" s="59" t="str">
        <x:v>S8</x:v>
      </x:c>
      <x:c r="G4242" s="59" t="n">
        <x:v>271</x:v>
      </x:c>
      <x:c r="H4242" s="59" t="n">
        <x:v>309</x:v>
      </x:c>
      <x:c r="I4242" s="59" t="n">
        <x:v>10</x:v>
      </x:c>
      <x:c r="J4242" s="60" t="n">
        <x:f>'参数'!$C$5</x:f>
        <x:v>360</x:v>
      </x:c>
      <x:c r="K4242" s="60" t="n">
        <x:f>'参数'!$D$5</x:f>
        <x:v>240</x:v>
      </x:c>
      <x:c r="L4242" s="60" t="n">
        <x:f>H4242+I4242+J4242</x:f>
        <x:v>679</x:v>
      </x:c>
      <x:c r="M4242" s="60" t="n">
        <x:f>L4242+K4242</x:f>
        <x:v>919</x:v>
      </x:c>
      <x:c r="N4242" s="60" t="n">
        <x:f>'参数'!$B$10</x:f>
        <x:v>1</x:v>
      </x:c>
      <x:c r="O4242" s="60" t="n">
        <x:f>N4242*'参数'!$B$11</x:f>
        <x:v>2</x:v>
      </x:c>
      <x:c r="P4242" s="60" t="n">
        <x:f>N4242*'参数'!$B$12</x:f>
        <x:v>1</x:v>
      </x:c>
      <x:c r="Q4242" t="str">
        <x:f>C4242&amp;"d"</x:f>
        <x:v>C4d</x:v>
      </x:c>
      <x:c r="R4242" t="str">
        <x:f>C4242&amp;"p"</x:f>
        <x:v>C4p</x:v>
      </x:c>
      <x:c r="S4242" t="str">
        <x:f>IF(AND(L4242&gt;=H4242+I4242+J4242,M4242&gt;L4242,F4242&lt;&gt;""),"PASS","FAIL")</x:f>
        <x:v>PASS</x:v>
      </x:c>
      <x:c r="T4242" t="n">
        <x:v>7</x:v>
      </x:c>
      <x:c r="U4242" t="str">
        <x:v>pickup_after_delivery_completion_plus_usage_lag</x:v>
      </x:c>
    </x:row>
    <x:row r="4243">
      <x:c r="A4243" t="str">
        <x:v>Set2_200-10-1b</x:v>
      </x:c>
      <x:c r="B4243" t="str">
        <x:v>standard_same_day</x:v>
      </x:c>
      <x:c r="C4243" t="str">
        <x:v>C5</x:v>
      </x:c>
      <x:c r="D4243" s="59" t="n">
        <x:v>10</x:v>
      </x:c>
      <x:c r="E4243" s="59" t="n">
        <x:v>28</x:v>
      </x:c>
      <x:c r="F4243" s="59" t="str">
        <x:v>S0</x:v>
      </x:c>
      <x:c r="G4243" s="59" t="n">
        <x:v>416</x:v>
      </x:c>
      <x:c r="H4243" s="59" t="n">
        <x:v>446</x:v>
      </x:c>
      <x:c r="I4243" s="59" t="n">
        <x:v>10</x:v>
      </x:c>
      <x:c r="J4243" s="60" t="n">
        <x:f>'参数'!$C$5</x:f>
        <x:v>360</x:v>
      </x:c>
      <x:c r="K4243" s="60" t="n">
        <x:f>'参数'!$D$5</x:f>
        <x:v>240</x:v>
      </x:c>
      <x:c r="L4243" s="60" t="n">
        <x:f>H4243+I4243+J4243</x:f>
        <x:v>816</x:v>
      </x:c>
      <x:c r="M4243" s="60" t="n">
        <x:f>L4243+K4243</x:f>
        <x:v>1056</x:v>
      </x:c>
      <x:c r="N4243" s="60" t="n">
        <x:f>'参数'!$B$10</x:f>
        <x:v>1</x:v>
      </x:c>
      <x:c r="O4243" s="60" t="n">
        <x:f>N4243*'参数'!$B$11</x:f>
        <x:v>2</x:v>
      </x:c>
      <x:c r="P4243" s="60" t="n">
        <x:f>N4243*'参数'!$B$12</x:f>
        <x:v>1</x:v>
      </x:c>
      <x:c r="Q4243" t="str">
        <x:f>C4243&amp;"d"</x:f>
        <x:v>C5d</x:v>
      </x:c>
      <x:c r="R4243" t="str">
        <x:f>C4243&amp;"p"</x:f>
        <x:v>C5p</x:v>
      </x:c>
      <x:c r="S4243" t="str">
        <x:f>IF(AND(L4243&gt;=H4243+I4243+J4243,M4243&gt;L4243,F4243&lt;&gt;""),"PASS","FAIL")</x:f>
        <x:v>PASS</x:v>
      </x:c>
      <x:c r="T4243" t="n">
        <x:v>9</x:v>
      </x:c>
      <x:c r="U4243" t="str">
        <x:v>pickup_after_delivery_completion_plus_usage_lag</x:v>
      </x:c>
    </x:row>
    <x:row r="4244">
      <x:c r="A4244" t="str">
        <x:v>Set2_200-10-1b</x:v>
      </x:c>
      <x:c r="B4244" t="str">
        <x:v>standard_same_day</x:v>
      </x:c>
      <x:c r="C4244" t="str">
        <x:v>C6</x:v>
      </x:c>
      <x:c r="D4244" s="59" t="n">
        <x:v>50</x:v>
      </x:c>
      <x:c r="E4244" s="59" t="n">
        <x:v>12</x:v>
      </x:c>
      <x:c r="F4244" s="59" t="str">
        <x:v>S5</x:v>
      </x:c>
      <x:c r="G4244" s="59" t="n">
        <x:v>569</x:v>
      </x:c>
      <x:c r="H4244" s="59" t="n">
        <x:v>589</x:v>
      </x:c>
      <x:c r="I4244" s="59" t="n">
        <x:v>10</x:v>
      </x:c>
      <x:c r="J4244" s="60" t="n">
        <x:f>'参数'!$C$5</x:f>
        <x:v>360</x:v>
      </x:c>
      <x:c r="K4244" s="60" t="n">
        <x:f>'参数'!$D$5</x:f>
        <x:v>240</x:v>
      </x:c>
      <x:c r="L4244" s="60" t="n">
        <x:f>H4244+I4244+J4244</x:f>
        <x:v>959</x:v>
      </x:c>
      <x:c r="M4244" s="60" t="n">
        <x:f>L4244+K4244</x:f>
        <x:v>1199</x:v>
      </x:c>
      <x:c r="N4244" s="60" t="n">
        <x:f>'参数'!$B$10</x:f>
        <x:v>1</x:v>
      </x:c>
      <x:c r="O4244" s="60" t="n">
        <x:f>N4244*'参数'!$B$11</x:f>
        <x:v>2</x:v>
      </x:c>
      <x:c r="P4244" s="60" t="n">
        <x:f>N4244*'参数'!$B$12</x:f>
        <x:v>1</x:v>
      </x:c>
      <x:c r="Q4244" t="str">
        <x:f>C4244&amp;"d"</x:f>
        <x:v>C6d</x:v>
      </x:c>
      <x:c r="R4244" t="str">
        <x:f>C4244&amp;"p"</x:f>
        <x:v>C6p</x:v>
      </x:c>
      <x:c r="S4244" t="str">
        <x:f>IF(AND(L4244&gt;=H4244+I4244+J4244,M4244&gt;L4244,F4244&lt;&gt;""),"PASS","FAIL")</x:f>
        <x:v>PASS</x:v>
      </x:c>
      <x:c r="T4244" t="n">
        <x:v>9</x:v>
      </x:c>
      <x:c r="U4244" t="str">
        <x:v>pickup_after_delivery_completion_plus_usage_lag</x:v>
      </x:c>
    </x:row>
    <x:row r="4245">
      <x:c r="A4245" t="str">
        <x:v>Set2_200-10-1b</x:v>
      </x:c>
      <x:c r="B4245" t="str">
        <x:v>standard_same_day</x:v>
      </x:c>
      <x:c r="C4245" t="str">
        <x:v>C7</x:v>
      </x:c>
      <x:c r="D4245" s="59" t="n">
        <x:v>46</x:v>
      </x:c>
      <x:c r="E4245" s="59" t="n">
        <x:v>49</x:v>
      </x:c>
      <x:c r="F4245" s="59" t="str">
        <x:v>S1</x:v>
      </x:c>
      <x:c r="G4245" s="59" t="n">
        <x:v>598</x:v>
      </x:c>
      <x:c r="H4245" s="59" t="n">
        <x:v>624</x:v>
      </x:c>
      <x:c r="I4245" s="59" t="n">
        <x:v>10</x:v>
      </x:c>
      <x:c r="J4245" s="60" t="n">
        <x:f>'参数'!$C$5</x:f>
        <x:v>360</x:v>
      </x:c>
      <x:c r="K4245" s="60" t="n">
        <x:f>'参数'!$D$5</x:f>
        <x:v>240</x:v>
      </x:c>
      <x:c r="L4245" s="60" t="n">
        <x:f>H4245+I4245+J4245</x:f>
        <x:v>994</x:v>
      </x:c>
      <x:c r="M4245" s="60" t="n">
        <x:f>L4245+K4245</x:f>
        <x:v>1234</x:v>
      </x:c>
      <x:c r="N4245" s="60" t="n">
        <x:f>'参数'!$B$10</x:f>
        <x:v>1</x:v>
      </x:c>
      <x:c r="O4245" s="60" t="n">
        <x:f>N4245*'参数'!$B$11</x:f>
        <x:v>2</x:v>
      </x:c>
      <x:c r="P4245" s="60" t="n">
        <x:f>N4245*'参数'!$B$12</x:f>
        <x:v>1</x:v>
      </x:c>
      <x:c r="Q4245" t="str">
        <x:f>C4245&amp;"d"</x:f>
        <x:v>C7d</x:v>
      </x:c>
      <x:c r="R4245" t="str">
        <x:f>C4245&amp;"p"</x:f>
        <x:v>C7p</x:v>
      </x:c>
      <x:c r="S4245" t="str">
        <x:f>IF(AND(L4245&gt;=H4245+I4245+J4245,M4245&gt;L4245,F4245&lt;&gt;""),"PASS","FAIL")</x:f>
        <x:v>PASS</x:v>
      </x:c>
      <x:c r="T4245" t="n">
        <x:v>4</x:v>
      </x:c>
      <x:c r="U4245" t="str">
        <x:v>pickup_after_delivery_completion_plus_usage_lag</x:v>
      </x:c>
    </x:row>
    <x:row r="4246">
      <x:c r="A4246" t="str">
        <x:v>Set2_200-10-1b</x:v>
      </x:c>
      <x:c r="B4246" t="str">
        <x:v>standard_same_day</x:v>
      </x:c>
      <x:c r="C4246" t="str">
        <x:v>C8</x:v>
      </x:c>
      <x:c r="D4246" s="59" t="n">
        <x:v>42</x:v>
      </x:c>
      <x:c r="E4246" s="59" t="n">
        <x:v>16</x:v>
      </x:c>
      <x:c r="F4246" s="59" t="str">
        <x:v>S2</x:v>
      </x:c>
      <x:c r="G4246" s="59" t="n">
        <x:v>568</x:v>
      </x:c>
      <x:c r="H4246" s="59" t="n">
        <x:v>598</x:v>
      </x:c>
      <x:c r="I4246" s="59" t="n">
        <x:v>10</x:v>
      </x:c>
      <x:c r="J4246" s="60" t="n">
        <x:f>'参数'!$C$5</x:f>
        <x:v>360</x:v>
      </x:c>
      <x:c r="K4246" s="60" t="n">
        <x:f>'参数'!$D$5</x:f>
        <x:v>240</x:v>
      </x:c>
      <x:c r="L4246" s="60" t="n">
        <x:f>H4246+I4246+J4246</x:f>
        <x:v>968</x:v>
      </x:c>
      <x:c r="M4246" s="60" t="n">
        <x:f>L4246+K4246</x:f>
        <x:v>1208</x:v>
      </x:c>
      <x:c r="N4246" s="60" t="n">
        <x:f>'参数'!$B$10</x:f>
        <x:v>1</x:v>
      </x:c>
      <x:c r="O4246" s="60" t="n">
        <x:f>N4246*'参数'!$B$11</x:f>
        <x:v>2</x:v>
      </x:c>
      <x:c r="P4246" s="60" t="n">
        <x:f>N4246*'参数'!$B$12</x:f>
        <x:v>1</x:v>
      </x:c>
      <x:c r="Q4246" t="str">
        <x:f>C4246&amp;"d"</x:f>
        <x:v>C8d</x:v>
      </x:c>
      <x:c r="R4246" t="str">
        <x:f>C4246&amp;"p"</x:f>
        <x:v>C8p</x:v>
      </x:c>
      <x:c r="S4246" t="str">
        <x:f>IF(AND(L4246&gt;=H4246+I4246+J4246,M4246&gt;L4246,F4246&lt;&gt;""),"PASS","FAIL")</x:f>
        <x:v>PASS</x:v>
      </x:c>
      <x:c r="T4246" t="n">
        <x:v>11</x:v>
      </x:c>
      <x:c r="U4246" t="str">
        <x:v>pickup_after_delivery_completion_plus_usage_lag</x:v>
      </x:c>
    </x:row>
    <x:row r="4247">
      <x:c r="A4247" t="str">
        <x:v>Set2_200-10-1b</x:v>
      </x:c>
      <x:c r="B4247" t="str">
        <x:v>standard_same_day</x:v>
      </x:c>
      <x:c r="C4247" t="str">
        <x:v>C9</x:v>
      </x:c>
      <x:c r="D4247" s="59" t="n">
        <x:v>39</x:v>
      </x:c>
      <x:c r="E4247" s="59" t="n">
        <x:v>50</x:v>
      </x:c>
      <x:c r="F4247" s="59" t="str">
        <x:v>S1</x:v>
      </x:c>
      <x:c r="G4247" s="59" t="n">
        <x:v>188</x:v>
      </x:c>
      <x:c r="H4247" s="59" t="n">
        <x:v>222</x:v>
      </x:c>
      <x:c r="I4247" s="59" t="n">
        <x:v>10</x:v>
      </x:c>
      <x:c r="J4247" s="60" t="n">
        <x:f>'参数'!$C$5</x:f>
        <x:v>360</x:v>
      </x:c>
      <x:c r="K4247" s="60" t="n">
        <x:f>'参数'!$D$5</x:f>
        <x:v>240</x:v>
      </x:c>
      <x:c r="L4247" s="60" t="n">
        <x:f>H4247+I4247+J4247</x:f>
        <x:v>592</x:v>
      </x:c>
      <x:c r="M4247" s="60" t="n">
        <x:f>L4247+K4247</x:f>
        <x:v>832</x:v>
      </x:c>
      <x:c r="N4247" s="60" t="n">
        <x:f>'参数'!$B$10</x:f>
        <x:v>1</x:v>
      </x:c>
      <x:c r="O4247" s="60" t="n">
        <x:f>N4247*'参数'!$B$11</x:f>
        <x:v>2</x:v>
      </x:c>
      <x:c r="P4247" s="60" t="n">
        <x:f>N4247*'参数'!$B$12</x:f>
        <x:v>1</x:v>
      </x:c>
      <x:c r="Q4247" t="str">
        <x:f>C4247&amp;"d"</x:f>
        <x:v>C9d</x:v>
      </x:c>
      <x:c r="R4247" t="str">
        <x:f>C4247&amp;"p"</x:f>
        <x:v>C9p</x:v>
      </x:c>
      <x:c r="S4247" t="str">
        <x:f>IF(AND(L4247&gt;=H4247+I4247+J4247,M4247&gt;L4247,F4247&lt;&gt;""),"PASS","FAIL")</x:f>
        <x:v>PASS</x:v>
      </x:c>
      <x:c r="T4247" t="n">
        <x:v>14</x:v>
      </x:c>
      <x:c r="U4247" t="str">
        <x:v>pickup_after_delivery_completion_plus_usage_lag</x:v>
      </x:c>
    </x:row>
    <x:row r="4248">
      <x:c r="A4248" t="str">
        <x:v>Set2_200-10-1b</x:v>
      </x:c>
      <x:c r="B4248" t="str">
        <x:v>standard_same_day</x:v>
      </x:c>
      <x:c r="C4248" t="str">
        <x:v>C10</x:v>
      </x:c>
      <x:c r="D4248" s="59" t="n">
        <x:v>11</x:v>
      </x:c>
      <x:c r="E4248" s="59" t="n">
        <x:v>23</x:v>
      </x:c>
      <x:c r="F4248" s="59" t="str">
        <x:v>S0</x:v>
      </x:c>
      <x:c r="G4248" s="59" t="n">
        <x:v>219</x:v>
      </x:c>
      <x:c r="H4248" s="59" t="n">
        <x:v>241</x:v>
      </x:c>
      <x:c r="I4248" s="59" t="n">
        <x:v>10</x:v>
      </x:c>
      <x:c r="J4248" s="60" t="n">
        <x:f>'参数'!$C$5</x:f>
        <x:v>360</x:v>
      </x:c>
      <x:c r="K4248" s="60" t="n">
        <x:f>'参数'!$D$5</x:f>
        <x:v>240</x:v>
      </x:c>
      <x:c r="L4248" s="60" t="n">
        <x:f>H4248+I4248+J4248</x:f>
        <x:v>611</x:v>
      </x:c>
      <x:c r="M4248" s="60" t="n">
        <x:f>L4248+K4248</x:f>
        <x:v>851</x:v>
      </x:c>
      <x:c r="N4248" s="60" t="n">
        <x:f>'参数'!$B$10</x:f>
        <x:v>1</x:v>
      </x:c>
      <x:c r="O4248" s="60" t="n">
        <x:f>N4248*'参数'!$B$11</x:f>
        <x:v>2</x:v>
      </x:c>
      <x:c r="P4248" s="60" t="n">
        <x:f>N4248*'参数'!$B$12</x:f>
        <x:v>1</x:v>
      </x:c>
      <x:c r="Q4248" t="str">
        <x:f>C4248&amp;"d"</x:f>
        <x:v>C10d</x:v>
      </x:c>
      <x:c r="R4248" t="str">
        <x:f>C4248&amp;"p"</x:f>
        <x:v>C10p</x:v>
      </x:c>
      <x:c r="S4248" t="str">
        <x:f>IF(AND(L4248&gt;=H4248+I4248+J4248,M4248&gt;L4248,F4248&lt;&gt;""),"PASS","FAIL")</x:f>
        <x:v>PASS</x:v>
      </x:c>
      <x:c r="T4248" t="n">
        <x:v>2</x:v>
      </x:c>
      <x:c r="U4248" t="str">
        <x:v>pickup_after_delivery_completion_plus_usage_lag</x:v>
      </x:c>
    </x:row>
    <x:row r="4249">
      <x:c r="A4249" t="str">
        <x:v>Set2_200-10-1b</x:v>
      </x:c>
      <x:c r="B4249" t="str">
        <x:v>standard_same_day</x:v>
      </x:c>
      <x:c r="C4249" t="str">
        <x:v>C11</x:v>
      </x:c>
      <x:c r="D4249" s="59" t="n">
        <x:v>50</x:v>
      </x:c>
      <x:c r="E4249" s="59" t="n">
        <x:v>12</x:v>
      </x:c>
      <x:c r="F4249" s="59" t="str">
        <x:v>S5</x:v>
      </x:c>
      <x:c r="G4249" s="59" t="n">
        <x:v>181</x:v>
      </x:c>
      <x:c r="H4249" s="59" t="n">
        <x:v>205</x:v>
      </x:c>
      <x:c r="I4249" s="59" t="n">
        <x:v>10</x:v>
      </x:c>
      <x:c r="J4249" s="60" t="n">
        <x:f>'参数'!$C$5</x:f>
        <x:v>360</x:v>
      </x:c>
      <x:c r="K4249" s="60" t="n">
        <x:f>'参数'!$D$5</x:f>
        <x:v>240</x:v>
      </x:c>
      <x:c r="L4249" s="60" t="n">
        <x:f>H4249+I4249+J4249</x:f>
        <x:v>575</x:v>
      </x:c>
      <x:c r="M4249" s="60" t="n">
        <x:f>L4249+K4249</x:f>
        <x:v>815</x:v>
      </x:c>
      <x:c r="N4249" s="60" t="n">
        <x:f>'参数'!$B$10</x:f>
        <x:v>1</x:v>
      </x:c>
      <x:c r="O4249" s="60" t="n">
        <x:f>N4249*'参数'!$B$11</x:f>
        <x:v>2</x:v>
      </x:c>
      <x:c r="P4249" s="60" t="n">
        <x:f>N4249*'参数'!$B$12</x:f>
        <x:v>1</x:v>
      </x:c>
      <x:c r="Q4249" t="str">
        <x:f>C4249&amp;"d"</x:f>
        <x:v>C11d</x:v>
      </x:c>
      <x:c r="R4249" t="str">
        <x:f>C4249&amp;"p"</x:f>
        <x:v>C11p</x:v>
      </x:c>
      <x:c r="S4249" t="str">
        <x:f>IF(AND(L4249&gt;=H4249+I4249+J4249,M4249&gt;L4249,F4249&lt;&gt;""),"PASS","FAIL")</x:f>
        <x:v>PASS</x:v>
      </x:c>
      <x:c r="T4249" t="n">
        <x:v>3</x:v>
      </x:c>
      <x:c r="U4249" t="str">
        <x:v>pickup_after_delivery_completion_plus_usage_lag</x:v>
      </x:c>
    </x:row>
    <x:row r="4250">
      <x:c r="A4250" t="str">
        <x:v>Set2_200-10-1b</x:v>
      </x:c>
      <x:c r="B4250" t="str">
        <x:v>standard_same_day</x:v>
      </x:c>
      <x:c r="C4250" t="str">
        <x:v>C12</x:v>
      </x:c>
      <x:c r="D4250" s="59" t="n">
        <x:v>32</x:v>
      </x:c>
      <x:c r="E4250" s="59" t="n">
        <x:v>12</x:v>
      </x:c>
      <x:c r="F4250" s="59" t="str">
        <x:v>S3</x:v>
      </x:c>
      <x:c r="G4250" s="59" t="n">
        <x:v>141</x:v>
      </x:c>
      <x:c r="H4250" s="59" t="n">
        <x:v>173</x:v>
      </x:c>
      <x:c r="I4250" s="59" t="n">
        <x:v>10</x:v>
      </x:c>
      <x:c r="J4250" s="60" t="n">
        <x:f>'参数'!$C$5</x:f>
        <x:v>360</x:v>
      </x:c>
      <x:c r="K4250" s="60" t="n">
        <x:f>'参数'!$D$5</x:f>
        <x:v>240</x:v>
      </x:c>
      <x:c r="L4250" s="60" t="n">
        <x:f>H4250+I4250+J4250</x:f>
        <x:v>543</x:v>
      </x:c>
      <x:c r="M4250" s="60" t="n">
        <x:f>L4250+K4250</x:f>
        <x:v>783</x:v>
      </x:c>
      <x:c r="N4250" s="60" t="n">
        <x:f>'参数'!$B$10</x:f>
        <x:v>1</x:v>
      </x:c>
      <x:c r="O4250" s="60" t="n">
        <x:f>N4250*'参数'!$B$11</x:f>
        <x:v>2</x:v>
      </x:c>
      <x:c r="P4250" s="60" t="n">
        <x:f>N4250*'参数'!$B$12</x:f>
        <x:v>1</x:v>
      </x:c>
      <x:c r="Q4250" t="str">
        <x:f>C4250&amp;"d"</x:f>
        <x:v>C12d</x:v>
      </x:c>
      <x:c r="R4250" t="str">
        <x:f>C4250&amp;"p"</x:f>
        <x:v>C12p</x:v>
      </x:c>
      <x:c r="S4250" t="str">
        <x:f>IF(AND(L4250&gt;=H4250+I4250+J4250,M4250&gt;L4250,F4250&lt;&gt;""),"PASS","FAIL")</x:f>
        <x:v>PASS</x:v>
      </x:c>
      <x:c r="T4250" t="n">
        <x:v>2</x:v>
      </x:c>
      <x:c r="U4250" t="str">
        <x:v>pickup_after_delivery_completion_plus_usage_lag</x:v>
      </x:c>
    </x:row>
    <x:row r="4251">
      <x:c r="A4251" t="str">
        <x:v>Set2_200-10-1b</x:v>
      </x:c>
      <x:c r="B4251" t="str">
        <x:v>standard_same_day</x:v>
      </x:c>
      <x:c r="C4251" t="str">
        <x:v>C13</x:v>
      </x:c>
      <x:c r="D4251" s="59" t="n">
        <x:v>43</x:v>
      </x:c>
      <x:c r="E4251" s="59" t="n">
        <x:v>50</x:v>
      </x:c>
      <x:c r="F4251" s="59" t="str">
        <x:v>S1</x:v>
      </x:c>
      <x:c r="G4251" s="59" t="n">
        <x:v>478</x:v>
      </x:c>
      <x:c r="H4251" s="59" t="n">
        <x:v>502</x:v>
      </x:c>
      <x:c r="I4251" s="59" t="n">
        <x:v>10</x:v>
      </x:c>
      <x:c r="J4251" s="60" t="n">
        <x:f>'参数'!$C$5</x:f>
        <x:v>360</x:v>
      </x:c>
      <x:c r="K4251" s="60" t="n">
        <x:f>'参数'!$D$5</x:f>
        <x:v>240</x:v>
      </x:c>
      <x:c r="L4251" s="60" t="n">
        <x:f>H4251+I4251+J4251</x:f>
        <x:v>872</x:v>
      </x:c>
      <x:c r="M4251" s="60" t="n">
        <x:f>L4251+K4251</x:f>
        <x:v>1112</x:v>
      </x:c>
      <x:c r="N4251" s="60" t="n">
        <x:f>'参数'!$B$10</x:f>
        <x:v>1</x:v>
      </x:c>
      <x:c r="O4251" s="60" t="n">
        <x:f>N4251*'参数'!$B$11</x:f>
        <x:v>2</x:v>
      </x:c>
      <x:c r="P4251" s="60" t="n">
        <x:f>N4251*'参数'!$B$12</x:f>
        <x:v>1</x:v>
      </x:c>
      <x:c r="Q4251" t="str">
        <x:f>C4251&amp;"d"</x:f>
        <x:v>C13d</x:v>
      </x:c>
      <x:c r="R4251" t="str">
        <x:f>C4251&amp;"p"</x:f>
        <x:v>C13p</x:v>
      </x:c>
      <x:c r="S4251" t="str">
        <x:f>IF(AND(L4251&gt;=H4251+I4251+J4251,M4251&gt;L4251,F4251&lt;&gt;""),"PASS","FAIL")</x:f>
        <x:v>PASS</x:v>
      </x:c>
      <x:c r="T4251" t="n">
        <x:v>2</x:v>
      </x:c>
      <x:c r="U4251" t="str">
        <x:v>pickup_after_delivery_completion_plus_usage_lag</x:v>
      </x:c>
    </x:row>
    <x:row r="4252">
      <x:c r="A4252" t="str">
        <x:v>Set2_200-10-1b</x:v>
      </x:c>
      <x:c r="B4252" t="str">
        <x:v>standard_same_day</x:v>
      </x:c>
      <x:c r="C4252" t="str">
        <x:v>C14</x:v>
      </x:c>
      <x:c r="D4252" s="59" t="n">
        <x:v>10</x:v>
      </x:c>
      <x:c r="E4252" s="59" t="n">
        <x:v>8</x:v>
      </x:c>
      <x:c r="F4252" s="59" t="str">
        <x:v>S8</x:v>
      </x:c>
      <x:c r="G4252" s="59" t="n">
        <x:v>230</x:v>
      </x:c>
      <x:c r="H4252" s="59" t="n">
        <x:v>254</x:v>
      </x:c>
      <x:c r="I4252" s="59" t="n">
        <x:v>10</x:v>
      </x:c>
      <x:c r="J4252" s="60" t="n">
        <x:f>'参数'!$C$5</x:f>
        <x:v>360</x:v>
      </x:c>
      <x:c r="K4252" s="60" t="n">
        <x:f>'参数'!$D$5</x:f>
        <x:v>240</x:v>
      </x:c>
      <x:c r="L4252" s="60" t="n">
        <x:f>H4252+I4252+J4252</x:f>
        <x:v>624</x:v>
      </x:c>
      <x:c r="M4252" s="60" t="n">
        <x:f>L4252+K4252</x:f>
        <x:v>864</x:v>
      </x:c>
      <x:c r="N4252" s="60" t="n">
        <x:f>'参数'!$B$10</x:f>
        <x:v>1</x:v>
      </x:c>
      <x:c r="O4252" s="60" t="n">
        <x:f>N4252*'参数'!$B$11</x:f>
        <x:v>2</x:v>
      </x:c>
      <x:c r="P4252" s="60" t="n">
        <x:f>N4252*'参数'!$B$12</x:f>
        <x:v>1</x:v>
      </x:c>
      <x:c r="Q4252" t="str">
        <x:f>C4252&amp;"d"</x:f>
        <x:v>C14d</x:v>
      </x:c>
      <x:c r="R4252" t="str">
        <x:f>C4252&amp;"p"</x:f>
        <x:v>C14p</x:v>
      </x:c>
      <x:c r="S4252" t="str">
        <x:f>IF(AND(L4252&gt;=H4252+I4252+J4252,M4252&gt;L4252,F4252&lt;&gt;""),"PASS","FAIL")</x:f>
        <x:v>PASS</x:v>
      </x:c>
      <x:c r="T4252" t="n">
        <x:v>8</x:v>
      </x:c>
      <x:c r="U4252" t="str">
        <x:v>pickup_after_delivery_completion_plus_usage_lag</x:v>
      </x:c>
    </x:row>
    <x:row r="4253">
      <x:c r="A4253" t="str">
        <x:v>Set2_200-10-1b</x:v>
      </x:c>
      <x:c r="B4253" t="str">
        <x:v>standard_same_day</x:v>
      </x:c>
      <x:c r="C4253" t="str">
        <x:v>C15</x:v>
      </x:c>
      <x:c r="D4253" s="59" t="n">
        <x:v>49</x:v>
      </x:c>
      <x:c r="E4253" s="59" t="n">
        <x:v>37</x:v>
      </x:c>
      <x:c r="F4253" s="59" t="str">
        <x:v>S1</x:v>
      </x:c>
      <x:c r="G4253" s="59" t="n">
        <x:v>125</x:v>
      </x:c>
      <x:c r="H4253" s="59" t="n">
        <x:v>157</x:v>
      </x:c>
      <x:c r="I4253" s="59" t="n">
        <x:v>10</x:v>
      </x:c>
      <x:c r="J4253" s="60" t="n">
        <x:f>'参数'!$C$5</x:f>
        <x:v>360</x:v>
      </x:c>
      <x:c r="K4253" s="60" t="n">
        <x:f>'参数'!$D$5</x:f>
        <x:v>240</x:v>
      </x:c>
      <x:c r="L4253" s="60" t="n">
        <x:f>H4253+I4253+J4253</x:f>
        <x:v>527</x:v>
      </x:c>
      <x:c r="M4253" s="60" t="n">
        <x:f>L4253+K4253</x:f>
        <x:v>767</x:v>
      </x:c>
      <x:c r="N4253" s="60" t="n">
        <x:f>'参数'!$B$10</x:f>
        <x:v>1</x:v>
      </x:c>
      <x:c r="O4253" s="60" t="n">
        <x:f>N4253*'参数'!$B$11</x:f>
        <x:v>2</x:v>
      </x:c>
      <x:c r="P4253" s="60" t="n">
        <x:f>N4253*'参数'!$B$12</x:f>
        <x:v>1</x:v>
      </x:c>
      <x:c r="Q4253" t="str">
        <x:f>C4253&amp;"d"</x:f>
        <x:v>C15d</x:v>
      </x:c>
      <x:c r="R4253" t="str">
        <x:f>C4253&amp;"p"</x:f>
        <x:v>C15p</x:v>
      </x:c>
      <x:c r="S4253" t="str">
        <x:f>IF(AND(L4253&gt;=H4253+I4253+J4253,M4253&gt;L4253,F4253&lt;&gt;""),"PASS","FAIL")</x:f>
        <x:v>PASS</x:v>
      </x:c>
      <x:c r="T4253" t="n">
        <x:v>6</x:v>
      </x:c>
      <x:c r="U4253" t="str">
        <x:v>pickup_after_delivery_completion_plus_usage_lag</x:v>
      </x:c>
    </x:row>
    <x:row r="4254">
      <x:c r="A4254" t="str">
        <x:v>Set2_200-10-1b</x:v>
      </x:c>
      <x:c r="B4254" t="str">
        <x:v>standard_same_day</x:v>
      </x:c>
      <x:c r="C4254" t="str">
        <x:v>C16</x:v>
      </x:c>
      <x:c r="D4254" s="59" t="n">
        <x:v>23</x:v>
      </x:c>
      <x:c r="E4254" s="59" t="n">
        <x:v>8</x:v>
      </x:c>
      <x:c r="F4254" s="59" t="str">
        <x:v>S8</x:v>
      </x:c>
      <x:c r="G4254" s="59" t="n">
        <x:v>83</x:v>
      </x:c>
      <x:c r="H4254" s="59" t="n">
        <x:v>103</x:v>
      </x:c>
      <x:c r="I4254" s="59" t="n">
        <x:v>10</x:v>
      </x:c>
      <x:c r="J4254" s="60" t="n">
        <x:f>'参数'!$C$5</x:f>
        <x:v>360</x:v>
      </x:c>
      <x:c r="K4254" s="60" t="n">
        <x:f>'参数'!$D$5</x:f>
        <x:v>240</x:v>
      </x:c>
      <x:c r="L4254" s="60" t="n">
        <x:f>H4254+I4254+J4254</x:f>
        <x:v>473</x:v>
      </x:c>
      <x:c r="M4254" s="60" t="n">
        <x:f>L4254+K4254</x:f>
        <x:v>713</x:v>
      </x:c>
      <x:c r="N4254" s="60" t="n">
        <x:f>'参数'!$B$10</x:f>
        <x:v>1</x:v>
      </x:c>
      <x:c r="O4254" s="60" t="n">
        <x:f>N4254*'参数'!$B$11</x:f>
        <x:v>2</x:v>
      </x:c>
      <x:c r="P4254" s="60" t="n">
        <x:f>N4254*'参数'!$B$12</x:f>
        <x:v>1</x:v>
      </x:c>
      <x:c r="Q4254" t="str">
        <x:f>C4254&amp;"d"</x:f>
        <x:v>C16d</x:v>
      </x:c>
      <x:c r="R4254" t="str">
        <x:f>C4254&amp;"p"</x:f>
        <x:v>C16p</x:v>
      </x:c>
      <x:c r="S4254" t="str">
        <x:f>IF(AND(L4254&gt;=H4254+I4254+J4254,M4254&gt;L4254,F4254&lt;&gt;""),"PASS","FAIL")</x:f>
        <x:v>PASS</x:v>
      </x:c>
      <x:c r="T4254" t="n">
        <x:v>14</x:v>
      </x:c>
      <x:c r="U4254" t="str">
        <x:v>pickup_after_delivery_completion_plus_usage_lag</x:v>
      </x:c>
    </x:row>
    <x:row r="4255">
      <x:c r="A4255" t="str">
        <x:v>Set2_200-10-1b</x:v>
      </x:c>
      <x:c r="B4255" t="str">
        <x:v>standard_same_day</x:v>
      </x:c>
      <x:c r="C4255" t="str">
        <x:v>C17</x:v>
      </x:c>
      <x:c r="D4255" s="59" t="n">
        <x:v>18</x:v>
      </x:c>
      <x:c r="E4255" s="59" t="n">
        <x:v>28</x:v>
      </x:c>
      <x:c r="F4255" s="59" t="str">
        <x:v>S7</x:v>
      </x:c>
      <x:c r="G4255" s="59" t="n">
        <x:v>355</x:v>
      </x:c>
      <x:c r="H4255" s="59" t="n">
        <x:v>377</x:v>
      </x:c>
      <x:c r="I4255" s="59" t="n">
        <x:v>10</x:v>
      </x:c>
      <x:c r="J4255" s="60" t="n">
        <x:f>'参数'!$C$5</x:f>
        <x:v>360</x:v>
      </x:c>
      <x:c r="K4255" s="60" t="n">
        <x:f>'参数'!$D$5</x:f>
        <x:v>240</x:v>
      </x:c>
      <x:c r="L4255" s="60" t="n">
        <x:f>H4255+I4255+J4255</x:f>
        <x:v>747</x:v>
      </x:c>
      <x:c r="M4255" s="60" t="n">
        <x:f>L4255+K4255</x:f>
        <x:v>987</x:v>
      </x:c>
      <x:c r="N4255" s="60" t="n">
        <x:f>'参数'!$B$10</x:f>
        <x:v>1</x:v>
      </x:c>
      <x:c r="O4255" s="60" t="n">
        <x:f>N4255*'参数'!$B$11</x:f>
        <x:v>2</x:v>
      </x:c>
      <x:c r="P4255" s="60" t="n">
        <x:f>N4255*'参数'!$B$12</x:f>
        <x:v>1</x:v>
      </x:c>
      <x:c r="Q4255" t="str">
        <x:f>C4255&amp;"d"</x:f>
        <x:v>C17d</x:v>
      </x:c>
      <x:c r="R4255" t="str">
        <x:f>C4255&amp;"p"</x:f>
        <x:v>C17p</x:v>
      </x:c>
      <x:c r="S4255" t="str">
        <x:f>IF(AND(L4255&gt;=H4255+I4255+J4255,M4255&gt;L4255,F4255&lt;&gt;""),"PASS","FAIL")</x:f>
        <x:v>PASS</x:v>
      </x:c>
      <x:c r="T4255" t="n">
        <x:v>0</x:v>
      </x:c>
      <x:c r="U4255" t="str">
        <x:v>pickup_after_delivery_completion_plus_usage_lag</x:v>
      </x:c>
    </x:row>
    <x:row r="4256">
      <x:c r="A4256" t="str">
        <x:v>Set2_200-10-1b</x:v>
      </x:c>
      <x:c r="B4256" t="str">
        <x:v>standard_same_day</x:v>
      </x:c>
      <x:c r="C4256" t="str">
        <x:v>C18</x:v>
      </x:c>
      <x:c r="D4256" s="59" t="n">
        <x:v>35</x:v>
      </x:c>
      <x:c r="E4256" s="59" t="n">
        <x:v>42</x:v>
      </x:c>
      <x:c r="F4256" s="59" t="str">
        <x:v>S6</x:v>
      </x:c>
      <x:c r="G4256" s="59" t="n">
        <x:v>282</x:v>
      </x:c>
      <x:c r="H4256" s="59" t="n">
        <x:v>312</x:v>
      </x:c>
      <x:c r="I4256" s="59" t="n">
        <x:v>10</x:v>
      </x:c>
      <x:c r="J4256" s="60" t="n">
        <x:f>'参数'!$C$5</x:f>
        <x:v>360</x:v>
      </x:c>
      <x:c r="K4256" s="60" t="n">
        <x:f>'参数'!$D$5</x:f>
        <x:v>240</x:v>
      </x:c>
      <x:c r="L4256" s="60" t="n">
        <x:f>H4256+I4256+J4256</x:f>
        <x:v>682</x:v>
      </x:c>
      <x:c r="M4256" s="60" t="n">
        <x:f>L4256+K4256</x:f>
        <x:v>922</x:v>
      </x:c>
      <x:c r="N4256" s="60" t="n">
        <x:f>'参数'!$B$10</x:f>
        <x:v>1</x:v>
      </x:c>
      <x:c r="O4256" s="60" t="n">
        <x:f>N4256*'参数'!$B$11</x:f>
        <x:v>2</x:v>
      </x:c>
      <x:c r="P4256" s="60" t="n">
        <x:f>N4256*'参数'!$B$12</x:f>
        <x:v>1</x:v>
      </x:c>
      <x:c r="Q4256" t="str">
        <x:f>C4256&amp;"d"</x:f>
        <x:v>C18d</x:v>
      </x:c>
      <x:c r="R4256" t="str">
        <x:f>C4256&amp;"p"</x:f>
        <x:v>C18p</x:v>
      </x:c>
      <x:c r="S4256" t="str">
        <x:f>IF(AND(L4256&gt;=H4256+I4256+J4256,M4256&gt;L4256,F4256&lt;&gt;""),"PASS","FAIL")</x:f>
        <x:v>PASS</x:v>
      </x:c>
      <x:c r="T4256" t="n">
        <x:v>5</x:v>
      </x:c>
      <x:c r="U4256" t="str">
        <x:v>pickup_after_delivery_completion_plus_usage_lag</x:v>
      </x:c>
    </x:row>
    <x:row r="4257">
      <x:c r="A4257" t="str">
        <x:v>Set2_200-10-1b</x:v>
      </x:c>
      <x:c r="B4257" t="str">
        <x:v>standard_same_day</x:v>
      </x:c>
      <x:c r="C4257" t="str">
        <x:v>C19</x:v>
      </x:c>
      <x:c r="D4257" s="59" t="n">
        <x:v>6</x:v>
      </x:c>
      <x:c r="E4257" s="59" t="n">
        <x:v>39</x:v>
      </x:c>
      <x:c r="F4257" s="59" t="str">
        <x:v>S0</x:v>
      </x:c>
      <x:c r="G4257" s="59" t="n">
        <x:v>638</x:v>
      </x:c>
      <x:c r="H4257" s="59" t="n">
        <x:v>654</x:v>
      </x:c>
      <x:c r="I4257" s="59" t="n">
        <x:v>10</x:v>
      </x:c>
      <x:c r="J4257" s="60" t="n">
        <x:f>'参数'!$C$5</x:f>
        <x:v>360</x:v>
      </x:c>
      <x:c r="K4257" s="60" t="n">
        <x:f>'参数'!$D$5</x:f>
        <x:v>240</x:v>
      </x:c>
      <x:c r="L4257" s="60" t="n">
        <x:f>H4257+I4257+J4257</x:f>
        <x:v>1024</x:v>
      </x:c>
      <x:c r="M4257" s="60" t="n">
        <x:f>L4257+K4257</x:f>
        <x:v>1264</x:v>
      </x:c>
      <x:c r="N4257" s="60" t="n">
        <x:f>'参数'!$B$10</x:f>
        <x:v>1</x:v>
      </x:c>
      <x:c r="O4257" s="60" t="n">
        <x:f>N4257*'参数'!$B$11</x:f>
        <x:v>2</x:v>
      </x:c>
      <x:c r="P4257" s="60" t="n">
        <x:f>N4257*'参数'!$B$12</x:f>
        <x:v>1</x:v>
      </x:c>
      <x:c r="Q4257" t="str">
        <x:f>C4257&amp;"d"</x:f>
        <x:v>C19d</x:v>
      </x:c>
      <x:c r="R4257" t="str">
        <x:f>C4257&amp;"p"</x:f>
        <x:v>C19p</x:v>
      </x:c>
      <x:c r="S4257" t="str">
        <x:f>IF(AND(L4257&gt;=H4257+I4257+J4257,M4257&gt;L4257,F4257&lt;&gt;""),"PASS","FAIL")</x:f>
        <x:v>PASS</x:v>
      </x:c>
      <x:c r="T4257" t="n">
        <x:v>4</x:v>
      </x:c>
      <x:c r="U4257" t="str">
        <x:v>pickup_after_delivery_completion_plus_usage_lag</x:v>
      </x:c>
    </x:row>
    <x:row r="4258">
      <x:c r="A4258" t="str">
        <x:v>Set2_200-10-1b</x:v>
      </x:c>
      <x:c r="B4258" t="str">
        <x:v>standard_same_day</x:v>
      </x:c>
      <x:c r="C4258" t="str">
        <x:v>C20</x:v>
      </x:c>
      <x:c r="D4258" s="59" t="n">
        <x:v>5</x:v>
      </x:c>
      <x:c r="E4258" s="59" t="n">
        <x:v>12</x:v>
      </x:c>
      <x:c r="F4258" s="59" t="str">
        <x:v>S8</x:v>
      </x:c>
      <x:c r="G4258" s="59" t="n">
        <x:v>535</x:v>
      </x:c>
      <x:c r="H4258" s="59" t="n">
        <x:v>561</x:v>
      </x:c>
      <x:c r="I4258" s="59" t="n">
        <x:v>10</x:v>
      </x:c>
      <x:c r="J4258" s="60" t="n">
        <x:f>'参数'!$C$5</x:f>
        <x:v>360</x:v>
      </x:c>
      <x:c r="K4258" s="60" t="n">
        <x:f>'参数'!$D$5</x:f>
        <x:v>240</x:v>
      </x:c>
      <x:c r="L4258" s="60" t="n">
        <x:f>H4258+I4258+J4258</x:f>
        <x:v>931</x:v>
      </x:c>
      <x:c r="M4258" s="60" t="n">
        <x:f>L4258+K4258</x:f>
        <x:v>1171</x:v>
      </x:c>
      <x:c r="N4258" s="60" t="n">
        <x:f>'参数'!$B$10</x:f>
        <x:v>1</x:v>
      </x:c>
      <x:c r="O4258" s="60" t="n">
        <x:f>N4258*'参数'!$B$11</x:f>
        <x:v>2</x:v>
      </x:c>
      <x:c r="P4258" s="60" t="n">
        <x:f>N4258*'参数'!$B$12</x:f>
        <x:v>1</x:v>
      </x:c>
      <x:c r="Q4258" t="str">
        <x:f>C4258&amp;"d"</x:f>
        <x:v>C20d</x:v>
      </x:c>
      <x:c r="R4258" t="str">
        <x:f>C4258&amp;"p"</x:f>
        <x:v>C20p</x:v>
      </x:c>
      <x:c r="S4258" t="str">
        <x:f>IF(AND(L4258&gt;=H4258+I4258+J4258,M4258&gt;L4258,F4258&lt;&gt;""),"PASS","FAIL")</x:f>
        <x:v>PASS</x:v>
      </x:c>
      <x:c r="T4258" t="n">
        <x:v>7</x:v>
      </x:c>
      <x:c r="U4258" t="str">
        <x:v>pickup_after_delivery_completion_plus_usage_lag</x:v>
      </x:c>
    </x:row>
    <x:row r="4259">
      <x:c r="A4259" t="str">
        <x:v>Set2_200-10-1b</x:v>
      </x:c>
      <x:c r="B4259" t="str">
        <x:v>standard_same_day</x:v>
      </x:c>
      <x:c r="C4259" t="str">
        <x:v>C21</x:v>
      </x:c>
      <x:c r="D4259" s="59" t="n">
        <x:v>50</x:v>
      </x:c>
      <x:c r="E4259" s="59" t="n">
        <x:v>48</x:v>
      </x:c>
      <x:c r="F4259" s="59" t="str">
        <x:v>S1</x:v>
      </x:c>
      <x:c r="G4259" s="59" t="n">
        <x:v>634</x:v>
      </x:c>
      <x:c r="H4259" s="59" t="n">
        <x:v>670</x:v>
      </x:c>
      <x:c r="I4259" s="59" t="n">
        <x:v>10</x:v>
      </x:c>
      <x:c r="J4259" s="60" t="n">
        <x:f>'参数'!$C$5</x:f>
        <x:v>360</x:v>
      </x:c>
      <x:c r="K4259" s="60" t="n">
        <x:f>'参数'!$D$5</x:f>
        <x:v>240</x:v>
      </x:c>
      <x:c r="L4259" s="60" t="n">
        <x:f>H4259+I4259+J4259</x:f>
        <x:v>1040</x:v>
      </x:c>
      <x:c r="M4259" s="60" t="n">
        <x:f>L4259+K4259</x:f>
        <x:v>1280</x:v>
      </x:c>
      <x:c r="N4259" s="60" t="n">
        <x:f>'参数'!$B$10</x:f>
        <x:v>1</x:v>
      </x:c>
      <x:c r="O4259" s="60" t="n">
        <x:f>N4259*'参数'!$B$11</x:f>
        <x:v>2</x:v>
      </x:c>
      <x:c r="P4259" s="60" t="n">
        <x:f>N4259*'参数'!$B$12</x:f>
        <x:v>1</x:v>
      </x:c>
      <x:c r="Q4259" t="str">
        <x:f>C4259&amp;"d"</x:f>
        <x:v>C21d</x:v>
      </x:c>
      <x:c r="R4259" t="str">
        <x:f>C4259&amp;"p"</x:f>
        <x:v>C21p</x:v>
      </x:c>
      <x:c r="S4259" t="str">
        <x:f>IF(AND(L4259&gt;=H4259+I4259+J4259,M4259&gt;L4259,F4259&lt;&gt;""),"PASS","FAIL")</x:f>
        <x:v>PASS</x:v>
      </x:c>
      <x:c r="T4259" t="n">
        <x:v>4</x:v>
      </x:c>
      <x:c r="U4259" t="str">
        <x:v>pickup_after_delivery_completion_plus_usage_lag</x:v>
      </x:c>
    </x:row>
    <x:row r="4260">
      <x:c r="A4260" t="str">
        <x:v>Set2_200-10-1b</x:v>
      </x:c>
      <x:c r="B4260" t="str">
        <x:v>standard_same_day</x:v>
      </x:c>
      <x:c r="C4260" t="str">
        <x:v>C22</x:v>
      </x:c>
      <x:c r="D4260" s="59" t="n">
        <x:v>39</x:v>
      </x:c>
      <x:c r="E4260" s="59" t="n">
        <x:v>36</x:v>
      </x:c>
      <x:c r="F4260" s="59" t="str">
        <x:v>S6</x:v>
      </x:c>
      <x:c r="G4260" s="59" t="n">
        <x:v>486</x:v>
      </x:c>
      <x:c r="H4260" s="59" t="n">
        <x:v>508</x:v>
      </x:c>
      <x:c r="I4260" s="59" t="n">
        <x:v>10</x:v>
      </x:c>
      <x:c r="J4260" s="60" t="n">
        <x:f>'参数'!$C$5</x:f>
        <x:v>360</x:v>
      </x:c>
      <x:c r="K4260" s="60" t="n">
        <x:f>'参数'!$D$5</x:f>
        <x:v>240</x:v>
      </x:c>
      <x:c r="L4260" s="60" t="n">
        <x:f>H4260+I4260+J4260</x:f>
        <x:v>878</x:v>
      </x:c>
      <x:c r="M4260" s="60" t="n">
        <x:f>L4260+K4260</x:f>
        <x:v>1118</x:v>
      </x:c>
      <x:c r="N4260" s="60" t="n">
        <x:f>'参数'!$B$10</x:f>
        <x:v>1</x:v>
      </x:c>
      <x:c r="O4260" s="60" t="n">
        <x:f>N4260*'参数'!$B$11</x:f>
        <x:v>2</x:v>
      </x:c>
      <x:c r="P4260" s="60" t="n">
        <x:f>N4260*'参数'!$B$12</x:f>
        <x:v>1</x:v>
      </x:c>
      <x:c r="Q4260" t="str">
        <x:f>C4260&amp;"d"</x:f>
        <x:v>C22d</x:v>
      </x:c>
      <x:c r="R4260" t="str">
        <x:f>C4260&amp;"p"</x:f>
        <x:v>C22p</x:v>
      </x:c>
      <x:c r="S4260" t="str">
        <x:f>IF(AND(L4260&gt;=H4260+I4260+J4260,M4260&gt;L4260,F4260&lt;&gt;""),"PASS","FAIL")</x:f>
        <x:v>PASS</x:v>
      </x:c>
      <x:c r="T4260" t="n">
        <x:v>1</x:v>
      </x:c>
      <x:c r="U4260" t="str">
        <x:v>pickup_after_delivery_completion_plus_usage_lag</x:v>
      </x:c>
    </x:row>
    <x:row r="4261">
      <x:c r="A4261" t="str">
        <x:v>Set2_200-10-1b</x:v>
      </x:c>
      <x:c r="B4261" t="str">
        <x:v>standard_same_day</x:v>
      </x:c>
      <x:c r="C4261" t="str">
        <x:v>C23</x:v>
      </x:c>
      <x:c r="D4261" s="59" t="n">
        <x:v>22</x:v>
      </x:c>
      <x:c r="E4261" s="59" t="n">
        <x:v>3</x:v>
      </x:c>
      <x:c r="F4261" s="59" t="str">
        <x:v>S8</x:v>
      </x:c>
      <x:c r="G4261" s="59" t="n">
        <x:v>518</x:v>
      </x:c>
      <x:c r="H4261" s="59" t="n">
        <x:v>528</x:v>
      </x:c>
      <x:c r="I4261" s="59" t="n">
        <x:v>10</x:v>
      </x:c>
      <x:c r="J4261" s="60" t="n">
        <x:f>'参数'!$C$5</x:f>
        <x:v>360</x:v>
      </x:c>
      <x:c r="K4261" s="60" t="n">
        <x:f>'参数'!$D$5</x:f>
        <x:v>240</x:v>
      </x:c>
      <x:c r="L4261" s="60" t="n">
        <x:f>H4261+I4261+J4261</x:f>
        <x:v>898</x:v>
      </x:c>
      <x:c r="M4261" s="60" t="n">
        <x:f>L4261+K4261</x:f>
        <x:v>1138</x:v>
      </x:c>
      <x:c r="N4261" s="60" t="n">
        <x:f>'参数'!$B$10</x:f>
        <x:v>1</x:v>
      </x:c>
      <x:c r="O4261" s="60" t="n">
        <x:f>N4261*'参数'!$B$11</x:f>
        <x:v>2</x:v>
      </x:c>
      <x:c r="P4261" s="60" t="n">
        <x:f>N4261*'参数'!$B$12</x:f>
        <x:v>1</x:v>
      </x:c>
      <x:c r="Q4261" t="str">
        <x:f>C4261&amp;"d"</x:f>
        <x:v>C23d</x:v>
      </x:c>
      <x:c r="R4261" t="str">
        <x:f>C4261&amp;"p"</x:f>
        <x:v>C23p</x:v>
      </x:c>
      <x:c r="S4261" t="str">
        <x:f>IF(AND(L4261&gt;=H4261+I4261+J4261,M4261&gt;L4261,F4261&lt;&gt;""),"PASS","FAIL")</x:f>
        <x:v>PASS</x:v>
      </x:c>
      <x:c r="T4261" t="n">
        <x:v>4</x:v>
      </x:c>
      <x:c r="U4261" t="str">
        <x:v>pickup_after_delivery_completion_plus_usage_lag</x:v>
      </x:c>
    </x:row>
    <x:row r="4262">
      <x:c r="A4262" t="str">
        <x:v>Set2_200-10-1b</x:v>
      </x:c>
      <x:c r="B4262" t="str">
        <x:v>standard_same_day</x:v>
      </x:c>
      <x:c r="C4262" t="str">
        <x:v>C24</x:v>
      </x:c>
      <x:c r="D4262" s="59" t="n">
        <x:v>20</x:v>
      </x:c>
      <x:c r="E4262" s="59" t="n">
        <x:v>14</x:v>
      </x:c>
      <x:c r="F4262" s="59" t="str">
        <x:v>S7</x:v>
      </x:c>
      <x:c r="G4262" s="59" t="n">
        <x:v>629</x:v>
      </x:c>
      <x:c r="H4262" s="59" t="n">
        <x:v>645</x:v>
      </x:c>
      <x:c r="I4262" s="59" t="n">
        <x:v>10</x:v>
      </x:c>
      <x:c r="J4262" s="60" t="n">
        <x:f>'参数'!$C$5</x:f>
        <x:v>360</x:v>
      </x:c>
      <x:c r="K4262" s="60" t="n">
        <x:f>'参数'!$D$5</x:f>
        <x:v>240</x:v>
      </x:c>
      <x:c r="L4262" s="60" t="n">
        <x:f>H4262+I4262+J4262</x:f>
        <x:v>1015</x:v>
      </x:c>
      <x:c r="M4262" s="60" t="n">
        <x:f>L4262+K4262</x:f>
        <x:v>1255</x:v>
      </x:c>
      <x:c r="N4262" s="60" t="n">
        <x:f>'参数'!$B$10</x:f>
        <x:v>1</x:v>
      </x:c>
      <x:c r="O4262" s="60" t="n">
        <x:f>N4262*'参数'!$B$11</x:f>
        <x:v>2</x:v>
      </x:c>
      <x:c r="P4262" s="60" t="n">
        <x:f>N4262*'参数'!$B$12</x:f>
        <x:v>1</x:v>
      </x:c>
      <x:c r="Q4262" t="str">
        <x:f>C4262&amp;"d"</x:f>
        <x:v>C24d</x:v>
      </x:c>
      <x:c r="R4262" t="str">
        <x:f>C4262&amp;"p"</x:f>
        <x:v>C24p</x:v>
      </x:c>
      <x:c r="S4262" t="str">
        <x:f>IF(AND(L4262&gt;=H4262+I4262+J4262,M4262&gt;L4262,F4262&lt;&gt;""),"PASS","FAIL")</x:f>
        <x:v>PASS</x:v>
      </x:c>
      <x:c r="T4262" t="n">
        <x:v>10</x:v>
      </x:c>
      <x:c r="U4262" t="str">
        <x:v>pickup_after_delivery_completion_plus_usage_lag</x:v>
      </x:c>
    </x:row>
    <x:row r="4263">
      <x:c r="A4263" t="str">
        <x:v>Set2_200-10-1b</x:v>
      </x:c>
      <x:c r="B4263" t="str">
        <x:v>standard_same_day</x:v>
      </x:c>
      <x:c r="C4263" t="str">
        <x:v>C25</x:v>
      </x:c>
      <x:c r="D4263" s="59" t="n">
        <x:v>41</x:v>
      </x:c>
      <x:c r="E4263" s="59" t="n">
        <x:v>47</x:v>
      </x:c>
      <x:c r="F4263" s="59" t="str">
        <x:v>S1</x:v>
      </x:c>
      <x:c r="G4263" s="59" t="n">
        <x:v>725</x:v>
      </x:c>
      <x:c r="H4263" s="59" t="n">
        <x:v>739</x:v>
      </x:c>
      <x:c r="I4263" s="59" t="n">
        <x:v>10</x:v>
      </x:c>
      <x:c r="J4263" s="60" t="n">
        <x:f>'参数'!$C$5</x:f>
        <x:v>360</x:v>
      </x:c>
      <x:c r="K4263" s="60" t="n">
        <x:f>'参数'!$D$5</x:f>
        <x:v>240</x:v>
      </x:c>
      <x:c r="L4263" s="60" t="n">
        <x:f>H4263+I4263+J4263</x:f>
        <x:v>1109</x:v>
      </x:c>
      <x:c r="M4263" s="60" t="n">
        <x:f>L4263+K4263</x:f>
        <x:v>1349</x:v>
      </x:c>
      <x:c r="N4263" s="60" t="n">
        <x:f>'参数'!$B$10</x:f>
        <x:v>1</x:v>
      </x:c>
      <x:c r="O4263" s="60" t="n">
        <x:f>N4263*'参数'!$B$11</x:f>
        <x:v>2</x:v>
      </x:c>
      <x:c r="P4263" s="60" t="n">
        <x:f>N4263*'参数'!$B$12</x:f>
        <x:v>1</x:v>
      </x:c>
      <x:c r="Q4263" t="str">
        <x:f>C4263&amp;"d"</x:f>
        <x:v>C25d</x:v>
      </x:c>
      <x:c r="R4263" t="str">
        <x:f>C4263&amp;"p"</x:f>
        <x:v>C25p</x:v>
      </x:c>
      <x:c r="S4263" t="str">
        <x:f>IF(AND(L4263&gt;=H4263+I4263+J4263,M4263&gt;L4263,F4263&lt;&gt;""),"PASS","FAIL")</x:f>
        <x:v>PASS</x:v>
      </x:c>
      <x:c r="T4263" t="n">
        <x:v>6</x:v>
      </x:c>
      <x:c r="U4263" t="str">
        <x:v>pickup_after_delivery_completion_plus_usage_lag</x:v>
      </x:c>
    </x:row>
    <x:row r="4264">
      <x:c r="A4264" t="str">
        <x:v>Set2_200-10-1b</x:v>
      </x:c>
      <x:c r="B4264" t="str">
        <x:v>standard_same_day</x:v>
      </x:c>
      <x:c r="C4264" t="str">
        <x:v>C26</x:v>
      </x:c>
      <x:c r="D4264" s="59" t="n">
        <x:v>8</x:v>
      </x:c>
      <x:c r="E4264" s="59" t="n">
        <x:v>36</x:v>
      </x:c>
      <x:c r="F4264" s="59" t="str">
        <x:v>S0</x:v>
      </x:c>
      <x:c r="G4264" s="59" t="n">
        <x:v>321</x:v>
      </x:c>
      <x:c r="H4264" s="59" t="n">
        <x:v>357</x:v>
      </x:c>
      <x:c r="I4264" s="59" t="n">
        <x:v>10</x:v>
      </x:c>
      <x:c r="J4264" s="60" t="n">
        <x:f>'参数'!$C$5</x:f>
        <x:v>360</x:v>
      </x:c>
      <x:c r="K4264" s="60" t="n">
        <x:f>'参数'!$D$5</x:f>
        <x:v>240</x:v>
      </x:c>
      <x:c r="L4264" s="60" t="n">
        <x:f>H4264+I4264+J4264</x:f>
        <x:v>727</x:v>
      </x:c>
      <x:c r="M4264" s="60" t="n">
        <x:f>L4264+K4264</x:f>
        <x:v>967</x:v>
      </x:c>
      <x:c r="N4264" s="60" t="n">
        <x:f>'参数'!$B$10</x:f>
        <x:v>1</x:v>
      </x:c>
      <x:c r="O4264" s="60" t="n">
        <x:f>N4264*'参数'!$B$11</x:f>
        <x:v>2</x:v>
      </x:c>
      <x:c r="P4264" s="60" t="n">
        <x:f>N4264*'参数'!$B$12</x:f>
        <x:v>1</x:v>
      </x:c>
      <x:c r="Q4264" t="str">
        <x:f>C4264&amp;"d"</x:f>
        <x:v>C26d</x:v>
      </x:c>
      <x:c r="R4264" t="str">
        <x:f>C4264&amp;"p"</x:f>
        <x:v>C26p</x:v>
      </x:c>
      <x:c r="S4264" t="str">
        <x:f>IF(AND(L4264&gt;=H4264+I4264+J4264,M4264&gt;L4264,F4264&lt;&gt;""),"PASS","FAIL")</x:f>
        <x:v>PASS</x:v>
      </x:c>
      <x:c r="T4264" t="n">
        <x:v>10</x:v>
      </x:c>
      <x:c r="U4264" t="str">
        <x:v>pickup_after_delivery_completion_plus_usage_lag</x:v>
      </x:c>
    </x:row>
    <x:row r="4265">
      <x:c r="A4265" t="str">
        <x:v>Set2_200-10-1b</x:v>
      </x:c>
      <x:c r="B4265" t="str">
        <x:v>standard_same_day</x:v>
      </x:c>
      <x:c r="C4265" t="str">
        <x:v>C27</x:v>
      </x:c>
      <x:c r="D4265" s="59" t="n">
        <x:v>3</x:v>
      </x:c>
      <x:c r="E4265" s="59" t="n">
        <x:v>23</x:v>
      </x:c>
      <x:c r="F4265" s="59" t="str">
        <x:v>S0</x:v>
      </x:c>
      <x:c r="G4265" s="59" t="n">
        <x:v>378</x:v>
      </x:c>
      <x:c r="H4265" s="59" t="n">
        <x:v>394</x:v>
      </x:c>
      <x:c r="I4265" s="59" t="n">
        <x:v>10</x:v>
      </x:c>
      <x:c r="J4265" s="60" t="n">
        <x:f>'参数'!$C$5</x:f>
        <x:v>360</x:v>
      </x:c>
      <x:c r="K4265" s="60" t="n">
        <x:f>'参数'!$D$5</x:f>
        <x:v>240</x:v>
      </x:c>
      <x:c r="L4265" s="60" t="n">
        <x:f>H4265+I4265+J4265</x:f>
        <x:v>764</x:v>
      </x:c>
      <x:c r="M4265" s="60" t="n">
        <x:f>L4265+K4265</x:f>
        <x:v>1004</x:v>
      </x:c>
      <x:c r="N4265" s="60" t="n">
        <x:f>'参数'!$B$10</x:f>
        <x:v>1</x:v>
      </x:c>
      <x:c r="O4265" s="60" t="n">
        <x:f>N4265*'参数'!$B$11</x:f>
        <x:v>2</x:v>
      </x:c>
      <x:c r="P4265" s="60" t="n">
        <x:f>N4265*'参数'!$B$12</x:f>
        <x:v>1</x:v>
      </x:c>
      <x:c r="Q4265" t="str">
        <x:f>C4265&amp;"d"</x:f>
        <x:v>C27d</x:v>
      </x:c>
      <x:c r="R4265" t="str">
        <x:f>C4265&amp;"p"</x:f>
        <x:v>C27p</x:v>
      </x:c>
      <x:c r="S4265" t="str">
        <x:f>IF(AND(L4265&gt;=H4265+I4265+J4265,M4265&gt;L4265,F4265&lt;&gt;""),"PASS","FAIL")</x:f>
        <x:v>PASS</x:v>
      </x:c>
      <x:c r="T4265" t="n">
        <x:v>3</x:v>
      </x:c>
      <x:c r="U4265" t="str">
        <x:v>pickup_after_delivery_completion_plus_usage_lag</x:v>
      </x:c>
    </x:row>
    <x:row r="4266">
      <x:c r="A4266" t="str">
        <x:v>Set2_200-10-1b</x:v>
      </x:c>
      <x:c r="B4266" t="str">
        <x:v>standard_same_day</x:v>
      </x:c>
      <x:c r="C4266" t="str">
        <x:v>C28</x:v>
      </x:c>
      <x:c r="D4266" s="59" t="n">
        <x:v>44</x:v>
      </x:c>
      <x:c r="E4266" s="59" t="n">
        <x:v>24</x:v>
      </x:c>
      <x:c r="F4266" s="59" t="str">
        <x:v>S2</x:v>
      </x:c>
      <x:c r="G4266" s="59" t="n">
        <x:v>440</x:v>
      </x:c>
      <x:c r="H4266" s="59" t="n">
        <x:v>474</x:v>
      </x:c>
      <x:c r="I4266" s="59" t="n">
        <x:v>10</x:v>
      </x:c>
      <x:c r="J4266" s="60" t="n">
        <x:f>'参数'!$C$5</x:f>
        <x:v>360</x:v>
      </x:c>
      <x:c r="K4266" s="60" t="n">
        <x:f>'参数'!$D$5</x:f>
        <x:v>240</x:v>
      </x:c>
      <x:c r="L4266" s="60" t="n">
        <x:f>H4266+I4266+J4266</x:f>
        <x:v>844</x:v>
      </x:c>
      <x:c r="M4266" s="60" t="n">
        <x:f>L4266+K4266</x:f>
        <x:v>1084</x:v>
      </x:c>
      <x:c r="N4266" s="60" t="n">
        <x:f>'参数'!$B$10</x:f>
        <x:v>1</x:v>
      </x:c>
      <x:c r="O4266" s="60" t="n">
        <x:f>N4266*'参数'!$B$11</x:f>
        <x:v>2</x:v>
      </x:c>
      <x:c r="P4266" s="60" t="n">
        <x:f>N4266*'参数'!$B$12</x:f>
        <x:v>1</x:v>
      </x:c>
      <x:c r="Q4266" t="str">
        <x:f>C4266&amp;"d"</x:f>
        <x:v>C28d</x:v>
      </x:c>
      <x:c r="R4266" t="str">
        <x:f>C4266&amp;"p"</x:f>
        <x:v>C28p</x:v>
      </x:c>
      <x:c r="S4266" t="str">
        <x:f>IF(AND(L4266&gt;=H4266+I4266+J4266,M4266&gt;L4266,F4266&lt;&gt;""),"PASS","FAIL")</x:f>
        <x:v>PASS</x:v>
      </x:c>
      <x:c r="T4266" t="n">
        <x:v>11</x:v>
      </x:c>
      <x:c r="U4266" t="str">
        <x:v>pickup_after_delivery_completion_plus_usage_lag</x:v>
      </x:c>
    </x:row>
    <x:row r="4267">
      <x:c r="A4267" t="str">
        <x:v>Set2_200-10-1b</x:v>
      </x:c>
      <x:c r="B4267" t="str">
        <x:v>standard_same_day</x:v>
      </x:c>
      <x:c r="C4267" t="str">
        <x:v>C29</x:v>
      </x:c>
      <x:c r="D4267" s="59" t="n">
        <x:v>26</x:v>
      </x:c>
      <x:c r="E4267" s="59" t="n">
        <x:v>4</x:v>
      </x:c>
      <x:c r="F4267" s="59" t="str">
        <x:v>S4</x:v>
      </x:c>
      <x:c r="G4267" s="59" t="n">
        <x:v>138</x:v>
      </x:c>
      <x:c r="H4267" s="59" t="n">
        <x:v>168</x:v>
      </x:c>
      <x:c r="I4267" s="59" t="n">
        <x:v>10</x:v>
      </x:c>
      <x:c r="J4267" s="60" t="n">
        <x:f>'参数'!$C$5</x:f>
        <x:v>360</x:v>
      </x:c>
      <x:c r="K4267" s="60" t="n">
        <x:f>'参数'!$D$5</x:f>
        <x:v>240</x:v>
      </x:c>
      <x:c r="L4267" s="60" t="n">
        <x:f>H4267+I4267+J4267</x:f>
        <x:v>538</x:v>
      </x:c>
      <x:c r="M4267" s="60" t="n">
        <x:f>L4267+K4267</x:f>
        <x:v>778</x:v>
      </x:c>
      <x:c r="N4267" s="60" t="n">
        <x:f>'参数'!$B$10</x:f>
        <x:v>1</x:v>
      </x:c>
      <x:c r="O4267" s="60" t="n">
        <x:f>N4267*'参数'!$B$11</x:f>
        <x:v>2</x:v>
      </x:c>
      <x:c r="P4267" s="60" t="n">
        <x:f>N4267*'参数'!$B$12</x:f>
        <x:v>1</x:v>
      </x:c>
      <x:c r="Q4267" t="str">
        <x:f>C4267&amp;"d"</x:f>
        <x:v>C29d</x:v>
      </x:c>
      <x:c r="R4267" t="str">
        <x:f>C4267&amp;"p"</x:f>
        <x:v>C29p</x:v>
      </x:c>
      <x:c r="S4267" t="str">
        <x:f>IF(AND(L4267&gt;=H4267+I4267+J4267,M4267&gt;L4267,F4267&lt;&gt;""),"PASS","FAIL")</x:f>
        <x:v>PASS</x:v>
      </x:c>
      <x:c r="T4267" t="n">
        <x:v>16</x:v>
      </x:c>
      <x:c r="U4267" t="str">
        <x:v>pickup_after_delivery_completion_plus_usage_lag</x:v>
      </x:c>
    </x:row>
    <x:row r="4268">
      <x:c r="A4268" t="str">
        <x:v>Set2_200-10-1b</x:v>
      </x:c>
      <x:c r="B4268" t="str">
        <x:v>standard_same_day</x:v>
      </x:c>
      <x:c r="C4268" t="str">
        <x:v>C30</x:v>
      </x:c>
      <x:c r="D4268" s="59" t="n">
        <x:v>9</x:v>
      </x:c>
      <x:c r="E4268" s="59" t="n">
        <x:v>20</x:v>
      </x:c>
      <x:c r="F4268" s="59" t="str">
        <x:v>S0</x:v>
      </x:c>
      <x:c r="G4268" s="59" t="n">
        <x:v>555</x:v>
      </x:c>
      <x:c r="H4268" s="59" t="n">
        <x:v>587</x:v>
      </x:c>
      <x:c r="I4268" s="59" t="n">
        <x:v>10</x:v>
      </x:c>
      <x:c r="J4268" s="60" t="n">
        <x:f>'参数'!$C$5</x:f>
        <x:v>360</x:v>
      </x:c>
      <x:c r="K4268" s="60" t="n">
        <x:f>'参数'!$D$5</x:f>
        <x:v>240</x:v>
      </x:c>
      <x:c r="L4268" s="60" t="n">
        <x:f>H4268+I4268+J4268</x:f>
        <x:v>957</x:v>
      </x:c>
      <x:c r="M4268" s="60" t="n">
        <x:f>L4268+K4268</x:f>
        <x:v>1197</x:v>
      </x:c>
      <x:c r="N4268" s="60" t="n">
        <x:f>'参数'!$B$10</x:f>
        <x:v>1</x:v>
      </x:c>
      <x:c r="O4268" s="60" t="n">
        <x:f>N4268*'参数'!$B$11</x:f>
        <x:v>2</x:v>
      </x:c>
      <x:c r="P4268" s="60" t="n">
        <x:f>N4268*'参数'!$B$12</x:f>
        <x:v>1</x:v>
      </x:c>
      <x:c r="Q4268" t="str">
        <x:f>C4268&amp;"d"</x:f>
        <x:v>C30d</x:v>
      </x:c>
      <x:c r="R4268" t="str">
        <x:f>C4268&amp;"p"</x:f>
        <x:v>C30p</x:v>
      </x:c>
      <x:c r="S4268" t="str">
        <x:f>IF(AND(L4268&gt;=H4268+I4268+J4268,M4268&gt;L4268,F4268&lt;&gt;""),"PASS","FAIL")</x:f>
        <x:v>PASS</x:v>
      </x:c>
      <x:c r="T4268" t="n">
        <x:v>11</x:v>
      </x:c>
      <x:c r="U4268" t="str">
        <x:v>pickup_after_delivery_completion_plus_usage_lag</x:v>
      </x:c>
    </x:row>
    <x:row r="4269">
      <x:c r="A4269" t="str">
        <x:v>Set2_200-10-1b</x:v>
      </x:c>
      <x:c r="B4269" t="str">
        <x:v>standard_same_day</x:v>
      </x:c>
      <x:c r="C4269" t="str">
        <x:v>C31</x:v>
      </x:c>
      <x:c r="D4269" s="59" t="n">
        <x:v>18</x:v>
      </x:c>
      <x:c r="E4269" s="59" t="n">
        <x:v>41</x:v>
      </x:c>
      <x:c r="F4269" s="59" t="str">
        <x:v>S9</x:v>
      </x:c>
      <x:c r="G4269" s="59" t="n">
        <x:v>250</x:v>
      </x:c>
      <x:c r="H4269" s="59" t="n">
        <x:v>274</x:v>
      </x:c>
      <x:c r="I4269" s="59" t="n">
        <x:v>10</x:v>
      </x:c>
      <x:c r="J4269" s="60" t="n">
        <x:f>'参数'!$C$5</x:f>
        <x:v>360</x:v>
      </x:c>
      <x:c r="K4269" s="60" t="n">
        <x:f>'参数'!$D$5</x:f>
        <x:v>240</x:v>
      </x:c>
      <x:c r="L4269" s="60" t="n">
        <x:f>H4269+I4269+J4269</x:f>
        <x:v>644</x:v>
      </x:c>
      <x:c r="M4269" s="60" t="n">
        <x:f>L4269+K4269</x:f>
        <x:v>884</x:v>
      </x:c>
      <x:c r="N4269" s="60" t="n">
        <x:f>'参数'!$B$10</x:f>
        <x:v>1</x:v>
      </x:c>
      <x:c r="O4269" s="60" t="n">
        <x:f>N4269*'参数'!$B$11</x:f>
        <x:v>2</x:v>
      </x:c>
      <x:c r="P4269" s="60" t="n">
        <x:f>N4269*'参数'!$B$12</x:f>
        <x:v>1</x:v>
      </x:c>
      <x:c r="Q4269" t="str">
        <x:f>C4269&amp;"d"</x:f>
        <x:v>C31d</x:v>
      </x:c>
      <x:c r="R4269" t="str">
        <x:f>C4269&amp;"p"</x:f>
        <x:v>C31p</x:v>
      </x:c>
      <x:c r="S4269" t="str">
        <x:f>IF(AND(L4269&gt;=H4269+I4269+J4269,M4269&gt;L4269,F4269&lt;&gt;""),"PASS","FAIL")</x:f>
        <x:v>PASS</x:v>
      </x:c>
      <x:c r="T4269" t="n">
        <x:v>5</x:v>
      </x:c>
      <x:c r="U4269" t="str">
        <x:v>pickup_after_delivery_completion_plus_usage_lag</x:v>
      </x:c>
    </x:row>
    <x:row r="4270">
      <x:c r="A4270" t="str">
        <x:v>Set2_200-10-1b</x:v>
      </x:c>
      <x:c r="B4270" t="str">
        <x:v>standard_same_day</x:v>
      </x:c>
      <x:c r="C4270" t="str">
        <x:v>C32</x:v>
      </x:c>
      <x:c r="D4270" s="59" t="n">
        <x:v>5</x:v>
      </x:c>
      <x:c r="E4270" s="59" t="n">
        <x:v>34</x:v>
      </x:c>
      <x:c r="F4270" s="59" t="str">
        <x:v>S0</x:v>
      </x:c>
      <x:c r="G4270" s="59" t="n">
        <x:v>82</x:v>
      </x:c>
      <x:c r="H4270" s="59" t="n">
        <x:v>102</x:v>
      </x:c>
      <x:c r="I4270" s="59" t="n">
        <x:v>10</x:v>
      </x:c>
      <x:c r="J4270" s="60" t="n">
        <x:f>'参数'!$C$5</x:f>
        <x:v>360</x:v>
      </x:c>
      <x:c r="K4270" s="60" t="n">
        <x:f>'参数'!$D$5</x:f>
        <x:v>240</x:v>
      </x:c>
      <x:c r="L4270" s="60" t="n">
        <x:f>H4270+I4270+J4270</x:f>
        <x:v>472</x:v>
      </x:c>
      <x:c r="M4270" s="60" t="n">
        <x:f>L4270+K4270</x:f>
        <x:v>712</x:v>
      </x:c>
      <x:c r="N4270" s="60" t="n">
        <x:f>'参数'!$B$10</x:f>
        <x:v>1</x:v>
      </x:c>
      <x:c r="O4270" s="60" t="n">
        <x:f>N4270*'参数'!$B$11</x:f>
        <x:v>2</x:v>
      </x:c>
      <x:c r="P4270" s="60" t="n">
        <x:f>N4270*'参数'!$B$12</x:f>
        <x:v>1</x:v>
      </x:c>
      <x:c r="Q4270" t="str">
        <x:f>C4270&amp;"d"</x:f>
        <x:v>C32d</x:v>
      </x:c>
      <x:c r="R4270" t="str">
        <x:f>C4270&amp;"p"</x:f>
        <x:v>C32p</x:v>
      </x:c>
      <x:c r="S4270" t="str">
        <x:f>IF(AND(L4270&gt;=H4270+I4270+J4270,M4270&gt;L4270,F4270&lt;&gt;""),"PASS","FAIL")</x:f>
        <x:v>PASS</x:v>
      </x:c>
      <x:c r="T4270" t="n">
        <x:v>3</x:v>
      </x:c>
      <x:c r="U4270" t="str">
        <x:v>pickup_after_delivery_completion_plus_usage_lag</x:v>
      </x:c>
    </x:row>
    <x:row r="4271">
      <x:c r="A4271" t="str">
        <x:v>Set2_200-10-1b</x:v>
      </x:c>
      <x:c r="B4271" t="str">
        <x:v>standard_same_day</x:v>
      </x:c>
      <x:c r="C4271" t="str">
        <x:v>C33</x:v>
      </x:c>
      <x:c r="D4271" s="59" t="n">
        <x:v>12</x:v>
      </x:c>
      <x:c r="E4271" s="59" t="n">
        <x:v>13</x:v>
      </x:c>
      <x:c r="F4271" s="59" t="str">
        <x:v>S8</x:v>
      </x:c>
      <x:c r="G4271" s="59" t="n">
        <x:v>251</x:v>
      </x:c>
      <x:c r="H4271" s="59" t="n">
        <x:v>279</x:v>
      </x:c>
      <x:c r="I4271" s="59" t="n">
        <x:v>10</x:v>
      </x:c>
      <x:c r="J4271" s="60" t="n">
        <x:f>'参数'!$C$5</x:f>
        <x:v>360</x:v>
      </x:c>
      <x:c r="K4271" s="60" t="n">
        <x:f>'参数'!$D$5</x:f>
        <x:v>240</x:v>
      </x:c>
      <x:c r="L4271" s="60" t="n">
        <x:f>H4271+I4271+J4271</x:f>
        <x:v>649</x:v>
      </x:c>
      <x:c r="M4271" s="60" t="n">
        <x:f>L4271+K4271</x:f>
        <x:v>889</x:v>
      </x:c>
      <x:c r="N4271" s="60" t="n">
        <x:f>'参数'!$B$10</x:f>
        <x:v>1</x:v>
      </x:c>
      <x:c r="O4271" s="60" t="n">
        <x:f>N4271*'参数'!$B$11</x:f>
        <x:v>2</x:v>
      </x:c>
      <x:c r="P4271" s="60" t="n">
        <x:f>N4271*'参数'!$B$12</x:f>
        <x:v>1</x:v>
      </x:c>
      <x:c r="Q4271" t="str">
        <x:f>C4271&amp;"d"</x:f>
        <x:v>C33d</x:v>
      </x:c>
      <x:c r="R4271" t="str">
        <x:f>C4271&amp;"p"</x:f>
        <x:v>C33p</x:v>
      </x:c>
      <x:c r="S4271" t="str">
        <x:f>IF(AND(L4271&gt;=H4271+I4271+J4271,M4271&gt;L4271,F4271&lt;&gt;""),"PASS","FAIL")</x:f>
        <x:v>PASS</x:v>
      </x:c>
      <x:c r="T4271" t="n">
        <x:v>0</x:v>
      </x:c>
      <x:c r="U4271" t="str">
        <x:v>pickup_after_delivery_completion_plus_usage_lag</x:v>
      </x:c>
    </x:row>
    <x:row r="4272">
      <x:c r="A4272" t="str">
        <x:v>Set2_200-10-1b</x:v>
      </x:c>
      <x:c r="B4272" t="str">
        <x:v>standard_same_day</x:v>
      </x:c>
      <x:c r="C4272" t="str">
        <x:v>C34</x:v>
      </x:c>
      <x:c r="D4272" s="59" t="n">
        <x:v>25</x:v>
      </x:c>
      <x:c r="E4272" s="59" t="n">
        <x:v>3</x:v>
      </x:c>
      <x:c r="F4272" s="59" t="str">
        <x:v>S8</x:v>
      </x:c>
      <x:c r="G4272" s="59" t="n">
        <x:v>598</x:v>
      </x:c>
      <x:c r="H4272" s="59" t="n">
        <x:v>616</x:v>
      </x:c>
      <x:c r="I4272" s="59" t="n">
        <x:v>10</x:v>
      </x:c>
      <x:c r="J4272" s="60" t="n">
        <x:f>'参数'!$C$5</x:f>
        <x:v>360</x:v>
      </x:c>
      <x:c r="K4272" s="60" t="n">
        <x:f>'参数'!$D$5</x:f>
        <x:v>240</x:v>
      </x:c>
      <x:c r="L4272" s="60" t="n">
        <x:f>H4272+I4272+J4272</x:f>
        <x:v>986</x:v>
      </x:c>
      <x:c r="M4272" s="60" t="n">
        <x:f>L4272+K4272</x:f>
        <x:v>1226</x:v>
      </x:c>
      <x:c r="N4272" s="60" t="n">
        <x:f>'参数'!$B$10</x:f>
        <x:v>1</x:v>
      </x:c>
      <x:c r="O4272" s="60" t="n">
        <x:f>N4272*'参数'!$B$11</x:f>
        <x:v>2</x:v>
      </x:c>
      <x:c r="P4272" s="60" t="n">
        <x:f>N4272*'参数'!$B$12</x:f>
        <x:v>1</x:v>
      </x:c>
      <x:c r="Q4272" t="str">
        <x:f>C4272&amp;"d"</x:f>
        <x:v>C34d</x:v>
      </x:c>
      <x:c r="R4272" t="str">
        <x:f>C4272&amp;"p"</x:f>
        <x:v>C34p</x:v>
      </x:c>
      <x:c r="S4272" t="str">
        <x:f>IF(AND(L4272&gt;=H4272+I4272+J4272,M4272&gt;L4272,F4272&lt;&gt;""),"PASS","FAIL")</x:f>
        <x:v>PASS</x:v>
      </x:c>
      <x:c r="T4272" t="n">
        <x:v>5</x:v>
      </x:c>
      <x:c r="U4272" t="str">
        <x:v>pickup_after_delivery_completion_plus_usage_lag</x:v>
      </x:c>
    </x:row>
    <x:row r="4273">
      <x:c r="A4273" t="str">
        <x:v>Set2_200-10-1b</x:v>
      </x:c>
      <x:c r="B4273" t="str">
        <x:v>standard_same_day</x:v>
      </x:c>
      <x:c r="C4273" t="str">
        <x:v>C35</x:v>
      </x:c>
      <x:c r="D4273" s="59" t="n">
        <x:v>28</x:v>
      </x:c>
      <x:c r="E4273" s="59" t="n">
        <x:v>3</x:v>
      </x:c>
      <x:c r="F4273" s="59" t="str">
        <x:v>S4</x:v>
      </x:c>
      <x:c r="G4273" s="59" t="n">
        <x:v>198</x:v>
      </x:c>
      <x:c r="H4273" s="59" t="n">
        <x:v>232</x:v>
      </x:c>
      <x:c r="I4273" s="59" t="n">
        <x:v>10</x:v>
      </x:c>
      <x:c r="J4273" s="60" t="n">
        <x:f>'参数'!$C$5</x:f>
        <x:v>360</x:v>
      </x:c>
      <x:c r="K4273" s="60" t="n">
        <x:f>'参数'!$D$5</x:f>
        <x:v>240</x:v>
      </x:c>
      <x:c r="L4273" s="60" t="n">
        <x:f>H4273+I4273+J4273</x:f>
        <x:v>602</x:v>
      </x:c>
      <x:c r="M4273" s="60" t="n">
        <x:f>L4273+K4273</x:f>
        <x:v>842</x:v>
      </x:c>
      <x:c r="N4273" s="60" t="n">
        <x:f>'参数'!$B$10</x:f>
        <x:v>1</x:v>
      </x:c>
      <x:c r="O4273" s="60" t="n">
        <x:f>N4273*'参数'!$B$11</x:f>
        <x:v>2</x:v>
      </x:c>
      <x:c r="P4273" s="60" t="n">
        <x:f>N4273*'参数'!$B$12</x:f>
        <x:v>1</x:v>
      </x:c>
      <x:c r="Q4273" t="str">
        <x:f>C4273&amp;"d"</x:f>
        <x:v>C35d</x:v>
      </x:c>
      <x:c r="R4273" t="str">
        <x:f>C4273&amp;"p"</x:f>
        <x:v>C35p</x:v>
      </x:c>
      <x:c r="S4273" t="str">
        <x:f>IF(AND(L4273&gt;=H4273+I4273+J4273,M4273&gt;L4273,F4273&lt;&gt;""),"PASS","FAIL")</x:f>
        <x:v>PASS</x:v>
      </x:c>
      <x:c r="T4273" t="n">
        <x:v>3</x:v>
      </x:c>
      <x:c r="U4273" t="str">
        <x:v>pickup_after_delivery_completion_plus_usage_lag</x:v>
      </x:c>
    </x:row>
    <x:row r="4274">
      <x:c r="A4274" t="str">
        <x:v>Set2_200-10-1b</x:v>
      </x:c>
      <x:c r="B4274" t="str">
        <x:v>standard_same_day</x:v>
      </x:c>
      <x:c r="C4274" t="str">
        <x:v>C36</x:v>
      </x:c>
      <x:c r="D4274" s="59" t="n">
        <x:v>28</x:v>
      </x:c>
      <x:c r="E4274" s="59" t="n">
        <x:v>22</x:v>
      </x:c>
      <x:c r="F4274" s="59" t="str">
        <x:v>S7</x:v>
      </x:c>
      <x:c r="G4274" s="59" t="n">
        <x:v>82</x:v>
      </x:c>
      <x:c r="H4274" s="59" t="n">
        <x:v>92</x:v>
      </x:c>
      <x:c r="I4274" s="59" t="n">
        <x:v>10</x:v>
      </x:c>
      <x:c r="J4274" s="60" t="n">
        <x:f>'参数'!$C$5</x:f>
        <x:v>360</x:v>
      </x:c>
      <x:c r="K4274" s="60" t="n">
        <x:f>'参数'!$D$5</x:f>
        <x:v>240</x:v>
      </x:c>
      <x:c r="L4274" s="60" t="n">
        <x:f>H4274+I4274+J4274</x:f>
        <x:v>462</x:v>
      </x:c>
      <x:c r="M4274" s="60" t="n">
        <x:f>L4274+K4274</x:f>
        <x:v>702</x:v>
      </x:c>
      <x:c r="N4274" s="60" t="n">
        <x:f>'参数'!$B$10</x:f>
        <x:v>1</x:v>
      </x:c>
      <x:c r="O4274" s="60" t="n">
        <x:f>N4274*'参数'!$B$11</x:f>
        <x:v>2</x:v>
      </x:c>
      <x:c r="P4274" s="60" t="n">
        <x:f>N4274*'参数'!$B$12</x:f>
        <x:v>1</x:v>
      </x:c>
      <x:c r="Q4274" t="str">
        <x:f>C4274&amp;"d"</x:f>
        <x:v>C36d</x:v>
      </x:c>
      <x:c r="R4274" t="str">
        <x:f>C4274&amp;"p"</x:f>
        <x:v>C36p</x:v>
      </x:c>
      <x:c r="S4274" t="str">
        <x:f>IF(AND(L4274&gt;=H4274+I4274+J4274,M4274&gt;L4274,F4274&lt;&gt;""),"PASS","FAIL")</x:f>
        <x:v>PASS</x:v>
      </x:c>
      <x:c r="T4274" t="n">
        <x:v>15</x:v>
      </x:c>
      <x:c r="U4274" t="str">
        <x:v>pickup_after_delivery_completion_plus_usage_lag</x:v>
      </x:c>
    </x:row>
    <x:row r="4275">
      <x:c r="A4275" t="str">
        <x:v>Set2_200-10-1b</x:v>
      </x:c>
      <x:c r="B4275" t="str">
        <x:v>standard_same_day</x:v>
      </x:c>
      <x:c r="C4275" t="str">
        <x:v>C37</x:v>
      </x:c>
      <x:c r="D4275" s="59" t="n">
        <x:v>2</x:v>
      </x:c>
      <x:c r="E4275" s="59" t="n">
        <x:v>10</x:v>
      </x:c>
      <x:c r="F4275" s="59" t="str">
        <x:v>S8</x:v>
      </x:c>
      <x:c r="G4275" s="59" t="n">
        <x:v>582</x:v>
      </x:c>
      <x:c r="H4275" s="59" t="n">
        <x:v>602</x:v>
      </x:c>
      <x:c r="I4275" s="59" t="n">
        <x:v>10</x:v>
      </x:c>
      <x:c r="J4275" s="60" t="n">
        <x:f>'参数'!$C$5</x:f>
        <x:v>360</x:v>
      </x:c>
      <x:c r="K4275" s="60" t="n">
        <x:f>'参数'!$D$5</x:f>
        <x:v>240</x:v>
      </x:c>
      <x:c r="L4275" s="60" t="n">
        <x:f>H4275+I4275+J4275</x:f>
        <x:v>972</x:v>
      </x:c>
      <x:c r="M4275" s="60" t="n">
        <x:f>L4275+K4275</x:f>
        <x:v>1212</x:v>
      </x:c>
      <x:c r="N4275" s="60" t="n">
        <x:f>'参数'!$B$10</x:f>
        <x:v>1</x:v>
      </x:c>
      <x:c r="O4275" s="60" t="n">
        <x:f>N4275*'参数'!$B$11</x:f>
        <x:v>2</x:v>
      </x:c>
      <x:c r="P4275" s="60" t="n">
        <x:f>N4275*'参数'!$B$12</x:f>
        <x:v>1</x:v>
      </x:c>
      <x:c r="Q4275" t="str">
        <x:f>C4275&amp;"d"</x:f>
        <x:v>C37d</x:v>
      </x:c>
      <x:c r="R4275" t="str">
        <x:f>C4275&amp;"p"</x:f>
        <x:v>C37p</x:v>
      </x:c>
      <x:c r="S4275" t="str">
        <x:f>IF(AND(L4275&gt;=H4275+I4275+J4275,M4275&gt;L4275,F4275&lt;&gt;""),"PASS","FAIL")</x:f>
        <x:v>PASS</x:v>
      </x:c>
      <x:c r="T4275" t="n">
        <x:v>10</x:v>
      </x:c>
      <x:c r="U4275" t="str">
        <x:v>pickup_after_delivery_completion_plus_usage_lag</x:v>
      </x:c>
    </x:row>
    <x:row r="4276">
      <x:c r="A4276" t="str">
        <x:v>Set2_200-10-1b</x:v>
      </x:c>
      <x:c r="B4276" t="str">
        <x:v>standard_same_day</x:v>
      </x:c>
      <x:c r="C4276" t="str">
        <x:v>C38</x:v>
      </x:c>
      <x:c r="D4276" s="59" t="n">
        <x:v>18</x:v>
      </x:c>
      <x:c r="E4276" s="59" t="n">
        <x:v>1</x:v>
      </x:c>
      <x:c r="F4276" s="59" t="str">
        <x:v>S8</x:v>
      </x:c>
      <x:c r="G4276" s="59" t="n">
        <x:v>265</x:v>
      </x:c>
      <x:c r="H4276" s="59" t="n">
        <x:v>275</x:v>
      </x:c>
      <x:c r="I4276" s="59" t="n">
        <x:v>10</x:v>
      </x:c>
      <x:c r="J4276" s="60" t="n">
        <x:f>'参数'!$C$5</x:f>
        <x:v>360</x:v>
      </x:c>
      <x:c r="K4276" s="60" t="n">
        <x:f>'参数'!$D$5</x:f>
        <x:v>240</x:v>
      </x:c>
      <x:c r="L4276" s="60" t="n">
        <x:f>H4276+I4276+J4276</x:f>
        <x:v>645</x:v>
      </x:c>
      <x:c r="M4276" s="60" t="n">
        <x:f>L4276+K4276</x:f>
        <x:v>885</x:v>
      </x:c>
      <x:c r="N4276" s="60" t="n">
        <x:f>'参数'!$B$10</x:f>
        <x:v>1</x:v>
      </x:c>
      <x:c r="O4276" s="60" t="n">
        <x:f>N4276*'参数'!$B$11</x:f>
        <x:v>2</x:v>
      </x:c>
      <x:c r="P4276" s="60" t="n">
        <x:f>N4276*'参数'!$B$12</x:f>
        <x:v>1</x:v>
      </x:c>
      <x:c r="Q4276" t="str">
        <x:f>C4276&amp;"d"</x:f>
        <x:v>C38d</x:v>
      </x:c>
      <x:c r="R4276" t="str">
        <x:f>C4276&amp;"p"</x:f>
        <x:v>C38p</x:v>
      </x:c>
      <x:c r="S4276" t="str">
        <x:f>IF(AND(L4276&gt;=H4276+I4276+J4276,M4276&gt;L4276,F4276&lt;&gt;""),"PASS","FAIL")</x:f>
        <x:v>PASS</x:v>
      </x:c>
      <x:c r="T4276" t="n">
        <x:v>0</x:v>
      </x:c>
      <x:c r="U4276" t="str">
        <x:v>pickup_after_delivery_completion_plus_usage_lag</x:v>
      </x:c>
    </x:row>
    <x:row r="4277">
      <x:c r="A4277" t="str">
        <x:v>Set2_200-10-1b</x:v>
      </x:c>
      <x:c r="B4277" t="str">
        <x:v>standard_same_day</x:v>
      </x:c>
      <x:c r="C4277" t="str">
        <x:v>C39</x:v>
      </x:c>
      <x:c r="D4277" s="59" t="n">
        <x:v>50</x:v>
      </x:c>
      <x:c r="E4277" s="59" t="n">
        <x:v>17</x:v>
      </x:c>
      <x:c r="F4277" s="59" t="str">
        <x:v>S2</x:v>
      </x:c>
      <x:c r="G4277" s="59" t="n">
        <x:v>326</x:v>
      </x:c>
      <x:c r="H4277" s="59" t="n">
        <x:v>342</x:v>
      </x:c>
      <x:c r="I4277" s="59" t="n">
        <x:v>10</x:v>
      </x:c>
      <x:c r="J4277" s="60" t="n">
        <x:f>'参数'!$C$5</x:f>
        <x:v>360</x:v>
      </x:c>
      <x:c r="K4277" s="60" t="n">
        <x:f>'参数'!$D$5</x:f>
        <x:v>240</x:v>
      </x:c>
      <x:c r="L4277" s="60" t="n">
        <x:f>H4277+I4277+J4277</x:f>
        <x:v>712</x:v>
      </x:c>
      <x:c r="M4277" s="60" t="n">
        <x:f>L4277+K4277</x:f>
        <x:v>952</x:v>
      </x:c>
      <x:c r="N4277" s="60" t="n">
        <x:f>'参数'!$B$10</x:f>
        <x:v>1</x:v>
      </x:c>
      <x:c r="O4277" s="60" t="n">
        <x:f>N4277*'参数'!$B$11</x:f>
        <x:v>2</x:v>
      </x:c>
      <x:c r="P4277" s="60" t="n">
        <x:f>N4277*'参数'!$B$12</x:f>
        <x:v>1</x:v>
      </x:c>
      <x:c r="Q4277" t="str">
        <x:f>C4277&amp;"d"</x:f>
        <x:v>C39d</x:v>
      </x:c>
      <x:c r="R4277" t="str">
        <x:f>C4277&amp;"p"</x:f>
        <x:v>C39p</x:v>
      </x:c>
      <x:c r="S4277" t="str">
        <x:f>IF(AND(L4277&gt;=H4277+I4277+J4277,M4277&gt;L4277,F4277&lt;&gt;""),"PASS","FAIL")</x:f>
        <x:v>PASS</x:v>
      </x:c>
      <x:c r="T4277" t="n">
        <x:v>12</x:v>
      </x:c>
      <x:c r="U4277" t="str">
        <x:v>pickup_after_delivery_completion_plus_usage_lag</x:v>
      </x:c>
    </x:row>
    <x:row r="4278">
      <x:c r="A4278" t="str">
        <x:v>Set2_200-10-1b</x:v>
      </x:c>
      <x:c r="B4278" t="str">
        <x:v>standard_same_day</x:v>
      </x:c>
      <x:c r="C4278" t="str">
        <x:v>C40</x:v>
      </x:c>
      <x:c r="D4278" s="59" t="n">
        <x:v>16</x:v>
      </x:c>
      <x:c r="E4278" s="59" t="n">
        <x:v>17</x:v>
      </x:c>
      <x:c r="F4278" s="59" t="str">
        <x:v>S7</x:v>
      </x:c>
      <x:c r="G4278" s="59" t="n">
        <x:v>458</x:v>
      </x:c>
      <x:c r="H4278" s="59" t="n">
        <x:v>474</x:v>
      </x:c>
      <x:c r="I4278" s="59" t="n">
        <x:v>10</x:v>
      </x:c>
      <x:c r="J4278" s="60" t="n">
        <x:f>'参数'!$C$5</x:f>
        <x:v>360</x:v>
      </x:c>
      <x:c r="K4278" s="60" t="n">
        <x:f>'参数'!$D$5</x:f>
        <x:v>240</x:v>
      </x:c>
      <x:c r="L4278" s="60" t="n">
        <x:f>H4278+I4278+J4278</x:f>
        <x:v>844</x:v>
      </x:c>
      <x:c r="M4278" s="60" t="n">
        <x:f>L4278+K4278</x:f>
        <x:v>1084</x:v>
      </x:c>
      <x:c r="N4278" s="60" t="n">
        <x:f>'参数'!$B$10</x:f>
        <x:v>1</x:v>
      </x:c>
      <x:c r="O4278" s="60" t="n">
        <x:f>N4278*'参数'!$B$11</x:f>
        <x:v>2</x:v>
      </x:c>
      <x:c r="P4278" s="60" t="n">
        <x:f>N4278*'参数'!$B$12</x:f>
        <x:v>1</x:v>
      </x:c>
      <x:c r="Q4278" t="str">
        <x:f>C4278&amp;"d"</x:f>
        <x:v>C40d</x:v>
      </x:c>
      <x:c r="R4278" t="str">
        <x:f>C4278&amp;"p"</x:f>
        <x:v>C40p</x:v>
      </x:c>
      <x:c r="S4278" t="str">
        <x:f>IF(AND(L4278&gt;=H4278+I4278+J4278,M4278&gt;L4278,F4278&lt;&gt;""),"PASS","FAIL")</x:f>
        <x:v>PASS</x:v>
      </x:c>
      <x:c r="T4278" t="n">
        <x:v>5</x:v>
      </x:c>
      <x:c r="U4278" t="str">
        <x:v>pickup_after_delivery_completion_plus_usage_lag</x:v>
      </x:c>
    </x:row>
    <x:row r="4279">
      <x:c r="A4279" t="str">
        <x:v>Set2_200-10-1b</x:v>
      </x:c>
      <x:c r="B4279" t="str">
        <x:v>standard_same_day</x:v>
      </x:c>
      <x:c r="C4279" t="str">
        <x:v>C41</x:v>
      </x:c>
      <x:c r="D4279" s="59" t="n">
        <x:v>48</x:v>
      </x:c>
      <x:c r="E4279" s="59" t="n">
        <x:v>8</x:v>
      </x:c>
      <x:c r="F4279" s="59" t="str">
        <x:v>S5</x:v>
      </x:c>
      <x:c r="G4279" s="59" t="n">
        <x:v>400</x:v>
      </x:c>
      <x:c r="H4279" s="59" t="n">
        <x:v>414</x:v>
      </x:c>
      <x:c r="I4279" s="59" t="n">
        <x:v>10</x:v>
      </x:c>
      <x:c r="J4279" s="60" t="n">
        <x:f>'参数'!$C$5</x:f>
        <x:v>360</x:v>
      </x:c>
      <x:c r="K4279" s="60" t="n">
        <x:f>'参数'!$D$5</x:f>
        <x:v>240</x:v>
      </x:c>
      <x:c r="L4279" s="60" t="n">
        <x:f>H4279+I4279+J4279</x:f>
        <x:v>784</x:v>
      </x:c>
      <x:c r="M4279" s="60" t="n">
        <x:f>L4279+K4279</x:f>
        <x:v>1024</x:v>
      </x:c>
      <x:c r="N4279" s="60" t="n">
        <x:f>'参数'!$B$10</x:f>
        <x:v>1</x:v>
      </x:c>
      <x:c r="O4279" s="60" t="n">
        <x:f>N4279*'参数'!$B$11</x:f>
        <x:v>2</x:v>
      </x:c>
      <x:c r="P4279" s="60" t="n">
        <x:f>N4279*'参数'!$B$12</x:f>
        <x:v>1</x:v>
      </x:c>
      <x:c r="Q4279" t="str">
        <x:f>C4279&amp;"d"</x:f>
        <x:v>C41d</x:v>
      </x:c>
      <x:c r="R4279" t="str">
        <x:f>C4279&amp;"p"</x:f>
        <x:v>C41p</x:v>
      </x:c>
      <x:c r="S4279" t="str">
        <x:f>IF(AND(L4279&gt;=H4279+I4279+J4279,M4279&gt;L4279,F4279&lt;&gt;""),"PASS","FAIL")</x:f>
        <x:v>PASS</x:v>
      </x:c>
      <x:c r="T4279" t="n">
        <x:v>5</x:v>
      </x:c>
      <x:c r="U4279" t="str">
        <x:v>pickup_after_delivery_completion_plus_usage_lag</x:v>
      </x:c>
    </x:row>
    <x:row r="4280">
      <x:c r="A4280" t="str">
        <x:v>Set2_200-10-1b</x:v>
      </x:c>
      <x:c r="B4280" t="str">
        <x:v>standard_same_day</x:v>
      </x:c>
      <x:c r="C4280" t="str">
        <x:v>C42</x:v>
      </x:c>
      <x:c r="D4280" s="59" t="n">
        <x:v>17</x:v>
      </x:c>
      <x:c r="E4280" s="59" t="n">
        <x:v>47</x:v>
      </x:c>
      <x:c r="F4280" s="59" t="str">
        <x:v>S9</x:v>
      </x:c>
      <x:c r="G4280" s="59" t="n">
        <x:v>659</x:v>
      </x:c>
      <x:c r="H4280" s="59" t="n">
        <x:v>679</x:v>
      </x:c>
      <x:c r="I4280" s="59" t="n">
        <x:v>10</x:v>
      </x:c>
      <x:c r="J4280" s="60" t="n">
        <x:f>'参数'!$C$5</x:f>
        <x:v>360</x:v>
      </x:c>
      <x:c r="K4280" s="60" t="n">
        <x:f>'参数'!$D$5</x:f>
        <x:v>240</x:v>
      </x:c>
      <x:c r="L4280" s="60" t="n">
        <x:f>H4280+I4280+J4280</x:f>
        <x:v>1049</x:v>
      </x:c>
      <x:c r="M4280" s="60" t="n">
        <x:f>L4280+K4280</x:f>
        <x:v>1289</x:v>
      </x:c>
      <x:c r="N4280" s="60" t="n">
        <x:f>'参数'!$B$10</x:f>
        <x:v>1</x:v>
      </x:c>
      <x:c r="O4280" s="60" t="n">
        <x:f>N4280*'参数'!$B$11</x:f>
        <x:v>2</x:v>
      </x:c>
      <x:c r="P4280" s="60" t="n">
        <x:f>N4280*'参数'!$B$12</x:f>
        <x:v>1</x:v>
      </x:c>
      <x:c r="Q4280" t="str">
        <x:f>C4280&amp;"d"</x:f>
        <x:v>C42d</x:v>
      </x:c>
      <x:c r="R4280" t="str">
        <x:f>C4280&amp;"p"</x:f>
        <x:v>C42p</x:v>
      </x:c>
      <x:c r="S4280" t="str">
        <x:f>IF(AND(L4280&gt;=H4280+I4280+J4280,M4280&gt;L4280,F4280&lt;&gt;""),"PASS","FAIL")</x:f>
        <x:v>PASS</x:v>
      </x:c>
      <x:c r="T4280" t="n">
        <x:v>0</x:v>
      </x:c>
      <x:c r="U4280" t="str">
        <x:v>pickup_after_delivery_completion_plus_usage_lag</x:v>
      </x:c>
    </x:row>
    <x:row r="4281">
      <x:c r="A4281" t="str">
        <x:v>Set2_200-10-1b</x:v>
      </x:c>
      <x:c r="B4281" t="str">
        <x:v>standard_same_day</x:v>
      </x:c>
      <x:c r="C4281" t="str">
        <x:v>C43</x:v>
      </x:c>
      <x:c r="D4281" s="59" t="n">
        <x:v>4</x:v>
      </x:c>
      <x:c r="E4281" s="59" t="n">
        <x:v>12</x:v>
      </x:c>
      <x:c r="F4281" s="59" t="str">
        <x:v>S8</x:v>
      </x:c>
      <x:c r="G4281" s="59" t="n">
        <x:v>195</x:v>
      </x:c>
      <x:c r="H4281" s="59" t="n">
        <x:v>215</x:v>
      </x:c>
      <x:c r="I4281" s="59" t="n">
        <x:v>10</x:v>
      </x:c>
      <x:c r="J4281" s="60" t="n">
        <x:f>'参数'!$C$5</x:f>
        <x:v>360</x:v>
      </x:c>
      <x:c r="K4281" s="60" t="n">
        <x:f>'参数'!$D$5</x:f>
        <x:v>240</x:v>
      </x:c>
      <x:c r="L4281" s="60" t="n">
        <x:f>H4281+I4281+J4281</x:f>
        <x:v>585</x:v>
      </x:c>
      <x:c r="M4281" s="60" t="n">
        <x:f>L4281+K4281</x:f>
        <x:v>825</x:v>
      </x:c>
      <x:c r="N4281" s="60" t="n">
        <x:f>'参数'!$B$10</x:f>
        <x:v>1</x:v>
      </x:c>
      <x:c r="O4281" s="60" t="n">
        <x:f>N4281*'参数'!$B$11</x:f>
        <x:v>2</x:v>
      </x:c>
      <x:c r="P4281" s="60" t="n">
        <x:f>N4281*'参数'!$B$12</x:f>
        <x:v>1</x:v>
      </x:c>
      <x:c r="Q4281" t="str">
        <x:f>C4281&amp;"d"</x:f>
        <x:v>C43d</x:v>
      </x:c>
      <x:c r="R4281" t="str">
        <x:f>C4281&amp;"p"</x:f>
        <x:v>C43p</x:v>
      </x:c>
      <x:c r="S4281" t="str">
        <x:f>IF(AND(L4281&gt;=H4281+I4281+J4281,M4281&gt;L4281,F4281&lt;&gt;""),"PASS","FAIL")</x:f>
        <x:v>PASS</x:v>
      </x:c>
      <x:c r="T4281" t="n">
        <x:v>9</x:v>
      </x:c>
      <x:c r="U4281" t="str">
        <x:v>pickup_after_delivery_completion_plus_usage_lag</x:v>
      </x:c>
    </x:row>
    <x:row r="4282">
      <x:c r="A4282" t="str">
        <x:v>Set2_200-10-1b</x:v>
      </x:c>
      <x:c r="B4282" t="str">
        <x:v>standard_same_day</x:v>
      </x:c>
      <x:c r="C4282" t="str">
        <x:v>C44</x:v>
      </x:c>
      <x:c r="D4282" s="59" t="n">
        <x:v>7</x:v>
      </x:c>
      <x:c r="E4282" s="59" t="n">
        <x:v>21</x:v>
      </x:c>
      <x:c r="F4282" s="59" t="str">
        <x:v>S0</x:v>
      </x:c>
      <x:c r="G4282" s="59" t="n">
        <x:v>405</x:v>
      </x:c>
      <x:c r="H4282" s="59" t="n">
        <x:v>427</x:v>
      </x:c>
      <x:c r="I4282" s="59" t="n">
        <x:v>10</x:v>
      </x:c>
      <x:c r="J4282" s="60" t="n">
        <x:f>'参数'!$C$5</x:f>
        <x:v>360</x:v>
      </x:c>
      <x:c r="K4282" s="60" t="n">
        <x:f>'参数'!$D$5</x:f>
        <x:v>240</x:v>
      </x:c>
      <x:c r="L4282" s="60" t="n">
        <x:f>H4282+I4282+J4282</x:f>
        <x:v>797</x:v>
      </x:c>
      <x:c r="M4282" s="60" t="n">
        <x:f>L4282+K4282</x:f>
        <x:v>1037</x:v>
      </x:c>
      <x:c r="N4282" s="60" t="n">
        <x:f>'参数'!$B$10</x:f>
        <x:v>1</x:v>
      </x:c>
      <x:c r="O4282" s="60" t="n">
        <x:f>N4282*'参数'!$B$11</x:f>
        <x:v>2</x:v>
      </x:c>
      <x:c r="P4282" s="60" t="n">
        <x:f>N4282*'参数'!$B$12</x:f>
        <x:v>1</x:v>
      </x:c>
      <x:c r="Q4282" t="str">
        <x:f>C4282&amp;"d"</x:f>
        <x:v>C44d</x:v>
      </x:c>
      <x:c r="R4282" t="str">
        <x:f>C4282&amp;"p"</x:f>
        <x:v>C44p</x:v>
      </x:c>
      <x:c r="S4282" t="str">
        <x:f>IF(AND(L4282&gt;=H4282+I4282+J4282,M4282&gt;L4282,F4282&lt;&gt;""),"PASS","FAIL")</x:f>
        <x:v>PASS</x:v>
      </x:c>
      <x:c r="T4282" t="n">
        <x:v>9</x:v>
      </x:c>
      <x:c r="U4282" t="str">
        <x:v>pickup_after_delivery_completion_plus_usage_lag</x:v>
      </x:c>
    </x:row>
    <x:row r="4283">
      <x:c r="A4283" t="str">
        <x:v>Set2_200-10-1b</x:v>
      </x:c>
      <x:c r="B4283" t="str">
        <x:v>standard_same_day</x:v>
      </x:c>
      <x:c r="C4283" t="str">
        <x:v>C45</x:v>
      </x:c>
      <x:c r="D4283" s="59" t="n">
        <x:v>43</x:v>
      </x:c>
      <x:c r="E4283" s="59" t="n">
        <x:v>43</x:v>
      </x:c>
      <x:c r="F4283" s="59" t="str">
        <x:v>S1</x:v>
      </x:c>
      <x:c r="G4283" s="59" t="n">
        <x:v>675</x:v>
      </x:c>
      <x:c r="H4283" s="59" t="n">
        <x:v>709</x:v>
      </x:c>
      <x:c r="I4283" s="59" t="n">
        <x:v>10</x:v>
      </x:c>
      <x:c r="J4283" s="60" t="n">
        <x:f>'参数'!$C$5</x:f>
        <x:v>360</x:v>
      </x:c>
      <x:c r="K4283" s="60" t="n">
        <x:f>'参数'!$D$5</x:f>
        <x:v>240</x:v>
      </x:c>
      <x:c r="L4283" s="60" t="n">
        <x:f>H4283+I4283+J4283</x:f>
        <x:v>1079</x:v>
      </x:c>
      <x:c r="M4283" s="60" t="n">
        <x:f>L4283+K4283</x:f>
        <x:v>1319</x:v>
      </x:c>
      <x:c r="N4283" s="60" t="n">
        <x:f>'参数'!$B$10</x:f>
        <x:v>1</x:v>
      </x:c>
      <x:c r="O4283" s="60" t="n">
        <x:f>N4283*'参数'!$B$11</x:f>
        <x:v>2</x:v>
      </x:c>
      <x:c r="P4283" s="60" t="n">
        <x:f>N4283*'参数'!$B$12</x:f>
        <x:v>1</x:v>
      </x:c>
      <x:c r="Q4283" t="str">
        <x:f>C4283&amp;"d"</x:f>
        <x:v>C45d</x:v>
      </x:c>
      <x:c r="R4283" t="str">
        <x:f>C4283&amp;"p"</x:f>
        <x:v>C45p</x:v>
      </x:c>
      <x:c r="S4283" t="str">
        <x:f>IF(AND(L4283&gt;=H4283+I4283+J4283,M4283&gt;L4283,F4283&lt;&gt;""),"PASS","FAIL")</x:f>
        <x:v>PASS</x:v>
      </x:c>
      <x:c r="T4283" t="n">
        <x:v>5</x:v>
      </x:c>
      <x:c r="U4283" t="str">
        <x:v>pickup_after_delivery_completion_plus_usage_lag</x:v>
      </x:c>
    </x:row>
    <x:row r="4284">
      <x:c r="A4284" t="str">
        <x:v>Set2_200-10-1b</x:v>
      </x:c>
      <x:c r="B4284" t="str">
        <x:v>standard_same_day</x:v>
      </x:c>
      <x:c r="C4284" t="str">
        <x:v>C46</x:v>
      </x:c>
      <x:c r="D4284" s="59" t="n">
        <x:v>50</x:v>
      </x:c>
      <x:c r="E4284" s="59" t="n">
        <x:v>16</x:v>
      </x:c>
      <x:c r="F4284" s="59" t="str">
        <x:v>S2</x:v>
      </x:c>
      <x:c r="G4284" s="59" t="n">
        <x:v>268</x:v>
      </x:c>
      <x:c r="H4284" s="59" t="n">
        <x:v>290</x:v>
      </x:c>
      <x:c r="I4284" s="59" t="n">
        <x:v>10</x:v>
      </x:c>
      <x:c r="J4284" s="60" t="n">
        <x:f>'参数'!$C$5</x:f>
        <x:v>360</x:v>
      </x:c>
      <x:c r="K4284" s="60" t="n">
        <x:f>'参数'!$D$5</x:f>
        <x:v>240</x:v>
      </x:c>
      <x:c r="L4284" s="60" t="n">
        <x:f>H4284+I4284+J4284</x:f>
        <x:v>660</x:v>
      </x:c>
      <x:c r="M4284" s="60" t="n">
        <x:f>L4284+K4284</x:f>
        <x:v>900</x:v>
      </x:c>
      <x:c r="N4284" s="60" t="n">
        <x:f>'参数'!$B$10</x:f>
        <x:v>1</x:v>
      </x:c>
      <x:c r="O4284" s="60" t="n">
        <x:f>N4284*'参数'!$B$11</x:f>
        <x:v>2</x:v>
      </x:c>
      <x:c r="P4284" s="60" t="n">
        <x:f>N4284*'参数'!$B$12</x:f>
        <x:v>1</x:v>
      </x:c>
      <x:c r="Q4284" t="str">
        <x:f>C4284&amp;"d"</x:f>
        <x:v>C46d</x:v>
      </x:c>
      <x:c r="R4284" t="str">
        <x:f>C4284&amp;"p"</x:f>
        <x:v>C46p</x:v>
      </x:c>
      <x:c r="S4284" t="str">
        <x:f>IF(AND(L4284&gt;=H4284+I4284+J4284,M4284&gt;L4284,F4284&lt;&gt;""),"PASS","FAIL")</x:f>
        <x:v>PASS</x:v>
      </x:c>
      <x:c r="T4284" t="n">
        <x:v>5</x:v>
      </x:c>
      <x:c r="U4284" t="str">
        <x:v>pickup_after_delivery_completion_plus_usage_lag</x:v>
      </x:c>
    </x:row>
    <x:row r="4285">
      <x:c r="A4285" t="str">
        <x:v>Set2_200-10-1b</x:v>
      </x:c>
      <x:c r="B4285" t="str">
        <x:v>standard_same_day</x:v>
      </x:c>
      <x:c r="C4285" t="str">
        <x:v>C47</x:v>
      </x:c>
      <x:c r="D4285" s="59" t="n">
        <x:v>40</x:v>
      </x:c>
      <x:c r="E4285" s="59" t="n">
        <x:v>11</x:v>
      </x:c>
      <x:c r="F4285" s="59" t="str">
        <x:v>S3</x:v>
      </x:c>
      <x:c r="G4285" s="59" t="n">
        <x:v>360</x:v>
      </x:c>
      <x:c r="H4285" s="59" t="n">
        <x:v>394</x:v>
      </x:c>
      <x:c r="I4285" s="59" t="n">
        <x:v>10</x:v>
      </x:c>
      <x:c r="J4285" s="60" t="n">
        <x:f>'参数'!$C$5</x:f>
        <x:v>360</x:v>
      </x:c>
      <x:c r="K4285" s="60" t="n">
        <x:f>'参数'!$D$5</x:f>
        <x:v>240</x:v>
      </x:c>
      <x:c r="L4285" s="60" t="n">
        <x:f>H4285+I4285+J4285</x:f>
        <x:v>764</x:v>
      </x:c>
      <x:c r="M4285" s="60" t="n">
        <x:f>L4285+K4285</x:f>
        <x:v>1004</x:v>
      </x:c>
      <x:c r="N4285" s="60" t="n">
        <x:f>'参数'!$B$10</x:f>
        <x:v>1</x:v>
      </x:c>
      <x:c r="O4285" s="60" t="n">
        <x:f>N4285*'参数'!$B$11</x:f>
        <x:v>2</x:v>
      </x:c>
      <x:c r="P4285" s="60" t="n">
        <x:f>N4285*'参数'!$B$12</x:f>
        <x:v>1</x:v>
      </x:c>
      <x:c r="Q4285" t="str">
        <x:f>C4285&amp;"d"</x:f>
        <x:v>C47d</x:v>
      </x:c>
      <x:c r="R4285" t="str">
        <x:f>C4285&amp;"p"</x:f>
        <x:v>C47p</x:v>
      </x:c>
      <x:c r="S4285" t="str">
        <x:f>IF(AND(L4285&gt;=H4285+I4285+J4285,M4285&gt;L4285,F4285&lt;&gt;""),"PASS","FAIL")</x:f>
        <x:v>PASS</x:v>
      </x:c>
      <x:c r="T4285" t="n">
        <x:v>17</x:v>
      </x:c>
      <x:c r="U4285" t="str">
        <x:v>pickup_after_delivery_completion_plus_usage_lag</x:v>
      </x:c>
    </x:row>
    <x:row r="4286">
      <x:c r="A4286" t="str">
        <x:v>Set2_200-10-1b</x:v>
      </x:c>
      <x:c r="B4286" t="str">
        <x:v>standard_same_day</x:v>
      </x:c>
      <x:c r="C4286" t="str">
        <x:v>C48</x:v>
      </x:c>
      <x:c r="D4286" s="59" t="n">
        <x:v>16</x:v>
      </x:c>
      <x:c r="E4286" s="59" t="n">
        <x:v>37</x:v>
      </x:c>
      <x:c r="F4286" s="59" t="str">
        <x:v>S0</x:v>
      </x:c>
      <x:c r="G4286" s="59" t="n">
        <x:v>566</x:v>
      </x:c>
      <x:c r="H4286" s="59" t="n">
        <x:v>592</x:v>
      </x:c>
      <x:c r="I4286" s="59" t="n">
        <x:v>10</x:v>
      </x:c>
      <x:c r="J4286" s="60" t="n">
        <x:f>'参数'!$C$5</x:f>
        <x:v>360</x:v>
      </x:c>
      <x:c r="K4286" s="60" t="n">
        <x:f>'参数'!$D$5</x:f>
        <x:v>240</x:v>
      </x:c>
      <x:c r="L4286" s="60" t="n">
        <x:f>H4286+I4286+J4286</x:f>
        <x:v>962</x:v>
      </x:c>
      <x:c r="M4286" s="60" t="n">
        <x:f>L4286+K4286</x:f>
        <x:v>1202</x:v>
      </x:c>
      <x:c r="N4286" s="60" t="n">
        <x:f>'参数'!$B$10</x:f>
        <x:v>1</x:v>
      </x:c>
      <x:c r="O4286" s="60" t="n">
        <x:f>N4286*'参数'!$B$11</x:f>
        <x:v>2</x:v>
      </x:c>
      <x:c r="P4286" s="60" t="n">
        <x:f>N4286*'参数'!$B$12</x:f>
        <x:v>1</x:v>
      </x:c>
      <x:c r="Q4286" t="str">
        <x:f>C4286&amp;"d"</x:f>
        <x:v>C48d</x:v>
      </x:c>
      <x:c r="R4286" t="str">
        <x:f>C4286&amp;"p"</x:f>
        <x:v>C48p</x:v>
      </x:c>
      <x:c r="S4286" t="str">
        <x:f>IF(AND(L4286&gt;=H4286+I4286+J4286,M4286&gt;L4286,F4286&lt;&gt;""),"PASS","FAIL")</x:f>
        <x:v>PASS</x:v>
      </x:c>
      <x:c r="T4286" t="n">
        <x:v>7</x:v>
      </x:c>
      <x:c r="U4286" t="str">
        <x:v>pickup_after_delivery_completion_plus_usage_lag</x:v>
      </x:c>
    </x:row>
    <x:row r="4287">
      <x:c r="A4287" t="str">
        <x:v>Set2_200-10-1b</x:v>
      </x:c>
      <x:c r="B4287" t="str">
        <x:v>standard_same_day</x:v>
      </x:c>
      <x:c r="C4287" t="str">
        <x:v>C49</x:v>
      </x:c>
      <x:c r="D4287" s="59" t="n">
        <x:v>30</x:v>
      </x:c>
      <x:c r="E4287" s="59" t="n">
        <x:v>16</x:v>
      </x:c>
      <x:c r="F4287" s="59" t="str">
        <x:v>S7</x:v>
      </x:c>
      <x:c r="G4287" s="59" t="n">
        <x:v>227</x:v>
      </x:c>
      <x:c r="H4287" s="59" t="n">
        <x:v>245</x:v>
      </x:c>
      <x:c r="I4287" s="59" t="n">
        <x:v>10</x:v>
      </x:c>
      <x:c r="J4287" s="60" t="n">
        <x:f>'参数'!$C$5</x:f>
        <x:v>360</x:v>
      </x:c>
      <x:c r="K4287" s="60" t="n">
        <x:f>'参数'!$D$5</x:f>
        <x:v>240</x:v>
      </x:c>
      <x:c r="L4287" s="60" t="n">
        <x:f>H4287+I4287+J4287</x:f>
        <x:v>615</x:v>
      </x:c>
      <x:c r="M4287" s="60" t="n">
        <x:f>L4287+K4287</x:f>
        <x:v>855</x:v>
      </x:c>
      <x:c r="N4287" s="60" t="n">
        <x:f>'参数'!$B$10</x:f>
        <x:v>1</x:v>
      </x:c>
      <x:c r="O4287" s="60" t="n">
        <x:f>N4287*'参数'!$B$11</x:f>
        <x:v>2</x:v>
      </x:c>
      <x:c r="P4287" s="60" t="n">
        <x:f>N4287*'参数'!$B$12</x:f>
        <x:v>1</x:v>
      </x:c>
      <x:c r="Q4287" t="str">
        <x:f>C4287&amp;"d"</x:f>
        <x:v>C49d</x:v>
      </x:c>
      <x:c r="R4287" t="str">
        <x:f>C4287&amp;"p"</x:f>
        <x:v>C49p</x:v>
      </x:c>
      <x:c r="S4287" t="str">
        <x:f>IF(AND(L4287&gt;=H4287+I4287+J4287,M4287&gt;L4287,F4287&lt;&gt;""),"PASS","FAIL")</x:f>
        <x:v>PASS</x:v>
      </x:c>
      <x:c r="T4287" t="n">
        <x:v>9</x:v>
      </x:c>
      <x:c r="U4287" t="str">
        <x:v>pickup_after_delivery_completion_plus_usage_lag</x:v>
      </x:c>
    </x:row>
    <x:row r="4288">
      <x:c r="A4288" t="str">
        <x:v>Set2_200-10-1b</x:v>
      </x:c>
      <x:c r="B4288" t="str">
        <x:v>standard_same_day</x:v>
      </x:c>
      <x:c r="C4288" t="str">
        <x:v>C50</x:v>
      </x:c>
      <x:c r="D4288" s="59" t="n">
        <x:v>49</x:v>
      </x:c>
      <x:c r="E4288" s="59" t="n">
        <x:v>7</x:v>
      </x:c>
      <x:c r="F4288" s="59" t="str">
        <x:v>S5</x:v>
      </x:c>
      <x:c r="G4288" s="59" t="n">
        <x:v>57</x:v>
      </x:c>
      <x:c r="H4288" s="59" t="n">
        <x:v>79</x:v>
      </x:c>
      <x:c r="I4288" s="59" t="n">
        <x:v>10</x:v>
      </x:c>
      <x:c r="J4288" s="60" t="n">
        <x:f>'参数'!$C$5</x:f>
        <x:v>360</x:v>
      </x:c>
      <x:c r="K4288" s="60" t="n">
        <x:f>'参数'!$D$5</x:f>
        <x:v>240</x:v>
      </x:c>
      <x:c r="L4288" s="60" t="n">
        <x:f>H4288+I4288+J4288</x:f>
        <x:v>449</x:v>
      </x:c>
      <x:c r="M4288" s="60" t="n">
        <x:f>L4288+K4288</x:f>
        <x:v>689</x:v>
      </x:c>
      <x:c r="N4288" s="60" t="n">
        <x:f>'参数'!$B$10</x:f>
        <x:v>1</x:v>
      </x:c>
      <x:c r="O4288" s="60" t="n">
        <x:f>N4288*'参数'!$B$11</x:f>
        <x:v>2</x:v>
      </x:c>
      <x:c r="P4288" s="60" t="n">
        <x:f>N4288*'参数'!$B$12</x:f>
        <x:v>1</x:v>
      </x:c>
      <x:c r="Q4288" t="str">
        <x:f>C4288&amp;"d"</x:f>
        <x:v>C50d</x:v>
      </x:c>
      <x:c r="R4288" t="str">
        <x:f>C4288&amp;"p"</x:f>
        <x:v>C50p</x:v>
      </x:c>
      <x:c r="S4288" t="str">
        <x:f>IF(AND(L4288&gt;=H4288+I4288+J4288,M4288&gt;L4288,F4288&lt;&gt;""),"PASS","FAIL")</x:f>
        <x:v>PASS</x:v>
      </x:c>
      <x:c r="T4288" t="n">
        <x:v>3</x:v>
      </x:c>
      <x:c r="U4288" t="str">
        <x:v>pickup_after_delivery_completion_plus_usage_lag</x:v>
      </x:c>
    </x:row>
    <x:row r="4289">
      <x:c r="A4289" t="str">
        <x:v>Set2_200-10-1b</x:v>
      </x:c>
      <x:c r="B4289" t="str">
        <x:v>standard_same_day</x:v>
      </x:c>
      <x:c r="C4289" t="str">
        <x:v>C51</x:v>
      </x:c>
      <x:c r="D4289" s="59" t="n">
        <x:v>46</x:v>
      </x:c>
      <x:c r="E4289" s="59" t="n">
        <x:v>6</x:v>
      </x:c>
      <x:c r="F4289" s="59" t="str">
        <x:v>S5</x:v>
      </x:c>
      <x:c r="G4289" s="59" t="n">
        <x:v>541</x:v>
      </x:c>
      <x:c r="H4289" s="59" t="n">
        <x:v>559</x:v>
      </x:c>
      <x:c r="I4289" s="59" t="n">
        <x:v>10</x:v>
      </x:c>
      <x:c r="J4289" s="60" t="n">
        <x:f>'参数'!$C$5</x:f>
        <x:v>360</x:v>
      </x:c>
      <x:c r="K4289" s="60" t="n">
        <x:f>'参数'!$D$5</x:f>
        <x:v>240</x:v>
      </x:c>
      <x:c r="L4289" s="60" t="n">
        <x:f>H4289+I4289+J4289</x:f>
        <x:v>929</x:v>
      </x:c>
      <x:c r="M4289" s="60" t="n">
        <x:f>L4289+K4289</x:f>
        <x:v>1169</x:v>
      </x:c>
      <x:c r="N4289" s="60" t="n">
        <x:f>'参数'!$B$10</x:f>
        <x:v>1</x:v>
      </x:c>
      <x:c r="O4289" s="60" t="n">
        <x:f>N4289*'参数'!$B$11</x:f>
        <x:v>2</x:v>
      </x:c>
      <x:c r="P4289" s="60" t="n">
        <x:f>N4289*'参数'!$B$12</x:f>
        <x:v>1</x:v>
      </x:c>
      <x:c r="Q4289" t="str">
        <x:f>C4289&amp;"d"</x:f>
        <x:v>C51d</x:v>
      </x:c>
      <x:c r="R4289" t="str">
        <x:f>C4289&amp;"p"</x:f>
        <x:v>C51p</x:v>
      </x:c>
      <x:c r="S4289" t="str">
        <x:f>IF(AND(L4289&gt;=H4289+I4289+J4289,M4289&gt;L4289,F4289&lt;&gt;""),"PASS","FAIL")</x:f>
        <x:v>PASS</x:v>
      </x:c>
      <x:c r="T4289" t="n">
        <x:v>0</x:v>
      </x:c>
      <x:c r="U4289" t="str">
        <x:v>pickup_after_delivery_completion_plus_usage_lag</x:v>
      </x:c>
    </x:row>
    <x:row r="4290">
      <x:c r="A4290" t="str">
        <x:v>Set2_200-10-1b</x:v>
      </x:c>
      <x:c r="B4290" t="str">
        <x:v>standard_same_day</x:v>
      </x:c>
      <x:c r="C4290" t="str">
        <x:v>C52</x:v>
      </x:c>
      <x:c r="D4290" s="59" t="n">
        <x:v>8</x:v>
      </x:c>
      <x:c r="E4290" s="59" t="n">
        <x:v>3</x:v>
      </x:c>
      <x:c r="F4290" s="59" t="str">
        <x:v>S8</x:v>
      </x:c>
      <x:c r="G4290" s="59" t="n">
        <x:v>684</x:v>
      </x:c>
      <x:c r="H4290" s="59" t="n">
        <x:v>702</x:v>
      </x:c>
      <x:c r="I4290" s="59" t="n">
        <x:v>10</x:v>
      </x:c>
      <x:c r="J4290" s="60" t="n">
        <x:f>'参数'!$C$5</x:f>
        <x:v>360</x:v>
      </x:c>
      <x:c r="K4290" s="60" t="n">
        <x:f>'参数'!$D$5</x:f>
        <x:v>240</x:v>
      </x:c>
      <x:c r="L4290" s="60" t="n">
        <x:f>H4290+I4290+J4290</x:f>
        <x:v>1072</x:v>
      </x:c>
      <x:c r="M4290" s="60" t="n">
        <x:f>L4290+K4290</x:f>
        <x:v>1312</x:v>
      </x:c>
      <x:c r="N4290" s="60" t="n">
        <x:f>'参数'!$B$10</x:f>
        <x:v>1</x:v>
      </x:c>
      <x:c r="O4290" s="60" t="n">
        <x:f>N4290*'参数'!$B$11</x:f>
        <x:v>2</x:v>
      </x:c>
      <x:c r="P4290" s="60" t="n">
        <x:f>N4290*'参数'!$B$12</x:f>
        <x:v>1</x:v>
      </x:c>
      <x:c r="Q4290" t="str">
        <x:f>C4290&amp;"d"</x:f>
        <x:v>C52d</x:v>
      </x:c>
      <x:c r="R4290" t="str">
        <x:f>C4290&amp;"p"</x:f>
        <x:v>C52p</x:v>
      </x:c>
      <x:c r="S4290" t="str">
        <x:f>IF(AND(L4290&gt;=H4290+I4290+J4290,M4290&gt;L4290,F4290&lt;&gt;""),"PASS","FAIL")</x:f>
        <x:v>PASS</x:v>
      </x:c>
      <x:c r="T4290" t="n">
        <x:v>0</x:v>
      </x:c>
      <x:c r="U4290" t="str">
        <x:v>pickup_after_delivery_completion_plus_usage_lag</x:v>
      </x:c>
    </x:row>
    <x:row r="4291">
      <x:c r="A4291" t="str">
        <x:v>Set2_200-10-1b</x:v>
      </x:c>
      <x:c r="B4291" t="str">
        <x:v>standard_same_day</x:v>
      </x:c>
      <x:c r="C4291" t="str">
        <x:v>C53</x:v>
      </x:c>
      <x:c r="D4291" s="59" t="n">
        <x:v>8</x:v>
      </x:c>
      <x:c r="E4291" s="59" t="n">
        <x:v>2</x:v>
      </x:c>
      <x:c r="F4291" s="59" t="str">
        <x:v>S8</x:v>
      </x:c>
      <x:c r="G4291" s="59" t="n">
        <x:v>520</x:v>
      </x:c>
      <x:c r="H4291" s="59" t="n">
        <x:v>532</x:v>
      </x:c>
      <x:c r="I4291" s="59" t="n">
        <x:v>10</x:v>
      </x:c>
      <x:c r="J4291" s="60" t="n">
        <x:f>'参数'!$C$5</x:f>
        <x:v>360</x:v>
      </x:c>
      <x:c r="K4291" s="60" t="n">
        <x:f>'参数'!$D$5</x:f>
        <x:v>240</x:v>
      </x:c>
      <x:c r="L4291" s="60" t="n">
        <x:f>H4291+I4291+J4291</x:f>
        <x:v>902</x:v>
      </x:c>
      <x:c r="M4291" s="60" t="n">
        <x:f>L4291+K4291</x:f>
        <x:v>1142</x:v>
      </x:c>
      <x:c r="N4291" s="60" t="n">
        <x:f>'参数'!$B$10</x:f>
        <x:v>1</x:v>
      </x:c>
      <x:c r="O4291" s="60" t="n">
        <x:f>N4291*'参数'!$B$11</x:f>
        <x:v>2</x:v>
      </x:c>
      <x:c r="P4291" s="60" t="n">
        <x:f>N4291*'参数'!$B$12</x:f>
        <x:v>1</x:v>
      </x:c>
      <x:c r="Q4291" t="str">
        <x:f>C4291&amp;"d"</x:f>
        <x:v>C53d</x:v>
      </x:c>
      <x:c r="R4291" t="str">
        <x:f>C4291&amp;"p"</x:f>
        <x:v>C53p</x:v>
      </x:c>
      <x:c r="S4291" t="str">
        <x:f>IF(AND(L4291&gt;=H4291+I4291+J4291,M4291&gt;L4291,F4291&lt;&gt;""),"PASS","FAIL")</x:f>
        <x:v>PASS</x:v>
      </x:c>
      <x:c r="T4291" t="n">
        <x:v>4</x:v>
      </x:c>
      <x:c r="U4291" t="str">
        <x:v>pickup_after_delivery_completion_plus_usage_lag</x:v>
      </x:c>
    </x:row>
    <x:row r="4292">
      <x:c r="A4292" t="str">
        <x:v>Set2_200-10-1b</x:v>
      </x:c>
      <x:c r="B4292" t="str">
        <x:v>standard_same_day</x:v>
      </x:c>
      <x:c r="C4292" t="str">
        <x:v>C54</x:v>
      </x:c>
      <x:c r="D4292" s="59" t="n">
        <x:v>32</x:v>
      </x:c>
      <x:c r="E4292" s="59" t="n">
        <x:v>28</x:v>
      </x:c>
      <x:c r="F4292" s="59" t="str">
        <x:v>S7</x:v>
      </x:c>
      <x:c r="G4292" s="59" t="n">
        <x:v>556</x:v>
      </x:c>
      <x:c r="H4292" s="59" t="n">
        <x:v>580</x:v>
      </x:c>
      <x:c r="I4292" s="59" t="n">
        <x:v>10</x:v>
      </x:c>
      <x:c r="J4292" s="60" t="n">
        <x:f>'参数'!$C$5</x:f>
        <x:v>360</x:v>
      </x:c>
      <x:c r="K4292" s="60" t="n">
        <x:f>'参数'!$D$5</x:f>
        <x:v>240</x:v>
      </x:c>
      <x:c r="L4292" s="60" t="n">
        <x:f>H4292+I4292+J4292</x:f>
        <x:v>950</x:v>
      </x:c>
      <x:c r="M4292" s="60" t="n">
        <x:f>L4292+K4292</x:f>
        <x:v>1190</x:v>
      </x:c>
      <x:c r="N4292" s="60" t="n">
        <x:f>'参数'!$B$10</x:f>
        <x:v>1</x:v>
      </x:c>
      <x:c r="O4292" s="60" t="n">
        <x:f>N4292*'参数'!$B$11</x:f>
        <x:v>2</x:v>
      </x:c>
      <x:c r="P4292" s="60" t="n">
        <x:f>N4292*'参数'!$B$12</x:f>
        <x:v>1</x:v>
      </x:c>
      <x:c r="Q4292" t="str">
        <x:f>C4292&amp;"d"</x:f>
        <x:v>C54d</x:v>
      </x:c>
      <x:c r="R4292" t="str">
        <x:f>C4292&amp;"p"</x:f>
        <x:v>C54p</x:v>
      </x:c>
      <x:c r="S4292" t="str">
        <x:f>IF(AND(L4292&gt;=H4292+I4292+J4292,M4292&gt;L4292,F4292&lt;&gt;""),"PASS","FAIL")</x:f>
        <x:v>PASS</x:v>
      </x:c>
      <x:c r="T4292" t="n">
        <x:v>1</x:v>
      </x:c>
      <x:c r="U4292" t="str">
        <x:v>pickup_after_delivery_completion_plus_usage_lag</x:v>
      </x:c>
    </x:row>
    <x:row r="4293">
      <x:c r="A4293" t="str">
        <x:v>Set2_200-10-1b</x:v>
      </x:c>
      <x:c r="B4293" t="str">
        <x:v>standard_same_day</x:v>
      </x:c>
      <x:c r="C4293" t="str">
        <x:v>C55</x:v>
      </x:c>
      <x:c r="D4293" s="59" t="n">
        <x:v>35</x:v>
      </x:c>
      <x:c r="E4293" s="59" t="n">
        <x:v>39</x:v>
      </x:c>
      <x:c r="F4293" s="59" t="str">
        <x:v>S6</x:v>
      </x:c>
      <x:c r="G4293" s="59" t="n">
        <x:v>675</x:v>
      </x:c>
      <x:c r="H4293" s="59" t="n">
        <x:v>697</x:v>
      </x:c>
      <x:c r="I4293" s="59" t="n">
        <x:v>10</x:v>
      </x:c>
      <x:c r="J4293" s="60" t="n">
        <x:f>'参数'!$C$5</x:f>
        <x:v>360</x:v>
      </x:c>
      <x:c r="K4293" s="60" t="n">
        <x:f>'参数'!$D$5</x:f>
        <x:v>240</x:v>
      </x:c>
      <x:c r="L4293" s="60" t="n">
        <x:f>H4293+I4293+J4293</x:f>
        <x:v>1067</x:v>
      </x:c>
      <x:c r="M4293" s="60" t="n">
        <x:f>L4293+K4293</x:f>
        <x:v>1307</x:v>
      </x:c>
      <x:c r="N4293" s="60" t="n">
        <x:f>'参数'!$B$10</x:f>
        <x:v>1</x:v>
      </x:c>
      <x:c r="O4293" s="60" t="n">
        <x:f>N4293*'参数'!$B$11</x:f>
        <x:v>2</x:v>
      </x:c>
      <x:c r="P4293" s="60" t="n">
        <x:f>N4293*'参数'!$B$12</x:f>
        <x:v>1</x:v>
      </x:c>
      <x:c r="Q4293" t="str">
        <x:f>C4293&amp;"d"</x:f>
        <x:v>C55d</x:v>
      </x:c>
      <x:c r="R4293" t="str">
        <x:f>C4293&amp;"p"</x:f>
        <x:v>C55p</x:v>
      </x:c>
      <x:c r="S4293" t="str">
        <x:f>IF(AND(L4293&gt;=H4293+I4293+J4293,M4293&gt;L4293,F4293&lt;&gt;""),"PASS","FAIL")</x:f>
        <x:v>PASS</x:v>
      </x:c>
      <x:c r="T4293" t="n">
        <x:v>3</x:v>
      </x:c>
      <x:c r="U4293" t="str">
        <x:v>pickup_after_delivery_completion_plus_usage_lag</x:v>
      </x:c>
    </x:row>
    <x:row r="4294">
      <x:c r="A4294" t="str">
        <x:v>Set2_200-10-1b</x:v>
      </x:c>
      <x:c r="B4294" t="str">
        <x:v>standard_same_day</x:v>
      </x:c>
      <x:c r="C4294" t="str">
        <x:v>C56</x:v>
      </x:c>
      <x:c r="D4294" s="59" t="n">
        <x:v>48</x:v>
      </x:c>
      <x:c r="E4294" s="59" t="n">
        <x:v>31</x:v>
      </x:c>
      <x:c r="F4294" s="59" t="str">
        <x:v>S2</x:v>
      </x:c>
      <x:c r="G4294" s="59" t="n">
        <x:v>254</x:v>
      </x:c>
      <x:c r="H4294" s="59" t="n">
        <x:v>270</x:v>
      </x:c>
      <x:c r="I4294" s="59" t="n">
        <x:v>10</x:v>
      </x:c>
      <x:c r="J4294" s="60" t="n">
        <x:f>'参数'!$C$5</x:f>
        <x:v>360</x:v>
      </x:c>
      <x:c r="K4294" s="60" t="n">
        <x:f>'参数'!$D$5</x:f>
        <x:v>240</x:v>
      </x:c>
      <x:c r="L4294" s="60" t="n">
        <x:f>H4294+I4294+J4294</x:f>
        <x:v>640</x:v>
      </x:c>
      <x:c r="M4294" s="60" t="n">
        <x:f>L4294+K4294</x:f>
        <x:v>880</x:v>
      </x:c>
      <x:c r="N4294" s="60" t="n">
        <x:f>'参数'!$B$10</x:f>
        <x:v>1</x:v>
      </x:c>
      <x:c r="O4294" s="60" t="n">
        <x:f>N4294*'参数'!$B$11</x:f>
        <x:v>2</x:v>
      </x:c>
      <x:c r="P4294" s="60" t="n">
        <x:f>N4294*'参数'!$B$12</x:f>
        <x:v>1</x:v>
      </x:c>
      <x:c r="Q4294" t="str">
        <x:f>C4294&amp;"d"</x:f>
        <x:v>C56d</x:v>
      </x:c>
      <x:c r="R4294" t="str">
        <x:f>C4294&amp;"p"</x:f>
        <x:v>C56p</x:v>
      </x:c>
      <x:c r="S4294" t="str">
        <x:f>IF(AND(L4294&gt;=H4294+I4294+J4294,M4294&gt;L4294,F4294&lt;&gt;""),"PASS","FAIL")</x:f>
        <x:v>PASS</x:v>
      </x:c>
      <x:c r="T4294" t="n">
        <x:v>0</x:v>
      </x:c>
      <x:c r="U4294" t="str">
        <x:v>pickup_after_delivery_completion_plus_usage_lag</x:v>
      </x:c>
    </x:row>
    <x:row r="4295">
      <x:c r="A4295" t="str">
        <x:v>Set2_200-10-1b</x:v>
      </x:c>
      <x:c r="B4295" t="str">
        <x:v>standard_same_day</x:v>
      </x:c>
      <x:c r="C4295" t="str">
        <x:v>C57</x:v>
      </x:c>
      <x:c r="D4295" s="59" t="n">
        <x:v>8</x:v>
      </x:c>
      <x:c r="E4295" s="59" t="n">
        <x:v>6</x:v>
      </x:c>
      <x:c r="F4295" s="59" t="str">
        <x:v>S8</x:v>
      </x:c>
      <x:c r="G4295" s="59" t="n">
        <x:v>464</x:v>
      </x:c>
      <x:c r="H4295" s="59" t="n">
        <x:v>490</x:v>
      </x:c>
      <x:c r="I4295" s="59" t="n">
        <x:v>10</x:v>
      </x:c>
      <x:c r="J4295" s="60" t="n">
        <x:f>'参数'!$C$5</x:f>
        <x:v>360</x:v>
      </x:c>
      <x:c r="K4295" s="60" t="n">
        <x:f>'参数'!$D$5</x:f>
        <x:v>240</x:v>
      </x:c>
      <x:c r="L4295" s="60" t="n">
        <x:f>H4295+I4295+J4295</x:f>
        <x:v>860</x:v>
      </x:c>
      <x:c r="M4295" s="60" t="n">
        <x:f>L4295+K4295</x:f>
        <x:v>1100</x:v>
      </x:c>
      <x:c r="N4295" s="60" t="n">
        <x:f>'参数'!$B$10</x:f>
        <x:v>1</x:v>
      </x:c>
      <x:c r="O4295" s="60" t="n">
        <x:f>N4295*'参数'!$B$11</x:f>
        <x:v>2</x:v>
      </x:c>
      <x:c r="P4295" s="60" t="n">
        <x:f>N4295*'参数'!$B$12</x:f>
        <x:v>1</x:v>
      </x:c>
      <x:c r="Q4295" t="str">
        <x:f>C4295&amp;"d"</x:f>
        <x:v>C57d</x:v>
      </x:c>
      <x:c r="R4295" t="str">
        <x:f>C4295&amp;"p"</x:f>
        <x:v>C57p</x:v>
      </x:c>
      <x:c r="S4295" t="str">
        <x:f>IF(AND(L4295&gt;=H4295+I4295+J4295,M4295&gt;L4295,F4295&lt;&gt;""),"PASS","FAIL")</x:f>
        <x:v>PASS</x:v>
      </x:c>
      <x:c r="T4295" t="n">
        <x:v>5</x:v>
      </x:c>
      <x:c r="U4295" t="str">
        <x:v>pickup_after_delivery_completion_plus_usage_lag</x:v>
      </x:c>
    </x:row>
    <x:row r="4296">
      <x:c r="A4296" t="str">
        <x:v>Set2_200-10-1b</x:v>
      </x:c>
      <x:c r="B4296" t="str">
        <x:v>standard_same_day</x:v>
      </x:c>
      <x:c r="C4296" t="str">
        <x:v>C58</x:v>
      </x:c>
      <x:c r="D4296" s="59" t="n">
        <x:v>32</x:v>
      </x:c>
      <x:c r="E4296" s="59" t="n">
        <x:v>39</x:v>
      </x:c>
      <x:c r="F4296" s="59" t="str">
        <x:v>S6</x:v>
      </x:c>
      <x:c r="G4296" s="59" t="n">
        <x:v>390</x:v>
      </x:c>
      <x:c r="H4296" s="59" t="n">
        <x:v>426</x:v>
      </x:c>
      <x:c r="I4296" s="59" t="n">
        <x:v>10</x:v>
      </x:c>
      <x:c r="J4296" s="60" t="n">
        <x:f>'参数'!$C$5</x:f>
        <x:v>360</x:v>
      </x:c>
      <x:c r="K4296" s="60" t="n">
        <x:f>'参数'!$D$5</x:f>
        <x:v>240</x:v>
      </x:c>
      <x:c r="L4296" s="60" t="n">
        <x:f>H4296+I4296+J4296</x:f>
        <x:v>796</x:v>
      </x:c>
      <x:c r="M4296" s="60" t="n">
        <x:f>L4296+K4296</x:f>
        <x:v>1036</x:v>
      </x:c>
      <x:c r="N4296" s="60" t="n">
        <x:f>'参数'!$B$10</x:f>
        <x:v>1</x:v>
      </x:c>
      <x:c r="O4296" s="60" t="n">
        <x:f>N4296*'参数'!$B$11</x:f>
        <x:v>2</x:v>
      </x:c>
      <x:c r="P4296" s="60" t="n">
        <x:f>N4296*'参数'!$B$12</x:f>
        <x:v>1</x:v>
      </x:c>
      <x:c r="Q4296" t="str">
        <x:f>C4296&amp;"d"</x:f>
        <x:v>C58d</x:v>
      </x:c>
      <x:c r="R4296" t="str">
        <x:f>C4296&amp;"p"</x:f>
        <x:v>C58p</x:v>
      </x:c>
      <x:c r="S4296" t="str">
        <x:f>IF(AND(L4296&gt;=H4296+I4296+J4296,M4296&gt;L4296,F4296&lt;&gt;""),"PASS","FAIL")</x:f>
        <x:v>PASS</x:v>
      </x:c>
      <x:c r="T4296" t="n">
        <x:v>4</x:v>
      </x:c>
      <x:c r="U4296" t="str">
        <x:v>pickup_after_delivery_completion_plus_usage_lag</x:v>
      </x:c>
    </x:row>
    <x:row r="4297">
      <x:c r="A4297" t="str">
        <x:v>Set2_200-10-1b</x:v>
      </x:c>
      <x:c r="B4297" t="str">
        <x:v>standard_same_day</x:v>
      </x:c>
      <x:c r="C4297" t="str">
        <x:v>C59</x:v>
      </x:c>
      <x:c r="D4297" s="59" t="n">
        <x:v>18</x:v>
      </x:c>
      <x:c r="E4297" s="59" t="n">
        <x:v>45</x:v>
      </x:c>
      <x:c r="F4297" s="59" t="str">
        <x:v>S9</x:v>
      </x:c>
      <x:c r="G4297" s="59" t="n">
        <x:v>263</x:v>
      </x:c>
      <x:c r="H4297" s="59" t="n">
        <x:v>291</x:v>
      </x:c>
      <x:c r="I4297" s="59" t="n">
        <x:v>10</x:v>
      </x:c>
      <x:c r="J4297" s="60" t="n">
        <x:f>'参数'!$C$5</x:f>
        <x:v>360</x:v>
      </x:c>
      <x:c r="K4297" s="60" t="n">
        <x:f>'参数'!$D$5</x:f>
        <x:v>240</x:v>
      </x:c>
      <x:c r="L4297" s="60" t="n">
        <x:f>H4297+I4297+J4297</x:f>
        <x:v>661</x:v>
      </x:c>
      <x:c r="M4297" s="60" t="n">
        <x:f>L4297+K4297</x:f>
        <x:v>901</x:v>
      </x:c>
      <x:c r="N4297" s="60" t="n">
        <x:f>'参数'!$B$10</x:f>
        <x:v>1</x:v>
      </x:c>
      <x:c r="O4297" s="60" t="n">
        <x:f>N4297*'参数'!$B$11</x:f>
        <x:v>2</x:v>
      </x:c>
      <x:c r="P4297" s="60" t="n">
        <x:f>N4297*'参数'!$B$12</x:f>
        <x:v>1</x:v>
      </x:c>
      <x:c r="Q4297" t="str">
        <x:f>C4297&amp;"d"</x:f>
        <x:v>C59d</x:v>
      </x:c>
      <x:c r="R4297" t="str">
        <x:f>C4297&amp;"p"</x:f>
        <x:v>C59p</x:v>
      </x:c>
      <x:c r="S4297" t="str">
        <x:f>IF(AND(L4297&gt;=H4297+I4297+J4297,M4297&gt;L4297,F4297&lt;&gt;""),"PASS","FAIL")</x:f>
        <x:v>PASS</x:v>
      </x:c>
      <x:c r="T4297" t="n">
        <x:v>19</x:v>
      </x:c>
      <x:c r="U4297" t="str">
        <x:v>pickup_after_delivery_completion_plus_usage_lag</x:v>
      </x:c>
    </x:row>
    <x:row r="4298">
      <x:c r="A4298" t="str">
        <x:v>Set2_200-10-1b</x:v>
      </x:c>
      <x:c r="B4298" t="str">
        <x:v>standard_same_day</x:v>
      </x:c>
      <x:c r="C4298" t="str">
        <x:v>C60</x:v>
      </x:c>
      <x:c r="D4298" s="59" t="n">
        <x:v>41</x:v>
      </x:c>
      <x:c r="E4298" s="59" t="n">
        <x:v>2</x:v>
      </x:c>
      <x:c r="F4298" s="59" t="str">
        <x:v>S4</x:v>
      </x:c>
      <x:c r="G4298" s="59" t="n">
        <x:v>164</x:v>
      </x:c>
      <x:c r="H4298" s="59" t="n">
        <x:v>192</x:v>
      </x:c>
      <x:c r="I4298" s="59" t="n">
        <x:v>10</x:v>
      </x:c>
      <x:c r="J4298" s="60" t="n">
        <x:f>'参数'!$C$5</x:f>
        <x:v>360</x:v>
      </x:c>
      <x:c r="K4298" s="60" t="n">
        <x:f>'参数'!$D$5</x:f>
        <x:v>240</x:v>
      </x:c>
      <x:c r="L4298" s="60" t="n">
        <x:f>H4298+I4298+J4298</x:f>
        <x:v>562</x:v>
      </x:c>
      <x:c r="M4298" s="60" t="n">
        <x:f>L4298+K4298</x:f>
        <x:v>802</x:v>
      </x:c>
      <x:c r="N4298" s="60" t="n">
        <x:f>'参数'!$B$10</x:f>
        <x:v>1</x:v>
      </x:c>
      <x:c r="O4298" s="60" t="n">
        <x:f>N4298*'参数'!$B$11</x:f>
        <x:v>2</x:v>
      </x:c>
      <x:c r="P4298" s="60" t="n">
        <x:f>N4298*'参数'!$B$12</x:f>
        <x:v>1</x:v>
      </x:c>
      <x:c r="Q4298" t="str">
        <x:f>C4298&amp;"d"</x:f>
        <x:v>C60d</x:v>
      </x:c>
      <x:c r="R4298" t="str">
        <x:f>C4298&amp;"p"</x:f>
        <x:v>C60p</x:v>
      </x:c>
      <x:c r="S4298" t="str">
        <x:f>IF(AND(L4298&gt;=H4298+I4298+J4298,M4298&gt;L4298,F4298&lt;&gt;""),"PASS","FAIL")</x:f>
        <x:v>PASS</x:v>
      </x:c>
      <x:c r="T4298" t="n">
        <x:v>5</x:v>
      </x:c>
      <x:c r="U4298" t="str">
        <x:v>pickup_after_delivery_completion_plus_usage_lag</x:v>
      </x:c>
    </x:row>
    <x:row r="4299">
      <x:c r="A4299" t="str">
        <x:v>Set2_200-10-1b</x:v>
      </x:c>
      <x:c r="B4299" t="str">
        <x:v>standard_same_day</x:v>
      </x:c>
      <x:c r="C4299" t="str">
        <x:v>C61</x:v>
      </x:c>
      <x:c r="D4299" s="59" t="n">
        <x:v>7</x:v>
      </x:c>
      <x:c r="E4299" s="59" t="n">
        <x:v>36</x:v>
      </x:c>
      <x:c r="F4299" s="59" t="str">
        <x:v>S0</x:v>
      </x:c>
      <x:c r="G4299" s="59" t="n">
        <x:v>460</x:v>
      </x:c>
      <x:c r="H4299" s="59" t="n">
        <x:v>496</x:v>
      </x:c>
      <x:c r="I4299" s="59" t="n">
        <x:v>10</x:v>
      </x:c>
      <x:c r="J4299" s="60" t="n">
        <x:f>'参数'!$C$5</x:f>
        <x:v>360</x:v>
      </x:c>
      <x:c r="K4299" s="60" t="n">
        <x:f>'参数'!$D$5</x:f>
        <x:v>240</x:v>
      </x:c>
      <x:c r="L4299" s="60" t="n">
        <x:f>H4299+I4299+J4299</x:f>
        <x:v>866</x:v>
      </x:c>
      <x:c r="M4299" s="60" t="n">
        <x:f>L4299+K4299</x:f>
        <x:v>1106</x:v>
      </x:c>
      <x:c r="N4299" s="60" t="n">
        <x:f>'参数'!$B$10</x:f>
        <x:v>1</x:v>
      </x:c>
      <x:c r="O4299" s="60" t="n">
        <x:f>N4299*'参数'!$B$11</x:f>
        <x:v>2</x:v>
      </x:c>
      <x:c r="P4299" s="60" t="n">
        <x:f>N4299*'参数'!$B$12</x:f>
        <x:v>1</x:v>
      </x:c>
      <x:c r="Q4299" t="str">
        <x:f>C4299&amp;"d"</x:f>
        <x:v>C61d</x:v>
      </x:c>
      <x:c r="R4299" t="str">
        <x:f>C4299&amp;"p"</x:f>
        <x:v>C61p</x:v>
      </x:c>
      <x:c r="S4299" t="str">
        <x:f>IF(AND(L4299&gt;=H4299+I4299+J4299,M4299&gt;L4299,F4299&lt;&gt;""),"PASS","FAIL")</x:f>
        <x:v>PASS</x:v>
      </x:c>
      <x:c r="T4299" t="n">
        <x:v>4</x:v>
      </x:c>
      <x:c r="U4299" t="str">
        <x:v>pickup_after_delivery_completion_plus_usage_lag</x:v>
      </x:c>
    </x:row>
    <x:row r="4300">
      <x:c r="A4300" t="str">
        <x:v>Set2_200-10-1b</x:v>
      </x:c>
      <x:c r="B4300" t="str">
        <x:v>standard_same_day</x:v>
      </x:c>
      <x:c r="C4300" t="str">
        <x:v>C62</x:v>
      </x:c>
      <x:c r="D4300" s="59" t="n">
        <x:v>36</x:v>
      </x:c>
      <x:c r="E4300" s="59" t="n">
        <x:v>6</x:v>
      </x:c>
      <x:c r="F4300" s="59" t="str">
        <x:v>S4</x:v>
      </x:c>
      <x:c r="G4300" s="59" t="n">
        <x:v>449</x:v>
      </x:c>
      <x:c r="H4300" s="59" t="n">
        <x:v>481</x:v>
      </x:c>
      <x:c r="I4300" s="59" t="n">
        <x:v>10</x:v>
      </x:c>
      <x:c r="J4300" s="60" t="n">
        <x:f>'参数'!$C$5</x:f>
        <x:v>360</x:v>
      </x:c>
      <x:c r="K4300" s="60" t="n">
        <x:f>'参数'!$D$5</x:f>
        <x:v>240</x:v>
      </x:c>
      <x:c r="L4300" s="60" t="n">
        <x:f>H4300+I4300+J4300</x:f>
        <x:v>851</x:v>
      </x:c>
      <x:c r="M4300" s="60" t="n">
        <x:f>L4300+K4300</x:f>
        <x:v>1091</x:v>
      </x:c>
      <x:c r="N4300" s="60" t="n">
        <x:f>'参数'!$B$10</x:f>
        <x:v>1</x:v>
      </x:c>
      <x:c r="O4300" s="60" t="n">
        <x:f>N4300*'参数'!$B$11</x:f>
        <x:v>2</x:v>
      </x:c>
      <x:c r="P4300" s="60" t="n">
        <x:f>N4300*'参数'!$B$12</x:f>
        <x:v>1</x:v>
      </x:c>
      <x:c r="Q4300" t="str">
        <x:f>C4300&amp;"d"</x:f>
        <x:v>C62d</x:v>
      </x:c>
      <x:c r="R4300" t="str">
        <x:f>C4300&amp;"p"</x:f>
        <x:v>C62p</x:v>
      </x:c>
      <x:c r="S4300" t="str">
        <x:f>IF(AND(L4300&gt;=H4300+I4300+J4300,M4300&gt;L4300,F4300&lt;&gt;""),"PASS","FAIL")</x:f>
        <x:v>PASS</x:v>
      </x:c>
      <x:c r="T4300" t="n">
        <x:v>8</x:v>
      </x:c>
      <x:c r="U4300" t="str">
        <x:v>pickup_after_delivery_completion_plus_usage_lag</x:v>
      </x:c>
    </x:row>
    <x:row r="4301">
      <x:c r="A4301" t="str">
        <x:v>Set2_200-10-1b</x:v>
      </x:c>
      <x:c r="B4301" t="str">
        <x:v>standard_same_day</x:v>
      </x:c>
      <x:c r="C4301" t="str">
        <x:v>C63</x:v>
      </x:c>
      <x:c r="D4301" s="59" t="n">
        <x:v>5</x:v>
      </x:c>
      <x:c r="E4301" s="59" t="n">
        <x:v>40</x:v>
      </x:c>
      <x:c r="F4301" s="59" t="str">
        <x:v>S0</x:v>
      </x:c>
      <x:c r="G4301" s="59" t="n">
        <x:v>492</x:v>
      </x:c>
      <x:c r="H4301" s="59" t="n">
        <x:v>510</x:v>
      </x:c>
      <x:c r="I4301" s="59" t="n">
        <x:v>10</x:v>
      </x:c>
      <x:c r="J4301" s="60" t="n">
        <x:f>'参数'!$C$5</x:f>
        <x:v>360</x:v>
      </x:c>
      <x:c r="K4301" s="60" t="n">
        <x:f>'参数'!$D$5</x:f>
        <x:v>240</x:v>
      </x:c>
      <x:c r="L4301" s="60" t="n">
        <x:f>H4301+I4301+J4301</x:f>
        <x:v>880</x:v>
      </x:c>
      <x:c r="M4301" s="60" t="n">
        <x:f>L4301+K4301</x:f>
        <x:v>1120</x:v>
      </x:c>
      <x:c r="N4301" s="60" t="n">
        <x:f>'参数'!$B$10</x:f>
        <x:v>1</x:v>
      </x:c>
      <x:c r="O4301" s="60" t="n">
        <x:f>N4301*'参数'!$B$11</x:f>
        <x:v>2</x:v>
      </x:c>
      <x:c r="P4301" s="60" t="n">
        <x:f>N4301*'参数'!$B$12</x:f>
        <x:v>1</x:v>
      </x:c>
      <x:c r="Q4301" t="str">
        <x:f>C4301&amp;"d"</x:f>
        <x:v>C63d</x:v>
      </x:c>
      <x:c r="R4301" t="str">
        <x:f>C4301&amp;"p"</x:f>
        <x:v>C63p</x:v>
      </x:c>
      <x:c r="S4301" t="str">
        <x:f>IF(AND(L4301&gt;=H4301+I4301+J4301,M4301&gt;L4301,F4301&lt;&gt;""),"PASS","FAIL")</x:f>
        <x:v>PASS</x:v>
      </x:c>
      <x:c r="T4301" t="n">
        <x:v>1</x:v>
      </x:c>
      <x:c r="U4301" t="str">
        <x:v>pickup_after_delivery_completion_plus_usage_lag</x:v>
      </x:c>
    </x:row>
    <x:row r="4302">
      <x:c r="A4302" t="str">
        <x:v>Set2_200-10-1b</x:v>
      </x:c>
      <x:c r="B4302" t="str">
        <x:v>standard_same_day</x:v>
      </x:c>
      <x:c r="C4302" t="str">
        <x:v>C64</x:v>
      </x:c>
      <x:c r="D4302" s="59" t="n">
        <x:v>42</x:v>
      </x:c>
      <x:c r="E4302" s="59" t="n">
        <x:v>23</x:v>
      </x:c>
      <x:c r="F4302" s="59" t="str">
        <x:v>S2</x:v>
      </x:c>
      <x:c r="G4302" s="59" t="n">
        <x:v>694</x:v>
      </x:c>
      <x:c r="H4302" s="59" t="n">
        <x:v>720</x:v>
      </x:c>
      <x:c r="I4302" s="59" t="n">
        <x:v>10</x:v>
      </x:c>
      <x:c r="J4302" s="60" t="n">
        <x:f>'参数'!$C$5</x:f>
        <x:v>360</x:v>
      </x:c>
      <x:c r="K4302" s="60" t="n">
        <x:f>'参数'!$D$5</x:f>
        <x:v>240</x:v>
      </x:c>
      <x:c r="L4302" s="60" t="n">
        <x:f>H4302+I4302+J4302</x:f>
        <x:v>1090</x:v>
      </x:c>
      <x:c r="M4302" s="60" t="n">
        <x:f>L4302+K4302</x:f>
        <x:v>1330</x:v>
      </x:c>
      <x:c r="N4302" s="60" t="n">
        <x:f>'参数'!$B$10</x:f>
        <x:v>1</x:v>
      </x:c>
      <x:c r="O4302" s="60" t="n">
        <x:f>N4302*'参数'!$B$11</x:f>
        <x:v>2</x:v>
      </x:c>
      <x:c r="P4302" s="60" t="n">
        <x:f>N4302*'参数'!$B$12</x:f>
        <x:v>1</x:v>
      </x:c>
      <x:c r="Q4302" t="str">
        <x:f>C4302&amp;"d"</x:f>
        <x:v>C64d</x:v>
      </x:c>
      <x:c r="R4302" t="str">
        <x:f>C4302&amp;"p"</x:f>
        <x:v>C64p</x:v>
      </x:c>
      <x:c r="S4302" t="str">
        <x:f>IF(AND(L4302&gt;=H4302+I4302+J4302,M4302&gt;L4302,F4302&lt;&gt;""),"PASS","FAIL")</x:f>
        <x:v>PASS</x:v>
      </x:c>
      <x:c r="T4302" t="n">
        <x:v>7</x:v>
      </x:c>
      <x:c r="U4302" t="str">
        <x:v>pickup_after_delivery_completion_plus_usage_lag</x:v>
      </x:c>
    </x:row>
    <x:row r="4303">
      <x:c r="A4303" t="str">
        <x:v>Set2_200-10-1b</x:v>
      </x:c>
      <x:c r="B4303" t="str">
        <x:v>standard_same_day</x:v>
      </x:c>
      <x:c r="C4303" t="str">
        <x:v>C65</x:v>
      </x:c>
      <x:c r="D4303" s="59" t="n">
        <x:v>15</x:v>
      </x:c>
      <x:c r="E4303" s="59" t="n">
        <x:v>16</x:v>
      </x:c>
      <x:c r="F4303" s="59" t="str">
        <x:v>S7</x:v>
      </x:c>
      <x:c r="G4303" s="59" t="n">
        <x:v>183</x:v>
      </x:c>
      <x:c r="H4303" s="59" t="n">
        <x:v>199</x:v>
      </x:c>
      <x:c r="I4303" s="59" t="n">
        <x:v>10</x:v>
      </x:c>
      <x:c r="J4303" s="60" t="n">
        <x:f>'参数'!$C$5</x:f>
        <x:v>360</x:v>
      </x:c>
      <x:c r="K4303" s="60" t="n">
        <x:f>'参数'!$D$5</x:f>
        <x:v>240</x:v>
      </x:c>
      <x:c r="L4303" s="60" t="n">
        <x:f>H4303+I4303+J4303</x:f>
        <x:v>569</x:v>
      </x:c>
      <x:c r="M4303" s="60" t="n">
        <x:f>L4303+K4303</x:f>
        <x:v>809</x:v>
      </x:c>
      <x:c r="N4303" s="60" t="n">
        <x:f>'参数'!$B$10</x:f>
        <x:v>1</x:v>
      </x:c>
      <x:c r="O4303" s="60" t="n">
        <x:f>N4303*'参数'!$B$11</x:f>
        <x:v>2</x:v>
      </x:c>
      <x:c r="P4303" s="60" t="n">
        <x:f>N4303*'参数'!$B$12</x:f>
        <x:v>1</x:v>
      </x:c>
      <x:c r="Q4303" t="str">
        <x:f>C4303&amp;"d"</x:f>
        <x:v>C65d</x:v>
      </x:c>
      <x:c r="R4303" t="str">
        <x:f>C4303&amp;"p"</x:f>
        <x:v>C65p</x:v>
      </x:c>
      <x:c r="S4303" t="str">
        <x:f>IF(AND(L4303&gt;=H4303+I4303+J4303,M4303&gt;L4303,F4303&lt;&gt;""),"PASS","FAIL")</x:f>
        <x:v>PASS</x:v>
      </x:c>
      <x:c r="T4303" t="n">
        <x:v>13</x:v>
      </x:c>
      <x:c r="U4303" t="str">
        <x:v>pickup_after_delivery_completion_plus_usage_lag</x:v>
      </x:c>
    </x:row>
    <x:row r="4304">
      <x:c r="A4304" t="str">
        <x:v>Set2_200-10-1b</x:v>
      </x:c>
      <x:c r="B4304" t="str">
        <x:v>standard_same_day</x:v>
      </x:c>
      <x:c r="C4304" t="str">
        <x:v>C66</x:v>
      </x:c>
      <x:c r="D4304" s="59" t="n">
        <x:v>27</x:v>
      </x:c>
      <x:c r="E4304" s="59" t="n">
        <x:v>49</x:v>
      </x:c>
      <x:c r="F4304" s="59" t="str">
        <x:v>S1</x:v>
      </x:c>
      <x:c r="G4304" s="59" t="n">
        <x:v>529</x:v>
      </x:c>
      <x:c r="H4304" s="59" t="n">
        <x:v>539</x:v>
      </x:c>
      <x:c r="I4304" s="59" t="n">
        <x:v>10</x:v>
      </x:c>
      <x:c r="J4304" s="60" t="n">
        <x:f>'参数'!$C$5</x:f>
        <x:v>360</x:v>
      </x:c>
      <x:c r="K4304" s="60" t="n">
        <x:f>'参数'!$D$5</x:f>
        <x:v>240</x:v>
      </x:c>
      <x:c r="L4304" s="60" t="n">
        <x:f>H4304+I4304+J4304</x:f>
        <x:v>909</x:v>
      </x:c>
      <x:c r="M4304" s="60" t="n">
        <x:f>L4304+K4304</x:f>
        <x:v>1149</x:v>
      </x:c>
      <x:c r="N4304" s="60" t="n">
        <x:f>'参数'!$B$10</x:f>
        <x:v>1</x:v>
      </x:c>
      <x:c r="O4304" s="60" t="n">
        <x:f>N4304*'参数'!$B$11</x:f>
        <x:v>2</x:v>
      </x:c>
      <x:c r="P4304" s="60" t="n">
        <x:f>N4304*'参数'!$B$12</x:f>
        <x:v>1</x:v>
      </x:c>
      <x:c r="Q4304" t="str">
        <x:f>C4304&amp;"d"</x:f>
        <x:v>C66d</x:v>
      </x:c>
      <x:c r="R4304" t="str">
        <x:f>C4304&amp;"p"</x:f>
        <x:v>C66p</x:v>
      </x:c>
      <x:c r="S4304" t="str">
        <x:f>IF(AND(L4304&gt;=H4304+I4304+J4304,M4304&gt;L4304,F4304&lt;&gt;""),"PASS","FAIL")</x:f>
        <x:v>PASS</x:v>
      </x:c>
      <x:c r="T4304" t="n">
        <x:v>9</x:v>
      </x:c>
      <x:c r="U4304" t="str">
        <x:v>pickup_after_delivery_completion_plus_usage_lag</x:v>
      </x:c>
    </x:row>
    <x:row r="4305">
      <x:c r="A4305" t="str">
        <x:v>Set2_200-10-1b</x:v>
      </x:c>
      <x:c r="B4305" t="str">
        <x:v>standard_same_day</x:v>
      </x:c>
      <x:c r="C4305" t="str">
        <x:v>C67</x:v>
      </x:c>
      <x:c r="D4305" s="59" t="n">
        <x:v>38</x:v>
      </x:c>
      <x:c r="E4305" s="59" t="n">
        <x:v>28</x:v>
      </x:c>
      <x:c r="F4305" s="59" t="str">
        <x:v>S6</x:v>
      </x:c>
      <x:c r="G4305" s="59" t="n">
        <x:v>458</x:v>
      </x:c>
      <x:c r="H4305" s="59" t="n">
        <x:v>494</x:v>
      </x:c>
      <x:c r="I4305" s="59" t="n">
        <x:v>10</x:v>
      </x:c>
      <x:c r="J4305" s="60" t="n">
        <x:f>'参数'!$C$5</x:f>
        <x:v>360</x:v>
      </x:c>
      <x:c r="K4305" s="60" t="n">
        <x:f>'参数'!$D$5</x:f>
        <x:v>240</x:v>
      </x:c>
      <x:c r="L4305" s="60" t="n">
        <x:f>H4305+I4305+J4305</x:f>
        <x:v>864</x:v>
      </x:c>
      <x:c r="M4305" s="60" t="n">
        <x:f>L4305+K4305</x:f>
        <x:v>1104</x:v>
      </x:c>
      <x:c r="N4305" s="60" t="n">
        <x:f>'参数'!$B$10</x:f>
        <x:v>1</x:v>
      </x:c>
      <x:c r="O4305" s="60" t="n">
        <x:f>N4305*'参数'!$B$11</x:f>
        <x:v>2</x:v>
      </x:c>
      <x:c r="P4305" s="60" t="n">
        <x:f>N4305*'参数'!$B$12</x:f>
        <x:v>1</x:v>
      </x:c>
      <x:c r="Q4305" t="str">
        <x:f>C4305&amp;"d"</x:f>
        <x:v>C67d</x:v>
      </x:c>
      <x:c r="R4305" t="str">
        <x:f>C4305&amp;"p"</x:f>
        <x:v>C67p</x:v>
      </x:c>
      <x:c r="S4305" t="str">
        <x:f>IF(AND(L4305&gt;=H4305+I4305+J4305,M4305&gt;L4305,F4305&lt;&gt;""),"PASS","FAIL")</x:f>
        <x:v>PASS</x:v>
      </x:c>
      <x:c r="T4305" t="n">
        <x:v>2</x:v>
      </x:c>
      <x:c r="U4305" t="str">
        <x:v>pickup_after_delivery_completion_plus_usage_lag</x:v>
      </x:c>
    </x:row>
    <x:row r="4306">
      <x:c r="A4306" t="str">
        <x:v>Set2_200-10-1b</x:v>
      </x:c>
      <x:c r="B4306" t="str">
        <x:v>standard_same_day</x:v>
      </x:c>
      <x:c r="C4306" t="str">
        <x:v>C68</x:v>
      </x:c>
      <x:c r="D4306" s="59" t="n">
        <x:v>7</x:v>
      </x:c>
      <x:c r="E4306" s="59" t="n">
        <x:v>32</x:v>
      </x:c>
      <x:c r="F4306" s="59" t="str">
        <x:v>S0</x:v>
      </x:c>
      <x:c r="G4306" s="59" t="n">
        <x:v>87</x:v>
      </x:c>
      <x:c r="H4306" s="59" t="n">
        <x:v>115</x:v>
      </x:c>
      <x:c r="I4306" s="59" t="n">
        <x:v>10</x:v>
      </x:c>
      <x:c r="J4306" s="60" t="n">
        <x:f>'参数'!$C$5</x:f>
        <x:v>360</x:v>
      </x:c>
      <x:c r="K4306" s="60" t="n">
        <x:f>'参数'!$D$5</x:f>
        <x:v>240</x:v>
      </x:c>
      <x:c r="L4306" s="60" t="n">
        <x:f>H4306+I4306+J4306</x:f>
        <x:v>485</x:v>
      </x:c>
      <x:c r="M4306" s="60" t="n">
        <x:f>L4306+K4306</x:f>
        <x:v>725</x:v>
      </x:c>
      <x:c r="N4306" s="60" t="n">
        <x:f>'参数'!$B$10</x:f>
        <x:v>1</x:v>
      </x:c>
      <x:c r="O4306" s="60" t="n">
        <x:f>N4306*'参数'!$B$11</x:f>
        <x:v>2</x:v>
      </x:c>
      <x:c r="P4306" s="60" t="n">
        <x:f>N4306*'参数'!$B$12</x:f>
        <x:v>1</x:v>
      </x:c>
      <x:c r="Q4306" t="str">
        <x:f>C4306&amp;"d"</x:f>
        <x:v>C68d</x:v>
      </x:c>
      <x:c r="R4306" t="str">
        <x:f>C4306&amp;"p"</x:f>
        <x:v>C68p</x:v>
      </x:c>
      <x:c r="S4306" t="str">
        <x:f>IF(AND(L4306&gt;=H4306+I4306+J4306,M4306&gt;L4306,F4306&lt;&gt;""),"PASS","FAIL")</x:f>
        <x:v>PASS</x:v>
      </x:c>
      <x:c r="T4306" t="n">
        <x:v>8</x:v>
      </x:c>
      <x:c r="U4306" t="str">
        <x:v>pickup_after_delivery_completion_plus_usage_lag</x:v>
      </x:c>
    </x:row>
    <x:row r="4307">
      <x:c r="A4307" t="str">
        <x:v>Set2_200-10-1b</x:v>
      </x:c>
      <x:c r="B4307" t="str">
        <x:v>standard_same_day</x:v>
      </x:c>
      <x:c r="C4307" t="str">
        <x:v>C69</x:v>
      </x:c>
      <x:c r="D4307" s="59" t="n">
        <x:v>4</x:v>
      </x:c>
      <x:c r="E4307" s="59" t="n">
        <x:v>26</x:v>
      </x:c>
      <x:c r="F4307" s="59" t="str">
        <x:v>S0</x:v>
      </x:c>
      <x:c r="G4307" s="59" t="n">
        <x:v>128</x:v>
      </x:c>
      <x:c r="H4307" s="59" t="n">
        <x:v>144</x:v>
      </x:c>
      <x:c r="I4307" s="59" t="n">
        <x:v>10</x:v>
      </x:c>
      <x:c r="J4307" s="60" t="n">
        <x:f>'参数'!$C$5</x:f>
        <x:v>360</x:v>
      </x:c>
      <x:c r="K4307" s="60" t="n">
        <x:f>'参数'!$D$5</x:f>
        <x:v>240</x:v>
      </x:c>
      <x:c r="L4307" s="60" t="n">
        <x:f>H4307+I4307+J4307</x:f>
        <x:v>514</x:v>
      </x:c>
      <x:c r="M4307" s="60" t="n">
        <x:f>L4307+K4307</x:f>
        <x:v>754</x:v>
      </x:c>
      <x:c r="N4307" s="60" t="n">
        <x:f>'参数'!$B$10</x:f>
        <x:v>1</x:v>
      </x:c>
      <x:c r="O4307" s="60" t="n">
        <x:f>N4307*'参数'!$B$11</x:f>
        <x:v>2</x:v>
      </x:c>
      <x:c r="P4307" s="60" t="n">
        <x:f>N4307*'参数'!$B$12</x:f>
        <x:v>1</x:v>
      </x:c>
      <x:c r="Q4307" t="str">
        <x:f>C4307&amp;"d"</x:f>
        <x:v>C69d</x:v>
      </x:c>
      <x:c r="R4307" t="str">
        <x:f>C4307&amp;"p"</x:f>
        <x:v>C69p</x:v>
      </x:c>
      <x:c r="S4307" t="str">
        <x:f>IF(AND(L4307&gt;=H4307+I4307+J4307,M4307&gt;L4307,F4307&lt;&gt;""),"PASS","FAIL")</x:f>
        <x:v>PASS</x:v>
      </x:c>
      <x:c r="T4307" t="n">
        <x:v>2</x:v>
      </x:c>
      <x:c r="U4307" t="str">
        <x:v>pickup_after_delivery_completion_plus_usage_lag</x:v>
      </x:c>
    </x:row>
    <x:row r="4308">
      <x:c r="A4308" t="str">
        <x:v>Set2_200-10-1b</x:v>
      </x:c>
      <x:c r="B4308" t="str">
        <x:v>standard_same_day</x:v>
      </x:c>
      <x:c r="C4308" t="str">
        <x:v>C70</x:v>
      </x:c>
      <x:c r="D4308" s="59" t="n">
        <x:v>39</x:v>
      </x:c>
      <x:c r="E4308" s="59" t="n">
        <x:v>11</x:v>
      </x:c>
      <x:c r="F4308" s="59" t="str">
        <x:v>S3</x:v>
      </x:c>
      <x:c r="G4308" s="59" t="n">
        <x:v>692</x:v>
      </x:c>
      <x:c r="H4308" s="59" t="n">
        <x:v>720</x:v>
      </x:c>
      <x:c r="I4308" s="59" t="n">
        <x:v>10</x:v>
      </x:c>
      <x:c r="J4308" s="60" t="n">
        <x:f>'参数'!$C$5</x:f>
        <x:v>360</x:v>
      </x:c>
      <x:c r="K4308" s="60" t="n">
        <x:f>'参数'!$D$5</x:f>
        <x:v>240</x:v>
      </x:c>
      <x:c r="L4308" s="60" t="n">
        <x:f>H4308+I4308+J4308</x:f>
        <x:v>1090</x:v>
      </x:c>
      <x:c r="M4308" s="60" t="n">
        <x:f>L4308+K4308</x:f>
        <x:v>1330</x:v>
      </x:c>
      <x:c r="N4308" s="60" t="n">
        <x:f>'参数'!$B$10</x:f>
        <x:v>1</x:v>
      </x:c>
      <x:c r="O4308" s="60" t="n">
        <x:f>N4308*'参数'!$B$11</x:f>
        <x:v>2</x:v>
      </x:c>
      <x:c r="P4308" s="60" t="n">
        <x:f>N4308*'参数'!$B$12</x:f>
        <x:v>1</x:v>
      </x:c>
      <x:c r="Q4308" t="str">
        <x:f>C4308&amp;"d"</x:f>
        <x:v>C70d</x:v>
      </x:c>
      <x:c r="R4308" t="str">
        <x:f>C4308&amp;"p"</x:f>
        <x:v>C70p</x:v>
      </x:c>
      <x:c r="S4308" t="str">
        <x:f>IF(AND(L4308&gt;=H4308+I4308+J4308,M4308&gt;L4308,F4308&lt;&gt;""),"PASS","FAIL")</x:f>
        <x:v>PASS</x:v>
      </x:c>
      <x:c r="T4308" t="n">
        <x:v>10</x:v>
      </x:c>
      <x:c r="U4308" t="str">
        <x:v>pickup_after_delivery_completion_plus_usage_lag</x:v>
      </x:c>
    </x:row>
    <x:row r="4309">
      <x:c r="A4309" t="str">
        <x:v>Set2_200-10-1b</x:v>
      </x:c>
      <x:c r="B4309" t="str">
        <x:v>standard_same_day</x:v>
      </x:c>
      <x:c r="C4309" t="str">
        <x:v>C71</x:v>
      </x:c>
      <x:c r="D4309" s="59" t="n">
        <x:v>4</x:v>
      </x:c>
      <x:c r="E4309" s="59" t="n">
        <x:v>5</x:v>
      </x:c>
      <x:c r="F4309" s="59" t="str">
        <x:v>S8</x:v>
      </x:c>
      <x:c r="G4309" s="59" t="n">
        <x:v>244</x:v>
      </x:c>
      <x:c r="H4309" s="59" t="n">
        <x:v>260</x:v>
      </x:c>
      <x:c r="I4309" s="59" t="n">
        <x:v>10</x:v>
      </x:c>
      <x:c r="J4309" s="60" t="n">
        <x:f>'参数'!$C$5</x:f>
        <x:v>360</x:v>
      </x:c>
      <x:c r="K4309" s="60" t="n">
        <x:f>'参数'!$D$5</x:f>
        <x:v>240</x:v>
      </x:c>
      <x:c r="L4309" s="60" t="n">
        <x:f>H4309+I4309+J4309</x:f>
        <x:v>630</x:v>
      </x:c>
      <x:c r="M4309" s="60" t="n">
        <x:f>L4309+K4309</x:f>
        <x:v>870</x:v>
      </x:c>
      <x:c r="N4309" s="60" t="n">
        <x:f>'参数'!$B$10</x:f>
        <x:v>1</x:v>
      </x:c>
      <x:c r="O4309" s="60" t="n">
        <x:f>N4309*'参数'!$B$11</x:f>
        <x:v>2</x:v>
      </x:c>
      <x:c r="P4309" s="60" t="n">
        <x:f>N4309*'参数'!$B$12</x:f>
        <x:v>1</x:v>
      </x:c>
      <x:c r="Q4309" t="str">
        <x:f>C4309&amp;"d"</x:f>
        <x:v>C71d</x:v>
      </x:c>
      <x:c r="R4309" t="str">
        <x:f>C4309&amp;"p"</x:f>
        <x:v>C71p</x:v>
      </x:c>
      <x:c r="S4309" t="str">
        <x:f>IF(AND(L4309&gt;=H4309+I4309+J4309,M4309&gt;L4309,F4309&lt;&gt;""),"PASS","FAIL")</x:f>
        <x:v>PASS</x:v>
      </x:c>
      <x:c r="T4309" t="n">
        <x:v>6</x:v>
      </x:c>
      <x:c r="U4309" t="str">
        <x:v>pickup_after_delivery_completion_plus_usage_lag</x:v>
      </x:c>
    </x:row>
    <x:row r="4310">
      <x:c r="A4310" t="str">
        <x:v>Set2_200-10-1b</x:v>
      </x:c>
      <x:c r="B4310" t="str">
        <x:v>standard_same_day</x:v>
      </x:c>
      <x:c r="C4310" t="str">
        <x:v>C72</x:v>
      </x:c>
      <x:c r="D4310" s="59" t="n">
        <x:v>20</x:v>
      </x:c>
      <x:c r="E4310" s="59" t="n">
        <x:v>13</x:v>
      </x:c>
      <x:c r="F4310" s="59" t="str">
        <x:v>S7</x:v>
      </x:c>
      <x:c r="G4310" s="59" t="n">
        <x:v>316</x:v>
      </x:c>
      <x:c r="H4310" s="59" t="n">
        <x:v>340</x:v>
      </x:c>
      <x:c r="I4310" s="59" t="n">
        <x:v>10</x:v>
      </x:c>
      <x:c r="J4310" s="60" t="n">
        <x:f>'参数'!$C$5</x:f>
        <x:v>360</x:v>
      </x:c>
      <x:c r="K4310" s="60" t="n">
        <x:f>'参数'!$D$5</x:f>
        <x:v>240</x:v>
      </x:c>
      <x:c r="L4310" s="60" t="n">
        <x:f>H4310+I4310+J4310</x:f>
        <x:v>710</x:v>
      </x:c>
      <x:c r="M4310" s="60" t="n">
        <x:f>L4310+K4310</x:f>
        <x:v>950</x:v>
      </x:c>
      <x:c r="N4310" s="60" t="n">
        <x:f>'参数'!$B$10</x:f>
        <x:v>1</x:v>
      </x:c>
      <x:c r="O4310" s="60" t="n">
        <x:f>N4310*'参数'!$B$11</x:f>
        <x:v>2</x:v>
      </x:c>
      <x:c r="P4310" s="60" t="n">
        <x:f>N4310*'参数'!$B$12</x:f>
        <x:v>1</x:v>
      </x:c>
      <x:c r="Q4310" t="str">
        <x:f>C4310&amp;"d"</x:f>
        <x:v>C72d</x:v>
      </x:c>
      <x:c r="R4310" t="str">
        <x:f>C4310&amp;"p"</x:f>
        <x:v>C72p</x:v>
      </x:c>
      <x:c r="S4310" t="str">
        <x:f>IF(AND(L4310&gt;=H4310+I4310+J4310,M4310&gt;L4310,F4310&lt;&gt;""),"PASS","FAIL")</x:f>
        <x:v>PASS</x:v>
      </x:c>
      <x:c r="T4310" t="n">
        <x:v>9</x:v>
      </x:c>
      <x:c r="U4310" t="str">
        <x:v>pickup_after_delivery_completion_plus_usage_lag</x:v>
      </x:c>
    </x:row>
    <x:row r="4311">
      <x:c r="A4311" t="str">
        <x:v>Set2_200-10-1b</x:v>
      </x:c>
      <x:c r="B4311" t="str">
        <x:v>standard_same_day</x:v>
      </x:c>
      <x:c r="C4311" t="str">
        <x:v>C73</x:v>
      </x:c>
      <x:c r="D4311" s="59" t="n">
        <x:v>12</x:v>
      </x:c>
      <x:c r="E4311" s="59" t="n">
        <x:v>29</x:v>
      </x:c>
      <x:c r="F4311" s="59" t="str">
        <x:v>S0</x:v>
      </x:c>
      <x:c r="G4311" s="59" t="n">
        <x:v>205</x:v>
      </x:c>
      <x:c r="H4311" s="59" t="n">
        <x:v>235</x:v>
      </x:c>
      <x:c r="I4311" s="59" t="n">
        <x:v>10</x:v>
      </x:c>
      <x:c r="J4311" s="60" t="n">
        <x:f>'参数'!$C$5</x:f>
        <x:v>360</x:v>
      </x:c>
      <x:c r="K4311" s="60" t="n">
        <x:f>'参数'!$D$5</x:f>
        <x:v>240</x:v>
      </x:c>
      <x:c r="L4311" s="60" t="n">
        <x:f>H4311+I4311+J4311</x:f>
        <x:v>605</x:v>
      </x:c>
      <x:c r="M4311" s="60" t="n">
        <x:f>L4311+K4311</x:f>
        <x:v>845</x:v>
      </x:c>
      <x:c r="N4311" s="60" t="n">
        <x:f>'参数'!$B$10</x:f>
        <x:v>1</x:v>
      </x:c>
      <x:c r="O4311" s="60" t="n">
        <x:f>N4311*'参数'!$B$11</x:f>
        <x:v>2</x:v>
      </x:c>
      <x:c r="P4311" s="60" t="n">
        <x:f>N4311*'参数'!$B$12</x:f>
        <x:v>1</x:v>
      </x:c>
      <x:c r="Q4311" t="str">
        <x:f>C4311&amp;"d"</x:f>
        <x:v>C73d</x:v>
      </x:c>
      <x:c r="R4311" t="str">
        <x:f>C4311&amp;"p"</x:f>
        <x:v>C73p</x:v>
      </x:c>
      <x:c r="S4311" t="str">
        <x:f>IF(AND(L4311&gt;=H4311+I4311+J4311,M4311&gt;L4311,F4311&lt;&gt;""),"PASS","FAIL")</x:f>
        <x:v>PASS</x:v>
      </x:c>
      <x:c r="T4311" t="n">
        <x:v>15</x:v>
      </x:c>
      <x:c r="U4311" t="str">
        <x:v>pickup_after_delivery_completion_plus_usage_lag</x:v>
      </x:c>
    </x:row>
    <x:row r="4312">
      <x:c r="A4312" t="str">
        <x:v>Set2_200-10-1b</x:v>
      </x:c>
      <x:c r="B4312" t="str">
        <x:v>standard_same_day</x:v>
      </x:c>
      <x:c r="C4312" t="str">
        <x:v>C74</x:v>
      </x:c>
      <x:c r="D4312" s="59" t="n">
        <x:v>3</x:v>
      </x:c>
      <x:c r="E4312" s="59" t="n">
        <x:v>21</x:v>
      </x:c>
      <x:c r="F4312" s="59" t="str">
        <x:v>S0</x:v>
      </x:c>
      <x:c r="G4312" s="59" t="n">
        <x:v>482</x:v>
      </x:c>
      <x:c r="H4312" s="59" t="n">
        <x:v>520</x:v>
      </x:c>
      <x:c r="I4312" s="59" t="n">
        <x:v>10</x:v>
      </x:c>
      <x:c r="J4312" s="60" t="n">
        <x:f>'参数'!$C$5</x:f>
        <x:v>360</x:v>
      </x:c>
      <x:c r="K4312" s="60" t="n">
        <x:f>'参数'!$D$5</x:f>
        <x:v>240</x:v>
      </x:c>
      <x:c r="L4312" s="60" t="n">
        <x:f>H4312+I4312+J4312</x:f>
        <x:v>890</x:v>
      </x:c>
      <x:c r="M4312" s="60" t="n">
        <x:f>L4312+K4312</x:f>
        <x:v>1130</x:v>
      </x:c>
      <x:c r="N4312" s="60" t="n">
        <x:f>'参数'!$B$10</x:f>
        <x:v>1</x:v>
      </x:c>
      <x:c r="O4312" s="60" t="n">
        <x:f>N4312*'参数'!$B$11</x:f>
        <x:v>2</x:v>
      </x:c>
      <x:c r="P4312" s="60" t="n">
        <x:f>N4312*'参数'!$B$12</x:f>
        <x:v>1</x:v>
      </x:c>
      <x:c r="Q4312" t="str">
        <x:f>C4312&amp;"d"</x:f>
        <x:v>C74d</x:v>
      </x:c>
      <x:c r="R4312" t="str">
        <x:f>C4312&amp;"p"</x:f>
        <x:v>C74p</x:v>
      </x:c>
      <x:c r="S4312" t="str">
        <x:f>IF(AND(L4312&gt;=H4312+I4312+J4312,M4312&gt;L4312,F4312&lt;&gt;""),"PASS","FAIL")</x:f>
        <x:v>PASS</x:v>
      </x:c>
      <x:c r="T4312" t="n">
        <x:v>4</x:v>
      </x:c>
      <x:c r="U4312" t="str">
        <x:v>pickup_after_delivery_completion_plus_usage_lag</x:v>
      </x:c>
    </x:row>
    <x:row r="4313">
      <x:c r="A4313" t="str">
        <x:v>Set2_200-10-1b</x:v>
      </x:c>
      <x:c r="B4313" t="str">
        <x:v>standard_same_day</x:v>
      </x:c>
      <x:c r="C4313" t="str">
        <x:v>C75</x:v>
      </x:c>
      <x:c r="D4313" s="59" t="n">
        <x:v>33</x:v>
      </x:c>
      <x:c r="E4313" s="59" t="n">
        <x:v>23</x:v>
      </x:c>
      <x:c r="F4313" s="59" t="str">
        <x:v>S7</x:v>
      </x:c>
      <x:c r="G4313" s="59" t="n">
        <x:v>337</x:v>
      </x:c>
      <x:c r="H4313" s="59" t="n">
        <x:v>367</x:v>
      </x:c>
      <x:c r="I4313" s="59" t="n">
        <x:v>10</x:v>
      </x:c>
      <x:c r="J4313" s="60" t="n">
        <x:f>'参数'!$C$5</x:f>
        <x:v>360</x:v>
      </x:c>
      <x:c r="K4313" s="60" t="n">
        <x:f>'参数'!$D$5</x:f>
        <x:v>240</x:v>
      </x:c>
      <x:c r="L4313" s="60" t="n">
        <x:f>H4313+I4313+J4313</x:f>
        <x:v>737</x:v>
      </x:c>
      <x:c r="M4313" s="60" t="n">
        <x:f>L4313+K4313</x:f>
        <x:v>977</x:v>
      </x:c>
      <x:c r="N4313" s="60" t="n">
        <x:f>'参数'!$B$10</x:f>
        <x:v>1</x:v>
      </x:c>
      <x:c r="O4313" s="60" t="n">
        <x:f>N4313*'参数'!$B$11</x:f>
        <x:v>2</x:v>
      </x:c>
      <x:c r="P4313" s="60" t="n">
        <x:f>N4313*'参数'!$B$12</x:f>
        <x:v>1</x:v>
      </x:c>
      <x:c r="Q4313" t="str">
        <x:f>C4313&amp;"d"</x:f>
        <x:v>C75d</x:v>
      </x:c>
      <x:c r="R4313" t="str">
        <x:f>C4313&amp;"p"</x:f>
        <x:v>C75p</x:v>
      </x:c>
      <x:c r="S4313" t="str">
        <x:f>IF(AND(L4313&gt;=H4313+I4313+J4313,M4313&gt;L4313,F4313&lt;&gt;""),"PASS","FAIL")</x:f>
        <x:v>PASS</x:v>
      </x:c>
      <x:c r="T4313" t="n">
        <x:v>1</x:v>
      </x:c>
      <x:c r="U4313" t="str">
        <x:v>pickup_after_delivery_completion_plus_usage_lag</x:v>
      </x:c>
    </x:row>
    <x:row r="4314">
      <x:c r="A4314" t="str">
        <x:v>Set2_200-10-1b</x:v>
      </x:c>
      <x:c r="B4314" t="str">
        <x:v>standard_same_day</x:v>
      </x:c>
      <x:c r="C4314" t="str">
        <x:v>C76</x:v>
      </x:c>
      <x:c r="D4314" s="59" t="n">
        <x:v>1</x:v>
      </x:c>
      <x:c r="E4314" s="59" t="n">
        <x:v>19</x:v>
      </x:c>
      <x:c r="F4314" s="59" t="str">
        <x:v>S0</x:v>
      </x:c>
      <x:c r="G4314" s="59" t="n">
        <x:v>161</x:v>
      </x:c>
      <x:c r="H4314" s="59" t="n">
        <x:v>197</x:v>
      </x:c>
      <x:c r="I4314" s="59" t="n">
        <x:v>10</x:v>
      </x:c>
      <x:c r="J4314" s="60" t="n">
        <x:f>'参数'!$C$5</x:f>
        <x:v>360</x:v>
      </x:c>
      <x:c r="K4314" s="60" t="n">
        <x:f>'参数'!$D$5</x:f>
        <x:v>240</x:v>
      </x:c>
      <x:c r="L4314" s="60" t="n">
        <x:f>H4314+I4314+J4314</x:f>
        <x:v>567</x:v>
      </x:c>
      <x:c r="M4314" s="60" t="n">
        <x:f>L4314+K4314</x:f>
        <x:v>807</x:v>
      </x:c>
      <x:c r="N4314" s="60" t="n">
        <x:f>'参数'!$B$10</x:f>
        <x:v>1</x:v>
      </x:c>
      <x:c r="O4314" s="60" t="n">
        <x:f>N4314*'参数'!$B$11</x:f>
        <x:v>2</x:v>
      </x:c>
      <x:c r="P4314" s="60" t="n">
        <x:f>N4314*'参数'!$B$12</x:f>
        <x:v>1</x:v>
      </x:c>
      <x:c r="Q4314" t="str">
        <x:f>C4314&amp;"d"</x:f>
        <x:v>C76d</x:v>
      </x:c>
      <x:c r="R4314" t="str">
        <x:f>C4314&amp;"p"</x:f>
        <x:v>C76p</x:v>
      </x:c>
      <x:c r="S4314" t="str">
        <x:f>IF(AND(L4314&gt;=H4314+I4314+J4314,M4314&gt;L4314,F4314&lt;&gt;""),"PASS","FAIL")</x:f>
        <x:v>PASS</x:v>
      </x:c>
      <x:c r="T4314" t="n">
        <x:v>15</x:v>
      </x:c>
      <x:c r="U4314" t="str">
        <x:v>pickup_after_delivery_completion_plus_usage_lag</x:v>
      </x:c>
    </x:row>
    <x:row r="4315">
      <x:c r="A4315" t="str">
        <x:v>Set2_200-10-1b</x:v>
      </x:c>
      <x:c r="B4315" t="str">
        <x:v>standard_same_day</x:v>
      </x:c>
      <x:c r="C4315" t="str">
        <x:v>C77</x:v>
      </x:c>
      <x:c r="D4315" s="59" t="n">
        <x:v>28</x:v>
      </x:c>
      <x:c r="E4315" s="59" t="n">
        <x:v>17</x:v>
      </x:c>
      <x:c r="F4315" s="59" t="str">
        <x:v>S7</x:v>
      </x:c>
      <x:c r="G4315" s="59" t="n">
        <x:v>668</x:v>
      </x:c>
      <x:c r="H4315" s="59" t="n">
        <x:v>686</x:v>
      </x:c>
      <x:c r="I4315" s="59" t="n">
        <x:v>10</x:v>
      </x:c>
      <x:c r="J4315" s="60" t="n">
        <x:f>'参数'!$C$5</x:f>
        <x:v>360</x:v>
      </x:c>
      <x:c r="K4315" s="60" t="n">
        <x:f>'参数'!$D$5</x:f>
        <x:v>240</x:v>
      </x:c>
      <x:c r="L4315" s="60" t="n">
        <x:f>H4315+I4315+J4315</x:f>
        <x:v>1056</x:v>
      </x:c>
      <x:c r="M4315" s="60" t="n">
        <x:f>L4315+K4315</x:f>
        <x:v>1296</x:v>
      </x:c>
      <x:c r="N4315" s="60" t="n">
        <x:f>'参数'!$B$10</x:f>
        <x:v>1</x:v>
      </x:c>
      <x:c r="O4315" s="60" t="n">
        <x:f>N4315*'参数'!$B$11</x:f>
        <x:v>2</x:v>
      </x:c>
      <x:c r="P4315" s="60" t="n">
        <x:f>N4315*'参数'!$B$12</x:f>
        <x:v>1</x:v>
      </x:c>
      <x:c r="Q4315" t="str">
        <x:f>C4315&amp;"d"</x:f>
        <x:v>C77d</x:v>
      </x:c>
      <x:c r="R4315" t="str">
        <x:f>C4315&amp;"p"</x:f>
        <x:v>C77p</x:v>
      </x:c>
      <x:c r="S4315" t="str">
        <x:f>IF(AND(L4315&gt;=H4315+I4315+J4315,M4315&gt;L4315,F4315&lt;&gt;""),"PASS","FAIL")</x:f>
        <x:v>PASS</x:v>
      </x:c>
      <x:c r="T4315" t="n">
        <x:v>15</x:v>
      </x:c>
      <x:c r="U4315" t="str">
        <x:v>pickup_after_delivery_completion_plus_usage_lag</x:v>
      </x:c>
    </x:row>
    <x:row r="4316">
      <x:c r="A4316" t="str">
        <x:v>Set2_200-10-1b</x:v>
      </x:c>
      <x:c r="B4316" t="str">
        <x:v>standard_same_day</x:v>
      </x:c>
      <x:c r="C4316" t="str">
        <x:v>C78</x:v>
      </x:c>
      <x:c r="D4316" s="59" t="n">
        <x:v>26</x:v>
      </x:c>
      <x:c r="E4316" s="59" t="n">
        <x:v>22</x:v>
      </x:c>
      <x:c r="F4316" s="59" t="str">
        <x:v>S7</x:v>
      </x:c>
      <x:c r="G4316" s="59" t="n">
        <x:v>72</x:v>
      </x:c>
      <x:c r="H4316" s="59" t="n">
        <x:v>82</x:v>
      </x:c>
      <x:c r="I4316" s="59" t="n">
        <x:v>10</x:v>
      </x:c>
      <x:c r="J4316" s="60" t="n">
        <x:f>'参数'!$C$5</x:f>
        <x:v>360</x:v>
      </x:c>
      <x:c r="K4316" s="60" t="n">
        <x:f>'参数'!$D$5</x:f>
        <x:v>240</x:v>
      </x:c>
      <x:c r="L4316" s="60" t="n">
        <x:f>H4316+I4316+J4316</x:f>
        <x:v>452</x:v>
      </x:c>
      <x:c r="M4316" s="60" t="n">
        <x:f>L4316+K4316</x:f>
        <x:v>692</x:v>
      </x:c>
      <x:c r="N4316" s="60" t="n">
        <x:f>'参数'!$B$10</x:f>
        <x:v>1</x:v>
      </x:c>
      <x:c r="O4316" s="60" t="n">
        <x:f>N4316*'参数'!$B$11</x:f>
        <x:v>2</x:v>
      </x:c>
      <x:c r="P4316" s="60" t="n">
        <x:f>N4316*'参数'!$B$12</x:f>
        <x:v>1</x:v>
      </x:c>
      <x:c r="Q4316" t="str">
        <x:f>C4316&amp;"d"</x:f>
        <x:v>C78d</x:v>
      </x:c>
      <x:c r="R4316" t="str">
        <x:f>C4316&amp;"p"</x:f>
        <x:v>C78p</x:v>
      </x:c>
      <x:c r="S4316" t="str">
        <x:f>IF(AND(L4316&gt;=H4316+I4316+J4316,M4316&gt;L4316,F4316&lt;&gt;""),"PASS","FAIL")</x:f>
        <x:v>PASS</x:v>
      </x:c>
      <x:c r="T4316" t="n">
        <x:v>0</x:v>
      </x:c>
      <x:c r="U4316" t="str">
        <x:v>pickup_after_delivery_completion_plus_usage_lag</x:v>
      </x:c>
    </x:row>
    <x:row r="4317">
      <x:c r="A4317" t="str">
        <x:v>Set2_200-10-1b</x:v>
      </x:c>
      <x:c r="B4317" t="str">
        <x:v>standard_same_day</x:v>
      </x:c>
      <x:c r="C4317" t="str">
        <x:v>C79</x:v>
      </x:c>
      <x:c r="D4317" s="59" t="n">
        <x:v>23</x:v>
      </x:c>
      <x:c r="E4317" s="59" t="n">
        <x:v>9</x:v>
      </x:c>
      <x:c r="F4317" s="59" t="str">
        <x:v>S8</x:v>
      </x:c>
      <x:c r="G4317" s="59" t="n">
        <x:v>552</x:v>
      </x:c>
      <x:c r="H4317" s="59" t="n">
        <x:v>576</x:v>
      </x:c>
      <x:c r="I4317" s="59" t="n">
        <x:v>10</x:v>
      </x:c>
      <x:c r="J4317" s="60" t="n">
        <x:f>'参数'!$C$5</x:f>
        <x:v>360</x:v>
      </x:c>
      <x:c r="K4317" s="60" t="n">
        <x:f>'参数'!$D$5</x:f>
        <x:v>240</x:v>
      </x:c>
      <x:c r="L4317" s="60" t="n">
        <x:f>H4317+I4317+J4317</x:f>
        <x:v>946</x:v>
      </x:c>
      <x:c r="M4317" s="60" t="n">
        <x:f>L4317+K4317</x:f>
        <x:v>1186</x:v>
      </x:c>
      <x:c r="N4317" s="60" t="n">
        <x:f>'参数'!$B$10</x:f>
        <x:v>1</x:v>
      </x:c>
      <x:c r="O4317" s="60" t="n">
        <x:f>N4317*'参数'!$B$11</x:f>
        <x:v>2</x:v>
      </x:c>
      <x:c r="P4317" s="60" t="n">
        <x:f>N4317*'参数'!$B$12</x:f>
        <x:v>1</x:v>
      </x:c>
      <x:c r="Q4317" t="str">
        <x:f>C4317&amp;"d"</x:f>
        <x:v>C79d</x:v>
      </x:c>
      <x:c r="R4317" t="str">
        <x:f>C4317&amp;"p"</x:f>
        <x:v>C79p</x:v>
      </x:c>
      <x:c r="S4317" t="str">
        <x:f>IF(AND(L4317&gt;=H4317+I4317+J4317,M4317&gt;L4317,F4317&lt;&gt;""),"PASS","FAIL")</x:f>
        <x:v>PASS</x:v>
      </x:c>
      <x:c r="T4317" t="n">
        <x:v>0</x:v>
      </x:c>
      <x:c r="U4317" t="str">
        <x:v>pickup_after_delivery_completion_plus_usage_lag</x:v>
      </x:c>
    </x:row>
    <x:row r="4318">
      <x:c r="A4318" t="str">
        <x:v>Set2_200-10-1b</x:v>
      </x:c>
      <x:c r="B4318" t="str">
        <x:v>standard_same_day</x:v>
      </x:c>
      <x:c r="C4318" t="str">
        <x:v>C80</x:v>
      </x:c>
      <x:c r="D4318" s="59" t="n">
        <x:v>2</x:v>
      </x:c>
      <x:c r="E4318" s="59" t="n">
        <x:v>50</x:v>
      </x:c>
      <x:c r="F4318" s="59" t="str">
        <x:v>S9</x:v>
      </x:c>
      <x:c r="G4318" s="59" t="n">
        <x:v>557</x:v>
      </x:c>
      <x:c r="H4318" s="59" t="n">
        <x:v>589</x:v>
      </x:c>
      <x:c r="I4318" s="59" t="n">
        <x:v>10</x:v>
      </x:c>
      <x:c r="J4318" s="60" t="n">
        <x:f>'参数'!$C$5</x:f>
        <x:v>360</x:v>
      </x:c>
      <x:c r="K4318" s="60" t="n">
        <x:f>'参数'!$D$5</x:f>
        <x:v>240</x:v>
      </x:c>
      <x:c r="L4318" s="60" t="n">
        <x:f>H4318+I4318+J4318</x:f>
        <x:v>959</x:v>
      </x:c>
      <x:c r="M4318" s="60" t="n">
        <x:f>L4318+K4318</x:f>
        <x:v>1199</x:v>
      </x:c>
      <x:c r="N4318" s="60" t="n">
        <x:f>'参数'!$B$10</x:f>
        <x:v>1</x:v>
      </x:c>
      <x:c r="O4318" s="60" t="n">
        <x:f>N4318*'参数'!$B$11</x:f>
        <x:v>2</x:v>
      </x:c>
      <x:c r="P4318" s="60" t="n">
        <x:f>N4318*'参数'!$B$12</x:f>
        <x:v>1</x:v>
      </x:c>
      <x:c r="Q4318" t="str">
        <x:f>C4318&amp;"d"</x:f>
        <x:v>C80d</x:v>
      </x:c>
      <x:c r="R4318" t="str">
        <x:f>C4318&amp;"p"</x:f>
        <x:v>C80p</x:v>
      </x:c>
      <x:c r="S4318" t="str">
        <x:f>IF(AND(L4318&gt;=H4318+I4318+J4318,M4318&gt;L4318,F4318&lt;&gt;""),"PASS","FAIL")</x:f>
        <x:v>PASS</x:v>
      </x:c>
      <x:c r="T4318" t="n">
        <x:v>1</x:v>
      </x:c>
      <x:c r="U4318" t="str">
        <x:v>pickup_after_delivery_completion_plus_usage_lag</x:v>
      </x:c>
    </x:row>
    <x:row r="4319">
      <x:c r="A4319" t="str">
        <x:v>Set2_200-10-1b</x:v>
      </x:c>
      <x:c r="B4319" t="str">
        <x:v>standard_same_day</x:v>
      </x:c>
      <x:c r="C4319" t="str">
        <x:v>C81</x:v>
      </x:c>
      <x:c r="D4319" s="59" t="n">
        <x:v>7</x:v>
      </x:c>
      <x:c r="E4319" s="59" t="n">
        <x:v>8</x:v>
      </x:c>
      <x:c r="F4319" s="59" t="str">
        <x:v>S8</x:v>
      </x:c>
      <x:c r="G4319" s="59" t="n">
        <x:v>365</x:v>
      </x:c>
      <x:c r="H4319" s="59" t="n">
        <x:v>395</x:v>
      </x:c>
      <x:c r="I4319" s="59" t="n">
        <x:v>10</x:v>
      </x:c>
      <x:c r="J4319" s="60" t="n">
        <x:f>'参数'!$C$5</x:f>
        <x:v>360</x:v>
      </x:c>
      <x:c r="K4319" s="60" t="n">
        <x:f>'参数'!$D$5</x:f>
        <x:v>240</x:v>
      </x:c>
      <x:c r="L4319" s="60" t="n">
        <x:f>H4319+I4319+J4319</x:f>
        <x:v>765</x:v>
      </x:c>
      <x:c r="M4319" s="60" t="n">
        <x:f>L4319+K4319</x:f>
        <x:v>1005</x:v>
      </x:c>
      <x:c r="N4319" s="60" t="n">
        <x:f>'参数'!$B$10</x:f>
        <x:v>1</x:v>
      </x:c>
      <x:c r="O4319" s="60" t="n">
        <x:f>N4319*'参数'!$B$11</x:f>
        <x:v>2</x:v>
      </x:c>
      <x:c r="P4319" s="60" t="n">
        <x:f>N4319*'参数'!$B$12</x:f>
        <x:v>1</x:v>
      </x:c>
      <x:c r="Q4319" t="str">
        <x:f>C4319&amp;"d"</x:f>
        <x:v>C81d</x:v>
      </x:c>
      <x:c r="R4319" t="str">
        <x:f>C4319&amp;"p"</x:f>
        <x:v>C81p</x:v>
      </x:c>
      <x:c r="S4319" t="str">
        <x:f>IF(AND(L4319&gt;=H4319+I4319+J4319,M4319&gt;L4319,F4319&lt;&gt;""),"PASS","FAIL")</x:f>
        <x:v>PASS</x:v>
      </x:c>
      <x:c r="T4319" t="n">
        <x:v>13</x:v>
      </x:c>
      <x:c r="U4319" t="str">
        <x:v>pickup_after_delivery_completion_plus_usage_lag</x:v>
      </x:c>
    </x:row>
    <x:row r="4320">
      <x:c r="A4320" t="str">
        <x:v>Set2_200-10-1b</x:v>
      </x:c>
      <x:c r="B4320" t="str">
        <x:v>standard_same_day</x:v>
      </x:c>
      <x:c r="C4320" t="str">
        <x:v>C82</x:v>
      </x:c>
      <x:c r="D4320" s="59" t="n">
        <x:v>42</x:v>
      </x:c>
      <x:c r="E4320" s="59" t="n">
        <x:v>1</x:v>
      </x:c>
      <x:c r="F4320" s="59" t="str">
        <x:v>S4</x:v>
      </x:c>
      <x:c r="G4320" s="59" t="n">
        <x:v>531</x:v>
      </x:c>
      <x:c r="H4320" s="59" t="n">
        <x:v>543</x:v>
      </x:c>
      <x:c r="I4320" s="59" t="n">
        <x:v>10</x:v>
      </x:c>
      <x:c r="J4320" s="60" t="n">
        <x:f>'参数'!$C$5</x:f>
        <x:v>360</x:v>
      </x:c>
      <x:c r="K4320" s="60" t="n">
        <x:f>'参数'!$D$5</x:f>
        <x:v>240</x:v>
      </x:c>
      <x:c r="L4320" s="60" t="n">
        <x:f>H4320+I4320+J4320</x:f>
        <x:v>913</x:v>
      </x:c>
      <x:c r="M4320" s="60" t="n">
        <x:f>L4320+K4320</x:f>
        <x:v>1153</x:v>
      </x:c>
      <x:c r="N4320" s="60" t="n">
        <x:f>'参数'!$B$10</x:f>
        <x:v>1</x:v>
      </x:c>
      <x:c r="O4320" s="60" t="n">
        <x:f>N4320*'参数'!$B$11</x:f>
        <x:v>2</x:v>
      </x:c>
      <x:c r="P4320" s="60" t="n">
        <x:f>N4320*'参数'!$B$12</x:f>
        <x:v>1</x:v>
      </x:c>
      <x:c r="Q4320" t="str">
        <x:f>C4320&amp;"d"</x:f>
        <x:v>C82d</x:v>
      </x:c>
      <x:c r="R4320" t="str">
        <x:f>C4320&amp;"p"</x:f>
        <x:v>C82p</x:v>
      </x:c>
      <x:c r="S4320" t="str">
        <x:f>IF(AND(L4320&gt;=H4320+I4320+J4320,M4320&gt;L4320,F4320&lt;&gt;""),"PASS","FAIL")</x:f>
        <x:v>PASS</x:v>
      </x:c>
      <x:c r="T4320" t="n">
        <x:v>4</x:v>
      </x:c>
      <x:c r="U4320" t="str">
        <x:v>pickup_after_delivery_completion_plus_usage_lag</x:v>
      </x:c>
    </x:row>
    <x:row r="4321">
      <x:c r="A4321" t="str">
        <x:v>Set2_200-10-1b</x:v>
      </x:c>
      <x:c r="B4321" t="str">
        <x:v>standard_same_day</x:v>
      </x:c>
      <x:c r="C4321" t="str">
        <x:v>C83</x:v>
      </x:c>
      <x:c r="D4321" s="59" t="n">
        <x:v>49</x:v>
      </x:c>
      <x:c r="E4321" s="59" t="n">
        <x:v>44</x:v>
      </x:c>
      <x:c r="F4321" s="59" t="str">
        <x:v>S1</x:v>
      </x:c>
      <x:c r="G4321" s="59" t="n">
        <x:v>238</x:v>
      </x:c>
      <x:c r="H4321" s="59" t="n">
        <x:v>274</x:v>
      </x:c>
      <x:c r="I4321" s="59" t="n">
        <x:v>10</x:v>
      </x:c>
      <x:c r="J4321" s="60" t="n">
        <x:f>'参数'!$C$5</x:f>
        <x:v>360</x:v>
      </x:c>
      <x:c r="K4321" s="60" t="n">
        <x:f>'参数'!$D$5</x:f>
        <x:v>240</x:v>
      </x:c>
      <x:c r="L4321" s="60" t="n">
        <x:f>H4321+I4321+J4321</x:f>
        <x:v>644</x:v>
      </x:c>
      <x:c r="M4321" s="60" t="n">
        <x:f>L4321+K4321</x:f>
        <x:v>884</x:v>
      </x:c>
      <x:c r="N4321" s="60" t="n">
        <x:f>'参数'!$B$10</x:f>
        <x:v>1</x:v>
      </x:c>
      <x:c r="O4321" s="60" t="n">
        <x:f>N4321*'参数'!$B$11</x:f>
        <x:v>2</x:v>
      </x:c>
      <x:c r="P4321" s="60" t="n">
        <x:f>N4321*'参数'!$B$12</x:f>
        <x:v>1</x:v>
      </x:c>
      <x:c r="Q4321" t="str">
        <x:f>C4321&amp;"d"</x:f>
        <x:v>C83d</x:v>
      </x:c>
      <x:c r="R4321" t="str">
        <x:f>C4321&amp;"p"</x:f>
        <x:v>C83p</x:v>
      </x:c>
      <x:c r="S4321" t="str">
        <x:f>IF(AND(L4321&gt;=H4321+I4321+J4321,M4321&gt;L4321,F4321&lt;&gt;""),"PASS","FAIL")</x:f>
        <x:v>PASS</x:v>
      </x:c>
      <x:c r="T4321" t="n">
        <x:v>10</x:v>
      </x:c>
      <x:c r="U4321" t="str">
        <x:v>pickup_after_delivery_completion_plus_usage_lag</x:v>
      </x:c>
    </x:row>
    <x:row r="4322">
      <x:c r="A4322" t="str">
        <x:v>Set2_200-10-1b</x:v>
      </x:c>
      <x:c r="B4322" t="str">
        <x:v>standard_same_day</x:v>
      </x:c>
      <x:c r="C4322" t="str">
        <x:v>C84</x:v>
      </x:c>
      <x:c r="D4322" s="59" t="n">
        <x:v>22</x:v>
      </x:c>
      <x:c r="E4322" s="59" t="n">
        <x:v>35</x:v>
      </x:c>
      <x:c r="F4322" s="59" t="str">
        <x:v>S6</x:v>
      </x:c>
      <x:c r="G4322" s="59" t="n">
        <x:v>533</x:v>
      </x:c>
      <x:c r="H4322" s="59" t="n">
        <x:v>545</x:v>
      </x:c>
      <x:c r="I4322" s="59" t="n">
        <x:v>10</x:v>
      </x:c>
      <x:c r="J4322" s="60" t="n">
        <x:f>'参数'!$C$5</x:f>
        <x:v>360</x:v>
      </x:c>
      <x:c r="K4322" s="60" t="n">
        <x:f>'参数'!$D$5</x:f>
        <x:v>240</x:v>
      </x:c>
      <x:c r="L4322" s="60" t="n">
        <x:f>H4322+I4322+J4322</x:f>
        <x:v>915</x:v>
      </x:c>
      <x:c r="M4322" s="60" t="n">
        <x:f>L4322+K4322</x:f>
        <x:v>1155</x:v>
      </x:c>
      <x:c r="N4322" s="60" t="n">
        <x:f>'参数'!$B$10</x:f>
        <x:v>1</x:v>
      </x:c>
      <x:c r="O4322" s="60" t="n">
        <x:f>N4322*'参数'!$B$11</x:f>
        <x:v>2</x:v>
      </x:c>
      <x:c r="P4322" s="60" t="n">
        <x:f>N4322*'参数'!$B$12</x:f>
        <x:v>1</x:v>
      </x:c>
      <x:c r="Q4322" t="str">
        <x:f>C4322&amp;"d"</x:f>
        <x:v>C84d</x:v>
      </x:c>
      <x:c r="R4322" t="str">
        <x:f>C4322&amp;"p"</x:f>
        <x:v>C84p</x:v>
      </x:c>
      <x:c r="S4322" t="str">
        <x:f>IF(AND(L4322&gt;=H4322+I4322+J4322,M4322&gt;L4322,F4322&lt;&gt;""),"PASS","FAIL")</x:f>
        <x:v>PASS</x:v>
      </x:c>
      <x:c r="T4322" t="n">
        <x:v>9</x:v>
      </x:c>
      <x:c r="U4322" t="str">
        <x:v>pickup_after_delivery_completion_plus_usage_lag</x:v>
      </x:c>
    </x:row>
    <x:row r="4323">
      <x:c r="A4323" t="str">
        <x:v>Set2_200-10-1b</x:v>
      </x:c>
      <x:c r="B4323" t="str">
        <x:v>standard_same_day</x:v>
      </x:c>
      <x:c r="C4323" t="str">
        <x:v>C85</x:v>
      </x:c>
      <x:c r="D4323" s="59" t="n">
        <x:v>23</x:v>
      </x:c>
      <x:c r="E4323" s="59" t="n">
        <x:v>49</x:v>
      </x:c>
      <x:c r="F4323" s="59" t="str">
        <x:v>S9</x:v>
      </x:c>
      <x:c r="G4323" s="59" t="n">
        <x:v>656</x:v>
      </x:c>
      <x:c r="H4323" s="59" t="n">
        <x:v>678</x:v>
      </x:c>
      <x:c r="I4323" s="59" t="n">
        <x:v>10</x:v>
      </x:c>
      <x:c r="J4323" s="60" t="n">
        <x:f>'参数'!$C$5</x:f>
        <x:v>360</x:v>
      </x:c>
      <x:c r="K4323" s="60" t="n">
        <x:f>'参数'!$D$5</x:f>
        <x:v>240</x:v>
      </x:c>
      <x:c r="L4323" s="60" t="n">
        <x:f>H4323+I4323+J4323</x:f>
        <x:v>1048</x:v>
      </x:c>
      <x:c r="M4323" s="60" t="n">
        <x:f>L4323+K4323</x:f>
        <x:v>1288</x:v>
      </x:c>
      <x:c r="N4323" s="60" t="n">
        <x:f>'参数'!$B$10</x:f>
        <x:v>1</x:v>
      </x:c>
      <x:c r="O4323" s="60" t="n">
        <x:f>N4323*'参数'!$B$11</x:f>
        <x:v>2</x:v>
      </x:c>
      <x:c r="P4323" s="60" t="n">
        <x:f>N4323*'参数'!$B$12</x:f>
        <x:v>1</x:v>
      </x:c>
      <x:c r="Q4323" t="str">
        <x:f>C4323&amp;"d"</x:f>
        <x:v>C85d</x:v>
      </x:c>
      <x:c r="R4323" t="str">
        <x:f>C4323&amp;"p"</x:f>
        <x:v>C85p</x:v>
      </x:c>
      <x:c r="S4323" t="str">
        <x:f>IF(AND(L4323&gt;=H4323+I4323+J4323,M4323&gt;L4323,F4323&lt;&gt;""),"PASS","FAIL")</x:f>
        <x:v>PASS</x:v>
      </x:c>
      <x:c r="T4323" t="n">
        <x:v>10</x:v>
      </x:c>
      <x:c r="U4323" t="str">
        <x:v>pickup_after_delivery_completion_plus_usage_lag</x:v>
      </x:c>
    </x:row>
    <x:row r="4324">
      <x:c r="A4324" t="str">
        <x:v>Set2_200-10-1b</x:v>
      </x:c>
      <x:c r="B4324" t="str">
        <x:v>standard_same_day</x:v>
      </x:c>
      <x:c r="C4324" t="str">
        <x:v>C86</x:v>
      </x:c>
      <x:c r="D4324" s="59" t="n">
        <x:v>1</x:v>
      </x:c>
      <x:c r="E4324" s="59" t="n">
        <x:v>22</x:v>
      </x:c>
      <x:c r="F4324" s="59" t="str">
        <x:v>S0</x:v>
      </x:c>
      <x:c r="G4324" s="59" t="n">
        <x:v>368</x:v>
      </x:c>
      <x:c r="H4324" s="59" t="n">
        <x:v>388</x:v>
      </x:c>
      <x:c r="I4324" s="59" t="n">
        <x:v>10</x:v>
      </x:c>
      <x:c r="J4324" s="60" t="n">
        <x:f>'参数'!$C$5</x:f>
        <x:v>360</x:v>
      </x:c>
      <x:c r="K4324" s="60" t="n">
        <x:f>'参数'!$D$5</x:f>
        <x:v>240</x:v>
      </x:c>
      <x:c r="L4324" s="60" t="n">
        <x:f>H4324+I4324+J4324</x:f>
        <x:v>758</x:v>
      </x:c>
      <x:c r="M4324" s="60" t="n">
        <x:f>L4324+K4324</x:f>
        <x:v>998</x:v>
      </x:c>
      <x:c r="N4324" s="60" t="n">
        <x:f>'参数'!$B$10</x:f>
        <x:v>1</x:v>
      </x:c>
      <x:c r="O4324" s="60" t="n">
        <x:f>N4324*'参数'!$B$11</x:f>
        <x:v>2</x:v>
      </x:c>
      <x:c r="P4324" s="60" t="n">
        <x:f>N4324*'参数'!$B$12</x:f>
        <x:v>1</x:v>
      </x:c>
      <x:c r="Q4324" t="str">
        <x:f>C4324&amp;"d"</x:f>
        <x:v>C86d</x:v>
      </x:c>
      <x:c r="R4324" t="str">
        <x:f>C4324&amp;"p"</x:f>
        <x:v>C86p</x:v>
      </x:c>
      <x:c r="S4324" t="str">
        <x:f>IF(AND(L4324&gt;=H4324+I4324+J4324,M4324&gt;L4324,F4324&lt;&gt;""),"PASS","FAIL")</x:f>
        <x:v>PASS</x:v>
      </x:c>
      <x:c r="T4324" t="n">
        <x:v>2</x:v>
      </x:c>
      <x:c r="U4324" t="str">
        <x:v>pickup_after_delivery_completion_plus_usage_lag</x:v>
      </x:c>
    </x:row>
    <x:row r="4325">
      <x:c r="A4325" t="str">
        <x:v>Set2_200-10-1b</x:v>
      </x:c>
      <x:c r="B4325" t="str">
        <x:v>standard_same_day</x:v>
      </x:c>
      <x:c r="C4325" t="str">
        <x:v>C87</x:v>
      </x:c>
      <x:c r="D4325" s="59" t="n">
        <x:v>50</x:v>
      </x:c>
      <x:c r="E4325" s="59" t="n">
        <x:v>41</x:v>
      </x:c>
      <x:c r="F4325" s="59" t="str">
        <x:v>S1</x:v>
      </x:c>
      <x:c r="G4325" s="59" t="n">
        <x:v>661</x:v>
      </x:c>
      <x:c r="H4325" s="59" t="n">
        <x:v>691</x:v>
      </x:c>
      <x:c r="I4325" s="59" t="n">
        <x:v>10</x:v>
      </x:c>
      <x:c r="J4325" s="60" t="n">
        <x:f>'参数'!$C$5</x:f>
        <x:v>360</x:v>
      </x:c>
      <x:c r="K4325" s="60" t="n">
        <x:f>'参数'!$D$5</x:f>
        <x:v>240</x:v>
      </x:c>
      <x:c r="L4325" s="60" t="n">
        <x:f>H4325+I4325+J4325</x:f>
        <x:v>1061</x:v>
      </x:c>
      <x:c r="M4325" s="60" t="n">
        <x:f>L4325+K4325</x:f>
        <x:v>1301</x:v>
      </x:c>
      <x:c r="N4325" s="60" t="n">
        <x:f>'参数'!$B$10</x:f>
        <x:v>1</x:v>
      </x:c>
      <x:c r="O4325" s="60" t="n">
        <x:f>N4325*'参数'!$B$11</x:f>
        <x:v>2</x:v>
      </x:c>
      <x:c r="P4325" s="60" t="n">
        <x:f>N4325*'参数'!$B$12</x:f>
        <x:v>1</x:v>
      </x:c>
      <x:c r="Q4325" t="str">
        <x:f>C4325&amp;"d"</x:f>
        <x:v>C87d</x:v>
      </x:c>
      <x:c r="R4325" t="str">
        <x:f>C4325&amp;"p"</x:f>
        <x:v>C87p</x:v>
      </x:c>
      <x:c r="S4325" t="str">
        <x:f>IF(AND(L4325&gt;=H4325+I4325+J4325,M4325&gt;L4325,F4325&lt;&gt;""),"PASS","FAIL")</x:f>
        <x:v>PASS</x:v>
      </x:c>
      <x:c r="T4325" t="n">
        <x:v>4</x:v>
      </x:c>
      <x:c r="U4325" t="str">
        <x:v>pickup_after_delivery_completion_plus_usage_lag</x:v>
      </x:c>
    </x:row>
    <x:row r="4326">
      <x:c r="A4326" t="str">
        <x:v>Set2_200-10-1b</x:v>
      </x:c>
      <x:c r="B4326" t="str">
        <x:v>standard_same_day</x:v>
      </x:c>
      <x:c r="C4326" t="str">
        <x:v>C88</x:v>
      </x:c>
      <x:c r="D4326" s="59" t="n">
        <x:v>15</x:v>
      </x:c>
      <x:c r="E4326" s="59" t="n">
        <x:v>21</x:v>
      </x:c>
      <x:c r="F4326" s="59" t="str">
        <x:v>S7</x:v>
      </x:c>
      <x:c r="G4326" s="59" t="n">
        <x:v>422</x:v>
      </x:c>
      <x:c r="H4326" s="59" t="n">
        <x:v>432</x:v>
      </x:c>
      <x:c r="I4326" s="59" t="n">
        <x:v>10</x:v>
      </x:c>
      <x:c r="J4326" s="60" t="n">
        <x:f>'参数'!$C$5</x:f>
        <x:v>360</x:v>
      </x:c>
      <x:c r="K4326" s="60" t="n">
        <x:f>'参数'!$D$5</x:f>
        <x:v>240</x:v>
      </x:c>
      <x:c r="L4326" s="60" t="n">
        <x:f>H4326+I4326+J4326</x:f>
        <x:v>802</x:v>
      </x:c>
      <x:c r="M4326" s="60" t="n">
        <x:f>L4326+K4326</x:f>
        <x:v>1042</x:v>
      </x:c>
      <x:c r="N4326" s="60" t="n">
        <x:f>'参数'!$B$10</x:f>
        <x:v>1</x:v>
      </x:c>
      <x:c r="O4326" s="60" t="n">
        <x:f>N4326*'参数'!$B$11</x:f>
        <x:v>2</x:v>
      </x:c>
      <x:c r="P4326" s="60" t="n">
        <x:f>N4326*'参数'!$B$12</x:f>
        <x:v>1</x:v>
      </x:c>
      <x:c r="Q4326" t="str">
        <x:f>C4326&amp;"d"</x:f>
        <x:v>C88d</x:v>
      </x:c>
      <x:c r="R4326" t="str">
        <x:f>C4326&amp;"p"</x:f>
        <x:v>C88p</x:v>
      </x:c>
      <x:c r="S4326" t="str">
        <x:f>IF(AND(L4326&gt;=H4326+I4326+J4326,M4326&gt;L4326,F4326&lt;&gt;""),"PASS","FAIL")</x:f>
        <x:v>PASS</x:v>
      </x:c>
      <x:c r="T4326" t="n">
        <x:v>11</x:v>
      </x:c>
      <x:c r="U4326" t="str">
        <x:v>pickup_after_delivery_completion_plus_usage_lag</x:v>
      </x:c>
    </x:row>
    <x:row r="4327">
      <x:c r="A4327" t="str">
        <x:v>Set2_200-10-1b</x:v>
      </x:c>
      <x:c r="B4327" t="str">
        <x:v>standard_same_day</x:v>
      </x:c>
      <x:c r="C4327" t="str">
        <x:v>C89</x:v>
      </x:c>
      <x:c r="D4327" s="59" t="n">
        <x:v>48</x:v>
      </x:c>
      <x:c r="E4327" s="59" t="n">
        <x:v>27</x:v>
      </x:c>
      <x:c r="F4327" s="59" t="str">
        <x:v>S2</x:v>
      </x:c>
      <x:c r="G4327" s="59" t="n">
        <x:v>111</x:v>
      </x:c>
      <x:c r="H4327" s="59" t="n">
        <x:v>143</x:v>
      </x:c>
      <x:c r="I4327" s="59" t="n">
        <x:v>10</x:v>
      </x:c>
      <x:c r="J4327" s="60" t="n">
        <x:f>'参数'!$C$5</x:f>
        <x:v>360</x:v>
      </x:c>
      <x:c r="K4327" s="60" t="n">
        <x:f>'参数'!$D$5</x:f>
        <x:v>240</x:v>
      </x:c>
      <x:c r="L4327" s="60" t="n">
        <x:f>H4327+I4327+J4327</x:f>
        <x:v>513</x:v>
      </x:c>
      <x:c r="M4327" s="60" t="n">
        <x:f>L4327+K4327</x:f>
        <x:v>753</x:v>
      </x:c>
      <x:c r="N4327" s="60" t="n">
        <x:f>'参数'!$B$10</x:f>
        <x:v>1</x:v>
      </x:c>
      <x:c r="O4327" s="60" t="n">
        <x:f>N4327*'参数'!$B$11</x:f>
        <x:v>2</x:v>
      </x:c>
      <x:c r="P4327" s="60" t="n">
        <x:f>N4327*'参数'!$B$12</x:f>
        <x:v>1</x:v>
      </x:c>
      <x:c r="Q4327" t="str">
        <x:f>C4327&amp;"d"</x:f>
        <x:v>C89d</x:v>
      </x:c>
      <x:c r="R4327" t="str">
        <x:f>C4327&amp;"p"</x:f>
        <x:v>C89p</x:v>
      </x:c>
      <x:c r="S4327" t="str">
        <x:f>IF(AND(L4327&gt;=H4327+I4327+J4327,M4327&gt;L4327,F4327&lt;&gt;""),"PASS","FAIL")</x:f>
        <x:v>PASS</x:v>
      </x:c>
      <x:c r="T4327" t="n">
        <x:v>11</x:v>
      </x:c>
      <x:c r="U4327" t="str">
        <x:v>pickup_after_delivery_completion_plus_usage_lag</x:v>
      </x:c>
    </x:row>
    <x:row r="4328">
      <x:c r="A4328" t="str">
        <x:v>Set2_200-10-1b</x:v>
      </x:c>
      <x:c r="B4328" t="str">
        <x:v>standard_same_day</x:v>
      </x:c>
      <x:c r="C4328" t="str">
        <x:v>C90</x:v>
      </x:c>
      <x:c r="D4328" s="59" t="n">
        <x:v>42</x:v>
      </x:c>
      <x:c r="E4328" s="59" t="n">
        <x:v>27</x:v>
      </x:c>
      <x:c r="F4328" s="59" t="str">
        <x:v>S2</x:v>
      </x:c>
      <x:c r="G4328" s="59" t="n">
        <x:v>361</x:v>
      </x:c>
      <x:c r="H4328" s="59" t="n">
        <x:v>397</x:v>
      </x:c>
      <x:c r="I4328" s="59" t="n">
        <x:v>10</x:v>
      </x:c>
      <x:c r="J4328" s="60" t="n">
        <x:f>'参数'!$C$5</x:f>
        <x:v>360</x:v>
      </x:c>
      <x:c r="K4328" s="60" t="n">
        <x:f>'参数'!$D$5</x:f>
        <x:v>240</x:v>
      </x:c>
      <x:c r="L4328" s="60" t="n">
        <x:f>H4328+I4328+J4328</x:f>
        <x:v>767</x:v>
      </x:c>
      <x:c r="M4328" s="60" t="n">
        <x:f>L4328+K4328</x:f>
        <x:v>1007</x:v>
      </x:c>
      <x:c r="N4328" s="60" t="n">
        <x:f>'参数'!$B$10</x:f>
        <x:v>1</x:v>
      </x:c>
      <x:c r="O4328" s="60" t="n">
        <x:f>N4328*'参数'!$B$11</x:f>
        <x:v>2</x:v>
      </x:c>
      <x:c r="P4328" s="60" t="n">
        <x:f>N4328*'参数'!$B$12</x:f>
        <x:v>1</x:v>
      </x:c>
      <x:c r="Q4328" t="str">
        <x:f>C4328&amp;"d"</x:f>
        <x:v>C90d</x:v>
      </x:c>
      <x:c r="R4328" t="str">
        <x:f>C4328&amp;"p"</x:f>
        <x:v>C90p</x:v>
      </x:c>
      <x:c r="S4328" t="str">
        <x:f>IF(AND(L4328&gt;=H4328+I4328+J4328,M4328&gt;L4328,F4328&lt;&gt;""),"PASS","FAIL")</x:f>
        <x:v>PASS</x:v>
      </x:c>
      <x:c r="T4328" t="n">
        <x:v>3</x:v>
      </x:c>
      <x:c r="U4328" t="str">
        <x:v>pickup_after_delivery_completion_plus_usage_lag</x:v>
      </x:c>
    </x:row>
    <x:row r="4329">
      <x:c r="A4329" t="str">
        <x:v>Set2_200-10-1b</x:v>
      </x:c>
      <x:c r="B4329" t="str">
        <x:v>standard_same_day</x:v>
      </x:c>
      <x:c r="C4329" t="str">
        <x:v>C91</x:v>
      </x:c>
      <x:c r="D4329" s="59" t="n">
        <x:v>4</x:v>
      </x:c>
      <x:c r="E4329" s="59" t="n">
        <x:v>38</x:v>
      </x:c>
      <x:c r="F4329" s="59" t="str">
        <x:v>S0</x:v>
      </x:c>
      <x:c r="G4329" s="59" t="n">
        <x:v>223</x:v>
      </x:c>
      <x:c r="H4329" s="59" t="n">
        <x:v>233</x:v>
      </x:c>
      <x:c r="I4329" s="59" t="n">
        <x:v>10</x:v>
      </x:c>
      <x:c r="J4329" s="60" t="n">
        <x:f>'参数'!$C$5</x:f>
        <x:v>360</x:v>
      </x:c>
      <x:c r="K4329" s="60" t="n">
        <x:f>'参数'!$D$5</x:f>
        <x:v>240</x:v>
      </x:c>
      <x:c r="L4329" s="60" t="n">
        <x:f>H4329+I4329+J4329</x:f>
        <x:v>603</x:v>
      </x:c>
      <x:c r="M4329" s="60" t="n">
        <x:f>L4329+K4329</x:f>
        <x:v>843</x:v>
      </x:c>
      <x:c r="N4329" s="60" t="n">
        <x:f>'参数'!$B$10</x:f>
        <x:v>1</x:v>
      </x:c>
      <x:c r="O4329" s="60" t="n">
        <x:f>N4329*'参数'!$B$11</x:f>
        <x:v>2</x:v>
      </x:c>
      <x:c r="P4329" s="60" t="n">
        <x:f>N4329*'参数'!$B$12</x:f>
        <x:v>1</x:v>
      </x:c>
      <x:c r="Q4329" t="str">
        <x:f>C4329&amp;"d"</x:f>
        <x:v>C91d</x:v>
      </x:c>
      <x:c r="R4329" t="str">
        <x:f>C4329&amp;"p"</x:f>
        <x:v>C91p</x:v>
      </x:c>
      <x:c r="S4329" t="str">
        <x:f>IF(AND(L4329&gt;=H4329+I4329+J4329,M4329&gt;L4329,F4329&lt;&gt;""),"PASS","FAIL")</x:f>
        <x:v>PASS</x:v>
      </x:c>
      <x:c r="T4329" t="n">
        <x:v>12</x:v>
      </x:c>
      <x:c r="U4329" t="str">
        <x:v>pickup_after_delivery_completion_plus_usage_lag</x:v>
      </x:c>
    </x:row>
    <x:row r="4330">
      <x:c r="A4330" t="str">
        <x:v>Set2_200-10-1b</x:v>
      </x:c>
      <x:c r="B4330" t="str">
        <x:v>standard_same_day</x:v>
      </x:c>
      <x:c r="C4330" t="str">
        <x:v>C92</x:v>
      </x:c>
      <x:c r="D4330" s="59" t="n">
        <x:v>24</x:v>
      </x:c>
      <x:c r="E4330" s="59" t="n">
        <x:v>24</x:v>
      </x:c>
      <x:c r="F4330" s="59" t="str">
        <x:v>S7</x:v>
      </x:c>
      <x:c r="G4330" s="59" t="n">
        <x:v>355</x:v>
      </x:c>
      <x:c r="H4330" s="59" t="n">
        <x:v>391</x:v>
      </x:c>
      <x:c r="I4330" s="59" t="n">
        <x:v>10</x:v>
      </x:c>
      <x:c r="J4330" s="60" t="n">
        <x:f>'参数'!$C$5</x:f>
        <x:v>360</x:v>
      </x:c>
      <x:c r="K4330" s="60" t="n">
        <x:f>'参数'!$D$5</x:f>
        <x:v>240</x:v>
      </x:c>
      <x:c r="L4330" s="60" t="n">
        <x:f>H4330+I4330+J4330</x:f>
        <x:v>761</x:v>
      </x:c>
      <x:c r="M4330" s="60" t="n">
        <x:f>L4330+K4330</x:f>
        <x:v>1001</x:v>
      </x:c>
      <x:c r="N4330" s="60" t="n">
        <x:f>'参数'!$B$10</x:f>
        <x:v>1</x:v>
      </x:c>
      <x:c r="O4330" s="60" t="n">
        <x:f>N4330*'参数'!$B$11</x:f>
        <x:v>2</x:v>
      </x:c>
      <x:c r="P4330" s="60" t="n">
        <x:f>N4330*'参数'!$B$12</x:f>
        <x:v>1</x:v>
      </x:c>
      <x:c r="Q4330" t="str">
        <x:f>C4330&amp;"d"</x:f>
        <x:v>C92d</x:v>
      </x:c>
      <x:c r="R4330" t="str">
        <x:f>C4330&amp;"p"</x:f>
        <x:v>C92p</x:v>
      </x:c>
      <x:c r="S4330" t="str">
        <x:f>IF(AND(L4330&gt;=H4330+I4330+J4330,M4330&gt;L4330,F4330&lt;&gt;""),"PASS","FAIL")</x:f>
        <x:v>PASS</x:v>
      </x:c>
      <x:c r="T4330" t="n">
        <x:v>13</x:v>
      </x:c>
      <x:c r="U4330" t="str">
        <x:v>pickup_after_delivery_completion_plus_usage_lag</x:v>
      </x:c>
    </x:row>
    <x:row r="4331">
      <x:c r="A4331" t="str">
        <x:v>Set2_200-10-1b</x:v>
      </x:c>
      <x:c r="B4331" t="str">
        <x:v>standard_same_day</x:v>
      </x:c>
      <x:c r="C4331" t="str">
        <x:v>C93</x:v>
      </x:c>
      <x:c r="D4331" s="59" t="n">
        <x:v>10</x:v>
      </x:c>
      <x:c r="E4331" s="59" t="n">
        <x:v>36</x:v>
      </x:c>
      <x:c r="F4331" s="59" t="str">
        <x:v>S0</x:v>
      </x:c>
      <x:c r="G4331" s="59" t="n">
        <x:v>499</x:v>
      </x:c>
      <x:c r="H4331" s="59" t="n">
        <x:v>527</x:v>
      </x:c>
      <x:c r="I4331" s="59" t="n">
        <x:v>10</x:v>
      </x:c>
      <x:c r="J4331" s="60" t="n">
        <x:f>'参数'!$C$5</x:f>
        <x:v>360</x:v>
      </x:c>
      <x:c r="K4331" s="60" t="n">
        <x:f>'参数'!$D$5</x:f>
        <x:v>240</x:v>
      </x:c>
      <x:c r="L4331" s="60" t="n">
        <x:f>H4331+I4331+J4331</x:f>
        <x:v>897</x:v>
      </x:c>
      <x:c r="M4331" s="60" t="n">
        <x:f>L4331+K4331</x:f>
        <x:v>1137</x:v>
      </x:c>
      <x:c r="N4331" s="60" t="n">
        <x:f>'参数'!$B$10</x:f>
        <x:v>1</x:v>
      </x:c>
      <x:c r="O4331" s="60" t="n">
        <x:f>N4331*'参数'!$B$11</x:f>
        <x:v>2</x:v>
      </x:c>
      <x:c r="P4331" s="60" t="n">
        <x:f>N4331*'参数'!$B$12</x:f>
        <x:v>1</x:v>
      </x:c>
      <x:c r="Q4331" t="str">
        <x:f>C4331&amp;"d"</x:f>
        <x:v>C93d</x:v>
      </x:c>
      <x:c r="R4331" t="str">
        <x:f>C4331&amp;"p"</x:f>
        <x:v>C93p</x:v>
      </x:c>
      <x:c r="S4331" t="str">
        <x:f>IF(AND(L4331&gt;=H4331+I4331+J4331,M4331&gt;L4331,F4331&lt;&gt;""),"PASS","FAIL")</x:f>
        <x:v>PASS</x:v>
      </x:c>
      <x:c r="T4331" t="n">
        <x:v>7</x:v>
      </x:c>
      <x:c r="U4331" t="str">
        <x:v>pickup_after_delivery_completion_plus_usage_lag</x:v>
      </x:c>
    </x:row>
    <x:row r="4332">
      <x:c r="A4332" t="str">
        <x:v>Set2_200-10-1b</x:v>
      </x:c>
      <x:c r="B4332" t="str">
        <x:v>standard_same_day</x:v>
      </x:c>
      <x:c r="C4332" t="str">
        <x:v>C94</x:v>
      </x:c>
      <x:c r="D4332" s="59" t="n">
        <x:v>37</x:v>
      </x:c>
      <x:c r="E4332" s="59" t="n">
        <x:v>26</x:v>
      </x:c>
      <x:c r="F4332" s="59" t="str">
        <x:v>S2</x:v>
      </x:c>
      <x:c r="G4332" s="59" t="n">
        <x:v>449</x:v>
      </x:c>
      <x:c r="H4332" s="59" t="n">
        <x:v>467</x:v>
      </x:c>
      <x:c r="I4332" s="59" t="n">
        <x:v>10</x:v>
      </x:c>
      <x:c r="J4332" s="60" t="n">
        <x:f>'参数'!$C$5</x:f>
        <x:v>360</x:v>
      </x:c>
      <x:c r="K4332" s="60" t="n">
        <x:f>'参数'!$D$5</x:f>
        <x:v>240</x:v>
      </x:c>
      <x:c r="L4332" s="60" t="n">
        <x:f>H4332+I4332+J4332</x:f>
        <x:v>837</x:v>
      </x:c>
      <x:c r="M4332" s="60" t="n">
        <x:f>L4332+K4332</x:f>
        <x:v>1077</x:v>
      </x:c>
      <x:c r="N4332" s="60" t="n">
        <x:f>'参数'!$B$10</x:f>
        <x:v>1</x:v>
      </x:c>
      <x:c r="O4332" s="60" t="n">
        <x:f>N4332*'参数'!$B$11</x:f>
        <x:v>2</x:v>
      </x:c>
      <x:c r="P4332" s="60" t="n">
        <x:f>N4332*'参数'!$B$12</x:f>
        <x:v>1</x:v>
      </x:c>
      <x:c r="Q4332" t="str">
        <x:f>C4332&amp;"d"</x:f>
        <x:v>C94d</x:v>
      </x:c>
      <x:c r="R4332" t="str">
        <x:f>C4332&amp;"p"</x:f>
        <x:v>C94p</x:v>
      </x:c>
      <x:c r="S4332" t="str">
        <x:f>IF(AND(L4332&gt;=H4332+I4332+J4332,M4332&gt;L4332,F4332&lt;&gt;""),"PASS","FAIL")</x:f>
        <x:v>PASS</x:v>
      </x:c>
      <x:c r="T4332" t="n">
        <x:v>1</x:v>
      </x:c>
      <x:c r="U4332" t="str">
        <x:v>pickup_after_delivery_completion_plus_usage_lag</x:v>
      </x:c>
    </x:row>
    <x:row r="4333">
      <x:c r="A4333" t="str">
        <x:v>Set2_200-10-1b</x:v>
      </x:c>
      <x:c r="B4333" t="str">
        <x:v>standard_same_day</x:v>
      </x:c>
      <x:c r="C4333" t="str">
        <x:v>C95</x:v>
      </x:c>
      <x:c r="D4333" s="59" t="n">
        <x:v>24</x:v>
      </x:c>
      <x:c r="E4333" s="59" t="n">
        <x:v>38</x:v>
      </x:c>
      <x:c r="F4333" s="59" t="str">
        <x:v>S6</x:v>
      </x:c>
      <x:c r="G4333" s="59" t="n">
        <x:v>376</x:v>
      </x:c>
      <x:c r="H4333" s="59" t="n">
        <x:v>410</x:v>
      </x:c>
      <x:c r="I4333" s="59" t="n">
        <x:v>10</x:v>
      </x:c>
      <x:c r="J4333" s="60" t="n">
        <x:f>'参数'!$C$5</x:f>
        <x:v>360</x:v>
      </x:c>
      <x:c r="K4333" s="60" t="n">
        <x:f>'参数'!$D$5</x:f>
        <x:v>240</x:v>
      </x:c>
      <x:c r="L4333" s="60" t="n">
        <x:f>H4333+I4333+J4333</x:f>
        <x:v>780</x:v>
      </x:c>
      <x:c r="M4333" s="60" t="n">
        <x:f>L4333+K4333</x:f>
        <x:v>1020</x:v>
      </x:c>
      <x:c r="N4333" s="60" t="n">
        <x:f>'参数'!$B$10</x:f>
        <x:v>1</x:v>
      </x:c>
      <x:c r="O4333" s="60" t="n">
        <x:f>N4333*'参数'!$B$11</x:f>
        <x:v>2</x:v>
      </x:c>
      <x:c r="P4333" s="60" t="n">
        <x:f>N4333*'参数'!$B$12</x:f>
        <x:v>1</x:v>
      </x:c>
      <x:c r="Q4333" t="str">
        <x:f>C4333&amp;"d"</x:f>
        <x:v>C95d</x:v>
      </x:c>
      <x:c r="R4333" t="str">
        <x:f>C4333&amp;"p"</x:f>
        <x:v>C95p</x:v>
      </x:c>
      <x:c r="S4333" t="str">
        <x:f>IF(AND(L4333&gt;=H4333+I4333+J4333,M4333&gt;L4333,F4333&lt;&gt;""),"PASS","FAIL")</x:f>
        <x:v>PASS</x:v>
      </x:c>
      <x:c r="T4333" t="n">
        <x:v>7</x:v>
      </x:c>
      <x:c r="U4333" t="str">
        <x:v>pickup_after_delivery_completion_plus_usage_lag</x:v>
      </x:c>
    </x:row>
    <x:row r="4334">
      <x:c r="A4334" t="str">
        <x:v>Set2_200-10-1b</x:v>
      </x:c>
      <x:c r="B4334" t="str">
        <x:v>standard_same_day</x:v>
      </x:c>
      <x:c r="C4334" t="str">
        <x:v>C96</x:v>
      </x:c>
      <x:c r="D4334" s="59" t="n">
        <x:v>46</x:v>
      </x:c>
      <x:c r="E4334" s="59" t="n">
        <x:v>27</x:v>
      </x:c>
      <x:c r="F4334" s="59" t="str">
        <x:v>S2</x:v>
      </x:c>
      <x:c r="G4334" s="59" t="n">
        <x:v>430</x:v>
      </x:c>
      <x:c r="H4334" s="59" t="n">
        <x:v>446</x:v>
      </x:c>
      <x:c r="I4334" s="59" t="n">
        <x:v>10</x:v>
      </x:c>
      <x:c r="J4334" s="60" t="n">
        <x:f>'参数'!$C$5</x:f>
        <x:v>360</x:v>
      </x:c>
      <x:c r="K4334" s="60" t="n">
        <x:f>'参数'!$D$5</x:f>
        <x:v>240</x:v>
      </x:c>
      <x:c r="L4334" s="60" t="n">
        <x:f>H4334+I4334+J4334</x:f>
        <x:v>816</x:v>
      </x:c>
      <x:c r="M4334" s="60" t="n">
        <x:f>L4334+K4334</x:f>
        <x:v>1056</x:v>
      </x:c>
      <x:c r="N4334" s="60" t="n">
        <x:f>'参数'!$B$10</x:f>
        <x:v>1</x:v>
      </x:c>
      <x:c r="O4334" s="60" t="n">
        <x:f>N4334*'参数'!$B$11</x:f>
        <x:v>2</x:v>
      </x:c>
      <x:c r="P4334" s="60" t="n">
        <x:f>N4334*'参数'!$B$12</x:f>
        <x:v>1</x:v>
      </x:c>
      <x:c r="Q4334" t="str">
        <x:f>C4334&amp;"d"</x:f>
        <x:v>C96d</x:v>
      </x:c>
      <x:c r="R4334" t="str">
        <x:f>C4334&amp;"p"</x:f>
        <x:v>C96p</x:v>
      </x:c>
      <x:c r="S4334" t="str">
        <x:f>IF(AND(L4334&gt;=H4334+I4334+J4334,M4334&gt;L4334,F4334&lt;&gt;""),"PASS","FAIL")</x:f>
        <x:v>PASS</x:v>
      </x:c>
      <x:c r="T4334" t="n">
        <x:v>4</x:v>
      </x:c>
      <x:c r="U4334" t="str">
        <x:v>pickup_after_delivery_completion_plus_usage_lag</x:v>
      </x:c>
    </x:row>
    <x:row r="4335">
      <x:c r="A4335" t="str">
        <x:v>Set2_200-10-1b</x:v>
      </x:c>
      <x:c r="B4335" t="str">
        <x:v>standard_same_day</x:v>
      </x:c>
      <x:c r="C4335" t="str">
        <x:v>C97</x:v>
      </x:c>
      <x:c r="D4335" s="59" t="n">
        <x:v>40</x:v>
      </x:c>
      <x:c r="E4335" s="59" t="n">
        <x:v>50</x:v>
      </x:c>
      <x:c r="F4335" s="59" t="str">
        <x:v>S1</x:v>
      </x:c>
      <x:c r="G4335" s="59" t="n">
        <x:v>604</x:v>
      </x:c>
      <x:c r="H4335" s="59" t="n">
        <x:v>622</x:v>
      </x:c>
      <x:c r="I4335" s="59" t="n">
        <x:v>10</x:v>
      </x:c>
      <x:c r="J4335" s="60" t="n">
        <x:f>'参数'!$C$5</x:f>
        <x:v>360</x:v>
      </x:c>
      <x:c r="K4335" s="60" t="n">
        <x:f>'参数'!$D$5</x:f>
        <x:v>240</x:v>
      </x:c>
      <x:c r="L4335" s="60" t="n">
        <x:f>H4335+I4335+J4335</x:f>
        <x:v>992</x:v>
      </x:c>
      <x:c r="M4335" s="60" t="n">
        <x:f>L4335+K4335</x:f>
        <x:v>1232</x:v>
      </x:c>
      <x:c r="N4335" s="60" t="n">
        <x:f>'参数'!$B$10</x:f>
        <x:v>1</x:v>
      </x:c>
      <x:c r="O4335" s="60" t="n">
        <x:f>N4335*'参数'!$B$11</x:f>
        <x:v>2</x:v>
      </x:c>
      <x:c r="P4335" s="60" t="n">
        <x:f>N4335*'参数'!$B$12</x:f>
        <x:v>1</x:v>
      </x:c>
      <x:c r="Q4335" t="str">
        <x:f>C4335&amp;"d"</x:f>
        <x:v>C97d</x:v>
      </x:c>
      <x:c r="R4335" t="str">
        <x:f>C4335&amp;"p"</x:f>
        <x:v>C97p</x:v>
      </x:c>
      <x:c r="S4335" t="str">
        <x:f>IF(AND(L4335&gt;=H4335+I4335+J4335,M4335&gt;L4335,F4335&lt;&gt;""),"PASS","FAIL")</x:f>
        <x:v>PASS</x:v>
      </x:c>
      <x:c r="T4335" t="n">
        <x:v>2</x:v>
      </x:c>
      <x:c r="U4335" t="str">
        <x:v>pickup_after_delivery_completion_plus_usage_lag</x:v>
      </x:c>
    </x:row>
    <x:row r="4336">
      <x:c r="A4336" t="str">
        <x:v>Set2_200-10-1b</x:v>
      </x:c>
      <x:c r="B4336" t="str">
        <x:v>standard_same_day</x:v>
      </x:c>
      <x:c r="C4336" t="str">
        <x:v>C98</x:v>
      </x:c>
      <x:c r="D4336" s="59" t="n">
        <x:v>30</x:v>
      </x:c>
      <x:c r="E4336" s="59" t="n">
        <x:v>11</x:v>
      </x:c>
      <x:c r="F4336" s="59" t="str">
        <x:v>S3</x:v>
      </x:c>
      <x:c r="G4336" s="59" t="n">
        <x:v>568</x:v>
      </x:c>
      <x:c r="H4336" s="59" t="n">
        <x:v>580</x:v>
      </x:c>
      <x:c r="I4336" s="59" t="n">
        <x:v>10</x:v>
      </x:c>
      <x:c r="J4336" s="60" t="n">
        <x:f>'参数'!$C$5</x:f>
        <x:v>360</x:v>
      </x:c>
      <x:c r="K4336" s="60" t="n">
        <x:f>'参数'!$D$5</x:f>
        <x:v>240</x:v>
      </x:c>
      <x:c r="L4336" s="60" t="n">
        <x:f>H4336+I4336+J4336</x:f>
        <x:v>950</x:v>
      </x:c>
      <x:c r="M4336" s="60" t="n">
        <x:f>L4336+K4336</x:f>
        <x:v>1190</x:v>
      </x:c>
      <x:c r="N4336" s="60" t="n">
        <x:f>'参数'!$B$10</x:f>
        <x:v>1</x:v>
      </x:c>
      <x:c r="O4336" s="60" t="n">
        <x:f>N4336*'参数'!$B$11</x:f>
        <x:v>2</x:v>
      </x:c>
      <x:c r="P4336" s="60" t="n">
        <x:f>N4336*'参数'!$B$12</x:f>
        <x:v>1</x:v>
      </x:c>
      <x:c r="Q4336" t="str">
        <x:f>C4336&amp;"d"</x:f>
        <x:v>C98d</x:v>
      </x:c>
      <x:c r="R4336" t="str">
        <x:f>C4336&amp;"p"</x:f>
        <x:v>C98p</x:v>
      </x:c>
      <x:c r="S4336" t="str">
        <x:f>IF(AND(L4336&gt;=H4336+I4336+J4336,M4336&gt;L4336,F4336&lt;&gt;""),"PASS","FAIL")</x:f>
        <x:v>PASS</x:v>
      </x:c>
      <x:c r="T4336" t="n">
        <x:v>10</x:v>
      </x:c>
      <x:c r="U4336" t="str">
        <x:v>pickup_after_delivery_completion_plus_usage_lag</x:v>
      </x:c>
    </x:row>
    <x:row r="4337">
      <x:c r="A4337" t="str">
        <x:v>Set2_200-10-1b</x:v>
      </x:c>
      <x:c r="B4337" t="str">
        <x:v>standard_same_day</x:v>
      </x:c>
      <x:c r="C4337" t="str">
        <x:v>C99</x:v>
      </x:c>
      <x:c r="D4337" s="59" t="n">
        <x:v>46</x:v>
      </x:c>
      <x:c r="E4337" s="59" t="n">
        <x:v>14</x:v>
      </x:c>
      <x:c r="F4337" s="59" t="str">
        <x:v>S2</x:v>
      </x:c>
      <x:c r="G4337" s="59" t="n">
        <x:v>165</x:v>
      </x:c>
      <x:c r="H4337" s="59" t="n">
        <x:v>195</x:v>
      </x:c>
      <x:c r="I4337" s="59" t="n">
        <x:v>10</x:v>
      </x:c>
      <x:c r="J4337" s="60" t="n">
        <x:f>'参数'!$C$5</x:f>
        <x:v>360</x:v>
      </x:c>
      <x:c r="K4337" s="60" t="n">
        <x:f>'参数'!$D$5</x:f>
        <x:v>240</x:v>
      </x:c>
      <x:c r="L4337" s="60" t="n">
        <x:f>H4337+I4337+J4337</x:f>
        <x:v>565</x:v>
      </x:c>
      <x:c r="M4337" s="60" t="n">
        <x:f>L4337+K4337</x:f>
        <x:v>805</x:v>
      </x:c>
      <x:c r="N4337" s="60" t="n">
        <x:f>'参数'!$B$10</x:f>
        <x:v>1</x:v>
      </x:c>
      <x:c r="O4337" s="60" t="n">
        <x:f>N4337*'参数'!$B$11</x:f>
        <x:v>2</x:v>
      </x:c>
      <x:c r="P4337" s="60" t="n">
        <x:f>N4337*'参数'!$B$12</x:f>
        <x:v>1</x:v>
      </x:c>
      <x:c r="Q4337" t="str">
        <x:f>C4337&amp;"d"</x:f>
        <x:v>C99d</x:v>
      </x:c>
      <x:c r="R4337" t="str">
        <x:f>C4337&amp;"p"</x:f>
        <x:v>C99p</x:v>
      </x:c>
      <x:c r="S4337" t="str">
        <x:f>IF(AND(L4337&gt;=H4337+I4337+J4337,M4337&gt;L4337,F4337&lt;&gt;""),"PASS","FAIL")</x:f>
        <x:v>PASS</x:v>
      </x:c>
      <x:c r="T4337" t="n">
        <x:v>9</x:v>
      </x:c>
      <x:c r="U4337" t="str">
        <x:v>pickup_after_delivery_completion_plus_usage_lag</x:v>
      </x:c>
    </x:row>
    <x:row r="4338">
      <x:c r="A4338" t="str">
        <x:v>Set2_200-10-1b</x:v>
      </x:c>
      <x:c r="B4338" t="str">
        <x:v>standard_same_day</x:v>
      </x:c>
      <x:c r="C4338" t="str">
        <x:v>C100</x:v>
      </x:c>
      <x:c r="D4338" s="59" t="n">
        <x:v>29</x:v>
      </x:c>
      <x:c r="E4338" s="59" t="n">
        <x:v>40</x:v>
      </x:c>
      <x:c r="F4338" s="59" t="str">
        <x:v>S6</x:v>
      </x:c>
      <x:c r="G4338" s="59" t="n">
        <x:v>138</x:v>
      </x:c>
      <x:c r="H4338" s="59" t="n">
        <x:v>160</x:v>
      </x:c>
      <x:c r="I4338" s="59" t="n">
        <x:v>10</x:v>
      </x:c>
      <x:c r="J4338" s="60" t="n">
        <x:f>'参数'!$C$5</x:f>
        <x:v>360</x:v>
      </x:c>
      <x:c r="K4338" s="60" t="n">
        <x:f>'参数'!$D$5</x:f>
        <x:v>240</x:v>
      </x:c>
      <x:c r="L4338" s="60" t="n">
        <x:f>H4338+I4338+J4338</x:f>
        <x:v>530</x:v>
      </x:c>
      <x:c r="M4338" s="60" t="n">
        <x:f>L4338+K4338</x:f>
        <x:v>770</x:v>
      </x:c>
      <x:c r="N4338" s="60" t="n">
        <x:f>'参数'!$B$10</x:f>
        <x:v>1</x:v>
      </x:c>
      <x:c r="O4338" s="60" t="n">
        <x:f>N4338*'参数'!$B$11</x:f>
        <x:v>2</x:v>
      </x:c>
      <x:c r="P4338" s="60" t="n">
        <x:f>N4338*'参数'!$B$12</x:f>
        <x:v>1</x:v>
      </x:c>
      <x:c r="Q4338" t="str">
        <x:f>C4338&amp;"d"</x:f>
        <x:v>C100d</x:v>
      </x:c>
      <x:c r="R4338" t="str">
        <x:f>C4338&amp;"p"</x:f>
        <x:v>C100p</x:v>
      </x:c>
      <x:c r="S4338" t="str">
        <x:f>IF(AND(L4338&gt;=H4338+I4338+J4338,M4338&gt;L4338,F4338&lt;&gt;""),"PASS","FAIL")</x:f>
        <x:v>PASS</x:v>
      </x:c>
      <x:c r="T4338" t="n">
        <x:v>6</x:v>
      </x:c>
      <x:c r="U4338" t="str">
        <x:v>pickup_after_delivery_completion_plus_usage_lag</x:v>
      </x:c>
    </x:row>
    <x:row r="4339">
      <x:c r="A4339" t="str">
        <x:v>Set2_200-10-1b</x:v>
      </x:c>
      <x:c r="B4339" t="str">
        <x:v>standard_same_day</x:v>
      </x:c>
      <x:c r="C4339" t="str">
        <x:v>C101</x:v>
      </x:c>
      <x:c r="D4339" s="59" t="n">
        <x:v>42</x:v>
      </x:c>
      <x:c r="E4339" s="59" t="n">
        <x:v>1</x:v>
      </x:c>
      <x:c r="F4339" s="59" t="str">
        <x:v>S4</x:v>
      </x:c>
      <x:c r="G4339" s="59" t="n">
        <x:v>441</x:v>
      </x:c>
      <x:c r="H4339" s="59" t="n">
        <x:v>479</x:v>
      </x:c>
      <x:c r="I4339" s="59" t="n">
        <x:v>10</x:v>
      </x:c>
      <x:c r="J4339" s="60" t="n">
        <x:f>'参数'!$C$5</x:f>
        <x:v>360</x:v>
      </x:c>
      <x:c r="K4339" s="60" t="n">
        <x:f>'参数'!$D$5</x:f>
        <x:v>240</x:v>
      </x:c>
      <x:c r="L4339" s="60" t="n">
        <x:f>H4339+I4339+J4339</x:f>
        <x:v>849</x:v>
      </x:c>
      <x:c r="M4339" s="60" t="n">
        <x:f>L4339+K4339</x:f>
        <x:v>1089</x:v>
      </x:c>
      <x:c r="N4339" s="60" t="n">
        <x:f>'参数'!$B$10</x:f>
        <x:v>1</x:v>
      </x:c>
      <x:c r="O4339" s="60" t="n">
        <x:f>N4339*'参数'!$B$11</x:f>
        <x:v>2</x:v>
      </x:c>
      <x:c r="P4339" s="60" t="n">
        <x:f>N4339*'参数'!$B$12</x:f>
        <x:v>1</x:v>
      </x:c>
      <x:c r="Q4339" t="str">
        <x:f>C4339&amp;"d"</x:f>
        <x:v>C101d</x:v>
      </x:c>
      <x:c r="R4339" t="str">
        <x:f>C4339&amp;"p"</x:f>
        <x:v>C101p</x:v>
      </x:c>
      <x:c r="S4339" t="str">
        <x:f>IF(AND(L4339&gt;=H4339+I4339+J4339,M4339&gt;L4339,F4339&lt;&gt;""),"PASS","FAIL")</x:f>
        <x:v>PASS</x:v>
      </x:c>
      <x:c r="T4339" t="n">
        <x:v>12</x:v>
      </x:c>
      <x:c r="U4339" t="str">
        <x:v>pickup_after_delivery_completion_plus_usage_lag</x:v>
      </x:c>
    </x:row>
    <x:row r="4340">
      <x:c r="A4340" t="str">
        <x:v>Set2_200-10-1b</x:v>
      </x:c>
      <x:c r="B4340" t="str">
        <x:v>standard_same_day</x:v>
      </x:c>
      <x:c r="C4340" t="str">
        <x:v>C102</x:v>
      </x:c>
      <x:c r="D4340" s="59" t="n">
        <x:v>39</x:v>
      </x:c>
      <x:c r="E4340" s="59" t="n">
        <x:v>12</x:v>
      </x:c>
      <x:c r="F4340" s="59" t="str">
        <x:v>S3</x:v>
      </x:c>
      <x:c r="G4340" s="59" t="n">
        <x:v>242</x:v>
      </x:c>
      <x:c r="H4340" s="59" t="n">
        <x:v>256</x:v>
      </x:c>
      <x:c r="I4340" s="59" t="n">
        <x:v>10</x:v>
      </x:c>
      <x:c r="J4340" s="60" t="n">
        <x:f>'参数'!$C$5</x:f>
        <x:v>360</x:v>
      </x:c>
      <x:c r="K4340" s="60" t="n">
        <x:f>'参数'!$D$5</x:f>
        <x:v>240</x:v>
      </x:c>
      <x:c r="L4340" s="60" t="n">
        <x:f>H4340+I4340+J4340</x:f>
        <x:v>626</x:v>
      </x:c>
      <x:c r="M4340" s="60" t="n">
        <x:f>L4340+K4340</x:f>
        <x:v>866</x:v>
      </x:c>
      <x:c r="N4340" s="60" t="n">
        <x:f>'参数'!$B$10</x:f>
        <x:v>1</x:v>
      </x:c>
      <x:c r="O4340" s="60" t="n">
        <x:f>N4340*'参数'!$B$11</x:f>
        <x:v>2</x:v>
      </x:c>
      <x:c r="P4340" s="60" t="n">
        <x:f>N4340*'参数'!$B$12</x:f>
        <x:v>1</x:v>
      </x:c>
      <x:c r="Q4340" t="str">
        <x:f>C4340&amp;"d"</x:f>
        <x:v>C102d</x:v>
      </x:c>
      <x:c r="R4340" t="str">
        <x:f>C4340&amp;"p"</x:f>
        <x:v>C102p</x:v>
      </x:c>
      <x:c r="S4340" t="str">
        <x:f>IF(AND(L4340&gt;=H4340+I4340+J4340,M4340&gt;L4340,F4340&lt;&gt;""),"PASS","FAIL")</x:f>
        <x:v>PASS</x:v>
      </x:c>
      <x:c r="T4340" t="n">
        <x:v>7</x:v>
      </x:c>
      <x:c r="U4340" t="str">
        <x:v>pickup_after_delivery_completion_plus_usage_lag</x:v>
      </x:c>
    </x:row>
    <x:row r="4341">
      <x:c r="A4341" t="str">
        <x:v>Set2_200-10-1b</x:v>
      </x:c>
      <x:c r="B4341" t="str">
        <x:v>standard_same_day</x:v>
      </x:c>
      <x:c r="C4341" t="str">
        <x:v>C103</x:v>
      </x:c>
      <x:c r="D4341" s="59" t="n">
        <x:v>41</x:v>
      </x:c>
      <x:c r="E4341" s="59" t="n">
        <x:v>13</x:v>
      </x:c>
      <x:c r="F4341" s="59" t="str">
        <x:v>S3</x:v>
      </x:c>
      <x:c r="G4341" s="59" t="n">
        <x:v>704</x:v>
      </x:c>
      <x:c r="H4341" s="59" t="n">
        <x:v>742</x:v>
      </x:c>
      <x:c r="I4341" s="59" t="n">
        <x:v>10</x:v>
      </x:c>
      <x:c r="J4341" s="60" t="n">
        <x:f>'参数'!$C$5</x:f>
        <x:v>360</x:v>
      </x:c>
      <x:c r="K4341" s="60" t="n">
        <x:f>'参数'!$D$5</x:f>
        <x:v>240</x:v>
      </x:c>
      <x:c r="L4341" s="60" t="n">
        <x:f>H4341+I4341+J4341</x:f>
        <x:v>1112</x:v>
      </x:c>
      <x:c r="M4341" s="60" t="n">
        <x:f>L4341+K4341</x:f>
        <x:v>1352</x:v>
      </x:c>
      <x:c r="N4341" s="60" t="n">
        <x:f>'参数'!$B$10</x:f>
        <x:v>1</x:v>
      </x:c>
      <x:c r="O4341" s="60" t="n">
        <x:f>N4341*'参数'!$B$11</x:f>
        <x:v>2</x:v>
      </x:c>
      <x:c r="P4341" s="60" t="n">
        <x:f>N4341*'参数'!$B$12</x:f>
        <x:v>1</x:v>
      </x:c>
      <x:c r="Q4341" t="str">
        <x:f>C4341&amp;"d"</x:f>
        <x:v>C103d</x:v>
      </x:c>
      <x:c r="R4341" t="str">
        <x:f>C4341&amp;"p"</x:f>
        <x:v>C103p</x:v>
      </x:c>
      <x:c r="S4341" t="str">
        <x:f>IF(AND(L4341&gt;=H4341+I4341+J4341,M4341&gt;L4341,F4341&lt;&gt;""),"PASS","FAIL")</x:f>
        <x:v>PASS</x:v>
      </x:c>
      <x:c r="T4341" t="n">
        <x:v>5</x:v>
      </x:c>
      <x:c r="U4341" t="str">
        <x:v>pickup_after_delivery_completion_plus_usage_lag</x:v>
      </x:c>
    </x:row>
    <x:row r="4342">
      <x:c r="A4342" t="str">
        <x:v>Set2_200-10-1b</x:v>
      </x:c>
      <x:c r="B4342" t="str">
        <x:v>standard_same_day</x:v>
      </x:c>
      <x:c r="C4342" t="str">
        <x:v>C104</x:v>
      </x:c>
      <x:c r="D4342" s="59" t="n">
        <x:v>50</x:v>
      </x:c>
      <x:c r="E4342" s="59" t="n">
        <x:v>16</x:v>
      </x:c>
      <x:c r="F4342" s="59" t="str">
        <x:v>S2</x:v>
      </x:c>
      <x:c r="G4342" s="59" t="n">
        <x:v>534</x:v>
      </x:c>
      <x:c r="H4342" s="59" t="n">
        <x:v>566</x:v>
      </x:c>
      <x:c r="I4342" s="59" t="n">
        <x:v>10</x:v>
      </x:c>
      <x:c r="J4342" s="60" t="n">
        <x:f>'参数'!$C$5</x:f>
        <x:v>360</x:v>
      </x:c>
      <x:c r="K4342" s="60" t="n">
        <x:f>'参数'!$D$5</x:f>
        <x:v>240</x:v>
      </x:c>
      <x:c r="L4342" s="60" t="n">
        <x:f>H4342+I4342+J4342</x:f>
        <x:v>936</x:v>
      </x:c>
      <x:c r="M4342" s="60" t="n">
        <x:f>L4342+K4342</x:f>
        <x:v>1176</x:v>
      </x:c>
      <x:c r="N4342" s="60" t="n">
        <x:f>'参数'!$B$10</x:f>
        <x:v>1</x:v>
      </x:c>
      <x:c r="O4342" s="60" t="n">
        <x:f>N4342*'参数'!$B$11</x:f>
        <x:v>2</x:v>
      </x:c>
      <x:c r="P4342" s="60" t="n">
        <x:f>N4342*'参数'!$B$12</x:f>
        <x:v>1</x:v>
      </x:c>
      <x:c r="Q4342" t="str">
        <x:f>C4342&amp;"d"</x:f>
        <x:v>C104d</x:v>
      </x:c>
      <x:c r="R4342" t="str">
        <x:f>C4342&amp;"p"</x:f>
        <x:v>C104p</x:v>
      </x:c>
      <x:c r="S4342" t="str">
        <x:f>IF(AND(L4342&gt;=H4342+I4342+J4342,M4342&gt;L4342,F4342&lt;&gt;""),"PASS","FAIL")</x:f>
        <x:v>PASS</x:v>
      </x:c>
      <x:c r="T4342" t="n">
        <x:v>15</x:v>
      </x:c>
      <x:c r="U4342" t="str">
        <x:v>pickup_after_delivery_completion_plus_usage_lag</x:v>
      </x:c>
    </x:row>
    <x:row r="4343">
      <x:c r="A4343" t="str">
        <x:v>Set2_200-10-1b</x:v>
      </x:c>
      <x:c r="B4343" t="str">
        <x:v>standard_same_day</x:v>
      </x:c>
      <x:c r="C4343" t="str">
        <x:v>C105</x:v>
      </x:c>
      <x:c r="D4343" s="59" t="n">
        <x:v>47</x:v>
      </x:c>
      <x:c r="E4343" s="59" t="n">
        <x:v>15</x:v>
      </x:c>
      <x:c r="F4343" s="59" t="str">
        <x:v>S2</x:v>
      </x:c>
      <x:c r="G4343" s="59" t="n">
        <x:v>273</x:v>
      </x:c>
      <x:c r="H4343" s="59" t="n">
        <x:v>307</x:v>
      </x:c>
      <x:c r="I4343" s="59" t="n">
        <x:v>10</x:v>
      </x:c>
      <x:c r="J4343" s="60" t="n">
        <x:f>'参数'!$C$5</x:f>
        <x:v>360</x:v>
      </x:c>
      <x:c r="K4343" s="60" t="n">
        <x:f>'参数'!$D$5</x:f>
        <x:v>240</x:v>
      </x:c>
      <x:c r="L4343" s="60" t="n">
        <x:f>H4343+I4343+J4343</x:f>
        <x:v>677</x:v>
      </x:c>
      <x:c r="M4343" s="60" t="n">
        <x:f>L4343+K4343</x:f>
        <x:v>917</x:v>
      </x:c>
      <x:c r="N4343" s="60" t="n">
        <x:f>'参数'!$B$10</x:f>
        <x:v>1</x:v>
      </x:c>
      <x:c r="O4343" s="60" t="n">
        <x:f>N4343*'参数'!$B$11</x:f>
        <x:v>2</x:v>
      </x:c>
      <x:c r="P4343" s="60" t="n">
        <x:f>N4343*'参数'!$B$12</x:f>
        <x:v>1</x:v>
      </x:c>
      <x:c r="Q4343" t="str">
        <x:f>C4343&amp;"d"</x:f>
        <x:v>C105d</x:v>
      </x:c>
      <x:c r="R4343" t="str">
        <x:f>C4343&amp;"p"</x:f>
        <x:v>C105p</x:v>
      </x:c>
      <x:c r="S4343" t="str">
        <x:f>IF(AND(L4343&gt;=H4343+I4343+J4343,M4343&gt;L4343,F4343&lt;&gt;""),"PASS","FAIL")</x:f>
        <x:v>PASS</x:v>
      </x:c>
      <x:c r="T4343" t="n">
        <x:v>12</x:v>
      </x:c>
      <x:c r="U4343" t="str">
        <x:v>pickup_after_delivery_completion_plus_usage_lag</x:v>
      </x:c>
    </x:row>
    <x:row r="4344">
      <x:c r="A4344" t="str">
        <x:v>Set2_200-10-1b</x:v>
      </x:c>
      <x:c r="B4344" t="str">
        <x:v>standard_same_day</x:v>
      </x:c>
      <x:c r="C4344" t="str">
        <x:v>C106</x:v>
      </x:c>
      <x:c r="D4344" s="59" t="n">
        <x:v>13</x:v>
      </x:c>
      <x:c r="E4344" s="59" t="n">
        <x:v>19</x:v>
      </x:c>
      <x:c r="F4344" s="59" t="str">
        <x:v>S7</x:v>
      </x:c>
      <x:c r="G4344" s="59" t="n">
        <x:v>74</x:v>
      </x:c>
      <x:c r="H4344" s="59" t="n">
        <x:v>110</x:v>
      </x:c>
      <x:c r="I4344" s="59" t="n">
        <x:v>10</x:v>
      </x:c>
      <x:c r="J4344" s="60" t="n">
        <x:f>'参数'!$C$5</x:f>
        <x:v>360</x:v>
      </x:c>
      <x:c r="K4344" s="60" t="n">
        <x:f>'参数'!$D$5</x:f>
        <x:v>240</x:v>
      </x:c>
      <x:c r="L4344" s="60" t="n">
        <x:f>H4344+I4344+J4344</x:f>
        <x:v>480</x:v>
      </x:c>
      <x:c r="M4344" s="60" t="n">
        <x:f>L4344+K4344</x:f>
        <x:v>720</x:v>
      </x:c>
      <x:c r="N4344" s="60" t="n">
        <x:f>'参数'!$B$10</x:f>
        <x:v>1</x:v>
      </x:c>
      <x:c r="O4344" s="60" t="n">
        <x:f>N4344*'参数'!$B$11</x:f>
        <x:v>2</x:v>
      </x:c>
      <x:c r="P4344" s="60" t="n">
        <x:f>N4344*'参数'!$B$12</x:f>
        <x:v>1</x:v>
      </x:c>
      <x:c r="Q4344" t="str">
        <x:f>C4344&amp;"d"</x:f>
        <x:v>C106d</x:v>
      </x:c>
      <x:c r="R4344" t="str">
        <x:f>C4344&amp;"p"</x:f>
        <x:v>C106p</x:v>
      </x:c>
      <x:c r="S4344" t="str">
        <x:f>IF(AND(L4344&gt;=H4344+I4344+J4344,M4344&gt;L4344,F4344&lt;&gt;""),"PASS","FAIL")</x:f>
        <x:v>PASS</x:v>
      </x:c>
      <x:c r="T4344" t="n">
        <x:v>11</x:v>
      </x:c>
      <x:c r="U4344" t="str">
        <x:v>pickup_after_delivery_completion_plus_usage_lag</x:v>
      </x:c>
    </x:row>
    <x:row r="4345">
      <x:c r="A4345" t="str">
        <x:v>Set2_200-10-1b</x:v>
      </x:c>
      <x:c r="B4345" t="str">
        <x:v>standard_same_day</x:v>
      </x:c>
      <x:c r="C4345" t="str">
        <x:v>C107</x:v>
      </x:c>
      <x:c r="D4345" s="59" t="n">
        <x:v>9</x:v>
      </x:c>
      <x:c r="E4345" s="59" t="n">
        <x:v>22</x:v>
      </x:c>
      <x:c r="F4345" s="59" t="str">
        <x:v>S0</x:v>
      </x:c>
      <x:c r="G4345" s="59" t="n">
        <x:v>442</x:v>
      </x:c>
      <x:c r="H4345" s="59" t="n">
        <x:v>466</x:v>
      </x:c>
      <x:c r="I4345" s="59" t="n">
        <x:v>10</x:v>
      </x:c>
      <x:c r="J4345" s="60" t="n">
        <x:f>'参数'!$C$5</x:f>
        <x:v>360</x:v>
      </x:c>
      <x:c r="K4345" s="60" t="n">
        <x:f>'参数'!$D$5</x:f>
        <x:v>240</x:v>
      </x:c>
      <x:c r="L4345" s="60" t="n">
        <x:f>H4345+I4345+J4345</x:f>
        <x:v>836</x:v>
      </x:c>
      <x:c r="M4345" s="60" t="n">
        <x:f>L4345+K4345</x:f>
        <x:v>1076</x:v>
      </x:c>
      <x:c r="N4345" s="60" t="n">
        <x:f>'参数'!$B$10</x:f>
        <x:v>1</x:v>
      </x:c>
      <x:c r="O4345" s="60" t="n">
        <x:f>N4345*'参数'!$B$11</x:f>
        <x:v>2</x:v>
      </x:c>
      <x:c r="P4345" s="60" t="n">
        <x:f>N4345*'参数'!$B$12</x:f>
        <x:v>1</x:v>
      </x:c>
      <x:c r="Q4345" t="str">
        <x:f>C4345&amp;"d"</x:f>
        <x:v>C107d</x:v>
      </x:c>
      <x:c r="R4345" t="str">
        <x:f>C4345&amp;"p"</x:f>
        <x:v>C107p</x:v>
      </x:c>
      <x:c r="S4345" t="str">
        <x:f>IF(AND(L4345&gt;=H4345+I4345+J4345,M4345&gt;L4345,F4345&lt;&gt;""),"PASS","FAIL")</x:f>
        <x:v>PASS</x:v>
      </x:c>
      <x:c r="T4345" t="n">
        <x:v>11</x:v>
      </x:c>
      <x:c r="U4345" t="str">
        <x:v>pickup_after_delivery_completion_plus_usage_lag</x:v>
      </x:c>
    </x:row>
    <x:row r="4346">
      <x:c r="A4346" t="str">
        <x:v>Set2_200-10-1b</x:v>
      </x:c>
      <x:c r="B4346" t="str">
        <x:v>standard_same_day</x:v>
      </x:c>
      <x:c r="C4346" t="str">
        <x:v>C108</x:v>
      </x:c>
      <x:c r="D4346" s="59" t="n">
        <x:v>28</x:v>
      </x:c>
      <x:c r="E4346" s="59" t="n">
        <x:v>21</x:v>
      </x:c>
      <x:c r="F4346" s="59" t="str">
        <x:v>S7</x:v>
      </x:c>
      <x:c r="G4346" s="59" t="n">
        <x:v>589</x:v>
      </x:c>
      <x:c r="H4346" s="59" t="n">
        <x:v>615</x:v>
      </x:c>
      <x:c r="I4346" s="59" t="n">
        <x:v>10</x:v>
      </x:c>
      <x:c r="J4346" s="60" t="n">
        <x:f>'参数'!$C$5</x:f>
        <x:v>360</x:v>
      </x:c>
      <x:c r="K4346" s="60" t="n">
        <x:f>'参数'!$D$5</x:f>
        <x:v>240</x:v>
      </x:c>
      <x:c r="L4346" s="60" t="n">
        <x:f>H4346+I4346+J4346</x:f>
        <x:v>985</x:v>
      </x:c>
      <x:c r="M4346" s="60" t="n">
        <x:f>L4346+K4346</x:f>
        <x:v>1225</x:v>
      </x:c>
      <x:c r="N4346" s="60" t="n">
        <x:f>'参数'!$B$10</x:f>
        <x:v>1</x:v>
      </x:c>
      <x:c r="O4346" s="60" t="n">
        <x:f>N4346*'参数'!$B$11</x:f>
        <x:v>2</x:v>
      </x:c>
      <x:c r="P4346" s="60" t="n">
        <x:f>N4346*'参数'!$B$12</x:f>
        <x:v>1</x:v>
      </x:c>
      <x:c r="Q4346" t="str">
        <x:f>C4346&amp;"d"</x:f>
        <x:v>C108d</x:v>
      </x:c>
      <x:c r="R4346" t="str">
        <x:f>C4346&amp;"p"</x:f>
        <x:v>C108p</x:v>
      </x:c>
      <x:c r="S4346" t="str">
        <x:f>IF(AND(L4346&gt;=H4346+I4346+J4346,M4346&gt;L4346,F4346&lt;&gt;""),"PASS","FAIL")</x:f>
        <x:v>PASS</x:v>
      </x:c>
      <x:c r="T4346" t="n">
        <x:v>0</x:v>
      </x:c>
      <x:c r="U4346" t="str">
        <x:v>pickup_after_delivery_completion_plus_usage_lag</x:v>
      </x:c>
    </x:row>
    <x:row r="4347">
      <x:c r="A4347" t="str">
        <x:v>Set2_200-10-1b</x:v>
      </x:c>
      <x:c r="B4347" t="str">
        <x:v>standard_same_day</x:v>
      </x:c>
      <x:c r="C4347" t="str">
        <x:v>C109</x:v>
      </x:c>
      <x:c r="D4347" s="59" t="n">
        <x:v>5</x:v>
      </x:c>
      <x:c r="E4347" s="59" t="n">
        <x:v>5</x:v>
      </x:c>
      <x:c r="F4347" s="59" t="str">
        <x:v>S8</x:v>
      </x:c>
      <x:c r="G4347" s="59" t="n">
        <x:v>171</x:v>
      </x:c>
      <x:c r="H4347" s="59" t="n">
        <x:v>197</x:v>
      </x:c>
      <x:c r="I4347" s="59" t="n">
        <x:v>10</x:v>
      </x:c>
      <x:c r="J4347" s="60" t="n">
        <x:f>'参数'!$C$5</x:f>
        <x:v>360</x:v>
      </x:c>
      <x:c r="K4347" s="60" t="n">
        <x:f>'参数'!$D$5</x:f>
        <x:v>240</x:v>
      </x:c>
      <x:c r="L4347" s="60" t="n">
        <x:f>H4347+I4347+J4347</x:f>
        <x:v>567</x:v>
      </x:c>
      <x:c r="M4347" s="60" t="n">
        <x:f>L4347+K4347</x:f>
        <x:v>807</x:v>
      </x:c>
      <x:c r="N4347" s="60" t="n">
        <x:f>'参数'!$B$10</x:f>
        <x:v>1</x:v>
      </x:c>
      <x:c r="O4347" s="60" t="n">
        <x:f>N4347*'参数'!$B$11</x:f>
        <x:v>2</x:v>
      </x:c>
      <x:c r="P4347" s="60" t="n">
        <x:f>N4347*'参数'!$B$12</x:f>
        <x:v>1</x:v>
      </x:c>
      <x:c r="Q4347" t="str">
        <x:f>C4347&amp;"d"</x:f>
        <x:v>C109d</x:v>
      </x:c>
      <x:c r="R4347" t="str">
        <x:f>C4347&amp;"p"</x:f>
        <x:v>C109p</x:v>
      </x:c>
      <x:c r="S4347" t="str">
        <x:f>IF(AND(L4347&gt;=H4347+I4347+J4347,M4347&gt;L4347,F4347&lt;&gt;""),"PASS","FAIL")</x:f>
        <x:v>PASS</x:v>
      </x:c>
      <x:c r="T4347" t="n">
        <x:v>12</x:v>
      </x:c>
      <x:c r="U4347" t="str">
        <x:v>pickup_after_delivery_completion_plus_usage_lag</x:v>
      </x:c>
    </x:row>
    <x:row r="4348">
      <x:c r="A4348" t="str">
        <x:v>Set2_200-10-1b</x:v>
      </x:c>
      <x:c r="B4348" t="str">
        <x:v>standard_same_day</x:v>
      </x:c>
      <x:c r="C4348" t="str">
        <x:v>C110</x:v>
      </x:c>
      <x:c r="D4348" s="59" t="n">
        <x:v>45</x:v>
      </x:c>
      <x:c r="E4348" s="59" t="n">
        <x:v>5</x:v>
      </x:c>
      <x:c r="F4348" s="59" t="str">
        <x:v>S5</x:v>
      </x:c>
      <x:c r="G4348" s="59" t="n">
        <x:v>154</x:v>
      </x:c>
      <x:c r="H4348" s="59" t="n">
        <x:v>178</x:v>
      </x:c>
      <x:c r="I4348" s="59" t="n">
        <x:v>10</x:v>
      </x:c>
      <x:c r="J4348" s="60" t="n">
        <x:f>'参数'!$C$5</x:f>
        <x:v>360</x:v>
      </x:c>
      <x:c r="K4348" s="60" t="n">
        <x:f>'参数'!$D$5</x:f>
        <x:v>240</x:v>
      </x:c>
      <x:c r="L4348" s="60" t="n">
        <x:f>H4348+I4348+J4348</x:f>
        <x:v>548</x:v>
      </x:c>
      <x:c r="M4348" s="60" t="n">
        <x:f>L4348+K4348</x:f>
        <x:v>788</x:v>
      </x:c>
      <x:c r="N4348" s="60" t="n">
        <x:f>'参数'!$B$10</x:f>
        <x:v>1</x:v>
      </x:c>
      <x:c r="O4348" s="60" t="n">
        <x:f>N4348*'参数'!$B$11</x:f>
        <x:v>2</x:v>
      </x:c>
      <x:c r="P4348" s="60" t="n">
        <x:f>N4348*'参数'!$B$12</x:f>
        <x:v>1</x:v>
      </x:c>
      <x:c r="Q4348" t="str">
        <x:f>C4348&amp;"d"</x:f>
        <x:v>C110d</x:v>
      </x:c>
      <x:c r="R4348" t="str">
        <x:f>C4348&amp;"p"</x:f>
        <x:v>C110p</x:v>
      </x:c>
      <x:c r="S4348" t="str">
        <x:f>IF(AND(L4348&gt;=H4348+I4348+J4348,M4348&gt;L4348,F4348&lt;&gt;""),"PASS","FAIL")</x:f>
        <x:v>PASS</x:v>
      </x:c>
      <x:c r="T4348" t="n">
        <x:v>4</x:v>
      </x:c>
      <x:c r="U4348" t="str">
        <x:v>pickup_after_delivery_completion_plus_usage_lag</x:v>
      </x:c>
    </x:row>
    <x:row r="4349">
      <x:c r="A4349" t="str">
        <x:v>Set2_200-10-1b</x:v>
      </x:c>
      <x:c r="B4349" t="str">
        <x:v>standard_same_day</x:v>
      </x:c>
      <x:c r="C4349" t="str">
        <x:v>C111</x:v>
      </x:c>
      <x:c r="D4349" s="59" t="n">
        <x:v>10</x:v>
      </x:c>
      <x:c r="E4349" s="59" t="n">
        <x:v>38</x:v>
      </x:c>
      <x:c r="F4349" s="59" t="str">
        <x:v>S0</x:v>
      </x:c>
      <x:c r="G4349" s="59" t="n">
        <x:v>564</x:v>
      </x:c>
      <x:c r="H4349" s="59" t="n">
        <x:v>592</x:v>
      </x:c>
      <x:c r="I4349" s="59" t="n">
        <x:v>10</x:v>
      </x:c>
      <x:c r="J4349" s="60" t="n">
        <x:f>'参数'!$C$5</x:f>
        <x:v>360</x:v>
      </x:c>
      <x:c r="K4349" s="60" t="n">
        <x:f>'参数'!$D$5</x:f>
        <x:v>240</x:v>
      </x:c>
      <x:c r="L4349" s="60" t="n">
        <x:f>H4349+I4349+J4349</x:f>
        <x:v>962</x:v>
      </x:c>
      <x:c r="M4349" s="60" t="n">
        <x:f>L4349+K4349</x:f>
        <x:v>1202</x:v>
      </x:c>
      <x:c r="N4349" s="60" t="n">
        <x:f>'参数'!$B$10</x:f>
        <x:v>1</x:v>
      </x:c>
      <x:c r="O4349" s="60" t="n">
        <x:f>N4349*'参数'!$B$11</x:f>
        <x:v>2</x:v>
      </x:c>
      <x:c r="P4349" s="60" t="n">
        <x:f>N4349*'参数'!$B$12</x:f>
        <x:v>1</x:v>
      </x:c>
      <x:c r="Q4349" t="str">
        <x:f>C4349&amp;"d"</x:f>
        <x:v>C111d</x:v>
      </x:c>
      <x:c r="R4349" t="str">
        <x:f>C4349&amp;"p"</x:f>
        <x:v>C111p</x:v>
      </x:c>
      <x:c r="S4349" t="str">
        <x:f>IF(AND(L4349&gt;=H4349+I4349+J4349,M4349&gt;L4349,F4349&lt;&gt;""),"PASS","FAIL")</x:f>
        <x:v>PASS</x:v>
      </x:c>
      <x:c r="T4349" t="n">
        <x:v>5</x:v>
      </x:c>
      <x:c r="U4349" t="str">
        <x:v>pickup_after_delivery_completion_plus_usage_lag</x:v>
      </x:c>
    </x:row>
    <x:row r="4350">
      <x:c r="A4350" t="str">
        <x:v>Set2_200-10-1b</x:v>
      </x:c>
      <x:c r="B4350" t="str">
        <x:v>standard_same_day</x:v>
      </x:c>
      <x:c r="C4350" t="str">
        <x:v>C112</x:v>
      </x:c>
      <x:c r="D4350" s="59" t="n">
        <x:v>8</x:v>
      </x:c>
      <x:c r="E4350" s="59" t="n">
        <x:v>14</x:v>
      </x:c>
      <x:c r="F4350" s="59" t="str">
        <x:v>S8</x:v>
      </x:c>
      <x:c r="G4350" s="59" t="n">
        <x:v>515</x:v>
      </x:c>
      <x:c r="H4350" s="59" t="n">
        <x:v>543</x:v>
      </x:c>
      <x:c r="I4350" s="59" t="n">
        <x:v>10</x:v>
      </x:c>
      <x:c r="J4350" s="60" t="n">
        <x:f>'参数'!$C$5</x:f>
        <x:v>360</x:v>
      </x:c>
      <x:c r="K4350" s="60" t="n">
        <x:f>'参数'!$D$5</x:f>
        <x:v>240</x:v>
      </x:c>
      <x:c r="L4350" s="60" t="n">
        <x:f>H4350+I4350+J4350</x:f>
        <x:v>913</x:v>
      </x:c>
      <x:c r="M4350" s="60" t="n">
        <x:f>L4350+K4350</x:f>
        <x:v>1153</x:v>
      </x:c>
      <x:c r="N4350" s="60" t="n">
        <x:f>'参数'!$B$10</x:f>
        <x:v>1</x:v>
      </x:c>
      <x:c r="O4350" s="60" t="n">
        <x:f>N4350*'参数'!$B$11</x:f>
        <x:v>2</x:v>
      </x:c>
      <x:c r="P4350" s="60" t="n">
        <x:f>N4350*'参数'!$B$12</x:f>
        <x:v>1</x:v>
      </x:c>
      <x:c r="Q4350" t="str">
        <x:f>C4350&amp;"d"</x:f>
        <x:v>C112d</x:v>
      </x:c>
      <x:c r="R4350" t="str">
        <x:f>C4350&amp;"p"</x:f>
        <x:v>C112p</x:v>
      </x:c>
      <x:c r="S4350" t="str">
        <x:f>IF(AND(L4350&gt;=H4350+I4350+J4350,M4350&gt;L4350,F4350&lt;&gt;""),"PASS","FAIL")</x:f>
        <x:v>PASS</x:v>
      </x:c>
      <x:c r="T4350" t="n">
        <x:v>12</x:v>
      </x:c>
      <x:c r="U4350" t="str">
        <x:v>pickup_after_delivery_completion_plus_usage_lag</x:v>
      </x:c>
    </x:row>
    <x:row r="4351">
      <x:c r="A4351" t="str">
        <x:v>Set2_200-10-1b</x:v>
      </x:c>
      <x:c r="B4351" t="str">
        <x:v>standard_same_day</x:v>
      </x:c>
      <x:c r="C4351" t="str">
        <x:v>C113</x:v>
      </x:c>
      <x:c r="D4351" s="59" t="n">
        <x:v>46</x:v>
      </x:c>
      <x:c r="E4351" s="59" t="n">
        <x:v>14</x:v>
      </x:c>
      <x:c r="F4351" s="59" t="str">
        <x:v>S2</x:v>
      </x:c>
      <x:c r="G4351" s="59" t="n">
        <x:v>211</x:v>
      </x:c>
      <x:c r="H4351" s="59" t="n">
        <x:v>237</x:v>
      </x:c>
      <x:c r="I4351" s="59" t="n">
        <x:v>10</x:v>
      </x:c>
      <x:c r="J4351" s="60" t="n">
        <x:f>'参数'!$C$5</x:f>
        <x:v>360</x:v>
      </x:c>
      <x:c r="K4351" s="60" t="n">
        <x:f>'参数'!$D$5</x:f>
        <x:v>240</x:v>
      </x:c>
      <x:c r="L4351" s="60" t="n">
        <x:f>H4351+I4351+J4351</x:f>
        <x:v>607</x:v>
      </x:c>
      <x:c r="M4351" s="60" t="n">
        <x:f>L4351+K4351</x:f>
        <x:v>847</x:v>
      </x:c>
      <x:c r="N4351" s="60" t="n">
        <x:f>'参数'!$B$10</x:f>
        <x:v>1</x:v>
      </x:c>
      <x:c r="O4351" s="60" t="n">
        <x:f>N4351*'参数'!$B$11</x:f>
        <x:v>2</x:v>
      </x:c>
      <x:c r="P4351" s="60" t="n">
        <x:f>N4351*'参数'!$B$12</x:f>
        <x:v>1</x:v>
      </x:c>
      <x:c r="Q4351" t="str">
        <x:f>C4351&amp;"d"</x:f>
        <x:v>C113d</x:v>
      </x:c>
      <x:c r="R4351" t="str">
        <x:f>C4351&amp;"p"</x:f>
        <x:v>C113p</x:v>
      </x:c>
      <x:c r="S4351" t="str">
        <x:f>IF(AND(L4351&gt;=H4351+I4351+J4351,M4351&gt;L4351,F4351&lt;&gt;""),"PASS","FAIL")</x:f>
        <x:v>PASS</x:v>
      </x:c>
      <x:c r="T4351" t="n">
        <x:v>6</x:v>
      </x:c>
      <x:c r="U4351" t="str">
        <x:v>pickup_after_delivery_completion_plus_usage_lag</x:v>
      </x:c>
    </x:row>
    <x:row r="4352">
      <x:c r="A4352" t="str">
        <x:v>Set2_200-10-1b</x:v>
      </x:c>
      <x:c r="B4352" t="str">
        <x:v>standard_same_day</x:v>
      </x:c>
      <x:c r="C4352" t="str">
        <x:v>C114</x:v>
      </x:c>
      <x:c r="D4352" s="59" t="n">
        <x:v>37</x:v>
      </x:c>
      <x:c r="E4352" s="59" t="n">
        <x:v>4</x:v>
      </x:c>
      <x:c r="F4352" s="59" t="str">
        <x:v>S4</x:v>
      </x:c>
      <x:c r="G4352" s="59" t="n">
        <x:v>550</x:v>
      </x:c>
      <x:c r="H4352" s="59" t="n">
        <x:v>560</x:v>
      </x:c>
      <x:c r="I4352" s="59" t="n">
        <x:v>10</x:v>
      </x:c>
      <x:c r="J4352" s="60" t="n">
        <x:f>'参数'!$C$5</x:f>
        <x:v>360</x:v>
      </x:c>
      <x:c r="K4352" s="60" t="n">
        <x:f>'参数'!$D$5</x:f>
        <x:v>240</x:v>
      </x:c>
      <x:c r="L4352" s="60" t="n">
        <x:f>H4352+I4352+J4352</x:f>
        <x:v>930</x:v>
      </x:c>
      <x:c r="M4352" s="60" t="n">
        <x:f>L4352+K4352</x:f>
        <x:v>1170</x:v>
      </x:c>
      <x:c r="N4352" s="60" t="n">
        <x:f>'参数'!$B$10</x:f>
        <x:v>1</x:v>
      </x:c>
      <x:c r="O4352" s="60" t="n">
        <x:f>N4352*'参数'!$B$11</x:f>
        <x:v>2</x:v>
      </x:c>
      <x:c r="P4352" s="60" t="n">
        <x:f>N4352*'参数'!$B$12</x:f>
        <x:v>1</x:v>
      </x:c>
      <x:c r="Q4352" t="str">
        <x:f>C4352&amp;"d"</x:f>
        <x:v>C114d</x:v>
      </x:c>
      <x:c r="R4352" t="str">
        <x:f>C4352&amp;"p"</x:f>
        <x:v>C114p</x:v>
      </x:c>
      <x:c r="S4352" t="str">
        <x:f>IF(AND(L4352&gt;=H4352+I4352+J4352,M4352&gt;L4352,F4352&lt;&gt;""),"PASS","FAIL")</x:f>
        <x:v>PASS</x:v>
      </x:c>
      <x:c r="T4352" t="n">
        <x:v>1</x:v>
      </x:c>
      <x:c r="U4352" t="str">
        <x:v>pickup_after_delivery_completion_plus_usage_lag</x:v>
      </x:c>
    </x:row>
    <x:row r="4353">
      <x:c r="A4353" t="str">
        <x:v>Set2_200-10-1b</x:v>
      </x:c>
      <x:c r="B4353" t="str">
        <x:v>standard_same_day</x:v>
      </x:c>
      <x:c r="C4353" t="str">
        <x:v>C115</x:v>
      </x:c>
      <x:c r="D4353" s="59" t="n">
        <x:v>18</x:v>
      </x:c>
      <x:c r="E4353" s="59" t="n">
        <x:v>39</x:v>
      </x:c>
      <x:c r="F4353" s="59" t="str">
        <x:v>S9</x:v>
      </x:c>
      <x:c r="G4353" s="59" t="n">
        <x:v>110</x:v>
      </x:c>
      <x:c r="H4353" s="59" t="n">
        <x:v>126</x:v>
      </x:c>
      <x:c r="I4353" s="59" t="n">
        <x:v>10</x:v>
      </x:c>
      <x:c r="J4353" s="60" t="n">
        <x:f>'参数'!$C$5</x:f>
        <x:v>360</x:v>
      </x:c>
      <x:c r="K4353" s="60" t="n">
        <x:f>'参数'!$D$5</x:f>
        <x:v>240</x:v>
      </x:c>
      <x:c r="L4353" s="60" t="n">
        <x:f>H4353+I4353+J4353</x:f>
        <x:v>496</x:v>
      </x:c>
      <x:c r="M4353" s="60" t="n">
        <x:f>L4353+K4353</x:f>
        <x:v>736</x:v>
      </x:c>
      <x:c r="N4353" s="60" t="n">
        <x:f>'参数'!$B$10</x:f>
        <x:v>1</x:v>
      </x:c>
      <x:c r="O4353" s="60" t="n">
        <x:f>N4353*'参数'!$B$11</x:f>
        <x:v>2</x:v>
      </x:c>
      <x:c r="P4353" s="60" t="n">
        <x:f>N4353*'参数'!$B$12</x:f>
        <x:v>1</x:v>
      </x:c>
      <x:c r="Q4353" t="str">
        <x:f>C4353&amp;"d"</x:f>
        <x:v>C115d</x:v>
      </x:c>
      <x:c r="R4353" t="str">
        <x:f>C4353&amp;"p"</x:f>
        <x:v>C115p</x:v>
      </x:c>
      <x:c r="S4353" t="str">
        <x:f>IF(AND(L4353&gt;=H4353+I4353+J4353,M4353&gt;L4353,F4353&lt;&gt;""),"PASS","FAIL")</x:f>
        <x:v>PASS</x:v>
      </x:c>
      <x:c r="T4353" t="n">
        <x:v>3</x:v>
      </x:c>
      <x:c r="U4353" t="str">
        <x:v>pickup_after_delivery_completion_plus_usage_lag</x:v>
      </x:c>
    </x:row>
    <x:row r="4354">
      <x:c r="A4354" t="str">
        <x:v>Set2_200-10-1b</x:v>
      </x:c>
      <x:c r="B4354" t="str">
        <x:v>standard_same_day</x:v>
      </x:c>
      <x:c r="C4354" t="str">
        <x:v>C116</x:v>
      </x:c>
      <x:c r="D4354" s="59" t="n">
        <x:v>39</x:v>
      </x:c>
      <x:c r="E4354" s="59" t="n">
        <x:v>27</x:v>
      </x:c>
      <x:c r="F4354" s="59" t="str">
        <x:v>S2</x:v>
      </x:c>
      <x:c r="G4354" s="59" t="n">
        <x:v>366</x:v>
      </x:c>
      <x:c r="H4354" s="59" t="n">
        <x:v>402</x:v>
      </x:c>
      <x:c r="I4354" s="59" t="n">
        <x:v>10</x:v>
      </x:c>
      <x:c r="J4354" s="60" t="n">
        <x:f>'参数'!$C$5</x:f>
        <x:v>360</x:v>
      </x:c>
      <x:c r="K4354" s="60" t="n">
        <x:f>'参数'!$D$5</x:f>
        <x:v>240</x:v>
      </x:c>
      <x:c r="L4354" s="60" t="n">
        <x:f>H4354+I4354+J4354</x:f>
        <x:v>772</x:v>
      </x:c>
      <x:c r="M4354" s="60" t="n">
        <x:f>L4354+K4354</x:f>
        <x:v>1012</x:v>
      </x:c>
      <x:c r="N4354" s="60" t="n">
        <x:f>'参数'!$B$10</x:f>
        <x:v>1</x:v>
      </x:c>
      <x:c r="O4354" s="60" t="n">
        <x:f>N4354*'参数'!$B$11</x:f>
        <x:v>2</x:v>
      </x:c>
      <x:c r="P4354" s="60" t="n">
        <x:f>N4354*'参数'!$B$12</x:f>
        <x:v>1</x:v>
      </x:c>
      <x:c r="Q4354" t="str">
        <x:f>C4354&amp;"d"</x:f>
        <x:v>C116d</x:v>
      </x:c>
      <x:c r="R4354" t="str">
        <x:f>C4354&amp;"p"</x:f>
        <x:v>C116p</x:v>
      </x:c>
      <x:c r="S4354" t="str">
        <x:f>IF(AND(L4354&gt;=H4354+I4354+J4354,M4354&gt;L4354,F4354&lt;&gt;""),"PASS","FAIL")</x:f>
        <x:v>PASS</x:v>
      </x:c>
      <x:c r="T4354" t="n">
        <x:v>12</x:v>
      </x:c>
      <x:c r="U4354" t="str">
        <x:v>pickup_after_delivery_completion_plus_usage_lag</x:v>
      </x:c>
    </x:row>
    <x:row r="4355">
      <x:c r="A4355" t="str">
        <x:v>Set2_200-10-1b</x:v>
      </x:c>
      <x:c r="B4355" t="str">
        <x:v>standard_same_day</x:v>
      </x:c>
      <x:c r="C4355" t="str">
        <x:v>C117</x:v>
      </x:c>
      <x:c r="D4355" s="59" t="n">
        <x:v>33</x:v>
      </x:c>
      <x:c r="E4355" s="59" t="n">
        <x:v>27</x:v>
      </x:c>
      <x:c r="F4355" s="59" t="str">
        <x:v>S7</x:v>
      </x:c>
      <x:c r="G4355" s="59" t="n">
        <x:v>258</x:v>
      </x:c>
      <x:c r="H4355" s="59" t="n">
        <x:v>280</x:v>
      </x:c>
      <x:c r="I4355" s="59" t="n">
        <x:v>10</x:v>
      </x:c>
      <x:c r="J4355" s="60" t="n">
        <x:f>'参数'!$C$5</x:f>
        <x:v>360</x:v>
      </x:c>
      <x:c r="K4355" s="60" t="n">
        <x:f>'参数'!$D$5</x:f>
        <x:v>240</x:v>
      </x:c>
      <x:c r="L4355" s="60" t="n">
        <x:f>H4355+I4355+J4355</x:f>
        <x:v>650</x:v>
      </x:c>
      <x:c r="M4355" s="60" t="n">
        <x:f>L4355+K4355</x:f>
        <x:v>890</x:v>
      </x:c>
      <x:c r="N4355" s="60" t="n">
        <x:f>'参数'!$B$10</x:f>
        <x:v>1</x:v>
      </x:c>
      <x:c r="O4355" s="60" t="n">
        <x:f>N4355*'参数'!$B$11</x:f>
        <x:v>2</x:v>
      </x:c>
      <x:c r="P4355" s="60" t="n">
        <x:f>N4355*'参数'!$B$12</x:f>
        <x:v>1</x:v>
      </x:c>
      <x:c r="Q4355" t="str">
        <x:f>C4355&amp;"d"</x:f>
        <x:v>C117d</x:v>
      </x:c>
      <x:c r="R4355" t="str">
        <x:f>C4355&amp;"p"</x:f>
        <x:v>C117p</x:v>
      </x:c>
      <x:c r="S4355" t="str">
        <x:f>IF(AND(L4355&gt;=H4355+I4355+J4355,M4355&gt;L4355,F4355&lt;&gt;""),"PASS","FAIL")</x:f>
        <x:v>PASS</x:v>
      </x:c>
      <x:c r="T4355" t="n">
        <x:v>7</x:v>
      </x:c>
      <x:c r="U4355" t="str">
        <x:v>pickup_after_delivery_completion_plus_usage_lag</x:v>
      </x:c>
    </x:row>
    <x:row r="4356">
      <x:c r="A4356" t="str">
        <x:v>Set2_200-10-1b</x:v>
      </x:c>
      <x:c r="B4356" t="str">
        <x:v>standard_same_day</x:v>
      </x:c>
      <x:c r="C4356" t="str">
        <x:v>C118</x:v>
      </x:c>
      <x:c r="D4356" s="59" t="n">
        <x:v>34</x:v>
      </x:c>
      <x:c r="E4356" s="59" t="n">
        <x:v>5</x:v>
      </x:c>
      <x:c r="F4356" s="59" t="str">
        <x:v>S4</x:v>
      </x:c>
      <x:c r="G4356" s="59" t="n">
        <x:v>443</x:v>
      </x:c>
      <x:c r="H4356" s="59" t="n">
        <x:v>465</x:v>
      </x:c>
      <x:c r="I4356" s="59" t="n">
        <x:v>10</x:v>
      </x:c>
      <x:c r="J4356" s="60" t="n">
        <x:f>'参数'!$C$5</x:f>
        <x:v>360</x:v>
      </x:c>
      <x:c r="K4356" s="60" t="n">
        <x:f>'参数'!$D$5</x:f>
        <x:v>240</x:v>
      </x:c>
      <x:c r="L4356" s="60" t="n">
        <x:f>H4356+I4356+J4356</x:f>
        <x:v>835</x:v>
      </x:c>
      <x:c r="M4356" s="60" t="n">
        <x:f>L4356+K4356</x:f>
        <x:v>1075</x:v>
      </x:c>
      <x:c r="N4356" s="60" t="n">
        <x:f>'参数'!$B$10</x:f>
        <x:v>1</x:v>
      </x:c>
      <x:c r="O4356" s="60" t="n">
        <x:f>N4356*'参数'!$B$11</x:f>
        <x:v>2</x:v>
      </x:c>
      <x:c r="P4356" s="60" t="n">
        <x:f>N4356*'参数'!$B$12</x:f>
        <x:v>1</x:v>
      </x:c>
      <x:c r="Q4356" t="str">
        <x:f>C4356&amp;"d"</x:f>
        <x:v>C118d</x:v>
      </x:c>
      <x:c r="R4356" t="str">
        <x:f>C4356&amp;"p"</x:f>
        <x:v>C118p</x:v>
      </x:c>
      <x:c r="S4356" t="str">
        <x:f>IF(AND(L4356&gt;=H4356+I4356+J4356,M4356&gt;L4356,F4356&lt;&gt;""),"PASS","FAIL")</x:f>
        <x:v>PASS</x:v>
      </x:c>
      <x:c r="T4356" t="n">
        <x:v>4</x:v>
      </x:c>
      <x:c r="U4356" t="str">
        <x:v>pickup_after_delivery_completion_plus_usage_lag</x:v>
      </x:c>
    </x:row>
    <x:row r="4357">
      <x:c r="A4357" t="str">
        <x:v>Set2_200-10-1b</x:v>
      </x:c>
      <x:c r="B4357" t="str">
        <x:v>standard_same_day</x:v>
      </x:c>
      <x:c r="C4357" t="str">
        <x:v>C119</x:v>
      </x:c>
      <x:c r="D4357" s="59" t="n">
        <x:v>12</x:v>
      </x:c>
      <x:c r="E4357" s="59" t="n">
        <x:v>24</x:v>
      </x:c>
      <x:c r="F4357" s="59" t="str">
        <x:v>S0</x:v>
      </x:c>
      <x:c r="G4357" s="59" t="n">
        <x:v>377</x:v>
      </x:c>
      <x:c r="H4357" s="59" t="n">
        <x:v>401</x:v>
      </x:c>
      <x:c r="I4357" s="59" t="n">
        <x:v>10</x:v>
      </x:c>
      <x:c r="J4357" s="60" t="n">
        <x:f>'参数'!$C$5</x:f>
        <x:v>360</x:v>
      </x:c>
      <x:c r="K4357" s="60" t="n">
        <x:f>'参数'!$D$5</x:f>
        <x:v>240</x:v>
      </x:c>
      <x:c r="L4357" s="60" t="n">
        <x:f>H4357+I4357+J4357</x:f>
        <x:v>771</x:v>
      </x:c>
      <x:c r="M4357" s="60" t="n">
        <x:f>L4357+K4357</x:f>
        <x:v>1011</x:v>
      </x:c>
      <x:c r="N4357" s="60" t="n">
        <x:f>'参数'!$B$10</x:f>
        <x:v>1</x:v>
      </x:c>
      <x:c r="O4357" s="60" t="n">
        <x:f>N4357*'参数'!$B$11</x:f>
        <x:v>2</x:v>
      </x:c>
      <x:c r="P4357" s="60" t="n">
        <x:f>N4357*'参数'!$B$12</x:f>
        <x:v>1</x:v>
      </x:c>
      <x:c r="Q4357" t="str">
        <x:f>C4357&amp;"d"</x:f>
        <x:v>C119d</x:v>
      </x:c>
      <x:c r="R4357" t="str">
        <x:f>C4357&amp;"p"</x:f>
        <x:v>C119p</x:v>
      </x:c>
      <x:c r="S4357" t="str">
        <x:f>IF(AND(L4357&gt;=H4357+I4357+J4357,M4357&gt;L4357,F4357&lt;&gt;""),"PASS","FAIL")</x:f>
        <x:v>PASS</x:v>
      </x:c>
      <x:c r="T4357" t="n">
        <x:v>13</x:v>
      </x:c>
      <x:c r="U4357" t="str">
        <x:v>pickup_after_delivery_completion_plus_usage_lag</x:v>
      </x:c>
    </x:row>
    <x:row r="4358">
      <x:c r="A4358" t="str">
        <x:v>Set2_200-10-1b</x:v>
      </x:c>
      <x:c r="B4358" t="str">
        <x:v>standard_same_day</x:v>
      </x:c>
      <x:c r="C4358" t="str">
        <x:v>C120</x:v>
      </x:c>
      <x:c r="D4358" s="59" t="n">
        <x:v>27</x:v>
      </x:c>
      <x:c r="E4358" s="59" t="n">
        <x:v>8</x:v>
      </x:c>
      <x:c r="F4358" s="59" t="str">
        <x:v>S4</x:v>
      </x:c>
      <x:c r="G4358" s="59" t="n">
        <x:v>250</x:v>
      </x:c>
      <x:c r="H4358" s="59" t="n">
        <x:v>280</x:v>
      </x:c>
      <x:c r="I4358" s="59" t="n">
        <x:v>10</x:v>
      </x:c>
      <x:c r="J4358" s="60" t="n">
        <x:f>'参数'!$C$5</x:f>
        <x:v>360</x:v>
      </x:c>
      <x:c r="K4358" s="60" t="n">
        <x:f>'参数'!$D$5</x:f>
        <x:v>240</x:v>
      </x:c>
      <x:c r="L4358" s="60" t="n">
        <x:f>H4358+I4358+J4358</x:f>
        <x:v>650</x:v>
      </x:c>
      <x:c r="M4358" s="60" t="n">
        <x:f>L4358+K4358</x:f>
        <x:v>890</x:v>
      </x:c>
      <x:c r="N4358" s="60" t="n">
        <x:f>'参数'!$B$10</x:f>
        <x:v>1</x:v>
      </x:c>
      <x:c r="O4358" s="60" t="n">
        <x:f>N4358*'参数'!$B$11</x:f>
        <x:v>2</x:v>
      </x:c>
      <x:c r="P4358" s="60" t="n">
        <x:f>N4358*'参数'!$B$12</x:f>
        <x:v>1</x:v>
      </x:c>
      <x:c r="Q4358" t="str">
        <x:f>C4358&amp;"d"</x:f>
        <x:v>C120d</x:v>
      </x:c>
      <x:c r="R4358" t="str">
        <x:f>C4358&amp;"p"</x:f>
        <x:v>C120p</x:v>
      </x:c>
      <x:c r="S4358" t="str">
        <x:f>IF(AND(L4358&gt;=H4358+I4358+J4358,M4358&gt;L4358,F4358&lt;&gt;""),"PASS","FAIL")</x:f>
        <x:v>PASS</x:v>
      </x:c>
      <x:c r="T4358" t="n">
        <x:v>10</x:v>
      </x:c>
      <x:c r="U4358" t="str">
        <x:v>pickup_after_delivery_completion_plus_usage_lag</x:v>
      </x:c>
    </x:row>
    <x:row r="4359">
      <x:c r="A4359" t="str">
        <x:v>Set2_200-10-1b</x:v>
      </x:c>
      <x:c r="B4359" t="str">
        <x:v>standard_same_day</x:v>
      </x:c>
      <x:c r="C4359" t="str">
        <x:v>C121</x:v>
      </x:c>
      <x:c r="D4359" s="59" t="n">
        <x:v>38</x:v>
      </x:c>
      <x:c r="E4359" s="59" t="n">
        <x:v>24</x:v>
      </x:c>
      <x:c r="F4359" s="59" t="str">
        <x:v>S2</x:v>
      </x:c>
      <x:c r="G4359" s="59" t="n">
        <x:v>647</x:v>
      </x:c>
      <x:c r="H4359" s="59" t="n">
        <x:v>679</x:v>
      </x:c>
      <x:c r="I4359" s="59" t="n">
        <x:v>10</x:v>
      </x:c>
      <x:c r="J4359" s="60" t="n">
        <x:f>'参数'!$C$5</x:f>
        <x:v>360</x:v>
      </x:c>
      <x:c r="K4359" s="60" t="n">
        <x:f>'参数'!$D$5</x:f>
        <x:v>240</x:v>
      </x:c>
      <x:c r="L4359" s="60" t="n">
        <x:f>H4359+I4359+J4359</x:f>
        <x:v>1049</x:v>
      </x:c>
      <x:c r="M4359" s="60" t="n">
        <x:f>L4359+K4359</x:f>
        <x:v>1289</x:v>
      </x:c>
      <x:c r="N4359" s="60" t="n">
        <x:f>'参数'!$B$10</x:f>
        <x:v>1</x:v>
      </x:c>
      <x:c r="O4359" s="60" t="n">
        <x:f>N4359*'参数'!$B$11</x:f>
        <x:v>2</x:v>
      </x:c>
      <x:c r="P4359" s="60" t="n">
        <x:f>N4359*'参数'!$B$12</x:f>
        <x:v>1</x:v>
      </x:c>
      <x:c r="Q4359" t="str">
        <x:f>C4359&amp;"d"</x:f>
        <x:v>C121d</x:v>
      </x:c>
      <x:c r="R4359" t="str">
        <x:f>C4359&amp;"p"</x:f>
        <x:v>C121p</x:v>
      </x:c>
      <x:c r="S4359" t="str">
        <x:f>IF(AND(L4359&gt;=H4359+I4359+J4359,M4359&gt;L4359,F4359&lt;&gt;""),"PASS","FAIL")</x:f>
        <x:v>PASS</x:v>
      </x:c>
      <x:c r="T4359" t="n">
        <x:v>3</x:v>
      </x:c>
      <x:c r="U4359" t="str">
        <x:v>pickup_after_delivery_completion_plus_usage_lag</x:v>
      </x:c>
    </x:row>
    <x:row r="4360">
      <x:c r="A4360" t="str">
        <x:v>Set2_200-10-1b</x:v>
      </x:c>
      <x:c r="B4360" t="str">
        <x:v>standard_same_day</x:v>
      </x:c>
      <x:c r="C4360" t="str">
        <x:v>C122</x:v>
      </x:c>
      <x:c r="D4360" s="59" t="n">
        <x:v>42</x:v>
      </x:c>
      <x:c r="E4360" s="59" t="n">
        <x:v>36</x:v>
      </x:c>
      <x:c r="F4360" s="59" t="str">
        <x:v>S6</x:v>
      </x:c>
      <x:c r="G4360" s="59" t="n">
        <x:v>57</x:v>
      </x:c>
      <x:c r="H4360" s="59" t="n">
        <x:v>89</x:v>
      </x:c>
      <x:c r="I4360" s="59" t="n">
        <x:v>10</x:v>
      </x:c>
      <x:c r="J4360" s="60" t="n">
        <x:f>'参数'!$C$5</x:f>
        <x:v>360</x:v>
      </x:c>
      <x:c r="K4360" s="60" t="n">
        <x:f>'参数'!$D$5</x:f>
        <x:v>240</x:v>
      </x:c>
      <x:c r="L4360" s="60" t="n">
        <x:f>H4360+I4360+J4360</x:f>
        <x:v>459</x:v>
      </x:c>
      <x:c r="M4360" s="60" t="n">
        <x:f>L4360+K4360</x:f>
        <x:v>699</x:v>
      </x:c>
      <x:c r="N4360" s="60" t="n">
        <x:f>'参数'!$B$10</x:f>
        <x:v>1</x:v>
      </x:c>
      <x:c r="O4360" s="60" t="n">
        <x:f>N4360*'参数'!$B$11</x:f>
        <x:v>2</x:v>
      </x:c>
      <x:c r="P4360" s="60" t="n">
        <x:f>N4360*'参数'!$B$12</x:f>
        <x:v>1</x:v>
      </x:c>
      <x:c r="Q4360" t="str">
        <x:f>C4360&amp;"d"</x:f>
        <x:v>C122d</x:v>
      </x:c>
      <x:c r="R4360" t="str">
        <x:f>C4360&amp;"p"</x:f>
        <x:v>C122p</x:v>
      </x:c>
      <x:c r="S4360" t="str">
        <x:f>IF(AND(L4360&gt;=H4360+I4360+J4360,M4360&gt;L4360,F4360&lt;&gt;""),"PASS","FAIL")</x:f>
        <x:v>PASS</x:v>
      </x:c>
      <x:c r="T4360" t="n">
        <x:v>6</x:v>
      </x:c>
      <x:c r="U4360" t="str">
        <x:v>pickup_after_delivery_completion_plus_usage_lag</x:v>
      </x:c>
    </x:row>
    <x:row r="4361">
      <x:c r="A4361" t="str">
        <x:v>Set2_200-10-1b</x:v>
      </x:c>
      <x:c r="B4361" t="str">
        <x:v>standard_same_day</x:v>
      </x:c>
      <x:c r="C4361" t="str">
        <x:v>C123</x:v>
      </x:c>
      <x:c r="D4361" s="59" t="n">
        <x:v>46</x:v>
      </x:c>
      <x:c r="E4361" s="59" t="n">
        <x:v>45</x:v>
      </x:c>
      <x:c r="F4361" s="59" t="str">
        <x:v>S1</x:v>
      </x:c>
      <x:c r="G4361" s="59" t="n">
        <x:v>730</x:v>
      </x:c>
      <x:c r="H4361" s="59" t="n">
        <x:v>740</x:v>
      </x:c>
      <x:c r="I4361" s="59" t="n">
        <x:v>10</x:v>
      </x:c>
      <x:c r="J4361" s="60" t="n">
        <x:f>'参数'!$C$5</x:f>
        <x:v>360</x:v>
      </x:c>
      <x:c r="K4361" s="60" t="n">
        <x:f>'参数'!$D$5</x:f>
        <x:v>240</x:v>
      </x:c>
      <x:c r="L4361" s="60" t="n">
        <x:f>H4361+I4361+J4361</x:f>
        <x:v>1110</x:v>
      </x:c>
      <x:c r="M4361" s="60" t="n">
        <x:f>L4361+K4361</x:f>
        <x:v>1350</x:v>
      </x:c>
      <x:c r="N4361" s="60" t="n">
        <x:f>'参数'!$B$10</x:f>
        <x:v>1</x:v>
      </x:c>
      <x:c r="O4361" s="60" t="n">
        <x:f>N4361*'参数'!$B$11</x:f>
        <x:v>2</x:v>
      </x:c>
      <x:c r="P4361" s="60" t="n">
        <x:f>N4361*'参数'!$B$12</x:f>
        <x:v>1</x:v>
      </x:c>
      <x:c r="Q4361" t="str">
        <x:f>C4361&amp;"d"</x:f>
        <x:v>C123d</x:v>
      </x:c>
      <x:c r="R4361" t="str">
        <x:f>C4361&amp;"p"</x:f>
        <x:v>C123p</x:v>
      </x:c>
      <x:c r="S4361" t="str">
        <x:f>IF(AND(L4361&gt;=H4361+I4361+J4361,M4361&gt;L4361,F4361&lt;&gt;""),"PASS","FAIL")</x:f>
        <x:v>PASS</x:v>
      </x:c>
      <x:c r="T4361" t="n">
        <x:v>8</x:v>
      </x:c>
      <x:c r="U4361" t="str">
        <x:v>pickup_after_delivery_completion_plus_usage_lag</x:v>
      </x:c>
    </x:row>
    <x:row r="4362">
      <x:c r="A4362" t="str">
        <x:v>Set2_200-10-1b</x:v>
      </x:c>
      <x:c r="B4362" t="str">
        <x:v>standard_same_day</x:v>
      </x:c>
      <x:c r="C4362" t="str">
        <x:v>C124</x:v>
      </x:c>
      <x:c r="D4362" s="59" t="n">
        <x:v>16</x:v>
      </x:c>
      <x:c r="E4362" s="59" t="n">
        <x:v>16</x:v>
      </x:c>
      <x:c r="F4362" s="59" t="str">
        <x:v>S7</x:v>
      </x:c>
      <x:c r="G4362" s="59" t="n">
        <x:v>111</x:v>
      </x:c>
      <x:c r="H4362" s="59" t="n">
        <x:v>135</x:v>
      </x:c>
      <x:c r="I4362" s="59" t="n">
        <x:v>10</x:v>
      </x:c>
      <x:c r="J4362" s="60" t="n">
        <x:f>'参数'!$C$5</x:f>
        <x:v>360</x:v>
      </x:c>
      <x:c r="K4362" s="60" t="n">
        <x:f>'参数'!$D$5</x:f>
        <x:v>240</x:v>
      </x:c>
      <x:c r="L4362" s="60" t="n">
        <x:f>H4362+I4362+J4362</x:f>
        <x:v>505</x:v>
      </x:c>
      <x:c r="M4362" s="60" t="n">
        <x:f>L4362+K4362</x:f>
        <x:v>745</x:v>
      </x:c>
      <x:c r="N4362" s="60" t="n">
        <x:f>'参数'!$B$10</x:f>
        <x:v>1</x:v>
      </x:c>
      <x:c r="O4362" s="60" t="n">
        <x:f>N4362*'参数'!$B$11</x:f>
        <x:v>2</x:v>
      </x:c>
      <x:c r="P4362" s="60" t="n">
        <x:f>N4362*'参数'!$B$12</x:f>
        <x:v>1</x:v>
      </x:c>
      <x:c r="Q4362" t="str">
        <x:f>C4362&amp;"d"</x:f>
        <x:v>C124d</x:v>
      </x:c>
      <x:c r="R4362" t="str">
        <x:f>C4362&amp;"p"</x:f>
        <x:v>C124p</x:v>
      </x:c>
      <x:c r="S4362" t="str">
        <x:f>IF(AND(L4362&gt;=H4362+I4362+J4362,M4362&gt;L4362,F4362&lt;&gt;""),"PASS","FAIL")</x:f>
        <x:v>PASS</x:v>
      </x:c>
      <x:c r="T4362" t="n">
        <x:v>3</x:v>
      </x:c>
      <x:c r="U4362" t="str">
        <x:v>pickup_after_delivery_completion_plus_usage_lag</x:v>
      </x:c>
    </x:row>
    <x:row r="4363">
      <x:c r="A4363" t="str">
        <x:v>Set2_200-10-1b</x:v>
      </x:c>
      <x:c r="B4363" t="str">
        <x:v>standard_same_day</x:v>
      </x:c>
      <x:c r="C4363" t="str">
        <x:v>C125</x:v>
      </x:c>
      <x:c r="D4363" s="59" t="n">
        <x:v>6</x:v>
      </x:c>
      <x:c r="E4363" s="59" t="n">
        <x:v>50</x:v>
      </x:c>
      <x:c r="F4363" s="59" t="str">
        <x:v>S9</x:v>
      </x:c>
      <x:c r="G4363" s="59" t="n">
        <x:v>516</x:v>
      </x:c>
      <x:c r="H4363" s="59" t="n">
        <x:v>544</x:v>
      </x:c>
      <x:c r="I4363" s="59" t="n">
        <x:v>10</x:v>
      </x:c>
      <x:c r="J4363" s="60" t="n">
        <x:f>'参数'!$C$5</x:f>
        <x:v>360</x:v>
      </x:c>
      <x:c r="K4363" s="60" t="n">
        <x:f>'参数'!$D$5</x:f>
        <x:v>240</x:v>
      </x:c>
      <x:c r="L4363" s="60" t="n">
        <x:f>H4363+I4363+J4363</x:f>
        <x:v>914</x:v>
      </x:c>
      <x:c r="M4363" s="60" t="n">
        <x:f>L4363+K4363</x:f>
        <x:v>1154</x:v>
      </x:c>
      <x:c r="N4363" s="60" t="n">
        <x:f>'参数'!$B$10</x:f>
        <x:v>1</x:v>
      </x:c>
      <x:c r="O4363" s="60" t="n">
        <x:f>N4363*'参数'!$B$11</x:f>
        <x:v>2</x:v>
      </x:c>
      <x:c r="P4363" s="60" t="n">
        <x:f>N4363*'参数'!$B$12</x:f>
        <x:v>1</x:v>
      </x:c>
      <x:c r="Q4363" t="str">
        <x:f>C4363&amp;"d"</x:f>
        <x:v>C125d</x:v>
      </x:c>
      <x:c r="R4363" t="str">
        <x:f>C4363&amp;"p"</x:f>
        <x:v>C125p</x:v>
      </x:c>
      <x:c r="S4363" t="str">
        <x:f>IF(AND(L4363&gt;=H4363+I4363+J4363,M4363&gt;L4363,F4363&lt;&gt;""),"PASS","FAIL")</x:f>
        <x:v>PASS</x:v>
      </x:c>
      <x:c r="T4363" t="n">
        <x:v>13</x:v>
      </x:c>
      <x:c r="U4363" t="str">
        <x:v>pickup_after_delivery_completion_plus_usage_lag</x:v>
      </x:c>
    </x:row>
    <x:row r="4364">
      <x:c r="A4364" t="str">
        <x:v>Set2_200-10-1b</x:v>
      </x:c>
      <x:c r="B4364" t="str">
        <x:v>standard_same_day</x:v>
      </x:c>
      <x:c r="C4364" t="str">
        <x:v>C126</x:v>
      </x:c>
      <x:c r="D4364" s="59" t="n">
        <x:v>32</x:v>
      </x:c>
      <x:c r="E4364" s="59" t="n">
        <x:v>22</x:v>
      </x:c>
      <x:c r="F4364" s="59" t="str">
        <x:v>S7</x:v>
      </x:c>
      <x:c r="G4364" s="59" t="n">
        <x:v>556</x:v>
      </x:c>
      <x:c r="H4364" s="59" t="n">
        <x:v>570</x:v>
      </x:c>
      <x:c r="I4364" s="59" t="n">
        <x:v>10</x:v>
      </x:c>
      <x:c r="J4364" s="60" t="n">
        <x:f>'参数'!$C$5</x:f>
        <x:v>360</x:v>
      </x:c>
      <x:c r="K4364" s="60" t="n">
        <x:f>'参数'!$D$5</x:f>
        <x:v>240</x:v>
      </x:c>
      <x:c r="L4364" s="60" t="n">
        <x:f>H4364+I4364+J4364</x:f>
        <x:v>940</x:v>
      </x:c>
      <x:c r="M4364" s="60" t="n">
        <x:f>L4364+K4364</x:f>
        <x:v>1180</x:v>
      </x:c>
      <x:c r="N4364" s="60" t="n">
        <x:f>'参数'!$B$10</x:f>
        <x:v>1</x:v>
      </x:c>
      <x:c r="O4364" s="60" t="n">
        <x:f>N4364*'参数'!$B$11</x:f>
        <x:v>2</x:v>
      </x:c>
      <x:c r="P4364" s="60" t="n">
        <x:f>N4364*'参数'!$B$12</x:f>
        <x:v>1</x:v>
      </x:c>
      <x:c r="Q4364" t="str">
        <x:f>C4364&amp;"d"</x:f>
        <x:v>C126d</x:v>
      </x:c>
      <x:c r="R4364" t="str">
        <x:f>C4364&amp;"p"</x:f>
        <x:v>C126p</x:v>
      </x:c>
      <x:c r="S4364" t="str">
        <x:f>IF(AND(L4364&gt;=H4364+I4364+J4364,M4364&gt;L4364,F4364&lt;&gt;""),"PASS","FAIL")</x:f>
        <x:v>PASS</x:v>
      </x:c>
      <x:c r="T4364" t="n">
        <x:v>9</x:v>
      </x:c>
      <x:c r="U4364" t="str">
        <x:v>pickup_after_delivery_completion_plus_usage_lag</x:v>
      </x:c>
    </x:row>
    <x:row r="4365">
      <x:c r="A4365" t="str">
        <x:v>Set2_200-10-1b</x:v>
      </x:c>
      <x:c r="B4365" t="str">
        <x:v>standard_same_day</x:v>
      </x:c>
      <x:c r="C4365" t="str">
        <x:v>C127</x:v>
      </x:c>
      <x:c r="D4365" s="59" t="n">
        <x:v>2</x:v>
      </x:c>
      <x:c r="E4365" s="59" t="n">
        <x:v>6</x:v>
      </x:c>
      <x:c r="F4365" s="59" t="str">
        <x:v>S8</x:v>
      </x:c>
      <x:c r="G4365" s="59" t="n">
        <x:v>662</x:v>
      </x:c>
      <x:c r="H4365" s="59" t="n">
        <x:v>692</x:v>
      </x:c>
      <x:c r="I4365" s="59" t="n">
        <x:v>10</x:v>
      </x:c>
      <x:c r="J4365" s="60" t="n">
        <x:f>'参数'!$C$5</x:f>
        <x:v>360</x:v>
      </x:c>
      <x:c r="K4365" s="60" t="n">
        <x:f>'参数'!$D$5</x:f>
        <x:v>240</x:v>
      </x:c>
      <x:c r="L4365" s="60" t="n">
        <x:f>H4365+I4365+J4365</x:f>
        <x:v>1062</x:v>
      </x:c>
      <x:c r="M4365" s="60" t="n">
        <x:f>L4365+K4365</x:f>
        <x:v>1302</x:v>
      </x:c>
      <x:c r="N4365" s="60" t="n">
        <x:f>'参数'!$B$10</x:f>
        <x:v>1</x:v>
      </x:c>
      <x:c r="O4365" s="60" t="n">
        <x:f>N4365*'参数'!$B$11</x:f>
        <x:v>2</x:v>
      </x:c>
      <x:c r="P4365" s="60" t="n">
        <x:f>N4365*'参数'!$B$12</x:f>
        <x:v>1</x:v>
      </x:c>
      <x:c r="Q4365" t="str">
        <x:f>C4365&amp;"d"</x:f>
        <x:v>C127d</x:v>
      </x:c>
      <x:c r="R4365" t="str">
        <x:f>C4365&amp;"p"</x:f>
        <x:v>C127p</x:v>
      </x:c>
      <x:c r="S4365" t="str">
        <x:f>IF(AND(L4365&gt;=H4365+I4365+J4365,M4365&gt;L4365,F4365&lt;&gt;""),"PASS","FAIL")</x:f>
        <x:v>PASS</x:v>
      </x:c>
      <x:c r="T4365" t="n">
        <x:v>10</x:v>
      </x:c>
      <x:c r="U4365" t="str">
        <x:v>pickup_after_delivery_completion_plus_usage_lag</x:v>
      </x:c>
    </x:row>
    <x:row r="4366">
      <x:c r="A4366" t="str">
        <x:v>Set2_200-10-1b</x:v>
      </x:c>
      <x:c r="B4366" t="str">
        <x:v>standard_same_day</x:v>
      </x:c>
      <x:c r="C4366" t="str">
        <x:v>C128</x:v>
      </x:c>
      <x:c r="D4366" s="59" t="n">
        <x:v>5</x:v>
      </x:c>
      <x:c r="E4366" s="59" t="n">
        <x:v>25</x:v>
      </x:c>
      <x:c r="F4366" s="59" t="str">
        <x:v>S0</x:v>
      </x:c>
      <x:c r="G4366" s="59" t="n">
        <x:v>332</x:v>
      </x:c>
      <x:c r="H4366" s="59" t="n">
        <x:v>360</x:v>
      </x:c>
      <x:c r="I4366" s="59" t="n">
        <x:v>10</x:v>
      </x:c>
      <x:c r="J4366" s="60" t="n">
        <x:f>'参数'!$C$5</x:f>
        <x:v>360</x:v>
      </x:c>
      <x:c r="K4366" s="60" t="n">
        <x:f>'参数'!$D$5</x:f>
        <x:v>240</x:v>
      </x:c>
      <x:c r="L4366" s="60" t="n">
        <x:f>H4366+I4366+J4366</x:f>
        <x:v>730</x:v>
      </x:c>
      <x:c r="M4366" s="60" t="n">
        <x:f>L4366+K4366</x:f>
        <x:v>970</x:v>
      </x:c>
      <x:c r="N4366" s="60" t="n">
        <x:f>'参数'!$B$10</x:f>
        <x:v>1</x:v>
      </x:c>
      <x:c r="O4366" s="60" t="n">
        <x:f>N4366*'参数'!$B$11</x:f>
        <x:v>2</x:v>
      </x:c>
      <x:c r="P4366" s="60" t="n">
        <x:f>N4366*'参数'!$B$12</x:f>
        <x:v>1</x:v>
      </x:c>
      <x:c r="Q4366" t="str">
        <x:f>C4366&amp;"d"</x:f>
        <x:v>C128d</x:v>
      </x:c>
      <x:c r="R4366" t="str">
        <x:f>C4366&amp;"p"</x:f>
        <x:v>C128p</x:v>
      </x:c>
      <x:c r="S4366" t="str">
        <x:f>IF(AND(L4366&gt;=H4366+I4366+J4366,M4366&gt;L4366,F4366&lt;&gt;""),"PASS","FAIL")</x:f>
        <x:v>PASS</x:v>
      </x:c>
      <x:c r="T4366" t="n">
        <x:v>2</x:v>
      </x:c>
      <x:c r="U4366" t="str">
        <x:v>pickup_after_delivery_completion_plus_usage_lag</x:v>
      </x:c>
    </x:row>
    <x:row r="4367">
      <x:c r="A4367" t="str">
        <x:v>Set2_200-10-1b</x:v>
      </x:c>
      <x:c r="B4367" t="str">
        <x:v>standard_same_day</x:v>
      </x:c>
      <x:c r="C4367" t="str">
        <x:v>C129</x:v>
      </x:c>
      <x:c r="D4367" s="59" t="n">
        <x:v>49</x:v>
      </x:c>
      <x:c r="E4367" s="59" t="n">
        <x:v>37</x:v>
      </x:c>
      <x:c r="F4367" s="59" t="str">
        <x:v>S1</x:v>
      </x:c>
      <x:c r="G4367" s="59" t="n">
        <x:v>489</x:v>
      </x:c>
      <x:c r="H4367" s="59" t="n">
        <x:v>519</x:v>
      </x:c>
      <x:c r="I4367" s="59" t="n">
        <x:v>10</x:v>
      </x:c>
      <x:c r="J4367" s="60" t="n">
        <x:f>'参数'!$C$5</x:f>
        <x:v>360</x:v>
      </x:c>
      <x:c r="K4367" s="60" t="n">
        <x:f>'参数'!$D$5</x:f>
        <x:v>240</x:v>
      </x:c>
      <x:c r="L4367" s="60" t="n">
        <x:f>H4367+I4367+J4367</x:f>
        <x:v>889</x:v>
      </x:c>
      <x:c r="M4367" s="60" t="n">
        <x:f>L4367+K4367</x:f>
        <x:v>1129</x:v>
      </x:c>
      <x:c r="N4367" s="60" t="n">
        <x:f>'参数'!$B$10</x:f>
        <x:v>1</x:v>
      </x:c>
      <x:c r="O4367" s="60" t="n">
        <x:f>N4367*'参数'!$B$11</x:f>
        <x:v>2</x:v>
      </x:c>
      <x:c r="P4367" s="60" t="n">
        <x:f>N4367*'参数'!$B$12</x:f>
        <x:v>1</x:v>
      </x:c>
      <x:c r="Q4367" t="str">
        <x:f>C4367&amp;"d"</x:f>
        <x:v>C129d</x:v>
      </x:c>
      <x:c r="R4367" t="str">
        <x:f>C4367&amp;"p"</x:f>
        <x:v>C129p</x:v>
      </x:c>
      <x:c r="S4367" t="str">
        <x:f>IF(AND(L4367&gt;=H4367+I4367+J4367,M4367&gt;L4367,F4367&lt;&gt;""),"PASS","FAIL")</x:f>
        <x:v>PASS</x:v>
      </x:c>
      <x:c r="T4367" t="n">
        <x:v>8</x:v>
      </x:c>
      <x:c r="U4367" t="str">
        <x:v>pickup_after_delivery_completion_plus_usage_lag</x:v>
      </x:c>
    </x:row>
    <x:row r="4368">
      <x:c r="A4368" t="str">
        <x:v>Set2_200-10-1b</x:v>
      </x:c>
      <x:c r="B4368" t="str">
        <x:v>standard_same_day</x:v>
      </x:c>
      <x:c r="C4368" t="str">
        <x:v>C130</x:v>
      </x:c>
      <x:c r="D4368" s="59" t="n">
        <x:v>18</x:v>
      </x:c>
      <x:c r="E4368" s="59" t="n">
        <x:v>33</x:v>
      </x:c>
      <x:c r="F4368" s="59" t="str">
        <x:v>S0</x:v>
      </x:c>
      <x:c r="G4368" s="59" t="n">
        <x:v>154</x:v>
      </x:c>
      <x:c r="H4368" s="59" t="n">
        <x:v>178</x:v>
      </x:c>
      <x:c r="I4368" s="59" t="n">
        <x:v>10</x:v>
      </x:c>
      <x:c r="J4368" s="60" t="n">
        <x:f>'参数'!$C$5</x:f>
        <x:v>360</x:v>
      </x:c>
      <x:c r="K4368" s="60" t="n">
        <x:f>'参数'!$D$5</x:f>
        <x:v>240</x:v>
      </x:c>
      <x:c r="L4368" s="60" t="n">
        <x:f>H4368+I4368+J4368</x:f>
        <x:v>548</x:v>
      </x:c>
      <x:c r="M4368" s="60" t="n">
        <x:f>L4368+K4368</x:f>
        <x:v>788</x:v>
      </x:c>
      <x:c r="N4368" s="60" t="n">
        <x:f>'参数'!$B$10</x:f>
        <x:v>1</x:v>
      </x:c>
      <x:c r="O4368" s="60" t="n">
        <x:f>N4368*'参数'!$B$11</x:f>
        <x:v>2</x:v>
      </x:c>
      <x:c r="P4368" s="60" t="n">
        <x:f>N4368*'参数'!$B$12</x:f>
        <x:v>1</x:v>
      </x:c>
      <x:c r="Q4368" t="str">
        <x:f>C4368&amp;"d"</x:f>
        <x:v>C130d</x:v>
      </x:c>
      <x:c r="R4368" t="str">
        <x:f>C4368&amp;"p"</x:f>
        <x:v>C130p</x:v>
      </x:c>
      <x:c r="S4368" t="str">
        <x:f>IF(AND(L4368&gt;=H4368+I4368+J4368,M4368&gt;L4368,F4368&lt;&gt;""),"PASS","FAIL")</x:f>
        <x:v>PASS</x:v>
      </x:c>
      <x:c r="T4368" t="n">
        <x:v>6</x:v>
      </x:c>
      <x:c r="U4368" t="str">
        <x:v>pickup_after_delivery_completion_plus_usage_lag</x:v>
      </x:c>
    </x:row>
    <x:row r="4369">
      <x:c r="A4369" t="str">
        <x:v>Set2_200-10-1b</x:v>
      </x:c>
      <x:c r="B4369" t="str">
        <x:v>standard_same_day</x:v>
      </x:c>
      <x:c r="C4369" t="str">
        <x:v>C131</x:v>
      </x:c>
      <x:c r="D4369" s="59" t="n">
        <x:v>21</x:v>
      </x:c>
      <x:c r="E4369" s="59" t="n">
        <x:v>9</x:v>
      </x:c>
      <x:c r="F4369" s="59" t="str">
        <x:v>S8</x:v>
      </x:c>
      <x:c r="G4369" s="59" t="n">
        <x:v>178</x:v>
      </x:c>
      <x:c r="H4369" s="59" t="n">
        <x:v>214</x:v>
      </x:c>
      <x:c r="I4369" s="59" t="n">
        <x:v>10</x:v>
      </x:c>
      <x:c r="J4369" s="60" t="n">
        <x:f>'参数'!$C$5</x:f>
        <x:v>360</x:v>
      </x:c>
      <x:c r="K4369" s="60" t="n">
        <x:f>'参数'!$D$5</x:f>
        <x:v>240</x:v>
      </x:c>
      <x:c r="L4369" s="60" t="n">
        <x:f>H4369+I4369+J4369</x:f>
        <x:v>584</x:v>
      </x:c>
      <x:c r="M4369" s="60" t="n">
        <x:f>L4369+K4369</x:f>
        <x:v>824</x:v>
      </x:c>
      <x:c r="N4369" s="60" t="n">
        <x:f>'参数'!$B$10</x:f>
        <x:v>1</x:v>
      </x:c>
      <x:c r="O4369" s="60" t="n">
        <x:f>N4369*'参数'!$B$11</x:f>
        <x:v>2</x:v>
      </x:c>
      <x:c r="P4369" s="60" t="n">
        <x:f>N4369*'参数'!$B$12</x:f>
        <x:v>1</x:v>
      </x:c>
      <x:c r="Q4369" t="str">
        <x:f>C4369&amp;"d"</x:f>
        <x:v>C131d</x:v>
      </x:c>
      <x:c r="R4369" t="str">
        <x:f>C4369&amp;"p"</x:f>
        <x:v>C131p</x:v>
      </x:c>
      <x:c r="S4369" t="str">
        <x:f>IF(AND(L4369&gt;=H4369+I4369+J4369,M4369&gt;L4369,F4369&lt;&gt;""),"PASS","FAIL")</x:f>
        <x:v>PASS</x:v>
      </x:c>
      <x:c r="T4369" t="n">
        <x:v>8</x:v>
      </x:c>
      <x:c r="U4369" t="str">
        <x:v>pickup_after_delivery_completion_plus_usage_lag</x:v>
      </x:c>
    </x:row>
    <x:row r="4370">
      <x:c r="A4370" t="str">
        <x:v>Set2_200-10-1b</x:v>
      </x:c>
      <x:c r="B4370" t="str">
        <x:v>standard_same_day</x:v>
      </x:c>
      <x:c r="C4370" t="str">
        <x:v>C132</x:v>
      </x:c>
      <x:c r="D4370" s="59" t="n">
        <x:v>48</x:v>
      </x:c>
      <x:c r="E4370" s="59" t="n">
        <x:v>29</x:v>
      </x:c>
      <x:c r="F4370" s="59" t="str">
        <x:v>S2</x:v>
      </x:c>
      <x:c r="G4370" s="59" t="n">
        <x:v>361</x:v>
      </x:c>
      <x:c r="H4370" s="59" t="n">
        <x:v>393</x:v>
      </x:c>
      <x:c r="I4370" s="59" t="n">
        <x:v>10</x:v>
      </x:c>
      <x:c r="J4370" s="60" t="n">
        <x:f>'参数'!$C$5</x:f>
        <x:v>360</x:v>
      </x:c>
      <x:c r="K4370" s="60" t="n">
        <x:f>'参数'!$D$5</x:f>
        <x:v>240</x:v>
      </x:c>
      <x:c r="L4370" s="60" t="n">
        <x:f>H4370+I4370+J4370</x:f>
        <x:v>763</x:v>
      </x:c>
      <x:c r="M4370" s="60" t="n">
        <x:f>L4370+K4370</x:f>
        <x:v>1003</x:v>
      </x:c>
      <x:c r="N4370" s="60" t="n">
        <x:f>'参数'!$B$10</x:f>
        <x:v>1</x:v>
      </x:c>
      <x:c r="O4370" s="60" t="n">
        <x:f>N4370*'参数'!$B$11</x:f>
        <x:v>2</x:v>
      </x:c>
      <x:c r="P4370" s="60" t="n">
        <x:f>N4370*'参数'!$B$12</x:f>
        <x:v>1</x:v>
      </x:c>
      <x:c r="Q4370" t="str">
        <x:f>C4370&amp;"d"</x:f>
        <x:v>C132d</x:v>
      </x:c>
      <x:c r="R4370" t="str">
        <x:f>C4370&amp;"p"</x:f>
        <x:v>C132p</x:v>
      </x:c>
      <x:c r="S4370" t="str">
        <x:f>IF(AND(L4370&gt;=H4370+I4370+J4370,M4370&gt;L4370,F4370&lt;&gt;""),"PASS","FAIL")</x:f>
        <x:v>PASS</x:v>
      </x:c>
      <x:c r="T4370" t="n">
        <x:v>4</x:v>
      </x:c>
      <x:c r="U4370" t="str">
        <x:v>pickup_after_delivery_completion_plus_usage_lag</x:v>
      </x:c>
    </x:row>
    <x:row r="4371">
      <x:c r="A4371" t="str">
        <x:v>Set2_200-10-1b</x:v>
      </x:c>
      <x:c r="B4371" t="str">
        <x:v>standard_same_day</x:v>
      </x:c>
      <x:c r="C4371" t="str">
        <x:v>C133</x:v>
      </x:c>
      <x:c r="D4371" s="59" t="n">
        <x:v>14</x:v>
      </x:c>
      <x:c r="E4371" s="59" t="n">
        <x:v>35</x:v>
      </x:c>
      <x:c r="F4371" s="59" t="str">
        <x:v>S0</x:v>
      </x:c>
      <x:c r="G4371" s="59" t="n">
        <x:v>302</x:v>
      </x:c>
      <x:c r="H4371" s="59" t="n">
        <x:v>312</x:v>
      </x:c>
      <x:c r="I4371" s="59" t="n">
        <x:v>10</x:v>
      </x:c>
      <x:c r="J4371" s="60" t="n">
        <x:f>'参数'!$C$5</x:f>
        <x:v>360</x:v>
      </x:c>
      <x:c r="K4371" s="60" t="n">
        <x:f>'参数'!$D$5</x:f>
        <x:v>240</x:v>
      </x:c>
      <x:c r="L4371" s="60" t="n">
        <x:f>H4371+I4371+J4371</x:f>
        <x:v>682</x:v>
      </x:c>
      <x:c r="M4371" s="60" t="n">
        <x:f>L4371+K4371</x:f>
        <x:v>922</x:v>
      </x:c>
      <x:c r="N4371" s="60" t="n">
        <x:f>'参数'!$B$10</x:f>
        <x:v>1</x:v>
      </x:c>
      <x:c r="O4371" s="60" t="n">
        <x:f>N4371*'参数'!$B$11</x:f>
        <x:v>2</x:v>
      </x:c>
      <x:c r="P4371" s="60" t="n">
        <x:f>N4371*'参数'!$B$12</x:f>
        <x:v>1</x:v>
      </x:c>
      <x:c r="Q4371" t="str">
        <x:f>C4371&amp;"d"</x:f>
        <x:v>C133d</x:v>
      </x:c>
      <x:c r="R4371" t="str">
        <x:f>C4371&amp;"p"</x:f>
        <x:v>C133p</x:v>
      </x:c>
      <x:c r="S4371" t="str">
        <x:f>IF(AND(L4371&gt;=H4371+I4371+J4371,M4371&gt;L4371,F4371&lt;&gt;""),"PASS","FAIL")</x:f>
        <x:v>PASS</x:v>
      </x:c>
      <x:c r="T4371" t="n">
        <x:v>7</x:v>
      </x:c>
      <x:c r="U4371" t="str">
        <x:v>pickup_after_delivery_completion_plus_usage_lag</x:v>
      </x:c>
    </x:row>
    <x:row r="4372">
      <x:c r="A4372" t="str">
        <x:v>Set2_200-10-1b</x:v>
      </x:c>
      <x:c r="B4372" t="str">
        <x:v>standard_same_day</x:v>
      </x:c>
      <x:c r="C4372" t="str">
        <x:v>C134</x:v>
      </x:c>
      <x:c r="D4372" s="59" t="n">
        <x:v>20</x:v>
      </x:c>
      <x:c r="E4372" s="59" t="n">
        <x:v>3</x:v>
      </x:c>
      <x:c r="F4372" s="59" t="str">
        <x:v>S8</x:v>
      </x:c>
      <x:c r="G4372" s="59" t="n">
        <x:v>406</x:v>
      </x:c>
      <x:c r="H4372" s="59" t="n">
        <x:v>416</x:v>
      </x:c>
      <x:c r="I4372" s="59" t="n">
        <x:v>10</x:v>
      </x:c>
      <x:c r="J4372" s="60" t="n">
        <x:f>'参数'!$C$5</x:f>
        <x:v>360</x:v>
      </x:c>
      <x:c r="K4372" s="60" t="n">
        <x:f>'参数'!$D$5</x:f>
        <x:v>240</x:v>
      </x:c>
      <x:c r="L4372" s="60" t="n">
        <x:f>H4372+I4372+J4372</x:f>
        <x:v>786</x:v>
      </x:c>
      <x:c r="M4372" s="60" t="n">
        <x:f>L4372+K4372</x:f>
        <x:v>1026</x:v>
      </x:c>
      <x:c r="N4372" s="60" t="n">
        <x:f>'参数'!$B$10</x:f>
        <x:v>1</x:v>
      </x:c>
      <x:c r="O4372" s="60" t="n">
        <x:f>N4372*'参数'!$B$11</x:f>
        <x:v>2</x:v>
      </x:c>
      <x:c r="P4372" s="60" t="n">
        <x:f>N4372*'参数'!$B$12</x:f>
        <x:v>1</x:v>
      </x:c>
      <x:c r="Q4372" t="str">
        <x:f>C4372&amp;"d"</x:f>
        <x:v>C134d</x:v>
      </x:c>
      <x:c r="R4372" t="str">
        <x:f>C4372&amp;"p"</x:f>
        <x:v>C134p</x:v>
      </x:c>
      <x:c r="S4372" t="str">
        <x:f>IF(AND(L4372&gt;=H4372+I4372+J4372,M4372&gt;L4372,F4372&lt;&gt;""),"PASS","FAIL")</x:f>
        <x:v>PASS</x:v>
      </x:c>
      <x:c r="T4372" t="n">
        <x:v>16</x:v>
      </x:c>
      <x:c r="U4372" t="str">
        <x:v>pickup_after_delivery_completion_plus_usage_lag</x:v>
      </x:c>
    </x:row>
    <x:row r="4373">
      <x:c r="A4373" t="str">
        <x:v>Set2_200-10-1b</x:v>
      </x:c>
      <x:c r="B4373" t="str">
        <x:v>standard_same_day</x:v>
      </x:c>
      <x:c r="C4373" t="str">
        <x:v>C135</x:v>
      </x:c>
      <x:c r="D4373" s="59" t="n">
        <x:v>19</x:v>
      </x:c>
      <x:c r="E4373" s="59" t="n">
        <x:v>18</x:v>
      </x:c>
      <x:c r="F4373" s="59" t="str">
        <x:v>S7</x:v>
      </x:c>
      <x:c r="G4373" s="59" t="n">
        <x:v>526</x:v>
      </x:c>
      <x:c r="H4373" s="59" t="n">
        <x:v>564</x:v>
      </x:c>
      <x:c r="I4373" s="59" t="n">
        <x:v>10</x:v>
      </x:c>
      <x:c r="J4373" s="60" t="n">
        <x:f>'参数'!$C$5</x:f>
        <x:v>360</x:v>
      </x:c>
      <x:c r="K4373" s="60" t="n">
        <x:f>'参数'!$D$5</x:f>
        <x:v>240</x:v>
      </x:c>
      <x:c r="L4373" s="60" t="n">
        <x:f>H4373+I4373+J4373</x:f>
        <x:v>934</x:v>
      </x:c>
      <x:c r="M4373" s="60" t="n">
        <x:f>L4373+K4373</x:f>
        <x:v>1174</x:v>
      </x:c>
      <x:c r="N4373" s="60" t="n">
        <x:f>'参数'!$B$10</x:f>
        <x:v>1</x:v>
      </x:c>
      <x:c r="O4373" s="60" t="n">
        <x:f>N4373*'参数'!$B$11</x:f>
        <x:v>2</x:v>
      </x:c>
      <x:c r="P4373" s="60" t="n">
        <x:f>N4373*'参数'!$B$12</x:f>
        <x:v>1</x:v>
      </x:c>
      <x:c r="Q4373" t="str">
        <x:f>C4373&amp;"d"</x:f>
        <x:v>C135d</x:v>
      </x:c>
      <x:c r="R4373" t="str">
        <x:f>C4373&amp;"p"</x:f>
        <x:v>C135p</x:v>
      </x:c>
      <x:c r="S4373" t="str">
        <x:f>IF(AND(L4373&gt;=H4373+I4373+J4373,M4373&gt;L4373,F4373&lt;&gt;""),"PASS","FAIL")</x:f>
        <x:v>PASS</x:v>
      </x:c>
      <x:c r="T4373" t="n">
        <x:v>13</x:v>
      </x:c>
      <x:c r="U4373" t="str">
        <x:v>pickup_after_delivery_completion_plus_usage_lag</x:v>
      </x:c>
    </x:row>
    <x:row r="4374">
      <x:c r="A4374" t="str">
        <x:v>Set2_200-10-1b</x:v>
      </x:c>
      <x:c r="B4374" t="str">
        <x:v>standard_same_day</x:v>
      </x:c>
      <x:c r="C4374" t="str">
        <x:v>C136</x:v>
      </x:c>
      <x:c r="D4374" s="59" t="n">
        <x:v>28</x:v>
      </x:c>
      <x:c r="E4374" s="59" t="n">
        <x:v>12</x:v>
      </x:c>
      <x:c r="F4374" s="59" t="str">
        <x:v>S7</x:v>
      </x:c>
      <x:c r="G4374" s="59" t="n">
        <x:v>538</x:v>
      </x:c>
      <x:c r="H4374" s="59" t="n">
        <x:v>550</x:v>
      </x:c>
      <x:c r="I4374" s="59" t="n">
        <x:v>10</x:v>
      </x:c>
      <x:c r="J4374" s="60" t="n">
        <x:f>'参数'!$C$5</x:f>
        <x:v>360</x:v>
      </x:c>
      <x:c r="K4374" s="60" t="n">
        <x:f>'参数'!$D$5</x:f>
        <x:v>240</x:v>
      </x:c>
      <x:c r="L4374" s="60" t="n">
        <x:f>H4374+I4374+J4374</x:f>
        <x:v>920</x:v>
      </x:c>
      <x:c r="M4374" s="60" t="n">
        <x:f>L4374+K4374</x:f>
        <x:v>1160</x:v>
      </x:c>
      <x:c r="N4374" s="60" t="n">
        <x:f>'参数'!$B$10</x:f>
        <x:v>1</x:v>
      </x:c>
      <x:c r="O4374" s="60" t="n">
        <x:f>N4374*'参数'!$B$11</x:f>
        <x:v>2</x:v>
      </x:c>
      <x:c r="P4374" s="60" t="n">
        <x:f>N4374*'参数'!$B$12</x:f>
        <x:v>1</x:v>
      </x:c>
      <x:c r="Q4374" t="str">
        <x:f>C4374&amp;"d"</x:f>
        <x:v>C136d</x:v>
      </x:c>
      <x:c r="R4374" t="str">
        <x:f>C4374&amp;"p"</x:f>
        <x:v>C136p</x:v>
      </x:c>
      <x:c r="S4374" t="str">
        <x:f>IF(AND(L4374&gt;=H4374+I4374+J4374,M4374&gt;L4374,F4374&lt;&gt;""),"PASS","FAIL")</x:f>
        <x:v>PASS</x:v>
      </x:c>
      <x:c r="T4374" t="n">
        <x:v>14</x:v>
      </x:c>
      <x:c r="U4374" t="str">
        <x:v>pickup_after_delivery_completion_plus_usage_lag</x:v>
      </x:c>
    </x:row>
    <x:row r="4375">
      <x:c r="A4375" t="str">
        <x:v>Set2_200-10-1b</x:v>
      </x:c>
      <x:c r="B4375" t="str">
        <x:v>standard_same_day</x:v>
      </x:c>
      <x:c r="C4375" t="str">
        <x:v>C137</x:v>
      </x:c>
      <x:c r="D4375" s="59" t="n">
        <x:v>43</x:v>
      </x:c>
      <x:c r="E4375" s="59" t="n">
        <x:v>45</x:v>
      </x:c>
      <x:c r="F4375" s="59" t="str">
        <x:v>S1</x:v>
      </x:c>
      <x:c r="G4375" s="59" t="n">
        <x:v>69</x:v>
      </x:c>
      <x:c r="H4375" s="59" t="n">
        <x:v>93</x:v>
      </x:c>
      <x:c r="I4375" s="59" t="n">
        <x:v>10</x:v>
      </x:c>
      <x:c r="J4375" s="60" t="n">
        <x:f>'参数'!$C$5</x:f>
        <x:v>360</x:v>
      </x:c>
      <x:c r="K4375" s="60" t="n">
        <x:f>'参数'!$D$5</x:f>
        <x:v>240</x:v>
      </x:c>
      <x:c r="L4375" s="60" t="n">
        <x:f>H4375+I4375+J4375</x:f>
        <x:v>463</x:v>
      </x:c>
      <x:c r="M4375" s="60" t="n">
        <x:f>L4375+K4375</x:f>
        <x:v>703</x:v>
      </x:c>
      <x:c r="N4375" s="60" t="n">
        <x:f>'参数'!$B$10</x:f>
        <x:v>1</x:v>
      </x:c>
      <x:c r="O4375" s="60" t="n">
        <x:f>N4375*'参数'!$B$11</x:f>
        <x:v>2</x:v>
      </x:c>
      <x:c r="P4375" s="60" t="n">
        <x:f>N4375*'参数'!$B$12</x:f>
        <x:v>1</x:v>
      </x:c>
      <x:c r="Q4375" t="str">
        <x:f>C4375&amp;"d"</x:f>
        <x:v>C137d</x:v>
      </x:c>
      <x:c r="R4375" t="str">
        <x:f>C4375&amp;"p"</x:f>
        <x:v>C137p</x:v>
      </x:c>
      <x:c r="S4375" t="str">
        <x:f>IF(AND(L4375&gt;=H4375+I4375+J4375,M4375&gt;L4375,F4375&lt;&gt;""),"PASS","FAIL")</x:f>
        <x:v>PASS</x:v>
      </x:c>
      <x:c r="T4375" t="n">
        <x:v>0</x:v>
      </x:c>
      <x:c r="U4375" t="str">
        <x:v>pickup_after_delivery_completion_plus_usage_lag</x:v>
      </x:c>
    </x:row>
    <x:row r="4376">
      <x:c r="A4376" t="str">
        <x:v>Set2_200-10-1b</x:v>
      </x:c>
      <x:c r="B4376" t="str">
        <x:v>standard_same_day</x:v>
      </x:c>
      <x:c r="C4376" t="str">
        <x:v>C138</x:v>
      </x:c>
      <x:c r="D4376" s="59" t="n">
        <x:v>11</x:v>
      </x:c>
      <x:c r="E4376" s="59" t="n">
        <x:v>43</x:v>
      </x:c>
      <x:c r="F4376" s="59" t="str">
        <x:v>S9</x:v>
      </x:c>
      <x:c r="G4376" s="59" t="n">
        <x:v>681</x:v>
      </x:c>
      <x:c r="H4376" s="59" t="n">
        <x:v>693</x:v>
      </x:c>
      <x:c r="I4376" s="59" t="n">
        <x:v>10</x:v>
      </x:c>
      <x:c r="J4376" s="60" t="n">
        <x:f>'参数'!$C$5</x:f>
        <x:v>360</x:v>
      </x:c>
      <x:c r="K4376" s="60" t="n">
        <x:f>'参数'!$D$5</x:f>
        <x:v>240</x:v>
      </x:c>
      <x:c r="L4376" s="60" t="n">
        <x:f>H4376+I4376+J4376</x:f>
        <x:v>1063</x:v>
      </x:c>
      <x:c r="M4376" s="60" t="n">
        <x:f>L4376+K4376</x:f>
        <x:v>1303</x:v>
      </x:c>
      <x:c r="N4376" s="60" t="n">
        <x:f>'参数'!$B$10</x:f>
        <x:v>1</x:v>
      </x:c>
      <x:c r="O4376" s="60" t="n">
        <x:f>N4376*'参数'!$B$11</x:f>
        <x:v>2</x:v>
      </x:c>
      <x:c r="P4376" s="60" t="n">
        <x:f>N4376*'参数'!$B$12</x:f>
        <x:v>1</x:v>
      </x:c>
      <x:c r="Q4376" t="str">
        <x:f>C4376&amp;"d"</x:f>
        <x:v>C138d</x:v>
      </x:c>
      <x:c r="R4376" t="str">
        <x:f>C4376&amp;"p"</x:f>
        <x:v>C138p</x:v>
      </x:c>
      <x:c r="S4376" t="str">
        <x:f>IF(AND(L4376&gt;=H4376+I4376+J4376,M4376&gt;L4376,F4376&lt;&gt;""),"PASS","FAIL")</x:f>
        <x:v>PASS</x:v>
      </x:c>
      <x:c r="T4376" t="n">
        <x:v>8</x:v>
      </x:c>
      <x:c r="U4376" t="str">
        <x:v>pickup_after_delivery_completion_plus_usage_lag</x:v>
      </x:c>
    </x:row>
    <x:row r="4377">
      <x:c r="A4377" t="str">
        <x:v>Set2_200-10-1b</x:v>
      </x:c>
      <x:c r="B4377" t="str">
        <x:v>standard_same_day</x:v>
      </x:c>
      <x:c r="C4377" t="str">
        <x:v>C139</x:v>
      </x:c>
      <x:c r="D4377" s="59" t="n">
        <x:v>32</x:v>
      </x:c>
      <x:c r="E4377" s="59" t="n">
        <x:v>16</x:v>
      </x:c>
      <x:c r="F4377" s="59" t="str">
        <x:v>S7</x:v>
      </x:c>
      <x:c r="G4377" s="59" t="n">
        <x:v>379</x:v>
      </x:c>
      <x:c r="H4377" s="59" t="n">
        <x:v>417</x:v>
      </x:c>
      <x:c r="I4377" s="59" t="n">
        <x:v>10</x:v>
      </x:c>
      <x:c r="J4377" s="60" t="n">
        <x:f>'参数'!$C$5</x:f>
        <x:v>360</x:v>
      </x:c>
      <x:c r="K4377" s="60" t="n">
        <x:f>'参数'!$D$5</x:f>
        <x:v>240</x:v>
      </x:c>
      <x:c r="L4377" s="60" t="n">
        <x:f>H4377+I4377+J4377</x:f>
        <x:v>787</x:v>
      </x:c>
      <x:c r="M4377" s="60" t="n">
        <x:f>L4377+K4377</x:f>
        <x:v>1027</x:v>
      </x:c>
      <x:c r="N4377" s="60" t="n">
        <x:f>'参数'!$B$10</x:f>
        <x:v>1</x:v>
      </x:c>
      <x:c r="O4377" s="60" t="n">
        <x:f>N4377*'参数'!$B$11</x:f>
        <x:v>2</x:v>
      </x:c>
      <x:c r="P4377" s="60" t="n">
        <x:f>N4377*'参数'!$B$12</x:f>
        <x:v>1</x:v>
      </x:c>
      <x:c r="Q4377" t="str">
        <x:f>C4377&amp;"d"</x:f>
        <x:v>C139d</x:v>
      </x:c>
      <x:c r="R4377" t="str">
        <x:f>C4377&amp;"p"</x:f>
        <x:v>C139p</x:v>
      </x:c>
      <x:c r="S4377" t="str">
        <x:f>IF(AND(L4377&gt;=H4377+I4377+J4377,M4377&gt;L4377,F4377&lt;&gt;""),"PASS","FAIL")</x:f>
        <x:v>PASS</x:v>
      </x:c>
      <x:c r="T4377" t="n">
        <x:v>3</x:v>
      </x:c>
      <x:c r="U4377" t="str">
        <x:v>pickup_after_delivery_completion_plus_usage_lag</x:v>
      </x:c>
    </x:row>
    <x:row r="4378">
      <x:c r="A4378" t="str">
        <x:v>Set2_200-10-1b</x:v>
      </x:c>
      <x:c r="B4378" t="str">
        <x:v>standard_same_day</x:v>
      </x:c>
      <x:c r="C4378" t="str">
        <x:v>C140</x:v>
      </x:c>
      <x:c r="D4378" s="59" t="n">
        <x:v>22</x:v>
      </x:c>
      <x:c r="E4378" s="59" t="n">
        <x:v>17</x:v>
      </x:c>
      <x:c r="F4378" s="59" t="str">
        <x:v>S7</x:v>
      </x:c>
      <x:c r="G4378" s="59" t="n">
        <x:v>92</x:v>
      </x:c>
      <x:c r="H4378" s="59" t="n">
        <x:v>106</x:v>
      </x:c>
      <x:c r="I4378" s="59" t="n">
        <x:v>10</x:v>
      </x:c>
      <x:c r="J4378" s="60" t="n">
        <x:f>'参数'!$C$5</x:f>
        <x:v>360</x:v>
      </x:c>
      <x:c r="K4378" s="60" t="n">
        <x:f>'参数'!$D$5</x:f>
        <x:v>240</x:v>
      </x:c>
      <x:c r="L4378" s="60" t="n">
        <x:f>H4378+I4378+J4378</x:f>
        <x:v>476</x:v>
      </x:c>
      <x:c r="M4378" s="60" t="n">
        <x:f>L4378+K4378</x:f>
        <x:v>716</x:v>
      </x:c>
      <x:c r="N4378" s="60" t="n">
        <x:f>'参数'!$B$10</x:f>
        <x:v>1</x:v>
      </x:c>
      <x:c r="O4378" s="60" t="n">
        <x:f>N4378*'参数'!$B$11</x:f>
        <x:v>2</x:v>
      </x:c>
      <x:c r="P4378" s="60" t="n">
        <x:f>N4378*'参数'!$B$12</x:f>
        <x:v>1</x:v>
      </x:c>
      <x:c r="Q4378" t="str">
        <x:f>C4378&amp;"d"</x:f>
        <x:v>C140d</x:v>
      </x:c>
      <x:c r="R4378" t="str">
        <x:f>C4378&amp;"p"</x:f>
        <x:v>C140p</x:v>
      </x:c>
      <x:c r="S4378" t="str">
        <x:f>IF(AND(L4378&gt;=H4378+I4378+J4378,M4378&gt;L4378,F4378&lt;&gt;""),"PASS","FAIL")</x:f>
        <x:v>PASS</x:v>
      </x:c>
      <x:c r="T4378" t="n">
        <x:v>3</x:v>
      </x:c>
      <x:c r="U4378" t="str">
        <x:v>pickup_after_delivery_completion_plus_usage_lag</x:v>
      </x:c>
    </x:row>
    <x:row r="4379">
      <x:c r="A4379" t="str">
        <x:v>Set2_200-10-1b</x:v>
      </x:c>
      <x:c r="B4379" t="str">
        <x:v>standard_same_day</x:v>
      </x:c>
      <x:c r="C4379" t="str">
        <x:v>C141</x:v>
      </x:c>
      <x:c r="D4379" s="59" t="n">
        <x:v>6</x:v>
      </x:c>
      <x:c r="E4379" s="59" t="n">
        <x:v>11</x:v>
      </x:c>
      <x:c r="F4379" s="59" t="str">
        <x:v>S8</x:v>
      </x:c>
      <x:c r="G4379" s="59" t="n">
        <x:v>474</x:v>
      </x:c>
      <x:c r="H4379" s="59" t="n">
        <x:v>502</x:v>
      </x:c>
      <x:c r="I4379" s="59" t="n">
        <x:v>10</x:v>
      </x:c>
      <x:c r="J4379" s="60" t="n">
        <x:f>'参数'!$C$5</x:f>
        <x:v>360</x:v>
      </x:c>
      <x:c r="K4379" s="60" t="n">
        <x:f>'参数'!$D$5</x:f>
        <x:v>240</x:v>
      </x:c>
      <x:c r="L4379" s="60" t="n">
        <x:f>H4379+I4379+J4379</x:f>
        <x:v>872</x:v>
      </x:c>
      <x:c r="M4379" s="60" t="n">
        <x:f>L4379+K4379</x:f>
        <x:v>1112</x:v>
      </x:c>
      <x:c r="N4379" s="60" t="n">
        <x:f>'参数'!$B$10</x:f>
        <x:v>1</x:v>
      </x:c>
      <x:c r="O4379" s="60" t="n">
        <x:f>N4379*'参数'!$B$11</x:f>
        <x:v>2</x:v>
      </x:c>
      <x:c r="P4379" s="60" t="n">
        <x:f>N4379*'参数'!$B$12</x:f>
        <x:v>1</x:v>
      </x:c>
      <x:c r="Q4379" t="str">
        <x:f>C4379&amp;"d"</x:f>
        <x:v>C141d</x:v>
      </x:c>
      <x:c r="R4379" t="str">
        <x:f>C4379&amp;"p"</x:f>
        <x:v>C141p</x:v>
      </x:c>
      <x:c r="S4379" t="str">
        <x:f>IF(AND(L4379&gt;=H4379+I4379+J4379,M4379&gt;L4379,F4379&lt;&gt;""),"PASS","FAIL")</x:f>
        <x:v>PASS</x:v>
      </x:c>
      <x:c r="T4379" t="n">
        <x:v>0</x:v>
      </x:c>
      <x:c r="U4379" t="str">
        <x:v>pickup_after_delivery_completion_plus_usage_lag</x:v>
      </x:c>
    </x:row>
    <x:row r="4380">
      <x:c r="A4380" t="str">
        <x:v>Set2_200-10-1b</x:v>
      </x:c>
      <x:c r="B4380" t="str">
        <x:v>standard_same_day</x:v>
      </x:c>
      <x:c r="C4380" t="str">
        <x:v>C142</x:v>
      </x:c>
      <x:c r="D4380" s="59" t="n">
        <x:v>39</x:v>
      </x:c>
      <x:c r="E4380" s="59" t="n">
        <x:v>17</x:v>
      </x:c>
      <x:c r="F4380" s="59" t="str">
        <x:v>S2</x:v>
      </x:c>
      <x:c r="G4380" s="59" t="n">
        <x:v>81</x:v>
      </x:c>
      <x:c r="H4380" s="59" t="n">
        <x:v>97</x:v>
      </x:c>
      <x:c r="I4380" s="59" t="n">
        <x:v>10</x:v>
      </x:c>
      <x:c r="J4380" s="60" t="n">
        <x:f>'参数'!$C$5</x:f>
        <x:v>360</x:v>
      </x:c>
      <x:c r="K4380" s="60" t="n">
        <x:f>'参数'!$D$5</x:f>
        <x:v>240</x:v>
      </x:c>
      <x:c r="L4380" s="60" t="n">
        <x:f>H4380+I4380+J4380</x:f>
        <x:v>467</x:v>
      </x:c>
      <x:c r="M4380" s="60" t="n">
        <x:f>L4380+K4380</x:f>
        <x:v>707</x:v>
      </x:c>
      <x:c r="N4380" s="60" t="n">
        <x:f>'参数'!$B$10</x:f>
        <x:v>1</x:v>
      </x:c>
      <x:c r="O4380" s="60" t="n">
        <x:f>N4380*'参数'!$B$11</x:f>
        <x:v>2</x:v>
      </x:c>
      <x:c r="P4380" s="60" t="n">
        <x:f>N4380*'参数'!$B$12</x:f>
        <x:v>1</x:v>
      </x:c>
      <x:c r="Q4380" t="str">
        <x:f>C4380&amp;"d"</x:f>
        <x:v>C142d</x:v>
      </x:c>
      <x:c r="R4380" t="str">
        <x:f>C4380&amp;"p"</x:f>
        <x:v>C142p</x:v>
      </x:c>
      <x:c r="S4380" t="str">
        <x:f>IF(AND(L4380&gt;=H4380+I4380+J4380,M4380&gt;L4380,F4380&lt;&gt;""),"PASS","FAIL")</x:f>
        <x:v>PASS</x:v>
      </x:c>
      <x:c r="T4380" t="n">
        <x:v>2</x:v>
      </x:c>
      <x:c r="U4380" t="str">
        <x:v>pickup_after_delivery_completion_plus_usage_lag</x:v>
      </x:c>
    </x:row>
    <x:row r="4381">
      <x:c r="A4381" t="str">
        <x:v>Set2_200-10-1b</x:v>
      </x:c>
      <x:c r="B4381" t="str">
        <x:v>standard_same_day</x:v>
      </x:c>
      <x:c r="C4381" t="str">
        <x:v>C143</x:v>
      </x:c>
      <x:c r="D4381" s="59" t="n">
        <x:v>42</x:v>
      </x:c>
      <x:c r="E4381" s="59" t="n">
        <x:v>30</x:v>
      </x:c>
      <x:c r="F4381" s="59" t="str">
        <x:v>S2</x:v>
      </x:c>
      <x:c r="G4381" s="59" t="n">
        <x:v>548</x:v>
      </x:c>
      <x:c r="H4381" s="59" t="n">
        <x:v>560</x:v>
      </x:c>
      <x:c r="I4381" s="59" t="n">
        <x:v>10</x:v>
      </x:c>
      <x:c r="J4381" s="60" t="n">
        <x:f>'参数'!$C$5</x:f>
        <x:v>360</x:v>
      </x:c>
      <x:c r="K4381" s="60" t="n">
        <x:f>'参数'!$D$5</x:f>
        <x:v>240</x:v>
      </x:c>
      <x:c r="L4381" s="60" t="n">
        <x:f>H4381+I4381+J4381</x:f>
        <x:v>930</x:v>
      </x:c>
      <x:c r="M4381" s="60" t="n">
        <x:f>L4381+K4381</x:f>
        <x:v>1170</x:v>
      </x:c>
      <x:c r="N4381" s="60" t="n">
        <x:f>'参数'!$B$10</x:f>
        <x:v>1</x:v>
      </x:c>
      <x:c r="O4381" s="60" t="n">
        <x:f>N4381*'参数'!$B$11</x:f>
        <x:v>2</x:v>
      </x:c>
      <x:c r="P4381" s="60" t="n">
        <x:f>N4381*'参数'!$B$12</x:f>
        <x:v>1</x:v>
      </x:c>
      <x:c r="Q4381" t="str">
        <x:f>C4381&amp;"d"</x:f>
        <x:v>C143d</x:v>
      </x:c>
      <x:c r="R4381" t="str">
        <x:f>C4381&amp;"p"</x:f>
        <x:v>C143p</x:v>
      </x:c>
      <x:c r="S4381" t="str">
        <x:f>IF(AND(L4381&gt;=H4381+I4381+J4381,M4381&gt;L4381,F4381&lt;&gt;""),"PASS","FAIL")</x:f>
        <x:v>PASS</x:v>
      </x:c>
      <x:c r="T4381" t="n">
        <x:v>8</x:v>
      </x:c>
      <x:c r="U4381" t="str">
        <x:v>pickup_after_delivery_completion_plus_usage_lag</x:v>
      </x:c>
    </x:row>
    <x:row r="4382">
      <x:c r="A4382" t="str">
        <x:v>Set2_200-10-1b</x:v>
      </x:c>
      <x:c r="B4382" t="str">
        <x:v>standard_same_day</x:v>
      </x:c>
      <x:c r="C4382" t="str">
        <x:v>C144</x:v>
      </x:c>
      <x:c r="D4382" s="59" t="n">
        <x:v>36</x:v>
      </x:c>
      <x:c r="E4382" s="59" t="n">
        <x:v>22</x:v>
      </x:c>
      <x:c r="F4382" s="59" t="str">
        <x:v>S2</x:v>
      </x:c>
      <x:c r="G4382" s="59" t="n">
        <x:v>160</x:v>
      </x:c>
      <x:c r="H4382" s="59" t="n">
        <x:v>194</x:v>
      </x:c>
      <x:c r="I4382" s="59" t="n">
        <x:v>10</x:v>
      </x:c>
      <x:c r="J4382" s="60" t="n">
        <x:f>'参数'!$C$5</x:f>
        <x:v>360</x:v>
      </x:c>
      <x:c r="K4382" s="60" t="n">
        <x:f>'参数'!$D$5</x:f>
        <x:v>240</x:v>
      </x:c>
      <x:c r="L4382" s="60" t="n">
        <x:f>H4382+I4382+J4382</x:f>
        <x:v>564</x:v>
      </x:c>
      <x:c r="M4382" s="60" t="n">
        <x:f>L4382+K4382</x:f>
        <x:v>804</x:v>
      </x:c>
      <x:c r="N4382" s="60" t="n">
        <x:f>'参数'!$B$10</x:f>
        <x:v>1</x:v>
      </x:c>
      <x:c r="O4382" s="60" t="n">
        <x:f>N4382*'参数'!$B$11</x:f>
        <x:v>2</x:v>
      </x:c>
      <x:c r="P4382" s="60" t="n">
        <x:f>N4382*'参数'!$B$12</x:f>
        <x:v>1</x:v>
      </x:c>
      <x:c r="Q4382" t="str">
        <x:f>C4382&amp;"d"</x:f>
        <x:v>C144d</x:v>
      </x:c>
      <x:c r="R4382" t="str">
        <x:f>C4382&amp;"p"</x:f>
        <x:v>C144p</x:v>
      </x:c>
      <x:c r="S4382" t="str">
        <x:f>IF(AND(L4382&gt;=H4382+I4382+J4382,M4382&gt;L4382,F4382&lt;&gt;""),"PASS","FAIL")</x:f>
        <x:v>PASS</x:v>
      </x:c>
      <x:c r="T4382" t="n">
        <x:v>7</x:v>
      </x:c>
      <x:c r="U4382" t="str">
        <x:v>pickup_after_delivery_completion_plus_usage_lag</x:v>
      </x:c>
    </x:row>
    <x:row r="4383">
      <x:c r="A4383" t="str">
        <x:v>Set2_200-10-1b</x:v>
      </x:c>
      <x:c r="B4383" t="str">
        <x:v>standard_same_day</x:v>
      </x:c>
      <x:c r="C4383" t="str">
        <x:v>C145</x:v>
      </x:c>
      <x:c r="D4383" s="59" t="n">
        <x:v>20</x:v>
      </x:c>
      <x:c r="E4383" s="59" t="n">
        <x:v>19</x:v>
      </x:c>
      <x:c r="F4383" s="59" t="str">
        <x:v>S7</x:v>
      </x:c>
      <x:c r="G4383" s="59" t="n">
        <x:v>122</x:v>
      </x:c>
      <x:c r="H4383" s="59" t="n">
        <x:v>140</x:v>
      </x:c>
      <x:c r="I4383" s="59" t="n">
        <x:v>10</x:v>
      </x:c>
      <x:c r="J4383" s="60" t="n">
        <x:f>'参数'!$C$5</x:f>
        <x:v>360</x:v>
      </x:c>
      <x:c r="K4383" s="60" t="n">
        <x:f>'参数'!$D$5</x:f>
        <x:v>240</x:v>
      </x:c>
      <x:c r="L4383" s="60" t="n">
        <x:f>H4383+I4383+J4383</x:f>
        <x:v>510</x:v>
      </x:c>
      <x:c r="M4383" s="60" t="n">
        <x:f>L4383+K4383</x:f>
        <x:v>750</x:v>
      </x:c>
      <x:c r="N4383" s="60" t="n">
        <x:f>'参数'!$B$10</x:f>
        <x:v>1</x:v>
      </x:c>
      <x:c r="O4383" s="60" t="n">
        <x:f>N4383*'参数'!$B$11</x:f>
        <x:v>2</x:v>
      </x:c>
      <x:c r="P4383" s="60" t="n">
        <x:f>N4383*'参数'!$B$12</x:f>
        <x:v>1</x:v>
      </x:c>
      <x:c r="Q4383" t="str">
        <x:f>C4383&amp;"d"</x:f>
        <x:v>C145d</x:v>
      </x:c>
      <x:c r="R4383" t="str">
        <x:f>C4383&amp;"p"</x:f>
        <x:v>C145p</x:v>
      </x:c>
      <x:c r="S4383" t="str">
        <x:f>IF(AND(L4383&gt;=H4383+I4383+J4383,M4383&gt;L4383,F4383&lt;&gt;""),"PASS","FAIL")</x:f>
        <x:v>PASS</x:v>
      </x:c>
      <x:c r="T4383" t="n">
        <x:v>16</x:v>
      </x:c>
      <x:c r="U4383" t="str">
        <x:v>pickup_after_delivery_completion_plus_usage_lag</x:v>
      </x:c>
    </x:row>
    <x:row r="4384">
      <x:c r="A4384" t="str">
        <x:v>Set2_200-10-1b</x:v>
      </x:c>
      <x:c r="B4384" t="str">
        <x:v>standard_same_day</x:v>
      </x:c>
      <x:c r="C4384" t="str">
        <x:v>C146</x:v>
      </x:c>
      <x:c r="D4384" s="59" t="n">
        <x:v>33</x:v>
      </x:c>
      <x:c r="E4384" s="59" t="n">
        <x:v>25</x:v>
      </x:c>
      <x:c r="F4384" s="59" t="str">
        <x:v>S7</x:v>
      </x:c>
      <x:c r="G4384" s="59" t="n">
        <x:v>551</x:v>
      </x:c>
      <x:c r="H4384" s="59" t="n">
        <x:v>581</x:v>
      </x:c>
      <x:c r="I4384" s="59" t="n">
        <x:v>10</x:v>
      </x:c>
      <x:c r="J4384" s="60" t="n">
        <x:f>'参数'!$C$5</x:f>
        <x:v>360</x:v>
      </x:c>
      <x:c r="K4384" s="60" t="n">
        <x:f>'参数'!$D$5</x:f>
        <x:v>240</x:v>
      </x:c>
      <x:c r="L4384" s="60" t="n">
        <x:f>H4384+I4384+J4384</x:f>
        <x:v>951</x:v>
      </x:c>
      <x:c r="M4384" s="60" t="n">
        <x:f>L4384+K4384</x:f>
        <x:v>1191</x:v>
      </x:c>
      <x:c r="N4384" s="60" t="n">
        <x:f>'参数'!$B$10</x:f>
        <x:v>1</x:v>
      </x:c>
      <x:c r="O4384" s="60" t="n">
        <x:f>N4384*'参数'!$B$11</x:f>
        <x:v>2</x:v>
      </x:c>
      <x:c r="P4384" s="60" t="n">
        <x:f>N4384*'参数'!$B$12</x:f>
        <x:v>1</x:v>
      </x:c>
      <x:c r="Q4384" t="str">
        <x:f>C4384&amp;"d"</x:f>
        <x:v>C146d</x:v>
      </x:c>
      <x:c r="R4384" t="str">
        <x:f>C4384&amp;"p"</x:f>
        <x:v>C146p</x:v>
      </x:c>
      <x:c r="S4384" t="str">
        <x:f>IF(AND(L4384&gt;=H4384+I4384+J4384,M4384&gt;L4384,F4384&lt;&gt;""),"PASS","FAIL")</x:f>
        <x:v>PASS</x:v>
      </x:c>
      <x:c r="T4384" t="n">
        <x:v>0</x:v>
      </x:c>
      <x:c r="U4384" t="str">
        <x:v>pickup_after_delivery_completion_plus_usage_lag</x:v>
      </x:c>
    </x:row>
    <x:row r="4385">
      <x:c r="A4385" t="str">
        <x:v>Set2_200-10-1b</x:v>
      </x:c>
      <x:c r="B4385" t="str">
        <x:v>standard_same_day</x:v>
      </x:c>
      <x:c r="C4385" t="str">
        <x:v>C147</x:v>
      </x:c>
      <x:c r="D4385" s="59" t="n">
        <x:v>34</x:v>
      </x:c>
      <x:c r="E4385" s="59" t="n">
        <x:v>2</x:v>
      </x:c>
      <x:c r="F4385" s="59" t="str">
        <x:v>S4</x:v>
      </x:c>
      <x:c r="G4385" s="59" t="n">
        <x:v>550</x:v>
      </x:c>
      <x:c r="H4385" s="59" t="n">
        <x:v>566</x:v>
      </x:c>
      <x:c r="I4385" s="59" t="n">
        <x:v>10</x:v>
      </x:c>
      <x:c r="J4385" s="60" t="n">
        <x:f>'参数'!$C$5</x:f>
        <x:v>360</x:v>
      </x:c>
      <x:c r="K4385" s="60" t="n">
        <x:f>'参数'!$D$5</x:f>
        <x:v>240</x:v>
      </x:c>
      <x:c r="L4385" s="60" t="n">
        <x:f>H4385+I4385+J4385</x:f>
        <x:v>936</x:v>
      </x:c>
      <x:c r="M4385" s="60" t="n">
        <x:f>L4385+K4385</x:f>
        <x:v>1176</x:v>
      </x:c>
      <x:c r="N4385" s="60" t="n">
        <x:f>'参数'!$B$10</x:f>
        <x:v>1</x:v>
      </x:c>
      <x:c r="O4385" s="60" t="n">
        <x:f>N4385*'参数'!$B$11</x:f>
        <x:v>2</x:v>
      </x:c>
      <x:c r="P4385" s="60" t="n">
        <x:f>N4385*'参数'!$B$12</x:f>
        <x:v>1</x:v>
      </x:c>
      <x:c r="Q4385" t="str">
        <x:f>C4385&amp;"d"</x:f>
        <x:v>C147d</x:v>
      </x:c>
      <x:c r="R4385" t="str">
        <x:f>C4385&amp;"p"</x:f>
        <x:v>C147p</x:v>
      </x:c>
      <x:c r="S4385" t="str">
        <x:f>IF(AND(L4385&gt;=H4385+I4385+J4385,M4385&gt;L4385,F4385&lt;&gt;""),"PASS","FAIL")</x:f>
        <x:v>PASS</x:v>
      </x:c>
      <x:c r="T4385" t="n">
        <x:v>8</x:v>
      </x:c>
      <x:c r="U4385" t="str">
        <x:v>pickup_after_delivery_completion_plus_usage_lag</x:v>
      </x:c>
    </x:row>
    <x:row r="4386">
      <x:c r="A4386" t="str">
        <x:v>Set2_200-10-1b</x:v>
      </x:c>
      <x:c r="B4386" t="str">
        <x:v>standard_same_day</x:v>
      </x:c>
      <x:c r="C4386" t="str">
        <x:v>C148</x:v>
      </x:c>
      <x:c r="D4386" s="59" t="n">
        <x:v>29</x:v>
      </x:c>
      <x:c r="E4386" s="59" t="n">
        <x:v>27</x:v>
      </x:c>
      <x:c r="F4386" s="59" t="str">
        <x:v>S7</x:v>
      </x:c>
      <x:c r="G4386" s="59" t="n">
        <x:v>219</x:v>
      </x:c>
      <x:c r="H4386" s="59" t="n">
        <x:v>231</x:v>
      </x:c>
      <x:c r="I4386" s="59" t="n">
        <x:v>10</x:v>
      </x:c>
      <x:c r="J4386" s="60" t="n">
        <x:f>'参数'!$C$5</x:f>
        <x:v>360</x:v>
      </x:c>
      <x:c r="K4386" s="60" t="n">
        <x:f>'参数'!$D$5</x:f>
        <x:v>240</x:v>
      </x:c>
      <x:c r="L4386" s="60" t="n">
        <x:f>H4386+I4386+J4386</x:f>
        <x:v>601</x:v>
      </x:c>
      <x:c r="M4386" s="60" t="n">
        <x:f>L4386+K4386</x:f>
        <x:v>841</x:v>
      </x:c>
      <x:c r="N4386" s="60" t="n">
        <x:f>'参数'!$B$10</x:f>
        <x:v>1</x:v>
      </x:c>
      <x:c r="O4386" s="60" t="n">
        <x:f>N4386*'参数'!$B$11</x:f>
        <x:v>2</x:v>
      </x:c>
      <x:c r="P4386" s="60" t="n">
        <x:f>N4386*'参数'!$B$12</x:f>
        <x:v>1</x:v>
      </x:c>
      <x:c r="Q4386" t="str">
        <x:f>C4386&amp;"d"</x:f>
        <x:v>C148d</x:v>
      </x:c>
      <x:c r="R4386" t="str">
        <x:f>C4386&amp;"p"</x:f>
        <x:v>C148p</x:v>
      </x:c>
      <x:c r="S4386" t="str">
        <x:f>IF(AND(L4386&gt;=H4386+I4386+J4386,M4386&gt;L4386,F4386&lt;&gt;""),"PASS","FAIL")</x:f>
        <x:v>PASS</x:v>
      </x:c>
      <x:c r="T4386" t="n">
        <x:v>2</x:v>
      </x:c>
      <x:c r="U4386" t="str">
        <x:v>pickup_after_delivery_completion_plus_usage_lag</x:v>
      </x:c>
    </x:row>
    <x:row r="4387">
      <x:c r="A4387" t="str">
        <x:v>Set2_200-10-1b</x:v>
      </x:c>
      <x:c r="B4387" t="str">
        <x:v>standard_same_day</x:v>
      </x:c>
      <x:c r="C4387" t="str">
        <x:v>C149</x:v>
      </x:c>
      <x:c r="D4387" s="59" t="n">
        <x:v>49</x:v>
      </x:c>
      <x:c r="E4387" s="59" t="n">
        <x:v>48</x:v>
      </x:c>
      <x:c r="F4387" s="59" t="str">
        <x:v>S1</x:v>
      </x:c>
      <x:c r="G4387" s="59" t="n">
        <x:v>324</x:v>
      </x:c>
      <x:c r="H4387" s="59" t="n">
        <x:v>350</x:v>
      </x:c>
      <x:c r="I4387" s="59" t="n">
        <x:v>10</x:v>
      </x:c>
      <x:c r="J4387" s="60" t="n">
        <x:f>'参数'!$C$5</x:f>
        <x:v>360</x:v>
      </x:c>
      <x:c r="K4387" s="60" t="n">
        <x:f>'参数'!$D$5</x:f>
        <x:v>240</x:v>
      </x:c>
      <x:c r="L4387" s="60" t="n">
        <x:f>H4387+I4387+J4387</x:f>
        <x:v>720</x:v>
      </x:c>
      <x:c r="M4387" s="60" t="n">
        <x:f>L4387+K4387</x:f>
        <x:v>960</x:v>
      </x:c>
      <x:c r="N4387" s="60" t="n">
        <x:f>'参数'!$B$10</x:f>
        <x:v>1</x:v>
      </x:c>
      <x:c r="O4387" s="60" t="n">
        <x:f>N4387*'参数'!$B$11</x:f>
        <x:v>2</x:v>
      </x:c>
      <x:c r="P4387" s="60" t="n">
        <x:f>N4387*'参数'!$B$12</x:f>
        <x:v>1</x:v>
      </x:c>
      <x:c r="Q4387" t="str">
        <x:f>C4387&amp;"d"</x:f>
        <x:v>C149d</x:v>
      </x:c>
      <x:c r="R4387" t="str">
        <x:f>C4387&amp;"p"</x:f>
        <x:v>C149p</x:v>
      </x:c>
      <x:c r="S4387" t="str">
        <x:f>IF(AND(L4387&gt;=H4387+I4387+J4387,M4387&gt;L4387,F4387&lt;&gt;""),"PASS","FAIL")</x:f>
        <x:v>PASS</x:v>
      </x:c>
      <x:c r="T4387" t="n">
        <x:v>8</x:v>
      </x:c>
      <x:c r="U4387" t="str">
        <x:v>pickup_after_delivery_completion_plus_usage_lag</x:v>
      </x:c>
    </x:row>
    <x:row r="4388">
      <x:c r="A4388" t="str">
        <x:v>Set2_200-10-1b</x:v>
      </x:c>
      <x:c r="B4388" t="str">
        <x:v>standard_same_day</x:v>
      </x:c>
      <x:c r="C4388" t="str">
        <x:v>C150</x:v>
      </x:c>
      <x:c r="D4388" s="59" t="n">
        <x:v>44</x:v>
      </x:c>
      <x:c r="E4388" s="59" t="n">
        <x:v>35</x:v>
      </x:c>
      <x:c r="F4388" s="59" t="str">
        <x:v>S6</x:v>
      </x:c>
      <x:c r="G4388" s="59" t="n">
        <x:v>356</x:v>
      </x:c>
      <x:c r="H4388" s="59" t="n">
        <x:v>368</x:v>
      </x:c>
      <x:c r="I4388" s="59" t="n">
        <x:v>10</x:v>
      </x:c>
      <x:c r="J4388" s="60" t="n">
        <x:f>'参数'!$C$5</x:f>
        <x:v>360</x:v>
      </x:c>
      <x:c r="K4388" s="60" t="n">
        <x:f>'参数'!$D$5</x:f>
        <x:v>240</x:v>
      </x:c>
      <x:c r="L4388" s="60" t="n">
        <x:f>H4388+I4388+J4388</x:f>
        <x:v>738</x:v>
      </x:c>
      <x:c r="M4388" s="60" t="n">
        <x:f>L4388+K4388</x:f>
        <x:v>978</x:v>
      </x:c>
      <x:c r="N4388" s="60" t="n">
        <x:f>'参数'!$B$10</x:f>
        <x:v>1</x:v>
      </x:c>
      <x:c r="O4388" s="60" t="n">
        <x:f>N4388*'参数'!$B$11</x:f>
        <x:v>2</x:v>
      </x:c>
      <x:c r="P4388" s="60" t="n">
        <x:f>N4388*'参数'!$B$12</x:f>
        <x:v>1</x:v>
      </x:c>
      <x:c r="Q4388" t="str">
        <x:f>C4388&amp;"d"</x:f>
        <x:v>C150d</x:v>
      </x:c>
      <x:c r="R4388" t="str">
        <x:f>C4388&amp;"p"</x:f>
        <x:v>C150p</x:v>
      </x:c>
      <x:c r="S4388" t="str">
        <x:f>IF(AND(L4388&gt;=H4388+I4388+J4388,M4388&gt;L4388,F4388&lt;&gt;""),"PASS","FAIL")</x:f>
        <x:v>PASS</x:v>
      </x:c>
      <x:c r="T4388" t="n">
        <x:v>4</x:v>
      </x:c>
      <x:c r="U4388" t="str">
        <x:v>pickup_after_delivery_completion_plus_usage_lag</x:v>
      </x:c>
    </x:row>
    <x:row r="4389">
      <x:c r="A4389" t="str">
        <x:v>Set2_200-10-1b</x:v>
      </x:c>
      <x:c r="B4389" t="str">
        <x:v>standard_same_day</x:v>
      </x:c>
      <x:c r="C4389" t="str">
        <x:v>C151</x:v>
      </x:c>
      <x:c r="D4389" s="59" t="n">
        <x:v>41</x:v>
      </x:c>
      <x:c r="E4389" s="59" t="n">
        <x:v>26</x:v>
      </x:c>
      <x:c r="F4389" s="59" t="str">
        <x:v>S2</x:v>
      </x:c>
      <x:c r="G4389" s="59" t="n">
        <x:v>331</x:v>
      </x:c>
      <x:c r="H4389" s="59" t="n">
        <x:v>351</x:v>
      </x:c>
      <x:c r="I4389" s="59" t="n">
        <x:v>10</x:v>
      </x:c>
      <x:c r="J4389" s="60" t="n">
        <x:f>'参数'!$C$5</x:f>
        <x:v>360</x:v>
      </x:c>
      <x:c r="K4389" s="60" t="n">
        <x:f>'参数'!$D$5</x:f>
        <x:v>240</x:v>
      </x:c>
      <x:c r="L4389" s="60" t="n">
        <x:f>H4389+I4389+J4389</x:f>
        <x:v>721</x:v>
      </x:c>
      <x:c r="M4389" s="60" t="n">
        <x:f>L4389+K4389</x:f>
        <x:v>961</x:v>
      </x:c>
      <x:c r="N4389" s="60" t="n">
        <x:f>'参数'!$B$10</x:f>
        <x:v>1</x:v>
      </x:c>
      <x:c r="O4389" s="60" t="n">
        <x:f>N4389*'参数'!$B$11</x:f>
        <x:v>2</x:v>
      </x:c>
      <x:c r="P4389" s="60" t="n">
        <x:f>N4389*'参数'!$B$12</x:f>
        <x:v>1</x:v>
      </x:c>
      <x:c r="Q4389" t="str">
        <x:f>C4389&amp;"d"</x:f>
        <x:v>C151d</x:v>
      </x:c>
      <x:c r="R4389" t="str">
        <x:f>C4389&amp;"p"</x:f>
        <x:v>C151p</x:v>
      </x:c>
      <x:c r="S4389" t="str">
        <x:f>IF(AND(L4389&gt;=H4389+I4389+J4389,M4389&gt;L4389,F4389&lt;&gt;""),"PASS","FAIL")</x:f>
        <x:v>PASS</x:v>
      </x:c>
      <x:c r="T4389" t="n">
        <x:v>2</x:v>
      </x:c>
      <x:c r="U4389" t="str">
        <x:v>pickup_after_delivery_completion_plus_usage_lag</x:v>
      </x:c>
    </x:row>
    <x:row r="4390">
      <x:c r="A4390" t="str">
        <x:v>Set2_200-10-1b</x:v>
      </x:c>
      <x:c r="B4390" t="str">
        <x:v>standard_same_day</x:v>
      </x:c>
      <x:c r="C4390" t="str">
        <x:v>C152</x:v>
      </x:c>
      <x:c r="D4390" s="59" t="n">
        <x:v>20</x:v>
      </x:c>
      <x:c r="E4390" s="59" t="n">
        <x:v>41</x:v>
      </x:c>
      <x:c r="F4390" s="59" t="str">
        <x:v>S9</x:v>
      </x:c>
      <x:c r="G4390" s="59" t="n">
        <x:v>507</x:v>
      </x:c>
      <x:c r="H4390" s="59" t="n">
        <x:v>539</x:v>
      </x:c>
      <x:c r="I4390" s="59" t="n">
        <x:v>10</x:v>
      </x:c>
      <x:c r="J4390" s="60" t="n">
        <x:f>'参数'!$C$5</x:f>
        <x:v>360</x:v>
      </x:c>
      <x:c r="K4390" s="60" t="n">
        <x:f>'参数'!$D$5</x:f>
        <x:v>240</x:v>
      </x:c>
      <x:c r="L4390" s="60" t="n">
        <x:f>H4390+I4390+J4390</x:f>
        <x:v>909</x:v>
      </x:c>
      <x:c r="M4390" s="60" t="n">
        <x:f>L4390+K4390</x:f>
        <x:v>1149</x:v>
      </x:c>
      <x:c r="N4390" s="60" t="n">
        <x:f>'参数'!$B$10</x:f>
        <x:v>1</x:v>
      </x:c>
      <x:c r="O4390" s="60" t="n">
        <x:f>N4390*'参数'!$B$11</x:f>
        <x:v>2</x:v>
      </x:c>
      <x:c r="P4390" s="60" t="n">
        <x:f>N4390*'参数'!$B$12</x:f>
        <x:v>1</x:v>
      </x:c>
      <x:c r="Q4390" t="str">
        <x:f>C4390&amp;"d"</x:f>
        <x:v>C152d</x:v>
      </x:c>
      <x:c r="R4390" t="str">
        <x:f>C4390&amp;"p"</x:f>
        <x:v>C152p</x:v>
      </x:c>
      <x:c r="S4390" t="str">
        <x:f>IF(AND(L4390&gt;=H4390+I4390+J4390,M4390&gt;L4390,F4390&lt;&gt;""),"PASS","FAIL")</x:f>
        <x:v>PASS</x:v>
      </x:c>
      <x:c r="T4390" t="n">
        <x:v>0</x:v>
      </x:c>
      <x:c r="U4390" t="str">
        <x:v>pickup_after_delivery_completion_plus_usage_lag</x:v>
      </x:c>
    </x:row>
    <x:row r="4391">
      <x:c r="A4391" t="str">
        <x:v>Set2_200-10-1b</x:v>
      </x:c>
      <x:c r="B4391" t="str">
        <x:v>standard_same_day</x:v>
      </x:c>
      <x:c r="C4391" t="str">
        <x:v>C153</x:v>
      </x:c>
      <x:c r="D4391" s="59" t="n">
        <x:v>31</x:v>
      </x:c>
      <x:c r="E4391" s="59" t="n">
        <x:v>37</x:v>
      </x:c>
      <x:c r="F4391" s="59" t="str">
        <x:v>S6</x:v>
      </x:c>
      <x:c r="G4391" s="59" t="n">
        <x:v>699</x:v>
      </x:c>
      <x:c r="H4391" s="59" t="n">
        <x:v>711</x:v>
      </x:c>
      <x:c r="I4391" s="59" t="n">
        <x:v>10</x:v>
      </x:c>
      <x:c r="J4391" s="60" t="n">
        <x:f>'参数'!$C$5</x:f>
        <x:v>360</x:v>
      </x:c>
      <x:c r="K4391" s="60" t="n">
        <x:f>'参数'!$D$5</x:f>
        <x:v>240</x:v>
      </x:c>
      <x:c r="L4391" s="60" t="n">
        <x:f>H4391+I4391+J4391</x:f>
        <x:v>1081</x:v>
      </x:c>
      <x:c r="M4391" s="60" t="n">
        <x:f>L4391+K4391</x:f>
        <x:v>1321</x:v>
      </x:c>
      <x:c r="N4391" s="60" t="n">
        <x:f>'参数'!$B$10</x:f>
        <x:v>1</x:v>
      </x:c>
      <x:c r="O4391" s="60" t="n">
        <x:f>N4391*'参数'!$B$11</x:f>
        <x:v>2</x:v>
      </x:c>
      <x:c r="P4391" s="60" t="n">
        <x:f>N4391*'参数'!$B$12</x:f>
        <x:v>1</x:v>
      </x:c>
      <x:c r="Q4391" t="str">
        <x:f>C4391&amp;"d"</x:f>
        <x:v>C153d</x:v>
      </x:c>
      <x:c r="R4391" t="str">
        <x:f>C4391&amp;"p"</x:f>
        <x:v>C153p</x:v>
      </x:c>
      <x:c r="S4391" t="str">
        <x:f>IF(AND(L4391&gt;=H4391+I4391+J4391,M4391&gt;L4391,F4391&lt;&gt;""),"PASS","FAIL")</x:f>
        <x:v>PASS</x:v>
      </x:c>
      <x:c r="T4391" t="n">
        <x:v>3</x:v>
      </x:c>
      <x:c r="U4391" t="str">
        <x:v>pickup_after_delivery_completion_plus_usage_lag</x:v>
      </x:c>
    </x:row>
    <x:row r="4392">
      <x:c r="A4392" t="str">
        <x:v>Set2_200-10-1b</x:v>
      </x:c>
      <x:c r="B4392" t="str">
        <x:v>standard_same_day</x:v>
      </x:c>
      <x:c r="C4392" t="str">
        <x:v>C154</x:v>
      </x:c>
      <x:c r="D4392" s="59" t="n">
        <x:v>11</x:v>
      </x:c>
      <x:c r="E4392" s="59" t="n">
        <x:v>31</x:v>
      </x:c>
      <x:c r="F4392" s="59" t="str">
        <x:v>S0</x:v>
      </x:c>
      <x:c r="G4392" s="59" t="n">
        <x:v>354</x:v>
      </x:c>
      <x:c r="H4392" s="59" t="n">
        <x:v>366</x:v>
      </x:c>
      <x:c r="I4392" s="59" t="n">
        <x:v>10</x:v>
      </x:c>
      <x:c r="J4392" s="60" t="n">
        <x:f>'参数'!$C$5</x:f>
        <x:v>360</x:v>
      </x:c>
      <x:c r="K4392" s="60" t="n">
        <x:f>'参数'!$D$5</x:f>
        <x:v>240</x:v>
      </x:c>
      <x:c r="L4392" s="60" t="n">
        <x:f>H4392+I4392+J4392</x:f>
        <x:v>736</x:v>
      </x:c>
      <x:c r="M4392" s="60" t="n">
        <x:f>L4392+K4392</x:f>
        <x:v>976</x:v>
      </x:c>
      <x:c r="N4392" s="60" t="n">
        <x:f>'参数'!$B$10</x:f>
        <x:v>1</x:v>
      </x:c>
      <x:c r="O4392" s="60" t="n">
        <x:f>N4392*'参数'!$B$11</x:f>
        <x:v>2</x:v>
      </x:c>
      <x:c r="P4392" s="60" t="n">
        <x:f>N4392*'参数'!$B$12</x:f>
        <x:v>1</x:v>
      </x:c>
      <x:c r="Q4392" t="str">
        <x:f>C4392&amp;"d"</x:f>
        <x:v>C154d</x:v>
      </x:c>
      <x:c r="R4392" t="str">
        <x:f>C4392&amp;"p"</x:f>
        <x:v>C154p</x:v>
      </x:c>
      <x:c r="S4392" t="str">
        <x:f>IF(AND(L4392&gt;=H4392+I4392+J4392,M4392&gt;L4392,F4392&lt;&gt;""),"PASS","FAIL")</x:f>
        <x:v>PASS</x:v>
      </x:c>
      <x:c r="T4392" t="n">
        <x:v>5</x:v>
      </x:c>
      <x:c r="U4392" t="str">
        <x:v>pickup_after_delivery_completion_plus_usage_lag</x:v>
      </x:c>
    </x:row>
    <x:row r="4393">
      <x:c r="A4393" t="str">
        <x:v>Set2_200-10-1b</x:v>
      </x:c>
      <x:c r="B4393" t="str">
        <x:v>standard_same_day</x:v>
      </x:c>
      <x:c r="C4393" t="str">
        <x:v>C155</x:v>
      </x:c>
      <x:c r="D4393" s="59" t="n">
        <x:v>6</x:v>
      </x:c>
      <x:c r="E4393" s="59" t="n">
        <x:v>33</x:v>
      </x:c>
      <x:c r="F4393" s="59" t="str">
        <x:v>S0</x:v>
      </x:c>
      <x:c r="G4393" s="59" t="n">
        <x:v>530</x:v>
      </x:c>
      <x:c r="H4393" s="59" t="n">
        <x:v>548</x:v>
      </x:c>
      <x:c r="I4393" s="59" t="n">
        <x:v>10</x:v>
      </x:c>
      <x:c r="J4393" s="60" t="n">
        <x:f>'参数'!$C$5</x:f>
        <x:v>360</x:v>
      </x:c>
      <x:c r="K4393" s="60" t="n">
        <x:f>'参数'!$D$5</x:f>
        <x:v>240</x:v>
      </x:c>
      <x:c r="L4393" s="60" t="n">
        <x:f>H4393+I4393+J4393</x:f>
        <x:v>918</x:v>
      </x:c>
      <x:c r="M4393" s="60" t="n">
        <x:f>L4393+K4393</x:f>
        <x:v>1158</x:v>
      </x:c>
      <x:c r="N4393" s="60" t="n">
        <x:f>'参数'!$B$10</x:f>
        <x:v>1</x:v>
      </x:c>
      <x:c r="O4393" s="60" t="n">
        <x:f>N4393*'参数'!$B$11</x:f>
        <x:v>2</x:v>
      </x:c>
      <x:c r="P4393" s="60" t="n">
        <x:f>N4393*'参数'!$B$12</x:f>
        <x:v>1</x:v>
      </x:c>
      <x:c r="Q4393" t="str">
        <x:f>C4393&amp;"d"</x:f>
        <x:v>C155d</x:v>
      </x:c>
      <x:c r="R4393" t="str">
        <x:f>C4393&amp;"p"</x:f>
        <x:v>C155p</x:v>
      </x:c>
      <x:c r="S4393" t="str">
        <x:f>IF(AND(L4393&gt;=H4393+I4393+J4393,M4393&gt;L4393,F4393&lt;&gt;""),"PASS","FAIL")</x:f>
        <x:v>PASS</x:v>
      </x:c>
      <x:c r="T4393" t="n">
        <x:v>5</x:v>
      </x:c>
      <x:c r="U4393" t="str">
        <x:v>pickup_after_delivery_completion_plus_usage_lag</x:v>
      </x:c>
    </x:row>
    <x:row r="4394">
      <x:c r="A4394" t="str">
        <x:v>Set2_200-10-1b</x:v>
      </x:c>
      <x:c r="B4394" t="str">
        <x:v>standard_same_day</x:v>
      </x:c>
      <x:c r="C4394" t="str">
        <x:v>C156</x:v>
      </x:c>
      <x:c r="D4394" s="59" t="n">
        <x:v>16</x:v>
      </x:c>
      <x:c r="E4394" s="59" t="n">
        <x:v>31</x:v>
      </x:c>
      <x:c r="F4394" s="59" t="str">
        <x:v>S0</x:v>
      </x:c>
      <x:c r="G4394" s="59" t="n">
        <x:v>616</x:v>
      </x:c>
      <x:c r="H4394" s="59" t="n">
        <x:v>638</x:v>
      </x:c>
      <x:c r="I4394" s="59" t="n">
        <x:v>10</x:v>
      </x:c>
      <x:c r="J4394" s="60" t="n">
        <x:f>'参数'!$C$5</x:f>
        <x:v>360</x:v>
      </x:c>
      <x:c r="K4394" s="60" t="n">
        <x:f>'参数'!$D$5</x:f>
        <x:v>240</x:v>
      </x:c>
      <x:c r="L4394" s="60" t="n">
        <x:f>H4394+I4394+J4394</x:f>
        <x:v>1008</x:v>
      </x:c>
      <x:c r="M4394" s="60" t="n">
        <x:f>L4394+K4394</x:f>
        <x:v>1248</x:v>
      </x:c>
      <x:c r="N4394" s="60" t="n">
        <x:f>'参数'!$B$10</x:f>
        <x:v>1</x:v>
      </x:c>
      <x:c r="O4394" s="60" t="n">
        <x:f>N4394*'参数'!$B$11</x:f>
        <x:v>2</x:v>
      </x:c>
      <x:c r="P4394" s="60" t="n">
        <x:f>N4394*'参数'!$B$12</x:f>
        <x:v>1</x:v>
      </x:c>
      <x:c r="Q4394" t="str">
        <x:f>C4394&amp;"d"</x:f>
        <x:v>C156d</x:v>
      </x:c>
      <x:c r="R4394" t="str">
        <x:f>C4394&amp;"p"</x:f>
        <x:v>C156p</x:v>
      </x:c>
      <x:c r="S4394" t="str">
        <x:f>IF(AND(L4394&gt;=H4394+I4394+J4394,M4394&gt;L4394,F4394&lt;&gt;""),"PASS","FAIL")</x:f>
        <x:v>PASS</x:v>
      </x:c>
      <x:c r="T4394" t="n">
        <x:v>4</x:v>
      </x:c>
      <x:c r="U4394" t="str">
        <x:v>pickup_after_delivery_completion_plus_usage_lag</x:v>
      </x:c>
    </x:row>
    <x:row r="4395">
      <x:c r="A4395" t="str">
        <x:v>Set2_200-10-1b</x:v>
      </x:c>
      <x:c r="B4395" t="str">
        <x:v>standard_same_day</x:v>
      </x:c>
      <x:c r="C4395" t="str">
        <x:v>C157</x:v>
      </x:c>
      <x:c r="D4395" s="59" t="n">
        <x:v>39</x:v>
      </x:c>
      <x:c r="E4395" s="59" t="n">
        <x:v>44</x:v>
      </x:c>
      <x:c r="F4395" s="59" t="str">
        <x:v>S1</x:v>
      </x:c>
      <x:c r="G4395" s="59" t="n">
        <x:v>383</x:v>
      </x:c>
      <x:c r="H4395" s="59" t="n">
        <x:v>419</x:v>
      </x:c>
      <x:c r="I4395" s="59" t="n">
        <x:v>10</x:v>
      </x:c>
      <x:c r="J4395" s="60" t="n">
        <x:f>'参数'!$C$5</x:f>
        <x:v>360</x:v>
      </x:c>
      <x:c r="K4395" s="60" t="n">
        <x:f>'参数'!$D$5</x:f>
        <x:v>240</x:v>
      </x:c>
      <x:c r="L4395" s="60" t="n">
        <x:f>H4395+I4395+J4395</x:f>
        <x:v>789</x:v>
      </x:c>
      <x:c r="M4395" s="60" t="n">
        <x:f>L4395+K4395</x:f>
        <x:v>1029</x:v>
      </x:c>
      <x:c r="N4395" s="60" t="n">
        <x:f>'参数'!$B$10</x:f>
        <x:v>1</x:v>
      </x:c>
      <x:c r="O4395" s="60" t="n">
        <x:f>N4395*'参数'!$B$11</x:f>
        <x:v>2</x:v>
      </x:c>
      <x:c r="P4395" s="60" t="n">
        <x:f>N4395*'参数'!$B$12</x:f>
        <x:v>1</x:v>
      </x:c>
      <x:c r="Q4395" t="str">
        <x:f>C4395&amp;"d"</x:f>
        <x:v>C157d</x:v>
      </x:c>
      <x:c r="R4395" t="str">
        <x:f>C4395&amp;"p"</x:f>
        <x:v>C157p</x:v>
      </x:c>
      <x:c r="S4395" t="str">
        <x:f>IF(AND(L4395&gt;=H4395+I4395+J4395,M4395&gt;L4395,F4395&lt;&gt;""),"PASS","FAIL")</x:f>
        <x:v>PASS</x:v>
      </x:c>
      <x:c r="T4395" t="n">
        <x:v>8</x:v>
      </x:c>
      <x:c r="U4395" t="str">
        <x:v>pickup_after_delivery_completion_plus_usage_lag</x:v>
      </x:c>
    </x:row>
    <x:row r="4396">
      <x:c r="A4396" t="str">
        <x:v>Set2_200-10-1b</x:v>
      </x:c>
      <x:c r="B4396" t="str">
        <x:v>standard_same_day</x:v>
      </x:c>
      <x:c r="C4396" t="str">
        <x:v>C158</x:v>
      </x:c>
      <x:c r="D4396" s="59" t="n">
        <x:v>14</x:v>
      </x:c>
      <x:c r="E4396" s="59" t="n">
        <x:v>9</x:v>
      </x:c>
      <x:c r="F4396" s="59" t="str">
        <x:v>S8</x:v>
      </x:c>
      <x:c r="G4396" s="59" t="n">
        <x:v>670</x:v>
      </x:c>
      <x:c r="H4396" s="59" t="n">
        <x:v>688</x:v>
      </x:c>
      <x:c r="I4396" s="59" t="n">
        <x:v>10</x:v>
      </x:c>
      <x:c r="J4396" s="60" t="n">
        <x:f>'参数'!$C$5</x:f>
        <x:v>360</x:v>
      </x:c>
      <x:c r="K4396" s="60" t="n">
        <x:f>'参数'!$D$5</x:f>
        <x:v>240</x:v>
      </x:c>
      <x:c r="L4396" s="60" t="n">
        <x:f>H4396+I4396+J4396</x:f>
        <x:v>1058</x:v>
      </x:c>
      <x:c r="M4396" s="60" t="n">
        <x:f>L4396+K4396</x:f>
        <x:v>1298</x:v>
      </x:c>
      <x:c r="N4396" s="60" t="n">
        <x:f>'参数'!$B$10</x:f>
        <x:v>1</x:v>
      </x:c>
      <x:c r="O4396" s="60" t="n">
        <x:f>N4396*'参数'!$B$11</x:f>
        <x:v>2</x:v>
      </x:c>
      <x:c r="P4396" s="60" t="n">
        <x:f>N4396*'参数'!$B$12</x:f>
        <x:v>1</x:v>
      </x:c>
      <x:c r="Q4396" t="str">
        <x:f>C4396&amp;"d"</x:f>
        <x:v>C158d</x:v>
      </x:c>
      <x:c r="R4396" t="str">
        <x:f>C4396&amp;"p"</x:f>
        <x:v>C158p</x:v>
      </x:c>
      <x:c r="S4396" t="str">
        <x:f>IF(AND(L4396&gt;=H4396+I4396+J4396,M4396&gt;L4396,F4396&lt;&gt;""),"PASS","FAIL")</x:f>
        <x:v>PASS</x:v>
      </x:c>
      <x:c r="T4396" t="n">
        <x:v>10</x:v>
      </x:c>
      <x:c r="U4396" t="str">
        <x:v>pickup_after_delivery_completion_plus_usage_lag</x:v>
      </x:c>
    </x:row>
    <x:row r="4397">
      <x:c r="A4397" t="str">
        <x:v>Set2_200-10-1b</x:v>
      </x:c>
      <x:c r="B4397" t="str">
        <x:v>standard_same_day</x:v>
      </x:c>
      <x:c r="C4397" t="str">
        <x:v>C159</x:v>
      </x:c>
      <x:c r="D4397" s="59" t="n">
        <x:v>40</x:v>
      </x:c>
      <x:c r="E4397" s="59" t="n">
        <x:v>37</x:v>
      </x:c>
      <x:c r="F4397" s="59" t="str">
        <x:v>S6</x:v>
      </x:c>
      <x:c r="G4397" s="59" t="n">
        <x:v>598</x:v>
      </x:c>
      <x:c r="H4397" s="59" t="n">
        <x:v>618</x:v>
      </x:c>
      <x:c r="I4397" s="59" t="n">
        <x:v>10</x:v>
      </x:c>
      <x:c r="J4397" s="60" t="n">
        <x:f>'参数'!$C$5</x:f>
        <x:v>360</x:v>
      </x:c>
      <x:c r="K4397" s="60" t="n">
        <x:f>'参数'!$D$5</x:f>
        <x:v>240</x:v>
      </x:c>
      <x:c r="L4397" s="60" t="n">
        <x:f>H4397+I4397+J4397</x:f>
        <x:v>988</x:v>
      </x:c>
      <x:c r="M4397" s="60" t="n">
        <x:f>L4397+K4397</x:f>
        <x:v>1228</x:v>
      </x:c>
      <x:c r="N4397" s="60" t="n">
        <x:f>'参数'!$B$10</x:f>
        <x:v>1</x:v>
      </x:c>
      <x:c r="O4397" s="60" t="n">
        <x:f>N4397*'参数'!$B$11</x:f>
        <x:v>2</x:v>
      </x:c>
      <x:c r="P4397" s="60" t="n">
        <x:f>N4397*'参数'!$B$12</x:f>
        <x:v>1</x:v>
      </x:c>
      <x:c r="Q4397" t="str">
        <x:f>C4397&amp;"d"</x:f>
        <x:v>C159d</x:v>
      </x:c>
      <x:c r="R4397" t="str">
        <x:f>C4397&amp;"p"</x:f>
        <x:v>C159p</x:v>
      </x:c>
      <x:c r="S4397" t="str">
        <x:f>IF(AND(L4397&gt;=H4397+I4397+J4397,M4397&gt;L4397,F4397&lt;&gt;""),"PASS","FAIL")</x:f>
        <x:v>PASS</x:v>
      </x:c>
      <x:c r="T4397" t="n">
        <x:v>6</x:v>
      </x:c>
      <x:c r="U4397" t="str">
        <x:v>pickup_after_delivery_completion_plus_usage_lag</x:v>
      </x:c>
    </x:row>
    <x:row r="4398">
      <x:c r="A4398" t="str">
        <x:v>Set2_200-10-1b</x:v>
      </x:c>
      <x:c r="B4398" t="str">
        <x:v>standard_same_day</x:v>
      </x:c>
      <x:c r="C4398" t="str">
        <x:v>C160</x:v>
      </x:c>
      <x:c r="D4398" s="59" t="n">
        <x:v>34</x:v>
      </x:c>
      <x:c r="E4398" s="59" t="n">
        <x:v>22</x:v>
      </x:c>
      <x:c r="F4398" s="59" t="str">
        <x:v>S7</x:v>
      </x:c>
      <x:c r="G4398" s="59" t="n">
        <x:v>485</x:v>
      </x:c>
      <x:c r="H4398" s="59" t="n">
        <x:v>499</x:v>
      </x:c>
      <x:c r="I4398" s="59" t="n">
        <x:v>10</x:v>
      </x:c>
      <x:c r="J4398" s="60" t="n">
        <x:f>'参数'!$C$5</x:f>
        <x:v>360</x:v>
      </x:c>
      <x:c r="K4398" s="60" t="n">
        <x:f>'参数'!$D$5</x:f>
        <x:v>240</x:v>
      </x:c>
      <x:c r="L4398" s="60" t="n">
        <x:f>H4398+I4398+J4398</x:f>
        <x:v>869</x:v>
      </x:c>
      <x:c r="M4398" s="60" t="n">
        <x:f>L4398+K4398</x:f>
        <x:v>1109</x:v>
      </x:c>
      <x:c r="N4398" s="60" t="n">
        <x:f>'参数'!$B$10</x:f>
        <x:v>1</x:v>
      </x:c>
      <x:c r="O4398" s="60" t="n">
        <x:f>N4398*'参数'!$B$11</x:f>
        <x:v>2</x:v>
      </x:c>
      <x:c r="P4398" s="60" t="n">
        <x:f>N4398*'参数'!$B$12</x:f>
        <x:v>1</x:v>
      </x:c>
      <x:c r="Q4398" t="str">
        <x:f>C4398&amp;"d"</x:f>
        <x:v>C160d</x:v>
      </x:c>
      <x:c r="R4398" t="str">
        <x:f>C4398&amp;"p"</x:f>
        <x:v>C160p</x:v>
      </x:c>
      <x:c r="S4398" t="str">
        <x:f>IF(AND(L4398&gt;=H4398+I4398+J4398,M4398&gt;L4398,F4398&lt;&gt;""),"PASS","FAIL")</x:f>
        <x:v>PASS</x:v>
      </x:c>
      <x:c r="T4398" t="n">
        <x:v>4</x:v>
      </x:c>
      <x:c r="U4398" t="str">
        <x:v>pickup_after_delivery_completion_plus_usage_lag</x:v>
      </x:c>
    </x:row>
    <x:row r="4399">
      <x:c r="A4399" t="str">
        <x:v>Set2_200-10-1b</x:v>
      </x:c>
      <x:c r="B4399" t="str">
        <x:v>standard_same_day</x:v>
      </x:c>
      <x:c r="C4399" t="str">
        <x:v>C161</x:v>
      </x:c>
      <x:c r="D4399" s="59" t="n">
        <x:v>26</x:v>
      </x:c>
      <x:c r="E4399" s="59" t="n">
        <x:v>23</x:v>
      </x:c>
      <x:c r="F4399" s="59" t="str">
        <x:v>S7</x:v>
      </x:c>
      <x:c r="G4399" s="59" t="n">
        <x:v>387</x:v>
      </x:c>
      <x:c r="H4399" s="59" t="n">
        <x:v>409</x:v>
      </x:c>
      <x:c r="I4399" s="59" t="n">
        <x:v>10</x:v>
      </x:c>
      <x:c r="J4399" s="60" t="n">
        <x:f>'参数'!$C$5</x:f>
        <x:v>360</x:v>
      </x:c>
      <x:c r="K4399" s="60" t="n">
        <x:f>'参数'!$D$5</x:f>
        <x:v>240</x:v>
      </x:c>
      <x:c r="L4399" s="60" t="n">
        <x:f>H4399+I4399+J4399</x:f>
        <x:v>779</x:v>
      </x:c>
      <x:c r="M4399" s="60" t="n">
        <x:f>L4399+K4399</x:f>
        <x:v>1019</x:v>
      </x:c>
      <x:c r="N4399" s="60" t="n">
        <x:f>'参数'!$B$10</x:f>
        <x:v>1</x:v>
      </x:c>
      <x:c r="O4399" s="60" t="n">
        <x:f>N4399*'参数'!$B$11</x:f>
        <x:v>2</x:v>
      </x:c>
      <x:c r="P4399" s="60" t="n">
        <x:f>N4399*'参数'!$B$12</x:f>
        <x:v>1</x:v>
      </x:c>
      <x:c r="Q4399" t="str">
        <x:f>C4399&amp;"d"</x:f>
        <x:v>C161d</x:v>
      </x:c>
      <x:c r="R4399" t="str">
        <x:f>C4399&amp;"p"</x:f>
        <x:v>C161p</x:v>
      </x:c>
      <x:c r="S4399" t="str">
        <x:f>IF(AND(L4399&gt;=H4399+I4399+J4399,M4399&gt;L4399,F4399&lt;&gt;""),"PASS","FAIL")</x:f>
        <x:v>PASS</x:v>
      </x:c>
      <x:c r="T4399" t="n">
        <x:v>0</x:v>
      </x:c>
      <x:c r="U4399" t="str">
        <x:v>pickup_after_delivery_completion_plus_usage_lag</x:v>
      </x:c>
    </x:row>
    <x:row r="4400">
      <x:c r="A4400" t="str">
        <x:v>Set2_200-10-1b</x:v>
      </x:c>
      <x:c r="B4400" t="str">
        <x:v>standard_same_day</x:v>
      </x:c>
      <x:c r="C4400" t="str">
        <x:v>C162</x:v>
      </x:c>
      <x:c r="D4400" s="59" t="n">
        <x:v>2</x:v>
      </x:c>
      <x:c r="E4400" s="59" t="n">
        <x:v>35</x:v>
      </x:c>
      <x:c r="F4400" s="59" t="str">
        <x:v>S0</x:v>
      </x:c>
      <x:c r="G4400" s="59" t="n">
        <x:v>407</x:v>
      </x:c>
      <x:c r="H4400" s="59" t="n">
        <x:v>437</x:v>
      </x:c>
      <x:c r="I4400" s="59" t="n">
        <x:v>10</x:v>
      </x:c>
      <x:c r="J4400" s="60" t="n">
        <x:f>'参数'!$C$5</x:f>
        <x:v>360</x:v>
      </x:c>
      <x:c r="K4400" s="60" t="n">
        <x:f>'参数'!$D$5</x:f>
        <x:v>240</x:v>
      </x:c>
      <x:c r="L4400" s="60" t="n">
        <x:f>H4400+I4400+J4400</x:f>
        <x:v>807</x:v>
      </x:c>
      <x:c r="M4400" s="60" t="n">
        <x:f>L4400+K4400</x:f>
        <x:v>1047</x:v>
      </x:c>
      <x:c r="N4400" s="60" t="n">
        <x:f>'参数'!$B$10</x:f>
        <x:v>1</x:v>
      </x:c>
      <x:c r="O4400" s="60" t="n">
        <x:f>N4400*'参数'!$B$11</x:f>
        <x:v>2</x:v>
      </x:c>
      <x:c r="P4400" s="60" t="n">
        <x:f>N4400*'参数'!$B$12</x:f>
        <x:v>1</x:v>
      </x:c>
      <x:c r="Q4400" t="str">
        <x:f>C4400&amp;"d"</x:f>
        <x:v>C162d</x:v>
      </x:c>
      <x:c r="R4400" t="str">
        <x:f>C4400&amp;"p"</x:f>
        <x:v>C162p</x:v>
      </x:c>
      <x:c r="S4400" t="str">
        <x:f>IF(AND(L4400&gt;=H4400+I4400+J4400,M4400&gt;L4400,F4400&lt;&gt;""),"PASS","FAIL")</x:f>
        <x:v>PASS</x:v>
      </x:c>
      <x:c r="T4400" t="n">
        <x:v>11</x:v>
      </x:c>
      <x:c r="U4400" t="str">
        <x:v>pickup_after_delivery_completion_plus_usage_lag</x:v>
      </x:c>
    </x:row>
    <x:row r="4401">
      <x:c r="A4401" t="str">
        <x:v>Set2_200-10-1b</x:v>
      </x:c>
      <x:c r="B4401" t="str">
        <x:v>standard_same_day</x:v>
      </x:c>
      <x:c r="C4401" t="str">
        <x:v>C163</x:v>
      </x:c>
      <x:c r="D4401" s="59" t="n">
        <x:v>5</x:v>
      </x:c>
      <x:c r="E4401" s="59" t="n">
        <x:v>36</x:v>
      </x:c>
      <x:c r="F4401" s="59" t="str">
        <x:v>S0</x:v>
      </x:c>
      <x:c r="G4401" s="59" t="n">
        <x:v>496</x:v>
      </x:c>
      <x:c r="H4401" s="59" t="n">
        <x:v>526</x:v>
      </x:c>
      <x:c r="I4401" s="59" t="n">
        <x:v>10</x:v>
      </x:c>
      <x:c r="J4401" s="60" t="n">
        <x:f>'参数'!$C$5</x:f>
        <x:v>360</x:v>
      </x:c>
      <x:c r="K4401" s="60" t="n">
        <x:f>'参数'!$D$5</x:f>
        <x:v>240</x:v>
      </x:c>
      <x:c r="L4401" s="60" t="n">
        <x:f>H4401+I4401+J4401</x:f>
        <x:v>896</x:v>
      </x:c>
      <x:c r="M4401" s="60" t="n">
        <x:f>L4401+K4401</x:f>
        <x:v>1136</x:v>
      </x:c>
      <x:c r="N4401" s="60" t="n">
        <x:f>'参数'!$B$10</x:f>
        <x:v>1</x:v>
      </x:c>
      <x:c r="O4401" s="60" t="n">
        <x:f>N4401*'参数'!$B$11</x:f>
        <x:v>2</x:v>
      </x:c>
      <x:c r="P4401" s="60" t="n">
        <x:f>N4401*'参数'!$B$12</x:f>
        <x:v>1</x:v>
      </x:c>
      <x:c r="Q4401" t="str">
        <x:f>C4401&amp;"d"</x:f>
        <x:v>C163d</x:v>
      </x:c>
      <x:c r="R4401" t="str">
        <x:f>C4401&amp;"p"</x:f>
        <x:v>C163p</x:v>
      </x:c>
      <x:c r="S4401" t="str">
        <x:f>IF(AND(L4401&gt;=H4401+I4401+J4401,M4401&gt;L4401,F4401&lt;&gt;""),"PASS","FAIL")</x:f>
        <x:v>PASS</x:v>
      </x:c>
      <x:c r="T4401" t="n">
        <x:v>2</x:v>
      </x:c>
      <x:c r="U4401" t="str">
        <x:v>pickup_after_delivery_completion_plus_usage_lag</x:v>
      </x:c>
    </x:row>
    <x:row r="4402">
      <x:c r="A4402" t="str">
        <x:v>Set2_200-10-1b</x:v>
      </x:c>
      <x:c r="B4402" t="str">
        <x:v>standard_same_day</x:v>
      </x:c>
      <x:c r="C4402" t="str">
        <x:v>C164</x:v>
      </x:c>
      <x:c r="D4402" s="59" t="n">
        <x:v>45</x:v>
      </x:c>
      <x:c r="E4402" s="59" t="n">
        <x:v>7</x:v>
      </x:c>
      <x:c r="F4402" s="59" t="str">
        <x:v>S5</x:v>
      </x:c>
      <x:c r="G4402" s="59" t="n">
        <x:v>129</x:v>
      </x:c>
      <x:c r="H4402" s="59" t="n">
        <x:v>155</x:v>
      </x:c>
      <x:c r="I4402" s="59" t="n">
        <x:v>10</x:v>
      </x:c>
      <x:c r="J4402" s="60" t="n">
        <x:f>'参数'!$C$5</x:f>
        <x:v>360</x:v>
      </x:c>
      <x:c r="K4402" s="60" t="n">
        <x:f>'参数'!$D$5</x:f>
        <x:v>240</x:v>
      </x:c>
      <x:c r="L4402" s="60" t="n">
        <x:f>H4402+I4402+J4402</x:f>
        <x:v>525</x:v>
      </x:c>
      <x:c r="M4402" s="60" t="n">
        <x:f>L4402+K4402</x:f>
        <x:v>765</x:v>
      </x:c>
      <x:c r="N4402" s="60" t="n">
        <x:f>'参数'!$B$10</x:f>
        <x:v>1</x:v>
      </x:c>
      <x:c r="O4402" s="60" t="n">
        <x:f>N4402*'参数'!$B$11</x:f>
        <x:v>2</x:v>
      </x:c>
      <x:c r="P4402" s="60" t="n">
        <x:f>N4402*'参数'!$B$12</x:f>
        <x:v>1</x:v>
      </x:c>
      <x:c r="Q4402" t="str">
        <x:f>C4402&amp;"d"</x:f>
        <x:v>C164d</x:v>
      </x:c>
      <x:c r="R4402" t="str">
        <x:f>C4402&amp;"p"</x:f>
        <x:v>C164p</x:v>
      </x:c>
      <x:c r="S4402" t="str">
        <x:f>IF(AND(L4402&gt;=H4402+I4402+J4402,M4402&gt;L4402,F4402&lt;&gt;""),"PASS","FAIL")</x:f>
        <x:v>PASS</x:v>
      </x:c>
      <x:c r="T4402" t="n">
        <x:v>9</x:v>
      </x:c>
      <x:c r="U4402" t="str">
        <x:v>pickup_after_delivery_completion_plus_usage_lag</x:v>
      </x:c>
    </x:row>
    <x:row r="4403">
      <x:c r="A4403" t="str">
        <x:v>Set2_200-10-1b</x:v>
      </x:c>
      <x:c r="B4403" t="str">
        <x:v>standard_same_day</x:v>
      </x:c>
      <x:c r="C4403" t="str">
        <x:v>C165</x:v>
      </x:c>
      <x:c r="D4403" s="59" t="n">
        <x:v>47</x:v>
      </x:c>
      <x:c r="E4403" s="59" t="n">
        <x:v>3</x:v>
      </x:c>
      <x:c r="F4403" s="59" t="str">
        <x:v>S5</x:v>
      </x:c>
      <x:c r="G4403" s="59" t="n">
        <x:v>612</x:v>
      </x:c>
      <x:c r="H4403" s="59" t="n">
        <x:v>624</x:v>
      </x:c>
      <x:c r="I4403" s="59" t="n">
        <x:v>10</x:v>
      </x:c>
      <x:c r="J4403" s="60" t="n">
        <x:f>'参数'!$C$5</x:f>
        <x:v>360</x:v>
      </x:c>
      <x:c r="K4403" s="60" t="n">
        <x:f>'参数'!$D$5</x:f>
        <x:v>240</x:v>
      </x:c>
      <x:c r="L4403" s="60" t="n">
        <x:f>H4403+I4403+J4403</x:f>
        <x:v>994</x:v>
      </x:c>
      <x:c r="M4403" s="60" t="n">
        <x:f>L4403+K4403</x:f>
        <x:v>1234</x:v>
      </x:c>
      <x:c r="N4403" s="60" t="n">
        <x:f>'参数'!$B$10</x:f>
        <x:v>1</x:v>
      </x:c>
      <x:c r="O4403" s="60" t="n">
        <x:f>N4403*'参数'!$B$11</x:f>
        <x:v>2</x:v>
      </x:c>
      <x:c r="P4403" s="60" t="n">
        <x:f>N4403*'参数'!$B$12</x:f>
        <x:v>1</x:v>
      </x:c>
      <x:c r="Q4403" t="str">
        <x:f>C4403&amp;"d"</x:f>
        <x:v>C165d</x:v>
      </x:c>
      <x:c r="R4403" t="str">
        <x:f>C4403&amp;"p"</x:f>
        <x:v>C165p</x:v>
      </x:c>
      <x:c r="S4403" t="str">
        <x:f>IF(AND(L4403&gt;=H4403+I4403+J4403,M4403&gt;L4403,F4403&lt;&gt;""),"PASS","FAIL")</x:f>
        <x:v>PASS</x:v>
      </x:c>
      <x:c r="T4403" t="n">
        <x:v>1</x:v>
      </x:c>
      <x:c r="U4403" t="str">
        <x:v>pickup_after_delivery_completion_plus_usage_lag</x:v>
      </x:c>
    </x:row>
    <x:row r="4404">
      <x:c r="A4404" t="str">
        <x:v>Set2_200-10-1b</x:v>
      </x:c>
      <x:c r="B4404" t="str">
        <x:v>standard_same_day</x:v>
      </x:c>
      <x:c r="C4404" t="str">
        <x:v>C166</x:v>
      </x:c>
      <x:c r="D4404" s="59" t="n">
        <x:v>7</x:v>
      </x:c>
      <x:c r="E4404" s="59" t="n">
        <x:v>6</x:v>
      </x:c>
      <x:c r="F4404" s="59" t="str">
        <x:v>S8</x:v>
      </x:c>
      <x:c r="G4404" s="59" t="n">
        <x:v>237</x:v>
      </x:c>
      <x:c r="H4404" s="59" t="n">
        <x:v>251</x:v>
      </x:c>
      <x:c r="I4404" s="59" t="n">
        <x:v>10</x:v>
      </x:c>
      <x:c r="J4404" s="60" t="n">
        <x:f>'参数'!$C$5</x:f>
        <x:v>360</x:v>
      </x:c>
      <x:c r="K4404" s="60" t="n">
        <x:f>'参数'!$D$5</x:f>
        <x:v>240</x:v>
      </x:c>
      <x:c r="L4404" s="60" t="n">
        <x:f>H4404+I4404+J4404</x:f>
        <x:v>621</x:v>
      </x:c>
      <x:c r="M4404" s="60" t="n">
        <x:f>L4404+K4404</x:f>
        <x:v>861</x:v>
      </x:c>
      <x:c r="N4404" s="60" t="n">
        <x:f>'参数'!$B$10</x:f>
        <x:v>1</x:v>
      </x:c>
      <x:c r="O4404" s="60" t="n">
        <x:f>N4404*'参数'!$B$11</x:f>
        <x:v>2</x:v>
      </x:c>
      <x:c r="P4404" s="60" t="n">
        <x:f>N4404*'参数'!$B$12</x:f>
        <x:v>1</x:v>
      </x:c>
      <x:c r="Q4404" t="str">
        <x:f>C4404&amp;"d"</x:f>
        <x:v>C166d</x:v>
      </x:c>
      <x:c r="R4404" t="str">
        <x:f>C4404&amp;"p"</x:f>
        <x:v>C166p</x:v>
      </x:c>
      <x:c r="S4404" t="str">
        <x:f>IF(AND(L4404&gt;=H4404+I4404+J4404,M4404&gt;L4404,F4404&lt;&gt;""),"PASS","FAIL")</x:f>
        <x:v>PASS</x:v>
      </x:c>
      <x:c r="T4404" t="n">
        <x:v>12</x:v>
      </x:c>
      <x:c r="U4404" t="str">
        <x:v>pickup_after_delivery_completion_plus_usage_lag</x:v>
      </x:c>
    </x:row>
    <x:row r="4405">
      <x:c r="A4405" t="str">
        <x:v>Set2_200-10-1b</x:v>
      </x:c>
      <x:c r="B4405" t="str">
        <x:v>standard_same_day</x:v>
      </x:c>
      <x:c r="C4405" t="str">
        <x:v>C167</x:v>
      </x:c>
      <x:c r="D4405" s="59" t="n">
        <x:v>22</x:v>
      </x:c>
      <x:c r="E4405" s="59" t="n">
        <x:v>20</x:v>
      </x:c>
      <x:c r="F4405" s="59" t="str">
        <x:v>S7</x:v>
      </x:c>
      <x:c r="G4405" s="59" t="n">
        <x:v>600</x:v>
      </x:c>
      <x:c r="H4405" s="59" t="n">
        <x:v>622</x:v>
      </x:c>
      <x:c r="I4405" s="59" t="n">
        <x:v>10</x:v>
      </x:c>
      <x:c r="J4405" s="60" t="n">
        <x:f>'参数'!$C$5</x:f>
        <x:v>360</x:v>
      </x:c>
      <x:c r="K4405" s="60" t="n">
        <x:f>'参数'!$D$5</x:f>
        <x:v>240</x:v>
      </x:c>
      <x:c r="L4405" s="60" t="n">
        <x:f>H4405+I4405+J4405</x:f>
        <x:v>992</x:v>
      </x:c>
      <x:c r="M4405" s="60" t="n">
        <x:f>L4405+K4405</x:f>
        <x:v>1232</x:v>
      </x:c>
      <x:c r="N4405" s="60" t="n">
        <x:f>'参数'!$B$10</x:f>
        <x:v>1</x:v>
      </x:c>
      <x:c r="O4405" s="60" t="n">
        <x:f>N4405*'参数'!$B$11</x:f>
        <x:v>2</x:v>
      </x:c>
      <x:c r="P4405" s="60" t="n">
        <x:f>N4405*'参数'!$B$12</x:f>
        <x:v>1</x:v>
      </x:c>
      <x:c r="Q4405" t="str">
        <x:f>C4405&amp;"d"</x:f>
        <x:v>C167d</x:v>
      </x:c>
      <x:c r="R4405" t="str">
        <x:f>C4405&amp;"p"</x:f>
        <x:v>C167p</x:v>
      </x:c>
      <x:c r="S4405" t="str">
        <x:f>IF(AND(L4405&gt;=H4405+I4405+J4405,M4405&gt;L4405,F4405&lt;&gt;""),"PASS","FAIL")</x:f>
        <x:v>PASS</x:v>
      </x:c>
      <x:c r="T4405" t="n">
        <x:v>10</x:v>
      </x:c>
      <x:c r="U4405" t="str">
        <x:v>pickup_after_delivery_completion_plus_usage_lag</x:v>
      </x:c>
    </x:row>
    <x:row r="4406">
      <x:c r="A4406" t="str">
        <x:v>Set2_200-10-1b</x:v>
      </x:c>
      <x:c r="B4406" t="str">
        <x:v>standard_same_day</x:v>
      </x:c>
      <x:c r="C4406" t="str">
        <x:v>C168</x:v>
      </x:c>
      <x:c r="D4406" s="59" t="n">
        <x:v>50</x:v>
      </x:c>
      <x:c r="E4406" s="59" t="n">
        <x:v>13</x:v>
      </x:c>
      <x:c r="F4406" s="59" t="str">
        <x:v>S5</x:v>
      </x:c>
      <x:c r="G4406" s="59" t="n">
        <x:v>658</x:v>
      </x:c>
      <x:c r="H4406" s="59" t="n">
        <x:v>690</x:v>
      </x:c>
      <x:c r="I4406" s="59" t="n">
        <x:v>10</x:v>
      </x:c>
      <x:c r="J4406" s="60" t="n">
        <x:f>'参数'!$C$5</x:f>
        <x:v>360</x:v>
      </x:c>
      <x:c r="K4406" s="60" t="n">
        <x:f>'参数'!$D$5</x:f>
        <x:v>240</x:v>
      </x:c>
      <x:c r="L4406" s="60" t="n">
        <x:f>H4406+I4406+J4406</x:f>
        <x:v>1060</x:v>
      </x:c>
      <x:c r="M4406" s="60" t="n">
        <x:f>L4406+K4406</x:f>
        <x:v>1300</x:v>
      </x:c>
      <x:c r="N4406" s="60" t="n">
        <x:f>'参数'!$B$10</x:f>
        <x:v>1</x:v>
      </x:c>
      <x:c r="O4406" s="60" t="n">
        <x:f>N4406*'参数'!$B$11</x:f>
        <x:v>2</x:v>
      </x:c>
      <x:c r="P4406" s="60" t="n">
        <x:f>N4406*'参数'!$B$12</x:f>
        <x:v>1</x:v>
      </x:c>
      <x:c r="Q4406" t="str">
        <x:f>C4406&amp;"d"</x:f>
        <x:v>C168d</x:v>
      </x:c>
      <x:c r="R4406" t="str">
        <x:f>C4406&amp;"p"</x:f>
        <x:v>C168p</x:v>
      </x:c>
      <x:c r="S4406" t="str">
        <x:f>IF(AND(L4406&gt;=H4406+I4406+J4406,M4406&gt;L4406,F4406&lt;&gt;""),"PASS","FAIL")</x:f>
        <x:v>PASS</x:v>
      </x:c>
      <x:c r="T4406" t="n">
        <x:v>3</x:v>
      </x:c>
      <x:c r="U4406" t="str">
        <x:v>pickup_after_delivery_completion_plus_usage_lag</x:v>
      </x:c>
    </x:row>
    <x:row r="4407">
      <x:c r="A4407" t="str">
        <x:v>Set2_200-10-1b</x:v>
      </x:c>
      <x:c r="B4407" t="str">
        <x:v>standard_same_day</x:v>
      </x:c>
      <x:c r="C4407" t="str">
        <x:v>C169</x:v>
      </x:c>
      <x:c r="D4407" s="59" t="n">
        <x:v>15</x:v>
      </x:c>
      <x:c r="E4407" s="59" t="n">
        <x:v>21</x:v>
      </x:c>
      <x:c r="F4407" s="59" t="str">
        <x:v>S7</x:v>
      </x:c>
      <x:c r="G4407" s="59" t="n">
        <x:v>351</x:v>
      </x:c>
      <x:c r="H4407" s="59" t="n">
        <x:v>383</x:v>
      </x:c>
      <x:c r="I4407" s="59" t="n">
        <x:v>10</x:v>
      </x:c>
      <x:c r="J4407" s="60" t="n">
        <x:f>'参数'!$C$5</x:f>
        <x:v>360</x:v>
      </x:c>
      <x:c r="K4407" s="60" t="n">
        <x:f>'参数'!$D$5</x:f>
        <x:v>240</x:v>
      </x:c>
      <x:c r="L4407" s="60" t="n">
        <x:f>H4407+I4407+J4407</x:f>
        <x:v>753</x:v>
      </x:c>
      <x:c r="M4407" s="60" t="n">
        <x:f>L4407+K4407</x:f>
        <x:v>993</x:v>
      </x:c>
      <x:c r="N4407" s="60" t="n">
        <x:f>'参数'!$B$10</x:f>
        <x:v>1</x:v>
      </x:c>
      <x:c r="O4407" s="60" t="n">
        <x:f>N4407*'参数'!$B$11</x:f>
        <x:v>2</x:v>
      </x:c>
      <x:c r="P4407" s="60" t="n">
        <x:f>N4407*'参数'!$B$12</x:f>
        <x:v>1</x:v>
      </x:c>
      <x:c r="Q4407" t="str">
        <x:f>C4407&amp;"d"</x:f>
        <x:v>C169d</x:v>
      </x:c>
      <x:c r="R4407" t="str">
        <x:f>C4407&amp;"p"</x:f>
        <x:v>C169p</x:v>
      </x:c>
      <x:c r="S4407" t="str">
        <x:f>IF(AND(L4407&gt;=H4407+I4407+J4407,M4407&gt;L4407,F4407&lt;&gt;""),"PASS","FAIL")</x:f>
        <x:v>PASS</x:v>
      </x:c>
      <x:c r="T4407" t="n">
        <x:v>0</x:v>
      </x:c>
      <x:c r="U4407" t="str">
        <x:v>pickup_after_delivery_completion_plus_usage_lag</x:v>
      </x:c>
    </x:row>
    <x:row r="4408">
      <x:c r="A4408" t="str">
        <x:v>Set2_200-10-1b</x:v>
      </x:c>
      <x:c r="B4408" t="str">
        <x:v>standard_same_day</x:v>
      </x:c>
      <x:c r="C4408" t="str">
        <x:v>C170</x:v>
      </x:c>
      <x:c r="D4408" s="59" t="n">
        <x:v>40</x:v>
      </x:c>
      <x:c r="E4408" s="59" t="n">
        <x:v>18</x:v>
      </x:c>
      <x:c r="F4408" s="59" t="str">
        <x:v>S2</x:v>
      </x:c>
      <x:c r="G4408" s="59" t="n">
        <x:v>105</x:v>
      </x:c>
      <x:c r="H4408" s="59" t="n">
        <x:v>115</x:v>
      </x:c>
      <x:c r="I4408" s="59" t="n">
        <x:v>10</x:v>
      </x:c>
      <x:c r="J4408" s="60" t="n">
        <x:f>'参数'!$C$5</x:f>
        <x:v>360</x:v>
      </x:c>
      <x:c r="K4408" s="60" t="n">
        <x:f>'参数'!$D$5</x:f>
        <x:v>240</x:v>
      </x:c>
      <x:c r="L4408" s="60" t="n">
        <x:f>H4408+I4408+J4408</x:f>
        <x:v>485</x:v>
      </x:c>
      <x:c r="M4408" s="60" t="n">
        <x:f>L4408+K4408</x:f>
        <x:v>725</x:v>
      </x:c>
      <x:c r="N4408" s="60" t="n">
        <x:f>'参数'!$B$10</x:f>
        <x:v>1</x:v>
      </x:c>
      <x:c r="O4408" s="60" t="n">
        <x:f>N4408*'参数'!$B$11</x:f>
        <x:v>2</x:v>
      </x:c>
      <x:c r="P4408" s="60" t="n">
        <x:f>N4408*'参数'!$B$12</x:f>
        <x:v>1</x:v>
      </x:c>
      <x:c r="Q4408" t="str">
        <x:f>C4408&amp;"d"</x:f>
        <x:v>C170d</x:v>
      </x:c>
      <x:c r="R4408" t="str">
        <x:f>C4408&amp;"p"</x:f>
        <x:v>C170p</x:v>
      </x:c>
      <x:c r="S4408" t="str">
        <x:f>IF(AND(L4408&gt;=H4408+I4408+J4408,M4408&gt;L4408,F4408&lt;&gt;""),"PASS","FAIL")</x:f>
        <x:v>PASS</x:v>
      </x:c>
      <x:c r="T4408" t="n">
        <x:v>10</x:v>
      </x:c>
      <x:c r="U4408" t="str">
        <x:v>pickup_after_delivery_completion_plus_usage_lag</x:v>
      </x:c>
    </x:row>
    <x:row r="4409">
      <x:c r="A4409" t="str">
        <x:v>Set2_200-10-1b</x:v>
      </x:c>
      <x:c r="B4409" t="str">
        <x:v>standard_same_day</x:v>
      </x:c>
      <x:c r="C4409" t="str">
        <x:v>C171</x:v>
      </x:c>
      <x:c r="D4409" s="59" t="n">
        <x:v>25</x:v>
      </x:c>
      <x:c r="E4409" s="59" t="n">
        <x:v>33</x:v>
      </x:c>
      <x:c r="F4409" s="59" t="str">
        <x:v>S6</x:v>
      </x:c>
      <x:c r="G4409" s="59" t="n">
        <x:v>317</x:v>
      </x:c>
      <x:c r="H4409" s="59" t="n">
        <x:v>355</x:v>
      </x:c>
      <x:c r="I4409" s="59" t="n">
        <x:v>10</x:v>
      </x:c>
      <x:c r="J4409" s="60" t="n">
        <x:f>'参数'!$C$5</x:f>
        <x:v>360</x:v>
      </x:c>
      <x:c r="K4409" s="60" t="n">
        <x:f>'参数'!$D$5</x:f>
        <x:v>240</x:v>
      </x:c>
      <x:c r="L4409" s="60" t="n">
        <x:f>H4409+I4409+J4409</x:f>
        <x:v>725</x:v>
      </x:c>
      <x:c r="M4409" s="60" t="n">
        <x:f>L4409+K4409</x:f>
        <x:v>965</x:v>
      </x:c>
      <x:c r="N4409" s="60" t="n">
        <x:f>'参数'!$B$10</x:f>
        <x:v>1</x:v>
      </x:c>
      <x:c r="O4409" s="60" t="n">
        <x:f>N4409*'参数'!$B$11</x:f>
        <x:v>2</x:v>
      </x:c>
      <x:c r="P4409" s="60" t="n">
        <x:f>N4409*'参数'!$B$12</x:f>
        <x:v>1</x:v>
      </x:c>
      <x:c r="Q4409" t="str">
        <x:f>C4409&amp;"d"</x:f>
        <x:v>C171d</x:v>
      </x:c>
      <x:c r="R4409" t="str">
        <x:f>C4409&amp;"p"</x:f>
        <x:v>C171p</x:v>
      </x:c>
      <x:c r="S4409" t="str">
        <x:f>IF(AND(L4409&gt;=H4409+I4409+J4409,M4409&gt;L4409,F4409&lt;&gt;""),"PASS","FAIL")</x:f>
        <x:v>PASS</x:v>
      </x:c>
      <x:c r="T4409" t="n">
        <x:v>16</x:v>
      </x:c>
      <x:c r="U4409" t="str">
        <x:v>pickup_after_delivery_completion_plus_usage_lag</x:v>
      </x:c>
    </x:row>
    <x:row r="4410">
      <x:c r="A4410" t="str">
        <x:v>Set2_200-10-1b</x:v>
      </x:c>
      <x:c r="B4410" t="str">
        <x:v>standard_same_day</x:v>
      </x:c>
      <x:c r="C4410" t="str">
        <x:v>C172</x:v>
      </x:c>
      <x:c r="D4410" s="59" t="n">
        <x:v>48</x:v>
      </x:c>
      <x:c r="E4410" s="59" t="n">
        <x:v>20</x:v>
      </x:c>
      <x:c r="F4410" s="59" t="str">
        <x:v>S2</x:v>
      </x:c>
      <x:c r="G4410" s="59" t="n">
        <x:v>722</x:v>
      </x:c>
      <x:c r="H4410" s="59" t="n">
        <x:v>740</x:v>
      </x:c>
      <x:c r="I4410" s="59" t="n">
        <x:v>10</x:v>
      </x:c>
      <x:c r="J4410" s="60" t="n">
        <x:f>'参数'!$C$5</x:f>
        <x:v>360</x:v>
      </x:c>
      <x:c r="K4410" s="60" t="n">
        <x:f>'参数'!$D$5</x:f>
        <x:v>240</x:v>
      </x:c>
      <x:c r="L4410" s="60" t="n">
        <x:f>H4410+I4410+J4410</x:f>
        <x:v>1110</x:v>
      </x:c>
      <x:c r="M4410" s="60" t="n">
        <x:f>L4410+K4410</x:f>
        <x:v>1350</x:v>
      </x:c>
      <x:c r="N4410" s="60" t="n">
        <x:f>'参数'!$B$10</x:f>
        <x:v>1</x:v>
      </x:c>
      <x:c r="O4410" s="60" t="n">
        <x:f>N4410*'参数'!$B$11</x:f>
        <x:v>2</x:v>
      </x:c>
      <x:c r="P4410" s="60" t="n">
        <x:f>N4410*'参数'!$B$12</x:f>
        <x:v>1</x:v>
      </x:c>
      <x:c r="Q4410" t="str">
        <x:f>C4410&amp;"d"</x:f>
        <x:v>C172d</x:v>
      </x:c>
      <x:c r="R4410" t="str">
        <x:f>C4410&amp;"p"</x:f>
        <x:v>C172p</x:v>
      </x:c>
      <x:c r="S4410" t="str">
        <x:f>IF(AND(L4410&gt;=H4410+I4410+J4410,M4410&gt;L4410,F4410&lt;&gt;""),"PASS","FAIL")</x:f>
        <x:v>PASS</x:v>
      </x:c>
      <x:c r="T4410" t="n">
        <x:v>2</x:v>
      </x:c>
      <x:c r="U4410" t="str">
        <x:v>pickup_after_delivery_completion_plus_usage_lag</x:v>
      </x:c>
    </x:row>
    <x:row r="4411">
      <x:c r="A4411" t="str">
        <x:v>Set2_200-10-1b</x:v>
      </x:c>
      <x:c r="B4411" t="str">
        <x:v>standard_same_day</x:v>
      </x:c>
      <x:c r="C4411" t="str">
        <x:v>C173</x:v>
      </x:c>
      <x:c r="D4411" s="59" t="n">
        <x:v>36</x:v>
      </x:c>
      <x:c r="E4411" s="59" t="n">
        <x:v>17</x:v>
      </x:c>
      <x:c r="F4411" s="59" t="str">
        <x:v>S2</x:v>
      </x:c>
      <x:c r="G4411" s="59" t="n">
        <x:v>700</x:v>
      </x:c>
      <x:c r="H4411" s="59" t="n">
        <x:v>716</x:v>
      </x:c>
      <x:c r="I4411" s="59" t="n">
        <x:v>10</x:v>
      </x:c>
      <x:c r="J4411" s="60" t="n">
        <x:f>'参数'!$C$5</x:f>
        <x:v>360</x:v>
      </x:c>
      <x:c r="K4411" s="60" t="n">
        <x:f>'参数'!$D$5</x:f>
        <x:v>240</x:v>
      </x:c>
      <x:c r="L4411" s="60" t="n">
        <x:f>H4411+I4411+J4411</x:f>
        <x:v>1086</x:v>
      </x:c>
      <x:c r="M4411" s="60" t="n">
        <x:f>L4411+K4411</x:f>
        <x:v>1326</x:v>
      </x:c>
      <x:c r="N4411" s="60" t="n">
        <x:f>'参数'!$B$10</x:f>
        <x:v>1</x:v>
      </x:c>
      <x:c r="O4411" s="60" t="n">
        <x:f>N4411*'参数'!$B$11</x:f>
        <x:v>2</x:v>
      </x:c>
      <x:c r="P4411" s="60" t="n">
        <x:f>N4411*'参数'!$B$12</x:f>
        <x:v>1</x:v>
      </x:c>
      <x:c r="Q4411" t="str">
        <x:f>C4411&amp;"d"</x:f>
        <x:v>C173d</x:v>
      </x:c>
      <x:c r="R4411" t="str">
        <x:f>C4411&amp;"p"</x:f>
        <x:v>C173p</x:v>
      </x:c>
      <x:c r="S4411" t="str">
        <x:f>IF(AND(L4411&gt;=H4411+I4411+J4411,M4411&gt;L4411,F4411&lt;&gt;""),"PASS","FAIL")</x:f>
        <x:v>PASS</x:v>
      </x:c>
      <x:c r="T4411" t="n">
        <x:v>5</x:v>
      </x:c>
      <x:c r="U4411" t="str">
        <x:v>pickup_after_delivery_completion_plus_usage_lag</x:v>
      </x:c>
    </x:row>
    <x:row r="4412">
      <x:c r="A4412" t="str">
        <x:v>Set2_200-10-1b</x:v>
      </x:c>
      <x:c r="B4412" t="str">
        <x:v>standard_same_day</x:v>
      </x:c>
      <x:c r="C4412" t="str">
        <x:v>C174</x:v>
      </x:c>
      <x:c r="D4412" s="59" t="n">
        <x:v>15</x:v>
      </x:c>
      <x:c r="E4412" s="59" t="n">
        <x:v>39</x:v>
      </x:c>
      <x:c r="F4412" s="59" t="str">
        <x:v>S0</x:v>
      </x:c>
      <x:c r="G4412" s="59" t="n">
        <x:v>257</x:v>
      </x:c>
      <x:c r="H4412" s="59" t="n">
        <x:v>275</x:v>
      </x:c>
      <x:c r="I4412" s="59" t="n">
        <x:v>10</x:v>
      </x:c>
      <x:c r="J4412" s="60" t="n">
        <x:f>'参数'!$C$5</x:f>
        <x:v>360</x:v>
      </x:c>
      <x:c r="K4412" s="60" t="n">
        <x:f>'参数'!$D$5</x:f>
        <x:v>240</x:v>
      </x:c>
      <x:c r="L4412" s="60" t="n">
        <x:f>H4412+I4412+J4412</x:f>
        <x:v>645</x:v>
      </x:c>
      <x:c r="M4412" s="60" t="n">
        <x:f>L4412+K4412</x:f>
        <x:v>885</x:v>
      </x:c>
      <x:c r="N4412" s="60" t="n">
        <x:f>'参数'!$B$10</x:f>
        <x:v>1</x:v>
      </x:c>
      <x:c r="O4412" s="60" t="n">
        <x:f>N4412*'参数'!$B$11</x:f>
        <x:v>2</x:v>
      </x:c>
      <x:c r="P4412" s="60" t="n">
        <x:f>N4412*'参数'!$B$12</x:f>
        <x:v>1</x:v>
      </x:c>
      <x:c r="Q4412" t="str">
        <x:f>C4412&amp;"d"</x:f>
        <x:v>C174d</x:v>
      </x:c>
      <x:c r="R4412" t="str">
        <x:f>C4412&amp;"p"</x:f>
        <x:v>C174p</x:v>
      </x:c>
      <x:c r="S4412" t="str">
        <x:f>IF(AND(L4412&gt;=H4412+I4412+J4412,M4412&gt;L4412,F4412&lt;&gt;""),"PASS","FAIL")</x:f>
        <x:v>PASS</x:v>
      </x:c>
      <x:c r="T4412" t="n">
        <x:v>2</x:v>
      </x:c>
      <x:c r="U4412" t="str">
        <x:v>pickup_after_delivery_completion_plus_usage_lag</x:v>
      </x:c>
    </x:row>
    <x:row r="4413">
      <x:c r="A4413" t="str">
        <x:v>Set2_200-10-1b</x:v>
      </x:c>
      <x:c r="B4413" t="str">
        <x:v>standard_same_day</x:v>
      </x:c>
      <x:c r="C4413" t="str">
        <x:v>C175</x:v>
      </x:c>
      <x:c r="D4413" s="59" t="n">
        <x:v>31</x:v>
      </x:c>
      <x:c r="E4413" s="59" t="n">
        <x:v>43</x:v>
      </x:c>
      <x:c r="F4413" s="59" t="str">
        <x:v>S6</x:v>
      </x:c>
      <x:c r="G4413" s="59" t="n">
        <x:v>552</x:v>
      </x:c>
      <x:c r="H4413" s="59" t="n">
        <x:v>570</x:v>
      </x:c>
      <x:c r="I4413" s="59" t="n">
        <x:v>10</x:v>
      </x:c>
      <x:c r="J4413" s="60" t="n">
        <x:f>'参数'!$C$5</x:f>
        <x:v>360</x:v>
      </x:c>
      <x:c r="K4413" s="60" t="n">
        <x:f>'参数'!$D$5</x:f>
        <x:v>240</x:v>
      </x:c>
      <x:c r="L4413" s="60" t="n">
        <x:f>H4413+I4413+J4413</x:f>
        <x:v>940</x:v>
      </x:c>
      <x:c r="M4413" s="60" t="n">
        <x:f>L4413+K4413</x:f>
        <x:v>1180</x:v>
      </x:c>
      <x:c r="N4413" s="60" t="n">
        <x:f>'参数'!$B$10</x:f>
        <x:v>1</x:v>
      </x:c>
      <x:c r="O4413" s="60" t="n">
        <x:f>N4413*'参数'!$B$11</x:f>
        <x:v>2</x:v>
      </x:c>
      <x:c r="P4413" s="60" t="n">
        <x:f>N4413*'参数'!$B$12</x:f>
        <x:v>1</x:v>
      </x:c>
      <x:c r="Q4413" t="str">
        <x:f>C4413&amp;"d"</x:f>
        <x:v>C175d</x:v>
      </x:c>
      <x:c r="R4413" t="str">
        <x:f>C4413&amp;"p"</x:f>
        <x:v>C175p</x:v>
      </x:c>
      <x:c r="S4413" t="str">
        <x:f>IF(AND(L4413&gt;=H4413+I4413+J4413,M4413&gt;L4413,F4413&lt;&gt;""),"PASS","FAIL")</x:f>
        <x:v>PASS</x:v>
      </x:c>
      <x:c r="T4413" t="n">
        <x:v>3</x:v>
      </x:c>
      <x:c r="U4413" t="str">
        <x:v>pickup_after_delivery_completion_plus_usage_lag</x:v>
      </x:c>
    </x:row>
    <x:row r="4414">
      <x:c r="A4414" t="str">
        <x:v>Set2_200-10-1b</x:v>
      </x:c>
      <x:c r="B4414" t="str">
        <x:v>standard_same_day</x:v>
      </x:c>
      <x:c r="C4414" t="str">
        <x:v>C176</x:v>
      </x:c>
      <x:c r="D4414" s="59" t="n">
        <x:v>14</x:v>
      </x:c>
      <x:c r="E4414" s="59" t="n">
        <x:v>41</x:v>
      </x:c>
      <x:c r="F4414" s="59" t="str">
        <x:v>S9</x:v>
      </x:c>
      <x:c r="G4414" s="59" t="n">
        <x:v>432</x:v>
      </x:c>
      <x:c r="H4414" s="59" t="n">
        <x:v>442</x:v>
      </x:c>
      <x:c r="I4414" s="59" t="n">
        <x:v>10</x:v>
      </x:c>
      <x:c r="J4414" s="60" t="n">
        <x:f>'参数'!$C$5</x:f>
        <x:v>360</x:v>
      </x:c>
      <x:c r="K4414" s="60" t="n">
        <x:f>'参数'!$D$5</x:f>
        <x:v>240</x:v>
      </x:c>
      <x:c r="L4414" s="60" t="n">
        <x:f>H4414+I4414+J4414</x:f>
        <x:v>812</x:v>
      </x:c>
      <x:c r="M4414" s="60" t="n">
        <x:f>L4414+K4414</x:f>
        <x:v>1052</x:v>
      </x:c>
      <x:c r="N4414" s="60" t="n">
        <x:f>'参数'!$B$10</x:f>
        <x:v>1</x:v>
      </x:c>
      <x:c r="O4414" s="60" t="n">
        <x:f>N4414*'参数'!$B$11</x:f>
        <x:v>2</x:v>
      </x:c>
      <x:c r="P4414" s="60" t="n">
        <x:f>N4414*'参数'!$B$12</x:f>
        <x:v>1</x:v>
      </x:c>
      <x:c r="Q4414" t="str">
        <x:f>C4414&amp;"d"</x:f>
        <x:v>C176d</x:v>
      </x:c>
      <x:c r="R4414" t="str">
        <x:f>C4414&amp;"p"</x:f>
        <x:v>C176p</x:v>
      </x:c>
      <x:c r="S4414" t="str">
        <x:f>IF(AND(L4414&gt;=H4414+I4414+J4414,M4414&gt;L4414,F4414&lt;&gt;""),"PASS","FAIL")</x:f>
        <x:v>PASS</x:v>
      </x:c>
      <x:c r="T4414" t="n">
        <x:v>1</x:v>
      </x:c>
      <x:c r="U4414" t="str">
        <x:v>pickup_after_delivery_completion_plus_usage_lag</x:v>
      </x:c>
    </x:row>
    <x:row r="4415">
      <x:c r="A4415" t="str">
        <x:v>Set2_200-10-1b</x:v>
      </x:c>
      <x:c r="B4415" t="str">
        <x:v>standard_same_day</x:v>
      </x:c>
      <x:c r="C4415" t="str">
        <x:v>C177</x:v>
      </x:c>
      <x:c r="D4415" s="59" t="n">
        <x:v>26</x:v>
      </x:c>
      <x:c r="E4415" s="59" t="n">
        <x:v>30</x:v>
      </x:c>
      <x:c r="F4415" s="59" t="str">
        <x:v>S7</x:v>
      </x:c>
      <x:c r="G4415" s="59" t="n">
        <x:v>105</x:v>
      </x:c>
      <x:c r="H4415" s="59" t="n">
        <x:v>115</x:v>
      </x:c>
      <x:c r="I4415" s="59" t="n">
        <x:v>10</x:v>
      </x:c>
      <x:c r="J4415" s="60" t="n">
        <x:f>'参数'!$C$5</x:f>
        <x:v>360</x:v>
      </x:c>
      <x:c r="K4415" s="60" t="n">
        <x:f>'参数'!$D$5</x:f>
        <x:v>240</x:v>
      </x:c>
      <x:c r="L4415" s="60" t="n">
        <x:f>H4415+I4415+J4415</x:f>
        <x:v>485</x:v>
      </x:c>
      <x:c r="M4415" s="60" t="n">
        <x:f>L4415+K4415</x:f>
        <x:v>725</x:v>
      </x:c>
      <x:c r="N4415" s="60" t="n">
        <x:f>'参数'!$B$10</x:f>
        <x:v>1</x:v>
      </x:c>
      <x:c r="O4415" s="60" t="n">
        <x:f>N4415*'参数'!$B$11</x:f>
        <x:v>2</x:v>
      </x:c>
      <x:c r="P4415" s="60" t="n">
        <x:f>N4415*'参数'!$B$12</x:f>
        <x:v>1</x:v>
      </x:c>
      <x:c r="Q4415" t="str">
        <x:f>C4415&amp;"d"</x:f>
        <x:v>C177d</x:v>
      </x:c>
      <x:c r="R4415" t="str">
        <x:f>C4415&amp;"p"</x:f>
        <x:v>C177p</x:v>
      </x:c>
      <x:c r="S4415" t="str">
        <x:f>IF(AND(L4415&gt;=H4415+I4415+J4415,M4415&gt;L4415,F4415&lt;&gt;""),"PASS","FAIL")</x:f>
        <x:v>PASS</x:v>
      </x:c>
      <x:c r="T4415" t="n">
        <x:v>14</x:v>
      </x:c>
      <x:c r="U4415" t="str">
        <x:v>pickup_after_delivery_completion_plus_usage_lag</x:v>
      </x:c>
    </x:row>
    <x:row r="4416">
      <x:c r="A4416" t="str">
        <x:v>Set2_200-10-1b</x:v>
      </x:c>
      <x:c r="B4416" t="str">
        <x:v>standard_same_day</x:v>
      </x:c>
      <x:c r="C4416" t="str">
        <x:v>C178</x:v>
      </x:c>
      <x:c r="D4416" s="59" t="n">
        <x:v>2</x:v>
      </x:c>
      <x:c r="E4416" s="59" t="n">
        <x:v>44</x:v>
      </x:c>
      <x:c r="F4416" s="59" t="str">
        <x:v>S9</x:v>
      </x:c>
      <x:c r="G4416" s="59" t="n">
        <x:v>284</x:v>
      </x:c>
      <x:c r="H4416" s="59" t="n">
        <x:v>314</x:v>
      </x:c>
      <x:c r="I4416" s="59" t="n">
        <x:v>10</x:v>
      </x:c>
      <x:c r="J4416" s="60" t="n">
        <x:f>'参数'!$C$5</x:f>
        <x:v>360</x:v>
      </x:c>
      <x:c r="K4416" s="60" t="n">
        <x:f>'参数'!$D$5</x:f>
        <x:v>240</x:v>
      </x:c>
      <x:c r="L4416" s="60" t="n">
        <x:f>H4416+I4416+J4416</x:f>
        <x:v>684</x:v>
      </x:c>
      <x:c r="M4416" s="60" t="n">
        <x:f>L4416+K4416</x:f>
        <x:v>924</x:v>
      </x:c>
      <x:c r="N4416" s="60" t="n">
        <x:f>'参数'!$B$10</x:f>
        <x:v>1</x:v>
      </x:c>
      <x:c r="O4416" s="60" t="n">
        <x:f>N4416*'参数'!$B$11</x:f>
        <x:v>2</x:v>
      </x:c>
      <x:c r="P4416" s="60" t="n">
        <x:f>N4416*'参数'!$B$12</x:f>
        <x:v>1</x:v>
      </x:c>
      <x:c r="Q4416" t="str">
        <x:f>C4416&amp;"d"</x:f>
        <x:v>C178d</x:v>
      </x:c>
      <x:c r="R4416" t="str">
        <x:f>C4416&amp;"p"</x:f>
        <x:v>C178p</x:v>
      </x:c>
      <x:c r="S4416" t="str">
        <x:f>IF(AND(L4416&gt;=H4416+I4416+J4416,M4416&gt;L4416,F4416&lt;&gt;""),"PASS","FAIL")</x:f>
        <x:v>PASS</x:v>
      </x:c>
      <x:c r="T4416" t="n">
        <x:v>11</x:v>
      </x:c>
      <x:c r="U4416" t="str">
        <x:v>pickup_after_delivery_completion_plus_usage_lag</x:v>
      </x:c>
    </x:row>
    <x:row r="4417">
      <x:c r="A4417" t="str">
        <x:v>Set2_200-10-1b</x:v>
      </x:c>
      <x:c r="B4417" t="str">
        <x:v>standard_same_day</x:v>
      </x:c>
      <x:c r="C4417" t="str">
        <x:v>C179</x:v>
      </x:c>
      <x:c r="D4417" s="59" t="n">
        <x:v>2</x:v>
      </x:c>
      <x:c r="E4417" s="59" t="n">
        <x:v>19</x:v>
      </x:c>
      <x:c r="F4417" s="59" t="str">
        <x:v>S0</x:v>
      </x:c>
      <x:c r="G4417" s="59" t="n">
        <x:v>88</x:v>
      </x:c>
      <x:c r="H4417" s="59" t="n">
        <x:v>122</x:v>
      </x:c>
      <x:c r="I4417" s="59" t="n">
        <x:v>10</x:v>
      </x:c>
      <x:c r="J4417" s="60" t="n">
        <x:f>'参数'!$C$5</x:f>
        <x:v>360</x:v>
      </x:c>
      <x:c r="K4417" s="60" t="n">
        <x:f>'参数'!$D$5</x:f>
        <x:v>240</x:v>
      </x:c>
      <x:c r="L4417" s="60" t="n">
        <x:f>H4417+I4417+J4417</x:f>
        <x:v>492</x:v>
      </x:c>
      <x:c r="M4417" s="60" t="n">
        <x:f>L4417+K4417</x:f>
        <x:v>732</x:v>
      </x:c>
      <x:c r="N4417" s="60" t="n">
        <x:f>'参数'!$B$10</x:f>
        <x:v>1</x:v>
      </x:c>
      <x:c r="O4417" s="60" t="n">
        <x:f>N4417*'参数'!$B$11</x:f>
        <x:v>2</x:v>
      </x:c>
      <x:c r="P4417" s="60" t="n">
        <x:f>N4417*'参数'!$B$12</x:f>
        <x:v>1</x:v>
      </x:c>
      <x:c r="Q4417" t="str">
        <x:f>C4417&amp;"d"</x:f>
        <x:v>C179d</x:v>
      </x:c>
      <x:c r="R4417" t="str">
        <x:f>C4417&amp;"p"</x:f>
        <x:v>C179p</x:v>
      </x:c>
      <x:c r="S4417" t="str">
        <x:f>IF(AND(L4417&gt;=H4417+I4417+J4417,M4417&gt;L4417,F4417&lt;&gt;""),"PASS","FAIL")</x:f>
        <x:v>PASS</x:v>
      </x:c>
      <x:c r="T4417" t="n">
        <x:v>3</x:v>
      </x:c>
      <x:c r="U4417" t="str">
        <x:v>pickup_after_delivery_completion_plus_usage_lag</x:v>
      </x:c>
    </x:row>
    <x:row r="4418">
      <x:c r="A4418" t="str">
        <x:v>Set2_200-10-1b</x:v>
      </x:c>
      <x:c r="B4418" t="str">
        <x:v>standard_same_day</x:v>
      </x:c>
      <x:c r="C4418" t="str">
        <x:v>C180</x:v>
      </x:c>
      <x:c r="D4418" s="59" t="n">
        <x:v>35</x:v>
      </x:c>
      <x:c r="E4418" s="59" t="n">
        <x:v>5</x:v>
      </x:c>
      <x:c r="F4418" s="59" t="str">
        <x:v>S4</x:v>
      </x:c>
      <x:c r="G4418" s="59" t="n">
        <x:v>417</x:v>
      </x:c>
      <x:c r="H4418" s="59" t="n">
        <x:v>431</x:v>
      </x:c>
      <x:c r="I4418" s="59" t="n">
        <x:v>10</x:v>
      </x:c>
      <x:c r="J4418" s="60" t="n">
        <x:f>'参数'!$C$5</x:f>
        <x:v>360</x:v>
      </x:c>
      <x:c r="K4418" s="60" t="n">
        <x:f>'参数'!$D$5</x:f>
        <x:v>240</x:v>
      </x:c>
      <x:c r="L4418" s="60" t="n">
        <x:f>H4418+I4418+J4418</x:f>
        <x:v>801</x:v>
      </x:c>
      <x:c r="M4418" s="60" t="n">
        <x:f>L4418+K4418</x:f>
        <x:v>1041</x:v>
      </x:c>
      <x:c r="N4418" s="60" t="n">
        <x:f>'参数'!$B$10</x:f>
        <x:v>1</x:v>
      </x:c>
      <x:c r="O4418" s="60" t="n">
        <x:f>N4418*'参数'!$B$11</x:f>
        <x:v>2</x:v>
      </x:c>
      <x:c r="P4418" s="60" t="n">
        <x:f>N4418*'参数'!$B$12</x:f>
        <x:v>1</x:v>
      </x:c>
      <x:c r="Q4418" t="str">
        <x:f>C4418&amp;"d"</x:f>
        <x:v>C180d</x:v>
      </x:c>
      <x:c r="R4418" t="str">
        <x:f>C4418&amp;"p"</x:f>
        <x:v>C180p</x:v>
      </x:c>
      <x:c r="S4418" t="str">
        <x:f>IF(AND(L4418&gt;=H4418+I4418+J4418,M4418&gt;L4418,F4418&lt;&gt;""),"PASS","FAIL")</x:f>
        <x:v>PASS</x:v>
      </x:c>
      <x:c r="T4418" t="n">
        <x:v>1</x:v>
      </x:c>
      <x:c r="U4418" t="str">
        <x:v>pickup_after_delivery_completion_plus_usage_lag</x:v>
      </x:c>
    </x:row>
    <x:row r="4419">
      <x:c r="A4419" t="str">
        <x:v>Set2_200-10-1b</x:v>
      </x:c>
      <x:c r="B4419" t="str">
        <x:v>standard_same_day</x:v>
      </x:c>
      <x:c r="C4419" t="str">
        <x:v>C181</x:v>
      </x:c>
      <x:c r="D4419" s="59" t="n">
        <x:v>11</x:v>
      </x:c>
      <x:c r="E4419" s="59" t="n">
        <x:v>50</x:v>
      </x:c>
      <x:c r="F4419" s="59" t="str">
        <x:v>S9</x:v>
      </x:c>
      <x:c r="G4419" s="59" t="n">
        <x:v>203</x:v>
      </x:c>
      <x:c r="H4419" s="59" t="n">
        <x:v>219</x:v>
      </x:c>
      <x:c r="I4419" s="59" t="n">
        <x:v>10</x:v>
      </x:c>
      <x:c r="J4419" s="60" t="n">
        <x:f>'参数'!$C$5</x:f>
        <x:v>360</x:v>
      </x:c>
      <x:c r="K4419" s="60" t="n">
        <x:f>'参数'!$D$5</x:f>
        <x:v>240</x:v>
      </x:c>
      <x:c r="L4419" s="60" t="n">
        <x:f>H4419+I4419+J4419</x:f>
        <x:v>589</x:v>
      </x:c>
      <x:c r="M4419" s="60" t="n">
        <x:f>L4419+K4419</x:f>
        <x:v>829</x:v>
      </x:c>
      <x:c r="N4419" s="60" t="n">
        <x:f>'参数'!$B$10</x:f>
        <x:v>1</x:v>
      </x:c>
      <x:c r="O4419" s="60" t="n">
        <x:f>N4419*'参数'!$B$11</x:f>
        <x:v>2</x:v>
      </x:c>
      <x:c r="P4419" s="60" t="n">
        <x:f>N4419*'参数'!$B$12</x:f>
        <x:v>1</x:v>
      </x:c>
      <x:c r="Q4419" t="str">
        <x:f>C4419&amp;"d"</x:f>
        <x:v>C181d</x:v>
      </x:c>
      <x:c r="R4419" t="str">
        <x:f>C4419&amp;"p"</x:f>
        <x:v>C181p</x:v>
      </x:c>
      <x:c r="S4419" t="str">
        <x:f>IF(AND(L4419&gt;=H4419+I4419+J4419,M4419&gt;L4419,F4419&lt;&gt;""),"PASS","FAIL")</x:f>
        <x:v>PASS</x:v>
      </x:c>
      <x:c r="T4419" t="n">
        <x:v>2</x:v>
      </x:c>
      <x:c r="U4419" t="str">
        <x:v>pickup_after_delivery_completion_plus_usage_lag</x:v>
      </x:c>
    </x:row>
    <x:row r="4420">
      <x:c r="A4420" t="str">
        <x:v>Set2_200-10-1b</x:v>
      </x:c>
      <x:c r="B4420" t="str">
        <x:v>standard_same_day</x:v>
      </x:c>
      <x:c r="C4420" t="str">
        <x:v>C182</x:v>
      </x:c>
      <x:c r="D4420" s="59" t="n">
        <x:v>20</x:v>
      </x:c>
      <x:c r="E4420" s="59" t="n">
        <x:v>47</x:v>
      </x:c>
      <x:c r="F4420" s="59" t="str">
        <x:v>S9</x:v>
      </x:c>
      <x:c r="G4420" s="59" t="n">
        <x:v>136</x:v>
      </x:c>
      <x:c r="H4420" s="59" t="n">
        <x:v>160</x:v>
      </x:c>
      <x:c r="I4420" s="59" t="n">
        <x:v>10</x:v>
      </x:c>
      <x:c r="J4420" s="60" t="n">
        <x:f>'参数'!$C$5</x:f>
        <x:v>360</x:v>
      </x:c>
      <x:c r="K4420" s="60" t="n">
        <x:f>'参数'!$D$5</x:f>
        <x:v>240</x:v>
      </x:c>
      <x:c r="L4420" s="60" t="n">
        <x:f>H4420+I4420+J4420</x:f>
        <x:v>530</x:v>
      </x:c>
      <x:c r="M4420" s="60" t="n">
        <x:f>L4420+K4420</x:f>
        <x:v>770</x:v>
      </x:c>
      <x:c r="N4420" s="60" t="n">
        <x:f>'参数'!$B$10</x:f>
        <x:v>1</x:v>
      </x:c>
      <x:c r="O4420" s="60" t="n">
        <x:f>N4420*'参数'!$B$11</x:f>
        <x:v>2</x:v>
      </x:c>
      <x:c r="P4420" s="60" t="n">
        <x:f>N4420*'参数'!$B$12</x:f>
        <x:v>1</x:v>
      </x:c>
      <x:c r="Q4420" t="str">
        <x:f>C4420&amp;"d"</x:f>
        <x:v>C182d</x:v>
      </x:c>
      <x:c r="R4420" t="str">
        <x:f>C4420&amp;"p"</x:f>
        <x:v>C182p</x:v>
      </x:c>
      <x:c r="S4420" t="str">
        <x:f>IF(AND(L4420&gt;=H4420+I4420+J4420,M4420&gt;L4420,F4420&lt;&gt;""),"PASS","FAIL")</x:f>
        <x:v>PASS</x:v>
      </x:c>
      <x:c r="T4420" t="n">
        <x:v>3</x:v>
      </x:c>
      <x:c r="U4420" t="str">
        <x:v>pickup_after_delivery_completion_plus_usage_lag</x:v>
      </x:c>
    </x:row>
    <x:row r="4421">
      <x:c r="A4421" t="str">
        <x:v>Set2_200-10-1b</x:v>
      </x:c>
      <x:c r="B4421" t="str">
        <x:v>standard_same_day</x:v>
      </x:c>
      <x:c r="C4421" t="str">
        <x:v>C183</x:v>
      </x:c>
      <x:c r="D4421" s="59" t="n">
        <x:v>32</x:v>
      </x:c>
      <x:c r="E4421" s="59" t="n">
        <x:v>11</x:v>
      </x:c>
      <x:c r="F4421" s="59" t="str">
        <x:v>S3</x:v>
      </x:c>
      <x:c r="G4421" s="59" t="n">
        <x:v>544</x:v>
      </x:c>
      <x:c r="H4421" s="59" t="n">
        <x:v>562</x:v>
      </x:c>
      <x:c r="I4421" s="59" t="n">
        <x:v>10</x:v>
      </x:c>
      <x:c r="J4421" s="60" t="n">
        <x:f>'参数'!$C$5</x:f>
        <x:v>360</x:v>
      </x:c>
      <x:c r="K4421" s="60" t="n">
        <x:f>'参数'!$D$5</x:f>
        <x:v>240</x:v>
      </x:c>
      <x:c r="L4421" s="60" t="n">
        <x:f>H4421+I4421+J4421</x:f>
        <x:v>932</x:v>
      </x:c>
      <x:c r="M4421" s="60" t="n">
        <x:f>L4421+K4421</x:f>
        <x:v>1172</x:v>
      </x:c>
      <x:c r="N4421" s="60" t="n">
        <x:f>'参数'!$B$10</x:f>
        <x:v>1</x:v>
      </x:c>
      <x:c r="O4421" s="60" t="n">
        <x:f>N4421*'参数'!$B$11</x:f>
        <x:v>2</x:v>
      </x:c>
      <x:c r="P4421" s="60" t="n">
        <x:f>N4421*'参数'!$B$12</x:f>
        <x:v>1</x:v>
      </x:c>
      <x:c r="Q4421" t="str">
        <x:f>C4421&amp;"d"</x:f>
        <x:v>C183d</x:v>
      </x:c>
      <x:c r="R4421" t="str">
        <x:f>C4421&amp;"p"</x:f>
        <x:v>C183p</x:v>
      </x:c>
      <x:c r="S4421" t="str">
        <x:f>IF(AND(L4421&gt;=H4421+I4421+J4421,M4421&gt;L4421,F4421&lt;&gt;""),"PASS","FAIL")</x:f>
        <x:v>PASS</x:v>
      </x:c>
      <x:c r="T4421" t="n">
        <x:v>12</x:v>
      </x:c>
      <x:c r="U4421" t="str">
        <x:v>pickup_after_delivery_completion_plus_usage_lag</x:v>
      </x:c>
    </x:row>
    <x:row r="4422">
      <x:c r="A4422" t="str">
        <x:v>Set2_200-10-1b</x:v>
      </x:c>
      <x:c r="B4422" t="str">
        <x:v>standard_same_day</x:v>
      </x:c>
      <x:c r="C4422" t="str">
        <x:v>C184</x:v>
      </x:c>
      <x:c r="D4422" s="59" t="n">
        <x:v>2</x:v>
      </x:c>
      <x:c r="E4422" s="59" t="n">
        <x:v>44</x:v>
      </x:c>
      <x:c r="F4422" s="59" t="str">
        <x:v>S9</x:v>
      </x:c>
      <x:c r="G4422" s="59" t="n">
        <x:v>252</x:v>
      </x:c>
      <x:c r="H4422" s="59" t="n">
        <x:v>276</x:v>
      </x:c>
      <x:c r="I4422" s="59" t="n">
        <x:v>10</x:v>
      </x:c>
      <x:c r="J4422" s="60" t="n">
        <x:f>'参数'!$C$5</x:f>
        <x:v>360</x:v>
      </x:c>
      <x:c r="K4422" s="60" t="n">
        <x:f>'参数'!$D$5</x:f>
        <x:v>240</x:v>
      </x:c>
      <x:c r="L4422" s="60" t="n">
        <x:f>H4422+I4422+J4422</x:f>
        <x:v>646</x:v>
      </x:c>
      <x:c r="M4422" s="60" t="n">
        <x:f>L4422+K4422</x:f>
        <x:v>886</x:v>
      </x:c>
      <x:c r="N4422" s="60" t="n">
        <x:f>'参数'!$B$10</x:f>
        <x:v>1</x:v>
      </x:c>
      <x:c r="O4422" s="60" t="n">
        <x:f>N4422*'参数'!$B$11</x:f>
        <x:v>2</x:v>
      </x:c>
      <x:c r="P4422" s="60" t="n">
        <x:f>N4422*'参数'!$B$12</x:f>
        <x:v>1</x:v>
      </x:c>
      <x:c r="Q4422" t="str">
        <x:f>C4422&amp;"d"</x:f>
        <x:v>C184d</x:v>
      </x:c>
      <x:c r="R4422" t="str">
        <x:f>C4422&amp;"p"</x:f>
        <x:v>C184p</x:v>
      </x:c>
      <x:c r="S4422" t="str">
        <x:f>IF(AND(L4422&gt;=H4422+I4422+J4422,M4422&gt;L4422,F4422&lt;&gt;""),"PASS","FAIL")</x:f>
        <x:v>PASS</x:v>
      </x:c>
      <x:c r="T4422" t="n">
        <x:v>0</x:v>
      </x:c>
      <x:c r="U4422" t="str">
        <x:v>pickup_after_delivery_completion_plus_usage_lag</x:v>
      </x:c>
    </x:row>
    <x:row r="4423">
      <x:c r="A4423" t="str">
        <x:v>Set2_200-10-1b</x:v>
      </x:c>
      <x:c r="B4423" t="str">
        <x:v>standard_same_day</x:v>
      </x:c>
      <x:c r="C4423" t="str">
        <x:v>C185</x:v>
      </x:c>
      <x:c r="D4423" s="59" t="n">
        <x:v>6</x:v>
      </x:c>
      <x:c r="E4423" s="59" t="n">
        <x:v>33</x:v>
      </x:c>
      <x:c r="F4423" s="59" t="str">
        <x:v>S0</x:v>
      </x:c>
      <x:c r="G4423" s="59" t="n">
        <x:v>191</x:v>
      </x:c>
      <x:c r="H4423" s="59" t="n">
        <x:v>219</x:v>
      </x:c>
      <x:c r="I4423" s="59" t="n">
        <x:v>10</x:v>
      </x:c>
      <x:c r="J4423" s="60" t="n">
        <x:f>'参数'!$C$5</x:f>
        <x:v>360</x:v>
      </x:c>
      <x:c r="K4423" s="60" t="n">
        <x:f>'参数'!$D$5</x:f>
        <x:v>240</x:v>
      </x:c>
      <x:c r="L4423" s="60" t="n">
        <x:f>H4423+I4423+J4423</x:f>
        <x:v>589</x:v>
      </x:c>
      <x:c r="M4423" s="60" t="n">
        <x:f>L4423+K4423</x:f>
        <x:v>829</x:v>
      </x:c>
      <x:c r="N4423" s="60" t="n">
        <x:f>'参数'!$B$10</x:f>
        <x:v>1</x:v>
      </x:c>
      <x:c r="O4423" s="60" t="n">
        <x:f>N4423*'参数'!$B$11</x:f>
        <x:v>2</x:v>
      </x:c>
      <x:c r="P4423" s="60" t="n">
        <x:f>N4423*'参数'!$B$12</x:f>
        <x:v>1</x:v>
      </x:c>
      <x:c r="Q4423" t="str">
        <x:f>C4423&amp;"d"</x:f>
        <x:v>C185d</x:v>
      </x:c>
      <x:c r="R4423" t="str">
        <x:f>C4423&amp;"p"</x:f>
        <x:v>C185p</x:v>
      </x:c>
      <x:c r="S4423" t="str">
        <x:f>IF(AND(L4423&gt;=H4423+I4423+J4423,M4423&gt;L4423,F4423&lt;&gt;""),"PASS","FAIL")</x:f>
        <x:v>PASS</x:v>
      </x:c>
      <x:c r="T4423" t="n">
        <x:v>0</x:v>
      </x:c>
      <x:c r="U4423" t="str">
        <x:v>pickup_after_delivery_completion_plus_usage_lag</x:v>
      </x:c>
    </x:row>
    <x:row r="4424">
      <x:c r="A4424" t="str">
        <x:v>Set2_200-10-1b</x:v>
      </x:c>
      <x:c r="B4424" t="str">
        <x:v>standard_same_day</x:v>
      </x:c>
      <x:c r="C4424" t="str">
        <x:v>C186</x:v>
      </x:c>
      <x:c r="D4424" s="59" t="n">
        <x:v>4</x:v>
      </x:c>
      <x:c r="E4424" s="59" t="n">
        <x:v>48</x:v>
      </x:c>
      <x:c r="F4424" s="59" t="str">
        <x:v>S9</x:v>
      </x:c>
      <x:c r="G4424" s="59" t="n">
        <x:v>543</x:v>
      </x:c>
      <x:c r="H4424" s="59" t="n">
        <x:v>571</x:v>
      </x:c>
      <x:c r="I4424" s="59" t="n">
        <x:v>10</x:v>
      </x:c>
      <x:c r="J4424" s="60" t="n">
        <x:f>'参数'!$C$5</x:f>
        <x:v>360</x:v>
      </x:c>
      <x:c r="K4424" s="60" t="n">
        <x:f>'参数'!$D$5</x:f>
        <x:v>240</x:v>
      </x:c>
      <x:c r="L4424" s="60" t="n">
        <x:f>H4424+I4424+J4424</x:f>
        <x:v>941</x:v>
      </x:c>
      <x:c r="M4424" s="60" t="n">
        <x:f>L4424+K4424</x:f>
        <x:v>1181</x:v>
      </x:c>
      <x:c r="N4424" s="60" t="n">
        <x:f>'参数'!$B$10</x:f>
        <x:v>1</x:v>
      </x:c>
      <x:c r="O4424" s="60" t="n">
        <x:f>N4424*'参数'!$B$11</x:f>
        <x:v>2</x:v>
      </x:c>
      <x:c r="P4424" s="60" t="n">
        <x:f>N4424*'参数'!$B$12</x:f>
        <x:v>1</x:v>
      </x:c>
      <x:c r="Q4424" t="str">
        <x:f>C4424&amp;"d"</x:f>
        <x:v>C186d</x:v>
      </x:c>
      <x:c r="R4424" t="str">
        <x:f>C4424&amp;"p"</x:f>
        <x:v>C186p</x:v>
      </x:c>
      <x:c r="S4424" t="str">
        <x:f>IF(AND(L4424&gt;=H4424+I4424+J4424,M4424&gt;L4424,F4424&lt;&gt;""),"PASS","FAIL")</x:f>
        <x:v>PASS</x:v>
      </x:c>
      <x:c r="T4424" t="n">
        <x:v>6</x:v>
      </x:c>
      <x:c r="U4424" t="str">
        <x:v>pickup_after_delivery_completion_plus_usage_lag</x:v>
      </x:c>
    </x:row>
    <x:row r="4425">
      <x:c r="A4425" t="str">
        <x:v>Set2_200-10-1b</x:v>
      </x:c>
      <x:c r="B4425" t="str">
        <x:v>standard_same_day</x:v>
      </x:c>
      <x:c r="C4425" t="str">
        <x:v>C187</x:v>
      </x:c>
      <x:c r="D4425" s="59" t="n">
        <x:v>19</x:v>
      </x:c>
      <x:c r="E4425" s="59" t="n">
        <x:v>43</x:v>
      </x:c>
      <x:c r="F4425" s="59" t="str">
        <x:v>S9</x:v>
      </x:c>
      <x:c r="G4425" s="59" t="n">
        <x:v>350</x:v>
      </x:c>
      <x:c r="H4425" s="59" t="n">
        <x:v>382</x:v>
      </x:c>
      <x:c r="I4425" s="59" t="n">
        <x:v>10</x:v>
      </x:c>
      <x:c r="J4425" s="60" t="n">
        <x:f>'参数'!$C$5</x:f>
        <x:v>360</x:v>
      </x:c>
      <x:c r="K4425" s="60" t="n">
        <x:f>'参数'!$D$5</x:f>
        <x:v>240</x:v>
      </x:c>
      <x:c r="L4425" s="60" t="n">
        <x:f>H4425+I4425+J4425</x:f>
        <x:v>752</x:v>
      </x:c>
      <x:c r="M4425" s="60" t="n">
        <x:f>L4425+K4425</x:f>
        <x:v>992</x:v>
      </x:c>
      <x:c r="N4425" s="60" t="n">
        <x:f>'参数'!$B$10</x:f>
        <x:v>1</x:v>
      </x:c>
      <x:c r="O4425" s="60" t="n">
        <x:f>N4425*'参数'!$B$11</x:f>
        <x:v>2</x:v>
      </x:c>
      <x:c r="P4425" s="60" t="n">
        <x:f>N4425*'参数'!$B$12</x:f>
        <x:v>1</x:v>
      </x:c>
      <x:c r="Q4425" t="str">
        <x:f>C4425&amp;"d"</x:f>
        <x:v>C187d</x:v>
      </x:c>
      <x:c r="R4425" t="str">
        <x:f>C4425&amp;"p"</x:f>
        <x:v>C187p</x:v>
      </x:c>
      <x:c r="S4425" t="str">
        <x:f>IF(AND(L4425&gt;=H4425+I4425+J4425,M4425&gt;L4425,F4425&lt;&gt;""),"PASS","FAIL")</x:f>
        <x:v>PASS</x:v>
      </x:c>
      <x:c r="T4425" t="n">
        <x:v>11</x:v>
      </x:c>
      <x:c r="U4425" t="str">
        <x:v>pickup_after_delivery_completion_plus_usage_lag</x:v>
      </x:c>
    </x:row>
    <x:row r="4426">
      <x:c r="A4426" t="str">
        <x:v>Set2_200-10-1b</x:v>
      </x:c>
      <x:c r="B4426" t="str">
        <x:v>standard_same_day</x:v>
      </x:c>
      <x:c r="C4426" t="str">
        <x:v>C188</x:v>
      </x:c>
      <x:c r="D4426" s="59" t="n">
        <x:v>50</x:v>
      </x:c>
      <x:c r="E4426" s="59" t="n">
        <x:v>46</x:v>
      </x:c>
      <x:c r="F4426" s="59" t="str">
        <x:v>S1</x:v>
      </x:c>
      <x:c r="G4426" s="59" t="n">
        <x:v>278</x:v>
      </x:c>
      <x:c r="H4426" s="59" t="n">
        <x:v>302</x:v>
      </x:c>
      <x:c r="I4426" s="59" t="n">
        <x:v>10</x:v>
      </x:c>
      <x:c r="J4426" s="60" t="n">
        <x:f>'参数'!$C$5</x:f>
        <x:v>360</x:v>
      </x:c>
      <x:c r="K4426" s="60" t="n">
        <x:f>'参数'!$D$5</x:f>
        <x:v>240</x:v>
      </x:c>
      <x:c r="L4426" s="60" t="n">
        <x:f>H4426+I4426+J4426</x:f>
        <x:v>672</x:v>
      </x:c>
      <x:c r="M4426" s="60" t="n">
        <x:f>L4426+K4426</x:f>
        <x:v>912</x:v>
      </x:c>
      <x:c r="N4426" s="60" t="n">
        <x:f>'参数'!$B$10</x:f>
        <x:v>1</x:v>
      </x:c>
      <x:c r="O4426" s="60" t="n">
        <x:f>N4426*'参数'!$B$11</x:f>
        <x:v>2</x:v>
      </x:c>
      <x:c r="P4426" s="60" t="n">
        <x:f>N4426*'参数'!$B$12</x:f>
        <x:v>1</x:v>
      </x:c>
      <x:c r="Q4426" t="str">
        <x:f>C4426&amp;"d"</x:f>
        <x:v>C188d</x:v>
      </x:c>
      <x:c r="R4426" t="str">
        <x:f>C4426&amp;"p"</x:f>
        <x:v>C188p</x:v>
      </x:c>
      <x:c r="S4426" t="str">
        <x:f>IF(AND(L4426&gt;=H4426+I4426+J4426,M4426&gt;L4426,F4426&lt;&gt;""),"PASS","FAIL")</x:f>
        <x:v>PASS</x:v>
      </x:c>
      <x:c r="T4426" t="n">
        <x:v>9</x:v>
      </x:c>
      <x:c r="U4426" t="str">
        <x:v>pickup_after_delivery_completion_plus_usage_lag</x:v>
      </x:c>
    </x:row>
    <x:row r="4427">
      <x:c r="A4427" t="str">
        <x:v>Set2_200-10-1b</x:v>
      </x:c>
      <x:c r="B4427" t="str">
        <x:v>standard_same_day</x:v>
      </x:c>
      <x:c r="C4427" t="str">
        <x:v>C189</x:v>
      </x:c>
      <x:c r="D4427" s="59" t="n">
        <x:v>26</x:v>
      </x:c>
      <x:c r="E4427" s="59" t="n">
        <x:v>14</x:v>
      </x:c>
      <x:c r="F4427" s="59" t="str">
        <x:v>S7</x:v>
      </x:c>
      <x:c r="G4427" s="59" t="n">
        <x:v>155</x:v>
      </x:c>
      <x:c r="H4427" s="59" t="n">
        <x:v>177</x:v>
      </x:c>
      <x:c r="I4427" s="59" t="n">
        <x:v>10</x:v>
      </x:c>
      <x:c r="J4427" s="60" t="n">
        <x:f>'参数'!$C$5</x:f>
        <x:v>360</x:v>
      </x:c>
      <x:c r="K4427" s="60" t="n">
        <x:f>'参数'!$D$5</x:f>
        <x:v>240</x:v>
      </x:c>
      <x:c r="L4427" s="60" t="n">
        <x:f>H4427+I4427+J4427</x:f>
        <x:v>547</x:v>
      </x:c>
      <x:c r="M4427" s="60" t="n">
        <x:f>L4427+K4427</x:f>
        <x:v>787</x:v>
      </x:c>
      <x:c r="N4427" s="60" t="n">
        <x:f>'参数'!$B$10</x:f>
        <x:v>1</x:v>
      </x:c>
      <x:c r="O4427" s="60" t="n">
        <x:f>N4427*'参数'!$B$11</x:f>
        <x:v>2</x:v>
      </x:c>
      <x:c r="P4427" s="60" t="n">
        <x:f>N4427*'参数'!$B$12</x:f>
        <x:v>1</x:v>
      </x:c>
      <x:c r="Q4427" t="str">
        <x:f>C4427&amp;"d"</x:f>
        <x:v>C189d</x:v>
      </x:c>
      <x:c r="R4427" t="str">
        <x:f>C4427&amp;"p"</x:f>
        <x:v>C189p</x:v>
      </x:c>
      <x:c r="S4427" t="str">
        <x:f>IF(AND(L4427&gt;=H4427+I4427+J4427,M4427&gt;L4427,F4427&lt;&gt;""),"PASS","FAIL")</x:f>
        <x:v>PASS</x:v>
      </x:c>
      <x:c r="T4427" t="n">
        <x:v>13</x:v>
      </x:c>
      <x:c r="U4427" t="str">
        <x:v>pickup_after_delivery_completion_plus_usage_lag</x:v>
      </x:c>
    </x:row>
    <x:row r="4428">
      <x:c r="A4428" t="str">
        <x:v>Set2_200-10-1b</x:v>
      </x:c>
      <x:c r="B4428" t="str">
        <x:v>standard_same_day</x:v>
      </x:c>
      <x:c r="C4428" t="str">
        <x:v>C190</x:v>
      </x:c>
      <x:c r="D4428" s="59" t="n">
        <x:v>4</x:v>
      </x:c>
      <x:c r="E4428" s="59" t="n">
        <x:v>28</x:v>
      </x:c>
      <x:c r="F4428" s="59" t="str">
        <x:v>S0</x:v>
      </x:c>
      <x:c r="G4428" s="59" t="n">
        <x:v>425</x:v>
      </x:c>
      <x:c r="H4428" s="59" t="n">
        <x:v>449</x:v>
      </x:c>
      <x:c r="I4428" s="59" t="n">
        <x:v>10</x:v>
      </x:c>
      <x:c r="J4428" s="60" t="n">
        <x:f>'参数'!$C$5</x:f>
        <x:v>360</x:v>
      </x:c>
      <x:c r="K4428" s="60" t="n">
        <x:f>'参数'!$D$5</x:f>
        <x:v>240</x:v>
      </x:c>
      <x:c r="L4428" s="60" t="n">
        <x:f>H4428+I4428+J4428</x:f>
        <x:v>819</x:v>
      </x:c>
      <x:c r="M4428" s="60" t="n">
        <x:f>L4428+K4428</x:f>
        <x:v>1059</x:v>
      </x:c>
      <x:c r="N4428" s="60" t="n">
        <x:f>'参数'!$B$10</x:f>
        <x:v>1</x:v>
      </x:c>
      <x:c r="O4428" s="60" t="n">
        <x:f>N4428*'参数'!$B$11</x:f>
        <x:v>2</x:v>
      </x:c>
      <x:c r="P4428" s="60" t="n">
        <x:f>N4428*'参数'!$B$12</x:f>
        <x:v>1</x:v>
      </x:c>
      <x:c r="Q4428" t="str">
        <x:f>C4428&amp;"d"</x:f>
        <x:v>C190d</x:v>
      </x:c>
      <x:c r="R4428" t="str">
        <x:f>C4428&amp;"p"</x:f>
        <x:v>C190p</x:v>
      </x:c>
      <x:c r="S4428" t="str">
        <x:f>IF(AND(L4428&gt;=H4428+I4428+J4428,M4428&gt;L4428,F4428&lt;&gt;""),"PASS","FAIL")</x:f>
        <x:v>PASS</x:v>
      </x:c>
      <x:c r="T4428" t="n">
        <x:v>9</x:v>
      </x:c>
      <x:c r="U4428" t="str">
        <x:v>pickup_after_delivery_completion_plus_usage_lag</x:v>
      </x:c>
    </x:row>
    <x:row r="4429">
      <x:c r="A4429" t="str">
        <x:v>Set2_200-10-1b</x:v>
      </x:c>
      <x:c r="B4429" t="str">
        <x:v>standard_same_day</x:v>
      </x:c>
      <x:c r="C4429" t="str">
        <x:v>C191</x:v>
      </x:c>
      <x:c r="D4429" s="59" t="n">
        <x:v>16</x:v>
      </x:c>
      <x:c r="E4429" s="59" t="n">
        <x:v>3</x:v>
      </x:c>
      <x:c r="F4429" s="59" t="str">
        <x:v>S8</x:v>
      </x:c>
      <x:c r="G4429" s="59" t="n">
        <x:v>538</x:v>
      </x:c>
      <x:c r="H4429" s="59" t="n">
        <x:v>562</x:v>
      </x:c>
      <x:c r="I4429" s="59" t="n">
        <x:v>10</x:v>
      </x:c>
      <x:c r="J4429" s="60" t="n">
        <x:f>'参数'!$C$5</x:f>
        <x:v>360</x:v>
      </x:c>
      <x:c r="K4429" s="60" t="n">
        <x:f>'参数'!$D$5</x:f>
        <x:v>240</x:v>
      </x:c>
      <x:c r="L4429" s="60" t="n">
        <x:f>H4429+I4429+J4429</x:f>
        <x:v>932</x:v>
      </x:c>
      <x:c r="M4429" s="60" t="n">
        <x:f>L4429+K4429</x:f>
        <x:v>1172</x:v>
      </x:c>
      <x:c r="N4429" s="60" t="n">
        <x:f>'参数'!$B$10</x:f>
        <x:v>1</x:v>
      </x:c>
      <x:c r="O4429" s="60" t="n">
        <x:f>N4429*'参数'!$B$11</x:f>
        <x:v>2</x:v>
      </x:c>
      <x:c r="P4429" s="60" t="n">
        <x:f>N4429*'参数'!$B$12</x:f>
        <x:v>1</x:v>
      </x:c>
      <x:c r="Q4429" t="str">
        <x:f>C4429&amp;"d"</x:f>
        <x:v>C191d</x:v>
      </x:c>
      <x:c r="R4429" t="str">
        <x:f>C4429&amp;"p"</x:f>
        <x:v>C191p</x:v>
      </x:c>
      <x:c r="S4429" t="str">
        <x:f>IF(AND(L4429&gt;=H4429+I4429+J4429,M4429&gt;L4429,F4429&lt;&gt;""),"PASS","FAIL")</x:f>
        <x:v>PASS</x:v>
      </x:c>
      <x:c r="T4429" t="n">
        <x:v>1</x:v>
      </x:c>
      <x:c r="U4429" t="str">
        <x:v>pickup_after_delivery_completion_plus_usage_lag</x:v>
      </x:c>
    </x:row>
    <x:row r="4430">
      <x:c r="A4430" t="str">
        <x:v>Set2_200-10-1b</x:v>
      </x:c>
      <x:c r="B4430" t="str">
        <x:v>standard_same_day</x:v>
      </x:c>
      <x:c r="C4430" t="str">
        <x:v>C192</x:v>
      </x:c>
      <x:c r="D4430" s="59" t="n">
        <x:v>24</x:v>
      </x:c>
      <x:c r="E4430" s="59" t="n">
        <x:v>49</x:v>
      </x:c>
      <x:c r="F4430" s="59" t="str">
        <x:v>S9</x:v>
      </x:c>
      <x:c r="G4430" s="59" t="n">
        <x:v>485</x:v>
      </x:c>
      <x:c r="H4430" s="59" t="n">
        <x:v>505</x:v>
      </x:c>
      <x:c r="I4430" s="59" t="n">
        <x:v>10</x:v>
      </x:c>
      <x:c r="J4430" s="60" t="n">
        <x:f>'参数'!$C$5</x:f>
        <x:v>360</x:v>
      </x:c>
      <x:c r="K4430" s="60" t="n">
        <x:f>'参数'!$D$5</x:f>
        <x:v>240</x:v>
      </x:c>
      <x:c r="L4430" s="60" t="n">
        <x:f>H4430+I4430+J4430</x:f>
        <x:v>875</x:v>
      </x:c>
      <x:c r="M4430" s="60" t="n">
        <x:f>L4430+K4430</x:f>
        <x:v>1115</x:v>
      </x:c>
      <x:c r="N4430" s="60" t="n">
        <x:f>'参数'!$B$10</x:f>
        <x:v>1</x:v>
      </x:c>
      <x:c r="O4430" s="60" t="n">
        <x:f>N4430*'参数'!$B$11</x:f>
        <x:v>2</x:v>
      </x:c>
      <x:c r="P4430" s="60" t="n">
        <x:f>N4430*'参数'!$B$12</x:f>
        <x:v>1</x:v>
      </x:c>
      <x:c r="Q4430" t="str">
        <x:f>C4430&amp;"d"</x:f>
        <x:v>C192d</x:v>
      </x:c>
      <x:c r="R4430" t="str">
        <x:f>C4430&amp;"p"</x:f>
        <x:v>C192p</x:v>
      </x:c>
      <x:c r="S4430" t="str">
        <x:f>IF(AND(L4430&gt;=H4430+I4430+J4430,M4430&gt;L4430,F4430&lt;&gt;""),"PASS","FAIL")</x:f>
        <x:v>PASS</x:v>
      </x:c>
      <x:c r="T4430" t="n">
        <x:v>2</x:v>
      </x:c>
      <x:c r="U4430" t="str">
        <x:v>pickup_after_delivery_completion_plus_usage_lag</x:v>
      </x:c>
    </x:row>
    <x:row r="4431">
      <x:c r="A4431" t="str">
        <x:v>Set2_200-10-1b</x:v>
      </x:c>
      <x:c r="B4431" t="str">
        <x:v>standard_same_day</x:v>
      </x:c>
      <x:c r="C4431" t="str">
        <x:v>C193</x:v>
      </x:c>
      <x:c r="D4431" s="59" t="n">
        <x:v>29</x:v>
      </x:c>
      <x:c r="E4431" s="59" t="n">
        <x:v>31</x:v>
      </x:c>
      <x:c r="F4431" s="59" t="str">
        <x:v>S6</x:v>
      </x:c>
      <x:c r="G4431" s="59" t="n">
        <x:v>533</x:v>
      </x:c>
      <x:c r="H4431" s="59" t="n">
        <x:v>557</x:v>
      </x:c>
      <x:c r="I4431" s="59" t="n">
        <x:v>10</x:v>
      </x:c>
      <x:c r="J4431" s="60" t="n">
        <x:f>'参数'!$C$5</x:f>
        <x:v>360</x:v>
      </x:c>
      <x:c r="K4431" s="60" t="n">
        <x:f>'参数'!$D$5</x:f>
        <x:v>240</x:v>
      </x:c>
      <x:c r="L4431" s="60" t="n">
        <x:f>H4431+I4431+J4431</x:f>
        <x:v>927</x:v>
      </x:c>
      <x:c r="M4431" s="60" t="n">
        <x:f>L4431+K4431</x:f>
        <x:v>1167</x:v>
      </x:c>
      <x:c r="N4431" s="60" t="n">
        <x:f>'参数'!$B$10</x:f>
        <x:v>1</x:v>
      </x:c>
      <x:c r="O4431" s="60" t="n">
        <x:f>N4431*'参数'!$B$11</x:f>
        <x:v>2</x:v>
      </x:c>
      <x:c r="P4431" s="60" t="n">
        <x:f>N4431*'参数'!$B$12</x:f>
        <x:v>1</x:v>
      </x:c>
      <x:c r="Q4431" t="str">
        <x:f>C4431&amp;"d"</x:f>
        <x:v>C193d</x:v>
      </x:c>
      <x:c r="R4431" t="str">
        <x:f>C4431&amp;"p"</x:f>
        <x:v>C193p</x:v>
      </x:c>
      <x:c r="S4431" t="str">
        <x:f>IF(AND(L4431&gt;=H4431+I4431+J4431,M4431&gt;L4431,F4431&lt;&gt;""),"PASS","FAIL")</x:f>
        <x:v>PASS</x:v>
      </x:c>
      <x:c r="T4431" t="n">
        <x:v>8</x:v>
      </x:c>
      <x:c r="U4431" t="str">
        <x:v>pickup_after_delivery_completion_plus_usage_lag</x:v>
      </x:c>
    </x:row>
    <x:row r="4432">
      <x:c r="A4432" t="str">
        <x:v>Set2_200-10-1b</x:v>
      </x:c>
      <x:c r="B4432" t="str">
        <x:v>standard_same_day</x:v>
      </x:c>
      <x:c r="C4432" t="str">
        <x:v>C194</x:v>
      </x:c>
      <x:c r="D4432" s="59" t="n">
        <x:v>17</x:v>
      </x:c>
      <x:c r="E4432" s="59" t="n">
        <x:v>11</x:v>
      </x:c>
      <x:c r="F4432" s="59" t="str">
        <x:v>S8</x:v>
      </x:c>
      <x:c r="G4432" s="59" t="n">
        <x:v>496</x:v>
      </x:c>
      <x:c r="H4432" s="59" t="n">
        <x:v>532</x:v>
      </x:c>
      <x:c r="I4432" s="59" t="n">
        <x:v>10</x:v>
      </x:c>
      <x:c r="J4432" s="60" t="n">
        <x:f>'参数'!$C$5</x:f>
        <x:v>360</x:v>
      </x:c>
      <x:c r="K4432" s="60" t="n">
        <x:f>'参数'!$D$5</x:f>
        <x:v>240</x:v>
      </x:c>
      <x:c r="L4432" s="60" t="n">
        <x:f>H4432+I4432+J4432</x:f>
        <x:v>902</x:v>
      </x:c>
      <x:c r="M4432" s="60" t="n">
        <x:f>L4432+K4432</x:f>
        <x:v>1142</x:v>
      </x:c>
      <x:c r="N4432" s="60" t="n">
        <x:f>'参数'!$B$10</x:f>
        <x:v>1</x:v>
      </x:c>
      <x:c r="O4432" s="60" t="n">
        <x:f>N4432*'参数'!$B$11</x:f>
        <x:v>2</x:v>
      </x:c>
      <x:c r="P4432" s="60" t="n">
        <x:f>N4432*'参数'!$B$12</x:f>
        <x:v>1</x:v>
      </x:c>
      <x:c r="Q4432" t="str">
        <x:f>C4432&amp;"d"</x:f>
        <x:v>C194d</x:v>
      </x:c>
      <x:c r="R4432" t="str">
        <x:f>C4432&amp;"p"</x:f>
        <x:v>C194p</x:v>
      </x:c>
      <x:c r="S4432" t="str">
        <x:f>IF(AND(L4432&gt;=H4432+I4432+J4432,M4432&gt;L4432,F4432&lt;&gt;""),"PASS","FAIL")</x:f>
        <x:v>PASS</x:v>
      </x:c>
      <x:c r="T4432" t="n">
        <x:v>0</x:v>
      </x:c>
      <x:c r="U4432" t="str">
        <x:v>pickup_after_delivery_completion_plus_usage_lag</x:v>
      </x:c>
    </x:row>
    <x:row r="4433">
      <x:c r="A4433" t="str">
        <x:v>Set2_200-10-1b</x:v>
      </x:c>
      <x:c r="B4433" t="str">
        <x:v>standard_same_day</x:v>
      </x:c>
      <x:c r="C4433" t="str">
        <x:v>C195</x:v>
      </x:c>
      <x:c r="D4433" s="59" t="n">
        <x:v>14</x:v>
      </x:c>
      <x:c r="E4433" s="59" t="n">
        <x:v>44</x:v>
      </x:c>
      <x:c r="F4433" s="59" t="str">
        <x:v>S9</x:v>
      </x:c>
      <x:c r="G4433" s="59" t="n">
        <x:v>196</x:v>
      </x:c>
      <x:c r="H4433" s="59" t="n">
        <x:v>208</x:v>
      </x:c>
      <x:c r="I4433" s="59" t="n">
        <x:v>10</x:v>
      </x:c>
      <x:c r="J4433" s="60" t="n">
        <x:f>'参数'!$C$5</x:f>
        <x:v>360</x:v>
      </x:c>
      <x:c r="K4433" s="60" t="n">
        <x:f>'参数'!$D$5</x:f>
        <x:v>240</x:v>
      </x:c>
      <x:c r="L4433" s="60" t="n">
        <x:f>H4433+I4433+J4433</x:f>
        <x:v>578</x:v>
      </x:c>
      <x:c r="M4433" s="60" t="n">
        <x:f>L4433+K4433</x:f>
        <x:v>818</x:v>
      </x:c>
      <x:c r="N4433" s="60" t="n">
        <x:f>'参数'!$B$10</x:f>
        <x:v>1</x:v>
      </x:c>
      <x:c r="O4433" s="60" t="n">
        <x:f>N4433*'参数'!$B$11</x:f>
        <x:v>2</x:v>
      </x:c>
      <x:c r="P4433" s="60" t="n">
        <x:f>N4433*'参数'!$B$12</x:f>
        <x:v>1</x:v>
      </x:c>
      <x:c r="Q4433" t="str">
        <x:f>C4433&amp;"d"</x:f>
        <x:v>C195d</x:v>
      </x:c>
      <x:c r="R4433" t="str">
        <x:f>C4433&amp;"p"</x:f>
        <x:v>C195p</x:v>
      </x:c>
      <x:c r="S4433" t="str">
        <x:f>IF(AND(L4433&gt;=H4433+I4433+J4433,M4433&gt;L4433,F4433&lt;&gt;""),"PASS","FAIL")</x:f>
        <x:v>PASS</x:v>
      </x:c>
      <x:c r="T4433" t="n">
        <x:v>3</x:v>
      </x:c>
      <x:c r="U4433" t="str">
        <x:v>pickup_after_delivery_completion_plus_usage_lag</x:v>
      </x:c>
    </x:row>
    <x:row r="4434">
      <x:c r="A4434" t="str">
        <x:v>Set2_200-10-1b</x:v>
      </x:c>
      <x:c r="B4434" t="str">
        <x:v>standard_same_day</x:v>
      </x:c>
      <x:c r="C4434" t="str">
        <x:v>C196</x:v>
      </x:c>
      <x:c r="D4434" s="59" t="n">
        <x:v>25</x:v>
      </x:c>
      <x:c r="E4434" s="59" t="n">
        <x:v>8</x:v>
      </x:c>
      <x:c r="F4434" s="59" t="str">
        <x:v>S7</x:v>
      </x:c>
      <x:c r="G4434" s="59" t="n">
        <x:v>132</x:v>
      </x:c>
      <x:c r="H4434" s="59" t="n">
        <x:v>162</x:v>
      </x:c>
      <x:c r="I4434" s="59" t="n">
        <x:v>10</x:v>
      </x:c>
      <x:c r="J4434" s="60" t="n">
        <x:f>'参数'!$C$5</x:f>
        <x:v>360</x:v>
      </x:c>
      <x:c r="K4434" s="60" t="n">
        <x:f>'参数'!$D$5</x:f>
        <x:v>240</x:v>
      </x:c>
      <x:c r="L4434" s="60" t="n">
        <x:f>H4434+I4434+J4434</x:f>
        <x:v>532</x:v>
      </x:c>
      <x:c r="M4434" s="60" t="n">
        <x:f>L4434+K4434</x:f>
        <x:v>772</x:v>
      </x:c>
      <x:c r="N4434" s="60" t="n">
        <x:f>'参数'!$B$10</x:f>
        <x:v>1</x:v>
      </x:c>
      <x:c r="O4434" s="60" t="n">
        <x:f>N4434*'参数'!$B$11</x:f>
        <x:v>2</x:v>
      </x:c>
      <x:c r="P4434" s="60" t="n">
        <x:f>N4434*'参数'!$B$12</x:f>
        <x:v>1</x:v>
      </x:c>
      <x:c r="Q4434" t="str">
        <x:f>C4434&amp;"d"</x:f>
        <x:v>C196d</x:v>
      </x:c>
      <x:c r="R4434" t="str">
        <x:f>C4434&amp;"p"</x:f>
        <x:v>C196p</x:v>
      </x:c>
      <x:c r="S4434" t="str">
        <x:f>IF(AND(L4434&gt;=H4434+I4434+J4434,M4434&gt;L4434,F4434&lt;&gt;""),"PASS","FAIL")</x:f>
        <x:v>PASS</x:v>
      </x:c>
      <x:c r="T4434" t="n">
        <x:v>3</x:v>
      </x:c>
      <x:c r="U4434" t="str">
        <x:v>pickup_after_delivery_completion_plus_usage_lag</x:v>
      </x:c>
    </x:row>
    <x:row r="4435">
      <x:c r="A4435" t="str">
        <x:v>Set2_200-10-1b</x:v>
      </x:c>
      <x:c r="B4435" t="str">
        <x:v>standard_same_day</x:v>
      </x:c>
      <x:c r="C4435" t="str">
        <x:v>C197</x:v>
      </x:c>
      <x:c r="D4435" s="59" t="n">
        <x:v>40</x:v>
      </x:c>
      <x:c r="E4435" s="59" t="n">
        <x:v>4</x:v>
      </x:c>
      <x:c r="F4435" s="59" t="str">
        <x:v>S4</x:v>
      </x:c>
      <x:c r="G4435" s="59" t="n">
        <x:v>505</x:v>
      </x:c>
      <x:c r="H4435" s="59" t="n">
        <x:v>541</x:v>
      </x:c>
      <x:c r="I4435" s="59" t="n">
        <x:v>10</x:v>
      </x:c>
      <x:c r="J4435" s="60" t="n">
        <x:f>'参数'!$C$5</x:f>
        <x:v>360</x:v>
      </x:c>
      <x:c r="K4435" s="60" t="n">
        <x:f>'参数'!$D$5</x:f>
        <x:v>240</x:v>
      </x:c>
      <x:c r="L4435" s="60" t="n">
        <x:f>H4435+I4435+J4435</x:f>
        <x:v>911</x:v>
      </x:c>
      <x:c r="M4435" s="60" t="n">
        <x:f>L4435+K4435</x:f>
        <x:v>1151</x:v>
      </x:c>
      <x:c r="N4435" s="60" t="n">
        <x:f>'参数'!$B$10</x:f>
        <x:v>1</x:v>
      </x:c>
      <x:c r="O4435" s="60" t="n">
        <x:f>N4435*'参数'!$B$11</x:f>
        <x:v>2</x:v>
      </x:c>
      <x:c r="P4435" s="60" t="n">
        <x:f>N4435*'参数'!$B$12</x:f>
        <x:v>1</x:v>
      </x:c>
      <x:c r="Q4435" t="str">
        <x:f>C4435&amp;"d"</x:f>
        <x:v>C197d</x:v>
      </x:c>
      <x:c r="R4435" t="str">
        <x:f>C4435&amp;"p"</x:f>
        <x:v>C197p</x:v>
      </x:c>
      <x:c r="S4435" t="str">
        <x:f>IF(AND(L4435&gt;=H4435+I4435+J4435,M4435&gt;L4435,F4435&lt;&gt;""),"PASS","FAIL")</x:f>
        <x:v>PASS</x:v>
      </x:c>
      <x:c r="T4435" t="n">
        <x:v>14</x:v>
      </x:c>
      <x:c r="U4435" t="str">
        <x:v>pickup_after_delivery_completion_plus_usage_lag</x:v>
      </x:c>
    </x:row>
    <x:row r="4436">
      <x:c r="A4436" t="str">
        <x:v>Set2_200-10-1b</x:v>
      </x:c>
      <x:c r="B4436" t="str">
        <x:v>standard_same_day</x:v>
      </x:c>
      <x:c r="C4436" t="str">
        <x:v>C198</x:v>
      </x:c>
      <x:c r="D4436" s="59" t="n">
        <x:v>1</x:v>
      </x:c>
      <x:c r="E4436" s="59" t="n">
        <x:v>18</x:v>
      </x:c>
      <x:c r="F4436" s="59" t="str">
        <x:v>S8</x:v>
      </x:c>
      <x:c r="G4436" s="59" t="n">
        <x:v>166</x:v>
      </x:c>
      <x:c r="H4436" s="59" t="n">
        <x:v>194</x:v>
      </x:c>
      <x:c r="I4436" s="59" t="n">
        <x:v>10</x:v>
      </x:c>
      <x:c r="J4436" s="60" t="n">
        <x:f>'参数'!$C$5</x:f>
        <x:v>360</x:v>
      </x:c>
      <x:c r="K4436" s="60" t="n">
        <x:f>'参数'!$D$5</x:f>
        <x:v>240</x:v>
      </x:c>
      <x:c r="L4436" s="60" t="n">
        <x:f>H4436+I4436+J4436</x:f>
        <x:v>564</x:v>
      </x:c>
      <x:c r="M4436" s="60" t="n">
        <x:f>L4436+K4436</x:f>
        <x:v>804</x:v>
      </x:c>
      <x:c r="N4436" s="60" t="n">
        <x:f>'参数'!$B$10</x:f>
        <x:v>1</x:v>
      </x:c>
      <x:c r="O4436" s="60" t="n">
        <x:f>N4436*'参数'!$B$11</x:f>
        <x:v>2</x:v>
      </x:c>
      <x:c r="P4436" s="60" t="n">
        <x:f>N4436*'参数'!$B$12</x:f>
        <x:v>1</x:v>
      </x:c>
      <x:c r="Q4436" t="str">
        <x:f>C4436&amp;"d"</x:f>
        <x:v>C198d</x:v>
      </x:c>
      <x:c r="R4436" t="str">
        <x:f>C4436&amp;"p"</x:f>
        <x:v>C198p</x:v>
      </x:c>
      <x:c r="S4436" t="str">
        <x:f>IF(AND(L4436&gt;=H4436+I4436+J4436,M4436&gt;L4436,F4436&lt;&gt;""),"PASS","FAIL")</x:f>
        <x:v>PASS</x:v>
      </x:c>
      <x:c r="T4436" t="n">
        <x:v>4</x:v>
      </x:c>
      <x:c r="U4436" t="str">
        <x:v>pickup_after_delivery_completion_plus_usage_lag</x:v>
      </x:c>
    </x:row>
    <x:row r="4437">
      <x:c r="A4437" t="str">
        <x:v>Set2_200-10-1b</x:v>
      </x:c>
      <x:c r="B4437" t="str">
        <x:v>standard_same_day</x:v>
      </x:c>
      <x:c r="C4437" t="str">
        <x:v>C199</x:v>
      </x:c>
      <x:c r="D4437" s="59" t="n">
        <x:v>7</x:v>
      </x:c>
      <x:c r="E4437" s="59" t="n">
        <x:v>47</x:v>
      </x:c>
      <x:c r="F4437" s="59" t="str">
        <x:v>S9</x:v>
      </x:c>
      <x:c r="G4437" s="59" t="n">
        <x:v>93</x:v>
      </x:c>
      <x:c r="H4437" s="59" t="n">
        <x:v>129</x:v>
      </x:c>
      <x:c r="I4437" s="59" t="n">
        <x:v>10</x:v>
      </x:c>
      <x:c r="J4437" s="60" t="n">
        <x:f>'参数'!$C$5</x:f>
        <x:v>360</x:v>
      </x:c>
      <x:c r="K4437" s="60" t="n">
        <x:f>'参数'!$D$5</x:f>
        <x:v>240</x:v>
      </x:c>
      <x:c r="L4437" s="60" t="n">
        <x:f>H4437+I4437+J4437</x:f>
        <x:v>499</x:v>
      </x:c>
      <x:c r="M4437" s="60" t="n">
        <x:f>L4437+K4437</x:f>
        <x:v>739</x:v>
      </x:c>
      <x:c r="N4437" s="60" t="n">
        <x:f>'参数'!$B$10</x:f>
        <x:v>1</x:v>
      </x:c>
      <x:c r="O4437" s="60" t="n">
        <x:f>N4437*'参数'!$B$11</x:f>
        <x:v>2</x:v>
      </x:c>
      <x:c r="P4437" s="60" t="n">
        <x:f>N4437*'参数'!$B$12</x:f>
        <x:v>1</x:v>
      </x:c>
      <x:c r="Q4437" t="str">
        <x:f>C4437&amp;"d"</x:f>
        <x:v>C199d</x:v>
      </x:c>
      <x:c r="R4437" t="str">
        <x:f>C4437&amp;"p"</x:f>
        <x:v>C199p</x:v>
      </x:c>
      <x:c r="S4437" t="str">
        <x:f>IF(AND(L4437&gt;=H4437+I4437+J4437,M4437&gt;L4437,F4437&lt;&gt;""),"PASS","FAIL")</x:f>
        <x:v>PASS</x:v>
      </x:c>
      <x:c r="T4437" t="n">
        <x:v>4</x:v>
      </x:c>
      <x:c r="U4437" t="str">
        <x:v>pickup_after_delivery_completion_plus_usage_lag</x:v>
      </x:c>
    </x:row>
    <x:row r="4438">
      <x:c r="A4438" t="str">
        <x:v>Set2_200-10-2</x:v>
      </x:c>
      <x:c r="B4438" t="str">
        <x:v>standard_same_day</x:v>
      </x:c>
      <x:c r="C4438" t="str">
        <x:v>C0</x:v>
      </x:c>
      <x:c r="D4438" s="59" t="n">
        <x:v>4</x:v>
      </x:c>
      <x:c r="E4438" s="59" t="n">
        <x:v>24</x:v>
      </x:c>
      <x:c r="F4438" s="59" t="str">
        <x:v>S0</x:v>
      </x:c>
      <x:c r="G4438" s="59" t="n">
        <x:v>194</x:v>
      </x:c>
      <x:c r="H4438" s="59" t="n">
        <x:v>228</x:v>
      </x:c>
      <x:c r="I4438" s="59" t="n">
        <x:v>10</x:v>
      </x:c>
      <x:c r="J4438" s="60" t="n">
        <x:f>'参数'!$C$5</x:f>
        <x:v>360</x:v>
      </x:c>
      <x:c r="K4438" s="60" t="n">
        <x:f>'参数'!$D$5</x:f>
        <x:v>240</x:v>
      </x:c>
      <x:c r="L4438" s="60" t="n">
        <x:f>H4438+I4438+J4438</x:f>
        <x:v>598</x:v>
      </x:c>
      <x:c r="M4438" s="60" t="n">
        <x:f>L4438+K4438</x:f>
        <x:v>838</x:v>
      </x:c>
      <x:c r="N4438" s="60" t="n">
        <x:f>'参数'!$B$10</x:f>
        <x:v>1</x:v>
      </x:c>
      <x:c r="O4438" s="60" t="n">
        <x:f>N4438*'参数'!$B$11</x:f>
        <x:v>2</x:v>
      </x:c>
      <x:c r="P4438" s="60" t="n">
        <x:f>N4438*'参数'!$B$12</x:f>
        <x:v>1</x:v>
      </x:c>
      <x:c r="Q4438" t="str">
        <x:f>C4438&amp;"d"</x:f>
        <x:v>C0d</x:v>
      </x:c>
      <x:c r="R4438" t="str">
        <x:f>C4438&amp;"p"</x:f>
        <x:v>C0p</x:v>
      </x:c>
      <x:c r="S4438" t="str">
        <x:f>IF(AND(L4438&gt;=H4438+I4438+J4438,M4438&gt;L4438,F4438&lt;&gt;""),"PASS","FAIL")</x:f>
        <x:v>PASS</x:v>
      </x:c>
      <x:c r="T4438" t="n">
        <x:v>11</x:v>
      </x:c>
      <x:c r="U4438" t="str">
        <x:v>pickup_after_delivery_completion_plus_usage_lag</x:v>
      </x:c>
    </x:row>
    <x:row r="4439">
      <x:c r="A4439" t="str">
        <x:v>Set2_200-10-2</x:v>
      </x:c>
      <x:c r="B4439" t="str">
        <x:v>standard_same_day</x:v>
      </x:c>
      <x:c r="C4439" t="str">
        <x:v>C1</x:v>
      </x:c>
      <x:c r="D4439" s="59" t="n">
        <x:v>17</x:v>
      </x:c>
      <x:c r="E4439" s="59" t="n">
        <x:v>17</x:v>
      </x:c>
      <x:c r="F4439" s="59" t="str">
        <x:v>S2</x:v>
      </x:c>
      <x:c r="G4439" s="59" t="n">
        <x:v>152</x:v>
      </x:c>
      <x:c r="H4439" s="59" t="n">
        <x:v>174</x:v>
      </x:c>
      <x:c r="I4439" s="59" t="n">
        <x:v>10</x:v>
      </x:c>
      <x:c r="J4439" s="60" t="n">
        <x:f>'参数'!$C$5</x:f>
        <x:v>360</x:v>
      </x:c>
      <x:c r="K4439" s="60" t="n">
        <x:f>'参数'!$D$5</x:f>
        <x:v>240</x:v>
      </x:c>
      <x:c r="L4439" s="60" t="n">
        <x:f>H4439+I4439+J4439</x:f>
        <x:v>544</x:v>
      </x:c>
      <x:c r="M4439" s="60" t="n">
        <x:f>L4439+K4439</x:f>
        <x:v>784</x:v>
      </x:c>
      <x:c r="N4439" s="60" t="n">
        <x:f>'参数'!$B$10</x:f>
        <x:v>1</x:v>
      </x:c>
      <x:c r="O4439" s="60" t="n">
        <x:f>N4439*'参数'!$B$11</x:f>
        <x:v>2</x:v>
      </x:c>
      <x:c r="P4439" s="60" t="n">
        <x:f>N4439*'参数'!$B$12</x:f>
        <x:v>1</x:v>
      </x:c>
      <x:c r="Q4439" t="str">
        <x:f>C4439&amp;"d"</x:f>
        <x:v>C1d</x:v>
      </x:c>
      <x:c r="R4439" t="str">
        <x:f>C4439&amp;"p"</x:f>
        <x:v>C1p</x:v>
      </x:c>
      <x:c r="S4439" t="str">
        <x:f>IF(AND(L4439&gt;=H4439+I4439+J4439,M4439&gt;L4439,F4439&lt;&gt;""),"PASS","FAIL")</x:f>
        <x:v>PASS</x:v>
      </x:c>
      <x:c r="T4439" t="n">
        <x:v>12</x:v>
      </x:c>
      <x:c r="U4439" t="str">
        <x:v>pickup_after_delivery_completion_plus_usage_lag</x:v>
      </x:c>
    </x:row>
    <x:row r="4440">
      <x:c r="A4440" t="str">
        <x:v>Set2_200-10-2</x:v>
      </x:c>
      <x:c r="B4440" t="str">
        <x:v>standard_same_day</x:v>
      </x:c>
      <x:c r="C4440" t="str">
        <x:v>C2</x:v>
      </x:c>
      <x:c r="D4440" s="59" t="n">
        <x:v>22</x:v>
      </x:c>
      <x:c r="E4440" s="59" t="n">
        <x:v>22</x:v>
      </x:c>
      <x:c r="F4440" s="59" t="str">
        <x:v>S2</x:v>
      </x:c>
      <x:c r="G4440" s="59" t="n">
        <x:v>596</x:v>
      </x:c>
      <x:c r="H4440" s="59" t="n">
        <x:v>608</x:v>
      </x:c>
      <x:c r="I4440" s="59" t="n">
        <x:v>10</x:v>
      </x:c>
      <x:c r="J4440" s="60" t="n">
        <x:f>'参数'!$C$5</x:f>
        <x:v>360</x:v>
      </x:c>
      <x:c r="K4440" s="60" t="n">
        <x:f>'参数'!$D$5</x:f>
        <x:v>240</x:v>
      </x:c>
      <x:c r="L4440" s="60" t="n">
        <x:f>H4440+I4440+J4440</x:f>
        <x:v>978</x:v>
      </x:c>
      <x:c r="M4440" s="60" t="n">
        <x:f>L4440+K4440</x:f>
        <x:v>1218</x:v>
      </x:c>
      <x:c r="N4440" s="60" t="n">
        <x:f>'参数'!$B$10</x:f>
        <x:v>1</x:v>
      </x:c>
      <x:c r="O4440" s="60" t="n">
        <x:f>N4440*'参数'!$B$11</x:f>
        <x:v>2</x:v>
      </x:c>
      <x:c r="P4440" s="60" t="n">
        <x:f>N4440*'参数'!$B$12</x:f>
        <x:v>1</x:v>
      </x:c>
      <x:c r="Q4440" t="str">
        <x:f>C4440&amp;"d"</x:f>
        <x:v>C2d</x:v>
      </x:c>
      <x:c r="R4440" t="str">
        <x:f>C4440&amp;"p"</x:f>
        <x:v>C2p</x:v>
      </x:c>
      <x:c r="S4440" t="str">
        <x:f>IF(AND(L4440&gt;=H4440+I4440+J4440,M4440&gt;L4440,F4440&lt;&gt;""),"PASS","FAIL")</x:f>
        <x:v>PASS</x:v>
      </x:c>
      <x:c r="T4440" t="n">
        <x:v>8</x:v>
      </x:c>
      <x:c r="U4440" t="str">
        <x:v>pickup_after_delivery_completion_plus_usage_lag</x:v>
      </x:c>
    </x:row>
    <x:row r="4441">
      <x:c r="A4441" t="str">
        <x:v>Set2_200-10-2</x:v>
      </x:c>
      <x:c r="B4441" t="str">
        <x:v>standard_same_day</x:v>
      </x:c>
      <x:c r="C4441" t="str">
        <x:v>C3</x:v>
      </x:c>
      <x:c r="D4441" s="59" t="n">
        <x:v>19</x:v>
      </x:c>
      <x:c r="E4441" s="59" t="n">
        <x:v>10</x:v>
      </x:c>
      <x:c r="F4441" s="59" t="str">
        <x:v>S2</x:v>
      </x:c>
      <x:c r="G4441" s="59" t="n">
        <x:v>561</x:v>
      </x:c>
      <x:c r="H4441" s="59" t="n">
        <x:v>581</x:v>
      </x:c>
      <x:c r="I4441" s="59" t="n">
        <x:v>10</x:v>
      </x:c>
      <x:c r="J4441" s="60" t="n">
        <x:f>'参数'!$C$5</x:f>
        <x:v>360</x:v>
      </x:c>
      <x:c r="K4441" s="60" t="n">
        <x:f>'参数'!$D$5</x:f>
        <x:v>240</x:v>
      </x:c>
      <x:c r="L4441" s="60" t="n">
        <x:f>H4441+I4441+J4441</x:f>
        <x:v>951</x:v>
      </x:c>
      <x:c r="M4441" s="60" t="n">
        <x:f>L4441+K4441</x:f>
        <x:v>1191</x:v>
      </x:c>
      <x:c r="N4441" s="60" t="n">
        <x:f>'参数'!$B$10</x:f>
        <x:v>1</x:v>
      </x:c>
      <x:c r="O4441" s="60" t="n">
        <x:f>N4441*'参数'!$B$11</x:f>
        <x:v>2</x:v>
      </x:c>
      <x:c r="P4441" s="60" t="n">
        <x:f>N4441*'参数'!$B$12</x:f>
        <x:v>1</x:v>
      </x:c>
      <x:c r="Q4441" t="str">
        <x:f>C4441&amp;"d"</x:f>
        <x:v>C3d</x:v>
      </x:c>
      <x:c r="R4441" t="str">
        <x:f>C4441&amp;"p"</x:f>
        <x:v>C3p</x:v>
      </x:c>
      <x:c r="S4441" t="str">
        <x:f>IF(AND(L4441&gt;=H4441+I4441+J4441,M4441&gt;L4441,F4441&lt;&gt;""),"PASS","FAIL")</x:f>
        <x:v>PASS</x:v>
      </x:c>
      <x:c r="T4441" t="n">
        <x:v>17</x:v>
      </x:c>
      <x:c r="U4441" t="str">
        <x:v>pickup_after_delivery_completion_plus_usage_lag</x:v>
      </x:c>
    </x:row>
    <x:row r="4442">
      <x:c r="A4442" t="str">
        <x:v>Set2_200-10-2</x:v>
      </x:c>
      <x:c r="B4442" t="str">
        <x:v>standard_same_day</x:v>
      </x:c>
      <x:c r="C4442" t="str">
        <x:v>C4</x:v>
      </x:c>
      <x:c r="D4442" s="59" t="n">
        <x:v>17</x:v>
      </x:c>
      <x:c r="E4442" s="59" t="n">
        <x:v>28</x:v>
      </x:c>
      <x:c r="F4442" s="59" t="str">
        <x:v>S2</x:v>
      </x:c>
      <x:c r="G4442" s="59" t="n">
        <x:v>170</x:v>
      </x:c>
      <x:c r="H4442" s="59" t="n">
        <x:v>182</x:v>
      </x:c>
      <x:c r="I4442" s="59" t="n">
        <x:v>10</x:v>
      </x:c>
      <x:c r="J4442" s="60" t="n">
        <x:f>'参数'!$C$5</x:f>
        <x:v>360</x:v>
      </x:c>
      <x:c r="K4442" s="60" t="n">
        <x:f>'参数'!$D$5</x:f>
        <x:v>240</x:v>
      </x:c>
      <x:c r="L4442" s="60" t="n">
        <x:f>H4442+I4442+J4442</x:f>
        <x:v>552</x:v>
      </x:c>
      <x:c r="M4442" s="60" t="n">
        <x:f>L4442+K4442</x:f>
        <x:v>792</x:v>
      </x:c>
      <x:c r="N4442" s="60" t="n">
        <x:f>'参数'!$B$10</x:f>
        <x:v>1</x:v>
      </x:c>
      <x:c r="O4442" s="60" t="n">
        <x:f>N4442*'参数'!$B$11</x:f>
        <x:v>2</x:v>
      </x:c>
      <x:c r="P4442" s="60" t="n">
        <x:f>N4442*'参数'!$B$12</x:f>
        <x:v>1</x:v>
      </x:c>
      <x:c r="Q4442" t="str">
        <x:f>C4442&amp;"d"</x:f>
        <x:v>C4d</x:v>
      </x:c>
      <x:c r="R4442" t="str">
        <x:f>C4442&amp;"p"</x:f>
        <x:v>C4p</x:v>
      </x:c>
      <x:c r="S4442" t="str">
        <x:f>IF(AND(L4442&gt;=H4442+I4442+J4442,M4442&gt;L4442,F4442&lt;&gt;""),"PASS","FAIL")</x:f>
        <x:v>PASS</x:v>
      </x:c>
      <x:c r="T4442" t="n">
        <x:v>1</x:v>
      </x:c>
      <x:c r="U4442" t="str">
        <x:v>pickup_after_delivery_completion_plus_usage_lag</x:v>
      </x:c>
    </x:row>
    <x:row r="4443">
      <x:c r="A4443" t="str">
        <x:v>Set2_200-10-2</x:v>
      </x:c>
      <x:c r="B4443" t="str">
        <x:v>standard_same_day</x:v>
      </x:c>
      <x:c r="C4443" t="str">
        <x:v>C5</x:v>
      </x:c>
      <x:c r="D4443" s="59" t="n">
        <x:v>24</x:v>
      </x:c>
      <x:c r="E4443" s="59" t="n">
        <x:v>20</x:v>
      </x:c>
      <x:c r="F4443" s="59" t="str">
        <x:v>S2</x:v>
      </x:c>
      <x:c r="G4443" s="59" t="n">
        <x:v>123</x:v>
      </x:c>
      <x:c r="H4443" s="59" t="n">
        <x:v>137</x:v>
      </x:c>
      <x:c r="I4443" s="59" t="n">
        <x:v>10</x:v>
      </x:c>
      <x:c r="J4443" s="60" t="n">
        <x:f>'参数'!$C$5</x:f>
        <x:v>360</x:v>
      </x:c>
      <x:c r="K4443" s="60" t="n">
        <x:f>'参数'!$D$5</x:f>
        <x:v>240</x:v>
      </x:c>
      <x:c r="L4443" s="60" t="n">
        <x:f>H4443+I4443+J4443</x:f>
        <x:v>507</x:v>
      </x:c>
      <x:c r="M4443" s="60" t="n">
        <x:f>L4443+K4443</x:f>
        <x:v>747</x:v>
      </x:c>
      <x:c r="N4443" s="60" t="n">
        <x:f>'参数'!$B$10</x:f>
        <x:v>1</x:v>
      </x:c>
      <x:c r="O4443" s="60" t="n">
        <x:f>N4443*'参数'!$B$11</x:f>
        <x:v>2</x:v>
      </x:c>
      <x:c r="P4443" s="60" t="n">
        <x:f>N4443*'参数'!$B$12</x:f>
        <x:v>1</x:v>
      </x:c>
      <x:c r="Q4443" t="str">
        <x:f>C4443&amp;"d"</x:f>
        <x:v>C5d</x:v>
      </x:c>
      <x:c r="R4443" t="str">
        <x:f>C4443&amp;"p"</x:f>
        <x:v>C5p</x:v>
      </x:c>
      <x:c r="S4443" t="str">
        <x:f>IF(AND(L4443&gt;=H4443+I4443+J4443,M4443&gt;L4443,F4443&lt;&gt;""),"PASS","FAIL")</x:f>
        <x:v>PASS</x:v>
      </x:c>
      <x:c r="T4443" t="n">
        <x:v>6</x:v>
      </x:c>
      <x:c r="U4443" t="str">
        <x:v>pickup_after_delivery_completion_plus_usage_lag</x:v>
      </x:c>
    </x:row>
    <x:row r="4444">
      <x:c r="A4444" t="str">
        <x:v>Set2_200-10-2</x:v>
      </x:c>
      <x:c r="B4444" t="str">
        <x:v>standard_same_day</x:v>
      </x:c>
      <x:c r="C4444" t="str">
        <x:v>C6</x:v>
      </x:c>
      <x:c r="D4444" s="59" t="n">
        <x:v>11</x:v>
      </x:c>
      <x:c r="E4444" s="59" t="n">
        <x:v>15</x:v>
      </x:c>
      <x:c r="F4444" s="59" t="str">
        <x:v>S0</x:v>
      </x:c>
      <x:c r="G4444" s="59" t="n">
        <x:v>307</x:v>
      </x:c>
      <x:c r="H4444" s="59" t="n">
        <x:v>319</x:v>
      </x:c>
      <x:c r="I4444" s="59" t="n">
        <x:v>10</x:v>
      </x:c>
      <x:c r="J4444" s="60" t="n">
        <x:f>'参数'!$C$5</x:f>
        <x:v>360</x:v>
      </x:c>
      <x:c r="K4444" s="60" t="n">
        <x:f>'参数'!$D$5</x:f>
        <x:v>240</x:v>
      </x:c>
      <x:c r="L4444" s="60" t="n">
        <x:f>H4444+I4444+J4444</x:f>
        <x:v>689</x:v>
      </x:c>
      <x:c r="M4444" s="60" t="n">
        <x:f>L4444+K4444</x:f>
        <x:v>929</x:v>
      </x:c>
      <x:c r="N4444" s="60" t="n">
        <x:f>'参数'!$B$10</x:f>
        <x:v>1</x:v>
      </x:c>
      <x:c r="O4444" s="60" t="n">
        <x:f>N4444*'参数'!$B$11</x:f>
        <x:v>2</x:v>
      </x:c>
      <x:c r="P4444" s="60" t="n">
        <x:f>N4444*'参数'!$B$12</x:f>
        <x:v>1</x:v>
      </x:c>
      <x:c r="Q4444" t="str">
        <x:f>C4444&amp;"d"</x:f>
        <x:v>C6d</x:v>
      </x:c>
      <x:c r="R4444" t="str">
        <x:f>C4444&amp;"p"</x:f>
        <x:v>C6p</x:v>
      </x:c>
      <x:c r="S4444" t="str">
        <x:f>IF(AND(L4444&gt;=H4444+I4444+J4444,M4444&gt;L4444,F4444&lt;&gt;""),"PASS","FAIL")</x:f>
        <x:v>PASS</x:v>
      </x:c>
      <x:c r="T4444" t="n">
        <x:v>12</x:v>
      </x:c>
      <x:c r="U4444" t="str">
        <x:v>pickup_after_delivery_completion_plus_usage_lag</x:v>
      </x:c>
    </x:row>
    <x:row r="4445">
      <x:c r="A4445" t="str">
        <x:v>Set2_200-10-2</x:v>
      </x:c>
      <x:c r="B4445" t="str">
        <x:v>standard_same_day</x:v>
      </x:c>
      <x:c r="C4445" t="str">
        <x:v>C7</x:v>
      </x:c>
      <x:c r="D4445" s="59" t="n">
        <x:v>7</x:v>
      </x:c>
      <x:c r="E4445" s="59" t="n">
        <x:v>19</x:v>
      </x:c>
      <x:c r="F4445" s="59" t="str">
        <x:v>S0</x:v>
      </x:c>
      <x:c r="G4445" s="59" t="n">
        <x:v>276</x:v>
      </x:c>
      <x:c r="H4445" s="59" t="n">
        <x:v>304</x:v>
      </x:c>
      <x:c r="I4445" s="59" t="n">
        <x:v>10</x:v>
      </x:c>
      <x:c r="J4445" s="60" t="n">
        <x:f>'参数'!$C$5</x:f>
        <x:v>360</x:v>
      </x:c>
      <x:c r="K4445" s="60" t="n">
        <x:f>'参数'!$D$5</x:f>
        <x:v>240</x:v>
      </x:c>
      <x:c r="L4445" s="60" t="n">
        <x:f>H4445+I4445+J4445</x:f>
        <x:v>674</x:v>
      </x:c>
      <x:c r="M4445" s="60" t="n">
        <x:f>L4445+K4445</x:f>
        <x:v>914</x:v>
      </x:c>
      <x:c r="N4445" s="60" t="n">
        <x:f>'参数'!$B$10</x:f>
        <x:v>1</x:v>
      </x:c>
      <x:c r="O4445" s="60" t="n">
        <x:f>N4445*'参数'!$B$11</x:f>
        <x:v>2</x:v>
      </x:c>
      <x:c r="P4445" s="60" t="n">
        <x:f>N4445*'参数'!$B$12</x:f>
        <x:v>1</x:v>
      </x:c>
      <x:c r="Q4445" t="str">
        <x:f>C4445&amp;"d"</x:f>
        <x:v>C7d</x:v>
      </x:c>
      <x:c r="R4445" t="str">
        <x:f>C4445&amp;"p"</x:f>
        <x:v>C7p</x:v>
      </x:c>
      <x:c r="S4445" t="str">
        <x:f>IF(AND(L4445&gt;=H4445+I4445+J4445,M4445&gt;L4445,F4445&lt;&gt;""),"PASS","FAIL")</x:f>
        <x:v>PASS</x:v>
      </x:c>
      <x:c r="T4445" t="n">
        <x:v>11</x:v>
      </x:c>
      <x:c r="U4445" t="str">
        <x:v>pickup_after_delivery_completion_plus_usage_lag</x:v>
      </x:c>
    </x:row>
    <x:row r="4446">
      <x:c r="A4446" t="str">
        <x:v>Set2_200-10-2</x:v>
      </x:c>
      <x:c r="B4446" t="str">
        <x:v>standard_same_day</x:v>
      </x:c>
      <x:c r="C4446" t="str">
        <x:v>C8</x:v>
      </x:c>
      <x:c r="D4446" s="59" t="n">
        <x:v>9</x:v>
      </x:c>
      <x:c r="E4446" s="59" t="n">
        <x:v>19</x:v>
      </x:c>
      <x:c r="F4446" s="59" t="str">
        <x:v>S0</x:v>
      </x:c>
      <x:c r="G4446" s="59" t="n">
        <x:v>153</x:v>
      </x:c>
      <x:c r="H4446" s="59" t="n">
        <x:v>167</x:v>
      </x:c>
      <x:c r="I4446" s="59" t="n">
        <x:v>10</x:v>
      </x:c>
      <x:c r="J4446" s="60" t="n">
        <x:f>'参数'!$C$5</x:f>
        <x:v>360</x:v>
      </x:c>
      <x:c r="K4446" s="60" t="n">
        <x:f>'参数'!$D$5</x:f>
        <x:v>240</x:v>
      </x:c>
      <x:c r="L4446" s="60" t="n">
        <x:f>H4446+I4446+J4446</x:f>
        <x:v>537</x:v>
      </x:c>
      <x:c r="M4446" s="60" t="n">
        <x:f>L4446+K4446</x:f>
        <x:v>777</x:v>
      </x:c>
      <x:c r="N4446" s="60" t="n">
        <x:f>'参数'!$B$10</x:f>
        <x:v>1</x:v>
      </x:c>
      <x:c r="O4446" s="60" t="n">
        <x:f>N4446*'参数'!$B$11</x:f>
        <x:v>2</x:v>
      </x:c>
      <x:c r="P4446" s="60" t="n">
        <x:f>N4446*'参数'!$B$12</x:f>
        <x:v>1</x:v>
      </x:c>
      <x:c r="Q4446" t="str">
        <x:f>C4446&amp;"d"</x:f>
        <x:v>C8d</x:v>
      </x:c>
      <x:c r="R4446" t="str">
        <x:f>C4446&amp;"p"</x:f>
        <x:v>C8p</x:v>
      </x:c>
      <x:c r="S4446" t="str">
        <x:f>IF(AND(L4446&gt;=H4446+I4446+J4446,M4446&gt;L4446,F4446&lt;&gt;""),"PASS","FAIL")</x:f>
        <x:v>PASS</x:v>
      </x:c>
      <x:c r="T4446" t="n">
        <x:v>1</x:v>
      </x:c>
      <x:c r="U4446" t="str">
        <x:v>pickup_after_delivery_completion_plus_usage_lag</x:v>
      </x:c>
    </x:row>
    <x:row r="4447">
      <x:c r="A4447" t="str">
        <x:v>Set2_200-10-2</x:v>
      </x:c>
      <x:c r="B4447" t="str">
        <x:v>standard_same_day</x:v>
      </x:c>
      <x:c r="C4447" t="str">
        <x:v>C9</x:v>
      </x:c>
      <x:c r="D4447" s="59" t="n">
        <x:v>24</x:v>
      </x:c>
      <x:c r="E4447" s="59" t="n">
        <x:v>6</x:v>
      </x:c>
      <x:c r="F4447" s="59" t="str">
        <x:v>S2</x:v>
      </x:c>
      <x:c r="G4447" s="59" t="n">
        <x:v>488</x:v>
      </x:c>
      <x:c r="H4447" s="59" t="n">
        <x:v>502</x:v>
      </x:c>
      <x:c r="I4447" s="59" t="n">
        <x:v>10</x:v>
      </x:c>
      <x:c r="J4447" s="60" t="n">
        <x:f>'参数'!$C$5</x:f>
        <x:v>360</x:v>
      </x:c>
      <x:c r="K4447" s="60" t="n">
        <x:f>'参数'!$D$5</x:f>
        <x:v>240</x:v>
      </x:c>
      <x:c r="L4447" s="60" t="n">
        <x:f>H4447+I4447+J4447</x:f>
        <x:v>872</x:v>
      </x:c>
      <x:c r="M4447" s="60" t="n">
        <x:f>L4447+K4447</x:f>
        <x:v>1112</x:v>
      </x:c>
      <x:c r="N4447" s="60" t="n">
        <x:f>'参数'!$B$10</x:f>
        <x:v>1</x:v>
      </x:c>
      <x:c r="O4447" s="60" t="n">
        <x:f>N4447*'参数'!$B$11</x:f>
        <x:v>2</x:v>
      </x:c>
      <x:c r="P4447" s="60" t="n">
        <x:f>N4447*'参数'!$B$12</x:f>
        <x:v>1</x:v>
      </x:c>
      <x:c r="Q4447" t="str">
        <x:f>C4447&amp;"d"</x:f>
        <x:v>C9d</x:v>
      </x:c>
      <x:c r="R4447" t="str">
        <x:f>C4447&amp;"p"</x:f>
        <x:v>C9p</x:v>
      </x:c>
      <x:c r="S4447" t="str">
        <x:f>IF(AND(L4447&gt;=H4447+I4447+J4447,M4447&gt;L4447,F4447&lt;&gt;""),"PASS","FAIL")</x:f>
        <x:v>PASS</x:v>
      </x:c>
      <x:c r="T4447" t="n">
        <x:v>5</x:v>
      </x:c>
      <x:c r="U4447" t="str">
        <x:v>pickup_after_delivery_completion_plus_usage_lag</x:v>
      </x:c>
    </x:row>
    <x:row r="4448">
      <x:c r="A4448" t="str">
        <x:v>Set2_200-10-2</x:v>
      </x:c>
      <x:c r="B4448" t="str">
        <x:v>standard_same_day</x:v>
      </x:c>
      <x:c r="C4448" t="str">
        <x:v>C10</x:v>
      </x:c>
      <x:c r="D4448" s="59" t="n">
        <x:v>1</x:v>
      </x:c>
      <x:c r="E4448" s="59" t="n">
        <x:v>17</x:v>
      </x:c>
      <x:c r="F4448" s="59" t="str">
        <x:v>S0</x:v>
      </x:c>
      <x:c r="G4448" s="59" t="n">
        <x:v>503</x:v>
      </x:c>
      <x:c r="H4448" s="59" t="n">
        <x:v>539</x:v>
      </x:c>
      <x:c r="I4448" s="59" t="n">
        <x:v>10</x:v>
      </x:c>
      <x:c r="J4448" s="60" t="n">
        <x:f>'参数'!$C$5</x:f>
        <x:v>360</x:v>
      </x:c>
      <x:c r="K4448" s="60" t="n">
        <x:f>'参数'!$D$5</x:f>
        <x:v>240</x:v>
      </x:c>
      <x:c r="L4448" s="60" t="n">
        <x:f>H4448+I4448+J4448</x:f>
        <x:v>909</x:v>
      </x:c>
      <x:c r="M4448" s="60" t="n">
        <x:f>L4448+K4448</x:f>
        <x:v>1149</x:v>
      </x:c>
      <x:c r="N4448" s="60" t="n">
        <x:f>'参数'!$B$10</x:f>
        <x:v>1</x:v>
      </x:c>
      <x:c r="O4448" s="60" t="n">
        <x:f>N4448*'参数'!$B$11</x:f>
        <x:v>2</x:v>
      </x:c>
      <x:c r="P4448" s="60" t="n">
        <x:f>N4448*'参数'!$B$12</x:f>
        <x:v>1</x:v>
      </x:c>
      <x:c r="Q4448" t="str">
        <x:f>C4448&amp;"d"</x:f>
        <x:v>C10d</x:v>
      </x:c>
      <x:c r="R4448" t="str">
        <x:f>C4448&amp;"p"</x:f>
        <x:v>C10p</x:v>
      </x:c>
      <x:c r="S4448" t="str">
        <x:f>IF(AND(L4448&gt;=H4448+I4448+J4448,M4448&gt;L4448,F4448&lt;&gt;""),"PASS","FAIL")</x:f>
        <x:v>PASS</x:v>
      </x:c>
      <x:c r="T4448" t="n">
        <x:v>11</x:v>
      </x:c>
      <x:c r="U4448" t="str">
        <x:v>pickup_after_delivery_completion_plus_usage_lag</x:v>
      </x:c>
    </x:row>
    <x:row r="4449">
      <x:c r="A4449" t="str">
        <x:v>Set2_200-10-2</x:v>
      </x:c>
      <x:c r="B4449" t="str">
        <x:v>standard_same_day</x:v>
      </x:c>
      <x:c r="C4449" t="str">
        <x:v>C11</x:v>
      </x:c>
      <x:c r="D4449" s="59" t="n">
        <x:v>20</x:v>
      </x:c>
      <x:c r="E4449" s="59" t="n">
        <x:v>8</x:v>
      </x:c>
      <x:c r="F4449" s="59" t="str">
        <x:v>S2</x:v>
      </x:c>
      <x:c r="G4449" s="59" t="n">
        <x:v>166</x:v>
      </x:c>
      <x:c r="H4449" s="59" t="n">
        <x:v>180</x:v>
      </x:c>
      <x:c r="I4449" s="59" t="n">
        <x:v>10</x:v>
      </x:c>
      <x:c r="J4449" s="60" t="n">
        <x:f>'参数'!$C$5</x:f>
        <x:v>360</x:v>
      </x:c>
      <x:c r="K4449" s="60" t="n">
        <x:f>'参数'!$D$5</x:f>
        <x:v>240</x:v>
      </x:c>
      <x:c r="L4449" s="60" t="n">
        <x:f>H4449+I4449+J4449</x:f>
        <x:v>550</x:v>
      </x:c>
      <x:c r="M4449" s="60" t="n">
        <x:f>L4449+K4449</x:f>
        <x:v>790</x:v>
      </x:c>
      <x:c r="N4449" s="60" t="n">
        <x:f>'参数'!$B$10</x:f>
        <x:v>1</x:v>
      </x:c>
      <x:c r="O4449" s="60" t="n">
        <x:f>N4449*'参数'!$B$11</x:f>
        <x:v>2</x:v>
      </x:c>
      <x:c r="P4449" s="60" t="n">
        <x:f>N4449*'参数'!$B$12</x:f>
        <x:v>1</x:v>
      </x:c>
      <x:c r="Q4449" t="str">
        <x:f>C4449&amp;"d"</x:f>
        <x:v>C11d</x:v>
      </x:c>
      <x:c r="R4449" t="str">
        <x:f>C4449&amp;"p"</x:f>
        <x:v>C11p</x:v>
      </x:c>
      <x:c r="S4449" t="str">
        <x:f>IF(AND(L4449&gt;=H4449+I4449+J4449,M4449&gt;L4449,F4449&lt;&gt;""),"PASS","FAIL")</x:f>
        <x:v>PASS</x:v>
      </x:c>
      <x:c r="T4449" t="n">
        <x:v>12</x:v>
      </x:c>
      <x:c r="U4449" t="str">
        <x:v>pickup_after_delivery_completion_plus_usage_lag</x:v>
      </x:c>
    </x:row>
    <x:row r="4450">
      <x:c r="A4450" t="str">
        <x:v>Set2_200-10-2</x:v>
      </x:c>
      <x:c r="B4450" t="str">
        <x:v>standard_same_day</x:v>
      </x:c>
      <x:c r="C4450" t="str">
        <x:v>C12</x:v>
      </x:c>
      <x:c r="D4450" s="59" t="n">
        <x:v>7</x:v>
      </x:c>
      <x:c r="E4450" s="59" t="n">
        <x:v>10</x:v>
      </x:c>
      <x:c r="F4450" s="59" t="str">
        <x:v>S0</x:v>
      </x:c>
      <x:c r="G4450" s="59" t="n">
        <x:v>347</x:v>
      </x:c>
      <x:c r="H4450" s="59" t="n">
        <x:v>361</x:v>
      </x:c>
      <x:c r="I4450" s="59" t="n">
        <x:v>10</x:v>
      </x:c>
      <x:c r="J4450" s="60" t="n">
        <x:f>'参数'!$C$5</x:f>
        <x:v>360</x:v>
      </x:c>
      <x:c r="K4450" s="60" t="n">
        <x:f>'参数'!$D$5</x:f>
        <x:v>240</x:v>
      </x:c>
      <x:c r="L4450" s="60" t="n">
        <x:f>H4450+I4450+J4450</x:f>
        <x:v>731</x:v>
      </x:c>
      <x:c r="M4450" s="60" t="n">
        <x:f>L4450+K4450</x:f>
        <x:v>971</x:v>
      </x:c>
      <x:c r="N4450" s="60" t="n">
        <x:f>'参数'!$B$10</x:f>
        <x:v>1</x:v>
      </x:c>
      <x:c r="O4450" s="60" t="n">
        <x:f>N4450*'参数'!$B$11</x:f>
        <x:v>2</x:v>
      </x:c>
      <x:c r="P4450" s="60" t="n">
        <x:f>N4450*'参数'!$B$12</x:f>
        <x:v>1</x:v>
      </x:c>
      <x:c r="Q4450" t="str">
        <x:f>C4450&amp;"d"</x:f>
        <x:v>C12d</x:v>
      </x:c>
      <x:c r="R4450" t="str">
        <x:f>C4450&amp;"p"</x:f>
        <x:v>C12p</x:v>
      </x:c>
      <x:c r="S4450" t="str">
        <x:f>IF(AND(L4450&gt;=H4450+I4450+J4450,M4450&gt;L4450,F4450&lt;&gt;""),"PASS","FAIL")</x:f>
        <x:v>PASS</x:v>
      </x:c>
      <x:c r="T4450" t="n">
        <x:v>2</x:v>
      </x:c>
      <x:c r="U4450" t="str">
        <x:v>pickup_after_delivery_completion_plus_usage_lag</x:v>
      </x:c>
    </x:row>
    <x:row r="4451">
      <x:c r="A4451" t="str">
        <x:v>Set2_200-10-2</x:v>
      </x:c>
      <x:c r="B4451" t="str">
        <x:v>standard_same_day</x:v>
      </x:c>
      <x:c r="C4451" t="str">
        <x:v>C13</x:v>
      </x:c>
      <x:c r="D4451" s="59" t="n">
        <x:v>15</x:v>
      </x:c>
      <x:c r="E4451" s="59" t="n">
        <x:v>8</x:v>
      </x:c>
      <x:c r="F4451" s="59" t="str">
        <x:v>S0</x:v>
      </x:c>
      <x:c r="G4451" s="59" t="n">
        <x:v>501</x:v>
      </x:c>
      <x:c r="H4451" s="59" t="n">
        <x:v>517</x:v>
      </x:c>
      <x:c r="I4451" s="59" t="n">
        <x:v>10</x:v>
      </x:c>
      <x:c r="J4451" s="60" t="n">
        <x:f>'参数'!$C$5</x:f>
        <x:v>360</x:v>
      </x:c>
      <x:c r="K4451" s="60" t="n">
        <x:f>'参数'!$D$5</x:f>
        <x:v>240</x:v>
      </x:c>
      <x:c r="L4451" s="60" t="n">
        <x:f>H4451+I4451+J4451</x:f>
        <x:v>887</x:v>
      </x:c>
      <x:c r="M4451" s="60" t="n">
        <x:f>L4451+K4451</x:f>
        <x:v>1127</x:v>
      </x:c>
      <x:c r="N4451" s="60" t="n">
        <x:f>'参数'!$B$10</x:f>
        <x:v>1</x:v>
      </x:c>
      <x:c r="O4451" s="60" t="n">
        <x:f>N4451*'参数'!$B$11</x:f>
        <x:v>2</x:v>
      </x:c>
      <x:c r="P4451" s="60" t="n">
        <x:f>N4451*'参数'!$B$12</x:f>
        <x:v>1</x:v>
      </x:c>
      <x:c r="Q4451" t="str">
        <x:f>C4451&amp;"d"</x:f>
        <x:v>C13d</x:v>
      </x:c>
      <x:c r="R4451" t="str">
        <x:f>C4451&amp;"p"</x:f>
        <x:v>C13p</x:v>
      </x:c>
      <x:c r="S4451" t="str">
        <x:f>IF(AND(L4451&gt;=H4451+I4451+J4451,M4451&gt;L4451,F4451&lt;&gt;""),"PASS","FAIL")</x:f>
        <x:v>PASS</x:v>
      </x:c>
      <x:c r="T4451" t="n">
        <x:v>3</x:v>
      </x:c>
      <x:c r="U4451" t="str">
        <x:v>pickup_after_delivery_completion_plus_usage_lag</x:v>
      </x:c>
    </x:row>
    <x:row r="4452">
      <x:c r="A4452" t="str">
        <x:v>Set2_200-10-2</x:v>
      </x:c>
      <x:c r="B4452" t="str">
        <x:v>standard_same_day</x:v>
      </x:c>
      <x:c r="C4452" t="str">
        <x:v>C14</x:v>
      </x:c>
      <x:c r="D4452" s="59" t="n">
        <x:v>7</x:v>
      </x:c>
      <x:c r="E4452" s="59" t="n">
        <x:v>19</x:v>
      </x:c>
      <x:c r="F4452" s="59" t="str">
        <x:v>S0</x:v>
      </x:c>
      <x:c r="G4452" s="59" t="n">
        <x:v>376</x:v>
      </x:c>
      <x:c r="H4452" s="59" t="n">
        <x:v>390</x:v>
      </x:c>
      <x:c r="I4452" s="59" t="n">
        <x:v>10</x:v>
      </x:c>
      <x:c r="J4452" s="60" t="n">
        <x:f>'参数'!$C$5</x:f>
        <x:v>360</x:v>
      </x:c>
      <x:c r="K4452" s="60" t="n">
        <x:f>'参数'!$D$5</x:f>
        <x:v>240</x:v>
      </x:c>
      <x:c r="L4452" s="60" t="n">
        <x:f>H4452+I4452+J4452</x:f>
        <x:v>760</x:v>
      </x:c>
      <x:c r="M4452" s="60" t="n">
        <x:f>L4452+K4452</x:f>
        <x:v>1000</x:v>
      </x:c>
      <x:c r="N4452" s="60" t="n">
        <x:f>'参数'!$B$10</x:f>
        <x:v>1</x:v>
      </x:c>
      <x:c r="O4452" s="60" t="n">
        <x:f>N4452*'参数'!$B$11</x:f>
        <x:v>2</x:v>
      </x:c>
      <x:c r="P4452" s="60" t="n">
        <x:f>N4452*'参数'!$B$12</x:f>
        <x:v>1</x:v>
      </x:c>
      <x:c r="Q4452" t="str">
        <x:f>C4452&amp;"d"</x:f>
        <x:v>C14d</x:v>
      </x:c>
      <x:c r="R4452" t="str">
        <x:f>C4452&amp;"p"</x:f>
        <x:v>C14p</x:v>
      </x:c>
      <x:c r="S4452" t="str">
        <x:f>IF(AND(L4452&gt;=H4452+I4452+J4452,M4452&gt;L4452,F4452&lt;&gt;""),"PASS","FAIL")</x:f>
        <x:v>PASS</x:v>
      </x:c>
      <x:c r="T4452" t="n">
        <x:v>2</x:v>
      </x:c>
      <x:c r="U4452" t="str">
        <x:v>pickup_after_delivery_completion_plus_usage_lag</x:v>
      </x:c>
    </x:row>
    <x:row r="4453">
      <x:c r="A4453" t="str">
        <x:v>Set2_200-10-2</x:v>
      </x:c>
      <x:c r="B4453" t="str">
        <x:v>standard_same_day</x:v>
      </x:c>
      <x:c r="C4453" t="str">
        <x:v>C15</x:v>
      </x:c>
      <x:c r="D4453" s="59" t="n">
        <x:v>9</x:v>
      </x:c>
      <x:c r="E4453" s="59" t="n">
        <x:v>9</x:v>
      </x:c>
      <x:c r="F4453" s="59" t="str">
        <x:v>S0</x:v>
      </x:c>
      <x:c r="G4453" s="59" t="n">
        <x:v>471</x:v>
      </x:c>
      <x:c r="H4453" s="59" t="n">
        <x:v>499</x:v>
      </x:c>
      <x:c r="I4453" s="59" t="n">
        <x:v>10</x:v>
      </x:c>
      <x:c r="J4453" s="60" t="n">
        <x:f>'参数'!$C$5</x:f>
        <x:v>360</x:v>
      </x:c>
      <x:c r="K4453" s="60" t="n">
        <x:f>'参数'!$D$5</x:f>
        <x:v>240</x:v>
      </x:c>
      <x:c r="L4453" s="60" t="n">
        <x:f>H4453+I4453+J4453</x:f>
        <x:v>869</x:v>
      </x:c>
      <x:c r="M4453" s="60" t="n">
        <x:f>L4453+K4453</x:f>
        <x:v>1109</x:v>
      </x:c>
      <x:c r="N4453" s="60" t="n">
        <x:f>'参数'!$B$10</x:f>
        <x:v>1</x:v>
      </x:c>
      <x:c r="O4453" s="60" t="n">
        <x:f>N4453*'参数'!$B$11</x:f>
        <x:v>2</x:v>
      </x:c>
      <x:c r="P4453" s="60" t="n">
        <x:f>N4453*'参数'!$B$12</x:f>
        <x:v>1</x:v>
      </x:c>
      <x:c r="Q4453" t="str">
        <x:f>C4453&amp;"d"</x:f>
        <x:v>C15d</x:v>
      </x:c>
      <x:c r="R4453" t="str">
        <x:f>C4453&amp;"p"</x:f>
        <x:v>C15p</x:v>
      </x:c>
      <x:c r="S4453" t="str">
        <x:f>IF(AND(L4453&gt;=H4453+I4453+J4453,M4453&gt;L4453,F4453&lt;&gt;""),"PASS","FAIL")</x:f>
        <x:v>PASS</x:v>
      </x:c>
      <x:c r="T4453" t="n">
        <x:v>7</x:v>
      </x:c>
      <x:c r="U4453" t="str">
        <x:v>pickup_after_delivery_completion_plus_usage_lag</x:v>
      </x:c>
    </x:row>
    <x:row r="4454">
      <x:c r="A4454" t="str">
        <x:v>Set2_200-10-2</x:v>
      </x:c>
      <x:c r="B4454" t="str">
        <x:v>standard_same_day</x:v>
      </x:c>
      <x:c r="C4454" t="str">
        <x:v>C16</x:v>
      </x:c>
      <x:c r="D4454" s="59" t="n">
        <x:v>12</x:v>
      </x:c>
      <x:c r="E4454" s="59" t="n">
        <x:v>24</x:v>
      </x:c>
      <x:c r="F4454" s="59" t="str">
        <x:v>S0</x:v>
      </x:c>
      <x:c r="G4454" s="59" t="n">
        <x:v>110</x:v>
      </x:c>
      <x:c r="H4454" s="59" t="n">
        <x:v>128</x:v>
      </x:c>
      <x:c r="I4454" s="59" t="n">
        <x:v>10</x:v>
      </x:c>
      <x:c r="J4454" s="60" t="n">
        <x:f>'参数'!$C$5</x:f>
        <x:v>360</x:v>
      </x:c>
      <x:c r="K4454" s="60" t="n">
        <x:f>'参数'!$D$5</x:f>
        <x:v>240</x:v>
      </x:c>
      <x:c r="L4454" s="60" t="n">
        <x:f>H4454+I4454+J4454</x:f>
        <x:v>498</x:v>
      </x:c>
      <x:c r="M4454" s="60" t="n">
        <x:f>L4454+K4454</x:f>
        <x:v>738</x:v>
      </x:c>
      <x:c r="N4454" s="60" t="n">
        <x:f>'参数'!$B$10</x:f>
        <x:v>1</x:v>
      </x:c>
      <x:c r="O4454" s="60" t="n">
        <x:f>N4454*'参数'!$B$11</x:f>
        <x:v>2</x:v>
      </x:c>
      <x:c r="P4454" s="60" t="n">
        <x:f>N4454*'参数'!$B$12</x:f>
        <x:v>1</x:v>
      </x:c>
      <x:c r="Q4454" t="str">
        <x:f>C4454&amp;"d"</x:f>
        <x:v>C16d</x:v>
      </x:c>
      <x:c r="R4454" t="str">
        <x:f>C4454&amp;"p"</x:f>
        <x:v>C16p</x:v>
      </x:c>
      <x:c r="S4454" t="str">
        <x:f>IF(AND(L4454&gt;=H4454+I4454+J4454,M4454&gt;L4454,F4454&lt;&gt;""),"PASS","FAIL")</x:f>
        <x:v>PASS</x:v>
      </x:c>
      <x:c r="T4454" t="n">
        <x:v>1</x:v>
      </x:c>
      <x:c r="U4454" t="str">
        <x:v>pickup_after_delivery_completion_plus_usage_lag</x:v>
      </x:c>
    </x:row>
    <x:row r="4455">
      <x:c r="A4455" t="str">
        <x:v>Set2_200-10-2</x:v>
      </x:c>
      <x:c r="B4455" t="str">
        <x:v>standard_same_day</x:v>
      </x:c>
      <x:c r="C4455" t="str">
        <x:v>C17</x:v>
      </x:c>
      <x:c r="D4455" s="59" t="n">
        <x:v>8</x:v>
      </x:c>
      <x:c r="E4455" s="59" t="n">
        <x:v>24</x:v>
      </x:c>
      <x:c r="F4455" s="59" t="str">
        <x:v>S0</x:v>
      </x:c>
      <x:c r="G4455" s="59" t="n">
        <x:v>289</x:v>
      </x:c>
      <x:c r="H4455" s="59" t="n">
        <x:v>301</x:v>
      </x:c>
      <x:c r="I4455" s="59" t="n">
        <x:v>10</x:v>
      </x:c>
      <x:c r="J4455" s="60" t="n">
        <x:f>'参数'!$C$5</x:f>
        <x:v>360</x:v>
      </x:c>
      <x:c r="K4455" s="60" t="n">
        <x:f>'参数'!$D$5</x:f>
        <x:v>240</x:v>
      </x:c>
      <x:c r="L4455" s="60" t="n">
        <x:f>H4455+I4455+J4455</x:f>
        <x:v>671</x:v>
      </x:c>
      <x:c r="M4455" s="60" t="n">
        <x:f>L4455+K4455</x:f>
        <x:v>911</x:v>
      </x:c>
      <x:c r="N4455" s="60" t="n">
        <x:f>'参数'!$B$10</x:f>
        <x:v>1</x:v>
      </x:c>
      <x:c r="O4455" s="60" t="n">
        <x:f>N4455*'参数'!$B$11</x:f>
        <x:v>2</x:v>
      </x:c>
      <x:c r="P4455" s="60" t="n">
        <x:f>N4455*'参数'!$B$12</x:f>
        <x:v>1</x:v>
      </x:c>
      <x:c r="Q4455" t="str">
        <x:f>C4455&amp;"d"</x:f>
        <x:v>C17d</x:v>
      </x:c>
      <x:c r="R4455" t="str">
        <x:f>C4455&amp;"p"</x:f>
        <x:v>C17p</x:v>
      </x:c>
      <x:c r="S4455" t="str">
        <x:f>IF(AND(L4455&gt;=H4455+I4455+J4455,M4455&gt;L4455,F4455&lt;&gt;""),"PASS","FAIL")</x:f>
        <x:v>PASS</x:v>
      </x:c>
      <x:c r="T4455" t="n">
        <x:v>5</x:v>
      </x:c>
      <x:c r="U4455" t="str">
        <x:v>pickup_after_delivery_completion_plus_usage_lag</x:v>
      </x:c>
    </x:row>
    <x:row r="4456">
      <x:c r="A4456" t="str">
        <x:v>Set2_200-10-2</x:v>
      </x:c>
      <x:c r="B4456" t="str">
        <x:v>standard_same_day</x:v>
      </x:c>
      <x:c r="C4456" t="str">
        <x:v>C18</x:v>
      </x:c>
      <x:c r="D4456" s="59" t="n">
        <x:v>22</x:v>
      </x:c>
      <x:c r="E4456" s="59" t="n">
        <x:v>13</x:v>
      </x:c>
      <x:c r="F4456" s="59" t="str">
        <x:v>S2</x:v>
      </x:c>
      <x:c r="G4456" s="59" t="n">
        <x:v>518</x:v>
      </x:c>
      <x:c r="H4456" s="59" t="n">
        <x:v>542</x:v>
      </x:c>
      <x:c r="I4456" s="59" t="n">
        <x:v>10</x:v>
      </x:c>
      <x:c r="J4456" s="60" t="n">
        <x:f>'参数'!$C$5</x:f>
        <x:v>360</x:v>
      </x:c>
      <x:c r="K4456" s="60" t="n">
        <x:f>'参数'!$D$5</x:f>
        <x:v>240</x:v>
      </x:c>
      <x:c r="L4456" s="60" t="n">
        <x:f>H4456+I4456+J4456</x:f>
        <x:v>912</x:v>
      </x:c>
      <x:c r="M4456" s="60" t="n">
        <x:f>L4456+K4456</x:f>
        <x:v>1152</x:v>
      </x:c>
      <x:c r="N4456" s="60" t="n">
        <x:f>'参数'!$B$10</x:f>
        <x:v>1</x:v>
      </x:c>
      <x:c r="O4456" s="60" t="n">
        <x:f>N4456*'参数'!$B$11</x:f>
        <x:v>2</x:v>
      </x:c>
      <x:c r="P4456" s="60" t="n">
        <x:f>N4456*'参数'!$B$12</x:f>
        <x:v>1</x:v>
      </x:c>
      <x:c r="Q4456" t="str">
        <x:f>C4456&amp;"d"</x:f>
        <x:v>C18d</x:v>
      </x:c>
      <x:c r="R4456" t="str">
        <x:f>C4456&amp;"p"</x:f>
        <x:v>C18p</x:v>
      </x:c>
      <x:c r="S4456" t="str">
        <x:f>IF(AND(L4456&gt;=H4456+I4456+J4456,M4456&gt;L4456,F4456&lt;&gt;""),"PASS","FAIL")</x:f>
        <x:v>PASS</x:v>
      </x:c>
      <x:c r="T4456" t="n">
        <x:v>10</x:v>
      </x:c>
      <x:c r="U4456" t="str">
        <x:v>pickup_after_delivery_completion_plus_usage_lag</x:v>
      </x:c>
    </x:row>
    <x:row r="4457">
      <x:c r="A4457" t="str">
        <x:v>Set2_200-10-2</x:v>
      </x:c>
      <x:c r="B4457" t="str">
        <x:v>standard_same_day</x:v>
      </x:c>
      <x:c r="C4457" t="str">
        <x:v>C19</x:v>
      </x:c>
      <x:c r="D4457" s="59" t="n">
        <x:v>7</x:v>
      </x:c>
      <x:c r="E4457" s="59" t="n">
        <x:v>8</x:v>
      </x:c>
      <x:c r="F4457" s="59" t="str">
        <x:v>S0</x:v>
      </x:c>
      <x:c r="G4457" s="59" t="n">
        <x:v>531</x:v>
      </x:c>
      <x:c r="H4457" s="59" t="n">
        <x:v>569</x:v>
      </x:c>
      <x:c r="I4457" s="59" t="n">
        <x:v>10</x:v>
      </x:c>
      <x:c r="J4457" s="60" t="n">
        <x:f>'参数'!$C$5</x:f>
        <x:v>360</x:v>
      </x:c>
      <x:c r="K4457" s="60" t="n">
        <x:f>'参数'!$D$5</x:f>
        <x:v>240</x:v>
      </x:c>
      <x:c r="L4457" s="60" t="n">
        <x:f>H4457+I4457+J4457</x:f>
        <x:v>939</x:v>
      </x:c>
      <x:c r="M4457" s="60" t="n">
        <x:f>L4457+K4457</x:f>
        <x:v>1179</x:v>
      </x:c>
      <x:c r="N4457" s="60" t="n">
        <x:f>'参数'!$B$10</x:f>
        <x:v>1</x:v>
      </x:c>
      <x:c r="O4457" s="60" t="n">
        <x:f>N4457*'参数'!$B$11</x:f>
        <x:v>2</x:v>
      </x:c>
      <x:c r="P4457" s="60" t="n">
        <x:f>N4457*'参数'!$B$12</x:f>
        <x:v>1</x:v>
      </x:c>
      <x:c r="Q4457" t="str">
        <x:f>C4457&amp;"d"</x:f>
        <x:v>C19d</x:v>
      </x:c>
      <x:c r="R4457" t="str">
        <x:f>C4457&amp;"p"</x:f>
        <x:v>C19p</x:v>
      </x:c>
      <x:c r="S4457" t="str">
        <x:f>IF(AND(L4457&gt;=H4457+I4457+J4457,M4457&gt;L4457,F4457&lt;&gt;""),"PASS","FAIL")</x:f>
        <x:v>PASS</x:v>
      </x:c>
      <x:c r="T4457" t="n">
        <x:v>0</x:v>
      </x:c>
      <x:c r="U4457" t="str">
        <x:v>pickup_after_delivery_completion_plus_usage_lag</x:v>
      </x:c>
    </x:row>
    <x:row r="4458">
      <x:c r="A4458" t="str">
        <x:v>Set2_200-10-2</x:v>
      </x:c>
      <x:c r="B4458" t="str">
        <x:v>standard_same_day</x:v>
      </x:c>
      <x:c r="C4458" t="str">
        <x:v>C20</x:v>
      </x:c>
      <x:c r="D4458" s="59" t="n">
        <x:v>19</x:v>
      </x:c>
      <x:c r="E4458" s="59" t="n">
        <x:v>15</x:v>
      </x:c>
      <x:c r="F4458" s="59" t="str">
        <x:v>S2</x:v>
      </x:c>
      <x:c r="G4458" s="59" t="n">
        <x:v>194</x:v>
      </x:c>
      <x:c r="H4458" s="59" t="n">
        <x:v>228</x:v>
      </x:c>
      <x:c r="I4458" s="59" t="n">
        <x:v>10</x:v>
      </x:c>
      <x:c r="J4458" s="60" t="n">
        <x:f>'参数'!$C$5</x:f>
        <x:v>360</x:v>
      </x:c>
      <x:c r="K4458" s="60" t="n">
        <x:f>'参数'!$D$5</x:f>
        <x:v>240</x:v>
      </x:c>
      <x:c r="L4458" s="60" t="n">
        <x:f>H4458+I4458+J4458</x:f>
        <x:v>598</x:v>
      </x:c>
      <x:c r="M4458" s="60" t="n">
        <x:f>L4458+K4458</x:f>
        <x:v>838</x:v>
      </x:c>
      <x:c r="N4458" s="60" t="n">
        <x:f>'参数'!$B$10</x:f>
        <x:v>1</x:v>
      </x:c>
      <x:c r="O4458" s="60" t="n">
        <x:f>N4458*'参数'!$B$11</x:f>
        <x:v>2</x:v>
      </x:c>
      <x:c r="P4458" s="60" t="n">
        <x:f>N4458*'参数'!$B$12</x:f>
        <x:v>1</x:v>
      </x:c>
      <x:c r="Q4458" t="str">
        <x:f>C4458&amp;"d"</x:f>
        <x:v>C20d</x:v>
      </x:c>
      <x:c r="R4458" t="str">
        <x:f>C4458&amp;"p"</x:f>
        <x:v>C20p</x:v>
      </x:c>
      <x:c r="S4458" t="str">
        <x:f>IF(AND(L4458&gt;=H4458+I4458+J4458,M4458&gt;L4458,F4458&lt;&gt;""),"PASS","FAIL")</x:f>
        <x:v>PASS</x:v>
      </x:c>
      <x:c r="T4458" t="n">
        <x:v>13</x:v>
      </x:c>
      <x:c r="U4458" t="str">
        <x:v>pickup_after_delivery_completion_plus_usage_lag</x:v>
      </x:c>
    </x:row>
    <x:row r="4459">
      <x:c r="A4459" t="str">
        <x:v>Set2_200-10-2</x:v>
      </x:c>
      <x:c r="B4459" t="str">
        <x:v>standard_same_day</x:v>
      </x:c>
      <x:c r="C4459" t="str">
        <x:v>C21</x:v>
      </x:c>
      <x:c r="D4459" s="59" t="n">
        <x:v>22</x:v>
      </x:c>
      <x:c r="E4459" s="59" t="n">
        <x:v>4</x:v>
      </x:c>
      <x:c r="F4459" s="59" t="str">
        <x:v>S2</x:v>
      </x:c>
      <x:c r="G4459" s="59" t="n">
        <x:v>464</x:v>
      </x:c>
      <x:c r="H4459" s="59" t="n">
        <x:v>498</x:v>
      </x:c>
      <x:c r="I4459" s="59" t="n">
        <x:v>10</x:v>
      </x:c>
      <x:c r="J4459" s="60" t="n">
        <x:f>'参数'!$C$5</x:f>
        <x:v>360</x:v>
      </x:c>
      <x:c r="K4459" s="60" t="n">
        <x:f>'参数'!$D$5</x:f>
        <x:v>240</x:v>
      </x:c>
      <x:c r="L4459" s="60" t="n">
        <x:f>H4459+I4459+J4459</x:f>
        <x:v>868</x:v>
      </x:c>
      <x:c r="M4459" s="60" t="n">
        <x:f>L4459+K4459</x:f>
        <x:v>1108</x:v>
      </x:c>
      <x:c r="N4459" s="60" t="n">
        <x:f>'参数'!$B$10</x:f>
        <x:v>1</x:v>
      </x:c>
      <x:c r="O4459" s="60" t="n">
        <x:f>N4459*'参数'!$B$11</x:f>
        <x:v>2</x:v>
      </x:c>
      <x:c r="P4459" s="60" t="n">
        <x:f>N4459*'参数'!$B$12</x:f>
        <x:v>1</x:v>
      </x:c>
      <x:c r="Q4459" t="str">
        <x:f>C4459&amp;"d"</x:f>
        <x:v>C21d</x:v>
      </x:c>
      <x:c r="R4459" t="str">
        <x:f>C4459&amp;"p"</x:f>
        <x:v>C21p</x:v>
      </x:c>
      <x:c r="S4459" t="str">
        <x:f>IF(AND(L4459&gt;=H4459+I4459+J4459,M4459&gt;L4459,F4459&lt;&gt;""),"PASS","FAIL")</x:f>
        <x:v>PASS</x:v>
      </x:c>
      <x:c r="T4459" t="n">
        <x:v>2</x:v>
      </x:c>
      <x:c r="U4459" t="str">
        <x:v>pickup_after_delivery_completion_plus_usage_lag</x:v>
      </x:c>
    </x:row>
    <x:row r="4460">
      <x:c r="A4460" t="str">
        <x:v>Set2_200-10-2</x:v>
      </x:c>
      <x:c r="B4460" t="str">
        <x:v>standard_same_day</x:v>
      </x:c>
      <x:c r="C4460" t="str">
        <x:v>C22</x:v>
      </x:c>
      <x:c r="D4460" s="59" t="n">
        <x:v>15</x:v>
      </x:c>
      <x:c r="E4460" s="59" t="n">
        <x:v>28</x:v>
      </x:c>
      <x:c r="F4460" s="59" t="str">
        <x:v>S0</x:v>
      </x:c>
      <x:c r="G4460" s="59" t="n">
        <x:v>434</x:v>
      </x:c>
      <x:c r="H4460" s="59" t="n">
        <x:v>456</x:v>
      </x:c>
      <x:c r="I4460" s="59" t="n">
        <x:v>10</x:v>
      </x:c>
      <x:c r="J4460" s="60" t="n">
        <x:f>'参数'!$C$5</x:f>
        <x:v>360</x:v>
      </x:c>
      <x:c r="K4460" s="60" t="n">
        <x:f>'参数'!$D$5</x:f>
        <x:v>240</x:v>
      </x:c>
      <x:c r="L4460" s="60" t="n">
        <x:f>H4460+I4460+J4460</x:f>
        <x:v>826</x:v>
      </x:c>
      <x:c r="M4460" s="60" t="n">
        <x:f>L4460+K4460</x:f>
        <x:v>1066</x:v>
      </x:c>
      <x:c r="N4460" s="60" t="n">
        <x:f>'参数'!$B$10</x:f>
        <x:v>1</x:v>
      </x:c>
      <x:c r="O4460" s="60" t="n">
        <x:f>N4460*'参数'!$B$11</x:f>
        <x:v>2</x:v>
      </x:c>
      <x:c r="P4460" s="60" t="n">
        <x:f>N4460*'参数'!$B$12</x:f>
        <x:v>1</x:v>
      </x:c>
      <x:c r="Q4460" t="str">
        <x:f>C4460&amp;"d"</x:f>
        <x:v>C22d</x:v>
      </x:c>
      <x:c r="R4460" t="str">
        <x:f>C4460&amp;"p"</x:f>
        <x:v>C22p</x:v>
      </x:c>
      <x:c r="S4460" t="str">
        <x:f>IF(AND(L4460&gt;=H4460+I4460+J4460,M4460&gt;L4460,F4460&lt;&gt;""),"PASS","FAIL")</x:f>
        <x:v>PASS</x:v>
      </x:c>
      <x:c r="T4460" t="n">
        <x:v>9</x:v>
      </x:c>
      <x:c r="U4460" t="str">
        <x:v>pickup_after_delivery_completion_plus_usage_lag</x:v>
      </x:c>
    </x:row>
    <x:row r="4461">
      <x:c r="A4461" t="str">
        <x:v>Set2_200-10-2</x:v>
      </x:c>
      <x:c r="B4461" t="str">
        <x:v>standard_same_day</x:v>
      </x:c>
      <x:c r="C4461" t="str">
        <x:v>C23</x:v>
      </x:c>
      <x:c r="D4461" s="59" t="n">
        <x:v>18</x:v>
      </x:c>
      <x:c r="E4461" s="59" t="n">
        <x:v>13</x:v>
      </x:c>
      <x:c r="F4461" s="59" t="str">
        <x:v>S2</x:v>
      </x:c>
      <x:c r="G4461" s="59" t="n">
        <x:v>460</x:v>
      </x:c>
      <x:c r="H4461" s="59" t="n">
        <x:v>490</x:v>
      </x:c>
      <x:c r="I4461" s="59" t="n">
        <x:v>10</x:v>
      </x:c>
      <x:c r="J4461" s="60" t="n">
        <x:f>'参数'!$C$5</x:f>
        <x:v>360</x:v>
      </x:c>
      <x:c r="K4461" s="60" t="n">
        <x:f>'参数'!$D$5</x:f>
        <x:v>240</x:v>
      </x:c>
      <x:c r="L4461" s="60" t="n">
        <x:f>H4461+I4461+J4461</x:f>
        <x:v>860</x:v>
      </x:c>
      <x:c r="M4461" s="60" t="n">
        <x:f>L4461+K4461</x:f>
        <x:v>1100</x:v>
      </x:c>
      <x:c r="N4461" s="60" t="n">
        <x:f>'参数'!$B$10</x:f>
        <x:v>1</x:v>
      </x:c>
      <x:c r="O4461" s="60" t="n">
        <x:f>N4461*'参数'!$B$11</x:f>
        <x:v>2</x:v>
      </x:c>
      <x:c r="P4461" s="60" t="n">
        <x:f>N4461*'参数'!$B$12</x:f>
        <x:v>1</x:v>
      </x:c>
      <x:c r="Q4461" t="str">
        <x:f>C4461&amp;"d"</x:f>
        <x:v>C23d</x:v>
      </x:c>
      <x:c r="R4461" t="str">
        <x:f>C4461&amp;"p"</x:f>
        <x:v>C23p</x:v>
      </x:c>
      <x:c r="S4461" t="str">
        <x:f>IF(AND(L4461&gt;=H4461+I4461+J4461,M4461&gt;L4461,F4461&lt;&gt;""),"PASS","FAIL")</x:f>
        <x:v>PASS</x:v>
      </x:c>
      <x:c r="T4461" t="n">
        <x:v>8</x:v>
      </x:c>
      <x:c r="U4461" t="str">
        <x:v>pickup_after_delivery_completion_plus_usage_lag</x:v>
      </x:c>
    </x:row>
    <x:row r="4462">
      <x:c r="A4462" t="str">
        <x:v>Set2_200-10-2</x:v>
      </x:c>
      <x:c r="B4462" t="str">
        <x:v>standard_same_day</x:v>
      </x:c>
      <x:c r="C4462" t="str">
        <x:v>C24</x:v>
      </x:c>
      <x:c r="D4462" s="59" t="n">
        <x:v>19</x:v>
      </x:c>
      <x:c r="E4462" s="59" t="n">
        <x:v>21</x:v>
      </x:c>
      <x:c r="F4462" s="59" t="str">
        <x:v>S2</x:v>
      </x:c>
      <x:c r="G4462" s="59" t="n">
        <x:v>608</x:v>
      </x:c>
      <x:c r="H4462" s="59" t="n">
        <x:v>630</x:v>
      </x:c>
      <x:c r="I4462" s="59" t="n">
        <x:v>10</x:v>
      </x:c>
      <x:c r="J4462" s="60" t="n">
        <x:f>'参数'!$C$5</x:f>
        <x:v>360</x:v>
      </x:c>
      <x:c r="K4462" s="60" t="n">
        <x:f>'参数'!$D$5</x:f>
        <x:v>240</x:v>
      </x:c>
      <x:c r="L4462" s="60" t="n">
        <x:f>H4462+I4462+J4462</x:f>
        <x:v>1000</x:v>
      </x:c>
      <x:c r="M4462" s="60" t="n">
        <x:f>L4462+K4462</x:f>
        <x:v>1240</x:v>
      </x:c>
      <x:c r="N4462" s="60" t="n">
        <x:f>'参数'!$B$10</x:f>
        <x:v>1</x:v>
      </x:c>
      <x:c r="O4462" s="60" t="n">
        <x:f>N4462*'参数'!$B$11</x:f>
        <x:v>2</x:v>
      </x:c>
      <x:c r="P4462" s="60" t="n">
        <x:f>N4462*'参数'!$B$12</x:f>
        <x:v>1</x:v>
      </x:c>
      <x:c r="Q4462" t="str">
        <x:f>C4462&amp;"d"</x:f>
        <x:v>C24d</x:v>
      </x:c>
      <x:c r="R4462" t="str">
        <x:f>C4462&amp;"p"</x:f>
        <x:v>C24p</x:v>
      </x:c>
      <x:c r="S4462" t="str">
        <x:f>IF(AND(L4462&gt;=H4462+I4462+J4462,M4462&gt;L4462,F4462&lt;&gt;""),"PASS","FAIL")</x:f>
        <x:v>PASS</x:v>
      </x:c>
      <x:c r="T4462" t="n">
        <x:v>5</x:v>
      </x:c>
      <x:c r="U4462" t="str">
        <x:v>pickup_after_delivery_completion_plus_usage_lag</x:v>
      </x:c>
    </x:row>
    <x:row r="4463">
      <x:c r="A4463" t="str">
        <x:v>Set2_200-10-2</x:v>
      </x:c>
      <x:c r="B4463" t="str">
        <x:v>standard_same_day</x:v>
      </x:c>
      <x:c r="C4463" t="str">
        <x:v>C25</x:v>
      </x:c>
      <x:c r="D4463" s="59" t="n">
        <x:v>2</x:v>
      </x:c>
      <x:c r="E4463" s="59" t="n">
        <x:v>15</x:v>
      </x:c>
      <x:c r="F4463" s="59" t="str">
        <x:v>S0</x:v>
      </x:c>
      <x:c r="G4463" s="59" t="n">
        <x:v>140</x:v>
      </x:c>
      <x:c r="H4463" s="59" t="n">
        <x:v>178</x:v>
      </x:c>
      <x:c r="I4463" s="59" t="n">
        <x:v>10</x:v>
      </x:c>
      <x:c r="J4463" s="60" t="n">
        <x:f>'参数'!$C$5</x:f>
        <x:v>360</x:v>
      </x:c>
      <x:c r="K4463" s="60" t="n">
        <x:f>'参数'!$D$5</x:f>
        <x:v>240</x:v>
      </x:c>
      <x:c r="L4463" s="60" t="n">
        <x:f>H4463+I4463+J4463</x:f>
        <x:v>548</x:v>
      </x:c>
      <x:c r="M4463" s="60" t="n">
        <x:f>L4463+K4463</x:f>
        <x:v>788</x:v>
      </x:c>
      <x:c r="N4463" s="60" t="n">
        <x:f>'参数'!$B$10</x:f>
        <x:v>1</x:v>
      </x:c>
      <x:c r="O4463" s="60" t="n">
        <x:f>N4463*'参数'!$B$11</x:f>
        <x:v>2</x:v>
      </x:c>
      <x:c r="P4463" s="60" t="n">
        <x:f>N4463*'参数'!$B$12</x:f>
        <x:v>1</x:v>
      </x:c>
      <x:c r="Q4463" t="str">
        <x:f>C4463&amp;"d"</x:f>
        <x:v>C25d</x:v>
      </x:c>
      <x:c r="R4463" t="str">
        <x:f>C4463&amp;"p"</x:f>
        <x:v>C25p</x:v>
      </x:c>
      <x:c r="S4463" t="str">
        <x:f>IF(AND(L4463&gt;=H4463+I4463+J4463,M4463&gt;L4463,F4463&lt;&gt;""),"PASS","FAIL")</x:f>
        <x:v>PASS</x:v>
      </x:c>
      <x:c r="T4463" t="n">
        <x:v>6</x:v>
      </x:c>
      <x:c r="U4463" t="str">
        <x:v>pickup_after_delivery_completion_plus_usage_lag</x:v>
      </x:c>
    </x:row>
    <x:row r="4464">
      <x:c r="A4464" t="str">
        <x:v>Set2_200-10-2</x:v>
      </x:c>
      <x:c r="B4464" t="str">
        <x:v>standard_same_day</x:v>
      </x:c>
      <x:c r="C4464" t="str">
        <x:v>C26</x:v>
      </x:c>
      <x:c r="D4464" s="59" t="n">
        <x:v>23</x:v>
      </x:c>
      <x:c r="E4464" s="59" t="n">
        <x:v>8</x:v>
      </x:c>
      <x:c r="F4464" s="59" t="str">
        <x:v>S2</x:v>
      </x:c>
      <x:c r="G4464" s="59" t="n">
        <x:v>337</x:v>
      </x:c>
      <x:c r="H4464" s="59" t="n">
        <x:v>375</x:v>
      </x:c>
      <x:c r="I4464" s="59" t="n">
        <x:v>10</x:v>
      </x:c>
      <x:c r="J4464" s="60" t="n">
        <x:f>'参数'!$C$5</x:f>
        <x:v>360</x:v>
      </x:c>
      <x:c r="K4464" s="60" t="n">
        <x:f>'参数'!$D$5</x:f>
        <x:v>240</x:v>
      </x:c>
      <x:c r="L4464" s="60" t="n">
        <x:f>H4464+I4464+J4464</x:f>
        <x:v>745</x:v>
      </x:c>
      <x:c r="M4464" s="60" t="n">
        <x:f>L4464+K4464</x:f>
        <x:v>985</x:v>
      </x:c>
      <x:c r="N4464" s="60" t="n">
        <x:f>'参数'!$B$10</x:f>
        <x:v>1</x:v>
      </x:c>
      <x:c r="O4464" s="60" t="n">
        <x:f>N4464*'参数'!$B$11</x:f>
        <x:v>2</x:v>
      </x:c>
      <x:c r="P4464" s="60" t="n">
        <x:f>N4464*'参数'!$B$12</x:f>
        <x:v>1</x:v>
      </x:c>
      <x:c r="Q4464" t="str">
        <x:f>C4464&amp;"d"</x:f>
        <x:v>C26d</x:v>
      </x:c>
      <x:c r="R4464" t="str">
        <x:f>C4464&amp;"p"</x:f>
        <x:v>C26p</x:v>
      </x:c>
      <x:c r="S4464" t="str">
        <x:f>IF(AND(L4464&gt;=H4464+I4464+J4464,M4464&gt;L4464,F4464&lt;&gt;""),"PASS","FAIL")</x:f>
        <x:v>PASS</x:v>
      </x:c>
      <x:c r="T4464" t="n">
        <x:v>7</x:v>
      </x:c>
      <x:c r="U4464" t="str">
        <x:v>pickup_after_delivery_completion_plus_usage_lag</x:v>
      </x:c>
    </x:row>
    <x:row r="4465">
      <x:c r="A4465" t="str">
        <x:v>Set2_200-10-2</x:v>
      </x:c>
      <x:c r="B4465" t="str">
        <x:v>standard_same_day</x:v>
      </x:c>
      <x:c r="C4465" t="str">
        <x:v>C27</x:v>
      </x:c>
      <x:c r="D4465" s="59" t="n">
        <x:v>8</x:v>
      </x:c>
      <x:c r="E4465" s="59" t="n">
        <x:v>9</x:v>
      </x:c>
      <x:c r="F4465" s="59" t="str">
        <x:v>S0</x:v>
      </x:c>
      <x:c r="G4465" s="59" t="n">
        <x:v>109</x:v>
      </x:c>
      <x:c r="H4465" s="59" t="n">
        <x:v>135</x:v>
      </x:c>
      <x:c r="I4465" s="59" t="n">
        <x:v>10</x:v>
      </x:c>
      <x:c r="J4465" s="60" t="n">
        <x:f>'参数'!$C$5</x:f>
        <x:v>360</x:v>
      </x:c>
      <x:c r="K4465" s="60" t="n">
        <x:f>'参数'!$D$5</x:f>
        <x:v>240</x:v>
      </x:c>
      <x:c r="L4465" s="60" t="n">
        <x:f>H4465+I4465+J4465</x:f>
        <x:v>505</x:v>
      </x:c>
      <x:c r="M4465" s="60" t="n">
        <x:f>L4465+K4465</x:f>
        <x:v>745</x:v>
      </x:c>
      <x:c r="N4465" s="60" t="n">
        <x:f>'参数'!$B$10</x:f>
        <x:v>1</x:v>
      </x:c>
      <x:c r="O4465" s="60" t="n">
        <x:f>N4465*'参数'!$B$11</x:f>
        <x:v>2</x:v>
      </x:c>
      <x:c r="P4465" s="60" t="n">
        <x:f>N4465*'参数'!$B$12</x:f>
        <x:v>1</x:v>
      </x:c>
      <x:c r="Q4465" t="str">
        <x:f>C4465&amp;"d"</x:f>
        <x:v>C27d</x:v>
      </x:c>
      <x:c r="R4465" t="str">
        <x:f>C4465&amp;"p"</x:f>
        <x:v>C27p</x:v>
      </x:c>
      <x:c r="S4465" t="str">
        <x:f>IF(AND(L4465&gt;=H4465+I4465+J4465,M4465&gt;L4465,F4465&lt;&gt;""),"PASS","FAIL")</x:f>
        <x:v>PASS</x:v>
      </x:c>
      <x:c r="T4465" t="n">
        <x:v>4</x:v>
      </x:c>
      <x:c r="U4465" t="str">
        <x:v>pickup_after_delivery_completion_plus_usage_lag</x:v>
      </x:c>
    </x:row>
    <x:row r="4466">
      <x:c r="A4466" t="str">
        <x:v>Set2_200-10-2</x:v>
      </x:c>
      <x:c r="B4466" t="str">
        <x:v>standard_same_day</x:v>
      </x:c>
      <x:c r="C4466" t="str">
        <x:v>C28</x:v>
      </x:c>
      <x:c r="D4466" s="59" t="n">
        <x:v>23</x:v>
      </x:c>
      <x:c r="E4466" s="59" t="n">
        <x:v>11</x:v>
      </x:c>
      <x:c r="F4466" s="59" t="str">
        <x:v>S2</x:v>
      </x:c>
      <x:c r="G4466" s="59" t="n">
        <x:v>232</x:v>
      </x:c>
      <x:c r="H4466" s="59" t="n">
        <x:v>246</x:v>
      </x:c>
      <x:c r="I4466" s="59" t="n">
        <x:v>10</x:v>
      </x:c>
      <x:c r="J4466" s="60" t="n">
        <x:f>'参数'!$C$5</x:f>
        <x:v>360</x:v>
      </x:c>
      <x:c r="K4466" s="60" t="n">
        <x:f>'参数'!$D$5</x:f>
        <x:v>240</x:v>
      </x:c>
      <x:c r="L4466" s="60" t="n">
        <x:f>H4466+I4466+J4466</x:f>
        <x:v>616</x:v>
      </x:c>
      <x:c r="M4466" s="60" t="n">
        <x:f>L4466+K4466</x:f>
        <x:v>856</x:v>
      </x:c>
      <x:c r="N4466" s="60" t="n">
        <x:f>'参数'!$B$10</x:f>
        <x:v>1</x:v>
      </x:c>
      <x:c r="O4466" s="60" t="n">
        <x:f>N4466*'参数'!$B$11</x:f>
        <x:v>2</x:v>
      </x:c>
      <x:c r="P4466" s="60" t="n">
        <x:f>N4466*'参数'!$B$12</x:f>
        <x:v>1</x:v>
      </x:c>
      <x:c r="Q4466" t="str">
        <x:f>C4466&amp;"d"</x:f>
        <x:v>C28d</x:v>
      </x:c>
      <x:c r="R4466" t="str">
        <x:f>C4466&amp;"p"</x:f>
        <x:v>C28p</x:v>
      </x:c>
      <x:c r="S4466" t="str">
        <x:f>IF(AND(L4466&gt;=H4466+I4466+J4466,M4466&gt;L4466,F4466&lt;&gt;""),"PASS","FAIL")</x:f>
        <x:v>PASS</x:v>
      </x:c>
      <x:c r="T4466" t="n">
        <x:v>2</x:v>
      </x:c>
      <x:c r="U4466" t="str">
        <x:v>pickup_after_delivery_completion_plus_usage_lag</x:v>
      </x:c>
    </x:row>
    <x:row r="4467">
      <x:c r="A4467" t="str">
        <x:v>Set2_200-10-2</x:v>
      </x:c>
      <x:c r="B4467" t="str">
        <x:v>standard_same_day</x:v>
      </x:c>
      <x:c r="C4467" t="str">
        <x:v>C29</x:v>
      </x:c>
      <x:c r="D4467" s="59" t="n">
        <x:v>11</x:v>
      </x:c>
      <x:c r="E4467" s="59" t="n">
        <x:v>16</x:v>
      </x:c>
      <x:c r="F4467" s="59" t="str">
        <x:v>S0</x:v>
      </x:c>
      <x:c r="G4467" s="59" t="n">
        <x:v>596</x:v>
      </x:c>
      <x:c r="H4467" s="59" t="n">
        <x:v>610</x:v>
      </x:c>
      <x:c r="I4467" s="59" t="n">
        <x:v>10</x:v>
      </x:c>
      <x:c r="J4467" s="60" t="n">
        <x:f>'参数'!$C$5</x:f>
        <x:v>360</x:v>
      </x:c>
      <x:c r="K4467" s="60" t="n">
        <x:f>'参数'!$D$5</x:f>
        <x:v>240</x:v>
      </x:c>
      <x:c r="L4467" s="60" t="n">
        <x:f>H4467+I4467+J4467</x:f>
        <x:v>980</x:v>
      </x:c>
      <x:c r="M4467" s="60" t="n">
        <x:f>L4467+K4467</x:f>
        <x:v>1220</x:v>
      </x:c>
      <x:c r="N4467" s="60" t="n">
        <x:f>'参数'!$B$10</x:f>
        <x:v>1</x:v>
      </x:c>
      <x:c r="O4467" s="60" t="n">
        <x:f>N4467*'参数'!$B$11</x:f>
        <x:v>2</x:v>
      </x:c>
      <x:c r="P4467" s="60" t="n">
        <x:f>N4467*'参数'!$B$12</x:f>
        <x:v>1</x:v>
      </x:c>
      <x:c r="Q4467" t="str">
        <x:f>C4467&amp;"d"</x:f>
        <x:v>C29d</x:v>
      </x:c>
      <x:c r="R4467" t="str">
        <x:f>C4467&amp;"p"</x:f>
        <x:v>C29p</x:v>
      </x:c>
      <x:c r="S4467" t="str">
        <x:f>IF(AND(L4467&gt;=H4467+I4467+J4467,M4467&gt;L4467,F4467&lt;&gt;""),"PASS","FAIL")</x:f>
        <x:v>PASS</x:v>
      </x:c>
      <x:c r="T4467" t="n">
        <x:v>5</x:v>
      </x:c>
      <x:c r="U4467" t="str">
        <x:v>pickup_after_delivery_completion_plus_usage_lag</x:v>
      </x:c>
    </x:row>
    <x:row r="4468">
      <x:c r="A4468" t="str">
        <x:v>Set2_200-10-2</x:v>
      </x:c>
      <x:c r="B4468" t="str">
        <x:v>standard_same_day</x:v>
      </x:c>
      <x:c r="C4468" t="str">
        <x:v>C30</x:v>
      </x:c>
      <x:c r="D4468" s="59" t="n">
        <x:v>24</x:v>
      </x:c>
      <x:c r="E4468" s="59" t="n">
        <x:v>20</x:v>
      </x:c>
      <x:c r="F4468" s="59" t="str">
        <x:v>S2</x:v>
      </x:c>
      <x:c r="G4468" s="59" t="n">
        <x:v>142</x:v>
      </x:c>
      <x:c r="H4468" s="59" t="n">
        <x:v>158</x:v>
      </x:c>
      <x:c r="I4468" s="59" t="n">
        <x:v>10</x:v>
      </x:c>
      <x:c r="J4468" s="60" t="n">
        <x:f>'参数'!$C$5</x:f>
        <x:v>360</x:v>
      </x:c>
      <x:c r="K4468" s="60" t="n">
        <x:f>'参数'!$D$5</x:f>
        <x:v>240</x:v>
      </x:c>
      <x:c r="L4468" s="60" t="n">
        <x:f>H4468+I4468+J4468</x:f>
        <x:v>528</x:v>
      </x:c>
      <x:c r="M4468" s="60" t="n">
        <x:f>L4468+K4468</x:f>
        <x:v>768</x:v>
      </x:c>
      <x:c r="N4468" s="60" t="n">
        <x:f>'参数'!$B$10</x:f>
        <x:v>1</x:v>
      </x:c>
      <x:c r="O4468" s="60" t="n">
        <x:f>N4468*'参数'!$B$11</x:f>
        <x:v>2</x:v>
      </x:c>
      <x:c r="P4468" s="60" t="n">
        <x:f>N4468*'参数'!$B$12</x:f>
        <x:v>1</x:v>
      </x:c>
      <x:c r="Q4468" t="str">
        <x:f>C4468&amp;"d"</x:f>
        <x:v>C30d</x:v>
      </x:c>
      <x:c r="R4468" t="str">
        <x:f>C4468&amp;"p"</x:f>
        <x:v>C30p</x:v>
      </x:c>
      <x:c r="S4468" t="str">
        <x:f>IF(AND(L4468&gt;=H4468+I4468+J4468,M4468&gt;L4468,F4468&lt;&gt;""),"PASS","FAIL")</x:f>
        <x:v>PASS</x:v>
      </x:c>
      <x:c r="T4468" t="n">
        <x:v>0</x:v>
      </x:c>
      <x:c r="U4468" t="str">
        <x:v>pickup_after_delivery_completion_plus_usage_lag</x:v>
      </x:c>
    </x:row>
    <x:row r="4469">
      <x:c r="A4469" t="str">
        <x:v>Set2_200-10-2</x:v>
      </x:c>
      <x:c r="B4469" t="str">
        <x:v>standard_same_day</x:v>
      </x:c>
      <x:c r="C4469" t="str">
        <x:v>C31</x:v>
      </x:c>
      <x:c r="D4469" s="59" t="n">
        <x:v>10</x:v>
      </x:c>
      <x:c r="E4469" s="59" t="n">
        <x:v>27</x:v>
      </x:c>
      <x:c r="F4469" s="59" t="str">
        <x:v>S0</x:v>
      </x:c>
      <x:c r="G4469" s="59" t="n">
        <x:v>500</x:v>
      </x:c>
      <x:c r="H4469" s="59" t="n">
        <x:v>538</x:v>
      </x:c>
      <x:c r="I4469" s="59" t="n">
        <x:v>10</x:v>
      </x:c>
      <x:c r="J4469" s="60" t="n">
        <x:f>'参数'!$C$5</x:f>
        <x:v>360</x:v>
      </x:c>
      <x:c r="K4469" s="60" t="n">
        <x:f>'参数'!$D$5</x:f>
        <x:v>240</x:v>
      </x:c>
      <x:c r="L4469" s="60" t="n">
        <x:f>H4469+I4469+J4469</x:f>
        <x:v>908</x:v>
      </x:c>
      <x:c r="M4469" s="60" t="n">
        <x:f>L4469+K4469</x:f>
        <x:v>1148</x:v>
      </x:c>
      <x:c r="N4469" s="60" t="n">
        <x:f>'参数'!$B$10</x:f>
        <x:v>1</x:v>
      </x:c>
      <x:c r="O4469" s="60" t="n">
        <x:f>N4469*'参数'!$B$11</x:f>
        <x:v>2</x:v>
      </x:c>
      <x:c r="P4469" s="60" t="n">
        <x:f>N4469*'参数'!$B$12</x:f>
        <x:v>1</x:v>
      </x:c>
      <x:c r="Q4469" t="str">
        <x:f>C4469&amp;"d"</x:f>
        <x:v>C31d</x:v>
      </x:c>
      <x:c r="R4469" t="str">
        <x:f>C4469&amp;"p"</x:f>
        <x:v>C31p</x:v>
      </x:c>
      <x:c r="S4469" t="str">
        <x:f>IF(AND(L4469&gt;=H4469+I4469+J4469,M4469&gt;L4469,F4469&lt;&gt;""),"PASS","FAIL")</x:f>
        <x:v>PASS</x:v>
      </x:c>
      <x:c r="T4469" t="n">
        <x:v>11</x:v>
      </x:c>
      <x:c r="U4469" t="str">
        <x:v>pickup_after_delivery_completion_plus_usage_lag</x:v>
      </x:c>
    </x:row>
    <x:row r="4470">
      <x:c r="A4470" t="str">
        <x:v>Set2_200-10-2</x:v>
      </x:c>
      <x:c r="B4470" t="str">
        <x:v>standard_same_day</x:v>
      </x:c>
      <x:c r="C4470" t="str">
        <x:v>C32</x:v>
      </x:c>
      <x:c r="D4470" s="59" t="n">
        <x:v>16</x:v>
      </x:c>
      <x:c r="E4470" s="59" t="n">
        <x:v>16</x:v>
      </x:c>
      <x:c r="F4470" s="59" t="str">
        <x:v>S2</x:v>
      </x:c>
      <x:c r="G4470" s="59" t="n">
        <x:v>242</x:v>
      </x:c>
      <x:c r="H4470" s="59" t="n">
        <x:v>276</x:v>
      </x:c>
      <x:c r="I4470" s="59" t="n">
        <x:v>10</x:v>
      </x:c>
      <x:c r="J4470" s="60" t="n">
        <x:f>'参数'!$C$5</x:f>
        <x:v>360</x:v>
      </x:c>
      <x:c r="K4470" s="60" t="n">
        <x:f>'参数'!$D$5</x:f>
        <x:v>240</x:v>
      </x:c>
      <x:c r="L4470" s="60" t="n">
        <x:f>H4470+I4470+J4470</x:f>
        <x:v>646</x:v>
      </x:c>
      <x:c r="M4470" s="60" t="n">
        <x:f>L4470+K4470</x:f>
        <x:v>886</x:v>
      </x:c>
      <x:c r="N4470" s="60" t="n">
        <x:f>'参数'!$B$10</x:f>
        <x:v>1</x:v>
      </x:c>
      <x:c r="O4470" s="60" t="n">
        <x:f>N4470*'参数'!$B$11</x:f>
        <x:v>2</x:v>
      </x:c>
      <x:c r="P4470" s="60" t="n">
        <x:f>N4470*'参数'!$B$12</x:f>
        <x:v>1</x:v>
      </x:c>
      <x:c r="Q4470" t="str">
        <x:f>C4470&amp;"d"</x:f>
        <x:v>C32d</x:v>
      </x:c>
      <x:c r="R4470" t="str">
        <x:f>C4470&amp;"p"</x:f>
        <x:v>C32p</x:v>
      </x:c>
      <x:c r="S4470" t="str">
        <x:f>IF(AND(L4470&gt;=H4470+I4470+J4470,M4470&gt;L4470,F4470&lt;&gt;""),"PASS","FAIL")</x:f>
        <x:v>PASS</x:v>
      </x:c>
      <x:c r="T4470" t="n">
        <x:v>10</x:v>
      </x:c>
      <x:c r="U4470" t="str">
        <x:v>pickup_after_delivery_completion_plus_usage_lag</x:v>
      </x:c>
    </x:row>
    <x:row r="4471">
      <x:c r="A4471" t="str">
        <x:v>Set2_200-10-2</x:v>
      </x:c>
      <x:c r="B4471" t="str">
        <x:v>standard_same_day</x:v>
      </x:c>
      <x:c r="C4471" t="str">
        <x:v>C33</x:v>
      </x:c>
      <x:c r="D4471" s="59" t="n">
        <x:v>20</x:v>
      </x:c>
      <x:c r="E4471" s="59" t="n">
        <x:v>28</x:v>
      </x:c>
      <x:c r="F4471" s="59" t="str">
        <x:v>S2</x:v>
      </x:c>
      <x:c r="G4471" s="59" t="n">
        <x:v>413</x:v>
      </x:c>
      <x:c r="H4471" s="59" t="n">
        <x:v>451</x:v>
      </x:c>
      <x:c r="I4471" s="59" t="n">
        <x:v>10</x:v>
      </x:c>
      <x:c r="J4471" s="60" t="n">
        <x:f>'参数'!$C$5</x:f>
        <x:v>360</x:v>
      </x:c>
      <x:c r="K4471" s="60" t="n">
        <x:f>'参数'!$D$5</x:f>
        <x:v>240</x:v>
      </x:c>
      <x:c r="L4471" s="60" t="n">
        <x:f>H4471+I4471+J4471</x:f>
        <x:v>821</x:v>
      </x:c>
      <x:c r="M4471" s="60" t="n">
        <x:f>L4471+K4471</x:f>
        <x:v>1061</x:v>
      </x:c>
      <x:c r="N4471" s="60" t="n">
        <x:f>'参数'!$B$10</x:f>
        <x:v>1</x:v>
      </x:c>
      <x:c r="O4471" s="60" t="n">
        <x:f>N4471*'参数'!$B$11</x:f>
        <x:v>2</x:v>
      </x:c>
      <x:c r="P4471" s="60" t="n">
        <x:f>N4471*'参数'!$B$12</x:f>
        <x:v>1</x:v>
      </x:c>
      <x:c r="Q4471" t="str">
        <x:f>C4471&amp;"d"</x:f>
        <x:v>C33d</x:v>
      </x:c>
      <x:c r="R4471" t="str">
        <x:f>C4471&amp;"p"</x:f>
        <x:v>C33p</x:v>
      </x:c>
      <x:c r="S4471" t="str">
        <x:f>IF(AND(L4471&gt;=H4471+I4471+J4471,M4471&gt;L4471,F4471&lt;&gt;""),"PASS","FAIL")</x:f>
        <x:v>PASS</x:v>
      </x:c>
      <x:c r="T4471" t="n">
        <x:v>15</x:v>
      </x:c>
      <x:c r="U4471" t="str">
        <x:v>pickup_after_delivery_completion_plus_usage_lag</x:v>
      </x:c>
    </x:row>
    <x:row r="4472">
      <x:c r="A4472" t="str">
        <x:v>Set2_200-10-2</x:v>
      </x:c>
      <x:c r="B4472" t="str">
        <x:v>standard_same_day</x:v>
      </x:c>
      <x:c r="C4472" t="str">
        <x:v>C34</x:v>
      </x:c>
      <x:c r="D4472" s="59" t="n">
        <x:v>5</x:v>
      </x:c>
      <x:c r="E4472" s="59" t="n">
        <x:v>27</x:v>
      </x:c>
      <x:c r="F4472" s="59" t="str">
        <x:v>S0</x:v>
      </x:c>
      <x:c r="G4472" s="59" t="n">
        <x:v>475</x:v>
      </x:c>
      <x:c r="H4472" s="59" t="n">
        <x:v>505</x:v>
      </x:c>
      <x:c r="I4472" s="59" t="n">
        <x:v>10</x:v>
      </x:c>
      <x:c r="J4472" s="60" t="n">
        <x:f>'参数'!$C$5</x:f>
        <x:v>360</x:v>
      </x:c>
      <x:c r="K4472" s="60" t="n">
        <x:f>'参数'!$D$5</x:f>
        <x:v>240</x:v>
      </x:c>
      <x:c r="L4472" s="60" t="n">
        <x:f>H4472+I4472+J4472</x:f>
        <x:v>875</x:v>
      </x:c>
      <x:c r="M4472" s="60" t="n">
        <x:f>L4472+K4472</x:f>
        <x:v>1115</x:v>
      </x:c>
      <x:c r="N4472" s="60" t="n">
        <x:f>'参数'!$B$10</x:f>
        <x:v>1</x:v>
      </x:c>
      <x:c r="O4472" s="60" t="n">
        <x:f>N4472*'参数'!$B$11</x:f>
        <x:v>2</x:v>
      </x:c>
      <x:c r="P4472" s="60" t="n">
        <x:f>N4472*'参数'!$B$12</x:f>
        <x:v>1</x:v>
      </x:c>
      <x:c r="Q4472" t="str">
        <x:f>C4472&amp;"d"</x:f>
        <x:v>C34d</x:v>
      </x:c>
      <x:c r="R4472" t="str">
        <x:f>C4472&amp;"p"</x:f>
        <x:v>C34p</x:v>
      </x:c>
      <x:c r="S4472" t="str">
        <x:f>IF(AND(L4472&gt;=H4472+I4472+J4472,M4472&gt;L4472,F4472&lt;&gt;""),"PASS","FAIL")</x:f>
        <x:v>PASS</x:v>
      </x:c>
      <x:c r="T4472" t="n">
        <x:v>6</x:v>
      </x:c>
      <x:c r="U4472" t="str">
        <x:v>pickup_after_delivery_completion_plus_usage_lag</x:v>
      </x:c>
    </x:row>
    <x:row r="4473">
      <x:c r="A4473" t="str">
        <x:v>Set2_200-10-2</x:v>
      </x:c>
      <x:c r="B4473" t="str">
        <x:v>standard_same_day</x:v>
      </x:c>
      <x:c r="C4473" t="str">
        <x:v>C35</x:v>
      </x:c>
      <x:c r="D4473" s="59" t="n">
        <x:v>18</x:v>
      </x:c>
      <x:c r="E4473" s="59" t="n">
        <x:v>22</x:v>
      </x:c>
      <x:c r="F4473" s="59" t="str">
        <x:v>S2</x:v>
      </x:c>
      <x:c r="G4473" s="59" t="n">
        <x:v>549</x:v>
      </x:c>
      <x:c r="H4473" s="59" t="n">
        <x:v>567</x:v>
      </x:c>
      <x:c r="I4473" s="59" t="n">
        <x:v>10</x:v>
      </x:c>
      <x:c r="J4473" s="60" t="n">
        <x:f>'参数'!$C$5</x:f>
        <x:v>360</x:v>
      </x:c>
      <x:c r="K4473" s="60" t="n">
        <x:f>'参数'!$D$5</x:f>
        <x:v>240</x:v>
      </x:c>
      <x:c r="L4473" s="60" t="n">
        <x:f>H4473+I4473+J4473</x:f>
        <x:v>937</x:v>
      </x:c>
      <x:c r="M4473" s="60" t="n">
        <x:f>L4473+K4473</x:f>
        <x:v>1177</x:v>
      </x:c>
      <x:c r="N4473" s="60" t="n">
        <x:f>'参数'!$B$10</x:f>
        <x:v>1</x:v>
      </x:c>
      <x:c r="O4473" s="60" t="n">
        <x:f>N4473*'参数'!$B$11</x:f>
        <x:v>2</x:v>
      </x:c>
      <x:c r="P4473" s="60" t="n">
        <x:f>N4473*'参数'!$B$12</x:f>
        <x:v>1</x:v>
      </x:c>
      <x:c r="Q4473" t="str">
        <x:f>C4473&amp;"d"</x:f>
        <x:v>C35d</x:v>
      </x:c>
      <x:c r="R4473" t="str">
        <x:f>C4473&amp;"p"</x:f>
        <x:v>C35p</x:v>
      </x:c>
      <x:c r="S4473" t="str">
        <x:f>IF(AND(L4473&gt;=H4473+I4473+J4473,M4473&gt;L4473,F4473&lt;&gt;""),"PASS","FAIL")</x:f>
        <x:v>PASS</x:v>
      </x:c>
      <x:c r="T4473" t="n">
        <x:v>14</x:v>
      </x:c>
      <x:c r="U4473" t="str">
        <x:v>pickup_after_delivery_completion_plus_usage_lag</x:v>
      </x:c>
    </x:row>
    <x:row r="4474">
      <x:c r="A4474" t="str">
        <x:v>Set2_200-10-2</x:v>
      </x:c>
      <x:c r="B4474" t="str">
        <x:v>standard_same_day</x:v>
      </x:c>
      <x:c r="C4474" t="str">
        <x:v>C36</x:v>
      </x:c>
      <x:c r="D4474" s="59" t="n">
        <x:v>17</x:v>
      </x:c>
      <x:c r="E4474" s="59" t="n">
        <x:v>11</x:v>
      </x:c>
      <x:c r="F4474" s="59" t="str">
        <x:v>S2</x:v>
      </x:c>
      <x:c r="G4474" s="59" t="n">
        <x:v>590</x:v>
      </x:c>
      <x:c r="H4474" s="59" t="n">
        <x:v>606</x:v>
      </x:c>
      <x:c r="I4474" s="59" t="n">
        <x:v>10</x:v>
      </x:c>
      <x:c r="J4474" s="60" t="n">
        <x:f>'参数'!$C$5</x:f>
        <x:v>360</x:v>
      </x:c>
      <x:c r="K4474" s="60" t="n">
        <x:f>'参数'!$D$5</x:f>
        <x:v>240</x:v>
      </x:c>
      <x:c r="L4474" s="60" t="n">
        <x:f>H4474+I4474+J4474</x:f>
        <x:v>976</x:v>
      </x:c>
      <x:c r="M4474" s="60" t="n">
        <x:f>L4474+K4474</x:f>
        <x:v>1216</x:v>
      </x:c>
      <x:c r="N4474" s="60" t="n">
        <x:f>'参数'!$B$10</x:f>
        <x:v>1</x:v>
      </x:c>
      <x:c r="O4474" s="60" t="n">
        <x:f>N4474*'参数'!$B$11</x:f>
        <x:v>2</x:v>
      </x:c>
      <x:c r="P4474" s="60" t="n">
        <x:f>N4474*'参数'!$B$12</x:f>
        <x:v>1</x:v>
      </x:c>
      <x:c r="Q4474" t="str">
        <x:f>C4474&amp;"d"</x:f>
        <x:v>C36d</x:v>
      </x:c>
      <x:c r="R4474" t="str">
        <x:f>C4474&amp;"p"</x:f>
        <x:v>C36p</x:v>
      </x:c>
      <x:c r="S4474" t="str">
        <x:f>IF(AND(L4474&gt;=H4474+I4474+J4474,M4474&gt;L4474,F4474&lt;&gt;""),"PASS","FAIL")</x:f>
        <x:v>PASS</x:v>
      </x:c>
      <x:c r="T4474" t="n">
        <x:v>7</x:v>
      </x:c>
      <x:c r="U4474" t="str">
        <x:v>pickup_after_delivery_completion_plus_usage_lag</x:v>
      </x:c>
    </x:row>
    <x:row r="4475">
      <x:c r="A4475" t="str">
        <x:v>Set2_200-10-2</x:v>
      </x:c>
      <x:c r="B4475" t="str">
        <x:v>standard_same_day</x:v>
      </x:c>
      <x:c r="C4475" t="str">
        <x:v>C37</x:v>
      </x:c>
      <x:c r="D4475" s="59" t="n">
        <x:v>1</x:v>
      </x:c>
      <x:c r="E4475" s="59" t="n">
        <x:v>1</x:v>
      </x:c>
      <x:c r="F4475" s="59" t="str">
        <x:v>S0</x:v>
      </x:c>
      <x:c r="G4475" s="59" t="n">
        <x:v>220</x:v>
      </x:c>
      <x:c r="H4475" s="59" t="n">
        <x:v>230</x:v>
      </x:c>
      <x:c r="I4475" s="59" t="n">
        <x:v>10</x:v>
      </x:c>
      <x:c r="J4475" s="60" t="n">
        <x:f>'参数'!$C$5</x:f>
        <x:v>360</x:v>
      </x:c>
      <x:c r="K4475" s="60" t="n">
        <x:f>'参数'!$D$5</x:f>
        <x:v>240</x:v>
      </x:c>
      <x:c r="L4475" s="60" t="n">
        <x:f>H4475+I4475+J4475</x:f>
        <x:v>600</x:v>
      </x:c>
      <x:c r="M4475" s="60" t="n">
        <x:f>L4475+K4475</x:f>
        <x:v>840</x:v>
      </x:c>
      <x:c r="N4475" s="60" t="n">
        <x:f>'参数'!$B$10</x:f>
        <x:v>1</x:v>
      </x:c>
      <x:c r="O4475" s="60" t="n">
        <x:f>N4475*'参数'!$B$11</x:f>
        <x:v>2</x:v>
      </x:c>
      <x:c r="P4475" s="60" t="n">
        <x:f>N4475*'参数'!$B$12</x:f>
        <x:v>1</x:v>
      </x:c>
      <x:c r="Q4475" t="str">
        <x:f>C4475&amp;"d"</x:f>
        <x:v>C37d</x:v>
      </x:c>
      <x:c r="R4475" t="str">
        <x:f>C4475&amp;"p"</x:f>
        <x:v>C37p</x:v>
      </x:c>
      <x:c r="S4475" t="str">
        <x:f>IF(AND(L4475&gt;=H4475+I4475+J4475,M4475&gt;L4475,F4475&lt;&gt;""),"PASS","FAIL")</x:f>
        <x:v>PASS</x:v>
      </x:c>
      <x:c r="T4475" t="n">
        <x:v>14</x:v>
      </x:c>
      <x:c r="U4475" t="str">
        <x:v>pickup_after_delivery_completion_plus_usage_lag</x:v>
      </x:c>
    </x:row>
    <x:row r="4476">
      <x:c r="A4476" t="str">
        <x:v>Set2_200-10-2</x:v>
      </x:c>
      <x:c r="B4476" t="str">
        <x:v>standard_same_day</x:v>
      </x:c>
      <x:c r="C4476" t="str">
        <x:v>C38</x:v>
      </x:c>
      <x:c r="D4476" s="59" t="n">
        <x:v>4</x:v>
      </x:c>
      <x:c r="E4476" s="59" t="n">
        <x:v>23</x:v>
      </x:c>
      <x:c r="F4476" s="59" t="str">
        <x:v>S0</x:v>
      </x:c>
      <x:c r="G4476" s="59" t="n">
        <x:v>198</x:v>
      </x:c>
      <x:c r="H4476" s="59" t="n">
        <x:v>212</x:v>
      </x:c>
      <x:c r="I4476" s="59" t="n">
        <x:v>10</x:v>
      </x:c>
      <x:c r="J4476" s="60" t="n">
        <x:f>'参数'!$C$5</x:f>
        <x:v>360</x:v>
      </x:c>
      <x:c r="K4476" s="60" t="n">
        <x:f>'参数'!$D$5</x:f>
        <x:v>240</x:v>
      </x:c>
      <x:c r="L4476" s="60" t="n">
        <x:f>H4476+I4476+J4476</x:f>
        <x:v>582</x:v>
      </x:c>
      <x:c r="M4476" s="60" t="n">
        <x:f>L4476+K4476</x:f>
        <x:v>822</x:v>
      </x:c>
      <x:c r="N4476" s="60" t="n">
        <x:f>'参数'!$B$10</x:f>
        <x:v>1</x:v>
      </x:c>
      <x:c r="O4476" s="60" t="n">
        <x:f>N4476*'参数'!$B$11</x:f>
        <x:v>2</x:v>
      </x:c>
      <x:c r="P4476" s="60" t="n">
        <x:f>N4476*'参数'!$B$12</x:f>
        <x:v>1</x:v>
      </x:c>
      <x:c r="Q4476" t="str">
        <x:f>C4476&amp;"d"</x:f>
        <x:v>C38d</x:v>
      </x:c>
      <x:c r="R4476" t="str">
        <x:f>C4476&amp;"p"</x:f>
        <x:v>C38p</x:v>
      </x:c>
      <x:c r="S4476" t="str">
        <x:f>IF(AND(L4476&gt;=H4476+I4476+J4476,M4476&gt;L4476,F4476&lt;&gt;""),"PASS","FAIL")</x:f>
        <x:v>PASS</x:v>
      </x:c>
      <x:c r="T4476" t="n">
        <x:v>7</x:v>
      </x:c>
      <x:c r="U4476" t="str">
        <x:v>pickup_after_delivery_completion_plus_usage_lag</x:v>
      </x:c>
    </x:row>
    <x:row r="4477">
      <x:c r="A4477" t="str">
        <x:v>Set2_200-10-2</x:v>
      </x:c>
      <x:c r="B4477" t="str">
        <x:v>standard_same_day</x:v>
      </x:c>
      <x:c r="C4477" t="str">
        <x:v>C39</x:v>
      </x:c>
      <x:c r="D4477" s="59" t="n">
        <x:v>23</x:v>
      </x:c>
      <x:c r="E4477" s="59" t="n">
        <x:v>7</x:v>
      </x:c>
      <x:c r="F4477" s="59" t="str">
        <x:v>S2</x:v>
      </x:c>
      <x:c r="G4477" s="59" t="n">
        <x:v>223</x:v>
      </x:c>
      <x:c r="H4477" s="59" t="n">
        <x:v>235</x:v>
      </x:c>
      <x:c r="I4477" s="59" t="n">
        <x:v>10</x:v>
      </x:c>
      <x:c r="J4477" s="60" t="n">
        <x:f>'参数'!$C$5</x:f>
        <x:v>360</x:v>
      </x:c>
      <x:c r="K4477" s="60" t="n">
        <x:f>'参数'!$D$5</x:f>
        <x:v>240</x:v>
      </x:c>
      <x:c r="L4477" s="60" t="n">
        <x:f>H4477+I4477+J4477</x:f>
        <x:v>605</x:v>
      </x:c>
      <x:c r="M4477" s="60" t="n">
        <x:f>L4477+K4477</x:f>
        <x:v>845</x:v>
      </x:c>
      <x:c r="N4477" s="60" t="n">
        <x:f>'参数'!$B$10</x:f>
        <x:v>1</x:v>
      </x:c>
      <x:c r="O4477" s="60" t="n">
        <x:f>N4477*'参数'!$B$11</x:f>
        <x:v>2</x:v>
      </x:c>
      <x:c r="P4477" s="60" t="n">
        <x:f>N4477*'参数'!$B$12</x:f>
        <x:v>1</x:v>
      </x:c>
      <x:c r="Q4477" t="str">
        <x:f>C4477&amp;"d"</x:f>
        <x:v>C39d</x:v>
      </x:c>
      <x:c r="R4477" t="str">
        <x:f>C4477&amp;"p"</x:f>
        <x:v>C39p</x:v>
      </x:c>
      <x:c r="S4477" t="str">
        <x:f>IF(AND(L4477&gt;=H4477+I4477+J4477,M4477&gt;L4477,F4477&lt;&gt;""),"PASS","FAIL")</x:f>
        <x:v>PASS</x:v>
      </x:c>
      <x:c r="T4477" t="n">
        <x:v>10</x:v>
      </x:c>
      <x:c r="U4477" t="str">
        <x:v>pickup_after_delivery_completion_plus_usage_lag</x:v>
      </x:c>
    </x:row>
    <x:row r="4478">
      <x:c r="A4478" t="str">
        <x:v>Set2_200-10-2</x:v>
      </x:c>
      <x:c r="B4478" t="str">
        <x:v>standard_same_day</x:v>
      </x:c>
      <x:c r="C4478" t="str">
        <x:v>C40</x:v>
      </x:c>
      <x:c r="D4478" s="59" t="n">
        <x:v>16</x:v>
      </x:c>
      <x:c r="E4478" s="59" t="n">
        <x:v>27</x:v>
      </x:c>
      <x:c r="F4478" s="59" t="str">
        <x:v>S2</x:v>
      </x:c>
      <x:c r="G4478" s="59" t="n">
        <x:v>117</x:v>
      </x:c>
      <x:c r="H4478" s="59" t="n">
        <x:v>145</x:v>
      </x:c>
      <x:c r="I4478" s="59" t="n">
        <x:v>10</x:v>
      </x:c>
      <x:c r="J4478" s="60" t="n">
        <x:f>'参数'!$C$5</x:f>
        <x:v>360</x:v>
      </x:c>
      <x:c r="K4478" s="60" t="n">
        <x:f>'参数'!$D$5</x:f>
        <x:v>240</x:v>
      </x:c>
      <x:c r="L4478" s="60" t="n">
        <x:f>H4478+I4478+J4478</x:f>
        <x:v>515</x:v>
      </x:c>
      <x:c r="M4478" s="60" t="n">
        <x:f>L4478+K4478</x:f>
        <x:v>755</x:v>
      </x:c>
      <x:c r="N4478" s="60" t="n">
        <x:f>'参数'!$B$10</x:f>
        <x:v>1</x:v>
      </x:c>
      <x:c r="O4478" s="60" t="n">
        <x:f>N4478*'参数'!$B$11</x:f>
        <x:v>2</x:v>
      </x:c>
      <x:c r="P4478" s="60" t="n">
        <x:f>N4478*'参数'!$B$12</x:f>
        <x:v>1</x:v>
      </x:c>
      <x:c r="Q4478" t="str">
        <x:f>C4478&amp;"d"</x:f>
        <x:v>C40d</x:v>
      </x:c>
      <x:c r="R4478" t="str">
        <x:f>C4478&amp;"p"</x:f>
        <x:v>C40p</x:v>
      </x:c>
      <x:c r="S4478" t="str">
        <x:f>IF(AND(L4478&gt;=H4478+I4478+J4478,M4478&gt;L4478,F4478&lt;&gt;""),"PASS","FAIL")</x:f>
        <x:v>PASS</x:v>
      </x:c>
      <x:c r="T4478" t="n">
        <x:v>4</x:v>
      </x:c>
      <x:c r="U4478" t="str">
        <x:v>pickup_after_delivery_completion_plus_usage_lag</x:v>
      </x:c>
    </x:row>
    <x:row r="4479">
      <x:c r="A4479" t="str">
        <x:v>Set2_200-10-2</x:v>
      </x:c>
      <x:c r="B4479" t="str">
        <x:v>standard_same_day</x:v>
      </x:c>
      <x:c r="C4479" t="str">
        <x:v>C41</x:v>
      </x:c>
      <x:c r="D4479" s="59" t="n">
        <x:v>13</x:v>
      </x:c>
      <x:c r="E4479" s="59" t="n">
        <x:v>18</x:v>
      </x:c>
      <x:c r="F4479" s="59" t="str">
        <x:v>S0</x:v>
      </x:c>
      <x:c r="G4479" s="59" t="n">
        <x:v>494</x:v>
      </x:c>
      <x:c r="H4479" s="59" t="n">
        <x:v>510</x:v>
      </x:c>
      <x:c r="I4479" s="59" t="n">
        <x:v>10</x:v>
      </x:c>
      <x:c r="J4479" s="60" t="n">
        <x:f>'参数'!$C$5</x:f>
        <x:v>360</x:v>
      </x:c>
      <x:c r="K4479" s="60" t="n">
        <x:f>'参数'!$D$5</x:f>
        <x:v>240</x:v>
      </x:c>
      <x:c r="L4479" s="60" t="n">
        <x:f>H4479+I4479+J4479</x:f>
        <x:v>880</x:v>
      </x:c>
      <x:c r="M4479" s="60" t="n">
        <x:f>L4479+K4479</x:f>
        <x:v>1120</x:v>
      </x:c>
      <x:c r="N4479" s="60" t="n">
        <x:f>'参数'!$B$10</x:f>
        <x:v>1</x:v>
      </x:c>
      <x:c r="O4479" s="60" t="n">
        <x:f>N4479*'参数'!$B$11</x:f>
        <x:v>2</x:v>
      </x:c>
      <x:c r="P4479" s="60" t="n">
        <x:f>N4479*'参数'!$B$12</x:f>
        <x:v>1</x:v>
      </x:c>
      <x:c r="Q4479" t="str">
        <x:f>C4479&amp;"d"</x:f>
        <x:v>C41d</x:v>
      </x:c>
      <x:c r="R4479" t="str">
        <x:f>C4479&amp;"p"</x:f>
        <x:v>C41p</x:v>
      </x:c>
      <x:c r="S4479" t="str">
        <x:f>IF(AND(L4479&gt;=H4479+I4479+J4479,M4479&gt;L4479,F4479&lt;&gt;""),"PASS","FAIL")</x:f>
        <x:v>PASS</x:v>
      </x:c>
      <x:c r="T4479" t="n">
        <x:v>0</x:v>
      </x:c>
      <x:c r="U4479" t="str">
        <x:v>pickup_after_delivery_completion_plus_usage_lag</x:v>
      </x:c>
    </x:row>
    <x:row r="4480">
      <x:c r="A4480" t="str">
        <x:v>Set2_200-10-2</x:v>
      </x:c>
      <x:c r="B4480" t="str">
        <x:v>standard_same_day</x:v>
      </x:c>
      <x:c r="C4480" t="str">
        <x:v>C42</x:v>
      </x:c>
      <x:c r="D4480" s="59" t="n">
        <x:v>2</x:v>
      </x:c>
      <x:c r="E4480" s="59" t="n">
        <x:v>3</x:v>
      </x:c>
      <x:c r="F4480" s="59" t="str">
        <x:v>S0</x:v>
      </x:c>
      <x:c r="G4480" s="59" t="n">
        <x:v>268</x:v>
      </x:c>
      <x:c r="H4480" s="59" t="n">
        <x:v>288</x:v>
      </x:c>
      <x:c r="I4480" s="59" t="n">
        <x:v>10</x:v>
      </x:c>
      <x:c r="J4480" s="60" t="n">
        <x:f>'参数'!$C$5</x:f>
        <x:v>360</x:v>
      </x:c>
      <x:c r="K4480" s="60" t="n">
        <x:f>'参数'!$D$5</x:f>
        <x:v>240</x:v>
      </x:c>
      <x:c r="L4480" s="60" t="n">
        <x:f>H4480+I4480+J4480</x:f>
        <x:v>658</x:v>
      </x:c>
      <x:c r="M4480" s="60" t="n">
        <x:f>L4480+K4480</x:f>
        <x:v>898</x:v>
      </x:c>
      <x:c r="N4480" s="60" t="n">
        <x:f>'参数'!$B$10</x:f>
        <x:v>1</x:v>
      </x:c>
      <x:c r="O4480" s="60" t="n">
        <x:f>N4480*'参数'!$B$11</x:f>
        <x:v>2</x:v>
      </x:c>
      <x:c r="P4480" s="60" t="n">
        <x:f>N4480*'参数'!$B$12</x:f>
        <x:v>1</x:v>
      </x:c>
      <x:c r="Q4480" t="str">
        <x:f>C4480&amp;"d"</x:f>
        <x:v>C42d</x:v>
      </x:c>
      <x:c r="R4480" t="str">
        <x:f>C4480&amp;"p"</x:f>
        <x:v>C42p</x:v>
      </x:c>
      <x:c r="S4480" t="str">
        <x:f>IF(AND(L4480&gt;=H4480+I4480+J4480,M4480&gt;L4480,F4480&lt;&gt;""),"PASS","FAIL")</x:f>
        <x:v>PASS</x:v>
      </x:c>
      <x:c r="T4480" t="n">
        <x:v>0</x:v>
      </x:c>
      <x:c r="U4480" t="str">
        <x:v>pickup_after_delivery_completion_plus_usage_lag</x:v>
      </x:c>
    </x:row>
    <x:row r="4481">
      <x:c r="A4481" t="str">
        <x:v>Set2_200-10-2</x:v>
      </x:c>
      <x:c r="B4481" t="str">
        <x:v>standard_same_day</x:v>
      </x:c>
      <x:c r="C4481" t="str">
        <x:v>C43</x:v>
      </x:c>
      <x:c r="D4481" s="59" t="n">
        <x:v>10</x:v>
      </x:c>
      <x:c r="E4481" s="59" t="n">
        <x:v>25</x:v>
      </x:c>
      <x:c r="F4481" s="59" t="str">
        <x:v>S0</x:v>
      </x:c>
      <x:c r="G4481" s="59" t="n">
        <x:v>286</x:v>
      </x:c>
      <x:c r="H4481" s="59" t="n">
        <x:v>296</x:v>
      </x:c>
      <x:c r="I4481" s="59" t="n">
        <x:v>10</x:v>
      </x:c>
      <x:c r="J4481" s="60" t="n">
        <x:f>'参数'!$C$5</x:f>
        <x:v>360</x:v>
      </x:c>
      <x:c r="K4481" s="60" t="n">
        <x:f>'参数'!$D$5</x:f>
        <x:v>240</x:v>
      </x:c>
      <x:c r="L4481" s="60" t="n">
        <x:f>H4481+I4481+J4481</x:f>
        <x:v>666</x:v>
      </x:c>
      <x:c r="M4481" s="60" t="n">
        <x:f>L4481+K4481</x:f>
        <x:v>906</x:v>
      </x:c>
      <x:c r="N4481" s="60" t="n">
        <x:f>'参数'!$B$10</x:f>
        <x:v>1</x:v>
      </x:c>
      <x:c r="O4481" s="60" t="n">
        <x:f>N4481*'参数'!$B$11</x:f>
        <x:v>2</x:v>
      </x:c>
      <x:c r="P4481" s="60" t="n">
        <x:f>N4481*'参数'!$B$12</x:f>
        <x:v>1</x:v>
      </x:c>
      <x:c r="Q4481" t="str">
        <x:f>C4481&amp;"d"</x:f>
        <x:v>C43d</x:v>
      </x:c>
      <x:c r="R4481" t="str">
        <x:f>C4481&amp;"p"</x:f>
        <x:v>C43p</x:v>
      </x:c>
      <x:c r="S4481" t="str">
        <x:f>IF(AND(L4481&gt;=H4481+I4481+J4481,M4481&gt;L4481,F4481&lt;&gt;""),"PASS","FAIL")</x:f>
        <x:v>PASS</x:v>
      </x:c>
      <x:c r="T4481" t="n">
        <x:v>17</x:v>
      </x:c>
      <x:c r="U4481" t="str">
        <x:v>pickup_after_delivery_completion_plus_usage_lag</x:v>
      </x:c>
    </x:row>
    <x:row r="4482">
      <x:c r="A4482" t="str">
        <x:v>Set2_200-10-2</x:v>
      </x:c>
      <x:c r="B4482" t="str">
        <x:v>standard_same_day</x:v>
      </x:c>
      <x:c r="C4482" t="str">
        <x:v>C44</x:v>
      </x:c>
      <x:c r="D4482" s="59" t="n">
        <x:v>6</x:v>
      </x:c>
      <x:c r="E4482" s="59" t="n">
        <x:v>9</x:v>
      </x:c>
      <x:c r="F4482" s="59" t="str">
        <x:v>S0</x:v>
      </x:c>
      <x:c r="G4482" s="59" t="n">
        <x:v>475</x:v>
      </x:c>
      <x:c r="H4482" s="59" t="n">
        <x:v>501</x:v>
      </x:c>
      <x:c r="I4482" s="59" t="n">
        <x:v>10</x:v>
      </x:c>
      <x:c r="J4482" s="60" t="n">
        <x:f>'参数'!$C$5</x:f>
        <x:v>360</x:v>
      </x:c>
      <x:c r="K4482" s="60" t="n">
        <x:f>'参数'!$D$5</x:f>
        <x:v>240</x:v>
      </x:c>
      <x:c r="L4482" s="60" t="n">
        <x:f>H4482+I4482+J4482</x:f>
        <x:v>871</x:v>
      </x:c>
      <x:c r="M4482" s="60" t="n">
        <x:f>L4482+K4482</x:f>
        <x:v>1111</x:v>
      </x:c>
      <x:c r="N4482" s="60" t="n">
        <x:f>'参数'!$B$10</x:f>
        <x:v>1</x:v>
      </x:c>
      <x:c r="O4482" s="60" t="n">
        <x:f>N4482*'参数'!$B$11</x:f>
        <x:v>2</x:v>
      </x:c>
      <x:c r="P4482" s="60" t="n">
        <x:f>N4482*'参数'!$B$12</x:f>
        <x:v>1</x:v>
      </x:c>
      <x:c r="Q4482" t="str">
        <x:f>C4482&amp;"d"</x:f>
        <x:v>C44d</x:v>
      </x:c>
      <x:c r="R4482" t="str">
        <x:f>C4482&amp;"p"</x:f>
        <x:v>C44p</x:v>
      </x:c>
      <x:c r="S4482" t="str">
        <x:f>IF(AND(L4482&gt;=H4482+I4482+J4482,M4482&gt;L4482,F4482&lt;&gt;""),"PASS","FAIL")</x:f>
        <x:v>PASS</x:v>
      </x:c>
      <x:c r="T4482" t="n">
        <x:v>4</x:v>
      </x:c>
      <x:c r="U4482" t="str">
        <x:v>pickup_after_delivery_completion_plus_usage_lag</x:v>
      </x:c>
    </x:row>
    <x:row r="4483">
      <x:c r="A4483" t="str">
        <x:v>Set2_200-10-2</x:v>
      </x:c>
      <x:c r="B4483" t="str">
        <x:v>standard_same_day</x:v>
      </x:c>
      <x:c r="C4483" t="str">
        <x:v>C45</x:v>
      </x:c>
      <x:c r="D4483" s="59" t="n">
        <x:v>11</x:v>
      </x:c>
      <x:c r="E4483" s="59" t="n">
        <x:v>26</x:v>
      </x:c>
      <x:c r="F4483" s="59" t="str">
        <x:v>S0</x:v>
      </x:c>
      <x:c r="G4483" s="59" t="n">
        <x:v>593</x:v>
      </x:c>
      <x:c r="H4483" s="59" t="n">
        <x:v>615</x:v>
      </x:c>
      <x:c r="I4483" s="59" t="n">
        <x:v>10</x:v>
      </x:c>
      <x:c r="J4483" s="60" t="n">
        <x:f>'参数'!$C$5</x:f>
        <x:v>360</x:v>
      </x:c>
      <x:c r="K4483" s="60" t="n">
        <x:f>'参数'!$D$5</x:f>
        <x:v>240</x:v>
      </x:c>
      <x:c r="L4483" s="60" t="n">
        <x:f>H4483+I4483+J4483</x:f>
        <x:v>985</x:v>
      </x:c>
      <x:c r="M4483" s="60" t="n">
        <x:f>L4483+K4483</x:f>
        <x:v>1225</x:v>
      </x:c>
      <x:c r="N4483" s="60" t="n">
        <x:f>'参数'!$B$10</x:f>
        <x:v>1</x:v>
      </x:c>
      <x:c r="O4483" s="60" t="n">
        <x:f>N4483*'参数'!$B$11</x:f>
        <x:v>2</x:v>
      </x:c>
      <x:c r="P4483" s="60" t="n">
        <x:f>N4483*'参数'!$B$12</x:f>
        <x:v>1</x:v>
      </x:c>
      <x:c r="Q4483" t="str">
        <x:f>C4483&amp;"d"</x:f>
        <x:v>C45d</x:v>
      </x:c>
      <x:c r="R4483" t="str">
        <x:f>C4483&amp;"p"</x:f>
        <x:v>C45p</x:v>
      </x:c>
      <x:c r="S4483" t="str">
        <x:f>IF(AND(L4483&gt;=H4483+I4483+J4483,M4483&gt;L4483,F4483&lt;&gt;""),"PASS","FAIL")</x:f>
        <x:v>PASS</x:v>
      </x:c>
      <x:c r="T4483" t="n">
        <x:v>10</x:v>
      </x:c>
      <x:c r="U4483" t="str">
        <x:v>pickup_after_delivery_completion_plus_usage_lag</x:v>
      </x:c>
    </x:row>
    <x:row r="4484">
      <x:c r="A4484" t="str">
        <x:v>Set2_200-10-2</x:v>
      </x:c>
      <x:c r="B4484" t="str">
        <x:v>standard_same_day</x:v>
      </x:c>
      <x:c r="C4484" t="str">
        <x:v>C46</x:v>
      </x:c>
      <x:c r="D4484" s="59" t="n">
        <x:v>19</x:v>
      </x:c>
      <x:c r="E4484" s="59" t="n">
        <x:v>24</x:v>
      </x:c>
      <x:c r="F4484" s="59" t="str">
        <x:v>S2</x:v>
      </x:c>
      <x:c r="G4484" s="59" t="n">
        <x:v>439</x:v>
      </x:c>
      <x:c r="H4484" s="59" t="n">
        <x:v>473</x:v>
      </x:c>
      <x:c r="I4484" s="59" t="n">
        <x:v>10</x:v>
      </x:c>
      <x:c r="J4484" s="60" t="n">
        <x:f>'参数'!$C$5</x:f>
        <x:v>360</x:v>
      </x:c>
      <x:c r="K4484" s="60" t="n">
        <x:f>'参数'!$D$5</x:f>
        <x:v>240</x:v>
      </x:c>
      <x:c r="L4484" s="60" t="n">
        <x:f>H4484+I4484+J4484</x:f>
        <x:v>843</x:v>
      </x:c>
      <x:c r="M4484" s="60" t="n">
        <x:f>L4484+K4484</x:f>
        <x:v>1083</x:v>
      </x:c>
      <x:c r="N4484" s="60" t="n">
        <x:f>'参数'!$B$10</x:f>
        <x:v>1</x:v>
      </x:c>
      <x:c r="O4484" s="60" t="n">
        <x:f>N4484*'参数'!$B$11</x:f>
        <x:v>2</x:v>
      </x:c>
      <x:c r="P4484" s="60" t="n">
        <x:f>N4484*'参数'!$B$12</x:f>
        <x:v>1</x:v>
      </x:c>
      <x:c r="Q4484" t="str">
        <x:f>C4484&amp;"d"</x:f>
        <x:v>C46d</x:v>
      </x:c>
      <x:c r="R4484" t="str">
        <x:f>C4484&amp;"p"</x:f>
        <x:v>C46p</x:v>
      </x:c>
      <x:c r="S4484" t="str">
        <x:f>IF(AND(L4484&gt;=H4484+I4484+J4484,M4484&gt;L4484,F4484&lt;&gt;""),"PASS","FAIL")</x:f>
        <x:v>PASS</x:v>
      </x:c>
      <x:c r="T4484" t="n">
        <x:v>6</x:v>
      </x:c>
      <x:c r="U4484" t="str">
        <x:v>pickup_after_delivery_completion_plus_usage_lag</x:v>
      </x:c>
    </x:row>
    <x:row r="4485">
      <x:c r="A4485" t="str">
        <x:v>Set2_200-10-2</x:v>
      </x:c>
      <x:c r="B4485" t="str">
        <x:v>standard_same_day</x:v>
      </x:c>
      <x:c r="C4485" t="str">
        <x:v>C47</x:v>
      </x:c>
      <x:c r="D4485" s="59" t="n">
        <x:v>8</x:v>
      </x:c>
      <x:c r="E4485" s="59" t="n">
        <x:v>2</x:v>
      </x:c>
      <x:c r="F4485" s="59" t="str">
        <x:v>S0</x:v>
      </x:c>
      <x:c r="G4485" s="59" t="n">
        <x:v>278</x:v>
      </x:c>
      <x:c r="H4485" s="59" t="n">
        <x:v>308</x:v>
      </x:c>
      <x:c r="I4485" s="59" t="n">
        <x:v>10</x:v>
      </x:c>
      <x:c r="J4485" s="60" t="n">
        <x:f>'参数'!$C$5</x:f>
        <x:v>360</x:v>
      </x:c>
      <x:c r="K4485" s="60" t="n">
        <x:f>'参数'!$D$5</x:f>
        <x:v>240</x:v>
      </x:c>
      <x:c r="L4485" s="60" t="n">
        <x:f>H4485+I4485+J4485</x:f>
        <x:v>678</x:v>
      </x:c>
      <x:c r="M4485" s="60" t="n">
        <x:f>L4485+K4485</x:f>
        <x:v>918</x:v>
      </x:c>
      <x:c r="N4485" s="60" t="n">
        <x:f>'参数'!$B$10</x:f>
        <x:v>1</x:v>
      </x:c>
      <x:c r="O4485" s="60" t="n">
        <x:f>N4485*'参数'!$B$11</x:f>
        <x:v>2</x:v>
      </x:c>
      <x:c r="P4485" s="60" t="n">
        <x:f>N4485*'参数'!$B$12</x:f>
        <x:v>1</x:v>
      </x:c>
      <x:c r="Q4485" t="str">
        <x:f>C4485&amp;"d"</x:f>
        <x:v>C47d</x:v>
      </x:c>
      <x:c r="R4485" t="str">
        <x:f>C4485&amp;"p"</x:f>
        <x:v>C47p</x:v>
      </x:c>
      <x:c r="S4485" t="str">
        <x:f>IF(AND(L4485&gt;=H4485+I4485+J4485,M4485&gt;L4485,F4485&lt;&gt;""),"PASS","FAIL")</x:f>
        <x:v>PASS</x:v>
      </x:c>
      <x:c r="T4485" t="n">
        <x:v>0</x:v>
      </x:c>
      <x:c r="U4485" t="str">
        <x:v>pickup_after_delivery_completion_plus_usage_lag</x:v>
      </x:c>
    </x:row>
    <x:row r="4486">
      <x:c r="A4486" t="str">
        <x:v>Set2_200-10-2</x:v>
      </x:c>
      <x:c r="B4486" t="str">
        <x:v>standard_same_day</x:v>
      </x:c>
      <x:c r="C4486" t="str">
        <x:v>C48</x:v>
      </x:c>
      <x:c r="D4486" s="59" t="n">
        <x:v>13</x:v>
      </x:c>
      <x:c r="E4486" s="59" t="n">
        <x:v>21</x:v>
      </x:c>
      <x:c r="F4486" s="59" t="str">
        <x:v>S0</x:v>
      </x:c>
      <x:c r="G4486" s="59" t="n">
        <x:v>152</x:v>
      </x:c>
      <x:c r="H4486" s="59" t="n">
        <x:v>172</x:v>
      </x:c>
      <x:c r="I4486" s="59" t="n">
        <x:v>10</x:v>
      </x:c>
      <x:c r="J4486" s="60" t="n">
        <x:f>'参数'!$C$5</x:f>
        <x:v>360</x:v>
      </x:c>
      <x:c r="K4486" s="60" t="n">
        <x:f>'参数'!$D$5</x:f>
        <x:v>240</x:v>
      </x:c>
      <x:c r="L4486" s="60" t="n">
        <x:f>H4486+I4486+J4486</x:f>
        <x:v>542</x:v>
      </x:c>
      <x:c r="M4486" s="60" t="n">
        <x:f>L4486+K4486</x:f>
        <x:v>782</x:v>
      </x:c>
      <x:c r="N4486" s="60" t="n">
        <x:f>'参数'!$B$10</x:f>
        <x:v>1</x:v>
      </x:c>
      <x:c r="O4486" s="60" t="n">
        <x:f>N4486*'参数'!$B$11</x:f>
        <x:v>2</x:v>
      </x:c>
      <x:c r="P4486" s="60" t="n">
        <x:f>N4486*'参数'!$B$12</x:f>
        <x:v>1</x:v>
      </x:c>
      <x:c r="Q4486" t="str">
        <x:f>C4486&amp;"d"</x:f>
        <x:v>C48d</x:v>
      </x:c>
      <x:c r="R4486" t="str">
        <x:f>C4486&amp;"p"</x:f>
        <x:v>C48p</x:v>
      </x:c>
      <x:c r="S4486" t="str">
        <x:f>IF(AND(L4486&gt;=H4486+I4486+J4486,M4486&gt;L4486,F4486&lt;&gt;""),"PASS","FAIL")</x:f>
        <x:v>PASS</x:v>
      </x:c>
      <x:c r="T4486" t="n">
        <x:v>2</x:v>
      </x:c>
      <x:c r="U4486" t="str">
        <x:v>pickup_after_delivery_completion_plus_usage_lag</x:v>
      </x:c>
    </x:row>
    <x:row r="4487">
      <x:c r="A4487" t="str">
        <x:v>Set2_200-10-2</x:v>
      </x:c>
      <x:c r="B4487" t="str">
        <x:v>standard_same_day</x:v>
      </x:c>
      <x:c r="C4487" t="str">
        <x:v>C49</x:v>
      </x:c>
      <x:c r="D4487" s="59" t="n">
        <x:v>22</x:v>
      </x:c>
      <x:c r="E4487" s="59" t="n">
        <x:v>25</x:v>
      </x:c>
      <x:c r="F4487" s="59" t="str">
        <x:v>S2</x:v>
      </x:c>
      <x:c r="G4487" s="59" t="n">
        <x:v>93</x:v>
      </x:c>
      <x:c r="H4487" s="59" t="n">
        <x:v>111</x:v>
      </x:c>
      <x:c r="I4487" s="59" t="n">
        <x:v>10</x:v>
      </x:c>
      <x:c r="J4487" s="60" t="n">
        <x:f>'参数'!$C$5</x:f>
        <x:v>360</x:v>
      </x:c>
      <x:c r="K4487" s="60" t="n">
        <x:f>'参数'!$D$5</x:f>
        <x:v>240</x:v>
      </x:c>
      <x:c r="L4487" s="60" t="n">
        <x:f>H4487+I4487+J4487</x:f>
        <x:v>481</x:v>
      </x:c>
      <x:c r="M4487" s="60" t="n">
        <x:f>L4487+K4487</x:f>
        <x:v>721</x:v>
      </x:c>
      <x:c r="N4487" s="60" t="n">
        <x:f>'参数'!$B$10</x:f>
        <x:v>1</x:v>
      </x:c>
      <x:c r="O4487" s="60" t="n">
        <x:f>N4487*'参数'!$B$11</x:f>
        <x:v>2</x:v>
      </x:c>
      <x:c r="P4487" s="60" t="n">
        <x:f>N4487*'参数'!$B$12</x:f>
        <x:v>1</x:v>
      </x:c>
      <x:c r="Q4487" t="str">
        <x:f>C4487&amp;"d"</x:f>
        <x:v>C49d</x:v>
      </x:c>
      <x:c r="R4487" t="str">
        <x:f>C4487&amp;"p"</x:f>
        <x:v>C49p</x:v>
      </x:c>
      <x:c r="S4487" t="str">
        <x:f>IF(AND(L4487&gt;=H4487+I4487+J4487,M4487&gt;L4487,F4487&lt;&gt;""),"PASS","FAIL")</x:f>
        <x:v>PASS</x:v>
      </x:c>
      <x:c r="T4487" t="n">
        <x:v>13</x:v>
      </x:c>
      <x:c r="U4487" t="str">
        <x:v>pickup_after_delivery_completion_plus_usage_lag</x:v>
      </x:c>
    </x:row>
    <x:row r="4488">
      <x:c r="A4488" t="str">
        <x:v>Set2_200-10-2</x:v>
      </x:c>
      <x:c r="B4488" t="str">
        <x:v>standard_same_day</x:v>
      </x:c>
      <x:c r="C4488" t="str">
        <x:v>C50</x:v>
      </x:c>
      <x:c r="D4488" s="59" t="n">
        <x:v>14</x:v>
      </x:c>
      <x:c r="E4488" s="59" t="n">
        <x:v>15</x:v>
      </x:c>
      <x:c r="F4488" s="59" t="str">
        <x:v>S0</x:v>
      </x:c>
      <x:c r="G4488" s="59" t="n">
        <x:v>287</x:v>
      </x:c>
      <x:c r="H4488" s="59" t="n">
        <x:v>315</x:v>
      </x:c>
      <x:c r="I4488" s="59" t="n">
        <x:v>10</x:v>
      </x:c>
      <x:c r="J4488" s="60" t="n">
        <x:f>'参数'!$C$5</x:f>
        <x:v>360</x:v>
      </x:c>
      <x:c r="K4488" s="60" t="n">
        <x:f>'参数'!$D$5</x:f>
        <x:v>240</x:v>
      </x:c>
      <x:c r="L4488" s="60" t="n">
        <x:f>H4488+I4488+J4488</x:f>
        <x:v>685</x:v>
      </x:c>
      <x:c r="M4488" s="60" t="n">
        <x:f>L4488+K4488</x:f>
        <x:v>925</x:v>
      </x:c>
      <x:c r="N4488" s="60" t="n">
        <x:f>'参数'!$B$10</x:f>
        <x:v>1</x:v>
      </x:c>
      <x:c r="O4488" s="60" t="n">
        <x:f>N4488*'参数'!$B$11</x:f>
        <x:v>2</x:v>
      </x:c>
      <x:c r="P4488" s="60" t="n">
        <x:f>N4488*'参数'!$B$12</x:f>
        <x:v>1</x:v>
      </x:c>
      <x:c r="Q4488" t="str">
        <x:f>C4488&amp;"d"</x:f>
        <x:v>C50d</x:v>
      </x:c>
      <x:c r="R4488" t="str">
        <x:f>C4488&amp;"p"</x:f>
        <x:v>C50p</x:v>
      </x:c>
      <x:c r="S4488" t="str">
        <x:f>IF(AND(L4488&gt;=H4488+I4488+J4488,M4488&gt;L4488,F4488&lt;&gt;""),"PASS","FAIL")</x:f>
        <x:v>PASS</x:v>
      </x:c>
      <x:c r="T4488" t="n">
        <x:v>7</x:v>
      </x:c>
      <x:c r="U4488" t="str">
        <x:v>pickup_after_delivery_completion_plus_usage_lag</x:v>
      </x:c>
    </x:row>
    <x:row r="4489">
      <x:c r="A4489" t="str">
        <x:v>Set2_200-10-2</x:v>
      </x:c>
      <x:c r="B4489" t="str">
        <x:v>standard_same_day</x:v>
      </x:c>
      <x:c r="C4489" t="str">
        <x:v>C51</x:v>
      </x:c>
      <x:c r="D4489" s="59" t="n">
        <x:v>13</x:v>
      </x:c>
      <x:c r="E4489" s="59" t="n">
        <x:v>12</x:v>
      </x:c>
      <x:c r="F4489" s="59" t="str">
        <x:v>S0</x:v>
      </x:c>
      <x:c r="G4489" s="59" t="n">
        <x:v>277</x:v>
      </x:c>
      <x:c r="H4489" s="59" t="n">
        <x:v>289</x:v>
      </x:c>
      <x:c r="I4489" s="59" t="n">
        <x:v>10</x:v>
      </x:c>
      <x:c r="J4489" s="60" t="n">
        <x:f>'参数'!$C$5</x:f>
        <x:v>360</x:v>
      </x:c>
      <x:c r="K4489" s="60" t="n">
        <x:f>'参数'!$D$5</x:f>
        <x:v>240</x:v>
      </x:c>
      <x:c r="L4489" s="60" t="n">
        <x:f>H4489+I4489+J4489</x:f>
        <x:v>659</x:v>
      </x:c>
      <x:c r="M4489" s="60" t="n">
        <x:f>L4489+K4489</x:f>
        <x:v>899</x:v>
      </x:c>
      <x:c r="N4489" s="60" t="n">
        <x:f>'参数'!$B$10</x:f>
        <x:v>1</x:v>
      </x:c>
      <x:c r="O4489" s="60" t="n">
        <x:f>N4489*'参数'!$B$11</x:f>
        <x:v>2</x:v>
      </x:c>
      <x:c r="P4489" s="60" t="n">
        <x:f>N4489*'参数'!$B$12</x:f>
        <x:v>1</x:v>
      </x:c>
      <x:c r="Q4489" t="str">
        <x:f>C4489&amp;"d"</x:f>
        <x:v>C51d</x:v>
      </x:c>
      <x:c r="R4489" t="str">
        <x:f>C4489&amp;"p"</x:f>
        <x:v>C51p</x:v>
      </x:c>
      <x:c r="S4489" t="str">
        <x:f>IF(AND(L4489&gt;=H4489+I4489+J4489,M4489&gt;L4489,F4489&lt;&gt;""),"PASS","FAIL")</x:f>
        <x:v>PASS</x:v>
      </x:c>
      <x:c r="T4489" t="n">
        <x:v>10</x:v>
      </x:c>
      <x:c r="U4489" t="str">
        <x:v>pickup_after_delivery_completion_plus_usage_lag</x:v>
      </x:c>
    </x:row>
    <x:row r="4490">
      <x:c r="A4490" t="str">
        <x:v>Set2_200-10-2</x:v>
      </x:c>
      <x:c r="B4490" t="str">
        <x:v>standard_same_day</x:v>
      </x:c>
      <x:c r="C4490" t="str">
        <x:v>C52</x:v>
      </x:c>
      <x:c r="D4490" s="59" t="n">
        <x:v>2</x:v>
      </x:c>
      <x:c r="E4490" s="59" t="n">
        <x:v>27</x:v>
      </x:c>
      <x:c r="F4490" s="59" t="str">
        <x:v>S0</x:v>
      </x:c>
      <x:c r="G4490" s="59" t="n">
        <x:v>175</x:v>
      </x:c>
      <x:c r="H4490" s="59" t="n">
        <x:v>211</x:v>
      </x:c>
      <x:c r="I4490" s="59" t="n">
        <x:v>10</x:v>
      </x:c>
      <x:c r="J4490" s="60" t="n">
        <x:f>'参数'!$C$5</x:f>
        <x:v>360</x:v>
      </x:c>
      <x:c r="K4490" s="60" t="n">
        <x:f>'参数'!$D$5</x:f>
        <x:v>240</x:v>
      </x:c>
      <x:c r="L4490" s="60" t="n">
        <x:f>H4490+I4490+J4490</x:f>
        <x:v>581</x:v>
      </x:c>
      <x:c r="M4490" s="60" t="n">
        <x:f>L4490+K4490</x:f>
        <x:v>821</x:v>
      </x:c>
      <x:c r="N4490" s="60" t="n">
        <x:f>'参数'!$B$10</x:f>
        <x:v>1</x:v>
      </x:c>
      <x:c r="O4490" s="60" t="n">
        <x:f>N4490*'参数'!$B$11</x:f>
        <x:v>2</x:v>
      </x:c>
      <x:c r="P4490" s="60" t="n">
        <x:f>N4490*'参数'!$B$12</x:f>
        <x:v>1</x:v>
      </x:c>
      <x:c r="Q4490" t="str">
        <x:f>C4490&amp;"d"</x:f>
        <x:v>C52d</x:v>
      </x:c>
      <x:c r="R4490" t="str">
        <x:f>C4490&amp;"p"</x:f>
        <x:v>C52p</x:v>
      </x:c>
      <x:c r="S4490" t="str">
        <x:f>IF(AND(L4490&gt;=H4490+I4490+J4490,M4490&gt;L4490,F4490&lt;&gt;""),"PASS","FAIL")</x:f>
        <x:v>PASS</x:v>
      </x:c>
      <x:c r="T4490" t="n">
        <x:v>10</x:v>
      </x:c>
      <x:c r="U4490" t="str">
        <x:v>pickup_after_delivery_completion_plus_usage_lag</x:v>
      </x:c>
    </x:row>
    <x:row r="4491">
      <x:c r="A4491" t="str">
        <x:v>Set2_200-10-2</x:v>
      </x:c>
      <x:c r="B4491" t="str">
        <x:v>standard_same_day</x:v>
      </x:c>
      <x:c r="C4491" t="str">
        <x:v>C53</x:v>
      </x:c>
      <x:c r="D4491" s="59" t="n">
        <x:v>12</x:v>
      </x:c>
      <x:c r="E4491" s="59" t="n">
        <x:v>28</x:v>
      </x:c>
      <x:c r="F4491" s="59" t="str">
        <x:v>S0</x:v>
      </x:c>
      <x:c r="G4491" s="59" t="n">
        <x:v>441</x:v>
      </x:c>
      <x:c r="H4491" s="59" t="n">
        <x:v>473</x:v>
      </x:c>
      <x:c r="I4491" s="59" t="n">
        <x:v>10</x:v>
      </x:c>
      <x:c r="J4491" s="60" t="n">
        <x:f>'参数'!$C$5</x:f>
        <x:v>360</x:v>
      </x:c>
      <x:c r="K4491" s="60" t="n">
        <x:f>'参数'!$D$5</x:f>
        <x:v>240</x:v>
      </x:c>
      <x:c r="L4491" s="60" t="n">
        <x:f>H4491+I4491+J4491</x:f>
        <x:v>843</x:v>
      </x:c>
      <x:c r="M4491" s="60" t="n">
        <x:f>L4491+K4491</x:f>
        <x:v>1083</x:v>
      </x:c>
      <x:c r="N4491" s="60" t="n">
        <x:f>'参数'!$B$10</x:f>
        <x:v>1</x:v>
      </x:c>
      <x:c r="O4491" s="60" t="n">
        <x:f>N4491*'参数'!$B$11</x:f>
        <x:v>2</x:v>
      </x:c>
      <x:c r="P4491" s="60" t="n">
        <x:f>N4491*'参数'!$B$12</x:f>
        <x:v>1</x:v>
      </x:c>
      <x:c r="Q4491" t="str">
        <x:f>C4491&amp;"d"</x:f>
        <x:v>C53d</x:v>
      </x:c>
      <x:c r="R4491" t="str">
        <x:f>C4491&amp;"p"</x:f>
        <x:v>C53p</x:v>
      </x:c>
      <x:c r="S4491" t="str">
        <x:f>IF(AND(L4491&gt;=H4491+I4491+J4491,M4491&gt;L4491,F4491&lt;&gt;""),"PASS","FAIL")</x:f>
        <x:v>PASS</x:v>
      </x:c>
      <x:c r="T4491" t="n">
        <x:v>2</x:v>
      </x:c>
      <x:c r="U4491" t="str">
        <x:v>pickup_after_delivery_completion_plus_usage_lag</x:v>
      </x:c>
    </x:row>
    <x:row r="4492">
      <x:c r="A4492" t="str">
        <x:v>Set2_200-10-2</x:v>
      </x:c>
      <x:c r="B4492" t="str">
        <x:v>standard_same_day</x:v>
      </x:c>
      <x:c r="C4492" t="str">
        <x:v>C54</x:v>
      </x:c>
      <x:c r="D4492" s="59" t="n">
        <x:v>18</x:v>
      </x:c>
      <x:c r="E4492" s="59" t="n">
        <x:v>11</x:v>
      </x:c>
      <x:c r="F4492" s="59" t="str">
        <x:v>S2</x:v>
      </x:c>
      <x:c r="G4492" s="59" t="n">
        <x:v>556</x:v>
      </x:c>
      <x:c r="H4492" s="59" t="n">
        <x:v>590</x:v>
      </x:c>
      <x:c r="I4492" s="59" t="n">
        <x:v>10</x:v>
      </x:c>
      <x:c r="J4492" s="60" t="n">
        <x:f>'参数'!$C$5</x:f>
        <x:v>360</x:v>
      </x:c>
      <x:c r="K4492" s="60" t="n">
        <x:f>'参数'!$D$5</x:f>
        <x:v>240</x:v>
      </x:c>
      <x:c r="L4492" s="60" t="n">
        <x:f>H4492+I4492+J4492</x:f>
        <x:v>960</x:v>
      </x:c>
      <x:c r="M4492" s="60" t="n">
        <x:f>L4492+K4492</x:f>
        <x:v>1200</x:v>
      </x:c>
      <x:c r="N4492" s="60" t="n">
        <x:f>'参数'!$B$10</x:f>
        <x:v>1</x:v>
      </x:c>
      <x:c r="O4492" s="60" t="n">
        <x:f>N4492*'参数'!$B$11</x:f>
        <x:v>2</x:v>
      </x:c>
      <x:c r="P4492" s="60" t="n">
        <x:f>N4492*'参数'!$B$12</x:f>
        <x:v>1</x:v>
      </x:c>
      <x:c r="Q4492" t="str">
        <x:f>C4492&amp;"d"</x:f>
        <x:v>C54d</x:v>
      </x:c>
      <x:c r="R4492" t="str">
        <x:f>C4492&amp;"p"</x:f>
        <x:v>C54p</x:v>
      </x:c>
      <x:c r="S4492" t="str">
        <x:f>IF(AND(L4492&gt;=H4492+I4492+J4492,M4492&gt;L4492,F4492&lt;&gt;""),"PASS","FAIL")</x:f>
        <x:v>PASS</x:v>
      </x:c>
      <x:c r="T4492" t="n">
        <x:v>11</x:v>
      </x:c>
      <x:c r="U4492" t="str">
        <x:v>pickup_after_delivery_completion_plus_usage_lag</x:v>
      </x:c>
    </x:row>
    <x:row r="4493">
      <x:c r="A4493" t="str">
        <x:v>Set2_200-10-2</x:v>
      </x:c>
      <x:c r="B4493" t="str">
        <x:v>standard_same_day</x:v>
      </x:c>
      <x:c r="C4493" t="str">
        <x:v>C55</x:v>
      </x:c>
      <x:c r="D4493" s="59" t="n">
        <x:v>14</x:v>
      </x:c>
      <x:c r="E4493" s="59" t="n">
        <x:v>27</x:v>
      </x:c>
      <x:c r="F4493" s="59" t="str">
        <x:v>S0</x:v>
      </x:c>
      <x:c r="G4493" s="59" t="n">
        <x:v>353</x:v>
      </x:c>
      <x:c r="H4493" s="59" t="n">
        <x:v>383</x:v>
      </x:c>
      <x:c r="I4493" s="59" t="n">
        <x:v>10</x:v>
      </x:c>
      <x:c r="J4493" s="60" t="n">
        <x:f>'参数'!$C$5</x:f>
        <x:v>360</x:v>
      </x:c>
      <x:c r="K4493" s="60" t="n">
        <x:f>'参数'!$D$5</x:f>
        <x:v>240</x:v>
      </x:c>
      <x:c r="L4493" s="60" t="n">
        <x:f>H4493+I4493+J4493</x:f>
        <x:v>753</x:v>
      </x:c>
      <x:c r="M4493" s="60" t="n">
        <x:f>L4493+K4493</x:f>
        <x:v>993</x:v>
      </x:c>
      <x:c r="N4493" s="60" t="n">
        <x:f>'参数'!$B$10</x:f>
        <x:v>1</x:v>
      </x:c>
      <x:c r="O4493" s="60" t="n">
        <x:f>N4493*'参数'!$B$11</x:f>
        <x:v>2</x:v>
      </x:c>
      <x:c r="P4493" s="60" t="n">
        <x:f>N4493*'参数'!$B$12</x:f>
        <x:v>1</x:v>
      </x:c>
      <x:c r="Q4493" t="str">
        <x:f>C4493&amp;"d"</x:f>
        <x:v>C55d</x:v>
      </x:c>
      <x:c r="R4493" t="str">
        <x:f>C4493&amp;"p"</x:f>
        <x:v>C55p</x:v>
      </x:c>
      <x:c r="S4493" t="str">
        <x:f>IF(AND(L4493&gt;=H4493+I4493+J4493,M4493&gt;L4493,F4493&lt;&gt;""),"PASS","FAIL")</x:f>
        <x:v>PASS</x:v>
      </x:c>
      <x:c r="T4493" t="n">
        <x:v>2</x:v>
      </x:c>
      <x:c r="U4493" t="str">
        <x:v>pickup_after_delivery_completion_plus_usage_lag</x:v>
      </x:c>
    </x:row>
    <x:row r="4494">
      <x:c r="A4494" t="str">
        <x:v>Set2_200-10-2</x:v>
      </x:c>
      <x:c r="B4494" t="str">
        <x:v>standard_same_day</x:v>
      </x:c>
      <x:c r="C4494" t="str">
        <x:v>C56</x:v>
      </x:c>
      <x:c r="D4494" s="59" t="n">
        <x:v>15</x:v>
      </x:c>
      <x:c r="E4494" s="59" t="n">
        <x:v>16</x:v>
      </x:c>
      <x:c r="F4494" s="59" t="str">
        <x:v>S0</x:v>
      </x:c>
      <x:c r="G4494" s="59" t="n">
        <x:v>601</x:v>
      </x:c>
      <x:c r="H4494" s="59" t="n">
        <x:v>629</x:v>
      </x:c>
      <x:c r="I4494" s="59" t="n">
        <x:v>10</x:v>
      </x:c>
      <x:c r="J4494" s="60" t="n">
        <x:f>'参数'!$C$5</x:f>
        <x:v>360</x:v>
      </x:c>
      <x:c r="K4494" s="60" t="n">
        <x:f>'参数'!$D$5</x:f>
        <x:v>240</x:v>
      </x:c>
      <x:c r="L4494" s="60" t="n">
        <x:f>H4494+I4494+J4494</x:f>
        <x:v>999</x:v>
      </x:c>
      <x:c r="M4494" s="60" t="n">
        <x:f>L4494+K4494</x:f>
        <x:v>1239</x:v>
      </x:c>
      <x:c r="N4494" s="60" t="n">
        <x:f>'参数'!$B$10</x:f>
        <x:v>1</x:v>
      </x:c>
      <x:c r="O4494" s="60" t="n">
        <x:f>N4494*'参数'!$B$11</x:f>
        <x:v>2</x:v>
      </x:c>
      <x:c r="P4494" s="60" t="n">
        <x:f>N4494*'参数'!$B$12</x:f>
        <x:v>1</x:v>
      </x:c>
      <x:c r="Q4494" t="str">
        <x:f>C4494&amp;"d"</x:f>
        <x:v>C56d</x:v>
      </x:c>
      <x:c r="R4494" t="str">
        <x:f>C4494&amp;"p"</x:f>
        <x:v>C56p</x:v>
      </x:c>
      <x:c r="S4494" t="str">
        <x:f>IF(AND(L4494&gt;=H4494+I4494+J4494,M4494&gt;L4494,F4494&lt;&gt;""),"PASS","FAIL")</x:f>
        <x:v>PASS</x:v>
      </x:c>
      <x:c r="T4494" t="n">
        <x:v>6</x:v>
      </x:c>
      <x:c r="U4494" t="str">
        <x:v>pickup_after_delivery_completion_plus_usage_lag</x:v>
      </x:c>
    </x:row>
    <x:row r="4495">
      <x:c r="A4495" t="str">
        <x:v>Set2_200-10-2</x:v>
      </x:c>
      <x:c r="B4495" t="str">
        <x:v>standard_same_day</x:v>
      </x:c>
      <x:c r="C4495" t="str">
        <x:v>C57</x:v>
      </x:c>
      <x:c r="D4495" s="59" t="n">
        <x:v>9</x:v>
      </x:c>
      <x:c r="E4495" s="59" t="n">
        <x:v>1</x:v>
      </x:c>
      <x:c r="F4495" s="59" t="str">
        <x:v>S0</x:v>
      </x:c>
      <x:c r="G4495" s="59" t="n">
        <x:v>392</x:v>
      </x:c>
      <x:c r="H4495" s="59" t="n">
        <x:v>430</x:v>
      </x:c>
      <x:c r="I4495" s="59" t="n">
        <x:v>10</x:v>
      </x:c>
      <x:c r="J4495" s="60" t="n">
        <x:f>'参数'!$C$5</x:f>
        <x:v>360</x:v>
      </x:c>
      <x:c r="K4495" s="60" t="n">
        <x:f>'参数'!$D$5</x:f>
        <x:v>240</x:v>
      </x:c>
      <x:c r="L4495" s="60" t="n">
        <x:f>H4495+I4495+J4495</x:f>
        <x:v>800</x:v>
      </x:c>
      <x:c r="M4495" s="60" t="n">
        <x:f>L4495+K4495</x:f>
        <x:v>1040</x:v>
      </x:c>
      <x:c r="N4495" s="60" t="n">
        <x:f>'参数'!$B$10</x:f>
        <x:v>1</x:v>
      </x:c>
      <x:c r="O4495" s="60" t="n">
        <x:f>N4495*'参数'!$B$11</x:f>
        <x:v>2</x:v>
      </x:c>
      <x:c r="P4495" s="60" t="n">
        <x:f>N4495*'参数'!$B$12</x:f>
        <x:v>1</x:v>
      </x:c>
      <x:c r="Q4495" t="str">
        <x:f>C4495&amp;"d"</x:f>
        <x:v>C57d</x:v>
      </x:c>
      <x:c r="R4495" t="str">
        <x:f>C4495&amp;"p"</x:f>
        <x:v>C57p</x:v>
      </x:c>
      <x:c r="S4495" t="str">
        <x:f>IF(AND(L4495&gt;=H4495+I4495+J4495,M4495&gt;L4495,F4495&lt;&gt;""),"PASS","FAIL")</x:f>
        <x:v>PASS</x:v>
      </x:c>
      <x:c r="T4495" t="n">
        <x:v>5</x:v>
      </x:c>
      <x:c r="U4495" t="str">
        <x:v>pickup_after_delivery_completion_plus_usage_lag</x:v>
      </x:c>
    </x:row>
    <x:row r="4496">
      <x:c r="A4496" t="str">
        <x:v>Set2_200-10-2</x:v>
      </x:c>
      <x:c r="B4496" t="str">
        <x:v>standard_same_day</x:v>
      </x:c>
      <x:c r="C4496" t="str">
        <x:v>C58</x:v>
      </x:c>
      <x:c r="D4496" s="59" t="n">
        <x:v>8</x:v>
      </x:c>
      <x:c r="E4496" s="59" t="n">
        <x:v>28</x:v>
      </x:c>
      <x:c r="F4496" s="59" t="str">
        <x:v>S0</x:v>
      </x:c>
      <x:c r="G4496" s="59" t="n">
        <x:v>274</x:v>
      </x:c>
      <x:c r="H4496" s="59" t="n">
        <x:v>304</x:v>
      </x:c>
      <x:c r="I4496" s="59" t="n">
        <x:v>10</x:v>
      </x:c>
      <x:c r="J4496" s="60" t="n">
        <x:f>'参数'!$C$5</x:f>
        <x:v>360</x:v>
      </x:c>
      <x:c r="K4496" s="60" t="n">
        <x:f>'参数'!$D$5</x:f>
        <x:v>240</x:v>
      </x:c>
      <x:c r="L4496" s="60" t="n">
        <x:f>H4496+I4496+J4496</x:f>
        <x:v>674</x:v>
      </x:c>
      <x:c r="M4496" s="60" t="n">
        <x:f>L4496+K4496</x:f>
        <x:v>914</x:v>
      </x:c>
      <x:c r="N4496" s="60" t="n">
        <x:f>'参数'!$B$10</x:f>
        <x:v>1</x:v>
      </x:c>
      <x:c r="O4496" s="60" t="n">
        <x:f>N4496*'参数'!$B$11</x:f>
        <x:v>2</x:v>
      </x:c>
      <x:c r="P4496" s="60" t="n">
        <x:f>N4496*'参数'!$B$12</x:f>
        <x:v>1</x:v>
      </x:c>
      <x:c r="Q4496" t="str">
        <x:f>C4496&amp;"d"</x:f>
        <x:v>C58d</x:v>
      </x:c>
      <x:c r="R4496" t="str">
        <x:f>C4496&amp;"p"</x:f>
        <x:v>C58p</x:v>
      </x:c>
      <x:c r="S4496" t="str">
        <x:f>IF(AND(L4496&gt;=H4496+I4496+J4496,M4496&gt;L4496,F4496&lt;&gt;""),"PASS","FAIL")</x:f>
        <x:v>PASS</x:v>
      </x:c>
      <x:c r="T4496" t="n">
        <x:v>16</x:v>
      </x:c>
      <x:c r="U4496" t="str">
        <x:v>pickup_after_delivery_completion_plus_usage_lag</x:v>
      </x:c>
    </x:row>
    <x:row r="4497">
      <x:c r="A4497" t="str">
        <x:v>Set2_200-10-2</x:v>
      </x:c>
      <x:c r="B4497" t="str">
        <x:v>standard_same_day</x:v>
      </x:c>
      <x:c r="C4497" t="str">
        <x:v>C59</x:v>
      </x:c>
      <x:c r="D4497" s="59" t="n">
        <x:v>9</x:v>
      </x:c>
      <x:c r="E4497" s="59" t="n">
        <x:v>12</x:v>
      </x:c>
      <x:c r="F4497" s="59" t="str">
        <x:v>S0</x:v>
      </x:c>
      <x:c r="G4497" s="59" t="n">
        <x:v>232</x:v>
      </x:c>
      <x:c r="H4497" s="59" t="n">
        <x:v>270</x:v>
      </x:c>
      <x:c r="I4497" s="59" t="n">
        <x:v>10</x:v>
      </x:c>
      <x:c r="J4497" s="60" t="n">
        <x:f>'参数'!$C$5</x:f>
        <x:v>360</x:v>
      </x:c>
      <x:c r="K4497" s="60" t="n">
        <x:f>'参数'!$D$5</x:f>
        <x:v>240</x:v>
      </x:c>
      <x:c r="L4497" s="60" t="n">
        <x:f>H4497+I4497+J4497</x:f>
        <x:v>640</x:v>
      </x:c>
      <x:c r="M4497" s="60" t="n">
        <x:f>L4497+K4497</x:f>
        <x:v>880</x:v>
      </x:c>
      <x:c r="N4497" s="60" t="n">
        <x:f>'参数'!$B$10</x:f>
        <x:v>1</x:v>
      </x:c>
      <x:c r="O4497" s="60" t="n">
        <x:f>N4497*'参数'!$B$11</x:f>
        <x:v>2</x:v>
      </x:c>
      <x:c r="P4497" s="60" t="n">
        <x:f>N4497*'参数'!$B$12</x:f>
        <x:v>1</x:v>
      </x:c>
      <x:c r="Q4497" t="str">
        <x:f>C4497&amp;"d"</x:f>
        <x:v>C59d</x:v>
      </x:c>
      <x:c r="R4497" t="str">
        <x:f>C4497&amp;"p"</x:f>
        <x:v>C59p</x:v>
      </x:c>
      <x:c r="S4497" t="str">
        <x:f>IF(AND(L4497&gt;=H4497+I4497+J4497,M4497&gt;L4497,F4497&lt;&gt;""),"PASS","FAIL")</x:f>
        <x:v>PASS</x:v>
      </x:c>
      <x:c r="T4497" t="n">
        <x:v>9</x:v>
      </x:c>
      <x:c r="U4497" t="str">
        <x:v>pickup_after_delivery_completion_plus_usage_lag</x:v>
      </x:c>
    </x:row>
    <x:row r="4498">
      <x:c r="A4498" t="str">
        <x:v>Set2_200-10-2</x:v>
      </x:c>
      <x:c r="B4498" t="str">
        <x:v>standard_same_day</x:v>
      </x:c>
      <x:c r="C4498" t="str">
        <x:v>C60</x:v>
      </x:c>
      <x:c r="D4498" s="59" t="n">
        <x:v>6</x:v>
      </x:c>
      <x:c r="E4498" s="59" t="n">
        <x:v>18</x:v>
      </x:c>
      <x:c r="F4498" s="59" t="str">
        <x:v>S0</x:v>
      </x:c>
      <x:c r="G4498" s="59" t="n">
        <x:v>461</x:v>
      </x:c>
      <x:c r="H4498" s="59" t="n">
        <x:v>487</x:v>
      </x:c>
      <x:c r="I4498" s="59" t="n">
        <x:v>10</x:v>
      </x:c>
      <x:c r="J4498" s="60" t="n">
        <x:f>'参数'!$C$5</x:f>
        <x:v>360</x:v>
      </x:c>
      <x:c r="K4498" s="60" t="n">
        <x:f>'参数'!$D$5</x:f>
        <x:v>240</x:v>
      </x:c>
      <x:c r="L4498" s="60" t="n">
        <x:f>H4498+I4498+J4498</x:f>
        <x:v>857</x:v>
      </x:c>
      <x:c r="M4498" s="60" t="n">
        <x:f>L4498+K4498</x:f>
        <x:v>1097</x:v>
      </x:c>
      <x:c r="N4498" s="60" t="n">
        <x:f>'参数'!$B$10</x:f>
        <x:v>1</x:v>
      </x:c>
      <x:c r="O4498" s="60" t="n">
        <x:f>N4498*'参数'!$B$11</x:f>
        <x:v>2</x:v>
      </x:c>
      <x:c r="P4498" s="60" t="n">
        <x:f>N4498*'参数'!$B$12</x:f>
        <x:v>1</x:v>
      </x:c>
      <x:c r="Q4498" t="str">
        <x:f>C4498&amp;"d"</x:f>
        <x:v>C60d</x:v>
      </x:c>
      <x:c r="R4498" t="str">
        <x:f>C4498&amp;"p"</x:f>
        <x:v>C60p</x:v>
      </x:c>
      <x:c r="S4498" t="str">
        <x:f>IF(AND(L4498&gt;=H4498+I4498+J4498,M4498&gt;L4498,F4498&lt;&gt;""),"PASS","FAIL")</x:f>
        <x:v>PASS</x:v>
      </x:c>
      <x:c r="T4498" t="n">
        <x:v>12</x:v>
      </x:c>
      <x:c r="U4498" t="str">
        <x:v>pickup_after_delivery_completion_plus_usage_lag</x:v>
      </x:c>
    </x:row>
    <x:row r="4499">
      <x:c r="A4499" t="str">
        <x:v>Set2_200-10-2</x:v>
      </x:c>
      <x:c r="B4499" t="str">
        <x:v>standard_same_day</x:v>
      </x:c>
      <x:c r="C4499" t="str">
        <x:v>C61</x:v>
      </x:c>
      <x:c r="D4499" s="59" t="n">
        <x:v>10</x:v>
      </x:c>
      <x:c r="E4499" s="59" t="n">
        <x:v>3</x:v>
      </x:c>
      <x:c r="F4499" s="59" t="str">
        <x:v>S0</x:v>
      </x:c>
      <x:c r="G4499" s="59" t="n">
        <x:v>467</x:v>
      </x:c>
      <x:c r="H4499" s="59" t="n">
        <x:v>495</x:v>
      </x:c>
      <x:c r="I4499" s="59" t="n">
        <x:v>10</x:v>
      </x:c>
      <x:c r="J4499" s="60" t="n">
        <x:f>'参数'!$C$5</x:f>
        <x:v>360</x:v>
      </x:c>
      <x:c r="K4499" s="60" t="n">
        <x:f>'参数'!$D$5</x:f>
        <x:v>240</x:v>
      </x:c>
      <x:c r="L4499" s="60" t="n">
        <x:f>H4499+I4499+J4499</x:f>
        <x:v>865</x:v>
      </x:c>
      <x:c r="M4499" s="60" t="n">
        <x:f>L4499+K4499</x:f>
        <x:v>1105</x:v>
      </x:c>
      <x:c r="N4499" s="60" t="n">
        <x:f>'参数'!$B$10</x:f>
        <x:v>1</x:v>
      </x:c>
      <x:c r="O4499" s="60" t="n">
        <x:f>N4499*'参数'!$B$11</x:f>
        <x:v>2</x:v>
      </x:c>
      <x:c r="P4499" s="60" t="n">
        <x:f>N4499*'参数'!$B$12</x:f>
        <x:v>1</x:v>
      </x:c>
      <x:c r="Q4499" t="str">
        <x:f>C4499&amp;"d"</x:f>
        <x:v>C61d</x:v>
      </x:c>
      <x:c r="R4499" t="str">
        <x:f>C4499&amp;"p"</x:f>
        <x:v>C61p</x:v>
      </x:c>
      <x:c r="S4499" t="str">
        <x:f>IF(AND(L4499&gt;=H4499+I4499+J4499,M4499&gt;L4499,F4499&lt;&gt;""),"PASS","FAIL")</x:f>
        <x:v>PASS</x:v>
      </x:c>
      <x:c r="T4499" t="n">
        <x:v>13</x:v>
      </x:c>
      <x:c r="U4499" t="str">
        <x:v>pickup_after_delivery_completion_plus_usage_lag</x:v>
      </x:c>
    </x:row>
    <x:row r="4500">
      <x:c r="A4500" t="str">
        <x:v>Set2_200-10-2</x:v>
      </x:c>
      <x:c r="B4500" t="str">
        <x:v>standard_same_day</x:v>
      </x:c>
      <x:c r="C4500" t="str">
        <x:v>C62</x:v>
      </x:c>
      <x:c r="D4500" s="59" t="n">
        <x:v>22</x:v>
      </x:c>
      <x:c r="E4500" s="59" t="n">
        <x:v>23</x:v>
      </x:c>
      <x:c r="F4500" s="59" t="str">
        <x:v>S2</x:v>
      </x:c>
      <x:c r="G4500" s="59" t="n">
        <x:v>75</x:v>
      </x:c>
      <x:c r="H4500" s="59" t="n">
        <x:v>103</x:v>
      </x:c>
      <x:c r="I4500" s="59" t="n">
        <x:v>10</x:v>
      </x:c>
      <x:c r="J4500" s="60" t="n">
        <x:f>'参数'!$C$5</x:f>
        <x:v>360</x:v>
      </x:c>
      <x:c r="K4500" s="60" t="n">
        <x:f>'参数'!$D$5</x:f>
        <x:v>240</x:v>
      </x:c>
      <x:c r="L4500" s="60" t="n">
        <x:f>H4500+I4500+J4500</x:f>
        <x:v>473</x:v>
      </x:c>
      <x:c r="M4500" s="60" t="n">
        <x:f>L4500+K4500</x:f>
        <x:v>713</x:v>
      </x:c>
      <x:c r="N4500" s="60" t="n">
        <x:f>'参数'!$B$10</x:f>
        <x:v>1</x:v>
      </x:c>
      <x:c r="O4500" s="60" t="n">
        <x:f>N4500*'参数'!$B$11</x:f>
        <x:v>2</x:v>
      </x:c>
      <x:c r="P4500" s="60" t="n">
        <x:f>N4500*'参数'!$B$12</x:f>
        <x:v>1</x:v>
      </x:c>
      <x:c r="Q4500" t="str">
        <x:f>C4500&amp;"d"</x:f>
        <x:v>C62d</x:v>
      </x:c>
      <x:c r="R4500" t="str">
        <x:f>C4500&amp;"p"</x:f>
        <x:v>C62p</x:v>
      </x:c>
      <x:c r="S4500" t="str">
        <x:f>IF(AND(L4500&gt;=H4500+I4500+J4500,M4500&gt;L4500,F4500&lt;&gt;""),"PASS","FAIL")</x:f>
        <x:v>PASS</x:v>
      </x:c>
      <x:c r="T4500" t="n">
        <x:v>11</x:v>
      </x:c>
      <x:c r="U4500" t="str">
        <x:v>pickup_after_delivery_completion_plus_usage_lag</x:v>
      </x:c>
    </x:row>
    <x:row r="4501">
      <x:c r="A4501" t="str">
        <x:v>Set2_200-10-2</x:v>
      </x:c>
      <x:c r="B4501" t="str">
        <x:v>standard_same_day</x:v>
      </x:c>
      <x:c r="C4501" t="str">
        <x:v>C63</x:v>
      </x:c>
      <x:c r="D4501" s="59" t="n">
        <x:v>5</x:v>
      </x:c>
      <x:c r="E4501" s="59" t="n">
        <x:v>26</x:v>
      </x:c>
      <x:c r="F4501" s="59" t="str">
        <x:v>S0</x:v>
      </x:c>
      <x:c r="G4501" s="59" t="n">
        <x:v>384</x:v>
      </x:c>
      <x:c r="H4501" s="59" t="n">
        <x:v>416</x:v>
      </x:c>
      <x:c r="I4501" s="59" t="n">
        <x:v>10</x:v>
      </x:c>
      <x:c r="J4501" s="60" t="n">
        <x:f>'参数'!$C$5</x:f>
        <x:v>360</x:v>
      </x:c>
      <x:c r="K4501" s="60" t="n">
        <x:f>'参数'!$D$5</x:f>
        <x:v>240</x:v>
      </x:c>
      <x:c r="L4501" s="60" t="n">
        <x:f>H4501+I4501+J4501</x:f>
        <x:v>786</x:v>
      </x:c>
      <x:c r="M4501" s="60" t="n">
        <x:f>L4501+K4501</x:f>
        <x:v>1026</x:v>
      </x:c>
      <x:c r="N4501" s="60" t="n">
        <x:f>'参数'!$B$10</x:f>
        <x:v>1</x:v>
      </x:c>
      <x:c r="O4501" s="60" t="n">
        <x:f>N4501*'参数'!$B$11</x:f>
        <x:v>2</x:v>
      </x:c>
      <x:c r="P4501" s="60" t="n">
        <x:f>N4501*'参数'!$B$12</x:f>
        <x:v>1</x:v>
      </x:c>
      <x:c r="Q4501" t="str">
        <x:f>C4501&amp;"d"</x:f>
        <x:v>C63d</x:v>
      </x:c>
      <x:c r="R4501" t="str">
        <x:f>C4501&amp;"p"</x:f>
        <x:v>C63p</x:v>
      </x:c>
      <x:c r="S4501" t="str">
        <x:f>IF(AND(L4501&gt;=H4501+I4501+J4501,M4501&gt;L4501,F4501&lt;&gt;""),"PASS","FAIL")</x:f>
        <x:v>PASS</x:v>
      </x:c>
      <x:c r="T4501" t="n">
        <x:v>6</x:v>
      </x:c>
      <x:c r="U4501" t="str">
        <x:v>pickup_after_delivery_completion_plus_usage_lag</x:v>
      </x:c>
    </x:row>
    <x:row r="4502">
      <x:c r="A4502" t="str">
        <x:v>Set2_200-10-2</x:v>
      </x:c>
      <x:c r="B4502" t="str">
        <x:v>standard_same_day</x:v>
      </x:c>
      <x:c r="C4502" t="str">
        <x:v>C64</x:v>
      </x:c>
      <x:c r="D4502" s="59" t="n">
        <x:v>15</x:v>
      </x:c>
      <x:c r="E4502" s="59" t="n">
        <x:v>9</x:v>
      </x:c>
      <x:c r="F4502" s="59" t="str">
        <x:v>S0</x:v>
      </x:c>
      <x:c r="G4502" s="59" t="n">
        <x:v>365</x:v>
      </x:c>
      <x:c r="H4502" s="59" t="n">
        <x:v>397</x:v>
      </x:c>
      <x:c r="I4502" s="59" t="n">
        <x:v>10</x:v>
      </x:c>
      <x:c r="J4502" s="60" t="n">
        <x:f>'参数'!$C$5</x:f>
        <x:v>360</x:v>
      </x:c>
      <x:c r="K4502" s="60" t="n">
        <x:f>'参数'!$D$5</x:f>
        <x:v>240</x:v>
      </x:c>
      <x:c r="L4502" s="60" t="n">
        <x:f>H4502+I4502+J4502</x:f>
        <x:v>767</x:v>
      </x:c>
      <x:c r="M4502" s="60" t="n">
        <x:f>L4502+K4502</x:f>
        <x:v>1007</x:v>
      </x:c>
      <x:c r="N4502" s="60" t="n">
        <x:f>'参数'!$B$10</x:f>
        <x:v>1</x:v>
      </x:c>
      <x:c r="O4502" s="60" t="n">
        <x:f>N4502*'参数'!$B$11</x:f>
        <x:v>2</x:v>
      </x:c>
      <x:c r="P4502" s="60" t="n">
        <x:f>N4502*'参数'!$B$12</x:f>
        <x:v>1</x:v>
      </x:c>
      <x:c r="Q4502" t="str">
        <x:f>C4502&amp;"d"</x:f>
        <x:v>C64d</x:v>
      </x:c>
      <x:c r="R4502" t="str">
        <x:f>C4502&amp;"p"</x:f>
        <x:v>C64p</x:v>
      </x:c>
      <x:c r="S4502" t="str">
        <x:f>IF(AND(L4502&gt;=H4502+I4502+J4502,M4502&gt;L4502,F4502&lt;&gt;""),"PASS","FAIL")</x:f>
        <x:v>PASS</x:v>
      </x:c>
      <x:c r="T4502" t="n">
        <x:v>10</x:v>
      </x:c>
      <x:c r="U4502" t="str">
        <x:v>pickup_after_delivery_completion_plus_usage_lag</x:v>
      </x:c>
    </x:row>
    <x:row r="4503">
      <x:c r="A4503" t="str">
        <x:v>Set2_200-10-2</x:v>
      </x:c>
      <x:c r="B4503" t="str">
        <x:v>standard_same_day</x:v>
      </x:c>
      <x:c r="C4503" t="str">
        <x:v>C65</x:v>
      </x:c>
      <x:c r="D4503" s="59" t="n">
        <x:v>6</x:v>
      </x:c>
      <x:c r="E4503" s="59" t="n">
        <x:v>19</x:v>
      </x:c>
      <x:c r="F4503" s="59" t="str">
        <x:v>S0</x:v>
      </x:c>
      <x:c r="G4503" s="59" t="n">
        <x:v>506</x:v>
      </x:c>
      <x:c r="H4503" s="59" t="n">
        <x:v>530</x:v>
      </x:c>
      <x:c r="I4503" s="59" t="n">
        <x:v>10</x:v>
      </x:c>
      <x:c r="J4503" s="60" t="n">
        <x:f>'参数'!$C$5</x:f>
        <x:v>360</x:v>
      </x:c>
      <x:c r="K4503" s="60" t="n">
        <x:f>'参数'!$D$5</x:f>
        <x:v>240</x:v>
      </x:c>
      <x:c r="L4503" s="60" t="n">
        <x:f>H4503+I4503+J4503</x:f>
        <x:v>900</x:v>
      </x:c>
      <x:c r="M4503" s="60" t="n">
        <x:f>L4503+K4503</x:f>
        <x:v>1140</x:v>
      </x:c>
      <x:c r="N4503" s="60" t="n">
        <x:f>'参数'!$B$10</x:f>
        <x:v>1</x:v>
      </x:c>
      <x:c r="O4503" s="60" t="n">
        <x:f>N4503*'参数'!$B$11</x:f>
        <x:v>2</x:v>
      </x:c>
      <x:c r="P4503" s="60" t="n">
        <x:f>N4503*'参数'!$B$12</x:f>
        <x:v>1</x:v>
      </x:c>
      <x:c r="Q4503" t="str">
        <x:f>C4503&amp;"d"</x:f>
        <x:v>C65d</x:v>
      </x:c>
      <x:c r="R4503" t="str">
        <x:f>C4503&amp;"p"</x:f>
        <x:v>C65p</x:v>
      </x:c>
      <x:c r="S4503" t="str">
        <x:f>IF(AND(L4503&gt;=H4503+I4503+J4503,M4503&gt;L4503,F4503&lt;&gt;""),"PASS","FAIL")</x:f>
        <x:v>PASS</x:v>
      </x:c>
      <x:c r="T4503" t="n">
        <x:v>2</x:v>
      </x:c>
      <x:c r="U4503" t="str">
        <x:v>pickup_after_delivery_completion_plus_usage_lag</x:v>
      </x:c>
    </x:row>
    <x:row r="4504">
      <x:c r="A4504" t="str">
        <x:v>Set2_200-10-2</x:v>
      </x:c>
      <x:c r="B4504" t="str">
        <x:v>standard_same_day</x:v>
      </x:c>
      <x:c r="C4504" t="str">
        <x:v>C66</x:v>
      </x:c>
      <x:c r="D4504" s="59" t="n">
        <x:v>21</x:v>
      </x:c>
      <x:c r="E4504" s="59" t="n">
        <x:v>25</x:v>
      </x:c>
      <x:c r="F4504" s="59" t="str">
        <x:v>S2</x:v>
      </x:c>
      <x:c r="G4504" s="59" t="n">
        <x:v>210</x:v>
      </x:c>
      <x:c r="H4504" s="59" t="n">
        <x:v>236</x:v>
      </x:c>
      <x:c r="I4504" s="59" t="n">
        <x:v>10</x:v>
      </x:c>
      <x:c r="J4504" s="60" t="n">
        <x:f>'参数'!$C$5</x:f>
        <x:v>360</x:v>
      </x:c>
      <x:c r="K4504" s="60" t="n">
        <x:f>'参数'!$D$5</x:f>
        <x:v>240</x:v>
      </x:c>
      <x:c r="L4504" s="60" t="n">
        <x:f>H4504+I4504+J4504</x:f>
        <x:v>606</x:v>
      </x:c>
      <x:c r="M4504" s="60" t="n">
        <x:f>L4504+K4504</x:f>
        <x:v>846</x:v>
      </x:c>
      <x:c r="N4504" s="60" t="n">
        <x:f>'参数'!$B$10</x:f>
        <x:v>1</x:v>
      </x:c>
      <x:c r="O4504" s="60" t="n">
        <x:f>N4504*'参数'!$B$11</x:f>
        <x:v>2</x:v>
      </x:c>
      <x:c r="P4504" s="60" t="n">
        <x:f>N4504*'参数'!$B$12</x:f>
        <x:v>1</x:v>
      </x:c>
      <x:c r="Q4504" t="str">
        <x:f>C4504&amp;"d"</x:f>
        <x:v>C66d</x:v>
      </x:c>
      <x:c r="R4504" t="str">
        <x:f>C4504&amp;"p"</x:f>
        <x:v>C66p</x:v>
      </x:c>
      <x:c r="S4504" t="str">
        <x:f>IF(AND(L4504&gt;=H4504+I4504+J4504,M4504&gt;L4504,F4504&lt;&gt;""),"PASS","FAIL")</x:f>
        <x:v>PASS</x:v>
      </x:c>
      <x:c r="T4504" t="n">
        <x:v>6</x:v>
      </x:c>
      <x:c r="U4504" t="str">
        <x:v>pickup_after_delivery_completion_plus_usage_lag</x:v>
      </x:c>
    </x:row>
    <x:row r="4505">
      <x:c r="A4505" t="str">
        <x:v>Set2_200-10-2</x:v>
      </x:c>
      <x:c r="B4505" t="str">
        <x:v>standard_same_day</x:v>
      </x:c>
      <x:c r="C4505" t="str">
        <x:v>C67</x:v>
      </x:c>
      <x:c r="D4505" s="59" t="n">
        <x:v>18</x:v>
      </x:c>
      <x:c r="E4505" s="59" t="n">
        <x:v>16</x:v>
      </x:c>
      <x:c r="F4505" s="59" t="str">
        <x:v>S2</x:v>
      </x:c>
      <x:c r="G4505" s="59" t="n">
        <x:v>359</x:v>
      </x:c>
      <x:c r="H4505" s="59" t="n">
        <x:v>375</x:v>
      </x:c>
      <x:c r="I4505" s="59" t="n">
        <x:v>10</x:v>
      </x:c>
      <x:c r="J4505" s="60" t="n">
        <x:f>'参数'!$C$5</x:f>
        <x:v>360</x:v>
      </x:c>
      <x:c r="K4505" s="60" t="n">
        <x:f>'参数'!$D$5</x:f>
        <x:v>240</x:v>
      </x:c>
      <x:c r="L4505" s="60" t="n">
        <x:f>H4505+I4505+J4505</x:f>
        <x:v>745</x:v>
      </x:c>
      <x:c r="M4505" s="60" t="n">
        <x:f>L4505+K4505</x:f>
        <x:v>985</x:v>
      </x:c>
      <x:c r="N4505" s="60" t="n">
        <x:f>'参数'!$B$10</x:f>
        <x:v>1</x:v>
      </x:c>
      <x:c r="O4505" s="60" t="n">
        <x:f>N4505*'参数'!$B$11</x:f>
        <x:v>2</x:v>
      </x:c>
      <x:c r="P4505" s="60" t="n">
        <x:f>N4505*'参数'!$B$12</x:f>
        <x:v>1</x:v>
      </x:c>
      <x:c r="Q4505" t="str">
        <x:f>C4505&amp;"d"</x:f>
        <x:v>C67d</x:v>
      </x:c>
      <x:c r="R4505" t="str">
        <x:f>C4505&amp;"p"</x:f>
        <x:v>C67p</x:v>
      </x:c>
      <x:c r="S4505" t="str">
        <x:f>IF(AND(L4505&gt;=H4505+I4505+J4505,M4505&gt;L4505,F4505&lt;&gt;""),"PASS","FAIL")</x:f>
        <x:v>PASS</x:v>
      </x:c>
      <x:c r="T4505" t="n">
        <x:v>0</x:v>
      </x:c>
      <x:c r="U4505" t="str">
        <x:v>pickup_after_delivery_completion_plus_usage_lag</x:v>
      </x:c>
    </x:row>
    <x:row r="4506">
      <x:c r="A4506" t="str">
        <x:v>Set2_200-10-2</x:v>
      </x:c>
      <x:c r="B4506" t="str">
        <x:v>standard_same_day</x:v>
      </x:c>
      <x:c r="C4506" t="str">
        <x:v>C68</x:v>
      </x:c>
      <x:c r="D4506" s="59" t="n">
        <x:v>7</x:v>
      </x:c>
      <x:c r="E4506" s="59" t="n">
        <x:v>22</x:v>
      </x:c>
      <x:c r="F4506" s="59" t="str">
        <x:v>S0</x:v>
      </x:c>
      <x:c r="G4506" s="59" t="n">
        <x:v>514</x:v>
      </x:c>
      <x:c r="H4506" s="59" t="n">
        <x:v>530</x:v>
      </x:c>
      <x:c r="I4506" s="59" t="n">
        <x:v>10</x:v>
      </x:c>
      <x:c r="J4506" s="60" t="n">
        <x:f>'参数'!$C$5</x:f>
        <x:v>360</x:v>
      </x:c>
      <x:c r="K4506" s="60" t="n">
        <x:f>'参数'!$D$5</x:f>
        <x:v>240</x:v>
      </x:c>
      <x:c r="L4506" s="60" t="n">
        <x:f>H4506+I4506+J4506</x:f>
        <x:v>900</x:v>
      </x:c>
      <x:c r="M4506" s="60" t="n">
        <x:f>L4506+K4506</x:f>
        <x:v>1140</x:v>
      </x:c>
      <x:c r="N4506" s="60" t="n">
        <x:f>'参数'!$B$10</x:f>
        <x:v>1</x:v>
      </x:c>
      <x:c r="O4506" s="60" t="n">
        <x:f>N4506*'参数'!$B$11</x:f>
        <x:v>2</x:v>
      </x:c>
      <x:c r="P4506" s="60" t="n">
        <x:f>N4506*'参数'!$B$12</x:f>
        <x:v>1</x:v>
      </x:c>
      <x:c r="Q4506" t="str">
        <x:f>C4506&amp;"d"</x:f>
        <x:v>C68d</x:v>
      </x:c>
      <x:c r="R4506" t="str">
        <x:f>C4506&amp;"p"</x:f>
        <x:v>C68p</x:v>
      </x:c>
      <x:c r="S4506" t="str">
        <x:f>IF(AND(L4506&gt;=H4506+I4506+J4506,M4506&gt;L4506,F4506&lt;&gt;""),"PASS","FAIL")</x:f>
        <x:v>PASS</x:v>
      </x:c>
      <x:c r="T4506" t="n">
        <x:v>0</x:v>
      </x:c>
      <x:c r="U4506" t="str">
        <x:v>pickup_after_delivery_completion_plus_usage_lag</x:v>
      </x:c>
    </x:row>
    <x:row r="4507">
      <x:c r="A4507" t="str">
        <x:v>Set2_200-10-2</x:v>
      </x:c>
      <x:c r="B4507" t="str">
        <x:v>standard_same_day</x:v>
      </x:c>
      <x:c r="C4507" t="str">
        <x:v>C69</x:v>
      </x:c>
      <x:c r="D4507" s="59" t="n">
        <x:v>23</x:v>
      </x:c>
      <x:c r="E4507" s="59" t="n">
        <x:v>23</x:v>
      </x:c>
      <x:c r="F4507" s="59" t="str">
        <x:v>S2</x:v>
      </x:c>
      <x:c r="G4507" s="59" t="n">
        <x:v>347</x:v>
      </x:c>
      <x:c r="H4507" s="59" t="n">
        <x:v>383</x:v>
      </x:c>
      <x:c r="I4507" s="59" t="n">
        <x:v>10</x:v>
      </x:c>
      <x:c r="J4507" s="60" t="n">
        <x:f>'参数'!$C$5</x:f>
        <x:v>360</x:v>
      </x:c>
      <x:c r="K4507" s="60" t="n">
        <x:f>'参数'!$D$5</x:f>
        <x:v>240</x:v>
      </x:c>
      <x:c r="L4507" s="60" t="n">
        <x:f>H4507+I4507+J4507</x:f>
        <x:v>753</x:v>
      </x:c>
      <x:c r="M4507" s="60" t="n">
        <x:f>L4507+K4507</x:f>
        <x:v>993</x:v>
      </x:c>
      <x:c r="N4507" s="60" t="n">
        <x:f>'参数'!$B$10</x:f>
        <x:v>1</x:v>
      </x:c>
      <x:c r="O4507" s="60" t="n">
        <x:f>N4507*'参数'!$B$11</x:f>
        <x:v>2</x:v>
      </x:c>
      <x:c r="P4507" s="60" t="n">
        <x:f>N4507*'参数'!$B$12</x:f>
        <x:v>1</x:v>
      </x:c>
      <x:c r="Q4507" t="str">
        <x:f>C4507&amp;"d"</x:f>
        <x:v>C69d</x:v>
      </x:c>
      <x:c r="R4507" t="str">
        <x:f>C4507&amp;"p"</x:f>
        <x:v>C69p</x:v>
      </x:c>
      <x:c r="S4507" t="str">
        <x:f>IF(AND(L4507&gt;=H4507+I4507+J4507,M4507&gt;L4507,F4507&lt;&gt;""),"PASS","FAIL")</x:f>
        <x:v>PASS</x:v>
      </x:c>
      <x:c r="T4507" t="n">
        <x:v>12</x:v>
      </x:c>
      <x:c r="U4507" t="str">
        <x:v>pickup_after_delivery_completion_plus_usage_lag</x:v>
      </x:c>
    </x:row>
    <x:row r="4508">
      <x:c r="A4508" t="str">
        <x:v>Set2_200-10-2</x:v>
      </x:c>
      <x:c r="B4508" t="str">
        <x:v>standard_same_day</x:v>
      </x:c>
      <x:c r="C4508" t="str">
        <x:v>C70</x:v>
      </x:c>
      <x:c r="D4508" s="59" t="n">
        <x:v>25</x:v>
      </x:c>
      <x:c r="E4508" s="59" t="n">
        <x:v>22</x:v>
      </x:c>
      <x:c r="F4508" s="59" t="str">
        <x:v>S2</x:v>
      </x:c>
      <x:c r="G4508" s="59" t="n">
        <x:v>193</x:v>
      </x:c>
      <x:c r="H4508" s="59" t="n">
        <x:v>209</x:v>
      </x:c>
      <x:c r="I4508" s="59" t="n">
        <x:v>10</x:v>
      </x:c>
      <x:c r="J4508" s="60" t="n">
        <x:f>'参数'!$C$5</x:f>
        <x:v>360</x:v>
      </x:c>
      <x:c r="K4508" s="60" t="n">
        <x:f>'参数'!$D$5</x:f>
        <x:v>240</x:v>
      </x:c>
      <x:c r="L4508" s="60" t="n">
        <x:f>H4508+I4508+J4508</x:f>
        <x:v>579</x:v>
      </x:c>
      <x:c r="M4508" s="60" t="n">
        <x:f>L4508+K4508</x:f>
        <x:v>819</x:v>
      </x:c>
      <x:c r="N4508" s="60" t="n">
        <x:f>'参数'!$B$10</x:f>
        <x:v>1</x:v>
      </x:c>
      <x:c r="O4508" s="60" t="n">
        <x:f>N4508*'参数'!$B$11</x:f>
        <x:v>2</x:v>
      </x:c>
      <x:c r="P4508" s="60" t="n">
        <x:f>N4508*'参数'!$B$12</x:f>
        <x:v>1</x:v>
      </x:c>
      <x:c r="Q4508" t="str">
        <x:f>C4508&amp;"d"</x:f>
        <x:v>C70d</x:v>
      </x:c>
      <x:c r="R4508" t="str">
        <x:f>C4508&amp;"p"</x:f>
        <x:v>C70p</x:v>
      </x:c>
      <x:c r="S4508" t="str">
        <x:f>IF(AND(L4508&gt;=H4508+I4508+J4508,M4508&gt;L4508,F4508&lt;&gt;""),"PASS","FAIL")</x:f>
        <x:v>PASS</x:v>
      </x:c>
      <x:c r="T4508" t="n">
        <x:v>2</x:v>
      </x:c>
      <x:c r="U4508" t="str">
        <x:v>pickup_after_delivery_completion_plus_usage_lag</x:v>
      </x:c>
    </x:row>
    <x:row r="4509">
      <x:c r="A4509" t="str">
        <x:v>Set2_200-10-2</x:v>
      </x:c>
      <x:c r="B4509" t="str">
        <x:v>standard_same_day</x:v>
      </x:c>
      <x:c r="C4509" t="str">
        <x:v>C71</x:v>
      </x:c>
      <x:c r="D4509" s="59" t="n">
        <x:v>24</x:v>
      </x:c>
      <x:c r="E4509" s="59" t="n">
        <x:v>5</x:v>
      </x:c>
      <x:c r="F4509" s="59" t="str">
        <x:v>S2</x:v>
      </x:c>
      <x:c r="G4509" s="59" t="n">
        <x:v>566</x:v>
      </x:c>
      <x:c r="H4509" s="59" t="n">
        <x:v>596</x:v>
      </x:c>
      <x:c r="I4509" s="59" t="n">
        <x:v>10</x:v>
      </x:c>
      <x:c r="J4509" s="60" t="n">
        <x:f>'参数'!$C$5</x:f>
        <x:v>360</x:v>
      </x:c>
      <x:c r="K4509" s="60" t="n">
        <x:f>'参数'!$D$5</x:f>
        <x:v>240</x:v>
      </x:c>
      <x:c r="L4509" s="60" t="n">
        <x:f>H4509+I4509+J4509</x:f>
        <x:v>966</x:v>
      </x:c>
      <x:c r="M4509" s="60" t="n">
        <x:f>L4509+K4509</x:f>
        <x:v>1206</x:v>
      </x:c>
      <x:c r="N4509" s="60" t="n">
        <x:f>'参数'!$B$10</x:f>
        <x:v>1</x:v>
      </x:c>
      <x:c r="O4509" s="60" t="n">
        <x:f>N4509*'参数'!$B$11</x:f>
        <x:v>2</x:v>
      </x:c>
      <x:c r="P4509" s="60" t="n">
        <x:f>N4509*'参数'!$B$12</x:f>
        <x:v>1</x:v>
      </x:c>
      <x:c r="Q4509" t="str">
        <x:f>C4509&amp;"d"</x:f>
        <x:v>C71d</x:v>
      </x:c>
      <x:c r="R4509" t="str">
        <x:f>C4509&amp;"p"</x:f>
        <x:v>C71p</x:v>
      </x:c>
      <x:c r="S4509" t="str">
        <x:f>IF(AND(L4509&gt;=H4509+I4509+J4509,M4509&gt;L4509,F4509&lt;&gt;""),"PASS","FAIL")</x:f>
        <x:v>PASS</x:v>
      </x:c>
      <x:c r="T4509" t="n">
        <x:v>4</x:v>
      </x:c>
      <x:c r="U4509" t="str">
        <x:v>pickup_after_delivery_completion_plus_usage_lag</x:v>
      </x:c>
    </x:row>
    <x:row r="4510">
      <x:c r="A4510" t="str">
        <x:v>Set2_200-10-2</x:v>
      </x:c>
      <x:c r="B4510" t="str">
        <x:v>standard_same_day</x:v>
      </x:c>
      <x:c r="C4510" t="str">
        <x:v>C72</x:v>
      </x:c>
      <x:c r="D4510" s="59" t="n">
        <x:v>24</x:v>
      </x:c>
      <x:c r="E4510" s="59" t="n">
        <x:v>28</x:v>
      </x:c>
      <x:c r="F4510" s="59" t="str">
        <x:v>S3</x:v>
      </x:c>
      <x:c r="G4510" s="59" t="n">
        <x:v>527</x:v>
      </x:c>
      <x:c r="H4510" s="59" t="n">
        <x:v>539</x:v>
      </x:c>
      <x:c r="I4510" s="59" t="n">
        <x:v>10</x:v>
      </x:c>
      <x:c r="J4510" s="60" t="n">
        <x:f>'参数'!$C$5</x:f>
        <x:v>360</x:v>
      </x:c>
      <x:c r="K4510" s="60" t="n">
        <x:f>'参数'!$D$5</x:f>
        <x:v>240</x:v>
      </x:c>
      <x:c r="L4510" s="60" t="n">
        <x:f>H4510+I4510+J4510</x:f>
        <x:v>909</x:v>
      </x:c>
      <x:c r="M4510" s="60" t="n">
        <x:f>L4510+K4510</x:f>
        <x:v>1149</x:v>
      </x:c>
      <x:c r="N4510" s="60" t="n">
        <x:f>'参数'!$B$10</x:f>
        <x:v>1</x:v>
      </x:c>
      <x:c r="O4510" s="60" t="n">
        <x:f>N4510*'参数'!$B$11</x:f>
        <x:v>2</x:v>
      </x:c>
      <x:c r="P4510" s="60" t="n">
        <x:f>N4510*'参数'!$B$12</x:f>
        <x:v>1</x:v>
      </x:c>
      <x:c r="Q4510" t="str">
        <x:f>C4510&amp;"d"</x:f>
        <x:v>C72d</x:v>
      </x:c>
      <x:c r="R4510" t="str">
        <x:f>C4510&amp;"p"</x:f>
        <x:v>C72p</x:v>
      </x:c>
      <x:c r="S4510" t="str">
        <x:f>IF(AND(L4510&gt;=H4510+I4510+J4510,M4510&gt;L4510,F4510&lt;&gt;""),"PASS","FAIL")</x:f>
        <x:v>PASS</x:v>
      </x:c>
      <x:c r="T4510" t="n">
        <x:v>12</x:v>
      </x:c>
      <x:c r="U4510" t="str">
        <x:v>pickup_after_delivery_completion_plus_usage_lag</x:v>
      </x:c>
    </x:row>
    <x:row r="4511">
      <x:c r="A4511" t="str">
        <x:v>Set2_200-10-2</x:v>
      </x:c>
      <x:c r="B4511" t="str">
        <x:v>standard_same_day</x:v>
      </x:c>
      <x:c r="C4511" t="str">
        <x:v>C73</x:v>
      </x:c>
      <x:c r="D4511" s="59" t="n">
        <x:v>22</x:v>
      </x:c>
      <x:c r="E4511" s="59" t="n">
        <x:v>14</x:v>
      </x:c>
      <x:c r="F4511" s="59" t="str">
        <x:v>S2</x:v>
      </x:c>
      <x:c r="G4511" s="59" t="n">
        <x:v>588</x:v>
      </x:c>
      <x:c r="H4511" s="59" t="n">
        <x:v>618</x:v>
      </x:c>
      <x:c r="I4511" s="59" t="n">
        <x:v>10</x:v>
      </x:c>
      <x:c r="J4511" s="60" t="n">
        <x:f>'参数'!$C$5</x:f>
        <x:v>360</x:v>
      </x:c>
      <x:c r="K4511" s="60" t="n">
        <x:f>'参数'!$D$5</x:f>
        <x:v>240</x:v>
      </x:c>
      <x:c r="L4511" s="60" t="n">
        <x:f>H4511+I4511+J4511</x:f>
        <x:v>988</x:v>
      </x:c>
      <x:c r="M4511" s="60" t="n">
        <x:f>L4511+K4511</x:f>
        <x:v>1228</x:v>
      </x:c>
      <x:c r="N4511" s="60" t="n">
        <x:f>'参数'!$B$10</x:f>
        <x:v>1</x:v>
      </x:c>
      <x:c r="O4511" s="60" t="n">
        <x:f>N4511*'参数'!$B$11</x:f>
        <x:v>2</x:v>
      </x:c>
      <x:c r="P4511" s="60" t="n">
        <x:f>N4511*'参数'!$B$12</x:f>
        <x:v>1</x:v>
      </x:c>
      <x:c r="Q4511" t="str">
        <x:f>C4511&amp;"d"</x:f>
        <x:v>C73d</x:v>
      </x:c>
      <x:c r="R4511" t="str">
        <x:f>C4511&amp;"p"</x:f>
        <x:v>C73p</x:v>
      </x:c>
      <x:c r="S4511" t="str">
        <x:f>IF(AND(L4511&gt;=H4511+I4511+J4511,M4511&gt;L4511,F4511&lt;&gt;""),"PASS","FAIL")</x:f>
        <x:v>PASS</x:v>
      </x:c>
      <x:c r="T4511" t="n">
        <x:v>14</x:v>
      </x:c>
      <x:c r="U4511" t="str">
        <x:v>pickup_after_delivery_completion_plus_usage_lag</x:v>
      </x:c>
    </x:row>
    <x:row r="4512">
      <x:c r="A4512" t="str">
        <x:v>Set2_200-10-2</x:v>
      </x:c>
      <x:c r="B4512" t="str">
        <x:v>standard_same_day</x:v>
      </x:c>
      <x:c r="C4512" t="str">
        <x:v>C74</x:v>
      </x:c>
      <x:c r="D4512" s="59" t="n">
        <x:v>13</x:v>
      </x:c>
      <x:c r="E4512" s="59" t="n">
        <x:v>16</x:v>
      </x:c>
      <x:c r="F4512" s="59" t="str">
        <x:v>S0</x:v>
      </x:c>
      <x:c r="G4512" s="59" t="n">
        <x:v>518</x:v>
      </x:c>
      <x:c r="H4512" s="59" t="n">
        <x:v>528</x:v>
      </x:c>
      <x:c r="I4512" s="59" t="n">
        <x:v>10</x:v>
      </x:c>
      <x:c r="J4512" s="60" t="n">
        <x:f>'参数'!$C$5</x:f>
        <x:v>360</x:v>
      </x:c>
      <x:c r="K4512" s="60" t="n">
        <x:f>'参数'!$D$5</x:f>
        <x:v>240</x:v>
      </x:c>
      <x:c r="L4512" s="60" t="n">
        <x:f>H4512+I4512+J4512</x:f>
        <x:v>898</x:v>
      </x:c>
      <x:c r="M4512" s="60" t="n">
        <x:f>L4512+K4512</x:f>
        <x:v>1138</x:v>
      </x:c>
      <x:c r="N4512" s="60" t="n">
        <x:f>'参数'!$B$10</x:f>
        <x:v>1</x:v>
      </x:c>
      <x:c r="O4512" s="60" t="n">
        <x:f>N4512*'参数'!$B$11</x:f>
        <x:v>2</x:v>
      </x:c>
      <x:c r="P4512" s="60" t="n">
        <x:f>N4512*'参数'!$B$12</x:f>
        <x:v>1</x:v>
      </x:c>
      <x:c r="Q4512" t="str">
        <x:f>C4512&amp;"d"</x:f>
        <x:v>C74d</x:v>
      </x:c>
      <x:c r="R4512" t="str">
        <x:f>C4512&amp;"p"</x:f>
        <x:v>C74p</x:v>
      </x:c>
      <x:c r="S4512" t="str">
        <x:f>IF(AND(L4512&gt;=H4512+I4512+J4512,M4512&gt;L4512,F4512&lt;&gt;""),"PASS","FAIL")</x:f>
        <x:v>PASS</x:v>
      </x:c>
      <x:c r="T4512" t="n">
        <x:v>11</x:v>
      </x:c>
      <x:c r="U4512" t="str">
        <x:v>pickup_after_delivery_completion_plus_usage_lag</x:v>
      </x:c>
    </x:row>
    <x:row r="4513">
      <x:c r="A4513" t="str">
        <x:v>Set2_200-10-2</x:v>
      </x:c>
      <x:c r="B4513" t="str">
        <x:v>standard_same_day</x:v>
      </x:c>
      <x:c r="C4513" t="str">
        <x:v>C75</x:v>
      </x:c>
      <x:c r="D4513" s="59" t="n">
        <x:v>21</x:v>
      </x:c>
      <x:c r="E4513" s="59" t="n">
        <x:v>4</x:v>
      </x:c>
      <x:c r="F4513" s="59" t="str">
        <x:v>S2</x:v>
      </x:c>
      <x:c r="G4513" s="59" t="n">
        <x:v>284</x:v>
      </x:c>
      <x:c r="H4513" s="59" t="n">
        <x:v>306</x:v>
      </x:c>
      <x:c r="I4513" s="59" t="n">
        <x:v>10</x:v>
      </x:c>
      <x:c r="J4513" s="60" t="n">
        <x:f>'参数'!$C$5</x:f>
        <x:v>360</x:v>
      </x:c>
      <x:c r="K4513" s="60" t="n">
        <x:f>'参数'!$D$5</x:f>
        <x:v>240</x:v>
      </x:c>
      <x:c r="L4513" s="60" t="n">
        <x:f>H4513+I4513+J4513</x:f>
        <x:v>676</x:v>
      </x:c>
      <x:c r="M4513" s="60" t="n">
        <x:f>L4513+K4513</x:f>
        <x:v>916</x:v>
      </x:c>
      <x:c r="N4513" s="60" t="n">
        <x:f>'参数'!$B$10</x:f>
        <x:v>1</x:v>
      </x:c>
      <x:c r="O4513" s="60" t="n">
        <x:f>N4513*'参数'!$B$11</x:f>
        <x:v>2</x:v>
      </x:c>
      <x:c r="P4513" s="60" t="n">
        <x:f>N4513*'参数'!$B$12</x:f>
        <x:v>1</x:v>
      </x:c>
      <x:c r="Q4513" t="str">
        <x:f>C4513&amp;"d"</x:f>
        <x:v>C75d</x:v>
      </x:c>
      <x:c r="R4513" t="str">
        <x:f>C4513&amp;"p"</x:f>
        <x:v>C75p</x:v>
      </x:c>
      <x:c r="S4513" t="str">
        <x:f>IF(AND(L4513&gt;=H4513+I4513+J4513,M4513&gt;L4513,F4513&lt;&gt;""),"PASS","FAIL")</x:f>
        <x:v>PASS</x:v>
      </x:c>
      <x:c r="T4513" t="n">
        <x:v>3</x:v>
      </x:c>
      <x:c r="U4513" t="str">
        <x:v>pickup_after_delivery_completion_plus_usage_lag</x:v>
      </x:c>
    </x:row>
    <x:row r="4514">
      <x:c r="A4514" t="str">
        <x:v>Set2_200-10-2</x:v>
      </x:c>
      <x:c r="B4514" t="str">
        <x:v>standard_same_day</x:v>
      </x:c>
      <x:c r="C4514" t="str">
        <x:v>C76</x:v>
      </x:c>
      <x:c r="D4514" s="59" t="n">
        <x:v>12</x:v>
      </x:c>
      <x:c r="E4514" s="59" t="n">
        <x:v>22</x:v>
      </x:c>
      <x:c r="F4514" s="59" t="str">
        <x:v>S0</x:v>
      </x:c>
      <x:c r="G4514" s="59" t="n">
        <x:v>395</x:v>
      </x:c>
      <x:c r="H4514" s="59" t="n">
        <x:v>421</x:v>
      </x:c>
      <x:c r="I4514" s="59" t="n">
        <x:v>10</x:v>
      </x:c>
      <x:c r="J4514" s="60" t="n">
        <x:f>'参数'!$C$5</x:f>
        <x:v>360</x:v>
      </x:c>
      <x:c r="K4514" s="60" t="n">
        <x:f>'参数'!$D$5</x:f>
        <x:v>240</x:v>
      </x:c>
      <x:c r="L4514" s="60" t="n">
        <x:f>H4514+I4514+J4514</x:f>
        <x:v>791</x:v>
      </x:c>
      <x:c r="M4514" s="60" t="n">
        <x:f>L4514+K4514</x:f>
        <x:v>1031</x:v>
      </x:c>
      <x:c r="N4514" s="60" t="n">
        <x:f>'参数'!$B$10</x:f>
        <x:v>1</x:v>
      </x:c>
      <x:c r="O4514" s="60" t="n">
        <x:f>N4514*'参数'!$B$11</x:f>
        <x:v>2</x:v>
      </x:c>
      <x:c r="P4514" s="60" t="n">
        <x:f>N4514*'参数'!$B$12</x:f>
        <x:v>1</x:v>
      </x:c>
      <x:c r="Q4514" t="str">
        <x:f>C4514&amp;"d"</x:f>
        <x:v>C76d</x:v>
      </x:c>
      <x:c r="R4514" t="str">
        <x:f>C4514&amp;"p"</x:f>
        <x:v>C76p</x:v>
      </x:c>
      <x:c r="S4514" t="str">
        <x:f>IF(AND(L4514&gt;=H4514+I4514+J4514,M4514&gt;L4514,F4514&lt;&gt;""),"PASS","FAIL")</x:f>
        <x:v>PASS</x:v>
      </x:c>
      <x:c r="T4514" t="n">
        <x:v>7</x:v>
      </x:c>
      <x:c r="U4514" t="str">
        <x:v>pickup_after_delivery_completion_plus_usage_lag</x:v>
      </x:c>
    </x:row>
    <x:row r="4515">
      <x:c r="A4515" t="str">
        <x:v>Set2_200-10-2</x:v>
      </x:c>
      <x:c r="B4515" t="str">
        <x:v>standard_same_day</x:v>
      </x:c>
      <x:c r="C4515" t="str">
        <x:v>C77</x:v>
      </x:c>
      <x:c r="D4515" s="59" t="n">
        <x:v>3</x:v>
      </x:c>
      <x:c r="E4515" s="59" t="n">
        <x:v>1</x:v>
      </x:c>
      <x:c r="F4515" s="59" t="str">
        <x:v>S0</x:v>
      </x:c>
      <x:c r="G4515" s="59" t="n">
        <x:v>146</x:v>
      </x:c>
      <x:c r="H4515" s="59" t="n">
        <x:v>176</x:v>
      </x:c>
      <x:c r="I4515" s="59" t="n">
        <x:v>10</x:v>
      </x:c>
      <x:c r="J4515" s="60" t="n">
        <x:f>'参数'!$C$5</x:f>
        <x:v>360</x:v>
      </x:c>
      <x:c r="K4515" s="60" t="n">
        <x:f>'参数'!$D$5</x:f>
        <x:v>240</x:v>
      </x:c>
      <x:c r="L4515" s="60" t="n">
        <x:f>H4515+I4515+J4515</x:f>
        <x:v>546</x:v>
      </x:c>
      <x:c r="M4515" s="60" t="n">
        <x:f>L4515+K4515</x:f>
        <x:v>786</x:v>
      </x:c>
      <x:c r="N4515" s="60" t="n">
        <x:f>'参数'!$B$10</x:f>
        <x:v>1</x:v>
      </x:c>
      <x:c r="O4515" s="60" t="n">
        <x:f>N4515*'参数'!$B$11</x:f>
        <x:v>2</x:v>
      </x:c>
      <x:c r="P4515" s="60" t="n">
        <x:f>N4515*'参数'!$B$12</x:f>
        <x:v>1</x:v>
      </x:c>
      <x:c r="Q4515" t="str">
        <x:f>C4515&amp;"d"</x:f>
        <x:v>C77d</x:v>
      </x:c>
      <x:c r="R4515" t="str">
        <x:f>C4515&amp;"p"</x:f>
        <x:v>C77p</x:v>
      </x:c>
      <x:c r="S4515" t="str">
        <x:f>IF(AND(L4515&gt;=H4515+I4515+J4515,M4515&gt;L4515,F4515&lt;&gt;""),"PASS","FAIL")</x:f>
        <x:v>PASS</x:v>
      </x:c>
      <x:c r="T4515" t="n">
        <x:v>8</x:v>
      </x:c>
      <x:c r="U4515" t="str">
        <x:v>pickup_after_delivery_completion_plus_usage_lag</x:v>
      </x:c>
    </x:row>
    <x:row r="4516">
      <x:c r="A4516" t="str">
        <x:v>Set2_200-10-2</x:v>
      </x:c>
      <x:c r="B4516" t="str">
        <x:v>standard_same_day</x:v>
      </x:c>
      <x:c r="C4516" t="str">
        <x:v>C78</x:v>
      </x:c>
      <x:c r="D4516" s="59" t="n">
        <x:v>17</x:v>
      </x:c>
      <x:c r="E4516" s="59" t="n">
        <x:v>26</x:v>
      </x:c>
      <x:c r="F4516" s="59" t="str">
        <x:v>S2</x:v>
      </x:c>
      <x:c r="G4516" s="59" t="n">
        <x:v>238</x:v>
      </x:c>
      <x:c r="H4516" s="59" t="n">
        <x:v>258</x:v>
      </x:c>
      <x:c r="I4516" s="59" t="n">
        <x:v>10</x:v>
      </x:c>
      <x:c r="J4516" s="60" t="n">
        <x:f>'参数'!$C$5</x:f>
        <x:v>360</x:v>
      </x:c>
      <x:c r="K4516" s="60" t="n">
        <x:f>'参数'!$D$5</x:f>
        <x:v>240</x:v>
      </x:c>
      <x:c r="L4516" s="60" t="n">
        <x:f>H4516+I4516+J4516</x:f>
        <x:v>628</x:v>
      </x:c>
      <x:c r="M4516" s="60" t="n">
        <x:f>L4516+K4516</x:f>
        <x:v>868</x:v>
      </x:c>
      <x:c r="N4516" s="60" t="n">
        <x:f>'参数'!$B$10</x:f>
        <x:v>1</x:v>
      </x:c>
      <x:c r="O4516" s="60" t="n">
        <x:f>N4516*'参数'!$B$11</x:f>
        <x:v>2</x:v>
      </x:c>
      <x:c r="P4516" s="60" t="n">
        <x:f>N4516*'参数'!$B$12</x:f>
        <x:v>1</x:v>
      </x:c>
      <x:c r="Q4516" t="str">
        <x:f>C4516&amp;"d"</x:f>
        <x:v>C78d</x:v>
      </x:c>
      <x:c r="R4516" t="str">
        <x:f>C4516&amp;"p"</x:f>
        <x:v>C78p</x:v>
      </x:c>
      <x:c r="S4516" t="str">
        <x:f>IF(AND(L4516&gt;=H4516+I4516+J4516,M4516&gt;L4516,F4516&lt;&gt;""),"PASS","FAIL")</x:f>
        <x:v>PASS</x:v>
      </x:c>
      <x:c r="T4516" t="n">
        <x:v>5</x:v>
      </x:c>
      <x:c r="U4516" t="str">
        <x:v>pickup_after_delivery_completion_plus_usage_lag</x:v>
      </x:c>
    </x:row>
    <x:row r="4517">
      <x:c r="A4517" t="str">
        <x:v>Set2_200-10-2</x:v>
      </x:c>
      <x:c r="B4517" t="str">
        <x:v>standard_same_day</x:v>
      </x:c>
      <x:c r="C4517" t="str">
        <x:v>C79</x:v>
      </x:c>
      <x:c r="D4517" s="59" t="n">
        <x:v>11</x:v>
      </x:c>
      <x:c r="E4517" s="59" t="n">
        <x:v>16</x:v>
      </x:c>
      <x:c r="F4517" s="59" t="str">
        <x:v>S0</x:v>
      </x:c>
      <x:c r="G4517" s="59" t="n">
        <x:v>67</x:v>
      </x:c>
      <x:c r="H4517" s="59" t="n">
        <x:v>103</x:v>
      </x:c>
      <x:c r="I4517" s="59" t="n">
        <x:v>10</x:v>
      </x:c>
      <x:c r="J4517" s="60" t="n">
        <x:f>'参数'!$C$5</x:f>
        <x:v>360</x:v>
      </x:c>
      <x:c r="K4517" s="60" t="n">
        <x:f>'参数'!$D$5</x:f>
        <x:v>240</x:v>
      </x:c>
      <x:c r="L4517" s="60" t="n">
        <x:f>H4517+I4517+J4517</x:f>
        <x:v>473</x:v>
      </x:c>
      <x:c r="M4517" s="60" t="n">
        <x:f>L4517+K4517</x:f>
        <x:v>713</x:v>
      </x:c>
      <x:c r="N4517" s="60" t="n">
        <x:f>'参数'!$B$10</x:f>
        <x:v>1</x:v>
      </x:c>
      <x:c r="O4517" s="60" t="n">
        <x:f>N4517*'参数'!$B$11</x:f>
        <x:v>2</x:v>
      </x:c>
      <x:c r="P4517" s="60" t="n">
        <x:f>N4517*'参数'!$B$12</x:f>
        <x:v>1</x:v>
      </x:c>
      <x:c r="Q4517" t="str">
        <x:f>C4517&amp;"d"</x:f>
        <x:v>C79d</x:v>
      </x:c>
      <x:c r="R4517" t="str">
        <x:f>C4517&amp;"p"</x:f>
        <x:v>C79p</x:v>
      </x:c>
      <x:c r="S4517" t="str">
        <x:f>IF(AND(L4517&gt;=H4517+I4517+J4517,M4517&gt;L4517,F4517&lt;&gt;""),"PASS","FAIL")</x:f>
        <x:v>PASS</x:v>
      </x:c>
      <x:c r="T4517" t="n">
        <x:v>13</x:v>
      </x:c>
      <x:c r="U4517" t="str">
        <x:v>pickup_after_delivery_completion_plus_usage_lag</x:v>
      </x:c>
    </x:row>
    <x:row r="4518">
      <x:c r="A4518" t="str">
        <x:v>Set2_200-10-2</x:v>
      </x:c>
      <x:c r="B4518" t="str">
        <x:v>standard_same_day</x:v>
      </x:c>
      <x:c r="C4518" t="str">
        <x:v>C80</x:v>
      </x:c>
      <x:c r="D4518" s="59" t="n">
        <x:v>24</x:v>
      </x:c>
      <x:c r="E4518" s="59" t="n">
        <x:v>4</x:v>
      </x:c>
      <x:c r="F4518" s="59" t="str">
        <x:v>S2</x:v>
      </x:c>
      <x:c r="G4518" s="59" t="n">
        <x:v>198</x:v>
      </x:c>
      <x:c r="H4518" s="59" t="n">
        <x:v>226</x:v>
      </x:c>
      <x:c r="I4518" s="59" t="n">
        <x:v>10</x:v>
      </x:c>
      <x:c r="J4518" s="60" t="n">
        <x:f>'参数'!$C$5</x:f>
        <x:v>360</x:v>
      </x:c>
      <x:c r="K4518" s="60" t="n">
        <x:f>'参数'!$D$5</x:f>
        <x:v>240</x:v>
      </x:c>
      <x:c r="L4518" s="60" t="n">
        <x:f>H4518+I4518+J4518</x:f>
        <x:v>596</x:v>
      </x:c>
      <x:c r="M4518" s="60" t="n">
        <x:f>L4518+K4518</x:f>
        <x:v>836</x:v>
      </x:c>
      <x:c r="N4518" s="60" t="n">
        <x:f>'参数'!$B$10</x:f>
        <x:v>1</x:v>
      </x:c>
      <x:c r="O4518" s="60" t="n">
        <x:f>N4518*'参数'!$B$11</x:f>
        <x:v>2</x:v>
      </x:c>
      <x:c r="P4518" s="60" t="n">
        <x:f>N4518*'参数'!$B$12</x:f>
        <x:v>1</x:v>
      </x:c>
      <x:c r="Q4518" t="str">
        <x:f>C4518&amp;"d"</x:f>
        <x:v>C80d</x:v>
      </x:c>
      <x:c r="R4518" t="str">
        <x:f>C4518&amp;"p"</x:f>
        <x:v>C80p</x:v>
      </x:c>
      <x:c r="S4518" t="str">
        <x:f>IF(AND(L4518&gt;=H4518+I4518+J4518,M4518&gt;L4518,F4518&lt;&gt;""),"PASS","FAIL")</x:f>
        <x:v>PASS</x:v>
      </x:c>
      <x:c r="T4518" t="n">
        <x:v>11</x:v>
      </x:c>
      <x:c r="U4518" t="str">
        <x:v>pickup_after_delivery_completion_plus_usage_lag</x:v>
      </x:c>
    </x:row>
    <x:row r="4519">
      <x:c r="A4519" t="str">
        <x:v>Set2_200-10-2</x:v>
      </x:c>
      <x:c r="B4519" t="str">
        <x:v>standard_same_day</x:v>
      </x:c>
      <x:c r="C4519" t="str">
        <x:v>C81</x:v>
      </x:c>
      <x:c r="D4519" s="59" t="n">
        <x:v>14</x:v>
      </x:c>
      <x:c r="E4519" s="59" t="n">
        <x:v>22</x:v>
      </x:c>
      <x:c r="F4519" s="59" t="str">
        <x:v>S0</x:v>
      </x:c>
      <x:c r="G4519" s="59" t="n">
        <x:v>477</x:v>
      </x:c>
      <x:c r="H4519" s="59" t="n">
        <x:v>503</x:v>
      </x:c>
      <x:c r="I4519" s="59" t="n">
        <x:v>10</x:v>
      </x:c>
      <x:c r="J4519" s="60" t="n">
        <x:f>'参数'!$C$5</x:f>
        <x:v>360</x:v>
      </x:c>
      <x:c r="K4519" s="60" t="n">
        <x:f>'参数'!$D$5</x:f>
        <x:v>240</x:v>
      </x:c>
      <x:c r="L4519" s="60" t="n">
        <x:f>H4519+I4519+J4519</x:f>
        <x:v>873</x:v>
      </x:c>
      <x:c r="M4519" s="60" t="n">
        <x:f>L4519+K4519</x:f>
        <x:v>1113</x:v>
      </x:c>
      <x:c r="N4519" s="60" t="n">
        <x:f>'参数'!$B$10</x:f>
        <x:v>1</x:v>
      </x:c>
      <x:c r="O4519" s="60" t="n">
        <x:f>N4519*'参数'!$B$11</x:f>
        <x:v>2</x:v>
      </x:c>
      <x:c r="P4519" s="60" t="n">
        <x:f>N4519*'参数'!$B$12</x:f>
        <x:v>1</x:v>
      </x:c>
      <x:c r="Q4519" t="str">
        <x:f>C4519&amp;"d"</x:f>
        <x:v>C81d</x:v>
      </x:c>
      <x:c r="R4519" t="str">
        <x:f>C4519&amp;"p"</x:f>
        <x:v>C81p</x:v>
      </x:c>
      <x:c r="S4519" t="str">
        <x:f>IF(AND(L4519&gt;=H4519+I4519+J4519,M4519&gt;L4519,F4519&lt;&gt;""),"PASS","FAIL")</x:f>
        <x:v>PASS</x:v>
      </x:c>
      <x:c r="T4519" t="n">
        <x:v>19</x:v>
      </x:c>
      <x:c r="U4519" t="str">
        <x:v>pickup_after_delivery_completion_plus_usage_lag</x:v>
      </x:c>
    </x:row>
    <x:row r="4520">
      <x:c r="A4520" t="str">
        <x:v>Set2_200-10-2</x:v>
      </x:c>
      <x:c r="B4520" t="str">
        <x:v>standard_same_day</x:v>
      </x:c>
      <x:c r="C4520" t="str">
        <x:v>C82</x:v>
      </x:c>
      <x:c r="D4520" s="59" t="n">
        <x:v>23</x:v>
      </x:c>
      <x:c r="E4520" s="59" t="n">
        <x:v>9</x:v>
      </x:c>
      <x:c r="F4520" s="59" t="str">
        <x:v>S2</x:v>
      </x:c>
      <x:c r="G4520" s="59" t="n">
        <x:v>394</x:v>
      </x:c>
      <x:c r="H4520" s="59" t="n">
        <x:v>408</x:v>
      </x:c>
      <x:c r="I4520" s="59" t="n">
        <x:v>10</x:v>
      </x:c>
      <x:c r="J4520" s="60" t="n">
        <x:f>'参数'!$C$5</x:f>
        <x:v>360</x:v>
      </x:c>
      <x:c r="K4520" s="60" t="n">
        <x:f>'参数'!$D$5</x:f>
        <x:v>240</x:v>
      </x:c>
      <x:c r="L4520" s="60" t="n">
        <x:f>H4520+I4520+J4520</x:f>
        <x:v>778</x:v>
      </x:c>
      <x:c r="M4520" s="60" t="n">
        <x:f>L4520+K4520</x:f>
        <x:v>1018</x:v>
      </x:c>
      <x:c r="N4520" s="60" t="n">
        <x:f>'参数'!$B$10</x:f>
        <x:v>1</x:v>
      </x:c>
      <x:c r="O4520" s="60" t="n">
        <x:f>N4520*'参数'!$B$11</x:f>
        <x:v>2</x:v>
      </x:c>
      <x:c r="P4520" s="60" t="n">
        <x:f>N4520*'参数'!$B$12</x:f>
        <x:v>1</x:v>
      </x:c>
      <x:c r="Q4520" t="str">
        <x:f>C4520&amp;"d"</x:f>
        <x:v>C82d</x:v>
      </x:c>
      <x:c r="R4520" t="str">
        <x:f>C4520&amp;"p"</x:f>
        <x:v>C82p</x:v>
      </x:c>
      <x:c r="S4520" t="str">
        <x:f>IF(AND(L4520&gt;=H4520+I4520+J4520,M4520&gt;L4520,F4520&lt;&gt;""),"PASS","FAIL")</x:f>
        <x:v>PASS</x:v>
      </x:c>
      <x:c r="T4520" t="n">
        <x:v>12</x:v>
      </x:c>
      <x:c r="U4520" t="str">
        <x:v>pickup_after_delivery_completion_plus_usage_lag</x:v>
      </x:c>
    </x:row>
    <x:row r="4521">
      <x:c r="A4521" t="str">
        <x:v>Set2_200-10-2</x:v>
      </x:c>
      <x:c r="B4521" t="str">
        <x:v>standard_same_day</x:v>
      </x:c>
      <x:c r="C4521" t="str">
        <x:v>C83</x:v>
      </x:c>
      <x:c r="D4521" s="59" t="n">
        <x:v>16</x:v>
      </x:c>
      <x:c r="E4521" s="59" t="n">
        <x:v>9</x:v>
      </x:c>
      <x:c r="F4521" s="59" t="str">
        <x:v>S2</x:v>
      </x:c>
      <x:c r="G4521" s="59" t="n">
        <x:v>560</x:v>
      </x:c>
      <x:c r="H4521" s="59" t="n">
        <x:v>572</x:v>
      </x:c>
      <x:c r="I4521" s="59" t="n">
        <x:v>10</x:v>
      </x:c>
      <x:c r="J4521" s="60" t="n">
        <x:f>'参数'!$C$5</x:f>
        <x:v>360</x:v>
      </x:c>
      <x:c r="K4521" s="60" t="n">
        <x:f>'参数'!$D$5</x:f>
        <x:v>240</x:v>
      </x:c>
      <x:c r="L4521" s="60" t="n">
        <x:f>H4521+I4521+J4521</x:f>
        <x:v>942</x:v>
      </x:c>
      <x:c r="M4521" s="60" t="n">
        <x:f>L4521+K4521</x:f>
        <x:v>1182</x:v>
      </x:c>
      <x:c r="N4521" s="60" t="n">
        <x:f>'参数'!$B$10</x:f>
        <x:v>1</x:v>
      </x:c>
      <x:c r="O4521" s="60" t="n">
        <x:f>N4521*'参数'!$B$11</x:f>
        <x:v>2</x:v>
      </x:c>
      <x:c r="P4521" s="60" t="n">
        <x:f>N4521*'参数'!$B$12</x:f>
        <x:v>1</x:v>
      </x:c>
      <x:c r="Q4521" t="str">
        <x:f>C4521&amp;"d"</x:f>
        <x:v>C83d</x:v>
      </x:c>
      <x:c r="R4521" t="str">
        <x:f>C4521&amp;"p"</x:f>
        <x:v>C83p</x:v>
      </x:c>
      <x:c r="S4521" t="str">
        <x:f>IF(AND(L4521&gt;=H4521+I4521+J4521,M4521&gt;L4521,F4521&lt;&gt;""),"PASS","FAIL")</x:f>
        <x:v>PASS</x:v>
      </x:c>
      <x:c r="T4521" t="n">
        <x:v>9</x:v>
      </x:c>
      <x:c r="U4521" t="str">
        <x:v>pickup_after_delivery_completion_plus_usage_lag</x:v>
      </x:c>
    </x:row>
    <x:row r="4522">
      <x:c r="A4522" t="str">
        <x:v>Set2_200-10-2</x:v>
      </x:c>
      <x:c r="B4522" t="str">
        <x:v>standard_same_day</x:v>
      </x:c>
      <x:c r="C4522" t="str">
        <x:v>C84</x:v>
      </x:c>
      <x:c r="D4522" s="59" t="n">
        <x:v>1</x:v>
      </x:c>
      <x:c r="E4522" s="59" t="n">
        <x:v>10</x:v>
      </x:c>
      <x:c r="F4522" s="59" t="str">
        <x:v>S0</x:v>
      </x:c>
      <x:c r="G4522" s="59" t="n">
        <x:v>495</x:v>
      </x:c>
      <x:c r="H4522" s="59" t="n">
        <x:v>533</x:v>
      </x:c>
      <x:c r="I4522" s="59" t="n">
        <x:v>10</x:v>
      </x:c>
      <x:c r="J4522" s="60" t="n">
        <x:f>'参数'!$C$5</x:f>
        <x:v>360</x:v>
      </x:c>
      <x:c r="K4522" s="60" t="n">
        <x:f>'参数'!$D$5</x:f>
        <x:v>240</x:v>
      </x:c>
      <x:c r="L4522" s="60" t="n">
        <x:f>H4522+I4522+J4522</x:f>
        <x:v>903</x:v>
      </x:c>
      <x:c r="M4522" s="60" t="n">
        <x:f>L4522+K4522</x:f>
        <x:v>1143</x:v>
      </x:c>
      <x:c r="N4522" s="60" t="n">
        <x:f>'参数'!$B$10</x:f>
        <x:v>1</x:v>
      </x:c>
      <x:c r="O4522" s="60" t="n">
        <x:f>N4522*'参数'!$B$11</x:f>
        <x:v>2</x:v>
      </x:c>
      <x:c r="P4522" s="60" t="n">
        <x:f>N4522*'参数'!$B$12</x:f>
        <x:v>1</x:v>
      </x:c>
      <x:c r="Q4522" t="str">
        <x:f>C4522&amp;"d"</x:f>
        <x:v>C84d</x:v>
      </x:c>
      <x:c r="R4522" t="str">
        <x:f>C4522&amp;"p"</x:f>
        <x:v>C84p</x:v>
      </x:c>
      <x:c r="S4522" t="str">
        <x:f>IF(AND(L4522&gt;=H4522+I4522+J4522,M4522&gt;L4522,F4522&lt;&gt;""),"PASS","FAIL")</x:f>
        <x:v>PASS</x:v>
      </x:c>
      <x:c r="T4522" t="n">
        <x:v>1</x:v>
      </x:c>
      <x:c r="U4522" t="str">
        <x:v>pickup_after_delivery_completion_plus_usage_lag</x:v>
      </x:c>
    </x:row>
    <x:row r="4523">
      <x:c r="A4523" t="str">
        <x:v>Set2_200-10-2</x:v>
      </x:c>
      <x:c r="B4523" t="str">
        <x:v>standard_same_day</x:v>
      </x:c>
      <x:c r="C4523" t="str">
        <x:v>C85</x:v>
      </x:c>
      <x:c r="D4523" s="59" t="n">
        <x:v>26</x:v>
      </x:c>
      <x:c r="E4523" s="59" t="n">
        <x:v>18</x:v>
      </x:c>
      <x:c r="F4523" s="59" t="str">
        <x:v>S2</x:v>
      </x:c>
      <x:c r="G4523" s="59" t="n">
        <x:v>86</x:v>
      </x:c>
      <x:c r="H4523" s="59" t="n">
        <x:v>102</x:v>
      </x:c>
      <x:c r="I4523" s="59" t="n">
        <x:v>10</x:v>
      </x:c>
      <x:c r="J4523" s="60" t="n">
        <x:f>'参数'!$C$5</x:f>
        <x:v>360</x:v>
      </x:c>
      <x:c r="K4523" s="60" t="n">
        <x:f>'参数'!$D$5</x:f>
        <x:v>240</x:v>
      </x:c>
      <x:c r="L4523" s="60" t="n">
        <x:f>H4523+I4523+J4523</x:f>
        <x:v>472</x:v>
      </x:c>
      <x:c r="M4523" s="60" t="n">
        <x:f>L4523+K4523</x:f>
        <x:v>712</x:v>
      </x:c>
      <x:c r="N4523" s="60" t="n">
        <x:f>'参数'!$B$10</x:f>
        <x:v>1</x:v>
      </x:c>
      <x:c r="O4523" s="60" t="n">
        <x:f>N4523*'参数'!$B$11</x:f>
        <x:v>2</x:v>
      </x:c>
      <x:c r="P4523" s="60" t="n">
        <x:f>N4523*'参数'!$B$12</x:f>
        <x:v>1</x:v>
      </x:c>
      <x:c r="Q4523" t="str">
        <x:f>C4523&amp;"d"</x:f>
        <x:v>C85d</x:v>
      </x:c>
      <x:c r="R4523" t="str">
        <x:f>C4523&amp;"p"</x:f>
        <x:v>C85p</x:v>
      </x:c>
      <x:c r="S4523" t="str">
        <x:f>IF(AND(L4523&gt;=H4523+I4523+J4523,M4523&gt;L4523,F4523&lt;&gt;""),"PASS","FAIL")</x:f>
        <x:v>PASS</x:v>
      </x:c>
      <x:c r="T4523" t="n">
        <x:v>6</x:v>
      </x:c>
      <x:c r="U4523" t="str">
        <x:v>pickup_after_delivery_completion_plus_usage_lag</x:v>
      </x:c>
    </x:row>
    <x:row r="4524">
      <x:c r="A4524" t="str">
        <x:v>Set2_200-10-2</x:v>
      </x:c>
      <x:c r="B4524" t="str">
        <x:v>standard_same_day</x:v>
      </x:c>
      <x:c r="C4524" t="str">
        <x:v>C86</x:v>
      </x:c>
      <x:c r="D4524" s="59" t="n">
        <x:v>21</x:v>
      </x:c>
      <x:c r="E4524" s="59" t="n">
        <x:v>14</x:v>
      </x:c>
      <x:c r="F4524" s="59" t="str">
        <x:v>S2</x:v>
      </x:c>
      <x:c r="G4524" s="59" t="n">
        <x:v>516</x:v>
      </x:c>
      <x:c r="H4524" s="59" t="n">
        <x:v>550</x:v>
      </x:c>
      <x:c r="I4524" s="59" t="n">
        <x:v>10</x:v>
      </x:c>
      <x:c r="J4524" s="60" t="n">
        <x:f>'参数'!$C$5</x:f>
        <x:v>360</x:v>
      </x:c>
      <x:c r="K4524" s="60" t="n">
        <x:f>'参数'!$D$5</x:f>
        <x:v>240</x:v>
      </x:c>
      <x:c r="L4524" s="60" t="n">
        <x:f>H4524+I4524+J4524</x:f>
        <x:v>920</x:v>
      </x:c>
      <x:c r="M4524" s="60" t="n">
        <x:f>L4524+K4524</x:f>
        <x:v>1160</x:v>
      </x:c>
      <x:c r="N4524" s="60" t="n">
        <x:f>'参数'!$B$10</x:f>
        <x:v>1</x:v>
      </x:c>
      <x:c r="O4524" s="60" t="n">
        <x:f>N4524*'参数'!$B$11</x:f>
        <x:v>2</x:v>
      </x:c>
      <x:c r="P4524" s="60" t="n">
        <x:f>N4524*'参数'!$B$12</x:f>
        <x:v>1</x:v>
      </x:c>
      <x:c r="Q4524" t="str">
        <x:f>C4524&amp;"d"</x:f>
        <x:v>C86d</x:v>
      </x:c>
      <x:c r="R4524" t="str">
        <x:f>C4524&amp;"p"</x:f>
        <x:v>C86p</x:v>
      </x:c>
      <x:c r="S4524" t="str">
        <x:f>IF(AND(L4524&gt;=H4524+I4524+J4524,M4524&gt;L4524,F4524&lt;&gt;""),"PASS","FAIL")</x:f>
        <x:v>PASS</x:v>
      </x:c>
      <x:c r="T4524" t="n">
        <x:v>1</x:v>
      </x:c>
      <x:c r="U4524" t="str">
        <x:v>pickup_after_delivery_completion_plus_usage_lag</x:v>
      </x:c>
    </x:row>
    <x:row r="4525">
      <x:c r="A4525" t="str">
        <x:v>Set2_200-10-2</x:v>
      </x:c>
      <x:c r="B4525" t="str">
        <x:v>standard_same_day</x:v>
      </x:c>
      <x:c r="C4525" t="str">
        <x:v>C87</x:v>
      </x:c>
      <x:c r="D4525" s="59" t="n">
        <x:v>16</x:v>
      </x:c>
      <x:c r="E4525" s="59" t="n">
        <x:v>10</x:v>
      </x:c>
      <x:c r="F4525" s="59" t="str">
        <x:v>S2</x:v>
      </x:c>
      <x:c r="G4525" s="59" t="n">
        <x:v>356</x:v>
      </x:c>
      <x:c r="H4525" s="59" t="n">
        <x:v>394</x:v>
      </x:c>
      <x:c r="I4525" s="59" t="n">
        <x:v>10</x:v>
      </x:c>
      <x:c r="J4525" s="60" t="n">
        <x:f>'参数'!$C$5</x:f>
        <x:v>360</x:v>
      </x:c>
      <x:c r="K4525" s="60" t="n">
        <x:f>'参数'!$D$5</x:f>
        <x:v>240</x:v>
      </x:c>
      <x:c r="L4525" s="60" t="n">
        <x:f>H4525+I4525+J4525</x:f>
        <x:v>764</x:v>
      </x:c>
      <x:c r="M4525" s="60" t="n">
        <x:f>L4525+K4525</x:f>
        <x:v>1004</x:v>
      </x:c>
      <x:c r="N4525" s="60" t="n">
        <x:f>'参数'!$B$10</x:f>
        <x:v>1</x:v>
      </x:c>
      <x:c r="O4525" s="60" t="n">
        <x:f>N4525*'参数'!$B$11</x:f>
        <x:v>2</x:v>
      </x:c>
      <x:c r="P4525" s="60" t="n">
        <x:f>N4525*'参数'!$B$12</x:f>
        <x:v>1</x:v>
      </x:c>
      <x:c r="Q4525" t="str">
        <x:f>C4525&amp;"d"</x:f>
        <x:v>C87d</x:v>
      </x:c>
      <x:c r="R4525" t="str">
        <x:f>C4525&amp;"p"</x:f>
        <x:v>C87p</x:v>
      </x:c>
      <x:c r="S4525" t="str">
        <x:f>IF(AND(L4525&gt;=H4525+I4525+J4525,M4525&gt;L4525,F4525&lt;&gt;""),"PASS","FAIL")</x:f>
        <x:v>PASS</x:v>
      </x:c>
      <x:c r="T4525" t="n">
        <x:v>14</x:v>
      </x:c>
      <x:c r="U4525" t="str">
        <x:v>pickup_after_delivery_completion_plus_usage_lag</x:v>
      </x:c>
    </x:row>
    <x:row r="4526">
      <x:c r="A4526" t="str">
        <x:v>Set2_200-10-2</x:v>
      </x:c>
      <x:c r="B4526" t="str">
        <x:v>standard_same_day</x:v>
      </x:c>
      <x:c r="C4526" t="str">
        <x:v>C88</x:v>
      </x:c>
      <x:c r="D4526" s="59" t="n">
        <x:v>17</x:v>
      </x:c>
      <x:c r="E4526" s="59" t="n">
        <x:v>17</x:v>
      </x:c>
      <x:c r="F4526" s="59" t="str">
        <x:v>S2</x:v>
      </x:c>
      <x:c r="G4526" s="59" t="n">
        <x:v>463</x:v>
      </x:c>
      <x:c r="H4526" s="59" t="n">
        <x:v>499</x:v>
      </x:c>
      <x:c r="I4526" s="59" t="n">
        <x:v>10</x:v>
      </x:c>
      <x:c r="J4526" s="60" t="n">
        <x:f>'参数'!$C$5</x:f>
        <x:v>360</x:v>
      </x:c>
      <x:c r="K4526" s="60" t="n">
        <x:f>'参数'!$D$5</x:f>
        <x:v>240</x:v>
      </x:c>
      <x:c r="L4526" s="60" t="n">
        <x:f>H4526+I4526+J4526</x:f>
        <x:v>869</x:v>
      </x:c>
      <x:c r="M4526" s="60" t="n">
        <x:f>L4526+K4526</x:f>
        <x:v>1109</x:v>
      </x:c>
      <x:c r="N4526" s="60" t="n">
        <x:f>'参数'!$B$10</x:f>
        <x:v>1</x:v>
      </x:c>
      <x:c r="O4526" s="60" t="n">
        <x:f>N4526*'参数'!$B$11</x:f>
        <x:v>2</x:v>
      </x:c>
      <x:c r="P4526" s="60" t="n">
        <x:f>N4526*'参数'!$B$12</x:f>
        <x:v>1</x:v>
      </x:c>
      <x:c r="Q4526" t="str">
        <x:f>C4526&amp;"d"</x:f>
        <x:v>C88d</x:v>
      </x:c>
      <x:c r="R4526" t="str">
        <x:f>C4526&amp;"p"</x:f>
        <x:v>C88p</x:v>
      </x:c>
      <x:c r="S4526" t="str">
        <x:f>IF(AND(L4526&gt;=H4526+I4526+J4526,M4526&gt;L4526,F4526&lt;&gt;""),"PASS","FAIL")</x:f>
        <x:v>PASS</x:v>
      </x:c>
      <x:c r="T4526" t="n">
        <x:v>14</x:v>
      </x:c>
      <x:c r="U4526" t="str">
        <x:v>pickup_after_delivery_completion_plus_usage_lag</x:v>
      </x:c>
    </x:row>
    <x:row r="4527">
      <x:c r="A4527" t="str">
        <x:v>Set2_200-10-2</x:v>
      </x:c>
      <x:c r="B4527" t="str">
        <x:v>standard_same_day</x:v>
      </x:c>
      <x:c r="C4527" t="str">
        <x:v>C89</x:v>
      </x:c>
      <x:c r="D4527" s="59" t="n">
        <x:v>1</x:v>
      </x:c>
      <x:c r="E4527" s="59" t="n">
        <x:v>2</x:v>
      </x:c>
      <x:c r="F4527" s="59" t="str">
        <x:v>S0</x:v>
      </x:c>
      <x:c r="G4527" s="59" t="n">
        <x:v>233</x:v>
      </x:c>
      <x:c r="H4527" s="59" t="n">
        <x:v>265</x:v>
      </x:c>
      <x:c r="I4527" s="59" t="n">
        <x:v>10</x:v>
      </x:c>
      <x:c r="J4527" s="60" t="n">
        <x:f>'参数'!$C$5</x:f>
        <x:v>360</x:v>
      </x:c>
      <x:c r="K4527" s="60" t="n">
        <x:f>'参数'!$D$5</x:f>
        <x:v>240</x:v>
      </x:c>
      <x:c r="L4527" s="60" t="n">
        <x:f>H4527+I4527+J4527</x:f>
        <x:v>635</x:v>
      </x:c>
      <x:c r="M4527" s="60" t="n">
        <x:f>L4527+K4527</x:f>
        <x:v>875</x:v>
      </x:c>
      <x:c r="N4527" s="60" t="n">
        <x:f>'参数'!$B$10</x:f>
        <x:v>1</x:v>
      </x:c>
      <x:c r="O4527" s="60" t="n">
        <x:f>N4527*'参数'!$B$11</x:f>
        <x:v>2</x:v>
      </x:c>
      <x:c r="P4527" s="60" t="n">
        <x:f>N4527*'参数'!$B$12</x:f>
        <x:v>1</x:v>
      </x:c>
      <x:c r="Q4527" t="str">
        <x:f>C4527&amp;"d"</x:f>
        <x:v>C89d</x:v>
      </x:c>
      <x:c r="R4527" t="str">
        <x:f>C4527&amp;"p"</x:f>
        <x:v>C89p</x:v>
      </x:c>
      <x:c r="S4527" t="str">
        <x:f>IF(AND(L4527&gt;=H4527+I4527+J4527,M4527&gt;L4527,F4527&lt;&gt;""),"PASS","FAIL")</x:f>
        <x:v>PASS</x:v>
      </x:c>
      <x:c r="T4527" t="n">
        <x:v>7</x:v>
      </x:c>
      <x:c r="U4527" t="str">
        <x:v>pickup_after_delivery_completion_plus_usage_lag</x:v>
      </x:c>
    </x:row>
    <x:row r="4528">
      <x:c r="A4528" t="str">
        <x:v>Set2_200-10-2</x:v>
      </x:c>
      <x:c r="B4528" t="str">
        <x:v>standard_same_day</x:v>
      </x:c>
      <x:c r="C4528" t="str">
        <x:v>C90</x:v>
      </x:c>
      <x:c r="D4528" s="59" t="n">
        <x:v>18</x:v>
      </x:c>
      <x:c r="E4528" s="59" t="n">
        <x:v>23</x:v>
      </x:c>
      <x:c r="F4528" s="59" t="str">
        <x:v>S2</x:v>
      </x:c>
      <x:c r="G4528" s="59" t="n">
        <x:v>117</x:v>
      </x:c>
      <x:c r="H4528" s="59" t="n">
        <x:v>129</x:v>
      </x:c>
      <x:c r="I4528" s="59" t="n">
        <x:v>10</x:v>
      </x:c>
      <x:c r="J4528" s="60" t="n">
        <x:f>'参数'!$C$5</x:f>
        <x:v>360</x:v>
      </x:c>
      <x:c r="K4528" s="60" t="n">
        <x:f>'参数'!$D$5</x:f>
        <x:v>240</x:v>
      </x:c>
      <x:c r="L4528" s="60" t="n">
        <x:f>H4528+I4528+J4528</x:f>
        <x:v>499</x:v>
      </x:c>
      <x:c r="M4528" s="60" t="n">
        <x:f>L4528+K4528</x:f>
        <x:v>739</x:v>
      </x:c>
      <x:c r="N4528" s="60" t="n">
        <x:f>'参数'!$B$10</x:f>
        <x:v>1</x:v>
      </x:c>
      <x:c r="O4528" s="60" t="n">
        <x:f>N4528*'参数'!$B$11</x:f>
        <x:v>2</x:v>
      </x:c>
      <x:c r="P4528" s="60" t="n">
        <x:f>N4528*'参数'!$B$12</x:f>
        <x:v>1</x:v>
      </x:c>
      <x:c r="Q4528" t="str">
        <x:f>C4528&amp;"d"</x:f>
        <x:v>C90d</x:v>
      </x:c>
      <x:c r="R4528" t="str">
        <x:f>C4528&amp;"p"</x:f>
        <x:v>C90p</x:v>
      </x:c>
      <x:c r="S4528" t="str">
        <x:f>IF(AND(L4528&gt;=H4528+I4528+J4528,M4528&gt;L4528,F4528&lt;&gt;""),"PASS","FAIL")</x:f>
        <x:v>PASS</x:v>
      </x:c>
      <x:c r="T4528" t="n">
        <x:v>12</x:v>
      </x:c>
      <x:c r="U4528" t="str">
        <x:v>pickup_after_delivery_completion_plus_usage_lag</x:v>
      </x:c>
    </x:row>
    <x:row r="4529">
      <x:c r="A4529" t="str">
        <x:v>Set2_200-10-2</x:v>
      </x:c>
      <x:c r="B4529" t="str">
        <x:v>standard_same_day</x:v>
      </x:c>
      <x:c r="C4529" t="str">
        <x:v>C91</x:v>
      </x:c>
      <x:c r="D4529" s="59" t="n">
        <x:v>22</x:v>
      </x:c>
      <x:c r="E4529" s="59" t="n">
        <x:v>2</x:v>
      </x:c>
      <x:c r="F4529" s="59" t="str">
        <x:v>S2</x:v>
      </x:c>
      <x:c r="G4529" s="59" t="n">
        <x:v>112</x:v>
      </x:c>
      <x:c r="H4529" s="59" t="n">
        <x:v>142</x:v>
      </x:c>
      <x:c r="I4529" s="59" t="n">
        <x:v>10</x:v>
      </x:c>
      <x:c r="J4529" s="60" t="n">
        <x:f>'参数'!$C$5</x:f>
        <x:v>360</x:v>
      </x:c>
      <x:c r="K4529" s="60" t="n">
        <x:f>'参数'!$D$5</x:f>
        <x:v>240</x:v>
      </x:c>
      <x:c r="L4529" s="60" t="n">
        <x:f>H4529+I4529+J4529</x:f>
        <x:v>512</x:v>
      </x:c>
      <x:c r="M4529" s="60" t="n">
        <x:f>L4529+K4529</x:f>
        <x:v>752</x:v>
      </x:c>
      <x:c r="N4529" s="60" t="n">
        <x:f>'参数'!$B$10</x:f>
        <x:v>1</x:v>
      </x:c>
      <x:c r="O4529" s="60" t="n">
        <x:f>N4529*'参数'!$B$11</x:f>
        <x:v>2</x:v>
      </x:c>
      <x:c r="P4529" s="60" t="n">
        <x:f>N4529*'参数'!$B$12</x:f>
        <x:v>1</x:v>
      </x:c>
      <x:c r="Q4529" t="str">
        <x:f>C4529&amp;"d"</x:f>
        <x:v>C91d</x:v>
      </x:c>
      <x:c r="R4529" t="str">
        <x:f>C4529&amp;"p"</x:f>
        <x:v>C91p</x:v>
      </x:c>
      <x:c r="S4529" t="str">
        <x:f>IF(AND(L4529&gt;=H4529+I4529+J4529,M4529&gt;L4529,F4529&lt;&gt;""),"PASS","FAIL")</x:f>
        <x:v>PASS</x:v>
      </x:c>
      <x:c r="T4529" t="n">
        <x:v>1</x:v>
      </x:c>
      <x:c r="U4529" t="str">
        <x:v>pickup_after_delivery_completion_plus_usage_lag</x:v>
      </x:c>
    </x:row>
    <x:row r="4530">
      <x:c r="A4530" t="str">
        <x:v>Set2_200-10-2</x:v>
      </x:c>
      <x:c r="B4530" t="str">
        <x:v>standard_same_day</x:v>
      </x:c>
      <x:c r="C4530" t="str">
        <x:v>C92</x:v>
      </x:c>
      <x:c r="D4530" s="59" t="n">
        <x:v>4</x:v>
      </x:c>
      <x:c r="E4530" s="59" t="n">
        <x:v>10</x:v>
      </x:c>
      <x:c r="F4530" s="59" t="str">
        <x:v>S0</x:v>
      </x:c>
      <x:c r="G4530" s="59" t="n">
        <x:v>484</x:v>
      </x:c>
      <x:c r="H4530" s="59" t="n">
        <x:v>506</x:v>
      </x:c>
      <x:c r="I4530" s="59" t="n">
        <x:v>10</x:v>
      </x:c>
      <x:c r="J4530" s="60" t="n">
        <x:f>'参数'!$C$5</x:f>
        <x:v>360</x:v>
      </x:c>
      <x:c r="K4530" s="60" t="n">
        <x:f>'参数'!$D$5</x:f>
        <x:v>240</x:v>
      </x:c>
      <x:c r="L4530" s="60" t="n">
        <x:f>H4530+I4530+J4530</x:f>
        <x:v>876</x:v>
      </x:c>
      <x:c r="M4530" s="60" t="n">
        <x:f>L4530+K4530</x:f>
        <x:v>1116</x:v>
      </x:c>
      <x:c r="N4530" s="60" t="n">
        <x:f>'参数'!$B$10</x:f>
        <x:v>1</x:v>
      </x:c>
      <x:c r="O4530" s="60" t="n">
        <x:f>N4530*'参数'!$B$11</x:f>
        <x:v>2</x:v>
      </x:c>
      <x:c r="P4530" s="60" t="n">
        <x:f>N4530*'参数'!$B$12</x:f>
        <x:v>1</x:v>
      </x:c>
      <x:c r="Q4530" t="str">
        <x:f>C4530&amp;"d"</x:f>
        <x:v>C92d</x:v>
      </x:c>
      <x:c r="R4530" t="str">
        <x:f>C4530&amp;"p"</x:f>
        <x:v>C92p</x:v>
      </x:c>
      <x:c r="S4530" t="str">
        <x:f>IF(AND(L4530&gt;=H4530+I4530+J4530,M4530&gt;L4530,F4530&lt;&gt;""),"PASS","FAIL")</x:f>
        <x:v>PASS</x:v>
      </x:c>
      <x:c r="T4530" t="n">
        <x:v>8</x:v>
      </x:c>
      <x:c r="U4530" t="str">
        <x:v>pickup_after_delivery_completion_plus_usage_lag</x:v>
      </x:c>
    </x:row>
    <x:row r="4531">
      <x:c r="A4531" t="str">
        <x:v>Set2_200-10-2</x:v>
      </x:c>
      <x:c r="B4531" t="str">
        <x:v>standard_same_day</x:v>
      </x:c>
      <x:c r="C4531" t="str">
        <x:v>C93</x:v>
      </x:c>
      <x:c r="D4531" s="59" t="n">
        <x:v>6</x:v>
      </x:c>
      <x:c r="E4531" s="59" t="n">
        <x:v>28</x:v>
      </x:c>
      <x:c r="F4531" s="59" t="str">
        <x:v>S0</x:v>
      </x:c>
      <x:c r="G4531" s="59" t="n">
        <x:v>517</x:v>
      </x:c>
      <x:c r="H4531" s="59" t="n">
        <x:v>529</x:v>
      </x:c>
      <x:c r="I4531" s="59" t="n">
        <x:v>10</x:v>
      </x:c>
      <x:c r="J4531" s="60" t="n">
        <x:f>'参数'!$C$5</x:f>
        <x:v>360</x:v>
      </x:c>
      <x:c r="K4531" s="60" t="n">
        <x:f>'参数'!$D$5</x:f>
        <x:v>240</x:v>
      </x:c>
      <x:c r="L4531" s="60" t="n">
        <x:f>H4531+I4531+J4531</x:f>
        <x:v>899</x:v>
      </x:c>
      <x:c r="M4531" s="60" t="n">
        <x:f>L4531+K4531</x:f>
        <x:v>1139</x:v>
      </x:c>
      <x:c r="N4531" s="60" t="n">
        <x:f>'参数'!$B$10</x:f>
        <x:v>1</x:v>
      </x:c>
      <x:c r="O4531" s="60" t="n">
        <x:f>N4531*'参数'!$B$11</x:f>
        <x:v>2</x:v>
      </x:c>
      <x:c r="P4531" s="60" t="n">
        <x:f>N4531*'参数'!$B$12</x:f>
        <x:v>1</x:v>
      </x:c>
      <x:c r="Q4531" t="str">
        <x:f>C4531&amp;"d"</x:f>
        <x:v>C93d</x:v>
      </x:c>
      <x:c r="R4531" t="str">
        <x:f>C4531&amp;"p"</x:f>
        <x:v>C93p</x:v>
      </x:c>
      <x:c r="S4531" t="str">
        <x:f>IF(AND(L4531&gt;=H4531+I4531+J4531,M4531&gt;L4531,F4531&lt;&gt;""),"PASS","FAIL")</x:f>
        <x:v>PASS</x:v>
      </x:c>
      <x:c r="T4531" t="n">
        <x:v>10</x:v>
      </x:c>
      <x:c r="U4531" t="str">
        <x:v>pickup_after_delivery_completion_plus_usage_lag</x:v>
      </x:c>
    </x:row>
    <x:row r="4532">
      <x:c r="A4532" t="str">
        <x:v>Set2_200-10-2</x:v>
      </x:c>
      <x:c r="B4532" t="str">
        <x:v>standard_same_day</x:v>
      </x:c>
      <x:c r="C4532" t="str">
        <x:v>C94</x:v>
      </x:c>
      <x:c r="D4532" s="59" t="n">
        <x:v>15</x:v>
      </x:c>
      <x:c r="E4532" s="59" t="n">
        <x:v>28</x:v>
      </x:c>
      <x:c r="F4532" s="59" t="str">
        <x:v>S0</x:v>
      </x:c>
      <x:c r="G4532" s="59" t="n">
        <x:v>403</x:v>
      </x:c>
      <x:c r="H4532" s="59" t="n">
        <x:v>437</x:v>
      </x:c>
      <x:c r="I4532" s="59" t="n">
        <x:v>10</x:v>
      </x:c>
      <x:c r="J4532" s="60" t="n">
        <x:f>'参数'!$C$5</x:f>
        <x:v>360</x:v>
      </x:c>
      <x:c r="K4532" s="60" t="n">
        <x:f>'参数'!$D$5</x:f>
        <x:v>240</x:v>
      </x:c>
      <x:c r="L4532" s="60" t="n">
        <x:f>H4532+I4532+J4532</x:f>
        <x:v>807</x:v>
      </x:c>
      <x:c r="M4532" s="60" t="n">
        <x:f>L4532+K4532</x:f>
        <x:v>1047</x:v>
      </x:c>
      <x:c r="N4532" s="60" t="n">
        <x:f>'参数'!$B$10</x:f>
        <x:v>1</x:v>
      </x:c>
      <x:c r="O4532" s="60" t="n">
        <x:f>N4532*'参数'!$B$11</x:f>
        <x:v>2</x:v>
      </x:c>
      <x:c r="P4532" s="60" t="n">
        <x:f>N4532*'参数'!$B$12</x:f>
        <x:v>1</x:v>
      </x:c>
      <x:c r="Q4532" t="str">
        <x:f>C4532&amp;"d"</x:f>
        <x:v>C94d</x:v>
      </x:c>
      <x:c r="R4532" t="str">
        <x:f>C4532&amp;"p"</x:f>
        <x:v>C94p</x:v>
      </x:c>
      <x:c r="S4532" t="str">
        <x:f>IF(AND(L4532&gt;=H4532+I4532+J4532,M4532&gt;L4532,F4532&lt;&gt;""),"PASS","FAIL")</x:f>
        <x:v>PASS</x:v>
      </x:c>
      <x:c r="T4532" t="n">
        <x:v>7</x:v>
      </x:c>
      <x:c r="U4532" t="str">
        <x:v>pickup_after_delivery_completion_plus_usage_lag</x:v>
      </x:c>
    </x:row>
    <x:row r="4533">
      <x:c r="A4533" t="str">
        <x:v>Set2_200-10-2</x:v>
      </x:c>
      <x:c r="B4533" t="str">
        <x:v>standard_same_day</x:v>
      </x:c>
      <x:c r="C4533" t="str">
        <x:v>C95</x:v>
      </x:c>
      <x:c r="D4533" s="59" t="n">
        <x:v>21</x:v>
      </x:c>
      <x:c r="E4533" s="59" t="n">
        <x:v>22</x:v>
      </x:c>
      <x:c r="F4533" s="59" t="str">
        <x:v>S2</x:v>
      </x:c>
      <x:c r="G4533" s="59" t="n">
        <x:v>249</x:v>
      </x:c>
      <x:c r="H4533" s="59" t="n">
        <x:v>277</x:v>
      </x:c>
      <x:c r="I4533" s="59" t="n">
        <x:v>10</x:v>
      </x:c>
      <x:c r="J4533" s="60" t="n">
        <x:f>'参数'!$C$5</x:f>
        <x:v>360</x:v>
      </x:c>
      <x:c r="K4533" s="60" t="n">
        <x:f>'参数'!$D$5</x:f>
        <x:v>240</x:v>
      </x:c>
      <x:c r="L4533" s="60" t="n">
        <x:f>H4533+I4533+J4533</x:f>
        <x:v>647</x:v>
      </x:c>
      <x:c r="M4533" s="60" t="n">
        <x:f>L4533+K4533</x:f>
        <x:v>887</x:v>
      </x:c>
      <x:c r="N4533" s="60" t="n">
        <x:f>'参数'!$B$10</x:f>
        <x:v>1</x:v>
      </x:c>
      <x:c r="O4533" s="60" t="n">
        <x:f>N4533*'参数'!$B$11</x:f>
        <x:v>2</x:v>
      </x:c>
      <x:c r="P4533" s="60" t="n">
        <x:f>N4533*'参数'!$B$12</x:f>
        <x:v>1</x:v>
      </x:c>
      <x:c r="Q4533" t="str">
        <x:f>C4533&amp;"d"</x:f>
        <x:v>C95d</x:v>
      </x:c>
      <x:c r="R4533" t="str">
        <x:f>C4533&amp;"p"</x:f>
        <x:v>C95p</x:v>
      </x:c>
      <x:c r="S4533" t="str">
        <x:f>IF(AND(L4533&gt;=H4533+I4533+J4533,M4533&gt;L4533,F4533&lt;&gt;""),"PASS","FAIL")</x:f>
        <x:v>PASS</x:v>
      </x:c>
      <x:c r="T4533" t="n">
        <x:v>18</x:v>
      </x:c>
      <x:c r="U4533" t="str">
        <x:v>pickup_after_delivery_completion_plus_usage_lag</x:v>
      </x:c>
    </x:row>
    <x:row r="4534">
      <x:c r="A4534" t="str">
        <x:v>Set2_200-10-2</x:v>
      </x:c>
      <x:c r="B4534" t="str">
        <x:v>standard_same_day</x:v>
      </x:c>
      <x:c r="C4534" t="str">
        <x:v>C96</x:v>
      </x:c>
      <x:c r="D4534" s="59" t="n">
        <x:v>8</x:v>
      </x:c>
      <x:c r="E4534" s="59" t="n">
        <x:v>3</x:v>
      </x:c>
      <x:c r="F4534" s="59" t="str">
        <x:v>S0</x:v>
      </x:c>
      <x:c r="G4534" s="59" t="n">
        <x:v>384</x:v>
      </x:c>
      <x:c r="H4534" s="59" t="n">
        <x:v>412</x:v>
      </x:c>
      <x:c r="I4534" s="59" t="n">
        <x:v>10</x:v>
      </x:c>
      <x:c r="J4534" s="60" t="n">
        <x:f>'参数'!$C$5</x:f>
        <x:v>360</x:v>
      </x:c>
      <x:c r="K4534" s="60" t="n">
        <x:f>'参数'!$D$5</x:f>
        <x:v>240</x:v>
      </x:c>
      <x:c r="L4534" s="60" t="n">
        <x:f>H4534+I4534+J4534</x:f>
        <x:v>782</x:v>
      </x:c>
      <x:c r="M4534" s="60" t="n">
        <x:f>L4534+K4534</x:f>
        <x:v>1022</x:v>
      </x:c>
      <x:c r="N4534" s="60" t="n">
        <x:f>'参数'!$B$10</x:f>
        <x:v>1</x:v>
      </x:c>
      <x:c r="O4534" s="60" t="n">
        <x:f>N4534*'参数'!$B$11</x:f>
        <x:v>2</x:v>
      </x:c>
      <x:c r="P4534" s="60" t="n">
        <x:f>N4534*'参数'!$B$12</x:f>
        <x:v>1</x:v>
      </x:c>
      <x:c r="Q4534" t="str">
        <x:f>C4534&amp;"d"</x:f>
        <x:v>C96d</x:v>
      </x:c>
      <x:c r="R4534" t="str">
        <x:f>C4534&amp;"p"</x:f>
        <x:v>C96p</x:v>
      </x:c>
      <x:c r="S4534" t="str">
        <x:f>IF(AND(L4534&gt;=H4534+I4534+J4534,M4534&gt;L4534,F4534&lt;&gt;""),"PASS","FAIL")</x:f>
        <x:v>PASS</x:v>
      </x:c>
      <x:c r="T4534" t="n">
        <x:v>3</x:v>
      </x:c>
      <x:c r="U4534" t="str">
        <x:v>pickup_after_delivery_completion_plus_usage_lag</x:v>
      </x:c>
    </x:row>
    <x:row r="4535">
      <x:c r="A4535" t="str">
        <x:v>Set2_200-10-2</x:v>
      </x:c>
      <x:c r="B4535" t="str">
        <x:v>standard_same_day</x:v>
      </x:c>
      <x:c r="C4535" t="str">
        <x:v>C97</x:v>
      </x:c>
      <x:c r="D4535" s="59" t="n">
        <x:v>8</x:v>
      </x:c>
      <x:c r="E4535" s="59" t="n">
        <x:v>24</x:v>
      </x:c>
      <x:c r="F4535" s="59" t="str">
        <x:v>S0</x:v>
      </x:c>
      <x:c r="G4535" s="59" t="n">
        <x:v>516</x:v>
      </x:c>
      <x:c r="H4535" s="59" t="n">
        <x:v>544</x:v>
      </x:c>
      <x:c r="I4535" s="59" t="n">
        <x:v>10</x:v>
      </x:c>
      <x:c r="J4535" s="60" t="n">
        <x:f>'参数'!$C$5</x:f>
        <x:v>360</x:v>
      </x:c>
      <x:c r="K4535" s="60" t="n">
        <x:f>'参数'!$D$5</x:f>
        <x:v>240</x:v>
      </x:c>
      <x:c r="L4535" s="60" t="n">
        <x:f>H4535+I4535+J4535</x:f>
        <x:v>914</x:v>
      </x:c>
      <x:c r="M4535" s="60" t="n">
        <x:f>L4535+K4535</x:f>
        <x:v>1154</x:v>
      </x:c>
      <x:c r="N4535" s="60" t="n">
        <x:f>'参数'!$B$10</x:f>
        <x:v>1</x:v>
      </x:c>
      <x:c r="O4535" s="60" t="n">
        <x:f>N4535*'参数'!$B$11</x:f>
        <x:v>2</x:v>
      </x:c>
      <x:c r="P4535" s="60" t="n">
        <x:f>N4535*'参数'!$B$12</x:f>
        <x:v>1</x:v>
      </x:c>
      <x:c r="Q4535" t="str">
        <x:f>C4535&amp;"d"</x:f>
        <x:v>C97d</x:v>
      </x:c>
      <x:c r="R4535" t="str">
        <x:f>C4535&amp;"p"</x:f>
        <x:v>C97p</x:v>
      </x:c>
      <x:c r="S4535" t="str">
        <x:f>IF(AND(L4535&gt;=H4535+I4535+J4535,M4535&gt;L4535,F4535&lt;&gt;""),"PASS","FAIL")</x:f>
        <x:v>PASS</x:v>
      </x:c>
      <x:c r="T4535" t="n">
        <x:v>6</x:v>
      </x:c>
      <x:c r="U4535" t="str">
        <x:v>pickup_after_delivery_completion_plus_usage_lag</x:v>
      </x:c>
    </x:row>
    <x:row r="4536">
      <x:c r="A4536" t="str">
        <x:v>Set2_200-10-2</x:v>
      </x:c>
      <x:c r="B4536" t="str">
        <x:v>standard_same_day</x:v>
      </x:c>
      <x:c r="C4536" t="str">
        <x:v>C98</x:v>
      </x:c>
      <x:c r="D4536" s="59" t="n">
        <x:v>25</x:v>
      </x:c>
      <x:c r="E4536" s="59" t="n">
        <x:v>20</x:v>
      </x:c>
      <x:c r="F4536" s="59" t="str">
        <x:v>S2</x:v>
      </x:c>
      <x:c r="G4536" s="59" t="n">
        <x:v>532</x:v>
      </x:c>
      <x:c r="H4536" s="59" t="n">
        <x:v>544</x:v>
      </x:c>
      <x:c r="I4536" s="59" t="n">
        <x:v>10</x:v>
      </x:c>
      <x:c r="J4536" s="60" t="n">
        <x:f>'参数'!$C$5</x:f>
        <x:v>360</x:v>
      </x:c>
      <x:c r="K4536" s="60" t="n">
        <x:f>'参数'!$D$5</x:f>
        <x:v>240</x:v>
      </x:c>
      <x:c r="L4536" s="60" t="n">
        <x:f>H4536+I4536+J4536</x:f>
        <x:v>914</x:v>
      </x:c>
      <x:c r="M4536" s="60" t="n">
        <x:f>L4536+K4536</x:f>
        <x:v>1154</x:v>
      </x:c>
      <x:c r="N4536" s="60" t="n">
        <x:f>'参数'!$B$10</x:f>
        <x:v>1</x:v>
      </x:c>
      <x:c r="O4536" s="60" t="n">
        <x:f>N4536*'参数'!$B$11</x:f>
        <x:v>2</x:v>
      </x:c>
      <x:c r="P4536" s="60" t="n">
        <x:f>N4536*'参数'!$B$12</x:f>
        <x:v>1</x:v>
      </x:c>
      <x:c r="Q4536" t="str">
        <x:f>C4536&amp;"d"</x:f>
        <x:v>C98d</x:v>
      </x:c>
      <x:c r="R4536" t="str">
        <x:f>C4536&amp;"p"</x:f>
        <x:v>C98p</x:v>
      </x:c>
      <x:c r="S4536" t="str">
        <x:f>IF(AND(L4536&gt;=H4536+I4536+J4536,M4536&gt;L4536,F4536&lt;&gt;""),"PASS","FAIL")</x:f>
        <x:v>PASS</x:v>
      </x:c>
      <x:c r="T4536" t="n">
        <x:v>6</x:v>
      </x:c>
      <x:c r="U4536" t="str">
        <x:v>pickup_after_delivery_completion_plus_usage_lag</x:v>
      </x:c>
    </x:row>
    <x:row r="4537">
      <x:c r="A4537" t="str">
        <x:v>Set2_200-10-2</x:v>
      </x:c>
      <x:c r="B4537" t="str">
        <x:v>standard_same_day</x:v>
      </x:c>
      <x:c r="C4537" t="str">
        <x:v>C99</x:v>
      </x:c>
      <x:c r="D4537" s="59" t="n">
        <x:v>2</x:v>
      </x:c>
      <x:c r="E4537" s="59" t="n">
        <x:v>16</x:v>
      </x:c>
      <x:c r="F4537" s="59" t="str">
        <x:v>S0</x:v>
      </x:c>
      <x:c r="G4537" s="59" t="n">
        <x:v>492</x:v>
      </x:c>
      <x:c r="H4537" s="59" t="n">
        <x:v>530</x:v>
      </x:c>
      <x:c r="I4537" s="59" t="n">
        <x:v>10</x:v>
      </x:c>
      <x:c r="J4537" s="60" t="n">
        <x:f>'参数'!$C$5</x:f>
        <x:v>360</x:v>
      </x:c>
      <x:c r="K4537" s="60" t="n">
        <x:f>'参数'!$D$5</x:f>
        <x:v>240</x:v>
      </x:c>
      <x:c r="L4537" s="60" t="n">
        <x:f>H4537+I4537+J4537</x:f>
        <x:v>900</x:v>
      </x:c>
      <x:c r="M4537" s="60" t="n">
        <x:f>L4537+K4537</x:f>
        <x:v>1140</x:v>
      </x:c>
      <x:c r="N4537" s="60" t="n">
        <x:f>'参数'!$B$10</x:f>
        <x:v>1</x:v>
      </x:c>
      <x:c r="O4537" s="60" t="n">
        <x:f>N4537*'参数'!$B$11</x:f>
        <x:v>2</x:v>
      </x:c>
      <x:c r="P4537" s="60" t="n">
        <x:f>N4537*'参数'!$B$12</x:f>
        <x:v>1</x:v>
      </x:c>
      <x:c r="Q4537" t="str">
        <x:f>C4537&amp;"d"</x:f>
        <x:v>C99d</x:v>
      </x:c>
      <x:c r="R4537" t="str">
        <x:f>C4537&amp;"p"</x:f>
        <x:v>C99p</x:v>
      </x:c>
      <x:c r="S4537" t="str">
        <x:f>IF(AND(L4537&gt;=H4537+I4537+J4537,M4537&gt;L4537,F4537&lt;&gt;""),"PASS","FAIL")</x:f>
        <x:v>PASS</x:v>
      </x:c>
      <x:c r="T4537" t="n">
        <x:v>12</x:v>
      </x:c>
      <x:c r="U4537" t="str">
        <x:v>pickup_after_delivery_completion_plus_usage_lag</x:v>
      </x:c>
    </x:row>
    <x:row r="4538">
      <x:c r="A4538" t="str">
        <x:v>Set2_200-10-2</x:v>
      </x:c>
      <x:c r="B4538" t="str">
        <x:v>standard_same_day</x:v>
      </x:c>
      <x:c r="C4538" t="str">
        <x:v>C100</x:v>
      </x:c>
      <x:c r="D4538" s="59" t="n">
        <x:v>26</x:v>
      </x:c>
      <x:c r="E4538" s="59" t="n">
        <x:v>29</x:v>
      </x:c>
      <x:c r="F4538" s="59" t="str">
        <x:v>S3</x:v>
      </x:c>
      <x:c r="G4538" s="59" t="n">
        <x:v>352</x:v>
      </x:c>
      <x:c r="H4538" s="59" t="n">
        <x:v>370</x:v>
      </x:c>
      <x:c r="I4538" s="59" t="n">
        <x:v>10</x:v>
      </x:c>
      <x:c r="J4538" s="60" t="n">
        <x:f>'参数'!$C$5</x:f>
        <x:v>360</x:v>
      </x:c>
      <x:c r="K4538" s="60" t="n">
        <x:f>'参数'!$D$5</x:f>
        <x:v>240</x:v>
      </x:c>
      <x:c r="L4538" s="60" t="n">
        <x:f>H4538+I4538+J4538</x:f>
        <x:v>740</x:v>
      </x:c>
      <x:c r="M4538" s="60" t="n">
        <x:f>L4538+K4538</x:f>
        <x:v>980</x:v>
      </x:c>
      <x:c r="N4538" s="60" t="n">
        <x:f>'参数'!$B$10</x:f>
        <x:v>1</x:v>
      </x:c>
      <x:c r="O4538" s="60" t="n">
        <x:f>N4538*'参数'!$B$11</x:f>
        <x:v>2</x:v>
      </x:c>
      <x:c r="P4538" s="60" t="n">
        <x:f>N4538*'参数'!$B$12</x:f>
        <x:v>1</x:v>
      </x:c>
      <x:c r="Q4538" t="str">
        <x:f>C4538&amp;"d"</x:f>
        <x:v>C100d</x:v>
      </x:c>
      <x:c r="R4538" t="str">
        <x:f>C4538&amp;"p"</x:f>
        <x:v>C100p</x:v>
      </x:c>
      <x:c r="S4538" t="str">
        <x:f>IF(AND(L4538&gt;=H4538+I4538+J4538,M4538&gt;L4538,F4538&lt;&gt;""),"PASS","FAIL")</x:f>
        <x:v>PASS</x:v>
      </x:c>
      <x:c r="T4538" t="n">
        <x:v>6</x:v>
      </x:c>
      <x:c r="U4538" t="str">
        <x:v>pickup_after_delivery_completion_plus_usage_lag</x:v>
      </x:c>
    </x:row>
    <x:row r="4539">
      <x:c r="A4539" t="str">
        <x:v>Set2_200-10-2</x:v>
      </x:c>
      <x:c r="B4539" t="str">
        <x:v>standard_same_day</x:v>
      </x:c>
      <x:c r="C4539" t="str">
        <x:v>C101</x:v>
      </x:c>
      <x:c r="D4539" s="59" t="n">
        <x:v>36</x:v>
      </x:c>
      <x:c r="E4539" s="59" t="n">
        <x:v>45</x:v>
      </x:c>
      <x:c r="F4539" s="59" t="str">
        <x:v>S9</x:v>
      </x:c>
      <x:c r="G4539" s="59" t="n">
        <x:v>544</x:v>
      </x:c>
      <x:c r="H4539" s="59" t="n">
        <x:v>570</x:v>
      </x:c>
      <x:c r="I4539" s="59" t="n">
        <x:v>10</x:v>
      </x:c>
      <x:c r="J4539" s="60" t="n">
        <x:f>'参数'!$C$5</x:f>
        <x:v>360</x:v>
      </x:c>
      <x:c r="K4539" s="60" t="n">
        <x:f>'参数'!$D$5</x:f>
        <x:v>240</x:v>
      </x:c>
      <x:c r="L4539" s="60" t="n">
        <x:f>H4539+I4539+J4539</x:f>
        <x:v>940</x:v>
      </x:c>
      <x:c r="M4539" s="60" t="n">
        <x:f>L4539+K4539</x:f>
        <x:v>1180</x:v>
      </x:c>
      <x:c r="N4539" s="60" t="n">
        <x:f>'参数'!$B$10</x:f>
        <x:v>1</x:v>
      </x:c>
      <x:c r="O4539" s="60" t="n">
        <x:f>N4539*'参数'!$B$11</x:f>
        <x:v>2</x:v>
      </x:c>
      <x:c r="P4539" s="60" t="n">
        <x:f>N4539*'参数'!$B$12</x:f>
        <x:v>1</x:v>
      </x:c>
      <x:c r="Q4539" t="str">
        <x:f>C4539&amp;"d"</x:f>
        <x:v>C101d</x:v>
      </x:c>
      <x:c r="R4539" t="str">
        <x:f>C4539&amp;"p"</x:f>
        <x:v>C101p</x:v>
      </x:c>
      <x:c r="S4539" t="str">
        <x:f>IF(AND(L4539&gt;=H4539+I4539+J4539,M4539&gt;L4539,F4539&lt;&gt;""),"PASS","FAIL")</x:f>
        <x:v>PASS</x:v>
      </x:c>
      <x:c r="T4539" t="n">
        <x:v>13</x:v>
      </x:c>
      <x:c r="U4539" t="str">
        <x:v>pickup_after_delivery_completion_plus_usage_lag</x:v>
      </x:c>
    </x:row>
    <x:row r="4540">
      <x:c r="A4540" t="str">
        <x:v>Set2_200-10-2</x:v>
      </x:c>
      <x:c r="B4540" t="str">
        <x:v>standard_same_day</x:v>
      </x:c>
      <x:c r="C4540" t="str">
        <x:v>C102</x:v>
      </x:c>
      <x:c r="D4540" s="59" t="n">
        <x:v>34</x:v>
      </x:c>
      <x:c r="E4540" s="59" t="n">
        <x:v>41</x:v>
      </x:c>
      <x:c r="F4540" s="59" t="str">
        <x:v>S9</x:v>
      </x:c>
      <x:c r="G4540" s="59" t="n">
        <x:v>82</x:v>
      </x:c>
      <x:c r="H4540" s="59" t="n">
        <x:v>100</x:v>
      </x:c>
      <x:c r="I4540" s="59" t="n">
        <x:v>10</x:v>
      </x:c>
      <x:c r="J4540" s="60" t="n">
        <x:f>'参数'!$C$5</x:f>
        <x:v>360</x:v>
      </x:c>
      <x:c r="K4540" s="60" t="n">
        <x:f>'参数'!$D$5</x:f>
        <x:v>240</x:v>
      </x:c>
      <x:c r="L4540" s="60" t="n">
        <x:f>H4540+I4540+J4540</x:f>
        <x:v>470</x:v>
      </x:c>
      <x:c r="M4540" s="60" t="n">
        <x:f>L4540+K4540</x:f>
        <x:v>710</x:v>
      </x:c>
      <x:c r="N4540" s="60" t="n">
        <x:f>'参数'!$B$10</x:f>
        <x:v>1</x:v>
      </x:c>
      <x:c r="O4540" s="60" t="n">
        <x:f>N4540*'参数'!$B$11</x:f>
        <x:v>2</x:v>
      </x:c>
      <x:c r="P4540" s="60" t="n">
        <x:f>N4540*'参数'!$B$12</x:f>
        <x:v>1</x:v>
      </x:c>
      <x:c r="Q4540" t="str">
        <x:f>C4540&amp;"d"</x:f>
        <x:v>C102d</x:v>
      </x:c>
      <x:c r="R4540" t="str">
        <x:f>C4540&amp;"p"</x:f>
        <x:v>C102p</x:v>
      </x:c>
      <x:c r="S4540" t="str">
        <x:f>IF(AND(L4540&gt;=H4540+I4540+J4540,M4540&gt;L4540,F4540&lt;&gt;""),"PASS","FAIL")</x:f>
        <x:v>PASS</x:v>
      </x:c>
      <x:c r="T4540" t="n">
        <x:v>0</x:v>
      </x:c>
      <x:c r="U4540" t="str">
        <x:v>pickup_after_delivery_completion_plus_usage_lag</x:v>
      </x:c>
    </x:row>
    <x:row r="4541">
      <x:c r="A4541" t="str">
        <x:v>Set2_200-10-2</x:v>
      </x:c>
      <x:c r="B4541" t="str">
        <x:v>standard_same_day</x:v>
      </x:c>
      <x:c r="C4541" t="str">
        <x:v>C103</x:v>
      </x:c>
      <x:c r="D4541" s="59" t="n">
        <x:v>41</x:v>
      </x:c>
      <x:c r="E4541" s="59" t="n">
        <x:v>43</x:v>
      </x:c>
      <x:c r="F4541" s="59" t="str">
        <x:v>S7</x:v>
      </x:c>
      <x:c r="G4541" s="59" t="n">
        <x:v>556</x:v>
      </x:c>
      <x:c r="H4541" s="59" t="n">
        <x:v>582</x:v>
      </x:c>
      <x:c r="I4541" s="59" t="n">
        <x:v>10</x:v>
      </x:c>
      <x:c r="J4541" s="60" t="n">
        <x:f>'参数'!$C$5</x:f>
        <x:v>360</x:v>
      </x:c>
      <x:c r="K4541" s="60" t="n">
        <x:f>'参数'!$D$5</x:f>
        <x:v>240</x:v>
      </x:c>
      <x:c r="L4541" s="60" t="n">
        <x:f>H4541+I4541+J4541</x:f>
        <x:v>952</x:v>
      </x:c>
      <x:c r="M4541" s="60" t="n">
        <x:f>L4541+K4541</x:f>
        <x:v>1192</x:v>
      </x:c>
      <x:c r="N4541" s="60" t="n">
        <x:f>'参数'!$B$10</x:f>
        <x:v>1</x:v>
      </x:c>
      <x:c r="O4541" s="60" t="n">
        <x:f>N4541*'参数'!$B$11</x:f>
        <x:v>2</x:v>
      </x:c>
      <x:c r="P4541" s="60" t="n">
        <x:f>N4541*'参数'!$B$12</x:f>
        <x:v>1</x:v>
      </x:c>
      <x:c r="Q4541" t="str">
        <x:f>C4541&amp;"d"</x:f>
        <x:v>C103d</x:v>
      </x:c>
      <x:c r="R4541" t="str">
        <x:f>C4541&amp;"p"</x:f>
        <x:v>C103p</x:v>
      </x:c>
      <x:c r="S4541" t="str">
        <x:f>IF(AND(L4541&gt;=H4541+I4541+J4541,M4541&gt;L4541,F4541&lt;&gt;""),"PASS","FAIL")</x:f>
        <x:v>PASS</x:v>
      </x:c>
      <x:c r="T4541" t="n">
        <x:v>18</x:v>
      </x:c>
      <x:c r="U4541" t="str">
        <x:v>pickup_after_delivery_completion_plus_usage_lag</x:v>
      </x:c>
    </x:row>
    <x:row r="4542">
      <x:c r="A4542" t="str">
        <x:v>Set2_200-10-2</x:v>
      </x:c>
      <x:c r="B4542" t="str">
        <x:v>standard_same_day</x:v>
      </x:c>
      <x:c r="C4542" t="str">
        <x:v>C104</x:v>
      </x:c>
      <x:c r="D4542" s="59" t="n">
        <x:v>32</x:v>
      </x:c>
      <x:c r="E4542" s="59" t="n">
        <x:v>46</x:v>
      </x:c>
      <x:c r="F4542" s="59" t="str">
        <x:v>S9</x:v>
      </x:c>
      <x:c r="G4542" s="59" t="n">
        <x:v>172</x:v>
      </x:c>
      <x:c r="H4542" s="59" t="n">
        <x:v>200</x:v>
      </x:c>
      <x:c r="I4542" s="59" t="n">
        <x:v>10</x:v>
      </x:c>
      <x:c r="J4542" s="60" t="n">
        <x:f>'参数'!$C$5</x:f>
        <x:v>360</x:v>
      </x:c>
      <x:c r="K4542" s="60" t="n">
        <x:f>'参数'!$D$5</x:f>
        <x:v>240</x:v>
      </x:c>
      <x:c r="L4542" s="60" t="n">
        <x:f>H4542+I4542+J4542</x:f>
        <x:v>570</x:v>
      </x:c>
      <x:c r="M4542" s="60" t="n">
        <x:f>L4542+K4542</x:f>
        <x:v>810</x:v>
      </x:c>
      <x:c r="N4542" s="60" t="n">
        <x:f>'参数'!$B$10</x:f>
        <x:v>1</x:v>
      </x:c>
      <x:c r="O4542" s="60" t="n">
        <x:f>N4542*'参数'!$B$11</x:f>
        <x:v>2</x:v>
      </x:c>
      <x:c r="P4542" s="60" t="n">
        <x:f>N4542*'参数'!$B$12</x:f>
        <x:v>1</x:v>
      </x:c>
      <x:c r="Q4542" t="str">
        <x:f>C4542&amp;"d"</x:f>
        <x:v>C104d</x:v>
      </x:c>
      <x:c r="R4542" t="str">
        <x:f>C4542&amp;"p"</x:f>
        <x:v>C104p</x:v>
      </x:c>
      <x:c r="S4542" t="str">
        <x:f>IF(AND(L4542&gt;=H4542+I4542+J4542,M4542&gt;L4542,F4542&lt;&gt;""),"PASS","FAIL")</x:f>
        <x:v>PASS</x:v>
      </x:c>
      <x:c r="T4542" t="n">
        <x:v>0</x:v>
      </x:c>
      <x:c r="U4542" t="str">
        <x:v>pickup_after_delivery_completion_plus_usage_lag</x:v>
      </x:c>
    </x:row>
    <x:row r="4543">
      <x:c r="A4543" t="str">
        <x:v>Set2_200-10-2</x:v>
      </x:c>
      <x:c r="B4543" t="str">
        <x:v>standard_same_day</x:v>
      </x:c>
      <x:c r="C4543" t="str">
        <x:v>C105</x:v>
      </x:c>
      <x:c r="D4543" s="59" t="n">
        <x:v>47</x:v>
      </x:c>
      <x:c r="E4543" s="59" t="n">
        <x:v>27</x:v>
      </x:c>
      <x:c r="F4543" s="59" t="str">
        <x:v>S4</x:v>
      </x:c>
      <x:c r="G4543" s="59" t="n">
        <x:v>209</x:v>
      </x:c>
      <x:c r="H4543" s="59" t="n">
        <x:v>223</x:v>
      </x:c>
      <x:c r="I4543" s="59" t="n">
        <x:v>10</x:v>
      </x:c>
      <x:c r="J4543" s="60" t="n">
        <x:f>'参数'!$C$5</x:f>
        <x:v>360</x:v>
      </x:c>
      <x:c r="K4543" s="60" t="n">
        <x:f>'参数'!$D$5</x:f>
        <x:v>240</x:v>
      </x:c>
      <x:c r="L4543" s="60" t="n">
        <x:f>H4543+I4543+J4543</x:f>
        <x:v>593</x:v>
      </x:c>
      <x:c r="M4543" s="60" t="n">
        <x:f>L4543+K4543</x:f>
        <x:v>833</x:v>
      </x:c>
      <x:c r="N4543" s="60" t="n">
        <x:f>'参数'!$B$10</x:f>
        <x:v>1</x:v>
      </x:c>
      <x:c r="O4543" s="60" t="n">
        <x:f>N4543*'参数'!$B$11</x:f>
        <x:v>2</x:v>
      </x:c>
      <x:c r="P4543" s="60" t="n">
        <x:f>N4543*'参数'!$B$12</x:f>
        <x:v>1</x:v>
      </x:c>
      <x:c r="Q4543" t="str">
        <x:f>C4543&amp;"d"</x:f>
        <x:v>C105d</x:v>
      </x:c>
      <x:c r="R4543" t="str">
        <x:f>C4543&amp;"p"</x:f>
        <x:v>C105p</x:v>
      </x:c>
      <x:c r="S4543" t="str">
        <x:f>IF(AND(L4543&gt;=H4543+I4543+J4543,M4543&gt;L4543,F4543&lt;&gt;""),"PASS","FAIL")</x:f>
        <x:v>PASS</x:v>
      </x:c>
      <x:c r="T4543" t="n">
        <x:v>9</x:v>
      </x:c>
      <x:c r="U4543" t="str">
        <x:v>pickup_after_delivery_completion_plus_usage_lag</x:v>
      </x:c>
    </x:row>
    <x:row r="4544">
      <x:c r="A4544" t="str">
        <x:v>Set2_200-10-2</x:v>
      </x:c>
      <x:c r="B4544" t="str">
        <x:v>standard_same_day</x:v>
      </x:c>
      <x:c r="C4544" t="str">
        <x:v>C106</x:v>
      </x:c>
      <x:c r="D4544" s="59" t="n">
        <x:v>29</x:v>
      </x:c>
      <x:c r="E4544" s="59" t="n">
        <x:v>33</x:v>
      </x:c>
      <x:c r="F4544" s="59" t="str">
        <x:v>S9</x:v>
      </x:c>
      <x:c r="G4544" s="59" t="n">
        <x:v>417</x:v>
      </x:c>
      <x:c r="H4544" s="59" t="n">
        <x:v>429</x:v>
      </x:c>
      <x:c r="I4544" s="59" t="n">
        <x:v>10</x:v>
      </x:c>
      <x:c r="J4544" s="60" t="n">
        <x:f>'参数'!$C$5</x:f>
        <x:v>360</x:v>
      </x:c>
      <x:c r="K4544" s="60" t="n">
        <x:f>'参数'!$D$5</x:f>
        <x:v>240</x:v>
      </x:c>
      <x:c r="L4544" s="60" t="n">
        <x:f>H4544+I4544+J4544</x:f>
        <x:v>799</x:v>
      </x:c>
      <x:c r="M4544" s="60" t="n">
        <x:f>L4544+K4544</x:f>
        <x:v>1039</x:v>
      </x:c>
      <x:c r="N4544" s="60" t="n">
        <x:f>'参数'!$B$10</x:f>
        <x:v>1</x:v>
      </x:c>
      <x:c r="O4544" s="60" t="n">
        <x:f>N4544*'参数'!$B$11</x:f>
        <x:v>2</x:v>
      </x:c>
      <x:c r="P4544" s="60" t="n">
        <x:f>N4544*'参数'!$B$12</x:f>
        <x:v>1</x:v>
      </x:c>
      <x:c r="Q4544" t="str">
        <x:f>C4544&amp;"d"</x:f>
        <x:v>C106d</x:v>
      </x:c>
      <x:c r="R4544" t="str">
        <x:f>C4544&amp;"p"</x:f>
        <x:v>C106p</x:v>
      </x:c>
      <x:c r="S4544" t="str">
        <x:f>IF(AND(L4544&gt;=H4544+I4544+J4544,M4544&gt;L4544,F4544&lt;&gt;""),"PASS","FAIL")</x:f>
        <x:v>PASS</x:v>
      </x:c>
      <x:c r="T4544" t="n">
        <x:v>10</x:v>
      </x:c>
      <x:c r="U4544" t="str">
        <x:v>pickup_after_delivery_completion_plus_usage_lag</x:v>
      </x:c>
    </x:row>
    <x:row r="4545">
      <x:c r="A4545" t="str">
        <x:v>Set2_200-10-2</x:v>
      </x:c>
      <x:c r="B4545" t="str">
        <x:v>standard_same_day</x:v>
      </x:c>
      <x:c r="C4545" t="str">
        <x:v>C107</x:v>
      </x:c>
      <x:c r="D4545" s="59" t="n">
        <x:v>49</x:v>
      </x:c>
      <x:c r="E4545" s="59" t="n">
        <x:v>49</x:v>
      </x:c>
      <x:c r="F4545" s="59" t="str">
        <x:v>S7</x:v>
      </x:c>
      <x:c r="G4545" s="59" t="n">
        <x:v>211</x:v>
      </x:c>
      <x:c r="H4545" s="59" t="n">
        <x:v>249</x:v>
      </x:c>
      <x:c r="I4545" s="59" t="n">
        <x:v>10</x:v>
      </x:c>
      <x:c r="J4545" s="60" t="n">
        <x:f>'参数'!$C$5</x:f>
        <x:v>360</x:v>
      </x:c>
      <x:c r="K4545" s="60" t="n">
        <x:f>'参数'!$D$5</x:f>
        <x:v>240</x:v>
      </x:c>
      <x:c r="L4545" s="60" t="n">
        <x:f>H4545+I4545+J4545</x:f>
        <x:v>619</x:v>
      </x:c>
      <x:c r="M4545" s="60" t="n">
        <x:f>L4545+K4545</x:f>
        <x:v>859</x:v>
      </x:c>
      <x:c r="N4545" s="60" t="n">
        <x:f>'参数'!$B$10</x:f>
        <x:v>1</x:v>
      </x:c>
      <x:c r="O4545" s="60" t="n">
        <x:f>N4545*'参数'!$B$11</x:f>
        <x:v>2</x:v>
      </x:c>
      <x:c r="P4545" s="60" t="n">
        <x:f>N4545*'参数'!$B$12</x:f>
        <x:v>1</x:v>
      </x:c>
      <x:c r="Q4545" t="str">
        <x:f>C4545&amp;"d"</x:f>
        <x:v>C107d</x:v>
      </x:c>
      <x:c r="R4545" t="str">
        <x:f>C4545&amp;"p"</x:f>
        <x:v>C107p</x:v>
      </x:c>
      <x:c r="S4545" t="str">
        <x:f>IF(AND(L4545&gt;=H4545+I4545+J4545,M4545&gt;L4545,F4545&lt;&gt;""),"PASS","FAIL")</x:f>
        <x:v>PASS</x:v>
      </x:c>
      <x:c r="T4545" t="n">
        <x:v>11</x:v>
      </x:c>
      <x:c r="U4545" t="str">
        <x:v>pickup_after_delivery_completion_plus_usage_lag</x:v>
      </x:c>
    </x:row>
    <x:row r="4546">
      <x:c r="A4546" t="str">
        <x:v>Set2_200-10-2</x:v>
      </x:c>
      <x:c r="B4546" t="str">
        <x:v>standard_same_day</x:v>
      </x:c>
      <x:c r="C4546" t="str">
        <x:v>C108</x:v>
      </x:c>
      <x:c r="D4546" s="59" t="n">
        <x:v>30</x:v>
      </x:c>
      <x:c r="E4546" s="59" t="n">
        <x:v>46</x:v>
      </x:c>
      <x:c r="F4546" s="59" t="str">
        <x:v>S9</x:v>
      </x:c>
      <x:c r="G4546" s="59" t="n">
        <x:v>564</x:v>
      </x:c>
      <x:c r="H4546" s="59" t="n">
        <x:v>596</x:v>
      </x:c>
      <x:c r="I4546" s="59" t="n">
        <x:v>10</x:v>
      </x:c>
      <x:c r="J4546" s="60" t="n">
        <x:f>'参数'!$C$5</x:f>
        <x:v>360</x:v>
      </x:c>
      <x:c r="K4546" s="60" t="n">
        <x:f>'参数'!$D$5</x:f>
        <x:v>240</x:v>
      </x:c>
      <x:c r="L4546" s="60" t="n">
        <x:f>H4546+I4546+J4546</x:f>
        <x:v>966</x:v>
      </x:c>
      <x:c r="M4546" s="60" t="n">
        <x:f>L4546+K4546</x:f>
        <x:v>1206</x:v>
      </x:c>
      <x:c r="N4546" s="60" t="n">
        <x:f>'参数'!$B$10</x:f>
        <x:v>1</x:v>
      </x:c>
      <x:c r="O4546" s="60" t="n">
        <x:f>N4546*'参数'!$B$11</x:f>
        <x:v>2</x:v>
      </x:c>
      <x:c r="P4546" s="60" t="n">
        <x:f>N4546*'参数'!$B$12</x:f>
        <x:v>1</x:v>
      </x:c>
      <x:c r="Q4546" t="str">
        <x:f>C4546&amp;"d"</x:f>
        <x:v>C108d</x:v>
      </x:c>
      <x:c r="R4546" t="str">
        <x:f>C4546&amp;"p"</x:f>
        <x:v>C108p</x:v>
      </x:c>
      <x:c r="S4546" t="str">
        <x:f>IF(AND(L4546&gt;=H4546+I4546+J4546,M4546&gt;L4546,F4546&lt;&gt;""),"PASS","FAIL")</x:f>
        <x:v>PASS</x:v>
      </x:c>
      <x:c r="T4546" t="n">
        <x:v>7</x:v>
      </x:c>
      <x:c r="U4546" t="str">
        <x:v>pickup_after_delivery_completion_plus_usage_lag</x:v>
      </x:c>
    </x:row>
    <x:row r="4547">
      <x:c r="A4547" t="str">
        <x:v>Set2_200-10-2</x:v>
      </x:c>
      <x:c r="B4547" t="str">
        <x:v>standard_same_day</x:v>
      </x:c>
      <x:c r="C4547" t="str">
        <x:v>C109</x:v>
      </x:c>
      <x:c r="D4547" s="59" t="n">
        <x:v>33</x:v>
      </x:c>
      <x:c r="E4547" s="59" t="n">
        <x:v>38</x:v>
      </x:c>
      <x:c r="F4547" s="59" t="str">
        <x:v>S9</x:v>
      </x:c>
      <x:c r="G4547" s="59" t="n">
        <x:v>202</x:v>
      </x:c>
      <x:c r="H4547" s="59" t="n">
        <x:v>228</x:v>
      </x:c>
      <x:c r="I4547" s="59" t="n">
        <x:v>10</x:v>
      </x:c>
      <x:c r="J4547" s="60" t="n">
        <x:f>'参数'!$C$5</x:f>
        <x:v>360</x:v>
      </x:c>
      <x:c r="K4547" s="60" t="n">
        <x:f>'参数'!$D$5</x:f>
        <x:v>240</x:v>
      </x:c>
      <x:c r="L4547" s="60" t="n">
        <x:f>H4547+I4547+J4547</x:f>
        <x:v>598</x:v>
      </x:c>
      <x:c r="M4547" s="60" t="n">
        <x:f>L4547+K4547</x:f>
        <x:v>838</x:v>
      </x:c>
      <x:c r="N4547" s="60" t="n">
        <x:f>'参数'!$B$10</x:f>
        <x:v>1</x:v>
      </x:c>
      <x:c r="O4547" s="60" t="n">
        <x:f>N4547*'参数'!$B$11</x:f>
        <x:v>2</x:v>
      </x:c>
      <x:c r="P4547" s="60" t="n">
        <x:f>N4547*'参数'!$B$12</x:f>
        <x:v>1</x:v>
      </x:c>
      <x:c r="Q4547" t="str">
        <x:f>C4547&amp;"d"</x:f>
        <x:v>C109d</x:v>
      </x:c>
      <x:c r="R4547" t="str">
        <x:f>C4547&amp;"p"</x:f>
        <x:v>C109p</x:v>
      </x:c>
      <x:c r="S4547" t="str">
        <x:f>IF(AND(L4547&gt;=H4547+I4547+J4547,M4547&gt;L4547,F4547&lt;&gt;""),"PASS","FAIL")</x:f>
        <x:v>PASS</x:v>
      </x:c>
      <x:c r="T4547" t="n">
        <x:v>5</x:v>
      </x:c>
      <x:c r="U4547" t="str">
        <x:v>pickup_after_delivery_completion_plus_usage_lag</x:v>
      </x:c>
    </x:row>
    <x:row r="4548">
      <x:c r="A4548" t="str">
        <x:v>Set2_200-10-2</x:v>
      </x:c>
      <x:c r="B4548" t="str">
        <x:v>standard_same_day</x:v>
      </x:c>
      <x:c r="C4548" t="str">
        <x:v>C110</x:v>
      </x:c>
      <x:c r="D4548" s="59" t="n">
        <x:v>31</x:v>
      </x:c>
      <x:c r="E4548" s="59" t="n">
        <x:v>32</x:v>
      </x:c>
      <x:c r="F4548" s="59" t="str">
        <x:v>S9</x:v>
      </x:c>
      <x:c r="G4548" s="59" t="n">
        <x:v>580</x:v>
      </x:c>
      <x:c r="H4548" s="59" t="n">
        <x:v>614</x:v>
      </x:c>
      <x:c r="I4548" s="59" t="n">
        <x:v>10</x:v>
      </x:c>
      <x:c r="J4548" s="60" t="n">
        <x:f>'参数'!$C$5</x:f>
        <x:v>360</x:v>
      </x:c>
      <x:c r="K4548" s="60" t="n">
        <x:f>'参数'!$D$5</x:f>
        <x:v>240</x:v>
      </x:c>
      <x:c r="L4548" s="60" t="n">
        <x:f>H4548+I4548+J4548</x:f>
        <x:v>984</x:v>
      </x:c>
      <x:c r="M4548" s="60" t="n">
        <x:f>L4548+K4548</x:f>
        <x:v>1224</x:v>
      </x:c>
      <x:c r="N4548" s="60" t="n">
        <x:f>'参数'!$B$10</x:f>
        <x:v>1</x:v>
      </x:c>
      <x:c r="O4548" s="60" t="n">
        <x:f>N4548*'参数'!$B$11</x:f>
        <x:v>2</x:v>
      </x:c>
      <x:c r="P4548" s="60" t="n">
        <x:f>N4548*'参数'!$B$12</x:f>
        <x:v>1</x:v>
      </x:c>
      <x:c r="Q4548" t="str">
        <x:f>C4548&amp;"d"</x:f>
        <x:v>C110d</x:v>
      </x:c>
      <x:c r="R4548" t="str">
        <x:f>C4548&amp;"p"</x:f>
        <x:v>C110p</x:v>
      </x:c>
      <x:c r="S4548" t="str">
        <x:f>IF(AND(L4548&gt;=H4548+I4548+J4548,M4548&gt;L4548,F4548&lt;&gt;""),"PASS","FAIL")</x:f>
        <x:v>PASS</x:v>
      </x:c>
      <x:c r="T4548" t="n">
        <x:v>10</x:v>
      </x:c>
      <x:c r="U4548" t="str">
        <x:v>pickup_after_delivery_completion_plus_usage_lag</x:v>
      </x:c>
    </x:row>
    <x:row r="4549">
      <x:c r="A4549" t="str">
        <x:v>Set2_200-10-2</x:v>
      </x:c>
      <x:c r="B4549" t="str">
        <x:v>standard_same_day</x:v>
      </x:c>
      <x:c r="C4549" t="str">
        <x:v>C111</x:v>
      </x:c>
      <x:c r="D4549" s="59" t="n">
        <x:v>38</x:v>
      </x:c>
      <x:c r="E4549" s="59" t="n">
        <x:v>29</x:v>
      </x:c>
      <x:c r="F4549" s="59" t="str">
        <x:v>S8</x:v>
      </x:c>
      <x:c r="G4549" s="59" t="n">
        <x:v>416</x:v>
      </x:c>
      <x:c r="H4549" s="59" t="n">
        <x:v>446</x:v>
      </x:c>
      <x:c r="I4549" s="59" t="n">
        <x:v>10</x:v>
      </x:c>
      <x:c r="J4549" s="60" t="n">
        <x:f>'参数'!$C$5</x:f>
        <x:v>360</x:v>
      </x:c>
      <x:c r="K4549" s="60" t="n">
        <x:f>'参数'!$D$5</x:f>
        <x:v>240</x:v>
      </x:c>
      <x:c r="L4549" s="60" t="n">
        <x:f>H4549+I4549+J4549</x:f>
        <x:v>816</x:v>
      </x:c>
      <x:c r="M4549" s="60" t="n">
        <x:f>L4549+K4549</x:f>
        <x:v>1056</x:v>
      </x:c>
      <x:c r="N4549" s="60" t="n">
        <x:f>'参数'!$B$10</x:f>
        <x:v>1</x:v>
      </x:c>
      <x:c r="O4549" s="60" t="n">
        <x:f>N4549*'参数'!$B$11</x:f>
        <x:v>2</x:v>
      </x:c>
      <x:c r="P4549" s="60" t="n">
        <x:f>N4549*'参数'!$B$12</x:f>
        <x:v>1</x:v>
      </x:c>
      <x:c r="Q4549" t="str">
        <x:f>C4549&amp;"d"</x:f>
        <x:v>C111d</x:v>
      </x:c>
      <x:c r="R4549" t="str">
        <x:f>C4549&amp;"p"</x:f>
        <x:v>C111p</x:v>
      </x:c>
      <x:c r="S4549" t="str">
        <x:f>IF(AND(L4549&gt;=H4549+I4549+J4549,M4549&gt;L4549,F4549&lt;&gt;""),"PASS","FAIL")</x:f>
        <x:v>PASS</x:v>
      </x:c>
      <x:c r="T4549" t="n">
        <x:v>16</x:v>
      </x:c>
      <x:c r="U4549" t="str">
        <x:v>pickup_after_delivery_completion_plus_usage_lag</x:v>
      </x:c>
    </x:row>
    <x:row r="4550">
      <x:c r="A4550" t="str">
        <x:v>Set2_200-10-2</x:v>
      </x:c>
      <x:c r="B4550" t="str">
        <x:v>standard_same_day</x:v>
      </x:c>
      <x:c r="C4550" t="str">
        <x:v>C112</x:v>
      </x:c>
      <x:c r="D4550" s="59" t="n">
        <x:v>30</x:v>
      </x:c>
      <x:c r="E4550" s="59" t="n">
        <x:v>27</x:v>
      </x:c>
      <x:c r="F4550" s="59" t="str">
        <x:v>S3</x:v>
      </x:c>
      <x:c r="G4550" s="59" t="n">
        <x:v>457</x:v>
      </x:c>
      <x:c r="H4550" s="59" t="n">
        <x:v>483</x:v>
      </x:c>
      <x:c r="I4550" s="59" t="n">
        <x:v>10</x:v>
      </x:c>
      <x:c r="J4550" s="60" t="n">
        <x:f>'参数'!$C$5</x:f>
        <x:v>360</x:v>
      </x:c>
      <x:c r="K4550" s="60" t="n">
        <x:f>'参数'!$D$5</x:f>
        <x:v>240</x:v>
      </x:c>
      <x:c r="L4550" s="60" t="n">
        <x:f>H4550+I4550+J4550</x:f>
        <x:v>853</x:v>
      </x:c>
      <x:c r="M4550" s="60" t="n">
        <x:f>L4550+K4550</x:f>
        <x:v>1093</x:v>
      </x:c>
      <x:c r="N4550" s="60" t="n">
        <x:f>'参数'!$B$10</x:f>
        <x:v>1</x:v>
      </x:c>
      <x:c r="O4550" s="60" t="n">
        <x:f>N4550*'参数'!$B$11</x:f>
        <x:v>2</x:v>
      </x:c>
      <x:c r="P4550" s="60" t="n">
        <x:f>N4550*'参数'!$B$12</x:f>
        <x:v>1</x:v>
      </x:c>
      <x:c r="Q4550" t="str">
        <x:f>C4550&amp;"d"</x:f>
        <x:v>C112d</x:v>
      </x:c>
      <x:c r="R4550" t="str">
        <x:f>C4550&amp;"p"</x:f>
        <x:v>C112p</x:v>
      </x:c>
      <x:c r="S4550" t="str">
        <x:f>IF(AND(L4550&gt;=H4550+I4550+J4550,M4550&gt;L4550,F4550&lt;&gt;""),"PASS","FAIL")</x:f>
        <x:v>PASS</x:v>
      </x:c>
      <x:c r="T4550" t="n">
        <x:v>2</x:v>
      </x:c>
      <x:c r="U4550" t="str">
        <x:v>pickup_after_delivery_completion_plus_usage_lag</x:v>
      </x:c>
    </x:row>
    <x:row r="4551">
      <x:c r="A4551" t="str">
        <x:v>Set2_200-10-2</x:v>
      </x:c>
      <x:c r="B4551" t="str">
        <x:v>standard_same_day</x:v>
      </x:c>
      <x:c r="C4551" t="str">
        <x:v>C113</x:v>
      </x:c>
      <x:c r="D4551" s="59" t="n">
        <x:v>47</x:v>
      </x:c>
      <x:c r="E4551" s="59" t="n">
        <x:v>49</x:v>
      </x:c>
      <x:c r="F4551" s="59" t="str">
        <x:v>S7</x:v>
      </x:c>
      <x:c r="G4551" s="59" t="n">
        <x:v>573</x:v>
      </x:c>
      <x:c r="H4551" s="59" t="n">
        <x:v>611</x:v>
      </x:c>
      <x:c r="I4551" s="59" t="n">
        <x:v>10</x:v>
      </x:c>
      <x:c r="J4551" s="60" t="n">
        <x:f>'参数'!$C$5</x:f>
        <x:v>360</x:v>
      </x:c>
      <x:c r="K4551" s="60" t="n">
        <x:f>'参数'!$D$5</x:f>
        <x:v>240</x:v>
      </x:c>
      <x:c r="L4551" s="60" t="n">
        <x:f>H4551+I4551+J4551</x:f>
        <x:v>981</x:v>
      </x:c>
      <x:c r="M4551" s="60" t="n">
        <x:f>L4551+K4551</x:f>
        <x:v>1221</x:v>
      </x:c>
      <x:c r="N4551" s="60" t="n">
        <x:f>'参数'!$B$10</x:f>
        <x:v>1</x:v>
      </x:c>
      <x:c r="O4551" s="60" t="n">
        <x:f>N4551*'参数'!$B$11</x:f>
        <x:v>2</x:v>
      </x:c>
      <x:c r="P4551" s="60" t="n">
        <x:f>N4551*'参数'!$B$12</x:f>
        <x:v>1</x:v>
      </x:c>
      <x:c r="Q4551" t="str">
        <x:f>C4551&amp;"d"</x:f>
        <x:v>C113d</x:v>
      </x:c>
      <x:c r="R4551" t="str">
        <x:f>C4551&amp;"p"</x:f>
        <x:v>C113p</x:v>
      </x:c>
      <x:c r="S4551" t="str">
        <x:f>IF(AND(L4551&gt;=H4551+I4551+J4551,M4551&gt;L4551,F4551&lt;&gt;""),"PASS","FAIL")</x:f>
        <x:v>PASS</x:v>
      </x:c>
      <x:c r="T4551" t="n">
        <x:v>13</x:v>
      </x:c>
      <x:c r="U4551" t="str">
        <x:v>pickup_after_delivery_completion_plus_usage_lag</x:v>
      </x:c>
    </x:row>
    <x:row r="4552">
      <x:c r="A4552" t="str">
        <x:v>Set2_200-10-2</x:v>
      </x:c>
      <x:c r="B4552" t="str">
        <x:v>standard_same_day</x:v>
      </x:c>
      <x:c r="C4552" t="str">
        <x:v>C114</x:v>
      </x:c>
      <x:c r="D4552" s="59" t="n">
        <x:v>33</x:v>
      </x:c>
      <x:c r="E4552" s="59" t="n">
        <x:v>33</x:v>
      </x:c>
      <x:c r="F4552" s="59" t="str">
        <x:v>S9</x:v>
      </x:c>
      <x:c r="G4552" s="59" t="n">
        <x:v>214</x:v>
      </x:c>
      <x:c r="H4552" s="59" t="n">
        <x:v>236</x:v>
      </x:c>
      <x:c r="I4552" s="59" t="n">
        <x:v>10</x:v>
      </x:c>
      <x:c r="J4552" s="60" t="n">
        <x:f>'参数'!$C$5</x:f>
        <x:v>360</x:v>
      </x:c>
      <x:c r="K4552" s="60" t="n">
        <x:f>'参数'!$D$5</x:f>
        <x:v>240</x:v>
      </x:c>
      <x:c r="L4552" s="60" t="n">
        <x:f>H4552+I4552+J4552</x:f>
        <x:v>606</x:v>
      </x:c>
      <x:c r="M4552" s="60" t="n">
        <x:f>L4552+K4552</x:f>
        <x:v>846</x:v>
      </x:c>
      <x:c r="N4552" s="60" t="n">
        <x:f>'参数'!$B$10</x:f>
        <x:v>1</x:v>
      </x:c>
      <x:c r="O4552" s="60" t="n">
        <x:f>N4552*'参数'!$B$11</x:f>
        <x:v>2</x:v>
      </x:c>
      <x:c r="P4552" s="60" t="n">
        <x:f>N4552*'参数'!$B$12</x:f>
        <x:v>1</x:v>
      </x:c>
      <x:c r="Q4552" t="str">
        <x:f>C4552&amp;"d"</x:f>
        <x:v>C114d</x:v>
      </x:c>
      <x:c r="R4552" t="str">
        <x:f>C4552&amp;"p"</x:f>
        <x:v>C114p</x:v>
      </x:c>
      <x:c r="S4552" t="str">
        <x:f>IF(AND(L4552&gt;=H4552+I4552+J4552,M4552&gt;L4552,F4552&lt;&gt;""),"PASS","FAIL")</x:f>
        <x:v>PASS</x:v>
      </x:c>
      <x:c r="T4552" t="n">
        <x:v>2</x:v>
      </x:c>
      <x:c r="U4552" t="str">
        <x:v>pickup_after_delivery_completion_plus_usage_lag</x:v>
      </x:c>
    </x:row>
    <x:row r="4553">
      <x:c r="A4553" t="str">
        <x:v>Set2_200-10-2</x:v>
      </x:c>
      <x:c r="B4553" t="str">
        <x:v>standard_same_day</x:v>
      </x:c>
      <x:c r="C4553" t="str">
        <x:v>C115</x:v>
      </x:c>
      <x:c r="D4553" s="59" t="n">
        <x:v>31</x:v>
      </x:c>
      <x:c r="E4553" s="59" t="n">
        <x:v>49</x:v>
      </x:c>
      <x:c r="F4553" s="59" t="str">
        <x:v>S9</x:v>
      </x:c>
      <x:c r="G4553" s="59" t="n">
        <x:v>237</x:v>
      </x:c>
      <x:c r="H4553" s="59" t="n">
        <x:v>257</x:v>
      </x:c>
      <x:c r="I4553" s="59" t="n">
        <x:v>10</x:v>
      </x:c>
      <x:c r="J4553" s="60" t="n">
        <x:f>'参数'!$C$5</x:f>
        <x:v>360</x:v>
      </x:c>
      <x:c r="K4553" s="60" t="n">
        <x:f>'参数'!$D$5</x:f>
        <x:v>240</x:v>
      </x:c>
      <x:c r="L4553" s="60" t="n">
        <x:f>H4553+I4553+J4553</x:f>
        <x:v>627</x:v>
      </x:c>
      <x:c r="M4553" s="60" t="n">
        <x:f>L4553+K4553</x:f>
        <x:v>867</x:v>
      </x:c>
      <x:c r="N4553" s="60" t="n">
        <x:f>'参数'!$B$10</x:f>
        <x:v>1</x:v>
      </x:c>
      <x:c r="O4553" s="60" t="n">
        <x:f>N4553*'参数'!$B$11</x:f>
        <x:v>2</x:v>
      </x:c>
      <x:c r="P4553" s="60" t="n">
        <x:f>N4553*'参数'!$B$12</x:f>
        <x:v>1</x:v>
      </x:c>
      <x:c r="Q4553" t="str">
        <x:f>C4553&amp;"d"</x:f>
        <x:v>C115d</x:v>
      </x:c>
      <x:c r="R4553" t="str">
        <x:f>C4553&amp;"p"</x:f>
        <x:v>C115p</x:v>
      </x:c>
      <x:c r="S4553" t="str">
        <x:f>IF(AND(L4553&gt;=H4553+I4553+J4553,M4553&gt;L4553,F4553&lt;&gt;""),"PASS","FAIL")</x:f>
        <x:v>PASS</x:v>
      </x:c>
      <x:c r="T4553" t="n">
        <x:v>9</x:v>
      </x:c>
      <x:c r="U4553" t="str">
        <x:v>pickup_after_delivery_completion_plus_usage_lag</x:v>
      </x:c>
    </x:row>
    <x:row r="4554">
      <x:c r="A4554" t="str">
        <x:v>Set2_200-10-2</x:v>
      </x:c>
      <x:c r="B4554" t="str">
        <x:v>standard_same_day</x:v>
      </x:c>
      <x:c r="C4554" t="str">
        <x:v>C116</x:v>
      </x:c>
      <x:c r="D4554" s="59" t="n">
        <x:v>38</x:v>
      </x:c>
      <x:c r="E4554" s="59" t="n">
        <x:v>49</x:v>
      </x:c>
      <x:c r="F4554" s="59" t="str">
        <x:v>S7</x:v>
      </x:c>
      <x:c r="G4554" s="59" t="n">
        <x:v>608</x:v>
      </x:c>
      <x:c r="H4554" s="59" t="n">
        <x:v>646</x:v>
      </x:c>
      <x:c r="I4554" s="59" t="n">
        <x:v>10</x:v>
      </x:c>
      <x:c r="J4554" s="60" t="n">
        <x:f>'参数'!$C$5</x:f>
        <x:v>360</x:v>
      </x:c>
      <x:c r="K4554" s="60" t="n">
        <x:f>'参数'!$D$5</x:f>
        <x:v>240</x:v>
      </x:c>
      <x:c r="L4554" s="60" t="n">
        <x:f>H4554+I4554+J4554</x:f>
        <x:v>1016</x:v>
      </x:c>
      <x:c r="M4554" s="60" t="n">
        <x:f>L4554+K4554</x:f>
        <x:v>1256</x:v>
      </x:c>
      <x:c r="N4554" s="60" t="n">
        <x:f>'参数'!$B$10</x:f>
        <x:v>1</x:v>
      </x:c>
      <x:c r="O4554" s="60" t="n">
        <x:f>N4554*'参数'!$B$11</x:f>
        <x:v>2</x:v>
      </x:c>
      <x:c r="P4554" s="60" t="n">
        <x:f>N4554*'参数'!$B$12</x:f>
        <x:v>1</x:v>
      </x:c>
      <x:c r="Q4554" t="str">
        <x:f>C4554&amp;"d"</x:f>
        <x:v>C116d</x:v>
      </x:c>
      <x:c r="R4554" t="str">
        <x:f>C4554&amp;"p"</x:f>
        <x:v>C116p</x:v>
      </x:c>
      <x:c r="S4554" t="str">
        <x:f>IF(AND(L4554&gt;=H4554+I4554+J4554,M4554&gt;L4554,F4554&lt;&gt;""),"PASS","FAIL")</x:f>
        <x:v>PASS</x:v>
      </x:c>
      <x:c r="T4554" t="n">
        <x:v>6</x:v>
      </x:c>
      <x:c r="U4554" t="str">
        <x:v>pickup_after_delivery_completion_plus_usage_lag</x:v>
      </x:c>
    </x:row>
    <x:row r="4555">
      <x:c r="A4555" t="str">
        <x:v>Set2_200-10-2</x:v>
      </x:c>
      <x:c r="B4555" t="str">
        <x:v>standard_same_day</x:v>
      </x:c>
      <x:c r="C4555" t="str">
        <x:v>C117</x:v>
      </x:c>
      <x:c r="D4555" s="59" t="n">
        <x:v>44</x:v>
      </x:c>
      <x:c r="E4555" s="59" t="n">
        <x:v>26</x:v>
      </x:c>
      <x:c r="F4555" s="59" t="str">
        <x:v>S4</x:v>
      </x:c>
      <x:c r="G4555" s="59" t="n">
        <x:v>450</x:v>
      </x:c>
      <x:c r="H4555" s="59" t="n">
        <x:v>480</x:v>
      </x:c>
      <x:c r="I4555" s="59" t="n">
        <x:v>10</x:v>
      </x:c>
      <x:c r="J4555" s="60" t="n">
        <x:f>'参数'!$C$5</x:f>
        <x:v>360</x:v>
      </x:c>
      <x:c r="K4555" s="60" t="n">
        <x:f>'参数'!$D$5</x:f>
        <x:v>240</x:v>
      </x:c>
      <x:c r="L4555" s="60" t="n">
        <x:f>H4555+I4555+J4555</x:f>
        <x:v>850</x:v>
      </x:c>
      <x:c r="M4555" s="60" t="n">
        <x:f>L4555+K4555</x:f>
        <x:v>1090</x:v>
      </x:c>
      <x:c r="N4555" s="60" t="n">
        <x:f>'参数'!$B$10</x:f>
        <x:v>1</x:v>
      </x:c>
      <x:c r="O4555" s="60" t="n">
        <x:f>N4555*'参数'!$B$11</x:f>
        <x:v>2</x:v>
      </x:c>
      <x:c r="P4555" s="60" t="n">
        <x:f>N4555*'参数'!$B$12</x:f>
        <x:v>1</x:v>
      </x:c>
      <x:c r="Q4555" t="str">
        <x:f>C4555&amp;"d"</x:f>
        <x:v>C117d</x:v>
      </x:c>
      <x:c r="R4555" t="str">
        <x:f>C4555&amp;"p"</x:f>
        <x:v>C117p</x:v>
      </x:c>
      <x:c r="S4555" t="str">
        <x:f>IF(AND(L4555&gt;=H4555+I4555+J4555,M4555&gt;L4555,F4555&lt;&gt;""),"PASS","FAIL")</x:f>
        <x:v>PASS</x:v>
      </x:c>
      <x:c r="T4555" t="n">
        <x:v>5</x:v>
      </x:c>
      <x:c r="U4555" t="str">
        <x:v>pickup_after_delivery_completion_plus_usage_lag</x:v>
      </x:c>
    </x:row>
    <x:row r="4556">
      <x:c r="A4556" t="str">
        <x:v>Set2_200-10-2</x:v>
      </x:c>
      <x:c r="B4556" t="str">
        <x:v>standard_same_day</x:v>
      </x:c>
      <x:c r="C4556" t="str">
        <x:v>C118</x:v>
      </x:c>
      <x:c r="D4556" s="59" t="n">
        <x:v>46</x:v>
      </x:c>
      <x:c r="E4556" s="59" t="n">
        <x:v>46</x:v>
      </x:c>
      <x:c r="F4556" s="59" t="str">
        <x:v>S7</x:v>
      </x:c>
      <x:c r="G4556" s="59" t="n">
        <x:v>493</x:v>
      </x:c>
      <x:c r="H4556" s="59" t="n">
        <x:v>505</x:v>
      </x:c>
      <x:c r="I4556" s="59" t="n">
        <x:v>10</x:v>
      </x:c>
      <x:c r="J4556" s="60" t="n">
        <x:f>'参数'!$C$5</x:f>
        <x:v>360</x:v>
      </x:c>
      <x:c r="K4556" s="60" t="n">
        <x:f>'参数'!$D$5</x:f>
        <x:v>240</x:v>
      </x:c>
      <x:c r="L4556" s="60" t="n">
        <x:f>H4556+I4556+J4556</x:f>
        <x:v>875</x:v>
      </x:c>
      <x:c r="M4556" s="60" t="n">
        <x:f>L4556+K4556</x:f>
        <x:v>1115</x:v>
      </x:c>
      <x:c r="N4556" s="60" t="n">
        <x:f>'参数'!$B$10</x:f>
        <x:v>1</x:v>
      </x:c>
      <x:c r="O4556" s="60" t="n">
        <x:f>N4556*'参数'!$B$11</x:f>
        <x:v>2</x:v>
      </x:c>
      <x:c r="P4556" s="60" t="n">
        <x:f>N4556*'参数'!$B$12</x:f>
        <x:v>1</x:v>
      </x:c>
      <x:c r="Q4556" t="str">
        <x:f>C4556&amp;"d"</x:f>
        <x:v>C118d</x:v>
      </x:c>
      <x:c r="R4556" t="str">
        <x:f>C4556&amp;"p"</x:f>
        <x:v>C118p</x:v>
      </x:c>
      <x:c r="S4556" t="str">
        <x:f>IF(AND(L4556&gt;=H4556+I4556+J4556,M4556&gt;L4556,F4556&lt;&gt;""),"PASS","FAIL")</x:f>
        <x:v>PASS</x:v>
      </x:c>
      <x:c r="T4556" t="n">
        <x:v>13</x:v>
      </x:c>
      <x:c r="U4556" t="str">
        <x:v>pickup_after_delivery_completion_plus_usage_lag</x:v>
      </x:c>
    </x:row>
    <x:row r="4557">
      <x:c r="A4557" t="str">
        <x:v>Set2_200-10-2</x:v>
      </x:c>
      <x:c r="B4557" t="str">
        <x:v>standard_same_day</x:v>
      </x:c>
      <x:c r="C4557" t="str">
        <x:v>C119</x:v>
      </x:c>
      <x:c r="D4557" s="59" t="n">
        <x:v>35</x:v>
      </x:c>
      <x:c r="E4557" s="59" t="n">
        <x:v>30</x:v>
      </x:c>
      <x:c r="F4557" s="59" t="str">
        <x:v>S9</x:v>
      </x:c>
      <x:c r="G4557" s="59" t="n">
        <x:v>305</x:v>
      </x:c>
      <x:c r="H4557" s="59" t="n">
        <x:v>329</x:v>
      </x:c>
      <x:c r="I4557" s="59" t="n">
        <x:v>10</x:v>
      </x:c>
      <x:c r="J4557" s="60" t="n">
        <x:f>'参数'!$C$5</x:f>
        <x:v>360</x:v>
      </x:c>
      <x:c r="K4557" s="60" t="n">
        <x:f>'参数'!$D$5</x:f>
        <x:v>240</x:v>
      </x:c>
      <x:c r="L4557" s="60" t="n">
        <x:f>H4557+I4557+J4557</x:f>
        <x:v>699</x:v>
      </x:c>
      <x:c r="M4557" s="60" t="n">
        <x:f>L4557+K4557</x:f>
        <x:v>939</x:v>
      </x:c>
      <x:c r="N4557" s="60" t="n">
        <x:f>'参数'!$B$10</x:f>
        <x:v>1</x:v>
      </x:c>
      <x:c r="O4557" s="60" t="n">
        <x:f>N4557*'参数'!$B$11</x:f>
        <x:v>2</x:v>
      </x:c>
      <x:c r="P4557" s="60" t="n">
        <x:f>N4557*'参数'!$B$12</x:f>
        <x:v>1</x:v>
      </x:c>
      <x:c r="Q4557" t="str">
        <x:f>C4557&amp;"d"</x:f>
        <x:v>C119d</x:v>
      </x:c>
      <x:c r="R4557" t="str">
        <x:f>C4557&amp;"p"</x:f>
        <x:v>C119p</x:v>
      </x:c>
      <x:c r="S4557" t="str">
        <x:f>IF(AND(L4557&gt;=H4557+I4557+J4557,M4557&gt;L4557,F4557&lt;&gt;""),"PASS","FAIL")</x:f>
        <x:v>PASS</x:v>
      </x:c>
      <x:c r="T4557" t="n">
        <x:v>0</x:v>
      </x:c>
      <x:c r="U4557" t="str">
        <x:v>pickup_after_delivery_completion_plus_usage_lag</x:v>
      </x:c>
    </x:row>
    <x:row r="4558">
      <x:c r="A4558" t="str">
        <x:v>Set2_200-10-2</x:v>
      </x:c>
      <x:c r="B4558" t="str">
        <x:v>standard_same_day</x:v>
      </x:c>
      <x:c r="C4558" t="str">
        <x:v>C120</x:v>
      </x:c>
      <x:c r="D4558" s="59" t="n">
        <x:v>29</x:v>
      </x:c>
      <x:c r="E4558" s="59" t="n">
        <x:v>27</x:v>
      </x:c>
      <x:c r="F4558" s="59" t="str">
        <x:v>S3</x:v>
      </x:c>
      <x:c r="G4558" s="59" t="n">
        <x:v>304</x:v>
      </x:c>
      <x:c r="H4558" s="59" t="n">
        <x:v>336</x:v>
      </x:c>
      <x:c r="I4558" s="59" t="n">
        <x:v>10</x:v>
      </x:c>
      <x:c r="J4558" s="60" t="n">
        <x:f>'参数'!$C$5</x:f>
        <x:v>360</x:v>
      </x:c>
      <x:c r="K4558" s="60" t="n">
        <x:f>'参数'!$D$5</x:f>
        <x:v>240</x:v>
      </x:c>
      <x:c r="L4558" s="60" t="n">
        <x:f>H4558+I4558+J4558</x:f>
        <x:v>706</x:v>
      </x:c>
      <x:c r="M4558" s="60" t="n">
        <x:f>L4558+K4558</x:f>
        <x:v>946</x:v>
      </x:c>
      <x:c r="N4558" s="60" t="n">
        <x:f>'参数'!$B$10</x:f>
        <x:v>1</x:v>
      </x:c>
      <x:c r="O4558" s="60" t="n">
        <x:f>N4558*'参数'!$B$11</x:f>
        <x:v>2</x:v>
      </x:c>
      <x:c r="P4558" s="60" t="n">
        <x:f>N4558*'参数'!$B$12</x:f>
        <x:v>1</x:v>
      </x:c>
      <x:c r="Q4558" t="str">
        <x:f>C4558&amp;"d"</x:f>
        <x:v>C120d</x:v>
      </x:c>
      <x:c r="R4558" t="str">
        <x:f>C4558&amp;"p"</x:f>
        <x:v>C120p</x:v>
      </x:c>
      <x:c r="S4558" t="str">
        <x:f>IF(AND(L4558&gt;=H4558+I4558+J4558,M4558&gt;L4558,F4558&lt;&gt;""),"PASS","FAIL")</x:f>
        <x:v>PASS</x:v>
      </x:c>
      <x:c r="T4558" t="n">
        <x:v>8</x:v>
      </x:c>
      <x:c r="U4558" t="str">
        <x:v>pickup_after_delivery_completion_plus_usage_lag</x:v>
      </x:c>
    </x:row>
    <x:row r="4559">
      <x:c r="A4559" t="str">
        <x:v>Set2_200-10-2</x:v>
      </x:c>
      <x:c r="B4559" t="str">
        <x:v>standard_same_day</x:v>
      </x:c>
      <x:c r="C4559" t="str">
        <x:v>C121</x:v>
      </x:c>
      <x:c r="D4559" s="59" t="n">
        <x:v>30</x:v>
      </x:c>
      <x:c r="E4559" s="59" t="n">
        <x:v>31</x:v>
      </x:c>
      <x:c r="F4559" s="59" t="str">
        <x:v>S9</x:v>
      </x:c>
      <x:c r="G4559" s="59" t="n">
        <x:v>351</x:v>
      </x:c>
      <x:c r="H4559" s="59" t="n">
        <x:v>385</x:v>
      </x:c>
      <x:c r="I4559" s="59" t="n">
        <x:v>10</x:v>
      </x:c>
      <x:c r="J4559" s="60" t="n">
        <x:f>'参数'!$C$5</x:f>
        <x:v>360</x:v>
      </x:c>
      <x:c r="K4559" s="60" t="n">
        <x:f>'参数'!$D$5</x:f>
        <x:v>240</x:v>
      </x:c>
      <x:c r="L4559" s="60" t="n">
        <x:f>H4559+I4559+J4559</x:f>
        <x:v>755</x:v>
      </x:c>
      <x:c r="M4559" s="60" t="n">
        <x:f>L4559+K4559</x:f>
        <x:v>995</x:v>
      </x:c>
      <x:c r="N4559" s="60" t="n">
        <x:f>'参数'!$B$10</x:f>
        <x:v>1</x:v>
      </x:c>
      <x:c r="O4559" s="60" t="n">
        <x:f>N4559*'参数'!$B$11</x:f>
        <x:v>2</x:v>
      </x:c>
      <x:c r="P4559" s="60" t="n">
        <x:f>N4559*'参数'!$B$12</x:f>
        <x:v>1</x:v>
      </x:c>
      <x:c r="Q4559" t="str">
        <x:f>C4559&amp;"d"</x:f>
        <x:v>C121d</x:v>
      </x:c>
      <x:c r="R4559" t="str">
        <x:f>C4559&amp;"p"</x:f>
        <x:v>C121p</x:v>
      </x:c>
      <x:c r="S4559" t="str">
        <x:f>IF(AND(L4559&gt;=H4559+I4559+J4559,M4559&gt;L4559,F4559&lt;&gt;""),"PASS","FAIL")</x:f>
        <x:v>PASS</x:v>
      </x:c>
      <x:c r="T4559" t="n">
        <x:v>1</x:v>
      </x:c>
      <x:c r="U4559" t="str">
        <x:v>pickup_after_delivery_completion_plus_usage_lag</x:v>
      </x:c>
    </x:row>
    <x:row r="4560">
      <x:c r="A4560" t="str">
        <x:v>Set2_200-10-2</x:v>
      </x:c>
      <x:c r="B4560" t="str">
        <x:v>standard_same_day</x:v>
      </x:c>
      <x:c r="C4560" t="str">
        <x:v>C122</x:v>
      </x:c>
      <x:c r="D4560" s="59" t="n">
        <x:v>31</x:v>
      </x:c>
      <x:c r="E4560" s="59" t="n">
        <x:v>31</x:v>
      </x:c>
      <x:c r="F4560" s="59" t="str">
        <x:v>S9</x:v>
      </x:c>
      <x:c r="G4560" s="59" t="n">
        <x:v>308</x:v>
      </x:c>
      <x:c r="H4560" s="59" t="n">
        <x:v>334</x:v>
      </x:c>
      <x:c r="I4560" s="59" t="n">
        <x:v>10</x:v>
      </x:c>
      <x:c r="J4560" s="60" t="n">
        <x:f>'参数'!$C$5</x:f>
        <x:v>360</x:v>
      </x:c>
      <x:c r="K4560" s="60" t="n">
        <x:f>'参数'!$D$5</x:f>
        <x:v>240</x:v>
      </x:c>
      <x:c r="L4560" s="60" t="n">
        <x:f>H4560+I4560+J4560</x:f>
        <x:v>704</x:v>
      </x:c>
      <x:c r="M4560" s="60" t="n">
        <x:f>L4560+K4560</x:f>
        <x:v>944</x:v>
      </x:c>
      <x:c r="N4560" s="60" t="n">
        <x:f>'参数'!$B$10</x:f>
        <x:v>1</x:v>
      </x:c>
      <x:c r="O4560" s="60" t="n">
        <x:f>N4560*'参数'!$B$11</x:f>
        <x:v>2</x:v>
      </x:c>
      <x:c r="P4560" s="60" t="n">
        <x:f>N4560*'参数'!$B$12</x:f>
        <x:v>1</x:v>
      </x:c>
      <x:c r="Q4560" t="str">
        <x:f>C4560&amp;"d"</x:f>
        <x:v>C122d</x:v>
      </x:c>
      <x:c r="R4560" t="str">
        <x:f>C4560&amp;"p"</x:f>
        <x:v>C122p</x:v>
      </x:c>
      <x:c r="S4560" t="str">
        <x:f>IF(AND(L4560&gt;=H4560+I4560+J4560,M4560&gt;L4560,F4560&lt;&gt;""),"PASS","FAIL")</x:f>
        <x:v>PASS</x:v>
      </x:c>
      <x:c r="T4560" t="n">
        <x:v>7</x:v>
      </x:c>
      <x:c r="U4560" t="str">
        <x:v>pickup_after_delivery_completion_plus_usage_lag</x:v>
      </x:c>
    </x:row>
    <x:row r="4561">
      <x:c r="A4561" t="str">
        <x:v>Set2_200-10-2</x:v>
      </x:c>
      <x:c r="B4561" t="str">
        <x:v>standard_same_day</x:v>
      </x:c>
      <x:c r="C4561" t="str">
        <x:v>C123</x:v>
      </x:c>
      <x:c r="D4561" s="59" t="n">
        <x:v>26</x:v>
      </x:c>
      <x:c r="E4561" s="59" t="n">
        <x:v>34</x:v>
      </x:c>
      <x:c r="F4561" s="59" t="str">
        <x:v>S9</x:v>
      </x:c>
      <x:c r="G4561" s="59" t="n">
        <x:v>427</x:v>
      </x:c>
      <x:c r="H4561" s="59" t="n">
        <x:v>447</x:v>
      </x:c>
      <x:c r="I4561" s="59" t="n">
        <x:v>10</x:v>
      </x:c>
      <x:c r="J4561" s="60" t="n">
        <x:f>'参数'!$C$5</x:f>
        <x:v>360</x:v>
      </x:c>
      <x:c r="K4561" s="60" t="n">
        <x:f>'参数'!$D$5</x:f>
        <x:v>240</x:v>
      </x:c>
      <x:c r="L4561" s="60" t="n">
        <x:f>H4561+I4561+J4561</x:f>
        <x:v>817</x:v>
      </x:c>
      <x:c r="M4561" s="60" t="n">
        <x:f>L4561+K4561</x:f>
        <x:v>1057</x:v>
      </x:c>
      <x:c r="N4561" s="60" t="n">
        <x:f>'参数'!$B$10</x:f>
        <x:v>1</x:v>
      </x:c>
      <x:c r="O4561" s="60" t="n">
        <x:f>N4561*'参数'!$B$11</x:f>
        <x:v>2</x:v>
      </x:c>
      <x:c r="P4561" s="60" t="n">
        <x:f>N4561*'参数'!$B$12</x:f>
        <x:v>1</x:v>
      </x:c>
      <x:c r="Q4561" t="str">
        <x:f>C4561&amp;"d"</x:f>
        <x:v>C123d</x:v>
      </x:c>
      <x:c r="R4561" t="str">
        <x:f>C4561&amp;"p"</x:f>
        <x:v>C123p</x:v>
      </x:c>
      <x:c r="S4561" t="str">
        <x:f>IF(AND(L4561&gt;=H4561+I4561+J4561,M4561&gt;L4561,F4561&lt;&gt;""),"PASS","FAIL")</x:f>
        <x:v>PASS</x:v>
      </x:c>
      <x:c r="T4561" t="n">
        <x:v>0</x:v>
      </x:c>
      <x:c r="U4561" t="str">
        <x:v>pickup_after_delivery_completion_plus_usage_lag</x:v>
      </x:c>
    </x:row>
    <x:row r="4562">
      <x:c r="A4562" t="str">
        <x:v>Set2_200-10-2</x:v>
      </x:c>
      <x:c r="B4562" t="str">
        <x:v>standard_same_day</x:v>
      </x:c>
      <x:c r="C4562" t="str">
        <x:v>C124</x:v>
      </x:c>
      <x:c r="D4562" s="59" t="n">
        <x:v>30</x:v>
      </x:c>
      <x:c r="E4562" s="59" t="n">
        <x:v>47</x:v>
      </x:c>
      <x:c r="F4562" s="59" t="str">
        <x:v>S9</x:v>
      </x:c>
      <x:c r="G4562" s="59" t="n">
        <x:v>122</x:v>
      </x:c>
      <x:c r="H4562" s="59" t="n">
        <x:v>156</x:v>
      </x:c>
      <x:c r="I4562" s="59" t="n">
        <x:v>10</x:v>
      </x:c>
      <x:c r="J4562" s="60" t="n">
        <x:f>'参数'!$C$5</x:f>
        <x:v>360</x:v>
      </x:c>
      <x:c r="K4562" s="60" t="n">
        <x:f>'参数'!$D$5</x:f>
        <x:v>240</x:v>
      </x:c>
      <x:c r="L4562" s="60" t="n">
        <x:f>H4562+I4562+J4562</x:f>
        <x:v>526</x:v>
      </x:c>
      <x:c r="M4562" s="60" t="n">
        <x:f>L4562+K4562</x:f>
        <x:v>766</x:v>
      </x:c>
      <x:c r="N4562" s="60" t="n">
        <x:f>'参数'!$B$10</x:f>
        <x:v>1</x:v>
      </x:c>
      <x:c r="O4562" s="60" t="n">
        <x:f>N4562*'参数'!$B$11</x:f>
        <x:v>2</x:v>
      </x:c>
      <x:c r="P4562" s="60" t="n">
        <x:f>N4562*'参数'!$B$12</x:f>
        <x:v>1</x:v>
      </x:c>
      <x:c r="Q4562" t="str">
        <x:f>C4562&amp;"d"</x:f>
        <x:v>C124d</x:v>
      </x:c>
      <x:c r="R4562" t="str">
        <x:f>C4562&amp;"p"</x:f>
        <x:v>C124p</x:v>
      </x:c>
      <x:c r="S4562" t="str">
        <x:f>IF(AND(L4562&gt;=H4562+I4562+J4562,M4562&gt;L4562,F4562&lt;&gt;""),"PASS","FAIL")</x:f>
        <x:v>PASS</x:v>
      </x:c>
      <x:c r="T4562" t="n">
        <x:v>3</x:v>
      </x:c>
      <x:c r="U4562" t="str">
        <x:v>pickup_after_delivery_completion_plus_usage_lag</x:v>
      </x:c>
    </x:row>
    <x:row r="4563">
      <x:c r="A4563" t="str">
        <x:v>Set2_200-10-2</x:v>
      </x:c>
      <x:c r="B4563" t="str">
        <x:v>standard_same_day</x:v>
      </x:c>
      <x:c r="C4563" t="str">
        <x:v>C125</x:v>
      </x:c>
      <x:c r="D4563" s="59" t="n">
        <x:v>48</x:v>
      </x:c>
      <x:c r="E4563" s="59" t="n">
        <x:v>36</x:v>
      </x:c>
      <x:c r="F4563" s="59" t="str">
        <x:v>S7</x:v>
      </x:c>
      <x:c r="G4563" s="59" t="n">
        <x:v>489</x:v>
      </x:c>
      <x:c r="H4563" s="59" t="n">
        <x:v>513</x:v>
      </x:c>
      <x:c r="I4563" s="59" t="n">
        <x:v>10</x:v>
      </x:c>
      <x:c r="J4563" s="60" t="n">
        <x:f>'参数'!$C$5</x:f>
        <x:v>360</x:v>
      </x:c>
      <x:c r="K4563" s="60" t="n">
        <x:f>'参数'!$D$5</x:f>
        <x:v>240</x:v>
      </x:c>
      <x:c r="L4563" s="60" t="n">
        <x:f>H4563+I4563+J4563</x:f>
        <x:v>883</x:v>
      </x:c>
      <x:c r="M4563" s="60" t="n">
        <x:f>L4563+K4563</x:f>
        <x:v>1123</x:v>
      </x:c>
      <x:c r="N4563" s="60" t="n">
        <x:f>'参数'!$B$10</x:f>
        <x:v>1</x:v>
      </x:c>
      <x:c r="O4563" s="60" t="n">
        <x:f>N4563*'参数'!$B$11</x:f>
        <x:v>2</x:v>
      </x:c>
      <x:c r="P4563" s="60" t="n">
        <x:f>N4563*'参数'!$B$12</x:f>
        <x:v>1</x:v>
      </x:c>
      <x:c r="Q4563" t="str">
        <x:f>C4563&amp;"d"</x:f>
        <x:v>C125d</x:v>
      </x:c>
      <x:c r="R4563" t="str">
        <x:f>C4563&amp;"p"</x:f>
        <x:v>C125p</x:v>
      </x:c>
      <x:c r="S4563" t="str">
        <x:f>IF(AND(L4563&gt;=H4563+I4563+J4563,M4563&gt;L4563,F4563&lt;&gt;""),"PASS","FAIL")</x:f>
        <x:v>PASS</x:v>
      </x:c>
      <x:c r="T4563" t="n">
        <x:v>3</x:v>
      </x:c>
      <x:c r="U4563" t="str">
        <x:v>pickup_after_delivery_completion_plus_usage_lag</x:v>
      </x:c>
    </x:row>
    <x:row r="4564">
      <x:c r="A4564" t="str">
        <x:v>Set2_200-10-2</x:v>
      </x:c>
      <x:c r="B4564" t="str">
        <x:v>standard_same_day</x:v>
      </x:c>
      <x:c r="C4564" t="str">
        <x:v>C126</x:v>
      </x:c>
      <x:c r="D4564" s="59" t="n">
        <x:v>37</x:v>
      </x:c>
      <x:c r="E4564" s="59" t="n">
        <x:v>46</x:v>
      </x:c>
      <x:c r="F4564" s="59" t="str">
        <x:v>S9</x:v>
      </x:c>
      <x:c r="G4564" s="59" t="n">
        <x:v>145</x:v>
      </x:c>
      <x:c r="H4564" s="59" t="n">
        <x:v>155</x:v>
      </x:c>
      <x:c r="I4564" s="59" t="n">
        <x:v>10</x:v>
      </x:c>
      <x:c r="J4564" s="60" t="n">
        <x:f>'参数'!$C$5</x:f>
        <x:v>360</x:v>
      </x:c>
      <x:c r="K4564" s="60" t="n">
        <x:f>'参数'!$D$5</x:f>
        <x:v>240</x:v>
      </x:c>
      <x:c r="L4564" s="60" t="n">
        <x:f>H4564+I4564+J4564</x:f>
        <x:v>525</x:v>
      </x:c>
      <x:c r="M4564" s="60" t="n">
        <x:f>L4564+K4564</x:f>
        <x:v>765</x:v>
      </x:c>
      <x:c r="N4564" s="60" t="n">
        <x:f>'参数'!$B$10</x:f>
        <x:v>1</x:v>
      </x:c>
      <x:c r="O4564" s="60" t="n">
        <x:f>N4564*'参数'!$B$11</x:f>
        <x:v>2</x:v>
      </x:c>
      <x:c r="P4564" s="60" t="n">
        <x:f>N4564*'参数'!$B$12</x:f>
        <x:v>1</x:v>
      </x:c>
      <x:c r="Q4564" t="str">
        <x:f>C4564&amp;"d"</x:f>
        <x:v>C126d</x:v>
      </x:c>
      <x:c r="R4564" t="str">
        <x:f>C4564&amp;"p"</x:f>
        <x:v>C126p</x:v>
      </x:c>
      <x:c r="S4564" t="str">
        <x:f>IF(AND(L4564&gt;=H4564+I4564+J4564,M4564&gt;L4564,F4564&lt;&gt;""),"PASS","FAIL")</x:f>
        <x:v>PASS</x:v>
      </x:c>
      <x:c r="T4564" t="n">
        <x:v>11</x:v>
      </x:c>
      <x:c r="U4564" t="str">
        <x:v>pickup_after_delivery_completion_plus_usage_lag</x:v>
      </x:c>
    </x:row>
    <x:row r="4565">
      <x:c r="A4565" t="str">
        <x:v>Set2_200-10-2</x:v>
      </x:c>
      <x:c r="B4565" t="str">
        <x:v>standard_same_day</x:v>
      </x:c>
      <x:c r="C4565" t="str">
        <x:v>C127</x:v>
      </x:c>
      <x:c r="D4565" s="59" t="n">
        <x:v>30</x:v>
      </x:c>
      <x:c r="E4565" s="59" t="n">
        <x:v>30</x:v>
      </x:c>
      <x:c r="F4565" s="59" t="str">
        <x:v>S9</x:v>
      </x:c>
      <x:c r="G4565" s="59" t="n">
        <x:v>543</x:v>
      </x:c>
      <x:c r="H4565" s="59" t="n">
        <x:v>573</x:v>
      </x:c>
      <x:c r="I4565" s="59" t="n">
        <x:v>10</x:v>
      </x:c>
      <x:c r="J4565" s="60" t="n">
        <x:f>'参数'!$C$5</x:f>
        <x:v>360</x:v>
      </x:c>
      <x:c r="K4565" s="60" t="n">
        <x:f>'参数'!$D$5</x:f>
        <x:v>240</x:v>
      </x:c>
      <x:c r="L4565" s="60" t="n">
        <x:f>H4565+I4565+J4565</x:f>
        <x:v>943</x:v>
      </x:c>
      <x:c r="M4565" s="60" t="n">
        <x:f>L4565+K4565</x:f>
        <x:v>1183</x:v>
      </x:c>
      <x:c r="N4565" s="60" t="n">
        <x:f>'参数'!$B$10</x:f>
        <x:v>1</x:v>
      </x:c>
      <x:c r="O4565" s="60" t="n">
        <x:f>N4565*'参数'!$B$11</x:f>
        <x:v>2</x:v>
      </x:c>
      <x:c r="P4565" s="60" t="n">
        <x:f>N4565*'参数'!$B$12</x:f>
        <x:v>1</x:v>
      </x:c>
      <x:c r="Q4565" t="str">
        <x:f>C4565&amp;"d"</x:f>
        <x:v>C127d</x:v>
      </x:c>
      <x:c r="R4565" t="str">
        <x:f>C4565&amp;"p"</x:f>
        <x:v>C127p</x:v>
      </x:c>
      <x:c r="S4565" t="str">
        <x:f>IF(AND(L4565&gt;=H4565+I4565+J4565,M4565&gt;L4565,F4565&lt;&gt;""),"PASS","FAIL")</x:f>
        <x:v>PASS</x:v>
      </x:c>
      <x:c r="T4565" t="n">
        <x:v>13</x:v>
      </x:c>
      <x:c r="U4565" t="str">
        <x:v>pickup_after_delivery_completion_plus_usage_lag</x:v>
      </x:c>
    </x:row>
    <x:row r="4566">
      <x:c r="A4566" t="str">
        <x:v>Set2_200-10-2</x:v>
      </x:c>
      <x:c r="B4566" t="str">
        <x:v>standard_same_day</x:v>
      </x:c>
      <x:c r="C4566" t="str">
        <x:v>C128</x:v>
      </x:c>
      <x:c r="D4566" s="59" t="n">
        <x:v>44</x:v>
      </x:c>
      <x:c r="E4566" s="59" t="n">
        <x:v>31</x:v>
      </x:c>
      <x:c r="F4566" s="59" t="str">
        <x:v>S4</x:v>
      </x:c>
      <x:c r="G4566" s="59" t="n">
        <x:v>283</x:v>
      </x:c>
      <x:c r="H4566" s="59" t="n">
        <x:v>319</x:v>
      </x:c>
      <x:c r="I4566" s="59" t="n">
        <x:v>10</x:v>
      </x:c>
      <x:c r="J4566" s="60" t="n">
        <x:f>'参数'!$C$5</x:f>
        <x:v>360</x:v>
      </x:c>
      <x:c r="K4566" s="60" t="n">
        <x:f>'参数'!$D$5</x:f>
        <x:v>240</x:v>
      </x:c>
      <x:c r="L4566" s="60" t="n">
        <x:f>H4566+I4566+J4566</x:f>
        <x:v>689</x:v>
      </x:c>
      <x:c r="M4566" s="60" t="n">
        <x:f>L4566+K4566</x:f>
        <x:v>929</x:v>
      </x:c>
      <x:c r="N4566" s="60" t="n">
        <x:f>'参数'!$B$10</x:f>
        <x:v>1</x:v>
      </x:c>
      <x:c r="O4566" s="60" t="n">
        <x:f>N4566*'参数'!$B$11</x:f>
        <x:v>2</x:v>
      </x:c>
      <x:c r="P4566" s="60" t="n">
        <x:f>N4566*'参数'!$B$12</x:f>
        <x:v>1</x:v>
      </x:c>
      <x:c r="Q4566" t="str">
        <x:f>C4566&amp;"d"</x:f>
        <x:v>C128d</x:v>
      </x:c>
      <x:c r="R4566" t="str">
        <x:f>C4566&amp;"p"</x:f>
        <x:v>C128p</x:v>
      </x:c>
      <x:c r="S4566" t="str">
        <x:f>IF(AND(L4566&gt;=H4566+I4566+J4566,M4566&gt;L4566,F4566&lt;&gt;""),"PASS","FAIL")</x:f>
        <x:v>PASS</x:v>
      </x:c>
      <x:c r="T4566" t="n">
        <x:v>14</x:v>
      </x:c>
      <x:c r="U4566" t="str">
        <x:v>pickup_after_delivery_completion_plus_usage_lag</x:v>
      </x:c>
    </x:row>
    <x:row r="4567">
      <x:c r="A4567" t="str">
        <x:v>Set2_200-10-2</x:v>
      </x:c>
      <x:c r="B4567" t="str">
        <x:v>standard_same_day</x:v>
      </x:c>
      <x:c r="C4567" t="str">
        <x:v>C129</x:v>
      </x:c>
      <x:c r="D4567" s="59" t="n">
        <x:v>42</x:v>
      </x:c>
      <x:c r="E4567" s="59" t="n">
        <x:v>32</x:v>
      </x:c>
      <x:c r="F4567" s="59" t="str">
        <x:v>S4</x:v>
      </x:c>
      <x:c r="G4567" s="59" t="n">
        <x:v>525</x:v>
      </x:c>
      <x:c r="H4567" s="59" t="n">
        <x:v>541</x:v>
      </x:c>
      <x:c r="I4567" s="59" t="n">
        <x:v>10</x:v>
      </x:c>
      <x:c r="J4567" s="60" t="n">
        <x:f>'参数'!$C$5</x:f>
        <x:v>360</x:v>
      </x:c>
      <x:c r="K4567" s="60" t="n">
        <x:f>'参数'!$D$5</x:f>
        <x:v>240</x:v>
      </x:c>
      <x:c r="L4567" s="60" t="n">
        <x:f>H4567+I4567+J4567</x:f>
        <x:v>911</x:v>
      </x:c>
      <x:c r="M4567" s="60" t="n">
        <x:f>L4567+K4567</x:f>
        <x:v>1151</x:v>
      </x:c>
      <x:c r="N4567" s="60" t="n">
        <x:f>'参数'!$B$10</x:f>
        <x:v>1</x:v>
      </x:c>
      <x:c r="O4567" s="60" t="n">
        <x:f>N4567*'参数'!$B$11</x:f>
        <x:v>2</x:v>
      </x:c>
      <x:c r="P4567" s="60" t="n">
        <x:f>N4567*'参数'!$B$12</x:f>
        <x:v>1</x:v>
      </x:c>
      <x:c r="Q4567" t="str">
        <x:f>C4567&amp;"d"</x:f>
        <x:v>C129d</x:v>
      </x:c>
      <x:c r="R4567" t="str">
        <x:f>C4567&amp;"p"</x:f>
        <x:v>C129p</x:v>
      </x:c>
      <x:c r="S4567" t="str">
        <x:f>IF(AND(L4567&gt;=H4567+I4567+J4567,M4567&gt;L4567,F4567&lt;&gt;""),"PASS","FAIL")</x:f>
        <x:v>PASS</x:v>
      </x:c>
      <x:c r="T4567" t="n">
        <x:v>15</x:v>
      </x:c>
      <x:c r="U4567" t="str">
        <x:v>pickup_after_delivery_completion_plus_usage_lag</x:v>
      </x:c>
    </x:row>
    <x:row r="4568">
      <x:c r="A4568" t="str">
        <x:v>Set2_200-10-2</x:v>
      </x:c>
      <x:c r="B4568" t="str">
        <x:v>standard_same_day</x:v>
      </x:c>
      <x:c r="C4568" t="str">
        <x:v>C130</x:v>
      </x:c>
      <x:c r="D4568" s="59" t="n">
        <x:v>37</x:v>
      </x:c>
      <x:c r="E4568" s="59" t="n">
        <x:v>28</x:v>
      </x:c>
      <x:c r="F4568" s="59" t="str">
        <x:v>S8</x:v>
      </x:c>
      <x:c r="G4568" s="59" t="n">
        <x:v>396</x:v>
      </x:c>
      <x:c r="H4568" s="59" t="n">
        <x:v>432</x:v>
      </x:c>
      <x:c r="I4568" s="59" t="n">
        <x:v>10</x:v>
      </x:c>
      <x:c r="J4568" s="60" t="n">
        <x:f>'参数'!$C$5</x:f>
        <x:v>360</x:v>
      </x:c>
      <x:c r="K4568" s="60" t="n">
        <x:f>'参数'!$D$5</x:f>
        <x:v>240</x:v>
      </x:c>
      <x:c r="L4568" s="60" t="n">
        <x:f>H4568+I4568+J4568</x:f>
        <x:v>802</x:v>
      </x:c>
      <x:c r="M4568" s="60" t="n">
        <x:f>L4568+K4568</x:f>
        <x:v>1042</x:v>
      </x:c>
      <x:c r="N4568" s="60" t="n">
        <x:f>'参数'!$B$10</x:f>
        <x:v>1</x:v>
      </x:c>
      <x:c r="O4568" s="60" t="n">
        <x:f>N4568*'参数'!$B$11</x:f>
        <x:v>2</x:v>
      </x:c>
      <x:c r="P4568" s="60" t="n">
        <x:f>N4568*'参数'!$B$12</x:f>
        <x:v>1</x:v>
      </x:c>
      <x:c r="Q4568" t="str">
        <x:f>C4568&amp;"d"</x:f>
        <x:v>C130d</x:v>
      </x:c>
      <x:c r="R4568" t="str">
        <x:f>C4568&amp;"p"</x:f>
        <x:v>C130p</x:v>
      </x:c>
      <x:c r="S4568" t="str">
        <x:f>IF(AND(L4568&gt;=H4568+I4568+J4568,M4568&gt;L4568,F4568&lt;&gt;""),"PASS","FAIL")</x:f>
        <x:v>PASS</x:v>
      </x:c>
      <x:c r="T4568" t="n">
        <x:v>14</x:v>
      </x:c>
      <x:c r="U4568" t="str">
        <x:v>pickup_after_delivery_completion_plus_usage_lag</x:v>
      </x:c>
    </x:row>
    <x:row r="4569">
      <x:c r="A4569" t="str">
        <x:v>Set2_200-10-2</x:v>
      </x:c>
      <x:c r="B4569" t="str">
        <x:v>standard_same_day</x:v>
      </x:c>
      <x:c r="C4569" t="str">
        <x:v>C131</x:v>
      </x:c>
      <x:c r="D4569" s="59" t="n">
        <x:v>45</x:v>
      </x:c>
      <x:c r="E4569" s="59" t="n">
        <x:v>50</x:v>
      </x:c>
      <x:c r="F4569" s="59" t="str">
        <x:v>S7</x:v>
      </x:c>
      <x:c r="G4569" s="59" t="n">
        <x:v>175</x:v>
      </x:c>
      <x:c r="H4569" s="59" t="n">
        <x:v>187</x:v>
      </x:c>
      <x:c r="I4569" s="59" t="n">
        <x:v>10</x:v>
      </x:c>
      <x:c r="J4569" s="60" t="n">
        <x:f>'参数'!$C$5</x:f>
        <x:v>360</x:v>
      </x:c>
      <x:c r="K4569" s="60" t="n">
        <x:f>'参数'!$D$5</x:f>
        <x:v>240</x:v>
      </x:c>
      <x:c r="L4569" s="60" t="n">
        <x:f>H4569+I4569+J4569</x:f>
        <x:v>557</x:v>
      </x:c>
      <x:c r="M4569" s="60" t="n">
        <x:f>L4569+K4569</x:f>
        <x:v>797</x:v>
      </x:c>
      <x:c r="N4569" s="60" t="n">
        <x:f>'参数'!$B$10</x:f>
        <x:v>1</x:v>
      </x:c>
      <x:c r="O4569" s="60" t="n">
        <x:f>N4569*'参数'!$B$11</x:f>
        <x:v>2</x:v>
      </x:c>
      <x:c r="P4569" s="60" t="n">
        <x:f>N4569*'参数'!$B$12</x:f>
        <x:v>1</x:v>
      </x:c>
      <x:c r="Q4569" t="str">
        <x:f>C4569&amp;"d"</x:f>
        <x:v>C131d</x:v>
      </x:c>
      <x:c r="R4569" t="str">
        <x:f>C4569&amp;"p"</x:f>
        <x:v>C131p</x:v>
      </x:c>
      <x:c r="S4569" t="str">
        <x:f>IF(AND(L4569&gt;=H4569+I4569+J4569,M4569&gt;L4569,F4569&lt;&gt;""),"PASS","FAIL")</x:f>
        <x:v>PASS</x:v>
      </x:c>
      <x:c r="T4569" t="n">
        <x:v>12</x:v>
      </x:c>
      <x:c r="U4569" t="str">
        <x:v>pickup_after_delivery_completion_plus_usage_lag</x:v>
      </x:c>
    </x:row>
    <x:row r="4570">
      <x:c r="A4570" t="str">
        <x:v>Set2_200-10-2</x:v>
      </x:c>
      <x:c r="B4570" t="str">
        <x:v>standard_same_day</x:v>
      </x:c>
      <x:c r="C4570" t="str">
        <x:v>C132</x:v>
      </x:c>
      <x:c r="D4570" s="59" t="n">
        <x:v>32</x:v>
      </x:c>
      <x:c r="E4570" s="59" t="n">
        <x:v>27</x:v>
      </x:c>
      <x:c r="F4570" s="59" t="str">
        <x:v>S3</x:v>
      </x:c>
      <x:c r="G4570" s="59" t="n">
        <x:v>305</x:v>
      </x:c>
      <x:c r="H4570" s="59" t="n">
        <x:v>323</x:v>
      </x:c>
      <x:c r="I4570" s="59" t="n">
        <x:v>10</x:v>
      </x:c>
      <x:c r="J4570" s="60" t="n">
        <x:f>'参数'!$C$5</x:f>
        <x:v>360</x:v>
      </x:c>
      <x:c r="K4570" s="60" t="n">
        <x:f>'参数'!$D$5</x:f>
        <x:v>240</x:v>
      </x:c>
      <x:c r="L4570" s="60" t="n">
        <x:f>H4570+I4570+J4570</x:f>
        <x:v>693</x:v>
      </x:c>
      <x:c r="M4570" s="60" t="n">
        <x:f>L4570+K4570</x:f>
        <x:v>933</x:v>
      </x:c>
      <x:c r="N4570" s="60" t="n">
        <x:f>'参数'!$B$10</x:f>
        <x:v>1</x:v>
      </x:c>
      <x:c r="O4570" s="60" t="n">
        <x:f>N4570*'参数'!$B$11</x:f>
        <x:v>2</x:v>
      </x:c>
      <x:c r="P4570" s="60" t="n">
        <x:f>N4570*'参数'!$B$12</x:f>
        <x:v>1</x:v>
      </x:c>
      <x:c r="Q4570" t="str">
        <x:f>C4570&amp;"d"</x:f>
        <x:v>C132d</x:v>
      </x:c>
      <x:c r="R4570" t="str">
        <x:f>C4570&amp;"p"</x:f>
        <x:v>C132p</x:v>
      </x:c>
      <x:c r="S4570" t="str">
        <x:f>IF(AND(L4570&gt;=H4570+I4570+J4570,M4570&gt;L4570,F4570&lt;&gt;""),"PASS","FAIL")</x:f>
        <x:v>PASS</x:v>
      </x:c>
      <x:c r="T4570" t="n">
        <x:v>7</x:v>
      </x:c>
      <x:c r="U4570" t="str">
        <x:v>pickup_after_delivery_completion_plus_usage_lag</x:v>
      </x:c>
    </x:row>
    <x:row r="4571">
      <x:c r="A4571" t="str">
        <x:v>Set2_200-10-2</x:v>
      </x:c>
      <x:c r="B4571" t="str">
        <x:v>standard_same_day</x:v>
      </x:c>
      <x:c r="C4571" t="str">
        <x:v>C133</x:v>
      </x:c>
      <x:c r="D4571" s="59" t="n">
        <x:v>34</x:v>
      </x:c>
      <x:c r="E4571" s="59" t="n">
        <x:v>34</x:v>
      </x:c>
      <x:c r="F4571" s="59" t="str">
        <x:v>S9</x:v>
      </x:c>
      <x:c r="G4571" s="59" t="n">
        <x:v>314</x:v>
      </x:c>
      <x:c r="H4571" s="59" t="n">
        <x:v>328</x:v>
      </x:c>
      <x:c r="I4571" s="59" t="n">
        <x:v>10</x:v>
      </x:c>
      <x:c r="J4571" s="60" t="n">
        <x:f>'参数'!$C$5</x:f>
        <x:v>360</x:v>
      </x:c>
      <x:c r="K4571" s="60" t="n">
        <x:f>'参数'!$D$5</x:f>
        <x:v>240</x:v>
      </x:c>
      <x:c r="L4571" s="60" t="n">
        <x:f>H4571+I4571+J4571</x:f>
        <x:v>698</x:v>
      </x:c>
      <x:c r="M4571" s="60" t="n">
        <x:f>L4571+K4571</x:f>
        <x:v>938</x:v>
      </x:c>
      <x:c r="N4571" s="60" t="n">
        <x:f>'参数'!$B$10</x:f>
        <x:v>1</x:v>
      </x:c>
      <x:c r="O4571" s="60" t="n">
        <x:f>N4571*'参数'!$B$11</x:f>
        <x:v>2</x:v>
      </x:c>
      <x:c r="P4571" s="60" t="n">
        <x:f>N4571*'参数'!$B$12</x:f>
        <x:v>1</x:v>
      </x:c>
      <x:c r="Q4571" t="str">
        <x:f>C4571&amp;"d"</x:f>
        <x:v>C133d</x:v>
      </x:c>
      <x:c r="R4571" t="str">
        <x:f>C4571&amp;"p"</x:f>
        <x:v>C133p</x:v>
      </x:c>
      <x:c r="S4571" t="str">
        <x:f>IF(AND(L4571&gt;=H4571+I4571+J4571,M4571&gt;L4571,F4571&lt;&gt;""),"PASS","FAIL")</x:f>
        <x:v>PASS</x:v>
      </x:c>
      <x:c r="T4571" t="n">
        <x:v>15</x:v>
      </x:c>
      <x:c r="U4571" t="str">
        <x:v>pickup_after_delivery_completion_plus_usage_lag</x:v>
      </x:c>
    </x:row>
    <x:row r="4572">
      <x:c r="A4572" t="str">
        <x:v>Set2_200-10-2</x:v>
      </x:c>
      <x:c r="B4572" t="str">
        <x:v>standard_same_day</x:v>
      </x:c>
      <x:c r="C4572" t="str">
        <x:v>C134</x:v>
      </x:c>
      <x:c r="D4572" s="59" t="n">
        <x:v>38</x:v>
      </x:c>
      <x:c r="E4572" s="59" t="n">
        <x:v>29</x:v>
      </x:c>
      <x:c r="F4572" s="59" t="str">
        <x:v>S8</x:v>
      </x:c>
      <x:c r="G4572" s="59" t="n">
        <x:v>189</x:v>
      </x:c>
      <x:c r="H4572" s="59" t="n">
        <x:v>201</x:v>
      </x:c>
      <x:c r="I4572" s="59" t="n">
        <x:v>10</x:v>
      </x:c>
      <x:c r="J4572" s="60" t="n">
        <x:f>'参数'!$C$5</x:f>
        <x:v>360</x:v>
      </x:c>
      <x:c r="K4572" s="60" t="n">
        <x:f>'参数'!$D$5</x:f>
        <x:v>240</x:v>
      </x:c>
      <x:c r="L4572" s="60" t="n">
        <x:f>H4572+I4572+J4572</x:f>
        <x:v>571</x:v>
      </x:c>
      <x:c r="M4572" s="60" t="n">
        <x:f>L4572+K4572</x:f>
        <x:v>811</x:v>
      </x:c>
      <x:c r="N4572" s="60" t="n">
        <x:f>'参数'!$B$10</x:f>
        <x:v>1</x:v>
      </x:c>
      <x:c r="O4572" s="60" t="n">
        <x:f>N4572*'参数'!$B$11</x:f>
        <x:v>2</x:v>
      </x:c>
      <x:c r="P4572" s="60" t="n">
        <x:f>N4572*'参数'!$B$12</x:f>
        <x:v>1</x:v>
      </x:c>
      <x:c r="Q4572" t="str">
        <x:f>C4572&amp;"d"</x:f>
        <x:v>C134d</x:v>
      </x:c>
      <x:c r="R4572" t="str">
        <x:f>C4572&amp;"p"</x:f>
        <x:v>C134p</x:v>
      </x:c>
      <x:c r="S4572" t="str">
        <x:f>IF(AND(L4572&gt;=H4572+I4572+J4572,M4572&gt;L4572,F4572&lt;&gt;""),"PASS","FAIL")</x:f>
        <x:v>PASS</x:v>
      </x:c>
      <x:c r="T4572" t="n">
        <x:v>13</x:v>
      </x:c>
      <x:c r="U4572" t="str">
        <x:v>pickup_after_delivery_completion_plus_usage_lag</x:v>
      </x:c>
    </x:row>
    <x:row r="4573">
      <x:c r="A4573" t="str">
        <x:v>Set2_200-10-2</x:v>
      </x:c>
      <x:c r="B4573" t="str">
        <x:v>standard_same_day</x:v>
      </x:c>
      <x:c r="C4573" t="str">
        <x:v>C135</x:v>
      </x:c>
      <x:c r="D4573" s="59" t="n">
        <x:v>44</x:v>
      </x:c>
      <x:c r="E4573" s="59" t="n">
        <x:v>44</x:v>
      </x:c>
      <x:c r="F4573" s="59" t="str">
        <x:v>S7</x:v>
      </x:c>
      <x:c r="G4573" s="59" t="n">
        <x:v>514</x:v>
      </x:c>
      <x:c r="H4573" s="59" t="n">
        <x:v>526</x:v>
      </x:c>
      <x:c r="I4573" s="59" t="n">
        <x:v>10</x:v>
      </x:c>
      <x:c r="J4573" s="60" t="n">
        <x:f>'参数'!$C$5</x:f>
        <x:v>360</x:v>
      </x:c>
      <x:c r="K4573" s="60" t="n">
        <x:f>'参数'!$D$5</x:f>
        <x:v>240</x:v>
      </x:c>
      <x:c r="L4573" s="60" t="n">
        <x:f>H4573+I4573+J4573</x:f>
        <x:v>896</x:v>
      </x:c>
      <x:c r="M4573" s="60" t="n">
        <x:f>L4573+K4573</x:f>
        <x:v>1136</x:v>
      </x:c>
      <x:c r="N4573" s="60" t="n">
        <x:f>'参数'!$B$10</x:f>
        <x:v>1</x:v>
      </x:c>
      <x:c r="O4573" s="60" t="n">
        <x:f>N4573*'参数'!$B$11</x:f>
        <x:v>2</x:v>
      </x:c>
      <x:c r="P4573" s="60" t="n">
        <x:f>N4573*'参数'!$B$12</x:f>
        <x:v>1</x:v>
      </x:c>
      <x:c r="Q4573" t="str">
        <x:f>C4573&amp;"d"</x:f>
        <x:v>C135d</x:v>
      </x:c>
      <x:c r="R4573" t="str">
        <x:f>C4573&amp;"p"</x:f>
        <x:v>C135p</x:v>
      </x:c>
      <x:c r="S4573" t="str">
        <x:f>IF(AND(L4573&gt;=H4573+I4573+J4573,M4573&gt;L4573,F4573&lt;&gt;""),"PASS","FAIL")</x:f>
        <x:v>PASS</x:v>
      </x:c>
      <x:c r="T4573" t="n">
        <x:v>15</x:v>
      </x:c>
      <x:c r="U4573" t="str">
        <x:v>pickup_after_delivery_completion_plus_usage_lag</x:v>
      </x:c>
    </x:row>
    <x:row r="4574">
      <x:c r="A4574" t="str">
        <x:v>Set2_200-10-2</x:v>
      </x:c>
      <x:c r="B4574" t="str">
        <x:v>standard_same_day</x:v>
      </x:c>
      <x:c r="C4574" t="str">
        <x:v>C136</x:v>
      </x:c>
      <x:c r="D4574" s="59" t="n">
        <x:v>30</x:v>
      </x:c>
      <x:c r="E4574" s="59" t="n">
        <x:v>24</x:v>
      </x:c>
      <x:c r="F4574" s="59" t="str">
        <x:v>S3</x:v>
      </x:c>
      <x:c r="G4574" s="59" t="n">
        <x:v>599</x:v>
      </x:c>
      <x:c r="H4574" s="59" t="n">
        <x:v>615</x:v>
      </x:c>
      <x:c r="I4574" s="59" t="n">
        <x:v>10</x:v>
      </x:c>
      <x:c r="J4574" s="60" t="n">
        <x:f>'参数'!$C$5</x:f>
        <x:v>360</x:v>
      </x:c>
      <x:c r="K4574" s="60" t="n">
        <x:f>'参数'!$D$5</x:f>
        <x:v>240</x:v>
      </x:c>
      <x:c r="L4574" s="60" t="n">
        <x:f>H4574+I4574+J4574</x:f>
        <x:v>985</x:v>
      </x:c>
      <x:c r="M4574" s="60" t="n">
        <x:f>L4574+K4574</x:f>
        <x:v>1225</x:v>
      </x:c>
      <x:c r="N4574" s="60" t="n">
        <x:f>'参数'!$B$10</x:f>
        <x:v>1</x:v>
      </x:c>
      <x:c r="O4574" s="60" t="n">
        <x:f>N4574*'参数'!$B$11</x:f>
        <x:v>2</x:v>
      </x:c>
      <x:c r="P4574" s="60" t="n">
        <x:f>N4574*'参数'!$B$12</x:f>
        <x:v>1</x:v>
      </x:c>
      <x:c r="Q4574" t="str">
        <x:f>C4574&amp;"d"</x:f>
        <x:v>C136d</x:v>
      </x:c>
      <x:c r="R4574" t="str">
        <x:f>C4574&amp;"p"</x:f>
        <x:v>C136p</x:v>
      </x:c>
      <x:c r="S4574" t="str">
        <x:f>IF(AND(L4574&gt;=H4574+I4574+J4574,M4574&gt;L4574,F4574&lt;&gt;""),"PASS","FAIL")</x:f>
        <x:v>PASS</x:v>
      </x:c>
      <x:c r="T4574" t="n">
        <x:v>2</x:v>
      </x:c>
      <x:c r="U4574" t="str">
        <x:v>pickup_after_delivery_completion_plus_usage_lag</x:v>
      </x:c>
    </x:row>
    <x:row r="4575">
      <x:c r="A4575" t="str">
        <x:v>Set2_200-10-2</x:v>
      </x:c>
      <x:c r="B4575" t="str">
        <x:v>standard_same_day</x:v>
      </x:c>
      <x:c r="C4575" t="str">
        <x:v>C137</x:v>
      </x:c>
      <x:c r="D4575" s="59" t="n">
        <x:v>48</x:v>
      </x:c>
      <x:c r="E4575" s="59" t="n">
        <x:v>35</x:v>
      </x:c>
      <x:c r="F4575" s="59" t="str">
        <x:v>S7</x:v>
      </x:c>
      <x:c r="G4575" s="59" t="n">
        <x:v>132</x:v>
      </x:c>
      <x:c r="H4575" s="59" t="n">
        <x:v>146</x:v>
      </x:c>
      <x:c r="I4575" s="59" t="n">
        <x:v>10</x:v>
      </x:c>
      <x:c r="J4575" s="60" t="n">
        <x:f>'参数'!$C$5</x:f>
        <x:v>360</x:v>
      </x:c>
      <x:c r="K4575" s="60" t="n">
        <x:f>'参数'!$D$5</x:f>
        <x:v>240</x:v>
      </x:c>
      <x:c r="L4575" s="60" t="n">
        <x:f>H4575+I4575+J4575</x:f>
        <x:v>516</x:v>
      </x:c>
      <x:c r="M4575" s="60" t="n">
        <x:f>L4575+K4575</x:f>
        <x:v>756</x:v>
      </x:c>
      <x:c r="N4575" s="60" t="n">
        <x:f>'参数'!$B$10</x:f>
        <x:v>1</x:v>
      </x:c>
      <x:c r="O4575" s="60" t="n">
        <x:f>N4575*'参数'!$B$11</x:f>
        <x:v>2</x:v>
      </x:c>
      <x:c r="P4575" s="60" t="n">
        <x:f>N4575*'参数'!$B$12</x:f>
        <x:v>1</x:v>
      </x:c>
      <x:c r="Q4575" t="str">
        <x:f>C4575&amp;"d"</x:f>
        <x:v>C137d</x:v>
      </x:c>
      <x:c r="R4575" t="str">
        <x:f>C4575&amp;"p"</x:f>
        <x:v>C137p</x:v>
      </x:c>
      <x:c r="S4575" t="str">
        <x:f>IF(AND(L4575&gt;=H4575+I4575+J4575,M4575&gt;L4575,F4575&lt;&gt;""),"PASS","FAIL")</x:f>
        <x:v>PASS</x:v>
      </x:c>
      <x:c r="T4575" t="n">
        <x:v>7</x:v>
      </x:c>
      <x:c r="U4575" t="str">
        <x:v>pickup_after_delivery_completion_plus_usage_lag</x:v>
      </x:c>
    </x:row>
    <x:row r="4576">
      <x:c r="A4576" t="str">
        <x:v>Set2_200-10-2</x:v>
      </x:c>
      <x:c r="B4576" t="str">
        <x:v>standard_same_day</x:v>
      </x:c>
      <x:c r="C4576" t="str">
        <x:v>C138</x:v>
      </x:c>
      <x:c r="D4576" s="59" t="n">
        <x:v>37</x:v>
      </x:c>
      <x:c r="E4576" s="59" t="n">
        <x:v>30</x:v>
      </x:c>
      <x:c r="F4576" s="59" t="str">
        <x:v>S8</x:v>
      </x:c>
      <x:c r="G4576" s="59" t="n">
        <x:v>457</x:v>
      </x:c>
      <x:c r="H4576" s="59" t="n">
        <x:v>481</x:v>
      </x:c>
      <x:c r="I4576" s="59" t="n">
        <x:v>10</x:v>
      </x:c>
      <x:c r="J4576" s="60" t="n">
        <x:f>'参数'!$C$5</x:f>
        <x:v>360</x:v>
      </x:c>
      <x:c r="K4576" s="60" t="n">
        <x:f>'参数'!$D$5</x:f>
        <x:v>240</x:v>
      </x:c>
      <x:c r="L4576" s="60" t="n">
        <x:f>H4576+I4576+J4576</x:f>
        <x:v>851</x:v>
      </x:c>
      <x:c r="M4576" s="60" t="n">
        <x:f>L4576+K4576</x:f>
        <x:v>1091</x:v>
      </x:c>
      <x:c r="N4576" s="60" t="n">
        <x:f>'参数'!$B$10</x:f>
        <x:v>1</x:v>
      </x:c>
      <x:c r="O4576" s="60" t="n">
        <x:f>N4576*'参数'!$B$11</x:f>
        <x:v>2</x:v>
      </x:c>
      <x:c r="P4576" s="60" t="n">
        <x:f>N4576*'参数'!$B$12</x:f>
        <x:v>1</x:v>
      </x:c>
      <x:c r="Q4576" t="str">
        <x:f>C4576&amp;"d"</x:f>
        <x:v>C138d</x:v>
      </x:c>
      <x:c r="R4576" t="str">
        <x:f>C4576&amp;"p"</x:f>
        <x:v>C138p</x:v>
      </x:c>
      <x:c r="S4576" t="str">
        <x:f>IF(AND(L4576&gt;=H4576+I4576+J4576,M4576&gt;L4576,F4576&lt;&gt;""),"PASS","FAIL")</x:f>
        <x:v>PASS</x:v>
      </x:c>
      <x:c r="T4576" t="n">
        <x:v>1</x:v>
      </x:c>
      <x:c r="U4576" t="str">
        <x:v>pickup_after_delivery_completion_plus_usage_lag</x:v>
      </x:c>
    </x:row>
    <x:row r="4577">
      <x:c r="A4577" t="str">
        <x:v>Set2_200-10-2</x:v>
      </x:c>
      <x:c r="B4577" t="str">
        <x:v>standard_same_day</x:v>
      </x:c>
      <x:c r="C4577" t="str">
        <x:v>C139</x:v>
      </x:c>
      <x:c r="D4577" s="59" t="n">
        <x:v>36</x:v>
      </x:c>
      <x:c r="E4577" s="59" t="n">
        <x:v>44</x:v>
      </x:c>
      <x:c r="F4577" s="59" t="str">
        <x:v>S9</x:v>
      </x:c>
      <x:c r="G4577" s="59" t="n">
        <x:v>194</x:v>
      </x:c>
      <x:c r="H4577" s="59" t="n">
        <x:v>224</x:v>
      </x:c>
      <x:c r="I4577" s="59" t="n">
        <x:v>10</x:v>
      </x:c>
      <x:c r="J4577" s="60" t="n">
        <x:f>'参数'!$C$5</x:f>
        <x:v>360</x:v>
      </x:c>
      <x:c r="K4577" s="60" t="n">
        <x:f>'参数'!$D$5</x:f>
        <x:v>240</x:v>
      </x:c>
      <x:c r="L4577" s="60" t="n">
        <x:f>H4577+I4577+J4577</x:f>
        <x:v>594</x:v>
      </x:c>
      <x:c r="M4577" s="60" t="n">
        <x:f>L4577+K4577</x:f>
        <x:v>834</x:v>
      </x:c>
      <x:c r="N4577" s="60" t="n">
        <x:f>'参数'!$B$10</x:f>
        <x:v>1</x:v>
      </x:c>
      <x:c r="O4577" s="60" t="n">
        <x:f>N4577*'参数'!$B$11</x:f>
        <x:v>2</x:v>
      </x:c>
      <x:c r="P4577" s="60" t="n">
        <x:f>N4577*'参数'!$B$12</x:f>
        <x:v>1</x:v>
      </x:c>
      <x:c r="Q4577" t="str">
        <x:f>C4577&amp;"d"</x:f>
        <x:v>C139d</x:v>
      </x:c>
      <x:c r="R4577" t="str">
        <x:f>C4577&amp;"p"</x:f>
        <x:v>C139p</x:v>
      </x:c>
      <x:c r="S4577" t="str">
        <x:f>IF(AND(L4577&gt;=H4577+I4577+J4577,M4577&gt;L4577,F4577&lt;&gt;""),"PASS","FAIL")</x:f>
        <x:v>PASS</x:v>
      </x:c>
      <x:c r="T4577" t="n">
        <x:v>5</x:v>
      </x:c>
      <x:c r="U4577" t="str">
        <x:v>pickup_after_delivery_completion_plus_usage_lag</x:v>
      </x:c>
    </x:row>
    <x:row r="4578">
      <x:c r="A4578" t="str">
        <x:v>Set2_200-10-2</x:v>
      </x:c>
      <x:c r="B4578" t="str">
        <x:v>standard_same_day</x:v>
      </x:c>
      <x:c r="C4578" t="str">
        <x:v>C140</x:v>
      </x:c>
      <x:c r="D4578" s="59" t="n">
        <x:v>33</x:v>
      </x:c>
      <x:c r="E4578" s="59" t="n">
        <x:v>26</x:v>
      </x:c>
      <x:c r="F4578" s="59" t="str">
        <x:v>S3</x:v>
      </x:c>
      <x:c r="G4578" s="59" t="n">
        <x:v>389</x:v>
      </x:c>
      <x:c r="H4578" s="59" t="n">
        <x:v>405</x:v>
      </x:c>
      <x:c r="I4578" s="59" t="n">
        <x:v>10</x:v>
      </x:c>
      <x:c r="J4578" s="60" t="n">
        <x:f>'参数'!$C$5</x:f>
        <x:v>360</x:v>
      </x:c>
      <x:c r="K4578" s="60" t="n">
        <x:f>'参数'!$D$5</x:f>
        <x:v>240</x:v>
      </x:c>
      <x:c r="L4578" s="60" t="n">
        <x:f>H4578+I4578+J4578</x:f>
        <x:v>775</x:v>
      </x:c>
      <x:c r="M4578" s="60" t="n">
        <x:f>L4578+K4578</x:f>
        <x:v>1015</x:v>
      </x:c>
      <x:c r="N4578" s="60" t="n">
        <x:f>'参数'!$B$10</x:f>
        <x:v>1</x:v>
      </x:c>
      <x:c r="O4578" s="60" t="n">
        <x:f>N4578*'参数'!$B$11</x:f>
        <x:v>2</x:v>
      </x:c>
      <x:c r="P4578" s="60" t="n">
        <x:f>N4578*'参数'!$B$12</x:f>
        <x:v>1</x:v>
      </x:c>
      <x:c r="Q4578" t="str">
        <x:f>C4578&amp;"d"</x:f>
        <x:v>C140d</x:v>
      </x:c>
      <x:c r="R4578" t="str">
        <x:f>C4578&amp;"p"</x:f>
        <x:v>C140p</x:v>
      </x:c>
      <x:c r="S4578" t="str">
        <x:f>IF(AND(L4578&gt;=H4578+I4578+J4578,M4578&gt;L4578,F4578&lt;&gt;""),"PASS","FAIL")</x:f>
        <x:v>PASS</x:v>
      </x:c>
      <x:c r="T4578" t="n">
        <x:v>1</x:v>
      </x:c>
      <x:c r="U4578" t="str">
        <x:v>pickup_after_delivery_completion_plus_usage_lag</x:v>
      </x:c>
    </x:row>
    <x:row r="4579">
      <x:c r="A4579" t="str">
        <x:v>Set2_200-10-2</x:v>
      </x:c>
      <x:c r="B4579" t="str">
        <x:v>standard_same_day</x:v>
      </x:c>
      <x:c r="C4579" t="str">
        <x:v>C141</x:v>
      </x:c>
      <x:c r="D4579" s="59" t="n">
        <x:v>32</x:v>
      </x:c>
      <x:c r="E4579" s="59" t="n">
        <x:v>47</x:v>
      </x:c>
      <x:c r="F4579" s="59" t="str">
        <x:v>S9</x:v>
      </x:c>
      <x:c r="G4579" s="59" t="n">
        <x:v>137</x:v>
      </x:c>
      <x:c r="H4579" s="59" t="n">
        <x:v>155</x:v>
      </x:c>
      <x:c r="I4579" s="59" t="n">
        <x:v>10</x:v>
      </x:c>
      <x:c r="J4579" s="60" t="n">
        <x:f>'参数'!$C$5</x:f>
        <x:v>360</x:v>
      </x:c>
      <x:c r="K4579" s="60" t="n">
        <x:f>'参数'!$D$5</x:f>
        <x:v>240</x:v>
      </x:c>
      <x:c r="L4579" s="60" t="n">
        <x:f>H4579+I4579+J4579</x:f>
        <x:v>525</x:v>
      </x:c>
      <x:c r="M4579" s="60" t="n">
        <x:f>L4579+K4579</x:f>
        <x:v>765</x:v>
      </x:c>
      <x:c r="N4579" s="60" t="n">
        <x:f>'参数'!$B$10</x:f>
        <x:v>1</x:v>
      </x:c>
      <x:c r="O4579" s="60" t="n">
        <x:f>N4579*'参数'!$B$11</x:f>
        <x:v>2</x:v>
      </x:c>
      <x:c r="P4579" s="60" t="n">
        <x:f>N4579*'参数'!$B$12</x:f>
        <x:v>1</x:v>
      </x:c>
      <x:c r="Q4579" t="str">
        <x:f>C4579&amp;"d"</x:f>
        <x:v>C141d</x:v>
      </x:c>
      <x:c r="R4579" t="str">
        <x:f>C4579&amp;"p"</x:f>
        <x:v>C141p</x:v>
      </x:c>
      <x:c r="S4579" t="str">
        <x:f>IF(AND(L4579&gt;=H4579+I4579+J4579,M4579&gt;L4579,F4579&lt;&gt;""),"PASS","FAIL")</x:f>
        <x:v>PASS</x:v>
      </x:c>
      <x:c r="T4579" t="n">
        <x:v>1</x:v>
      </x:c>
      <x:c r="U4579" t="str">
        <x:v>pickup_after_delivery_completion_plus_usage_lag</x:v>
      </x:c>
    </x:row>
    <x:row r="4580">
      <x:c r="A4580" t="str">
        <x:v>Set2_200-10-2</x:v>
      </x:c>
      <x:c r="B4580" t="str">
        <x:v>standard_same_day</x:v>
      </x:c>
      <x:c r="C4580" t="str">
        <x:v>C142</x:v>
      </x:c>
      <x:c r="D4580" s="59" t="n">
        <x:v>31</x:v>
      </x:c>
      <x:c r="E4580" s="59" t="n">
        <x:v>48</x:v>
      </x:c>
      <x:c r="F4580" s="59" t="str">
        <x:v>S9</x:v>
      </x:c>
      <x:c r="G4580" s="59" t="n">
        <x:v>122</x:v>
      </x:c>
      <x:c r="H4580" s="59" t="n">
        <x:v>148</x:v>
      </x:c>
      <x:c r="I4580" s="59" t="n">
        <x:v>10</x:v>
      </x:c>
      <x:c r="J4580" s="60" t="n">
        <x:f>'参数'!$C$5</x:f>
        <x:v>360</x:v>
      </x:c>
      <x:c r="K4580" s="60" t="n">
        <x:f>'参数'!$D$5</x:f>
        <x:v>240</x:v>
      </x:c>
      <x:c r="L4580" s="60" t="n">
        <x:f>H4580+I4580+J4580</x:f>
        <x:v>518</x:v>
      </x:c>
      <x:c r="M4580" s="60" t="n">
        <x:f>L4580+K4580</x:f>
        <x:v>758</x:v>
      </x:c>
      <x:c r="N4580" s="60" t="n">
        <x:f>'参数'!$B$10</x:f>
        <x:v>1</x:v>
      </x:c>
      <x:c r="O4580" s="60" t="n">
        <x:f>N4580*'参数'!$B$11</x:f>
        <x:v>2</x:v>
      </x:c>
      <x:c r="P4580" s="60" t="n">
        <x:f>N4580*'参数'!$B$12</x:f>
        <x:v>1</x:v>
      </x:c>
      <x:c r="Q4580" t="str">
        <x:f>C4580&amp;"d"</x:f>
        <x:v>C142d</x:v>
      </x:c>
      <x:c r="R4580" t="str">
        <x:f>C4580&amp;"p"</x:f>
        <x:v>C142p</x:v>
      </x:c>
      <x:c r="S4580" t="str">
        <x:f>IF(AND(L4580&gt;=H4580+I4580+J4580,M4580&gt;L4580,F4580&lt;&gt;""),"PASS","FAIL")</x:f>
        <x:v>PASS</x:v>
      </x:c>
      <x:c r="T4580" t="n">
        <x:v>12</x:v>
      </x:c>
      <x:c r="U4580" t="str">
        <x:v>pickup_after_delivery_completion_plus_usage_lag</x:v>
      </x:c>
    </x:row>
    <x:row r="4581">
      <x:c r="A4581" t="str">
        <x:v>Set2_200-10-2</x:v>
      </x:c>
      <x:c r="B4581" t="str">
        <x:v>standard_same_day</x:v>
      </x:c>
      <x:c r="C4581" t="str">
        <x:v>C143</x:v>
      </x:c>
      <x:c r="D4581" s="59" t="n">
        <x:v>49</x:v>
      </x:c>
      <x:c r="E4581" s="59" t="n">
        <x:v>25</x:v>
      </x:c>
      <x:c r="F4581" s="59" t="str">
        <x:v>S4</x:v>
      </x:c>
      <x:c r="G4581" s="59" t="n">
        <x:v>256</x:v>
      </x:c>
      <x:c r="H4581" s="59" t="n">
        <x:v>282</x:v>
      </x:c>
      <x:c r="I4581" s="59" t="n">
        <x:v>10</x:v>
      </x:c>
      <x:c r="J4581" s="60" t="n">
        <x:f>'参数'!$C$5</x:f>
        <x:v>360</x:v>
      </x:c>
      <x:c r="K4581" s="60" t="n">
        <x:f>'参数'!$D$5</x:f>
        <x:v>240</x:v>
      </x:c>
      <x:c r="L4581" s="60" t="n">
        <x:f>H4581+I4581+J4581</x:f>
        <x:v>652</x:v>
      </x:c>
      <x:c r="M4581" s="60" t="n">
        <x:f>L4581+K4581</x:f>
        <x:v>892</x:v>
      </x:c>
      <x:c r="N4581" s="60" t="n">
        <x:f>'参数'!$B$10</x:f>
        <x:v>1</x:v>
      </x:c>
      <x:c r="O4581" s="60" t="n">
        <x:f>N4581*'参数'!$B$11</x:f>
        <x:v>2</x:v>
      </x:c>
      <x:c r="P4581" s="60" t="n">
        <x:f>N4581*'参数'!$B$12</x:f>
        <x:v>1</x:v>
      </x:c>
      <x:c r="Q4581" t="str">
        <x:f>C4581&amp;"d"</x:f>
        <x:v>C143d</x:v>
      </x:c>
      <x:c r="R4581" t="str">
        <x:f>C4581&amp;"p"</x:f>
        <x:v>C143p</x:v>
      </x:c>
      <x:c r="S4581" t="str">
        <x:f>IF(AND(L4581&gt;=H4581+I4581+J4581,M4581&gt;L4581,F4581&lt;&gt;""),"PASS","FAIL")</x:f>
        <x:v>PASS</x:v>
      </x:c>
      <x:c r="T4581" t="n">
        <x:v>5</x:v>
      </x:c>
      <x:c r="U4581" t="str">
        <x:v>pickup_after_delivery_completion_plus_usage_lag</x:v>
      </x:c>
    </x:row>
    <x:row r="4582">
      <x:c r="A4582" t="str">
        <x:v>Set2_200-10-2</x:v>
      </x:c>
      <x:c r="B4582" t="str">
        <x:v>standard_same_day</x:v>
      </x:c>
      <x:c r="C4582" t="str">
        <x:v>C144</x:v>
      </x:c>
      <x:c r="D4582" s="59" t="n">
        <x:v>41</x:v>
      </x:c>
      <x:c r="E4582" s="59" t="n">
        <x:v>36</x:v>
      </x:c>
      <x:c r="F4582" s="59" t="str">
        <x:v>S7</x:v>
      </x:c>
      <x:c r="G4582" s="59" t="n">
        <x:v>584</x:v>
      </x:c>
      <x:c r="H4582" s="59" t="n">
        <x:v>606</x:v>
      </x:c>
      <x:c r="I4582" s="59" t="n">
        <x:v>10</x:v>
      </x:c>
      <x:c r="J4582" s="60" t="n">
        <x:f>'参数'!$C$5</x:f>
        <x:v>360</x:v>
      </x:c>
      <x:c r="K4582" s="60" t="n">
        <x:f>'参数'!$D$5</x:f>
        <x:v>240</x:v>
      </x:c>
      <x:c r="L4582" s="60" t="n">
        <x:f>H4582+I4582+J4582</x:f>
        <x:v>976</x:v>
      </x:c>
      <x:c r="M4582" s="60" t="n">
        <x:f>L4582+K4582</x:f>
        <x:v>1216</x:v>
      </x:c>
      <x:c r="N4582" s="60" t="n">
        <x:f>'参数'!$B$10</x:f>
        <x:v>1</x:v>
      </x:c>
      <x:c r="O4582" s="60" t="n">
        <x:f>N4582*'参数'!$B$11</x:f>
        <x:v>2</x:v>
      </x:c>
      <x:c r="P4582" s="60" t="n">
        <x:f>N4582*'参数'!$B$12</x:f>
        <x:v>1</x:v>
      </x:c>
      <x:c r="Q4582" t="str">
        <x:f>C4582&amp;"d"</x:f>
        <x:v>C144d</x:v>
      </x:c>
      <x:c r="R4582" t="str">
        <x:f>C4582&amp;"p"</x:f>
        <x:v>C144p</x:v>
      </x:c>
      <x:c r="S4582" t="str">
        <x:f>IF(AND(L4582&gt;=H4582+I4582+J4582,M4582&gt;L4582,F4582&lt;&gt;""),"PASS","FAIL")</x:f>
        <x:v>PASS</x:v>
      </x:c>
      <x:c r="T4582" t="n">
        <x:v>0</x:v>
      </x:c>
      <x:c r="U4582" t="str">
        <x:v>pickup_after_delivery_completion_plus_usage_lag</x:v>
      </x:c>
    </x:row>
    <x:row r="4583">
      <x:c r="A4583" t="str">
        <x:v>Set2_200-10-2</x:v>
      </x:c>
      <x:c r="B4583" t="str">
        <x:v>standard_same_day</x:v>
      </x:c>
      <x:c r="C4583" t="str">
        <x:v>C145</x:v>
      </x:c>
      <x:c r="D4583" s="59" t="n">
        <x:v>47</x:v>
      </x:c>
      <x:c r="E4583" s="59" t="n">
        <x:v>37</x:v>
      </x:c>
      <x:c r="F4583" s="59" t="str">
        <x:v>S7</x:v>
      </x:c>
      <x:c r="G4583" s="59" t="n">
        <x:v>418</x:v>
      </x:c>
      <x:c r="H4583" s="59" t="n">
        <x:v>428</x:v>
      </x:c>
      <x:c r="I4583" s="59" t="n">
        <x:v>10</x:v>
      </x:c>
      <x:c r="J4583" s="60" t="n">
        <x:f>'参数'!$C$5</x:f>
        <x:v>360</x:v>
      </x:c>
      <x:c r="K4583" s="60" t="n">
        <x:f>'参数'!$D$5</x:f>
        <x:v>240</x:v>
      </x:c>
      <x:c r="L4583" s="60" t="n">
        <x:f>H4583+I4583+J4583</x:f>
        <x:v>798</x:v>
      </x:c>
      <x:c r="M4583" s="60" t="n">
        <x:f>L4583+K4583</x:f>
        <x:v>1038</x:v>
      </x:c>
      <x:c r="N4583" s="60" t="n">
        <x:f>'参数'!$B$10</x:f>
        <x:v>1</x:v>
      </x:c>
      <x:c r="O4583" s="60" t="n">
        <x:f>N4583*'参数'!$B$11</x:f>
        <x:v>2</x:v>
      </x:c>
      <x:c r="P4583" s="60" t="n">
        <x:f>N4583*'参数'!$B$12</x:f>
        <x:v>1</x:v>
      </x:c>
      <x:c r="Q4583" t="str">
        <x:f>C4583&amp;"d"</x:f>
        <x:v>C145d</x:v>
      </x:c>
      <x:c r="R4583" t="str">
        <x:f>C4583&amp;"p"</x:f>
        <x:v>C145p</x:v>
      </x:c>
      <x:c r="S4583" t="str">
        <x:f>IF(AND(L4583&gt;=H4583+I4583+J4583,M4583&gt;L4583,F4583&lt;&gt;""),"PASS","FAIL")</x:f>
        <x:v>PASS</x:v>
      </x:c>
      <x:c r="T4583" t="n">
        <x:v>2</x:v>
      </x:c>
      <x:c r="U4583" t="str">
        <x:v>pickup_after_delivery_completion_plus_usage_lag</x:v>
      </x:c>
    </x:row>
    <x:row r="4584">
      <x:c r="A4584" t="str">
        <x:v>Set2_200-10-2</x:v>
      </x:c>
      <x:c r="B4584" t="str">
        <x:v>standard_same_day</x:v>
      </x:c>
      <x:c r="C4584" t="str">
        <x:v>C146</x:v>
      </x:c>
      <x:c r="D4584" s="59" t="n">
        <x:v>49</x:v>
      </x:c>
      <x:c r="E4584" s="59" t="n">
        <x:v>38</x:v>
      </x:c>
      <x:c r="F4584" s="59" t="str">
        <x:v>S7</x:v>
      </x:c>
      <x:c r="G4584" s="59" t="n">
        <x:v>250</x:v>
      </x:c>
      <x:c r="H4584" s="59" t="n">
        <x:v>274</x:v>
      </x:c>
      <x:c r="I4584" s="59" t="n">
        <x:v>10</x:v>
      </x:c>
      <x:c r="J4584" s="60" t="n">
        <x:f>'参数'!$C$5</x:f>
        <x:v>360</x:v>
      </x:c>
      <x:c r="K4584" s="60" t="n">
        <x:f>'参数'!$D$5</x:f>
        <x:v>240</x:v>
      </x:c>
      <x:c r="L4584" s="60" t="n">
        <x:f>H4584+I4584+J4584</x:f>
        <x:v>644</x:v>
      </x:c>
      <x:c r="M4584" s="60" t="n">
        <x:f>L4584+K4584</x:f>
        <x:v>884</x:v>
      </x:c>
      <x:c r="N4584" s="60" t="n">
        <x:f>'参数'!$B$10</x:f>
        <x:v>1</x:v>
      </x:c>
      <x:c r="O4584" s="60" t="n">
        <x:f>N4584*'参数'!$B$11</x:f>
        <x:v>2</x:v>
      </x:c>
      <x:c r="P4584" s="60" t="n">
        <x:f>N4584*'参数'!$B$12</x:f>
        <x:v>1</x:v>
      </x:c>
      <x:c r="Q4584" t="str">
        <x:f>C4584&amp;"d"</x:f>
        <x:v>C146d</x:v>
      </x:c>
      <x:c r="R4584" t="str">
        <x:f>C4584&amp;"p"</x:f>
        <x:v>C146p</x:v>
      </x:c>
      <x:c r="S4584" t="str">
        <x:f>IF(AND(L4584&gt;=H4584+I4584+J4584,M4584&gt;L4584,F4584&lt;&gt;""),"PASS","FAIL")</x:f>
        <x:v>PASS</x:v>
      </x:c>
      <x:c r="T4584" t="n">
        <x:v>2</x:v>
      </x:c>
      <x:c r="U4584" t="str">
        <x:v>pickup_after_delivery_completion_plus_usage_lag</x:v>
      </x:c>
    </x:row>
    <x:row r="4585">
      <x:c r="A4585" t="str">
        <x:v>Set2_200-10-2</x:v>
      </x:c>
      <x:c r="B4585" t="str">
        <x:v>standard_same_day</x:v>
      </x:c>
      <x:c r="C4585" t="str">
        <x:v>C147</x:v>
      </x:c>
      <x:c r="D4585" s="59" t="n">
        <x:v>41</x:v>
      </x:c>
      <x:c r="E4585" s="59" t="n">
        <x:v>47</x:v>
      </x:c>
      <x:c r="F4585" s="59" t="str">
        <x:v>S7</x:v>
      </x:c>
      <x:c r="G4585" s="59" t="n">
        <x:v>366</x:v>
      </x:c>
      <x:c r="H4585" s="59" t="n">
        <x:v>398</x:v>
      </x:c>
      <x:c r="I4585" s="59" t="n">
        <x:v>10</x:v>
      </x:c>
      <x:c r="J4585" s="60" t="n">
        <x:f>'参数'!$C$5</x:f>
        <x:v>360</x:v>
      </x:c>
      <x:c r="K4585" s="60" t="n">
        <x:f>'参数'!$D$5</x:f>
        <x:v>240</x:v>
      </x:c>
      <x:c r="L4585" s="60" t="n">
        <x:f>H4585+I4585+J4585</x:f>
        <x:v>768</x:v>
      </x:c>
      <x:c r="M4585" s="60" t="n">
        <x:f>L4585+K4585</x:f>
        <x:v>1008</x:v>
      </x:c>
      <x:c r="N4585" s="60" t="n">
        <x:f>'参数'!$B$10</x:f>
        <x:v>1</x:v>
      </x:c>
      <x:c r="O4585" s="60" t="n">
        <x:f>N4585*'参数'!$B$11</x:f>
        <x:v>2</x:v>
      </x:c>
      <x:c r="P4585" s="60" t="n">
        <x:f>N4585*'参数'!$B$12</x:f>
        <x:v>1</x:v>
      </x:c>
      <x:c r="Q4585" t="str">
        <x:f>C4585&amp;"d"</x:f>
        <x:v>C147d</x:v>
      </x:c>
      <x:c r="R4585" t="str">
        <x:f>C4585&amp;"p"</x:f>
        <x:v>C147p</x:v>
      </x:c>
      <x:c r="S4585" t="str">
        <x:f>IF(AND(L4585&gt;=H4585+I4585+J4585,M4585&gt;L4585,F4585&lt;&gt;""),"PASS","FAIL")</x:f>
        <x:v>PASS</x:v>
      </x:c>
      <x:c r="T4585" t="n">
        <x:v>1</x:v>
      </x:c>
      <x:c r="U4585" t="str">
        <x:v>pickup_after_delivery_completion_plus_usage_lag</x:v>
      </x:c>
    </x:row>
    <x:row r="4586">
      <x:c r="A4586" t="str">
        <x:v>Set2_200-10-2</x:v>
      </x:c>
      <x:c r="B4586" t="str">
        <x:v>standard_same_day</x:v>
      </x:c>
      <x:c r="C4586" t="str">
        <x:v>C148</x:v>
      </x:c>
      <x:c r="D4586" s="59" t="n">
        <x:v>48</x:v>
      </x:c>
      <x:c r="E4586" s="59" t="n">
        <x:v>36</x:v>
      </x:c>
      <x:c r="F4586" s="59" t="str">
        <x:v>S7</x:v>
      </x:c>
      <x:c r="G4586" s="59" t="n">
        <x:v>81</x:v>
      </x:c>
      <x:c r="H4586" s="59" t="n">
        <x:v>105</x:v>
      </x:c>
      <x:c r="I4586" s="59" t="n">
        <x:v>10</x:v>
      </x:c>
      <x:c r="J4586" s="60" t="n">
        <x:f>'参数'!$C$5</x:f>
        <x:v>360</x:v>
      </x:c>
      <x:c r="K4586" s="60" t="n">
        <x:f>'参数'!$D$5</x:f>
        <x:v>240</x:v>
      </x:c>
      <x:c r="L4586" s="60" t="n">
        <x:f>H4586+I4586+J4586</x:f>
        <x:v>475</x:v>
      </x:c>
      <x:c r="M4586" s="60" t="n">
        <x:f>L4586+K4586</x:f>
        <x:v>715</x:v>
      </x:c>
      <x:c r="N4586" s="60" t="n">
        <x:f>'参数'!$B$10</x:f>
        <x:v>1</x:v>
      </x:c>
      <x:c r="O4586" s="60" t="n">
        <x:f>N4586*'参数'!$B$11</x:f>
        <x:v>2</x:v>
      </x:c>
      <x:c r="P4586" s="60" t="n">
        <x:f>N4586*'参数'!$B$12</x:f>
        <x:v>1</x:v>
      </x:c>
      <x:c r="Q4586" t="str">
        <x:f>C4586&amp;"d"</x:f>
        <x:v>C148d</x:v>
      </x:c>
      <x:c r="R4586" t="str">
        <x:f>C4586&amp;"p"</x:f>
        <x:v>C148p</x:v>
      </x:c>
      <x:c r="S4586" t="str">
        <x:f>IF(AND(L4586&gt;=H4586+I4586+J4586,M4586&gt;L4586,F4586&lt;&gt;""),"PASS","FAIL")</x:f>
        <x:v>PASS</x:v>
      </x:c>
      <x:c r="T4586" t="n">
        <x:v>9</x:v>
      </x:c>
      <x:c r="U4586" t="str">
        <x:v>pickup_after_delivery_completion_plus_usage_lag</x:v>
      </x:c>
    </x:row>
    <x:row r="4587">
      <x:c r="A4587" t="str">
        <x:v>Set2_200-10-2</x:v>
      </x:c>
      <x:c r="B4587" t="str">
        <x:v>standard_same_day</x:v>
      </x:c>
      <x:c r="C4587" t="str">
        <x:v>C149</x:v>
      </x:c>
      <x:c r="D4587" s="59" t="n">
        <x:v>39</x:v>
      </x:c>
      <x:c r="E4587" s="59" t="n">
        <x:v>49</x:v>
      </x:c>
      <x:c r="F4587" s="59" t="str">
        <x:v>S7</x:v>
      </x:c>
      <x:c r="G4587" s="59" t="n">
        <x:v>138</x:v>
      </x:c>
      <x:c r="H4587" s="59" t="n">
        <x:v>172</x:v>
      </x:c>
      <x:c r="I4587" s="59" t="n">
        <x:v>10</x:v>
      </x:c>
      <x:c r="J4587" s="60" t="n">
        <x:f>'参数'!$C$5</x:f>
        <x:v>360</x:v>
      </x:c>
      <x:c r="K4587" s="60" t="n">
        <x:f>'参数'!$D$5</x:f>
        <x:v>240</x:v>
      </x:c>
      <x:c r="L4587" s="60" t="n">
        <x:f>H4587+I4587+J4587</x:f>
        <x:v>542</x:v>
      </x:c>
      <x:c r="M4587" s="60" t="n">
        <x:f>L4587+K4587</x:f>
        <x:v>782</x:v>
      </x:c>
      <x:c r="N4587" s="60" t="n">
        <x:f>'参数'!$B$10</x:f>
        <x:v>1</x:v>
      </x:c>
      <x:c r="O4587" s="60" t="n">
        <x:f>N4587*'参数'!$B$11</x:f>
        <x:v>2</x:v>
      </x:c>
      <x:c r="P4587" s="60" t="n">
        <x:f>N4587*'参数'!$B$12</x:f>
        <x:v>1</x:v>
      </x:c>
      <x:c r="Q4587" t="str">
        <x:f>C4587&amp;"d"</x:f>
        <x:v>C149d</x:v>
      </x:c>
      <x:c r="R4587" t="str">
        <x:f>C4587&amp;"p"</x:f>
        <x:v>C149p</x:v>
      </x:c>
      <x:c r="S4587" t="str">
        <x:f>IF(AND(L4587&gt;=H4587+I4587+J4587,M4587&gt;L4587,F4587&lt;&gt;""),"PASS","FAIL")</x:f>
        <x:v>PASS</x:v>
      </x:c>
      <x:c r="T4587" t="n">
        <x:v>6</x:v>
      </x:c>
      <x:c r="U4587" t="str">
        <x:v>pickup_after_delivery_completion_plus_usage_lag</x:v>
      </x:c>
    </x:row>
    <x:row r="4588">
      <x:c r="A4588" t="str">
        <x:v>Set2_200-10-2</x:v>
      </x:c>
      <x:c r="B4588" t="str">
        <x:v>standard_same_day</x:v>
      </x:c>
      <x:c r="C4588" t="str">
        <x:v>C150</x:v>
      </x:c>
      <x:c r="D4588" s="59" t="n">
        <x:v>25</x:v>
      </x:c>
      <x:c r="E4588" s="59" t="n">
        <x:v>36</x:v>
      </x:c>
      <x:c r="F4588" s="59" t="str">
        <x:v>S9</x:v>
      </x:c>
      <x:c r="G4588" s="59" t="n">
        <x:v>105</x:v>
      </x:c>
      <x:c r="H4588" s="59" t="n">
        <x:v>141</x:v>
      </x:c>
      <x:c r="I4588" s="59" t="n">
        <x:v>10</x:v>
      </x:c>
      <x:c r="J4588" s="60" t="n">
        <x:f>'参数'!$C$5</x:f>
        <x:v>360</x:v>
      </x:c>
      <x:c r="K4588" s="60" t="n">
        <x:f>'参数'!$D$5</x:f>
        <x:v>240</x:v>
      </x:c>
      <x:c r="L4588" s="60" t="n">
        <x:f>H4588+I4588+J4588</x:f>
        <x:v>511</x:v>
      </x:c>
      <x:c r="M4588" s="60" t="n">
        <x:f>L4588+K4588</x:f>
        <x:v>751</x:v>
      </x:c>
      <x:c r="N4588" s="60" t="n">
        <x:f>'参数'!$B$10</x:f>
        <x:v>1</x:v>
      </x:c>
      <x:c r="O4588" s="60" t="n">
        <x:f>N4588*'参数'!$B$11</x:f>
        <x:v>2</x:v>
      </x:c>
      <x:c r="P4588" s="60" t="n">
        <x:f>N4588*'参数'!$B$12</x:f>
        <x:v>1</x:v>
      </x:c>
      <x:c r="Q4588" t="str">
        <x:f>C4588&amp;"d"</x:f>
        <x:v>C150d</x:v>
      </x:c>
      <x:c r="R4588" t="str">
        <x:f>C4588&amp;"p"</x:f>
        <x:v>C150p</x:v>
      </x:c>
      <x:c r="S4588" t="str">
        <x:f>IF(AND(L4588&gt;=H4588+I4588+J4588,M4588&gt;L4588,F4588&lt;&gt;""),"PASS","FAIL")</x:f>
        <x:v>PASS</x:v>
      </x:c>
      <x:c r="T4588" t="n">
        <x:v>11</x:v>
      </x:c>
      <x:c r="U4588" t="str">
        <x:v>pickup_after_delivery_completion_plus_usage_lag</x:v>
      </x:c>
    </x:row>
    <x:row r="4589">
      <x:c r="A4589" t="str">
        <x:v>Set2_200-10-2</x:v>
      </x:c>
      <x:c r="B4589" t="str">
        <x:v>standard_same_day</x:v>
      </x:c>
      <x:c r="C4589" t="str">
        <x:v>C151</x:v>
      </x:c>
      <x:c r="D4589" s="59" t="n">
        <x:v>48</x:v>
      </x:c>
      <x:c r="E4589" s="59" t="n">
        <x:v>44</x:v>
      </x:c>
      <x:c r="F4589" s="59" t="str">
        <x:v>S7</x:v>
      </x:c>
      <x:c r="G4589" s="59" t="n">
        <x:v>235</x:v>
      </x:c>
      <x:c r="H4589" s="59" t="n">
        <x:v>265</x:v>
      </x:c>
      <x:c r="I4589" s="59" t="n">
        <x:v>10</x:v>
      </x:c>
      <x:c r="J4589" s="60" t="n">
        <x:f>'参数'!$C$5</x:f>
        <x:v>360</x:v>
      </x:c>
      <x:c r="K4589" s="60" t="n">
        <x:f>'参数'!$D$5</x:f>
        <x:v>240</x:v>
      </x:c>
      <x:c r="L4589" s="60" t="n">
        <x:f>H4589+I4589+J4589</x:f>
        <x:v>635</x:v>
      </x:c>
      <x:c r="M4589" s="60" t="n">
        <x:f>L4589+K4589</x:f>
        <x:v>875</x:v>
      </x:c>
      <x:c r="N4589" s="60" t="n">
        <x:f>'参数'!$B$10</x:f>
        <x:v>1</x:v>
      </x:c>
      <x:c r="O4589" s="60" t="n">
        <x:f>N4589*'参数'!$B$11</x:f>
        <x:v>2</x:v>
      </x:c>
      <x:c r="P4589" s="60" t="n">
        <x:f>N4589*'参数'!$B$12</x:f>
        <x:v>1</x:v>
      </x:c>
      <x:c r="Q4589" t="str">
        <x:f>C4589&amp;"d"</x:f>
        <x:v>C151d</x:v>
      </x:c>
      <x:c r="R4589" t="str">
        <x:f>C4589&amp;"p"</x:f>
        <x:v>C151p</x:v>
      </x:c>
      <x:c r="S4589" t="str">
        <x:f>IF(AND(L4589&gt;=H4589+I4589+J4589,M4589&gt;L4589,F4589&lt;&gt;""),"PASS","FAIL")</x:f>
        <x:v>PASS</x:v>
      </x:c>
      <x:c r="T4589" t="n">
        <x:v>6</x:v>
      </x:c>
      <x:c r="U4589" t="str">
        <x:v>pickup_after_delivery_completion_plus_usage_lag</x:v>
      </x:c>
    </x:row>
    <x:row r="4590">
      <x:c r="A4590" t="str">
        <x:v>Set2_200-10-2</x:v>
      </x:c>
      <x:c r="B4590" t="str">
        <x:v>standard_same_day</x:v>
      </x:c>
      <x:c r="C4590" t="str">
        <x:v>C152</x:v>
      </x:c>
      <x:c r="D4590" s="59" t="n">
        <x:v>50</x:v>
      </x:c>
      <x:c r="E4590" s="59" t="n">
        <x:v>50</x:v>
      </x:c>
      <x:c r="F4590" s="59" t="str">
        <x:v>S7</x:v>
      </x:c>
      <x:c r="G4590" s="59" t="n">
        <x:v>317</x:v>
      </x:c>
      <x:c r="H4590" s="59" t="n">
        <x:v>337</x:v>
      </x:c>
      <x:c r="I4590" s="59" t="n">
        <x:v>10</x:v>
      </x:c>
      <x:c r="J4590" s="60" t="n">
        <x:f>'参数'!$C$5</x:f>
        <x:v>360</x:v>
      </x:c>
      <x:c r="K4590" s="60" t="n">
        <x:f>'参数'!$D$5</x:f>
        <x:v>240</x:v>
      </x:c>
      <x:c r="L4590" s="60" t="n">
        <x:f>H4590+I4590+J4590</x:f>
        <x:v>707</x:v>
      </x:c>
      <x:c r="M4590" s="60" t="n">
        <x:f>L4590+K4590</x:f>
        <x:v>947</x:v>
      </x:c>
      <x:c r="N4590" s="60" t="n">
        <x:f>'参数'!$B$10</x:f>
        <x:v>1</x:v>
      </x:c>
      <x:c r="O4590" s="60" t="n">
        <x:f>N4590*'参数'!$B$11</x:f>
        <x:v>2</x:v>
      </x:c>
      <x:c r="P4590" s="60" t="n">
        <x:f>N4590*'参数'!$B$12</x:f>
        <x:v>1</x:v>
      </x:c>
      <x:c r="Q4590" t="str">
        <x:f>C4590&amp;"d"</x:f>
        <x:v>C152d</x:v>
      </x:c>
      <x:c r="R4590" t="str">
        <x:f>C4590&amp;"p"</x:f>
        <x:v>C152p</x:v>
      </x:c>
      <x:c r="S4590" t="str">
        <x:f>IF(AND(L4590&gt;=H4590+I4590+J4590,M4590&gt;L4590,F4590&lt;&gt;""),"PASS","FAIL")</x:f>
        <x:v>PASS</x:v>
      </x:c>
      <x:c r="T4590" t="n">
        <x:v>4</x:v>
      </x:c>
      <x:c r="U4590" t="str">
        <x:v>pickup_after_delivery_completion_plus_usage_lag</x:v>
      </x:c>
    </x:row>
    <x:row r="4591">
      <x:c r="A4591" t="str">
        <x:v>Set2_200-10-2</x:v>
      </x:c>
      <x:c r="B4591" t="str">
        <x:v>standard_same_day</x:v>
      </x:c>
      <x:c r="C4591" t="str">
        <x:v>C153</x:v>
      </x:c>
      <x:c r="D4591" s="59" t="n">
        <x:v>41</x:v>
      </x:c>
      <x:c r="E4591" s="59" t="n">
        <x:v>44</x:v>
      </x:c>
      <x:c r="F4591" s="59" t="str">
        <x:v>S7</x:v>
      </x:c>
      <x:c r="G4591" s="59" t="n">
        <x:v>229</x:v>
      </x:c>
      <x:c r="H4591" s="59" t="n">
        <x:v>241</x:v>
      </x:c>
      <x:c r="I4591" s="59" t="n">
        <x:v>10</x:v>
      </x:c>
      <x:c r="J4591" s="60" t="n">
        <x:f>'参数'!$C$5</x:f>
        <x:v>360</x:v>
      </x:c>
      <x:c r="K4591" s="60" t="n">
        <x:f>'参数'!$D$5</x:f>
        <x:v>240</x:v>
      </x:c>
      <x:c r="L4591" s="60" t="n">
        <x:f>H4591+I4591+J4591</x:f>
        <x:v>611</x:v>
      </x:c>
      <x:c r="M4591" s="60" t="n">
        <x:f>L4591+K4591</x:f>
        <x:v>851</x:v>
      </x:c>
      <x:c r="N4591" s="60" t="n">
        <x:f>'参数'!$B$10</x:f>
        <x:v>1</x:v>
      </x:c>
      <x:c r="O4591" s="60" t="n">
        <x:f>N4591*'参数'!$B$11</x:f>
        <x:v>2</x:v>
      </x:c>
      <x:c r="P4591" s="60" t="n">
        <x:f>N4591*'参数'!$B$12</x:f>
        <x:v>1</x:v>
      </x:c>
      <x:c r="Q4591" t="str">
        <x:f>C4591&amp;"d"</x:f>
        <x:v>C153d</x:v>
      </x:c>
      <x:c r="R4591" t="str">
        <x:f>C4591&amp;"p"</x:f>
        <x:v>C153p</x:v>
      </x:c>
      <x:c r="S4591" t="str">
        <x:f>IF(AND(L4591&gt;=H4591+I4591+J4591,M4591&gt;L4591,F4591&lt;&gt;""),"PASS","FAIL")</x:f>
        <x:v>PASS</x:v>
      </x:c>
      <x:c r="T4591" t="n">
        <x:v>3</x:v>
      </x:c>
      <x:c r="U4591" t="str">
        <x:v>pickup_after_delivery_completion_plus_usage_lag</x:v>
      </x:c>
    </x:row>
    <x:row r="4592">
      <x:c r="A4592" t="str">
        <x:v>Set2_200-10-2</x:v>
      </x:c>
      <x:c r="B4592" t="str">
        <x:v>standard_same_day</x:v>
      </x:c>
      <x:c r="C4592" t="str">
        <x:v>C154</x:v>
      </x:c>
      <x:c r="D4592" s="59" t="n">
        <x:v>40</x:v>
      </x:c>
      <x:c r="E4592" s="59" t="n">
        <x:v>36</x:v>
      </x:c>
      <x:c r="F4592" s="59" t="str">
        <x:v>S7</x:v>
      </x:c>
      <x:c r="G4592" s="59" t="n">
        <x:v>347</x:v>
      </x:c>
      <x:c r="H4592" s="59" t="n">
        <x:v>363</x:v>
      </x:c>
      <x:c r="I4592" s="59" t="n">
        <x:v>10</x:v>
      </x:c>
      <x:c r="J4592" s="60" t="n">
        <x:f>'参数'!$C$5</x:f>
        <x:v>360</x:v>
      </x:c>
      <x:c r="K4592" s="60" t="n">
        <x:f>'参数'!$D$5</x:f>
        <x:v>240</x:v>
      </x:c>
      <x:c r="L4592" s="60" t="n">
        <x:f>H4592+I4592+J4592</x:f>
        <x:v>733</x:v>
      </x:c>
      <x:c r="M4592" s="60" t="n">
        <x:f>L4592+K4592</x:f>
        <x:v>973</x:v>
      </x:c>
      <x:c r="N4592" s="60" t="n">
        <x:f>'参数'!$B$10</x:f>
        <x:v>1</x:v>
      </x:c>
      <x:c r="O4592" s="60" t="n">
        <x:f>N4592*'参数'!$B$11</x:f>
        <x:v>2</x:v>
      </x:c>
      <x:c r="P4592" s="60" t="n">
        <x:f>N4592*'参数'!$B$12</x:f>
        <x:v>1</x:v>
      </x:c>
      <x:c r="Q4592" t="str">
        <x:f>C4592&amp;"d"</x:f>
        <x:v>C154d</x:v>
      </x:c>
      <x:c r="R4592" t="str">
        <x:f>C4592&amp;"p"</x:f>
        <x:v>C154p</x:v>
      </x:c>
      <x:c r="S4592" t="str">
        <x:f>IF(AND(L4592&gt;=H4592+I4592+J4592,M4592&gt;L4592,F4592&lt;&gt;""),"PASS","FAIL")</x:f>
        <x:v>PASS</x:v>
      </x:c>
      <x:c r="T4592" t="n">
        <x:v>10</x:v>
      </x:c>
      <x:c r="U4592" t="str">
        <x:v>pickup_after_delivery_completion_plus_usage_lag</x:v>
      </x:c>
    </x:row>
    <x:row r="4593">
      <x:c r="A4593" t="str">
        <x:v>Set2_200-10-2</x:v>
      </x:c>
      <x:c r="B4593" t="str">
        <x:v>standard_same_day</x:v>
      </x:c>
      <x:c r="C4593" t="str">
        <x:v>C155</x:v>
      </x:c>
      <x:c r="D4593" s="59" t="n">
        <x:v>45</x:v>
      </x:c>
      <x:c r="E4593" s="59" t="n">
        <x:v>27</x:v>
      </x:c>
      <x:c r="F4593" s="59" t="str">
        <x:v>S4</x:v>
      </x:c>
      <x:c r="G4593" s="59" t="n">
        <x:v>423</x:v>
      </x:c>
      <x:c r="H4593" s="59" t="n">
        <x:v>461</x:v>
      </x:c>
      <x:c r="I4593" s="59" t="n">
        <x:v>10</x:v>
      </x:c>
      <x:c r="J4593" s="60" t="n">
        <x:f>'参数'!$C$5</x:f>
        <x:v>360</x:v>
      </x:c>
      <x:c r="K4593" s="60" t="n">
        <x:f>'参数'!$D$5</x:f>
        <x:v>240</x:v>
      </x:c>
      <x:c r="L4593" s="60" t="n">
        <x:f>H4593+I4593+J4593</x:f>
        <x:v>831</x:v>
      </x:c>
      <x:c r="M4593" s="60" t="n">
        <x:f>L4593+K4593</x:f>
        <x:v>1071</x:v>
      </x:c>
      <x:c r="N4593" s="60" t="n">
        <x:f>'参数'!$B$10</x:f>
        <x:v>1</x:v>
      </x:c>
      <x:c r="O4593" s="60" t="n">
        <x:f>N4593*'参数'!$B$11</x:f>
        <x:v>2</x:v>
      </x:c>
      <x:c r="P4593" s="60" t="n">
        <x:f>N4593*'参数'!$B$12</x:f>
        <x:v>1</x:v>
      </x:c>
      <x:c r="Q4593" t="str">
        <x:f>C4593&amp;"d"</x:f>
        <x:v>C155d</x:v>
      </x:c>
      <x:c r="R4593" t="str">
        <x:f>C4593&amp;"p"</x:f>
        <x:v>C155p</x:v>
      </x:c>
      <x:c r="S4593" t="str">
        <x:f>IF(AND(L4593&gt;=H4593+I4593+J4593,M4593&gt;L4593,F4593&lt;&gt;""),"PASS","FAIL")</x:f>
        <x:v>PASS</x:v>
      </x:c>
      <x:c r="T4593" t="n">
        <x:v>8</x:v>
      </x:c>
      <x:c r="U4593" t="str">
        <x:v>pickup_after_delivery_completion_plus_usage_lag</x:v>
      </x:c>
    </x:row>
    <x:row r="4594">
      <x:c r="A4594" t="str">
        <x:v>Set2_200-10-2</x:v>
      </x:c>
      <x:c r="B4594" t="str">
        <x:v>standard_same_day</x:v>
      </x:c>
      <x:c r="C4594" t="str">
        <x:v>C156</x:v>
      </x:c>
      <x:c r="D4594" s="59" t="n">
        <x:v>36</x:v>
      </x:c>
      <x:c r="E4594" s="59" t="n">
        <x:v>26</x:v>
      </x:c>
      <x:c r="F4594" s="59" t="str">
        <x:v>S8</x:v>
      </x:c>
      <x:c r="G4594" s="59" t="n">
        <x:v>455</x:v>
      </x:c>
      <x:c r="H4594" s="59" t="n">
        <x:v>467</x:v>
      </x:c>
      <x:c r="I4594" s="59" t="n">
        <x:v>10</x:v>
      </x:c>
      <x:c r="J4594" s="60" t="n">
        <x:f>'参数'!$C$5</x:f>
        <x:v>360</x:v>
      </x:c>
      <x:c r="K4594" s="60" t="n">
        <x:f>'参数'!$D$5</x:f>
        <x:v>240</x:v>
      </x:c>
      <x:c r="L4594" s="60" t="n">
        <x:f>H4594+I4594+J4594</x:f>
        <x:v>837</x:v>
      </x:c>
      <x:c r="M4594" s="60" t="n">
        <x:f>L4594+K4594</x:f>
        <x:v>1077</x:v>
      </x:c>
      <x:c r="N4594" s="60" t="n">
        <x:f>'参数'!$B$10</x:f>
        <x:v>1</x:v>
      </x:c>
      <x:c r="O4594" s="60" t="n">
        <x:f>N4594*'参数'!$B$11</x:f>
        <x:v>2</x:v>
      </x:c>
      <x:c r="P4594" s="60" t="n">
        <x:f>N4594*'参数'!$B$12</x:f>
        <x:v>1</x:v>
      </x:c>
      <x:c r="Q4594" t="str">
        <x:f>C4594&amp;"d"</x:f>
        <x:v>C156d</x:v>
      </x:c>
      <x:c r="R4594" t="str">
        <x:f>C4594&amp;"p"</x:f>
        <x:v>C156p</x:v>
      </x:c>
      <x:c r="S4594" t="str">
        <x:f>IF(AND(L4594&gt;=H4594+I4594+J4594,M4594&gt;L4594,F4594&lt;&gt;""),"PASS","FAIL")</x:f>
        <x:v>PASS</x:v>
      </x:c>
      <x:c r="T4594" t="n">
        <x:v>6</x:v>
      </x:c>
      <x:c r="U4594" t="str">
        <x:v>pickup_after_delivery_completion_plus_usage_lag</x:v>
      </x:c>
    </x:row>
    <x:row r="4595">
      <x:c r="A4595" t="str">
        <x:v>Set2_200-10-2</x:v>
      </x:c>
      <x:c r="B4595" t="str">
        <x:v>standard_same_day</x:v>
      </x:c>
      <x:c r="C4595" t="str">
        <x:v>C157</x:v>
      </x:c>
      <x:c r="D4595" s="59" t="n">
        <x:v>46</x:v>
      </x:c>
      <x:c r="E4595" s="59" t="n">
        <x:v>28</x:v>
      </x:c>
      <x:c r="F4595" s="59" t="str">
        <x:v>S4</x:v>
      </x:c>
      <x:c r="G4595" s="59" t="n">
        <x:v>114</x:v>
      </x:c>
      <x:c r="H4595" s="59" t="n">
        <x:v>140</x:v>
      </x:c>
      <x:c r="I4595" s="59" t="n">
        <x:v>10</x:v>
      </x:c>
      <x:c r="J4595" s="60" t="n">
        <x:f>'参数'!$C$5</x:f>
        <x:v>360</x:v>
      </x:c>
      <x:c r="K4595" s="60" t="n">
        <x:f>'参数'!$D$5</x:f>
        <x:v>240</x:v>
      </x:c>
      <x:c r="L4595" s="60" t="n">
        <x:f>H4595+I4595+J4595</x:f>
        <x:v>510</x:v>
      </x:c>
      <x:c r="M4595" s="60" t="n">
        <x:f>L4595+K4595</x:f>
        <x:v>750</x:v>
      </x:c>
      <x:c r="N4595" s="60" t="n">
        <x:f>'参数'!$B$10</x:f>
        <x:v>1</x:v>
      </x:c>
      <x:c r="O4595" s="60" t="n">
        <x:f>N4595*'参数'!$B$11</x:f>
        <x:v>2</x:v>
      </x:c>
      <x:c r="P4595" s="60" t="n">
        <x:f>N4595*'参数'!$B$12</x:f>
        <x:v>1</x:v>
      </x:c>
      <x:c r="Q4595" t="str">
        <x:f>C4595&amp;"d"</x:f>
        <x:v>C157d</x:v>
      </x:c>
      <x:c r="R4595" t="str">
        <x:f>C4595&amp;"p"</x:f>
        <x:v>C157p</x:v>
      </x:c>
      <x:c r="S4595" t="str">
        <x:f>IF(AND(L4595&gt;=H4595+I4595+J4595,M4595&gt;L4595,F4595&lt;&gt;""),"PASS","FAIL")</x:f>
        <x:v>PASS</x:v>
      </x:c>
      <x:c r="T4595" t="n">
        <x:v>8</x:v>
      </x:c>
      <x:c r="U4595" t="str">
        <x:v>pickup_after_delivery_completion_plus_usage_lag</x:v>
      </x:c>
    </x:row>
    <x:row r="4596">
      <x:c r="A4596" t="str">
        <x:v>Set2_200-10-2</x:v>
      </x:c>
      <x:c r="B4596" t="str">
        <x:v>standard_same_day</x:v>
      </x:c>
      <x:c r="C4596" t="str">
        <x:v>C158</x:v>
      </x:c>
      <x:c r="D4596" s="59" t="n">
        <x:v>40</x:v>
      </x:c>
      <x:c r="E4596" s="59" t="n">
        <x:v>38</x:v>
      </x:c>
      <x:c r="F4596" s="59" t="str">
        <x:v>S7</x:v>
      </x:c>
      <x:c r="G4596" s="59" t="n">
        <x:v>554</x:v>
      </x:c>
      <x:c r="H4596" s="59" t="n">
        <x:v>576</x:v>
      </x:c>
      <x:c r="I4596" s="59" t="n">
        <x:v>10</x:v>
      </x:c>
      <x:c r="J4596" s="60" t="n">
        <x:f>'参数'!$C$5</x:f>
        <x:v>360</x:v>
      </x:c>
      <x:c r="K4596" s="60" t="n">
        <x:f>'参数'!$D$5</x:f>
        <x:v>240</x:v>
      </x:c>
      <x:c r="L4596" s="60" t="n">
        <x:f>H4596+I4596+J4596</x:f>
        <x:v>946</x:v>
      </x:c>
      <x:c r="M4596" s="60" t="n">
        <x:f>L4596+K4596</x:f>
        <x:v>1186</x:v>
      </x:c>
      <x:c r="N4596" s="60" t="n">
        <x:f>'参数'!$B$10</x:f>
        <x:v>1</x:v>
      </x:c>
      <x:c r="O4596" s="60" t="n">
        <x:f>N4596*'参数'!$B$11</x:f>
        <x:v>2</x:v>
      </x:c>
      <x:c r="P4596" s="60" t="n">
        <x:f>N4596*'参数'!$B$12</x:f>
        <x:v>1</x:v>
      </x:c>
      <x:c r="Q4596" t="str">
        <x:f>C4596&amp;"d"</x:f>
        <x:v>C158d</x:v>
      </x:c>
      <x:c r="R4596" t="str">
        <x:f>C4596&amp;"p"</x:f>
        <x:v>C158p</x:v>
      </x:c>
      <x:c r="S4596" t="str">
        <x:f>IF(AND(L4596&gt;=H4596+I4596+J4596,M4596&gt;L4596,F4596&lt;&gt;""),"PASS","FAIL")</x:f>
        <x:v>PASS</x:v>
      </x:c>
      <x:c r="T4596" t="n">
        <x:v>3</x:v>
      </x:c>
      <x:c r="U4596" t="str">
        <x:v>pickup_after_delivery_completion_plus_usage_lag</x:v>
      </x:c>
    </x:row>
    <x:row r="4597">
      <x:c r="A4597" t="str">
        <x:v>Set2_200-10-2</x:v>
      </x:c>
      <x:c r="B4597" t="str">
        <x:v>standard_same_day</x:v>
      </x:c>
      <x:c r="C4597" t="str">
        <x:v>C159</x:v>
      </x:c>
      <x:c r="D4597" s="59" t="n">
        <x:v>27</x:v>
      </x:c>
      <x:c r="E4597" s="59" t="n">
        <x:v>38</x:v>
      </x:c>
      <x:c r="F4597" s="59" t="str">
        <x:v>S9</x:v>
      </x:c>
      <x:c r="G4597" s="59" t="n">
        <x:v>123</x:v>
      </x:c>
      <x:c r="H4597" s="59" t="n">
        <x:v>135</x:v>
      </x:c>
      <x:c r="I4597" s="59" t="n">
        <x:v>10</x:v>
      </x:c>
      <x:c r="J4597" s="60" t="n">
        <x:f>'参数'!$C$5</x:f>
        <x:v>360</x:v>
      </x:c>
      <x:c r="K4597" s="60" t="n">
        <x:f>'参数'!$D$5</x:f>
        <x:v>240</x:v>
      </x:c>
      <x:c r="L4597" s="60" t="n">
        <x:f>H4597+I4597+J4597</x:f>
        <x:v>505</x:v>
      </x:c>
      <x:c r="M4597" s="60" t="n">
        <x:f>L4597+K4597</x:f>
        <x:v>745</x:v>
      </x:c>
      <x:c r="N4597" s="60" t="n">
        <x:f>'参数'!$B$10</x:f>
        <x:v>1</x:v>
      </x:c>
      <x:c r="O4597" s="60" t="n">
        <x:f>N4597*'参数'!$B$11</x:f>
        <x:v>2</x:v>
      </x:c>
      <x:c r="P4597" s="60" t="n">
        <x:f>N4597*'参数'!$B$12</x:f>
        <x:v>1</x:v>
      </x:c>
      <x:c r="Q4597" t="str">
        <x:f>C4597&amp;"d"</x:f>
        <x:v>C159d</x:v>
      </x:c>
      <x:c r="R4597" t="str">
        <x:f>C4597&amp;"p"</x:f>
        <x:v>C159p</x:v>
      </x:c>
      <x:c r="S4597" t="str">
        <x:f>IF(AND(L4597&gt;=H4597+I4597+J4597,M4597&gt;L4597,F4597&lt;&gt;""),"PASS","FAIL")</x:f>
        <x:v>PASS</x:v>
      </x:c>
      <x:c r="T4597" t="n">
        <x:v>0</x:v>
      </x:c>
      <x:c r="U4597" t="str">
        <x:v>pickup_after_delivery_completion_plus_usage_lag</x:v>
      </x:c>
    </x:row>
    <x:row r="4598">
      <x:c r="A4598" t="str">
        <x:v>Set2_200-10-2</x:v>
      </x:c>
      <x:c r="B4598" t="str">
        <x:v>standard_same_day</x:v>
      </x:c>
      <x:c r="C4598" t="str">
        <x:v>C160</x:v>
      </x:c>
      <x:c r="D4598" s="59" t="n">
        <x:v>31</x:v>
      </x:c>
      <x:c r="E4598" s="59" t="n">
        <x:v>44</x:v>
      </x:c>
      <x:c r="F4598" s="59" t="str">
        <x:v>S9</x:v>
      </x:c>
      <x:c r="G4598" s="59" t="n">
        <x:v>158</x:v>
      </x:c>
      <x:c r="H4598" s="59" t="n">
        <x:v>180</x:v>
      </x:c>
      <x:c r="I4598" s="59" t="n">
        <x:v>10</x:v>
      </x:c>
      <x:c r="J4598" s="60" t="n">
        <x:f>'参数'!$C$5</x:f>
        <x:v>360</x:v>
      </x:c>
      <x:c r="K4598" s="60" t="n">
        <x:f>'参数'!$D$5</x:f>
        <x:v>240</x:v>
      </x:c>
      <x:c r="L4598" s="60" t="n">
        <x:f>H4598+I4598+J4598</x:f>
        <x:v>550</x:v>
      </x:c>
      <x:c r="M4598" s="60" t="n">
        <x:f>L4598+K4598</x:f>
        <x:v>790</x:v>
      </x:c>
      <x:c r="N4598" s="60" t="n">
        <x:f>'参数'!$B$10</x:f>
        <x:v>1</x:v>
      </x:c>
      <x:c r="O4598" s="60" t="n">
        <x:f>N4598*'参数'!$B$11</x:f>
        <x:v>2</x:v>
      </x:c>
      <x:c r="P4598" s="60" t="n">
        <x:f>N4598*'参数'!$B$12</x:f>
        <x:v>1</x:v>
      </x:c>
      <x:c r="Q4598" t="str">
        <x:f>C4598&amp;"d"</x:f>
        <x:v>C160d</x:v>
      </x:c>
      <x:c r="R4598" t="str">
        <x:f>C4598&amp;"p"</x:f>
        <x:v>C160p</x:v>
      </x:c>
      <x:c r="S4598" t="str">
        <x:f>IF(AND(L4598&gt;=H4598+I4598+J4598,M4598&gt;L4598,F4598&lt;&gt;""),"PASS","FAIL")</x:f>
        <x:v>PASS</x:v>
      </x:c>
      <x:c r="T4598" t="n">
        <x:v>7</x:v>
      </x:c>
      <x:c r="U4598" t="str">
        <x:v>pickup_after_delivery_completion_plus_usage_lag</x:v>
      </x:c>
    </x:row>
    <x:row r="4599">
      <x:c r="A4599" t="str">
        <x:v>Set2_200-10-2</x:v>
      </x:c>
      <x:c r="B4599" t="str">
        <x:v>standard_same_day</x:v>
      </x:c>
      <x:c r="C4599" t="str">
        <x:v>C161</x:v>
      </x:c>
      <x:c r="D4599" s="59" t="n">
        <x:v>41</x:v>
      </x:c>
      <x:c r="E4599" s="59" t="n">
        <x:v>31</x:v>
      </x:c>
      <x:c r="F4599" s="59" t="str">
        <x:v>S4</x:v>
      </x:c>
      <x:c r="G4599" s="59" t="n">
        <x:v>560</x:v>
      </x:c>
      <x:c r="H4599" s="59" t="n">
        <x:v>570</x:v>
      </x:c>
      <x:c r="I4599" s="59" t="n">
        <x:v>10</x:v>
      </x:c>
      <x:c r="J4599" s="60" t="n">
        <x:f>'参数'!$C$5</x:f>
        <x:v>360</x:v>
      </x:c>
      <x:c r="K4599" s="60" t="n">
        <x:f>'参数'!$D$5</x:f>
        <x:v>240</x:v>
      </x:c>
      <x:c r="L4599" s="60" t="n">
        <x:f>H4599+I4599+J4599</x:f>
        <x:v>940</x:v>
      </x:c>
      <x:c r="M4599" s="60" t="n">
        <x:f>L4599+K4599</x:f>
        <x:v>1180</x:v>
      </x:c>
      <x:c r="N4599" s="60" t="n">
        <x:f>'参数'!$B$10</x:f>
        <x:v>1</x:v>
      </x:c>
      <x:c r="O4599" s="60" t="n">
        <x:f>N4599*'参数'!$B$11</x:f>
        <x:v>2</x:v>
      </x:c>
      <x:c r="P4599" s="60" t="n">
        <x:f>N4599*'参数'!$B$12</x:f>
        <x:v>1</x:v>
      </x:c>
      <x:c r="Q4599" t="str">
        <x:f>C4599&amp;"d"</x:f>
        <x:v>C161d</x:v>
      </x:c>
      <x:c r="R4599" t="str">
        <x:f>C4599&amp;"p"</x:f>
        <x:v>C161p</x:v>
      </x:c>
      <x:c r="S4599" t="str">
        <x:f>IF(AND(L4599&gt;=H4599+I4599+J4599,M4599&gt;L4599,F4599&lt;&gt;""),"PASS","FAIL")</x:f>
        <x:v>PASS</x:v>
      </x:c>
      <x:c r="T4599" t="n">
        <x:v>10</x:v>
      </x:c>
      <x:c r="U4599" t="str">
        <x:v>pickup_after_delivery_completion_plus_usage_lag</x:v>
      </x:c>
    </x:row>
    <x:row r="4600">
      <x:c r="A4600" t="str">
        <x:v>Set2_200-10-2</x:v>
      </x:c>
      <x:c r="B4600" t="str">
        <x:v>standard_same_day</x:v>
      </x:c>
      <x:c r="C4600" t="str">
        <x:v>C162</x:v>
      </x:c>
      <x:c r="D4600" s="59" t="n">
        <x:v>39</x:v>
      </x:c>
      <x:c r="E4600" s="59" t="n">
        <x:v>36</x:v>
      </x:c>
      <x:c r="F4600" s="59" t="str">
        <x:v>S9</x:v>
      </x:c>
      <x:c r="G4600" s="59" t="n">
        <x:v>41</x:v>
      </x:c>
      <x:c r="H4600" s="59" t="n">
        <x:v>55</x:v>
      </x:c>
      <x:c r="I4600" s="59" t="n">
        <x:v>10</x:v>
      </x:c>
      <x:c r="J4600" s="60" t="n">
        <x:f>'参数'!$C$5</x:f>
        <x:v>360</x:v>
      </x:c>
      <x:c r="K4600" s="60" t="n">
        <x:f>'参数'!$D$5</x:f>
        <x:v>240</x:v>
      </x:c>
      <x:c r="L4600" s="60" t="n">
        <x:f>H4600+I4600+J4600</x:f>
        <x:v>425</x:v>
      </x:c>
      <x:c r="M4600" s="60" t="n">
        <x:f>L4600+K4600</x:f>
        <x:v>665</x:v>
      </x:c>
      <x:c r="N4600" s="60" t="n">
        <x:f>'参数'!$B$10</x:f>
        <x:v>1</x:v>
      </x:c>
      <x:c r="O4600" s="60" t="n">
        <x:f>N4600*'参数'!$B$11</x:f>
        <x:v>2</x:v>
      </x:c>
      <x:c r="P4600" s="60" t="n">
        <x:f>N4600*'参数'!$B$12</x:f>
        <x:v>1</x:v>
      </x:c>
      <x:c r="Q4600" t="str">
        <x:f>C4600&amp;"d"</x:f>
        <x:v>C162d</x:v>
      </x:c>
      <x:c r="R4600" t="str">
        <x:f>C4600&amp;"p"</x:f>
        <x:v>C162p</x:v>
      </x:c>
      <x:c r="S4600" t="str">
        <x:f>IF(AND(L4600&gt;=H4600+I4600+J4600,M4600&gt;L4600,F4600&lt;&gt;""),"PASS","FAIL")</x:f>
        <x:v>PASS</x:v>
      </x:c>
      <x:c r="T4600" t="n">
        <x:v>12</x:v>
      </x:c>
      <x:c r="U4600" t="str">
        <x:v>pickup_after_delivery_completion_plus_usage_lag</x:v>
      </x:c>
    </x:row>
    <x:row r="4601">
      <x:c r="A4601" t="str">
        <x:v>Set2_200-10-2</x:v>
      </x:c>
      <x:c r="B4601" t="str">
        <x:v>standard_same_day</x:v>
      </x:c>
      <x:c r="C4601" t="str">
        <x:v>C163</x:v>
      </x:c>
      <x:c r="D4601" s="59" t="n">
        <x:v>30</x:v>
      </x:c>
      <x:c r="E4601" s="59" t="n">
        <x:v>40</x:v>
      </x:c>
      <x:c r="F4601" s="59" t="str">
        <x:v>S9</x:v>
      </x:c>
      <x:c r="G4601" s="59" t="n">
        <x:v>618</x:v>
      </x:c>
      <x:c r="H4601" s="59" t="n">
        <x:v>632</x:v>
      </x:c>
      <x:c r="I4601" s="59" t="n">
        <x:v>10</x:v>
      </x:c>
      <x:c r="J4601" s="60" t="n">
        <x:f>'参数'!$C$5</x:f>
        <x:v>360</x:v>
      </x:c>
      <x:c r="K4601" s="60" t="n">
        <x:f>'参数'!$D$5</x:f>
        <x:v>240</x:v>
      </x:c>
      <x:c r="L4601" s="60" t="n">
        <x:f>H4601+I4601+J4601</x:f>
        <x:v>1002</x:v>
      </x:c>
      <x:c r="M4601" s="60" t="n">
        <x:f>L4601+K4601</x:f>
        <x:v>1242</x:v>
      </x:c>
      <x:c r="N4601" s="60" t="n">
        <x:f>'参数'!$B$10</x:f>
        <x:v>1</x:v>
      </x:c>
      <x:c r="O4601" s="60" t="n">
        <x:f>N4601*'参数'!$B$11</x:f>
        <x:v>2</x:v>
      </x:c>
      <x:c r="P4601" s="60" t="n">
        <x:f>N4601*'参数'!$B$12</x:f>
        <x:v>1</x:v>
      </x:c>
      <x:c r="Q4601" t="str">
        <x:f>C4601&amp;"d"</x:f>
        <x:v>C163d</x:v>
      </x:c>
      <x:c r="R4601" t="str">
        <x:f>C4601&amp;"p"</x:f>
        <x:v>C163p</x:v>
      </x:c>
      <x:c r="S4601" t="str">
        <x:f>IF(AND(L4601&gt;=H4601+I4601+J4601,M4601&gt;L4601,F4601&lt;&gt;""),"PASS","FAIL")</x:f>
        <x:v>PASS</x:v>
      </x:c>
      <x:c r="T4601" t="n">
        <x:v>5</x:v>
      </x:c>
      <x:c r="U4601" t="str">
        <x:v>pickup_after_delivery_completion_plus_usage_lag</x:v>
      </x:c>
    </x:row>
    <x:row r="4602">
      <x:c r="A4602" t="str">
        <x:v>Set2_200-10-2</x:v>
      </x:c>
      <x:c r="B4602" t="str">
        <x:v>standard_same_day</x:v>
      </x:c>
      <x:c r="C4602" t="str">
        <x:v>C164</x:v>
      </x:c>
      <x:c r="D4602" s="59" t="n">
        <x:v>40</x:v>
      </x:c>
      <x:c r="E4602" s="59" t="n">
        <x:v>38</x:v>
      </x:c>
      <x:c r="F4602" s="59" t="str">
        <x:v>S7</x:v>
      </x:c>
      <x:c r="G4602" s="59" t="n">
        <x:v>319</x:v>
      </x:c>
      <x:c r="H4602" s="59" t="n">
        <x:v>347</x:v>
      </x:c>
      <x:c r="I4602" s="59" t="n">
        <x:v>10</x:v>
      </x:c>
      <x:c r="J4602" s="60" t="n">
        <x:f>'参数'!$C$5</x:f>
        <x:v>360</x:v>
      </x:c>
      <x:c r="K4602" s="60" t="n">
        <x:f>'参数'!$D$5</x:f>
        <x:v>240</x:v>
      </x:c>
      <x:c r="L4602" s="60" t="n">
        <x:f>H4602+I4602+J4602</x:f>
        <x:v>717</x:v>
      </x:c>
      <x:c r="M4602" s="60" t="n">
        <x:f>L4602+K4602</x:f>
        <x:v>957</x:v>
      </x:c>
      <x:c r="N4602" s="60" t="n">
        <x:f>'参数'!$B$10</x:f>
        <x:v>1</x:v>
      </x:c>
      <x:c r="O4602" s="60" t="n">
        <x:f>N4602*'参数'!$B$11</x:f>
        <x:v>2</x:v>
      </x:c>
      <x:c r="P4602" s="60" t="n">
        <x:f>N4602*'参数'!$B$12</x:f>
        <x:v>1</x:v>
      </x:c>
      <x:c r="Q4602" t="str">
        <x:f>C4602&amp;"d"</x:f>
        <x:v>C164d</x:v>
      </x:c>
      <x:c r="R4602" t="str">
        <x:f>C4602&amp;"p"</x:f>
        <x:v>C164p</x:v>
      </x:c>
      <x:c r="S4602" t="str">
        <x:f>IF(AND(L4602&gt;=H4602+I4602+J4602,M4602&gt;L4602,F4602&lt;&gt;""),"PASS","FAIL")</x:f>
        <x:v>PASS</x:v>
      </x:c>
      <x:c r="T4602" t="n">
        <x:v>11</x:v>
      </x:c>
      <x:c r="U4602" t="str">
        <x:v>pickup_after_delivery_completion_plus_usage_lag</x:v>
      </x:c>
    </x:row>
    <x:row r="4603">
      <x:c r="A4603" t="str">
        <x:v>Set2_200-10-2</x:v>
      </x:c>
      <x:c r="B4603" t="str">
        <x:v>standard_same_day</x:v>
      </x:c>
      <x:c r="C4603" t="str">
        <x:v>C165</x:v>
      </x:c>
      <x:c r="D4603" s="59" t="n">
        <x:v>42</x:v>
      </x:c>
      <x:c r="E4603" s="59" t="n">
        <x:v>32</x:v>
      </x:c>
      <x:c r="F4603" s="59" t="str">
        <x:v>S4</x:v>
      </x:c>
      <x:c r="G4603" s="59" t="n">
        <x:v>436</x:v>
      </x:c>
      <x:c r="H4603" s="59" t="n">
        <x:v>472</x:v>
      </x:c>
      <x:c r="I4603" s="59" t="n">
        <x:v>10</x:v>
      </x:c>
      <x:c r="J4603" s="60" t="n">
        <x:f>'参数'!$C$5</x:f>
        <x:v>360</x:v>
      </x:c>
      <x:c r="K4603" s="60" t="n">
        <x:f>'参数'!$D$5</x:f>
        <x:v>240</x:v>
      </x:c>
      <x:c r="L4603" s="60" t="n">
        <x:f>H4603+I4603+J4603</x:f>
        <x:v>842</x:v>
      </x:c>
      <x:c r="M4603" s="60" t="n">
        <x:f>L4603+K4603</x:f>
        <x:v>1082</x:v>
      </x:c>
      <x:c r="N4603" s="60" t="n">
        <x:f>'参数'!$B$10</x:f>
        <x:v>1</x:v>
      </x:c>
      <x:c r="O4603" s="60" t="n">
        <x:f>N4603*'参数'!$B$11</x:f>
        <x:v>2</x:v>
      </x:c>
      <x:c r="P4603" s="60" t="n">
        <x:f>N4603*'参数'!$B$12</x:f>
        <x:v>1</x:v>
      </x:c>
      <x:c r="Q4603" t="str">
        <x:f>C4603&amp;"d"</x:f>
        <x:v>C165d</x:v>
      </x:c>
      <x:c r="R4603" t="str">
        <x:f>C4603&amp;"p"</x:f>
        <x:v>C165p</x:v>
      </x:c>
      <x:c r="S4603" t="str">
        <x:f>IF(AND(L4603&gt;=H4603+I4603+J4603,M4603&gt;L4603,F4603&lt;&gt;""),"PASS","FAIL")</x:f>
        <x:v>PASS</x:v>
      </x:c>
      <x:c r="T4603" t="n">
        <x:v>3</x:v>
      </x:c>
      <x:c r="U4603" t="str">
        <x:v>pickup_after_delivery_completion_plus_usage_lag</x:v>
      </x:c>
    </x:row>
    <x:row r="4604">
      <x:c r="A4604" t="str">
        <x:v>Set2_200-10-2</x:v>
      </x:c>
      <x:c r="B4604" t="str">
        <x:v>standard_same_day</x:v>
      </x:c>
      <x:c r="C4604" t="str">
        <x:v>C166</x:v>
      </x:c>
      <x:c r="D4604" s="59" t="n">
        <x:v>50</x:v>
      </x:c>
      <x:c r="E4604" s="59" t="n">
        <x:v>43</x:v>
      </x:c>
      <x:c r="F4604" s="59" t="str">
        <x:v>S7</x:v>
      </x:c>
      <x:c r="G4604" s="59" t="n">
        <x:v>413</x:v>
      </x:c>
      <x:c r="H4604" s="59" t="n">
        <x:v>437</x:v>
      </x:c>
      <x:c r="I4604" s="59" t="n">
        <x:v>10</x:v>
      </x:c>
      <x:c r="J4604" s="60" t="n">
        <x:f>'参数'!$C$5</x:f>
        <x:v>360</x:v>
      </x:c>
      <x:c r="K4604" s="60" t="n">
        <x:f>'参数'!$D$5</x:f>
        <x:v>240</x:v>
      </x:c>
      <x:c r="L4604" s="60" t="n">
        <x:f>H4604+I4604+J4604</x:f>
        <x:v>807</x:v>
      </x:c>
      <x:c r="M4604" s="60" t="n">
        <x:f>L4604+K4604</x:f>
        <x:v>1047</x:v>
      </x:c>
      <x:c r="N4604" s="60" t="n">
        <x:f>'参数'!$B$10</x:f>
        <x:v>1</x:v>
      </x:c>
      <x:c r="O4604" s="60" t="n">
        <x:f>N4604*'参数'!$B$11</x:f>
        <x:v>2</x:v>
      </x:c>
      <x:c r="P4604" s="60" t="n">
        <x:f>N4604*'参数'!$B$12</x:f>
        <x:v>1</x:v>
      </x:c>
      <x:c r="Q4604" t="str">
        <x:f>C4604&amp;"d"</x:f>
        <x:v>C166d</x:v>
      </x:c>
      <x:c r="R4604" t="str">
        <x:f>C4604&amp;"p"</x:f>
        <x:v>C166p</x:v>
      </x:c>
      <x:c r="S4604" t="str">
        <x:f>IF(AND(L4604&gt;=H4604+I4604+J4604,M4604&gt;L4604,F4604&lt;&gt;""),"PASS","FAIL")</x:f>
        <x:v>PASS</x:v>
      </x:c>
      <x:c r="T4604" t="n">
        <x:v>11</x:v>
      </x:c>
      <x:c r="U4604" t="str">
        <x:v>pickup_after_delivery_completion_plus_usage_lag</x:v>
      </x:c>
    </x:row>
    <x:row r="4605">
      <x:c r="A4605" t="str">
        <x:v>Set2_200-10-2</x:v>
      </x:c>
      <x:c r="B4605" t="str">
        <x:v>standard_same_day</x:v>
      </x:c>
      <x:c r="C4605" t="str">
        <x:v>C167</x:v>
      </x:c>
      <x:c r="D4605" s="59" t="n">
        <x:v>37</x:v>
      </x:c>
      <x:c r="E4605" s="59" t="n">
        <x:v>40</x:v>
      </x:c>
      <x:c r="F4605" s="59" t="str">
        <x:v>S9</x:v>
      </x:c>
      <x:c r="G4605" s="59" t="n">
        <x:v>508</x:v>
      </x:c>
      <x:c r="H4605" s="59" t="n">
        <x:v>530</x:v>
      </x:c>
      <x:c r="I4605" s="59" t="n">
        <x:v>10</x:v>
      </x:c>
      <x:c r="J4605" s="60" t="n">
        <x:f>'参数'!$C$5</x:f>
        <x:v>360</x:v>
      </x:c>
      <x:c r="K4605" s="60" t="n">
        <x:f>'参数'!$D$5</x:f>
        <x:v>240</x:v>
      </x:c>
      <x:c r="L4605" s="60" t="n">
        <x:f>H4605+I4605+J4605</x:f>
        <x:v>900</x:v>
      </x:c>
      <x:c r="M4605" s="60" t="n">
        <x:f>L4605+K4605</x:f>
        <x:v>1140</x:v>
      </x:c>
      <x:c r="N4605" s="60" t="n">
        <x:f>'参数'!$B$10</x:f>
        <x:v>1</x:v>
      </x:c>
      <x:c r="O4605" s="60" t="n">
        <x:f>N4605*'参数'!$B$11</x:f>
        <x:v>2</x:v>
      </x:c>
      <x:c r="P4605" s="60" t="n">
        <x:f>N4605*'参数'!$B$12</x:f>
        <x:v>1</x:v>
      </x:c>
      <x:c r="Q4605" t="str">
        <x:f>C4605&amp;"d"</x:f>
        <x:v>C167d</x:v>
      </x:c>
      <x:c r="R4605" t="str">
        <x:f>C4605&amp;"p"</x:f>
        <x:v>C167p</x:v>
      </x:c>
      <x:c r="S4605" t="str">
        <x:f>IF(AND(L4605&gt;=H4605+I4605+J4605,M4605&gt;L4605,F4605&lt;&gt;""),"PASS","FAIL")</x:f>
        <x:v>PASS</x:v>
      </x:c>
      <x:c r="T4605" t="n">
        <x:v>8</x:v>
      </x:c>
      <x:c r="U4605" t="str">
        <x:v>pickup_after_delivery_completion_plus_usage_lag</x:v>
      </x:c>
    </x:row>
    <x:row r="4606">
      <x:c r="A4606" t="str">
        <x:v>Set2_200-10-2</x:v>
      </x:c>
      <x:c r="B4606" t="str">
        <x:v>standard_same_day</x:v>
      </x:c>
      <x:c r="C4606" t="str">
        <x:v>C168</x:v>
      </x:c>
      <x:c r="D4606" s="59" t="n">
        <x:v>42</x:v>
      </x:c>
      <x:c r="E4606" s="59" t="n">
        <x:v>39</x:v>
      </x:c>
      <x:c r="F4606" s="59" t="str">
        <x:v>S7</x:v>
      </x:c>
      <x:c r="G4606" s="59" t="n">
        <x:v>80</x:v>
      </x:c>
      <x:c r="H4606" s="59" t="n">
        <x:v>102</x:v>
      </x:c>
      <x:c r="I4606" s="59" t="n">
        <x:v>10</x:v>
      </x:c>
      <x:c r="J4606" s="60" t="n">
        <x:f>'参数'!$C$5</x:f>
        <x:v>360</x:v>
      </x:c>
      <x:c r="K4606" s="60" t="n">
        <x:f>'参数'!$D$5</x:f>
        <x:v>240</x:v>
      </x:c>
      <x:c r="L4606" s="60" t="n">
        <x:f>H4606+I4606+J4606</x:f>
        <x:v>472</x:v>
      </x:c>
      <x:c r="M4606" s="60" t="n">
        <x:f>L4606+K4606</x:f>
        <x:v>712</x:v>
      </x:c>
      <x:c r="N4606" s="60" t="n">
        <x:f>'参数'!$B$10</x:f>
        <x:v>1</x:v>
      </x:c>
      <x:c r="O4606" s="60" t="n">
        <x:f>N4606*'参数'!$B$11</x:f>
        <x:v>2</x:v>
      </x:c>
      <x:c r="P4606" s="60" t="n">
        <x:f>N4606*'参数'!$B$12</x:f>
        <x:v>1</x:v>
      </x:c>
      <x:c r="Q4606" t="str">
        <x:f>C4606&amp;"d"</x:f>
        <x:v>C168d</x:v>
      </x:c>
      <x:c r="R4606" t="str">
        <x:f>C4606&amp;"p"</x:f>
        <x:v>C168p</x:v>
      </x:c>
      <x:c r="S4606" t="str">
        <x:f>IF(AND(L4606&gt;=H4606+I4606+J4606,M4606&gt;L4606,F4606&lt;&gt;""),"PASS","FAIL")</x:f>
        <x:v>PASS</x:v>
      </x:c>
      <x:c r="T4606" t="n">
        <x:v>7</x:v>
      </x:c>
      <x:c r="U4606" t="str">
        <x:v>pickup_after_delivery_completion_plus_usage_lag</x:v>
      </x:c>
    </x:row>
    <x:row r="4607">
      <x:c r="A4607" t="str">
        <x:v>Set2_200-10-2</x:v>
      </x:c>
      <x:c r="B4607" t="str">
        <x:v>standard_same_day</x:v>
      </x:c>
      <x:c r="C4607" t="str">
        <x:v>C169</x:v>
      </x:c>
      <x:c r="D4607" s="59" t="n">
        <x:v>48</x:v>
      </x:c>
      <x:c r="E4607" s="59" t="n">
        <x:v>43</x:v>
      </x:c>
      <x:c r="F4607" s="59" t="str">
        <x:v>S7</x:v>
      </x:c>
      <x:c r="G4607" s="59" t="n">
        <x:v>578</x:v>
      </x:c>
      <x:c r="H4607" s="59" t="n">
        <x:v>604</x:v>
      </x:c>
      <x:c r="I4607" s="59" t="n">
        <x:v>10</x:v>
      </x:c>
      <x:c r="J4607" s="60" t="n">
        <x:f>'参数'!$C$5</x:f>
        <x:v>360</x:v>
      </x:c>
      <x:c r="K4607" s="60" t="n">
        <x:f>'参数'!$D$5</x:f>
        <x:v>240</x:v>
      </x:c>
      <x:c r="L4607" s="60" t="n">
        <x:f>H4607+I4607+J4607</x:f>
        <x:v>974</x:v>
      </x:c>
      <x:c r="M4607" s="60" t="n">
        <x:f>L4607+K4607</x:f>
        <x:v>1214</x:v>
      </x:c>
      <x:c r="N4607" s="60" t="n">
        <x:f>'参数'!$B$10</x:f>
        <x:v>1</x:v>
      </x:c>
      <x:c r="O4607" s="60" t="n">
        <x:f>N4607*'参数'!$B$11</x:f>
        <x:v>2</x:v>
      </x:c>
      <x:c r="P4607" s="60" t="n">
        <x:f>N4607*'参数'!$B$12</x:f>
        <x:v>1</x:v>
      </x:c>
      <x:c r="Q4607" t="str">
        <x:f>C4607&amp;"d"</x:f>
        <x:v>C169d</x:v>
      </x:c>
      <x:c r="R4607" t="str">
        <x:f>C4607&amp;"p"</x:f>
        <x:v>C169p</x:v>
      </x:c>
      <x:c r="S4607" t="str">
        <x:f>IF(AND(L4607&gt;=H4607+I4607+J4607,M4607&gt;L4607,F4607&lt;&gt;""),"PASS","FAIL")</x:f>
        <x:v>PASS</x:v>
      </x:c>
      <x:c r="T4607" t="n">
        <x:v>7</x:v>
      </x:c>
      <x:c r="U4607" t="str">
        <x:v>pickup_after_delivery_completion_plus_usage_lag</x:v>
      </x:c>
    </x:row>
    <x:row r="4608">
      <x:c r="A4608" t="str">
        <x:v>Set2_200-10-2</x:v>
      </x:c>
      <x:c r="B4608" t="str">
        <x:v>standard_same_day</x:v>
      </x:c>
      <x:c r="C4608" t="str">
        <x:v>C170</x:v>
      </x:c>
      <x:c r="D4608" s="59" t="n">
        <x:v>35</x:v>
      </x:c>
      <x:c r="E4608" s="59" t="n">
        <x:v>40</x:v>
      </x:c>
      <x:c r="F4608" s="59" t="str">
        <x:v>S9</x:v>
      </x:c>
      <x:c r="G4608" s="59" t="n">
        <x:v>234</x:v>
      </x:c>
      <x:c r="H4608" s="59" t="n">
        <x:v>252</x:v>
      </x:c>
      <x:c r="I4608" s="59" t="n">
        <x:v>10</x:v>
      </x:c>
      <x:c r="J4608" s="60" t="n">
        <x:f>'参数'!$C$5</x:f>
        <x:v>360</x:v>
      </x:c>
      <x:c r="K4608" s="60" t="n">
        <x:f>'参数'!$D$5</x:f>
        <x:v>240</x:v>
      </x:c>
      <x:c r="L4608" s="60" t="n">
        <x:f>H4608+I4608+J4608</x:f>
        <x:v>622</x:v>
      </x:c>
      <x:c r="M4608" s="60" t="n">
        <x:f>L4608+K4608</x:f>
        <x:v>862</x:v>
      </x:c>
      <x:c r="N4608" s="60" t="n">
        <x:f>'参数'!$B$10</x:f>
        <x:v>1</x:v>
      </x:c>
      <x:c r="O4608" s="60" t="n">
        <x:f>N4608*'参数'!$B$11</x:f>
        <x:v>2</x:v>
      </x:c>
      <x:c r="P4608" s="60" t="n">
        <x:f>N4608*'参数'!$B$12</x:f>
        <x:v>1</x:v>
      </x:c>
      <x:c r="Q4608" t="str">
        <x:f>C4608&amp;"d"</x:f>
        <x:v>C170d</x:v>
      </x:c>
      <x:c r="R4608" t="str">
        <x:f>C4608&amp;"p"</x:f>
        <x:v>C170p</x:v>
      </x:c>
      <x:c r="S4608" t="str">
        <x:f>IF(AND(L4608&gt;=H4608+I4608+J4608,M4608&gt;L4608,F4608&lt;&gt;""),"PASS","FAIL")</x:f>
        <x:v>PASS</x:v>
      </x:c>
      <x:c r="T4608" t="n">
        <x:v>13</x:v>
      </x:c>
      <x:c r="U4608" t="str">
        <x:v>pickup_after_delivery_completion_plus_usage_lag</x:v>
      </x:c>
    </x:row>
    <x:row r="4609">
      <x:c r="A4609" t="str">
        <x:v>Set2_200-10-2</x:v>
      </x:c>
      <x:c r="B4609" t="str">
        <x:v>standard_same_day</x:v>
      </x:c>
      <x:c r="C4609" t="str">
        <x:v>C171</x:v>
      </x:c>
      <x:c r="D4609" s="59" t="n">
        <x:v>31</x:v>
      </x:c>
      <x:c r="E4609" s="59" t="n">
        <x:v>35</x:v>
      </x:c>
      <x:c r="F4609" s="59" t="str">
        <x:v>S9</x:v>
      </x:c>
      <x:c r="G4609" s="59" t="n">
        <x:v>492</x:v>
      </x:c>
      <x:c r="H4609" s="59" t="n">
        <x:v>528</x:v>
      </x:c>
      <x:c r="I4609" s="59" t="n">
        <x:v>10</x:v>
      </x:c>
      <x:c r="J4609" s="60" t="n">
        <x:f>'参数'!$C$5</x:f>
        <x:v>360</x:v>
      </x:c>
      <x:c r="K4609" s="60" t="n">
        <x:f>'参数'!$D$5</x:f>
        <x:v>240</x:v>
      </x:c>
      <x:c r="L4609" s="60" t="n">
        <x:f>H4609+I4609+J4609</x:f>
        <x:v>898</x:v>
      </x:c>
      <x:c r="M4609" s="60" t="n">
        <x:f>L4609+K4609</x:f>
        <x:v>1138</x:v>
      </x:c>
      <x:c r="N4609" s="60" t="n">
        <x:f>'参数'!$B$10</x:f>
        <x:v>1</x:v>
      </x:c>
      <x:c r="O4609" s="60" t="n">
        <x:f>N4609*'参数'!$B$11</x:f>
        <x:v>2</x:v>
      </x:c>
      <x:c r="P4609" s="60" t="n">
        <x:f>N4609*'参数'!$B$12</x:f>
        <x:v>1</x:v>
      </x:c>
      <x:c r="Q4609" t="str">
        <x:f>C4609&amp;"d"</x:f>
        <x:v>C171d</x:v>
      </x:c>
      <x:c r="R4609" t="str">
        <x:f>C4609&amp;"p"</x:f>
        <x:v>C171p</x:v>
      </x:c>
      <x:c r="S4609" t="str">
        <x:f>IF(AND(L4609&gt;=H4609+I4609+J4609,M4609&gt;L4609,F4609&lt;&gt;""),"PASS","FAIL")</x:f>
        <x:v>PASS</x:v>
      </x:c>
      <x:c r="T4609" t="n">
        <x:v>9</x:v>
      </x:c>
      <x:c r="U4609" t="str">
        <x:v>pickup_after_delivery_completion_plus_usage_lag</x:v>
      </x:c>
    </x:row>
    <x:row r="4610">
      <x:c r="A4610" t="str">
        <x:v>Set2_200-10-2</x:v>
      </x:c>
      <x:c r="B4610" t="str">
        <x:v>standard_same_day</x:v>
      </x:c>
      <x:c r="C4610" t="str">
        <x:v>C172</x:v>
      </x:c>
      <x:c r="D4610" s="59" t="n">
        <x:v>27</x:v>
      </x:c>
      <x:c r="E4610" s="59" t="n">
        <x:v>40</x:v>
      </x:c>
      <x:c r="F4610" s="59" t="str">
        <x:v>S9</x:v>
      </x:c>
      <x:c r="G4610" s="59" t="n">
        <x:v>493</x:v>
      </x:c>
      <x:c r="H4610" s="59" t="n">
        <x:v>507</x:v>
      </x:c>
      <x:c r="I4610" s="59" t="n">
        <x:v>10</x:v>
      </x:c>
      <x:c r="J4610" s="60" t="n">
        <x:f>'参数'!$C$5</x:f>
        <x:v>360</x:v>
      </x:c>
      <x:c r="K4610" s="60" t="n">
        <x:f>'参数'!$D$5</x:f>
        <x:v>240</x:v>
      </x:c>
      <x:c r="L4610" s="60" t="n">
        <x:f>H4610+I4610+J4610</x:f>
        <x:v>877</x:v>
      </x:c>
      <x:c r="M4610" s="60" t="n">
        <x:f>L4610+K4610</x:f>
        <x:v>1117</x:v>
      </x:c>
      <x:c r="N4610" s="60" t="n">
        <x:f>'参数'!$B$10</x:f>
        <x:v>1</x:v>
      </x:c>
      <x:c r="O4610" s="60" t="n">
        <x:f>N4610*'参数'!$B$11</x:f>
        <x:v>2</x:v>
      </x:c>
      <x:c r="P4610" s="60" t="n">
        <x:f>N4610*'参数'!$B$12</x:f>
        <x:v>1</x:v>
      </x:c>
      <x:c r="Q4610" t="str">
        <x:f>C4610&amp;"d"</x:f>
        <x:v>C172d</x:v>
      </x:c>
      <x:c r="R4610" t="str">
        <x:f>C4610&amp;"p"</x:f>
        <x:v>C172p</x:v>
      </x:c>
      <x:c r="S4610" t="str">
        <x:f>IF(AND(L4610&gt;=H4610+I4610+J4610,M4610&gt;L4610,F4610&lt;&gt;""),"PASS","FAIL")</x:f>
        <x:v>PASS</x:v>
      </x:c>
      <x:c r="T4610" t="n">
        <x:v>19</x:v>
      </x:c>
      <x:c r="U4610" t="str">
        <x:v>pickup_after_delivery_completion_plus_usage_lag</x:v>
      </x:c>
    </x:row>
    <x:row r="4611">
      <x:c r="A4611" t="str">
        <x:v>Set2_200-10-2</x:v>
      </x:c>
      <x:c r="B4611" t="str">
        <x:v>standard_same_day</x:v>
      </x:c>
      <x:c r="C4611" t="str">
        <x:v>C173</x:v>
      </x:c>
      <x:c r="D4611" s="59" t="n">
        <x:v>43</x:v>
      </x:c>
      <x:c r="E4611" s="59" t="n">
        <x:v>50</x:v>
      </x:c>
      <x:c r="F4611" s="59" t="str">
        <x:v>S7</x:v>
      </x:c>
      <x:c r="G4611" s="59" t="n">
        <x:v>606</x:v>
      </x:c>
      <x:c r="H4611" s="59" t="n">
        <x:v>616</x:v>
      </x:c>
      <x:c r="I4611" s="59" t="n">
        <x:v>10</x:v>
      </x:c>
      <x:c r="J4611" s="60" t="n">
        <x:f>'参数'!$C$5</x:f>
        <x:v>360</x:v>
      </x:c>
      <x:c r="K4611" s="60" t="n">
        <x:f>'参数'!$D$5</x:f>
        <x:v>240</x:v>
      </x:c>
      <x:c r="L4611" s="60" t="n">
        <x:f>H4611+I4611+J4611</x:f>
        <x:v>986</x:v>
      </x:c>
      <x:c r="M4611" s="60" t="n">
        <x:f>L4611+K4611</x:f>
        <x:v>1226</x:v>
      </x:c>
      <x:c r="N4611" s="60" t="n">
        <x:f>'参数'!$B$10</x:f>
        <x:v>1</x:v>
      </x:c>
      <x:c r="O4611" s="60" t="n">
        <x:f>N4611*'参数'!$B$11</x:f>
        <x:v>2</x:v>
      </x:c>
      <x:c r="P4611" s="60" t="n">
        <x:f>N4611*'参数'!$B$12</x:f>
        <x:v>1</x:v>
      </x:c>
      <x:c r="Q4611" t="str">
        <x:f>C4611&amp;"d"</x:f>
        <x:v>C173d</x:v>
      </x:c>
      <x:c r="R4611" t="str">
        <x:f>C4611&amp;"p"</x:f>
        <x:v>C173p</x:v>
      </x:c>
      <x:c r="S4611" t="str">
        <x:f>IF(AND(L4611&gt;=H4611+I4611+J4611,M4611&gt;L4611,F4611&lt;&gt;""),"PASS","FAIL")</x:f>
        <x:v>PASS</x:v>
      </x:c>
      <x:c r="T4611" t="n">
        <x:v>7</x:v>
      </x:c>
      <x:c r="U4611" t="str">
        <x:v>pickup_after_delivery_completion_plus_usage_lag</x:v>
      </x:c>
    </x:row>
    <x:row r="4612">
      <x:c r="A4612" t="str">
        <x:v>Set2_200-10-2</x:v>
      </x:c>
      <x:c r="B4612" t="str">
        <x:v>standard_same_day</x:v>
      </x:c>
      <x:c r="C4612" t="str">
        <x:v>C174</x:v>
      </x:c>
      <x:c r="D4612" s="59" t="n">
        <x:v>46</x:v>
      </x:c>
      <x:c r="E4612" s="59" t="n">
        <x:v>27</x:v>
      </x:c>
      <x:c r="F4612" s="59" t="str">
        <x:v>S4</x:v>
      </x:c>
      <x:c r="G4612" s="59" t="n">
        <x:v>184</x:v>
      </x:c>
      <x:c r="H4612" s="59" t="n">
        <x:v>200</x:v>
      </x:c>
      <x:c r="I4612" s="59" t="n">
        <x:v>10</x:v>
      </x:c>
      <x:c r="J4612" s="60" t="n">
        <x:f>'参数'!$C$5</x:f>
        <x:v>360</x:v>
      </x:c>
      <x:c r="K4612" s="60" t="n">
        <x:f>'参数'!$D$5</x:f>
        <x:v>240</x:v>
      </x:c>
      <x:c r="L4612" s="60" t="n">
        <x:f>H4612+I4612+J4612</x:f>
        <x:v>570</x:v>
      </x:c>
      <x:c r="M4612" s="60" t="n">
        <x:f>L4612+K4612</x:f>
        <x:v>810</x:v>
      </x:c>
      <x:c r="N4612" s="60" t="n">
        <x:f>'参数'!$B$10</x:f>
        <x:v>1</x:v>
      </x:c>
      <x:c r="O4612" s="60" t="n">
        <x:f>N4612*'参数'!$B$11</x:f>
        <x:v>2</x:v>
      </x:c>
      <x:c r="P4612" s="60" t="n">
        <x:f>N4612*'参数'!$B$12</x:f>
        <x:v>1</x:v>
      </x:c>
      <x:c r="Q4612" t="str">
        <x:f>C4612&amp;"d"</x:f>
        <x:v>C174d</x:v>
      </x:c>
      <x:c r="R4612" t="str">
        <x:f>C4612&amp;"p"</x:f>
        <x:v>C174p</x:v>
      </x:c>
      <x:c r="S4612" t="str">
        <x:f>IF(AND(L4612&gt;=H4612+I4612+J4612,M4612&gt;L4612,F4612&lt;&gt;""),"PASS","FAIL")</x:f>
        <x:v>PASS</x:v>
      </x:c>
      <x:c r="T4612" t="n">
        <x:v>8</x:v>
      </x:c>
      <x:c r="U4612" t="str">
        <x:v>pickup_after_delivery_completion_plus_usage_lag</x:v>
      </x:c>
    </x:row>
    <x:row r="4613">
      <x:c r="A4613" t="str">
        <x:v>Set2_200-10-2</x:v>
      </x:c>
      <x:c r="B4613" t="str">
        <x:v>standard_same_day</x:v>
      </x:c>
      <x:c r="C4613" t="str">
        <x:v>C175</x:v>
      </x:c>
      <x:c r="D4613" s="59" t="n">
        <x:v>39</x:v>
      </x:c>
      <x:c r="E4613" s="59" t="n">
        <x:v>37</x:v>
      </x:c>
      <x:c r="F4613" s="59" t="str">
        <x:v>S9</x:v>
      </x:c>
      <x:c r="G4613" s="59" t="n">
        <x:v>302</x:v>
      </x:c>
      <x:c r="H4613" s="59" t="n">
        <x:v>330</x:v>
      </x:c>
      <x:c r="I4613" s="59" t="n">
        <x:v>10</x:v>
      </x:c>
      <x:c r="J4613" s="60" t="n">
        <x:f>'参数'!$C$5</x:f>
        <x:v>360</x:v>
      </x:c>
      <x:c r="K4613" s="60" t="n">
        <x:f>'参数'!$D$5</x:f>
        <x:v>240</x:v>
      </x:c>
      <x:c r="L4613" s="60" t="n">
        <x:f>H4613+I4613+J4613</x:f>
        <x:v>700</x:v>
      </x:c>
      <x:c r="M4613" s="60" t="n">
        <x:f>L4613+K4613</x:f>
        <x:v>940</x:v>
      </x:c>
      <x:c r="N4613" s="60" t="n">
        <x:f>'参数'!$B$10</x:f>
        <x:v>1</x:v>
      </x:c>
      <x:c r="O4613" s="60" t="n">
        <x:f>N4613*'参数'!$B$11</x:f>
        <x:v>2</x:v>
      </x:c>
      <x:c r="P4613" s="60" t="n">
        <x:f>N4613*'参数'!$B$12</x:f>
        <x:v>1</x:v>
      </x:c>
      <x:c r="Q4613" t="str">
        <x:f>C4613&amp;"d"</x:f>
        <x:v>C175d</x:v>
      </x:c>
      <x:c r="R4613" t="str">
        <x:f>C4613&amp;"p"</x:f>
        <x:v>C175p</x:v>
      </x:c>
      <x:c r="S4613" t="str">
        <x:f>IF(AND(L4613&gt;=H4613+I4613+J4613,M4613&gt;L4613,F4613&lt;&gt;""),"PASS","FAIL")</x:f>
        <x:v>PASS</x:v>
      </x:c>
      <x:c r="T4613" t="n">
        <x:v>4</x:v>
      </x:c>
      <x:c r="U4613" t="str">
        <x:v>pickup_after_delivery_completion_plus_usage_lag</x:v>
      </x:c>
    </x:row>
    <x:row r="4614">
      <x:c r="A4614" t="str">
        <x:v>Set2_200-10-2</x:v>
      </x:c>
      <x:c r="B4614" t="str">
        <x:v>standard_same_day</x:v>
      </x:c>
      <x:c r="C4614" t="str">
        <x:v>C176</x:v>
      </x:c>
      <x:c r="D4614" s="59" t="n">
        <x:v>43</x:v>
      </x:c>
      <x:c r="E4614" s="59" t="n">
        <x:v>30</x:v>
      </x:c>
      <x:c r="F4614" s="59" t="str">
        <x:v>S4</x:v>
      </x:c>
      <x:c r="G4614" s="59" t="n">
        <x:v>309</x:v>
      </x:c>
      <x:c r="H4614" s="59" t="n">
        <x:v>327</x:v>
      </x:c>
      <x:c r="I4614" s="59" t="n">
        <x:v>10</x:v>
      </x:c>
      <x:c r="J4614" s="60" t="n">
        <x:f>'参数'!$C$5</x:f>
        <x:v>360</x:v>
      </x:c>
      <x:c r="K4614" s="60" t="n">
        <x:f>'参数'!$D$5</x:f>
        <x:v>240</x:v>
      </x:c>
      <x:c r="L4614" s="60" t="n">
        <x:f>H4614+I4614+J4614</x:f>
        <x:v>697</x:v>
      </x:c>
      <x:c r="M4614" s="60" t="n">
        <x:f>L4614+K4614</x:f>
        <x:v>937</x:v>
      </x:c>
      <x:c r="N4614" s="60" t="n">
        <x:f>'参数'!$B$10</x:f>
        <x:v>1</x:v>
      </x:c>
      <x:c r="O4614" s="60" t="n">
        <x:f>N4614*'参数'!$B$11</x:f>
        <x:v>2</x:v>
      </x:c>
      <x:c r="P4614" s="60" t="n">
        <x:f>N4614*'参数'!$B$12</x:f>
        <x:v>1</x:v>
      </x:c>
      <x:c r="Q4614" t="str">
        <x:f>C4614&amp;"d"</x:f>
        <x:v>C176d</x:v>
      </x:c>
      <x:c r="R4614" t="str">
        <x:f>C4614&amp;"p"</x:f>
        <x:v>C176p</x:v>
      </x:c>
      <x:c r="S4614" t="str">
        <x:f>IF(AND(L4614&gt;=H4614+I4614+J4614,M4614&gt;L4614,F4614&lt;&gt;""),"PASS","FAIL")</x:f>
        <x:v>PASS</x:v>
      </x:c>
      <x:c r="T4614" t="n">
        <x:v>5</x:v>
      </x:c>
      <x:c r="U4614" t="str">
        <x:v>pickup_after_delivery_completion_plus_usage_lag</x:v>
      </x:c>
    </x:row>
    <x:row r="4615">
      <x:c r="A4615" t="str">
        <x:v>Set2_200-10-2</x:v>
      </x:c>
      <x:c r="B4615" t="str">
        <x:v>standard_same_day</x:v>
      </x:c>
      <x:c r="C4615" t="str">
        <x:v>C177</x:v>
      </x:c>
      <x:c r="D4615" s="59" t="n">
        <x:v>25</x:v>
      </x:c>
      <x:c r="E4615" s="59" t="n">
        <x:v>46</x:v>
      </x:c>
      <x:c r="F4615" s="59" t="str">
        <x:v>S9</x:v>
      </x:c>
      <x:c r="G4615" s="59" t="n">
        <x:v>495</x:v>
      </x:c>
      <x:c r="H4615" s="59" t="n">
        <x:v>519</x:v>
      </x:c>
      <x:c r="I4615" s="59" t="n">
        <x:v>10</x:v>
      </x:c>
      <x:c r="J4615" s="60" t="n">
        <x:f>'参数'!$C$5</x:f>
        <x:v>360</x:v>
      </x:c>
      <x:c r="K4615" s="60" t="n">
        <x:f>'参数'!$D$5</x:f>
        <x:v>240</x:v>
      </x:c>
      <x:c r="L4615" s="60" t="n">
        <x:f>H4615+I4615+J4615</x:f>
        <x:v>889</x:v>
      </x:c>
      <x:c r="M4615" s="60" t="n">
        <x:f>L4615+K4615</x:f>
        <x:v>1129</x:v>
      </x:c>
      <x:c r="N4615" s="60" t="n">
        <x:f>'参数'!$B$10</x:f>
        <x:v>1</x:v>
      </x:c>
      <x:c r="O4615" s="60" t="n">
        <x:f>N4615*'参数'!$B$11</x:f>
        <x:v>2</x:v>
      </x:c>
      <x:c r="P4615" s="60" t="n">
        <x:f>N4615*'参数'!$B$12</x:f>
        <x:v>1</x:v>
      </x:c>
      <x:c r="Q4615" t="str">
        <x:f>C4615&amp;"d"</x:f>
        <x:v>C177d</x:v>
      </x:c>
      <x:c r="R4615" t="str">
        <x:f>C4615&amp;"p"</x:f>
        <x:v>C177p</x:v>
      </x:c>
      <x:c r="S4615" t="str">
        <x:f>IF(AND(L4615&gt;=H4615+I4615+J4615,M4615&gt;L4615,F4615&lt;&gt;""),"PASS","FAIL")</x:f>
        <x:v>PASS</x:v>
      </x:c>
      <x:c r="T4615" t="n">
        <x:v>8</x:v>
      </x:c>
      <x:c r="U4615" t="str">
        <x:v>pickup_after_delivery_completion_plus_usage_lag</x:v>
      </x:c>
    </x:row>
    <x:row r="4616">
      <x:c r="A4616" t="str">
        <x:v>Set2_200-10-2</x:v>
      </x:c>
      <x:c r="B4616" t="str">
        <x:v>standard_same_day</x:v>
      </x:c>
      <x:c r="C4616" t="str">
        <x:v>C178</x:v>
      </x:c>
      <x:c r="D4616" s="59" t="n">
        <x:v>30</x:v>
      </x:c>
      <x:c r="E4616" s="59" t="n">
        <x:v>33</x:v>
      </x:c>
      <x:c r="F4616" s="59" t="str">
        <x:v>S9</x:v>
      </x:c>
      <x:c r="G4616" s="59" t="n">
        <x:v>466</x:v>
      </x:c>
      <x:c r="H4616" s="59" t="n">
        <x:v>500</x:v>
      </x:c>
      <x:c r="I4616" s="59" t="n">
        <x:v>10</x:v>
      </x:c>
      <x:c r="J4616" s="60" t="n">
        <x:f>'参数'!$C$5</x:f>
        <x:v>360</x:v>
      </x:c>
      <x:c r="K4616" s="60" t="n">
        <x:f>'参数'!$D$5</x:f>
        <x:v>240</x:v>
      </x:c>
      <x:c r="L4616" s="60" t="n">
        <x:f>H4616+I4616+J4616</x:f>
        <x:v>870</x:v>
      </x:c>
      <x:c r="M4616" s="60" t="n">
        <x:f>L4616+K4616</x:f>
        <x:v>1110</x:v>
      </x:c>
      <x:c r="N4616" s="60" t="n">
        <x:f>'参数'!$B$10</x:f>
        <x:v>1</x:v>
      </x:c>
      <x:c r="O4616" s="60" t="n">
        <x:f>N4616*'参数'!$B$11</x:f>
        <x:v>2</x:v>
      </x:c>
      <x:c r="P4616" s="60" t="n">
        <x:f>N4616*'参数'!$B$12</x:f>
        <x:v>1</x:v>
      </x:c>
      <x:c r="Q4616" t="str">
        <x:f>C4616&amp;"d"</x:f>
        <x:v>C178d</x:v>
      </x:c>
      <x:c r="R4616" t="str">
        <x:f>C4616&amp;"p"</x:f>
        <x:v>C178p</x:v>
      </x:c>
      <x:c r="S4616" t="str">
        <x:f>IF(AND(L4616&gt;=H4616+I4616+J4616,M4616&gt;L4616,F4616&lt;&gt;""),"PASS","FAIL")</x:f>
        <x:v>PASS</x:v>
      </x:c>
      <x:c r="T4616" t="n">
        <x:v>4</x:v>
      </x:c>
      <x:c r="U4616" t="str">
        <x:v>pickup_after_delivery_completion_plus_usage_lag</x:v>
      </x:c>
    </x:row>
    <x:row r="4617">
      <x:c r="A4617" t="str">
        <x:v>Set2_200-10-2</x:v>
      </x:c>
      <x:c r="B4617" t="str">
        <x:v>standard_same_day</x:v>
      </x:c>
      <x:c r="C4617" t="str">
        <x:v>C179</x:v>
      </x:c>
      <x:c r="D4617" s="59" t="n">
        <x:v>34</x:v>
      </x:c>
      <x:c r="E4617" s="59" t="n">
        <x:v>25</x:v>
      </x:c>
      <x:c r="F4617" s="59" t="str">
        <x:v>S8</x:v>
      </x:c>
      <x:c r="G4617" s="59" t="n">
        <x:v>60</x:v>
      </x:c>
      <x:c r="H4617" s="59" t="n">
        <x:v>94</x:v>
      </x:c>
      <x:c r="I4617" s="59" t="n">
        <x:v>10</x:v>
      </x:c>
      <x:c r="J4617" s="60" t="n">
        <x:f>'参数'!$C$5</x:f>
        <x:v>360</x:v>
      </x:c>
      <x:c r="K4617" s="60" t="n">
        <x:f>'参数'!$D$5</x:f>
        <x:v>240</x:v>
      </x:c>
      <x:c r="L4617" s="60" t="n">
        <x:f>H4617+I4617+J4617</x:f>
        <x:v>464</x:v>
      </x:c>
      <x:c r="M4617" s="60" t="n">
        <x:f>L4617+K4617</x:f>
        <x:v>704</x:v>
      </x:c>
      <x:c r="N4617" s="60" t="n">
        <x:f>'参数'!$B$10</x:f>
        <x:v>1</x:v>
      </x:c>
      <x:c r="O4617" s="60" t="n">
        <x:f>N4617*'参数'!$B$11</x:f>
        <x:v>2</x:v>
      </x:c>
      <x:c r="P4617" s="60" t="n">
        <x:f>N4617*'参数'!$B$12</x:f>
        <x:v>1</x:v>
      </x:c>
      <x:c r="Q4617" t="str">
        <x:f>C4617&amp;"d"</x:f>
        <x:v>C179d</x:v>
      </x:c>
      <x:c r="R4617" t="str">
        <x:f>C4617&amp;"p"</x:f>
        <x:v>C179p</x:v>
      </x:c>
      <x:c r="S4617" t="str">
        <x:f>IF(AND(L4617&gt;=H4617+I4617+J4617,M4617&gt;L4617,F4617&lt;&gt;""),"PASS","FAIL")</x:f>
        <x:v>PASS</x:v>
      </x:c>
      <x:c r="T4617" t="n">
        <x:v>2</x:v>
      </x:c>
      <x:c r="U4617" t="str">
        <x:v>pickup_after_delivery_completion_plus_usage_lag</x:v>
      </x:c>
    </x:row>
    <x:row r="4618">
      <x:c r="A4618" t="str">
        <x:v>Set2_200-10-2</x:v>
      </x:c>
      <x:c r="B4618" t="str">
        <x:v>standard_same_day</x:v>
      </x:c>
      <x:c r="C4618" t="str">
        <x:v>C180</x:v>
      </x:c>
      <x:c r="D4618" s="59" t="n">
        <x:v>29</x:v>
      </x:c>
      <x:c r="E4618" s="59" t="n">
        <x:v>27</x:v>
      </x:c>
      <x:c r="F4618" s="59" t="str">
        <x:v>S3</x:v>
      </x:c>
      <x:c r="G4618" s="59" t="n">
        <x:v>253</x:v>
      </x:c>
      <x:c r="H4618" s="59" t="n">
        <x:v>281</x:v>
      </x:c>
      <x:c r="I4618" s="59" t="n">
        <x:v>10</x:v>
      </x:c>
      <x:c r="J4618" s="60" t="n">
        <x:f>'参数'!$C$5</x:f>
        <x:v>360</x:v>
      </x:c>
      <x:c r="K4618" s="60" t="n">
        <x:f>'参数'!$D$5</x:f>
        <x:v>240</x:v>
      </x:c>
      <x:c r="L4618" s="60" t="n">
        <x:f>H4618+I4618+J4618</x:f>
        <x:v>651</x:v>
      </x:c>
      <x:c r="M4618" s="60" t="n">
        <x:f>L4618+K4618</x:f>
        <x:v>891</x:v>
      </x:c>
      <x:c r="N4618" s="60" t="n">
        <x:f>'参数'!$B$10</x:f>
        <x:v>1</x:v>
      </x:c>
      <x:c r="O4618" s="60" t="n">
        <x:f>N4618*'参数'!$B$11</x:f>
        <x:v>2</x:v>
      </x:c>
      <x:c r="P4618" s="60" t="n">
        <x:f>N4618*'参数'!$B$12</x:f>
        <x:v>1</x:v>
      </x:c>
      <x:c r="Q4618" t="str">
        <x:f>C4618&amp;"d"</x:f>
        <x:v>C180d</x:v>
      </x:c>
      <x:c r="R4618" t="str">
        <x:f>C4618&amp;"p"</x:f>
        <x:v>C180p</x:v>
      </x:c>
      <x:c r="S4618" t="str">
        <x:f>IF(AND(L4618&gt;=H4618+I4618+J4618,M4618&gt;L4618,F4618&lt;&gt;""),"PASS","FAIL")</x:f>
        <x:v>PASS</x:v>
      </x:c>
      <x:c r="T4618" t="n">
        <x:v>3</x:v>
      </x:c>
      <x:c r="U4618" t="str">
        <x:v>pickup_after_delivery_completion_plus_usage_lag</x:v>
      </x:c>
    </x:row>
    <x:row r="4619">
      <x:c r="A4619" t="str">
        <x:v>Set2_200-10-2</x:v>
      </x:c>
      <x:c r="B4619" t="str">
        <x:v>standard_same_day</x:v>
      </x:c>
      <x:c r="C4619" t="str">
        <x:v>C181</x:v>
      </x:c>
      <x:c r="D4619" s="59" t="n">
        <x:v>44</x:v>
      </x:c>
      <x:c r="E4619" s="59" t="n">
        <x:v>31</x:v>
      </x:c>
      <x:c r="F4619" s="59" t="str">
        <x:v>S4</x:v>
      </x:c>
      <x:c r="G4619" s="59" t="n">
        <x:v>200</x:v>
      </x:c>
      <x:c r="H4619" s="59" t="n">
        <x:v>234</x:v>
      </x:c>
      <x:c r="I4619" s="59" t="n">
        <x:v>10</x:v>
      </x:c>
      <x:c r="J4619" s="60" t="n">
        <x:f>'参数'!$C$5</x:f>
        <x:v>360</x:v>
      </x:c>
      <x:c r="K4619" s="60" t="n">
        <x:f>'参数'!$D$5</x:f>
        <x:v>240</x:v>
      </x:c>
      <x:c r="L4619" s="60" t="n">
        <x:f>H4619+I4619+J4619</x:f>
        <x:v>604</x:v>
      </x:c>
      <x:c r="M4619" s="60" t="n">
        <x:f>L4619+K4619</x:f>
        <x:v>844</x:v>
      </x:c>
      <x:c r="N4619" s="60" t="n">
        <x:f>'参数'!$B$10</x:f>
        <x:v>1</x:v>
      </x:c>
      <x:c r="O4619" s="60" t="n">
        <x:f>N4619*'参数'!$B$11</x:f>
        <x:v>2</x:v>
      </x:c>
      <x:c r="P4619" s="60" t="n">
        <x:f>N4619*'参数'!$B$12</x:f>
        <x:v>1</x:v>
      </x:c>
      <x:c r="Q4619" t="str">
        <x:f>C4619&amp;"d"</x:f>
        <x:v>C181d</x:v>
      </x:c>
      <x:c r="R4619" t="str">
        <x:f>C4619&amp;"p"</x:f>
        <x:v>C181p</x:v>
      </x:c>
      <x:c r="S4619" t="str">
        <x:f>IF(AND(L4619&gt;=H4619+I4619+J4619,M4619&gt;L4619,F4619&lt;&gt;""),"PASS","FAIL")</x:f>
        <x:v>PASS</x:v>
      </x:c>
      <x:c r="T4619" t="n">
        <x:v>5</x:v>
      </x:c>
      <x:c r="U4619" t="str">
        <x:v>pickup_after_delivery_completion_plus_usage_lag</x:v>
      </x:c>
    </x:row>
    <x:row r="4620">
      <x:c r="A4620" t="str">
        <x:v>Set2_200-10-2</x:v>
      </x:c>
      <x:c r="B4620" t="str">
        <x:v>standard_same_day</x:v>
      </x:c>
      <x:c r="C4620" t="str">
        <x:v>C182</x:v>
      </x:c>
      <x:c r="D4620" s="59" t="n">
        <x:v>32</x:v>
      </x:c>
      <x:c r="E4620" s="59" t="n">
        <x:v>45</x:v>
      </x:c>
      <x:c r="F4620" s="59" t="str">
        <x:v>S9</x:v>
      </x:c>
      <x:c r="G4620" s="59" t="n">
        <x:v>257</x:v>
      </x:c>
      <x:c r="H4620" s="59" t="n">
        <x:v>271</x:v>
      </x:c>
      <x:c r="I4620" s="59" t="n">
        <x:v>10</x:v>
      </x:c>
      <x:c r="J4620" s="60" t="n">
        <x:f>'参数'!$C$5</x:f>
        <x:v>360</x:v>
      </x:c>
      <x:c r="K4620" s="60" t="n">
        <x:f>'参数'!$D$5</x:f>
        <x:v>240</x:v>
      </x:c>
      <x:c r="L4620" s="60" t="n">
        <x:f>H4620+I4620+J4620</x:f>
        <x:v>641</x:v>
      </x:c>
      <x:c r="M4620" s="60" t="n">
        <x:f>L4620+K4620</x:f>
        <x:v>881</x:v>
      </x:c>
      <x:c r="N4620" s="60" t="n">
        <x:f>'参数'!$B$10</x:f>
        <x:v>1</x:v>
      </x:c>
      <x:c r="O4620" s="60" t="n">
        <x:f>N4620*'参数'!$B$11</x:f>
        <x:v>2</x:v>
      </x:c>
      <x:c r="P4620" s="60" t="n">
        <x:f>N4620*'参数'!$B$12</x:f>
        <x:v>1</x:v>
      </x:c>
      <x:c r="Q4620" t="str">
        <x:f>C4620&amp;"d"</x:f>
        <x:v>C182d</x:v>
      </x:c>
      <x:c r="R4620" t="str">
        <x:f>C4620&amp;"p"</x:f>
        <x:v>C182p</x:v>
      </x:c>
      <x:c r="S4620" t="str">
        <x:f>IF(AND(L4620&gt;=H4620+I4620+J4620,M4620&gt;L4620,F4620&lt;&gt;""),"PASS","FAIL")</x:f>
        <x:v>PASS</x:v>
      </x:c>
      <x:c r="T4620" t="n">
        <x:v>5</x:v>
      </x:c>
      <x:c r="U4620" t="str">
        <x:v>pickup_after_delivery_completion_plus_usage_lag</x:v>
      </x:c>
    </x:row>
    <x:row r="4621">
      <x:c r="A4621" t="str">
        <x:v>Set2_200-10-2</x:v>
      </x:c>
      <x:c r="B4621" t="str">
        <x:v>standard_same_day</x:v>
      </x:c>
      <x:c r="C4621" t="str">
        <x:v>C183</x:v>
      </x:c>
      <x:c r="D4621" s="59" t="n">
        <x:v>39</x:v>
      </x:c>
      <x:c r="E4621" s="59" t="n">
        <x:v>36</x:v>
      </x:c>
      <x:c r="F4621" s="59" t="str">
        <x:v>S9</x:v>
      </x:c>
      <x:c r="G4621" s="59" t="n">
        <x:v>434</x:v>
      </x:c>
      <x:c r="H4621" s="59" t="n">
        <x:v>470</x:v>
      </x:c>
      <x:c r="I4621" s="59" t="n">
        <x:v>10</x:v>
      </x:c>
      <x:c r="J4621" s="60" t="n">
        <x:f>'参数'!$C$5</x:f>
        <x:v>360</x:v>
      </x:c>
      <x:c r="K4621" s="60" t="n">
        <x:f>'参数'!$D$5</x:f>
        <x:v>240</x:v>
      </x:c>
      <x:c r="L4621" s="60" t="n">
        <x:f>H4621+I4621+J4621</x:f>
        <x:v>840</x:v>
      </x:c>
      <x:c r="M4621" s="60" t="n">
        <x:f>L4621+K4621</x:f>
        <x:v>1080</x:v>
      </x:c>
      <x:c r="N4621" s="60" t="n">
        <x:f>'参数'!$B$10</x:f>
        <x:v>1</x:v>
      </x:c>
      <x:c r="O4621" s="60" t="n">
        <x:f>N4621*'参数'!$B$11</x:f>
        <x:v>2</x:v>
      </x:c>
      <x:c r="P4621" s="60" t="n">
        <x:f>N4621*'参数'!$B$12</x:f>
        <x:v>1</x:v>
      </x:c>
      <x:c r="Q4621" t="str">
        <x:f>C4621&amp;"d"</x:f>
        <x:v>C183d</x:v>
      </x:c>
      <x:c r="R4621" t="str">
        <x:f>C4621&amp;"p"</x:f>
        <x:v>C183p</x:v>
      </x:c>
      <x:c r="S4621" t="str">
        <x:f>IF(AND(L4621&gt;=H4621+I4621+J4621,M4621&gt;L4621,F4621&lt;&gt;""),"PASS","FAIL")</x:f>
        <x:v>PASS</x:v>
      </x:c>
      <x:c r="T4621" t="n">
        <x:v>6</x:v>
      </x:c>
      <x:c r="U4621" t="str">
        <x:v>pickup_after_delivery_completion_plus_usage_lag</x:v>
      </x:c>
    </x:row>
    <x:row r="4622">
      <x:c r="A4622" t="str">
        <x:v>Set2_200-10-2</x:v>
      </x:c>
      <x:c r="B4622" t="str">
        <x:v>standard_same_day</x:v>
      </x:c>
      <x:c r="C4622" t="str">
        <x:v>C184</x:v>
      </x:c>
      <x:c r="D4622" s="59" t="n">
        <x:v>30</x:v>
      </x:c>
      <x:c r="E4622" s="59" t="n">
        <x:v>34</x:v>
      </x:c>
      <x:c r="F4622" s="59" t="str">
        <x:v>S9</x:v>
      </x:c>
      <x:c r="G4622" s="59" t="n">
        <x:v>232</x:v>
      </x:c>
      <x:c r="H4622" s="59" t="n">
        <x:v>262</x:v>
      </x:c>
      <x:c r="I4622" s="59" t="n">
        <x:v>10</x:v>
      </x:c>
      <x:c r="J4622" s="60" t="n">
        <x:f>'参数'!$C$5</x:f>
        <x:v>360</x:v>
      </x:c>
      <x:c r="K4622" s="60" t="n">
        <x:f>'参数'!$D$5</x:f>
        <x:v>240</x:v>
      </x:c>
      <x:c r="L4622" s="60" t="n">
        <x:f>H4622+I4622+J4622</x:f>
        <x:v>632</x:v>
      </x:c>
      <x:c r="M4622" s="60" t="n">
        <x:f>L4622+K4622</x:f>
        <x:v>872</x:v>
      </x:c>
      <x:c r="N4622" s="60" t="n">
        <x:f>'参数'!$B$10</x:f>
        <x:v>1</x:v>
      </x:c>
      <x:c r="O4622" s="60" t="n">
        <x:f>N4622*'参数'!$B$11</x:f>
        <x:v>2</x:v>
      </x:c>
      <x:c r="P4622" s="60" t="n">
        <x:f>N4622*'参数'!$B$12</x:f>
        <x:v>1</x:v>
      </x:c>
      <x:c r="Q4622" t="str">
        <x:f>C4622&amp;"d"</x:f>
        <x:v>C184d</x:v>
      </x:c>
      <x:c r="R4622" t="str">
        <x:f>C4622&amp;"p"</x:f>
        <x:v>C184p</x:v>
      </x:c>
      <x:c r="S4622" t="str">
        <x:f>IF(AND(L4622&gt;=H4622+I4622+J4622,M4622&gt;L4622,F4622&lt;&gt;""),"PASS","FAIL")</x:f>
        <x:v>PASS</x:v>
      </x:c>
      <x:c r="T4622" t="n">
        <x:v>1</x:v>
      </x:c>
      <x:c r="U4622" t="str">
        <x:v>pickup_after_delivery_completion_plus_usage_lag</x:v>
      </x:c>
    </x:row>
    <x:row r="4623">
      <x:c r="A4623" t="str">
        <x:v>Set2_200-10-2</x:v>
      </x:c>
      <x:c r="B4623" t="str">
        <x:v>standard_same_day</x:v>
      </x:c>
      <x:c r="C4623" t="str">
        <x:v>C185</x:v>
      </x:c>
      <x:c r="D4623" s="59" t="n">
        <x:v>32</x:v>
      </x:c>
      <x:c r="E4623" s="59" t="n">
        <x:v>27</x:v>
      </x:c>
      <x:c r="F4623" s="59" t="str">
        <x:v>S3</x:v>
      </x:c>
      <x:c r="G4623" s="59" t="n">
        <x:v>166</x:v>
      </x:c>
      <x:c r="H4623" s="59" t="n">
        <x:v>182</x:v>
      </x:c>
      <x:c r="I4623" s="59" t="n">
        <x:v>10</x:v>
      </x:c>
      <x:c r="J4623" s="60" t="n">
        <x:f>'参数'!$C$5</x:f>
        <x:v>360</x:v>
      </x:c>
      <x:c r="K4623" s="60" t="n">
        <x:f>'参数'!$D$5</x:f>
        <x:v>240</x:v>
      </x:c>
      <x:c r="L4623" s="60" t="n">
        <x:f>H4623+I4623+J4623</x:f>
        <x:v>552</x:v>
      </x:c>
      <x:c r="M4623" s="60" t="n">
        <x:f>L4623+K4623</x:f>
        <x:v>792</x:v>
      </x:c>
      <x:c r="N4623" s="60" t="n">
        <x:f>'参数'!$B$10</x:f>
        <x:v>1</x:v>
      </x:c>
      <x:c r="O4623" s="60" t="n">
        <x:f>N4623*'参数'!$B$11</x:f>
        <x:v>2</x:v>
      </x:c>
      <x:c r="P4623" s="60" t="n">
        <x:f>N4623*'参数'!$B$12</x:f>
        <x:v>1</x:v>
      </x:c>
      <x:c r="Q4623" t="str">
        <x:f>C4623&amp;"d"</x:f>
        <x:v>C185d</x:v>
      </x:c>
      <x:c r="R4623" t="str">
        <x:f>C4623&amp;"p"</x:f>
        <x:v>C185p</x:v>
      </x:c>
      <x:c r="S4623" t="str">
        <x:f>IF(AND(L4623&gt;=H4623+I4623+J4623,M4623&gt;L4623,F4623&lt;&gt;""),"PASS","FAIL")</x:f>
        <x:v>PASS</x:v>
      </x:c>
      <x:c r="T4623" t="n">
        <x:v>7</x:v>
      </x:c>
      <x:c r="U4623" t="str">
        <x:v>pickup_after_delivery_completion_plus_usage_lag</x:v>
      </x:c>
    </x:row>
    <x:row r="4624">
      <x:c r="A4624" t="str">
        <x:v>Set2_200-10-2</x:v>
      </x:c>
      <x:c r="B4624" t="str">
        <x:v>standard_same_day</x:v>
      </x:c>
      <x:c r="C4624" t="str">
        <x:v>C186</x:v>
      </x:c>
      <x:c r="D4624" s="59" t="n">
        <x:v>47</x:v>
      </x:c>
      <x:c r="E4624" s="59" t="n">
        <x:v>49</x:v>
      </x:c>
      <x:c r="F4624" s="59" t="str">
        <x:v>S7</x:v>
      </x:c>
      <x:c r="G4624" s="59" t="n">
        <x:v>481</x:v>
      </x:c>
      <x:c r="H4624" s="59" t="n">
        <x:v>507</x:v>
      </x:c>
      <x:c r="I4624" s="59" t="n">
        <x:v>10</x:v>
      </x:c>
      <x:c r="J4624" s="60" t="n">
        <x:f>'参数'!$C$5</x:f>
        <x:v>360</x:v>
      </x:c>
      <x:c r="K4624" s="60" t="n">
        <x:f>'参数'!$D$5</x:f>
        <x:v>240</x:v>
      </x:c>
      <x:c r="L4624" s="60" t="n">
        <x:f>H4624+I4624+J4624</x:f>
        <x:v>877</x:v>
      </x:c>
      <x:c r="M4624" s="60" t="n">
        <x:f>L4624+K4624</x:f>
        <x:v>1117</x:v>
      </x:c>
      <x:c r="N4624" s="60" t="n">
        <x:f>'参数'!$B$10</x:f>
        <x:v>1</x:v>
      </x:c>
      <x:c r="O4624" s="60" t="n">
        <x:f>N4624*'参数'!$B$11</x:f>
        <x:v>2</x:v>
      </x:c>
      <x:c r="P4624" s="60" t="n">
        <x:f>N4624*'参数'!$B$12</x:f>
        <x:v>1</x:v>
      </x:c>
      <x:c r="Q4624" t="str">
        <x:f>C4624&amp;"d"</x:f>
        <x:v>C186d</x:v>
      </x:c>
      <x:c r="R4624" t="str">
        <x:f>C4624&amp;"p"</x:f>
        <x:v>C186p</x:v>
      </x:c>
      <x:c r="S4624" t="str">
        <x:f>IF(AND(L4624&gt;=H4624+I4624+J4624,M4624&gt;L4624,F4624&lt;&gt;""),"PASS","FAIL")</x:f>
        <x:v>PASS</x:v>
      </x:c>
      <x:c r="T4624" t="n">
        <x:v>18</x:v>
      </x:c>
      <x:c r="U4624" t="str">
        <x:v>pickup_after_delivery_completion_plus_usage_lag</x:v>
      </x:c>
    </x:row>
    <x:row r="4625">
      <x:c r="A4625" t="str">
        <x:v>Set2_200-10-2</x:v>
      </x:c>
      <x:c r="B4625" t="str">
        <x:v>standard_same_day</x:v>
      </x:c>
      <x:c r="C4625" t="str">
        <x:v>C187</x:v>
      </x:c>
      <x:c r="D4625" s="59" t="n">
        <x:v>33</x:v>
      </x:c>
      <x:c r="E4625" s="59" t="n">
        <x:v>33</x:v>
      </x:c>
      <x:c r="F4625" s="59" t="str">
        <x:v>S9</x:v>
      </x:c>
      <x:c r="G4625" s="59" t="n">
        <x:v>317</x:v>
      </x:c>
      <x:c r="H4625" s="59" t="n">
        <x:v>339</x:v>
      </x:c>
      <x:c r="I4625" s="59" t="n">
        <x:v>10</x:v>
      </x:c>
      <x:c r="J4625" s="60" t="n">
        <x:f>'参数'!$C$5</x:f>
        <x:v>360</x:v>
      </x:c>
      <x:c r="K4625" s="60" t="n">
        <x:f>'参数'!$D$5</x:f>
        <x:v>240</x:v>
      </x:c>
      <x:c r="L4625" s="60" t="n">
        <x:f>H4625+I4625+J4625</x:f>
        <x:v>709</x:v>
      </x:c>
      <x:c r="M4625" s="60" t="n">
        <x:f>L4625+K4625</x:f>
        <x:v>949</x:v>
      </x:c>
      <x:c r="N4625" s="60" t="n">
        <x:f>'参数'!$B$10</x:f>
        <x:v>1</x:v>
      </x:c>
      <x:c r="O4625" s="60" t="n">
        <x:f>N4625*'参数'!$B$11</x:f>
        <x:v>2</x:v>
      </x:c>
      <x:c r="P4625" s="60" t="n">
        <x:f>N4625*'参数'!$B$12</x:f>
        <x:v>1</x:v>
      </x:c>
      <x:c r="Q4625" t="str">
        <x:f>C4625&amp;"d"</x:f>
        <x:v>C187d</x:v>
      </x:c>
      <x:c r="R4625" t="str">
        <x:f>C4625&amp;"p"</x:f>
        <x:v>C187p</x:v>
      </x:c>
      <x:c r="S4625" t="str">
        <x:f>IF(AND(L4625&gt;=H4625+I4625+J4625,M4625&gt;L4625,F4625&lt;&gt;""),"PASS","FAIL")</x:f>
        <x:v>PASS</x:v>
      </x:c>
      <x:c r="T4625" t="n">
        <x:v>6</x:v>
      </x:c>
      <x:c r="U4625" t="str">
        <x:v>pickup_after_delivery_completion_plus_usage_lag</x:v>
      </x:c>
    </x:row>
    <x:row r="4626">
      <x:c r="A4626" t="str">
        <x:v>Set2_200-10-2</x:v>
      </x:c>
      <x:c r="B4626" t="str">
        <x:v>standard_same_day</x:v>
      </x:c>
      <x:c r="C4626" t="str">
        <x:v>C188</x:v>
      </x:c>
      <x:c r="D4626" s="59" t="n">
        <x:v>36</x:v>
      </x:c>
      <x:c r="E4626" s="59" t="n">
        <x:v>33</x:v>
      </x:c>
      <x:c r="F4626" s="59" t="str">
        <x:v>S9</x:v>
      </x:c>
      <x:c r="G4626" s="59" t="n">
        <x:v>256</x:v>
      </x:c>
      <x:c r="H4626" s="59" t="n">
        <x:v>292</x:v>
      </x:c>
      <x:c r="I4626" s="59" t="n">
        <x:v>10</x:v>
      </x:c>
      <x:c r="J4626" s="60" t="n">
        <x:f>'参数'!$C$5</x:f>
        <x:v>360</x:v>
      </x:c>
      <x:c r="K4626" s="60" t="n">
        <x:f>'参数'!$D$5</x:f>
        <x:v>240</x:v>
      </x:c>
      <x:c r="L4626" s="60" t="n">
        <x:f>H4626+I4626+J4626</x:f>
        <x:v>662</x:v>
      </x:c>
      <x:c r="M4626" s="60" t="n">
        <x:f>L4626+K4626</x:f>
        <x:v>902</x:v>
      </x:c>
      <x:c r="N4626" s="60" t="n">
        <x:f>'参数'!$B$10</x:f>
        <x:v>1</x:v>
      </x:c>
      <x:c r="O4626" s="60" t="n">
        <x:f>N4626*'参数'!$B$11</x:f>
        <x:v>2</x:v>
      </x:c>
      <x:c r="P4626" s="60" t="n">
        <x:f>N4626*'参数'!$B$12</x:f>
        <x:v>1</x:v>
      </x:c>
      <x:c r="Q4626" t="str">
        <x:f>C4626&amp;"d"</x:f>
        <x:v>C188d</x:v>
      </x:c>
      <x:c r="R4626" t="str">
        <x:f>C4626&amp;"p"</x:f>
        <x:v>C188p</x:v>
      </x:c>
      <x:c r="S4626" t="str">
        <x:f>IF(AND(L4626&gt;=H4626+I4626+J4626,M4626&gt;L4626,F4626&lt;&gt;""),"PASS","FAIL")</x:f>
        <x:v>PASS</x:v>
      </x:c>
      <x:c r="T4626" t="n">
        <x:v>11</x:v>
      </x:c>
      <x:c r="U4626" t="str">
        <x:v>pickup_after_delivery_completion_plus_usage_lag</x:v>
      </x:c>
    </x:row>
    <x:row r="4627">
      <x:c r="A4627" t="str">
        <x:v>Set2_200-10-2</x:v>
      </x:c>
      <x:c r="B4627" t="str">
        <x:v>standard_same_day</x:v>
      </x:c>
      <x:c r="C4627" t="str">
        <x:v>C189</x:v>
      </x:c>
      <x:c r="D4627" s="59" t="n">
        <x:v>50</x:v>
      </x:c>
      <x:c r="E4627" s="59" t="n">
        <x:v>31</x:v>
      </x:c>
      <x:c r="F4627" s="59" t="str">
        <x:v>S7</x:v>
      </x:c>
      <x:c r="G4627" s="59" t="n">
        <x:v>132</x:v>
      </x:c>
      <x:c r="H4627" s="59" t="n">
        <x:v>166</x:v>
      </x:c>
      <x:c r="I4627" s="59" t="n">
        <x:v>10</x:v>
      </x:c>
      <x:c r="J4627" s="60" t="n">
        <x:f>'参数'!$C$5</x:f>
        <x:v>360</x:v>
      </x:c>
      <x:c r="K4627" s="60" t="n">
        <x:f>'参数'!$D$5</x:f>
        <x:v>240</x:v>
      </x:c>
      <x:c r="L4627" s="60" t="n">
        <x:f>H4627+I4627+J4627</x:f>
        <x:v>536</x:v>
      </x:c>
      <x:c r="M4627" s="60" t="n">
        <x:f>L4627+K4627</x:f>
        <x:v>776</x:v>
      </x:c>
      <x:c r="N4627" s="60" t="n">
        <x:f>'参数'!$B$10</x:f>
        <x:v>1</x:v>
      </x:c>
      <x:c r="O4627" s="60" t="n">
        <x:f>N4627*'参数'!$B$11</x:f>
        <x:v>2</x:v>
      </x:c>
      <x:c r="P4627" s="60" t="n">
        <x:f>N4627*'参数'!$B$12</x:f>
        <x:v>1</x:v>
      </x:c>
      <x:c r="Q4627" t="str">
        <x:f>C4627&amp;"d"</x:f>
        <x:v>C189d</x:v>
      </x:c>
      <x:c r="R4627" t="str">
        <x:f>C4627&amp;"p"</x:f>
        <x:v>C189p</x:v>
      </x:c>
      <x:c r="S4627" t="str">
        <x:f>IF(AND(L4627&gt;=H4627+I4627+J4627,M4627&gt;L4627,F4627&lt;&gt;""),"PASS","FAIL")</x:f>
        <x:v>PASS</x:v>
      </x:c>
      <x:c r="T4627" t="n">
        <x:v>3</x:v>
      </x:c>
      <x:c r="U4627" t="str">
        <x:v>pickup_after_delivery_completion_plus_usage_lag</x:v>
      </x:c>
    </x:row>
    <x:row r="4628">
      <x:c r="A4628" t="str">
        <x:v>Set2_200-10-2</x:v>
      </x:c>
      <x:c r="B4628" t="str">
        <x:v>standard_same_day</x:v>
      </x:c>
      <x:c r="C4628" t="str">
        <x:v>C190</x:v>
      </x:c>
      <x:c r="D4628" s="59" t="n">
        <x:v>33</x:v>
      </x:c>
      <x:c r="E4628" s="59" t="n">
        <x:v>42</x:v>
      </x:c>
      <x:c r="F4628" s="59" t="str">
        <x:v>S9</x:v>
      </x:c>
      <x:c r="G4628" s="59" t="n">
        <x:v>529</x:v>
      </x:c>
      <x:c r="H4628" s="59" t="n">
        <x:v>549</x:v>
      </x:c>
      <x:c r="I4628" s="59" t="n">
        <x:v>10</x:v>
      </x:c>
      <x:c r="J4628" s="60" t="n">
        <x:f>'参数'!$C$5</x:f>
        <x:v>360</x:v>
      </x:c>
      <x:c r="K4628" s="60" t="n">
        <x:f>'参数'!$D$5</x:f>
        <x:v>240</x:v>
      </x:c>
      <x:c r="L4628" s="60" t="n">
        <x:f>H4628+I4628+J4628</x:f>
        <x:v>919</x:v>
      </x:c>
      <x:c r="M4628" s="60" t="n">
        <x:f>L4628+K4628</x:f>
        <x:v>1159</x:v>
      </x:c>
      <x:c r="N4628" s="60" t="n">
        <x:f>'参数'!$B$10</x:f>
        <x:v>1</x:v>
      </x:c>
      <x:c r="O4628" s="60" t="n">
        <x:f>N4628*'参数'!$B$11</x:f>
        <x:v>2</x:v>
      </x:c>
      <x:c r="P4628" s="60" t="n">
        <x:f>N4628*'参数'!$B$12</x:f>
        <x:v>1</x:v>
      </x:c>
      <x:c r="Q4628" t="str">
        <x:f>C4628&amp;"d"</x:f>
        <x:v>C190d</x:v>
      </x:c>
      <x:c r="R4628" t="str">
        <x:f>C4628&amp;"p"</x:f>
        <x:v>C190p</x:v>
      </x:c>
      <x:c r="S4628" t="str">
        <x:f>IF(AND(L4628&gt;=H4628+I4628+J4628,M4628&gt;L4628,F4628&lt;&gt;""),"PASS","FAIL")</x:f>
        <x:v>PASS</x:v>
      </x:c>
      <x:c r="T4628" t="n">
        <x:v>1</x:v>
      </x:c>
      <x:c r="U4628" t="str">
        <x:v>pickup_after_delivery_completion_plus_usage_lag</x:v>
      </x:c>
    </x:row>
    <x:row r="4629">
      <x:c r="A4629" t="str">
        <x:v>Set2_200-10-2</x:v>
      </x:c>
      <x:c r="B4629" t="str">
        <x:v>standard_same_day</x:v>
      </x:c>
      <x:c r="C4629" t="str">
        <x:v>C191</x:v>
      </x:c>
      <x:c r="D4629" s="59" t="n">
        <x:v>39</x:v>
      </x:c>
      <x:c r="E4629" s="59" t="n">
        <x:v>34</x:v>
      </x:c>
      <x:c r="F4629" s="59" t="str">
        <x:v>S9</x:v>
      </x:c>
      <x:c r="G4629" s="59" t="n">
        <x:v>422</x:v>
      </x:c>
      <x:c r="H4629" s="59" t="n">
        <x:v>450</x:v>
      </x:c>
      <x:c r="I4629" s="59" t="n">
        <x:v>10</x:v>
      </x:c>
      <x:c r="J4629" s="60" t="n">
        <x:f>'参数'!$C$5</x:f>
        <x:v>360</x:v>
      </x:c>
      <x:c r="K4629" s="60" t="n">
        <x:f>'参数'!$D$5</x:f>
        <x:v>240</x:v>
      </x:c>
      <x:c r="L4629" s="60" t="n">
        <x:f>H4629+I4629+J4629</x:f>
        <x:v>820</x:v>
      </x:c>
      <x:c r="M4629" s="60" t="n">
        <x:f>L4629+K4629</x:f>
        <x:v>1060</x:v>
      </x:c>
      <x:c r="N4629" s="60" t="n">
        <x:f>'参数'!$B$10</x:f>
        <x:v>1</x:v>
      </x:c>
      <x:c r="O4629" s="60" t="n">
        <x:f>N4629*'参数'!$B$11</x:f>
        <x:v>2</x:v>
      </x:c>
      <x:c r="P4629" s="60" t="n">
        <x:f>N4629*'参数'!$B$12</x:f>
        <x:v>1</x:v>
      </x:c>
      <x:c r="Q4629" t="str">
        <x:f>C4629&amp;"d"</x:f>
        <x:v>C191d</x:v>
      </x:c>
      <x:c r="R4629" t="str">
        <x:f>C4629&amp;"p"</x:f>
        <x:v>C191p</x:v>
      </x:c>
      <x:c r="S4629" t="str">
        <x:f>IF(AND(L4629&gt;=H4629+I4629+J4629,M4629&gt;L4629,F4629&lt;&gt;""),"PASS","FAIL")</x:f>
        <x:v>PASS</x:v>
      </x:c>
      <x:c r="T4629" t="n">
        <x:v>3</x:v>
      </x:c>
      <x:c r="U4629" t="str">
        <x:v>pickup_after_delivery_completion_plus_usage_lag</x:v>
      </x:c>
    </x:row>
    <x:row r="4630">
      <x:c r="A4630" t="str">
        <x:v>Set2_200-10-2</x:v>
      </x:c>
      <x:c r="B4630" t="str">
        <x:v>standard_same_day</x:v>
      </x:c>
      <x:c r="C4630" t="str">
        <x:v>C192</x:v>
      </x:c>
      <x:c r="D4630" s="59" t="n">
        <x:v>42</x:v>
      </x:c>
      <x:c r="E4630" s="59" t="n">
        <x:v>24</x:v>
      </x:c>
      <x:c r="F4630" s="59" t="str">
        <x:v>S4</x:v>
      </x:c>
      <x:c r="G4630" s="59" t="n">
        <x:v>388</x:v>
      </x:c>
      <x:c r="H4630" s="59" t="n">
        <x:v>412</x:v>
      </x:c>
      <x:c r="I4630" s="59" t="n">
        <x:v>10</x:v>
      </x:c>
      <x:c r="J4630" s="60" t="n">
        <x:f>'参数'!$C$5</x:f>
        <x:v>360</x:v>
      </x:c>
      <x:c r="K4630" s="60" t="n">
        <x:f>'参数'!$D$5</x:f>
        <x:v>240</x:v>
      </x:c>
      <x:c r="L4630" s="60" t="n">
        <x:f>H4630+I4630+J4630</x:f>
        <x:v>782</x:v>
      </x:c>
      <x:c r="M4630" s="60" t="n">
        <x:f>L4630+K4630</x:f>
        <x:v>1022</x:v>
      </x:c>
      <x:c r="N4630" s="60" t="n">
        <x:f>'参数'!$B$10</x:f>
        <x:v>1</x:v>
      </x:c>
      <x:c r="O4630" s="60" t="n">
        <x:f>N4630*'参数'!$B$11</x:f>
        <x:v>2</x:v>
      </x:c>
      <x:c r="P4630" s="60" t="n">
        <x:f>N4630*'参数'!$B$12</x:f>
        <x:v>1</x:v>
      </x:c>
      <x:c r="Q4630" t="str">
        <x:f>C4630&amp;"d"</x:f>
        <x:v>C192d</x:v>
      </x:c>
      <x:c r="R4630" t="str">
        <x:f>C4630&amp;"p"</x:f>
        <x:v>C192p</x:v>
      </x:c>
      <x:c r="S4630" t="str">
        <x:f>IF(AND(L4630&gt;=H4630+I4630+J4630,M4630&gt;L4630,F4630&lt;&gt;""),"PASS","FAIL")</x:f>
        <x:v>PASS</x:v>
      </x:c>
      <x:c r="T4630" t="n">
        <x:v>15</x:v>
      </x:c>
      <x:c r="U4630" t="str">
        <x:v>pickup_after_delivery_completion_plus_usage_lag</x:v>
      </x:c>
    </x:row>
    <x:row r="4631">
      <x:c r="A4631" t="str">
        <x:v>Set2_200-10-2</x:v>
      </x:c>
      <x:c r="B4631" t="str">
        <x:v>standard_same_day</x:v>
      </x:c>
      <x:c r="C4631" t="str">
        <x:v>C193</x:v>
      </x:c>
      <x:c r="D4631" s="59" t="n">
        <x:v>50</x:v>
      </x:c>
      <x:c r="E4631" s="59" t="n">
        <x:v>38</x:v>
      </x:c>
      <x:c r="F4631" s="59" t="str">
        <x:v>S7</x:v>
      </x:c>
      <x:c r="G4631" s="59" t="n">
        <x:v>262</x:v>
      </x:c>
      <x:c r="H4631" s="59" t="n">
        <x:v>286</x:v>
      </x:c>
      <x:c r="I4631" s="59" t="n">
        <x:v>10</x:v>
      </x:c>
      <x:c r="J4631" s="60" t="n">
        <x:f>'参数'!$C$5</x:f>
        <x:v>360</x:v>
      </x:c>
      <x:c r="K4631" s="60" t="n">
        <x:f>'参数'!$D$5</x:f>
        <x:v>240</x:v>
      </x:c>
      <x:c r="L4631" s="60" t="n">
        <x:f>H4631+I4631+J4631</x:f>
        <x:v>656</x:v>
      </x:c>
      <x:c r="M4631" s="60" t="n">
        <x:f>L4631+K4631</x:f>
        <x:v>896</x:v>
      </x:c>
      <x:c r="N4631" s="60" t="n">
        <x:f>'参数'!$B$10</x:f>
        <x:v>1</x:v>
      </x:c>
      <x:c r="O4631" s="60" t="n">
        <x:f>N4631*'参数'!$B$11</x:f>
        <x:v>2</x:v>
      </x:c>
      <x:c r="P4631" s="60" t="n">
        <x:f>N4631*'参数'!$B$12</x:f>
        <x:v>1</x:v>
      </x:c>
      <x:c r="Q4631" t="str">
        <x:f>C4631&amp;"d"</x:f>
        <x:v>C193d</x:v>
      </x:c>
      <x:c r="R4631" t="str">
        <x:f>C4631&amp;"p"</x:f>
        <x:v>C193p</x:v>
      </x:c>
      <x:c r="S4631" t="str">
        <x:f>IF(AND(L4631&gt;=H4631+I4631+J4631,M4631&gt;L4631,F4631&lt;&gt;""),"PASS","FAIL")</x:f>
        <x:v>PASS</x:v>
      </x:c>
      <x:c r="T4631" t="n">
        <x:v>3</x:v>
      </x:c>
      <x:c r="U4631" t="str">
        <x:v>pickup_after_delivery_completion_plus_usage_lag</x:v>
      </x:c>
    </x:row>
    <x:row r="4632">
      <x:c r="A4632" t="str">
        <x:v>Set2_200-10-2</x:v>
      </x:c>
      <x:c r="B4632" t="str">
        <x:v>standard_same_day</x:v>
      </x:c>
      <x:c r="C4632" t="str">
        <x:v>C194</x:v>
      </x:c>
      <x:c r="D4632" s="59" t="n">
        <x:v>25</x:v>
      </x:c>
      <x:c r="E4632" s="59" t="n">
        <x:v>30</x:v>
      </x:c>
      <x:c r="F4632" s="59" t="str">
        <x:v>S3</x:v>
      </x:c>
      <x:c r="G4632" s="59" t="n">
        <x:v>337</x:v>
      </x:c>
      <x:c r="H4632" s="59" t="n">
        <x:v>353</x:v>
      </x:c>
      <x:c r="I4632" s="59" t="n">
        <x:v>10</x:v>
      </x:c>
      <x:c r="J4632" s="60" t="n">
        <x:f>'参数'!$C$5</x:f>
        <x:v>360</x:v>
      </x:c>
      <x:c r="K4632" s="60" t="n">
        <x:f>'参数'!$D$5</x:f>
        <x:v>240</x:v>
      </x:c>
      <x:c r="L4632" s="60" t="n">
        <x:f>H4632+I4632+J4632</x:f>
        <x:v>723</x:v>
      </x:c>
      <x:c r="M4632" s="60" t="n">
        <x:f>L4632+K4632</x:f>
        <x:v>963</x:v>
      </x:c>
      <x:c r="N4632" s="60" t="n">
        <x:f>'参数'!$B$10</x:f>
        <x:v>1</x:v>
      </x:c>
      <x:c r="O4632" s="60" t="n">
        <x:f>N4632*'参数'!$B$11</x:f>
        <x:v>2</x:v>
      </x:c>
      <x:c r="P4632" s="60" t="n">
        <x:f>N4632*'参数'!$B$12</x:f>
        <x:v>1</x:v>
      </x:c>
      <x:c r="Q4632" t="str">
        <x:f>C4632&amp;"d"</x:f>
        <x:v>C194d</x:v>
      </x:c>
      <x:c r="R4632" t="str">
        <x:f>C4632&amp;"p"</x:f>
        <x:v>C194p</x:v>
      </x:c>
      <x:c r="S4632" t="str">
        <x:f>IF(AND(L4632&gt;=H4632+I4632+J4632,M4632&gt;L4632,F4632&lt;&gt;""),"PASS","FAIL")</x:f>
        <x:v>PASS</x:v>
      </x:c>
      <x:c r="T4632" t="n">
        <x:v>11</x:v>
      </x:c>
      <x:c r="U4632" t="str">
        <x:v>pickup_after_delivery_completion_plus_usage_lag</x:v>
      </x:c>
    </x:row>
    <x:row r="4633">
      <x:c r="A4633" t="str">
        <x:v>Set2_200-10-2</x:v>
      </x:c>
      <x:c r="B4633" t="str">
        <x:v>standard_same_day</x:v>
      </x:c>
      <x:c r="C4633" t="str">
        <x:v>C195</x:v>
      </x:c>
      <x:c r="D4633" s="59" t="n">
        <x:v>33</x:v>
      </x:c>
      <x:c r="E4633" s="59" t="n">
        <x:v>45</x:v>
      </x:c>
      <x:c r="F4633" s="59" t="str">
        <x:v>S9</x:v>
      </x:c>
      <x:c r="G4633" s="59" t="n">
        <x:v>197</x:v>
      </x:c>
      <x:c r="H4633" s="59" t="n">
        <x:v>227</x:v>
      </x:c>
      <x:c r="I4633" s="59" t="n">
        <x:v>10</x:v>
      </x:c>
      <x:c r="J4633" s="60" t="n">
        <x:f>'参数'!$C$5</x:f>
        <x:v>360</x:v>
      </x:c>
      <x:c r="K4633" s="60" t="n">
        <x:f>'参数'!$D$5</x:f>
        <x:v>240</x:v>
      </x:c>
      <x:c r="L4633" s="60" t="n">
        <x:f>H4633+I4633+J4633</x:f>
        <x:v>597</x:v>
      </x:c>
      <x:c r="M4633" s="60" t="n">
        <x:f>L4633+K4633</x:f>
        <x:v>837</x:v>
      </x:c>
      <x:c r="N4633" s="60" t="n">
        <x:f>'参数'!$B$10</x:f>
        <x:v>1</x:v>
      </x:c>
      <x:c r="O4633" s="60" t="n">
        <x:f>N4633*'参数'!$B$11</x:f>
        <x:v>2</x:v>
      </x:c>
      <x:c r="P4633" s="60" t="n">
        <x:f>N4633*'参数'!$B$12</x:f>
        <x:v>1</x:v>
      </x:c>
      <x:c r="Q4633" t="str">
        <x:f>C4633&amp;"d"</x:f>
        <x:v>C195d</x:v>
      </x:c>
      <x:c r="R4633" t="str">
        <x:f>C4633&amp;"p"</x:f>
        <x:v>C195p</x:v>
      </x:c>
      <x:c r="S4633" t="str">
        <x:f>IF(AND(L4633&gt;=H4633+I4633+J4633,M4633&gt;L4633,F4633&lt;&gt;""),"PASS","FAIL")</x:f>
        <x:v>PASS</x:v>
      </x:c>
      <x:c r="T4633" t="n">
        <x:v>7</x:v>
      </x:c>
      <x:c r="U4633" t="str">
        <x:v>pickup_after_delivery_completion_plus_usage_lag</x:v>
      </x:c>
    </x:row>
    <x:row r="4634">
      <x:c r="A4634" t="str">
        <x:v>Set2_200-10-2</x:v>
      </x:c>
      <x:c r="B4634" t="str">
        <x:v>standard_same_day</x:v>
      </x:c>
      <x:c r="C4634" t="str">
        <x:v>C196</x:v>
      </x:c>
      <x:c r="D4634" s="59" t="n">
        <x:v>29</x:v>
      </x:c>
      <x:c r="E4634" s="59" t="n">
        <x:v>48</x:v>
      </x:c>
      <x:c r="F4634" s="59" t="str">
        <x:v>S9</x:v>
      </x:c>
      <x:c r="G4634" s="59" t="n">
        <x:v>436</x:v>
      </x:c>
      <x:c r="H4634" s="59" t="n">
        <x:v>452</x:v>
      </x:c>
      <x:c r="I4634" s="59" t="n">
        <x:v>10</x:v>
      </x:c>
      <x:c r="J4634" s="60" t="n">
        <x:f>'参数'!$C$5</x:f>
        <x:v>360</x:v>
      </x:c>
      <x:c r="K4634" s="60" t="n">
        <x:f>'参数'!$D$5</x:f>
        <x:v>240</x:v>
      </x:c>
      <x:c r="L4634" s="60" t="n">
        <x:f>H4634+I4634+J4634</x:f>
        <x:v>822</x:v>
      </x:c>
      <x:c r="M4634" s="60" t="n">
        <x:f>L4634+K4634</x:f>
        <x:v>1062</x:v>
      </x:c>
      <x:c r="N4634" s="60" t="n">
        <x:f>'参数'!$B$10</x:f>
        <x:v>1</x:v>
      </x:c>
      <x:c r="O4634" s="60" t="n">
        <x:f>N4634*'参数'!$B$11</x:f>
        <x:v>2</x:v>
      </x:c>
      <x:c r="P4634" s="60" t="n">
        <x:f>N4634*'参数'!$B$12</x:f>
        <x:v>1</x:v>
      </x:c>
      <x:c r="Q4634" t="str">
        <x:f>C4634&amp;"d"</x:f>
        <x:v>C196d</x:v>
      </x:c>
      <x:c r="R4634" t="str">
        <x:f>C4634&amp;"p"</x:f>
        <x:v>C196p</x:v>
      </x:c>
      <x:c r="S4634" t="str">
        <x:f>IF(AND(L4634&gt;=H4634+I4634+J4634,M4634&gt;L4634,F4634&lt;&gt;""),"PASS","FAIL")</x:f>
        <x:v>PASS</x:v>
      </x:c>
      <x:c r="T4634" t="n">
        <x:v>3</x:v>
      </x:c>
      <x:c r="U4634" t="str">
        <x:v>pickup_after_delivery_completion_plus_usage_lag</x:v>
      </x:c>
    </x:row>
    <x:row r="4635">
      <x:c r="A4635" t="str">
        <x:v>Set2_200-10-2</x:v>
      </x:c>
      <x:c r="B4635" t="str">
        <x:v>standard_same_day</x:v>
      </x:c>
      <x:c r="C4635" t="str">
        <x:v>C197</x:v>
      </x:c>
      <x:c r="D4635" s="59" t="n">
        <x:v>49</x:v>
      </x:c>
      <x:c r="E4635" s="59" t="n">
        <x:v>48</x:v>
      </x:c>
      <x:c r="F4635" s="59" t="str">
        <x:v>S7</x:v>
      </x:c>
      <x:c r="G4635" s="59" t="n">
        <x:v>372</x:v>
      </x:c>
      <x:c r="H4635" s="59" t="n">
        <x:v>408</x:v>
      </x:c>
      <x:c r="I4635" s="59" t="n">
        <x:v>10</x:v>
      </x:c>
      <x:c r="J4635" s="60" t="n">
        <x:f>'参数'!$C$5</x:f>
        <x:v>360</x:v>
      </x:c>
      <x:c r="K4635" s="60" t="n">
        <x:f>'参数'!$D$5</x:f>
        <x:v>240</x:v>
      </x:c>
      <x:c r="L4635" s="60" t="n">
        <x:f>H4635+I4635+J4635</x:f>
        <x:v>778</x:v>
      </x:c>
      <x:c r="M4635" s="60" t="n">
        <x:f>L4635+K4635</x:f>
        <x:v>1018</x:v>
      </x:c>
      <x:c r="N4635" s="60" t="n">
        <x:f>'参数'!$B$10</x:f>
        <x:v>1</x:v>
      </x:c>
      <x:c r="O4635" s="60" t="n">
        <x:f>N4635*'参数'!$B$11</x:f>
        <x:v>2</x:v>
      </x:c>
      <x:c r="P4635" s="60" t="n">
        <x:f>N4635*'参数'!$B$12</x:f>
        <x:v>1</x:v>
      </x:c>
      <x:c r="Q4635" t="str">
        <x:f>C4635&amp;"d"</x:f>
        <x:v>C197d</x:v>
      </x:c>
      <x:c r="R4635" t="str">
        <x:f>C4635&amp;"p"</x:f>
        <x:v>C197p</x:v>
      </x:c>
      <x:c r="S4635" t="str">
        <x:f>IF(AND(L4635&gt;=H4635+I4635+J4635,M4635&gt;L4635,F4635&lt;&gt;""),"PASS","FAIL")</x:f>
        <x:v>PASS</x:v>
      </x:c>
      <x:c r="T4635" t="n">
        <x:v>5</x:v>
      </x:c>
      <x:c r="U4635" t="str">
        <x:v>pickup_after_delivery_completion_plus_usage_lag</x:v>
      </x:c>
    </x:row>
    <x:row r="4636">
      <x:c r="A4636" t="str">
        <x:v>Set2_200-10-2</x:v>
      </x:c>
      <x:c r="B4636" t="str">
        <x:v>standard_same_day</x:v>
      </x:c>
      <x:c r="C4636" t="str">
        <x:v>C198</x:v>
      </x:c>
      <x:c r="D4636" s="59" t="n">
        <x:v>47</x:v>
      </x:c>
      <x:c r="E4636" s="59" t="n">
        <x:v>49</x:v>
      </x:c>
      <x:c r="F4636" s="59" t="str">
        <x:v>S7</x:v>
      </x:c>
      <x:c r="G4636" s="59" t="n">
        <x:v>541</x:v>
      </x:c>
      <x:c r="H4636" s="59" t="n">
        <x:v>567</x:v>
      </x:c>
      <x:c r="I4636" s="59" t="n">
        <x:v>10</x:v>
      </x:c>
      <x:c r="J4636" s="60" t="n">
        <x:f>'参数'!$C$5</x:f>
        <x:v>360</x:v>
      </x:c>
      <x:c r="K4636" s="60" t="n">
        <x:f>'参数'!$D$5</x:f>
        <x:v>240</x:v>
      </x:c>
      <x:c r="L4636" s="60" t="n">
        <x:f>H4636+I4636+J4636</x:f>
        <x:v>937</x:v>
      </x:c>
      <x:c r="M4636" s="60" t="n">
        <x:f>L4636+K4636</x:f>
        <x:v>1177</x:v>
      </x:c>
      <x:c r="N4636" s="60" t="n">
        <x:f>'参数'!$B$10</x:f>
        <x:v>1</x:v>
      </x:c>
      <x:c r="O4636" s="60" t="n">
        <x:f>N4636*'参数'!$B$11</x:f>
        <x:v>2</x:v>
      </x:c>
      <x:c r="P4636" s="60" t="n">
        <x:f>N4636*'参数'!$B$12</x:f>
        <x:v>1</x:v>
      </x:c>
      <x:c r="Q4636" t="str">
        <x:f>C4636&amp;"d"</x:f>
        <x:v>C198d</x:v>
      </x:c>
      <x:c r="R4636" t="str">
        <x:f>C4636&amp;"p"</x:f>
        <x:v>C198p</x:v>
      </x:c>
      <x:c r="S4636" t="str">
        <x:f>IF(AND(L4636&gt;=H4636+I4636+J4636,M4636&gt;L4636,F4636&lt;&gt;""),"PASS","FAIL")</x:f>
        <x:v>PASS</x:v>
      </x:c>
      <x:c r="T4636" t="n">
        <x:v>3</x:v>
      </x:c>
      <x:c r="U4636" t="str">
        <x:v>pickup_after_delivery_completion_plus_usage_lag</x:v>
      </x:c>
    </x:row>
    <x:row r="4637">
      <x:c r="A4637" t="str">
        <x:v>Set2_200-10-2</x:v>
      </x:c>
      <x:c r="B4637" t="str">
        <x:v>standard_same_day</x:v>
      </x:c>
      <x:c r="C4637" t="str">
        <x:v>C199</x:v>
      </x:c>
      <x:c r="D4637" s="59" t="n">
        <x:v>39</x:v>
      </x:c>
      <x:c r="E4637" s="59" t="n">
        <x:v>28</x:v>
      </x:c>
      <x:c r="F4637" s="59" t="str">
        <x:v>S8</x:v>
      </x:c>
      <x:c r="G4637" s="59" t="n">
        <x:v>605</x:v>
      </x:c>
      <x:c r="H4637" s="59" t="n">
        <x:v>615</x:v>
      </x:c>
      <x:c r="I4637" s="59" t="n">
        <x:v>10</x:v>
      </x:c>
      <x:c r="J4637" s="60" t="n">
        <x:f>'参数'!$C$5</x:f>
        <x:v>360</x:v>
      </x:c>
      <x:c r="K4637" s="60" t="n">
        <x:f>'参数'!$D$5</x:f>
        <x:v>240</x:v>
      </x:c>
      <x:c r="L4637" s="60" t="n">
        <x:f>H4637+I4637+J4637</x:f>
        <x:v>985</x:v>
      </x:c>
      <x:c r="M4637" s="60" t="n">
        <x:f>L4637+K4637</x:f>
        <x:v>1225</x:v>
      </x:c>
      <x:c r="N4637" s="60" t="n">
        <x:f>'参数'!$B$10</x:f>
        <x:v>1</x:v>
      </x:c>
      <x:c r="O4637" s="60" t="n">
        <x:f>N4637*'参数'!$B$11</x:f>
        <x:v>2</x:v>
      </x:c>
      <x:c r="P4637" s="60" t="n">
        <x:f>N4637*'参数'!$B$12</x:f>
        <x:v>1</x:v>
      </x:c>
      <x:c r="Q4637" t="str">
        <x:f>C4637&amp;"d"</x:f>
        <x:v>C199d</x:v>
      </x:c>
      <x:c r="R4637" t="str">
        <x:f>C4637&amp;"p"</x:f>
        <x:v>C199p</x:v>
      </x:c>
      <x:c r="S4637" t="str">
        <x:f>IF(AND(L4637&gt;=H4637+I4637+J4637,M4637&gt;L4637,F4637&lt;&gt;""),"PASS","FAIL")</x:f>
        <x:v>PASS</x:v>
      </x:c>
      <x:c r="T4637" t="n">
        <x:v>6</x:v>
      </x:c>
      <x:c r="U4637" t="str">
        <x:v>pickup_after_delivery_completion_plus_usage_lag</x:v>
      </x:c>
    </x:row>
    <x:row r="4638">
      <x:c r="A4638" t="str">
        <x:v>Set2_200-10-2b</x:v>
      </x:c>
      <x:c r="B4638" t="str">
        <x:v>standard_same_day</x:v>
      </x:c>
      <x:c r="C4638" t="str">
        <x:v>C0</x:v>
      </x:c>
      <x:c r="D4638" s="59" t="n">
        <x:v>4</x:v>
      </x:c>
      <x:c r="E4638" s="59" t="n">
        <x:v>24</x:v>
      </x:c>
      <x:c r="F4638" s="59" t="str">
        <x:v>S0</x:v>
      </x:c>
      <x:c r="G4638" s="59" t="n">
        <x:v>632</x:v>
      </x:c>
      <x:c r="H4638" s="59" t="n">
        <x:v>658</x:v>
      </x:c>
      <x:c r="I4638" s="59" t="n">
        <x:v>10</x:v>
      </x:c>
      <x:c r="J4638" s="60" t="n">
        <x:f>'参数'!$C$5</x:f>
        <x:v>360</x:v>
      </x:c>
      <x:c r="K4638" s="60" t="n">
        <x:f>'参数'!$D$5</x:f>
        <x:v>240</x:v>
      </x:c>
      <x:c r="L4638" s="60" t="n">
        <x:f>H4638+I4638+J4638</x:f>
        <x:v>1028</x:v>
      </x:c>
      <x:c r="M4638" s="60" t="n">
        <x:f>L4638+K4638</x:f>
        <x:v>1268</x:v>
      </x:c>
      <x:c r="N4638" s="60" t="n">
        <x:f>'参数'!$B$10</x:f>
        <x:v>1</x:v>
      </x:c>
      <x:c r="O4638" s="60" t="n">
        <x:f>N4638*'参数'!$B$11</x:f>
        <x:v>2</x:v>
      </x:c>
      <x:c r="P4638" s="60" t="n">
        <x:f>N4638*'参数'!$B$12</x:f>
        <x:v>1</x:v>
      </x:c>
      <x:c r="Q4638" t="str">
        <x:f>C4638&amp;"d"</x:f>
        <x:v>C0d</x:v>
      </x:c>
      <x:c r="R4638" t="str">
        <x:f>C4638&amp;"p"</x:f>
        <x:v>C0p</x:v>
      </x:c>
      <x:c r="S4638" t="str">
        <x:f>IF(AND(L4638&gt;=H4638+I4638+J4638,M4638&gt;L4638,F4638&lt;&gt;""),"PASS","FAIL")</x:f>
        <x:v>PASS</x:v>
      </x:c>
      <x:c r="T4638" t="n">
        <x:v>6</x:v>
      </x:c>
      <x:c r="U4638" t="str">
        <x:v>pickup_after_delivery_completion_plus_usage_lag</x:v>
      </x:c>
    </x:row>
    <x:row r="4639">
      <x:c r="A4639" t="str">
        <x:v>Set2_200-10-2b</x:v>
      </x:c>
      <x:c r="B4639" t="str">
        <x:v>standard_same_day</x:v>
      </x:c>
      <x:c r="C4639" t="str">
        <x:v>C1</x:v>
      </x:c>
      <x:c r="D4639" s="59" t="n">
        <x:v>17</x:v>
      </x:c>
      <x:c r="E4639" s="59" t="n">
        <x:v>17</x:v>
      </x:c>
      <x:c r="F4639" s="59" t="str">
        <x:v>S2</x:v>
      </x:c>
      <x:c r="G4639" s="59" t="n">
        <x:v>382</x:v>
      </x:c>
      <x:c r="H4639" s="59" t="n">
        <x:v>394</x:v>
      </x:c>
      <x:c r="I4639" s="59" t="n">
        <x:v>10</x:v>
      </x:c>
      <x:c r="J4639" s="60" t="n">
        <x:f>'参数'!$C$5</x:f>
        <x:v>360</x:v>
      </x:c>
      <x:c r="K4639" s="60" t="n">
        <x:f>'参数'!$D$5</x:f>
        <x:v>240</x:v>
      </x:c>
      <x:c r="L4639" s="60" t="n">
        <x:f>H4639+I4639+J4639</x:f>
        <x:v>764</x:v>
      </x:c>
      <x:c r="M4639" s="60" t="n">
        <x:f>L4639+K4639</x:f>
        <x:v>1004</x:v>
      </x:c>
      <x:c r="N4639" s="60" t="n">
        <x:f>'参数'!$B$10</x:f>
        <x:v>1</x:v>
      </x:c>
      <x:c r="O4639" s="60" t="n">
        <x:f>N4639*'参数'!$B$11</x:f>
        <x:v>2</x:v>
      </x:c>
      <x:c r="P4639" s="60" t="n">
        <x:f>N4639*'参数'!$B$12</x:f>
        <x:v>1</x:v>
      </x:c>
      <x:c r="Q4639" t="str">
        <x:f>C4639&amp;"d"</x:f>
        <x:v>C1d</x:v>
      </x:c>
      <x:c r="R4639" t="str">
        <x:f>C4639&amp;"p"</x:f>
        <x:v>C1p</x:v>
      </x:c>
      <x:c r="S4639" t="str">
        <x:f>IF(AND(L4639&gt;=H4639+I4639+J4639,M4639&gt;L4639,F4639&lt;&gt;""),"PASS","FAIL")</x:f>
        <x:v>PASS</x:v>
      </x:c>
      <x:c r="T4639" t="n">
        <x:v>5</x:v>
      </x:c>
      <x:c r="U4639" t="str">
        <x:v>pickup_after_delivery_completion_plus_usage_lag</x:v>
      </x:c>
    </x:row>
    <x:row r="4640">
      <x:c r="A4640" t="str">
        <x:v>Set2_200-10-2b</x:v>
      </x:c>
      <x:c r="B4640" t="str">
        <x:v>standard_same_day</x:v>
      </x:c>
      <x:c r="C4640" t="str">
        <x:v>C2</x:v>
      </x:c>
      <x:c r="D4640" s="59" t="n">
        <x:v>22</x:v>
      </x:c>
      <x:c r="E4640" s="59" t="n">
        <x:v>22</x:v>
      </x:c>
      <x:c r="F4640" s="59" t="str">
        <x:v>S2</x:v>
      </x:c>
      <x:c r="G4640" s="59" t="n">
        <x:v>657</x:v>
      </x:c>
      <x:c r="H4640" s="59" t="n">
        <x:v>691</x:v>
      </x:c>
      <x:c r="I4640" s="59" t="n">
        <x:v>10</x:v>
      </x:c>
      <x:c r="J4640" s="60" t="n">
        <x:f>'参数'!$C$5</x:f>
        <x:v>360</x:v>
      </x:c>
      <x:c r="K4640" s="60" t="n">
        <x:f>'参数'!$D$5</x:f>
        <x:v>240</x:v>
      </x:c>
      <x:c r="L4640" s="60" t="n">
        <x:f>H4640+I4640+J4640</x:f>
        <x:v>1061</x:v>
      </x:c>
      <x:c r="M4640" s="60" t="n">
        <x:f>L4640+K4640</x:f>
        <x:v>1301</x:v>
      </x:c>
      <x:c r="N4640" s="60" t="n">
        <x:f>'参数'!$B$10</x:f>
        <x:v>1</x:v>
      </x:c>
      <x:c r="O4640" s="60" t="n">
        <x:f>N4640*'参数'!$B$11</x:f>
        <x:v>2</x:v>
      </x:c>
      <x:c r="P4640" s="60" t="n">
        <x:f>N4640*'参数'!$B$12</x:f>
        <x:v>1</x:v>
      </x:c>
      <x:c r="Q4640" t="str">
        <x:f>C4640&amp;"d"</x:f>
        <x:v>C2d</x:v>
      </x:c>
      <x:c r="R4640" t="str">
        <x:f>C4640&amp;"p"</x:f>
        <x:v>C2p</x:v>
      </x:c>
      <x:c r="S4640" t="str">
        <x:f>IF(AND(L4640&gt;=H4640+I4640+J4640,M4640&gt;L4640,F4640&lt;&gt;""),"PASS","FAIL")</x:f>
        <x:v>PASS</x:v>
      </x:c>
      <x:c r="T4640" t="n">
        <x:v>4</x:v>
      </x:c>
      <x:c r="U4640" t="str">
        <x:v>pickup_after_delivery_completion_plus_usage_lag</x:v>
      </x:c>
    </x:row>
    <x:row r="4641">
      <x:c r="A4641" t="str">
        <x:v>Set2_200-10-2b</x:v>
      </x:c>
      <x:c r="B4641" t="str">
        <x:v>standard_same_day</x:v>
      </x:c>
      <x:c r="C4641" t="str">
        <x:v>C3</x:v>
      </x:c>
      <x:c r="D4641" s="59" t="n">
        <x:v>19</x:v>
      </x:c>
      <x:c r="E4641" s="59" t="n">
        <x:v>10</x:v>
      </x:c>
      <x:c r="F4641" s="59" t="str">
        <x:v>S2</x:v>
      </x:c>
      <x:c r="G4641" s="59" t="n">
        <x:v>243</x:v>
      </x:c>
      <x:c r="H4641" s="59" t="n">
        <x:v>265</x:v>
      </x:c>
      <x:c r="I4641" s="59" t="n">
        <x:v>10</x:v>
      </x:c>
      <x:c r="J4641" s="60" t="n">
        <x:f>'参数'!$C$5</x:f>
        <x:v>360</x:v>
      </x:c>
      <x:c r="K4641" s="60" t="n">
        <x:f>'参数'!$D$5</x:f>
        <x:v>240</x:v>
      </x:c>
      <x:c r="L4641" s="60" t="n">
        <x:f>H4641+I4641+J4641</x:f>
        <x:v>635</x:v>
      </x:c>
      <x:c r="M4641" s="60" t="n">
        <x:f>L4641+K4641</x:f>
        <x:v>875</x:v>
      </x:c>
      <x:c r="N4641" s="60" t="n">
        <x:f>'参数'!$B$10</x:f>
        <x:v>1</x:v>
      </x:c>
      <x:c r="O4641" s="60" t="n">
        <x:f>N4641*'参数'!$B$11</x:f>
        <x:v>2</x:v>
      </x:c>
      <x:c r="P4641" s="60" t="n">
        <x:f>N4641*'参数'!$B$12</x:f>
        <x:v>1</x:v>
      </x:c>
      <x:c r="Q4641" t="str">
        <x:f>C4641&amp;"d"</x:f>
        <x:v>C3d</x:v>
      </x:c>
      <x:c r="R4641" t="str">
        <x:f>C4641&amp;"p"</x:f>
        <x:v>C3p</x:v>
      </x:c>
      <x:c r="S4641" t="str">
        <x:f>IF(AND(L4641&gt;=H4641+I4641+J4641,M4641&gt;L4641,F4641&lt;&gt;""),"PASS","FAIL")</x:f>
        <x:v>PASS</x:v>
      </x:c>
      <x:c r="T4641" t="n">
        <x:v>13</x:v>
      </x:c>
      <x:c r="U4641" t="str">
        <x:v>pickup_after_delivery_completion_plus_usage_lag</x:v>
      </x:c>
    </x:row>
    <x:row r="4642">
      <x:c r="A4642" t="str">
        <x:v>Set2_200-10-2b</x:v>
      </x:c>
      <x:c r="B4642" t="str">
        <x:v>standard_same_day</x:v>
      </x:c>
      <x:c r="C4642" t="str">
        <x:v>C4</x:v>
      </x:c>
      <x:c r="D4642" s="59" t="n">
        <x:v>17</x:v>
      </x:c>
      <x:c r="E4642" s="59" t="n">
        <x:v>28</x:v>
      </x:c>
      <x:c r="F4642" s="59" t="str">
        <x:v>S2</x:v>
      </x:c>
      <x:c r="G4642" s="59" t="n">
        <x:v>183</x:v>
      </x:c>
      <x:c r="H4642" s="59" t="n">
        <x:v>201</x:v>
      </x:c>
      <x:c r="I4642" s="59" t="n">
        <x:v>10</x:v>
      </x:c>
      <x:c r="J4642" s="60" t="n">
        <x:f>'参数'!$C$5</x:f>
        <x:v>360</x:v>
      </x:c>
      <x:c r="K4642" s="60" t="n">
        <x:f>'参数'!$D$5</x:f>
        <x:v>240</x:v>
      </x:c>
      <x:c r="L4642" s="60" t="n">
        <x:f>H4642+I4642+J4642</x:f>
        <x:v>571</x:v>
      </x:c>
      <x:c r="M4642" s="60" t="n">
        <x:f>L4642+K4642</x:f>
        <x:v>811</x:v>
      </x:c>
      <x:c r="N4642" s="60" t="n">
        <x:f>'参数'!$B$10</x:f>
        <x:v>1</x:v>
      </x:c>
      <x:c r="O4642" s="60" t="n">
        <x:f>N4642*'参数'!$B$11</x:f>
        <x:v>2</x:v>
      </x:c>
      <x:c r="P4642" s="60" t="n">
        <x:f>N4642*'参数'!$B$12</x:f>
        <x:v>1</x:v>
      </x:c>
      <x:c r="Q4642" t="str">
        <x:f>C4642&amp;"d"</x:f>
        <x:v>C4d</x:v>
      </x:c>
      <x:c r="R4642" t="str">
        <x:f>C4642&amp;"p"</x:f>
        <x:v>C4p</x:v>
      </x:c>
      <x:c r="S4642" t="str">
        <x:f>IF(AND(L4642&gt;=H4642+I4642+J4642,M4642&gt;L4642,F4642&lt;&gt;""),"PASS","FAIL")</x:f>
        <x:v>PASS</x:v>
      </x:c>
      <x:c r="T4642" t="n">
        <x:v>11</x:v>
      </x:c>
      <x:c r="U4642" t="str">
        <x:v>pickup_after_delivery_completion_plus_usage_lag</x:v>
      </x:c>
    </x:row>
    <x:row r="4643">
      <x:c r="A4643" t="str">
        <x:v>Set2_200-10-2b</x:v>
      </x:c>
      <x:c r="B4643" t="str">
        <x:v>standard_same_day</x:v>
      </x:c>
      <x:c r="C4643" t="str">
        <x:v>C5</x:v>
      </x:c>
      <x:c r="D4643" s="59" t="n">
        <x:v>24</x:v>
      </x:c>
      <x:c r="E4643" s="59" t="n">
        <x:v>20</x:v>
      </x:c>
      <x:c r="F4643" s="59" t="str">
        <x:v>S2</x:v>
      </x:c>
      <x:c r="G4643" s="59" t="n">
        <x:v>700</x:v>
      </x:c>
      <x:c r="H4643" s="59" t="n">
        <x:v>724</x:v>
      </x:c>
      <x:c r="I4643" s="59" t="n">
        <x:v>10</x:v>
      </x:c>
      <x:c r="J4643" s="60" t="n">
        <x:f>'参数'!$C$5</x:f>
        <x:v>360</x:v>
      </x:c>
      <x:c r="K4643" s="60" t="n">
        <x:f>'参数'!$D$5</x:f>
        <x:v>240</x:v>
      </x:c>
      <x:c r="L4643" s="60" t="n">
        <x:f>H4643+I4643+J4643</x:f>
        <x:v>1094</x:v>
      </x:c>
      <x:c r="M4643" s="60" t="n">
        <x:f>L4643+K4643</x:f>
        <x:v>1334</x:v>
      </x:c>
      <x:c r="N4643" s="60" t="n">
        <x:f>'参数'!$B$10</x:f>
        <x:v>1</x:v>
      </x:c>
      <x:c r="O4643" s="60" t="n">
        <x:f>N4643*'参数'!$B$11</x:f>
        <x:v>2</x:v>
      </x:c>
      <x:c r="P4643" s="60" t="n">
        <x:f>N4643*'参数'!$B$12</x:f>
        <x:v>1</x:v>
      </x:c>
      <x:c r="Q4643" t="str">
        <x:f>C4643&amp;"d"</x:f>
        <x:v>C5d</x:v>
      </x:c>
      <x:c r="R4643" t="str">
        <x:f>C4643&amp;"p"</x:f>
        <x:v>C5p</x:v>
      </x:c>
      <x:c r="S4643" t="str">
        <x:f>IF(AND(L4643&gt;=H4643+I4643+J4643,M4643&gt;L4643,F4643&lt;&gt;""),"PASS","FAIL")</x:f>
        <x:v>PASS</x:v>
      </x:c>
      <x:c r="T4643" t="n">
        <x:v>3</x:v>
      </x:c>
      <x:c r="U4643" t="str">
        <x:v>pickup_after_delivery_completion_plus_usage_lag</x:v>
      </x:c>
    </x:row>
    <x:row r="4644">
      <x:c r="A4644" t="str">
        <x:v>Set2_200-10-2b</x:v>
      </x:c>
      <x:c r="B4644" t="str">
        <x:v>standard_same_day</x:v>
      </x:c>
      <x:c r="C4644" t="str">
        <x:v>C6</x:v>
      </x:c>
      <x:c r="D4644" s="59" t="n">
        <x:v>11</x:v>
      </x:c>
      <x:c r="E4644" s="59" t="n">
        <x:v>15</x:v>
      </x:c>
      <x:c r="F4644" s="59" t="str">
        <x:v>S0</x:v>
      </x:c>
      <x:c r="G4644" s="59" t="n">
        <x:v>154</x:v>
      </x:c>
      <x:c r="H4644" s="59" t="n">
        <x:v>186</x:v>
      </x:c>
      <x:c r="I4644" s="59" t="n">
        <x:v>10</x:v>
      </x:c>
      <x:c r="J4644" s="60" t="n">
        <x:f>'参数'!$C$5</x:f>
        <x:v>360</x:v>
      </x:c>
      <x:c r="K4644" s="60" t="n">
        <x:f>'参数'!$D$5</x:f>
        <x:v>240</x:v>
      </x:c>
      <x:c r="L4644" s="60" t="n">
        <x:f>H4644+I4644+J4644</x:f>
        <x:v>556</x:v>
      </x:c>
      <x:c r="M4644" s="60" t="n">
        <x:f>L4644+K4644</x:f>
        <x:v>796</x:v>
      </x:c>
      <x:c r="N4644" s="60" t="n">
        <x:f>'参数'!$B$10</x:f>
        <x:v>1</x:v>
      </x:c>
      <x:c r="O4644" s="60" t="n">
        <x:f>N4644*'参数'!$B$11</x:f>
        <x:v>2</x:v>
      </x:c>
      <x:c r="P4644" s="60" t="n">
        <x:f>N4644*'参数'!$B$12</x:f>
        <x:v>1</x:v>
      </x:c>
      <x:c r="Q4644" t="str">
        <x:f>C4644&amp;"d"</x:f>
        <x:v>C6d</x:v>
      </x:c>
      <x:c r="R4644" t="str">
        <x:f>C4644&amp;"p"</x:f>
        <x:v>C6p</x:v>
      </x:c>
      <x:c r="S4644" t="str">
        <x:f>IF(AND(L4644&gt;=H4644+I4644+J4644,M4644&gt;L4644,F4644&lt;&gt;""),"PASS","FAIL")</x:f>
        <x:v>PASS</x:v>
      </x:c>
      <x:c r="T4644" t="n">
        <x:v>6</x:v>
      </x:c>
      <x:c r="U4644" t="str">
        <x:v>pickup_after_delivery_completion_plus_usage_lag</x:v>
      </x:c>
    </x:row>
    <x:row r="4645">
      <x:c r="A4645" t="str">
        <x:v>Set2_200-10-2b</x:v>
      </x:c>
      <x:c r="B4645" t="str">
        <x:v>standard_same_day</x:v>
      </x:c>
      <x:c r="C4645" t="str">
        <x:v>C7</x:v>
      </x:c>
      <x:c r="D4645" s="59" t="n">
        <x:v>7</x:v>
      </x:c>
      <x:c r="E4645" s="59" t="n">
        <x:v>19</x:v>
      </x:c>
      <x:c r="F4645" s="59" t="str">
        <x:v>S0</x:v>
      </x:c>
      <x:c r="G4645" s="59" t="n">
        <x:v>574</x:v>
      </x:c>
      <x:c r="H4645" s="59" t="n">
        <x:v>600</x:v>
      </x:c>
      <x:c r="I4645" s="59" t="n">
        <x:v>10</x:v>
      </x:c>
      <x:c r="J4645" s="60" t="n">
        <x:f>'参数'!$C$5</x:f>
        <x:v>360</x:v>
      </x:c>
      <x:c r="K4645" s="60" t="n">
        <x:f>'参数'!$D$5</x:f>
        <x:v>240</x:v>
      </x:c>
      <x:c r="L4645" s="60" t="n">
        <x:f>H4645+I4645+J4645</x:f>
        <x:v>970</x:v>
      </x:c>
      <x:c r="M4645" s="60" t="n">
        <x:f>L4645+K4645</x:f>
        <x:v>1210</x:v>
      </x:c>
      <x:c r="N4645" s="60" t="n">
        <x:f>'参数'!$B$10</x:f>
        <x:v>1</x:v>
      </x:c>
      <x:c r="O4645" s="60" t="n">
        <x:f>N4645*'参数'!$B$11</x:f>
        <x:v>2</x:v>
      </x:c>
      <x:c r="P4645" s="60" t="n">
        <x:f>N4645*'参数'!$B$12</x:f>
        <x:v>1</x:v>
      </x:c>
      <x:c r="Q4645" t="str">
        <x:f>C4645&amp;"d"</x:f>
        <x:v>C7d</x:v>
      </x:c>
      <x:c r="R4645" t="str">
        <x:f>C4645&amp;"p"</x:f>
        <x:v>C7p</x:v>
      </x:c>
      <x:c r="S4645" t="str">
        <x:f>IF(AND(L4645&gt;=H4645+I4645+J4645,M4645&gt;L4645,F4645&lt;&gt;""),"PASS","FAIL")</x:f>
        <x:v>PASS</x:v>
      </x:c>
      <x:c r="T4645" t="n">
        <x:v>6</x:v>
      </x:c>
      <x:c r="U4645" t="str">
        <x:v>pickup_after_delivery_completion_plus_usage_lag</x:v>
      </x:c>
    </x:row>
    <x:row r="4646">
      <x:c r="A4646" t="str">
        <x:v>Set2_200-10-2b</x:v>
      </x:c>
      <x:c r="B4646" t="str">
        <x:v>standard_same_day</x:v>
      </x:c>
      <x:c r="C4646" t="str">
        <x:v>C8</x:v>
      </x:c>
      <x:c r="D4646" s="59" t="n">
        <x:v>9</x:v>
      </x:c>
      <x:c r="E4646" s="59" t="n">
        <x:v>19</x:v>
      </x:c>
      <x:c r="F4646" s="59" t="str">
        <x:v>S0</x:v>
      </x:c>
      <x:c r="G4646" s="59" t="n">
        <x:v>367</x:v>
      </x:c>
      <x:c r="H4646" s="59" t="n">
        <x:v>379</x:v>
      </x:c>
      <x:c r="I4646" s="59" t="n">
        <x:v>10</x:v>
      </x:c>
      <x:c r="J4646" s="60" t="n">
        <x:f>'参数'!$C$5</x:f>
        <x:v>360</x:v>
      </x:c>
      <x:c r="K4646" s="60" t="n">
        <x:f>'参数'!$D$5</x:f>
        <x:v>240</x:v>
      </x:c>
      <x:c r="L4646" s="60" t="n">
        <x:f>H4646+I4646+J4646</x:f>
        <x:v>749</x:v>
      </x:c>
      <x:c r="M4646" s="60" t="n">
        <x:f>L4646+K4646</x:f>
        <x:v>989</x:v>
      </x:c>
      <x:c r="N4646" s="60" t="n">
        <x:f>'参数'!$B$10</x:f>
        <x:v>1</x:v>
      </x:c>
      <x:c r="O4646" s="60" t="n">
        <x:f>N4646*'参数'!$B$11</x:f>
        <x:v>2</x:v>
      </x:c>
      <x:c r="P4646" s="60" t="n">
        <x:f>N4646*'参数'!$B$12</x:f>
        <x:v>1</x:v>
      </x:c>
      <x:c r="Q4646" t="str">
        <x:f>C4646&amp;"d"</x:f>
        <x:v>C8d</x:v>
      </x:c>
      <x:c r="R4646" t="str">
        <x:f>C4646&amp;"p"</x:f>
        <x:v>C8p</x:v>
      </x:c>
      <x:c r="S4646" t="str">
        <x:f>IF(AND(L4646&gt;=H4646+I4646+J4646,M4646&gt;L4646,F4646&lt;&gt;""),"PASS","FAIL")</x:f>
        <x:v>PASS</x:v>
      </x:c>
      <x:c r="T4646" t="n">
        <x:v>5</x:v>
      </x:c>
      <x:c r="U4646" t="str">
        <x:v>pickup_after_delivery_completion_plus_usage_lag</x:v>
      </x:c>
    </x:row>
    <x:row r="4647">
      <x:c r="A4647" t="str">
        <x:v>Set2_200-10-2b</x:v>
      </x:c>
      <x:c r="B4647" t="str">
        <x:v>standard_same_day</x:v>
      </x:c>
      <x:c r="C4647" t="str">
        <x:v>C9</x:v>
      </x:c>
      <x:c r="D4647" s="59" t="n">
        <x:v>24</x:v>
      </x:c>
      <x:c r="E4647" s="59" t="n">
        <x:v>6</x:v>
      </x:c>
      <x:c r="F4647" s="59" t="str">
        <x:v>S2</x:v>
      </x:c>
      <x:c r="G4647" s="59" t="n">
        <x:v>565</x:v>
      </x:c>
      <x:c r="H4647" s="59" t="n">
        <x:v>589</x:v>
      </x:c>
      <x:c r="I4647" s="59" t="n">
        <x:v>10</x:v>
      </x:c>
      <x:c r="J4647" s="60" t="n">
        <x:f>'参数'!$C$5</x:f>
        <x:v>360</x:v>
      </x:c>
      <x:c r="K4647" s="60" t="n">
        <x:f>'参数'!$D$5</x:f>
        <x:v>240</x:v>
      </x:c>
      <x:c r="L4647" s="60" t="n">
        <x:f>H4647+I4647+J4647</x:f>
        <x:v>959</x:v>
      </x:c>
      <x:c r="M4647" s="60" t="n">
        <x:f>L4647+K4647</x:f>
        <x:v>1199</x:v>
      </x:c>
      <x:c r="N4647" s="60" t="n">
        <x:f>'参数'!$B$10</x:f>
        <x:v>1</x:v>
      </x:c>
      <x:c r="O4647" s="60" t="n">
        <x:f>N4647*'参数'!$B$11</x:f>
        <x:v>2</x:v>
      </x:c>
      <x:c r="P4647" s="60" t="n">
        <x:f>N4647*'参数'!$B$12</x:f>
        <x:v>1</x:v>
      </x:c>
      <x:c r="Q4647" t="str">
        <x:f>C4647&amp;"d"</x:f>
        <x:v>C9d</x:v>
      </x:c>
      <x:c r="R4647" t="str">
        <x:f>C4647&amp;"p"</x:f>
        <x:v>C9p</x:v>
      </x:c>
      <x:c r="S4647" t="str">
        <x:f>IF(AND(L4647&gt;=H4647+I4647+J4647,M4647&gt;L4647,F4647&lt;&gt;""),"PASS","FAIL")</x:f>
        <x:v>PASS</x:v>
      </x:c>
      <x:c r="T4647" t="n">
        <x:v>9</x:v>
      </x:c>
      <x:c r="U4647" t="str">
        <x:v>pickup_after_delivery_completion_plus_usage_lag</x:v>
      </x:c>
    </x:row>
    <x:row r="4648">
      <x:c r="A4648" t="str">
        <x:v>Set2_200-10-2b</x:v>
      </x:c>
      <x:c r="B4648" t="str">
        <x:v>standard_same_day</x:v>
      </x:c>
      <x:c r="C4648" t="str">
        <x:v>C10</x:v>
      </x:c>
      <x:c r="D4648" s="59" t="n">
        <x:v>1</x:v>
      </x:c>
      <x:c r="E4648" s="59" t="n">
        <x:v>17</x:v>
      </x:c>
      <x:c r="F4648" s="59" t="str">
        <x:v>S0</x:v>
      </x:c>
      <x:c r="G4648" s="59" t="n">
        <x:v>392</x:v>
      </x:c>
      <x:c r="H4648" s="59" t="n">
        <x:v>424</x:v>
      </x:c>
      <x:c r="I4648" s="59" t="n">
        <x:v>10</x:v>
      </x:c>
      <x:c r="J4648" s="60" t="n">
        <x:f>'参数'!$C$5</x:f>
        <x:v>360</x:v>
      </x:c>
      <x:c r="K4648" s="60" t="n">
        <x:f>'参数'!$D$5</x:f>
        <x:v>240</x:v>
      </x:c>
      <x:c r="L4648" s="60" t="n">
        <x:f>H4648+I4648+J4648</x:f>
        <x:v>794</x:v>
      </x:c>
      <x:c r="M4648" s="60" t="n">
        <x:f>L4648+K4648</x:f>
        <x:v>1034</x:v>
      </x:c>
      <x:c r="N4648" s="60" t="n">
        <x:f>'参数'!$B$10</x:f>
        <x:v>1</x:v>
      </x:c>
      <x:c r="O4648" s="60" t="n">
        <x:f>N4648*'参数'!$B$11</x:f>
        <x:v>2</x:v>
      </x:c>
      <x:c r="P4648" s="60" t="n">
        <x:f>N4648*'参数'!$B$12</x:f>
        <x:v>1</x:v>
      </x:c>
      <x:c r="Q4648" t="str">
        <x:f>C4648&amp;"d"</x:f>
        <x:v>C10d</x:v>
      </x:c>
      <x:c r="R4648" t="str">
        <x:f>C4648&amp;"p"</x:f>
        <x:v>C10p</x:v>
      </x:c>
      <x:c r="S4648" t="str">
        <x:f>IF(AND(L4648&gt;=H4648+I4648+J4648,M4648&gt;L4648,F4648&lt;&gt;""),"PASS","FAIL")</x:f>
        <x:v>PASS</x:v>
      </x:c>
      <x:c r="T4648" t="n">
        <x:v>3</x:v>
      </x:c>
      <x:c r="U4648" t="str">
        <x:v>pickup_after_delivery_completion_plus_usage_lag</x:v>
      </x:c>
    </x:row>
    <x:row r="4649">
      <x:c r="A4649" t="str">
        <x:v>Set2_200-10-2b</x:v>
      </x:c>
      <x:c r="B4649" t="str">
        <x:v>standard_same_day</x:v>
      </x:c>
      <x:c r="C4649" t="str">
        <x:v>C11</x:v>
      </x:c>
      <x:c r="D4649" s="59" t="n">
        <x:v>20</x:v>
      </x:c>
      <x:c r="E4649" s="59" t="n">
        <x:v>8</x:v>
      </x:c>
      <x:c r="F4649" s="59" t="str">
        <x:v>S2</x:v>
      </x:c>
      <x:c r="G4649" s="59" t="n">
        <x:v>498</x:v>
      </x:c>
      <x:c r="H4649" s="59" t="n">
        <x:v>526</x:v>
      </x:c>
      <x:c r="I4649" s="59" t="n">
        <x:v>10</x:v>
      </x:c>
      <x:c r="J4649" s="60" t="n">
        <x:f>'参数'!$C$5</x:f>
        <x:v>360</x:v>
      </x:c>
      <x:c r="K4649" s="60" t="n">
        <x:f>'参数'!$D$5</x:f>
        <x:v>240</x:v>
      </x:c>
      <x:c r="L4649" s="60" t="n">
        <x:f>H4649+I4649+J4649</x:f>
        <x:v>896</x:v>
      </x:c>
      <x:c r="M4649" s="60" t="n">
        <x:f>L4649+K4649</x:f>
        <x:v>1136</x:v>
      </x:c>
      <x:c r="N4649" s="60" t="n">
        <x:f>'参数'!$B$10</x:f>
        <x:v>1</x:v>
      </x:c>
      <x:c r="O4649" s="60" t="n">
        <x:f>N4649*'参数'!$B$11</x:f>
        <x:v>2</x:v>
      </x:c>
      <x:c r="P4649" s="60" t="n">
        <x:f>N4649*'参数'!$B$12</x:f>
        <x:v>1</x:v>
      </x:c>
      <x:c r="Q4649" t="str">
        <x:f>C4649&amp;"d"</x:f>
        <x:v>C11d</x:v>
      </x:c>
      <x:c r="R4649" t="str">
        <x:f>C4649&amp;"p"</x:f>
        <x:v>C11p</x:v>
      </x:c>
      <x:c r="S4649" t="str">
        <x:f>IF(AND(L4649&gt;=H4649+I4649+J4649,M4649&gt;L4649,F4649&lt;&gt;""),"PASS","FAIL")</x:f>
        <x:v>PASS</x:v>
      </x:c>
      <x:c r="T4649" t="n">
        <x:v>2</x:v>
      </x:c>
      <x:c r="U4649" t="str">
        <x:v>pickup_after_delivery_completion_plus_usage_lag</x:v>
      </x:c>
    </x:row>
    <x:row r="4650">
      <x:c r="A4650" t="str">
        <x:v>Set2_200-10-2b</x:v>
      </x:c>
      <x:c r="B4650" t="str">
        <x:v>standard_same_day</x:v>
      </x:c>
      <x:c r="C4650" t="str">
        <x:v>C12</x:v>
      </x:c>
      <x:c r="D4650" s="59" t="n">
        <x:v>7</x:v>
      </x:c>
      <x:c r="E4650" s="59" t="n">
        <x:v>10</x:v>
      </x:c>
      <x:c r="F4650" s="59" t="str">
        <x:v>S0</x:v>
      </x:c>
      <x:c r="G4650" s="59" t="n">
        <x:v>593</x:v>
      </x:c>
      <x:c r="H4650" s="59" t="n">
        <x:v>631</x:v>
      </x:c>
      <x:c r="I4650" s="59" t="n">
        <x:v>10</x:v>
      </x:c>
      <x:c r="J4650" s="60" t="n">
        <x:f>'参数'!$C$5</x:f>
        <x:v>360</x:v>
      </x:c>
      <x:c r="K4650" s="60" t="n">
        <x:f>'参数'!$D$5</x:f>
        <x:v>240</x:v>
      </x:c>
      <x:c r="L4650" s="60" t="n">
        <x:f>H4650+I4650+J4650</x:f>
        <x:v>1001</x:v>
      </x:c>
      <x:c r="M4650" s="60" t="n">
        <x:f>L4650+K4650</x:f>
        <x:v>1241</x:v>
      </x:c>
      <x:c r="N4650" s="60" t="n">
        <x:f>'参数'!$B$10</x:f>
        <x:v>1</x:v>
      </x:c>
      <x:c r="O4650" s="60" t="n">
        <x:f>N4650*'参数'!$B$11</x:f>
        <x:v>2</x:v>
      </x:c>
      <x:c r="P4650" s="60" t="n">
        <x:f>N4650*'参数'!$B$12</x:f>
        <x:v>1</x:v>
      </x:c>
      <x:c r="Q4650" t="str">
        <x:f>C4650&amp;"d"</x:f>
        <x:v>C12d</x:v>
      </x:c>
      <x:c r="R4650" t="str">
        <x:f>C4650&amp;"p"</x:f>
        <x:v>C12p</x:v>
      </x:c>
      <x:c r="S4650" t="str">
        <x:f>IF(AND(L4650&gt;=H4650+I4650+J4650,M4650&gt;L4650,F4650&lt;&gt;""),"PASS","FAIL")</x:f>
        <x:v>PASS</x:v>
      </x:c>
      <x:c r="T4650" t="n">
        <x:v>0</x:v>
      </x:c>
      <x:c r="U4650" t="str">
        <x:v>pickup_after_delivery_completion_plus_usage_lag</x:v>
      </x:c>
    </x:row>
    <x:row r="4651">
      <x:c r="A4651" t="str">
        <x:v>Set2_200-10-2b</x:v>
      </x:c>
      <x:c r="B4651" t="str">
        <x:v>standard_same_day</x:v>
      </x:c>
      <x:c r="C4651" t="str">
        <x:v>C13</x:v>
      </x:c>
      <x:c r="D4651" s="59" t="n">
        <x:v>15</x:v>
      </x:c>
      <x:c r="E4651" s="59" t="n">
        <x:v>8</x:v>
      </x:c>
      <x:c r="F4651" s="59" t="str">
        <x:v>S0</x:v>
      </x:c>
      <x:c r="G4651" s="59" t="n">
        <x:v>600</x:v>
      </x:c>
      <x:c r="H4651" s="59" t="n">
        <x:v>616</x:v>
      </x:c>
      <x:c r="I4651" s="59" t="n">
        <x:v>10</x:v>
      </x:c>
      <x:c r="J4651" s="60" t="n">
        <x:f>'参数'!$C$5</x:f>
        <x:v>360</x:v>
      </x:c>
      <x:c r="K4651" s="60" t="n">
        <x:f>'参数'!$D$5</x:f>
        <x:v>240</x:v>
      </x:c>
      <x:c r="L4651" s="60" t="n">
        <x:f>H4651+I4651+J4651</x:f>
        <x:v>986</x:v>
      </x:c>
      <x:c r="M4651" s="60" t="n">
        <x:f>L4651+K4651</x:f>
        <x:v>1226</x:v>
      </x:c>
      <x:c r="N4651" s="60" t="n">
        <x:f>'参数'!$B$10</x:f>
        <x:v>1</x:v>
      </x:c>
      <x:c r="O4651" s="60" t="n">
        <x:f>N4651*'参数'!$B$11</x:f>
        <x:v>2</x:v>
      </x:c>
      <x:c r="P4651" s="60" t="n">
        <x:f>N4651*'参数'!$B$12</x:f>
        <x:v>1</x:v>
      </x:c>
      <x:c r="Q4651" t="str">
        <x:f>C4651&amp;"d"</x:f>
        <x:v>C13d</x:v>
      </x:c>
      <x:c r="R4651" t="str">
        <x:f>C4651&amp;"p"</x:f>
        <x:v>C13p</x:v>
      </x:c>
      <x:c r="S4651" t="str">
        <x:f>IF(AND(L4651&gt;=H4651+I4651+J4651,M4651&gt;L4651,F4651&lt;&gt;""),"PASS","FAIL")</x:f>
        <x:v>PASS</x:v>
      </x:c>
      <x:c r="T4651" t="n">
        <x:v>5</x:v>
      </x:c>
      <x:c r="U4651" t="str">
        <x:v>pickup_after_delivery_completion_plus_usage_lag</x:v>
      </x:c>
    </x:row>
    <x:row r="4652">
      <x:c r="A4652" t="str">
        <x:v>Set2_200-10-2b</x:v>
      </x:c>
      <x:c r="B4652" t="str">
        <x:v>standard_same_day</x:v>
      </x:c>
      <x:c r="C4652" t="str">
        <x:v>C14</x:v>
      </x:c>
      <x:c r="D4652" s="59" t="n">
        <x:v>7</x:v>
      </x:c>
      <x:c r="E4652" s="59" t="n">
        <x:v>19</x:v>
      </x:c>
      <x:c r="F4652" s="59" t="str">
        <x:v>S0</x:v>
      </x:c>
      <x:c r="G4652" s="59" t="n">
        <x:v>217</x:v>
      </x:c>
      <x:c r="H4652" s="59" t="n">
        <x:v>235</x:v>
      </x:c>
      <x:c r="I4652" s="59" t="n">
        <x:v>10</x:v>
      </x:c>
      <x:c r="J4652" s="60" t="n">
        <x:f>'参数'!$C$5</x:f>
        <x:v>360</x:v>
      </x:c>
      <x:c r="K4652" s="60" t="n">
        <x:f>'参数'!$D$5</x:f>
        <x:v>240</x:v>
      </x:c>
      <x:c r="L4652" s="60" t="n">
        <x:f>H4652+I4652+J4652</x:f>
        <x:v>605</x:v>
      </x:c>
      <x:c r="M4652" s="60" t="n">
        <x:f>L4652+K4652</x:f>
        <x:v>845</x:v>
      </x:c>
      <x:c r="N4652" s="60" t="n">
        <x:f>'参数'!$B$10</x:f>
        <x:v>1</x:v>
      </x:c>
      <x:c r="O4652" s="60" t="n">
        <x:f>N4652*'参数'!$B$11</x:f>
        <x:v>2</x:v>
      </x:c>
      <x:c r="P4652" s="60" t="n">
        <x:f>N4652*'参数'!$B$12</x:f>
        <x:v>1</x:v>
      </x:c>
      <x:c r="Q4652" t="str">
        <x:f>C4652&amp;"d"</x:f>
        <x:v>C14d</x:v>
      </x:c>
      <x:c r="R4652" t="str">
        <x:f>C4652&amp;"p"</x:f>
        <x:v>C14p</x:v>
      </x:c>
      <x:c r="S4652" t="str">
        <x:f>IF(AND(L4652&gt;=H4652+I4652+J4652,M4652&gt;L4652,F4652&lt;&gt;""),"PASS","FAIL")</x:f>
        <x:v>PASS</x:v>
      </x:c>
      <x:c r="T4652" t="n">
        <x:v>3</x:v>
      </x:c>
      <x:c r="U4652" t="str">
        <x:v>pickup_after_delivery_completion_plus_usage_lag</x:v>
      </x:c>
    </x:row>
    <x:row r="4653">
      <x:c r="A4653" t="str">
        <x:v>Set2_200-10-2b</x:v>
      </x:c>
      <x:c r="B4653" t="str">
        <x:v>standard_same_day</x:v>
      </x:c>
      <x:c r="C4653" t="str">
        <x:v>C15</x:v>
      </x:c>
      <x:c r="D4653" s="59" t="n">
        <x:v>9</x:v>
      </x:c>
      <x:c r="E4653" s="59" t="n">
        <x:v>9</x:v>
      </x:c>
      <x:c r="F4653" s="59" t="str">
        <x:v>S0</x:v>
      </x:c>
      <x:c r="G4653" s="59" t="n">
        <x:v>501</x:v>
      </x:c>
      <x:c r="H4653" s="59" t="n">
        <x:v>529</x:v>
      </x:c>
      <x:c r="I4653" s="59" t="n">
        <x:v>10</x:v>
      </x:c>
      <x:c r="J4653" s="60" t="n">
        <x:f>'参数'!$C$5</x:f>
        <x:v>360</x:v>
      </x:c>
      <x:c r="K4653" s="60" t="n">
        <x:f>'参数'!$D$5</x:f>
        <x:v>240</x:v>
      </x:c>
      <x:c r="L4653" s="60" t="n">
        <x:f>H4653+I4653+J4653</x:f>
        <x:v>899</x:v>
      </x:c>
      <x:c r="M4653" s="60" t="n">
        <x:f>L4653+K4653</x:f>
        <x:v>1139</x:v>
      </x:c>
      <x:c r="N4653" s="60" t="n">
        <x:f>'参数'!$B$10</x:f>
        <x:v>1</x:v>
      </x:c>
      <x:c r="O4653" s="60" t="n">
        <x:f>N4653*'参数'!$B$11</x:f>
        <x:v>2</x:v>
      </x:c>
      <x:c r="P4653" s="60" t="n">
        <x:f>N4653*'参数'!$B$12</x:f>
        <x:v>1</x:v>
      </x:c>
      <x:c r="Q4653" t="str">
        <x:f>C4653&amp;"d"</x:f>
        <x:v>C15d</x:v>
      </x:c>
      <x:c r="R4653" t="str">
        <x:f>C4653&amp;"p"</x:f>
        <x:v>C15p</x:v>
      </x:c>
      <x:c r="S4653" t="str">
        <x:f>IF(AND(L4653&gt;=H4653+I4653+J4653,M4653&gt;L4653,F4653&lt;&gt;""),"PASS","FAIL")</x:f>
        <x:v>PASS</x:v>
      </x:c>
      <x:c r="T4653" t="n">
        <x:v>11</x:v>
      </x:c>
      <x:c r="U4653" t="str">
        <x:v>pickup_after_delivery_completion_plus_usage_lag</x:v>
      </x:c>
    </x:row>
    <x:row r="4654">
      <x:c r="A4654" t="str">
        <x:v>Set2_200-10-2b</x:v>
      </x:c>
      <x:c r="B4654" t="str">
        <x:v>standard_same_day</x:v>
      </x:c>
      <x:c r="C4654" t="str">
        <x:v>C16</x:v>
      </x:c>
      <x:c r="D4654" s="59" t="n">
        <x:v>12</x:v>
      </x:c>
      <x:c r="E4654" s="59" t="n">
        <x:v>24</x:v>
      </x:c>
      <x:c r="F4654" s="59" t="str">
        <x:v>S0</x:v>
      </x:c>
      <x:c r="G4654" s="59" t="n">
        <x:v>611</x:v>
      </x:c>
      <x:c r="H4654" s="59" t="n">
        <x:v>631</x:v>
      </x:c>
      <x:c r="I4654" s="59" t="n">
        <x:v>10</x:v>
      </x:c>
      <x:c r="J4654" s="60" t="n">
        <x:f>'参数'!$C$5</x:f>
        <x:v>360</x:v>
      </x:c>
      <x:c r="K4654" s="60" t="n">
        <x:f>'参数'!$D$5</x:f>
        <x:v>240</x:v>
      </x:c>
      <x:c r="L4654" s="60" t="n">
        <x:f>H4654+I4654+J4654</x:f>
        <x:v>1001</x:v>
      </x:c>
      <x:c r="M4654" s="60" t="n">
        <x:f>L4654+K4654</x:f>
        <x:v>1241</x:v>
      </x:c>
      <x:c r="N4654" s="60" t="n">
        <x:f>'参数'!$B$10</x:f>
        <x:v>1</x:v>
      </x:c>
      <x:c r="O4654" s="60" t="n">
        <x:f>N4654*'参数'!$B$11</x:f>
        <x:v>2</x:v>
      </x:c>
      <x:c r="P4654" s="60" t="n">
        <x:f>N4654*'参数'!$B$12</x:f>
        <x:v>1</x:v>
      </x:c>
      <x:c r="Q4654" t="str">
        <x:f>C4654&amp;"d"</x:f>
        <x:v>C16d</x:v>
      </x:c>
      <x:c r="R4654" t="str">
        <x:f>C4654&amp;"p"</x:f>
        <x:v>C16p</x:v>
      </x:c>
      <x:c r="S4654" t="str">
        <x:f>IF(AND(L4654&gt;=H4654+I4654+J4654,M4654&gt;L4654,F4654&lt;&gt;""),"PASS","FAIL")</x:f>
        <x:v>PASS</x:v>
      </x:c>
      <x:c r="T4654" t="n">
        <x:v>6</x:v>
      </x:c>
      <x:c r="U4654" t="str">
        <x:v>pickup_after_delivery_completion_plus_usage_lag</x:v>
      </x:c>
    </x:row>
    <x:row r="4655">
      <x:c r="A4655" t="str">
        <x:v>Set2_200-10-2b</x:v>
      </x:c>
      <x:c r="B4655" t="str">
        <x:v>standard_same_day</x:v>
      </x:c>
      <x:c r="C4655" t="str">
        <x:v>C17</x:v>
      </x:c>
      <x:c r="D4655" s="59" t="n">
        <x:v>8</x:v>
      </x:c>
      <x:c r="E4655" s="59" t="n">
        <x:v>24</x:v>
      </x:c>
      <x:c r="F4655" s="59" t="str">
        <x:v>S0</x:v>
      </x:c>
      <x:c r="G4655" s="59" t="n">
        <x:v>255</x:v>
      </x:c>
      <x:c r="H4655" s="59" t="n">
        <x:v>269</x:v>
      </x:c>
      <x:c r="I4655" s="59" t="n">
        <x:v>10</x:v>
      </x:c>
      <x:c r="J4655" s="60" t="n">
        <x:f>'参数'!$C$5</x:f>
        <x:v>360</x:v>
      </x:c>
      <x:c r="K4655" s="60" t="n">
        <x:f>'参数'!$D$5</x:f>
        <x:v>240</x:v>
      </x:c>
      <x:c r="L4655" s="60" t="n">
        <x:f>H4655+I4655+J4655</x:f>
        <x:v>639</x:v>
      </x:c>
      <x:c r="M4655" s="60" t="n">
        <x:f>L4655+K4655</x:f>
        <x:v>879</x:v>
      </x:c>
      <x:c r="N4655" s="60" t="n">
        <x:f>'参数'!$B$10</x:f>
        <x:v>1</x:v>
      </x:c>
      <x:c r="O4655" s="60" t="n">
        <x:f>N4655*'参数'!$B$11</x:f>
        <x:v>2</x:v>
      </x:c>
      <x:c r="P4655" s="60" t="n">
        <x:f>N4655*'参数'!$B$12</x:f>
        <x:v>1</x:v>
      </x:c>
      <x:c r="Q4655" t="str">
        <x:f>C4655&amp;"d"</x:f>
        <x:v>C17d</x:v>
      </x:c>
      <x:c r="R4655" t="str">
        <x:f>C4655&amp;"p"</x:f>
        <x:v>C17p</x:v>
      </x:c>
      <x:c r="S4655" t="str">
        <x:f>IF(AND(L4655&gt;=H4655+I4655+J4655,M4655&gt;L4655,F4655&lt;&gt;""),"PASS","FAIL")</x:f>
        <x:v>PASS</x:v>
      </x:c>
      <x:c r="T4655" t="n">
        <x:v>10</x:v>
      </x:c>
      <x:c r="U4655" t="str">
        <x:v>pickup_after_delivery_completion_plus_usage_lag</x:v>
      </x:c>
    </x:row>
    <x:row r="4656">
      <x:c r="A4656" t="str">
        <x:v>Set2_200-10-2b</x:v>
      </x:c>
      <x:c r="B4656" t="str">
        <x:v>standard_same_day</x:v>
      </x:c>
      <x:c r="C4656" t="str">
        <x:v>C18</x:v>
      </x:c>
      <x:c r="D4656" s="59" t="n">
        <x:v>22</x:v>
      </x:c>
      <x:c r="E4656" s="59" t="n">
        <x:v>13</x:v>
      </x:c>
      <x:c r="F4656" s="59" t="str">
        <x:v>S2</x:v>
      </x:c>
      <x:c r="G4656" s="59" t="n">
        <x:v>271</x:v>
      </x:c>
      <x:c r="H4656" s="59" t="n">
        <x:v>291</x:v>
      </x:c>
      <x:c r="I4656" s="59" t="n">
        <x:v>10</x:v>
      </x:c>
      <x:c r="J4656" s="60" t="n">
        <x:f>'参数'!$C$5</x:f>
        <x:v>360</x:v>
      </x:c>
      <x:c r="K4656" s="60" t="n">
        <x:f>'参数'!$D$5</x:f>
        <x:v>240</x:v>
      </x:c>
      <x:c r="L4656" s="60" t="n">
        <x:f>H4656+I4656+J4656</x:f>
        <x:v>661</x:v>
      </x:c>
      <x:c r="M4656" s="60" t="n">
        <x:f>L4656+K4656</x:f>
        <x:v>901</x:v>
      </x:c>
      <x:c r="N4656" s="60" t="n">
        <x:f>'参数'!$B$10</x:f>
        <x:v>1</x:v>
      </x:c>
      <x:c r="O4656" s="60" t="n">
        <x:f>N4656*'参数'!$B$11</x:f>
        <x:v>2</x:v>
      </x:c>
      <x:c r="P4656" s="60" t="n">
        <x:f>N4656*'参数'!$B$12</x:f>
        <x:v>1</x:v>
      </x:c>
      <x:c r="Q4656" t="str">
        <x:f>C4656&amp;"d"</x:f>
        <x:v>C18d</x:v>
      </x:c>
      <x:c r="R4656" t="str">
        <x:f>C4656&amp;"p"</x:f>
        <x:v>C18p</x:v>
      </x:c>
      <x:c r="S4656" t="str">
        <x:f>IF(AND(L4656&gt;=H4656+I4656+J4656,M4656&gt;L4656,F4656&lt;&gt;""),"PASS","FAIL")</x:f>
        <x:v>PASS</x:v>
      </x:c>
      <x:c r="T4656" t="n">
        <x:v>7</x:v>
      </x:c>
      <x:c r="U4656" t="str">
        <x:v>pickup_after_delivery_completion_plus_usage_lag</x:v>
      </x:c>
    </x:row>
    <x:row r="4657">
      <x:c r="A4657" t="str">
        <x:v>Set2_200-10-2b</x:v>
      </x:c>
      <x:c r="B4657" t="str">
        <x:v>standard_same_day</x:v>
      </x:c>
      <x:c r="C4657" t="str">
        <x:v>C19</x:v>
      </x:c>
      <x:c r="D4657" s="59" t="n">
        <x:v>7</x:v>
      </x:c>
      <x:c r="E4657" s="59" t="n">
        <x:v>8</x:v>
      </x:c>
      <x:c r="F4657" s="59" t="str">
        <x:v>S0</x:v>
      </x:c>
      <x:c r="G4657" s="59" t="n">
        <x:v>407</x:v>
      </x:c>
      <x:c r="H4657" s="59" t="n">
        <x:v>433</x:v>
      </x:c>
      <x:c r="I4657" s="59" t="n">
        <x:v>10</x:v>
      </x:c>
      <x:c r="J4657" s="60" t="n">
        <x:f>'参数'!$C$5</x:f>
        <x:v>360</x:v>
      </x:c>
      <x:c r="K4657" s="60" t="n">
        <x:f>'参数'!$D$5</x:f>
        <x:v>240</x:v>
      </x:c>
      <x:c r="L4657" s="60" t="n">
        <x:f>H4657+I4657+J4657</x:f>
        <x:v>803</x:v>
      </x:c>
      <x:c r="M4657" s="60" t="n">
        <x:f>L4657+K4657</x:f>
        <x:v>1043</x:v>
      </x:c>
      <x:c r="N4657" s="60" t="n">
        <x:f>'参数'!$B$10</x:f>
        <x:v>1</x:v>
      </x:c>
      <x:c r="O4657" s="60" t="n">
        <x:f>N4657*'参数'!$B$11</x:f>
        <x:v>2</x:v>
      </x:c>
      <x:c r="P4657" s="60" t="n">
        <x:f>N4657*'参数'!$B$12</x:f>
        <x:v>1</x:v>
      </x:c>
      <x:c r="Q4657" t="str">
        <x:f>C4657&amp;"d"</x:f>
        <x:v>C19d</x:v>
      </x:c>
      <x:c r="R4657" t="str">
        <x:f>C4657&amp;"p"</x:f>
        <x:v>C19p</x:v>
      </x:c>
      <x:c r="S4657" t="str">
        <x:f>IF(AND(L4657&gt;=H4657+I4657+J4657,M4657&gt;L4657,F4657&lt;&gt;""),"PASS","FAIL")</x:f>
        <x:v>PASS</x:v>
      </x:c>
      <x:c r="T4657" t="n">
        <x:v>19</x:v>
      </x:c>
      <x:c r="U4657" t="str">
        <x:v>pickup_after_delivery_completion_plus_usage_lag</x:v>
      </x:c>
    </x:row>
    <x:row r="4658">
      <x:c r="A4658" t="str">
        <x:v>Set2_200-10-2b</x:v>
      </x:c>
      <x:c r="B4658" t="str">
        <x:v>standard_same_day</x:v>
      </x:c>
      <x:c r="C4658" t="str">
        <x:v>C20</x:v>
      </x:c>
      <x:c r="D4658" s="59" t="n">
        <x:v>19</x:v>
      </x:c>
      <x:c r="E4658" s="59" t="n">
        <x:v>15</x:v>
      </x:c>
      <x:c r="F4658" s="59" t="str">
        <x:v>S2</x:v>
      </x:c>
      <x:c r="G4658" s="59" t="n">
        <x:v>159</x:v>
      </x:c>
      <x:c r="H4658" s="59" t="n">
        <x:v>197</x:v>
      </x:c>
      <x:c r="I4658" s="59" t="n">
        <x:v>10</x:v>
      </x:c>
      <x:c r="J4658" s="60" t="n">
        <x:f>'参数'!$C$5</x:f>
        <x:v>360</x:v>
      </x:c>
      <x:c r="K4658" s="60" t="n">
        <x:f>'参数'!$D$5</x:f>
        <x:v>240</x:v>
      </x:c>
      <x:c r="L4658" s="60" t="n">
        <x:f>H4658+I4658+J4658</x:f>
        <x:v>567</x:v>
      </x:c>
      <x:c r="M4658" s="60" t="n">
        <x:f>L4658+K4658</x:f>
        <x:v>807</x:v>
      </x:c>
      <x:c r="N4658" s="60" t="n">
        <x:f>'参数'!$B$10</x:f>
        <x:v>1</x:v>
      </x:c>
      <x:c r="O4658" s="60" t="n">
        <x:f>N4658*'参数'!$B$11</x:f>
        <x:v>2</x:v>
      </x:c>
      <x:c r="P4658" s="60" t="n">
        <x:f>N4658*'参数'!$B$12</x:f>
        <x:v>1</x:v>
      </x:c>
      <x:c r="Q4658" t="str">
        <x:f>C4658&amp;"d"</x:f>
        <x:v>C20d</x:v>
      </x:c>
      <x:c r="R4658" t="str">
        <x:f>C4658&amp;"p"</x:f>
        <x:v>C20p</x:v>
      </x:c>
      <x:c r="S4658" t="str">
        <x:f>IF(AND(L4658&gt;=H4658+I4658+J4658,M4658&gt;L4658,F4658&lt;&gt;""),"PASS","FAIL")</x:f>
        <x:v>PASS</x:v>
      </x:c>
      <x:c r="T4658" t="n">
        <x:v>9</x:v>
      </x:c>
      <x:c r="U4658" t="str">
        <x:v>pickup_after_delivery_completion_plus_usage_lag</x:v>
      </x:c>
    </x:row>
    <x:row r="4659">
      <x:c r="A4659" t="str">
        <x:v>Set2_200-10-2b</x:v>
      </x:c>
      <x:c r="B4659" t="str">
        <x:v>standard_same_day</x:v>
      </x:c>
      <x:c r="C4659" t="str">
        <x:v>C21</x:v>
      </x:c>
      <x:c r="D4659" s="59" t="n">
        <x:v>22</x:v>
      </x:c>
      <x:c r="E4659" s="59" t="n">
        <x:v>4</x:v>
      </x:c>
      <x:c r="F4659" s="59" t="str">
        <x:v>S2</x:v>
      </x:c>
      <x:c r="G4659" s="59" t="n">
        <x:v>562</x:v>
      </x:c>
      <x:c r="H4659" s="59" t="n">
        <x:v>576</x:v>
      </x:c>
      <x:c r="I4659" s="59" t="n">
        <x:v>10</x:v>
      </x:c>
      <x:c r="J4659" s="60" t="n">
        <x:f>'参数'!$C$5</x:f>
        <x:v>360</x:v>
      </x:c>
      <x:c r="K4659" s="60" t="n">
        <x:f>'参数'!$D$5</x:f>
        <x:v>240</x:v>
      </x:c>
      <x:c r="L4659" s="60" t="n">
        <x:f>H4659+I4659+J4659</x:f>
        <x:v>946</x:v>
      </x:c>
      <x:c r="M4659" s="60" t="n">
        <x:f>L4659+K4659</x:f>
        <x:v>1186</x:v>
      </x:c>
      <x:c r="N4659" s="60" t="n">
        <x:f>'参数'!$B$10</x:f>
        <x:v>1</x:v>
      </x:c>
      <x:c r="O4659" s="60" t="n">
        <x:f>N4659*'参数'!$B$11</x:f>
        <x:v>2</x:v>
      </x:c>
      <x:c r="P4659" s="60" t="n">
        <x:f>N4659*'参数'!$B$12</x:f>
        <x:v>1</x:v>
      </x:c>
      <x:c r="Q4659" t="str">
        <x:f>C4659&amp;"d"</x:f>
        <x:v>C21d</x:v>
      </x:c>
      <x:c r="R4659" t="str">
        <x:f>C4659&amp;"p"</x:f>
        <x:v>C21p</x:v>
      </x:c>
      <x:c r="S4659" t="str">
        <x:f>IF(AND(L4659&gt;=H4659+I4659+J4659,M4659&gt;L4659,F4659&lt;&gt;""),"PASS","FAIL")</x:f>
        <x:v>PASS</x:v>
      </x:c>
      <x:c r="T4659" t="n">
        <x:v>3</x:v>
      </x:c>
      <x:c r="U4659" t="str">
        <x:v>pickup_after_delivery_completion_plus_usage_lag</x:v>
      </x:c>
    </x:row>
    <x:row r="4660">
      <x:c r="A4660" t="str">
        <x:v>Set2_200-10-2b</x:v>
      </x:c>
      <x:c r="B4660" t="str">
        <x:v>standard_same_day</x:v>
      </x:c>
      <x:c r="C4660" t="str">
        <x:v>C22</x:v>
      </x:c>
      <x:c r="D4660" s="59" t="n">
        <x:v>15</x:v>
      </x:c>
      <x:c r="E4660" s="59" t="n">
        <x:v>28</x:v>
      </x:c>
      <x:c r="F4660" s="59" t="str">
        <x:v>S0</x:v>
      </x:c>
      <x:c r="G4660" s="59" t="n">
        <x:v>380</x:v>
      </x:c>
      <x:c r="H4660" s="59" t="n">
        <x:v>392</x:v>
      </x:c>
      <x:c r="I4660" s="59" t="n">
        <x:v>10</x:v>
      </x:c>
      <x:c r="J4660" s="60" t="n">
        <x:f>'参数'!$C$5</x:f>
        <x:v>360</x:v>
      </x:c>
      <x:c r="K4660" s="60" t="n">
        <x:f>'参数'!$D$5</x:f>
        <x:v>240</x:v>
      </x:c>
      <x:c r="L4660" s="60" t="n">
        <x:f>H4660+I4660+J4660</x:f>
        <x:v>762</x:v>
      </x:c>
      <x:c r="M4660" s="60" t="n">
        <x:f>L4660+K4660</x:f>
        <x:v>1002</x:v>
      </x:c>
      <x:c r="N4660" s="60" t="n">
        <x:f>'参数'!$B$10</x:f>
        <x:v>1</x:v>
      </x:c>
      <x:c r="O4660" s="60" t="n">
        <x:f>N4660*'参数'!$B$11</x:f>
        <x:v>2</x:v>
      </x:c>
      <x:c r="P4660" s="60" t="n">
        <x:f>N4660*'参数'!$B$12</x:f>
        <x:v>1</x:v>
      </x:c>
      <x:c r="Q4660" t="str">
        <x:f>C4660&amp;"d"</x:f>
        <x:v>C22d</x:v>
      </x:c>
      <x:c r="R4660" t="str">
        <x:f>C4660&amp;"p"</x:f>
        <x:v>C22p</x:v>
      </x:c>
      <x:c r="S4660" t="str">
        <x:f>IF(AND(L4660&gt;=H4660+I4660+J4660,M4660&gt;L4660,F4660&lt;&gt;""),"PASS","FAIL")</x:f>
        <x:v>PASS</x:v>
      </x:c>
      <x:c r="T4660" t="n">
        <x:v>12</x:v>
      </x:c>
      <x:c r="U4660" t="str">
        <x:v>pickup_after_delivery_completion_plus_usage_lag</x:v>
      </x:c>
    </x:row>
    <x:row r="4661">
      <x:c r="A4661" t="str">
        <x:v>Set2_200-10-2b</x:v>
      </x:c>
      <x:c r="B4661" t="str">
        <x:v>standard_same_day</x:v>
      </x:c>
      <x:c r="C4661" t="str">
        <x:v>C23</x:v>
      </x:c>
      <x:c r="D4661" s="59" t="n">
        <x:v>18</x:v>
      </x:c>
      <x:c r="E4661" s="59" t="n">
        <x:v>13</x:v>
      </x:c>
      <x:c r="F4661" s="59" t="str">
        <x:v>S2</x:v>
      </x:c>
      <x:c r="G4661" s="59" t="n">
        <x:v>208</x:v>
      </x:c>
      <x:c r="H4661" s="59" t="n">
        <x:v>224</x:v>
      </x:c>
      <x:c r="I4661" s="59" t="n">
        <x:v>10</x:v>
      </x:c>
      <x:c r="J4661" s="60" t="n">
        <x:f>'参数'!$C$5</x:f>
        <x:v>360</x:v>
      </x:c>
      <x:c r="K4661" s="60" t="n">
        <x:f>'参数'!$D$5</x:f>
        <x:v>240</x:v>
      </x:c>
      <x:c r="L4661" s="60" t="n">
        <x:f>H4661+I4661+J4661</x:f>
        <x:v>594</x:v>
      </x:c>
      <x:c r="M4661" s="60" t="n">
        <x:f>L4661+K4661</x:f>
        <x:v>834</x:v>
      </x:c>
      <x:c r="N4661" s="60" t="n">
        <x:f>'参数'!$B$10</x:f>
        <x:v>1</x:v>
      </x:c>
      <x:c r="O4661" s="60" t="n">
        <x:f>N4661*'参数'!$B$11</x:f>
        <x:v>2</x:v>
      </x:c>
      <x:c r="P4661" s="60" t="n">
        <x:f>N4661*'参数'!$B$12</x:f>
        <x:v>1</x:v>
      </x:c>
      <x:c r="Q4661" t="str">
        <x:f>C4661&amp;"d"</x:f>
        <x:v>C23d</x:v>
      </x:c>
      <x:c r="R4661" t="str">
        <x:f>C4661&amp;"p"</x:f>
        <x:v>C23p</x:v>
      </x:c>
      <x:c r="S4661" t="str">
        <x:f>IF(AND(L4661&gt;=H4661+I4661+J4661,M4661&gt;L4661,F4661&lt;&gt;""),"PASS","FAIL")</x:f>
        <x:v>PASS</x:v>
      </x:c>
      <x:c r="T4661" t="n">
        <x:v>1</x:v>
      </x:c>
      <x:c r="U4661" t="str">
        <x:v>pickup_after_delivery_completion_plus_usage_lag</x:v>
      </x:c>
    </x:row>
    <x:row r="4662">
      <x:c r="A4662" t="str">
        <x:v>Set2_200-10-2b</x:v>
      </x:c>
      <x:c r="B4662" t="str">
        <x:v>standard_same_day</x:v>
      </x:c>
      <x:c r="C4662" t="str">
        <x:v>C24</x:v>
      </x:c>
      <x:c r="D4662" s="59" t="n">
        <x:v>19</x:v>
      </x:c>
      <x:c r="E4662" s="59" t="n">
        <x:v>21</x:v>
      </x:c>
      <x:c r="F4662" s="59" t="str">
        <x:v>S2</x:v>
      </x:c>
      <x:c r="G4662" s="59" t="n">
        <x:v>197</x:v>
      </x:c>
      <x:c r="H4662" s="59" t="n">
        <x:v>213</x:v>
      </x:c>
      <x:c r="I4662" s="59" t="n">
        <x:v>10</x:v>
      </x:c>
      <x:c r="J4662" s="60" t="n">
        <x:f>'参数'!$C$5</x:f>
        <x:v>360</x:v>
      </x:c>
      <x:c r="K4662" s="60" t="n">
        <x:f>'参数'!$D$5</x:f>
        <x:v>240</x:v>
      </x:c>
      <x:c r="L4662" s="60" t="n">
        <x:f>H4662+I4662+J4662</x:f>
        <x:v>583</x:v>
      </x:c>
      <x:c r="M4662" s="60" t="n">
        <x:f>L4662+K4662</x:f>
        <x:v>823</x:v>
      </x:c>
      <x:c r="N4662" s="60" t="n">
        <x:f>'参数'!$B$10</x:f>
        <x:v>1</x:v>
      </x:c>
      <x:c r="O4662" s="60" t="n">
        <x:f>N4662*'参数'!$B$11</x:f>
        <x:v>2</x:v>
      </x:c>
      <x:c r="P4662" s="60" t="n">
        <x:f>N4662*'参数'!$B$12</x:f>
        <x:v>1</x:v>
      </x:c>
      <x:c r="Q4662" t="str">
        <x:f>C4662&amp;"d"</x:f>
        <x:v>C24d</x:v>
      </x:c>
      <x:c r="R4662" t="str">
        <x:f>C4662&amp;"p"</x:f>
        <x:v>C24p</x:v>
      </x:c>
      <x:c r="S4662" t="str">
        <x:f>IF(AND(L4662&gt;=H4662+I4662+J4662,M4662&gt;L4662,F4662&lt;&gt;""),"PASS","FAIL")</x:f>
        <x:v>PASS</x:v>
      </x:c>
      <x:c r="T4662" t="n">
        <x:v>8</x:v>
      </x:c>
      <x:c r="U4662" t="str">
        <x:v>pickup_after_delivery_completion_plus_usage_lag</x:v>
      </x:c>
    </x:row>
    <x:row r="4663">
      <x:c r="A4663" t="str">
        <x:v>Set2_200-10-2b</x:v>
      </x:c>
      <x:c r="B4663" t="str">
        <x:v>standard_same_day</x:v>
      </x:c>
      <x:c r="C4663" t="str">
        <x:v>C25</x:v>
      </x:c>
      <x:c r="D4663" s="59" t="n">
        <x:v>2</x:v>
      </x:c>
      <x:c r="E4663" s="59" t="n">
        <x:v>15</x:v>
      </x:c>
      <x:c r="F4663" s="59" t="str">
        <x:v>S0</x:v>
      </x:c>
      <x:c r="G4663" s="59" t="n">
        <x:v>682</x:v>
      </x:c>
      <x:c r="H4663" s="59" t="n">
        <x:v>696</x:v>
      </x:c>
      <x:c r="I4663" s="59" t="n">
        <x:v>10</x:v>
      </x:c>
      <x:c r="J4663" s="60" t="n">
        <x:f>'参数'!$C$5</x:f>
        <x:v>360</x:v>
      </x:c>
      <x:c r="K4663" s="60" t="n">
        <x:f>'参数'!$D$5</x:f>
        <x:v>240</x:v>
      </x:c>
      <x:c r="L4663" s="60" t="n">
        <x:f>H4663+I4663+J4663</x:f>
        <x:v>1066</x:v>
      </x:c>
      <x:c r="M4663" s="60" t="n">
        <x:f>L4663+K4663</x:f>
        <x:v>1306</x:v>
      </x:c>
      <x:c r="N4663" s="60" t="n">
        <x:f>'参数'!$B$10</x:f>
        <x:v>1</x:v>
      </x:c>
      <x:c r="O4663" s="60" t="n">
        <x:f>N4663*'参数'!$B$11</x:f>
        <x:v>2</x:v>
      </x:c>
      <x:c r="P4663" s="60" t="n">
        <x:f>N4663*'参数'!$B$12</x:f>
        <x:v>1</x:v>
      </x:c>
      <x:c r="Q4663" t="str">
        <x:f>C4663&amp;"d"</x:f>
        <x:v>C25d</x:v>
      </x:c>
      <x:c r="R4663" t="str">
        <x:f>C4663&amp;"p"</x:f>
        <x:v>C25p</x:v>
      </x:c>
      <x:c r="S4663" t="str">
        <x:f>IF(AND(L4663&gt;=H4663+I4663+J4663,M4663&gt;L4663,F4663&lt;&gt;""),"PASS","FAIL")</x:f>
        <x:v>PASS</x:v>
      </x:c>
      <x:c r="T4663" t="n">
        <x:v>3</x:v>
      </x:c>
      <x:c r="U4663" t="str">
        <x:v>pickup_after_delivery_completion_plus_usage_lag</x:v>
      </x:c>
    </x:row>
    <x:row r="4664">
      <x:c r="A4664" t="str">
        <x:v>Set2_200-10-2b</x:v>
      </x:c>
      <x:c r="B4664" t="str">
        <x:v>standard_same_day</x:v>
      </x:c>
      <x:c r="C4664" t="str">
        <x:v>C26</x:v>
      </x:c>
      <x:c r="D4664" s="59" t="n">
        <x:v>23</x:v>
      </x:c>
      <x:c r="E4664" s="59" t="n">
        <x:v>8</x:v>
      </x:c>
      <x:c r="F4664" s="59" t="str">
        <x:v>S2</x:v>
      </x:c>
      <x:c r="G4664" s="59" t="n">
        <x:v>545</x:v>
      </x:c>
      <x:c r="H4664" s="59" t="n">
        <x:v>559</x:v>
      </x:c>
      <x:c r="I4664" s="59" t="n">
        <x:v>10</x:v>
      </x:c>
      <x:c r="J4664" s="60" t="n">
        <x:f>'参数'!$C$5</x:f>
        <x:v>360</x:v>
      </x:c>
      <x:c r="K4664" s="60" t="n">
        <x:f>'参数'!$D$5</x:f>
        <x:v>240</x:v>
      </x:c>
      <x:c r="L4664" s="60" t="n">
        <x:f>H4664+I4664+J4664</x:f>
        <x:v>929</x:v>
      </x:c>
      <x:c r="M4664" s="60" t="n">
        <x:f>L4664+K4664</x:f>
        <x:v>1169</x:v>
      </x:c>
      <x:c r="N4664" s="60" t="n">
        <x:f>'参数'!$B$10</x:f>
        <x:v>1</x:v>
      </x:c>
      <x:c r="O4664" s="60" t="n">
        <x:f>N4664*'参数'!$B$11</x:f>
        <x:v>2</x:v>
      </x:c>
      <x:c r="P4664" s="60" t="n">
        <x:f>N4664*'参数'!$B$12</x:f>
        <x:v>1</x:v>
      </x:c>
      <x:c r="Q4664" t="str">
        <x:f>C4664&amp;"d"</x:f>
        <x:v>C26d</x:v>
      </x:c>
      <x:c r="R4664" t="str">
        <x:f>C4664&amp;"p"</x:f>
        <x:v>C26p</x:v>
      </x:c>
      <x:c r="S4664" t="str">
        <x:f>IF(AND(L4664&gt;=H4664+I4664+J4664,M4664&gt;L4664,F4664&lt;&gt;""),"PASS","FAIL")</x:f>
        <x:v>PASS</x:v>
      </x:c>
      <x:c r="T4664" t="n">
        <x:v>16</x:v>
      </x:c>
      <x:c r="U4664" t="str">
        <x:v>pickup_after_delivery_completion_plus_usage_lag</x:v>
      </x:c>
    </x:row>
    <x:row r="4665">
      <x:c r="A4665" t="str">
        <x:v>Set2_200-10-2b</x:v>
      </x:c>
      <x:c r="B4665" t="str">
        <x:v>standard_same_day</x:v>
      </x:c>
      <x:c r="C4665" t="str">
        <x:v>C27</x:v>
      </x:c>
      <x:c r="D4665" s="59" t="n">
        <x:v>8</x:v>
      </x:c>
      <x:c r="E4665" s="59" t="n">
        <x:v>9</x:v>
      </x:c>
      <x:c r="F4665" s="59" t="str">
        <x:v>S0</x:v>
      </x:c>
      <x:c r="G4665" s="59" t="n">
        <x:v>168</x:v>
      </x:c>
      <x:c r="H4665" s="59" t="n">
        <x:v>200</x:v>
      </x:c>
      <x:c r="I4665" s="59" t="n">
        <x:v>10</x:v>
      </x:c>
      <x:c r="J4665" s="60" t="n">
        <x:f>'参数'!$C$5</x:f>
        <x:v>360</x:v>
      </x:c>
      <x:c r="K4665" s="60" t="n">
        <x:f>'参数'!$D$5</x:f>
        <x:v>240</x:v>
      </x:c>
      <x:c r="L4665" s="60" t="n">
        <x:f>H4665+I4665+J4665</x:f>
        <x:v>570</x:v>
      </x:c>
      <x:c r="M4665" s="60" t="n">
        <x:f>L4665+K4665</x:f>
        <x:v>810</x:v>
      </x:c>
      <x:c r="N4665" s="60" t="n">
        <x:f>'参数'!$B$10</x:f>
        <x:v>1</x:v>
      </x:c>
      <x:c r="O4665" s="60" t="n">
        <x:f>N4665*'参数'!$B$11</x:f>
        <x:v>2</x:v>
      </x:c>
      <x:c r="P4665" s="60" t="n">
        <x:f>N4665*'参数'!$B$12</x:f>
        <x:v>1</x:v>
      </x:c>
      <x:c r="Q4665" t="str">
        <x:f>C4665&amp;"d"</x:f>
        <x:v>C27d</x:v>
      </x:c>
      <x:c r="R4665" t="str">
        <x:f>C4665&amp;"p"</x:f>
        <x:v>C27p</x:v>
      </x:c>
      <x:c r="S4665" t="str">
        <x:f>IF(AND(L4665&gt;=H4665+I4665+J4665,M4665&gt;L4665,F4665&lt;&gt;""),"PASS","FAIL")</x:f>
        <x:v>PASS</x:v>
      </x:c>
      <x:c r="T4665" t="n">
        <x:v>17</x:v>
      </x:c>
      <x:c r="U4665" t="str">
        <x:v>pickup_after_delivery_completion_plus_usage_lag</x:v>
      </x:c>
    </x:row>
    <x:row r="4666">
      <x:c r="A4666" t="str">
        <x:v>Set2_200-10-2b</x:v>
      </x:c>
      <x:c r="B4666" t="str">
        <x:v>standard_same_day</x:v>
      </x:c>
      <x:c r="C4666" t="str">
        <x:v>C28</x:v>
      </x:c>
      <x:c r="D4666" s="59" t="n">
        <x:v>23</x:v>
      </x:c>
      <x:c r="E4666" s="59" t="n">
        <x:v>11</x:v>
      </x:c>
      <x:c r="F4666" s="59" t="str">
        <x:v>S2</x:v>
      </x:c>
      <x:c r="G4666" s="59" t="n">
        <x:v>68</x:v>
      </x:c>
      <x:c r="H4666" s="59" t="n">
        <x:v>92</x:v>
      </x:c>
      <x:c r="I4666" s="59" t="n">
        <x:v>10</x:v>
      </x:c>
      <x:c r="J4666" s="60" t="n">
        <x:f>'参数'!$C$5</x:f>
        <x:v>360</x:v>
      </x:c>
      <x:c r="K4666" s="60" t="n">
        <x:f>'参数'!$D$5</x:f>
        <x:v>240</x:v>
      </x:c>
      <x:c r="L4666" s="60" t="n">
        <x:f>H4666+I4666+J4666</x:f>
        <x:v>462</x:v>
      </x:c>
      <x:c r="M4666" s="60" t="n">
        <x:f>L4666+K4666</x:f>
        <x:v>702</x:v>
      </x:c>
      <x:c r="N4666" s="60" t="n">
        <x:f>'参数'!$B$10</x:f>
        <x:v>1</x:v>
      </x:c>
      <x:c r="O4666" s="60" t="n">
        <x:f>N4666*'参数'!$B$11</x:f>
        <x:v>2</x:v>
      </x:c>
      <x:c r="P4666" s="60" t="n">
        <x:f>N4666*'参数'!$B$12</x:f>
        <x:v>1</x:v>
      </x:c>
      <x:c r="Q4666" t="str">
        <x:f>C4666&amp;"d"</x:f>
        <x:v>C28d</x:v>
      </x:c>
      <x:c r="R4666" t="str">
        <x:f>C4666&amp;"p"</x:f>
        <x:v>C28p</x:v>
      </x:c>
      <x:c r="S4666" t="str">
        <x:f>IF(AND(L4666&gt;=H4666+I4666+J4666,M4666&gt;L4666,F4666&lt;&gt;""),"PASS","FAIL")</x:f>
        <x:v>PASS</x:v>
      </x:c>
      <x:c r="T4666" t="n">
        <x:v>11</x:v>
      </x:c>
      <x:c r="U4666" t="str">
        <x:v>pickup_after_delivery_completion_plus_usage_lag</x:v>
      </x:c>
    </x:row>
    <x:row r="4667">
      <x:c r="A4667" t="str">
        <x:v>Set2_200-10-2b</x:v>
      </x:c>
      <x:c r="B4667" t="str">
        <x:v>standard_same_day</x:v>
      </x:c>
      <x:c r="C4667" t="str">
        <x:v>C29</x:v>
      </x:c>
      <x:c r="D4667" s="59" t="n">
        <x:v>11</x:v>
      </x:c>
      <x:c r="E4667" s="59" t="n">
        <x:v>16</x:v>
      </x:c>
      <x:c r="F4667" s="59" t="str">
        <x:v>S0</x:v>
      </x:c>
      <x:c r="G4667" s="59" t="n">
        <x:v>402</x:v>
      </x:c>
      <x:c r="H4667" s="59" t="n">
        <x:v>412</x:v>
      </x:c>
      <x:c r="I4667" s="59" t="n">
        <x:v>10</x:v>
      </x:c>
      <x:c r="J4667" s="60" t="n">
        <x:f>'参数'!$C$5</x:f>
        <x:v>360</x:v>
      </x:c>
      <x:c r="K4667" s="60" t="n">
        <x:f>'参数'!$D$5</x:f>
        <x:v>240</x:v>
      </x:c>
      <x:c r="L4667" s="60" t="n">
        <x:f>H4667+I4667+J4667</x:f>
        <x:v>782</x:v>
      </x:c>
      <x:c r="M4667" s="60" t="n">
        <x:f>L4667+K4667</x:f>
        <x:v>1022</x:v>
      </x:c>
      <x:c r="N4667" s="60" t="n">
        <x:f>'参数'!$B$10</x:f>
        <x:v>1</x:v>
      </x:c>
      <x:c r="O4667" s="60" t="n">
        <x:f>N4667*'参数'!$B$11</x:f>
        <x:v>2</x:v>
      </x:c>
      <x:c r="P4667" s="60" t="n">
        <x:f>N4667*'参数'!$B$12</x:f>
        <x:v>1</x:v>
      </x:c>
      <x:c r="Q4667" t="str">
        <x:f>C4667&amp;"d"</x:f>
        <x:v>C29d</x:v>
      </x:c>
      <x:c r="R4667" t="str">
        <x:f>C4667&amp;"p"</x:f>
        <x:v>C29p</x:v>
      </x:c>
      <x:c r="S4667" t="str">
        <x:f>IF(AND(L4667&gt;=H4667+I4667+J4667,M4667&gt;L4667,F4667&lt;&gt;""),"PASS","FAIL")</x:f>
        <x:v>PASS</x:v>
      </x:c>
      <x:c r="T4667" t="n">
        <x:v>3</x:v>
      </x:c>
      <x:c r="U4667" t="str">
        <x:v>pickup_after_delivery_completion_plus_usage_lag</x:v>
      </x:c>
    </x:row>
    <x:row r="4668">
      <x:c r="A4668" t="str">
        <x:v>Set2_200-10-2b</x:v>
      </x:c>
      <x:c r="B4668" t="str">
        <x:v>standard_same_day</x:v>
      </x:c>
      <x:c r="C4668" t="str">
        <x:v>C30</x:v>
      </x:c>
      <x:c r="D4668" s="59" t="n">
        <x:v>24</x:v>
      </x:c>
      <x:c r="E4668" s="59" t="n">
        <x:v>20</x:v>
      </x:c>
      <x:c r="F4668" s="59" t="str">
        <x:v>S2</x:v>
      </x:c>
      <x:c r="G4668" s="59" t="n">
        <x:v>317</x:v>
      </x:c>
      <x:c r="H4668" s="59" t="n">
        <x:v>335</x:v>
      </x:c>
      <x:c r="I4668" s="59" t="n">
        <x:v>10</x:v>
      </x:c>
      <x:c r="J4668" s="60" t="n">
        <x:f>'参数'!$C$5</x:f>
        <x:v>360</x:v>
      </x:c>
      <x:c r="K4668" s="60" t="n">
        <x:f>'参数'!$D$5</x:f>
        <x:v>240</x:v>
      </x:c>
      <x:c r="L4668" s="60" t="n">
        <x:f>H4668+I4668+J4668</x:f>
        <x:v>705</x:v>
      </x:c>
      <x:c r="M4668" s="60" t="n">
        <x:f>L4668+K4668</x:f>
        <x:v>945</x:v>
      </x:c>
      <x:c r="N4668" s="60" t="n">
        <x:f>'参数'!$B$10</x:f>
        <x:v>1</x:v>
      </x:c>
      <x:c r="O4668" s="60" t="n">
        <x:f>N4668*'参数'!$B$11</x:f>
        <x:v>2</x:v>
      </x:c>
      <x:c r="P4668" s="60" t="n">
        <x:f>N4668*'参数'!$B$12</x:f>
        <x:v>1</x:v>
      </x:c>
      <x:c r="Q4668" t="str">
        <x:f>C4668&amp;"d"</x:f>
        <x:v>C30d</x:v>
      </x:c>
      <x:c r="R4668" t="str">
        <x:f>C4668&amp;"p"</x:f>
        <x:v>C30p</x:v>
      </x:c>
      <x:c r="S4668" t="str">
        <x:f>IF(AND(L4668&gt;=H4668+I4668+J4668,M4668&gt;L4668,F4668&lt;&gt;""),"PASS","FAIL")</x:f>
        <x:v>PASS</x:v>
      </x:c>
      <x:c r="T4668" t="n">
        <x:v>11</x:v>
      </x:c>
      <x:c r="U4668" t="str">
        <x:v>pickup_after_delivery_completion_plus_usage_lag</x:v>
      </x:c>
    </x:row>
    <x:row r="4669">
      <x:c r="A4669" t="str">
        <x:v>Set2_200-10-2b</x:v>
      </x:c>
      <x:c r="B4669" t="str">
        <x:v>standard_same_day</x:v>
      </x:c>
      <x:c r="C4669" t="str">
        <x:v>C31</x:v>
      </x:c>
      <x:c r="D4669" s="59" t="n">
        <x:v>10</x:v>
      </x:c>
      <x:c r="E4669" s="59" t="n">
        <x:v>27</x:v>
      </x:c>
      <x:c r="F4669" s="59" t="str">
        <x:v>S0</x:v>
      </x:c>
      <x:c r="G4669" s="59" t="n">
        <x:v>361</x:v>
      </x:c>
      <x:c r="H4669" s="59" t="n">
        <x:v>395</x:v>
      </x:c>
      <x:c r="I4669" s="59" t="n">
        <x:v>10</x:v>
      </x:c>
      <x:c r="J4669" s="60" t="n">
        <x:f>'参数'!$C$5</x:f>
        <x:v>360</x:v>
      </x:c>
      <x:c r="K4669" s="60" t="n">
        <x:f>'参数'!$D$5</x:f>
        <x:v>240</x:v>
      </x:c>
      <x:c r="L4669" s="60" t="n">
        <x:f>H4669+I4669+J4669</x:f>
        <x:v>765</x:v>
      </x:c>
      <x:c r="M4669" s="60" t="n">
        <x:f>L4669+K4669</x:f>
        <x:v>1005</x:v>
      </x:c>
      <x:c r="N4669" s="60" t="n">
        <x:f>'参数'!$B$10</x:f>
        <x:v>1</x:v>
      </x:c>
      <x:c r="O4669" s="60" t="n">
        <x:f>N4669*'参数'!$B$11</x:f>
        <x:v>2</x:v>
      </x:c>
      <x:c r="P4669" s="60" t="n">
        <x:f>N4669*'参数'!$B$12</x:f>
        <x:v>1</x:v>
      </x:c>
      <x:c r="Q4669" t="str">
        <x:f>C4669&amp;"d"</x:f>
        <x:v>C31d</x:v>
      </x:c>
      <x:c r="R4669" t="str">
        <x:f>C4669&amp;"p"</x:f>
        <x:v>C31p</x:v>
      </x:c>
      <x:c r="S4669" t="str">
        <x:f>IF(AND(L4669&gt;=H4669+I4669+J4669,M4669&gt;L4669,F4669&lt;&gt;""),"PASS","FAIL")</x:f>
        <x:v>PASS</x:v>
      </x:c>
      <x:c r="T4669" t="n">
        <x:v>5</x:v>
      </x:c>
      <x:c r="U4669" t="str">
        <x:v>pickup_after_delivery_completion_plus_usage_lag</x:v>
      </x:c>
    </x:row>
    <x:row r="4670">
      <x:c r="A4670" t="str">
        <x:v>Set2_200-10-2b</x:v>
      </x:c>
      <x:c r="B4670" t="str">
        <x:v>standard_same_day</x:v>
      </x:c>
      <x:c r="C4670" t="str">
        <x:v>C32</x:v>
      </x:c>
      <x:c r="D4670" s="59" t="n">
        <x:v>16</x:v>
      </x:c>
      <x:c r="E4670" s="59" t="n">
        <x:v>16</x:v>
      </x:c>
      <x:c r="F4670" s="59" t="str">
        <x:v>S2</x:v>
      </x:c>
      <x:c r="G4670" s="59" t="n">
        <x:v>217</x:v>
      </x:c>
      <x:c r="H4670" s="59" t="n">
        <x:v>251</x:v>
      </x:c>
      <x:c r="I4670" s="59" t="n">
        <x:v>10</x:v>
      </x:c>
      <x:c r="J4670" s="60" t="n">
        <x:f>'参数'!$C$5</x:f>
        <x:v>360</x:v>
      </x:c>
      <x:c r="K4670" s="60" t="n">
        <x:f>'参数'!$D$5</x:f>
        <x:v>240</x:v>
      </x:c>
      <x:c r="L4670" s="60" t="n">
        <x:f>H4670+I4670+J4670</x:f>
        <x:v>621</x:v>
      </x:c>
      <x:c r="M4670" s="60" t="n">
        <x:f>L4670+K4670</x:f>
        <x:v>861</x:v>
      </x:c>
      <x:c r="N4670" s="60" t="n">
        <x:f>'参数'!$B$10</x:f>
        <x:v>1</x:v>
      </x:c>
      <x:c r="O4670" s="60" t="n">
        <x:f>N4670*'参数'!$B$11</x:f>
        <x:v>2</x:v>
      </x:c>
      <x:c r="P4670" s="60" t="n">
        <x:f>N4670*'参数'!$B$12</x:f>
        <x:v>1</x:v>
      </x:c>
      <x:c r="Q4670" t="str">
        <x:f>C4670&amp;"d"</x:f>
        <x:v>C32d</x:v>
      </x:c>
      <x:c r="R4670" t="str">
        <x:f>C4670&amp;"p"</x:f>
        <x:v>C32p</x:v>
      </x:c>
      <x:c r="S4670" t="str">
        <x:f>IF(AND(L4670&gt;=H4670+I4670+J4670,M4670&gt;L4670,F4670&lt;&gt;""),"PASS","FAIL")</x:f>
        <x:v>PASS</x:v>
      </x:c>
      <x:c r="T4670" t="n">
        <x:v>4</x:v>
      </x:c>
      <x:c r="U4670" t="str">
        <x:v>pickup_after_delivery_completion_plus_usage_lag</x:v>
      </x:c>
    </x:row>
    <x:row r="4671">
      <x:c r="A4671" t="str">
        <x:v>Set2_200-10-2b</x:v>
      </x:c>
      <x:c r="B4671" t="str">
        <x:v>standard_same_day</x:v>
      </x:c>
      <x:c r="C4671" t="str">
        <x:v>C33</x:v>
      </x:c>
      <x:c r="D4671" s="59" t="n">
        <x:v>20</x:v>
      </x:c>
      <x:c r="E4671" s="59" t="n">
        <x:v>28</x:v>
      </x:c>
      <x:c r="F4671" s="59" t="str">
        <x:v>S2</x:v>
      </x:c>
      <x:c r="G4671" s="59" t="n">
        <x:v>219</x:v>
      </x:c>
      <x:c r="H4671" s="59" t="n">
        <x:v>229</x:v>
      </x:c>
      <x:c r="I4671" s="59" t="n">
        <x:v>10</x:v>
      </x:c>
      <x:c r="J4671" s="60" t="n">
        <x:f>'参数'!$C$5</x:f>
        <x:v>360</x:v>
      </x:c>
      <x:c r="K4671" s="60" t="n">
        <x:f>'参数'!$D$5</x:f>
        <x:v>240</x:v>
      </x:c>
      <x:c r="L4671" s="60" t="n">
        <x:f>H4671+I4671+J4671</x:f>
        <x:v>599</x:v>
      </x:c>
      <x:c r="M4671" s="60" t="n">
        <x:f>L4671+K4671</x:f>
        <x:v>839</x:v>
      </x:c>
      <x:c r="N4671" s="60" t="n">
        <x:f>'参数'!$B$10</x:f>
        <x:v>1</x:v>
      </x:c>
      <x:c r="O4671" s="60" t="n">
        <x:f>N4671*'参数'!$B$11</x:f>
        <x:v>2</x:v>
      </x:c>
      <x:c r="P4671" s="60" t="n">
        <x:f>N4671*'参数'!$B$12</x:f>
        <x:v>1</x:v>
      </x:c>
      <x:c r="Q4671" t="str">
        <x:f>C4671&amp;"d"</x:f>
        <x:v>C33d</x:v>
      </x:c>
      <x:c r="R4671" t="str">
        <x:f>C4671&amp;"p"</x:f>
        <x:v>C33p</x:v>
      </x:c>
      <x:c r="S4671" t="str">
        <x:f>IF(AND(L4671&gt;=H4671+I4671+J4671,M4671&gt;L4671,F4671&lt;&gt;""),"PASS","FAIL")</x:f>
        <x:v>PASS</x:v>
      </x:c>
      <x:c r="T4671" t="n">
        <x:v>6</x:v>
      </x:c>
      <x:c r="U4671" t="str">
        <x:v>pickup_after_delivery_completion_plus_usage_lag</x:v>
      </x:c>
    </x:row>
    <x:row r="4672">
      <x:c r="A4672" t="str">
        <x:v>Set2_200-10-2b</x:v>
      </x:c>
      <x:c r="B4672" t="str">
        <x:v>standard_same_day</x:v>
      </x:c>
      <x:c r="C4672" t="str">
        <x:v>C34</x:v>
      </x:c>
      <x:c r="D4672" s="59" t="n">
        <x:v>5</x:v>
      </x:c>
      <x:c r="E4672" s="59" t="n">
        <x:v>27</x:v>
      </x:c>
      <x:c r="F4672" s="59" t="str">
        <x:v>S0</x:v>
      </x:c>
      <x:c r="G4672" s="59" t="n">
        <x:v>357</x:v>
      </x:c>
      <x:c r="H4672" s="59" t="n">
        <x:v>367</x:v>
      </x:c>
      <x:c r="I4672" s="59" t="n">
        <x:v>10</x:v>
      </x:c>
      <x:c r="J4672" s="60" t="n">
        <x:f>'参数'!$C$5</x:f>
        <x:v>360</x:v>
      </x:c>
      <x:c r="K4672" s="60" t="n">
        <x:f>'参数'!$D$5</x:f>
        <x:v>240</x:v>
      </x:c>
      <x:c r="L4672" s="60" t="n">
        <x:f>H4672+I4672+J4672</x:f>
        <x:v>737</x:v>
      </x:c>
      <x:c r="M4672" s="60" t="n">
        <x:f>L4672+K4672</x:f>
        <x:v>977</x:v>
      </x:c>
      <x:c r="N4672" s="60" t="n">
        <x:f>'参数'!$B$10</x:f>
        <x:v>1</x:v>
      </x:c>
      <x:c r="O4672" s="60" t="n">
        <x:f>N4672*'参数'!$B$11</x:f>
        <x:v>2</x:v>
      </x:c>
      <x:c r="P4672" s="60" t="n">
        <x:f>N4672*'参数'!$B$12</x:f>
        <x:v>1</x:v>
      </x:c>
      <x:c r="Q4672" t="str">
        <x:f>C4672&amp;"d"</x:f>
        <x:v>C34d</x:v>
      </x:c>
      <x:c r="R4672" t="str">
        <x:f>C4672&amp;"p"</x:f>
        <x:v>C34p</x:v>
      </x:c>
      <x:c r="S4672" t="str">
        <x:f>IF(AND(L4672&gt;=H4672+I4672+J4672,M4672&gt;L4672,F4672&lt;&gt;""),"PASS","FAIL")</x:f>
        <x:v>PASS</x:v>
      </x:c>
      <x:c r="T4672" t="n">
        <x:v>16</x:v>
      </x:c>
      <x:c r="U4672" t="str">
        <x:v>pickup_after_delivery_completion_plus_usage_lag</x:v>
      </x:c>
    </x:row>
    <x:row r="4673">
      <x:c r="A4673" t="str">
        <x:v>Set2_200-10-2b</x:v>
      </x:c>
      <x:c r="B4673" t="str">
        <x:v>standard_same_day</x:v>
      </x:c>
      <x:c r="C4673" t="str">
        <x:v>C35</x:v>
      </x:c>
      <x:c r="D4673" s="59" t="n">
        <x:v>18</x:v>
      </x:c>
      <x:c r="E4673" s="59" t="n">
        <x:v>22</x:v>
      </x:c>
      <x:c r="F4673" s="59" t="str">
        <x:v>S2</x:v>
      </x:c>
      <x:c r="G4673" s="59" t="n">
        <x:v>313</x:v>
      </x:c>
      <x:c r="H4673" s="59" t="n">
        <x:v>327</x:v>
      </x:c>
      <x:c r="I4673" s="59" t="n">
        <x:v>10</x:v>
      </x:c>
      <x:c r="J4673" s="60" t="n">
        <x:f>'参数'!$C$5</x:f>
        <x:v>360</x:v>
      </x:c>
      <x:c r="K4673" s="60" t="n">
        <x:f>'参数'!$D$5</x:f>
        <x:v>240</x:v>
      </x:c>
      <x:c r="L4673" s="60" t="n">
        <x:f>H4673+I4673+J4673</x:f>
        <x:v>697</x:v>
      </x:c>
      <x:c r="M4673" s="60" t="n">
        <x:f>L4673+K4673</x:f>
        <x:v>937</x:v>
      </x:c>
      <x:c r="N4673" s="60" t="n">
        <x:f>'参数'!$B$10</x:f>
        <x:v>1</x:v>
      </x:c>
      <x:c r="O4673" s="60" t="n">
        <x:f>N4673*'参数'!$B$11</x:f>
        <x:v>2</x:v>
      </x:c>
      <x:c r="P4673" s="60" t="n">
        <x:f>N4673*'参数'!$B$12</x:f>
        <x:v>1</x:v>
      </x:c>
      <x:c r="Q4673" t="str">
        <x:f>C4673&amp;"d"</x:f>
        <x:v>C35d</x:v>
      </x:c>
      <x:c r="R4673" t="str">
        <x:f>C4673&amp;"p"</x:f>
        <x:v>C35p</x:v>
      </x:c>
      <x:c r="S4673" t="str">
        <x:f>IF(AND(L4673&gt;=H4673+I4673+J4673,M4673&gt;L4673,F4673&lt;&gt;""),"PASS","FAIL")</x:f>
        <x:v>PASS</x:v>
      </x:c>
      <x:c r="T4673" t="n">
        <x:v>11</x:v>
      </x:c>
      <x:c r="U4673" t="str">
        <x:v>pickup_after_delivery_completion_plus_usage_lag</x:v>
      </x:c>
    </x:row>
    <x:row r="4674">
      <x:c r="A4674" t="str">
        <x:v>Set2_200-10-2b</x:v>
      </x:c>
      <x:c r="B4674" t="str">
        <x:v>standard_same_day</x:v>
      </x:c>
      <x:c r="C4674" t="str">
        <x:v>C36</x:v>
      </x:c>
      <x:c r="D4674" s="59" t="n">
        <x:v>17</x:v>
      </x:c>
      <x:c r="E4674" s="59" t="n">
        <x:v>11</x:v>
      </x:c>
      <x:c r="F4674" s="59" t="str">
        <x:v>S2</x:v>
      </x:c>
      <x:c r="G4674" s="59" t="n">
        <x:v>181</x:v>
      </x:c>
      <x:c r="H4674" s="59" t="n">
        <x:v>207</x:v>
      </x:c>
      <x:c r="I4674" s="59" t="n">
        <x:v>10</x:v>
      </x:c>
      <x:c r="J4674" s="60" t="n">
        <x:f>'参数'!$C$5</x:f>
        <x:v>360</x:v>
      </x:c>
      <x:c r="K4674" s="60" t="n">
        <x:f>'参数'!$D$5</x:f>
        <x:v>240</x:v>
      </x:c>
      <x:c r="L4674" s="60" t="n">
        <x:f>H4674+I4674+J4674</x:f>
        <x:v>577</x:v>
      </x:c>
      <x:c r="M4674" s="60" t="n">
        <x:f>L4674+K4674</x:f>
        <x:v>817</x:v>
      </x:c>
      <x:c r="N4674" s="60" t="n">
        <x:f>'参数'!$B$10</x:f>
        <x:v>1</x:v>
      </x:c>
      <x:c r="O4674" s="60" t="n">
        <x:f>N4674*'参数'!$B$11</x:f>
        <x:v>2</x:v>
      </x:c>
      <x:c r="P4674" s="60" t="n">
        <x:f>N4674*'参数'!$B$12</x:f>
        <x:v>1</x:v>
      </x:c>
      <x:c r="Q4674" t="str">
        <x:f>C4674&amp;"d"</x:f>
        <x:v>C36d</x:v>
      </x:c>
      <x:c r="R4674" t="str">
        <x:f>C4674&amp;"p"</x:f>
        <x:v>C36p</x:v>
      </x:c>
      <x:c r="S4674" t="str">
        <x:f>IF(AND(L4674&gt;=H4674+I4674+J4674,M4674&gt;L4674,F4674&lt;&gt;""),"PASS","FAIL")</x:f>
        <x:v>PASS</x:v>
      </x:c>
      <x:c r="T4674" t="n">
        <x:v>7</x:v>
      </x:c>
      <x:c r="U4674" t="str">
        <x:v>pickup_after_delivery_completion_plus_usage_lag</x:v>
      </x:c>
    </x:row>
    <x:row r="4675">
      <x:c r="A4675" t="str">
        <x:v>Set2_200-10-2b</x:v>
      </x:c>
      <x:c r="B4675" t="str">
        <x:v>standard_same_day</x:v>
      </x:c>
      <x:c r="C4675" t="str">
        <x:v>C37</x:v>
      </x:c>
      <x:c r="D4675" s="59" t="n">
        <x:v>1</x:v>
      </x:c>
      <x:c r="E4675" s="59" t="n">
        <x:v>1</x:v>
      </x:c>
      <x:c r="F4675" s="59" t="str">
        <x:v>S0</x:v>
      </x:c>
      <x:c r="G4675" s="59" t="n">
        <x:v>313</x:v>
      </x:c>
      <x:c r="H4675" s="59" t="n">
        <x:v>347</x:v>
      </x:c>
      <x:c r="I4675" s="59" t="n">
        <x:v>10</x:v>
      </x:c>
      <x:c r="J4675" s="60" t="n">
        <x:f>'参数'!$C$5</x:f>
        <x:v>360</x:v>
      </x:c>
      <x:c r="K4675" s="60" t="n">
        <x:f>'参数'!$D$5</x:f>
        <x:v>240</x:v>
      </x:c>
      <x:c r="L4675" s="60" t="n">
        <x:f>H4675+I4675+J4675</x:f>
        <x:v>717</x:v>
      </x:c>
      <x:c r="M4675" s="60" t="n">
        <x:f>L4675+K4675</x:f>
        <x:v>957</x:v>
      </x:c>
      <x:c r="N4675" s="60" t="n">
        <x:f>'参数'!$B$10</x:f>
        <x:v>1</x:v>
      </x:c>
      <x:c r="O4675" s="60" t="n">
        <x:f>N4675*'参数'!$B$11</x:f>
        <x:v>2</x:v>
      </x:c>
      <x:c r="P4675" s="60" t="n">
        <x:f>N4675*'参数'!$B$12</x:f>
        <x:v>1</x:v>
      </x:c>
      <x:c r="Q4675" t="str">
        <x:f>C4675&amp;"d"</x:f>
        <x:v>C37d</x:v>
      </x:c>
      <x:c r="R4675" t="str">
        <x:f>C4675&amp;"p"</x:f>
        <x:v>C37p</x:v>
      </x:c>
      <x:c r="S4675" t="str">
        <x:f>IF(AND(L4675&gt;=H4675+I4675+J4675,M4675&gt;L4675,F4675&lt;&gt;""),"PASS","FAIL")</x:f>
        <x:v>PASS</x:v>
      </x:c>
      <x:c r="T4675" t="n">
        <x:v>1</x:v>
      </x:c>
      <x:c r="U4675" t="str">
        <x:v>pickup_after_delivery_completion_plus_usage_lag</x:v>
      </x:c>
    </x:row>
    <x:row r="4676">
      <x:c r="A4676" t="str">
        <x:v>Set2_200-10-2b</x:v>
      </x:c>
      <x:c r="B4676" t="str">
        <x:v>standard_same_day</x:v>
      </x:c>
      <x:c r="C4676" t="str">
        <x:v>C38</x:v>
      </x:c>
      <x:c r="D4676" s="59" t="n">
        <x:v>4</x:v>
      </x:c>
      <x:c r="E4676" s="59" t="n">
        <x:v>23</x:v>
      </x:c>
      <x:c r="F4676" s="59" t="str">
        <x:v>S0</x:v>
      </x:c>
      <x:c r="G4676" s="59" t="n">
        <x:v>193</x:v>
      </x:c>
      <x:c r="H4676" s="59" t="n">
        <x:v>221</x:v>
      </x:c>
      <x:c r="I4676" s="59" t="n">
        <x:v>10</x:v>
      </x:c>
      <x:c r="J4676" s="60" t="n">
        <x:f>'参数'!$C$5</x:f>
        <x:v>360</x:v>
      </x:c>
      <x:c r="K4676" s="60" t="n">
        <x:f>'参数'!$D$5</x:f>
        <x:v>240</x:v>
      </x:c>
      <x:c r="L4676" s="60" t="n">
        <x:f>H4676+I4676+J4676</x:f>
        <x:v>591</x:v>
      </x:c>
      <x:c r="M4676" s="60" t="n">
        <x:f>L4676+K4676</x:f>
        <x:v>831</x:v>
      </x:c>
      <x:c r="N4676" s="60" t="n">
        <x:f>'参数'!$B$10</x:f>
        <x:v>1</x:v>
      </x:c>
      <x:c r="O4676" s="60" t="n">
        <x:f>N4676*'参数'!$B$11</x:f>
        <x:v>2</x:v>
      </x:c>
      <x:c r="P4676" s="60" t="n">
        <x:f>N4676*'参数'!$B$12</x:f>
        <x:v>1</x:v>
      </x:c>
      <x:c r="Q4676" t="str">
        <x:f>C4676&amp;"d"</x:f>
        <x:v>C38d</x:v>
      </x:c>
      <x:c r="R4676" t="str">
        <x:f>C4676&amp;"p"</x:f>
        <x:v>C38p</x:v>
      </x:c>
      <x:c r="S4676" t="str">
        <x:f>IF(AND(L4676&gt;=H4676+I4676+J4676,M4676&gt;L4676,F4676&lt;&gt;""),"PASS","FAIL")</x:f>
        <x:v>PASS</x:v>
      </x:c>
      <x:c r="T4676" t="n">
        <x:v>11</x:v>
      </x:c>
      <x:c r="U4676" t="str">
        <x:v>pickup_after_delivery_completion_plus_usage_lag</x:v>
      </x:c>
    </x:row>
    <x:row r="4677">
      <x:c r="A4677" t="str">
        <x:v>Set2_200-10-2b</x:v>
      </x:c>
      <x:c r="B4677" t="str">
        <x:v>standard_same_day</x:v>
      </x:c>
      <x:c r="C4677" t="str">
        <x:v>C39</x:v>
      </x:c>
      <x:c r="D4677" s="59" t="n">
        <x:v>23</x:v>
      </x:c>
      <x:c r="E4677" s="59" t="n">
        <x:v>7</x:v>
      </x:c>
      <x:c r="F4677" s="59" t="str">
        <x:v>S2</x:v>
      </x:c>
      <x:c r="G4677" s="59" t="n">
        <x:v>483</x:v>
      </x:c>
      <x:c r="H4677" s="59" t="n">
        <x:v>517</x:v>
      </x:c>
      <x:c r="I4677" s="59" t="n">
        <x:v>10</x:v>
      </x:c>
      <x:c r="J4677" s="60" t="n">
        <x:f>'参数'!$C$5</x:f>
        <x:v>360</x:v>
      </x:c>
      <x:c r="K4677" s="60" t="n">
        <x:f>'参数'!$D$5</x:f>
        <x:v>240</x:v>
      </x:c>
      <x:c r="L4677" s="60" t="n">
        <x:f>H4677+I4677+J4677</x:f>
        <x:v>887</x:v>
      </x:c>
      <x:c r="M4677" s="60" t="n">
        <x:f>L4677+K4677</x:f>
        <x:v>1127</x:v>
      </x:c>
      <x:c r="N4677" s="60" t="n">
        <x:f>'参数'!$B$10</x:f>
        <x:v>1</x:v>
      </x:c>
      <x:c r="O4677" s="60" t="n">
        <x:f>N4677*'参数'!$B$11</x:f>
        <x:v>2</x:v>
      </x:c>
      <x:c r="P4677" s="60" t="n">
        <x:f>N4677*'参数'!$B$12</x:f>
        <x:v>1</x:v>
      </x:c>
      <x:c r="Q4677" t="str">
        <x:f>C4677&amp;"d"</x:f>
        <x:v>C39d</x:v>
      </x:c>
      <x:c r="R4677" t="str">
        <x:f>C4677&amp;"p"</x:f>
        <x:v>C39p</x:v>
      </x:c>
      <x:c r="S4677" t="str">
        <x:f>IF(AND(L4677&gt;=H4677+I4677+J4677,M4677&gt;L4677,F4677&lt;&gt;""),"PASS","FAIL")</x:f>
        <x:v>PASS</x:v>
      </x:c>
      <x:c r="T4677" t="n">
        <x:v>2</x:v>
      </x:c>
      <x:c r="U4677" t="str">
        <x:v>pickup_after_delivery_completion_plus_usage_lag</x:v>
      </x:c>
    </x:row>
    <x:row r="4678">
      <x:c r="A4678" t="str">
        <x:v>Set2_200-10-2b</x:v>
      </x:c>
      <x:c r="B4678" t="str">
        <x:v>standard_same_day</x:v>
      </x:c>
      <x:c r="C4678" t="str">
        <x:v>C40</x:v>
      </x:c>
      <x:c r="D4678" s="59" t="n">
        <x:v>16</x:v>
      </x:c>
      <x:c r="E4678" s="59" t="n">
        <x:v>27</x:v>
      </x:c>
      <x:c r="F4678" s="59" t="str">
        <x:v>S2</x:v>
      </x:c>
      <x:c r="G4678" s="59" t="n">
        <x:v>485</x:v>
      </x:c>
      <x:c r="H4678" s="59" t="n">
        <x:v>507</x:v>
      </x:c>
      <x:c r="I4678" s="59" t="n">
        <x:v>10</x:v>
      </x:c>
      <x:c r="J4678" s="60" t="n">
        <x:f>'参数'!$C$5</x:f>
        <x:v>360</x:v>
      </x:c>
      <x:c r="K4678" s="60" t="n">
        <x:f>'参数'!$D$5</x:f>
        <x:v>240</x:v>
      </x:c>
      <x:c r="L4678" s="60" t="n">
        <x:f>H4678+I4678+J4678</x:f>
        <x:v>877</x:v>
      </x:c>
      <x:c r="M4678" s="60" t="n">
        <x:f>L4678+K4678</x:f>
        <x:v>1117</x:v>
      </x:c>
      <x:c r="N4678" s="60" t="n">
        <x:f>'参数'!$B$10</x:f>
        <x:v>1</x:v>
      </x:c>
      <x:c r="O4678" s="60" t="n">
        <x:f>N4678*'参数'!$B$11</x:f>
        <x:v>2</x:v>
      </x:c>
      <x:c r="P4678" s="60" t="n">
        <x:f>N4678*'参数'!$B$12</x:f>
        <x:v>1</x:v>
      </x:c>
      <x:c r="Q4678" t="str">
        <x:f>C4678&amp;"d"</x:f>
        <x:v>C40d</x:v>
      </x:c>
      <x:c r="R4678" t="str">
        <x:f>C4678&amp;"p"</x:f>
        <x:v>C40p</x:v>
      </x:c>
      <x:c r="S4678" t="str">
        <x:f>IF(AND(L4678&gt;=H4678+I4678+J4678,M4678&gt;L4678,F4678&lt;&gt;""),"PASS","FAIL")</x:f>
        <x:v>PASS</x:v>
      </x:c>
      <x:c r="T4678" t="n">
        <x:v>9</x:v>
      </x:c>
      <x:c r="U4678" t="str">
        <x:v>pickup_after_delivery_completion_plus_usage_lag</x:v>
      </x:c>
    </x:row>
    <x:row r="4679">
      <x:c r="A4679" t="str">
        <x:v>Set2_200-10-2b</x:v>
      </x:c>
      <x:c r="B4679" t="str">
        <x:v>standard_same_day</x:v>
      </x:c>
      <x:c r="C4679" t="str">
        <x:v>C41</x:v>
      </x:c>
      <x:c r="D4679" s="59" t="n">
        <x:v>13</x:v>
      </x:c>
      <x:c r="E4679" s="59" t="n">
        <x:v>18</x:v>
      </x:c>
      <x:c r="F4679" s="59" t="str">
        <x:v>S0</x:v>
      </x:c>
      <x:c r="G4679" s="59" t="n">
        <x:v>624</x:v>
      </x:c>
      <x:c r="H4679" s="59" t="n">
        <x:v>644</x:v>
      </x:c>
      <x:c r="I4679" s="59" t="n">
        <x:v>10</x:v>
      </x:c>
      <x:c r="J4679" s="60" t="n">
        <x:f>'参数'!$C$5</x:f>
        <x:v>360</x:v>
      </x:c>
      <x:c r="K4679" s="60" t="n">
        <x:f>'参数'!$D$5</x:f>
        <x:v>240</x:v>
      </x:c>
      <x:c r="L4679" s="60" t="n">
        <x:f>H4679+I4679+J4679</x:f>
        <x:v>1014</x:v>
      </x:c>
      <x:c r="M4679" s="60" t="n">
        <x:f>L4679+K4679</x:f>
        <x:v>1254</x:v>
      </x:c>
      <x:c r="N4679" s="60" t="n">
        <x:f>'参数'!$B$10</x:f>
        <x:v>1</x:v>
      </x:c>
      <x:c r="O4679" s="60" t="n">
        <x:f>N4679*'参数'!$B$11</x:f>
        <x:v>2</x:v>
      </x:c>
      <x:c r="P4679" s="60" t="n">
        <x:f>N4679*'参数'!$B$12</x:f>
        <x:v>1</x:v>
      </x:c>
      <x:c r="Q4679" t="str">
        <x:f>C4679&amp;"d"</x:f>
        <x:v>C41d</x:v>
      </x:c>
      <x:c r="R4679" t="str">
        <x:f>C4679&amp;"p"</x:f>
        <x:v>C41p</x:v>
      </x:c>
      <x:c r="S4679" t="str">
        <x:f>IF(AND(L4679&gt;=H4679+I4679+J4679,M4679&gt;L4679,F4679&lt;&gt;""),"PASS","FAIL")</x:f>
        <x:v>PASS</x:v>
      </x:c>
      <x:c r="T4679" t="n">
        <x:v>0</x:v>
      </x:c>
      <x:c r="U4679" t="str">
        <x:v>pickup_after_delivery_completion_plus_usage_lag</x:v>
      </x:c>
    </x:row>
    <x:row r="4680">
      <x:c r="A4680" t="str">
        <x:v>Set2_200-10-2b</x:v>
      </x:c>
      <x:c r="B4680" t="str">
        <x:v>standard_same_day</x:v>
      </x:c>
      <x:c r="C4680" t="str">
        <x:v>C42</x:v>
      </x:c>
      <x:c r="D4680" s="59" t="n">
        <x:v>2</x:v>
      </x:c>
      <x:c r="E4680" s="59" t="n">
        <x:v>3</x:v>
      </x:c>
      <x:c r="F4680" s="59" t="str">
        <x:v>S0</x:v>
      </x:c>
      <x:c r="G4680" s="59" t="n">
        <x:v>215</x:v>
      </x:c>
      <x:c r="H4680" s="59" t="n">
        <x:v>251</x:v>
      </x:c>
      <x:c r="I4680" s="59" t="n">
        <x:v>10</x:v>
      </x:c>
      <x:c r="J4680" s="60" t="n">
        <x:f>'参数'!$C$5</x:f>
        <x:v>360</x:v>
      </x:c>
      <x:c r="K4680" s="60" t="n">
        <x:f>'参数'!$D$5</x:f>
        <x:v>240</x:v>
      </x:c>
      <x:c r="L4680" s="60" t="n">
        <x:f>H4680+I4680+J4680</x:f>
        <x:v>621</x:v>
      </x:c>
      <x:c r="M4680" s="60" t="n">
        <x:f>L4680+K4680</x:f>
        <x:v>861</x:v>
      </x:c>
      <x:c r="N4680" s="60" t="n">
        <x:f>'参数'!$B$10</x:f>
        <x:v>1</x:v>
      </x:c>
      <x:c r="O4680" s="60" t="n">
        <x:f>N4680*'参数'!$B$11</x:f>
        <x:v>2</x:v>
      </x:c>
      <x:c r="P4680" s="60" t="n">
        <x:f>N4680*'参数'!$B$12</x:f>
        <x:v>1</x:v>
      </x:c>
      <x:c r="Q4680" t="str">
        <x:f>C4680&amp;"d"</x:f>
        <x:v>C42d</x:v>
      </x:c>
      <x:c r="R4680" t="str">
        <x:f>C4680&amp;"p"</x:f>
        <x:v>C42p</x:v>
      </x:c>
      <x:c r="S4680" t="str">
        <x:f>IF(AND(L4680&gt;=H4680+I4680+J4680,M4680&gt;L4680,F4680&lt;&gt;""),"PASS","FAIL")</x:f>
        <x:v>PASS</x:v>
      </x:c>
      <x:c r="T4680" t="n">
        <x:v>10</x:v>
      </x:c>
      <x:c r="U4680" t="str">
        <x:v>pickup_after_delivery_completion_plus_usage_lag</x:v>
      </x:c>
    </x:row>
    <x:row r="4681">
      <x:c r="A4681" t="str">
        <x:v>Set2_200-10-2b</x:v>
      </x:c>
      <x:c r="B4681" t="str">
        <x:v>standard_same_day</x:v>
      </x:c>
      <x:c r="C4681" t="str">
        <x:v>C43</x:v>
      </x:c>
      <x:c r="D4681" s="59" t="n">
        <x:v>10</x:v>
      </x:c>
      <x:c r="E4681" s="59" t="n">
        <x:v>25</x:v>
      </x:c>
      <x:c r="F4681" s="59" t="str">
        <x:v>S0</x:v>
      </x:c>
      <x:c r="G4681" s="59" t="n">
        <x:v>473</x:v>
      </x:c>
      <x:c r="H4681" s="59" t="n">
        <x:v>493</x:v>
      </x:c>
      <x:c r="I4681" s="59" t="n">
        <x:v>10</x:v>
      </x:c>
      <x:c r="J4681" s="60" t="n">
        <x:f>'参数'!$C$5</x:f>
        <x:v>360</x:v>
      </x:c>
      <x:c r="K4681" s="60" t="n">
        <x:f>'参数'!$D$5</x:f>
        <x:v>240</x:v>
      </x:c>
      <x:c r="L4681" s="60" t="n">
        <x:f>H4681+I4681+J4681</x:f>
        <x:v>863</x:v>
      </x:c>
      <x:c r="M4681" s="60" t="n">
        <x:f>L4681+K4681</x:f>
        <x:v>1103</x:v>
      </x:c>
      <x:c r="N4681" s="60" t="n">
        <x:f>'参数'!$B$10</x:f>
        <x:v>1</x:v>
      </x:c>
      <x:c r="O4681" s="60" t="n">
        <x:f>N4681*'参数'!$B$11</x:f>
        <x:v>2</x:v>
      </x:c>
      <x:c r="P4681" s="60" t="n">
        <x:f>N4681*'参数'!$B$12</x:f>
        <x:v>1</x:v>
      </x:c>
      <x:c r="Q4681" t="str">
        <x:f>C4681&amp;"d"</x:f>
        <x:v>C43d</x:v>
      </x:c>
      <x:c r="R4681" t="str">
        <x:f>C4681&amp;"p"</x:f>
        <x:v>C43p</x:v>
      </x:c>
      <x:c r="S4681" t="str">
        <x:f>IF(AND(L4681&gt;=H4681+I4681+J4681,M4681&gt;L4681,F4681&lt;&gt;""),"PASS","FAIL")</x:f>
        <x:v>PASS</x:v>
      </x:c>
      <x:c r="T4681" t="n">
        <x:v>0</x:v>
      </x:c>
      <x:c r="U4681" t="str">
        <x:v>pickup_after_delivery_completion_plus_usage_lag</x:v>
      </x:c>
    </x:row>
    <x:row r="4682">
      <x:c r="A4682" t="str">
        <x:v>Set2_200-10-2b</x:v>
      </x:c>
      <x:c r="B4682" t="str">
        <x:v>standard_same_day</x:v>
      </x:c>
      <x:c r="C4682" t="str">
        <x:v>C44</x:v>
      </x:c>
      <x:c r="D4682" s="59" t="n">
        <x:v>6</x:v>
      </x:c>
      <x:c r="E4682" s="59" t="n">
        <x:v>9</x:v>
      </x:c>
      <x:c r="F4682" s="59" t="str">
        <x:v>S0</x:v>
      </x:c>
      <x:c r="G4682" s="59" t="n">
        <x:v>326</x:v>
      </x:c>
      <x:c r="H4682" s="59" t="n">
        <x:v>360</x:v>
      </x:c>
      <x:c r="I4682" s="59" t="n">
        <x:v>10</x:v>
      </x:c>
      <x:c r="J4682" s="60" t="n">
        <x:f>'参数'!$C$5</x:f>
        <x:v>360</x:v>
      </x:c>
      <x:c r="K4682" s="60" t="n">
        <x:f>'参数'!$D$5</x:f>
        <x:v>240</x:v>
      </x:c>
      <x:c r="L4682" s="60" t="n">
        <x:f>H4682+I4682+J4682</x:f>
        <x:v>730</x:v>
      </x:c>
      <x:c r="M4682" s="60" t="n">
        <x:f>L4682+K4682</x:f>
        <x:v>970</x:v>
      </x:c>
      <x:c r="N4682" s="60" t="n">
        <x:f>'参数'!$B$10</x:f>
        <x:v>1</x:v>
      </x:c>
      <x:c r="O4682" s="60" t="n">
        <x:f>N4682*'参数'!$B$11</x:f>
        <x:v>2</x:v>
      </x:c>
      <x:c r="P4682" s="60" t="n">
        <x:f>N4682*'参数'!$B$12</x:f>
        <x:v>1</x:v>
      </x:c>
      <x:c r="Q4682" t="str">
        <x:f>C4682&amp;"d"</x:f>
        <x:v>C44d</x:v>
      </x:c>
      <x:c r="R4682" t="str">
        <x:f>C4682&amp;"p"</x:f>
        <x:v>C44p</x:v>
      </x:c>
      <x:c r="S4682" t="str">
        <x:f>IF(AND(L4682&gt;=H4682+I4682+J4682,M4682&gt;L4682,F4682&lt;&gt;""),"PASS","FAIL")</x:f>
        <x:v>PASS</x:v>
      </x:c>
      <x:c r="T4682" t="n">
        <x:v>9</x:v>
      </x:c>
      <x:c r="U4682" t="str">
        <x:v>pickup_after_delivery_completion_plus_usage_lag</x:v>
      </x:c>
    </x:row>
    <x:row r="4683">
      <x:c r="A4683" t="str">
        <x:v>Set2_200-10-2b</x:v>
      </x:c>
      <x:c r="B4683" t="str">
        <x:v>standard_same_day</x:v>
      </x:c>
      <x:c r="C4683" t="str">
        <x:v>C45</x:v>
      </x:c>
      <x:c r="D4683" s="59" t="n">
        <x:v>11</x:v>
      </x:c>
      <x:c r="E4683" s="59" t="n">
        <x:v>26</x:v>
      </x:c>
      <x:c r="F4683" s="59" t="str">
        <x:v>S0</x:v>
      </x:c>
      <x:c r="G4683" s="59" t="n">
        <x:v>375</x:v>
      </x:c>
      <x:c r="H4683" s="59" t="n">
        <x:v>413</x:v>
      </x:c>
      <x:c r="I4683" s="59" t="n">
        <x:v>10</x:v>
      </x:c>
      <x:c r="J4683" s="60" t="n">
        <x:f>'参数'!$C$5</x:f>
        <x:v>360</x:v>
      </x:c>
      <x:c r="K4683" s="60" t="n">
        <x:f>'参数'!$D$5</x:f>
        <x:v>240</x:v>
      </x:c>
      <x:c r="L4683" s="60" t="n">
        <x:f>H4683+I4683+J4683</x:f>
        <x:v>783</x:v>
      </x:c>
      <x:c r="M4683" s="60" t="n">
        <x:f>L4683+K4683</x:f>
        <x:v>1023</x:v>
      </x:c>
      <x:c r="N4683" s="60" t="n">
        <x:f>'参数'!$B$10</x:f>
        <x:v>1</x:v>
      </x:c>
      <x:c r="O4683" s="60" t="n">
        <x:f>N4683*'参数'!$B$11</x:f>
        <x:v>2</x:v>
      </x:c>
      <x:c r="P4683" s="60" t="n">
        <x:f>N4683*'参数'!$B$12</x:f>
        <x:v>1</x:v>
      </x:c>
      <x:c r="Q4683" t="str">
        <x:f>C4683&amp;"d"</x:f>
        <x:v>C45d</x:v>
      </x:c>
      <x:c r="R4683" t="str">
        <x:f>C4683&amp;"p"</x:f>
        <x:v>C45p</x:v>
      </x:c>
      <x:c r="S4683" t="str">
        <x:f>IF(AND(L4683&gt;=H4683+I4683+J4683,M4683&gt;L4683,F4683&lt;&gt;""),"PASS","FAIL")</x:f>
        <x:v>PASS</x:v>
      </x:c>
      <x:c r="T4683" t="n">
        <x:v>11</x:v>
      </x:c>
      <x:c r="U4683" t="str">
        <x:v>pickup_after_delivery_completion_plus_usage_lag</x:v>
      </x:c>
    </x:row>
    <x:row r="4684">
      <x:c r="A4684" t="str">
        <x:v>Set2_200-10-2b</x:v>
      </x:c>
      <x:c r="B4684" t="str">
        <x:v>standard_same_day</x:v>
      </x:c>
      <x:c r="C4684" t="str">
        <x:v>C46</x:v>
      </x:c>
      <x:c r="D4684" s="59" t="n">
        <x:v>19</x:v>
      </x:c>
      <x:c r="E4684" s="59" t="n">
        <x:v>24</x:v>
      </x:c>
      <x:c r="F4684" s="59" t="str">
        <x:v>S2</x:v>
      </x:c>
      <x:c r="G4684" s="59" t="n">
        <x:v>219</x:v>
      </x:c>
      <x:c r="H4684" s="59" t="n">
        <x:v>249</x:v>
      </x:c>
      <x:c r="I4684" s="59" t="n">
        <x:v>10</x:v>
      </x:c>
      <x:c r="J4684" s="60" t="n">
        <x:f>'参数'!$C$5</x:f>
        <x:v>360</x:v>
      </x:c>
      <x:c r="K4684" s="60" t="n">
        <x:f>'参数'!$D$5</x:f>
        <x:v>240</x:v>
      </x:c>
      <x:c r="L4684" s="60" t="n">
        <x:f>H4684+I4684+J4684</x:f>
        <x:v>619</x:v>
      </x:c>
      <x:c r="M4684" s="60" t="n">
        <x:f>L4684+K4684</x:f>
        <x:v>859</x:v>
      </x:c>
      <x:c r="N4684" s="60" t="n">
        <x:f>'参数'!$B$10</x:f>
        <x:v>1</x:v>
      </x:c>
      <x:c r="O4684" s="60" t="n">
        <x:f>N4684*'参数'!$B$11</x:f>
        <x:v>2</x:v>
      </x:c>
      <x:c r="P4684" s="60" t="n">
        <x:f>N4684*'参数'!$B$12</x:f>
        <x:v>1</x:v>
      </x:c>
      <x:c r="Q4684" t="str">
        <x:f>C4684&amp;"d"</x:f>
        <x:v>C46d</x:v>
      </x:c>
      <x:c r="R4684" t="str">
        <x:f>C4684&amp;"p"</x:f>
        <x:v>C46p</x:v>
      </x:c>
      <x:c r="S4684" t="str">
        <x:f>IF(AND(L4684&gt;=H4684+I4684+J4684,M4684&gt;L4684,F4684&lt;&gt;""),"PASS","FAIL")</x:f>
        <x:v>PASS</x:v>
      </x:c>
      <x:c r="T4684" t="n">
        <x:v>1</x:v>
      </x:c>
      <x:c r="U4684" t="str">
        <x:v>pickup_after_delivery_completion_plus_usage_lag</x:v>
      </x:c>
    </x:row>
    <x:row r="4685">
      <x:c r="A4685" t="str">
        <x:v>Set2_200-10-2b</x:v>
      </x:c>
      <x:c r="B4685" t="str">
        <x:v>standard_same_day</x:v>
      </x:c>
      <x:c r="C4685" t="str">
        <x:v>C47</x:v>
      </x:c>
      <x:c r="D4685" s="59" t="n">
        <x:v>8</x:v>
      </x:c>
      <x:c r="E4685" s="59" t="n">
        <x:v>2</x:v>
      </x:c>
      <x:c r="F4685" s="59" t="str">
        <x:v>S0</x:v>
      </x:c>
      <x:c r="G4685" s="59" t="n">
        <x:v>312</x:v>
      </x:c>
      <x:c r="H4685" s="59" t="n">
        <x:v>340</x:v>
      </x:c>
      <x:c r="I4685" s="59" t="n">
        <x:v>10</x:v>
      </x:c>
      <x:c r="J4685" s="60" t="n">
        <x:f>'参数'!$C$5</x:f>
        <x:v>360</x:v>
      </x:c>
      <x:c r="K4685" s="60" t="n">
        <x:f>'参数'!$D$5</x:f>
        <x:v>240</x:v>
      </x:c>
      <x:c r="L4685" s="60" t="n">
        <x:f>H4685+I4685+J4685</x:f>
        <x:v>710</x:v>
      </x:c>
      <x:c r="M4685" s="60" t="n">
        <x:f>L4685+K4685</x:f>
        <x:v>950</x:v>
      </x:c>
      <x:c r="N4685" s="60" t="n">
        <x:f>'参数'!$B$10</x:f>
        <x:v>1</x:v>
      </x:c>
      <x:c r="O4685" s="60" t="n">
        <x:f>N4685*'参数'!$B$11</x:f>
        <x:v>2</x:v>
      </x:c>
      <x:c r="P4685" s="60" t="n">
        <x:f>N4685*'参数'!$B$12</x:f>
        <x:v>1</x:v>
      </x:c>
      <x:c r="Q4685" t="str">
        <x:f>C4685&amp;"d"</x:f>
        <x:v>C47d</x:v>
      </x:c>
      <x:c r="R4685" t="str">
        <x:f>C4685&amp;"p"</x:f>
        <x:v>C47p</x:v>
      </x:c>
      <x:c r="S4685" t="str">
        <x:f>IF(AND(L4685&gt;=H4685+I4685+J4685,M4685&gt;L4685,F4685&lt;&gt;""),"PASS","FAIL")</x:f>
        <x:v>PASS</x:v>
      </x:c>
      <x:c r="T4685" t="n">
        <x:v>4</x:v>
      </x:c>
      <x:c r="U4685" t="str">
        <x:v>pickup_after_delivery_completion_plus_usage_lag</x:v>
      </x:c>
    </x:row>
    <x:row r="4686">
      <x:c r="A4686" t="str">
        <x:v>Set2_200-10-2b</x:v>
      </x:c>
      <x:c r="B4686" t="str">
        <x:v>standard_same_day</x:v>
      </x:c>
      <x:c r="C4686" t="str">
        <x:v>C48</x:v>
      </x:c>
      <x:c r="D4686" s="59" t="n">
        <x:v>13</x:v>
      </x:c>
      <x:c r="E4686" s="59" t="n">
        <x:v>21</x:v>
      </x:c>
      <x:c r="F4686" s="59" t="str">
        <x:v>S0</x:v>
      </x:c>
      <x:c r="G4686" s="59" t="n">
        <x:v>680</x:v>
      </x:c>
      <x:c r="H4686" s="59" t="n">
        <x:v>690</x:v>
      </x:c>
      <x:c r="I4686" s="59" t="n">
        <x:v>10</x:v>
      </x:c>
      <x:c r="J4686" s="60" t="n">
        <x:f>'参数'!$C$5</x:f>
        <x:v>360</x:v>
      </x:c>
      <x:c r="K4686" s="60" t="n">
        <x:f>'参数'!$D$5</x:f>
        <x:v>240</x:v>
      </x:c>
      <x:c r="L4686" s="60" t="n">
        <x:f>H4686+I4686+J4686</x:f>
        <x:v>1060</x:v>
      </x:c>
      <x:c r="M4686" s="60" t="n">
        <x:f>L4686+K4686</x:f>
        <x:v>1300</x:v>
      </x:c>
      <x:c r="N4686" s="60" t="n">
        <x:f>'参数'!$B$10</x:f>
        <x:v>1</x:v>
      </x:c>
      <x:c r="O4686" s="60" t="n">
        <x:f>N4686*'参数'!$B$11</x:f>
        <x:v>2</x:v>
      </x:c>
      <x:c r="P4686" s="60" t="n">
        <x:f>N4686*'参数'!$B$12</x:f>
        <x:v>1</x:v>
      </x:c>
      <x:c r="Q4686" t="str">
        <x:f>C4686&amp;"d"</x:f>
        <x:v>C48d</x:v>
      </x:c>
      <x:c r="R4686" t="str">
        <x:f>C4686&amp;"p"</x:f>
        <x:v>C48p</x:v>
      </x:c>
      <x:c r="S4686" t="str">
        <x:f>IF(AND(L4686&gt;=H4686+I4686+J4686,M4686&gt;L4686,F4686&lt;&gt;""),"PASS","FAIL")</x:f>
        <x:v>PASS</x:v>
      </x:c>
      <x:c r="T4686" t="n">
        <x:v>9</x:v>
      </x:c>
      <x:c r="U4686" t="str">
        <x:v>pickup_after_delivery_completion_plus_usage_lag</x:v>
      </x:c>
    </x:row>
    <x:row r="4687">
      <x:c r="A4687" t="str">
        <x:v>Set2_200-10-2b</x:v>
      </x:c>
      <x:c r="B4687" t="str">
        <x:v>standard_same_day</x:v>
      </x:c>
      <x:c r="C4687" t="str">
        <x:v>C49</x:v>
      </x:c>
      <x:c r="D4687" s="59" t="n">
        <x:v>22</x:v>
      </x:c>
      <x:c r="E4687" s="59" t="n">
        <x:v>25</x:v>
      </x:c>
      <x:c r="F4687" s="59" t="str">
        <x:v>S2</x:v>
      </x:c>
      <x:c r="G4687" s="59" t="n">
        <x:v>426</x:v>
      </x:c>
      <x:c r="H4687" s="59" t="n">
        <x:v>438</x:v>
      </x:c>
      <x:c r="I4687" s="59" t="n">
        <x:v>10</x:v>
      </x:c>
      <x:c r="J4687" s="60" t="n">
        <x:f>'参数'!$C$5</x:f>
        <x:v>360</x:v>
      </x:c>
      <x:c r="K4687" s="60" t="n">
        <x:f>'参数'!$D$5</x:f>
        <x:v>240</x:v>
      </x:c>
      <x:c r="L4687" s="60" t="n">
        <x:f>H4687+I4687+J4687</x:f>
        <x:v>808</x:v>
      </x:c>
      <x:c r="M4687" s="60" t="n">
        <x:f>L4687+K4687</x:f>
        <x:v>1048</x:v>
      </x:c>
      <x:c r="N4687" s="60" t="n">
        <x:f>'参数'!$B$10</x:f>
        <x:v>1</x:v>
      </x:c>
      <x:c r="O4687" s="60" t="n">
        <x:f>N4687*'参数'!$B$11</x:f>
        <x:v>2</x:v>
      </x:c>
      <x:c r="P4687" s="60" t="n">
        <x:f>N4687*'参数'!$B$12</x:f>
        <x:v>1</x:v>
      </x:c>
      <x:c r="Q4687" t="str">
        <x:f>C4687&amp;"d"</x:f>
        <x:v>C49d</x:v>
      </x:c>
      <x:c r="R4687" t="str">
        <x:f>C4687&amp;"p"</x:f>
        <x:v>C49p</x:v>
      </x:c>
      <x:c r="S4687" t="str">
        <x:f>IF(AND(L4687&gt;=H4687+I4687+J4687,M4687&gt;L4687,F4687&lt;&gt;""),"PASS","FAIL")</x:f>
        <x:v>PASS</x:v>
      </x:c>
      <x:c r="T4687" t="n">
        <x:v>15</x:v>
      </x:c>
      <x:c r="U4687" t="str">
        <x:v>pickup_after_delivery_completion_plus_usage_lag</x:v>
      </x:c>
    </x:row>
    <x:row r="4688">
      <x:c r="A4688" t="str">
        <x:v>Set2_200-10-2b</x:v>
      </x:c>
      <x:c r="B4688" t="str">
        <x:v>standard_same_day</x:v>
      </x:c>
      <x:c r="C4688" t="str">
        <x:v>C50</x:v>
      </x:c>
      <x:c r="D4688" s="59" t="n">
        <x:v>14</x:v>
      </x:c>
      <x:c r="E4688" s="59" t="n">
        <x:v>15</x:v>
      </x:c>
      <x:c r="F4688" s="59" t="str">
        <x:v>S0</x:v>
      </x:c>
      <x:c r="G4688" s="59" t="n">
        <x:v>352</x:v>
      </x:c>
      <x:c r="H4688" s="59" t="n">
        <x:v>372</x:v>
      </x:c>
      <x:c r="I4688" s="59" t="n">
        <x:v>10</x:v>
      </x:c>
      <x:c r="J4688" s="60" t="n">
        <x:f>'参数'!$C$5</x:f>
        <x:v>360</x:v>
      </x:c>
      <x:c r="K4688" s="60" t="n">
        <x:f>'参数'!$D$5</x:f>
        <x:v>240</x:v>
      </x:c>
      <x:c r="L4688" s="60" t="n">
        <x:f>H4688+I4688+J4688</x:f>
        <x:v>742</x:v>
      </x:c>
      <x:c r="M4688" s="60" t="n">
        <x:f>L4688+K4688</x:f>
        <x:v>982</x:v>
      </x:c>
      <x:c r="N4688" s="60" t="n">
        <x:f>'参数'!$B$10</x:f>
        <x:v>1</x:v>
      </x:c>
      <x:c r="O4688" s="60" t="n">
        <x:f>N4688*'参数'!$B$11</x:f>
        <x:v>2</x:v>
      </x:c>
      <x:c r="P4688" s="60" t="n">
        <x:f>N4688*'参数'!$B$12</x:f>
        <x:v>1</x:v>
      </x:c>
      <x:c r="Q4688" t="str">
        <x:f>C4688&amp;"d"</x:f>
        <x:v>C50d</x:v>
      </x:c>
      <x:c r="R4688" t="str">
        <x:f>C4688&amp;"p"</x:f>
        <x:v>C50p</x:v>
      </x:c>
      <x:c r="S4688" t="str">
        <x:f>IF(AND(L4688&gt;=H4688+I4688+J4688,M4688&gt;L4688,F4688&lt;&gt;""),"PASS","FAIL")</x:f>
        <x:v>PASS</x:v>
      </x:c>
      <x:c r="T4688" t="n">
        <x:v>15</x:v>
      </x:c>
      <x:c r="U4688" t="str">
        <x:v>pickup_after_delivery_completion_plus_usage_lag</x:v>
      </x:c>
    </x:row>
    <x:row r="4689">
      <x:c r="A4689" t="str">
        <x:v>Set2_200-10-2b</x:v>
      </x:c>
      <x:c r="B4689" t="str">
        <x:v>standard_same_day</x:v>
      </x:c>
      <x:c r="C4689" t="str">
        <x:v>C51</x:v>
      </x:c>
      <x:c r="D4689" s="59" t="n">
        <x:v>13</x:v>
      </x:c>
      <x:c r="E4689" s="59" t="n">
        <x:v>12</x:v>
      </x:c>
      <x:c r="F4689" s="59" t="str">
        <x:v>S0</x:v>
      </x:c>
      <x:c r="G4689" s="59" t="n">
        <x:v>517</x:v>
      </x:c>
      <x:c r="H4689" s="59" t="n">
        <x:v>531</x:v>
      </x:c>
      <x:c r="I4689" s="59" t="n">
        <x:v>10</x:v>
      </x:c>
      <x:c r="J4689" s="60" t="n">
        <x:f>'参数'!$C$5</x:f>
        <x:v>360</x:v>
      </x:c>
      <x:c r="K4689" s="60" t="n">
        <x:f>'参数'!$D$5</x:f>
        <x:v>240</x:v>
      </x:c>
      <x:c r="L4689" s="60" t="n">
        <x:f>H4689+I4689+J4689</x:f>
        <x:v>901</x:v>
      </x:c>
      <x:c r="M4689" s="60" t="n">
        <x:f>L4689+K4689</x:f>
        <x:v>1141</x:v>
      </x:c>
      <x:c r="N4689" s="60" t="n">
        <x:f>'参数'!$B$10</x:f>
        <x:v>1</x:v>
      </x:c>
      <x:c r="O4689" s="60" t="n">
        <x:f>N4689*'参数'!$B$11</x:f>
        <x:v>2</x:v>
      </x:c>
      <x:c r="P4689" s="60" t="n">
        <x:f>N4689*'参数'!$B$12</x:f>
        <x:v>1</x:v>
      </x:c>
      <x:c r="Q4689" t="str">
        <x:f>C4689&amp;"d"</x:f>
        <x:v>C51d</x:v>
      </x:c>
      <x:c r="R4689" t="str">
        <x:f>C4689&amp;"p"</x:f>
        <x:v>C51p</x:v>
      </x:c>
      <x:c r="S4689" t="str">
        <x:f>IF(AND(L4689&gt;=H4689+I4689+J4689,M4689&gt;L4689,F4689&lt;&gt;""),"PASS","FAIL")</x:f>
        <x:v>PASS</x:v>
      </x:c>
      <x:c r="T4689" t="n">
        <x:v>1</x:v>
      </x:c>
      <x:c r="U4689" t="str">
        <x:v>pickup_after_delivery_completion_plus_usage_lag</x:v>
      </x:c>
    </x:row>
    <x:row r="4690">
      <x:c r="A4690" t="str">
        <x:v>Set2_200-10-2b</x:v>
      </x:c>
      <x:c r="B4690" t="str">
        <x:v>standard_same_day</x:v>
      </x:c>
      <x:c r="C4690" t="str">
        <x:v>C52</x:v>
      </x:c>
      <x:c r="D4690" s="59" t="n">
        <x:v>2</x:v>
      </x:c>
      <x:c r="E4690" s="59" t="n">
        <x:v>27</x:v>
      </x:c>
      <x:c r="F4690" s="59" t="str">
        <x:v>S0</x:v>
      </x:c>
      <x:c r="G4690" s="59" t="n">
        <x:v>155</x:v>
      </x:c>
      <x:c r="H4690" s="59" t="n">
        <x:v>181</x:v>
      </x:c>
      <x:c r="I4690" s="59" t="n">
        <x:v>10</x:v>
      </x:c>
      <x:c r="J4690" s="60" t="n">
        <x:f>'参数'!$C$5</x:f>
        <x:v>360</x:v>
      </x:c>
      <x:c r="K4690" s="60" t="n">
        <x:f>'参数'!$D$5</x:f>
        <x:v>240</x:v>
      </x:c>
      <x:c r="L4690" s="60" t="n">
        <x:f>H4690+I4690+J4690</x:f>
        <x:v>551</x:v>
      </x:c>
      <x:c r="M4690" s="60" t="n">
        <x:f>L4690+K4690</x:f>
        <x:v>791</x:v>
      </x:c>
      <x:c r="N4690" s="60" t="n">
        <x:f>'参数'!$B$10</x:f>
        <x:v>1</x:v>
      </x:c>
      <x:c r="O4690" s="60" t="n">
        <x:f>N4690*'参数'!$B$11</x:f>
        <x:v>2</x:v>
      </x:c>
      <x:c r="P4690" s="60" t="n">
        <x:f>N4690*'参数'!$B$12</x:f>
        <x:v>1</x:v>
      </x:c>
      <x:c r="Q4690" t="str">
        <x:f>C4690&amp;"d"</x:f>
        <x:v>C52d</x:v>
      </x:c>
      <x:c r="R4690" t="str">
        <x:f>C4690&amp;"p"</x:f>
        <x:v>C52p</x:v>
      </x:c>
      <x:c r="S4690" t="str">
        <x:f>IF(AND(L4690&gt;=H4690+I4690+J4690,M4690&gt;L4690,F4690&lt;&gt;""),"PASS","FAIL")</x:f>
        <x:v>PASS</x:v>
      </x:c>
      <x:c r="T4690" t="n">
        <x:v>0</x:v>
      </x:c>
      <x:c r="U4690" t="str">
        <x:v>pickup_after_delivery_completion_plus_usage_lag</x:v>
      </x:c>
    </x:row>
    <x:row r="4691">
      <x:c r="A4691" t="str">
        <x:v>Set2_200-10-2b</x:v>
      </x:c>
      <x:c r="B4691" t="str">
        <x:v>standard_same_day</x:v>
      </x:c>
      <x:c r="C4691" t="str">
        <x:v>C53</x:v>
      </x:c>
      <x:c r="D4691" s="59" t="n">
        <x:v>12</x:v>
      </x:c>
      <x:c r="E4691" s="59" t="n">
        <x:v>28</x:v>
      </x:c>
      <x:c r="F4691" s="59" t="str">
        <x:v>S0</x:v>
      </x:c>
      <x:c r="G4691" s="59" t="n">
        <x:v>622</x:v>
      </x:c>
      <x:c r="H4691" s="59" t="n">
        <x:v>642</x:v>
      </x:c>
      <x:c r="I4691" s="59" t="n">
        <x:v>10</x:v>
      </x:c>
      <x:c r="J4691" s="60" t="n">
        <x:f>'参数'!$C$5</x:f>
        <x:v>360</x:v>
      </x:c>
      <x:c r="K4691" s="60" t="n">
        <x:f>'参数'!$D$5</x:f>
        <x:v>240</x:v>
      </x:c>
      <x:c r="L4691" s="60" t="n">
        <x:f>H4691+I4691+J4691</x:f>
        <x:v>1012</x:v>
      </x:c>
      <x:c r="M4691" s="60" t="n">
        <x:f>L4691+K4691</x:f>
        <x:v>1252</x:v>
      </x:c>
      <x:c r="N4691" s="60" t="n">
        <x:f>'参数'!$B$10</x:f>
        <x:v>1</x:v>
      </x:c>
      <x:c r="O4691" s="60" t="n">
        <x:f>N4691*'参数'!$B$11</x:f>
        <x:v>2</x:v>
      </x:c>
      <x:c r="P4691" s="60" t="n">
        <x:f>N4691*'参数'!$B$12</x:f>
        <x:v>1</x:v>
      </x:c>
      <x:c r="Q4691" t="str">
        <x:f>C4691&amp;"d"</x:f>
        <x:v>C53d</x:v>
      </x:c>
      <x:c r="R4691" t="str">
        <x:f>C4691&amp;"p"</x:f>
        <x:v>C53p</x:v>
      </x:c>
      <x:c r="S4691" t="str">
        <x:f>IF(AND(L4691&gt;=H4691+I4691+J4691,M4691&gt;L4691,F4691&lt;&gt;""),"PASS","FAIL")</x:f>
        <x:v>PASS</x:v>
      </x:c>
      <x:c r="T4691" t="n">
        <x:v>3</x:v>
      </x:c>
      <x:c r="U4691" t="str">
        <x:v>pickup_after_delivery_completion_plus_usage_lag</x:v>
      </x:c>
    </x:row>
    <x:row r="4692">
      <x:c r="A4692" t="str">
        <x:v>Set2_200-10-2b</x:v>
      </x:c>
      <x:c r="B4692" t="str">
        <x:v>standard_same_day</x:v>
      </x:c>
      <x:c r="C4692" t="str">
        <x:v>C54</x:v>
      </x:c>
      <x:c r="D4692" s="59" t="n">
        <x:v>18</x:v>
      </x:c>
      <x:c r="E4692" s="59" t="n">
        <x:v>11</x:v>
      </x:c>
      <x:c r="F4692" s="59" t="str">
        <x:v>S2</x:v>
      </x:c>
      <x:c r="G4692" s="59" t="n">
        <x:v>272</x:v>
      </x:c>
      <x:c r="H4692" s="59" t="n">
        <x:v>284</x:v>
      </x:c>
      <x:c r="I4692" s="59" t="n">
        <x:v>10</x:v>
      </x:c>
      <x:c r="J4692" s="60" t="n">
        <x:f>'参数'!$C$5</x:f>
        <x:v>360</x:v>
      </x:c>
      <x:c r="K4692" s="60" t="n">
        <x:f>'参数'!$D$5</x:f>
        <x:v>240</x:v>
      </x:c>
      <x:c r="L4692" s="60" t="n">
        <x:f>H4692+I4692+J4692</x:f>
        <x:v>654</x:v>
      </x:c>
      <x:c r="M4692" s="60" t="n">
        <x:f>L4692+K4692</x:f>
        <x:v>894</x:v>
      </x:c>
      <x:c r="N4692" s="60" t="n">
        <x:f>'参数'!$B$10</x:f>
        <x:v>1</x:v>
      </x:c>
      <x:c r="O4692" s="60" t="n">
        <x:f>N4692*'参数'!$B$11</x:f>
        <x:v>2</x:v>
      </x:c>
      <x:c r="P4692" s="60" t="n">
        <x:f>N4692*'参数'!$B$12</x:f>
        <x:v>1</x:v>
      </x:c>
      <x:c r="Q4692" t="str">
        <x:f>C4692&amp;"d"</x:f>
        <x:v>C54d</x:v>
      </x:c>
      <x:c r="R4692" t="str">
        <x:f>C4692&amp;"p"</x:f>
        <x:v>C54p</x:v>
      </x:c>
      <x:c r="S4692" t="str">
        <x:f>IF(AND(L4692&gt;=H4692+I4692+J4692,M4692&gt;L4692,F4692&lt;&gt;""),"PASS","FAIL")</x:f>
        <x:v>PASS</x:v>
      </x:c>
      <x:c r="T4692" t="n">
        <x:v>3</x:v>
      </x:c>
      <x:c r="U4692" t="str">
        <x:v>pickup_after_delivery_completion_plus_usage_lag</x:v>
      </x:c>
    </x:row>
    <x:row r="4693">
      <x:c r="A4693" t="str">
        <x:v>Set2_200-10-2b</x:v>
      </x:c>
      <x:c r="B4693" t="str">
        <x:v>standard_same_day</x:v>
      </x:c>
      <x:c r="C4693" t="str">
        <x:v>C55</x:v>
      </x:c>
      <x:c r="D4693" s="59" t="n">
        <x:v>14</x:v>
      </x:c>
      <x:c r="E4693" s="59" t="n">
        <x:v>27</x:v>
      </x:c>
      <x:c r="F4693" s="59" t="str">
        <x:v>S0</x:v>
      </x:c>
      <x:c r="G4693" s="59" t="n">
        <x:v>352</x:v>
      </x:c>
      <x:c r="H4693" s="59" t="n">
        <x:v>370</x:v>
      </x:c>
      <x:c r="I4693" s="59" t="n">
        <x:v>10</x:v>
      </x:c>
      <x:c r="J4693" s="60" t="n">
        <x:f>'参数'!$C$5</x:f>
        <x:v>360</x:v>
      </x:c>
      <x:c r="K4693" s="60" t="n">
        <x:f>'参数'!$D$5</x:f>
        <x:v>240</x:v>
      </x:c>
      <x:c r="L4693" s="60" t="n">
        <x:f>H4693+I4693+J4693</x:f>
        <x:v>740</x:v>
      </x:c>
      <x:c r="M4693" s="60" t="n">
        <x:f>L4693+K4693</x:f>
        <x:v>980</x:v>
      </x:c>
      <x:c r="N4693" s="60" t="n">
        <x:f>'参数'!$B$10</x:f>
        <x:v>1</x:v>
      </x:c>
      <x:c r="O4693" s="60" t="n">
        <x:f>N4693*'参数'!$B$11</x:f>
        <x:v>2</x:v>
      </x:c>
      <x:c r="P4693" s="60" t="n">
        <x:f>N4693*'参数'!$B$12</x:f>
        <x:v>1</x:v>
      </x:c>
      <x:c r="Q4693" t="str">
        <x:f>C4693&amp;"d"</x:f>
        <x:v>C55d</x:v>
      </x:c>
      <x:c r="R4693" t="str">
        <x:f>C4693&amp;"p"</x:f>
        <x:v>C55p</x:v>
      </x:c>
      <x:c r="S4693" t="str">
        <x:f>IF(AND(L4693&gt;=H4693+I4693+J4693,M4693&gt;L4693,F4693&lt;&gt;""),"PASS","FAIL")</x:f>
        <x:v>PASS</x:v>
      </x:c>
      <x:c r="T4693" t="n">
        <x:v>9</x:v>
      </x:c>
      <x:c r="U4693" t="str">
        <x:v>pickup_after_delivery_completion_plus_usage_lag</x:v>
      </x:c>
    </x:row>
    <x:row r="4694">
      <x:c r="A4694" t="str">
        <x:v>Set2_200-10-2b</x:v>
      </x:c>
      <x:c r="B4694" t="str">
        <x:v>standard_same_day</x:v>
      </x:c>
      <x:c r="C4694" t="str">
        <x:v>C56</x:v>
      </x:c>
      <x:c r="D4694" s="59" t="n">
        <x:v>15</x:v>
      </x:c>
      <x:c r="E4694" s="59" t="n">
        <x:v>16</x:v>
      </x:c>
      <x:c r="F4694" s="59" t="str">
        <x:v>S0</x:v>
      </x:c>
      <x:c r="G4694" s="59" t="n">
        <x:v>92</x:v>
      </x:c>
      <x:c r="H4694" s="59" t="n">
        <x:v>102</x:v>
      </x:c>
      <x:c r="I4694" s="59" t="n">
        <x:v>10</x:v>
      </x:c>
      <x:c r="J4694" s="60" t="n">
        <x:f>'参数'!$C$5</x:f>
        <x:v>360</x:v>
      </x:c>
      <x:c r="K4694" s="60" t="n">
        <x:f>'参数'!$D$5</x:f>
        <x:v>240</x:v>
      </x:c>
      <x:c r="L4694" s="60" t="n">
        <x:f>H4694+I4694+J4694</x:f>
        <x:v>472</x:v>
      </x:c>
      <x:c r="M4694" s="60" t="n">
        <x:f>L4694+K4694</x:f>
        <x:v>712</x:v>
      </x:c>
      <x:c r="N4694" s="60" t="n">
        <x:f>'参数'!$B$10</x:f>
        <x:v>1</x:v>
      </x:c>
      <x:c r="O4694" s="60" t="n">
        <x:f>N4694*'参数'!$B$11</x:f>
        <x:v>2</x:v>
      </x:c>
      <x:c r="P4694" s="60" t="n">
        <x:f>N4694*'参数'!$B$12</x:f>
        <x:v>1</x:v>
      </x:c>
      <x:c r="Q4694" t="str">
        <x:f>C4694&amp;"d"</x:f>
        <x:v>C56d</x:v>
      </x:c>
      <x:c r="R4694" t="str">
        <x:f>C4694&amp;"p"</x:f>
        <x:v>C56p</x:v>
      </x:c>
      <x:c r="S4694" t="str">
        <x:f>IF(AND(L4694&gt;=H4694+I4694+J4694,M4694&gt;L4694,F4694&lt;&gt;""),"PASS","FAIL")</x:f>
        <x:v>PASS</x:v>
      </x:c>
      <x:c r="T4694" t="n">
        <x:v>9</x:v>
      </x:c>
      <x:c r="U4694" t="str">
        <x:v>pickup_after_delivery_completion_plus_usage_lag</x:v>
      </x:c>
    </x:row>
    <x:row r="4695">
      <x:c r="A4695" t="str">
        <x:v>Set2_200-10-2b</x:v>
      </x:c>
      <x:c r="B4695" t="str">
        <x:v>standard_same_day</x:v>
      </x:c>
      <x:c r="C4695" t="str">
        <x:v>C57</x:v>
      </x:c>
      <x:c r="D4695" s="59" t="n">
        <x:v>9</x:v>
      </x:c>
      <x:c r="E4695" s="59" t="n">
        <x:v>1</x:v>
      </x:c>
      <x:c r="F4695" s="59" t="str">
        <x:v>S0</x:v>
      </x:c>
      <x:c r="G4695" s="59" t="n">
        <x:v>178</x:v>
      </x:c>
      <x:c r="H4695" s="59" t="n">
        <x:v>208</x:v>
      </x:c>
      <x:c r="I4695" s="59" t="n">
        <x:v>10</x:v>
      </x:c>
      <x:c r="J4695" s="60" t="n">
        <x:f>'参数'!$C$5</x:f>
        <x:v>360</x:v>
      </x:c>
      <x:c r="K4695" s="60" t="n">
        <x:f>'参数'!$D$5</x:f>
        <x:v>240</x:v>
      </x:c>
      <x:c r="L4695" s="60" t="n">
        <x:f>H4695+I4695+J4695</x:f>
        <x:v>578</x:v>
      </x:c>
      <x:c r="M4695" s="60" t="n">
        <x:f>L4695+K4695</x:f>
        <x:v>818</x:v>
      </x:c>
      <x:c r="N4695" s="60" t="n">
        <x:f>'参数'!$B$10</x:f>
        <x:v>1</x:v>
      </x:c>
      <x:c r="O4695" s="60" t="n">
        <x:f>N4695*'参数'!$B$11</x:f>
        <x:v>2</x:v>
      </x:c>
      <x:c r="P4695" s="60" t="n">
        <x:f>N4695*'参数'!$B$12</x:f>
        <x:v>1</x:v>
      </x:c>
      <x:c r="Q4695" t="str">
        <x:f>C4695&amp;"d"</x:f>
        <x:v>C57d</x:v>
      </x:c>
      <x:c r="R4695" t="str">
        <x:f>C4695&amp;"p"</x:f>
        <x:v>C57p</x:v>
      </x:c>
      <x:c r="S4695" t="str">
        <x:f>IF(AND(L4695&gt;=H4695+I4695+J4695,M4695&gt;L4695,F4695&lt;&gt;""),"PASS","FAIL")</x:f>
        <x:v>PASS</x:v>
      </x:c>
      <x:c r="T4695" t="n">
        <x:v>14</x:v>
      </x:c>
      <x:c r="U4695" t="str">
        <x:v>pickup_after_delivery_completion_plus_usage_lag</x:v>
      </x:c>
    </x:row>
    <x:row r="4696">
      <x:c r="A4696" t="str">
        <x:v>Set2_200-10-2b</x:v>
      </x:c>
      <x:c r="B4696" t="str">
        <x:v>standard_same_day</x:v>
      </x:c>
      <x:c r="C4696" t="str">
        <x:v>C58</x:v>
      </x:c>
      <x:c r="D4696" s="59" t="n">
        <x:v>8</x:v>
      </x:c>
      <x:c r="E4696" s="59" t="n">
        <x:v>28</x:v>
      </x:c>
      <x:c r="F4696" s="59" t="str">
        <x:v>S0</x:v>
      </x:c>
      <x:c r="G4696" s="59" t="n">
        <x:v>539</x:v>
      </x:c>
      <x:c r="H4696" s="59" t="n">
        <x:v>575</x:v>
      </x:c>
      <x:c r="I4696" s="59" t="n">
        <x:v>10</x:v>
      </x:c>
      <x:c r="J4696" s="60" t="n">
        <x:f>'参数'!$C$5</x:f>
        <x:v>360</x:v>
      </x:c>
      <x:c r="K4696" s="60" t="n">
        <x:f>'参数'!$D$5</x:f>
        <x:v>240</x:v>
      </x:c>
      <x:c r="L4696" s="60" t="n">
        <x:f>H4696+I4696+J4696</x:f>
        <x:v>945</x:v>
      </x:c>
      <x:c r="M4696" s="60" t="n">
        <x:f>L4696+K4696</x:f>
        <x:v>1185</x:v>
      </x:c>
      <x:c r="N4696" s="60" t="n">
        <x:f>'参数'!$B$10</x:f>
        <x:v>1</x:v>
      </x:c>
      <x:c r="O4696" s="60" t="n">
        <x:f>N4696*'参数'!$B$11</x:f>
        <x:v>2</x:v>
      </x:c>
      <x:c r="P4696" s="60" t="n">
        <x:f>N4696*'参数'!$B$12</x:f>
        <x:v>1</x:v>
      </x:c>
      <x:c r="Q4696" t="str">
        <x:f>C4696&amp;"d"</x:f>
        <x:v>C58d</x:v>
      </x:c>
      <x:c r="R4696" t="str">
        <x:f>C4696&amp;"p"</x:f>
        <x:v>C58p</x:v>
      </x:c>
      <x:c r="S4696" t="str">
        <x:f>IF(AND(L4696&gt;=H4696+I4696+J4696,M4696&gt;L4696,F4696&lt;&gt;""),"PASS","FAIL")</x:f>
        <x:v>PASS</x:v>
      </x:c>
      <x:c r="T4696" t="n">
        <x:v>6</x:v>
      </x:c>
      <x:c r="U4696" t="str">
        <x:v>pickup_after_delivery_completion_plus_usage_lag</x:v>
      </x:c>
    </x:row>
    <x:row r="4697">
      <x:c r="A4697" t="str">
        <x:v>Set2_200-10-2b</x:v>
      </x:c>
      <x:c r="B4697" t="str">
        <x:v>standard_same_day</x:v>
      </x:c>
      <x:c r="C4697" t="str">
        <x:v>C59</x:v>
      </x:c>
      <x:c r="D4697" s="59" t="n">
        <x:v>9</x:v>
      </x:c>
      <x:c r="E4697" s="59" t="n">
        <x:v>12</x:v>
      </x:c>
      <x:c r="F4697" s="59" t="str">
        <x:v>S0</x:v>
      </x:c>
      <x:c r="G4697" s="59" t="n">
        <x:v>127</x:v>
      </x:c>
      <x:c r="H4697" s="59" t="n">
        <x:v>165</x:v>
      </x:c>
      <x:c r="I4697" s="59" t="n">
        <x:v>10</x:v>
      </x:c>
      <x:c r="J4697" s="60" t="n">
        <x:f>'参数'!$C$5</x:f>
        <x:v>360</x:v>
      </x:c>
      <x:c r="K4697" s="60" t="n">
        <x:f>'参数'!$D$5</x:f>
        <x:v>240</x:v>
      </x:c>
      <x:c r="L4697" s="60" t="n">
        <x:f>H4697+I4697+J4697</x:f>
        <x:v>535</x:v>
      </x:c>
      <x:c r="M4697" s="60" t="n">
        <x:f>L4697+K4697</x:f>
        <x:v>775</x:v>
      </x:c>
      <x:c r="N4697" s="60" t="n">
        <x:f>'参数'!$B$10</x:f>
        <x:v>1</x:v>
      </x:c>
      <x:c r="O4697" s="60" t="n">
        <x:f>N4697*'参数'!$B$11</x:f>
        <x:v>2</x:v>
      </x:c>
      <x:c r="P4697" s="60" t="n">
        <x:f>N4697*'参数'!$B$12</x:f>
        <x:v>1</x:v>
      </x:c>
      <x:c r="Q4697" t="str">
        <x:f>C4697&amp;"d"</x:f>
        <x:v>C59d</x:v>
      </x:c>
      <x:c r="R4697" t="str">
        <x:f>C4697&amp;"p"</x:f>
        <x:v>C59p</x:v>
      </x:c>
      <x:c r="S4697" t="str">
        <x:f>IF(AND(L4697&gt;=H4697+I4697+J4697,M4697&gt;L4697,F4697&lt;&gt;""),"PASS","FAIL")</x:f>
        <x:v>PASS</x:v>
      </x:c>
      <x:c r="T4697" t="n">
        <x:v>4</x:v>
      </x:c>
      <x:c r="U4697" t="str">
        <x:v>pickup_after_delivery_completion_plus_usage_lag</x:v>
      </x:c>
    </x:row>
    <x:row r="4698">
      <x:c r="A4698" t="str">
        <x:v>Set2_200-10-2b</x:v>
      </x:c>
      <x:c r="B4698" t="str">
        <x:v>standard_same_day</x:v>
      </x:c>
      <x:c r="C4698" t="str">
        <x:v>C60</x:v>
      </x:c>
      <x:c r="D4698" s="59" t="n">
        <x:v>6</x:v>
      </x:c>
      <x:c r="E4698" s="59" t="n">
        <x:v>18</x:v>
      </x:c>
      <x:c r="F4698" s="59" t="str">
        <x:v>S0</x:v>
      </x:c>
      <x:c r="G4698" s="59" t="n">
        <x:v>207</x:v>
      </x:c>
      <x:c r="H4698" s="59" t="n">
        <x:v>231</x:v>
      </x:c>
      <x:c r="I4698" s="59" t="n">
        <x:v>10</x:v>
      </x:c>
      <x:c r="J4698" s="60" t="n">
        <x:f>'参数'!$C$5</x:f>
        <x:v>360</x:v>
      </x:c>
      <x:c r="K4698" s="60" t="n">
        <x:f>'参数'!$D$5</x:f>
        <x:v>240</x:v>
      </x:c>
      <x:c r="L4698" s="60" t="n">
        <x:f>H4698+I4698+J4698</x:f>
        <x:v>601</x:v>
      </x:c>
      <x:c r="M4698" s="60" t="n">
        <x:f>L4698+K4698</x:f>
        <x:v>841</x:v>
      </x:c>
      <x:c r="N4698" s="60" t="n">
        <x:f>'参数'!$B$10</x:f>
        <x:v>1</x:v>
      </x:c>
      <x:c r="O4698" s="60" t="n">
        <x:f>N4698*'参数'!$B$11</x:f>
        <x:v>2</x:v>
      </x:c>
      <x:c r="P4698" s="60" t="n">
        <x:f>N4698*'参数'!$B$12</x:f>
        <x:v>1</x:v>
      </x:c>
      <x:c r="Q4698" t="str">
        <x:f>C4698&amp;"d"</x:f>
        <x:v>C60d</x:v>
      </x:c>
      <x:c r="R4698" t="str">
        <x:f>C4698&amp;"p"</x:f>
        <x:v>C60p</x:v>
      </x:c>
      <x:c r="S4698" t="str">
        <x:f>IF(AND(L4698&gt;=H4698+I4698+J4698,M4698&gt;L4698,F4698&lt;&gt;""),"PASS","FAIL")</x:f>
        <x:v>PASS</x:v>
      </x:c>
      <x:c r="T4698" t="n">
        <x:v>3</x:v>
      </x:c>
      <x:c r="U4698" t="str">
        <x:v>pickup_after_delivery_completion_plus_usage_lag</x:v>
      </x:c>
    </x:row>
    <x:row r="4699">
      <x:c r="A4699" t="str">
        <x:v>Set2_200-10-2b</x:v>
      </x:c>
      <x:c r="B4699" t="str">
        <x:v>standard_same_day</x:v>
      </x:c>
      <x:c r="C4699" t="str">
        <x:v>C61</x:v>
      </x:c>
      <x:c r="D4699" s="59" t="n">
        <x:v>10</x:v>
      </x:c>
      <x:c r="E4699" s="59" t="n">
        <x:v>3</x:v>
      </x:c>
      <x:c r="F4699" s="59" t="str">
        <x:v>S0</x:v>
      </x:c>
      <x:c r="G4699" s="59" t="n">
        <x:v>206</x:v>
      </x:c>
      <x:c r="H4699" s="59" t="n">
        <x:v>236</x:v>
      </x:c>
      <x:c r="I4699" s="59" t="n">
        <x:v>10</x:v>
      </x:c>
      <x:c r="J4699" s="60" t="n">
        <x:f>'参数'!$C$5</x:f>
        <x:v>360</x:v>
      </x:c>
      <x:c r="K4699" s="60" t="n">
        <x:f>'参数'!$D$5</x:f>
        <x:v>240</x:v>
      </x:c>
      <x:c r="L4699" s="60" t="n">
        <x:f>H4699+I4699+J4699</x:f>
        <x:v>606</x:v>
      </x:c>
      <x:c r="M4699" s="60" t="n">
        <x:f>L4699+K4699</x:f>
        <x:v>846</x:v>
      </x:c>
      <x:c r="N4699" s="60" t="n">
        <x:f>'参数'!$B$10</x:f>
        <x:v>1</x:v>
      </x:c>
      <x:c r="O4699" s="60" t="n">
        <x:f>N4699*'参数'!$B$11</x:f>
        <x:v>2</x:v>
      </x:c>
      <x:c r="P4699" s="60" t="n">
        <x:f>N4699*'参数'!$B$12</x:f>
        <x:v>1</x:v>
      </x:c>
      <x:c r="Q4699" t="str">
        <x:f>C4699&amp;"d"</x:f>
        <x:v>C61d</x:v>
      </x:c>
      <x:c r="R4699" t="str">
        <x:f>C4699&amp;"p"</x:f>
        <x:v>C61p</x:v>
      </x:c>
      <x:c r="S4699" t="str">
        <x:f>IF(AND(L4699&gt;=H4699+I4699+J4699,M4699&gt;L4699,F4699&lt;&gt;""),"PASS","FAIL")</x:f>
        <x:v>PASS</x:v>
      </x:c>
      <x:c r="T4699" t="n">
        <x:v>1</x:v>
      </x:c>
      <x:c r="U4699" t="str">
        <x:v>pickup_after_delivery_completion_plus_usage_lag</x:v>
      </x:c>
    </x:row>
    <x:row r="4700">
      <x:c r="A4700" t="str">
        <x:v>Set2_200-10-2b</x:v>
      </x:c>
      <x:c r="B4700" t="str">
        <x:v>standard_same_day</x:v>
      </x:c>
      <x:c r="C4700" t="str">
        <x:v>C62</x:v>
      </x:c>
      <x:c r="D4700" s="59" t="n">
        <x:v>22</x:v>
      </x:c>
      <x:c r="E4700" s="59" t="n">
        <x:v>23</x:v>
      </x:c>
      <x:c r="F4700" s="59" t="str">
        <x:v>S2</x:v>
      </x:c>
      <x:c r="G4700" s="59" t="n">
        <x:v>650</x:v>
      </x:c>
      <x:c r="H4700" s="59" t="n">
        <x:v>678</x:v>
      </x:c>
      <x:c r="I4700" s="59" t="n">
        <x:v>10</x:v>
      </x:c>
      <x:c r="J4700" s="60" t="n">
        <x:f>'参数'!$C$5</x:f>
        <x:v>360</x:v>
      </x:c>
      <x:c r="K4700" s="60" t="n">
        <x:f>'参数'!$D$5</x:f>
        <x:v>240</x:v>
      </x:c>
      <x:c r="L4700" s="60" t="n">
        <x:f>H4700+I4700+J4700</x:f>
        <x:v>1048</x:v>
      </x:c>
      <x:c r="M4700" s="60" t="n">
        <x:f>L4700+K4700</x:f>
        <x:v>1288</x:v>
      </x:c>
      <x:c r="N4700" s="60" t="n">
        <x:f>'参数'!$B$10</x:f>
        <x:v>1</x:v>
      </x:c>
      <x:c r="O4700" s="60" t="n">
        <x:f>N4700*'参数'!$B$11</x:f>
        <x:v>2</x:v>
      </x:c>
      <x:c r="P4700" s="60" t="n">
        <x:f>N4700*'参数'!$B$12</x:f>
        <x:v>1</x:v>
      </x:c>
      <x:c r="Q4700" t="str">
        <x:f>C4700&amp;"d"</x:f>
        <x:v>C62d</x:v>
      </x:c>
      <x:c r="R4700" t="str">
        <x:f>C4700&amp;"p"</x:f>
        <x:v>C62p</x:v>
      </x:c>
      <x:c r="S4700" t="str">
        <x:f>IF(AND(L4700&gt;=H4700+I4700+J4700,M4700&gt;L4700,F4700&lt;&gt;""),"PASS","FAIL")</x:f>
        <x:v>PASS</x:v>
      </x:c>
      <x:c r="T4700" t="n">
        <x:v>0</x:v>
      </x:c>
      <x:c r="U4700" t="str">
        <x:v>pickup_after_delivery_completion_plus_usage_lag</x:v>
      </x:c>
    </x:row>
    <x:row r="4701">
      <x:c r="A4701" t="str">
        <x:v>Set2_200-10-2b</x:v>
      </x:c>
      <x:c r="B4701" t="str">
        <x:v>standard_same_day</x:v>
      </x:c>
      <x:c r="C4701" t="str">
        <x:v>C63</x:v>
      </x:c>
      <x:c r="D4701" s="59" t="n">
        <x:v>5</x:v>
      </x:c>
      <x:c r="E4701" s="59" t="n">
        <x:v>26</x:v>
      </x:c>
      <x:c r="F4701" s="59" t="str">
        <x:v>S0</x:v>
      </x:c>
      <x:c r="G4701" s="59" t="n">
        <x:v>549</x:v>
      </x:c>
      <x:c r="H4701" s="59" t="n">
        <x:v>577</x:v>
      </x:c>
      <x:c r="I4701" s="59" t="n">
        <x:v>10</x:v>
      </x:c>
      <x:c r="J4701" s="60" t="n">
        <x:f>'参数'!$C$5</x:f>
        <x:v>360</x:v>
      </x:c>
      <x:c r="K4701" s="60" t="n">
        <x:f>'参数'!$D$5</x:f>
        <x:v>240</x:v>
      </x:c>
      <x:c r="L4701" s="60" t="n">
        <x:f>H4701+I4701+J4701</x:f>
        <x:v>947</x:v>
      </x:c>
      <x:c r="M4701" s="60" t="n">
        <x:f>L4701+K4701</x:f>
        <x:v>1187</x:v>
      </x:c>
      <x:c r="N4701" s="60" t="n">
        <x:f>'参数'!$B$10</x:f>
        <x:v>1</x:v>
      </x:c>
      <x:c r="O4701" s="60" t="n">
        <x:f>N4701*'参数'!$B$11</x:f>
        <x:v>2</x:v>
      </x:c>
      <x:c r="P4701" s="60" t="n">
        <x:f>N4701*'参数'!$B$12</x:f>
        <x:v>1</x:v>
      </x:c>
      <x:c r="Q4701" t="str">
        <x:f>C4701&amp;"d"</x:f>
        <x:v>C63d</x:v>
      </x:c>
      <x:c r="R4701" t="str">
        <x:f>C4701&amp;"p"</x:f>
        <x:v>C63p</x:v>
      </x:c>
      <x:c r="S4701" t="str">
        <x:f>IF(AND(L4701&gt;=H4701+I4701+J4701,M4701&gt;L4701,F4701&lt;&gt;""),"PASS","FAIL")</x:f>
        <x:v>PASS</x:v>
      </x:c>
      <x:c r="T4701" t="n">
        <x:v>6</x:v>
      </x:c>
      <x:c r="U4701" t="str">
        <x:v>pickup_after_delivery_completion_plus_usage_lag</x:v>
      </x:c>
    </x:row>
    <x:row r="4702">
      <x:c r="A4702" t="str">
        <x:v>Set2_200-10-2b</x:v>
      </x:c>
      <x:c r="B4702" t="str">
        <x:v>standard_same_day</x:v>
      </x:c>
      <x:c r="C4702" t="str">
        <x:v>C64</x:v>
      </x:c>
      <x:c r="D4702" s="59" t="n">
        <x:v>15</x:v>
      </x:c>
      <x:c r="E4702" s="59" t="n">
        <x:v>9</x:v>
      </x:c>
      <x:c r="F4702" s="59" t="str">
        <x:v>S0</x:v>
      </x:c>
      <x:c r="G4702" s="59" t="n">
        <x:v>487</x:v>
      </x:c>
      <x:c r="H4702" s="59" t="n">
        <x:v>505</x:v>
      </x:c>
      <x:c r="I4702" s="59" t="n">
        <x:v>10</x:v>
      </x:c>
      <x:c r="J4702" s="60" t="n">
        <x:f>'参数'!$C$5</x:f>
        <x:v>360</x:v>
      </x:c>
      <x:c r="K4702" s="60" t="n">
        <x:f>'参数'!$D$5</x:f>
        <x:v>240</x:v>
      </x:c>
      <x:c r="L4702" s="60" t="n">
        <x:f>H4702+I4702+J4702</x:f>
        <x:v>875</x:v>
      </x:c>
      <x:c r="M4702" s="60" t="n">
        <x:f>L4702+K4702</x:f>
        <x:v>1115</x:v>
      </x:c>
      <x:c r="N4702" s="60" t="n">
        <x:f>'参数'!$B$10</x:f>
        <x:v>1</x:v>
      </x:c>
      <x:c r="O4702" s="60" t="n">
        <x:f>N4702*'参数'!$B$11</x:f>
        <x:v>2</x:v>
      </x:c>
      <x:c r="P4702" s="60" t="n">
        <x:f>N4702*'参数'!$B$12</x:f>
        <x:v>1</x:v>
      </x:c>
      <x:c r="Q4702" t="str">
        <x:f>C4702&amp;"d"</x:f>
        <x:v>C64d</x:v>
      </x:c>
      <x:c r="R4702" t="str">
        <x:f>C4702&amp;"p"</x:f>
        <x:v>C64p</x:v>
      </x:c>
      <x:c r="S4702" t="str">
        <x:f>IF(AND(L4702&gt;=H4702+I4702+J4702,M4702&gt;L4702,F4702&lt;&gt;""),"PASS","FAIL")</x:f>
        <x:v>PASS</x:v>
      </x:c>
      <x:c r="T4702" t="n">
        <x:v>3</x:v>
      </x:c>
      <x:c r="U4702" t="str">
        <x:v>pickup_after_delivery_completion_plus_usage_lag</x:v>
      </x:c>
    </x:row>
    <x:row r="4703">
      <x:c r="A4703" t="str">
        <x:v>Set2_200-10-2b</x:v>
      </x:c>
      <x:c r="B4703" t="str">
        <x:v>standard_same_day</x:v>
      </x:c>
      <x:c r="C4703" t="str">
        <x:v>C65</x:v>
      </x:c>
      <x:c r="D4703" s="59" t="n">
        <x:v>6</x:v>
      </x:c>
      <x:c r="E4703" s="59" t="n">
        <x:v>19</x:v>
      </x:c>
      <x:c r="F4703" s="59" t="str">
        <x:v>S0</x:v>
      </x:c>
      <x:c r="G4703" s="59" t="n">
        <x:v>420</x:v>
      </x:c>
      <x:c r="H4703" s="59" t="n">
        <x:v>458</x:v>
      </x:c>
      <x:c r="I4703" s="59" t="n">
        <x:v>10</x:v>
      </x:c>
      <x:c r="J4703" s="60" t="n">
        <x:f>'参数'!$C$5</x:f>
        <x:v>360</x:v>
      </x:c>
      <x:c r="K4703" s="60" t="n">
        <x:f>'参数'!$D$5</x:f>
        <x:v>240</x:v>
      </x:c>
      <x:c r="L4703" s="60" t="n">
        <x:f>H4703+I4703+J4703</x:f>
        <x:v>828</x:v>
      </x:c>
      <x:c r="M4703" s="60" t="n">
        <x:f>L4703+K4703</x:f>
        <x:v>1068</x:v>
      </x:c>
      <x:c r="N4703" s="60" t="n">
        <x:f>'参数'!$B$10</x:f>
        <x:v>1</x:v>
      </x:c>
      <x:c r="O4703" s="60" t="n">
        <x:f>N4703*'参数'!$B$11</x:f>
        <x:v>2</x:v>
      </x:c>
      <x:c r="P4703" s="60" t="n">
        <x:f>N4703*'参数'!$B$12</x:f>
        <x:v>1</x:v>
      </x:c>
      <x:c r="Q4703" t="str">
        <x:f>C4703&amp;"d"</x:f>
        <x:v>C65d</x:v>
      </x:c>
      <x:c r="R4703" t="str">
        <x:f>C4703&amp;"p"</x:f>
        <x:v>C65p</x:v>
      </x:c>
      <x:c r="S4703" t="str">
        <x:f>IF(AND(L4703&gt;=H4703+I4703+J4703,M4703&gt;L4703,F4703&lt;&gt;""),"PASS","FAIL")</x:f>
        <x:v>PASS</x:v>
      </x:c>
      <x:c r="T4703" t="n">
        <x:v>13</x:v>
      </x:c>
      <x:c r="U4703" t="str">
        <x:v>pickup_after_delivery_completion_plus_usage_lag</x:v>
      </x:c>
    </x:row>
    <x:row r="4704">
      <x:c r="A4704" t="str">
        <x:v>Set2_200-10-2b</x:v>
      </x:c>
      <x:c r="B4704" t="str">
        <x:v>standard_same_day</x:v>
      </x:c>
      <x:c r="C4704" t="str">
        <x:v>C66</x:v>
      </x:c>
      <x:c r="D4704" s="59" t="n">
        <x:v>21</x:v>
      </x:c>
      <x:c r="E4704" s="59" t="n">
        <x:v>25</x:v>
      </x:c>
      <x:c r="F4704" s="59" t="str">
        <x:v>S2</x:v>
      </x:c>
      <x:c r="G4704" s="59" t="n">
        <x:v>468</x:v>
      </x:c>
      <x:c r="H4704" s="59" t="n">
        <x:v>504</x:v>
      </x:c>
      <x:c r="I4704" s="59" t="n">
        <x:v>10</x:v>
      </x:c>
      <x:c r="J4704" s="60" t="n">
        <x:f>'参数'!$C$5</x:f>
        <x:v>360</x:v>
      </x:c>
      <x:c r="K4704" s="60" t="n">
        <x:f>'参数'!$D$5</x:f>
        <x:v>240</x:v>
      </x:c>
      <x:c r="L4704" s="60" t="n">
        <x:f>H4704+I4704+J4704</x:f>
        <x:v>874</x:v>
      </x:c>
      <x:c r="M4704" s="60" t="n">
        <x:f>L4704+K4704</x:f>
        <x:v>1114</x:v>
      </x:c>
      <x:c r="N4704" s="60" t="n">
        <x:f>'参数'!$B$10</x:f>
        <x:v>1</x:v>
      </x:c>
      <x:c r="O4704" s="60" t="n">
        <x:f>N4704*'参数'!$B$11</x:f>
        <x:v>2</x:v>
      </x:c>
      <x:c r="P4704" s="60" t="n">
        <x:f>N4704*'参数'!$B$12</x:f>
        <x:v>1</x:v>
      </x:c>
      <x:c r="Q4704" t="str">
        <x:f>C4704&amp;"d"</x:f>
        <x:v>C66d</x:v>
      </x:c>
      <x:c r="R4704" t="str">
        <x:f>C4704&amp;"p"</x:f>
        <x:v>C66p</x:v>
      </x:c>
      <x:c r="S4704" t="str">
        <x:f>IF(AND(L4704&gt;=H4704+I4704+J4704,M4704&gt;L4704,F4704&lt;&gt;""),"PASS","FAIL")</x:f>
        <x:v>PASS</x:v>
      </x:c>
      <x:c r="T4704" t="n">
        <x:v>6</x:v>
      </x:c>
      <x:c r="U4704" t="str">
        <x:v>pickup_after_delivery_completion_plus_usage_lag</x:v>
      </x:c>
    </x:row>
    <x:row r="4705">
      <x:c r="A4705" t="str">
        <x:v>Set2_200-10-2b</x:v>
      </x:c>
      <x:c r="B4705" t="str">
        <x:v>standard_same_day</x:v>
      </x:c>
      <x:c r="C4705" t="str">
        <x:v>C67</x:v>
      </x:c>
      <x:c r="D4705" s="59" t="n">
        <x:v>18</x:v>
      </x:c>
      <x:c r="E4705" s="59" t="n">
        <x:v>16</x:v>
      </x:c>
      <x:c r="F4705" s="59" t="str">
        <x:v>S2</x:v>
      </x:c>
      <x:c r="G4705" s="59" t="n">
        <x:v>386</x:v>
      </x:c>
      <x:c r="H4705" s="59" t="n">
        <x:v>414</x:v>
      </x:c>
      <x:c r="I4705" s="59" t="n">
        <x:v>10</x:v>
      </x:c>
      <x:c r="J4705" s="60" t="n">
        <x:f>'参数'!$C$5</x:f>
        <x:v>360</x:v>
      </x:c>
      <x:c r="K4705" s="60" t="n">
        <x:f>'参数'!$D$5</x:f>
        <x:v>240</x:v>
      </x:c>
      <x:c r="L4705" s="60" t="n">
        <x:f>H4705+I4705+J4705</x:f>
        <x:v>784</x:v>
      </x:c>
      <x:c r="M4705" s="60" t="n">
        <x:f>L4705+K4705</x:f>
        <x:v>1024</x:v>
      </x:c>
      <x:c r="N4705" s="60" t="n">
        <x:f>'参数'!$B$10</x:f>
        <x:v>1</x:v>
      </x:c>
      <x:c r="O4705" s="60" t="n">
        <x:f>N4705*'参数'!$B$11</x:f>
        <x:v>2</x:v>
      </x:c>
      <x:c r="P4705" s="60" t="n">
        <x:f>N4705*'参数'!$B$12</x:f>
        <x:v>1</x:v>
      </x:c>
      <x:c r="Q4705" t="str">
        <x:f>C4705&amp;"d"</x:f>
        <x:v>C67d</x:v>
      </x:c>
      <x:c r="R4705" t="str">
        <x:f>C4705&amp;"p"</x:f>
        <x:v>C67p</x:v>
      </x:c>
      <x:c r="S4705" t="str">
        <x:f>IF(AND(L4705&gt;=H4705+I4705+J4705,M4705&gt;L4705,F4705&lt;&gt;""),"PASS","FAIL")</x:f>
        <x:v>PASS</x:v>
      </x:c>
      <x:c r="T4705" t="n">
        <x:v>7</x:v>
      </x:c>
      <x:c r="U4705" t="str">
        <x:v>pickup_after_delivery_completion_plus_usage_lag</x:v>
      </x:c>
    </x:row>
    <x:row r="4706">
      <x:c r="A4706" t="str">
        <x:v>Set2_200-10-2b</x:v>
      </x:c>
      <x:c r="B4706" t="str">
        <x:v>standard_same_day</x:v>
      </x:c>
      <x:c r="C4706" t="str">
        <x:v>C68</x:v>
      </x:c>
      <x:c r="D4706" s="59" t="n">
        <x:v>7</x:v>
      </x:c>
      <x:c r="E4706" s="59" t="n">
        <x:v>22</x:v>
      </x:c>
      <x:c r="F4706" s="59" t="str">
        <x:v>S0</x:v>
      </x:c>
      <x:c r="G4706" s="59" t="n">
        <x:v>359</x:v>
      </x:c>
      <x:c r="H4706" s="59" t="n">
        <x:v>379</x:v>
      </x:c>
      <x:c r="I4706" s="59" t="n">
        <x:v>10</x:v>
      </x:c>
      <x:c r="J4706" s="60" t="n">
        <x:f>'参数'!$C$5</x:f>
        <x:v>360</x:v>
      </x:c>
      <x:c r="K4706" s="60" t="n">
        <x:f>'参数'!$D$5</x:f>
        <x:v>240</x:v>
      </x:c>
      <x:c r="L4706" s="60" t="n">
        <x:f>H4706+I4706+J4706</x:f>
        <x:v>749</x:v>
      </x:c>
      <x:c r="M4706" s="60" t="n">
        <x:f>L4706+K4706</x:f>
        <x:v>989</x:v>
      </x:c>
      <x:c r="N4706" s="60" t="n">
        <x:f>'参数'!$B$10</x:f>
        <x:v>1</x:v>
      </x:c>
      <x:c r="O4706" s="60" t="n">
        <x:f>N4706*'参数'!$B$11</x:f>
        <x:v>2</x:v>
      </x:c>
      <x:c r="P4706" s="60" t="n">
        <x:f>N4706*'参数'!$B$12</x:f>
        <x:v>1</x:v>
      </x:c>
      <x:c r="Q4706" t="str">
        <x:f>C4706&amp;"d"</x:f>
        <x:v>C68d</x:v>
      </x:c>
      <x:c r="R4706" t="str">
        <x:f>C4706&amp;"p"</x:f>
        <x:v>C68p</x:v>
      </x:c>
      <x:c r="S4706" t="str">
        <x:f>IF(AND(L4706&gt;=H4706+I4706+J4706,M4706&gt;L4706,F4706&lt;&gt;""),"PASS","FAIL")</x:f>
        <x:v>PASS</x:v>
      </x:c>
      <x:c r="T4706" t="n">
        <x:v>7</x:v>
      </x:c>
      <x:c r="U4706" t="str">
        <x:v>pickup_after_delivery_completion_plus_usage_lag</x:v>
      </x:c>
    </x:row>
    <x:row r="4707">
      <x:c r="A4707" t="str">
        <x:v>Set2_200-10-2b</x:v>
      </x:c>
      <x:c r="B4707" t="str">
        <x:v>standard_same_day</x:v>
      </x:c>
      <x:c r="C4707" t="str">
        <x:v>C69</x:v>
      </x:c>
      <x:c r="D4707" s="59" t="n">
        <x:v>23</x:v>
      </x:c>
      <x:c r="E4707" s="59" t="n">
        <x:v>23</x:v>
      </x:c>
      <x:c r="F4707" s="59" t="str">
        <x:v>S2</x:v>
      </x:c>
      <x:c r="G4707" s="59" t="n">
        <x:v>299</x:v>
      </x:c>
      <x:c r="H4707" s="59" t="n">
        <x:v>323</x:v>
      </x:c>
      <x:c r="I4707" s="59" t="n">
        <x:v>10</x:v>
      </x:c>
      <x:c r="J4707" s="60" t="n">
        <x:f>'参数'!$C$5</x:f>
        <x:v>360</x:v>
      </x:c>
      <x:c r="K4707" s="60" t="n">
        <x:f>'参数'!$D$5</x:f>
        <x:v>240</x:v>
      </x:c>
      <x:c r="L4707" s="60" t="n">
        <x:f>H4707+I4707+J4707</x:f>
        <x:v>693</x:v>
      </x:c>
      <x:c r="M4707" s="60" t="n">
        <x:f>L4707+K4707</x:f>
        <x:v>933</x:v>
      </x:c>
      <x:c r="N4707" s="60" t="n">
        <x:f>'参数'!$B$10</x:f>
        <x:v>1</x:v>
      </x:c>
      <x:c r="O4707" s="60" t="n">
        <x:f>N4707*'参数'!$B$11</x:f>
        <x:v>2</x:v>
      </x:c>
      <x:c r="P4707" s="60" t="n">
        <x:f>N4707*'参数'!$B$12</x:f>
        <x:v>1</x:v>
      </x:c>
      <x:c r="Q4707" t="str">
        <x:f>C4707&amp;"d"</x:f>
        <x:v>C69d</x:v>
      </x:c>
      <x:c r="R4707" t="str">
        <x:f>C4707&amp;"p"</x:f>
        <x:v>C69p</x:v>
      </x:c>
      <x:c r="S4707" t="str">
        <x:f>IF(AND(L4707&gt;=H4707+I4707+J4707,M4707&gt;L4707,F4707&lt;&gt;""),"PASS","FAIL")</x:f>
        <x:v>PASS</x:v>
      </x:c>
      <x:c r="T4707" t="n">
        <x:v>0</x:v>
      </x:c>
      <x:c r="U4707" t="str">
        <x:v>pickup_after_delivery_completion_plus_usage_lag</x:v>
      </x:c>
    </x:row>
    <x:row r="4708">
      <x:c r="A4708" t="str">
        <x:v>Set2_200-10-2b</x:v>
      </x:c>
      <x:c r="B4708" t="str">
        <x:v>standard_same_day</x:v>
      </x:c>
      <x:c r="C4708" t="str">
        <x:v>C70</x:v>
      </x:c>
      <x:c r="D4708" s="59" t="n">
        <x:v>25</x:v>
      </x:c>
      <x:c r="E4708" s="59" t="n">
        <x:v>22</x:v>
      </x:c>
      <x:c r="F4708" s="59" t="str">
        <x:v>S2</x:v>
      </x:c>
      <x:c r="G4708" s="59" t="n">
        <x:v>136</x:v>
      </x:c>
      <x:c r="H4708" s="59" t="n">
        <x:v>174</x:v>
      </x:c>
      <x:c r="I4708" s="59" t="n">
        <x:v>10</x:v>
      </x:c>
      <x:c r="J4708" s="60" t="n">
        <x:f>'参数'!$C$5</x:f>
        <x:v>360</x:v>
      </x:c>
      <x:c r="K4708" s="60" t="n">
        <x:f>'参数'!$D$5</x:f>
        <x:v>240</x:v>
      </x:c>
      <x:c r="L4708" s="60" t="n">
        <x:f>H4708+I4708+J4708</x:f>
        <x:v>544</x:v>
      </x:c>
      <x:c r="M4708" s="60" t="n">
        <x:f>L4708+K4708</x:f>
        <x:v>784</x:v>
      </x:c>
      <x:c r="N4708" s="60" t="n">
        <x:f>'参数'!$B$10</x:f>
        <x:v>1</x:v>
      </x:c>
      <x:c r="O4708" s="60" t="n">
        <x:f>N4708*'参数'!$B$11</x:f>
        <x:v>2</x:v>
      </x:c>
      <x:c r="P4708" s="60" t="n">
        <x:f>N4708*'参数'!$B$12</x:f>
        <x:v>1</x:v>
      </x:c>
      <x:c r="Q4708" t="str">
        <x:f>C4708&amp;"d"</x:f>
        <x:v>C70d</x:v>
      </x:c>
      <x:c r="R4708" t="str">
        <x:f>C4708&amp;"p"</x:f>
        <x:v>C70p</x:v>
      </x:c>
      <x:c r="S4708" t="str">
        <x:f>IF(AND(L4708&gt;=H4708+I4708+J4708,M4708&gt;L4708,F4708&lt;&gt;""),"PASS","FAIL")</x:f>
        <x:v>PASS</x:v>
      </x:c>
      <x:c r="T4708" t="n">
        <x:v>5</x:v>
      </x:c>
      <x:c r="U4708" t="str">
        <x:v>pickup_after_delivery_completion_plus_usage_lag</x:v>
      </x:c>
    </x:row>
    <x:row r="4709">
      <x:c r="A4709" t="str">
        <x:v>Set2_200-10-2b</x:v>
      </x:c>
      <x:c r="B4709" t="str">
        <x:v>standard_same_day</x:v>
      </x:c>
      <x:c r="C4709" t="str">
        <x:v>C71</x:v>
      </x:c>
      <x:c r="D4709" s="59" t="n">
        <x:v>24</x:v>
      </x:c>
      <x:c r="E4709" s="59" t="n">
        <x:v>5</x:v>
      </x:c>
      <x:c r="F4709" s="59" t="str">
        <x:v>S2</x:v>
      </x:c>
      <x:c r="G4709" s="59" t="n">
        <x:v>410</x:v>
      </x:c>
      <x:c r="H4709" s="59" t="n">
        <x:v>428</x:v>
      </x:c>
      <x:c r="I4709" s="59" t="n">
        <x:v>10</x:v>
      </x:c>
      <x:c r="J4709" s="60" t="n">
        <x:f>'参数'!$C$5</x:f>
        <x:v>360</x:v>
      </x:c>
      <x:c r="K4709" s="60" t="n">
        <x:f>'参数'!$D$5</x:f>
        <x:v>240</x:v>
      </x:c>
      <x:c r="L4709" s="60" t="n">
        <x:f>H4709+I4709+J4709</x:f>
        <x:v>798</x:v>
      </x:c>
      <x:c r="M4709" s="60" t="n">
        <x:f>L4709+K4709</x:f>
        <x:v>1038</x:v>
      </x:c>
      <x:c r="N4709" s="60" t="n">
        <x:f>'参数'!$B$10</x:f>
        <x:v>1</x:v>
      </x:c>
      <x:c r="O4709" s="60" t="n">
        <x:f>N4709*'参数'!$B$11</x:f>
        <x:v>2</x:v>
      </x:c>
      <x:c r="P4709" s="60" t="n">
        <x:f>N4709*'参数'!$B$12</x:f>
        <x:v>1</x:v>
      </x:c>
      <x:c r="Q4709" t="str">
        <x:f>C4709&amp;"d"</x:f>
        <x:v>C71d</x:v>
      </x:c>
      <x:c r="R4709" t="str">
        <x:f>C4709&amp;"p"</x:f>
        <x:v>C71p</x:v>
      </x:c>
      <x:c r="S4709" t="str">
        <x:f>IF(AND(L4709&gt;=H4709+I4709+J4709,M4709&gt;L4709,F4709&lt;&gt;""),"PASS","FAIL")</x:f>
        <x:v>PASS</x:v>
      </x:c>
      <x:c r="T4709" t="n">
        <x:v>10</x:v>
      </x:c>
      <x:c r="U4709" t="str">
        <x:v>pickup_after_delivery_completion_plus_usage_lag</x:v>
      </x:c>
    </x:row>
    <x:row r="4710">
      <x:c r="A4710" t="str">
        <x:v>Set2_200-10-2b</x:v>
      </x:c>
      <x:c r="B4710" t="str">
        <x:v>standard_same_day</x:v>
      </x:c>
      <x:c r="C4710" t="str">
        <x:v>C72</x:v>
      </x:c>
      <x:c r="D4710" s="59" t="n">
        <x:v>24</x:v>
      </x:c>
      <x:c r="E4710" s="59" t="n">
        <x:v>28</x:v>
      </x:c>
      <x:c r="F4710" s="59" t="str">
        <x:v>S3</x:v>
      </x:c>
      <x:c r="G4710" s="59" t="n">
        <x:v>548</x:v>
      </x:c>
      <x:c r="H4710" s="59" t="n">
        <x:v>586</x:v>
      </x:c>
      <x:c r="I4710" s="59" t="n">
        <x:v>10</x:v>
      </x:c>
      <x:c r="J4710" s="60" t="n">
        <x:f>'参数'!$C$5</x:f>
        <x:v>360</x:v>
      </x:c>
      <x:c r="K4710" s="60" t="n">
        <x:f>'参数'!$D$5</x:f>
        <x:v>240</x:v>
      </x:c>
      <x:c r="L4710" s="60" t="n">
        <x:f>H4710+I4710+J4710</x:f>
        <x:v>956</x:v>
      </x:c>
      <x:c r="M4710" s="60" t="n">
        <x:f>L4710+K4710</x:f>
        <x:v>1196</x:v>
      </x:c>
      <x:c r="N4710" s="60" t="n">
        <x:f>'参数'!$B$10</x:f>
        <x:v>1</x:v>
      </x:c>
      <x:c r="O4710" s="60" t="n">
        <x:f>N4710*'参数'!$B$11</x:f>
        <x:v>2</x:v>
      </x:c>
      <x:c r="P4710" s="60" t="n">
        <x:f>N4710*'参数'!$B$12</x:f>
        <x:v>1</x:v>
      </x:c>
      <x:c r="Q4710" t="str">
        <x:f>C4710&amp;"d"</x:f>
        <x:v>C72d</x:v>
      </x:c>
      <x:c r="R4710" t="str">
        <x:f>C4710&amp;"p"</x:f>
        <x:v>C72p</x:v>
      </x:c>
      <x:c r="S4710" t="str">
        <x:f>IF(AND(L4710&gt;=H4710+I4710+J4710,M4710&gt;L4710,F4710&lt;&gt;""),"PASS","FAIL")</x:f>
        <x:v>PASS</x:v>
      </x:c>
      <x:c r="T4710" t="n">
        <x:v>7</x:v>
      </x:c>
      <x:c r="U4710" t="str">
        <x:v>pickup_after_delivery_completion_plus_usage_lag</x:v>
      </x:c>
    </x:row>
    <x:row r="4711">
      <x:c r="A4711" t="str">
        <x:v>Set2_200-10-2b</x:v>
      </x:c>
      <x:c r="B4711" t="str">
        <x:v>standard_same_day</x:v>
      </x:c>
      <x:c r="C4711" t="str">
        <x:v>C73</x:v>
      </x:c>
      <x:c r="D4711" s="59" t="n">
        <x:v>22</x:v>
      </x:c>
      <x:c r="E4711" s="59" t="n">
        <x:v>14</x:v>
      </x:c>
      <x:c r="F4711" s="59" t="str">
        <x:v>S2</x:v>
      </x:c>
      <x:c r="G4711" s="59" t="n">
        <x:v>288</x:v>
      </x:c>
      <x:c r="H4711" s="59" t="n">
        <x:v>302</x:v>
      </x:c>
      <x:c r="I4711" s="59" t="n">
        <x:v>10</x:v>
      </x:c>
      <x:c r="J4711" s="60" t="n">
        <x:f>'参数'!$C$5</x:f>
        <x:v>360</x:v>
      </x:c>
      <x:c r="K4711" s="60" t="n">
        <x:f>'参数'!$D$5</x:f>
        <x:v>240</x:v>
      </x:c>
      <x:c r="L4711" s="60" t="n">
        <x:f>H4711+I4711+J4711</x:f>
        <x:v>672</x:v>
      </x:c>
      <x:c r="M4711" s="60" t="n">
        <x:f>L4711+K4711</x:f>
        <x:v>912</x:v>
      </x:c>
      <x:c r="N4711" s="60" t="n">
        <x:f>'参数'!$B$10</x:f>
        <x:v>1</x:v>
      </x:c>
      <x:c r="O4711" s="60" t="n">
        <x:f>N4711*'参数'!$B$11</x:f>
        <x:v>2</x:v>
      </x:c>
      <x:c r="P4711" s="60" t="n">
        <x:f>N4711*'参数'!$B$12</x:f>
        <x:v>1</x:v>
      </x:c>
      <x:c r="Q4711" t="str">
        <x:f>C4711&amp;"d"</x:f>
        <x:v>C73d</x:v>
      </x:c>
      <x:c r="R4711" t="str">
        <x:f>C4711&amp;"p"</x:f>
        <x:v>C73p</x:v>
      </x:c>
      <x:c r="S4711" t="str">
        <x:f>IF(AND(L4711&gt;=H4711+I4711+J4711,M4711&gt;L4711,F4711&lt;&gt;""),"PASS","FAIL")</x:f>
        <x:v>PASS</x:v>
      </x:c>
      <x:c r="T4711" t="n">
        <x:v>11</x:v>
      </x:c>
      <x:c r="U4711" t="str">
        <x:v>pickup_after_delivery_completion_plus_usage_lag</x:v>
      </x:c>
    </x:row>
    <x:row r="4712">
      <x:c r="A4712" t="str">
        <x:v>Set2_200-10-2b</x:v>
      </x:c>
      <x:c r="B4712" t="str">
        <x:v>standard_same_day</x:v>
      </x:c>
      <x:c r="C4712" t="str">
        <x:v>C74</x:v>
      </x:c>
      <x:c r="D4712" s="59" t="n">
        <x:v>13</x:v>
      </x:c>
      <x:c r="E4712" s="59" t="n">
        <x:v>16</x:v>
      </x:c>
      <x:c r="F4712" s="59" t="str">
        <x:v>S0</x:v>
      </x:c>
      <x:c r="G4712" s="59" t="n">
        <x:v>390</x:v>
      </x:c>
      <x:c r="H4712" s="59" t="n">
        <x:v>426</x:v>
      </x:c>
      <x:c r="I4712" s="59" t="n">
        <x:v>10</x:v>
      </x:c>
      <x:c r="J4712" s="60" t="n">
        <x:f>'参数'!$C$5</x:f>
        <x:v>360</x:v>
      </x:c>
      <x:c r="K4712" s="60" t="n">
        <x:f>'参数'!$D$5</x:f>
        <x:v>240</x:v>
      </x:c>
      <x:c r="L4712" s="60" t="n">
        <x:f>H4712+I4712+J4712</x:f>
        <x:v>796</x:v>
      </x:c>
      <x:c r="M4712" s="60" t="n">
        <x:f>L4712+K4712</x:f>
        <x:v>1036</x:v>
      </x:c>
      <x:c r="N4712" s="60" t="n">
        <x:f>'参数'!$B$10</x:f>
        <x:v>1</x:v>
      </x:c>
      <x:c r="O4712" s="60" t="n">
        <x:f>N4712*'参数'!$B$11</x:f>
        <x:v>2</x:v>
      </x:c>
      <x:c r="P4712" s="60" t="n">
        <x:f>N4712*'参数'!$B$12</x:f>
        <x:v>1</x:v>
      </x:c>
      <x:c r="Q4712" t="str">
        <x:f>C4712&amp;"d"</x:f>
        <x:v>C74d</x:v>
      </x:c>
      <x:c r="R4712" t="str">
        <x:f>C4712&amp;"p"</x:f>
        <x:v>C74p</x:v>
      </x:c>
      <x:c r="S4712" t="str">
        <x:f>IF(AND(L4712&gt;=H4712+I4712+J4712,M4712&gt;L4712,F4712&lt;&gt;""),"PASS","FAIL")</x:f>
        <x:v>PASS</x:v>
      </x:c>
      <x:c r="T4712" t="n">
        <x:v>11</x:v>
      </x:c>
      <x:c r="U4712" t="str">
        <x:v>pickup_after_delivery_completion_plus_usage_lag</x:v>
      </x:c>
    </x:row>
    <x:row r="4713">
      <x:c r="A4713" t="str">
        <x:v>Set2_200-10-2b</x:v>
      </x:c>
      <x:c r="B4713" t="str">
        <x:v>standard_same_day</x:v>
      </x:c>
      <x:c r="C4713" t="str">
        <x:v>C75</x:v>
      </x:c>
      <x:c r="D4713" s="59" t="n">
        <x:v>21</x:v>
      </x:c>
      <x:c r="E4713" s="59" t="n">
        <x:v>4</x:v>
      </x:c>
      <x:c r="F4713" s="59" t="str">
        <x:v>S2</x:v>
      </x:c>
      <x:c r="G4713" s="59" t="n">
        <x:v>410</x:v>
      </x:c>
      <x:c r="H4713" s="59" t="n">
        <x:v>422</x:v>
      </x:c>
      <x:c r="I4713" s="59" t="n">
        <x:v>10</x:v>
      </x:c>
      <x:c r="J4713" s="60" t="n">
        <x:f>'参数'!$C$5</x:f>
        <x:v>360</x:v>
      </x:c>
      <x:c r="K4713" s="60" t="n">
        <x:f>'参数'!$D$5</x:f>
        <x:v>240</x:v>
      </x:c>
      <x:c r="L4713" s="60" t="n">
        <x:f>H4713+I4713+J4713</x:f>
        <x:v>792</x:v>
      </x:c>
      <x:c r="M4713" s="60" t="n">
        <x:f>L4713+K4713</x:f>
        <x:v>1032</x:v>
      </x:c>
      <x:c r="N4713" s="60" t="n">
        <x:f>'参数'!$B$10</x:f>
        <x:v>1</x:v>
      </x:c>
      <x:c r="O4713" s="60" t="n">
        <x:f>N4713*'参数'!$B$11</x:f>
        <x:v>2</x:v>
      </x:c>
      <x:c r="P4713" s="60" t="n">
        <x:f>N4713*'参数'!$B$12</x:f>
        <x:v>1</x:v>
      </x:c>
      <x:c r="Q4713" t="str">
        <x:f>C4713&amp;"d"</x:f>
        <x:v>C75d</x:v>
      </x:c>
      <x:c r="R4713" t="str">
        <x:f>C4713&amp;"p"</x:f>
        <x:v>C75p</x:v>
      </x:c>
      <x:c r="S4713" t="str">
        <x:f>IF(AND(L4713&gt;=H4713+I4713+J4713,M4713&gt;L4713,F4713&lt;&gt;""),"PASS","FAIL")</x:f>
        <x:v>PASS</x:v>
      </x:c>
      <x:c r="T4713" t="n">
        <x:v>0</x:v>
      </x:c>
      <x:c r="U4713" t="str">
        <x:v>pickup_after_delivery_completion_plus_usage_lag</x:v>
      </x:c>
    </x:row>
    <x:row r="4714">
      <x:c r="A4714" t="str">
        <x:v>Set2_200-10-2b</x:v>
      </x:c>
      <x:c r="B4714" t="str">
        <x:v>standard_same_day</x:v>
      </x:c>
      <x:c r="C4714" t="str">
        <x:v>C76</x:v>
      </x:c>
      <x:c r="D4714" s="59" t="n">
        <x:v>12</x:v>
      </x:c>
      <x:c r="E4714" s="59" t="n">
        <x:v>22</x:v>
      </x:c>
      <x:c r="F4714" s="59" t="str">
        <x:v>S0</x:v>
      </x:c>
      <x:c r="G4714" s="59" t="n">
        <x:v>449</x:v>
      </x:c>
      <x:c r="H4714" s="59" t="n">
        <x:v>481</x:v>
      </x:c>
      <x:c r="I4714" s="59" t="n">
        <x:v>10</x:v>
      </x:c>
      <x:c r="J4714" s="60" t="n">
        <x:f>'参数'!$C$5</x:f>
        <x:v>360</x:v>
      </x:c>
      <x:c r="K4714" s="60" t="n">
        <x:f>'参数'!$D$5</x:f>
        <x:v>240</x:v>
      </x:c>
      <x:c r="L4714" s="60" t="n">
        <x:f>H4714+I4714+J4714</x:f>
        <x:v>851</x:v>
      </x:c>
      <x:c r="M4714" s="60" t="n">
        <x:f>L4714+K4714</x:f>
        <x:v>1091</x:v>
      </x:c>
      <x:c r="N4714" s="60" t="n">
        <x:f>'参数'!$B$10</x:f>
        <x:v>1</x:v>
      </x:c>
      <x:c r="O4714" s="60" t="n">
        <x:f>N4714*'参数'!$B$11</x:f>
        <x:v>2</x:v>
      </x:c>
      <x:c r="P4714" s="60" t="n">
        <x:f>N4714*'参数'!$B$12</x:f>
        <x:v>1</x:v>
      </x:c>
      <x:c r="Q4714" t="str">
        <x:f>C4714&amp;"d"</x:f>
        <x:v>C76d</x:v>
      </x:c>
      <x:c r="R4714" t="str">
        <x:f>C4714&amp;"p"</x:f>
        <x:v>C76p</x:v>
      </x:c>
      <x:c r="S4714" t="str">
        <x:f>IF(AND(L4714&gt;=H4714+I4714+J4714,M4714&gt;L4714,F4714&lt;&gt;""),"PASS","FAIL")</x:f>
        <x:v>PASS</x:v>
      </x:c>
      <x:c r="T4714" t="n">
        <x:v>7</x:v>
      </x:c>
      <x:c r="U4714" t="str">
        <x:v>pickup_after_delivery_completion_plus_usage_lag</x:v>
      </x:c>
    </x:row>
    <x:row r="4715">
      <x:c r="A4715" t="str">
        <x:v>Set2_200-10-2b</x:v>
      </x:c>
      <x:c r="B4715" t="str">
        <x:v>standard_same_day</x:v>
      </x:c>
      <x:c r="C4715" t="str">
        <x:v>C77</x:v>
      </x:c>
      <x:c r="D4715" s="59" t="n">
        <x:v>3</x:v>
      </x:c>
      <x:c r="E4715" s="59" t="n">
        <x:v>1</x:v>
      </x:c>
      <x:c r="F4715" s="59" t="str">
        <x:v>S0</x:v>
      </x:c>
      <x:c r="G4715" s="59" t="n">
        <x:v>78</x:v>
      </x:c>
      <x:c r="H4715" s="59" t="n">
        <x:v>110</x:v>
      </x:c>
      <x:c r="I4715" s="59" t="n">
        <x:v>10</x:v>
      </x:c>
      <x:c r="J4715" s="60" t="n">
        <x:f>'参数'!$C$5</x:f>
        <x:v>360</x:v>
      </x:c>
      <x:c r="K4715" s="60" t="n">
        <x:f>'参数'!$D$5</x:f>
        <x:v>240</x:v>
      </x:c>
      <x:c r="L4715" s="60" t="n">
        <x:f>H4715+I4715+J4715</x:f>
        <x:v>480</x:v>
      </x:c>
      <x:c r="M4715" s="60" t="n">
        <x:f>L4715+K4715</x:f>
        <x:v>720</x:v>
      </x:c>
      <x:c r="N4715" s="60" t="n">
        <x:f>'参数'!$B$10</x:f>
        <x:v>1</x:v>
      </x:c>
      <x:c r="O4715" s="60" t="n">
        <x:f>N4715*'参数'!$B$11</x:f>
        <x:v>2</x:v>
      </x:c>
      <x:c r="P4715" s="60" t="n">
        <x:f>N4715*'参数'!$B$12</x:f>
        <x:v>1</x:v>
      </x:c>
      <x:c r="Q4715" t="str">
        <x:f>C4715&amp;"d"</x:f>
        <x:v>C77d</x:v>
      </x:c>
      <x:c r="R4715" t="str">
        <x:f>C4715&amp;"p"</x:f>
        <x:v>C77p</x:v>
      </x:c>
      <x:c r="S4715" t="str">
        <x:f>IF(AND(L4715&gt;=H4715+I4715+J4715,M4715&gt;L4715,F4715&lt;&gt;""),"PASS","FAIL")</x:f>
        <x:v>PASS</x:v>
      </x:c>
      <x:c r="T4715" t="n">
        <x:v>6</x:v>
      </x:c>
      <x:c r="U4715" t="str">
        <x:v>pickup_after_delivery_completion_plus_usage_lag</x:v>
      </x:c>
    </x:row>
    <x:row r="4716">
      <x:c r="A4716" t="str">
        <x:v>Set2_200-10-2b</x:v>
      </x:c>
      <x:c r="B4716" t="str">
        <x:v>standard_same_day</x:v>
      </x:c>
      <x:c r="C4716" t="str">
        <x:v>C78</x:v>
      </x:c>
      <x:c r="D4716" s="59" t="n">
        <x:v>17</x:v>
      </x:c>
      <x:c r="E4716" s="59" t="n">
        <x:v>26</x:v>
      </x:c>
      <x:c r="F4716" s="59" t="str">
        <x:v>S2</x:v>
      </x:c>
      <x:c r="G4716" s="59" t="n">
        <x:v>169</x:v>
      </x:c>
      <x:c r="H4716" s="59" t="n">
        <x:v>203</x:v>
      </x:c>
      <x:c r="I4716" s="59" t="n">
        <x:v>10</x:v>
      </x:c>
      <x:c r="J4716" s="60" t="n">
        <x:f>'参数'!$C$5</x:f>
        <x:v>360</x:v>
      </x:c>
      <x:c r="K4716" s="60" t="n">
        <x:f>'参数'!$D$5</x:f>
        <x:v>240</x:v>
      </x:c>
      <x:c r="L4716" s="60" t="n">
        <x:f>H4716+I4716+J4716</x:f>
        <x:v>573</x:v>
      </x:c>
      <x:c r="M4716" s="60" t="n">
        <x:f>L4716+K4716</x:f>
        <x:v>813</x:v>
      </x:c>
      <x:c r="N4716" s="60" t="n">
        <x:f>'参数'!$B$10</x:f>
        <x:v>1</x:v>
      </x:c>
      <x:c r="O4716" s="60" t="n">
        <x:f>N4716*'参数'!$B$11</x:f>
        <x:v>2</x:v>
      </x:c>
      <x:c r="P4716" s="60" t="n">
        <x:f>N4716*'参数'!$B$12</x:f>
        <x:v>1</x:v>
      </x:c>
      <x:c r="Q4716" t="str">
        <x:f>C4716&amp;"d"</x:f>
        <x:v>C78d</x:v>
      </x:c>
      <x:c r="R4716" t="str">
        <x:f>C4716&amp;"p"</x:f>
        <x:v>C78p</x:v>
      </x:c>
      <x:c r="S4716" t="str">
        <x:f>IF(AND(L4716&gt;=H4716+I4716+J4716,M4716&gt;L4716,F4716&lt;&gt;""),"PASS","FAIL")</x:f>
        <x:v>PASS</x:v>
      </x:c>
      <x:c r="T4716" t="n">
        <x:v>0</x:v>
      </x:c>
      <x:c r="U4716" t="str">
        <x:v>pickup_after_delivery_completion_plus_usage_lag</x:v>
      </x:c>
    </x:row>
    <x:row r="4717">
      <x:c r="A4717" t="str">
        <x:v>Set2_200-10-2b</x:v>
      </x:c>
      <x:c r="B4717" t="str">
        <x:v>standard_same_day</x:v>
      </x:c>
      <x:c r="C4717" t="str">
        <x:v>C79</x:v>
      </x:c>
      <x:c r="D4717" s="59" t="n">
        <x:v>11</x:v>
      </x:c>
      <x:c r="E4717" s="59" t="n">
        <x:v>16</x:v>
      </x:c>
      <x:c r="F4717" s="59" t="str">
        <x:v>S0</x:v>
      </x:c>
      <x:c r="G4717" s="59" t="n">
        <x:v>562</x:v>
      </x:c>
      <x:c r="H4717" s="59" t="n">
        <x:v>600</x:v>
      </x:c>
      <x:c r="I4717" s="59" t="n">
        <x:v>10</x:v>
      </x:c>
      <x:c r="J4717" s="60" t="n">
        <x:f>'参数'!$C$5</x:f>
        <x:v>360</x:v>
      </x:c>
      <x:c r="K4717" s="60" t="n">
        <x:f>'参数'!$D$5</x:f>
        <x:v>240</x:v>
      </x:c>
      <x:c r="L4717" s="60" t="n">
        <x:f>H4717+I4717+J4717</x:f>
        <x:v>970</x:v>
      </x:c>
      <x:c r="M4717" s="60" t="n">
        <x:f>L4717+K4717</x:f>
        <x:v>1210</x:v>
      </x:c>
      <x:c r="N4717" s="60" t="n">
        <x:f>'参数'!$B$10</x:f>
        <x:v>1</x:v>
      </x:c>
      <x:c r="O4717" s="60" t="n">
        <x:f>N4717*'参数'!$B$11</x:f>
        <x:v>2</x:v>
      </x:c>
      <x:c r="P4717" s="60" t="n">
        <x:f>N4717*'参数'!$B$12</x:f>
        <x:v>1</x:v>
      </x:c>
      <x:c r="Q4717" t="str">
        <x:f>C4717&amp;"d"</x:f>
        <x:v>C79d</x:v>
      </x:c>
      <x:c r="R4717" t="str">
        <x:f>C4717&amp;"p"</x:f>
        <x:v>C79p</x:v>
      </x:c>
      <x:c r="S4717" t="str">
        <x:f>IF(AND(L4717&gt;=H4717+I4717+J4717,M4717&gt;L4717,F4717&lt;&gt;""),"PASS","FAIL")</x:f>
        <x:v>PASS</x:v>
      </x:c>
      <x:c r="T4717" t="n">
        <x:v>9</x:v>
      </x:c>
      <x:c r="U4717" t="str">
        <x:v>pickup_after_delivery_completion_plus_usage_lag</x:v>
      </x:c>
    </x:row>
    <x:row r="4718">
      <x:c r="A4718" t="str">
        <x:v>Set2_200-10-2b</x:v>
      </x:c>
      <x:c r="B4718" t="str">
        <x:v>standard_same_day</x:v>
      </x:c>
      <x:c r="C4718" t="str">
        <x:v>C80</x:v>
      </x:c>
      <x:c r="D4718" s="59" t="n">
        <x:v>24</x:v>
      </x:c>
      <x:c r="E4718" s="59" t="n">
        <x:v>4</x:v>
      </x:c>
      <x:c r="F4718" s="59" t="str">
        <x:v>S2</x:v>
      </x:c>
      <x:c r="G4718" s="59" t="n">
        <x:v>332</x:v>
      </x:c>
      <x:c r="H4718" s="59" t="n">
        <x:v>366</x:v>
      </x:c>
      <x:c r="I4718" s="59" t="n">
        <x:v>10</x:v>
      </x:c>
      <x:c r="J4718" s="60" t="n">
        <x:f>'参数'!$C$5</x:f>
        <x:v>360</x:v>
      </x:c>
      <x:c r="K4718" s="60" t="n">
        <x:f>'参数'!$D$5</x:f>
        <x:v>240</x:v>
      </x:c>
      <x:c r="L4718" s="60" t="n">
        <x:f>H4718+I4718+J4718</x:f>
        <x:v>736</x:v>
      </x:c>
      <x:c r="M4718" s="60" t="n">
        <x:f>L4718+K4718</x:f>
        <x:v>976</x:v>
      </x:c>
      <x:c r="N4718" s="60" t="n">
        <x:f>'参数'!$B$10</x:f>
        <x:v>1</x:v>
      </x:c>
      <x:c r="O4718" s="60" t="n">
        <x:f>N4718*'参数'!$B$11</x:f>
        <x:v>2</x:v>
      </x:c>
      <x:c r="P4718" s="60" t="n">
        <x:f>N4718*'参数'!$B$12</x:f>
        <x:v>1</x:v>
      </x:c>
      <x:c r="Q4718" t="str">
        <x:f>C4718&amp;"d"</x:f>
        <x:v>C80d</x:v>
      </x:c>
      <x:c r="R4718" t="str">
        <x:f>C4718&amp;"p"</x:f>
        <x:v>C80p</x:v>
      </x:c>
      <x:c r="S4718" t="str">
        <x:f>IF(AND(L4718&gt;=H4718+I4718+J4718,M4718&gt;L4718,F4718&lt;&gt;""),"PASS","FAIL")</x:f>
        <x:v>PASS</x:v>
      </x:c>
      <x:c r="T4718" t="n">
        <x:v>7</x:v>
      </x:c>
      <x:c r="U4718" t="str">
        <x:v>pickup_after_delivery_completion_plus_usage_lag</x:v>
      </x:c>
    </x:row>
    <x:row r="4719">
      <x:c r="A4719" t="str">
        <x:v>Set2_200-10-2b</x:v>
      </x:c>
      <x:c r="B4719" t="str">
        <x:v>standard_same_day</x:v>
      </x:c>
      <x:c r="C4719" t="str">
        <x:v>C81</x:v>
      </x:c>
      <x:c r="D4719" s="59" t="n">
        <x:v>14</x:v>
      </x:c>
      <x:c r="E4719" s="59" t="n">
        <x:v>22</x:v>
      </x:c>
      <x:c r="F4719" s="59" t="str">
        <x:v>S0</x:v>
      </x:c>
      <x:c r="G4719" s="59" t="n">
        <x:v>201</x:v>
      </x:c>
      <x:c r="H4719" s="59" t="n">
        <x:v>223</x:v>
      </x:c>
      <x:c r="I4719" s="59" t="n">
        <x:v>10</x:v>
      </x:c>
      <x:c r="J4719" s="60" t="n">
        <x:f>'参数'!$C$5</x:f>
        <x:v>360</x:v>
      </x:c>
      <x:c r="K4719" s="60" t="n">
        <x:f>'参数'!$D$5</x:f>
        <x:v>240</x:v>
      </x:c>
      <x:c r="L4719" s="60" t="n">
        <x:f>H4719+I4719+J4719</x:f>
        <x:v>593</x:v>
      </x:c>
      <x:c r="M4719" s="60" t="n">
        <x:f>L4719+K4719</x:f>
        <x:v>833</x:v>
      </x:c>
      <x:c r="N4719" s="60" t="n">
        <x:f>'参数'!$B$10</x:f>
        <x:v>1</x:v>
      </x:c>
      <x:c r="O4719" s="60" t="n">
        <x:f>N4719*'参数'!$B$11</x:f>
        <x:v>2</x:v>
      </x:c>
      <x:c r="P4719" s="60" t="n">
        <x:f>N4719*'参数'!$B$12</x:f>
        <x:v>1</x:v>
      </x:c>
      <x:c r="Q4719" t="str">
        <x:f>C4719&amp;"d"</x:f>
        <x:v>C81d</x:v>
      </x:c>
      <x:c r="R4719" t="str">
        <x:f>C4719&amp;"p"</x:f>
        <x:v>C81p</x:v>
      </x:c>
      <x:c r="S4719" t="str">
        <x:f>IF(AND(L4719&gt;=H4719+I4719+J4719,M4719&gt;L4719,F4719&lt;&gt;""),"PASS","FAIL")</x:f>
        <x:v>PASS</x:v>
      </x:c>
      <x:c r="T4719" t="n">
        <x:v>19</x:v>
      </x:c>
      <x:c r="U4719" t="str">
        <x:v>pickup_after_delivery_completion_plus_usage_lag</x:v>
      </x:c>
    </x:row>
    <x:row r="4720">
      <x:c r="A4720" t="str">
        <x:v>Set2_200-10-2b</x:v>
      </x:c>
      <x:c r="B4720" t="str">
        <x:v>standard_same_day</x:v>
      </x:c>
      <x:c r="C4720" t="str">
        <x:v>C82</x:v>
      </x:c>
      <x:c r="D4720" s="59" t="n">
        <x:v>23</x:v>
      </x:c>
      <x:c r="E4720" s="59" t="n">
        <x:v>9</x:v>
      </x:c>
      <x:c r="F4720" s="59" t="str">
        <x:v>S2</x:v>
      </x:c>
      <x:c r="G4720" s="59" t="n">
        <x:v>652</x:v>
      </x:c>
      <x:c r="H4720" s="59" t="n">
        <x:v>668</x:v>
      </x:c>
      <x:c r="I4720" s="59" t="n">
        <x:v>10</x:v>
      </x:c>
      <x:c r="J4720" s="60" t="n">
        <x:f>'参数'!$C$5</x:f>
        <x:v>360</x:v>
      </x:c>
      <x:c r="K4720" s="60" t="n">
        <x:f>'参数'!$D$5</x:f>
        <x:v>240</x:v>
      </x:c>
      <x:c r="L4720" s="60" t="n">
        <x:f>H4720+I4720+J4720</x:f>
        <x:v>1038</x:v>
      </x:c>
      <x:c r="M4720" s="60" t="n">
        <x:f>L4720+K4720</x:f>
        <x:v>1278</x:v>
      </x:c>
      <x:c r="N4720" s="60" t="n">
        <x:f>'参数'!$B$10</x:f>
        <x:v>1</x:v>
      </x:c>
      <x:c r="O4720" s="60" t="n">
        <x:f>N4720*'参数'!$B$11</x:f>
        <x:v>2</x:v>
      </x:c>
      <x:c r="P4720" s="60" t="n">
        <x:f>N4720*'参数'!$B$12</x:f>
        <x:v>1</x:v>
      </x:c>
      <x:c r="Q4720" t="str">
        <x:f>C4720&amp;"d"</x:f>
        <x:v>C82d</x:v>
      </x:c>
      <x:c r="R4720" t="str">
        <x:f>C4720&amp;"p"</x:f>
        <x:v>C82p</x:v>
      </x:c>
      <x:c r="S4720" t="str">
        <x:f>IF(AND(L4720&gt;=H4720+I4720+J4720,M4720&gt;L4720,F4720&lt;&gt;""),"PASS","FAIL")</x:f>
        <x:v>PASS</x:v>
      </x:c>
      <x:c r="T4720" t="n">
        <x:v>8</x:v>
      </x:c>
      <x:c r="U4720" t="str">
        <x:v>pickup_after_delivery_completion_plus_usage_lag</x:v>
      </x:c>
    </x:row>
    <x:row r="4721">
      <x:c r="A4721" t="str">
        <x:v>Set2_200-10-2b</x:v>
      </x:c>
      <x:c r="B4721" t="str">
        <x:v>standard_same_day</x:v>
      </x:c>
      <x:c r="C4721" t="str">
        <x:v>C83</x:v>
      </x:c>
      <x:c r="D4721" s="59" t="n">
        <x:v>16</x:v>
      </x:c>
      <x:c r="E4721" s="59" t="n">
        <x:v>9</x:v>
      </x:c>
      <x:c r="F4721" s="59" t="str">
        <x:v>S2</x:v>
      </x:c>
      <x:c r="G4721" s="59" t="n">
        <x:v>501</x:v>
      </x:c>
      <x:c r="H4721" s="59" t="n">
        <x:v>523</x:v>
      </x:c>
      <x:c r="I4721" s="59" t="n">
        <x:v>10</x:v>
      </x:c>
      <x:c r="J4721" s="60" t="n">
        <x:f>'参数'!$C$5</x:f>
        <x:v>360</x:v>
      </x:c>
      <x:c r="K4721" s="60" t="n">
        <x:f>'参数'!$D$5</x:f>
        <x:v>240</x:v>
      </x:c>
      <x:c r="L4721" s="60" t="n">
        <x:f>H4721+I4721+J4721</x:f>
        <x:v>893</x:v>
      </x:c>
      <x:c r="M4721" s="60" t="n">
        <x:f>L4721+K4721</x:f>
        <x:v>1133</x:v>
      </x:c>
      <x:c r="N4721" s="60" t="n">
        <x:f>'参数'!$B$10</x:f>
        <x:v>1</x:v>
      </x:c>
      <x:c r="O4721" s="60" t="n">
        <x:f>N4721*'参数'!$B$11</x:f>
        <x:v>2</x:v>
      </x:c>
      <x:c r="P4721" s="60" t="n">
        <x:f>N4721*'参数'!$B$12</x:f>
        <x:v>1</x:v>
      </x:c>
      <x:c r="Q4721" t="str">
        <x:f>C4721&amp;"d"</x:f>
        <x:v>C83d</x:v>
      </x:c>
      <x:c r="R4721" t="str">
        <x:f>C4721&amp;"p"</x:f>
        <x:v>C83p</x:v>
      </x:c>
      <x:c r="S4721" t="str">
        <x:f>IF(AND(L4721&gt;=H4721+I4721+J4721,M4721&gt;L4721,F4721&lt;&gt;""),"PASS","FAIL")</x:f>
        <x:v>PASS</x:v>
      </x:c>
      <x:c r="T4721" t="n">
        <x:v>3</x:v>
      </x:c>
      <x:c r="U4721" t="str">
        <x:v>pickup_after_delivery_completion_plus_usage_lag</x:v>
      </x:c>
    </x:row>
    <x:row r="4722">
      <x:c r="A4722" t="str">
        <x:v>Set2_200-10-2b</x:v>
      </x:c>
      <x:c r="B4722" t="str">
        <x:v>standard_same_day</x:v>
      </x:c>
      <x:c r="C4722" t="str">
        <x:v>C84</x:v>
      </x:c>
      <x:c r="D4722" s="59" t="n">
        <x:v>1</x:v>
      </x:c>
      <x:c r="E4722" s="59" t="n">
        <x:v>10</x:v>
      </x:c>
      <x:c r="F4722" s="59" t="str">
        <x:v>S0</x:v>
      </x:c>
      <x:c r="G4722" s="59" t="n">
        <x:v>128</x:v>
      </x:c>
      <x:c r="H4722" s="59" t="n">
        <x:v>160</x:v>
      </x:c>
      <x:c r="I4722" s="59" t="n">
        <x:v>10</x:v>
      </x:c>
      <x:c r="J4722" s="60" t="n">
        <x:f>'参数'!$C$5</x:f>
        <x:v>360</x:v>
      </x:c>
      <x:c r="K4722" s="60" t="n">
        <x:f>'参数'!$D$5</x:f>
        <x:v>240</x:v>
      </x:c>
      <x:c r="L4722" s="60" t="n">
        <x:f>H4722+I4722+J4722</x:f>
        <x:v>530</x:v>
      </x:c>
      <x:c r="M4722" s="60" t="n">
        <x:f>L4722+K4722</x:f>
        <x:v>770</x:v>
      </x:c>
      <x:c r="N4722" s="60" t="n">
        <x:f>'参数'!$B$10</x:f>
        <x:v>1</x:v>
      </x:c>
      <x:c r="O4722" s="60" t="n">
        <x:f>N4722*'参数'!$B$11</x:f>
        <x:v>2</x:v>
      </x:c>
      <x:c r="P4722" s="60" t="n">
        <x:f>N4722*'参数'!$B$12</x:f>
        <x:v>1</x:v>
      </x:c>
      <x:c r="Q4722" t="str">
        <x:f>C4722&amp;"d"</x:f>
        <x:v>C84d</x:v>
      </x:c>
      <x:c r="R4722" t="str">
        <x:f>C4722&amp;"p"</x:f>
        <x:v>C84p</x:v>
      </x:c>
      <x:c r="S4722" t="str">
        <x:f>IF(AND(L4722&gt;=H4722+I4722+J4722,M4722&gt;L4722,F4722&lt;&gt;""),"PASS","FAIL")</x:f>
        <x:v>PASS</x:v>
      </x:c>
      <x:c r="T4722" t="n">
        <x:v>4</x:v>
      </x:c>
      <x:c r="U4722" t="str">
        <x:v>pickup_after_delivery_completion_plus_usage_lag</x:v>
      </x:c>
    </x:row>
    <x:row r="4723">
      <x:c r="A4723" t="str">
        <x:v>Set2_200-10-2b</x:v>
      </x:c>
      <x:c r="B4723" t="str">
        <x:v>standard_same_day</x:v>
      </x:c>
      <x:c r="C4723" t="str">
        <x:v>C85</x:v>
      </x:c>
      <x:c r="D4723" s="59" t="n">
        <x:v>26</x:v>
      </x:c>
      <x:c r="E4723" s="59" t="n">
        <x:v>18</x:v>
      </x:c>
      <x:c r="F4723" s="59" t="str">
        <x:v>S2</x:v>
      </x:c>
      <x:c r="G4723" s="59" t="n">
        <x:v>267</x:v>
      </x:c>
      <x:c r="H4723" s="59" t="n">
        <x:v>283</x:v>
      </x:c>
      <x:c r="I4723" s="59" t="n">
        <x:v>10</x:v>
      </x:c>
      <x:c r="J4723" s="60" t="n">
        <x:f>'参数'!$C$5</x:f>
        <x:v>360</x:v>
      </x:c>
      <x:c r="K4723" s="60" t="n">
        <x:f>'参数'!$D$5</x:f>
        <x:v>240</x:v>
      </x:c>
      <x:c r="L4723" s="60" t="n">
        <x:f>H4723+I4723+J4723</x:f>
        <x:v>653</x:v>
      </x:c>
      <x:c r="M4723" s="60" t="n">
        <x:f>L4723+K4723</x:f>
        <x:v>893</x:v>
      </x:c>
      <x:c r="N4723" s="60" t="n">
        <x:f>'参数'!$B$10</x:f>
        <x:v>1</x:v>
      </x:c>
      <x:c r="O4723" s="60" t="n">
        <x:f>N4723*'参数'!$B$11</x:f>
        <x:v>2</x:v>
      </x:c>
      <x:c r="P4723" s="60" t="n">
        <x:f>N4723*'参数'!$B$12</x:f>
        <x:v>1</x:v>
      </x:c>
      <x:c r="Q4723" t="str">
        <x:f>C4723&amp;"d"</x:f>
        <x:v>C85d</x:v>
      </x:c>
      <x:c r="R4723" t="str">
        <x:f>C4723&amp;"p"</x:f>
        <x:v>C85p</x:v>
      </x:c>
      <x:c r="S4723" t="str">
        <x:f>IF(AND(L4723&gt;=H4723+I4723+J4723,M4723&gt;L4723,F4723&lt;&gt;""),"PASS","FAIL")</x:f>
        <x:v>PASS</x:v>
      </x:c>
      <x:c r="T4723" t="n">
        <x:v>0</x:v>
      </x:c>
      <x:c r="U4723" t="str">
        <x:v>pickup_after_delivery_completion_plus_usage_lag</x:v>
      </x:c>
    </x:row>
    <x:row r="4724">
      <x:c r="A4724" t="str">
        <x:v>Set2_200-10-2b</x:v>
      </x:c>
      <x:c r="B4724" t="str">
        <x:v>standard_same_day</x:v>
      </x:c>
      <x:c r="C4724" t="str">
        <x:v>C86</x:v>
      </x:c>
      <x:c r="D4724" s="59" t="n">
        <x:v>21</x:v>
      </x:c>
      <x:c r="E4724" s="59" t="n">
        <x:v>14</x:v>
      </x:c>
      <x:c r="F4724" s="59" t="str">
        <x:v>S2</x:v>
      </x:c>
      <x:c r="G4724" s="59" t="n">
        <x:v>219</x:v>
      </x:c>
      <x:c r="H4724" s="59" t="n">
        <x:v>255</x:v>
      </x:c>
      <x:c r="I4724" s="59" t="n">
        <x:v>10</x:v>
      </x:c>
      <x:c r="J4724" s="60" t="n">
        <x:f>'参数'!$C$5</x:f>
        <x:v>360</x:v>
      </x:c>
      <x:c r="K4724" s="60" t="n">
        <x:f>'参数'!$D$5</x:f>
        <x:v>240</x:v>
      </x:c>
      <x:c r="L4724" s="60" t="n">
        <x:f>H4724+I4724+J4724</x:f>
        <x:v>625</x:v>
      </x:c>
      <x:c r="M4724" s="60" t="n">
        <x:f>L4724+K4724</x:f>
        <x:v>865</x:v>
      </x:c>
      <x:c r="N4724" s="60" t="n">
        <x:f>'参数'!$B$10</x:f>
        <x:v>1</x:v>
      </x:c>
      <x:c r="O4724" s="60" t="n">
        <x:f>N4724*'参数'!$B$11</x:f>
        <x:v>2</x:v>
      </x:c>
      <x:c r="P4724" s="60" t="n">
        <x:f>N4724*'参数'!$B$12</x:f>
        <x:v>1</x:v>
      </x:c>
      <x:c r="Q4724" t="str">
        <x:f>C4724&amp;"d"</x:f>
        <x:v>C86d</x:v>
      </x:c>
      <x:c r="R4724" t="str">
        <x:f>C4724&amp;"p"</x:f>
        <x:v>C86p</x:v>
      </x:c>
      <x:c r="S4724" t="str">
        <x:f>IF(AND(L4724&gt;=H4724+I4724+J4724,M4724&gt;L4724,F4724&lt;&gt;""),"PASS","FAIL")</x:f>
        <x:v>PASS</x:v>
      </x:c>
      <x:c r="T4724" t="n">
        <x:v>3</x:v>
      </x:c>
      <x:c r="U4724" t="str">
        <x:v>pickup_after_delivery_completion_plus_usage_lag</x:v>
      </x:c>
    </x:row>
    <x:row r="4725">
      <x:c r="A4725" t="str">
        <x:v>Set2_200-10-2b</x:v>
      </x:c>
      <x:c r="B4725" t="str">
        <x:v>standard_same_day</x:v>
      </x:c>
      <x:c r="C4725" t="str">
        <x:v>C87</x:v>
      </x:c>
      <x:c r="D4725" s="59" t="n">
        <x:v>16</x:v>
      </x:c>
      <x:c r="E4725" s="59" t="n">
        <x:v>10</x:v>
      </x:c>
      <x:c r="F4725" s="59" t="str">
        <x:v>S2</x:v>
      </x:c>
      <x:c r="G4725" s="59" t="n">
        <x:v>519</x:v>
      </x:c>
      <x:c r="H4725" s="59" t="n">
        <x:v>533</x:v>
      </x:c>
      <x:c r="I4725" s="59" t="n">
        <x:v>10</x:v>
      </x:c>
      <x:c r="J4725" s="60" t="n">
        <x:f>'参数'!$C$5</x:f>
        <x:v>360</x:v>
      </x:c>
      <x:c r="K4725" s="60" t="n">
        <x:f>'参数'!$D$5</x:f>
        <x:v>240</x:v>
      </x:c>
      <x:c r="L4725" s="60" t="n">
        <x:f>H4725+I4725+J4725</x:f>
        <x:v>903</x:v>
      </x:c>
      <x:c r="M4725" s="60" t="n">
        <x:f>L4725+K4725</x:f>
        <x:v>1143</x:v>
      </x:c>
      <x:c r="N4725" s="60" t="n">
        <x:f>'参数'!$B$10</x:f>
        <x:v>1</x:v>
      </x:c>
      <x:c r="O4725" s="60" t="n">
        <x:f>N4725*'参数'!$B$11</x:f>
        <x:v>2</x:v>
      </x:c>
      <x:c r="P4725" s="60" t="n">
        <x:f>N4725*'参数'!$B$12</x:f>
        <x:v>1</x:v>
      </x:c>
      <x:c r="Q4725" t="str">
        <x:f>C4725&amp;"d"</x:f>
        <x:v>C87d</x:v>
      </x:c>
      <x:c r="R4725" t="str">
        <x:f>C4725&amp;"p"</x:f>
        <x:v>C87p</x:v>
      </x:c>
      <x:c r="S4725" t="str">
        <x:f>IF(AND(L4725&gt;=H4725+I4725+J4725,M4725&gt;L4725,F4725&lt;&gt;""),"PASS","FAIL")</x:f>
        <x:v>PASS</x:v>
      </x:c>
      <x:c r="T4725" t="n">
        <x:v>12</x:v>
      </x:c>
      <x:c r="U4725" t="str">
        <x:v>pickup_after_delivery_completion_plus_usage_lag</x:v>
      </x:c>
    </x:row>
    <x:row r="4726">
      <x:c r="A4726" t="str">
        <x:v>Set2_200-10-2b</x:v>
      </x:c>
      <x:c r="B4726" t="str">
        <x:v>standard_same_day</x:v>
      </x:c>
      <x:c r="C4726" t="str">
        <x:v>C88</x:v>
      </x:c>
      <x:c r="D4726" s="59" t="n">
        <x:v>17</x:v>
      </x:c>
      <x:c r="E4726" s="59" t="n">
        <x:v>17</x:v>
      </x:c>
      <x:c r="F4726" s="59" t="str">
        <x:v>S2</x:v>
      </x:c>
      <x:c r="G4726" s="59" t="n">
        <x:v>572</x:v>
      </x:c>
      <x:c r="H4726" s="59" t="n">
        <x:v>596</x:v>
      </x:c>
      <x:c r="I4726" s="59" t="n">
        <x:v>10</x:v>
      </x:c>
      <x:c r="J4726" s="60" t="n">
        <x:f>'参数'!$C$5</x:f>
        <x:v>360</x:v>
      </x:c>
      <x:c r="K4726" s="60" t="n">
        <x:f>'参数'!$D$5</x:f>
        <x:v>240</x:v>
      </x:c>
      <x:c r="L4726" s="60" t="n">
        <x:f>H4726+I4726+J4726</x:f>
        <x:v>966</x:v>
      </x:c>
      <x:c r="M4726" s="60" t="n">
        <x:f>L4726+K4726</x:f>
        <x:v>1206</x:v>
      </x:c>
      <x:c r="N4726" s="60" t="n">
        <x:f>'参数'!$B$10</x:f>
        <x:v>1</x:v>
      </x:c>
      <x:c r="O4726" s="60" t="n">
        <x:f>N4726*'参数'!$B$11</x:f>
        <x:v>2</x:v>
      </x:c>
      <x:c r="P4726" s="60" t="n">
        <x:f>N4726*'参数'!$B$12</x:f>
        <x:v>1</x:v>
      </x:c>
      <x:c r="Q4726" t="str">
        <x:f>C4726&amp;"d"</x:f>
        <x:v>C88d</x:v>
      </x:c>
      <x:c r="R4726" t="str">
        <x:f>C4726&amp;"p"</x:f>
        <x:v>C88p</x:v>
      </x:c>
      <x:c r="S4726" t="str">
        <x:f>IF(AND(L4726&gt;=H4726+I4726+J4726,M4726&gt;L4726,F4726&lt;&gt;""),"PASS","FAIL")</x:f>
        <x:v>PASS</x:v>
      </x:c>
      <x:c r="T4726" t="n">
        <x:v>6</x:v>
      </x:c>
      <x:c r="U4726" t="str">
        <x:v>pickup_after_delivery_completion_plus_usage_lag</x:v>
      </x:c>
    </x:row>
    <x:row r="4727">
      <x:c r="A4727" t="str">
        <x:v>Set2_200-10-2b</x:v>
      </x:c>
      <x:c r="B4727" t="str">
        <x:v>standard_same_day</x:v>
      </x:c>
      <x:c r="C4727" t="str">
        <x:v>C89</x:v>
      </x:c>
      <x:c r="D4727" s="59" t="n">
        <x:v>1</x:v>
      </x:c>
      <x:c r="E4727" s="59" t="n">
        <x:v>2</x:v>
      </x:c>
      <x:c r="F4727" s="59" t="str">
        <x:v>S0</x:v>
      </x:c>
      <x:c r="G4727" s="59" t="n">
        <x:v>428</x:v>
      </x:c>
      <x:c r="H4727" s="59" t="n">
        <x:v>466</x:v>
      </x:c>
      <x:c r="I4727" s="59" t="n">
        <x:v>10</x:v>
      </x:c>
      <x:c r="J4727" s="60" t="n">
        <x:f>'参数'!$C$5</x:f>
        <x:v>360</x:v>
      </x:c>
      <x:c r="K4727" s="60" t="n">
        <x:f>'参数'!$D$5</x:f>
        <x:v>240</x:v>
      </x:c>
      <x:c r="L4727" s="60" t="n">
        <x:f>H4727+I4727+J4727</x:f>
        <x:v>836</x:v>
      </x:c>
      <x:c r="M4727" s="60" t="n">
        <x:f>L4727+K4727</x:f>
        <x:v>1076</x:v>
      </x:c>
      <x:c r="N4727" s="60" t="n">
        <x:f>'参数'!$B$10</x:f>
        <x:v>1</x:v>
      </x:c>
      <x:c r="O4727" s="60" t="n">
        <x:f>N4727*'参数'!$B$11</x:f>
        <x:v>2</x:v>
      </x:c>
      <x:c r="P4727" s="60" t="n">
        <x:f>N4727*'参数'!$B$12</x:f>
        <x:v>1</x:v>
      </x:c>
      <x:c r="Q4727" t="str">
        <x:f>C4727&amp;"d"</x:f>
        <x:v>C89d</x:v>
      </x:c>
      <x:c r="R4727" t="str">
        <x:f>C4727&amp;"p"</x:f>
        <x:v>C89p</x:v>
      </x:c>
      <x:c r="S4727" t="str">
        <x:f>IF(AND(L4727&gt;=H4727+I4727+J4727,M4727&gt;L4727,F4727&lt;&gt;""),"PASS","FAIL")</x:f>
        <x:v>PASS</x:v>
      </x:c>
      <x:c r="T4727" t="n">
        <x:v>10</x:v>
      </x:c>
      <x:c r="U4727" t="str">
        <x:v>pickup_after_delivery_completion_plus_usage_lag</x:v>
      </x:c>
    </x:row>
    <x:row r="4728">
      <x:c r="A4728" t="str">
        <x:v>Set2_200-10-2b</x:v>
      </x:c>
      <x:c r="B4728" t="str">
        <x:v>standard_same_day</x:v>
      </x:c>
      <x:c r="C4728" t="str">
        <x:v>C90</x:v>
      </x:c>
      <x:c r="D4728" s="59" t="n">
        <x:v>18</x:v>
      </x:c>
      <x:c r="E4728" s="59" t="n">
        <x:v>23</x:v>
      </x:c>
      <x:c r="F4728" s="59" t="str">
        <x:v>S2</x:v>
      </x:c>
      <x:c r="G4728" s="59" t="n">
        <x:v>244</x:v>
      </x:c>
      <x:c r="H4728" s="59" t="n">
        <x:v>272</x:v>
      </x:c>
      <x:c r="I4728" s="59" t="n">
        <x:v>10</x:v>
      </x:c>
      <x:c r="J4728" s="60" t="n">
        <x:f>'参数'!$C$5</x:f>
        <x:v>360</x:v>
      </x:c>
      <x:c r="K4728" s="60" t="n">
        <x:f>'参数'!$D$5</x:f>
        <x:v>240</x:v>
      </x:c>
      <x:c r="L4728" s="60" t="n">
        <x:f>H4728+I4728+J4728</x:f>
        <x:v>642</x:v>
      </x:c>
      <x:c r="M4728" s="60" t="n">
        <x:f>L4728+K4728</x:f>
        <x:v>882</x:v>
      </x:c>
      <x:c r="N4728" s="60" t="n">
        <x:f>'参数'!$B$10</x:f>
        <x:v>1</x:v>
      </x:c>
      <x:c r="O4728" s="60" t="n">
        <x:f>N4728*'参数'!$B$11</x:f>
        <x:v>2</x:v>
      </x:c>
      <x:c r="P4728" s="60" t="n">
        <x:f>N4728*'参数'!$B$12</x:f>
        <x:v>1</x:v>
      </x:c>
      <x:c r="Q4728" t="str">
        <x:f>C4728&amp;"d"</x:f>
        <x:v>C90d</x:v>
      </x:c>
      <x:c r="R4728" t="str">
        <x:f>C4728&amp;"p"</x:f>
        <x:v>C90p</x:v>
      </x:c>
      <x:c r="S4728" t="str">
        <x:f>IF(AND(L4728&gt;=H4728+I4728+J4728,M4728&gt;L4728,F4728&lt;&gt;""),"PASS","FAIL")</x:f>
        <x:v>PASS</x:v>
      </x:c>
      <x:c r="T4728" t="n">
        <x:v>1</x:v>
      </x:c>
      <x:c r="U4728" t="str">
        <x:v>pickup_after_delivery_completion_plus_usage_lag</x:v>
      </x:c>
    </x:row>
    <x:row r="4729">
      <x:c r="A4729" t="str">
        <x:v>Set2_200-10-2b</x:v>
      </x:c>
      <x:c r="B4729" t="str">
        <x:v>standard_same_day</x:v>
      </x:c>
      <x:c r="C4729" t="str">
        <x:v>C91</x:v>
      </x:c>
      <x:c r="D4729" s="59" t="n">
        <x:v>22</x:v>
      </x:c>
      <x:c r="E4729" s="59" t="n">
        <x:v>2</x:v>
      </x:c>
      <x:c r="F4729" s="59" t="str">
        <x:v>S2</x:v>
      </x:c>
      <x:c r="G4729" s="59" t="n">
        <x:v>154</x:v>
      </x:c>
      <x:c r="H4729" s="59" t="n">
        <x:v>186</x:v>
      </x:c>
      <x:c r="I4729" s="59" t="n">
        <x:v>10</x:v>
      </x:c>
      <x:c r="J4729" s="60" t="n">
        <x:f>'参数'!$C$5</x:f>
        <x:v>360</x:v>
      </x:c>
      <x:c r="K4729" s="60" t="n">
        <x:f>'参数'!$D$5</x:f>
        <x:v>240</x:v>
      </x:c>
      <x:c r="L4729" s="60" t="n">
        <x:f>H4729+I4729+J4729</x:f>
        <x:v>556</x:v>
      </x:c>
      <x:c r="M4729" s="60" t="n">
        <x:f>L4729+K4729</x:f>
        <x:v>796</x:v>
      </x:c>
      <x:c r="N4729" s="60" t="n">
        <x:f>'参数'!$B$10</x:f>
        <x:v>1</x:v>
      </x:c>
      <x:c r="O4729" s="60" t="n">
        <x:f>N4729*'参数'!$B$11</x:f>
        <x:v>2</x:v>
      </x:c>
      <x:c r="P4729" s="60" t="n">
        <x:f>N4729*'参数'!$B$12</x:f>
        <x:v>1</x:v>
      </x:c>
      <x:c r="Q4729" t="str">
        <x:f>C4729&amp;"d"</x:f>
        <x:v>C91d</x:v>
      </x:c>
      <x:c r="R4729" t="str">
        <x:f>C4729&amp;"p"</x:f>
        <x:v>C91p</x:v>
      </x:c>
      <x:c r="S4729" t="str">
        <x:f>IF(AND(L4729&gt;=H4729+I4729+J4729,M4729&gt;L4729,F4729&lt;&gt;""),"PASS","FAIL")</x:f>
        <x:v>PASS</x:v>
      </x:c>
      <x:c r="T4729" t="n">
        <x:v>8</x:v>
      </x:c>
      <x:c r="U4729" t="str">
        <x:v>pickup_after_delivery_completion_plus_usage_lag</x:v>
      </x:c>
    </x:row>
    <x:row r="4730">
      <x:c r="A4730" t="str">
        <x:v>Set2_200-10-2b</x:v>
      </x:c>
      <x:c r="B4730" t="str">
        <x:v>standard_same_day</x:v>
      </x:c>
      <x:c r="C4730" t="str">
        <x:v>C92</x:v>
      </x:c>
      <x:c r="D4730" s="59" t="n">
        <x:v>4</x:v>
      </x:c>
      <x:c r="E4730" s="59" t="n">
        <x:v>10</x:v>
      </x:c>
      <x:c r="F4730" s="59" t="str">
        <x:v>S0</x:v>
      </x:c>
      <x:c r="G4730" s="59" t="n">
        <x:v>197</x:v>
      </x:c>
      <x:c r="H4730" s="59" t="n">
        <x:v>221</x:v>
      </x:c>
      <x:c r="I4730" s="59" t="n">
        <x:v>10</x:v>
      </x:c>
      <x:c r="J4730" s="60" t="n">
        <x:f>'参数'!$C$5</x:f>
        <x:v>360</x:v>
      </x:c>
      <x:c r="K4730" s="60" t="n">
        <x:f>'参数'!$D$5</x:f>
        <x:v>240</x:v>
      </x:c>
      <x:c r="L4730" s="60" t="n">
        <x:f>H4730+I4730+J4730</x:f>
        <x:v>591</x:v>
      </x:c>
      <x:c r="M4730" s="60" t="n">
        <x:f>L4730+K4730</x:f>
        <x:v>831</x:v>
      </x:c>
      <x:c r="N4730" s="60" t="n">
        <x:f>'参数'!$B$10</x:f>
        <x:v>1</x:v>
      </x:c>
      <x:c r="O4730" s="60" t="n">
        <x:f>N4730*'参数'!$B$11</x:f>
        <x:v>2</x:v>
      </x:c>
      <x:c r="P4730" s="60" t="n">
        <x:f>N4730*'参数'!$B$12</x:f>
        <x:v>1</x:v>
      </x:c>
      <x:c r="Q4730" t="str">
        <x:f>C4730&amp;"d"</x:f>
        <x:v>C92d</x:v>
      </x:c>
      <x:c r="R4730" t="str">
        <x:f>C4730&amp;"p"</x:f>
        <x:v>C92p</x:v>
      </x:c>
      <x:c r="S4730" t="str">
        <x:f>IF(AND(L4730&gt;=H4730+I4730+J4730,M4730&gt;L4730,F4730&lt;&gt;""),"PASS","FAIL")</x:f>
        <x:v>PASS</x:v>
      </x:c>
      <x:c r="T4730" t="n">
        <x:v>13</x:v>
      </x:c>
      <x:c r="U4730" t="str">
        <x:v>pickup_after_delivery_completion_plus_usage_lag</x:v>
      </x:c>
    </x:row>
    <x:row r="4731">
      <x:c r="A4731" t="str">
        <x:v>Set2_200-10-2b</x:v>
      </x:c>
      <x:c r="B4731" t="str">
        <x:v>standard_same_day</x:v>
      </x:c>
      <x:c r="C4731" t="str">
        <x:v>C93</x:v>
      </x:c>
      <x:c r="D4731" s="59" t="n">
        <x:v>6</x:v>
      </x:c>
      <x:c r="E4731" s="59" t="n">
        <x:v>28</x:v>
      </x:c>
      <x:c r="F4731" s="59" t="str">
        <x:v>S0</x:v>
      </x:c>
      <x:c r="G4731" s="59" t="n">
        <x:v>586</x:v>
      </x:c>
      <x:c r="H4731" s="59" t="n">
        <x:v>600</x:v>
      </x:c>
      <x:c r="I4731" s="59" t="n">
        <x:v>10</x:v>
      </x:c>
      <x:c r="J4731" s="60" t="n">
        <x:f>'参数'!$C$5</x:f>
        <x:v>360</x:v>
      </x:c>
      <x:c r="K4731" s="60" t="n">
        <x:f>'参数'!$D$5</x:f>
        <x:v>240</x:v>
      </x:c>
      <x:c r="L4731" s="60" t="n">
        <x:f>H4731+I4731+J4731</x:f>
        <x:v>970</x:v>
      </x:c>
      <x:c r="M4731" s="60" t="n">
        <x:f>L4731+K4731</x:f>
        <x:v>1210</x:v>
      </x:c>
      <x:c r="N4731" s="60" t="n">
        <x:f>'参数'!$B$10</x:f>
        <x:v>1</x:v>
      </x:c>
      <x:c r="O4731" s="60" t="n">
        <x:f>N4731*'参数'!$B$11</x:f>
        <x:v>2</x:v>
      </x:c>
      <x:c r="P4731" s="60" t="n">
        <x:f>N4731*'参数'!$B$12</x:f>
        <x:v>1</x:v>
      </x:c>
      <x:c r="Q4731" t="str">
        <x:f>C4731&amp;"d"</x:f>
        <x:v>C93d</x:v>
      </x:c>
      <x:c r="R4731" t="str">
        <x:f>C4731&amp;"p"</x:f>
        <x:v>C93p</x:v>
      </x:c>
      <x:c r="S4731" t="str">
        <x:f>IF(AND(L4731&gt;=H4731+I4731+J4731,M4731&gt;L4731,F4731&lt;&gt;""),"PASS","FAIL")</x:f>
        <x:v>PASS</x:v>
      </x:c>
      <x:c r="T4731" t="n">
        <x:v>1</x:v>
      </x:c>
      <x:c r="U4731" t="str">
        <x:v>pickup_after_delivery_completion_plus_usage_lag</x:v>
      </x:c>
    </x:row>
    <x:row r="4732">
      <x:c r="A4732" t="str">
        <x:v>Set2_200-10-2b</x:v>
      </x:c>
      <x:c r="B4732" t="str">
        <x:v>standard_same_day</x:v>
      </x:c>
      <x:c r="C4732" t="str">
        <x:v>C94</x:v>
      </x:c>
      <x:c r="D4732" s="59" t="n">
        <x:v>15</x:v>
      </x:c>
      <x:c r="E4732" s="59" t="n">
        <x:v>28</x:v>
      </x:c>
      <x:c r="F4732" s="59" t="str">
        <x:v>S0</x:v>
      </x:c>
      <x:c r="G4732" s="59" t="n">
        <x:v>459</x:v>
      </x:c>
      <x:c r="H4732" s="59" t="n">
        <x:v>491</x:v>
      </x:c>
      <x:c r="I4732" s="59" t="n">
        <x:v>10</x:v>
      </x:c>
      <x:c r="J4732" s="60" t="n">
        <x:f>'参数'!$C$5</x:f>
        <x:v>360</x:v>
      </x:c>
      <x:c r="K4732" s="60" t="n">
        <x:f>'参数'!$D$5</x:f>
        <x:v>240</x:v>
      </x:c>
      <x:c r="L4732" s="60" t="n">
        <x:f>H4732+I4732+J4732</x:f>
        <x:v>861</x:v>
      </x:c>
      <x:c r="M4732" s="60" t="n">
        <x:f>L4732+K4732</x:f>
        <x:v>1101</x:v>
      </x:c>
      <x:c r="N4732" s="60" t="n">
        <x:f>'参数'!$B$10</x:f>
        <x:v>1</x:v>
      </x:c>
      <x:c r="O4732" s="60" t="n">
        <x:f>N4732*'参数'!$B$11</x:f>
        <x:v>2</x:v>
      </x:c>
      <x:c r="P4732" s="60" t="n">
        <x:f>N4732*'参数'!$B$12</x:f>
        <x:v>1</x:v>
      </x:c>
      <x:c r="Q4732" t="str">
        <x:f>C4732&amp;"d"</x:f>
        <x:v>C94d</x:v>
      </x:c>
      <x:c r="R4732" t="str">
        <x:f>C4732&amp;"p"</x:f>
        <x:v>C94p</x:v>
      </x:c>
      <x:c r="S4732" t="str">
        <x:f>IF(AND(L4732&gt;=H4732+I4732+J4732,M4732&gt;L4732,F4732&lt;&gt;""),"PASS","FAIL")</x:f>
        <x:v>PASS</x:v>
      </x:c>
      <x:c r="T4732" t="n">
        <x:v>7</x:v>
      </x:c>
      <x:c r="U4732" t="str">
        <x:v>pickup_after_delivery_completion_plus_usage_lag</x:v>
      </x:c>
    </x:row>
    <x:row r="4733">
      <x:c r="A4733" t="str">
        <x:v>Set2_200-10-2b</x:v>
      </x:c>
      <x:c r="B4733" t="str">
        <x:v>standard_same_day</x:v>
      </x:c>
      <x:c r="C4733" t="str">
        <x:v>C95</x:v>
      </x:c>
      <x:c r="D4733" s="59" t="n">
        <x:v>21</x:v>
      </x:c>
      <x:c r="E4733" s="59" t="n">
        <x:v>22</x:v>
      </x:c>
      <x:c r="F4733" s="59" t="str">
        <x:v>S2</x:v>
      </x:c>
      <x:c r="G4733" s="59" t="n">
        <x:v>364</x:v>
      </x:c>
      <x:c r="H4733" s="59" t="n">
        <x:v>388</x:v>
      </x:c>
      <x:c r="I4733" s="59" t="n">
        <x:v>10</x:v>
      </x:c>
      <x:c r="J4733" s="60" t="n">
        <x:f>'参数'!$C$5</x:f>
        <x:v>360</x:v>
      </x:c>
      <x:c r="K4733" s="60" t="n">
        <x:f>'参数'!$D$5</x:f>
        <x:v>240</x:v>
      </x:c>
      <x:c r="L4733" s="60" t="n">
        <x:f>H4733+I4733+J4733</x:f>
        <x:v>758</x:v>
      </x:c>
      <x:c r="M4733" s="60" t="n">
        <x:f>L4733+K4733</x:f>
        <x:v>998</x:v>
      </x:c>
      <x:c r="N4733" s="60" t="n">
        <x:f>'参数'!$B$10</x:f>
        <x:v>1</x:v>
      </x:c>
      <x:c r="O4733" s="60" t="n">
        <x:f>N4733*'参数'!$B$11</x:f>
        <x:v>2</x:v>
      </x:c>
      <x:c r="P4733" s="60" t="n">
        <x:f>N4733*'参数'!$B$12</x:f>
        <x:v>1</x:v>
      </x:c>
      <x:c r="Q4733" t="str">
        <x:f>C4733&amp;"d"</x:f>
        <x:v>C95d</x:v>
      </x:c>
      <x:c r="R4733" t="str">
        <x:f>C4733&amp;"p"</x:f>
        <x:v>C95p</x:v>
      </x:c>
      <x:c r="S4733" t="str">
        <x:f>IF(AND(L4733&gt;=H4733+I4733+J4733,M4733&gt;L4733,F4733&lt;&gt;""),"PASS","FAIL")</x:f>
        <x:v>PASS</x:v>
      </x:c>
      <x:c r="T4733" t="n">
        <x:v>17</x:v>
      </x:c>
      <x:c r="U4733" t="str">
        <x:v>pickup_after_delivery_completion_plus_usage_lag</x:v>
      </x:c>
    </x:row>
    <x:row r="4734">
      <x:c r="A4734" t="str">
        <x:v>Set2_200-10-2b</x:v>
      </x:c>
      <x:c r="B4734" t="str">
        <x:v>standard_same_day</x:v>
      </x:c>
      <x:c r="C4734" t="str">
        <x:v>C96</x:v>
      </x:c>
      <x:c r="D4734" s="59" t="n">
        <x:v>8</x:v>
      </x:c>
      <x:c r="E4734" s="59" t="n">
        <x:v>3</x:v>
      </x:c>
      <x:c r="F4734" s="59" t="str">
        <x:v>S0</x:v>
      </x:c>
      <x:c r="G4734" s="59" t="n">
        <x:v>397</x:v>
      </x:c>
      <x:c r="H4734" s="59" t="n">
        <x:v>409</x:v>
      </x:c>
      <x:c r="I4734" s="59" t="n">
        <x:v>10</x:v>
      </x:c>
      <x:c r="J4734" s="60" t="n">
        <x:f>'参数'!$C$5</x:f>
        <x:v>360</x:v>
      </x:c>
      <x:c r="K4734" s="60" t="n">
        <x:f>'参数'!$D$5</x:f>
        <x:v>240</x:v>
      </x:c>
      <x:c r="L4734" s="60" t="n">
        <x:f>H4734+I4734+J4734</x:f>
        <x:v>779</x:v>
      </x:c>
      <x:c r="M4734" s="60" t="n">
        <x:f>L4734+K4734</x:f>
        <x:v>1019</x:v>
      </x:c>
      <x:c r="N4734" s="60" t="n">
        <x:f>'参数'!$B$10</x:f>
        <x:v>1</x:v>
      </x:c>
      <x:c r="O4734" s="60" t="n">
        <x:f>N4734*'参数'!$B$11</x:f>
        <x:v>2</x:v>
      </x:c>
      <x:c r="P4734" s="60" t="n">
        <x:f>N4734*'参数'!$B$12</x:f>
        <x:v>1</x:v>
      </x:c>
      <x:c r="Q4734" t="str">
        <x:f>C4734&amp;"d"</x:f>
        <x:v>C96d</x:v>
      </x:c>
      <x:c r="R4734" t="str">
        <x:f>C4734&amp;"p"</x:f>
        <x:v>C96p</x:v>
      </x:c>
      <x:c r="S4734" t="str">
        <x:f>IF(AND(L4734&gt;=H4734+I4734+J4734,M4734&gt;L4734,F4734&lt;&gt;""),"PASS","FAIL")</x:f>
        <x:v>PASS</x:v>
      </x:c>
      <x:c r="T4734" t="n">
        <x:v>0</x:v>
      </x:c>
      <x:c r="U4734" t="str">
        <x:v>pickup_after_delivery_completion_plus_usage_lag</x:v>
      </x:c>
    </x:row>
    <x:row r="4735">
      <x:c r="A4735" t="str">
        <x:v>Set2_200-10-2b</x:v>
      </x:c>
      <x:c r="B4735" t="str">
        <x:v>standard_same_day</x:v>
      </x:c>
      <x:c r="C4735" t="str">
        <x:v>C97</x:v>
      </x:c>
      <x:c r="D4735" s="59" t="n">
        <x:v>8</x:v>
      </x:c>
      <x:c r="E4735" s="59" t="n">
        <x:v>24</x:v>
      </x:c>
      <x:c r="F4735" s="59" t="str">
        <x:v>S0</x:v>
      </x:c>
      <x:c r="G4735" s="59" t="n">
        <x:v>244</x:v>
      </x:c>
      <x:c r="H4735" s="59" t="n">
        <x:v>274</x:v>
      </x:c>
      <x:c r="I4735" s="59" t="n">
        <x:v>10</x:v>
      </x:c>
      <x:c r="J4735" s="60" t="n">
        <x:f>'参数'!$C$5</x:f>
        <x:v>360</x:v>
      </x:c>
      <x:c r="K4735" s="60" t="n">
        <x:f>'参数'!$D$5</x:f>
        <x:v>240</x:v>
      </x:c>
      <x:c r="L4735" s="60" t="n">
        <x:f>H4735+I4735+J4735</x:f>
        <x:v>644</x:v>
      </x:c>
      <x:c r="M4735" s="60" t="n">
        <x:f>L4735+K4735</x:f>
        <x:v>884</x:v>
      </x:c>
      <x:c r="N4735" s="60" t="n">
        <x:f>'参数'!$B$10</x:f>
        <x:v>1</x:v>
      </x:c>
      <x:c r="O4735" s="60" t="n">
        <x:f>N4735*'参数'!$B$11</x:f>
        <x:v>2</x:v>
      </x:c>
      <x:c r="P4735" s="60" t="n">
        <x:f>N4735*'参数'!$B$12</x:f>
        <x:v>1</x:v>
      </x:c>
      <x:c r="Q4735" t="str">
        <x:f>C4735&amp;"d"</x:f>
        <x:v>C97d</x:v>
      </x:c>
      <x:c r="R4735" t="str">
        <x:f>C4735&amp;"p"</x:f>
        <x:v>C97p</x:v>
      </x:c>
      <x:c r="S4735" t="str">
        <x:f>IF(AND(L4735&gt;=H4735+I4735+J4735,M4735&gt;L4735,F4735&lt;&gt;""),"PASS","FAIL")</x:f>
        <x:v>PASS</x:v>
      </x:c>
      <x:c r="T4735" t="n">
        <x:v>2</x:v>
      </x:c>
      <x:c r="U4735" t="str">
        <x:v>pickup_after_delivery_completion_plus_usage_lag</x:v>
      </x:c>
    </x:row>
    <x:row r="4736">
      <x:c r="A4736" t="str">
        <x:v>Set2_200-10-2b</x:v>
      </x:c>
      <x:c r="B4736" t="str">
        <x:v>standard_same_day</x:v>
      </x:c>
      <x:c r="C4736" t="str">
        <x:v>C98</x:v>
      </x:c>
      <x:c r="D4736" s="59" t="n">
        <x:v>25</x:v>
      </x:c>
      <x:c r="E4736" s="59" t="n">
        <x:v>20</x:v>
      </x:c>
      <x:c r="F4736" s="59" t="str">
        <x:v>S2</x:v>
      </x:c>
      <x:c r="G4736" s="59" t="n">
        <x:v>127</x:v>
      </x:c>
      <x:c r="H4736" s="59" t="n">
        <x:v>145</x:v>
      </x:c>
      <x:c r="I4736" s="59" t="n">
        <x:v>10</x:v>
      </x:c>
      <x:c r="J4736" s="60" t="n">
        <x:f>'参数'!$C$5</x:f>
        <x:v>360</x:v>
      </x:c>
      <x:c r="K4736" s="60" t="n">
        <x:f>'参数'!$D$5</x:f>
        <x:v>240</x:v>
      </x:c>
      <x:c r="L4736" s="60" t="n">
        <x:f>H4736+I4736+J4736</x:f>
        <x:v>515</x:v>
      </x:c>
      <x:c r="M4736" s="60" t="n">
        <x:f>L4736+K4736</x:f>
        <x:v>755</x:v>
      </x:c>
      <x:c r="N4736" s="60" t="n">
        <x:f>'参数'!$B$10</x:f>
        <x:v>1</x:v>
      </x:c>
      <x:c r="O4736" s="60" t="n">
        <x:f>N4736*'参数'!$B$11</x:f>
        <x:v>2</x:v>
      </x:c>
      <x:c r="P4736" s="60" t="n">
        <x:f>N4736*'参数'!$B$12</x:f>
        <x:v>1</x:v>
      </x:c>
      <x:c r="Q4736" t="str">
        <x:f>C4736&amp;"d"</x:f>
        <x:v>C98d</x:v>
      </x:c>
      <x:c r="R4736" t="str">
        <x:f>C4736&amp;"p"</x:f>
        <x:v>C98p</x:v>
      </x:c>
      <x:c r="S4736" t="str">
        <x:f>IF(AND(L4736&gt;=H4736+I4736+J4736,M4736&gt;L4736,F4736&lt;&gt;""),"PASS","FAIL")</x:f>
        <x:v>PASS</x:v>
      </x:c>
      <x:c r="T4736" t="n">
        <x:v>10</x:v>
      </x:c>
      <x:c r="U4736" t="str">
        <x:v>pickup_after_delivery_completion_plus_usage_lag</x:v>
      </x:c>
    </x:row>
    <x:row r="4737">
      <x:c r="A4737" t="str">
        <x:v>Set2_200-10-2b</x:v>
      </x:c>
      <x:c r="B4737" t="str">
        <x:v>standard_same_day</x:v>
      </x:c>
      <x:c r="C4737" t="str">
        <x:v>C99</x:v>
      </x:c>
      <x:c r="D4737" s="59" t="n">
        <x:v>2</x:v>
      </x:c>
      <x:c r="E4737" s="59" t="n">
        <x:v>16</x:v>
      </x:c>
      <x:c r="F4737" s="59" t="str">
        <x:v>S0</x:v>
      </x:c>
      <x:c r="G4737" s="59" t="n">
        <x:v>97</x:v>
      </x:c>
      <x:c r="H4737" s="59" t="n">
        <x:v>133</x:v>
      </x:c>
      <x:c r="I4737" s="59" t="n">
        <x:v>10</x:v>
      </x:c>
      <x:c r="J4737" s="60" t="n">
        <x:f>'参数'!$C$5</x:f>
        <x:v>360</x:v>
      </x:c>
      <x:c r="K4737" s="60" t="n">
        <x:f>'参数'!$D$5</x:f>
        <x:v>240</x:v>
      </x:c>
      <x:c r="L4737" s="60" t="n">
        <x:f>H4737+I4737+J4737</x:f>
        <x:v>503</x:v>
      </x:c>
      <x:c r="M4737" s="60" t="n">
        <x:f>L4737+K4737</x:f>
        <x:v>743</x:v>
      </x:c>
      <x:c r="N4737" s="60" t="n">
        <x:f>'参数'!$B$10</x:f>
        <x:v>1</x:v>
      </x:c>
      <x:c r="O4737" s="60" t="n">
        <x:f>N4737*'参数'!$B$11</x:f>
        <x:v>2</x:v>
      </x:c>
      <x:c r="P4737" s="60" t="n">
        <x:f>N4737*'参数'!$B$12</x:f>
        <x:v>1</x:v>
      </x:c>
      <x:c r="Q4737" t="str">
        <x:f>C4737&amp;"d"</x:f>
        <x:v>C99d</x:v>
      </x:c>
      <x:c r="R4737" t="str">
        <x:f>C4737&amp;"p"</x:f>
        <x:v>C99p</x:v>
      </x:c>
      <x:c r="S4737" t="str">
        <x:f>IF(AND(L4737&gt;=H4737+I4737+J4737,M4737&gt;L4737,F4737&lt;&gt;""),"PASS","FAIL")</x:f>
        <x:v>PASS</x:v>
      </x:c>
      <x:c r="T4737" t="n">
        <x:v>2</x:v>
      </x:c>
      <x:c r="U4737" t="str">
        <x:v>pickup_after_delivery_completion_plus_usage_lag</x:v>
      </x:c>
    </x:row>
    <x:row r="4738">
      <x:c r="A4738" t="str">
        <x:v>Set2_200-10-2b</x:v>
      </x:c>
      <x:c r="B4738" t="str">
        <x:v>standard_same_day</x:v>
      </x:c>
      <x:c r="C4738" t="str">
        <x:v>C100</x:v>
      </x:c>
      <x:c r="D4738" s="59" t="n">
        <x:v>26</x:v>
      </x:c>
      <x:c r="E4738" s="59" t="n">
        <x:v>29</x:v>
      </x:c>
      <x:c r="F4738" s="59" t="str">
        <x:v>S3</x:v>
      </x:c>
      <x:c r="G4738" s="59" t="n">
        <x:v>601</x:v>
      </x:c>
      <x:c r="H4738" s="59" t="n">
        <x:v>635</x:v>
      </x:c>
      <x:c r="I4738" s="59" t="n">
        <x:v>10</x:v>
      </x:c>
      <x:c r="J4738" s="60" t="n">
        <x:f>'参数'!$C$5</x:f>
        <x:v>360</x:v>
      </x:c>
      <x:c r="K4738" s="60" t="n">
        <x:f>'参数'!$D$5</x:f>
        <x:v>240</x:v>
      </x:c>
      <x:c r="L4738" s="60" t="n">
        <x:f>H4738+I4738+J4738</x:f>
        <x:v>1005</x:v>
      </x:c>
      <x:c r="M4738" s="60" t="n">
        <x:f>L4738+K4738</x:f>
        <x:v>1245</x:v>
      </x:c>
      <x:c r="N4738" s="60" t="n">
        <x:f>'参数'!$B$10</x:f>
        <x:v>1</x:v>
      </x:c>
      <x:c r="O4738" s="60" t="n">
        <x:f>N4738*'参数'!$B$11</x:f>
        <x:v>2</x:v>
      </x:c>
      <x:c r="P4738" s="60" t="n">
        <x:f>N4738*'参数'!$B$12</x:f>
        <x:v>1</x:v>
      </x:c>
      <x:c r="Q4738" t="str">
        <x:f>C4738&amp;"d"</x:f>
        <x:v>C100d</x:v>
      </x:c>
      <x:c r="R4738" t="str">
        <x:f>C4738&amp;"p"</x:f>
        <x:v>C100p</x:v>
      </x:c>
      <x:c r="S4738" t="str">
        <x:f>IF(AND(L4738&gt;=H4738+I4738+J4738,M4738&gt;L4738,F4738&lt;&gt;""),"PASS","FAIL")</x:f>
        <x:v>PASS</x:v>
      </x:c>
      <x:c r="T4738" t="n">
        <x:v>11</x:v>
      </x:c>
      <x:c r="U4738" t="str">
        <x:v>pickup_after_delivery_completion_plus_usage_lag</x:v>
      </x:c>
    </x:row>
    <x:row r="4739">
      <x:c r="A4739" t="str">
        <x:v>Set2_200-10-2b</x:v>
      </x:c>
      <x:c r="B4739" t="str">
        <x:v>standard_same_day</x:v>
      </x:c>
      <x:c r="C4739" t="str">
        <x:v>C101</x:v>
      </x:c>
      <x:c r="D4739" s="59" t="n">
        <x:v>36</x:v>
      </x:c>
      <x:c r="E4739" s="59" t="n">
        <x:v>45</x:v>
      </x:c>
      <x:c r="F4739" s="59" t="str">
        <x:v>S9</x:v>
      </x:c>
      <x:c r="G4739" s="59" t="n">
        <x:v>639</x:v>
      </x:c>
      <x:c r="H4739" s="59" t="n">
        <x:v>673</x:v>
      </x:c>
      <x:c r="I4739" s="59" t="n">
        <x:v>10</x:v>
      </x:c>
      <x:c r="J4739" s="60" t="n">
        <x:f>'参数'!$C$5</x:f>
        <x:v>360</x:v>
      </x:c>
      <x:c r="K4739" s="60" t="n">
        <x:f>'参数'!$D$5</x:f>
        <x:v>240</x:v>
      </x:c>
      <x:c r="L4739" s="60" t="n">
        <x:f>H4739+I4739+J4739</x:f>
        <x:v>1043</x:v>
      </x:c>
      <x:c r="M4739" s="60" t="n">
        <x:f>L4739+K4739</x:f>
        <x:v>1283</x:v>
      </x:c>
      <x:c r="N4739" s="60" t="n">
        <x:f>'参数'!$B$10</x:f>
        <x:v>1</x:v>
      </x:c>
      <x:c r="O4739" s="60" t="n">
        <x:f>N4739*'参数'!$B$11</x:f>
        <x:v>2</x:v>
      </x:c>
      <x:c r="P4739" s="60" t="n">
        <x:f>N4739*'参数'!$B$12</x:f>
        <x:v>1</x:v>
      </x:c>
      <x:c r="Q4739" t="str">
        <x:f>C4739&amp;"d"</x:f>
        <x:v>C101d</x:v>
      </x:c>
      <x:c r="R4739" t="str">
        <x:f>C4739&amp;"p"</x:f>
        <x:v>C101p</x:v>
      </x:c>
      <x:c r="S4739" t="str">
        <x:f>IF(AND(L4739&gt;=H4739+I4739+J4739,M4739&gt;L4739,F4739&lt;&gt;""),"PASS","FAIL")</x:f>
        <x:v>PASS</x:v>
      </x:c>
      <x:c r="T4739" t="n">
        <x:v>12</x:v>
      </x:c>
      <x:c r="U4739" t="str">
        <x:v>pickup_after_delivery_completion_plus_usage_lag</x:v>
      </x:c>
    </x:row>
    <x:row r="4740">
      <x:c r="A4740" t="str">
        <x:v>Set2_200-10-2b</x:v>
      </x:c>
      <x:c r="B4740" t="str">
        <x:v>standard_same_day</x:v>
      </x:c>
      <x:c r="C4740" t="str">
        <x:v>C102</x:v>
      </x:c>
      <x:c r="D4740" s="59" t="n">
        <x:v>34</x:v>
      </x:c>
      <x:c r="E4740" s="59" t="n">
        <x:v>41</x:v>
      </x:c>
      <x:c r="F4740" s="59" t="str">
        <x:v>S9</x:v>
      </x:c>
      <x:c r="G4740" s="59" t="n">
        <x:v>680</x:v>
      </x:c>
      <x:c r="H4740" s="59" t="n">
        <x:v>698</x:v>
      </x:c>
      <x:c r="I4740" s="59" t="n">
        <x:v>10</x:v>
      </x:c>
      <x:c r="J4740" s="60" t="n">
        <x:f>'参数'!$C$5</x:f>
        <x:v>360</x:v>
      </x:c>
      <x:c r="K4740" s="60" t="n">
        <x:f>'参数'!$D$5</x:f>
        <x:v>240</x:v>
      </x:c>
      <x:c r="L4740" s="60" t="n">
        <x:f>H4740+I4740+J4740</x:f>
        <x:v>1068</x:v>
      </x:c>
      <x:c r="M4740" s="60" t="n">
        <x:f>L4740+K4740</x:f>
        <x:v>1308</x:v>
      </x:c>
      <x:c r="N4740" s="60" t="n">
        <x:f>'参数'!$B$10</x:f>
        <x:v>1</x:v>
      </x:c>
      <x:c r="O4740" s="60" t="n">
        <x:f>N4740*'参数'!$B$11</x:f>
        <x:v>2</x:v>
      </x:c>
      <x:c r="P4740" s="60" t="n">
        <x:f>N4740*'参数'!$B$12</x:f>
        <x:v>1</x:v>
      </x:c>
      <x:c r="Q4740" t="str">
        <x:f>C4740&amp;"d"</x:f>
        <x:v>C102d</x:v>
      </x:c>
      <x:c r="R4740" t="str">
        <x:f>C4740&amp;"p"</x:f>
        <x:v>C102p</x:v>
      </x:c>
      <x:c r="S4740" t="str">
        <x:f>IF(AND(L4740&gt;=H4740+I4740+J4740,M4740&gt;L4740,F4740&lt;&gt;""),"PASS","FAIL")</x:f>
        <x:v>PASS</x:v>
      </x:c>
      <x:c r="T4740" t="n">
        <x:v>0</x:v>
      </x:c>
      <x:c r="U4740" t="str">
        <x:v>pickup_after_delivery_completion_plus_usage_lag</x:v>
      </x:c>
    </x:row>
    <x:row r="4741">
      <x:c r="A4741" t="str">
        <x:v>Set2_200-10-2b</x:v>
      </x:c>
      <x:c r="B4741" t="str">
        <x:v>standard_same_day</x:v>
      </x:c>
      <x:c r="C4741" t="str">
        <x:v>C103</x:v>
      </x:c>
      <x:c r="D4741" s="59" t="n">
        <x:v>41</x:v>
      </x:c>
      <x:c r="E4741" s="59" t="n">
        <x:v>43</x:v>
      </x:c>
      <x:c r="F4741" s="59" t="str">
        <x:v>S7</x:v>
      </x:c>
      <x:c r="G4741" s="59" t="n">
        <x:v>55</x:v>
      </x:c>
      <x:c r="H4741" s="59" t="n">
        <x:v>89</x:v>
      </x:c>
      <x:c r="I4741" s="59" t="n">
        <x:v>10</x:v>
      </x:c>
      <x:c r="J4741" s="60" t="n">
        <x:f>'参数'!$C$5</x:f>
        <x:v>360</x:v>
      </x:c>
      <x:c r="K4741" s="60" t="n">
        <x:f>'参数'!$D$5</x:f>
        <x:v>240</x:v>
      </x:c>
      <x:c r="L4741" s="60" t="n">
        <x:f>H4741+I4741+J4741</x:f>
        <x:v>459</x:v>
      </x:c>
      <x:c r="M4741" s="60" t="n">
        <x:f>L4741+K4741</x:f>
        <x:v>699</x:v>
      </x:c>
      <x:c r="N4741" s="60" t="n">
        <x:f>'参数'!$B$10</x:f>
        <x:v>1</x:v>
      </x:c>
      <x:c r="O4741" s="60" t="n">
        <x:f>N4741*'参数'!$B$11</x:f>
        <x:v>2</x:v>
      </x:c>
      <x:c r="P4741" s="60" t="n">
        <x:f>N4741*'参数'!$B$12</x:f>
        <x:v>1</x:v>
      </x:c>
      <x:c r="Q4741" t="str">
        <x:f>C4741&amp;"d"</x:f>
        <x:v>C103d</x:v>
      </x:c>
      <x:c r="R4741" t="str">
        <x:f>C4741&amp;"p"</x:f>
        <x:v>C103p</x:v>
      </x:c>
      <x:c r="S4741" t="str">
        <x:f>IF(AND(L4741&gt;=H4741+I4741+J4741,M4741&gt;L4741,F4741&lt;&gt;""),"PASS","FAIL")</x:f>
        <x:v>PASS</x:v>
      </x:c>
      <x:c r="T4741" t="n">
        <x:v>11</x:v>
      </x:c>
      <x:c r="U4741" t="str">
        <x:v>pickup_after_delivery_completion_plus_usage_lag</x:v>
      </x:c>
    </x:row>
    <x:row r="4742">
      <x:c r="A4742" t="str">
        <x:v>Set2_200-10-2b</x:v>
      </x:c>
      <x:c r="B4742" t="str">
        <x:v>standard_same_day</x:v>
      </x:c>
      <x:c r="C4742" t="str">
        <x:v>C104</x:v>
      </x:c>
      <x:c r="D4742" s="59" t="n">
        <x:v>32</x:v>
      </x:c>
      <x:c r="E4742" s="59" t="n">
        <x:v>46</x:v>
      </x:c>
      <x:c r="F4742" s="59" t="str">
        <x:v>S9</x:v>
      </x:c>
      <x:c r="G4742" s="59" t="n">
        <x:v>340</x:v>
      </x:c>
      <x:c r="H4742" s="59" t="n">
        <x:v>374</x:v>
      </x:c>
      <x:c r="I4742" s="59" t="n">
        <x:v>10</x:v>
      </x:c>
      <x:c r="J4742" s="60" t="n">
        <x:f>'参数'!$C$5</x:f>
        <x:v>360</x:v>
      </x:c>
      <x:c r="K4742" s="60" t="n">
        <x:f>'参数'!$D$5</x:f>
        <x:v>240</x:v>
      </x:c>
      <x:c r="L4742" s="60" t="n">
        <x:f>H4742+I4742+J4742</x:f>
        <x:v>744</x:v>
      </x:c>
      <x:c r="M4742" s="60" t="n">
        <x:f>L4742+K4742</x:f>
        <x:v>984</x:v>
      </x:c>
      <x:c r="N4742" s="60" t="n">
        <x:f>'参数'!$B$10</x:f>
        <x:v>1</x:v>
      </x:c>
      <x:c r="O4742" s="60" t="n">
        <x:f>N4742*'参数'!$B$11</x:f>
        <x:v>2</x:v>
      </x:c>
      <x:c r="P4742" s="60" t="n">
        <x:f>N4742*'参数'!$B$12</x:f>
        <x:v>1</x:v>
      </x:c>
      <x:c r="Q4742" t="str">
        <x:f>C4742&amp;"d"</x:f>
        <x:v>C104d</x:v>
      </x:c>
      <x:c r="R4742" t="str">
        <x:f>C4742&amp;"p"</x:f>
        <x:v>C104p</x:v>
      </x:c>
      <x:c r="S4742" t="str">
        <x:f>IF(AND(L4742&gt;=H4742+I4742+J4742,M4742&gt;L4742,F4742&lt;&gt;""),"PASS","FAIL")</x:f>
        <x:v>PASS</x:v>
      </x:c>
      <x:c r="T4742" t="n">
        <x:v>7</x:v>
      </x:c>
      <x:c r="U4742" t="str">
        <x:v>pickup_after_delivery_completion_plus_usage_lag</x:v>
      </x:c>
    </x:row>
    <x:row r="4743">
      <x:c r="A4743" t="str">
        <x:v>Set2_200-10-2b</x:v>
      </x:c>
      <x:c r="B4743" t="str">
        <x:v>standard_same_day</x:v>
      </x:c>
      <x:c r="C4743" t="str">
        <x:v>C105</x:v>
      </x:c>
      <x:c r="D4743" s="59" t="n">
        <x:v>47</x:v>
      </x:c>
      <x:c r="E4743" s="59" t="n">
        <x:v>27</x:v>
      </x:c>
      <x:c r="F4743" s="59" t="str">
        <x:v>S4</x:v>
      </x:c>
      <x:c r="G4743" s="59" t="n">
        <x:v>557</x:v>
      </x:c>
      <x:c r="H4743" s="59" t="n">
        <x:v>591</x:v>
      </x:c>
      <x:c r="I4743" s="59" t="n">
        <x:v>10</x:v>
      </x:c>
      <x:c r="J4743" s="60" t="n">
        <x:f>'参数'!$C$5</x:f>
        <x:v>360</x:v>
      </x:c>
      <x:c r="K4743" s="60" t="n">
        <x:f>'参数'!$D$5</x:f>
        <x:v>240</x:v>
      </x:c>
      <x:c r="L4743" s="60" t="n">
        <x:f>H4743+I4743+J4743</x:f>
        <x:v>961</x:v>
      </x:c>
      <x:c r="M4743" s="60" t="n">
        <x:f>L4743+K4743</x:f>
        <x:v>1201</x:v>
      </x:c>
      <x:c r="N4743" s="60" t="n">
        <x:f>'参数'!$B$10</x:f>
        <x:v>1</x:v>
      </x:c>
      <x:c r="O4743" s="60" t="n">
        <x:f>N4743*'参数'!$B$11</x:f>
        <x:v>2</x:v>
      </x:c>
      <x:c r="P4743" s="60" t="n">
        <x:f>N4743*'参数'!$B$12</x:f>
        <x:v>1</x:v>
      </x:c>
      <x:c r="Q4743" t="str">
        <x:f>C4743&amp;"d"</x:f>
        <x:v>C105d</x:v>
      </x:c>
      <x:c r="R4743" t="str">
        <x:f>C4743&amp;"p"</x:f>
        <x:v>C105p</x:v>
      </x:c>
      <x:c r="S4743" t="str">
        <x:f>IF(AND(L4743&gt;=H4743+I4743+J4743,M4743&gt;L4743,F4743&lt;&gt;""),"PASS","FAIL")</x:f>
        <x:v>PASS</x:v>
      </x:c>
      <x:c r="T4743" t="n">
        <x:v>8</x:v>
      </x:c>
      <x:c r="U4743" t="str">
        <x:v>pickup_after_delivery_completion_plus_usage_lag</x:v>
      </x:c>
    </x:row>
    <x:row r="4744">
      <x:c r="A4744" t="str">
        <x:v>Set2_200-10-2b</x:v>
      </x:c>
      <x:c r="B4744" t="str">
        <x:v>standard_same_day</x:v>
      </x:c>
      <x:c r="C4744" t="str">
        <x:v>C106</x:v>
      </x:c>
      <x:c r="D4744" s="59" t="n">
        <x:v>29</x:v>
      </x:c>
      <x:c r="E4744" s="59" t="n">
        <x:v>33</x:v>
      </x:c>
      <x:c r="F4744" s="59" t="str">
        <x:v>S9</x:v>
      </x:c>
      <x:c r="G4744" s="59" t="n">
        <x:v>512</x:v>
      </x:c>
      <x:c r="H4744" s="59" t="n">
        <x:v>532</x:v>
      </x:c>
      <x:c r="I4744" s="59" t="n">
        <x:v>10</x:v>
      </x:c>
      <x:c r="J4744" s="60" t="n">
        <x:f>'参数'!$C$5</x:f>
        <x:v>360</x:v>
      </x:c>
      <x:c r="K4744" s="60" t="n">
        <x:f>'参数'!$D$5</x:f>
        <x:v>240</x:v>
      </x:c>
      <x:c r="L4744" s="60" t="n">
        <x:f>H4744+I4744+J4744</x:f>
        <x:v>902</x:v>
      </x:c>
      <x:c r="M4744" s="60" t="n">
        <x:f>L4744+K4744</x:f>
        <x:v>1142</x:v>
      </x:c>
      <x:c r="N4744" s="60" t="n">
        <x:f>'参数'!$B$10</x:f>
        <x:v>1</x:v>
      </x:c>
      <x:c r="O4744" s="60" t="n">
        <x:f>N4744*'参数'!$B$11</x:f>
        <x:v>2</x:v>
      </x:c>
      <x:c r="P4744" s="60" t="n">
        <x:f>N4744*'参数'!$B$12</x:f>
        <x:v>1</x:v>
      </x:c>
      <x:c r="Q4744" t="str">
        <x:f>C4744&amp;"d"</x:f>
        <x:v>C106d</x:v>
      </x:c>
      <x:c r="R4744" t="str">
        <x:f>C4744&amp;"p"</x:f>
        <x:v>C106p</x:v>
      </x:c>
      <x:c r="S4744" t="str">
        <x:f>IF(AND(L4744&gt;=H4744+I4744+J4744,M4744&gt;L4744,F4744&lt;&gt;""),"PASS","FAIL")</x:f>
        <x:v>PASS</x:v>
      </x:c>
      <x:c r="T4744" t="n">
        <x:v>6</x:v>
      </x:c>
      <x:c r="U4744" t="str">
        <x:v>pickup_after_delivery_completion_plus_usage_lag</x:v>
      </x:c>
    </x:row>
    <x:row r="4745">
      <x:c r="A4745" t="str">
        <x:v>Set2_200-10-2b</x:v>
      </x:c>
      <x:c r="B4745" t="str">
        <x:v>standard_same_day</x:v>
      </x:c>
      <x:c r="C4745" t="str">
        <x:v>C107</x:v>
      </x:c>
      <x:c r="D4745" s="59" t="n">
        <x:v>49</x:v>
      </x:c>
      <x:c r="E4745" s="59" t="n">
        <x:v>49</x:v>
      </x:c>
      <x:c r="F4745" s="59" t="str">
        <x:v>S7</x:v>
      </x:c>
      <x:c r="G4745" s="59" t="n">
        <x:v>333</x:v>
      </x:c>
      <x:c r="H4745" s="59" t="n">
        <x:v>371</x:v>
      </x:c>
      <x:c r="I4745" s="59" t="n">
        <x:v>10</x:v>
      </x:c>
      <x:c r="J4745" s="60" t="n">
        <x:f>'参数'!$C$5</x:f>
        <x:v>360</x:v>
      </x:c>
      <x:c r="K4745" s="60" t="n">
        <x:f>'参数'!$D$5</x:f>
        <x:v>240</x:v>
      </x:c>
      <x:c r="L4745" s="60" t="n">
        <x:f>H4745+I4745+J4745</x:f>
        <x:v>741</x:v>
      </x:c>
      <x:c r="M4745" s="60" t="n">
        <x:f>L4745+K4745</x:f>
        <x:v>981</x:v>
      </x:c>
      <x:c r="N4745" s="60" t="n">
        <x:f>'参数'!$B$10</x:f>
        <x:v>1</x:v>
      </x:c>
      <x:c r="O4745" s="60" t="n">
        <x:f>N4745*'参数'!$B$11</x:f>
        <x:v>2</x:v>
      </x:c>
      <x:c r="P4745" s="60" t="n">
        <x:f>N4745*'参数'!$B$12</x:f>
        <x:v>1</x:v>
      </x:c>
      <x:c r="Q4745" t="str">
        <x:f>C4745&amp;"d"</x:f>
        <x:v>C107d</x:v>
      </x:c>
      <x:c r="R4745" t="str">
        <x:f>C4745&amp;"p"</x:f>
        <x:v>C107p</x:v>
      </x:c>
      <x:c r="S4745" t="str">
        <x:f>IF(AND(L4745&gt;=H4745+I4745+J4745,M4745&gt;L4745,F4745&lt;&gt;""),"PASS","FAIL")</x:f>
        <x:v>PASS</x:v>
      </x:c>
      <x:c r="T4745" t="n">
        <x:v>12</x:v>
      </x:c>
      <x:c r="U4745" t="str">
        <x:v>pickup_after_delivery_completion_plus_usage_lag</x:v>
      </x:c>
    </x:row>
    <x:row r="4746">
      <x:c r="A4746" t="str">
        <x:v>Set2_200-10-2b</x:v>
      </x:c>
      <x:c r="B4746" t="str">
        <x:v>standard_same_day</x:v>
      </x:c>
      <x:c r="C4746" t="str">
        <x:v>C108</x:v>
      </x:c>
      <x:c r="D4746" s="59" t="n">
        <x:v>30</x:v>
      </x:c>
      <x:c r="E4746" s="59" t="n">
        <x:v>46</x:v>
      </x:c>
      <x:c r="F4746" s="59" t="str">
        <x:v>S9</x:v>
      </x:c>
      <x:c r="G4746" s="59" t="n">
        <x:v>453</x:v>
      </x:c>
      <x:c r="H4746" s="59" t="n">
        <x:v>489</x:v>
      </x:c>
      <x:c r="I4746" s="59" t="n">
        <x:v>10</x:v>
      </x:c>
      <x:c r="J4746" s="60" t="n">
        <x:f>'参数'!$C$5</x:f>
        <x:v>360</x:v>
      </x:c>
      <x:c r="K4746" s="60" t="n">
        <x:f>'参数'!$D$5</x:f>
        <x:v>240</x:v>
      </x:c>
      <x:c r="L4746" s="60" t="n">
        <x:f>H4746+I4746+J4746</x:f>
        <x:v>859</x:v>
      </x:c>
      <x:c r="M4746" s="60" t="n">
        <x:f>L4746+K4746</x:f>
        <x:v>1099</x:v>
      </x:c>
      <x:c r="N4746" s="60" t="n">
        <x:f>'参数'!$B$10</x:f>
        <x:v>1</x:v>
      </x:c>
      <x:c r="O4746" s="60" t="n">
        <x:f>N4746*'参数'!$B$11</x:f>
        <x:v>2</x:v>
      </x:c>
      <x:c r="P4746" s="60" t="n">
        <x:f>N4746*'参数'!$B$12</x:f>
        <x:v>1</x:v>
      </x:c>
      <x:c r="Q4746" t="str">
        <x:f>C4746&amp;"d"</x:f>
        <x:v>C108d</x:v>
      </x:c>
      <x:c r="R4746" t="str">
        <x:f>C4746&amp;"p"</x:f>
        <x:v>C108p</x:v>
      </x:c>
      <x:c r="S4746" t="str">
        <x:f>IF(AND(L4746&gt;=H4746+I4746+J4746,M4746&gt;L4746,F4746&lt;&gt;""),"PASS","FAIL")</x:f>
        <x:v>PASS</x:v>
      </x:c>
      <x:c r="T4746" t="n">
        <x:v>8</x:v>
      </x:c>
      <x:c r="U4746" t="str">
        <x:v>pickup_after_delivery_completion_plus_usage_lag</x:v>
      </x:c>
    </x:row>
    <x:row r="4747">
      <x:c r="A4747" t="str">
        <x:v>Set2_200-10-2b</x:v>
      </x:c>
      <x:c r="B4747" t="str">
        <x:v>standard_same_day</x:v>
      </x:c>
      <x:c r="C4747" t="str">
        <x:v>C109</x:v>
      </x:c>
      <x:c r="D4747" s="59" t="n">
        <x:v>33</x:v>
      </x:c>
      <x:c r="E4747" s="59" t="n">
        <x:v>38</x:v>
      </x:c>
      <x:c r="F4747" s="59" t="str">
        <x:v>S9</x:v>
      </x:c>
      <x:c r="G4747" s="59" t="n">
        <x:v>601</x:v>
      </x:c>
      <x:c r="H4747" s="59" t="n">
        <x:v>631</x:v>
      </x:c>
      <x:c r="I4747" s="59" t="n">
        <x:v>10</x:v>
      </x:c>
      <x:c r="J4747" s="60" t="n">
        <x:f>'参数'!$C$5</x:f>
        <x:v>360</x:v>
      </x:c>
      <x:c r="K4747" s="60" t="n">
        <x:f>'参数'!$D$5</x:f>
        <x:v>240</x:v>
      </x:c>
      <x:c r="L4747" s="60" t="n">
        <x:f>H4747+I4747+J4747</x:f>
        <x:v>1001</x:v>
      </x:c>
      <x:c r="M4747" s="60" t="n">
        <x:f>L4747+K4747</x:f>
        <x:v>1241</x:v>
      </x:c>
      <x:c r="N4747" s="60" t="n">
        <x:f>'参数'!$B$10</x:f>
        <x:v>1</x:v>
      </x:c>
      <x:c r="O4747" s="60" t="n">
        <x:f>N4747*'参数'!$B$11</x:f>
        <x:v>2</x:v>
      </x:c>
      <x:c r="P4747" s="60" t="n">
        <x:f>N4747*'参数'!$B$12</x:f>
        <x:v>1</x:v>
      </x:c>
      <x:c r="Q4747" t="str">
        <x:f>C4747&amp;"d"</x:f>
        <x:v>C109d</x:v>
      </x:c>
      <x:c r="R4747" t="str">
        <x:f>C4747&amp;"p"</x:f>
        <x:v>C109p</x:v>
      </x:c>
      <x:c r="S4747" t="str">
        <x:f>IF(AND(L4747&gt;=H4747+I4747+J4747,M4747&gt;L4747,F4747&lt;&gt;""),"PASS","FAIL")</x:f>
        <x:v>PASS</x:v>
      </x:c>
      <x:c r="T4747" t="n">
        <x:v>3</x:v>
      </x:c>
      <x:c r="U4747" t="str">
        <x:v>pickup_after_delivery_completion_plus_usage_lag</x:v>
      </x:c>
    </x:row>
    <x:row r="4748">
      <x:c r="A4748" t="str">
        <x:v>Set2_200-10-2b</x:v>
      </x:c>
      <x:c r="B4748" t="str">
        <x:v>standard_same_day</x:v>
      </x:c>
      <x:c r="C4748" t="str">
        <x:v>C110</x:v>
      </x:c>
      <x:c r="D4748" s="59" t="n">
        <x:v>31</x:v>
      </x:c>
      <x:c r="E4748" s="59" t="n">
        <x:v>32</x:v>
      </x:c>
      <x:c r="F4748" s="59" t="str">
        <x:v>S9</x:v>
      </x:c>
      <x:c r="G4748" s="59" t="n">
        <x:v>242</x:v>
      </x:c>
      <x:c r="H4748" s="59" t="n">
        <x:v>260</x:v>
      </x:c>
      <x:c r="I4748" s="59" t="n">
        <x:v>10</x:v>
      </x:c>
      <x:c r="J4748" s="60" t="n">
        <x:f>'参数'!$C$5</x:f>
        <x:v>360</x:v>
      </x:c>
      <x:c r="K4748" s="60" t="n">
        <x:f>'参数'!$D$5</x:f>
        <x:v>240</x:v>
      </x:c>
      <x:c r="L4748" s="60" t="n">
        <x:f>H4748+I4748+J4748</x:f>
        <x:v>630</x:v>
      </x:c>
      <x:c r="M4748" s="60" t="n">
        <x:f>L4748+K4748</x:f>
        <x:v>870</x:v>
      </x:c>
      <x:c r="N4748" s="60" t="n">
        <x:f>'参数'!$B$10</x:f>
        <x:v>1</x:v>
      </x:c>
      <x:c r="O4748" s="60" t="n">
        <x:f>N4748*'参数'!$B$11</x:f>
        <x:v>2</x:v>
      </x:c>
      <x:c r="P4748" s="60" t="n">
        <x:f>N4748*'参数'!$B$12</x:f>
        <x:v>1</x:v>
      </x:c>
      <x:c r="Q4748" t="str">
        <x:f>C4748&amp;"d"</x:f>
        <x:v>C110d</x:v>
      </x:c>
      <x:c r="R4748" t="str">
        <x:f>C4748&amp;"p"</x:f>
        <x:v>C110p</x:v>
      </x:c>
      <x:c r="S4748" t="str">
        <x:f>IF(AND(L4748&gt;=H4748+I4748+J4748,M4748&gt;L4748,F4748&lt;&gt;""),"PASS","FAIL")</x:f>
        <x:v>PASS</x:v>
      </x:c>
      <x:c r="T4748" t="n">
        <x:v>12</x:v>
      </x:c>
      <x:c r="U4748" t="str">
        <x:v>pickup_after_delivery_completion_plus_usage_lag</x:v>
      </x:c>
    </x:row>
    <x:row r="4749">
      <x:c r="A4749" t="str">
        <x:v>Set2_200-10-2b</x:v>
      </x:c>
      <x:c r="B4749" t="str">
        <x:v>standard_same_day</x:v>
      </x:c>
      <x:c r="C4749" t="str">
        <x:v>C111</x:v>
      </x:c>
      <x:c r="D4749" s="59" t="n">
        <x:v>38</x:v>
      </x:c>
      <x:c r="E4749" s="59" t="n">
        <x:v>29</x:v>
      </x:c>
      <x:c r="F4749" s="59" t="str">
        <x:v>S8</x:v>
      </x:c>
      <x:c r="G4749" s="59" t="n">
        <x:v>155</x:v>
      </x:c>
      <x:c r="H4749" s="59" t="n">
        <x:v>173</x:v>
      </x:c>
      <x:c r="I4749" s="59" t="n">
        <x:v>10</x:v>
      </x:c>
      <x:c r="J4749" s="60" t="n">
        <x:f>'参数'!$C$5</x:f>
        <x:v>360</x:v>
      </x:c>
      <x:c r="K4749" s="60" t="n">
        <x:f>'参数'!$D$5</x:f>
        <x:v>240</x:v>
      </x:c>
      <x:c r="L4749" s="60" t="n">
        <x:f>H4749+I4749+J4749</x:f>
        <x:v>543</x:v>
      </x:c>
      <x:c r="M4749" s="60" t="n">
        <x:f>L4749+K4749</x:f>
        <x:v>783</x:v>
      </x:c>
      <x:c r="N4749" s="60" t="n">
        <x:f>'参数'!$B$10</x:f>
        <x:v>1</x:v>
      </x:c>
      <x:c r="O4749" s="60" t="n">
        <x:f>N4749*'参数'!$B$11</x:f>
        <x:v>2</x:v>
      </x:c>
      <x:c r="P4749" s="60" t="n">
        <x:f>N4749*'参数'!$B$12</x:f>
        <x:v>1</x:v>
      </x:c>
      <x:c r="Q4749" t="str">
        <x:f>C4749&amp;"d"</x:f>
        <x:v>C111d</x:v>
      </x:c>
      <x:c r="R4749" t="str">
        <x:f>C4749&amp;"p"</x:f>
        <x:v>C111p</x:v>
      </x:c>
      <x:c r="S4749" t="str">
        <x:f>IF(AND(L4749&gt;=H4749+I4749+J4749,M4749&gt;L4749,F4749&lt;&gt;""),"PASS","FAIL")</x:f>
        <x:v>PASS</x:v>
      </x:c>
      <x:c r="T4749" t="n">
        <x:v>15</x:v>
      </x:c>
      <x:c r="U4749" t="str">
        <x:v>pickup_after_delivery_completion_plus_usage_lag</x:v>
      </x:c>
    </x:row>
    <x:row r="4750">
      <x:c r="A4750" t="str">
        <x:v>Set2_200-10-2b</x:v>
      </x:c>
      <x:c r="B4750" t="str">
        <x:v>standard_same_day</x:v>
      </x:c>
      <x:c r="C4750" t="str">
        <x:v>C112</x:v>
      </x:c>
      <x:c r="D4750" s="59" t="n">
        <x:v>30</x:v>
      </x:c>
      <x:c r="E4750" s="59" t="n">
        <x:v>27</x:v>
      </x:c>
      <x:c r="F4750" s="59" t="str">
        <x:v>S3</x:v>
      </x:c>
      <x:c r="G4750" s="59" t="n">
        <x:v>250</x:v>
      </x:c>
      <x:c r="H4750" s="59" t="n">
        <x:v>270</x:v>
      </x:c>
      <x:c r="I4750" s="59" t="n">
        <x:v>10</x:v>
      </x:c>
      <x:c r="J4750" s="60" t="n">
        <x:f>'参数'!$C$5</x:f>
        <x:v>360</x:v>
      </x:c>
      <x:c r="K4750" s="60" t="n">
        <x:f>'参数'!$D$5</x:f>
        <x:v>240</x:v>
      </x:c>
      <x:c r="L4750" s="60" t="n">
        <x:f>H4750+I4750+J4750</x:f>
        <x:v>640</x:v>
      </x:c>
      <x:c r="M4750" s="60" t="n">
        <x:f>L4750+K4750</x:f>
        <x:v>880</x:v>
      </x:c>
      <x:c r="N4750" s="60" t="n">
        <x:f>'参数'!$B$10</x:f>
        <x:v>1</x:v>
      </x:c>
      <x:c r="O4750" s="60" t="n">
        <x:f>N4750*'参数'!$B$11</x:f>
        <x:v>2</x:v>
      </x:c>
      <x:c r="P4750" s="60" t="n">
        <x:f>N4750*'参数'!$B$12</x:f>
        <x:v>1</x:v>
      </x:c>
      <x:c r="Q4750" t="str">
        <x:f>C4750&amp;"d"</x:f>
        <x:v>C112d</x:v>
      </x:c>
      <x:c r="R4750" t="str">
        <x:f>C4750&amp;"p"</x:f>
        <x:v>C112p</x:v>
      </x:c>
      <x:c r="S4750" t="str">
        <x:f>IF(AND(L4750&gt;=H4750+I4750+J4750,M4750&gt;L4750,F4750&lt;&gt;""),"PASS","FAIL")</x:f>
        <x:v>PASS</x:v>
      </x:c>
      <x:c r="T4750" t="n">
        <x:v>1</x:v>
      </x:c>
      <x:c r="U4750" t="str">
        <x:v>pickup_after_delivery_completion_plus_usage_lag</x:v>
      </x:c>
    </x:row>
    <x:row r="4751">
      <x:c r="A4751" t="str">
        <x:v>Set2_200-10-2b</x:v>
      </x:c>
      <x:c r="B4751" t="str">
        <x:v>standard_same_day</x:v>
      </x:c>
      <x:c r="C4751" t="str">
        <x:v>C113</x:v>
      </x:c>
      <x:c r="D4751" s="59" t="n">
        <x:v>47</x:v>
      </x:c>
      <x:c r="E4751" s="59" t="n">
        <x:v>49</x:v>
      </x:c>
      <x:c r="F4751" s="59" t="str">
        <x:v>S7</x:v>
      </x:c>
      <x:c r="G4751" s="59" t="n">
        <x:v>338</x:v>
      </x:c>
      <x:c r="H4751" s="59" t="n">
        <x:v>372</x:v>
      </x:c>
      <x:c r="I4751" s="59" t="n">
        <x:v>10</x:v>
      </x:c>
      <x:c r="J4751" s="60" t="n">
        <x:f>'参数'!$C$5</x:f>
        <x:v>360</x:v>
      </x:c>
      <x:c r="K4751" s="60" t="n">
        <x:f>'参数'!$D$5</x:f>
        <x:v>240</x:v>
      </x:c>
      <x:c r="L4751" s="60" t="n">
        <x:f>H4751+I4751+J4751</x:f>
        <x:v>742</x:v>
      </x:c>
      <x:c r="M4751" s="60" t="n">
        <x:f>L4751+K4751</x:f>
        <x:v>982</x:v>
      </x:c>
      <x:c r="N4751" s="60" t="n">
        <x:f>'参数'!$B$10</x:f>
        <x:v>1</x:v>
      </x:c>
      <x:c r="O4751" s="60" t="n">
        <x:f>N4751*'参数'!$B$11</x:f>
        <x:v>2</x:v>
      </x:c>
      <x:c r="P4751" s="60" t="n">
        <x:f>N4751*'参数'!$B$12</x:f>
        <x:v>1</x:v>
      </x:c>
      <x:c r="Q4751" t="str">
        <x:f>C4751&amp;"d"</x:f>
        <x:v>C113d</x:v>
      </x:c>
      <x:c r="R4751" t="str">
        <x:f>C4751&amp;"p"</x:f>
        <x:v>C113p</x:v>
      </x:c>
      <x:c r="S4751" t="str">
        <x:f>IF(AND(L4751&gt;=H4751+I4751+J4751,M4751&gt;L4751,F4751&lt;&gt;""),"PASS","FAIL")</x:f>
        <x:v>PASS</x:v>
      </x:c>
      <x:c r="T4751" t="n">
        <x:v>8</x:v>
      </x:c>
      <x:c r="U4751" t="str">
        <x:v>pickup_after_delivery_completion_plus_usage_lag</x:v>
      </x:c>
    </x:row>
    <x:row r="4752">
      <x:c r="A4752" t="str">
        <x:v>Set2_200-10-2b</x:v>
      </x:c>
      <x:c r="B4752" t="str">
        <x:v>standard_same_day</x:v>
      </x:c>
      <x:c r="C4752" t="str">
        <x:v>C114</x:v>
      </x:c>
      <x:c r="D4752" s="59" t="n">
        <x:v>33</x:v>
      </x:c>
      <x:c r="E4752" s="59" t="n">
        <x:v>33</x:v>
      </x:c>
      <x:c r="F4752" s="59" t="str">
        <x:v>S9</x:v>
      </x:c>
      <x:c r="G4752" s="59" t="n">
        <x:v>703</x:v>
      </x:c>
      <x:c r="H4752" s="59" t="n">
        <x:v>741</x:v>
      </x:c>
      <x:c r="I4752" s="59" t="n">
        <x:v>10</x:v>
      </x:c>
      <x:c r="J4752" s="60" t="n">
        <x:f>'参数'!$C$5</x:f>
        <x:v>360</x:v>
      </x:c>
      <x:c r="K4752" s="60" t="n">
        <x:f>'参数'!$D$5</x:f>
        <x:v>240</x:v>
      </x:c>
      <x:c r="L4752" s="60" t="n">
        <x:f>H4752+I4752+J4752</x:f>
        <x:v>1111</x:v>
      </x:c>
      <x:c r="M4752" s="60" t="n">
        <x:f>L4752+K4752</x:f>
        <x:v>1351</x:v>
      </x:c>
      <x:c r="N4752" s="60" t="n">
        <x:f>'参数'!$B$10</x:f>
        <x:v>1</x:v>
      </x:c>
      <x:c r="O4752" s="60" t="n">
        <x:f>N4752*'参数'!$B$11</x:f>
        <x:v>2</x:v>
      </x:c>
      <x:c r="P4752" s="60" t="n">
        <x:f>N4752*'参数'!$B$12</x:f>
        <x:v>1</x:v>
      </x:c>
      <x:c r="Q4752" t="str">
        <x:f>C4752&amp;"d"</x:f>
        <x:v>C114d</x:v>
      </x:c>
      <x:c r="R4752" t="str">
        <x:f>C4752&amp;"p"</x:f>
        <x:v>C114p</x:v>
      </x:c>
      <x:c r="S4752" t="str">
        <x:f>IF(AND(L4752&gt;=H4752+I4752+J4752,M4752&gt;L4752,F4752&lt;&gt;""),"PASS","FAIL")</x:f>
        <x:v>PASS</x:v>
      </x:c>
      <x:c r="T4752" t="n">
        <x:v>2</x:v>
      </x:c>
      <x:c r="U4752" t="str">
        <x:v>pickup_after_delivery_completion_plus_usage_lag</x:v>
      </x:c>
    </x:row>
    <x:row r="4753">
      <x:c r="A4753" t="str">
        <x:v>Set2_200-10-2b</x:v>
      </x:c>
      <x:c r="B4753" t="str">
        <x:v>standard_same_day</x:v>
      </x:c>
      <x:c r="C4753" t="str">
        <x:v>C115</x:v>
      </x:c>
      <x:c r="D4753" s="59" t="n">
        <x:v>31</x:v>
      </x:c>
      <x:c r="E4753" s="59" t="n">
        <x:v>49</x:v>
      </x:c>
      <x:c r="F4753" s="59" t="str">
        <x:v>S9</x:v>
      </x:c>
      <x:c r="G4753" s="59" t="n">
        <x:v>715</x:v>
      </x:c>
      <x:c r="H4753" s="59" t="n">
        <x:v>743</x:v>
      </x:c>
      <x:c r="I4753" s="59" t="n">
        <x:v>10</x:v>
      </x:c>
      <x:c r="J4753" s="60" t="n">
        <x:f>'参数'!$C$5</x:f>
        <x:v>360</x:v>
      </x:c>
      <x:c r="K4753" s="60" t="n">
        <x:f>'参数'!$D$5</x:f>
        <x:v>240</x:v>
      </x:c>
      <x:c r="L4753" s="60" t="n">
        <x:f>H4753+I4753+J4753</x:f>
        <x:v>1113</x:v>
      </x:c>
      <x:c r="M4753" s="60" t="n">
        <x:f>L4753+K4753</x:f>
        <x:v>1353</x:v>
      </x:c>
      <x:c r="N4753" s="60" t="n">
        <x:f>'参数'!$B$10</x:f>
        <x:v>1</x:v>
      </x:c>
      <x:c r="O4753" s="60" t="n">
        <x:f>N4753*'参数'!$B$11</x:f>
        <x:v>2</x:v>
      </x:c>
      <x:c r="P4753" s="60" t="n">
        <x:f>N4753*'参数'!$B$12</x:f>
        <x:v>1</x:v>
      </x:c>
      <x:c r="Q4753" t="str">
        <x:f>C4753&amp;"d"</x:f>
        <x:v>C115d</x:v>
      </x:c>
      <x:c r="R4753" t="str">
        <x:f>C4753&amp;"p"</x:f>
        <x:v>C115p</x:v>
      </x:c>
      <x:c r="S4753" t="str">
        <x:f>IF(AND(L4753&gt;=H4753+I4753+J4753,M4753&gt;L4753,F4753&lt;&gt;""),"PASS","FAIL")</x:f>
        <x:v>PASS</x:v>
      </x:c>
      <x:c r="T4753" t="n">
        <x:v>3</x:v>
      </x:c>
      <x:c r="U4753" t="str">
        <x:v>pickup_after_delivery_completion_plus_usage_lag</x:v>
      </x:c>
    </x:row>
    <x:row r="4754">
      <x:c r="A4754" t="str">
        <x:v>Set2_200-10-2b</x:v>
      </x:c>
      <x:c r="B4754" t="str">
        <x:v>standard_same_day</x:v>
      </x:c>
      <x:c r="C4754" t="str">
        <x:v>C116</x:v>
      </x:c>
      <x:c r="D4754" s="59" t="n">
        <x:v>38</x:v>
      </x:c>
      <x:c r="E4754" s="59" t="n">
        <x:v>49</x:v>
      </x:c>
      <x:c r="F4754" s="59" t="str">
        <x:v>S7</x:v>
      </x:c>
      <x:c r="G4754" s="59" t="n">
        <x:v>640</x:v>
      </x:c>
      <x:c r="H4754" s="59" t="n">
        <x:v>676</x:v>
      </x:c>
      <x:c r="I4754" s="59" t="n">
        <x:v>10</x:v>
      </x:c>
      <x:c r="J4754" s="60" t="n">
        <x:f>'参数'!$C$5</x:f>
        <x:v>360</x:v>
      </x:c>
      <x:c r="K4754" s="60" t="n">
        <x:f>'参数'!$D$5</x:f>
        <x:v>240</x:v>
      </x:c>
      <x:c r="L4754" s="60" t="n">
        <x:f>H4754+I4754+J4754</x:f>
        <x:v>1046</x:v>
      </x:c>
      <x:c r="M4754" s="60" t="n">
        <x:f>L4754+K4754</x:f>
        <x:v>1286</x:v>
      </x:c>
      <x:c r="N4754" s="60" t="n">
        <x:f>'参数'!$B$10</x:f>
        <x:v>1</x:v>
      </x:c>
      <x:c r="O4754" s="60" t="n">
        <x:f>N4754*'参数'!$B$11</x:f>
        <x:v>2</x:v>
      </x:c>
      <x:c r="P4754" s="60" t="n">
        <x:f>N4754*'参数'!$B$12</x:f>
        <x:v>1</x:v>
      </x:c>
      <x:c r="Q4754" t="str">
        <x:f>C4754&amp;"d"</x:f>
        <x:v>C116d</x:v>
      </x:c>
      <x:c r="R4754" t="str">
        <x:f>C4754&amp;"p"</x:f>
        <x:v>C116p</x:v>
      </x:c>
      <x:c r="S4754" t="str">
        <x:f>IF(AND(L4754&gt;=H4754+I4754+J4754,M4754&gt;L4754,F4754&lt;&gt;""),"PASS","FAIL")</x:f>
        <x:v>PASS</x:v>
      </x:c>
      <x:c r="T4754" t="n">
        <x:v>6</x:v>
      </x:c>
      <x:c r="U4754" t="str">
        <x:v>pickup_after_delivery_completion_plus_usage_lag</x:v>
      </x:c>
    </x:row>
    <x:row r="4755">
      <x:c r="A4755" t="str">
        <x:v>Set2_200-10-2b</x:v>
      </x:c>
      <x:c r="B4755" t="str">
        <x:v>standard_same_day</x:v>
      </x:c>
      <x:c r="C4755" t="str">
        <x:v>C117</x:v>
      </x:c>
      <x:c r="D4755" s="59" t="n">
        <x:v>44</x:v>
      </x:c>
      <x:c r="E4755" s="59" t="n">
        <x:v>26</x:v>
      </x:c>
      <x:c r="F4755" s="59" t="str">
        <x:v>S4</x:v>
      </x:c>
      <x:c r="G4755" s="59" t="n">
        <x:v>434</x:v>
      </x:c>
      <x:c r="H4755" s="59" t="n">
        <x:v>470</x:v>
      </x:c>
      <x:c r="I4755" s="59" t="n">
        <x:v>10</x:v>
      </x:c>
      <x:c r="J4755" s="60" t="n">
        <x:f>'参数'!$C$5</x:f>
        <x:v>360</x:v>
      </x:c>
      <x:c r="K4755" s="60" t="n">
        <x:f>'参数'!$D$5</x:f>
        <x:v>240</x:v>
      </x:c>
      <x:c r="L4755" s="60" t="n">
        <x:f>H4755+I4755+J4755</x:f>
        <x:v>840</x:v>
      </x:c>
      <x:c r="M4755" s="60" t="n">
        <x:f>L4755+K4755</x:f>
        <x:v>1080</x:v>
      </x:c>
      <x:c r="N4755" s="60" t="n">
        <x:f>'参数'!$B$10</x:f>
        <x:v>1</x:v>
      </x:c>
      <x:c r="O4755" s="60" t="n">
        <x:f>N4755*'参数'!$B$11</x:f>
        <x:v>2</x:v>
      </x:c>
      <x:c r="P4755" s="60" t="n">
        <x:f>N4755*'参数'!$B$12</x:f>
        <x:v>1</x:v>
      </x:c>
      <x:c r="Q4755" t="str">
        <x:f>C4755&amp;"d"</x:f>
        <x:v>C117d</x:v>
      </x:c>
      <x:c r="R4755" t="str">
        <x:f>C4755&amp;"p"</x:f>
        <x:v>C117p</x:v>
      </x:c>
      <x:c r="S4755" t="str">
        <x:f>IF(AND(L4755&gt;=H4755+I4755+J4755,M4755&gt;L4755,F4755&lt;&gt;""),"PASS","FAIL")</x:f>
        <x:v>PASS</x:v>
      </x:c>
      <x:c r="T4755" t="n">
        <x:v>9</x:v>
      </x:c>
      <x:c r="U4755" t="str">
        <x:v>pickup_after_delivery_completion_plus_usage_lag</x:v>
      </x:c>
    </x:row>
    <x:row r="4756">
      <x:c r="A4756" t="str">
        <x:v>Set2_200-10-2b</x:v>
      </x:c>
      <x:c r="B4756" t="str">
        <x:v>standard_same_day</x:v>
      </x:c>
      <x:c r="C4756" t="str">
        <x:v>C118</x:v>
      </x:c>
      <x:c r="D4756" s="59" t="n">
        <x:v>46</x:v>
      </x:c>
      <x:c r="E4756" s="59" t="n">
        <x:v>46</x:v>
      </x:c>
      <x:c r="F4756" s="59" t="str">
        <x:v>S7</x:v>
      </x:c>
      <x:c r="G4756" s="59" t="n">
        <x:v>397</x:v>
      </x:c>
      <x:c r="H4756" s="59" t="n">
        <x:v>419</x:v>
      </x:c>
      <x:c r="I4756" s="59" t="n">
        <x:v>10</x:v>
      </x:c>
      <x:c r="J4756" s="60" t="n">
        <x:f>'参数'!$C$5</x:f>
        <x:v>360</x:v>
      </x:c>
      <x:c r="K4756" s="60" t="n">
        <x:f>'参数'!$D$5</x:f>
        <x:v>240</x:v>
      </x:c>
      <x:c r="L4756" s="60" t="n">
        <x:f>H4756+I4756+J4756</x:f>
        <x:v>789</x:v>
      </x:c>
      <x:c r="M4756" s="60" t="n">
        <x:f>L4756+K4756</x:f>
        <x:v>1029</x:v>
      </x:c>
      <x:c r="N4756" s="60" t="n">
        <x:f>'参数'!$B$10</x:f>
        <x:v>1</x:v>
      </x:c>
      <x:c r="O4756" s="60" t="n">
        <x:f>N4756*'参数'!$B$11</x:f>
        <x:v>2</x:v>
      </x:c>
      <x:c r="P4756" s="60" t="n">
        <x:f>N4756*'参数'!$B$12</x:f>
        <x:v>1</x:v>
      </x:c>
      <x:c r="Q4756" t="str">
        <x:f>C4756&amp;"d"</x:f>
        <x:v>C118d</x:v>
      </x:c>
      <x:c r="R4756" t="str">
        <x:f>C4756&amp;"p"</x:f>
        <x:v>C118p</x:v>
      </x:c>
      <x:c r="S4756" t="str">
        <x:f>IF(AND(L4756&gt;=H4756+I4756+J4756,M4756&gt;L4756,F4756&lt;&gt;""),"PASS","FAIL")</x:f>
        <x:v>PASS</x:v>
      </x:c>
      <x:c r="T4756" t="n">
        <x:v>14</x:v>
      </x:c>
      <x:c r="U4756" t="str">
        <x:v>pickup_after_delivery_completion_plus_usage_lag</x:v>
      </x:c>
    </x:row>
    <x:row r="4757">
      <x:c r="A4757" t="str">
        <x:v>Set2_200-10-2b</x:v>
      </x:c>
      <x:c r="B4757" t="str">
        <x:v>standard_same_day</x:v>
      </x:c>
      <x:c r="C4757" t="str">
        <x:v>C119</x:v>
      </x:c>
      <x:c r="D4757" s="59" t="n">
        <x:v>35</x:v>
      </x:c>
      <x:c r="E4757" s="59" t="n">
        <x:v>30</x:v>
      </x:c>
      <x:c r="F4757" s="59" t="str">
        <x:v>S9</x:v>
      </x:c>
      <x:c r="G4757" s="59" t="n">
        <x:v>353</x:v>
      </x:c>
      <x:c r="H4757" s="59" t="n">
        <x:v>367</x:v>
      </x:c>
      <x:c r="I4757" s="59" t="n">
        <x:v>10</x:v>
      </x:c>
      <x:c r="J4757" s="60" t="n">
        <x:f>'参数'!$C$5</x:f>
        <x:v>360</x:v>
      </x:c>
      <x:c r="K4757" s="60" t="n">
        <x:f>'参数'!$D$5</x:f>
        <x:v>240</x:v>
      </x:c>
      <x:c r="L4757" s="60" t="n">
        <x:f>H4757+I4757+J4757</x:f>
        <x:v>737</x:v>
      </x:c>
      <x:c r="M4757" s="60" t="n">
        <x:f>L4757+K4757</x:f>
        <x:v>977</x:v>
      </x:c>
      <x:c r="N4757" s="60" t="n">
        <x:f>'参数'!$B$10</x:f>
        <x:v>1</x:v>
      </x:c>
      <x:c r="O4757" s="60" t="n">
        <x:f>N4757*'参数'!$B$11</x:f>
        <x:v>2</x:v>
      </x:c>
      <x:c r="P4757" s="60" t="n">
        <x:f>N4757*'参数'!$B$12</x:f>
        <x:v>1</x:v>
      </x:c>
      <x:c r="Q4757" t="str">
        <x:f>C4757&amp;"d"</x:f>
        <x:v>C119d</x:v>
      </x:c>
      <x:c r="R4757" t="str">
        <x:f>C4757&amp;"p"</x:f>
        <x:v>C119p</x:v>
      </x:c>
      <x:c r="S4757" t="str">
        <x:f>IF(AND(L4757&gt;=H4757+I4757+J4757,M4757&gt;L4757,F4757&lt;&gt;""),"PASS","FAIL")</x:f>
        <x:v>PASS</x:v>
      </x:c>
      <x:c r="T4757" t="n">
        <x:v>7</x:v>
      </x:c>
      <x:c r="U4757" t="str">
        <x:v>pickup_after_delivery_completion_plus_usage_lag</x:v>
      </x:c>
    </x:row>
    <x:row r="4758">
      <x:c r="A4758" t="str">
        <x:v>Set2_200-10-2b</x:v>
      </x:c>
      <x:c r="B4758" t="str">
        <x:v>standard_same_day</x:v>
      </x:c>
      <x:c r="C4758" t="str">
        <x:v>C120</x:v>
      </x:c>
      <x:c r="D4758" s="59" t="n">
        <x:v>29</x:v>
      </x:c>
      <x:c r="E4758" s="59" t="n">
        <x:v>27</x:v>
      </x:c>
      <x:c r="F4758" s="59" t="str">
        <x:v>S3</x:v>
      </x:c>
      <x:c r="G4758" s="59" t="n">
        <x:v>349</x:v>
      </x:c>
      <x:c r="H4758" s="59" t="n">
        <x:v>369</x:v>
      </x:c>
      <x:c r="I4758" s="59" t="n">
        <x:v>10</x:v>
      </x:c>
      <x:c r="J4758" s="60" t="n">
        <x:f>'参数'!$C$5</x:f>
        <x:v>360</x:v>
      </x:c>
      <x:c r="K4758" s="60" t="n">
        <x:f>'参数'!$D$5</x:f>
        <x:v>240</x:v>
      </x:c>
      <x:c r="L4758" s="60" t="n">
        <x:f>H4758+I4758+J4758</x:f>
        <x:v>739</x:v>
      </x:c>
      <x:c r="M4758" s="60" t="n">
        <x:f>L4758+K4758</x:f>
        <x:v>979</x:v>
      </x:c>
      <x:c r="N4758" s="60" t="n">
        <x:f>'参数'!$B$10</x:f>
        <x:v>1</x:v>
      </x:c>
      <x:c r="O4758" s="60" t="n">
        <x:f>N4758*'参数'!$B$11</x:f>
        <x:v>2</x:v>
      </x:c>
      <x:c r="P4758" s="60" t="n">
        <x:f>N4758*'参数'!$B$12</x:f>
        <x:v>1</x:v>
      </x:c>
      <x:c r="Q4758" t="str">
        <x:f>C4758&amp;"d"</x:f>
        <x:v>C120d</x:v>
      </x:c>
      <x:c r="R4758" t="str">
        <x:f>C4758&amp;"p"</x:f>
        <x:v>C120p</x:v>
      </x:c>
      <x:c r="S4758" t="str">
        <x:f>IF(AND(L4758&gt;=H4758+I4758+J4758,M4758&gt;L4758,F4758&lt;&gt;""),"PASS","FAIL")</x:f>
        <x:v>PASS</x:v>
      </x:c>
      <x:c r="T4758" t="n">
        <x:v>10</x:v>
      </x:c>
      <x:c r="U4758" t="str">
        <x:v>pickup_after_delivery_completion_plus_usage_lag</x:v>
      </x:c>
    </x:row>
    <x:row r="4759">
      <x:c r="A4759" t="str">
        <x:v>Set2_200-10-2b</x:v>
      </x:c>
      <x:c r="B4759" t="str">
        <x:v>standard_same_day</x:v>
      </x:c>
      <x:c r="C4759" t="str">
        <x:v>C121</x:v>
      </x:c>
      <x:c r="D4759" s="59" t="n">
        <x:v>30</x:v>
      </x:c>
      <x:c r="E4759" s="59" t="n">
        <x:v>31</x:v>
      </x:c>
      <x:c r="F4759" s="59" t="str">
        <x:v>S9</x:v>
      </x:c>
      <x:c r="G4759" s="59" t="n">
        <x:v>170</x:v>
      </x:c>
      <x:c r="H4759" s="59" t="n">
        <x:v>184</x:v>
      </x:c>
      <x:c r="I4759" s="59" t="n">
        <x:v>10</x:v>
      </x:c>
      <x:c r="J4759" s="60" t="n">
        <x:f>'参数'!$C$5</x:f>
        <x:v>360</x:v>
      </x:c>
      <x:c r="K4759" s="60" t="n">
        <x:f>'参数'!$D$5</x:f>
        <x:v>240</x:v>
      </x:c>
      <x:c r="L4759" s="60" t="n">
        <x:f>H4759+I4759+J4759</x:f>
        <x:v>554</x:v>
      </x:c>
      <x:c r="M4759" s="60" t="n">
        <x:f>L4759+K4759</x:f>
        <x:v>794</x:v>
      </x:c>
      <x:c r="N4759" s="60" t="n">
        <x:f>'参数'!$B$10</x:f>
        <x:v>1</x:v>
      </x:c>
      <x:c r="O4759" s="60" t="n">
        <x:f>N4759*'参数'!$B$11</x:f>
        <x:v>2</x:v>
      </x:c>
      <x:c r="P4759" s="60" t="n">
        <x:f>N4759*'参数'!$B$12</x:f>
        <x:v>1</x:v>
      </x:c>
      <x:c r="Q4759" t="str">
        <x:f>C4759&amp;"d"</x:f>
        <x:v>C121d</x:v>
      </x:c>
      <x:c r="R4759" t="str">
        <x:f>C4759&amp;"p"</x:f>
        <x:v>C121p</x:v>
      </x:c>
      <x:c r="S4759" t="str">
        <x:f>IF(AND(L4759&gt;=H4759+I4759+J4759,M4759&gt;L4759,F4759&lt;&gt;""),"PASS","FAIL")</x:f>
        <x:v>PASS</x:v>
      </x:c>
      <x:c r="T4759" t="n">
        <x:v>7</x:v>
      </x:c>
      <x:c r="U4759" t="str">
        <x:v>pickup_after_delivery_completion_plus_usage_lag</x:v>
      </x:c>
    </x:row>
    <x:row r="4760">
      <x:c r="A4760" t="str">
        <x:v>Set2_200-10-2b</x:v>
      </x:c>
      <x:c r="B4760" t="str">
        <x:v>standard_same_day</x:v>
      </x:c>
      <x:c r="C4760" t="str">
        <x:v>C122</x:v>
      </x:c>
      <x:c r="D4760" s="59" t="n">
        <x:v>31</x:v>
      </x:c>
      <x:c r="E4760" s="59" t="n">
        <x:v>31</x:v>
      </x:c>
      <x:c r="F4760" s="59" t="str">
        <x:v>S9</x:v>
      </x:c>
      <x:c r="G4760" s="59" t="n">
        <x:v>616</x:v>
      </x:c>
      <x:c r="H4760" s="59" t="n">
        <x:v>650</x:v>
      </x:c>
      <x:c r="I4760" s="59" t="n">
        <x:v>10</x:v>
      </x:c>
      <x:c r="J4760" s="60" t="n">
        <x:f>'参数'!$C$5</x:f>
        <x:v>360</x:v>
      </x:c>
      <x:c r="K4760" s="60" t="n">
        <x:f>'参数'!$D$5</x:f>
        <x:v>240</x:v>
      </x:c>
      <x:c r="L4760" s="60" t="n">
        <x:f>H4760+I4760+J4760</x:f>
        <x:v>1020</x:v>
      </x:c>
      <x:c r="M4760" s="60" t="n">
        <x:f>L4760+K4760</x:f>
        <x:v>1260</x:v>
      </x:c>
      <x:c r="N4760" s="60" t="n">
        <x:f>'参数'!$B$10</x:f>
        <x:v>1</x:v>
      </x:c>
      <x:c r="O4760" s="60" t="n">
        <x:f>N4760*'参数'!$B$11</x:f>
        <x:v>2</x:v>
      </x:c>
      <x:c r="P4760" s="60" t="n">
        <x:f>N4760*'参数'!$B$12</x:f>
        <x:v>1</x:v>
      </x:c>
      <x:c r="Q4760" t="str">
        <x:f>C4760&amp;"d"</x:f>
        <x:v>C122d</x:v>
      </x:c>
      <x:c r="R4760" t="str">
        <x:f>C4760&amp;"p"</x:f>
        <x:v>C122p</x:v>
      </x:c>
      <x:c r="S4760" t="str">
        <x:f>IF(AND(L4760&gt;=H4760+I4760+J4760,M4760&gt;L4760,F4760&lt;&gt;""),"PASS","FAIL")</x:f>
        <x:v>PASS</x:v>
      </x:c>
      <x:c r="T4760" t="n">
        <x:v>14</x:v>
      </x:c>
      <x:c r="U4760" t="str">
        <x:v>pickup_after_delivery_completion_plus_usage_lag</x:v>
      </x:c>
    </x:row>
    <x:row r="4761">
      <x:c r="A4761" t="str">
        <x:v>Set2_200-10-2b</x:v>
      </x:c>
      <x:c r="B4761" t="str">
        <x:v>standard_same_day</x:v>
      </x:c>
      <x:c r="C4761" t="str">
        <x:v>C123</x:v>
      </x:c>
      <x:c r="D4761" s="59" t="n">
        <x:v>26</x:v>
      </x:c>
      <x:c r="E4761" s="59" t="n">
        <x:v>34</x:v>
      </x:c>
      <x:c r="F4761" s="59" t="str">
        <x:v>S9</x:v>
      </x:c>
      <x:c r="G4761" s="59" t="n">
        <x:v>237</x:v>
      </x:c>
      <x:c r="H4761" s="59" t="n">
        <x:v>261</x:v>
      </x:c>
      <x:c r="I4761" s="59" t="n">
        <x:v>10</x:v>
      </x:c>
      <x:c r="J4761" s="60" t="n">
        <x:f>'参数'!$C$5</x:f>
        <x:v>360</x:v>
      </x:c>
      <x:c r="K4761" s="60" t="n">
        <x:f>'参数'!$D$5</x:f>
        <x:v>240</x:v>
      </x:c>
      <x:c r="L4761" s="60" t="n">
        <x:f>H4761+I4761+J4761</x:f>
        <x:v>631</x:v>
      </x:c>
      <x:c r="M4761" s="60" t="n">
        <x:f>L4761+K4761</x:f>
        <x:v>871</x:v>
      </x:c>
      <x:c r="N4761" s="60" t="n">
        <x:f>'参数'!$B$10</x:f>
        <x:v>1</x:v>
      </x:c>
      <x:c r="O4761" s="60" t="n">
        <x:f>N4761*'参数'!$B$11</x:f>
        <x:v>2</x:v>
      </x:c>
      <x:c r="P4761" s="60" t="n">
        <x:f>N4761*'参数'!$B$12</x:f>
        <x:v>1</x:v>
      </x:c>
      <x:c r="Q4761" t="str">
        <x:f>C4761&amp;"d"</x:f>
        <x:v>C123d</x:v>
      </x:c>
      <x:c r="R4761" t="str">
        <x:f>C4761&amp;"p"</x:f>
        <x:v>C123p</x:v>
      </x:c>
      <x:c r="S4761" t="str">
        <x:f>IF(AND(L4761&gt;=H4761+I4761+J4761,M4761&gt;L4761,F4761&lt;&gt;""),"PASS","FAIL")</x:f>
        <x:v>PASS</x:v>
      </x:c>
      <x:c r="T4761" t="n">
        <x:v>7</x:v>
      </x:c>
      <x:c r="U4761" t="str">
        <x:v>pickup_after_delivery_completion_plus_usage_lag</x:v>
      </x:c>
    </x:row>
    <x:row r="4762">
      <x:c r="A4762" t="str">
        <x:v>Set2_200-10-2b</x:v>
      </x:c>
      <x:c r="B4762" t="str">
        <x:v>standard_same_day</x:v>
      </x:c>
      <x:c r="C4762" t="str">
        <x:v>C124</x:v>
      </x:c>
      <x:c r="D4762" s="59" t="n">
        <x:v>30</x:v>
      </x:c>
      <x:c r="E4762" s="59" t="n">
        <x:v>47</x:v>
      </x:c>
      <x:c r="F4762" s="59" t="str">
        <x:v>S9</x:v>
      </x:c>
      <x:c r="G4762" s="59" t="n">
        <x:v>376</x:v>
      </x:c>
      <x:c r="H4762" s="59" t="n">
        <x:v>394</x:v>
      </x:c>
      <x:c r="I4762" s="59" t="n">
        <x:v>10</x:v>
      </x:c>
      <x:c r="J4762" s="60" t="n">
        <x:f>'参数'!$C$5</x:f>
        <x:v>360</x:v>
      </x:c>
      <x:c r="K4762" s="60" t="n">
        <x:f>'参数'!$D$5</x:f>
        <x:v>240</x:v>
      </x:c>
      <x:c r="L4762" s="60" t="n">
        <x:f>H4762+I4762+J4762</x:f>
        <x:v>764</x:v>
      </x:c>
      <x:c r="M4762" s="60" t="n">
        <x:f>L4762+K4762</x:f>
        <x:v>1004</x:v>
      </x:c>
      <x:c r="N4762" s="60" t="n">
        <x:f>'参数'!$B$10</x:f>
        <x:v>1</x:v>
      </x:c>
      <x:c r="O4762" s="60" t="n">
        <x:f>N4762*'参数'!$B$11</x:f>
        <x:v>2</x:v>
      </x:c>
      <x:c r="P4762" s="60" t="n">
        <x:f>N4762*'参数'!$B$12</x:f>
        <x:v>1</x:v>
      </x:c>
      <x:c r="Q4762" t="str">
        <x:f>C4762&amp;"d"</x:f>
        <x:v>C124d</x:v>
      </x:c>
      <x:c r="R4762" t="str">
        <x:f>C4762&amp;"p"</x:f>
        <x:v>C124p</x:v>
      </x:c>
      <x:c r="S4762" t="str">
        <x:f>IF(AND(L4762&gt;=H4762+I4762+J4762,M4762&gt;L4762,F4762&lt;&gt;""),"PASS","FAIL")</x:f>
        <x:v>PASS</x:v>
      </x:c>
      <x:c r="T4762" t="n">
        <x:v>6</x:v>
      </x:c>
      <x:c r="U4762" t="str">
        <x:v>pickup_after_delivery_completion_plus_usage_lag</x:v>
      </x:c>
    </x:row>
    <x:row r="4763">
      <x:c r="A4763" t="str">
        <x:v>Set2_200-10-2b</x:v>
      </x:c>
      <x:c r="B4763" t="str">
        <x:v>standard_same_day</x:v>
      </x:c>
      <x:c r="C4763" t="str">
        <x:v>C125</x:v>
      </x:c>
      <x:c r="D4763" s="59" t="n">
        <x:v>48</x:v>
      </x:c>
      <x:c r="E4763" s="59" t="n">
        <x:v>36</x:v>
      </x:c>
      <x:c r="F4763" s="59" t="str">
        <x:v>S7</x:v>
      </x:c>
      <x:c r="G4763" s="59" t="n">
        <x:v>77</x:v>
      </x:c>
      <x:c r="H4763" s="59" t="n">
        <x:v>97</x:v>
      </x:c>
      <x:c r="I4763" s="59" t="n">
        <x:v>10</x:v>
      </x:c>
      <x:c r="J4763" s="60" t="n">
        <x:f>'参数'!$C$5</x:f>
        <x:v>360</x:v>
      </x:c>
      <x:c r="K4763" s="60" t="n">
        <x:f>'参数'!$D$5</x:f>
        <x:v>240</x:v>
      </x:c>
      <x:c r="L4763" s="60" t="n">
        <x:f>H4763+I4763+J4763</x:f>
        <x:v>467</x:v>
      </x:c>
      <x:c r="M4763" s="60" t="n">
        <x:f>L4763+K4763</x:f>
        <x:v>707</x:v>
      </x:c>
      <x:c r="N4763" s="60" t="n">
        <x:f>'参数'!$B$10</x:f>
        <x:v>1</x:v>
      </x:c>
      <x:c r="O4763" s="60" t="n">
        <x:f>N4763*'参数'!$B$11</x:f>
        <x:v>2</x:v>
      </x:c>
      <x:c r="P4763" s="60" t="n">
        <x:f>N4763*'参数'!$B$12</x:f>
        <x:v>1</x:v>
      </x:c>
      <x:c r="Q4763" t="str">
        <x:f>C4763&amp;"d"</x:f>
        <x:v>C125d</x:v>
      </x:c>
      <x:c r="R4763" t="str">
        <x:f>C4763&amp;"p"</x:f>
        <x:v>C125p</x:v>
      </x:c>
      <x:c r="S4763" t="str">
        <x:f>IF(AND(L4763&gt;=H4763+I4763+J4763,M4763&gt;L4763,F4763&lt;&gt;""),"PASS","FAIL")</x:f>
        <x:v>PASS</x:v>
      </x:c>
      <x:c r="T4763" t="n">
        <x:v>4</x:v>
      </x:c>
      <x:c r="U4763" t="str">
        <x:v>pickup_after_delivery_completion_plus_usage_lag</x:v>
      </x:c>
    </x:row>
    <x:row r="4764">
      <x:c r="A4764" t="str">
        <x:v>Set2_200-10-2b</x:v>
      </x:c>
      <x:c r="B4764" t="str">
        <x:v>standard_same_day</x:v>
      </x:c>
      <x:c r="C4764" t="str">
        <x:v>C126</x:v>
      </x:c>
      <x:c r="D4764" s="59" t="n">
        <x:v>37</x:v>
      </x:c>
      <x:c r="E4764" s="59" t="n">
        <x:v>46</x:v>
      </x:c>
      <x:c r="F4764" s="59" t="str">
        <x:v>S9</x:v>
      </x:c>
      <x:c r="G4764" s="59" t="n">
        <x:v>243</x:v>
      </x:c>
      <x:c r="H4764" s="59" t="n">
        <x:v>261</x:v>
      </x:c>
      <x:c r="I4764" s="59" t="n">
        <x:v>10</x:v>
      </x:c>
      <x:c r="J4764" s="60" t="n">
        <x:f>'参数'!$C$5</x:f>
        <x:v>360</x:v>
      </x:c>
      <x:c r="K4764" s="60" t="n">
        <x:f>'参数'!$D$5</x:f>
        <x:v>240</x:v>
      </x:c>
      <x:c r="L4764" s="60" t="n">
        <x:f>H4764+I4764+J4764</x:f>
        <x:v>631</x:v>
      </x:c>
      <x:c r="M4764" s="60" t="n">
        <x:f>L4764+K4764</x:f>
        <x:v>871</x:v>
      </x:c>
      <x:c r="N4764" s="60" t="n">
        <x:f>'参数'!$B$10</x:f>
        <x:v>1</x:v>
      </x:c>
      <x:c r="O4764" s="60" t="n">
        <x:f>N4764*'参数'!$B$11</x:f>
        <x:v>2</x:v>
      </x:c>
      <x:c r="P4764" s="60" t="n">
        <x:f>N4764*'参数'!$B$12</x:f>
        <x:v>1</x:v>
      </x:c>
      <x:c r="Q4764" t="str">
        <x:f>C4764&amp;"d"</x:f>
        <x:v>C126d</x:v>
      </x:c>
      <x:c r="R4764" t="str">
        <x:f>C4764&amp;"p"</x:f>
        <x:v>C126p</x:v>
      </x:c>
      <x:c r="S4764" t="str">
        <x:f>IF(AND(L4764&gt;=H4764+I4764+J4764,M4764&gt;L4764,F4764&lt;&gt;""),"PASS","FAIL")</x:f>
        <x:v>PASS</x:v>
      </x:c>
      <x:c r="T4764" t="n">
        <x:v>3</x:v>
      </x:c>
      <x:c r="U4764" t="str">
        <x:v>pickup_after_delivery_completion_plus_usage_lag</x:v>
      </x:c>
    </x:row>
    <x:row r="4765">
      <x:c r="A4765" t="str">
        <x:v>Set2_200-10-2b</x:v>
      </x:c>
      <x:c r="B4765" t="str">
        <x:v>standard_same_day</x:v>
      </x:c>
      <x:c r="C4765" t="str">
        <x:v>C127</x:v>
      </x:c>
      <x:c r="D4765" s="59" t="n">
        <x:v>30</x:v>
      </x:c>
      <x:c r="E4765" s="59" t="n">
        <x:v>30</x:v>
      </x:c>
      <x:c r="F4765" s="59" t="str">
        <x:v>S9</x:v>
      </x:c>
      <x:c r="G4765" s="59" t="n">
        <x:v>56</x:v>
      </x:c>
      <x:c r="H4765" s="59" t="n">
        <x:v>92</x:v>
      </x:c>
      <x:c r="I4765" s="59" t="n">
        <x:v>10</x:v>
      </x:c>
      <x:c r="J4765" s="60" t="n">
        <x:f>'参数'!$C$5</x:f>
        <x:v>360</x:v>
      </x:c>
      <x:c r="K4765" s="60" t="n">
        <x:f>'参数'!$D$5</x:f>
        <x:v>240</x:v>
      </x:c>
      <x:c r="L4765" s="60" t="n">
        <x:f>H4765+I4765+J4765</x:f>
        <x:v>462</x:v>
      </x:c>
      <x:c r="M4765" s="60" t="n">
        <x:f>L4765+K4765</x:f>
        <x:v>702</x:v>
      </x:c>
      <x:c r="N4765" s="60" t="n">
        <x:f>'参数'!$B$10</x:f>
        <x:v>1</x:v>
      </x:c>
      <x:c r="O4765" s="60" t="n">
        <x:f>N4765*'参数'!$B$11</x:f>
        <x:v>2</x:v>
      </x:c>
      <x:c r="P4765" s="60" t="n">
        <x:f>N4765*'参数'!$B$12</x:f>
        <x:v>1</x:v>
      </x:c>
      <x:c r="Q4765" t="str">
        <x:f>C4765&amp;"d"</x:f>
        <x:v>C127d</x:v>
      </x:c>
      <x:c r="R4765" t="str">
        <x:f>C4765&amp;"p"</x:f>
        <x:v>C127p</x:v>
      </x:c>
      <x:c r="S4765" t="str">
        <x:f>IF(AND(L4765&gt;=H4765+I4765+J4765,M4765&gt;L4765,F4765&lt;&gt;""),"PASS","FAIL")</x:f>
        <x:v>PASS</x:v>
      </x:c>
      <x:c r="T4765" t="n">
        <x:v>7</x:v>
      </x:c>
      <x:c r="U4765" t="str">
        <x:v>pickup_after_delivery_completion_plus_usage_lag</x:v>
      </x:c>
    </x:row>
    <x:row r="4766">
      <x:c r="A4766" t="str">
        <x:v>Set2_200-10-2b</x:v>
      </x:c>
      <x:c r="B4766" t="str">
        <x:v>standard_same_day</x:v>
      </x:c>
      <x:c r="C4766" t="str">
        <x:v>C128</x:v>
      </x:c>
      <x:c r="D4766" s="59" t="n">
        <x:v>44</x:v>
      </x:c>
      <x:c r="E4766" s="59" t="n">
        <x:v>31</x:v>
      </x:c>
      <x:c r="F4766" s="59" t="str">
        <x:v>S4</x:v>
      </x:c>
      <x:c r="G4766" s="59" t="n">
        <x:v>255</x:v>
      </x:c>
      <x:c r="H4766" s="59" t="n">
        <x:v>285</x:v>
      </x:c>
      <x:c r="I4766" s="59" t="n">
        <x:v>10</x:v>
      </x:c>
      <x:c r="J4766" s="60" t="n">
        <x:f>'参数'!$C$5</x:f>
        <x:v>360</x:v>
      </x:c>
      <x:c r="K4766" s="60" t="n">
        <x:f>'参数'!$D$5</x:f>
        <x:v>240</x:v>
      </x:c>
      <x:c r="L4766" s="60" t="n">
        <x:f>H4766+I4766+J4766</x:f>
        <x:v>655</x:v>
      </x:c>
      <x:c r="M4766" s="60" t="n">
        <x:f>L4766+K4766</x:f>
        <x:v>895</x:v>
      </x:c>
      <x:c r="N4766" s="60" t="n">
        <x:f>'参数'!$B$10</x:f>
        <x:v>1</x:v>
      </x:c>
      <x:c r="O4766" s="60" t="n">
        <x:f>N4766*'参数'!$B$11</x:f>
        <x:v>2</x:v>
      </x:c>
      <x:c r="P4766" s="60" t="n">
        <x:f>N4766*'参数'!$B$12</x:f>
        <x:v>1</x:v>
      </x:c>
      <x:c r="Q4766" t="str">
        <x:f>C4766&amp;"d"</x:f>
        <x:v>C128d</x:v>
      </x:c>
      <x:c r="R4766" t="str">
        <x:f>C4766&amp;"p"</x:f>
        <x:v>C128p</x:v>
      </x:c>
      <x:c r="S4766" t="str">
        <x:f>IF(AND(L4766&gt;=H4766+I4766+J4766,M4766&gt;L4766,F4766&lt;&gt;""),"PASS","FAIL")</x:f>
        <x:v>PASS</x:v>
      </x:c>
      <x:c r="T4766" t="n">
        <x:v>16</x:v>
      </x:c>
      <x:c r="U4766" t="str">
        <x:v>pickup_after_delivery_completion_plus_usage_lag</x:v>
      </x:c>
    </x:row>
    <x:row r="4767">
      <x:c r="A4767" t="str">
        <x:v>Set2_200-10-2b</x:v>
      </x:c>
      <x:c r="B4767" t="str">
        <x:v>standard_same_day</x:v>
      </x:c>
      <x:c r="C4767" t="str">
        <x:v>C129</x:v>
      </x:c>
      <x:c r="D4767" s="59" t="n">
        <x:v>42</x:v>
      </x:c>
      <x:c r="E4767" s="59" t="n">
        <x:v>32</x:v>
      </x:c>
      <x:c r="F4767" s="59" t="str">
        <x:v>S4</x:v>
      </x:c>
      <x:c r="G4767" s="59" t="n">
        <x:v>512</x:v>
      </x:c>
      <x:c r="H4767" s="59" t="n">
        <x:v>528</x:v>
      </x:c>
      <x:c r="I4767" s="59" t="n">
        <x:v>10</x:v>
      </x:c>
      <x:c r="J4767" s="60" t="n">
        <x:f>'参数'!$C$5</x:f>
        <x:v>360</x:v>
      </x:c>
      <x:c r="K4767" s="60" t="n">
        <x:f>'参数'!$D$5</x:f>
        <x:v>240</x:v>
      </x:c>
      <x:c r="L4767" s="60" t="n">
        <x:f>H4767+I4767+J4767</x:f>
        <x:v>898</x:v>
      </x:c>
      <x:c r="M4767" s="60" t="n">
        <x:f>L4767+K4767</x:f>
        <x:v>1138</x:v>
      </x:c>
      <x:c r="N4767" s="60" t="n">
        <x:f>'参数'!$B$10</x:f>
        <x:v>1</x:v>
      </x:c>
      <x:c r="O4767" s="60" t="n">
        <x:f>N4767*'参数'!$B$11</x:f>
        <x:v>2</x:v>
      </x:c>
      <x:c r="P4767" s="60" t="n">
        <x:f>N4767*'参数'!$B$12</x:f>
        <x:v>1</x:v>
      </x:c>
      <x:c r="Q4767" t="str">
        <x:f>C4767&amp;"d"</x:f>
        <x:v>C129d</x:v>
      </x:c>
      <x:c r="R4767" t="str">
        <x:f>C4767&amp;"p"</x:f>
        <x:v>C129p</x:v>
      </x:c>
      <x:c r="S4767" t="str">
        <x:f>IF(AND(L4767&gt;=H4767+I4767+J4767,M4767&gt;L4767,F4767&lt;&gt;""),"PASS","FAIL")</x:f>
        <x:v>PASS</x:v>
      </x:c>
      <x:c r="T4767" t="n">
        <x:v>15</x:v>
      </x:c>
      <x:c r="U4767" t="str">
        <x:v>pickup_after_delivery_completion_plus_usage_lag</x:v>
      </x:c>
    </x:row>
    <x:row r="4768">
      <x:c r="A4768" t="str">
        <x:v>Set2_200-10-2b</x:v>
      </x:c>
      <x:c r="B4768" t="str">
        <x:v>standard_same_day</x:v>
      </x:c>
      <x:c r="C4768" t="str">
        <x:v>C130</x:v>
      </x:c>
      <x:c r="D4768" s="59" t="n">
        <x:v>37</x:v>
      </x:c>
      <x:c r="E4768" s="59" t="n">
        <x:v>28</x:v>
      </x:c>
      <x:c r="F4768" s="59" t="str">
        <x:v>S8</x:v>
      </x:c>
      <x:c r="G4768" s="59" t="n">
        <x:v>561</x:v>
      </x:c>
      <x:c r="H4768" s="59" t="n">
        <x:v>583</x:v>
      </x:c>
      <x:c r="I4768" s="59" t="n">
        <x:v>10</x:v>
      </x:c>
      <x:c r="J4768" s="60" t="n">
        <x:f>'参数'!$C$5</x:f>
        <x:v>360</x:v>
      </x:c>
      <x:c r="K4768" s="60" t="n">
        <x:f>'参数'!$D$5</x:f>
        <x:v>240</x:v>
      </x:c>
      <x:c r="L4768" s="60" t="n">
        <x:f>H4768+I4768+J4768</x:f>
        <x:v>953</x:v>
      </x:c>
      <x:c r="M4768" s="60" t="n">
        <x:f>L4768+K4768</x:f>
        <x:v>1193</x:v>
      </x:c>
      <x:c r="N4768" s="60" t="n">
        <x:f>'参数'!$B$10</x:f>
        <x:v>1</x:v>
      </x:c>
      <x:c r="O4768" s="60" t="n">
        <x:f>N4768*'参数'!$B$11</x:f>
        <x:v>2</x:v>
      </x:c>
      <x:c r="P4768" s="60" t="n">
        <x:f>N4768*'参数'!$B$12</x:f>
        <x:v>1</x:v>
      </x:c>
      <x:c r="Q4768" t="str">
        <x:f>C4768&amp;"d"</x:f>
        <x:v>C130d</x:v>
      </x:c>
      <x:c r="R4768" t="str">
        <x:f>C4768&amp;"p"</x:f>
        <x:v>C130p</x:v>
      </x:c>
      <x:c r="S4768" t="str">
        <x:f>IF(AND(L4768&gt;=H4768+I4768+J4768,M4768&gt;L4768,F4768&lt;&gt;""),"PASS","FAIL")</x:f>
        <x:v>PASS</x:v>
      </x:c>
      <x:c r="T4768" t="n">
        <x:v>2</x:v>
      </x:c>
      <x:c r="U4768" t="str">
        <x:v>pickup_after_delivery_completion_plus_usage_lag</x:v>
      </x:c>
    </x:row>
    <x:row r="4769">
      <x:c r="A4769" t="str">
        <x:v>Set2_200-10-2b</x:v>
      </x:c>
      <x:c r="B4769" t="str">
        <x:v>standard_same_day</x:v>
      </x:c>
      <x:c r="C4769" t="str">
        <x:v>C131</x:v>
      </x:c>
      <x:c r="D4769" s="59" t="n">
        <x:v>45</x:v>
      </x:c>
      <x:c r="E4769" s="59" t="n">
        <x:v>50</x:v>
      </x:c>
      <x:c r="F4769" s="59" t="str">
        <x:v>S7</x:v>
      </x:c>
      <x:c r="G4769" s="59" t="n">
        <x:v>211</x:v>
      </x:c>
      <x:c r="H4769" s="59" t="n">
        <x:v>247</x:v>
      </x:c>
      <x:c r="I4769" s="59" t="n">
        <x:v>10</x:v>
      </x:c>
      <x:c r="J4769" s="60" t="n">
        <x:f>'参数'!$C$5</x:f>
        <x:v>360</x:v>
      </x:c>
      <x:c r="K4769" s="60" t="n">
        <x:f>'参数'!$D$5</x:f>
        <x:v>240</x:v>
      </x:c>
      <x:c r="L4769" s="60" t="n">
        <x:f>H4769+I4769+J4769</x:f>
        <x:v>617</x:v>
      </x:c>
      <x:c r="M4769" s="60" t="n">
        <x:f>L4769+K4769</x:f>
        <x:v>857</x:v>
      </x:c>
      <x:c r="N4769" s="60" t="n">
        <x:f>'参数'!$B$10</x:f>
        <x:v>1</x:v>
      </x:c>
      <x:c r="O4769" s="60" t="n">
        <x:f>N4769*'参数'!$B$11</x:f>
        <x:v>2</x:v>
      </x:c>
      <x:c r="P4769" s="60" t="n">
        <x:f>N4769*'参数'!$B$12</x:f>
        <x:v>1</x:v>
      </x:c>
      <x:c r="Q4769" t="str">
        <x:f>C4769&amp;"d"</x:f>
        <x:v>C131d</x:v>
      </x:c>
      <x:c r="R4769" t="str">
        <x:f>C4769&amp;"p"</x:f>
        <x:v>C131p</x:v>
      </x:c>
      <x:c r="S4769" t="str">
        <x:f>IF(AND(L4769&gt;=H4769+I4769+J4769,M4769&gt;L4769,F4769&lt;&gt;""),"PASS","FAIL")</x:f>
        <x:v>PASS</x:v>
      </x:c>
      <x:c r="T4769" t="n">
        <x:v>15</x:v>
      </x:c>
      <x:c r="U4769" t="str">
        <x:v>pickup_after_delivery_completion_plus_usage_lag</x:v>
      </x:c>
    </x:row>
    <x:row r="4770">
      <x:c r="A4770" t="str">
        <x:v>Set2_200-10-2b</x:v>
      </x:c>
      <x:c r="B4770" t="str">
        <x:v>standard_same_day</x:v>
      </x:c>
      <x:c r="C4770" t="str">
        <x:v>C132</x:v>
      </x:c>
      <x:c r="D4770" s="59" t="n">
        <x:v>32</x:v>
      </x:c>
      <x:c r="E4770" s="59" t="n">
        <x:v>27</x:v>
      </x:c>
      <x:c r="F4770" s="59" t="str">
        <x:v>S3</x:v>
      </x:c>
      <x:c r="G4770" s="59" t="n">
        <x:v>394</x:v>
      </x:c>
      <x:c r="H4770" s="59" t="n">
        <x:v>430</x:v>
      </x:c>
      <x:c r="I4770" s="59" t="n">
        <x:v>10</x:v>
      </x:c>
      <x:c r="J4770" s="60" t="n">
        <x:f>'参数'!$C$5</x:f>
        <x:v>360</x:v>
      </x:c>
      <x:c r="K4770" s="60" t="n">
        <x:f>'参数'!$D$5</x:f>
        <x:v>240</x:v>
      </x:c>
      <x:c r="L4770" s="60" t="n">
        <x:f>H4770+I4770+J4770</x:f>
        <x:v>800</x:v>
      </x:c>
      <x:c r="M4770" s="60" t="n">
        <x:f>L4770+K4770</x:f>
        <x:v>1040</x:v>
      </x:c>
      <x:c r="N4770" s="60" t="n">
        <x:f>'参数'!$B$10</x:f>
        <x:v>1</x:v>
      </x:c>
      <x:c r="O4770" s="60" t="n">
        <x:f>N4770*'参数'!$B$11</x:f>
        <x:v>2</x:v>
      </x:c>
      <x:c r="P4770" s="60" t="n">
        <x:f>N4770*'参数'!$B$12</x:f>
        <x:v>1</x:v>
      </x:c>
      <x:c r="Q4770" t="str">
        <x:f>C4770&amp;"d"</x:f>
        <x:v>C132d</x:v>
      </x:c>
      <x:c r="R4770" t="str">
        <x:f>C4770&amp;"p"</x:f>
        <x:v>C132p</x:v>
      </x:c>
      <x:c r="S4770" t="str">
        <x:f>IF(AND(L4770&gt;=H4770+I4770+J4770,M4770&gt;L4770,F4770&lt;&gt;""),"PASS","FAIL")</x:f>
        <x:v>PASS</x:v>
      </x:c>
      <x:c r="T4770" t="n">
        <x:v>2</x:v>
      </x:c>
      <x:c r="U4770" t="str">
        <x:v>pickup_after_delivery_completion_plus_usage_lag</x:v>
      </x:c>
    </x:row>
    <x:row r="4771">
      <x:c r="A4771" t="str">
        <x:v>Set2_200-10-2b</x:v>
      </x:c>
      <x:c r="B4771" t="str">
        <x:v>standard_same_day</x:v>
      </x:c>
      <x:c r="C4771" t="str">
        <x:v>C133</x:v>
      </x:c>
      <x:c r="D4771" s="59" t="n">
        <x:v>34</x:v>
      </x:c>
      <x:c r="E4771" s="59" t="n">
        <x:v>34</x:v>
      </x:c>
      <x:c r="F4771" s="59" t="str">
        <x:v>S9</x:v>
      </x:c>
      <x:c r="G4771" s="59" t="n">
        <x:v>194</x:v>
      </x:c>
      <x:c r="H4771" s="59" t="n">
        <x:v>220</x:v>
      </x:c>
      <x:c r="I4771" s="59" t="n">
        <x:v>10</x:v>
      </x:c>
      <x:c r="J4771" s="60" t="n">
        <x:f>'参数'!$C$5</x:f>
        <x:v>360</x:v>
      </x:c>
      <x:c r="K4771" s="60" t="n">
        <x:f>'参数'!$D$5</x:f>
        <x:v>240</x:v>
      </x:c>
      <x:c r="L4771" s="60" t="n">
        <x:f>H4771+I4771+J4771</x:f>
        <x:v>590</x:v>
      </x:c>
      <x:c r="M4771" s="60" t="n">
        <x:f>L4771+K4771</x:f>
        <x:v>830</x:v>
      </x:c>
      <x:c r="N4771" s="60" t="n">
        <x:f>'参数'!$B$10</x:f>
        <x:v>1</x:v>
      </x:c>
      <x:c r="O4771" s="60" t="n">
        <x:f>N4771*'参数'!$B$11</x:f>
        <x:v>2</x:v>
      </x:c>
      <x:c r="P4771" s="60" t="n">
        <x:f>N4771*'参数'!$B$12</x:f>
        <x:v>1</x:v>
      </x:c>
      <x:c r="Q4771" t="str">
        <x:f>C4771&amp;"d"</x:f>
        <x:v>C133d</x:v>
      </x:c>
      <x:c r="R4771" t="str">
        <x:f>C4771&amp;"p"</x:f>
        <x:v>C133p</x:v>
      </x:c>
      <x:c r="S4771" t="str">
        <x:f>IF(AND(L4771&gt;=H4771+I4771+J4771,M4771&gt;L4771,F4771&lt;&gt;""),"PASS","FAIL")</x:f>
        <x:v>PASS</x:v>
      </x:c>
      <x:c r="T4771" t="n">
        <x:v>15</x:v>
      </x:c>
      <x:c r="U4771" t="str">
        <x:v>pickup_after_delivery_completion_plus_usage_lag</x:v>
      </x:c>
    </x:row>
    <x:row r="4772">
      <x:c r="A4772" t="str">
        <x:v>Set2_200-10-2b</x:v>
      </x:c>
      <x:c r="B4772" t="str">
        <x:v>standard_same_day</x:v>
      </x:c>
      <x:c r="C4772" t="str">
        <x:v>C134</x:v>
      </x:c>
      <x:c r="D4772" s="59" t="n">
        <x:v>38</x:v>
      </x:c>
      <x:c r="E4772" s="59" t="n">
        <x:v>29</x:v>
      </x:c>
      <x:c r="F4772" s="59" t="str">
        <x:v>S8</x:v>
      </x:c>
      <x:c r="G4772" s="59" t="n">
        <x:v>383</x:v>
      </x:c>
      <x:c r="H4772" s="59" t="n">
        <x:v>407</x:v>
      </x:c>
      <x:c r="I4772" s="59" t="n">
        <x:v>10</x:v>
      </x:c>
      <x:c r="J4772" s="60" t="n">
        <x:f>'参数'!$C$5</x:f>
        <x:v>360</x:v>
      </x:c>
      <x:c r="K4772" s="60" t="n">
        <x:f>'参数'!$D$5</x:f>
        <x:v>240</x:v>
      </x:c>
      <x:c r="L4772" s="60" t="n">
        <x:f>H4772+I4772+J4772</x:f>
        <x:v>777</x:v>
      </x:c>
      <x:c r="M4772" s="60" t="n">
        <x:f>L4772+K4772</x:f>
        <x:v>1017</x:v>
      </x:c>
      <x:c r="N4772" s="60" t="n">
        <x:f>'参数'!$B$10</x:f>
        <x:v>1</x:v>
      </x:c>
      <x:c r="O4772" s="60" t="n">
        <x:f>N4772*'参数'!$B$11</x:f>
        <x:v>2</x:v>
      </x:c>
      <x:c r="P4772" s="60" t="n">
        <x:f>N4772*'参数'!$B$12</x:f>
        <x:v>1</x:v>
      </x:c>
      <x:c r="Q4772" t="str">
        <x:f>C4772&amp;"d"</x:f>
        <x:v>C134d</x:v>
      </x:c>
      <x:c r="R4772" t="str">
        <x:f>C4772&amp;"p"</x:f>
        <x:v>C134p</x:v>
      </x:c>
      <x:c r="S4772" t="str">
        <x:f>IF(AND(L4772&gt;=H4772+I4772+J4772,M4772&gt;L4772,F4772&lt;&gt;""),"PASS","FAIL")</x:f>
        <x:v>PASS</x:v>
      </x:c>
      <x:c r="T4772" t="n">
        <x:v>13</x:v>
      </x:c>
      <x:c r="U4772" t="str">
        <x:v>pickup_after_delivery_completion_plus_usage_lag</x:v>
      </x:c>
    </x:row>
    <x:row r="4773">
      <x:c r="A4773" t="str">
        <x:v>Set2_200-10-2b</x:v>
      </x:c>
      <x:c r="B4773" t="str">
        <x:v>standard_same_day</x:v>
      </x:c>
      <x:c r="C4773" t="str">
        <x:v>C135</x:v>
      </x:c>
      <x:c r="D4773" s="59" t="n">
        <x:v>44</x:v>
      </x:c>
      <x:c r="E4773" s="59" t="n">
        <x:v>44</x:v>
      </x:c>
      <x:c r="F4773" s="59" t="str">
        <x:v>S7</x:v>
      </x:c>
      <x:c r="G4773" s="59" t="n">
        <x:v>258</x:v>
      </x:c>
      <x:c r="H4773" s="59" t="n">
        <x:v>280</x:v>
      </x:c>
      <x:c r="I4773" s="59" t="n">
        <x:v>10</x:v>
      </x:c>
      <x:c r="J4773" s="60" t="n">
        <x:f>'参数'!$C$5</x:f>
        <x:v>360</x:v>
      </x:c>
      <x:c r="K4773" s="60" t="n">
        <x:f>'参数'!$D$5</x:f>
        <x:v>240</x:v>
      </x:c>
      <x:c r="L4773" s="60" t="n">
        <x:f>H4773+I4773+J4773</x:f>
        <x:v>650</x:v>
      </x:c>
      <x:c r="M4773" s="60" t="n">
        <x:f>L4773+K4773</x:f>
        <x:v>890</x:v>
      </x:c>
      <x:c r="N4773" s="60" t="n">
        <x:f>'参数'!$B$10</x:f>
        <x:v>1</x:v>
      </x:c>
      <x:c r="O4773" s="60" t="n">
        <x:f>N4773*'参数'!$B$11</x:f>
        <x:v>2</x:v>
      </x:c>
      <x:c r="P4773" s="60" t="n">
        <x:f>N4773*'参数'!$B$12</x:f>
        <x:v>1</x:v>
      </x:c>
      <x:c r="Q4773" t="str">
        <x:f>C4773&amp;"d"</x:f>
        <x:v>C135d</x:v>
      </x:c>
      <x:c r="R4773" t="str">
        <x:f>C4773&amp;"p"</x:f>
        <x:v>C135p</x:v>
      </x:c>
      <x:c r="S4773" t="str">
        <x:f>IF(AND(L4773&gt;=H4773+I4773+J4773,M4773&gt;L4773,F4773&lt;&gt;""),"PASS","FAIL")</x:f>
        <x:v>PASS</x:v>
      </x:c>
      <x:c r="T4773" t="n">
        <x:v>10</x:v>
      </x:c>
      <x:c r="U4773" t="str">
        <x:v>pickup_after_delivery_completion_plus_usage_lag</x:v>
      </x:c>
    </x:row>
    <x:row r="4774">
      <x:c r="A4774" t="str">
        <x:v>Set2_200-10-2b</x:v>
      </x:c>
      <x:c r="B4774" t="str">
        <x:v>standard_same_day</x:v>
      </x:c>
      <x:c r="C4774" t="str">
        <x:v>C136</x:v>
      </x:c>
      <x:c r="D4774" s="59" t="n">
        <x:v>30</x:v>
      </x:c>
      <x:c r="E4774" s="59" t="n">
        <x:v>24</x:v>
      </x:c>
      <x:c r="F4774" s="59" t="str">
        <x:v>S3</x:v>
      </x:c>
      <x:c r="G4774" s="59" t="n">
        <x:v>102</x:v>
      </x:c>
      <x:c r="H4774" s="59" t="n">
        <x:v>134</x:v>
      </x:c>
      <x:c r="I4774" s="59" t="n">
        <x:v>10</x:v>
      </x:c>
      <x:c r="J4774" s="60" t="n">
        <x:f>'参数'!$C$5</x:f>
        <x:v>360</x:v>
      </x:c>
      <x:c r="K4774" s="60" t="n">
        <x:f>'参数'!$D$5</x:f>
        <x:v>240</x:v>
      </x:c>
      <x:c r="L4774" s="60" t="n">
        <x:f>H4774+I4774+J4774</x:f>
        <x:v>504</x:v>
      </x:c>
      <x:c r="M4774" s="60" t="n">
        <x:f>L4774+K4774</x:f>
        <x:v>744</x:v>
      </x:c>
      <x:c r="N4774" s="60" t="n">
        <x:f>'参数'!$B$10</x:f>
        <x:v>1</x:v>
      </x:c>
      <x:c r="O4774" s="60" t="n">
        <x:f>N4774*'参数'!$B$11</x:f>
        <x:v>2</x:v>
      </x:c>
      <x:c r="P4774" s="60" t="n">
        <x:f>N4774*'参数'!$B$12</x:f>
        <x:v>1</x:v>
      </x:c>
      <x:c r="Q4774" t="str">
        <x:f>C4774&amp;"d"</x:f>
        <x:v>C136d</x:v>
      </x:c>
      <x:c r="R4774" t="str">
        <x:f>C4774&amp;"p"</x:f>
        <x:v>C136p</x:v>
      </x:c>
      <x:c r="S4774" t="str">
        <x:f>IF(AND(L4774&gt;=H4774+I4774+J4774,M4774&gt;L4774,F4774&lt;&gt;""),"PASS","FAIL")</x:f>
        <x:v>PASS</x:v>
      </x:c>
      <x:c r="T4774" t="n">
        <x:v>19</x:v>
      </x:c>
      <x:c r="U4774" t="str">
        <x:v>pickup_after_delivery_completion_plus_usage_lag</x:v>
      </x:c>
    </x:row>
    <x:row r="4775">
      <x:c r="A4775" t="str">
        <x:v>Set2_200-10-2b</x:v>
      </x:c>
      <x:c r="B4775" t="str">
        <x:v>standard_same_day</x:v>
      </x:c>
      <x:c r="C4775" t="str">
        <x:v>C137</x:v>
      </x:c>
      <x:c r="D4775" s="59" t="n">
        <x:v>48</x:v>
      </x:c>
      <x:c r="E4775" s="59" t="n">
        <x:v>35</x:v>
      </x:c>
      <x:c r="F4775" s="59" t="str">
        <x:v>S7</x:v>
      </x:c>
      <x:c r="G4775" s="59" t="n">
        <x:v>85</x:v>
      </x:c>
      <x:c r="H4775" s="59" t="n">
        <x:v>95</x:v>
      </x:c>
      <x:c r="I4775" s="59" t="n">
        <x:v>10</x:v>
      </x:c>
      <x:c r="J4775" s="60" t="n">
        <x:f>'参数'!$C$5</x:f>
        <x:v>360</x:v>
      </x:c>
      <x:c r="K4775" s="60" t="n">
        <x:f>'参数'!$D$5</x:f>
        <x:v>240</x:v>
      </x:c>
      <x:c r="L4775" s="60" t="n">
        <x:f>H4775+I4775+J4775</x:f>
        <x:v>465</x:v>
      </x:c>
      <x:c r="M4775" s="60" t="n">
        <x:f>L4775+K4775</x:f>
        <x:v>705</x:v>
      </x:c>
      <x:c r="N4775" s="60" t="n">
        <x:f>'参数'!$B$10</x:f>
        <x:v>1</x:v>
      </x:c>
      <x:c r="O4775" s="60" t="n">
        <x:f>N4775*'参数'!$B$11</x:f>
        <x:v>2</x:v>
      </x:c>
      <x:c r="P4775" s="60" t="n">
        <x:f>N4775*'参数'!$B$12</x:f>
        <x:v>1</x:v>
      </x:c>
      <x:c r="Q4775" t="str">
        <x:f>C4775&amp;"d"</x:f>
        <x:v>C137d</x:v>
      </x:c>
      <x:c r="R4775" t="str">
        <x:f>C4775&amp;"p"</x:f>
        <x:v>C137p</x:v>
      </x:c>
      <x:c r="S4775" t="str">
        <x:f>IF(AND(L4775&gt;=H4775+I4775+J4775,M4775&gt;L4775,F4775&lt;&gt;""),"PASS","FAIL")</x:f>
        <x:v>PASS</x:v>
      </x:c>
      <x:c r="T4775" t="n">
        <x:v>2</x:v>
      </x:c>
      <x:c r="U4775" t="str">
        <x:v>pickup_after_delivery_completion_plus_usage_lag</x:v>
      </x:c>
    </x:row>
    <x:row r="4776">
      <x:c r="A4776" t="str">
        <x:v>Set2_200-10-2b</x:v>
      </x:c>
      <x:c r="B4776" t="str">
        <x:v>standard_same_day</x:v>
      </x:c>
      <x:c r="C4776" t="str">
        <x:v>C138</x:v>
      </x:c>
      <x:c r="D4776" s="59" t="n">
        <x:v>37</x:v>
      </x:c>
      <x:c r="E4776" s="59" t="n">
        <x:v>30</x:v>
      </x:c>
      <x:c r="F4776" s="59" t="str">
        <x:v>S8</x:v>
      </x:c>
      <x:c r="G4776" s="59" t="n">
        <x:v>428</x:v>
      </x:c>
      <x:c r="H4776" s="59" t="n">
        <x:v>440</x:v>
      </x:c>
      <x:c r="I4776" s="59" t="n">
        <x:v>10</x:v>
      </x:c>
      <x:c r="J4776" s="60" t="n">
        <x:f>'参数'!$C$5</x:f>
        <x:v>360</x:v>
      </x:c>
      <x:c r="K4776" s="60" t="n">
        <x:f>'参数'!$D$5</x:f>
        <x:v>240</x:v>
      </x:c>
      <x:c r="L4776" s="60" t="n">
        <x:f>H4776+I4776+J4776</x:f>
        <x:v>810</x:v>
      </x:c>
      <x:c r="M4776" s="60" t="n">
        <x:f>L4776+K4776</x:f>
        <x:v>1050</x:v>
      </x:c>
      <x:c r="N4776" s="60" t="n">
        <x:f>'参数'!$B$10</x:f>
        <x:v>1</x:v>
      </x:c>
      <x:c r="O4776" s="60" t="n">
        <x:f>N4776*'参数'!$B$11</x:f>
        <x:v>2</x:v>
      </x:c>
      <x:c r="P4776" s="60" t="n">
        <x:f>N4776*'参数'!$B$12</x:f>
        <x:v>1</x:v>
      </x:c>
      <x:c r="Q4776" t="str">
        <x:f>C4776&amp;"d"</x:f>
        <x:v>C138d</x:v>
      </x:c>
      <x:c r="R4776" t="str">
        <x:f>C4776&amp;"p"</x:f>
        <x:v>C138p</x:v>
      </x:c>
      <x:c r="S4776" t="str">
        <x:f>IF(AND(L4776&gt;=H4776+I4776+J4776,M4776&gt;L4776,F4776&lt;&gt;""),"PASS","FAIL")</x:f>
        <x:v>PASS</x:v>
      </x:c>
      <x:c r="T4776" t="n">
        <x:v>13</x:v>
      </x:c>
      <x:c r="U4776" t="str">
        <x:v>pickup_after_delivery_completion_plus_usage_lag</x:v>
      </x:c>
    </x:row>
    <x:row r="4777">
      <x:c r="A4777" t="str">
        <x:v>Set2_200-10-2b</x:v>
      </x:c>
      <x:c r="B4777" t="str">
        <x:v>standard_same_day</x:v>
      </x:c>
      <x:c r="C4777" t="str">
        <x:v>C139</x:v>
      </x:c>
      <x:c r="D4777" s="59" t="n">
        <x:v>36</x:v>
      </x:c>
      <x:c r="E4777" s="59" t="n">
        <x:v>44</x:v>
      </x:c>
      <x:c r="F4777" s="59" t="str">
        <x:v>S9</x:v>
      </x:c>
      <x:c r="G4777" s="59" t="n">
        <x:v>323</x:v>
      </x:c>
      <x:c r="H4777" s="59" t="n">
        <x:v>359</x:v>
      </x:c>
      <x:c r="I4777" s="59" t="n">
        <x:v>10</x:v>
      </x:c>
      <x:c r="J4777" s="60" t="n">
        <x:f>'参数'!$C$5</x:f>
        <x:v>360</x:v>
      </x:c>
      <x:c r="K4777" s="60" t="n">
        <x:f>'参数'!$D$5</x:f>
        <x:v>240</x:v>
      </x:c>
      <x:c r="L4777" s="60" t="n">
        <x:f>H4777+I4777+J4777</x:f>
        <x:v>729</x:v>
      </x:c>
      <x:c r="M4777" s="60" t="n">
        <x:f>L4777+K4777</x:f>
        <x:v>969</x:v>
      </x:c>
      <x:c r="N4777" s="60" t="n">
        <x:f>'参数'!$B$10</x:f>
        <x:v>1</x:v>
      </x:c>
      <x:c r="O4777" s="60" t="n">
        <x:f>N4777*'参数'!$B$11</x:f>
        <x:v>2</x:v>
      </x:c>
      <x:c r="P4777" s="60" t="n">
        <x:f>N4777*'参数'!$B$12</x:f>
        <x:v>1</x:v>
      </x:c>
      <x:c r="Q4777" t="str">
        <x:f>C4777&amp;"d"</x:f>
        <x:v>C139d</x:v>
      </x:c>
      <x:c r="R4777" t="str">
        <x:f>C4777&amp;"p"</x:f>
        <x:v>C139p</x:v>
      </x:c>
      <x:c r="S4777" t="str">
        <x:f>IF(AND(L4777&gt;=H4777+I4777+J4777,M4777&gt;L4777,F4777&lt;&gt;""),"PASS","FAIL")</x:f>
        <x:v>PASS</x:v>
      </x:c>
      <x:c r="T4777" t="n">
        <x:v>3</x:v>
      </x:c>
      <x:c r="U4777" t="str">
        <x:v>pickup_after_delivery_completion_plus_usage_lag</x:v>
      </x:c>
    </x:row>
    <x:row r="4778">
      <x:c r="A4778" t="str">
        <x:v>Set2_200-10-2b</x:v>
      </x:c>
      <x:c r="B4778" t="str">
        <x:v>standard_same_day</x:v>
      </x:c>
      <x:c r="C4778" t="str">
        <x:v>C140</x:v>
      </x:c>
      <x:c r="D4778" s="59" t="n">
        <x:v>33</x:v>
      </x:c>
      <x:c r="E4778" s="59" t="n">
        <x:v>26</x:v>
      </x:c>
      <x:c r="F4778" s="59" t="str">
        <x:v>S3</x:v>
      </x:c>
      <x:c r="G4778" s="59" t="n">
        <x:v>59</x:v>
      </x:c>
      <x:c r="H4778" s="59" t="n">
        <x:v>73</x:v>
      </x:c>
      <x:c r="I4778" s="59" t="n">
        <x:v>10</x:v>
      </x:c>
      <x:c r="J4778" s="60" t="n">
        <x:f>'参数'!$C$5</x:f>
        <x:v>360</x:v>
      </x:c>
      <x:c r="K4778" s="60" t="n">
        <x:f>'参数'!$D$5</x:f>
        <x:v>240</x:v>
      </x:c>
      <x:c r="L4778" s="60" t="n">
        <x:f>H4778+I4778+J4778</x:f>
        <x:v>443</x:v>
      </x:c>
      <x:c r="M4778" s="60" t="n">
        <x:f>L4778+K4778</x:f>
        <x:v>683</x:v>
      </x:c>
      <x:c r="N4778" s="60" t="n">
        <x:f>'参数'!$B$10</x:f>
        <x:v>1</x:v>
      </x:c>
      <x:c r="O4778" s="60" t="n">
        <x:f>N4778*'参数'!$B$11</x:f>
        <x:v>2</x:v>
      </x:c>
      <x:c r="P4778" s="60" t="n">
        <x:f>N4778*'参数'!$B$12</x:f>
        <x:v>1</x:v>
      </x:c>
      <x:c r="Q4778" t="str">
        <x:f>C4778&amp;"d"</x:f>
        <x:v>C140d</x:v>
      </x:c>
      <x:c r="R4778" t="str">
        <x:f>C4778&amp;"p"</x:f>
        <x:v>C140p</x:v>
      </x:c>
      <x:c r="S4778" t="str">
        <x:f>IF(AND(L4778&gt;=H4778+I4778+J4778,M4778&gt;L4778,F4778&lt;&gt;""),"PASS","FAIL")</x:f>
        <x:v>PASS</x:v>
      </x:c>
      <x:c r="T4778" t="n">
        <x:v>1</x:v>
      </x:c>
      <x:c r="U4778" t="str">
        <x:v>pickup_after_delivery_completion_plus_usage_lag</x:v>
      </x:c>
    </x:row>
    <x:row r="4779">
      <x:c r="A4779" t="str">
        <x:v>Set2_200-10-2b</x:v>
      </x:c>
      <x:c r="B4779" t="str">
        <x:v>standard_same_day</x:v>
      </x:c>
      <x:c r="C4779" t="str">
        <x:v>C141</x:v>
      </x:c>
      <x:c r="D4779" s="59" t="n">
        <x:v>32</x:v>
      </x:c>
      <x:c r="E4779" s="59" t="n">
        <x:v>47</x:v>
      </x:c>
      <x:c r="F4779" s="59" t="str">
        <x:v>S9</x:v>
      </x:c>
      <x:c r="G4779" s="59" t="n">
        <x:v>182</x:v>
      </x:c>
      <x:c r="H4779" s="59" t="n">
        <x:v>206</x:v>
      </x:c>
      <x:c r="I4779" s="59" t="n">
        <x:v>10</x:v>
      </x:c>
      <x:c r="J4779" s="60" t="n">
        <x:f>'参数'!$C$5</x:f>
        <x:v>360</x:v>
      </x:c>
      <x:c r="K4779" s="60" t="n">
        <x:f>'参数'!$D$5</x:f>
        <x:v>240</x:v>
      </x:c>
      <x:c r="L4779" s="60" t="n">
        <x:f>H4779+I4779+J4779</x:f>
        <x:v>576</x:v>
      </x:c>
      <x:c r="M4779" s="60" t="n">
        <x:f>L4779+K4779</x:f>
        <x:v>816</x:v>
      </x:c>
      <x:c r="N4779" s="60" t="n">
        <x:f>'参数'!$B$10</x:f>
        <x:v>1</x:v>
      </x:c>
      <x:c r="O4779" s="60" t="n">
        <x:f>N4779*'参数'!$B$11</x:f>
        <x:v>2</x:v>
      </x:c>
      <x:c r="P4779" s="60" t="n">
        <x:f>N4779*'参数'!$B$12</x:f>
        <x:v>1</x:v>
      </x:c>
      <x:c r="Q4779" t="str">
        <x:f>C4779&amp;"d"</x:f>
        <x:v>C141d</x:v>
      </x:c>
      <x:c r="R4779" t="str">
        <x:f>C4779&amp;"p"</x:f>
        <x:v>C141p</x:v>
      </x:c>
      <x:c r="S4779" t="str">
        <x:f>IF(AND(L4779&gt;=H4779+I4779+J4779,M4779&gt;L4779,F4779&lt;&gt;""),"PASS","FAIL")</x:f>
        <x:v>PASS</x:v>
      </x:c>
      <x:c r="T4779" t="n">
        <x:v>10</x:v>
      </x:c>
      <x:c r="U4779" t="str">
        <x:v>pickup_after_delivery_completion_plus_usage_lag</x:v>
      </x:c>
    </x:row>
    <x:row r="4780">
      <x:c r="A4780" t="str">
        <x:v>Set2_200-10-2b</x:v>
      </x:c>
      <x:c r="B4780" t="str">
        <x:v>standard_same_day</x:v>
      </x:c>
      <x:c r="C4780" t="str">
        <x:v>C142</x:v>
      </x:c>
      <x:c r="D4780" s="59" t="n">
        <x:v>31</x:v>
      </x:c>
      <x:c r="E4780" s="59" t="n">
        <x:v>48</x:v>
      </x:c>
      <x:c r="F4780" s="59" t="str">
        <x:v>S9</x:v>
      </x:c>
      <x:c r="G4780" s="59" t="n">
        <x:v>289</x:v>
      </x:c>
      <x:c r="H4780" s="59" t="n">
        <x:v>315</x:v>
      </x:c>
      <x:c r="I4780" s="59" t="n">
        <x:v>10</x:v>
      </x:c>
      <x:c r="J4780" s="60" t="n">
        <x:f>'参数'!$C$5</x:f>
        <x:v>360</x:v>
      </x:c>
      <x:c r="K4780" s="60" t="n">
        <x:f>'参数'!$D$5</x:f>
        <x:v>240</x:v>
      </x:c>
      <x:c r="L4780" s="60" t="n">
        <x:f>H4780+I4780+J4780</x:f>
        <x:v>685</x:v>
      </x:c>
      <x:c r="M4780" s="60" t="n">
        <x:f>L4780+K4780</x:f>
        <x:v>925</x:v>
      </x:c>
      <x:c r="N4780" s="60" t="n">
        <x:f>'参数'!$B$10</x:f>
        <x:v>1</x:v>
      </x:c>
      <x:c r="O4780" s="60" t="n">
        <x:f>N4780*'参数'!$B$11</x:f>
        <x:v>2</x:v>
      </x:c>
      <x:c r="P4780" s="60" t="n">
        <x:f>N4780*'参数'!$B$12</x:f>
        <x:v>1</x:v>
      </x:c>
      <x:c r="Q4780" t="str">
        <x:f>C4780&amp;"d"</x:f>
        <x:v>C142d</x:v>
      </x:c>
      <x:c r="R4780" t="str">
        <x:f>C4780&amp;"p"</x:f>
        <x:v>C142p</x:v>
      </x:c>
      <x:c r="S4780" t="str">
        <x:f>IF(AND(L4780&gt;=H4780+I4780+J4780,M4780&gt;L4780,F4780&lt;&gt;""),"PASS","FAIL")</x:f>
        <x:v>PASS</x:v>
      </x:c>
      <x:c r="T4780" t="n">
        <x:v>9</x:v>
      </x:c>
      <x:c r="U4780" t="str">
        <x:v>pickup_after_delivery_completion_plus_usage_lag</x:v>
      </x:c>
    </x:row>
    <x:row r="4781">
      <x:c r="A4781" t="str">
        <x:v>Set2_200-10-2b</x:v>
      </x:c>
      <x:c r="B4781" t="str">
        <x:v>standard_same_day</x:v>
      </x:c>
      <x:c r="C4781" t="str">
        <x:v>C143</x:v>
      </x:c>
      <x:c r="D4781" s="59" t="n">
        <x:v>49</x:v>
      </x:c>
      <x:c r="E4781" s="59" t="n">
        <x:v>25</x:v>
      </x:c>
      <x:c r="F4781" s="59" t="str">
        <x:v>S4</x:v>
      </x:c>
      <x:c r="G4781" s="59" t="n">
        <x:v>505</x:v>
      </x:c>
      <x:c r="H4781" s="59" t="n">
        <x:v>519</x:v>
      </x:c>
      <x:c r="I4781" s="59" t="n">
        <x:v>10</x:v>
      </x:c>
      <x:c r="J4781" s="60" t="n">
        <x:f>'参数'!$C$5</x:f>
        <x:v>360</x:v>
      </x:c>
      <x:c r="K4781" s="60" t="n">
        <x:f>'参数'!$D$5</x:f>
        <x:v>240</x:v>
      </x:c>
      <x:c r="L4781" s="60" t="n">
        <x:f>H4781+I4781+J4781</x:f>
        <x:v>889</x:v>
      </x:c>
      <x:c r="M4781" s="60" t="n">
        <x:f>L4781+K4781</x:f>
        <x:v>1129</x:v>
      </x:c>
      <x:c r="N4781" s="60" t="n">
        <x:f>'参数'!$B$10</x:f>
        <x:v>1</x:v>
      </x:c>
      <x:c r="O4781" s="60" t="n">
        <x:f>N4781*'参数'!$B$11</x:f>
        <x:v>2</x:v>
      </x:c>
      <x:c r="P4781" s="60" t="n">
        <x:f>N4781*'参数'!$B$12</x:f>
        <x:v>1</x:v>
      </x:c>
      <x:c r="Q4781" t="str">
        <x:f>C4781&amp;"d"</x:f>
        <x:v>C143d</x:v>
      </x:c>
      <x:c r="R4781" t="str">
        <x:f>C4781&amp;"p"</x:f>
        <x:v>C143p</x:v>
      </x:c>
      <x:c r="S4781" t="str">
        <x:f>IF(AND(L4781&gt;=H4781+I4781+J4781,M4781&gt;L4781,F4781&lt;&gt;""),"PASS","FAIL")</x:f>
        <x:v>PASS</x:v>
      </x:c>
      <x:c r="T4781" t="n">
        <x:v>18</x:v>
      </x:c>
      <x:c r="U4781" t="str">
        <x:v>pickup_after_delivery_completion_plus_usage_lag</x:v>
      </x:c>
    </x:row>
    <x:row r="4782">
      <x:c r="A4782" t="str">
        <x:v>Set2_200-10-2b</x:v>
      </x:c>
      <x:c r="B4782" t="str">
        <x:v>standard_same_day</x:v>
      </x:c>
      <x:c r="C4782" t="str">
        <x:v>C144</x:v>
      </x:c>
      <x:c r="D4782" s="59" t="n">
        <x:v>41</x:v>
      </x:c>
      <x:c r="E4782" s="59" t="n">
        <x:v>36</x:v>
      </x:c>
      <x:c r="F4782" s="59" t="str">
        <x:v>S7</x:v>
      </x:c>
      <x:c r="G4782" s="59" t="n">
        <x:v>736</x:v>
      </x:c>
      <x:c r="H4782" s="59" t="n">
        <x:v>750</x:v>
      </x:c>
      <x:c r="I4782" s="59" t="n">
        <x:v>10</x:v>
      </x:c>
      <x:c r="J4782" s="60" t="n">
        <x:f>'参数'!$C$5</x:f>
        <x:v>360</x:v>
      </x:c>
      <x:c r="K4782" s="60" t="n">
        <x:f>'参数'!$D$5</x:f>
        <x:v>240</x:v>
      </x:c>
      <x:c r="L4782" s="60" t="n">
        <x:f>H4782+I4782+J4782</x:f>
        <x:v>1120</x:v>
      </x:c>
      <x:c r="M4782" s="60" t="n">
        <x:f>L4782+K4782</x:f>
        <x:v>1360</x:v>
      </x:c>
      <x:c r="N4782" s="60" t="n">
        <x:f>'参数'!$B$10</x:f>
        <x:v>1</x:v>
      </x:c>
      <x:c r="O4782" s="60" t="n">
        <x:f>N4782*'参数'!$B$11</x:f>
        <x:v>2</x:v>
      </x:c>
      <x:c r="P4782" s="60" t="n">
        <x:f>N4782*'参数'!$B$12</x:f>
        <x:v>1</x:v>
      </x:c>
      <x:c r="Q4782" t="str">
        <x:f>C4782&amp;"d"</x:f>
        <x:v>C144d</x:v>
      </x:c>
      <x:c r="R4782" t="str">
        <x:f>C4782&amp;"p"</x:f>
        <x:v>C144p</x:v>
      </x:c>
      <x:c r="S4782" t="str">
        <x:f>IF(AND(L4782&gt;=H4782+I4782+J4782,M4782&gt;L4782,F4782&lt;&gt;""),"PASS","FAIL")</x:f>
        <x:v>PASS</x:v>
      </x:c>
      <x:c r="T4782" t="n">
        <x:v>10</x:v>
      </x:c>
      <x:c r="U4782" t="str">
        <x:v>pickup_after_delivery_completion_plus_usage_lag</x:v>
      </x:c>
    </x:row>
    <x:row r="4783">
      <x:c r="A4783" t="str">
        <x:v>Set2_200-10-2b</x:v>
      </x:c>
      <x:c r="B4783" t="str">
        <x:v>standard_same_day</x:v>
      </x:c>
      <x:c r="C4783" t="str">
        <x:v>C145</x:v>
      </x:c>
      <x:c r="D4783" s="59" t="n">
        <x:v>47</x:v>
      </x:c>
      <x:c r="E4783" s="59" t="n">
        <x:v>37</x:v>
      </x:c>
      <x:c r="F4783" s="59" t="str">
        <x:v>S7</x:v>
      </x:c>
      <x:c r="G4783" s="59" t="n">
        <x:v>619</x:v>
      </x:c>
      <x:c r="H4783" s="59" t="n">
        <x:v>651</x:v>
      </x:c>
      <x:c r="I4783" s="59" t="n">
        <x:v>10</x:v>
      </x:c>
      <x:c r="J4783" s="60" t="n">
        <x:f>'参数'!$C$5</x:f>
        <x:v>360</x:v>
      </x:c>
      <x:c r="K4783" s="60" t="n">
        <x:f>'参数'!$D$5</x:f>
        <x:v>240</x:v>
      </x:c>
      <x:c r="L4783" s="60" t="n">
        <x:f>H4783+I4783+J4783</x:f>
        <x:v>1021</x:v>
      </x:c>
      <x:c r="M4783" s="60" t="n">
        <x:f>L4783+K4783</x:f>
        <x:v>1261</x:v>
      </x:c>
      <x:c r="N4783" s="60" t="n">
        <x:f>'参数'!$B$10</x:f>
        <x:v>1</x:v>
      </x:c>
      <x:c r="O4783" s="60" t="n">
        <x:f>N4783*'参数'!$B$11</x:f>
        <x:v>2</x:v>
      </x:c>
      <x:c r="P4783" s="60" t="n">
        <x:f>N4783*'参数'!$B$12</x:f>
        <x:v>1</x:v>
      </x:c>
      <x:c r="Q4783" t="str">
        <x:f>C4783&amp;"d"</x:f>
        <x:v>C145d</x:v>
      </x:c>
      <x:c r="R4783" t="str">
        <x:f>C4783&amp;"p"</x:f>
        <x:v>C145p</x:v>
      </x:c>
      <x:c r="S4783" t="str">
        <x:f>IF(AND(L4783&gt;=H4783+I4783+J4783,M4783&gt;L4783,F4783&lt;&gt;""),"PASS","FAIL")</x:f>
        <x:v>PASS</x:v>
      </x:c>
      <x:c r="T4783" t="n">
        <x:v>11</x:v>
      </x:c>
      <x:c r="U4783" t="str">
        <x:v>pickup_after_delivery_completion_plus_usage_lag</x:v>
      </x:c>
    </x:row>
    <x:row r="4784">
      <x:c r="A4784" t="str">
        <x:v>Set2_200-10-2b</x:v>
      </x:c>
      <x:c r="B4784" t="str">
        <x:v>standard_same_day</x:v>
      </x:c>
      <x:c r="C4784" t="str">
        <x:v>C146</x:v>
      </x:c>
      <x:c r="D4784" s="59" t="n">
        <x:v>49</x:v>
      </x:c>
      <x:c r="E4784" s="59" t="n">
        <x:v>38</x:v>
      </x:c>
      <x:c r="F4784" s="59" t="str">
        <x:v>S7</x:v>
      </x:c>
      <x:c r="G4784" s="59" t="n">
        <x:v>736</x:v>
      </x:c>
      <x:c r="H4784" s="59" t="n">
        <x:v>750</x:v>
      </x:c>
      <x:c r="I4784" s="59" t="n">
        <x:v>10</x:v>
      </x:c>
      <x:c r="J4784" s="60" t="n">
        <x:f>'参数'!$C$5</x:f>
        <x:v>360</x:v>
      </x:c>
      <x:c r="K4784" s="60" t="n">
        <x:f>'参数'!$D$5</x:f>
        <x:v>240</x:v>
      </x:c>
      <x:c r="L4784" s="60" t="n">
        <x:f>H4784+I4784+J4784</x:f>
        <x:v>1120</x:v>
      </x:c>
      <x:c r="M4784" s="60" t="n">
        <x:f>L4784+K4784</x:f>
        <x:v>1360</x:v>
      </x:c>
      <x:c r="N4784" s="60" t="n">
        <x:f>'参数'!$B$10</x:f>
        <x:v>1</x:v>
      </x:c>
      <x:c r="O4784" s="60" t="n">
        <x:f>N4784*'参数'!$B$11</x:f>
        <x:v>2</x:v>
      </x:c>
      <x:c r="P4784" s="60" t="n">
        <x:f>N4784*'参数'!$B$12</x:f>
        <x:v>1</x:v>
      </x:c>
      <x:c r="Q4784" t="str">
        <x:f>C4784&amp;"d"</x:f>
        <x:v>C146d</x:v>
      </x:c>
      <x:c r="R4784" t="str">
        <x:f>C4784&amp;"p"</x:f>
        <x:v>C146p</x:v>
      </x:c>
      <x:c r="S4784" t="str">
        <x:f>IF(AND(L4784&gt;=H4784+I4784+J4784,M4784&gt;L4784,F4784&lt;&gt;""),"PASS","FAIL")</x:f>
        <x:v>PASS</x:v>
      </x:c>
      <x:c r="T4784" t="n">
        <x:v>11</x:v>
      </x:c>
      <x:c r="U4784" t="str">
        <x:v>pickup_after_delivery_completion_plus_usage_lag</x:v>
      </x:c>
    </x:row>
    <x:row r="4785">
      <x:c r="A4785" t="str">
        <x:v>Set2_200-10-2b</x:v>
      </x:c>
      <x:c r="B4785" t="str">
        <x:v>standard_same_day</x:v>
      </x:c>
      <x:c r="C4785" t="str">
        <x:v>C147</x:v>
      </x:c>
      <x:c r="D4785" s="59" t="n">
        <x:v>41</x:v>
      </x:c>
      <x:c r="E4785" s="59" t="n">
        <x:v>47</x:v>
      </x:c>
      <x:c r="F4785" s="59" t="str">
        <x:v>S7</x:v>
      </x:c>
      <x:c r="G4785" s="59" t="n">
        <x:v>634</x:v>
      </x:c>
      <x:c r="H4785" s="59" t="n">
        <x:v>664</x:v>
      </x:c>
      <x:c r="I4785" s="59" t="n">
        <x:v>10</x:v>
      </x:c>
      <x:c r="J4785" s="60" t="n">
        <x:f>'参数'!$C$5</x:f>
        <x:v>360</x:v>
      </x:c>
      <x:c r="K4785" s="60" t="n">
        <x:f>'参数'!$D$5</x:f>
        <x:v>240</x:v>
      </x:c>
      <x:c r="L4785" s="60" t="n">
        <x:f>H4785+I4785+J4785</x:f>
        <x:v>1034</x:v>
      </x:c>
      <x:c r="M4785" s="60" t="n">
        <x:f>L4785+K4785</x:f>
        <x:v>1274</x:v>
      </x:c>
      <x:c r="N4785" s="60" t="n">
        <x:f>'参数'!$B$10</x:f>
        <x:v>1</x:v>
      </x:c>
      <x:c r="O4785" s="60" t="n">
        <x:f>N4785*'参数'!$B$11</x:f>
        <x:v>2</x:v>
      </x:c>
      <x:c r="P4785" s="60" t="n">
        <x:f>N4785*'参数'!$B$12</x:f>
        <x:v>1</x:v>
      </x:c>
      <x:c r="Q4785" t="str">
        <x:f>C4785&amp;"d"</x:f>
        <x:v>C147d</x:v>
      </x:c>
      <x:c r="R4785" t="str">
        <x:f>C4785&amp;"p"</x:f>
        <x:v>C147p</x:v>
      </x:c>
      <x:c r="S4785" t="str">
        <x:f>IF(AND(L4785&gt;=H4785+I4785+J4785,M4785&gt;L4785,F4785&lt;&gt;""),"PASS","FAIL")</x:f>
        <x:v>PASS</x:v>
      </x:c>
      <x:c r="T4785" t="n">
        <x:v>8</x:v>
      </x:c>
      <x:c r="U4785" t="str">
        <x:v>pickup_after_delivery_completion_plus_usage_lag</x:v>
      </x:c>
    </x:row>
    <x:row r="4786">
      <x:c r="A4786" t="str">
        <x:v>Set2_200-10-2b</x:v>
      </x:c>
      <x:c r="B4786" t="str">
        <x:v>standard_same_day</x:v>
      </x:c>
      <x:c r="C4786" t="str">
        <x:v>C148</x:v>
      </x:c>
      <x:c r="D4786" s="59" t="n">
        <x:v>48</x:v>
      </x:c>
      <x:c r="E4786" s="59" t="n">
        <x:v>36</x:v>
      </x:c>
      <x:c r="F4786" s="59" t="str">
        <x:v>S7</x:v>
      </x:c>
      <x:c r="G4786" s="59" t="n">
        <x:v>603</x:v>
      </x:c>
      <x:c r="H4786" s="59" t="n">
        <x:v>633</x:v>
      </x:c>
      <x:c r="I4786" s="59" t="n">
        <x:v>10</x:v>
      </x:c>
      <x:c r="J4786" s="60" t="n">
        <x:f>'参数'!$C$5</x:f>
        <x:v>360</x:v>
      </x:c>
      <x:c r="K4786" s="60" t="n">
        <x:f>'参数'!$D$5</x:f>
        <x:v>240</x:v>
      </x:c>
      <x:c r="L4786" s="60" t="n">
        <x:f>H4786+I4786+J4786</x:f>
        <x:v>1003</x:v>
      </x:c>
      <x:c r="M4786" s="60" t="n">
        <x:f>L4786+K4786</x:f>
        <x:v>1243</x:v>
      </x:c>
      <x:c r="N4786" s="60" t="n">
        <x:f>'参数'!$B$10</x:f>
        <x:v>1</x:v>
      </x:c>
      <x:c r="O4786" s="60" t="n">
        <x:f>N4786*'参数'!$B$11</x:f>
        <x:v>2</x:v>
      </x:c>
      <x:c r="P4786" s="60" t="n">
        <x:f>N4786*'参数'!$B$12</x:f>
        <x:v>1</x:v>
      </x:c>
      <x:c r="Q4786" t="str">
        <x:f>C4786&amp;"d"</x:f>
        <x:v>C148d</x:v>
      </x:c>
      <x:c r="R4786" t="str">
        <x:f>C4786&amp;"p"</x:f>
        <x:v>C148p</x:v>
      </x:c>
      <x:c r="S4786" t="str">
        <x:f>IF(AND(L4786&gt;=H4786+I4786+J4786,M4786&gt;L4786,F4786&lt;&gt;""),"PASS","FAIL")</x:f>
        <x:v>PASS</x:v>
      </x:c>
      <x:c r="T4786" t="n">
        <x:v>6</x:v>
      </x:c>
      <x:c r="U4786" t="str">
        <x:v>pickup_after_delivery_completion_plus_usage_lag</x:v>
      </x:c>
    </x:row>
    <x:row r="4787">
      <x:c r="A4787" t="str">
        <x:v>Set2_200-10-2b</x:v>
      </x:c>
      <x:c r="B4787" t="str">
        <x:v>standard_same_day</x:v>
      </x:c>
      <x:c r="C4787" t="str">
        <x:v>C149</x:v>
      </x:c>
      <x:c r="D4787" s="59" t="n">
        <x:v>39</x:v>
      </x:c>
      <x:c r="E4787" s="59" t="n">
        <x:v>49</x:v>
      </x:c>
      <x:c r="F4787" s="59" t="str">
        <x:v>S7</x:v>
      </x:c>
      <x:c r="G4787" s="59" t="n">
        <x:v>218</x:v>
      </x:c>
      <x:c r="H4787" s="59" t="n">
        <x:v>244</x:v>
      </x:c>
      <x:c r="I4787" s="59" t="n">
        <x:v>10</x:v>
      </x:c>
      <x:c r="J4787" s="60" t="n">
        <x:f>'参数'!$C$5</x:f>
        <x:v>360</x:v>
      </x:c>
      <x:c r="K4787" s="60" t="n">
        <x:f>'参数'!$D$5</x:f>
        <x:v>240</x:v>
      </x:c>
      <x:c r="L4787" s="60" t="n">
        <x:f>H4787+I4787+J4787</x:f>
        <x:v>614</x:v>
      </x:c>
      <x:c r="M4787" s="60" t="n">
        <x:f>L4787+K4787</x:f>
        <x:v>854</x:v>
      </x:c>
      <x:c r="N4787" s="60" t="n">
        <x:f>'参数'!$B$10</x:f>
        <x:v>1</x:v>
      </x:c>
      <x:c r="O4787" s="60" t="n">
        <x:f>N4787*'参数'!$B$11</x:f>
        <x:v>2</x:v>
      </x:c>
      <x:c r="P4787" s="60" t="n">
        <x:f>N4787*'参数'!$B$12</x:f>
        <x:v>1</x:v>
      </x:c>
      <x:c r="Q4787" t="str">
        <x:f>C4787&amp;"d"</x:f>
        <x:v>C149d</x:v>
      </x:c>
      <x:c r="R4787" t="str">
        <x:f>C4787&amp;"p"</x:f>
        <x:v>C149p</x:v>
      </x:c>
      <x:c r="S4787" t="str">
        <x:f>IF(AND(L4787&gt;=H4787+I4787+J4787,M4787&gt;L4787,F4787&lt;&gt;""),"PASS","FAIL")</x:f>
        <x:v>PASS</x:v>
      </x:c>
      <x:c r="T4787" t="n">
        <x:v>5</x:v>
      </x:c>
      <x:c r="U4787" t="str">
        <x:v>pickup_after_delivery_completion_plus_usage_lag</x:v>
      </x:c>
    </x:row>
    <x:row r="4788">
      <x:c r="A4788" t="str">
        <x:v>Set2_200-10-2b</x:v>
      </x:c>
      <x:c r="B4788" t="str">
        <x:v>standard_same_day</x:v>
      </x:c>
      <x:c r="C4788" t="str">
        <x:v>C150</x:v>
      </x:c>
      <x:c r="D4788" s="59" t="n">
        <x:v>25</x:v>
      </x:c>
      <x:c r="E4788" s="59" t="n">
        <x:v>36</x:v>
      </x:c>
      <x:c r="F4788" s="59" t="str">
        <x:v>S9</x:v>
      </x:c>
      <x:c r="G4788" s="59" t="n">
        <x:v>209</x:v>
      </x:c>
      <x:c r="H4788" s="59" t="n">
        <x:v>225</x:v>
      </x:c>
      <x:c r="I4788" s="59" t="n">
        <x:v>10</x:v>
      </x:c>
      <x:c r="J4788" s="60" t="n">
        <x:f>'参数'!$C$5</x:f>
        <x:v>360</x:v>
      </x:c>
      <x:c r="K4788" s="60" t="n">
        <x:f>'参数'!$D$5</x:f>
        <x:v>240</x:v>
      </x:c>
      <x:c r="L4788" s="60" t="n">
        <x:f>H4788+I4788+J4788</x:f>
        <x:v>595</x:v>
      </x:c>
      <x:c r="M4788" s="60" t="n">
        <x:f>L4788+K4788</x:f>
        <x:v>835</x:v>
      </x:c>
      <x:c r="N4788" s="60" t="n">
        <x:f>'参数'!$B$10</x:f>
        <x:v>1</x:v>
      </x:c>
      <x:c r="O4788" s="60" t="n">
        <x:f>N4788*'参数'!$B$11</x:f>
        <x:v>2</x:v>
      </x:c>
      <x:c r="P4788" s="60" t="n">
        <x:f>N4788*'参数'!$B$12</x:f>
        <x:v>1</x:v>
      </x:c>
      <x:c r="Q4788" t="str">
        <x:f>C4788&amp;"d"</x:f>
        <x:v>C150d</x:v>
      </x:c>
      <x:c r="R4788" t="str">
        <x:f>C4788&amp;"p"</x:f>
        <x:v>C150p</x:v>
      </x:c>
      <x:c r="S4788" t="str">
        <x:f>IF(AND(L4788&gt;=H4788+I4788+J4788,M4788&gt;L4788,F4788&lt;&gt;""),"PASS","FAIL")</x:f>
        <x:v>PASS</x:v>
      </x:c>
      <x:c r="T4788" t="n">
        <x:v>6</x:v>
      </x:c>
      <x:c r="U4788" t="str">
        <x:v>pickup_after_delivery_completion_plus_usage_lag</x:v>
      </x:c>
    </x:row>
    <x:row r="4789">
      <x:c r="A4789" t="str">
        <x:v>Set2_200-10-2b</x:v>
      </x:c>
      <x:c r="B4789" t="str">
        <x:v>standard_same_day</x:v>
      </x:c>
      <x:c r="C4789" t="str">
        <x:v>C151</x:v>
      </x:c>
      <x:c r="D4789" s="59" t="n">
        <x:v>48</x:v>
      </x:c>
      <x:c r="E4789" s="59" t="n">
        <x:v>44</x:v>
      </x:c>
      <x:c r="F4789" s="59" t="str">
        <x:v>S7</x:v>
      </x:c>
      <x:c r="G4789" s="59" t="n">
        <x:v>535</x:v>
      </x:c>
      <x:c r="H4789" s="59" t="n">
        <x:v>555</x:v>
      </x:c>
      <x:c r="I4789" s="59" t="n">
        <x:v>10</x:v>
      </x:c>
      <x:c r="J4789" s="60" t="n">
        <x:f>'参数'!$C$5</x:f>
        <x:v>360</x:v>
      </x:c>
      <x:c r="K4789" s="60" t="n">
        <x:f>'参数'!$D$5</x:f>
        <x:v>240</x:v>
      </x:c>
      <x:c r="L4789" s="60" t="n">
        <x:f>H4789+I4789+J4789</x:f>
        <x:v>925</x:v>
      </x:c>
      <x:c r="M4789" s="60" t="n">
        <x:f>L4789+K4789</x:f>
        <x:v>1165</x:v>
      </x:c>
      <x:c r="N4789" s="60" t="n">
        <x:f>'参数'!$B$10</x:f>
        <x:v>1</x:v>
      </x:c>
      <x:c r="O4789" s="60" t="n">
        <x:f>N4789*'参数'!$B$11</x:f>
        <x:v>2</x:v>
      </x:c>
      <x:c r="P4789" s="60" t="n">
        <x:f>N4789*'参数'!$B$12</x:f>
        <x:v>1</x:v>
      </x:c>
      <x:c r="Q4789" t="str">
        <x:f>C4789&amp;"d"</x:f>
        <x:v>C151d</x:v>
      </x:c>
      <x:c r="R4789" t="str">
        <x:f>C4789&amp;"p"</x:f>
        <x:v>C151p</x:v>
      </x:c>
      <x:c r="S4789" t="str">
        <x:f>IF(AND(L4789&gt;=H4789+I4789+J4789,M4789&gt;L4789,F4789&lt;&gt;""),"PASS","FAIL")</x:f>
        <x:v>PASS</x:v>
      </x:c>
      <x:c r="T4789" t="n">
        <x:v>5</x:v>
      </x:c>
      <x:c r="U4789" t="str">
        <x:v>pickup_after_delivery_completion_plus_usage_lag</x:v>
      </x:c>
    </x:row>
    <x:row r="4790">
      <x:c r="A4790" t="str">
        <x:v>Set2_200-10-2b</x:v>
      </x:c>
      <x:c r="B4790" t="str">
        <x:v>standard_same_day</x:v>
      </x:c>
      <x:c r="C4790" t="str">
        <x:v>C152</x:v>
      </x:c>
      <x:c r="D4790" s="59" t="n">
        <x:v>50</x:v>
      </x:c>
      <x:c r="E4790" s="59" t="n">
        <x:v>50</x:v>
      </x:c>
      <x:c r="F4790" s="59" t="str">
        <x:v>S7</x:v>
      </x:c>
      <x:c r="G4790" s="59" t="n">
        <x:v>131</x:v>
      </x:c>
      <x:c r="H4790" s="59" t="n">
        <x:v>151</x:v>
      </x:c>
      <x:c r="I4790" s="59" t="n">
        <x:v>10</x:v>
      </x:c>
      <x:c r="J4790" s="60" t="n">
        <x:f>'参数'!$C$5</x:f>
        <x:v>360</x:v>
      </x:c>
      <x:c r="K4790" s="60" t="n">
        <x:f>'参数'!$D$5</x:f>
        <x:v>240</x:v>
      </x:c>
      <x:c r="L4790" s="60" t="n">
        <x:f>H4790+I4790+J4790</x:f>
        <x:v>521</x:v>
      </x:c>
      <x:c r="M4790" s="60" t="n">
        <x:f>L4790+K4790</x:f>
        <x:v>761</x:v>
      </x:c>
      <x:c r="N4790" s="60" t="n">
        <x:f>'参数'!$B$10</x:f>
        <x:v>1</x:v>
      </x:c>
      <x:c r="O4790" s="60" t="n">
        <x:f>N4790*'参数'!$B$11</x:f>
        <x:v>2</x:v>
      </x:c>
      <x:c r="P4790" s="60" t="n">
        <x:f>N4790*'参数'!$B$12</x:f>
        <x:v>1</x:v>
      </x:c>
      <x:c r="Q4790" t="str">
        <x:f>C4790&amp;"d"</x:f>
        <x:v>C152d</x:v>
      </x:c>
      <x:c r="R4790" t="str">
        <x:f>C4790&amp;"p"</x:f>
        <x:v>C152p</x:v>
      </x:c>
      <x:c r="S4790" t="str">
        <x:f>IF(AND(L4790&gt;=H4790+I4790+J4790,M4790&gt;L4790,F4790&lt;&gt;""),"PASS","FAIL")</x:f>
        <x:v>PASS</x:v>
      </x:c>
      <x:c r="T4790" t="n">
        <x:v>9</x:v>
      </x:c>
      <x:c r="U4790" t="str">
        <x:v>pickup_after_delivery_completion_plus_usage_lag</x:v>
      </x:c>
    </x:row>
    <x:row r="4791">
      <x:c r="A4791" t="str">
        <x:v>Set2_200-10-2b</x:v>
      </x:c>
      <x:c r="B4791" t="str">
        <x:v>standard_same_day</x:v>
      </x:c>
      <x:c r="C4791" t="str">
        <x:v>C153</x:v>
      </x:c>
      <x:c r="D4791" s="59" t="n">
        <x:v>41</x:v>
      </x:c>
      <x:c r="E4791" s="59" t="n">
        <x:v>44</x:v>
      </x:c>
      <x:c r="F4791" s="59" t="str">
        <x:v>S7</x:v>
      </x:c>
      <x:c r="G4791" s="59" t="n">
        <x:v>643</x:v>
      </x:c>
      <x:c r="H4791" s="59" t="n">
        <x:v>681</x:v>
      </x:c>
      <x:c r="I4791" s="59" t="n">
        <x:v>10</x:v>
      </x:c>
      <x:c r="J4791" s="60" t="n">
        <x:f>'参数'!$C$5</x:f>
        <x:v>360</x:v>
      </x:c>
      <x:c r="K4791" s="60" t="n">
        <x:f>'参数'!$D$5</x:f>
        <x:v>240</x:v>
      </x:c>
      <x:c r="L4791" s="60" t="n">
        <x:f>H4791+I4791+J4791</x:f>
        <x:v>1051</x:v>
      </x:c>
      <x:c r="M4791" s="60" t="n">
        <x:f>L4791+K4791</x:f>
        <x:v>1291</x:v>
      </x:c>
      <x:c r="N4791" s="60" t="n">
        <x:f>'参数'!$B$10</x:f>
        <x:v>1</x:v>
      </x:c>
      <x:c r="O4791" s="60" t="n">
        <x:f>N4791*'参数'!$B$11</x:f>
        <x:v>2</x:v>
      </x:c>
      <x:c r="P4791" s="60" t="n">
        <x:f>N4791*'参数'!$B$12</x:f>
        <x:v>1</x:v>
      </x:c>
      <x:c r="Q4791" t="str">
        <x:f>C4791&amp;"d"</x:f>
        <x:v>C153d</x:v>
      </x:c>
      <x:c r="R4791" t="str">
        <x:f>C4791&amp;"p"</x:f>
        <x:v>C153p</x:v>
      </x:c>
      <x:c r="S4791" t="str">
        <x:f>IF(AND(L4791&gt;=H4791+I4791+J4791,M4791&gt;L4791,F4791&lt;&gt;""),"PASS","FAIL")</x:f>
        <x:v>PASS</x:v>
      </x:c>
      <x:c r="T4791" t="n">
        <x:v>1</x:v>
      </x:c>
      <x:c r="U4791" t="str">
        <x:v>pickup_after_delivery_completion_plus_usage_lag</x:v>
      </x:c>
    </x:row>
    <x:row r="4792">
      <x:c r="A4792" t="str">
        <x:v>Set2_200-10-2b</x:v>
      </x:c>
      <x:c r="B4792" t="str">
        <x:v>standard_same_day</x:v>
      </x:c>
      <x:c r="C4792" t="str">
        <x:v>C154</x:v>
      </x:c>
      <x:c r="D4792" s="59" t="n">
        <x:v>40</x:v>
      </x:c>
      <x:c r="E4792" s="59" t="n">
        <x:v>36</x:v>
      </x:c>
      <x:c r="F4792" s="59" t="str">
        <x:v>S7</x:v>
      </x:c>
      <x:c r="G4792" s="59" t="n">
        <x:v>64</x:v>
      </x:c>
      <x:c r="H4792" s="59" t="n">
        <x:v>98</x:v>
      </x:c>
      <x:c r="I4792" s="59" t="n">
        <x:v>10</x:v>
      </x:c>
      <x:c r="J4792" s="60" t="n">
        <x:f>'参数'!$C$5</x:f>
        <x:v>360</x:v>
      </x:c>
      <x:c r="K4792" s="60" t="n">
        <x:f>'参数'!$D$5</x:f>
        <x:v>240</x:v>
      </x:c>
      <x:c r="L4792" s="60" t="n">
        <x:f>H4792+I4792+J4792</x:f>
        <x:v>468</x:v>
      </x:c>
      <x:c r="M4792" s="60" t="n">
        <x:f>L4792+K4792</x:f>
        <x:v>708</x:v>
      </x:c>
      <x:c r="N4792" s="60" t="n">
        <x:f>'参数'!$B$10</x:f>
        <x:v>1</x:v>
      </x:c>
      <x:c r="O4792" s="60" t="n">
        <x:f>N4792*'参数'!$B$11</x:f>
        <x:v>2</x:v>
      </x:c>
      <x:c r="P4792" s="60" t="n">
        <x:f>N4792*'参数'!$B$12</x:f>
        <x:v>1</x:v>
      </x:c>
      <x:c r="Q4792" t="str">
        <x:f>C4792&amp;"d"</x:f>
        <x:v>C154d</x:v>
      </x:c>
      <x:c r="R4792" t="str">
        <x:f>C4792&amp;"p"</x:f>
        <x:v>C154p</x:v>
      </x:c>
      <x:c r="S4792" t="str">
        <x:f>IF(AND(L4792&gt;=H4792+I4792+J4792,M4792&gt;L4792,F4792&lt;&gt;""),"PASS","FAIL")</x:f>
        <x:v>PASS</x:v>
      </x:c>
      <x:c r="T4792" t="n">
        <x:v>2</x:v>
      </x:c>
      <x:c r="U4792" t="str">
        <x:v>pickup_after_delivery_completion_plus_usage_lag</x:v>
      </x:c>
    </x:row>
    <x:row r="4793">
      <x:c r="A4793" t="str">
        <x:v>Set2_200-10-2b</x:v>
      </x:c>
      <x:c r="B4793" t="str">
        <x:v>standard_same_day</x:v>
      </x:c>
      <x:c r="C4793" t="str">
        <x:v>C155</x:v>
      </x:c>
      <x:c r="D4793" s="59" t="n">
        <x:v>45</x:v>
      </x:c>
      <x:c r="E4793" s="59" t="n">
        <x:v>27</x:v>
      </x:c>
      <x:c r="F4793" s="59" t="str">
        <x:v>S4</x:v>
      </x:c>
      <x:c r="G4793" s="59" t="n">
        <x:v>560</x:v>
      </x:c>
      <x:c r="H4793" s="59" t="n">
        <x:v>588</x:v>
      </x:c>
      <x:c r="I4793" s="59" t="n">
        <x:v>10</x:v>
      </x:c>
      <x:c r="J4793" s="60" t="n">
        <x:f>'参数'!$C$5</x:f>
        <x:v>360</x:v>
      </x:c>
      <x:c r="K4793" s="60" t="n">
        <x:f>'参数'!$D$5</x:f>
        <x:v>240</x:v>
      </x:c>
      <x:c r="L4793" s="60" t="n">
        <x:f>H4793+I4793+J4793</x:f>
        <x:v>958</x:v>
      </x:c>
      <x:c r="M4793" s="60" t="n">
        <x:f>L4793+K4793</x:f>
        <x:v>1198</x:v>
      </x:c>
      <x:c r="N4793" s="60" t="n">
        <x:f>'参数'!$B$10</x:f>
        <x:v>1</x:v>
      </x:c>
      <x:c r="O4793" s="60" t="n">
        <x:f>N4793*'参数'!$B$11</x:f>
        <x:v>2</x:v>
      </x:c>
      <x:c r="P4793" s="60" t="n">
        <x:f>N4793*'参数'!$B$12</x:f>
        <x:v>1</x:v>
      </x:c>
      <x:c r="Q4793" t="str">
        <x:f>C4793&amp;"d"</x:f>
        <x:v>C155d</x:v>
      </x:c>
      <x:c r="R4793" t="str">
        <x:f>C4793&amp;"p"</x:f>
        <x:v>C155p</x:v>
      </x:c>
      <x:c r="S4793" t="str">
        <x:f>IF(AND(L4793&gt;=H4793+I4793+J4793,M4793&gt;L4793,F4793&lt;&gt;""),"PASS","FAIL")</x:f>
        <x:v>PASS</x:v>
      </x:c>
      <x:c r="T4793" t="n">
        <x:v>11</x:v>
      </x:c>
      <x:c r="U4793" t="str">
        <x:v>pickup_after_delivery_completion_plus_usage_lag</x:v>
      </x:c>
    </x:row>
    <x:row r="4794">
      <x:c r="A4794" t="str">
        <x:v>Set2_200-10-2b</x:v>
      </x:c>
      <x:c r="B4794" t="str">
        <x:v>standard_same_day</x:v>
      </x:c>
      <x:c r="C4794" t="str">
        <x:v>C156</x:v>
      </x:c>
      <x:c r="D4794" s="59" t="n">
        <x:v>36</x:v>
      </x:c>
      <x:c r="E4794" s="59" t="n">
        <x:v>26</x:v>
      </x:c>
      <x:c r="F4794" s="59" t="str">
        <x:v>S8</x:v>
      </x:c>
      <x:c r="G4794" s="59" t="n">
        <x:v>140</x:v>
      </x:c>
      <x:c r="H4794" s="59" t="n">
        <x:v>152</x:v>
      </x:c>
      <x:c r="I4794" s="59" t="n">
        <x:v>10</x:v>
      </x:c>
      <x:c r="J4794" s="60" t="n">
        <x:f>'参数'!$C$5</x:f>
        <x:v>360</x:v>
      </x:c>
      <x:c r="K4794" s="60" t="n">
        <x:f>'参数'!$D$5</x:f>
        <x:v>240</x:v>
      </x:c>
      <x:c r="L4794" s="60" t="n">
        <x:f>H4794+I4794+J4794</x:f>
        <x:v>522</x:v>
      </x:c>
      <x:c r="M4794" s="60" t="n">
        <x:f>L4794+K4794</x:f>
        <x:v>762</x:v>
      </x:c>
      <x:c r="N4794" s="60" t="n">
        <x:f>'参数'!$B$10</x:f>
        <x:v>1</x:v>
      </x:c>
      <x:c r="O4794" s="60" t="n">
        <x:f>N4794*'参数'!$B$11</x:f>
        <x:v>2</x:v>
      </x:c>
      <x:c r="P4794" s="60" t="n">
        <x:f>N4794*'参数'!$B$12</x:f>
        <x:v>1</x:v>
      </x:c>
      <x:c r="Q4794" t="str">
        <x:f>C4794&amp;"d"</x:f>
        <x:v>C156d</x:v>
      </x:c>
      <x:c r="R4794" t="str">
        <x:f>C4794&amp;"p"</x:f>
        <x:v>C156p</x:v>
      </x:c>
      <x:c r="S4794" t="str">
        <x:f>IF(AND(L4794&gt;=H4794+I4794+J4794,M4794&gt;L4794,F4794&lt;&gt;""),"PASS","FAIL")</x:f>
        <x:v>PASS</x:v>
      </x:c>
      <x:c r="T4794" t="n">
        <x:v>4</x:v>
      </x:c>
      <x:c r="U4794" t="str">
        <x:v>pickup_after_delivery_completion_plus_usage_lag</x:v>
      </x:c>
    </x:row>
    <x:row r="4795">
      <x:c r="A4795" t="str">
        <x:v>Set2_200-10-2b</x:v>
      </x:c>
      <x:c r="B4795" t="str">
        <x:v>standard_same_day</x:v>
      </x:c>
      <x:c r="C4795" t="str">
        <x:v>C157</x:v>
      </x:c>
      <x:c r="D4795" s="59" t="n">
        <x:v>46</x:v>
      </x:c>
      <x:c r="E4795" s="59" t="n">
        <x:v>28</x:v>
      </x:c>
      <x:c r="F4795" s="59" t="str">
        <x:v>S4</x:v>
      </x:c>
      <x:c r="G4795" s="59" t="n">
        <x:v>595</x:v>
      </x:c>
      <x:c r="H4795" s="59" t="n">
        <x:v>605</x:v>
      </x:c>
      <x:c r="I4795" s="59" t="n">
        <x:v>10</x:v>
      </x:c>
      <x:c r="J4795" s="60" t="n">
        <x:f>'参数'!$C$5</x:f>
        <x:v>360</x:v>
      </x:c>
      <x:c r="K4795" s="60" t="n">
        <x:f>'参数'!$D$5</x:f>
        <x:v>240</x:v>
      </x:c>
      <x:c r="L4795" s="60" t="n">
        <x:f>H4795+I4795+J4795</x:f>
        <x:v>975</x:v>
      </x:c>
      <x:c r="M4795" s="60" t="n">
        <x:f>L4795+K4795</x:f>
        <x:v>1215</x:v>
      </x:c>
      <x:c r="N4795" s="60" t="n">
        <x:f>'参数'!$B$10</x:f>
        <x:v>1</x:v>
      </x:c>
      <x:c r="O4795" s="60" t="n">
        <x:f>N4795*'参数'!$B$11</x:f>
        <x:v>2</x:v>
      </x:c>
      <x:c r="P4795" s="60" t="n">
        <x:f>N4795*'参数'!$B$12</x:f>
        <x:v>1</x:v>
      </x:c>
      <x:c r="Q4795" t="str">
        <x:f>C4795&amp;"d"</x:f>
        <x:v>C157d</x:v>
      </x:c>
      <x:c r="R4795" t="str">
        <x:f>C4795&amp;"p"</x:f>
        <x:v>C157p</x:v>
      </x:c>
      <x:c r="S4795" t="str">
        <x:f>IF(AND(L4795&gt;=H4795+I4795+J4795,M4795&gt;L4795,F4795&lt;&gt;""),"PASS","FAIL")</x:f>
        <x:v>PASS</x:v>
      </x:c>
      <x:c r="T4795" t="n">
        <x:v>1</x:v>
      </x:c>
      <x:c r="U4795" t="str">
        <x:v>pickup_after_delivery_completion_plus_usage_lag</x:v>
      </x:c>
    </x:row>
    <x:row r="4796">
      <x:c r="A4796" t="str">
        <x:v>Set2_200-10-2b</x:v>
      </x:c>
      <x:c r="B4796" t="str">
        <x:v>standard_same_day</x:v>
      </x:c>
      <x:c r="C4796" t="str">
        <x:v>C158</x:v>
      </x:c>
      <x:c r="D4796" s="59" t="n">
        <x:v>40</x:v>
      </x:c>
      <x:c r="E4796" s="59" t="n">
        <x:v>38</x:v>
      </x:c>
      <x:c r="F4796" s="59" t="str">
        <x:v>S7</x:v>
      </x:c>
      <x:c r="G4796" s="59" t="n">
        <x:v>75</x:v>
      </x:c>
      <x:c r="H4796" s="59" t="n">
        <x:v>99</x:v>
      </x:c>
      <x:c r="I4796" s="59" t="n">
        <x:v>10</x:v>
      </x:c>
      <x:c r="J4796" s="60" t="n">
        <x:f>'参数'!$C$5</x:f>
        <x:v>360</x:v>
      </x:c>
      <x:c r="K4796" s="60" t="n">
        <x:f>'参数'!$D$5</x:f>
        <x:v>240</x:v>
      </x:c>
      <x:c r="L4796" s="60" t="n">
        <x:f>H4796+I4796+J4796</x:f>
        <x:v>469</x:v>
      </x:c>
      <x:c r="M4796" s="60" t="n">
        <x:f>L4796+K4796</x:f>
        <x:v>709</x:v>
      </x:c>
      <x:c r="N4796" s="60" t="n">
        <x:f>'参数'!$B$10</x:f>
        <x:v>1</x:v>
      </x:c>
      <x:c r="O4796" s="60" t="n">
        <x:f>N4796*'参数'!$B$11</x:f>
        <x:v>2</x:v>
      </x:c>
      <x:c r="P4796" s="60" t="n">
        <x:f>N4796*'参数'!$B$12</x:f>
        <x:v>1</x:v>
      </x:c>
      <x:c r="Q4796" t="str">
        <x:f>C4796&amp;"d"</x:f>
        <x:v>C158d</x:v>
      </x:c>
      <x:c r="R4796" t="str">
        <x:f>C4796&amp;"p"</x:f>
        <x:v>C158p</x:v>
      </x:c>
      <x:c r="S4796" t="str">
        <x:f>IF(AND(L4796&gt;=H4796+I4796+J4796,M4796&gt;L4796,F4796&lt;&gt;""),"PASS","FAIL")</x:f>
        <x:v>PASS</x:v>
      </x:c>
      <x:c r="T4796" t="n">
        <x:v>7</x:v>
      </x:c>
      <x:c r="U4796" t="str">
        <x:v>pickup_after_delivery_completion_plus_usage_lag</x:v>
      </x:c>
    </x:row>
    <x:row r="4797">
      <x:c r="A4797" t="str">
        <x:v>Set2_200-10-2b</x:v>
      </x:c>
      <x:c r="B4797" t="str">
        <x:v>standard_same_day</x:v>
      </x:c>
      <x:c r="C4797" t="str">
        <x:v>C159</x:v>
      </x:c>
      <x:c r="D4797" s="59" t="n">
        <x:v>27</x:v>
      </x:c>
      <x:c r="E4797" s="59" t="n">
        <x:v>38</x:v>
      </x:c>
      <x:c r="F4797" s="59" t="str">
        <x:v>S9</x:v>
      </x:c>
      <x:c r="G4797" s="59" t="n">
        <x:v>114</x:v>
      </x:c>
      <x:c r="H4797" s="59" t="n">
        <x:v>124</x:v>
      </x:c>
      <x:c r="I4797" s="59" t="n">
        <x:v>10</x:v>
      </x:c>
      <x:c r="J4797" s="60" t="n">
        <x:f>'参数'!$C$5</x:f>
        <x:v>360</x:v>
      </x:c>
      <x:c r="K4797" s="60" t="n">
        <x:f>'参数'!$D$5</x:f>
        <x:v>240</x:v>
      </x:c>
      <x:c r="L4797" s="60" t="n">
        <x:f>H4797+I4797+J4797</x:f>
        <x:v>494</x:v>
      </x:c>
      <x:c r="M4797" s="60" t="n">
        <x:f>L4797+K4797</x:f>
        <x:v>734</x:v>
      </x:c>
      <x:c r="N4797" s="60" t="n">
        <x:f>'参数'!$B$10</x:f>
        <x:v>1</x:v>
      </x:c>
      <x:c r="O4797" s="60" t="n">
        <x:f>N4797*'参数'!$B$11</x:f>
        <x:v>2</x:v>
      </x:c>
      <x:c r="P4797" s="60" t="n">
        <x:f>N4797*'参数'!$B$12</x:f>
        <x:v>1</x:v>
      </x:c>
      <x:c r="Q4797" t="str">
        <x:f>C4797&amp;"d"</x:f>
        <x:v>C159d</x:v>
      </x:c>
      <x:c r="R4797" t="str">
        <x:f>C4797&amp;"p"</x:f>
        <x:v>C159p</x:v>
      </x:c>
      <x:c r="S4797" t="str">
        <x:f>IF(AND(L4797&gt;=H4797+I4797+J4797,M4797&gt;L4797,F4797&lt;&gt;""),"PASS","FAIL")</x:f>
        <x:v>PASS</x:v>
      </x:c>
      <x:c r="T4797" t="n">
        <x:v>2</x:v>
      </x:c>
      <x:c r="U4797" t="str">
        <x:v>pickup_after_delivery_completion_plus_usage_lag</x:v>
      </x:c>
    </x:row>
    <x:row r="4798">
      <x:c r="A4798" t="str">
        <x:v>Set2_200-10-2b</x:v>
      </x:c>
      <x:c r="B4798" t="str">
        <x:v>standard_same_day</x:v>
      </x:c>
      <x:c r="C4798" t="str">
        <x:v>C160</x:v>
      </x:c>
      <x:c r="D4798" s="59" t="n">
        <x:v>31</x:v>
      </x:c>
      <x:c r="E4798" s="59" t="n">
        <x:v>44</x:v>
      </x:c>
      <x:c r="F4798" s="59" t="str">
        <x:v>S9</x:v>
      </x:c>
      <x:c r="G4798" s="59" t="n">
        <x:v>39</x:v>
      </x:c>
      <x:c r="H4798" s="59" t="n">
        <x:v>69</x:v>
      </x:c>
      <x:c r="I4798" s="59" t="n">
        <x:v>10</x:v>
      </x:c>
      <x:c r="J4798" s="60" t="n">
        <x:f>'参数'!$C$5</x:f>
        <x:v>360</x:v>
      </x:c>
      <x:c r="K4798" s="60" t="n">
        <x:f>'参数'!$D$5</x:f>
        <x:v>240</x:v>
      </x:c>
      <x:c r="L4798" s="60" t="n">
        <x:f>H4798+I4798+J4798</x:f>
        <x:v>439</x:v>
      </x:c>
      <x:c r="M4798" s="60" t="n">
        <x:f>L4798+K4798</x:f>
        <x:v>679</x:v>
      </x:c>
      <x:c r="N4798" s="60" t="n">
        <x:f>'参数'!$B$10</x:f>
        <x:v>1</x:v>
      </x:c>
      <x:c r="O4798" s="60" t="n">
        <x:f>N4798*'参数'!$B$11</x:f>
        <x:v>2</x:v>
      </x:c>
      <x:c r="P4798" s="60" t="n">
        <x:f>N4798*'参数'!$B$12</x:f>
        <x:v>1</x:v>
      </x:c>
      <x:c r="Q4798" t="str">
        <x:f>C4798&amp;"d"</x:f>
        <x:v>C160d</x:v>
      </x:c>
      <x:c r="R4798" t="str">
        <x:f>C4798&amp;"p"</x:f>
        <x:v>C160p</x:v>
      </x:c>
      <x:c r="S4798" t="str">
        <x:f>IF(AND(L4798&gt;=H4798+I4798+J4798,M4798&gt;L4798,F4798&lt;&gt;""),"PASS","FAIL")</x:f>
        <x:v>PASS</x:v>
      </x:c>
      <x:c r="T4798" t="n">
        <x:v>14</x:v>
      </x:c>
      <x:c r="U4798" t="str">
        <x:v>pickup_after_delivery_completion_plus_usage_lag</x:v>
      </x:c>
    </x:row>
    <x:row r="4799">
      <x:c r="A4799" t="str">
        <x:v>Set2_200-10-2b</x:v>
      </x:c>
      <x:c r="B4799" t="str">
        <x:v>standard_same_day</x:v>
      </x:c>
      <x:c r="C4799" t="str">
        <x:v>C161</x:v>
      </x:c>
      <x:c r="D4799" s="59" t="n">
        <x:v>41</x:v>
      </x:c>
      <x:c r="E4799" s="59" t="n">
        <x:v>31</x:v>
      </x:c>
      <x:c r="F4799" s="59" t="str">
        <x:v>S4</x:v>
      </x:c>
      <x:c r="G4799" s="59" t="n">
        <x:v>65</x:v>
      </x:c>
      <x:c r="H4799" s="59" t="n">
        <x:v>93</x:v>
      </x:c>
      <x:c r="I4799" s="59" t="n">
        <x:v>10</x:v>
      </x:c>
      <x:c r="J4799" s="60" t="n">
        <x:f>'参数'!$C$5</x:f>
        <x:v>360</x:v>
      </x:c>
      <x:c r="K4799" s="60" t="n">
        <x:f>'参数'!$D$5</x:f>
        <x:v>240</x:v>
      </x:c>
      <x:c r="L4799" s="60" t="n">
        <x:f>H4799+I4799+J4799</x:f>
        <x:v>463</x:v>
      </x:c>
      <x:c r="M4799" s="60" t="n">
        <x:f>L4799+K4799</x:f>
        <x:v>703</x:v>
      </x:c>
      <x:c r="N4799" s="60" t="n">
        <x:f>'参数'!$B$10</x:f>
        <x:v>1</x:v>
      </x:c>
      <x:c r="O4799" s="60" t="n">
        <x:f>N4799*'参数'!$B$11</x:f>
        <x:v>2</x:v>
      </x:c>
      <x:c r="P4799" s="60" t="n">
        <x:f>N4799*'参数'!$B$12</x:f>
        <x:v>1</x:v>
      </x:c>
      <x:c r="Q4799" t="str">
        <x:f>C4799&amp;"d"</x:f>
        <x:v>C161d</x:v>
      </x:c>
      <x:c r="R4799" t="str">
        <x:f>C4799&amp;"p"</x:f>
        <x:v>C161p</x:v>
      </x:c>
      <x:c r="S4799" t="str">
        <x:f>IF(AND(L4799&gt;=H4799+I4799+J4799,M4799&gt;L4799,F4799&lt;&gt;""),"PASS","FAIL")</x:f>
        <x:v>PASS</x:v>
      </x:c>
      <x:c r="T4799" t="n">
        <x:v>5</x:v>
      </x:c>
      <x:c r="U4799" t="str">
        <x:v>pickup_after_delivery_completion_plus_usage_lag</x:v>
      </x:c>
    </x:row>
    <x:row r="4800">
      <x:c r="A4800" t="str">
        <x:v>Set2_200-10-2b</x:v>
      </x:c>
      <x:c r="B4800" t="str">
        <x:v>standard_same_day</x:v>
      </x:c>
      <x:c r="C4800" t="str">
        <x:v>C162</x:v>
      </x:c>
      <x:c r="D4800" s="59" t="n">
        <x:v>39</x:v>
      </x:c>
      <x:c r="E4800" s="59" t="n">
        <x:v>36</x:v>
      </x:c>
      <x:c r="F4800" s="59" t="str">
        <x:v>S9</x:v>
      </x:c>
      <x:c r="G4800" s="59" t="n">
        <x:v>227</x:v>
      </x:c>
      <x:c r="H4800" s="59" t="n">
        <x:v>247</x:v>
      </x:c>
      <x:c r="I4800" s="59" t="n">
        <x:v>10</x:v>
      </x:c>
      <x:c r="J4800" s="60" t="n">
        <x:f>'参数'!$C$5</x:f>
        <x:v>360</x:v>
      </x:c>
      <x:c r="K4800" s="60" t="n">
        <x:f>'参数'!$D$5</x:f>
        <x:v>240</x:v>
      </x:c>
      <x:c r="L4800" s="60" t="n">
        <x:f>H4800+I4800+J4800</x:f>
        <x:v>617</x:v>
      </x:c>
      <x:c r="M4800" s="60" t="n">
        <x:f>L4800+K4800</x:f>
        <x:v>857</x:v>
      </x:c>
      <x:c r="N4800" s="60" t="n">
        <x:f>'参数'!$B$10</x:f>
        <x:v>1</x:v>
      </x:c>
      <x:c r="O4800" s="60" t="n">
        <x:f>N4800*'参数'!$B$11</x:f>
        <x:v>2</x:v>
      </x:c>
      <x:c r="P4800" s="60" t="n">
        <x:f>N4800*'参数'!$B$12</x:f>
        <x:v>1</x:v>
      </x:c>
      <x:c r="Q4800" t="str">
        <x:f>C4800&amp;"d"</x:f>
        <x:v>C162d</x:v>
      </x:c>
      <x:c r="R4800" t="str">
        <x:f>C4800&amp;"p"</x:f>
        <x:v>C162p</x:v>
      </x:c>
      <x:c r="S4800" t="str">
        <x:f>IF(AND(L4800&gt;=H4800+I4800+J4800,M4800&gt;L4800,F4800&lt;&gt;""),"PASS","FAIL")</x:f>
        <x:v>PASS</x:v>
      </x:c>
      <x:c r="T4800" t="n">
        <x:v>2</x:v>
      </x:c>
      <x:c r="U4800" t="str">
        <x:v>pickup_after_delivery_completion_plus_usage_lag</x:v>
      </x:c>
    </x:row>
    <x:row r="4801">
      <x:c r="A4801" t="str">
        <x:v>Set2_200-10-2b</x:v>
      </x:c>
      <x:c r="B4801" t="str">
        <x:v>standard_same_day</x:v>
      </x:c>
      <x:c r="C4801" t="str">
        <x:v>C163</x:v>
      </x:c>
      <x:c r="D4801" s="59" t="n">
        <x:v>30</x:v>
      </x:c>
      <x:c r="E4801" s="59" t="n">
        <x:v>40</x:v>
      </x:c>
      <x:c r="F4801" s="59" t="str">
        <x:v>S9</x:v>
      </x:c>
      <x:c r="G4801" s="59" t="n">
        <x:v>727</x:v>
      </x:c>
      <x:c r="H4801" s="59" t="n">
        <x:v>737</x:v>
      </x:c>
      <x:c r="I4801" s="59" t="n">
        <x:v>10</x:v>
      </x:c>
      <x:c r="J4801" s="60" t="n">
        <x:f>'参数'!$C$5</x:f>
        <x:v>360</x:v>
      </x:c>
      <x:c r="K4801" s="60" t="n">
        <x:f>'参数'!$D$5</x:f>
        <x:v>240</x:v>
      </x:c>
      <x:c r="L4801" s="60" t="n">
        <x:f>H4801+I4801+J4801</x:f>
        <x:v>1107</x:v>
      </x:c>
      <x:c r="M4801" s="60" t="n">
        <x:f>L4801+K4801</x:f>
        <x:v>1347</x:v>
      </x:c>
      <x:c r="N4801" s="60" t="n">
        <x:f>'参数'!$B$10</x:f>
        <x:v>1</x:v>
      </x:c>
      <x:c r="O4801" s="60" t="n">
        <x:f>N4801*'参数'!$B$11</x:f>
        <x:v>2</x:v>
      </x:c>
      <x:c r="P4801" s="60" t="n">
        <x:f>N4801*'参数'!$B$12</x:f>
        <x:v>1</x:v>
      </x:c>
      <x:c r="Q4801" t="str">
        <x:f>C4801&amp;"d"</x:f>
        <x:v>C163d</x:v>
      </x:c>
      <x:c r="R4801" t="str">
        <x:f>C4801&amp;"p"</x:f>
        <x:v>C163p</x:v>
      </x:c>
      <x:c r="S4801" t="str">
        <x:f>IF(AND(L4801&gt;=H4801+I4801+J4801,M4801&gt;L4801,F4801&lt;&gt;""),"PASS","FAIL")</x:f>
        <x:v>PASS</x:v>
      </x:c>
      <x:c r="T4801" t="n">
        <x:v>4</x:v>
      </x:c>
      <x:c r="U4801" t="str">
        <x:v>pickup_after_delivery_completion_plus_usage_lag</x:v>
      </x:c>
    </x:row>
    <x:row r="4802">
      <x:c r="A4802" t="str">
        <x:v>Set2_200-10-2b</x:v>
      </x:c>
      <x:c r="B4802" t="str">
        <x:v>standard_same_day</x:v>
      </x:c>
      <x:c r="C4802" t="str">
        <x:v>C164</x:v>
      </x:c>
      <x:c r="D4802" s="59" t="n">
        <x:v>40</x:v>
      </x:c>
      <x:c r="E4802" s="59" t="n">
        <x:v>38</x:v>
      </x:c>
      <x:c r="F4802" s="59" t="str">
        <x:v>S7</x:v>
      </x:c>
      <x:c r="G4802" s="59" t="n">
        <x:v>412</x:v>
      </x:c>
      <x:c r="H4802" s="59" t="n">
        <x:v>440</x:v>
      </x:c>
      <x:c r="I4802" s="59" t="n">
        <x:v>10</x:v>
      </x:c>
      <x:c r="J4802" s="60" t="n">
        <x:f>'参数'!$C$5</x:f>
        <x:v>360</x:v>
      </x:c>
      <x:c r="K4802" s="60" t="n">
        <x:f>'参数'!$D$5</x:f>
        <x:v>240</x:v>
      </x:c>
      <x:c r="L4802" s="60" t="n">
        <x:f>H4802+I4802+J4802</x:f>
        <x:v>810</x:v>
      </x:c>
      <x:c r="M4802" s="60" t="n">
        <x:f>L4802+K4802</x:f>
        <x:v>1050</x:v>
      </x:c>
      <x:c r="N4802" s="60" t="n">
        <x:f>'参数'!$B$10</x:f>
        <x:v>1</x:v>
      </x:c>
      <x:c r="O4802" s="60" t="n">
        <x:f>N4802*'参数'!$B$11</x:f>
        <x:v>2</x:v>
      </x:c>
      <x:c r="P4802" s="60" t="n">
        <x:f>N4802*'参数'!$B$12</x:f>
        <x:v>1</x:v>
      </x:c>
      <x:c r="Q4802" t="str">
        <x:f>C4802&amp;"d"</x:f>
        <x:v>C164d</x:v>
      </x:c>
      <x:c r="R4802" t="str">
        <x:f>C4802&amp;"p"</x:f>
        <x:v>C164p</x:v>
      </x:c>
      <x:c r="S4802" t="str">
        <x:f>IF(AND(L4802&gt;=H4802+I4802+J4802,M4802&gt;L4802,F4802&lt;&gt;""),"PASS","FAIL")</x:f>
        <x:v>PASS</x:v>
      </x:c>
      <x:c r="T4802" t="n">
        <x:v>15</x:v>
      </x:c>
      <x:c r="U4802" t="str">
        <x:v>pickup_after_delivery_completion_plus_usage_lag</x:v>
      </x:c>
    </x:row>
    <x:row r="4803">
      <x:c r="A4803" t="str">
        <x:v>Set2_200-10-2b</x:v>
      </x:c>
      <x:c r="B4803" t="str">
        <x:v>standard_same_day</x:v>
      </x:c>
      <x:c r="C4803" t="str">
        <x:v>C165</x:v>
      </x:c>
      <x:c r="D4803" s="59" t="n">
        <x:v>42</x:v>
      </x:c>
      <x:c r="E4803" s="59" t="n">
        <x:v>32</x:v>
      </x:c>
      <x:c r="F4803" s="59" t="str">
        <x:v>S4</x:v>
      </x:c>
      <x:c r="G4803" s="59" t="n">
        <x:v>679</x:v>
      </x:c>
      <x:c r="H4803" s="59" t="n">
        <x:v>703</x:v>
      </x:c>
      <x:c r="I4803" s="59" t="n">
        <x:v>10</x:v>
      </x:c>
      <x:c r="J4803" s="60" t="n">
        <x:f>'参数'!$C$5</x:f>
        <x:v>360</x:v>
      </x:c>
      <x:c r="K4803" s="60" t="n">
        <x:f>'参数'!$D$5</x:f>
        <x:v>240</x:v>
      </x:c>
      <x:c r="L4803" s="60" t="n">
        <x:f>H4803+I4803+J4803</x:f>
        <x:v>1073</x:v>
      </x:c>
      <x:c r="M4803" s="60" t="n">
        <x:f>L4803+K4803</x:f>
        <x:v>1313</x:v>
      </x:c>
      <x:c r="N4803" s="60" t="n">
        <x:f>'参数'!$B$10</x:f>
        <x:v>1</x:v>
      </x:c>
      <x:c r="O4803" s="60" t="n">
        <x:f>N4803*'参数'!$B$11</x:f>
        <x:v>2</x:v>
      </x:c>
      <x:c r="P4803" s="60" t="n">
        <x:f>N4803*'参数'!$B$12</x:f>
        <x:v>1</x:v>
      </x:c>
      <x:c r="Q4803" t="str">
        <x:f>C4803&amp;"d"</x:f>
        <x:v>C165d</x:v>
      </x:c>
      <x:c r="R4803" t="str">
        <x:f>C4803&amp;"p"</x:f>
        <x:v>C165p</x:v>
      </x:c>
      <x:c r="S4803" t="str">
        <x:f>IF(AND(L4803&gt;=H4803+I4803+J4803,M4803&gt;L4803,F4803&lt;&gt;""),"PASS","FAIL")</x:f>
        <x:v>PASS</x:v>
      </x:c>
      <x:c r="T4803" t="n">
        <x:v>6</x:v>
      </x:c>
      <x:c r="U4803" t="str">
        <x:v>pickup_after_delivery_completion_plus_usage_lag</x:v>
      </x:c>
    </x:row>
    <x:row r="4804">
      <x:c r="A4804" t="str">
        <x:v>Set2_200-10-2b</x:v>
      </x:c>
      <x:c r="B4804" t="str">
        <x:v>standard_same_day</x:v>
      </x:c>
      <x:c r="C4804" t="str">
        <x:v>C166</x:v>
      </x:c>
      <x:c r="D4804" s="59" t="n">
        <x:v>50</x:v>
      </x:c>
      <x:c r="E4804" s="59" t="n">
        <x:v>43</x:v>
      </x:c>
      <x:c r="F4804" s="59" t="str">
        <x:v>S7</x:v>
      </x:c>
      <x:c r="G4804" s="59" t="n">
        <x:v>123</x:v>
      </x:c>
      <x:c r="H4804" s="59" t="n">
        <x:v>161</x:v>
      </x:c>
      <x:c r="I4804" s="59" t="n">
        <x:v>10</x:v>
      </x:c>
      <x:c r="J4804" s="60" t="n">
        <x:f>'参数'!$C$5</x:f>
        <x:v>360</x:v>
      </x:c>
      <x:c r="K4804" s="60" t="n">
        <x:f>'参数'!$D$5</x:f>
        <x:v>240</x:v>
      </x:c>
      <x:c r="L4804" s="60" t="n">
        <x:f>H4804+I4804+J4804</x:f>
        <x:v>531</x:v>
      </x:c>
      <x:c r="M4804" s="60" t="n">
        <x:f>L4804+K4804</x:f>
        <x:v>771</x:v>
      </x:c>
      <x:c r="N4804" s="60" t="n">
        <x:f>'参数'!$B$10</x:f>
        <x:v>1</x:v>
      </x:c>
      <x:c r="O4804" s="60" t="n">
        <x:f>N4804*'参数'!$B$11</x:f>
        <x:v>2</x:v>
      </x:c>
      <x:c r="P4804" s="60" t="n">
        <x:f>N4804*'参数'!$B$12</x:f>
        <x:v>1</x:v>
      </x:c>
      <x:c r="Q4804" t="str">
        <x:f>C4804&amp;"d"</x:f>
        <x:v>C166d</x:v>
      </x:c>
      <x:c r="R4804" t="str">
        <x:f>C4804&amp;"p"</x:f>
        <x:v>C166p</x:v>
      </x:c>
      <x:c r="S4804" t="str">
        <x:f>IF(AND(L4804&gt;=H4804+I4804+J4804,M4804&gt;L4804,F4804&lt;&gt;""),"PASS","FAIL")</x:f>
        <x:v>PASS</x:v>
      </x:c>
      <x:c r="T4804" t="n">
        <x:v>7</x:v>
      </x:c>
      <x:c r="U4804" t="str">
        <x:v>pickup_after_delivery_completion_plus_usage_lag</x:v>
      </x:c>
    </x:row>
    <x:row r="4805">
      <x:c r="A4805" t="str">
        <x:v>Set2_200-10-2b</x:v>
      </x:c>
      <x:c r="B4805" t="str">
        <x:v>standard_same_day</x:v>
      </x:c>
      <x:c r="C4805" t="str">
        <x:v>C167</x:v>
      </x:c>
      <x:c r="D4805" s="59" t="n">
        <x:v>37</x:v>
      </x:c>
      <x:c r="E4805" s="59" t="n">
        <x:v>40</x:v>
      </x:c>
      <x:c r="F4805" s="59" t="str">
        <x:v>S9</x:v>
      </x:c>
      <x:c r="G4805" s="59" t="n">
        <x:v>122</x:v>
      </x:c>
      <x:c r="H4805" s="59" t="n">
        <x:v>146</x:v>
      </x:c>
      <x:c r="I4805" s="59" t="n">
        <x:v>10</x:v>
      </x:c>
      <x:c r="J4805" s="60" t="n">
        <x:f>'参数'!$C$5</x:f>
        <x:v>360</x:v>
      </x:c>
      <x:c r="K4805" s="60" t="n">
        <x:f>'参数'!$D$5</x:f>
        <x:v>240</x:v>
      </x:c>
      <x:c r="L4805" s="60" t="n">
        <x:f>H4805+I4805+J4805</x:f>
        <x:v>516</x:v>
      </x:c>
      <x:c r="M4805" s="60" t="n">
        <x:f>L4805+K4805</x:f>
        <x:v>756</x:v>
      </x:c>
      <x:c r="N4805" s="60" t="n">
        <x:f>'参数'!$B$10</x:f>
        <x:v>1</x:v>
      </x:c>
      <x:c r="O4805" s="60" t="n">
        <x:f>N4805*'参数'!$B$11</x:f>
        <x:v>2</x:v>
      </x:c>
      <x:c r="P4805" s="60" t="n">
        <x:f>N4805*'参数'!$B$12</x:f>
        <x:v>1</x:v>
      </x:c>
      <x:c r="Q4805" t="str">
        <x:f>C4805&amp;"d"</x:f>
        <x:v>C167d</x:v>
      </x:c>
      <x:c r="R4805" t="str">
        <x:f>C4805&amp;"p"</x:f>
        <x:v>C167p</x:v>
      </x:c>
      <x:c r="S4805" t="str">
        <x:f>IF(AND(L4805&gt;=H4805+I4805+J4805,M4805&gt;L4805,F4805&lt;&gt;""),"PASS","FAIL")</x:f>
        <x:v>PASS</x:v>
      </x:c>
      <x:c r="T4805" t="n">
        <x:v>14</x:v>
      </x:c>
      <x:c r="U4805" t="str">
        <x:v>pickup_after_delivery_completion_plus_usage_lag</x:v>
      </x:c>
    </x:row>
    <x:row r="4806">
      <x:c r="A4806" t="str">
        <x:v>Set2_200-10-2b</x:v>
      </x:c>
      <x:c r="B4806" t="str">
        <x:v>standard_same_day</x:v>
      </x:c>
      <x:c r="C4806" t="str">
        <x:v>C168</x:v>
      </x:c>
      <x:c r="D4806" s="59" t="n">
        <x:v>42</x:v>
      </x:c>
      <x:c r="E4806" s="59" t="n">
        <x:v>39</x:v>
      </x:c>
      <x:c r="F4806" s="59" t="str">
        <x:v>S7</x:v>
      </x:c>
      <x:c r="G4806" s="59" t="n">
        <x:v>69</x:v>
      </x:c>
      <x:c r="H4806" s="59" t="n">
        <x:v>89</x:v>
      </x:c>
      <x:c r="I4806" s="59" t="n">
        <x:v>10</x:v>
      </x:c>
      <x:c r="J4806" s="60" t="n">
        <x:f>'参数'!$C$5</x:f>
        <x:v>360</x:v>
      </x:c>
      <x:c r="K4806" s="60" t="n">
        <x:f>'参数'!$D$5</x:f>
        <x:v>240</x:v>
      </x:c>
      <x:c r="L4806" s="60" t="n">
        <x:f>H4806+I4806+J4806</x:f>
        <x:v>459</x:v>
      </x:c>
      <x:c r="M4806" s="60" t="n">
        <x:f>L4806+K4806</x:f>
        <x:v>699</x:v>
      </x:c>
      <x:c r="N4806" s="60" t="n">
        <x:f>'参数'!$B$10</x:f>
        <x:v>1</x:v>
      </x:c>
      <x:c r="O4806" s="60" t="n">
        <x:f>N4806*'参数'!$B$11</x:f>
        <x:v>2</x:v>
      </x:c>
      <x:c r="P4806" s="60" t="n">
        <x:f>N4806*'参数'!$B$12</x:f>
        <x:v>1</x:v>
      </x:c>
      <x:c r="Q4806" t="str">
        <x:f>C4806&amp;"d"</x:f>
        <x:v>C168d</x:v>
      </x:c>
      <x:c r="R4806" t="str">
        <x:f>C4806&amp;"p"</x:f>
        <x:v>C168p</x:v>
      </x:c>
      <x:c r="S4806" t="str">
        <x:f>IF(AND(L4806&gt;=H4806+I4806+J4806,M4806&gt;L4806,F4806&lt;&gt;""),"PASS","FAIL")</x:f>
        <x:v>PASS</x:v>
      </x:c>
      <x:c r="T4806" t="n">
        <x:v>10</x:v>
      </x:c>
      <x:c r="U4806" t="str">
        <x:v>pickup_after_delivery_completion_plus_usage_lag</x:v>
      </x:c>
    </x:row>
    <x:row r="4807">
      <x:c r="A4807" t="str">
        <x:v>Set2_200-10-2b</x:v>
      </x:c>
      <x:c r="B4807" t="str">
        <x:v>standard_same_day</x:v>
      </x:c>
      <x:c r="C4807" t="str">
        <x:v>C169</x:v>
      </x:c>
      <x:c r="D4807" s="59" t="n">
        <x:v>48</x:v>
      </x:c>
      <x:c r="E4807" s="59" t="n">
        <x:v>43</x:v>
      </x:c>
      <x:c r="F4807" s="59" t="str">
        <x:v>S7</x:v>
      </x:c>
      <x:c r="G4807" s="59" t="n">
        <x:v>202</x:v>
      </x:c>
      <x:c r="H4807" s="59" t="n">
        <x:v>234</x:v>
      </x:c>
      <x:c r="I4807" s="59" t="n">
        <x:v>10</x:v>
      </x:c>
      <x:c r="J4807" s="60" t="n">
        <x:f>'参数'!$C$5</x:f>
        <x:v>360</x:v>
      </x:c>
      <x:c r="K4807" s="60" t="n">
        <x:f>'参数'!$D$5</x:f>
        <x:v>240</x:v>
      </x:c>
      <x:c r="L4807" s="60" t="n">
        <x:f>H4807+I4807+J4807</x:f>
        <x:v>604</x:v>
      </x:c>
      <x:c r="M4807" s="60" t="n">
        <x:f>L4807+K4807</x:f>
        <x:v>844</x:v>
      </x:c>
      <x:c r="N4807" s="60" t="n">
        <x:f>'参数'!$B$10</x:f>
        <x:v>1</x:v>
      </x:c>
      <x:c r="O4807" s="60" t="n">
        <x:f>N4807*'参数'!$B$11</x:f>
        <x:v>2</x:v>
      </x:c>
      <x:c r="P4807" s="60" t="n">
        <x:f>N4807*'参数'!$B$12</x:f>
        <x:v>1</x:v>
      </x:c>
      <x:c r="Q4807" t="str">
        <x:f>C4807&amp;"d"</x:f>
        <x:v>C169d</x:v>
      </x:c>
      <x:c r="R4807" t="str">
        <x:f>C4807&amp;"p"</x:f>
        <x:v>C169p</x:v>
      </x:c>
      <x:c r="S4807" t="str">
        <x:f>IF(AND(L4807&gt;=H4807+I4807+J4807,M4807&gt;L4807,F4807&lt;&gt;""),"PASS","FAIL")</x:f>
        <x:v>PASS</x:v>
      </x:c>
      <x:c r="T4807" t="n">
        <x:v>14</x:v>
      </x:c>
      <x:c r="U4807" t="str">
        <x:v>pickup_after_delivery_completion_plus_usage_lag</x:v>
      </x:c>
    </x:row>
    <x:row r="4808">
      <x:c r="A4808" t="str">
        <x:v>Set2_200-10-2b</x:v>
      </x:c>
      <x:c r="B4808" t="str">
        <x:v>standard_same_day</x:v>
      </x:c>
      <x:c r="C4808" t="str">
        <x:v>C170</x:v>
      </x:c>
      <x:c r="D4808" s="59" t="n">
        <x:v>35</x:v>
      </x:c>
      <x:c r="E4808" s="59" t="n">
        <x:v>40</x:v>
      </x:c>
      <x:c r="F4808" s="59" t="str">
        <x:v>S9</x:v>
      </x:c>
      <x:c r="G4808" s="59" t="n">
        <x:v>695</x:v>
      </x:c>
      <x:c r="H4808" s="59" t="n">
        <x:v>715</x:v>
      </x:c>
      <x:c r="I4808" s="59" t="n">
        <x:v>10</x:v>
      </x:c>
      <x:c r="J4808" s="60" t="n">
        <x:f>'参数'!$C$5</x:f>
        <x:v>360</x:v>
      </x:c>
      <x:c r="K4808" s="60" t="n">
        <x:f>'参数'!$D$5</x:f>
        <x:v>240</x:v>
      </x:c>
      <x:c r="L4808" s="60" t="n">
        <x:f>H4808+I4808+J4808</x:f>
        <x:v>1085</x:v>
      </x:c>
      <x:c r="M4808" s="60" t="n">
        <x:f>L4808+K4808</x:f>
        <x:v>1325</x:v>
      </x:c>
      <x:c r="N4808" s="60" t="n">
        <x:f>'参数'!$B$10</x:f>
        <x:v>1</x:v>
      </x:c>
      <x:c r="O4808" s="60" t="n">
        <x:f>N4808*'参数'!$B$11</x:f>
        <x:v>2</x:v>
      </x:c>
      <x:c r="P4808" s="60" t="n">
        <x:f>N4808*'参数'!$B$12</x:f>
        <x:v>1</x:v>
      </x:c>
      <x:c r="Q4808" t="str">
        <x:f>C4808&amp;"d"</x:f>
        <x:v>C170d</x:v>
      </x:c>
      <x:c r="R4808" t="str">
        <x:f>C4808&amp;"p"</x:f>
        <x:v>C170p</x:v>
      </x:c>
      <x:c r="S4808" t="str">
        <x:f>IF(AND(L4808&gt;=H4808+I4808+J4808,M4808&gt;L4808,F4808&lt;&gt;""),"PASS","FAIL")</x:f>
        <x:v>PASS</x:v>
      </x:c>
      <x:c r="T4808" t="n">
        <x:v>12</x:v>
      </x:c>
      <x:c r="U4808" t="str">
        <x:v>pickup_after_delivery_completion_plus_usage_lag</x:v>
      </x:c>
    </x:row>
    <x:row r="4809">
      <x:c r="A4809" t="str">
        <x:v>Set2_200-10-2b</x:v>
      </x:c>
      <x:c r="B4809" t="str">
        <x:v>standard_same_day</x:v>
      </x:c>
      <x:c r="C4809" t="str">
        <x:v>C171</x:v>
      </x:c>
      <x:c r="D4809" s="59" t="n">
        <x:v>31</x:v>
      </x:c>
      <x:c r="E4809" s="59" t="n">
        <x:v>35</x:v>
      </x:c>
      <x:c r="F4809" s="59" t="str">
        <x:v>S9</x:v>
      </x:c>
      <x:c r="G4809" s="59" t="n">
        <x:v>186</x:v>
      </x:c>
      <x:c r="H4809" s="59" t="n">
        <x:v>204</x:v>
      </x:c>
      <x:c r="I4809" s="59" t="n">
        <x:v>10</x:v>
      </x:c>
      <x:c r="J4809" s="60" t="n">
        <x:f>'参数'!$C$5</x:f>
        <x:v>360</x:v>
      </x:c>
      <x:c r="K4809" s="60" t="n">
        <x:f>'参数'!$D$5</x:f>
        <x:v>240</x:v>
      </x:c>
      <x:c r="L4809" s="60" t="n">
        <x:f>H4809+I4809+J4809</x:f>
        <x:v>574</x:v>
      </x:c>
      <x:c r="M4809" s="60" t="n">
        <x:f>L4809+K4809</x:f>
        <x:v>814</x:v>
      </x:c>
      <x:c r="N4809" s="60" t="n">
        <x:f>'参数'!$B$10</x:f>
        <x:v>1</x:v>
      </x:c>
      <x:c r="O4809" s="60" t="n">
        <x:f>N4809*'参数'!$B$11</x:f>
        <x:v>2</x:v>
      </x:c>
      <x:c r="P4809" s="60" t="n">
        <x:f>N4809*'参数'!$B$12</x:f>
        <x:v>1</x:v>
      </x:c>
      <x:c r="Q4809" t="str">
        <x:f>C4809&amp;"d"</x:f>
        <x:v>C171d</x:v>
      </x:c>
      <x:c r="R4809" t="str">
        <x:f>C4809&amp;"p"</x:f>
        <x:v>C171p</x:v>
      </x:c>
      <x:c r="S4809" t="str">
        <x:f>IF(AND(L4809&gt;=H4809+I4809+J4809,M4809&gt;L4809,F4809&lt;&gt;""),"PASS","FAIL")</x:f>
        <x:v>PASS</x:v>
      </x:c>
      <x:c r="T4809" t="n">
        <x:v>4</x:v>
      </x:c>
      <x:c r="U4809" t="str">
        <x:v>pickup_after_delivery_completion_plus_usage_lag</x:v>
      </x:c>
    </x:row>
    <x:row r="4810">
      <x:c r="A4810" t="str">
        <x:v>Set2_200-10-2b</x:v>
      </x:c>
      <x:c r="B4810" t="str">
        <x:v>standard_same_day</x:v>
      </x:c>
      <x:c r="C4810" t="str">
        <x:v>C172</x:v>
      </x:c>
      <x:c r="D4810" s="59" t="n">
        <x:v>27</x:v>
      </x:c>
      <x:c r="E4810" s="59" t="n">
        <x:v>40</x:v>
      </x:c>
      <x:c r="F4810" s="59" t="str">
        <x:v>S9</x:v>
      </x:c>
      <x:c r="G4810" s="59" t="n">
        <x:v>638</x:v>
      </x:c>
      <x:c r="H4810" s="59" t="n">
        <x:v>650</x:v>
      </x:c>
      <x:c r="I4810" s="59" t="n">
        <x:v>10</x:v>
      </x:c>
      <x:c r="J4810" s="60" t="n">
        <x:f>'参数'!$C$5</x:f>
        <x:v>360</x:v>
      </x:c>
      <x:c r="K4810" s="60" t="n">
        <x:f>'参数'!$D$5</x:f>
        <x:v>240</x:v>
      </x:c>
      <x:c r="L4810" s="60" t="n">
        <x:f>H4810+I4810+J4810</x:f>
        <x:v>1020</x:v>
      </x:c>
      <x:c r="M4810" s="60" t="n">
        <x:f>L4810+K4810</x:f>
        <x:v>1260</x:v>
      </x:c>
      <x:c r="N4810" s="60" t="n">
        <x:f>'参数'!$B$10</x:f>
        <x:v>1</x:v>
      </x:c>
      <x:c r="O4810" s="60" t="n">
        <x:f>N4810*'参数'!$B$11</x:f>
        <x:v>2</x:v>
      </x:c>
      <x:c r="P4810" s="60" t="n">
        <x:f>N4810*'参数'!$B$12</x:f>
        <x:v>1</x:v>
      </x:c>
      <x:c r="Q4810" t="str">
        <x:f>C4810&amp;"d"</x:f>
        <x:v>C172d</x:v>
      </x:c>
      <x:c r="R4810" t="str">
        <x:f>C4810&amp;"p"</x:f>
        <x:v>C172p</x:v>
      </x:c>
      <x:c r="S4810" t="str">
        <x:f>IF(AND(L4810&gt;=H4810+I4810+J4810,M4810&gt;L4810,F4810&lt;&gt;""),"PASS","FAIL")</x:f>
        <x:v>PASS</x:v>
      </x:c>
      <x:c r="T4810" t="n">
        <x:v>19</x:v>
      </x:c>
      <x:c r="U4810" t="str">
        <x:v>pickup_after_delivery_completion_plus_usage_lag</x:v>
      </x:c>
    </x:row>
    <x:row r="4811">
      <x:c r="A4811" t="str">
        <x:v>Set2_200-10-2b</x:v>
      </x:c>
      <x:c r="B4811" t="str">
        <x:v>standard_same_day</x:v>
      </x:c>
      <x:c r="C4811" t="str">
        <x:v>C173</x:v>
      </x:c>
      <x:c r="D4811" s="59" t="n">
        <x:v>43</x:v>
      </x:c>
      <x:c r="E4811" s="59" t="n">
        <x:v>50</x:v>
      </x:c>
      <x:c r="F4811" s="59" t="str">
        <x:v>S7</x:v>
      </x:c>
      <x:c r="G4811" s="59" t="n">
        <x:v>361</x:v>
      </x:c>
      <x:c r="H4811" s="59" t="n">
        <x:v>379</x:v>
      </x:c>
      <x:c r="I4811" s="59" t="n">
        <x:v>10</x:v>
      </x:c>
      <x:c r="J4811" s="60" t="n">
        <x:f>'参数'!$C$5</x:f>
        <x:v>360</x:v>
      </x:c>
      <x:c r="K4811" s="60" t="n">
        <x:f>'参数'!$D$5</x:f>
        <x:v>240</x:v>
      </x:c>
      <x:c r="L4811" s="60" t="n">
        <x:f>H4811+I4811+J4811</x:f>
        <x:v>749</x:v>
      </x:c>
      <x:c r="M4811" s="60" t="n">
        <x:f>L4811+K4811</x:f>
        <x:v>989</x:v>
      </x:c>
      <x:c r="N4811" s="60" t="n">
        <x:f>'参数'!$B$10</x:f>
        <x:v>1</x:v>
      </x:c>
      <x:c r="O4811" s="60" t="n">
        <x:f>N4811*'参数'!$B$11</x:f>
        <x:v>2</x:v>
      </x:c>
      <x:c r="P4811" s="60" t="n">
        <x:f>N4811*'参数'!$B$12</x:f>
        <x:v>1</x:v>
      </x:c>
      <x:c r="Q4811" t="str">
        <x:f>C4811&amp;"d"</x:f>
        <x:v>C173d</x:v>
      </x:c>
      <x:c r="R4811" t="str">
        <x:f>C4811&amp;"p"</x:f>
        <x:v>C173p</x:v>
      </x:c>
      <x:c r="S4811" t="str">
        <x:f>IF(AND(L4811&gt;=H4811+I4811+J4811,M4811&gt;L4811,F4811&lt;&gt;""),"PASS","FAIL")</x:f>
        <x:v>PASS</x:v>
      </x:c>
      <x:c r="T4811" t="n">
        <x:v>11</x:v>
      </x:c>
      <x:c r="U4811" t="str">
        <x:v>pickup_after_delivery_completion_plus_usage_lag</x:v>
      </x:c>
    </x:row>
    <x:row r="4812">
      <x:c r="A4812" t="str">
        <x:v>Set2_200-10-2b</x:v>
      </x:c>
      <x:c r="B4812" t="str">
        <x:v>standard_same_day</x:v>
      </x:c>
      <x:c r="C4812" t="str">
        <x:v>C174</x:v>
      </x:c>
      <x:c r="D4812" s="59" t="n">
        <x:v>46</x:v>
      </x:c>
      <x:c r="E4812" s="59" t="n">
        <x:v>27</x:v>
      </x:c>
      <x:c r="F4812" s="59" t="str">
        <x:v>S4</x:v>
      </x:c>
      <x:c r="G4812" s="59" t="n">
        <x:v>283</x:v>
      </x:c>
      <x:c r="H4812" s="59" t="n">
        <x:v>299</x:v>
      </x:c>
      <x:c r="I4812" s="59" t="n">
        <x:v>10</x:v>
      </x:c>
      <x:c r="J4812" s="60" t="n">
        <x:f>'参数'!$C$5</x:f>
        <x:v>360</x:v>
      </x:c>
      <x:c r="K4812" s="60" t="n">
        <x:f>'参数'!$D$5</x:f>
        <x:v>240</x:v>
      </x:c>
      <x:c r="L4812" s="60" t="n">
        <x:f>H4812+I4812+J4812</x:f>
        <x:v>669</x:v>
      </x:c>
      <x:c r="M4812" s="60" t="n">
        <x:f>L4812+K4812</x:f>
        <x:v>909</x:v>
      </x:c>
      <x:c r="N4812" s="60" t="n">
        <x:f>'参数'!$B$10</x:f>
        <x:v>1</x:v>
      </x:c>
      <x:c r="O4812" s="60" t="n">
        <x:f>N4812*'参数'!$B$11</x:f>
        <x:v>2</x:v>
      </x:c>
      <x:c r="P4812" s="60" t="n">
        <x:f>N4812*'参数'!$B$12</x:f>
        <x:v>1</x:v>
      </x:c>
      <x:c r="Q4812" t="str">
        <x:f>C4812&amp;"d"</x:f>
        <x:v>C174d</x:v>
      </x:c>
      <x:c r="R4812" t="str">
        <x:f>C4812&amp;"p"</x:f>
        <x:v>C174p</x:v>
      </x:c>
      <x:c r="S4812" t="str">
        <x:f>IF(AND(L4812&gt;=H4812+I4812+J4812,M4812&gt;L4812,F4812&lt;&gt;""),"PASS","FAIL")</x:f>
        <x:v>PASS</x:v>
      </x:c>
      <x:c r="T4812" t="n">
        <x:v>1</x:v>
      </x:c>
      <x:c r="U4812" t="str">
        <x:v>pickup_after_delivery_completion_plus_usage_lag</x:v>
      </x:c>
    </x:row>
    <x:row r="4813">
      <x:c r="A4813" t="str">
        <x:v>Set2_200-10-2b</x:v>
      </x:c>
      <x:c r="B4813" t="str">
        <x:v>standard_same_day</x:v>
      </x:c>
      <x:c r="C4813" t="str">
        <x:v>C175</x:v>
      </x:c>
      <x:c r="D4813" s="59" t="n">
        <x:v>39</x:v>
      </x:c>
      <x:c r="E4813" s="59" t="n">
        <x:v>37</x:v>
      </x:c>
      <x:c r="F4813" s="59" t="str">
        <x:v>S9</x:v>
      </x:c>
      <x:c r="G4813" s="59" t="n">
        <x:v>610</x:v>
      </x:c>
      <x:c r="H4813" s="59" t="n">
        <x:v>624</x:v>
      </x:c>
      <x:c r="I4813" s="59" t="n">
        <x:v>10</x:v>
      </x:c>
      <x:c r="J4813" s="60" t="n">
        <x:f>'参数'!$C$5</x:f>
        <x:v>360</x:v>
      </x:c>
      <x:c r="K4813" s="60" t="n">
        <x:f>'参数'!$D$5</x:f>
        <x:v>240</x:v>
      </x:c>
      <x:c r="L4813" s="60" t="n">
        <x:f>H4813+I4813+J4813</x:f>
        <x:v>994</x:v>
      </x:c>
      <x:c r="M4813" s="60" t="n">
        <x:f>L4813+K4813</x:f>
        <x:v>1234</x:v>
      </x:c>
      <x:c r="N4813" s="60" t="n">
        <x:f>'参数'!$B$10</x:f>
        <x:v>1</x:v>
      </x:c>
      <x:c r="O4813" s="60" t="n">
        <x:f>N4813*'参数'!$B$11</x:f>
        <x:v>2</x:v>
      </x:c>
      <x:c r="P4813" s="60" t="n">
        <x:f>N4813*'参数'!$B$12</x:f>
        <x:v>1</x:v>
      </x:c>
      <x:c r="Q4813" t="str">
        <x:f>C4813&amp;"d"</x:f>
        <x:v>C175d</x:v>
      </x:c>
      <x:c r="R4813" t="str">
        <x:f>C4813&amp;"p"</x:f>
        <x:v>C175p</x:v>
      </x:c>
      <x:c r="S4813" t="str">
        <x:f>IF(AND(L4813&gt;=H4813+I4813+J4813,M4813&gt;L4813,F4813&lt;&gt;""),"PASS","FAIL")</x:f>
        <x:v>PASS</x:v>
      </x:c>
      <x:c r="T4813" t="n">
        <x:v>3</x:v>
      </x:c>
      <x:c r="U4813" t="str">
        <x:v>pickup_after_delivery_completion_plus_usage_lag</x:v>
      </x:c>
    </x:row>
    <x:row r="4814">
      <x:c r="A4814" t="str">
        <x:v>Set2_200-10-2b</x:v>
      </x:c>
      <x:c r="B4814" t="str">
        <x:v>standard_same_day</x:v>
      </x:c>
      <x:c r="C4814" t="str">
        <x:v>C176</x:v>
      </x:c>
      <x:c r="D4814" s="59" t="n">
        <x:v>43</x:v>
      </x:c>
      <x:c r="E4814" s="59" t="n">
        <x:v>30</x:v>
      </x:c>
      <x:c r="F4814" s="59" t="str">
        <x:v>S4</x:v>
      </x:c>
      <x:c r="G4814" s="59" t="n">
        <x:v>185</x:v>
      </x:c>
      <x:c r="H4814" s="59" t="n">
        <x:v>211</x:v>
      </x:c>
      <x:c r="I4814" s="59" t="n">
        <x:v>10</x:v>
      </x:c>
      <x:c r="J4814" s="60" t="n">
        <x:f>'参数'!$C$5</x:f>
        <x:v>360</x:v>
      </x:c>
      <x:c r="K4814" s="60" t="n">
        <x:f>'参数'!$D$5</x:f>
        <x:v>240</x:v>
      </x:c>
      <x:c r="L4814" s="60" t="n">
        <x:f>H4814+I4814+J4814</x:f>
        <x:v>581</x:v>
      </x:c>
      <x:c r="M4814" s="60" t="n">
        <x:f>L4814+K4814</x:f>
        <x:v>821</x:v>
      </x:c>
      <x:c r="N4814" s="60" t="n">
        <x:f>'参数'!$B$10</x:f>
        <x:v>1</x:v>
      </x:c>
      <x:c r="O4814" s="60" t="n">
        <x:f>N4814*'参数'!$B$11</x:f>
        <x:v>2</x:v>
      </x:c>
      <x:c r="P4814" s="60" t="n">
        <x:f>N4814*'参数'!$B$12</x:f>
        <x:v>1</x:v>
      </x:c>
      <x:c r="Q4814" t="str">
        <x:f>C4814&amp;"d"</x:f>
        <x:v>C176d</x:v>
      </x:c>
      <x:c r="R4814" t="str">
        <x:f>C4814&amp;"p"</x:f>
        <x:v>C176p</x:v>
      </x:c>
      <x:c r="S4814" t="str">
        <x:f>IF(AND(L4814&gt;=H4814+I4814+J4814,M4814&gt;L4814,F4814&lt;&gt;""),"PASS","FAIL")</x:f>
        <x:v>PASS</x:v>
      </x:c>
      <x:c r="T4814" t="n">
        <x:v>1</x:v>
      </x:c>
      <x:c r="U4814" t="str">
        <x:v>pickup_after_delivery_completion_plus_usage_lag</x:v>
      </x:c>
    </x:row>
    <x:row r="4815">
      <x:c r="A4815" t="str">
        <x:v>Set2_200-10-2b</x:v>
      </x:c>
      <x:c r="B4815" t="str">
        <x:v>standard_same_day</x:v>
      </x:c>
      <x:c r="C4815" t="str">
        <x:v>C177</x:v>
      </x:c>
      <x:c r="D4815" s="59" t="n">
        <x:v>25</x:v>
      </x:c>
      <x:c r="E4815" s="59" t="n">
        <x:v>46</x:v>
      </x:c>
      <x:c r="F4815" s="59" t="str">
        <x:v>S9</x:v>
      </x:c>
      <x:c r="G4815" s="59" t="n">
        <x:v>428</x:v>
      </x:c>
      <x:c r="H4815" s="59" t="n">
        <x:v>448</x:v>
      </x:c>
      <x:c r="I4815" s="59" t="n">
        <x:v>10</x:v>
      </x:c>
      <x:c r="J4815" s="60" t="n">
        <x:f>'参数'!$C$5</x:f>
        <x:v>360</x:v>
      </x:c>
      <x:c r="K4815" s="60" t="n">
        <x:f>'参数'!$D$5</x:f>
        <x:v>240</x:v>
      </x:c>
      <x:c r="L4815" s="60" t="n">
        <x:f>H4815+I4815+J4815</x:f>
        <x:v>818</x:v>
      </x:c>
      <x:c r="M4815" s="60" t="n">
        <x:f>L4815+K4815</x:f>
        <x:v>1058</x:v>
      </x:c>
      <x:c r="N4815" s="60" t="n">
        <x:f>'参数'!$B$10</x:f>
        <x:v>1</x:v>
      </x:c>
      <x:c r="O4815" s="60" t="n">
        <x:f>N4815*'参数'!$B$11</x:f>
        <x:v>2</x:v>
      </x:c>
      <x:c r="P4815" s="60" t="n">
        <x:f>N4815*'参数'!$B$12</x:f>
        <x:v>1</x:v>
      </x:c>
      <x:c r="Q4815" t="str">
        <x:f>C4815&amp;"d"</x:f>
        <x:v>C177d</x:v>
      </x:c>
      <x:c r="R4815" t="str">
        <x:f>C4815&amp;"p"</x:f>
        <x:v>C177p</x:v>
      </x:c>
      <x:c r="S4815" t="str">
        <x:f>IF(AND(L4815&gt;=H4815+I4815+J4815,M4815&gt;L4815,F4815&lt;&gt;""),"PASS","FAIL")</x:f>
        <x:v>PASS</x:v>
      </x:c>
      <x:c r="T4815" t="n">
        <x:v>12</x:v>
      </x:c>
      <x:c r="U4815" t="str">
        <x:v>pickup_after_delivery_completion_plus_usage_lag</x:v>
      </x:c>
    </x:row>
    <x:row r="4816">
      <x:c r="A4816" t="str">
        <x:v>Set2_200-10-2b</x:v>
      </x:c>
      <x:c r="B4816" t="str">
        <x:v>standard_same_day</x:v>
      </x:c>
      <x:c r="C4816" t="str">
        <x:v>C178</x:v>
      </x:c>
      <x:c r="D4816" s="59" t="n">
        <x:v>30</x:v>
      </x:c>
      <x:c r="E4816" s="59" t="n">
        <x:v>33</x:v>
      </x:c>
      <x:c r="F4816" s="59" t="str">
        <x:v>S9</x:v>
      </x:c>
      <x:c r="G4816" s="59" t="n">
        <x:v>466</x:v>
      </x:c>
      <x:c r="H4816" s="59" t="n">
        <x:v>492</x:v>
      </x:c>
      <x:c r="I4816" s="59" t="n">
        <x:v>10</x:v>
      </x:c>
      <x:c r="J4816" s="60" t="n">
        <x:f>'参数'!$C$5</x:f>
        <x:v>360</x:v>
      </x:c>
      <x:c r="K4816" s="60" t="n">
        <x:f>'参数'!$D$5</x:f>
        <x:v>240</x:v>
      </x:c>
      <x:c r="L4816" s="60" t="n">
        <x:f>H4816+I4816+J4816</x:f>
        <x:v>862</x:v>
      </x:c>
      <x:c r="M4816" s="60" t="n">
        <x:f>L4816+K4816</x:f>
        <x:v>1102</x:v>
      </x:c>
      <x:c r="N4816" s="60" t="n">
        <x:f>'参数'!$B$10</x:f>
        <x:v>1</x:v>
      </x:c>
      <x:c r="O4816" s="60" t="n">
        <x:f>N4816*'参数'!$B$11</x:f>
        <x:v>2</x:v>
      </x:c>
      <x:c r="P4816" s="60" t="n">
        <x:f>N4816*'参数'!$B$12</x:f>
        <x:v>1</x:v>
      </x:c>
      <x:c r="Q4816" t="str">
        <x:f>C4816&amp;"d"</x:f>
        <x:v>C178d</x:v>
      </x:c>
      <x:c r="R4816" t="str">
        <x:f>C4816&amp;"p"</x:f>
        <x:v>C178p</x:v>
      </x:c>
      <x:c r="S4816" t="str">
        <x:f>IF(AND(L4816&gt;=H4816+I4816+J4816,M4816&gt;L4816,F4816&lt;&gt;""),"PASS","FAIL")</x:f>
        <x:v>PASS</x:v>
      </x:c>
      <x:c r="T4816" t="n">
        <x:v>11</x:v>
      </x:c>
      <x:c r="U4816" t="str">
        <x:v>pickup_after_delivery_completion_plus_usage_lag</x:v>
      </x:c>
    </x:row>
    <x:row r="4817">
      <x:c r="A4817" t="str">
        <x:v>Set2_200-10-2b</x:v>
      </x:c>
      <x:c r="B4817" t="str">
        <x:v>standard_same_day</x:v>
      </x:c>
      <x:c r="C4817" t="str">
        <x:v>C179</x:v>
      </x:c>
      <x:c r="D4817" s="59" t="n">
        <x:v>34</x:v>
      </x:c>
      <x:c r="E4817" s="59" t="n">
        <x:v>25</x:v>
      </x:c>
      <x:c r="F4817" s="59" t="str">
        <x:v>S8</x:v>
      </x:c>
      <x:c r="G4817" s="59" t="n">
        <x:v>137</x:v>
      </x:c>
      <x:c r="H4817" s="59" t="n">
        <x:v>165</x:v>
      </x:c>
      <x:c r="I4817" s="59" t="n">
        <x:v>10</x:v>
      </x:c>
      <x:c r="J4817" s="60" t="n">
        <x:f>'参数'!$C$5</x:f>
        <x:v>360</x:v>
      </x:c>
      <x:c r="K4817" s="60" t="n">
        <x:f>'参数'!$D$5</x:f>
        <x:v>240</x:v>
      </x:c>
      <x:c r="L4817" s="60" t="n">
        <x:f>H4817+I4817+J4817</x:f>
        <x:v>535</x:v>
      </x:c>
      <x:c r="M4817" s="60" t="n">
        <x:f>L4817+K4817</x:f>
        <x:v>775</x:v>
      </x:c>
      <x:c r="N4817" s="60" t="n">
        <x:f>'参数'!$B$10</x:f>
        <x:v>1</x:v>
      </x:c>
      <x:c r="O4817" s="60" t="n">
        <x:f>N4817*'参数'!$B$11</x:f>
        <x:v>2</x:v>
      </x:c>
      <x:c r="P4817" s="60" t="n">
        <x:f>N4817*'参数'!$B$12</x:f>
        <x:v>1</x:v>
      </x:c>
      <x:c r="Q4817" t="str">
        <x:f>C4817&amp;"d"</x:f>
        <x:v>C179d</x:v>
      </x:c>
      <x:c r="R4817" t="str">
        <x:f>C4817&amp;"p"</x:f>
        <x:v>C179p</x:v>
      </x:c>
      <x:c r="S4817" t="str">
        <x:f>IF(AND(L4817&gt;=H4817+I4817+J4817,M4817&gt;L4817,F4817&lt;&gt;""),"PASS","FAIL")</x:f>
        <x:v>PASS</x:v>
      </x:c>
      <x:c r="T4817" t="n">
        <x:v>6</x:v>
      </x:c>
      <x:c r="U4817" t="str">
        <x:v>pickup_after_delivery_completion_plus_usage_lag</x:v>
      </x:c>
    </x:row>
    <x:row r="4818">
      <x:c r="A4818" t="str">
        <x:v>Set2_200-10-2b</x:v>
      </x:c>
      <x:c r="B4818" t="str">
        <x:v>standard_same_day</x:v>
      </x:c>
      <x:c r="C4818" t="str">
        <x:v>C180</x:v>
      </x:c>
      <x:c r="D4818" s="59" t="n">
        <x:v>29</x:v>
      </x:c>
      <x:c r="E4818" s="59" t="n">
        <x:v>27</x:v>
      </x:c>
      <x:c r="F4818" s="59" t="str">
        <x:v>S3</x:v>
      </x:c>
      <x:c r="G4818" s="59" t="n">
        <x:v>551</x:v>
      </x:c>
      <x:c r="H4818" s="59" t="n">
        <x:v>579</x:v>
      </x:c>
      <x:c r="I4818" s="59" t="n">
        <x:v>10</x:v>
      </x:c>
      <x:c r="J4818" s="60" t="n">
        <x:f>'参数'!$C$5</x:f>
        <x:v>360</x:v>
      </x:c>
      <x:c r="K4818" s="60" t="n">
        <x:f>'参数'!$D$5</x:f>
        <x:v>240</x:v>
      </x:c>
      <x:c r="L4818" s="60" t="n">
        <x:f>H4818+I4818+J4818</x:f>
        <x:v>949</x:v>
      </x:c>
      <x:c r="M4818" s="60" t="n">
        <x:f>L4818+K4818</x:f>
        <x:v>1189</x:v>
      </x:c>
      <x:c r="N4818" s="60" t="n">
        <x:f>'参数'!$B$10</x:f>
        <x:v>1</x:v>
      </x:c>
      <x:c r="O4818" s="60" t="n">
        <x:f>N4818*'参数'!$B$11</x:f>
        <x:v>2</x:v>
      </x:c>
      <x:c r="P4818" s="60" t="n">
        <x:f>N4818*'参数'!$B$12</x:f>
        <x:v>1</x:v>
      </x:c>
      <x:c r="Q4818" t="str">
        <x:f>C4818&amp;"d"</x:f>
        <x:v>C180d</x:v>
      </x:c>
      <x:c r="R4818" t="str">
        <x:f>C4818&amp;"p"</x:f>
        <x:v>C180p</x:v>
      </x:c>
      <x:c r="S4818" t="str">
        <x:f>IF(AND(L4818&gt;=H4818+I4818+J4818,M4818&gt;L4818,F4818&lt;&gt;""),"PASS","FAIL")</x:f>
        <x:v>PASS</x:v>
      </x:c>
      <x:c r="T4818" t="n">
        <x:v>11</x:v>
      </x:c>
      <x:c r="U4818" t="str">
        <x:v>pickup_after_delivery_completion_plus_usage_lag</x:v>
      </x:c>
    </x:row>
    <x:row r="4819">
      <x:c r="A4819" t="str">
        <x:v>Set2_200-10-2b</x:v>
      </x:c>
      <x:c r="B4819" t="str">
        <x:v>standard_same_day</x:v>
      </x:c>
      <x:c r="C4819" t="str">
        <x:v>C181</x:v>
      </x:c>
      <x:c r="D4819" s="59" t="n">
        <x:v>44</x:v>
      </x:c>
      <x:c r="E4819" s="59" t="n">
        <x:v>31</x:v>
      </x:c>
      <x:c r="F4819" s="59" t="str">
        <x:v>S4</x:v>
      </x:c>
      <x:c r="G4819" s="59" t="n">
        <x:v>603</x:v>
      </x:c>
      <x:c r="H4819" s="59" t="n">
        <x:v>613</x:v>
      </x:c>
      <x:c r="I4819" s="59" t="n">
        <x:v>10</x:v>
      </x:c>
      <x:c r="J4819" s="60" t="n">
        <x:f>'参数'!$C$5</x:f>
        <x:v>360</x:v>
      </x:c>
      <x:c r="K4819" s="60" t="n">
        <x:f>'参数'!$D$5</x:f>
        <x:v>240</x:v>
      </x:c>
      <x:c r="L4819" s="60" t="n">
        <x:f>H4819+I4819+J4819</x:f>
        <x:v>983</x:v>
      </x:c>
      <x:c r="M4819" s="60" t="n">
        <x:f>L4819+K4819</x:f>
        <x:v>1223</x:v>
      </x:c>
      <x:c r="N4819" s="60" t="n">
        <x:f>'参数'!$B$10</x:f>
        <x:v>1</x:v>
      </x:c>
      <x:c r="O4819" s="60" t="n">
        <x:f>N4819*'参数'!$B$11</x:f>
        <x:v>2</x:v>
      </x:c>
      <x:c r="P4819" s="60" t="n">
        <x:f>N4819*'参数'!$B$12</x:f>
        <x:v>1</x:v>
      </x:c>
      <x:c r="Q4819" t="str">
        <x:f>C4819&amp;"d"</x:f>
        <x:v>C181d</x:v>
      </x:c>
      <x:c r="R4819" t="str">
        <x:f>C4819&amp;"p"</x:f>
        <x:v>C181p</x:v>
      </x:c>
      <x:c r="S4819" t="str">
        <x:f>IF(AND(L4819&gt;=H4819+I4819+J4819,M4819&gt;L4819,F4819&lt;&gt;""),"PASS","FAIL")</x:f>
        <x:v>PASS</x:v>
      </x:c>
      <x:c r="T4819" t="n">
        <x:v>15</x:v>
      </x:c>
      <x:c r="U4819" t="str">
        <x:v>pickup_after_delivery_completion_plus_usage_lag</x:v>
      </x:c>
    </x:row>
    <x:row r="4820">
      <x:c r="A4820" t="str">
        <x:v>Set2_200-10-2b</x:v>
      </x:c>
      <x:c r="B4820" t="str">
        <x:v>standard_same_day</x:v>
      </x:c>
      <x:c r="C4820" t="str">
        <x:v>C182</x:v>
      </x:c>
      <x:c r="D4820" s="59" t="n">
        <x:v>32</x:v>
      </x:c>
      <x:c r="E4820" s="59" t="n">
        <x:v>45</x:v>
      </x:c>
      <x:c r="F4820" s="59" t="str">
        <x:v>S9</x:v>
      </x:c>
      <x:c r="G4820" s="59" t="n">
        <x:v>237</x:v>
      </x:c>
      <x:c r="H4820" s="59" t="n">
        <x:v>263</x:v>
      </x:c>
      <x:c r="I4820" s="59" t="n">
        <x:v>10</x:v>
      </x:c>
      <x:c r="J4820" s="60" t="n">
        <x:f>'参数'!$C$5</x:f>
        <x:v>360</x:v>
      </x:c>
      <x:c r="K4820" s="60" t="n">
        <x:f>'参数'!$D$5</x:f>
        <x:v>240</x:v>
      </x:c>
      <x:c r="L4820" s="60" t="n">
        <x:f>H4820+I4820+J4820</x:f>
        <x:v>633</x:v>
      </x:c>
      <x:c r="M4820" s="60" t="n">
        <x:f>L4820+K4820</x:f>
        <x:v>873</x:v>
      </x:c>
      <x:c r="N4820" s="60" t="n">
        <x:f>'参数'!$B$10</x:f>
        <x:v>1</x:v>
      </x:c>
      <x:c r="O4820" s="60" t="n">
        <x:f>N4820*'参数'!$B$11</x:f>
        <x:v>2</x:v>
      </x:c>
      <x:c r="P4820" s="60" t="n">
        <x:f>N4820*'参数'!$B$12</x:f>
        <x:v>1</x:v>
      </x:c>
      <x:c r="Q4820" t="str">
        <x:f>C4820&amp;"d"</x:f>
        <x:v>C182d</x:v>
      </x:c>
      <x:c r="R4820" t="str">
        <x:f>C4820&amp;"p"</x:f>
        <x:v>C182p</x:v>
      </x:c>
      <x:c r="S4820" t="str">
        <x:f>IF(AND(L4820&gt;=H4820+I4820+J4820,M4820&gt;L4820,F4820&lt;&gt;""),"PASS","FAIL")</x:f>
        <x:v>PASS</x:v>
      </x:c>
      <x:c r="T4820" t="n">
        <x:v>2</x:v>
      </x:c>
      <x:c r="U4820" t="str">
        <x:v>pickup_after_delivery_completion_plus_usage_lag</x:v>
      </x:c>
    </x:row>
    <x:row r="4821">
      <x:c r="A4821" t="str">
        <x:v>Set2_200-10-2b</x:v>
      </x:c>
      <x:c r="B4821" t="str">
        <x:v>standard_same_day</x:v>
      </x:c>
      <x:c r="C4821" t="str">
        <x:v>C183</x:v>
      </x:c>
      <x:c r="D4821" s="59" t="n">
        <x:v>39</x:v>
      </x:c>
      <x:c r="E4821" s="59" t="n">
        <x:v>36</x:v>
      </x:c>
      <x:c r="F4821" s="59" t="str">
        <x:v>S9</x:v>
      </x:c>
      <x:c r="G4821" s="59" t="n">
        <x:v>548</x:v>
      </x:c>
      <x:c r="H4821" s="59" t="n">
        <x:v>580</x:v>
      </x:c>
      <x:c r="I4821" s="59" t="n">
        <x:v>10</x:v>
      </x:c>
      <x:c r="J4821" s="60" t="n">
        <x:f>'参数'!$C$5</x:f>
        <x:v>360</x:v>
      </x:c>
      <x:c r="K4821" s="60" t="n">
        <x:f>'参数'!$D$5</x:f>
        <x:v>240</x:v>
      </x:c>
      <x:c r="L4821" s="60" t="n">
        <x:f>H4821+I4821+J4821</x:f>
        <x:v>950</x:v>
      </x:c>
      <x:c r="M4821" s="60" t="n">
        <x:f>L4821+K4821</x:f>
        <x:v>1190</x:v>
      </x:c>
      <x:c r="N4821" s="60" t="n">
        <x:f>'参数'!$B$10</x:f>
        <x:v>1</x:v>
      </x:c>
      <x:c r="O4821" s="60" t="n">
        <x:f>N4821*'参数'!$B$11</x:f>
        <x:v>2</x:v>
      </x:c>
      <x:c r="P4821" s="60" t="n">
        <x:f>N4821*'参数'!$B$12</x:f>
        <x:v>1</x:v>
      </x:c>
      <x:c r="Q4821" t="str">
        <x:f>C4821&amp;"d"</x:f>
        <x:v>C183d</x:v>
      </x:c>
      <x:c r="R4821" t="str">
        <x:f>C4821&amp;"p"</x:f>
        <x:v>C183p</x:v>
      </x:c>
      <x:c r="S4821" t="str">
        <x:f>IF(AND(L4821&gt;=H4821+I4821+J4821,M4821&gt;L4821,F4821&lt;&gt;""),"PASS","FAIL")</x:f>
        <x:v>PASS</x:v>
      </x:c>
      <x:c r="T4821" t="n">
        <x:v>1</x:v>
      </x:c>
      <x:c r="U4821" t="str">
        <x:v>pickup_after_delivery_completion_plus_usage_lag</x:v>
      </x:c>
    </x:row>
    <x:row r="4822">
      <x:c r="A4822" t="str">
        <x:v>Set2_200-10-2b</x:v>
      </x:c>
      <x:c r="B4822" t="str">
        <x:v>standard_same_day</x:v>
      </x:c>
      <x:c r="C4822" t="str">
        <x:v>C184</x:v>
      </x:c>
      <x:c r="D4822" s="59" t="n">
        <x:v>30</x:v>
      </x:c>
      <x:c r="E4822" s="59" t="n">
        <x:v>34</x:v>
      </x:c>
      <x:c r="F4822" s="59" t="str">
        <x:v>S9</x:v>
      </x:c>
      <x:c r="G4822" s="59" t="n">
        <x:v>708</x:v>
      </x:c>
      <x:c r="H4822" s="59" t="n">
        <x:v>728</x:v>
      </x:c>
      <x:c r="I4822" s="59" t="n">
        <x:v>10</x:v>
      </x:c>
      <x:c r="J4822" s="60" t="n">
        <x:f>'参数'!$C$5</x:f>
        <x:v>360</x:v>
      </x:c>
      <x:c r="K4822" s="60" t="n">
        <x:f>'参数'!$D$5</x:f>
        <x:v>240</x:v>
      </x:c>
      <x:c r="L4822" s="60" t="n">
        <x:f>H4822+I4822+J4822</x:f>
        <x:v>1098</x:v>
      </x:c>
      <x:c r="M4822" s="60" t="n">
        <x:f>L4822+K4822</x:f>
        <x:v>1338</x:v>
      </x:c>
      <x:c r="N4822" s="60" t="n">
        <x:f>'参数'!$B$10</x:f>
        <x:v>1</x:v>
      </x:c>
      <x:c r="O4822" s="60" t="n">
        <x:f>N4822*'参数'!$B$11</x:f>
        <x:v>2</x:v>
      </x:c>
      <x:c r="P4822" s="60" t="n">
        <x:f>N4822*'参数'!$B$12</x:f>
        <x:v>1</x:v>
      </x:c>
      <x:c r="Q4822" t="str">
        <x:f>C4822&amp;"d"</x:f>
        <x:v>C184d</x:v>
      </x:c>
      <x:c r="R4822" t="str">
        <x:f>C4822&amp;"p"</x:f>
        <x:v>C184p</x:v>
      </x:c>
      <x:c r="S4822" t="str">
        <x:f>IF(AND(L4822&gt;=H4822+I4822+J4822,M4822&gt;L4822,F4822&lt;&gt;""),"PASS","FAIL")</x:f>
        <x:v>PASS</x:v>
      </x:c>
      <x:c r="T4822" t="n">
        <x:v>6</x:v>
      </x:c>
      <x:c r="U4822" t="str">
        <x:v>pickup_after_delivery_completion_plus_usage_lag</x:v>
      </x:c>
    </x:row>
    <x:row r="4823">
      <x:c r="A4823" t="str">
        <x:v>Set2_200-10-2b</x:v>
      </x:c>
      <x:c r="B4823" t="str">
        <x:v>standard_same_day</x:v>
      </x:c>
      <x:c r="C4823" t="str">
        <x:v>C185</x:v>
      </x:c>
      <x:c r="D4823" s="59" t="n">
        <x:v>32</x:v>
      </x:c>
      <x:c r="E4823" s="59" t="n">
        <x:v>27</x:v>
      </x:c>
      <x:c r="F4823" s="59" t="str">
        <x:v>S3</x:v>
      </x:c>
      <x:c r="G4823" s="59" t="n">
        <x:v>507</x:v>
      </x:c>
      <x:c r="H4823" s="59" t="n">
        <x:v>535</x:v>
      </x:c>
      <x:c r="I4823" s="59" t="n">
        <x:v>10</x:v>
      </x:c>
      <x:c r="J4823" s="60" t="n">
        <x:f>'参数'!$C$5</x:f>
        <x:v>360</x:v>
      </x:c>
      <x:c r="K4823" s="60" t="n">
        <x:f>'参数'!$D$5</x:f>
        <x:v>240</x:v>
      </x:c>
      <x:c r="L4823" s="60" t="n">
        <x:f>H4823+I4823+J4823</x:f>
        <x:v>905</x:v>
      </x:c>
      <x:c r="M4823" s="60" t="n">
        <x:f>L4823+K4823</x:f>
        <x:v>1145</x:v>
      </x:c>
      <x:c r="N4823" s="60" t="n">
        <x:f>'参数'!$B$10</x:f>
        <x:v>1</x:v>
      </x:c>
      <x:c r="O4823" s="60" t="n">
        <x:f>N4823*'参数'!$B$11</x:f>
        <x:v>2</x:v>
      </x:c>
      <x:c r="P4823" s="60" t="n">
        <x:f>N4823*'参数'!$B$12</x:f>
        <x:v>1</x:v>
      </x:c>
      <x:c r="Q4823" t="str">
        <x:f>C4823&amp;"d"</x:f>
        <x:v>C185d</x:v>
      </x:c>
      <x:c r="R4823" t="str">
        <x:f>C4823&amp;"p"</x:f>
        <x:v>C185p</x:v>
      </x:c>
      <x:c r="S4823" t="str">
        <x:f>IF(AND(L4823&gt;=H4823+I4823+J4823,M4823&gt;L4823,F4823&lt;&gt;""),"PASS","FAIL")</x:f>
        <x:v>PASS</x:v>
      </x:c>
      <x:c r="T4823" t="n">
        <x:v>4</x:v>
      </x:c>
      <x:c r="U4823" t="str">
        <x:v>pickup_after_delivery_completion_plus_usage_lag</x:v>
      </x:c>
    </x:row>
    <x:row r="4824">
      <x:c r="A4824" t="str">
        <x:v>Set2_200-10-2b</x:v>
      </x:c>
      <x:c r="B4824" t="str">
        <x:v>standard_same_day</x:v>
      </x:c>
      <x:c r="C4824" t="str">
        <x:v>C186</x:v>
      </x:c>
      <x:c r="D4824" s="59" t="n">
        <x:v>47</x:v>
      </x:c>
      <x:c r="E4824" s="59" t="n">
        <x:v>49</x:v>
      </x:c>
      <x:c r="F4824" s="59" t="str">
        <x:v>S7</x:v>
      </x:c>
      <x:c r="G4824" s="59" t="n">
        <x:v>460</x:v>
      </x:c>
      <x:c r="H4824" s="59" t="n">
        <x:v>470</x:v>
      </x:c>
      <x:c r="I4824" s="59" t="n">
        <x:v>10</x:v>
      </x:c>
      <x:c r="J4824" s="60" t="n">
        <x:f>'参数'!$C$5</x:f>
        <x:v>360</x:v>
      </x:c>
      <x:c r="K4824" s="60" t="n">
        <x:f>'参数'!$D$5</x:f>
        <x:v>240</x:v>
      </x:c>
      <x:c r="L4824" s="60" t="n">
        <x:f>H4824+I4824+J4824</x:f>
        <x:v>840</x:v>
      </x:c>
      <x:c r="M4824" s="60" t="n">
        <x:f>L4824+K4824</x:f>
        <x:v>1080</x:v>
      </x:c>
      <x:c r="N4824" s="60" t="n">
        <x:f>'参数'!$B$10</x:f>
        <x:v>1</x:v>
      </x:c>
      <x:c r="O4824" s="60" t="n">
        <x:f>N4824*'参数'!$B$11</x:f>
        <x:v>2</x:v>
      </x:c>
      <x:c r="P4824" s="60" t="n">
        <x:f>N4824*'参数'!$B$12</x:f>
        <x:v>1</x:v>
      </x:c>
      <x:c r="Q4824" t="str">
        <x:f>C4824&amp;"d"</x:f>
        <x:v>C186d</x:v>
      </x:c>
      <x:c r="R4824" t="str">
        <x:f>C4824&amp;"p"</x:f>
        <x:v>C186p</x:v>
      </x:c>
      <x:c r="S4824" t="str">
        <x:f>IF(AND(L4824&gt;=H4824+I4824+J4824,M4824&gt;L4824,F4824&lt;&gt;""),"PASS","FAIL")</x:f>
        <x:v>PASS</x:v>
      </x:c>
      <x:c r="T4824" t="n">
        <x:v>15</x:v>
      </x:c>
      <x:c r="U4824" t="str">
        <x:v>pickup_after_delivery_completion_plus_usage_lag</x:v>
      </x:c>
    </x:row>
    <x:row r="4825">
      <x:c r="A4825" t="str">
        <x:v>Set2_200-10-2b</x:v>
      </x:c>
      <x:c r="B4825" t="str">
        <x:v>standard_same_day</x:v>
      </x:c>
      <x:c r="C4825" t="str">
        <x:v>C187</x:v>
      </x:c>
      <x:c r="D4825" s="59" t="n">
        <x:v>33</x:v>
      </x:c>
      <x:c r="E4825" s="59" t="n">
        <x:v>33</x:v>
      </x:c>
      <x:c r="F4825" s="59" t="str">
        <x:v>S9</x:v>
      </x:c>
      <x:c r="G4825" s="59" t="n">
        <x:v>722</x:v>
      </x:c>
      <x:c r="H4825" s="59" t="n">
        <x:v>752</x:v>
      </x:c>
      <x:c r="I4825" s="59" t="n">
        <x:v>10</x:v>
      </x:c>
      <x:c r="J4825" s="60" t="n">
        <x:f>'参数'!$C$5</x:f>
        <x:v>360</x:v>
      </x:c>
      <x:c r="K4825" s="60" t="n">
        <x:f>'参数'!$D$5</x:f>
        <x:v>240</x:v>
      </x:c>
      <x:c r="L4825" s="60" t="n">
        <x:f>H4825+I4825+J4825</x:f>
        <x:v>1122</x:v>
      </x:c>
      <x:c r="M4825" s="60" t="n">
        <x:f>L4825+K4825</x:f>
        <x:v>1362</x:v>
      </x:c>
      <x:c r="N4825" s="60" t="n">
        <x:f>'参数'!$B$10</x:f>
        <x:v>1</x:v>
      </x:c>
      <x:c r="O4825" s="60" t="n">
        <x:f>N4825*'参数'!$B$11</x:f>
        <x:v>2</x:v>
      </x:c>
      <x:c r="P4825" s="60" t="n">
        <x:f>N4825*'参数'!$B$12</x:f>
        <x:v>1</x:v>
      </x:c>
      <x:c r="Q4825" t="str">
        <x:f>C4825&amp;"d"</x:f>
        <x:v>C187d</x:v>
      </x:c>
      <x:c r="R4825" t="str">
        <x:f>C4825&amp;"p"</x:f>
        <x:v>C187p</x:v>
      </x:c>
      <x:c r="S4825" t="str">
        <x:f>IF(AND(L4825&gt;=H4825+I4825+J4825,M4825&gt;L4825,F4825&lt;&gt;""),"PASS","FAIL")</x:f>
        <x:v>PASS</x:v>
      </x:c>
      <x:c r="T4825" t="n">
        <x:v>11</x:v>
      </x:c>
      <x:c r="U4825" t="str">
        <x:v>pickup_after_delivery_completion_plus_usage_lag</x:v>
      </x:c>
    </x:row>
    <x:row r="4826">
      <x:c r="A4826" t="str">
        <x:v>Set2_200-10-2b</x:v>
      </x:c>
      <x:c r="B4826" t="str">
        <x:v>standard_same_day</x:v>
      </x:c>
      <x:c r="C4826" t="str">
        <x:v>C188</x:v>
      </x:c>
      <x:c r="D4826" s="59" t="n">
        <x:v>36</x:v>
      </x:c>
      <x:c r="E4826" s="59" t="n">
        <x:v>33</x:v>
      </x:c>
      <x:c r="F4826" s="59" t="str">
        <x:v>S9</x:v>
      </x:c>
      <x:c r="G4826" s="59" t="n">
        <x:v>615</x:v>
      </x:c>
      <x:c r="H4826" s="59" t="n">
        <x:v>637</x:v>
      </x:c>
      <x:c r="I4826" s="59" t="n">
        <x:v>10</x:v>
      </x:c>
      <x:c r="J4826" s="60" t="n">
        <x:f>'参数'!$C$5</x:f>
        <x:v>360</x:v>
      </x:c>
      <x:c r="K4826" s="60" t="n">
        <x:f>'参数'!$D$5</x:f>
        <x:v>240</x:v>
      </x:c>
      <x:c r="L4826" s="60" t="n">
        <x:f>H4826+I4826+J4826</x:f>
        <x:v>1007</x:v>
      </x:c>
      <x:c r="M4826" s="60" t="n">
        <x:f>L4826+K4826</x:f>
        <x:v>1247</x:v>
      </x:c>
      <x:c r="N4826" s="60" t="n">
        <x:f>'参数'!$B$10</x:f>
        <x:v>1</x:v>
      </x:c>
      <x:c r="O4826" s="60" t="n">
        <x:f>N4826*'参数'!$B$11</x:f>
        <x:v>2</x:v>
      </x:c>
      <x:c r="P4826" s="60" t="n">
        <x:f>N4826*'参数'!$B$12</x:f>
        <x:v>1</x:v>
      </x:c>
      <x:c r="Q4826" t="str">
        <x:f>C4826&amp;"d"</x:f>
        <x:v>C188d</x:v>
      </x:c>
      <x:c r="R4826" t="str">
        <x:f>C4826&amp;"p"</x:f>
        <x:v>C188p</x:v>
      </x:c>
      <x:c r="S4826" t="str">
        <x:f>IF(AND(L4826&gt;=H4826+I4826+J4826,M4826&gt;L4826,F4826&lt;&gt;""),"PASS","FAIL")</x:f>
        <x:v>PASS</x:v>
      </x:c>
      <x:c r="T4826" t="n">
        <x:v>11</x:v>
      </x:c>
      <x:c r="U4826" t="str">
        <x:v>pickup_after_delivery_completion_plus_usage_lag</x:v>
      </x:c>
    </x:row>
    <x:row r="4827">
      <x:c r="A4827" t="str">
        <x:v>Set2_200-10-2b</x:v>
      </x:c>
      <x:c r="B4827" t="str">
        <x:v>standard_same_day</x:v>
      </x:c>
      <x:c r="C4827" t="str">
        <x:v>C189</x:v>
      </x:c>
      <x:c r="D4827" s="59" t="n">
        <x:v>50</x:v>
      </x:c>
      <x:c r="E4827" s="59" t="n">
        <x:v>31</x:v>
      </x:c>
      <x:c r="F4827" s="59" t="str">
        <x:v>S7</x:v>
      </x:c>
      <x:c r="G4827" s="59" t="n">
        <x:v>553</x:v>
      </x:c>
      <x:c r="H4827" s="59" t="n">
        <x:v>571</x:v>
      </x:c>
      <x:c r="I4827" s="59" t="n">
        <x:v>10</x:v>
      </x:c>
      <x:c r="J4827" s="60" t="n">
        <x:f>'参数'!$C$5</x:f>
        <x:v>360</x:v>
      </x:c>
      <x:c r="K4827" s="60" t="n">
        <x:f>'参数'!$D$5</x:f>
        <x:v>240</x:v>
      </x:c>
      <x:c r="L4827" s="60" t="n">
        <x:f>H4827+I4827+J4827</x:f>
        <x:v>941</x:v>
      </x:c>
      <x:c r="M4827" s="60" t="n">
        <x:f>L4827+K4827</x:f>
        <x:v>1181</x:v>
      </x:c>
      <x:c r="N4827" s="60" t="n">
        <x:f>'参数'!$B$10</x:f>
        <x:v>1</x:v>
      </x:c>
      <x:c r="O4827" s="60" t="n">
        <x:f>N4827*'参数'!$B$11</x:f>
        <x:v>2</x:v>
      </x:c>
      <x:c r="P4827" s="60" t="n">
        <x:f>N4827*'参数'!$B$12</x:f>
        <x:v>1</x:v>
      </x:c>
      <x:c r="Q4827" t="str">
        <x:f>C4827&amp;"d"</x:f>
        <x:v>C189d</x:v>
      </x:c>
      <x:c r="R4827" t="str">
        <x:f>C4827&amp;"p"</x:f>
        <x:v>C189p</x:v>
      </x:c>
      <x:c r="S4827" t="str">
        <x:f>IF(AND(L4827&gt;=H4827+I4827+J4827,M4827&gt;L4827,F4827&lt;&gt;""),"PASS","FAIL")</x:f>
        <x:v>PASS</x:v>
      </x:c>
      <x:c r="T4827" t="n">
        <x:v>6</x:v>
      </x:c>
      <x:c r="U4827" t="str">
        <x:v>pickup_after_delivery_completion_plus_usage_lag</x:v>
      </x:c>
    </x:row>
    <x:row r="4828">
      <x:c r="A4828" t="str">
        <x:v>Set2_200-10-2b</x:v>
      </x:c>
      <x:c r="B4828" t="str">
        <x:v>standard_same_day</x:v>
      </x:c>
      <x:c r="C4828" t="str">
        <x:v>C190</x:v>
      </x:c>
      <x:c r="D4828" s="59" t="n">
        <x:v>33</x:v>
      </x:c>
      <x:c r="E4828" s="59" t="n">
        <x:v>42</x:v>
      </x:c>
      <x:c r="F4828" s="59" t="str">
        <x:v>S9</x:v>
      </x:c>
      <x:c r="G4828" s="59" t="n">
        <x:v>520</x:v>
      </x:c>
      <x:c r="H4828" s="59" t="n">
        <x:v>534</x:v>
      </x:c>
      <x:c r="I4828" s="59" t="n">
        <x:v>10</x:v>
      </x:c>
      <x:c r="J4828" s="60" t="n">
        <x:f>'参数'!$C$5</x:f>
        <x:v>360</x:v>
      </x:c>
      <x:c r="K4828" s="60" t="n">
        <x:f>'参数'!$D$5</x:f>
        <x:v>240</x:v>
      </x:c>
      <x:c r="L4828" s="60" t="n">
        <x:f>H4828+I4828+J4828</x:f>
        <x:v>904</x:v>
      </x:c>
      <x:c r="M4828" s="60" t="n">
        <x:f>L4828+K4828</x:f>
        <x:v>1144</x:v>
      </x:c>
      <x:c r="N4828" s="60" t="n">
        <x:f>'参数'!$B$10</x:f>
        <x:v>1</x:v>
      </x:c>
      <x:c r="O4828" s="60" t="n">
        <x:f>N4828*'参数'!$B$11</x:f>
        <x:v>2</x:v>
      </x:c>
      <x:c r="P4828" s="60" t="n">
        <x:f>N4828*'参数'!$B$12</x:f>
        <x:v>1</x:v>
      </x:c>
      <x:c r="Q4828" t="str">
        <x:f>C4828&amp;"d"</x:f>
        <x:v>C190d</x:v>
      </x:c>
      <x:c r="R4828" t="str">
        <x:f>C4828&amp;"p"</x:f>
        <x:v>C190p</x:v>
      </x:c>
      <x:c r="S4828" t="str">
        <x:f>IF(AND(L4828&gt;=H4828+I4828+J4828,M4828&gt;L4828,F4828&lt;&gt;""),"PASS","FAIL")</x:f>
        <x:v>PASS</x:v>
      </x:c>
      <x:c r="T4828" t="n">
        <x:v>0</x:v>
      </x:c>
      <x:c r="U4828" t="str">
        <x:v>pickup_after_delivery_completion_plus_usage_lag</x:v>
      </x:c>
    </x:row>
    <x:row r="4829">
      <x:c r="A4829" t="str">
        <x:v>Set2_200-10-2b</x:v>
      </x:c>
      <x:c r="B4829" t="str">
        <x:v>standard_same_day</x:v>
      </x:c>
      <x:c r="C4829" t="str">
        <x:v>C191</x:v>
      </x:c>
      <x:c r="D4829" s="59" t="n">
        <x:v>39</x:v>
      </x:c>
      <x:c r="E4829" s="59" t="n">
        <x:v>34</x:v>
      </x:c>
      <x:c r="F4829" s="59" t="str">
        <x:v>S9</x:v>
      </x:c>
      <x:c r="G4829" s="59" t="n">
        <x:v>466</x:v>
      </x:c>
      <x:c r="H4829" s="59" t="n">
        <x:v>504</x:v>
      </x:c>
      <x:c r="I4829" s="59" t="n">
        <x:v>10</x:v>
      </x:c>
      <x:c r="J4829" s="60" t="n">
        <x:f>'参数'!$C$5</x:f>
        <x:v>360</x:v>
      </x:c>
      <x:c r="K4829" s="60" t="n">
        <x:f>'参数'!$D$5</x:f>
        <x:v>240</x:v>
      </x:c>
      <x:c r="L4829" s="60" t="n">
        <x:f>H4829+I4829+J4829</x:f>
        <x:v>874</x:v>
      </x:c>
      <x:c r="M4829" s="60" t="n">
        <x:f>L4829+K4829</x:f>
        <x:v>1114</x:v>
      </x:c>
      <x:c r="N4829" s="60" t="n">
        <x:f>'参数'!$B$10</x:f>
        <x:v>1</x:v>
      </x:c>
      <x:c r="O4829" s="60" t="n">
        <x:f>N4829*'参数'!$B$11</x:f>
        <x:v>2</x:v>
      </x:c>
      <x:c r="P4829" s="60" t="n">
        <x:f>N4829*'参数'!$B$12</x:f>
        <x:v>1</x:v>
      </x:c>
      <x:c r="Q4829" t="str">
        <x:f>C4829&amp;"d"</x:f>
        <x:v>C191d</x:v>
      </x:c>
      <x:c r="R4829" t="str">
        <x:f>C4829&amp;"p"</x:f>
        <x:v>C191p</x:v>
      </x:c>
      <x:c r="S4829" t="str">
        <x:f>IF(AND(L4829&gt;=H4829+I4829+J4829,M4829&gt;L4829,F4829&lt;&gt;""),"PASS","FAIL")</x:f>
        <x:v>PASS</x:v>
      </x:c>
      <x:c r="T4829" t="n">
        <x:v>1</x:v>
      </x:c>
      <x:c r="U4829" t="str">
        <x:v>pickup_after_delivery_completion_plus_usage_lag</x:v>
      </x:c>
    </x:row>
    <x:row r="4830">
      <x:c r="A4830" t="str">
        <x:v>Set2_200-10-2b</x:v>
      </x:c>
      <x:c r="B4830" t="str">
        <x:v>standard_same_day</x:v>
      </x:c>
      <x:c r="C4830" t="str">
        <x:v>C192</x:v>
      </x:c>
      <x:c r="D4830" s="59" t="n">
        <x:v>42</x:v>
      </x:c>
      <x:c r="E4830" s="59" t="n">
        <x:v>24</x:v>
      </x:c>
      <x:c r="F4830" s="59" t="str">
        <x:v>S4</x:v>
      </x:c>
      <x:c r="G4830" s="59" t="n">
        <x:v>336</x:v>
      </x:c>
      <x:c r="H4830" s="59" t="n">
        <x:v>368</x:v>
      </x:c>
      <x:c r="I4830" s="59" t="n">
        <x:v>10</x:v>
      </x:c>
      <x:c r="J4830" s="60" t="n">
        <x:f>'参数'!$C$5</x:f>
        <x:v>360</x:v>
      </x:c>
      <x:c r="K4830" s="60" t="n">
        <x:f>'参数'!$D$5</x:f>
        <x:v>240</x:v>
      </x:c>
      <x:c r="L4830" s="60" t="n">
        <x:f>H4830+I4830+J4830</x:f>
        <x:v>738</x:v>
      </x:c>
      <x:c r="M4830" s="60" t="n">
        <x:f>L4830+K4830</x:f>
        <x:v>978</x:v>
      </x:c>
      <x:c r="N4830" s="60" t="n">
        <x:f>'参数'!$B$10</x:f>
        <x:v>1</x:v>
      </x:c>
      <x:c r="O4830" s="60" t="n">
        <x:f>N4830*'参数'!$B$11</x:f>
        <x:v>2</x:v>
      </x:c>
      <x:c r="P4830" s="60" t="n">
        <x:f>N4830*'参数'!$B$12</x:f>
        <x:v>1</x:v>
      </x:c>
      <x:c r="Q4830" t="str">
        <x:f>C4830&amp;"d"</x:f>
        <x:v>C192d</x:v>
      </x:c>
      <x:c r="R4830" t="str">
        <x:f>C4830&amp;"p"</x:f>
        <x:v>C192p</x:v>
      </x:c>
      <x:c r="S4830" t="str">
        <x:f>IF(AND(L4830&gt;=H4830+I4830+J4830,M4830&gt;L4830,F4830&lt;&gt;""),"PASS","FAIL")</x:f>
        <x:v>PASS</x:v>
      </x:c>
      <x:c r="T4830" t="n">
        <x:v>6</x:v>
      </x:c>
      <x:c r="U4830" t="str">
        <x:v>pickup_after_delivery_completion_plus_usage_lag</x:v>
      </x:c>
    </x:row>
    <x:row r="4831">
      <x:c r="A4831" t="str">
        <x:v>Set2_200-10-2b</x:v>
      </x:c>
      <x:c r="B4831" t="str">
        <x:v>standard_same_day</x:v>
      </x:c>
      <x:c r="C4831" t="str">
        <x:v>C193</x:v>
      </x:c>
      <x:c r="D4831" s="59" t="n">
        <x:v>50</x:v>
      </x:c>
      <x:c r="E4831" s="59" t="n">
        <x:v>38</x:v>
      </x:c>
      <x:c r="F4831" s="59" t="str">
        <x:v>S7</x:v>
      </x:c>
      <x:c r="G4831" s="59" t="n">
        <x:v>543</x:v>
      </x:c>
      <x:c r="H4831" s="59" t="n">
        <x:v>559</x:v>
      </x:c>
      <x:c r="I4831" s="59" t="n">
        <x:v>10</x:v>
      </x:c>
      <x:c r="J4831" s="60" t="n">
        <x:f>'参数'!$C$5</x:f>
        <x:v>360</x:v>
      </x:c>
      <x:c r="K4831" s="60" t="n">
        <x:f>'参数'!$D$5</x:f>
        <x:v>240</x:v>
      </x:c>
      <x:c r="L4831" s="60" t="n">
        <x:f>H4831+I4831+J4831</x:f>
        <x:v>929</x:v>
      </x:c>
      <x:c r="M4831" s="60" t="n">
        <x:f>L4831+K4831</x:f>
        <x:v>1169</x:v>
      </x:c>
      <x:c r="N4831" s="60" t="n">
        <x:f>'参数'!$B$10</x:f>
        <x:v>1</x:v>
      </x:c>
      <x:c r="O4831" s="60" t="n">
        <x:f>N4831*'参数'!$B$11</x:f>
        <x:v>2</x:v>
      </x:c>
      <x:c r="P4831" s="60" t="n">
        <x:f>N4831*'参数'!$B$12</x:f>
        <x:v>1</x:v>
      </x:c>
      <x:c r="Q4831" t="str">
        <x:f>C4831&amp;"d"</x:f>
        <x:v>C193d</x:v>
      </x:c>
      <x:c r="R4831" t="str">
        <x:f>C4831&amp;"p"</x:f>
        <x:v>C193p</x:v>
      </x:c>
      <x:c r="S4831" t="str">
        <x:f>IF(AND(L4831&gt;=H4831+I4831+J4831,M4831&gt;L4831,F4831&lt;&gt;""),"PASS","FAIL")</x:f>
        <x:v>PASS</x:v>
      </x:c>
      <x:c r="T4831" t="n">
        <x:v>8</x:v>
      </x:c>
      <x:c r="U4831" t="str">
        <x:v>pickup_after_delivery_completion_plus_usage_lag</x:v>
      </x:c>
    </x:row>
    <x:row r="4832">
      <x:c r="A4832" t="str">
        <x:v>Set2_200-10-2b</x:v>
      </x:c>
      <x:c r="B4832" t="str">
        <x:v>standard_same_day</x:v>
      </x:c>
      <x:c r="C4832" t="str">
        <x:v>C194</x:v>
      </x:c>
      <x:c r="D4832" s="59" t="n">
        <x:v>25</x:v>
      </x:c>
      <x:c r="E4832" s="59" t="n">
        <x:v>30</x:v>
      </x:c>
      <x:c r="F4832" s="59" t="str">
        <x:v>S3</x:v>
      </x:c>
      <x:c r="G4832" s="59" t="n">
        <x:v>600</x:v>
      </x:c>
      <x:c r="H4832" s="59" t="n">
        <x:v>622</x:v>
      </x:c>
      <x:c r="I4832" s="59" t="n">
        <x:v>10</x:v>
      </x:c>
      <x:c r="J4832" s="60" t="n">
        <x:f>'参数'!$C$5</x:f>
        <x:v>360</x:v>
      </x:c>
      <x:c r="K4832" s="60" t="n">
        <x:f>'参数'!$D$5</x:f>
        <x:v>240</x:v>
      </x:c>
      <x:c r="L4832" s="60" t="n">
        <x:f>H4832+I4832+J4832</x:f>
        <x:v>992</x:v>
      </x:c>
      <x:c r="M4832" s="60" t="n">
        <x:f>L4832+K4832</x:f>
        <x:v>1232</x:v>
      </x:c>
      <x:c r="N4832" s="60" t="n">
        <x:f>'参数'!$B$10</x:f>
        <x:v>1</x:v>
      </x:c>
      <x:c r="O4832" s="60" t="n">
        <x:f>N4832*'参数'!$B$11</x:f>
        <x:v>2</x:v>
      </x:c>
      <x:c r="P4832" s="60" t="n">
        <x:f>N4832*'参数'!$B$12</x:f>
        <x:v>1</x:v>
      </x:c>
      <x:c r="Q4832" t="str">
        <x:f>C4832&amp;"d"</x:f>
        <x:v>C194d</x:v>
      </x:c>
      <x:c r="R4832" t="str">
        <x:f>C4832&amp;"p"</x:f>
        <x:v>C194p</x:v>
      </x:c>
      <x:c r="S4832" t="str">
        <x:f>IF(AND(L4832&gt;=H4832+I4832+J4832,M4832&gt;L4832,F4832&lt;&gt;""),"PASS","FAIL")</x:f>
        <x:v>PASS</x:v>
      </x:c>
      <x:c r="T4832" t="n">
        <x:v>14</x:v>
      </x:c>
      <x:c r="U4832" t="str">
        <x:v>pickup_after_delivery_completion_plus_usage_lag</x:v>
      </x:c>
    </x:row>
    <x:row r="4833">
      <x:c r="A4833" t="str">
        <x:v>Set2_200-10-2b</x:v>
      </x:c>
      <x:c r="B4833" t="str">
        <x:v>standard_same_day</x:v>
      </x:c>
      <x:c r="C4833" t="str">
        <x:v>C195</x:v>
      </x:c>
      <x:c r="D4833" s="59" t="n">
        <x:v>33</x:v>
      </x:c>
      <x:c r="E4833" s="59" t="n">
        <x:v>45</x:v>
      </x:c>
      <x:c r="F4833" s="59" t="str">
        <x:v>S9</x:v>
      </x:c>
      <x:c r="G4833" s="59" t="n">
        <x:v>572</x:v>
      </x:c>
      <x:c r="H4833" s="59" t="n">
        <x:v>588</x:v>
      </x:c>
      <x:c r="I4833" s="59" t="n">
        <x:v>10</x:v>
      </x:c>
      <x:c r="J4833" s="60" t="n">
        <x:f>'参数'!$C$5</x:f>
        <x:v>360</x:v>
      </x:c>
      <x:c r="K4833" s="60" t="n">
        <x:f>'参数'!$D$5</x:f>
        <x:v>240</x:v>
      </x:c>
      <x:c r="L4833" s="60" t="n">
        <x:f>H4833+I4833+J4833</x:f>
        <x:v>958</x:v>
      </x:c>
      <x:c r="M4833" s="60" t="n">
        <x:f>L4833+K4833</x:f>
        <x:v>1198</x:v>
      </x:c>
      <x:c r="N4833" s="60" t="n">
        <x:f>'参数'!$B$10</x:f>
        <x:v>1</x:v>
      </x:c>
      <x:c r="O4833" s="60" t="n">
        <x:f>N4833*'参数'!$B$11</x:f>
        <x:v>2</x:v>
      </x:c>
      <x:c r="P4833" s="60" t="n">
        <x:f>N4833*'参数'!$B$12</x:f>
        <x:v>1</x:v>
      </x:c>
      <x:c r="Q4833" t="str">
        <x:f>C4833&amp;"d"</x:f>
        <x:v>C195d</x:v>
      </x:c>
      <x:c r="R4833" t="str">
        <x:f>C4833&amp;"p"</x:f>
        <x:v>C195p</x:v>
      </x:c>
      <x:c r="S4833" t="str">
        <x:f>IF(AND(L4833&gt;=H4833+I4833+J4833,M4833&gt;L4833,F4833&lt;&gt;""),"PASS","FAIL")</x:f>
        <x:v>PASS</x:v>
      </x:c>
      <x:c r="T4833" t="n">
        <x:v>13</x:v>
      </x:c>
      <x:c r="U4833" t="str">
        <x:v>pickup_after_delivery_completion_plus_usage_lag</x:v>
      </x:c>
    </x:row>
    <x:row r="4834">
      <x:c r="A4834" t="str">
        <x:v>Set2_200-10-2b</x:v>
      </x:c>
      <x:c r="B4834" t="str">
        <x:v>standard_same_day</x:v>
      </x:c>
      <x:c r="C4834" t="str">
        <x:v>C196</x:v>
      </x:c>
      <x:c r="D4834" s="59" t="n">
        <x:v>29</x:v>
      </x:c>
      <x:c r="E4834" s="59" t="n">
        <x:v>48</x:v>
      </x:c>
      <x:c r="F4834" s="59" t="str">
        <x:v>S9</x:v>
      </x:c>
      <x:c r="G4834" s="59" t="n">
        <x:v>668</x:v>
      </x:c>
      <x:c r="H4834" s="59" t="n">
        <x:v>686</x:v>
      </x:c>
      <x:c r="I4834" s="59" t="n">
        <x:v>10</x:v>
      </x:c>
      <x:c r="J4834" s="60" t="n">
        <x:f>'参数'!$C$5</x:f>
        <x:v>360</x:v>
      </x:c>
      <x:c r="K4834" s="60" t="n">
        <x:f>'参数'!$D$5</x:f>
        <x:v>240</x:v>
      </x:c>
      <x:c r="L4834" s="60" t="n">
        <x:f>H4834+I4834+J4834</x:f>
        <x:v>1056</x:v>
      </x:c>
      <x:c r="M4834" s="60" t="n">
        <x:f>L4834+K4834</x:f>
        <x:v>1296</x:v>
      </x:c>
      <x:c r="N4834" s="60" t="n">
        <x:f>'参数'!$B$10</x:f>
        <x:v>1</x:v>
      </x:c>
      <x:c r="O4834" s="60" t="n">
        <x:f>N4834*'参数'!$B$11</x:f>
        <x:v>2</x:v>
      </x:c>
      <x:c r="P4834" s="60" t="n">
        <x:f>N4834*'参数'!$B$12</x:f>
        <x:v>1</x:v>
      </x:c>
      <x:c r="Q4834" t="str">
        <x:f>C4834&amp;"d"</x:f>
        <x:v>C196d</x:v>
      </x:c>
      <x:c r="R4834" t="str">
        <x:f>C4834&amp;"p"</x:f>
        <x:v>C196p</x:v>
      </x:c>
      <x:c r="S4834" t="str">
        <x:f>IF(AND(L4834&gt;=H4834+I4834+J4834,M4834&gt;L4834,F4834&lt;&gt;""),"PASS","FAIL")</x:f>
        <x:v>PASS</x:v>
      </x:c>
      <x:c r="T4834" t="n">
        <x:v>4</x:v>
      </x:c>
      <x:c r="U4834" t="str">
        <x:v>pickup_after_delivery_completion_plus_usage_lag</x:v>
      </x:c>
    </x:row>
    <x:row r="4835">
      <x:c r="A4835" t="str">
        <x:v>Set2_200-10-2b</x:v>
      </x:c>
      <x:c r="B4835" t="str">
        <x:v>standard_same_day</x:v>
      </x:c>
      <x:c r="C4835" t="str">
        <x:v>C197</x:v>
      </x:c>
      <x:c r="D4835" s="59" t="n">
        <x:v>49</x:v>
      </x:c>
      <x:c r="E4835" s="59" t="n">
        <x:v>48</x:v>
      </x:c>
      <x:c r="F4835" s="59" t="str">
        <x:v>S7</x:v>
      </x:c>
      <x:c r="G4835" s="59" t="n">
        <x:v>664</x:v>
      </x:c>
      <x:c r="H4835" s="59" t="n">
        <x:v>694</x:v>
      </x:c>
      <x:c r="I4835" s="59" t="n">
        <x:v>10</x:v>
      </x:c>
      <x:c r="J4835" s="60" t="n">
        <x:f>'参数'!$C$5</x:f>
        <x:v>360</x:v>
      </x:c>
      <x:c r="K4835" s="60" t="n">
        <x:f>'参数'!$D$5</x:f>
        <x:v>240</x:v>
      </x:c>
      <x:c r="L4835" s="60" t="n">
        <x:f>H4835+I4835+J4835</x:f>
        <x:v>1064</x:v>
      </x:c>
      <x:c r="M4835" s="60" t="n">
        <x:f>L4835+K4835</x:f>
        <x:v>1304</x:v>
      </x:c>
      <x:c r="N4835" s="60" t="n">
        <x:f>'参数'!$B$10</x:f>
        <x:v>1</x:v>
      </x:c>
      <x:c r="O4835" s="60" t="n">
        <x:f>N4835*'参数'!$B$11</x:f>
        <x:v>2</x:v>
      </x:c>
      <x:c r="P4835" s="60" t="n">
        <x:f>N4835*'参数'!$B$12</x:f>
        <x:v>1</x:v>
      </x:c>
      <x:c r="Q4835" t="str">
        <x:f>C4835&amp;"d"</x:f>
        <x:v>C197d</x:v>
      </x:c>
      <x:c r="R4835" t="str">
        <x:f>C4835&amp;"p"</x:f>
        <x:v>C197p</x:v>
      </x:c>
      <x:c r="S4835" t="str">
        <x:f>IF(AND(L4835&gt;=H4835+I4835+J4835,M4835&gt;L4835,F4835&lt;&gt;""),"PASS","FAIL")</x:f>
        <x:v>PASS</x:v>
      </x:c>
      <x:c r="T4835" t="n">
        <x:v>7</x:v>
      </x:c>
      <x:c r="U4835" t="str">
        <x:v>pickup_after_delivery_completion_plus_usage_lag</x:v>
      </x:c>
    </x:row>
    <x:row r="4836">
      <x:c r="A4836" t="str">
        <x:v>Set2_200-10-2b</x:v>
      </x:c>
      <x:c r="B4836" t="str">
        <x:v>standard_same_day</x:v>
      </x:c>
      <x:c r="C4836" t="str">
        <x:v>C198</x:v>
      </x:c>
      <x:c r="D4836" s="59" t="n">
        <x:v>47</x:v>
      </x:c>
      <x:c r="E4836" s="59" t="n">
        <x:v>49</x:v>
      </x:c>
      <x:c r="F4836" s="59" t="str">
        <x:v>S7</x:v>
      </x:c>
      <x:c r="G4836" s="59" t="n">
        <x:v>67</x:v>
      </x:c>
      <x:c r="H4836" s="59" t="n">
        <x:v>105</x:v>
      </x:c>
      <x:c r="I4836" s="59" t="n">
        <x:v>10</x:v>
      </x:c>
      <x:c r="J4836" s="60" t="n">
        <x:f>'参数'!$C$5</x:f>
        <x:v>360</x:v>
      </x:c>
      <x:c r="K4836" s="60" t="n">
        <x:f>'参数'!$D$5</x:f>
        <x:v>240</x:v>
      </x:c>
      <x:c r="L4836" s="60" t="n">
        <x:f>H4836+I4836+J4836</x:f>
        <x:v>475</x:v>
      </x:c>
      <x:c r="M4836" s="60" t="n">
        <x:f>L4836+K4836</x:f>
        <x:v>715</x:v>
      </x:c>
      <x:c r="N4836" s="60" t="n">
        <x:f>'参数'!$B$10</x:f>
        <x:v>1</x:v>
      </x:c>
      <x:c r="O4836" s="60" t="n">
        <x:f>N4836*'参数'!$B$11</x:f>
        <x:v>2</x:v>
      </x:c>
      <x:c r="P4836" s="60" t="n">
        <x:f>N4836*'参数'!$B$12</x:f>
        <x:v>1</x:v>
      </x:c>
      <x:c r="Q4836" t="str">
        <x:f>C4836&amp;"d"</x:f>
        <x:v>C198d</x:v>
      </x:c>
      <x:c r="R4836" t="str">
        <x:f>C4836&amp;"p"</x:f>
        <x:v>C198p</x:v>
      </x:c>
      <x:c r="S4836" t="str">
        <x:f>IF(AND(L4836&gt;=H4836+I4836+J4836,M4836&gt;L4836,F4836&lt;&gt;""),"PASS","FAIL")</x:f>
        <x:v>PASS</x:v>
      </x:c>
      <x:c r="T4836" t="n">
        <x:v>13</x:v>
      </x:c>
      <x:c r="U4836" t="str">
        <x:v>pickup_after_delivery_completion_plus_usage_lag</x:v>
      </x:c>
    </x:row>
    <x:row r="4837">
      <x:c r="A4837" t="str">
        <x:v>Set2_200-10-2b</x:v>
      </x:c>
      <x:c r="B4837" t="str">
        <x:v>standard_same_day</x:v>
      </x:c>
      <x:c r="C4837" t="str">
        <x:v>C199</x:v>
      </x:c>
      <x:c r="D4837" s="59" t="n">
        <x:v>39</x:v>
      </x:c>
      <x:c r="E4837" s="59" t="n">
        <x:v>28</x:v>
      </x:c>
      <x:c r="F4837" s="59" t="str">
        <x:v>S8</x:v>
      </x:c>
      <x:c r="G4837" s="59" t="n">
        <x:v>72</x:v>
      </x:c>
      <x:c r="H4837" s="59" t="n">
        <x:v>110</x:v>
      </x:c>
      <x:c r="I4837" s="59" t="n">
        <x:v>10</x:v>
      </x:c>
      <x:c r="J4837" s="60" t="n">
        <x:f>'参数'!$C$5</x:f>
        <x:v>360</x:v>
      </x:c>
      <x:c r="K4837" s="60" t="n">
        <x:f>'参数'!$D$5</x:f>
        <x:v>240</x:v>
      </x:c>
      <x:c r="L4837" s="60" t="n">
        <x:f>H4837+I4837+J4837</x:f>
        <x:v>480</x:v>
      </x:c>
      <x:c r="M4837" s="60" t="n">
        <x:f>L4837+K4837</x:f>
        <x:v>720</x:v>
      </x:c>
      <x:c r="N4837" s="60" t="n">
        <x:f>'参数'!$B$10</x:f>
        <x:v>1</x:v>
      </x:c>
      <x:c r="O4837" s="60" t="n">
        <x:f>N4837*'参数'!$B$11</x:f>
        <x:v>2</x:v>
      </x:c>
      <x:c r="P4837" s="60" t="n">
        <x:f>N4837*'参数'!$B$12</x:f>
        <x:v>1</x:v>
      </x:c>
      <x:c r="Q4837" t="str">
        <x:f>C4837&amp;"d"</x:f>
        <x:v>C199d</x:v>
      </x:c>
      <x:c r="R4837" t="str">
        <x:f>C4837&amp;"p"</x:f>
        <x:v>C199p</x:v>
      </x:c>
      <x:c r="S4837" t="str">
        <x:f>IF(AND(L4837&gt;=H4837+I4837+J4837,M4837&gt;L4837,F4837&lt;&gt;""),"PASS","FAIL")</x:f>
        <x:v>PASS</x:v>
      </x:c>
      <x:c r="T4837" t="n">
        <x:v>6</x:v>
      </x:c>
      <x:c r="U4837" t="str">
        <x:v>pickup_after_delivery_completion_plus_usage_lag</x:v>
      </x:c>
    </x:row>
    <x:row r="4838">
      <x:c r="A4838" t="str">
        <x:v>Set2_200-10-3</x:v>
      </x:c>
      <x:c r="B4838" t="str">
        <x:v>standard_same_day</x:v>
      </x:c>
      <x:c r="C4838" t="str">
        <x:v>C0</x:v>
      </x:c>
      <x:c r="D4838" s="59" t="n">
        <x:v>7</x:v>
      </x:c>
      <x:c r="E4838" s="59" t="n">
        <x:v>11</x:v>
      </x:c>
      <x:c r="F4838" s="59" t="str">
        <x:v>S5</x:v>
      </x:c>
      <x:c r="G4838" s="59" t="n">
        <x:v>588</x:v>
      </x:c>
      <x:c r="H4838" s="59" t="n">
        <x:v>604</x:v>
      </x:c>
      <x:c r="I4838" s="59" t="n">
        <x:v>10</x:v>
      </x:c>
      <x:c r="J4838" s="60" t="n">
        <x:f>'参数'!$C$5</x:f>
        <x:v>360</x:v>
      </x:c>
      <x:c r="K4838" s="60" t="n">
        <x:f>'参数'!$D$5</x:f>
        <x:v>240</x:v>
      </x:c>
      <x:c r="L4838" s="60" t="n">
        <x:f>H4838+I4838+J4838</x:f>
        <x:v>974</x:v>
      </x:c>
      <x:c r="M4838" s="60" t="n">
        <x:f>L4838+K4838</x:f>
        <x:v>1214</x:v>
      </x:c>
      <x:c r="N4838" s="60" t="n">
        <x:f>'参数'!$B$10</x:f>
        <x:v>1</x:v>
      </x:c>
      <x:c r="O4838" s="60" t="n">
        <x:f>N4838*'参数'!$B$11</x:f>
        <x:v>2</x:v>
      </x:c>
      <x:c r="P4838" s="60" t="n">
        <x:f>N4838*'参数'!$B$12</x:f>
        <x:v>1</x:v>
      </x:c>
      <x:c r="Q4838" t="str">
        <x:f>C4838&amp;"d"</x:f>
        <x:v>C0d</x:v>
      </x:c>
      <x:c r="R4838" t="str">
        <x:f>C4838&amp;"p"</x:f>
        <x:v>C0p</x:v>
      </x:c>
      <x:c r="S4838" t="str">
        <x:f>IF(AND(L4838&gt;=H4838+I4838+J4838,M4838&gt;L4838,F4838&lt;&gt;""),"PASS","FAIL")</x:f>
        <x:v>PASS</x:v>
      </x:c>
      <x:c r="T4838" t="n">
        <x:v>6</x:v>
      </x:c>
      <x:c r="U4838" t="str">
        <x:v>pickup_after_delivery_completion_plus_usage_lag</x:v>
      </x:c>
    </x:row>
    <x:row r="4839">
      <x:c r="A4839" t="str">
        <x:v>Set2_200-10-3</x:v>
      </x:c>
      <x:c r="B4839" t="str">
        <x:v>standard_same_day</x:v>
      </x:c>
      <x:c r="C4839" t="str">
        <x:v>C1</x:v>
      </x:c>
      <x:c r="D4839" s="59" t="n">
        <x:v>18</x:v>
      </x:c>
      <x:c r="E4839" s="59" t="n">
        <x:v>14</x:v>
      </x:c>
      <x:c r="F4839" s="59" t="str">
        <x:v>S5</x:v>
      </x:c>
      <x:c r="G4839" s="59" t="n">
        <x:v>517</x:v>
      </x:c>
      <x:c r="H4839" s="59" t="n">
        <x:v>545</x:v>
      </x:c>
      <x:c r="I4839" s="59" t="n">
        <x:v>10</x:v>
      </x:c>
      <x:c r="J4839" s="60" t="n">
        <x:f>'参数'!$C$5</x:f>
        <x:v>360</x:v>
      </x:c>
      <x:c r="K4839" s="60" t="n">
        <x:f>'参数'!$D$5</x:f>
        <x:v>240</x:v>
      </x:c>
      <x:c r="L4839" s="60" t="n">
        <x:f>H4839+I4839+J4839</x:f>
        <x:v>915</x:v>
      </x:c>
      <x:c r="M4839" s="60" t="n">
        <x:f>L4839+K4839</x:f>
        <x:v>1155</x:v>
      </x:c>
      <x:c r="N4839" s="60" t="n">
        <x:f>'参数'!$B$10</x:f>
        <x:v>1</x:v>
      </x:c>
      <x:c r="O4839" s="60" t="n">
        <x:f>N4839*'参数'!$B$11</x:f>
        <x:v>2</x:v>
      </x:c>
      <x:c r="P4839" s="60" t="n">
        <x:f>N4839*'参数'!$B$12</x:f>
        <x:v>1</x:v>
      </x:c>
      <x:c r="Q4839" t="str">
        <x:f>C4839&amp;"d"</x:f>
        <x:v>C1d</x:v>
      </x:c>
      <x:c r="R4839" t="str">
        <x:f>C4839&amp;"p"</x:f>
        <x:v>C1p</x:v>
      </x:c>
      <x:c r="S4839" t="str">
        <x:f>IF(AND(L4839&gt;=H4839+I4839+J4839,M4839&gt;L4839,F4839&lt;&gt;""),"PASS","FAIL")</x:f>
        <x:v>PASS</x:v>
      </x:c>
      <x:c r="T4839" t="n">
        <x:v>6</x:v>
      </x:c>
      <x:c r="U4839" t="str">
        <x:v>pickup_after_delivery_completion_plus_usage_lag</x:v>
      </x:c>
    </x:row>
    <x:row r="4840">
      <x:c r="A4840" t="str">
        <x:v>Set2_200-10-3</x:v>
      </x:c>
      <x:c r="B4840" t="str">
        <x:v>standard_same_day</x:v>
      </x:c>
      <x:c r="C4840" t="str">
        <x:v>C2</x:v>
      </x:c>
      <x:c r="D4840" s="59" t="n">
        <x:v>24</x:v>
      </x:c>
      <x:c r="E4840" s="59" t="n">
        <x:v>15</x:v>
      </x:c>
      <x:c r="F4840" s="59" t="str">
        <x:v>S5</x:v>
      </x:c>
      <x:c r="G4840" s="59" t="n">
        <x:v>649</x:v>
      </x:c>
      <x:c r="H4840" s="59" t="n">
        <x:v>661</x:v>
      </x:c>
      <x:c r="I4840" s="59" t="n">
        <x:v>10</x:v>
      </x:c>
      <x:c r="J4840" s="60" t="n">
        <x:f>'参数'!$C$5</x:f>
        <x:v>360</x:v>
      </x:c>
      <x:c r="K4840" s="60" t="n">
        <x:f>'参数'!$D$5</x:f>
        <x:v>240</x:v>
      </x:c>
      <x:c r="L4840" s="60" t="n">
        <x:f>H4840+I4840+J4840</x:f>
        <x:v>1031</x:v>
      </x:c>
      <x:c r="M4840" s="60" t="n">
        <x:f>L4840+K4840</x:f>
        <x:v>1271</x:v>
      </x:c>
      <x:c r="N4840" s="60" t="n">
        <x:f>'参数'!$B$10</x:f>
        <x:v>1</x:v>
      </x:c>
      <x:c r="O4840" s="60" t="n">
        <x:f>N4840*'参数'!$B$11</x:f>
        <x:v>2</x:v>
      </x:c>
      <x:c r="P4840" s="60" t="n">
        <x:f>N4840*'参数'!$B$12</x:f>
        <x:v>1</x:v>
      </x:c>
      <x:c r="Q4840" t="str">
        <x:f>C4840&amp;"d"</x:f>
        <x:v>C2d</x:v>
      </x:c>
      <x:c r="R4840" t="str">
        <x:f>C4840&amp;"p"</x:f>
        <x:v>C2p</x:v>
      </x:c>
      <x:c r="S4840" t="str">
        <x:f>IF(AND(L4840&gt;=H4840+I4840+J4840,M4840&gt;L4840,F4840&lt;&gt;""),"PASS","FAIL")</x:f>
        <x:v>PASS</x:v>
      </x:c>
      <x:c r="T4840" t="n">
        <x:v>1</x:v>
      </x:c>
      <x:c r="U4840" t="str">
        <x:v>pickup_after_delivery_completion_plus_usage_lag</x:v>
      </x:c>
    </x:row>
    <x:row r="4841">
      <x:c r="A4841" t="str">
        <x:v>Set2_200-10-3</x:v>
      </x:c>
      <x:c r="B4841" t="str">
        <x:v>standard_same_day</x:v>
      </x:c>
      <x:c r="C4841" t="str">
        <x:v>C3</x:v>
      </x:c>
      <x:c r="D4841" s="59" t="n">
        <x:v>5</x:v>
      </x:c>
      <x:c r="E4841" s="59" t="n">
        <x:v>5</x:v>
      </x:c>
      <x:c r="F4841" s="59" t="str">
        <x:v>S5</x:v>
      </x:c>
      <x:c r="G4841" s="59" t="n">
        <x:v>474</x:v>
      </x:c>
      <x:c r="H4841" s="59" t="n">
        <x:v>506</x:v>
      </x:c>
      <x:c r="I4841" s="59" t="n">
        <x:v>10</x:v>
      </x:c>
      <x:c r="J4841" s="60" t="n">
        <x:f>'参数'!$C$5</x:f>
        <x:v>360</x:v>
      </x:c>
      <x:c r="K4841" s="60" t="n">
        <x:f>'参数'!$D$5</x:f>
        <x:v>240</x:v>
      </x:c>
      <x:c r="L4841" s="60" t="n">
        <x:f>H4841+I4841+J4841</x:f>
        <x:v>876</x:v>
      </x:c>
      <x:c r="M4841" s="60" t="n">
        <x:f>L4841+K4841</x:f>
        <x:v>1116</x:v>
      </x:c>
      <x:c r="N4841" s="60" t="n">
        <x:f>'参数'!$B$10</x:f>
        <x:v>1</x:v>
      </x:c>
      <x:c r="O4841" s="60" t="n">
        <x:f>N4841*'参数'!$B$11</x:f>
        <x:v>2</x:v>
      </x:c>
      <x:c r="P4841" s="60" t="n">
        <x:f>N4841*'参数'!$B$12</x:f>
        <x:v>1</x:v>
      </x:c>
      <x:c r="Q4841" t="str">
        <x:f>C4841&amp;"d"</x:f>
        <x:v>C3d</x:v>
      </x:c>
      <x:c r="R4841" t="str">
        <x:f>C4841&amp;"p"</x:f>
        <x:v>C3p</x:v>
      </x:c>
      <x:c r="S4841" t="str">
        <x:f>IF(AND(L4841&gt;=H4841+I4841+J4841,M4841&gt;L4841,F4841&lt;&gt;""),"PASS","FAIL")</x:f>
        <x:v>PASS</x:v>
      </x:c>
      <x:c r="T4841" t="n">
        <x:v>13</x:v>
      </x:c>
      <x:c r="U4841" t="str">
        <x:v>pickup_after_delivery_completion_plus_usage_lag</x:v>
      </x:c>
    </x:row>
    <x:row r="4842">
      <x:c r="A4842" t="str">
        <x:v>Set2_200-10-3</x:v>
      </x:c>
      <x:c r="B4842" t="str">
        <x:v>standard_same_day</x:v>
      </x:c>
      <x:c r="C4842" t="str">
        <x:v>C4</x:v>
      </x:c>
      <x:c r="D4842" s="59" t="n">
        <x:v>4</x:v>
      </x:c>
      <x:c r="E4842" s="59" t="n">
        <x:v>11</x:v>
      </x:c>
      <x:c r="F4842" s="59" t="str">
        <x:v>S8</x:v>
      </x:c>
      <x:c r="G4842" s="59" t="n">
        <x:v>274</x:v>
      </x:c>
      <x:c r="H4842" s="59" t="n">
        <x:v>300</x:v>
      </x:c>
      <x:c r="I4842" s="59" t="n">
        <x:v>10</x:v>
      </x:c>
      <x:c r="J4842" s="60" t="n">
        <x:f>'参数'!$C$5</x:f>
        <x:v>360</x:v>
      </x:c>
      <x:c r="K4842" s="60" t="n">
        <x:f>'参数'!$D$5</x:f>
        <x:v>240</x:v>
      </x:c>
      <x:c r="L4842" s="60" t="n">
        <x:f>H4842+I4842+J4842</x:f>
        <x:v>670</x:v>
      </x:c>
      <x:c r="M4842" s="60" t="n">
        <x:f>L4842+K4842</x:f>
        <x:v>910</x:v>
      </x:c>
      <x:c r="N4842" s="60" t="n">
        <x:f>'参数'!$B$10</x:f>
        <x:v>1</x:v>
      </x:c>
      <x:c r="O4842" s="60" t="n">
        <x:f>N4842*'参数'!$B$11</x:f>
        <x:v>2</x:v>
      </x:c>
      <x:c r="P4842" s="60" t="n">
        <x:f>N4842*'参数'!$B$12</x:f>
        <x:v>1</x:v>
      </x:c>
      <x:c r="Q4842" t="str">
        <x:f>C4842&amp;"d"</x:f>
        <x:v>C4d</x:v>
      </x:c>
      <x:c r="R4842" t="str">
        <x:f>C4842&amp;"p"</x:f>
        <x:v>C4p</x:v>
      </x:c>
      <x:c r="S4842" t="str">
        <x:f>IF(AND(L4842&gt;=H4842+I4842+J4842,M4842&gt;L4842,F4842&lt;&gt;""),"PASS","FAIL")</x:f>
        <x:v>PASS</x:v>
      </x:c>
      <x:c r="T4842" t="n">
        <x:v>7</x:v>
      </x:c>
      <x:c r="U4842" t="str">
        <x:v>pickup_after_delivery_completion_plus_usage_lag</x:v>
      </x:c>
    </x:row>
    <x:row r="4843">
      <x:c r="A4843" t="str">
        <x:v>Set2_200-10-3</x:v>
      </x:c>
      <x:c r="B4843" t="str">
        <x:v>standard_same_day</x:v>
      </x:c>
      <x:c r="C4843" t="str">
        <x:v>C5</x:v>
      </x:c>
      <x:c r="D4843" s="59" t="n">
        <x:v>2</x:v>
      </x:c>
      <x:c r="E4843" s="59" t="n">
        <x:v>18</x:v>
      </x:c>
      <x:c r="F4843" s="59" t="str">
        <x:v>S2</x:v>
      </x:c>
      <x:c r="G4843" s="59" t="n">
        <x:v>297</x:v>
      </x:c>
      <x:c r="H4843" s="59" t="n">
        <x:v>319</x:v>
      </x:c>
      <x:c r="I4843" s="59" t="n">
        <x:v>10</x:v>
      </x:c>
      <x:c r="J4843" s="60" t="n">
        <x:f>'参数'!$C$5</x:f>
        <x:v>360</x:v>
      </x:c>
      <x:c r="K4843" s="60" t="n">
        <x:f>'参数'!$D$5</x:f>
        <x:v>240</x:v>
      </x:c>
      <x:c r="L4843" s="60" t="n">
        <x:f>H4843+I4843+J4843</x:f>
        <x:v>689</x:v>
      </x:c>
      <x:c r="M4843" s="60" t="n">
        <x:f>L4843+K4843</x:f>
        <x:v>929</x:v>
      </x:c>
      <x:c r="N4843" s="60" t="n">
        <x:f>'参数'!$B$10</x:f>
        <x:v>1</x:v>
      </x:c>
      <x:c r="O4843" s="60" t="n">
        <x:f>N4843*'参数'!$B$11</x:f>
        <x:v>2</x:v>
      </x:c>
      <x:c r="P4843" s="60" t="n">
        <x:f>N4843*'参数'!$B$12</x:f>
        <x:v>1</x:v>
      </x:c>
      <x:c r="Q4843" t="str">
        <x:f>C4843&amp;"d"</x:f>
        <x:v>C5d</x:v>
      </x:c>
      <x:c r="R4843" t="str">
        <x:f>C4843&amp;"p"</x:f>
        <x:v>C5p</x:v>
      </x:c>
      <x:c r="S4843" t="str">
        <x:f>IF(AND(L4843&gt;=H4843+I4843+J4843,M4843&gt;L4843,F4843&lt;&gt;""),"PASS","FAIL")</x:f>
        <x:v>PASS</x:v>
      </x:c>
      <x:c r="T4843" t="n">
        <x:v>6</x:v>
      </x:c>
      <x:c r="U4843" t="str">
        <x:v>pickup_after_delivery_completion_plus_usage_lag</x:v>
      </x:c>
    </x:row>
    <x:row r="4844">
      <x:c r="A4844" t="str">
        <x:v>Set2_200-10-3</x:v>
      </x:c>
      <x:c r="B4844" t="str">
        <x:v>standard_same_day</x:v>
      </x:c>
      <x:c r="C4844" t="str">
        <x:v>C6</x:v>
      </x:c>
      <x:c r="D4844" s="59" t="n">
        <x:v>11</x:v>
      </x:c>
      <x:c r="E4844" s="59" t="n">
        <x:v>8</x:v>
      </x:c>
      <x:c r="F4844" s="59" t="str">
        <x:v>S5</x:v>
      </x:c>
      <x:c r="G4844" s="59" t="n">
        <x:v>119</x:v>
      </x:c>
      <x:c r="H4844" s="59" t="n">
        <x:v>135</x:v>
      </x:c>
      <x:c r="I4844" s="59" t="n">
        <x:v>10</x:v>
      </x:c>
      <x:c r="J4844" s="60" t="n">
        <x:f>'参数'!$C$5</x:f>
        <x:v>360</x:v>
      </x:c>
      <x:c r="K4844" s="60" t="n">
        <x:f>'参数'!$D$5</x:f>
        <x:v>240</x:v>
      </x:c>
      <x:c r="L4844" s="60" t="n">
        <x:f>H4844+I4844+J4844</x:f>
        <x:v>505</x:v>
      </x:c>
      <x:c r="M4844" s="60" t="n">
        <x:f>L4844+K4844</x:f>
        <x:v>745</x:v>
      </x:c>
      <x:c r="N4844" s="60" t="n">
        <x:f>'参数'!$B$10</x:f>
        <x:v>1</x:v>
      </x:c>
      <x:c r="O4844" s="60" t="n">
        <x:f>N4844*'参数'!$B$11</x:f>
        <x:v>2</x:v>
      </x:c>
      <x:c r="P4844" s="60" t="n">
        <x:f>N4844*'参数'!$B$12</x:f>
        <x:v>1</x:v>
      </x:c>
      <x:c r="Q4844" t="str">
        <x:f>C4844&amp;"d"</x:f>
        <x:v>C6d</x:v>
      </x:c>
      <x:c r="R4844" t="str">
        <x:f>C4844&amp;"p"</x:f>
        <x:v>C6p</x:v>
      </x:c>
      <x:c r="S4844" t="str">
        <x:f>IF(AND(L4844&gt;=H4844+I4844+J4844,M4844&gt;L4844,F4844&lt;&gt;""),"PASS","FAIL")</x:f>
        <x:v>PASS</x:v>
      </x:c>
      <x:c r="T4844" t="n">
        <x:v>5</x:v>
      </x:c>
      <x:c r="U4844" t="str">
        <x:v>pickup_after_delivery_completion_plus_usage_lag</x:v>
      </x:c>
    </x:row>
    <x:row r="4845">
      <x:c r="A4845" t="str">
        <x:v>Set2_200-10-3</x:v>
      </x:c>
      <x:c r="B4845" t="str">
        <x:v>standard_same_day</x:v>
      </x:c>
      <x:c r="C4845" t="str">
        <x:v>C7</x:v>
      </x:c>
      <x:c r="D4845" s="59" t="n">
        <x:v>12</x:v>
      </x:c>
      <x:c r="E4845" s="59" t="n">
        <x:v>3</x:v>
      </x:c>
      <x:c r="F4845" s="59" t="str">
        <x:v>S5</x:v>
      </x:c>
      <x:c r="G4845" s="59" t="n">
        <x:v>517</x:v>
      </x:c>
      <x:c r="H4845" s="59" t="n">
        <x:v>535</x:v>
      </x:c>
      <x:c r="I4845" s="59" t="n">
        <x:v>10</x:v>
      </x:c>
      <x:c r="J4845" s="60" t="n">
        <x:f>'参数'!$C$5</x:f>
        <x:v>360</x:v>
      </x:c>
      <x:c r="K4845" s="60" t="n">
        <x:f>'参数'!$D$5</x:f>
        <x:v>240</x:v>
      </x:c>
      <x:c r="L4845" s="60" t="n">
        <x:f>H4845+I4845+J4845</x:f>
        <x:v>905</x:v>
      </x:c>
      <x:c r="M4845" s="60" t="n">
        <x:f>L4845+K4845</x:f>
        <x:v>1145</x:v>
      </x:c>
      <x:c r="N4845" s="60" t="n">
        <x:f>'参数'!$B$10</x:f>
        <x:v>1</x:v>
      </x:c>
      <x:c r="O4845" s="60" t="n">
        <x:f>N4845*'参数'!$B$11</x:f>
        <x:v>2</x:v>
      </x:c>
      <x:c r="P4845" s="60" t="n">
        <x:f>N4845*'参数'!$B$12</x:f>
        <x:v>1</x:v>
      </x:c>
      <x:c r="Q4845" t="str">
        <x:f>C4845&amp;"d"</x:f>
        <x:v>C7d</x:v>
      </x:c>
      <x:c r="R4845" t="str">
        <x:f>C4845&amp;"p"</x:f>
        <x:v>C7p</x:v>
      </x:c>
      <x:c r="S4845" t="str">
        <x:f>IF(AND(L4845&gt;=H4845+I4845+J4845,M4845&gt;L4845,F4845&lt;&gt;""),"PASS","FAIL")</x:f>
        <x:v>PASS</x:v>
      </x:c>
      <x:c r="T4845" t="n">
        <x:v>3</x:v>
      </x:c>
      <x:c r="U4845" t="str">
        <x:v>pickup_after_delivery_completion_plus_usage_lag</x:v>
      </x:c>
    </x:row>
    <x:row r="4846">
      <x:c r="A4846" t="str">
        <x:v>Set2_200-10-3</x:v>
      </x:c>
      <x:c r="B4846" t="str">
        <x:v>standard_same_day</x:v>
      </x:c>
      <x:c r="C4846" t="str">
        <x:v>C8</x:v>
      </x:c>
      <x:c r="D4846" s="59" t="n">
        <x:v>21</x:v>
      </x:c>
      <x:c r="E4846" s="59" t="n">
        <x:v>19</x:v>
      </x:c>
      <x:c r="F4846" s="59" t="str">
        <x:v>S5</x:v>
      </x:c>
      <x:c r="G4846" s="59" t="n">
        <x:v>681</x:v>
      </x:c>
      <x:c r="H4846" s="59" t="n">
        <x:v>693</x:v>
      </x:c>
      <x:c r="I4846" s="59" t="n">
        <x:v>10</x:v>
      </x:c>
      <x:c r="J4846" s="60" t="n">
        <x:f>'参数'!$C$5</x:f>
        <x:v>360</x:v>
      </x:c>
      <x:c r="K4846" s="60" t="n">
        <x:f>'参数'!$D$5</x:f>
        <x:v>240</x:v>
      </x:c>
      <x:c r="L4846" s="60" t="n">
        <x:f>H4846+I4846+J4846</x:f>
        <x:v>1063</x:v>
      </x:c>
      <x:c r="M4846" s="60" t="n">
        <x:f>L4846+K4846</x:f>
        <x:v>1303</x:v>
      </x:c>
      <x:c r="N4846" s="60" t="n">
        <x:f>'参数'!$B$10</x:f>
        <x:v>1</x:v>
      </x:c>
      <x:c r="O4846" s="60" t="n">
        <x:f>N4846*'参数'!$B$11</x:f>
        <x:v>2</x:v>
      </x:c>
      <x:c r="P4846" s="60" t="n">
        <x:f>N4846*'参数'!$B$12</x:f>
        <x:v>1</x:v>
      </x:c>
      <x:c r="Q4846" t="str">
        <x:f>C4846&amp;"d"</x:f>
        <x:v>C8d</x:v>
      </x:c>
      <x:c r="R4846" t="str">
        <x:f>C4846&amp;"p"</x:f>
        <x:v>C8p</x:v>
      </x:c>
      <x:c r="S4846" t="str">
        <x:f>IF(AND(L4846&gt;=H4846+I4846+J4846,M4846&gt;L4846,F4846&lt;&gt;""),"PASS","FAIL")</x:f>
        <x:v>PASS</x:v>
      </x:c>
      <x:c r="T4846" t="n">
        <x:v>0</x:v>
      </x:c>
      <x:c r="U4846" t="str">
        <x:v>pickup_after_delivery_completion_plus_usage_lag</x:v>
      </x:c>
    </x:row>
    <x:row r="4847">
      <x:c r="A4847" t="str">
        <x:v>Set2_200-10-3</x:v>
      </x:c>
      <x:c r="B4847" t="str">
        <x:v>standard_same_day</x:v>
      </x:c>
      <x:c r="C4847" t="str">
        <x:v>C9</x:v>
      </x:c>
      <x:c r="D4847" s="59" t="n">
        <x:v>14</x:v>
      </x:c>
      <x:c r="E4847" s="59" t="n">
        <x:v>9</x:v>
      </x:c>
      <x:c r="F4847" s="59" t="str">
        <x:v>S5</x:v>
      </x:c>
      <x:c r="G4847" s="59" t="n">
        <x:v>651</x:v>
      </x:c>
      <x:c r="H4847" s="59" t="n">
        <x:v>669</x:v>
      </x:c>
      <x:c r="I4847" s="59" t="n">
        <x:v>10</x:v>
      </x:c>
      <x:c r="J4847" s="60" t="n">
        <x:f>'参数'!$C$5</x:f>
        <x:v>360</x:v>
      </x:c>
      <x:c r="K4847" s="60" t="n">
        <x:f>'参数'!$D$5</x:f>
        <x:v>240</x:v>
      </x:c>
      <x:c r="L4847" s="60" t="n">
        <x:f>H4847+I4847+J4847</x:f>
        <x:v>1039</x:v>
      </x:c>
      <x:c r="M4847" s="60" t="n">
        <x:f>L4847+K4847</x:f>
        <x:v>1279</x:v>
      </x:c>
      <x:c r="N4847" s="60" t="n">
        <x:f>'参数'!$B$10</x:f>
        <x:v>1</x:v>
      </x:c>
      <x:c r="O4847" s="60" t="n">
        <x:f>N4847*'参数'!$B$11</x:f>
        <x:v>2</x:v>
      </x:c>
      <x:c r="P4847" s="60" t="n">
        <x:f>N4847*'参数'!$B$12</x:f>
        <x:v>1</x:v>
      </x:c>
      <x:c r="Q4847" t="str">
        <x:f>C4847&amp;"d"</x:f>
        <x:v>C9d</x:v>
      </x:c>
      <x:c r="R4847" t="str">
        <x:f>C4847&amp;"p"</x:f>
        <x:v>C9p</x:v>
      </x:c>
      <x:c r="S4847" t="str">
        <x:f>IF(AND(L4847&gt;=H4847+I4847+J4847,M4847&gt;L4847,F4847&lt;&gt;""),"PASS","FAIL")</x:f>
        <x:v>PASS</x:v>
      </x:c>
      <x:c r="T4847" t="n">
        <x:v>3</x:v>
      </x:c>
      <x:c r="U4847" t="str">
        <x:v>pickup_after_delivery_completion_plus_usage_lag</x:v>
      </x:c>
    </x:row>
    <x:row r="4848">
      <x:c r="A4848" t="str">
        <x:v>Set2_200-10-3</x:v>
      </x:c>
      <x:c r="B4848" t="str">
        <x:v>standard_same_day</x:v>
      </x:c>
      <x:c r="C4848" t="str">
        <x:v>C10</x:v>
      </x:c>
      <x:c r="D4848" s="59" t="n">
        <x:v>25</x:v>
      </x:c>
      <x:c r="E4848" s="59" t="n">
        <x:v>17</x:v>
      </x:c>
      <x:c r="F4848" s="59" t="str">
        <x:v>S5</x:v>
      </x:c>
      <x:c r="G4848" s="59" t="n">
        <x:v>546</x:v>
      </x:c>
      <x:c r="H4848" s="59" t="n">
        <x:v>564</x:v>
      </x:c>
      <x:c r="I4848" s="59" t="n">
        <x:v>10</x:v>
      </x:c>
      <x:c r="J4848" s="60" t="n">
        <x:f>'参数'!$C$5</x:f>
        <x:v>360</x:v>
      </x:c>
      <x:c r="K4848" s="60" t="n">
        <x:f>'参数'!$D$5</x:f>
        <x:v>240</x:v>
      </x:c>
      <x:c r="L4848" s="60" t="n">
        <x:f>H4848+I4848+J4848</x:f>
        <x:v>934</x:v>
      </x:c>
      <x:c r="M4848" s="60" t="n">
        <x:f>L4848+K4848</x:f>
        <x:v>1174</x:v>
      </x:c>
      <x:c r="N4848" s="60" t="n">
        <x:f>'参数'!$B$10</x:f>
        <x:v>1</x:v>
      </x:c>
      <x:c r="O4848" s="60" t="n">
        <x:f>N4848*'参数'!$B$11</x:f>
        <x:v>2</x:v>
      </x:c>
      <x:c r="P4848" s="60" t="n">
        <x:f>N4848*'参数'!$B$12</x:f>
        <x:v>1</x:v>
      </x:c>
      <x:c r="Q4848" t="str">
        <x:f>C4848&amp;"d"</x:f>
        <x:v>C10d</x:v>
      </x:c>
      <x:c r="R4848" t="str">
        <x:f>C4848&amp;"p"</x:f>
        <x:v>C10p</x:v>
      </x:c>
      <x:c r="S4848" t="str">
        <x:f>IF(AND(L4848&gt;=H4848+I4848+J4848,M4848&gt;L4848,F4848&lt;&gt;""),"PASS","FAIL")</x:f>
        <x:v>PASS</x:v>
      </x:c>
      <x:c r="T4848" t="n">
        <x:v>2</x:v>
      </x:c>
      <x:c r="U4848" t="str">
        <x:v>pickup_after_delivery_completion_plus_usage_lag</x:v>
      </x:c>
    </x:row>
    <x:row r="4849">
      <x:c r="A4849" t="str">
        <x:v>Set2_200-10-3</x:v>
      </x:c>
      <x:c r="B4849" t="str">
        <x:v>standard_same_day</x:v>
      </x:c>
      <x:c r="C4849" t="str">
        <x:v>C11</x:v>
      </x:c>
      <x:c r="D4849" s="59" t="n">
        <x:v>25</x:v>
      </x:c>
      <x:c r="E4849" s="59" t="n">
        <x:v>16</x:v>
      </x:c>
      <x:c r="F4849" s="59" t="str">
        <x:v>S5</x:v>
      </x:c>
      <x:c r="G4849" s="59" t="n">
        <x:v>697</x:v>
      </x:c>
      <x:c r="H4849" s="59" t="n">
        <x:v>723</x:v>
      </x:c>
      <x:c r="I4849" s="59" t="n">
        <x:v>10</x:v>
      </x:c>
      <x:c r="J4849" s="60" t="n">
        <x:f>'参数'!$C$5</x:f>
        <x:v>360</x:v>
      </x:c>
      <x:c r="K4849" s="60" t="n">
        <x:f>'参数'!$D$5</x:f>
        <x:v>240</x:v>
      </x:c>
      <x:c r="L4849" s="60" t="n">
        <x:f>H4849+I4849+J4849</x:f>
        <x:v>1093</x:v>
      </x:c>
      <x:c r="M4849" s="60" t="n">
        <x:f>L4849+K4849</x:f>
        <x:v>1333</x:v>
      </x:c>
      <x:c r="N4849" s="60" t="n">
        <x:f>'参数'!$B$10</x:f>
        <x:v>1</x:v>
      </x:c>
      <x:c r="O4849" s="60" t="n">
        <x:f>N4849*'参数'!$B$11</x:f>
        <x:v>2</x:v>
      </x:c>
      <x:c r="P4849" s="60" t="n">
        <x:f>N4849*'参数'!$B$12</x:f>
        <x:v>1</x:v>
      </x:c>
      <x:c r="Q4849" t="str">
        <x:f>C4849&amp;"d"</x:f>
        <x:v>C11d</x:v>
      </x:c>
      <x:c r="R4849" t="str">
        <x:f>C4849&amp;"p"</x:f>
        <x:v>C11p</x:v>
      </x:c>
      <x:c r="S4849" t="str">
        <x:f>IF(AND(L4849&gt;=H4849+I4849+J4849,M4849&gt;L4849,F4849&lt;&gt;""),"PASS","FAIL")</x:f>
        <x:v>PASS</x:v>
      </x:c>
      <x:c r="T4849" t="n">
        <x:v>3</x:v>
      </x:c>
      <x:c r="U4849" t="str">
        <x:v>pickup_after_delivery_completion_plus_usage_lag</x:v>
      </x:c>
    </x:row>
    <x:row r="4850">
      <x:c r="A4850" t="str">
        <x:v>Set2_200-10-3</x:v>
      </x:c>
      <x:c r="B4850" t="str">
        <x:v>standard_same_day</x:v>
      </x:c>
      <x:c r="C4850" t="str">
        <x:v>C12</x:v>
      </x:c>
      <x:c r="D4850" s="59" t="n">
        <x:v>11</x:v>
      </x:c>
      <x:c r="E4850" s="59" t="n">
        <x:v>19</x:v>
      </x:c>
      <x:c r="F4850" s="59" t="str">
        <x:v>S5</x:v>
      </x:c>
      <x:c r="G4850" s="59" t="n">
        <x:v>629</x:v>
      </x:c>
      <x:c r="H4850" s="59" t="n">
        <x:v>643</x:v>
      </x:c>
      <x:c r="I4850" s="59" t="n">
        <x:v>10</x:v>
      </x:c>
      <x:c r="J4850" s="60" t="n">
        <x:f>'参数'!$C$5</x:f>
        <x:v>360</x:v>
      </x:c>
      <x:c r="K4850" s="60" t="n">
        <x:f>'参数'!$D$5</x:f>
        <x:v>240</x:v>
      </x:c>
      <x:c r="L4850" s="60" t="n">
        <x:f>H4850+I4850+J4850</x:f>
        <x:v>1013</x:v>
      </x:c>
      <x:c r="M4850" s="60" t="n">
        <x:f>L4850+K4850</x:f>
        <x:v>1253</x:v>
      </x:c>
      <x:c r="N4850" s="60" t="n">
        <x:f>'参数'!$B$10</x:f>
        <x:v>1</x:v>
      </x:c>
      <x:c r="O4850" s="60" t="n">
        <x:f>N4850*'参数'!$B$11</x:f>
        <x:v>2</x:v>
      </x:c>
      <x:c r="P4850" s="60" t="n">
        <x:f>N4850*'参数'!$B$12</x:f>
        <x:v>1</x:v>
      </x:c>
      <x:c r="Q4850" t="str">
        <x:f>C4850&amp;"d"</x:f>
        <x:v>C12d</x:v>
      </x:c>
      <x:c r="R4850" t="str">
        <x:f>C4850&amp;"p"</x:f>
        <x:v>C12p</x:v>
      </x:c>
      <x:c r="S4850" t="str">
        <x:f>IF(AND(L4850&gt;=H4850+I4850+J4850,M4850&gt;L4850,F4850&lt;&gt;""),"PASS","FAIL")</x:f>
        <x:v>PASS</x:v>
      </x:c>
      <x:c r="T4850" t="n">
        <x:v>15</x:v>
      </x:c>
      <x:c r="U4850" t="str">
        <x:v>pickup_after_delivery_completion_plus_usage_lag</x:v>
      </x:c>
    </x:row>
    <x:row r="4851">
      <x:c r="A4851" t="str">
        <x:v>Set2_200-10-3</x:v>
      </x:c>
      <x:c r="B4851" t="str">
        <x:v>standard_same_day</x:v>
      </x:c>
      <x:c r="C4851" t="str">
        <x:v>C13</x:v>
      </x:c>
      <x:c r="D4851" s="59" t="n">
        <x:v>12</x:v>
      </x:c>
      <x:c r="E4851" s="59" t="n">
        <x:v>4</x:v>
      </x:c>
      <x:c r="F4851" s="59" t="str">
        <x:v>S5</x:v>
      </x:c>
      <x:c r="G4851" s="59" t="n">
        <x:v>234</x:v>
      </x:c>
      <x:c r="H4851" s="59" t="n">
        <x:v>252</x:v>
      </x:c>
      <x:c r="I4851" s="59" t="n">
        <x:v>10</x:v>
      </x:c>
      <x:c r="J4851" s="60" t="n">
        <x:f>'参数'!$C$5</x:f>
        <x:v>360</x:v>
      </x:c>
      <x:c r="K4851" s="60" t="n">
        <x:f>'参数'!$D$5</x:f>
        <x:v>240</x:v>
      </x:c>
      <x:c r="L4851" s="60" t="n">
        <x:f>H4851+I4851+J4851</x:f>
        <x:v>622</x:v>
      </x:c>
      <x:c r="M4851" s="60" t="n">
        <x:f>L4851+K4851</x:f>
        <x:v>862</x:v>
      </x:c>
      <x:c r="N4851" s="60" t="n">
        <x:f>'参数'!$B$10</x:f>
        <x:v>1</x:v>
      </x:c>
      <x:c r="O4851" s="60" t="n">
        <x:f>N4851*'参数'!$B$11</x:f>
        <x:v>2</x:v>
      </x:c>
      <x:c r="P4851" s="60" t="n">
        <x:f>N4851*'参数'!$B$12</x:f>
        <x:v>1</x:v>
      </x:c>
      <x:c r="Q4851" t="str">
        <x:f>C4851&amp;"d"</x:f>
        <x:v>C13d</x:v>
      </x:c>
      <x:c r="R4851" t="str">
        <x:f>C4851&amp;"p"</x:f>
        <x:v>C13p</x:v>
      </x:c>
      <x:c r="S4851" t="str">
        <x:f>IF(AND(L4851&gt;=H4851+I4851+J4851,M4851&gt;L4851,F4851&lt;&gt;""),"PASS","FAIL")</x:f>
        <x:v>PASS</x:v>
      </x:c>
      <x:c r="T4851" t="n">
        <x:v>12</x:v>
      </x:c>
      <x:c r="U4851" t="str">
        <x:v>pickup_after_delivery_completion_plus_usage_lag</x:v>
      </x:c>
    </x:row>
    <x:row r="4852">
      <x:c r="A4852" t="str">
        <x:v>Set2_200-10-3</x:v>
      </x:c>
      <x:c r="B4852" t="str">
        <x:v>standard_same_day</x:v>
      </x:c>
      <x:c r="C4852" t="str">
        <x:v>C14</x:v>
      </x:c>
      <x:c r="D4852" s="59" t="n">
        <x:v>21</x:v>
      </x:c>
      <x:c r="E4852" s="59" t="n">
        <x:v>16</x:v>
      </x:c>
      <x:c r="F4852" s="59" t="str">
        <x:v>S5</x:v>
      </x:c>
      <x:c r="G4852" s="59" t="n">
        <x:v>631</x:v>
      </x:c>
      <x:c r="H4852" s="59" t="n">
        <x:v>657</x:v>
      </x:c>
      <x:c r="I4852" s="59" t="n">
        <x:v>10</x:v>
      </x:c>
      <x:c r="J4852" s="60" t="n">
        <x:f>'参数'!$C$5</x:f>
        <x:v>360</x:v>
      </x:c>
      <x:c r="K4852" s="60" t="n">
        <x:f>'参数'!$D$5</x:f>
        <x:v>240</x:v>
      </x:c>
      <x:c r="L4852" s="60" t="n">
        <x:f>H4852+I4852+J4852</x:f>
        <x:v>1027</x:v>
      </x:c>
      <x:c r="M4852" s="60" t="n">
        <x:f>L4852+K4852</x:f>
        <x:v>1267</x:v>
      </x:c>
      <x:c r="N4852" s="60" t="n">
        <x:f>'参数'!$B$10</x:f>
        <x:v>1</x:v>
      </x:c>
      <x:c r="O4852" s="60" t="n">
        <x:f>N4852*'参数'!$B$11</x:f>
        <x:v>2</x:v>
      </x:c>
      <x:c r="P4852" s="60" t="n">
        <x:f>N4852*'参数'!$B$12</x:f>
        <x:v>1</x:v>
      </x:c>
      <x:c r="Q4852" t="str">
        <x:f>C4852&amp;"d"</x:f>
        <x:v>C14d</x:v>
      </x:c>
      <x:c r="R4852" t="str">
        <x:f>C4852&amp;"p"</x:f>
        <x:v>C14p</x:v>
      </x:c>
      <x:c r="S4852" t="str">
        <x:f>IF(AND(L4852&gt;=H4852+I4852+J4852,M4852&gt;L4852,F4852&lt;&gt;""),"PASS","FAIL")</x:f>
        <x:v>PASS</x:v>
      </x:c>
      <x:c r="T4852" t="n">
        <x:v>8</x:v>
      </x:c>
      <x:c r="U4852" t="str">
        <x:v>pickup_after_delivery_completion_plus_usage_lag</x:v>
      </x:c>
    </x:row>
    <x:row r="4853">
      <x:c r="A4853" t="str">
        <x:v>Set2_200-10-3</x:v>
      </x:c>
      <x:c r="B4853" t="str">
        <x:v>standard_same_day</x:v>
      </x:c>
      <x:c r="C4853" t="str">
        <x:v>C15</x:v>
      </x:c>
      <x:c r="D4853" s="59" t="n">
        <x:v>12</x:v>
      </x:c>
      <x:c r="E4853" s="59" t="n">
        <x:v>2</x:v>
      </x:c>
      <x:c r="F4853" s="59" t="str">
        <x:v>S5</x:v>
      </x:c>
      <x:c r="G4853" s="59" t="n">
        <x:v>693</x:v>
      </x:c>
      <x:c r="H4853" s="59" t="n">
        <x:v>713</x:v>
      </x:c>
      <x:c r="I4853" s="59" t="n">
        <x:v>10</x:v>
      </x:c>
      <x:c r="J4853" s="60" t="n">
        <x:f>'参数'!$C$5</x:f>
        <x:v>360</x:v>
      </x:c>
      <x:c r="K4853" s="60" t="n">
        <x:f>'参数'!$D$5</x:f>
        <x:v>240</x:v>
      </x:c>
      <x:c r="L4853" s="60" t="n">
        <x:f>H4853+I4853+J4853</x:f>
        <x:v>1083</x:v>
      </x:c>
      <x:c r="M4853" s="60" t="n">
        <x:f>L4853+K4853</x:f>
        <x:v>1323</x:v>
      </x:c>
      <x:c r="N4853" s="60" t="n">
        <x:f>'参数'!$B$10</x:f>
        <x:v>1</x:v>
      </x:c>
      <x:c r="O4853" s="60" t="n">
        <x:f>N4853*'参数'!$B$11</x:f>
        <x:v>2</x:v>
      </x:c>
      <x:c r="P4853" s="60" t="n">
        <x:f>N4853*'参数'!$B$12</x:f>
        <x:v>1</x:v>
      </x:c>
      <x:c r="Q4853" t="str">
        <x:f>C4853&amp;"d"</x:f>
        <x:v>C15d</x:v>
      </x:c>
      <x:c r="R4853" t="str">
        <x:f>C4853&amp;"p"</x:f>
        <x:v>C15p</x:v>
      </x:c>
      <x:c r="S4853" t="str">
        <x:f>IF(AND(L4853&gt;=H4853+I4853+J4853,M4853&gt;L4853,F4853&lt;&gt;""),"PASS","FAIL")</x:f>
        <x:v>PASS</x:v>
      </x:c>
      <x:c r="T4853" t="n">
        <x:v>14</x:v>
      </x:c>
      <x:c r="U4853" t="str">
        <x:v>pickup_after_delivery_completion_plus_usage_lag</x:v>
      </x:c>
    </x:row>
    <x:row r="4854">
      <x:c r="A4854" t="str">
        <x:v>Set2_200-10-3</x:v>
      </x:c>
      <x:c r="B4854" t="str">
        <x:v>standard_same_day</x:v>
      </x:c>
      <x:c r="C4854" t="str">
        <x:v>C16</x:v>
      </x:c>
      <x:c r="D4854" s="59" t="n">
        <x:v>23</x:v>
      </x:c>
      <x:c r="E4854" s="59" t="n">
        <x:v>17</x:v>
      </x:c>
      <x:c r="F4854" s="59" t="str">
        <x:v>S5</x:v>
      </x:c>
      <x:c r="G4854" s="59" t="n">
        <x:v>617</x:v>
      </x:c>
      <x:c r="H4854" s="59" t="n">
        <x:v>635</x:v>
      </x:c>
      <x:c r="I4854" s="59" t="n">
        <x:v>10</x:v>
      </x:c>
      <x:c r="J4854" s="60" t="n">
        <x:f>'参数'!$C$5</x:f>
        <x:v>360</x:v>
      </x:c>
      <x:c r="K4854" s="60" t="n">
        <x:f>'参数'!$D$5</x:f>
        <x:v>240</x:v>
      </x:c>
      <x:c r="L4854" s="60" t="n">
        <x:f>H4854+I4854+J4854</x:f>
        <x:v>1005</x:v>
      </x:c>
      <x:c r="M4854" s="60" t="n">
        <x:f>L4854+K4854</x:f>
        <x:v>1245</x:v>
      </x:c>
      <x:c r="N4854" s="60" t="n">
        <x:f>'参数'!$B$10</x:f>
        <x:v>1</x:v>
      </x:c>
      <x:c r="O4854" s="60" t="n">
        <x:f>N4854*'参数'!$B$11</x:f>
        <x:v>2</x:v>
      </x:c>
      <x:c r="P4854" s="60" t="n">
        <x:f>N4854*'参数'!$B$12</x:f>
        <x:v>1</x:v>
      </x:c>
      <x:c r="Q4854" t="str">
        <x:f>C4854&amp;"d"</x:f>
        <x:v>C16d</x:v>
      </x:c>
      <x:c r="R4854" t="str">
        <x:f>C4854&amp;"p"</x:f>
        <x:v>C16p</x:v>
      </x:c>
      <x:c r="S4854" t="str">
        <x:f>IF(AND(L4854&gt;=H4854+I4854+J4854,M4854&gt;L4854,F4854&lt;&gt;""),"PASS","FAIL")</x:f>
        <x:v>PASS</x:v>
      </x:c>
      <x:c r="T4854" t="n">
        <x:v>5</x:v>
      </x:c>
      <x:c r="U4854" t="str">
        <x:v>pickup_after_delivery_completion_plus_usage_lag</x:v>
      </x:c>
    </x:row>
    <x:row r="4855">
      <x:c r="A4855" t="str">
        <x:v>Set2_200-10-3</x:v>
      </x:c>
      <x:c r="B4855" t="str">
        <x:v>standard_same_day</x:v>
      </x:c>
      <x:c r="C4855" t="str">
        <x:v>C17</x:v>
      </x:c>
      <x:c r="D4855" s="59" t="n">
        <x:v>20</x:v>
      </x:c>
      <x:c r="E4855" s="59" t="n">
        <x:v>18</x:v>
      </x:c>
      <x:c r="F4855" s="59" t="str">
        <x:v>S5</x:v>
      </x:c>
      <x:c r="G4855" s="59" t="n">
        <x:v>390</x:v>
      </x:c>
      <x:c r="H4855" s="59" t="n">
        <x:v>400</x:v>
      </x:c>
      <x:c r="I4855" s="59" t="n">
        <x:v>10</x:v>
      </x:c>
      <x:c r="J4855" s="60" t="n">
        <x:f>'参数'!$C$5</x:f>
        <x:v>360</x:v>
      </x:c>
      <x:c r="K4855" s="60" t="n">
        <x:f>'参数'!$D$5</x:f>
        <x:v>240</x:v>
      </x:c>
      <x:c r="L4855" s="60" t="n">
        <x:f>H4855+I4855+J4855</x:f>
        <x:v>770</x:v>
      </x:c>
      <x:c r="M4855" s="60" t="n">
        <x:f>L4855+K4855</x:f>
        <x:v>1010</x:v>
      </x:c>
      <x:c r="N4855" s="60" t="n">
        <x:f>'参数'!$B$10</x:f>
        <x:v>1</x:v>
      </x:c>
      <x:c r="O4855" s="60" t="n">
        <x:f>N4855*'参数'!$B$11</x:f>
        <x:v>2</x:v>
      </x:c>
      <x:c r="P4855" s="60" t="n">
        <x:f>N4855*'参数'!$B$12</x:f>
        <x:v>1</x:v>
      </x:c>
      <x:c r="Q4855" t="str">
        <x:f>C4855&amp;"d"</x:f>
        <x:v>C17d</x:v>
      </x:c>
      <x:c r="R4855" t="str">
        <x:f>C4855&amp;"p"</x:f>
        <x:v>C17p</x:v>
      </x:c>
      <x:c r="S4855" t="str">
        <x:f>IF(AND(L4855&gt;=H4855+I4855+J4855,M4855&gt;L4855,F4855&lt;&gt;""),"PASS","FAIL")</x:f>
        <x:v>PASS</x:v>
      </x:c>
      <x:c r="T4855" t="n">
        <x:v>8</x:v>
      </x:c>
      <x:c r="U4855" t="str">
        <x:v>pickup_after_delivery_completion_plus_usage_lag</x:v>
      </x:c>
    </x:row>
    <x:row r="4856">
      <x:c r="A4856" t="str">
        <x:v>Set2_200-10-3</x:v>
      </x:c>
      <x:c r="B4856" t="str">
        <x:v>standard_same_day</x:v>
      </x:c>
      <x:c r="C4856" t="str">
        <x:v>C18</x:v>
      </x:c>
      <x:c r="D4856" s="59" t="n">
        <x:v>18</x:v>
      </x:c>
      <x:c r="E4856" s="59" t="n">
        <x:v>20</x:v>
      </x:c>
      <x:c r="F4856" s="59" t="str">
        <x:v>S5</x:v>
      </x:c>
      <x:c r="G4856" s="59" t="n">
        <x:v>362</x:v>
      </x:c>
      <x:c r="H4856" s="59" t="n">
        <x:v>376</x:v>
      </x:c>
      <x:c r="I4856" s="59" t="n">
        <x:v>10</x:v>
      </x:c>
      <x:c r="J4856" s="60" t="n">
        <x:f>'参数'!$C$5</x:f>
        <x:v>360</x:v>
      </x:c>
      <x:c r="K4856" s="60" t="n">
        <x:f>'参数'!$D$5</x:f>
        <x:v>240</x:v>
      </x:c>
      <x:c r="L4856" s="60" t="n">
        <x:f>H4856+I4856+J4856</x:f>
        <x:v>746</x:v>
      </x:c>
      <x:c r="M4856" s="60" t="n">
        <x:f>L4856+K4856</x:f>
        <x:v>986</x:v>
      </x:c>
      <x:c r="N4856" s="60" t="n">
        <x:f>'参数'!$B$10</x:f>
        <x:v>1</x:v>
      </x:c>
      <x:c r="O4856" s="60" t="n">
        <x:f>N4856*'参数'!$B$11</x:f>
        <x:v>2</x:v>
      </x:c>
      <x:c r="P4856" s="60" t="n">
        <x:f>N4856*'参数'!$B$12</x:f>
        <x:v>1</x:v>
      </x:c>
      <x:c r="Q4856" t="str">
        <x:f>C4856&amp;"d"</x:f>
        <x:v>C18d</x:v>
      </x:c>
      <x:c r="R4856" t="str">
        <x:f>C4856&amp;"p"</x:f>
        <x:v>C18p</x:v>
      </x:c>
      <x:c r="S4856" t="str">
        <x:f>IF(AND(L4856&gt;=H4856+I4856+J4856,M4856&gt;L4856,F4856&lt;&gt;""),"PASS","FAIL")</x:f>
        <x:v>PASS</x:v>
      </x:c>
      <x:c r="T4856" t="n">
        <x:v>10</x:v>
      </x:c>
      <x:c r="U4856" t="str">
        <x:v>pickup_after_delivery_completion_plus_usage_lag</x:v>
      </x:c>
    </x:row>
    <x:row r="4857">
      <x:c r="A4857" t="str">
        <x:v>Set2_200-10-3</x:v>
      </x:c>
      <x:c r="B4857" t="str">
        <x:v>standard_same_day</x:v>
      </x:c>
      <x:c r="C4857" t="str">
        <x:v>C19</x:v>
      </x:c>
      <x:c r="D4857" s="59" t="n">
        <x:v>20</x:v>
      </x:c>
      <x:c r="E4857" s="59" t="n">
        <x:v>7</x:v>
      </x:c>
      <x:c r="F4857" s="59" t="str">
        <x:v>S5</x:v>
      </x:c>
      <x:c r="G4857" s="59" t="n">
        <x:v>83</x:v>
      </x:c>
      <x:c r="H4857" s="59" t="n">
        <x:v>111</x:v>
      </x:c>
      <x:c r="I4857" s="59" t="n">
        <x:v>10</x:v>
      </x:c>
      <x:c r="J4857" s="60" t="n">
        <x:f>'参数'!$C$5</x:f>
        <x:v>360</x:v>
      </x:c>
      <x:c r="K4857" s="60" t="n">
        <x:f>'参数'!$D$5</x:f>
        <x:v>240</x:v>
      </x:c>
      <x:c r="L4857" s="60" t="n">
        <x:f>H4857+I4857+J4857</x:f>
        <x:v>481</x:v>
      </x:c>
      <x:c r="M4857" s="60" t="n">
        <x:f>L4857+K4857</x:f>
        <x:v>721</x:v>
      </x:c>
      <x:c r="N4857" s="60" t="n">
        <x:f>'参数'!$B$10</x:f>
        <x:v>1</x:v>
      </x:c>
      <x:c r="O4857" s="60" t="n">
        <x:f>N4857*'参数'!$B$11</x:f>
        <x:v>2</x:v>
      </x:c>
      <x:c r="P4857" s="60" t="n">
        <x:f>N4857*'参数'!$B$12</x:f>
        <x:v>1</x:v>
      </x:c>
      <x:c r="Q4857" t="str">
        <x:f>C4857&amp;"d"</x:f>
        <x:v>C19d</x:v>
      </x:c>
      <x:c r="R4857" t="str">
        <x:f>C4857&amp;"p"</x:f>
        <x:v>C19p</x:v>
      </x:c>
      <x:c r="S4857" t="str">
        <x:f>IF(AND(L4857&gt;=H4857+I4857+J4857,M4857&gt;L4857,F4857&lt;&gt;""),"PASS","FAIL")</x:f>
        <x:v>PASS</x:v>
      </x:c>
      <x:c r="T4857" t="n">
        <x:v>2</x:v>
      </x:c>
      <x:c r="U4857" t="str">
        <x:v>pickup_after_delivery_completion_plus_usage_lag</x:v>
      </x:c>
    </x:row>
    <x:row r="4858">
      <x:c r="A4858" t="str">
        <x:v>Set2_200-10-3</x:v>
      </x:c>
      <x:c r="B4858" t="str">
        <x:v>standard_same_day</x:v>
      </x:c>
      <x:c r="C4858" t="str">
        <x:v>C20</x:v>
      </x:c>
      <x:c r="D4858" s="59" t="n">
        <x:v>8</x:v>
      </x:c>
      <x:c r="E4858" s="59" t="n">
        <x:v>6</x:v>
      </x:c>
      <x:c r="F4858" s="59" t="str">
        <x:v>S5</x:v>
      </x:c>
      <x:c r="G4858" s="59" t="n">
        <x:v>186</x:v>
      </x:c>
      <x:c r="H4858" s="59" t="n">
        <x:v>196</x:v>
      </x:c>
      <x:c r="I4858" s="59" t="n">
        <x:v>10</x:v>
      </x:c>
      <x:c r="J4858" s="60" t="n">
        <x:f>'参数'!$C$5</x:f>
        <x:v>360</x:v>
      </x:c>
      <x:c r="K4858" s="60" t="n">
        <x:f>'参数'!$D$5</x:f>
        <x:v>240</x:v>
      </x:c>
      <x:c r="L4858" s="60" t="n">
        <x:f>H4858+I4858+J4858</x:f>
        <x:v>566</x:v>
      </x:c>
      <x:c r="M4858" s="60" t="n">
        <x:f>L4858+K4858</x:f>
        <x:v>806</x:v>
      </x:c>
      <x:c r="N4858" s="60" t="n">
        <x:f>'参数'!$B$10</x:f>
        <x:v>1</x:v>
      </x:c>
      <x:c r="O4858" s="60" t="n">
        <x:f>N4858*'参数'!$B$11</x:f>
        <x:v>2</x:v>
      </x:c>
      <x:c r="P4858" s="60" t="n">
        <x:f>N4858*'参数'!$B$12</x:f>
        <x:v>1</x:v>
      </x:c>
      <x:c r="Q4858" t="str">
        <x:f>C4858&amp;"d"</x:f>
        <x:v>C20d</x:v>
      </x:c>
      <x:c r="R4858" t="str">
        <x:f>C4858&amp;"p"</x:f>
        <x:v>C20p</x:v>
      </x:c>
      <x:c r="S4858" t="str">
        <x:f>IF(AND(L4858&gt;=H4858+I4858+J4858,M4858&gt;L4858,F4858&lt;&gt;""),"PASS","FAIL")</x:f>
        <x:v>PASS</x:v>
      </x:c>
      <x:c r="T4858" t="n">
        <x:v>9</x:v>
      </x:c>
      <x:c r="U4858" t="str">
        <x:v>pickup_after_delivery_completion_plus_usage_lag</x:v>
      </x:c>
    </x:row>
    <x:row r="4859">
      <x:c r="A4859" t="str">
        <x:v>Set2_200-10-3</x:v>
      </x:c>
      <x:c r="B4859" t="str">
        <x:v>standard_same_day</x:v>
      </x:c>
      <x:c r="C4859" t="str">
        <x:v>C21</x:v>
      </x:c>
      <x:c r="D4859" s="59" t="n">
        <x:v>5</x:v>
      </x:c>
      <x:c r="E4859" s="59" t="n">
        <x:v>8</x:v>
      </x:c>
      <x:c r="F4859" s="59" t="str">
        <x:v>S8</x:v>
      </x:c>
      <x:c r="G4859" s="59" t="n">
        <x:v>316</x:v>
      </x:c>
      <x:c r="H4859" s="59" t="n">
        <x:v>336</x:v>
      </x:c>
      <x:c r="I4859" s="59" t="n">
        <x:v>10</x:v>
      </x:c>
      <x:c r="J4859" s="60" t="n">
        <x:f>'参数'!$C$5</x:f>
        <x:v>360</x:v>
      </x:c>
      <x:c r="K4859" s="60" t="n">
        <x:f>'参数'!$D$5</x:f>
        <x:v>240</x:v>
      </x:c>
      <x:c r="L4859" s="60" t="n">
        <x:f>H4859+I4859+J4859</x:f>
        <x:v>706</x:v>
      </x:c>
      <x:c r="M4859" s="60" t="n">
        <x:f>L4859+K4859</x:f>
        <x:v>946</x:v>
      </x:c>
      <x:c r="N4859" s="60" t="n">
        <x:f>'参数'!$B$10</x:f>
        <x:v>1</x:v>
      </x:c>
      <x:c r="O4859" s="60" t="n">
        <x:f>N4859*'参数'!$B$11</x:f>
        <x:v>2</x:v>
      </x:c>
      <x:c r="P4859" s="60" t="n">
        <x:f>N4859*'参数'!$B$12</x:f>
        <x:v>1</x:v>
      </x:c>
      <x:c r="Q4859" t="str">
        <x:f>C4859&amp;"d"</x:f>
        <x:v>C21d</x:v>
      </x:c>
      <x:c r="R4859" t="str">
        <x:f>C4859&amp;"p"</x:f>
        <x:v>C21p</x:v>
      </x:c>
      <x:c r="S4859" t="str">
        <x:f>IF(AND(L4859&gt;=H4859+I4859+J4859,M4859&gt;L4859,F4859&lt;&gt;""),"PASS","FAIL")</x:f>
        <x:v>PASS</x:v>
      </x:c>
      <x:c r="T4859" t="n">
        <x:v>10</x:v>
      </x:c>
      <x:c r="U4859" t="str">
        <x:v>pickup_after_delivery_completion_plus_usage_lag</x:v>
      </x:c>
    </x:row>
    <x:row r="4860">
      <x:c r="A4860" t="str">
        <x:v>Set2_200-10-3</x:v>
      </x:c>
      <x:c r="B4860" t="str">
        <x:v>standard_same_day</x:v>
      </x:c>
      <x:c r="C4860" t="str">
        <x:v>C22</x:v>
      </x:c>
      <x:c r="D4860" s="59" t="n">
        <x:v>9</x:v>
      </x:c>
      <x:c r="E4860" s="59" t="n">
        <x:v>18</x:v>
      </x:c>
      <x:c r="F4860" s="59" t="str">
        <x:v>S5</x:v>
      </x:c>
      <x:c r="G4860" s="59" t="n">
        <x:v>475</x:v>
      </x:c>
      <x:c r="H4860" s="59" t="n">
        <x:v>501</x:v>
      </x:c>
      <x:c r="I4860" s="59" t="n">
        <x:v>10</x:v>
      </x:c>
      <x:c r="J4860" s="60" t="n">
        <x:f>'参数'!$C$5</x:f>
        <x:v>360</x:v>
      </x:c>
      <x:c r="K4860" s="60" t="n">
        <x:f>'参数'!$D$5</x:f>
        <x:v>240</x:v>
      </x:c>
      <x:c r="L4860" s="60" t="n">
        <x:f>H4860+I4860+J4860</x:f>
        <x:v>871</x:v>
      </x:c>
      <x:c r="M4860" s="60" t="n">
        <x:f>L4860+K4860</x:f>
        <x:v>1111</x:v>
      </x:c>
      <x:c r="N4860" s="60" t="n">
        <x:f>'参数'!$B$10</x:f>
        <x:v>1</x:v>
      </x:c>
      <x:c r="O4860" s="60" t="n">
        <x:f>N4860*'参数'!$B$11</x:f>
        <x:v>2</x:v>
      </x:c>
      <x:c r="P4860" s="60" t="n">
        <x:f>N4860*'参数'!$B$12</x:f>
        <x:v>1</x:v>
      </x:c>
      <x:c r="Q4860" t="str">
        <x:f>C4860&amp;"d"</x:f>
        <x:v>C22d</x:v>
      </x:c>
      <x:c r="R4860" t="str">
        <x:f>C4860&amp;"p"</x:f>
        <x:v>C22p</x:v>
      </x:c>
      <x:c r="S4860" t="str">
        <x:f>IF(AND(L4860&gt;=H4860+I4860+J4860,M4860&gt;L4860,F4860&lt;&gt;""),"PASS","FAIL")</x:f>
        <x:v>PASS</x:v>
      </x:c>
      <x:c r="T4860" t="n">
        <x:v>3</x:v>
      </x:c>
      <x:c r="U4860" t="str">
        <x:v>pickup_after_delivery_completion_plus_usage_lag</x:v>
      </x:c>
    </x:row>
    <x:row r="4861">
      <x:c r="A4861" t="str">
        <x:v>Set2_200-10-3</x:v>
      </x:c>
      <x:c r="B4861" t="str">
        <x:v>standard_same_day</x:v>
      </x:c>
      <x:c r="C4861" t="str">
        <x:v>C23</x:v>
      </x:c>
      <x:c r="D4861" s="59" t="n">
        <x:v>20</x:v>
      </x:c>
      <x:c r="E4861" s="59" t="n">
        <x:v>2</x:v>
      </x:c>
      <x:c r="F4861" s="59" t="str">
        <x:v>S5</x:v>
      </x:c>
      <x:c r="G4861" s="59" t="n">
        <x:v>609</x:v>
      </x:c>
      <x:c r="H4861" s="59" t="n">
        <x:v>641</x:v>
      </x:c>
      <x:c r="I4861" s="59" t="n">
        <x:v>10</x:v>
      </x:c>
      <x:c r="J4861" s="60" t="n">
        <x:f>'参数'!$C$5</x:f>
        <x:v>360</x:v>
      </x:c>
      <x:c r="K4861" s="60" t="n">
        <x:f>'参数'!$D$5</x:f>
        <x:v>240</x:v>
      </x:c>
      <x:c r="L4861" s="60" t="n">
        <x:f>H4861+I4861+J4861</x:f>
        <x:v>1011</x:v>
      </x:c>
      <x:c r="M4861" s="60" t="n">
        <x:f>L4861+K4861</x:f>
        <x:v>1251</x:v>
      </x:c>
      <x:c r="N4861" s="60" t="n">
        <x:f>'参数'!$B$10</x:f>
        <x:v>1</x:v>
      </x:c>
      <x:c r="O4861" s="60" t="n">
        <x:f>N4861*'参数'!$B$11</x:f>
        <x:v>2</x:v>
      </x:c>
      <x:c r="P4861" s="60" t="n">
        <x:f>N4861*'参数'!$B$12</x:f>
        <x:v>1</x:v>
      </x:c>
      <x:c r="Q4861" t="str">
        <x:f>C4861&amp;"d"</x:f>
        <x:v>C23d</x:v>
      </x:c>
      <x:c r="R4861" t="str">
        <x:f>C4861&amp;"p"</x:f>
        <x:v>C23p</x:v>
      </x:c>
      <x:c r="S4861" t="str">
        <x:f>IF(AND(L4861&gt;=H4861+I4861+J4861,M4861&gt;L4861,F4861&lt;&gt;""),"PASS","FAIL")</x:f>
        <x:v>PASS</x:v>
      </x:c>
      <x:c r="T4861" t="n">
        <x:v>8</x:v>
      </x:c>
      <x:c r="U4861" t="str">
        <x:v>pickup_after_delivery_completion_plus_usage_lag</x:v>
      </x:c>
    </x:row>
    <x:row r="4862">
      <x:c r="A4862" t="str">
        <x:v>Set2_200-10-3</x:v>
      </x:c>
      <x:c r="B4862" t="str">
        <x:v>standard_same_day</x:v>
      </x:c>
      <x:c r="C4862" t="str">
        <x:v>C24</x:v>
      </x:c>
      <x:c r="D4862" s="59" t="n">
        <x:v>12</x:v>
      </x:c>
      <x:c r="E4862" s="59" t="n">
        <x:v>3</x:v>
      </x:c>
      <x:c r="F4862" s="59" t="str">
        <x:v>S5</x:v>
      </x:c>
      <x:c r="G4862" s="59" t="n">
        <x:v>375</x:v>
      </x:c>
      <x:c r="H4862" s="59" t="n">
        <x:v>389</x:v>
      </x:c>
      <x:c r="I4862" s="59" t="n">
        <x:v>10</x:v>
      </x:c>
      <x:c r="J4862" s="60" t="n">
        <x:f>'参数'!$C$5</x:f>
        <x:v>360</x:v>
      </x:c>
      <x:c r="K4862" s="60" t="n">
        <x:f>'参数'!$D$5</x:f>
        <x:v>240</x:v>
      </x:c>
      <x:c r="L4862" s="60" t="n">
        <x:f>H4862+I4862+J4862</x:f>
        <x:v>759</x:v>
      </x:c>
      <x:c r="M4862" s="60" t="n">
        <x:f>L4862+K4862</x:f>
        <x:v>999</x:v>
      </x:c>
      <x:c r="N4862" s="60" t="n">
        <x:f>'参数'!$B$10</x:f>
        <x:v>1</x:v>
      </x:c>
      <x:c r="O4862" s="60" t="n">
        <x:f>N4862*'参数'!$B$11</x:f>
        <x:v>2</x:v>
      </x:c>
      <x:c r="P4862" s="60" t="n">
        <x:f>N4862*'参数'!$B$12</x:f>
        <x:v>1</x:v>
      </x:c>
      <x:c r="Q4862" t="str">
        <x:f>C4862&amp;"d"</x:f>
        <x:v>C24d</x:v>
      </x:c>
      <x:c r="R4862" t="str">
        <x:f>C4862&amp;"p"</x:f>
        <x:v>C24p</x:v>
      </x:c>
      <x:c r="S4862" t="str">
        <x:f>IF(AND(L4862&gt;=H4862+I4862+J4862,M4862&gt;L4862,F4862&lt;&gt;""),"PASS","FAIL")</x:f>
        <x:v>PASS</x:v>
      </x:c>
      <x:c r="T4862" t="n">
        <x:v>3</x:v>
      </x:c>
      <x:c r="U4862" t="str">
        <x:v>pickup_after_delivery_completion_plus_usage_lag</x:v>
      </x:c>
    </x:row>
    <x:row r="4863">
      <x:c r="A4863" t="str">
        <x:v>Set2_200-10-3</x:v>
      </x:c>
      <x:c r="B4863" t="str">
        <x:v>standard_same_day</x:v>
      </x:c>
      <x:c r="C4863" t="str">
        <x:v>C25</x:v>
      </x:c>
      <x:c r="D4863" s="59" t="n">
        <x:v>22</x:v>
      </x:c>
      <x:c r="E4863" s="59" t="n">
        <x:v>17</x:v>
      </x:c>
      <x:c r="F4863" s="59" t="str">
        <x:v>S5</x:v>
      </x:c>
      <x:c r="G4863" s="59" t="n">
        <x:v>698</x:v>
      </x:c>
      <x:c r="H4863" s="59" t="n">
        <x:v>726</x:v>
      </x:c>
      <x:c r="I4863" s="59" t="n">
        <x:v>10</x:v>
      </x:c>
      <x:c r="J4863" s="60" t="n">
        <x:f>'参数'!$C$5</x:f>
        <x:v>360</x:v>
      </x:c>
      <x:c r="K4863" s="60" t="n">
        <x:f>'参数'!$D$5</x:f>
        <x:v>240</x:v>
      </x:c>
      <x:c r="L4863" s="60" t="n">
        <x:f>H4863+I4863+J4863</x:f>
        <x:v>1096</x:v>
      </x:c>
      <x:c r="M4863" s="60" t="n">
        <x:f>L4863+K4863</x:f>
        <x:v>1336</x:v>
      </x:c>
      <x:c r="N4863" s="60" t="n">
        <x:f>'参数'!$B$10</x:f>
        <x:v>1</x:v>
      </x:c>
      <x:c r="O4863" s="60" t="n">
        <x:f>N4863*'参数'!$B$11</x:f>
        <x:v>2</x:v>
      </x:c>
      <x:c r="P4863" s="60" t="n">
        <x:f>N4863*'参数'!$B$12</x:f>
        <x:v>1</x:v>
      </x:c>
      <x:c r="Q4863" t="str">
        <x:f>C4863&amp;"d"</x:f>
        <x:v>C25d</x:v>
      </x:c>
      <x:c r="R4863" t="str">
        <x:f>C4863&amp;"p"</x:f>
        <x:v>C25p</x:v>
      </x:c>
      <x:c r="S4863" t="str">
        <x:f>IF(AND(L4863&gt;=H4863+I4863+J4863,M4863&gt;L4863,F4863&lt;&gt;""),"PASS","FAIL")</x:f>
        <x:v>PASS</x:v>
      </x:c>
      <x:c r="T4863" t="n">
        <x:v>8</x:v>
      </x:c>
      <x:c r="U4863" t="str">
        <x:v>pickup_after_delivery_completion_plus_usage_lag</x:v>
      </x:c>
    </x:row>
    <x:row r="4864">
      <x:c r="A4864" t="str">
        <x:v>Set2_200-10-3</x:v>
      </x:c>
      <x:c r="B4864" t="str">
        <x:v>standard_same_day</x:v>
      </x:c>
      <x:c r="C4864" t="str">
        <x:v>C26</x:v>
      </x:c>
      <x:c r="D4864" s="59" t="n">
        <x:v>12</x:v>
      </x:c>
      <x:c r="E4864" s="59" t="n">
        <x:v>8</x:v>
      </x:c>
      <x:c r="F4864" s="59" t="str">
        <x:v>S5</x:v>
      </x:c>
      <x:c r="G4864" s="59" t="n">
        <x:v>337</x:v>
      </x:c>
      <x:c r="H4864" s="59" t="n">
        <x:v>355</x:v>
      </x:c>
      <x:c r="I4864" s="59" t="n">
        <x:v>10</x:v>
      </x:c>
      <x:c r="J4864" s="60" t="n">
        <x:f>'参数'!$C$5</x:f>
        <x:v>360</x:v>
      </x:c>
      <x:c r="K4864" s="60" t="n">
        <x:f>'参数'!$D$5</x:f>
        <x:v>240</x:v>
      </x:c>
      <x:c r="L4864" s="60" t="n">
        <x:f>H4864+I4864+J4864</x:f>
        <x:v>725</x:v>
      </x:c>
      <x:c r="M4864" s="60" t="n">
        <x:f>L4864+K4864</x:f>
        <x:v>965</x:v>
      </x:c>
      <x:c r="N4864" s="60" t="n">
        <x:f>'参数'!$B$10</x:f>
        <x:v>1</x:v>
      </x:c>
      <x:c r="O4864" s="60" t="n">
        <x:f>N4864*'参数'!$B$11</x:f>
        <x:v>2</x:v>
      </x:c>
      <x:c r="P4864" s="60" t="n">
        <x:f>N4864*'参数'!$B$12</x:f>
        <x:v>1</x:v>
      </x:c>
      <x:c r="Q4864" t="str">
        <x:f>C4864&amp;"d"</x:f>
        <x:v>C26d</x:v>
      </x:c>
      <x:c r="R4864" t="str">
        <x:f>C4864&amp;"p"</x:f>
        <x:v>C26p</x:v>
      </x:c>
      <x:c r="S4864" t="str">
        <x:f>IF(AND(L4864&gt;=H4864+I4864+J4864,M4864&gt;L4864,F4864&lt;&gt;""),"PASS","FAIL")</x:f>
        <x:v>PASS</x:v>
      </x:c>
      <x:c r="T4864" t="n">
        <x:v>1</x:v>
      </x:c>
      <x:c r="U4864" t="str">
        <x:v>pickup_after_delivery_completion_plus_usage_lag</x:v>
      </x:c>
    </x:row>
    <x:row r="4865">
      <x:c r="A4865" t="str">
        <x:v>Set2_200-10-3</x:v>
      </x:c>
      <x:c r="B4865" t="str">
        <x:v>standard_same_day</x:v>
      </x:c>
      <x:c r="C4865" t="str">
        <x:v>C27</x:v>
      </x:c>
      <x:c r="D4865" s="59" t="n">
        <x:v>3</x:v>
      </x:c>
      <x:c r="E4865" s="59" t="n">
        <x:v>16</x:v>
      </x:c>
      <x:c r="F4865" s="59" t="str">
        <x:v>S8</x:v>
      </x:c>
      <x:c r="G4865" s="59" t="n">
        <x:v>407</x:v>
      </x:c>
      <x:c r="H4865" s="59" t="n">
        <x:v>431</x:v>
      </x:c>
      <x:c r="I4865" s="59" t="n">
        <x:v>10</x:v>
      </x:c>
      <x:c r="J4865" s="60" t="n">
        <x:f>'参数'!$C$5</x:f>
        <x:v>360</x:v>
      </x:c>
      <x:c r="K4865" s="60" t="n">
        <x:f>'参数'!$D$5</x:f>
        <x:v>240</x:v>
      </x:c>
      <x:c r="L4865" s="60" t="n">
        <x:f>H4865+I4865+J4865</x:f>
        <x:v>801</x:v>
      </x:c>
      <x:c r="M4865" s="60" t="n">
        <x:f>L4865+K4865</x:f>
        <x:v>1041</x:v>
      </x:c>
      <x:c r="N4865" s="60" t="n">
        <x:f>'参数'!$B$10</x:f>
        <x:v>1</x:v>
      </x:c>
      <x:c r="O4865" s="60" t="n">
        <x:f>N4865*'参数'!$B$11</x:f>
        <x:v>2</x:v>
      </x:c>
      <x:c r="P4865" s="60" t="n">
        <x:f>N4865*'参数'!$B$12</x:f>
        <x:v>1</x:v>
      </x:c>
      <x:c r="Q4865" t="str">
        <x:f>C4865&amp;"d"</x:f>
        <x:v>C27d</x:v>
      </x:c>
      <x:c r="R4865" t="str">
        <x:f>C4865&amp;"p"</x:f>
        <x:v>C27p</x:v>
      </x:c>
      <x:c r="S4865" t="str">
        <x:f>IF(AND(L4865&gt;=H4865+I4865+J4865,M4865&gt;L4865,F4865&lt;&gt;""),"PASS","FAIL")</x:f>
        <x:v>PASS</x:v>
      </x:c>
      <x:c r="T4865" t="n">
        <x:v>1</x:v>
      </x:c>
      <x:c r="U4865" t="str">
        <x:v>pickup_after_delivery_completion_plus_usage_lag</x:v>
      </x:c>
    </x:row>
    <x:row r="4866">
      <x:c r="A4866" t="str">
        <x:v>Set2_200-10-3</x:v>
      </x:c>
      <x:c r="B4866" t="str">
        <x:v>standard_same_day</x:v>
      </x:c>
      <x:c r="C4866" t="str">
        <x:v>C28</x:v>
      </x:c>
      <x:c r="D4866" s="59" t="n">
        <x:v>12</x:v>
      </x:c>
      <x:c r="E4866" s="59" t="n">
        <x:v>6</x:v>
      </x:c>
      <x:c r="F4866" s="59" t="str">
        <x:v>S5</x:v>
      </x:c>
      <x:c r="G4866" s="59" t="n">
        <x:v>174</x:v>
      </x:c>
      <x:c r="H4866" s="59" t="n">
        <x:v>198</x:v>
      </x:c>
      <x:c r="I4866" s="59" t="n">
        <x:v>10</x:v>
      </x:c>
      <x:c r="J4866" s="60" t="n">
        <x:f>'参数'!$C$5</x:f>
        <x:v>360</x:v>
      </x:c>
      <x:c r="K4866" s="60" t="n">
        <x:f>'参数'!$D$5</x:f>
        <x:v>240</x:v>
      </x:c>
      <x:c r="L4866" s="60" t="n">
        <x:f>H4866+I4866+J4866</x:f>
        <x:v>568</x:v>
      </x:c>
      <x:c r="M4866" s="60" t="n">
        <x:f>L4866+K4866</x:f>
        <x:v>808</x:v>
      </x:c>
      <x:c r="N4866" s="60" t="n">
        <x:f>'参数'!$B$10</x:f>
        <x:v>1</x:v>
      </x:c>
      <x:c r="O4866" s="60" t="n">
        <x:f>N4866*'参数'!$B$11</x:f>
        <x:v>2</x:v>
      </x:c>
      <x:c r="P4866" s="60" t="n">
        <x:f>N4866*'参数'!$B$12</x:f>
        <x:v>1</x:v>
      </x:c>
      <x:c r="Q4866" t="str">
        <x:f>C4866&amp;"d"</x:f>
        <x:v>C28d</x:v>
      </x:c>
      <x:c r="R4866" t="str">
        <x:f>C4866&amp;"p"</x:f>
        <x:v>C28p</x:v>
      </x:c>
      <x:c r="S4866" t="str">
        <x:f>IF(AND(L4866&gt;=H4866+I4866+J4866,M4866&gt;L4866,F4866&lt;&gt;""),"PASS","FAIL")</x:f>
        <x:v>PASS</x:v>
      </x:c>
      <x:c r="T4866" t="n">
        <x:v>15</x:v>
      </x:c>
      <x:c r="U4866" t="str">
        <x:v>pickup_after_delivery_completion_plus_usage_lag</x:v>
      </x:c>
    </x:row>
    <x:row r="4867">
      <x:c r="A4867" t="str">
        <x:v>Set2_200-10-3</x:v>
      </x:c>
      <x:c r="B4867" t="str">
        <x:v>standard_same_day</x:v>
      </x:c>
      <x:c r="C4867" t="str">
        <x:v>C29</x:v>
      </x:c>
      <x:c r="D4867" s="59" t="n">
        <x:v>24</x:v>
      </x:c>
      <x:c r="E4867" s="59" t="n">
        <x:v>1</x:v>
      </x:c>
      <x:c r="F4867" s="59" t="str">
        <x:v>S5</x:v>
      </x:c>
      <x:c r="G4867" s="59" t="n">
        <x:v>449</x:v>
      </x:c>
      <x:c r="H4867" s="59" t="n">
        <x:v>487</x:v>
      </x:c>
      <x:c r="I4867" s="59" t="n">
        <x:v>10</x:v>
      </x:c>
      <x:c r="J4867" s="60" t="n">
        <x:f>'参数'!$C$5</x:f>
        <x:v>360</x:v>
      </x:c>
      <x:c r="K4867" s="60" t="n">
        <x:f>'参数'!$D$5</x:f>
        <x:v>240</x:v>
      </x:c>
      <x:c r="L4867" s="60" t="n">
        <x:f>H4867+I4867+J4867</x:f>
        <x:v>857</x:v>
      </x:c>
      <x:c r="M4867" s="60" t="n">
        <x:f>L4867+K4867</x:f>
        <x:v>1097</x:v>
      </x:c>
      <x:c r="N4867" s="60" t="n">
        <x:f>'参数'!$B$10</x:f>
        <x:v>1</x:v>
      </x:c>
      <x:c r="O4867" s="60" t="n">
        <x:f>N4867*'参数'!$B$11</x:f>
        <x:v>2</x:v>
      </x:c>
      <x:c r="P4867" s="60" t="n">
        <x:f>N4867*'参数'!$B$12</x:f>
        <x:v>1</x:v>
      </x:c>
      <x:c r="Q4867" t="str">
        <x:f>C4867&amp;"d"</x:f>
        <x:v>C29d</x:v>
      </x:c>
      <x:c r="R4867" t="str">
        <x:f>C4867&amp;"p"</x:f>
        <x:v>C29p</x:v>
      </x:c>
      <x:c r="S4867" t="str">
        <x:f>IF(AND(L4867&gt;=H4867+I4867+J4867,M4867&gt;L4867,F4867&lt;&gt;""),"PASS","FAIL")</x:f>
        <x:v>PASS</x:v>
      </x:c>
      <x:c r="T4867" t="n">
        <x:v>0</x:v>
      </x:c>
      <x:c r="U4867" t="str">
        <x:v>pickup_after_delivery_completion_plus_usage_lag</x:v>
      </x:c>
    </x:row>
    <x:row r="4868">
      <x:c r="A4868" t="str">
        <x:v>Set2_200-10-3</x:v>
      </x:c>
      <x:c r="B4868" t="str">
        <x:v>standard_same_day</x:v>
      </x:c>
      <x:c r="C4868" t="str">
        <x:v>C30</x:v>
      </x:c>
      <x:c r="D4868" s="59" t="n">
        <x:v>16</x:v>
      </x:c>
      <x:c r="E4868" s="59" t="n">
        <x:v>18</x:v>
      </x:c>
      <x:c r="F4868" s="59" t="str">
        <x:v>S5</x:v>
      </x:c>
      <x:c r="G4868" s="59" t="n">
        <x:v>342</x:v>
      </x:c>
      <x:c r="H4868" s="59" t="n">
        <x:v>380</x:v>
      </x:c>
      <x:c r="I4868" s="59" t="n">
        <x:v>10</x:v>
      </x:c>
      <x:c r="J4868" s="60" t="n">
        <x:f>'参数'!$C$5</x:f>
        <x:v>360</x:v>
      </x:c>
      <x:c r="K4868" s="60" t="n">
        <x:f>'参数'!$D$5</x:f>
        <x:v>240</x:v>
      </x:c>
      <x:c r="L4868" s="60" t="n">
        <x:f>H4868+I4868+J4868</x:f>
        <x:v>750</x:v>
      </x:c>
      <x:c r="M4868" s="60" t="n">
        <x:f>L4868+K4868</x:f>
        <x:v>990</x:v>
      </x:c>
      <x:c r="N4868" s="60" t="n">
        <x:f>'参数'!$B$10</x:f>
        <x:v>1</x:v>
      </x:c>
      <x:c r="O4868" s="60" t="n">
        <x:f>N4868*'参数'!$B$11</x:f>
        <x:v>2</x:v>
      </x:c>
      <x:c r="P4868" s="60" t="n">
        <x:f>N4868*'参数'!$B$12</x:f>
        <x:v>1</x:v>
      </x:c>
      <x:c r="Q4868" t="str">
        <x:f>C4868&amp;"d"</x:f>
        <x:v>C30d</x:v>
      </x:c>
      <x:c r="R4868" t="str">
        <x:f>C4868&amp;"p"</x:f>
        <x:v>C30p</x:v>
      </x:c>
      <x:c r="S4868" t="str">
        <x:f>IF(AND(L4868&gt;=H4868+I4868+J4868,M4868&gt;L4868,F4868&lt;&gt;""),"PASS","FAIL")</x:f>
        <x:v>PASS</x:v>
      </x:c>
      <x:c r="T4868" t="n">
        <x:v>9</x:v>
      </x:c>
      <x:c r="U4868" t="str">
        <x:v>pickup_after_delivery_completion_plus_usage_lag</x:v>
      </x:c>
    </x:row>
    <x:row r="4869">
      <x:c r="A4869" t="str">
        <x:v>Set2_200-10-3</x:v>
      </x:c>
      <x:c r="B4869" t="str">
        <x:v>standard_same_day</x:v>
      </x:c>
      <x:c r="C4869" t="str">
        <x:v>C31</x:v>
      </x:c>
      <x:c r="D4869" s="59" t="n">
        <x:v>4</x:v>
      </x:c>
      <x:c r="E4869" s="59" t="n">
        <x:v>12</x:v>
      </x:c>
      <x:c r="F4869" s="59" t="str">
        <x:v>S8</x:v>
      </x:c>
      <x:c r="G4869" s="59" t="n">
        <x:v>97</x:v>
      </x:c>
      <x:c r="H4869" s="59" t="n">
        <x:v>115</x:v>
      </x:c>
      <x:c r="I4869" s="59" t="n">
        <x:v>10</x:v>
      </x:c>
      <x:c r="J4869" s="60" t="n">
        <x:f>'参数'!$C$5</x:f>
        <x:v>360</x:v>
      </x:c>
      <x:c r="K4869" s="60" t="n">
        <x:f>'参数'!$D$5</x:f>
        <x:v>240</x:v>
      </x:c>
      <x:c r="L4869" s="60" t="n">
        <x:f>H4869+I4869+J4869</x:f>
        <x:v>485</x:v>
      </x:c>
      <x:c r="M4869" s="60" t="n">
        <x:f>L4869+K4869</x:f>
        <x:v>725</x:v>
      </x:c>
      <x:c r="N4869" s="60" t="n">
        <x:f>'参数'!$B$10</x:f>
        <x:v>1</x:v>
      </x:c>
      <x:c r="O4869" s="60" t="n">
        <x:f>N4869*'参数'!$B$11</x:f>
        <x:v>2</x:v>
      </x:c>
      <x:c r="P4869" s="60" t="n">
        <x:f>N4869*'参数'!$B$12</x:f>
        <x:v>1</x:v>
      </x:c>
      <x:c r="Q4869" t="str">
        <x:f>C4869&amp;"d"</x:f>
        <x:v>C31d</x:v>
      </x:c>
      <x:c r="R4869" t="str">
        <x:f>C4869&amp;"p"</x:f>
        <x:v>C31p</x:v>
      </x:c>
      <x:c r="S4869" t="str">
        <x:f>IF(AND(L4869&gt;=H4869+I4869+J4869,M4869&gt;L4869,F4869&lt;&gt;""),"PASS","FAIL")</x:f>
        <x:v>PASS</x:v>
      </x:c>
      <x:c r="T4869" t="n">
        <x:v>12</x:v>
      </x:c>
      <x:c r="U4869" t="str">
        <x:v>pickup_after_delivery_completion_plus_usage_lag</x:v>
      </x:c>
    </x:row>
    <x:row r="4870">
      <x:c r="A4870" t="str">
        <x:v>Set2_200-10-3</x:v>
      </x:c>
      <x:c r="B4870" t="str">
        <x:v>standard_same_day</x:v>
      </x:c>
      <x:c r="C4870" t="str">
        <x:v>C32</x:v>
      </x:c>
      <x:c r="D4870" s="59" t="n">
        <x:v>13</x:v>
      </x:c>
      <x:c r="E4870" s="59" t="n">
        <x:v>15</x:v>
      </x:c>
      <x:c r="F4870" s="59" t="str">
        <x:v>S5</x:v>
      </x:c>
      <x:c r="G4870" s="59" t="n">
        <x:v>101</x:v>
      </x:c>
      <x:c r="H4870" s="59" t="n">
        <x:v>127</x:v>
      </x:c>
      <x:c r="I4870" s="59" t="n">
        <x:v>10</x:v>
      </x:c>
      <x:c r="J4870" s="60" t="n">
        <x:f>'参数'!$C$5</x:f>
        <x:v>360</x:v>
      </x:c>
      <x:c r="K4870" s="60" t="n">
        <x:f>'参数'!$D$5</x:f>
        <x:v>240</x:v>
      </x:c>
      <x:c r="L4870" s="60" t="n">
        <x:f>H4870+I4870+J4870</x:f>
        <x:v>497</x:v>
      </x:c>
      <x:c r="M4870" s="60" t="n">
        <x:f>L4870+K4870</x:f>
        <x:v>737</x:v>
      </x:c>
      <x:c r="N4870" s="60" t="n">
        <x:f>'参数'!$B$10</x:f>
        <x:v>1</x:v>
      </x:c>
      <x:c r="O4870" s="60" t="n">
        <x:f>N4870*'参数'!$B$11</x:f>
        <x:v>2</x:v>
      </x:c>
      <x:c r="P4870" s="60" t="n">
        <x:f>N4870*'参数'!$B$12</x:f>
        <x:v>1</x:v>
      </x:c>
      <x:c r="Q4870" t="str">
        <x:f>C4870&amp;"d"</x:f>
        <x:v>C32d</x:v>
      </x:c>
      <x:c r="R4870" t="str">
        <x:f>C4870&amp;"p"</x:f>
        <x:v>C32p</x:v>
      </x:c>
      <x:c r="S4870" t="str">
        <x:f>IF(AND(L4870&gt;=H4870+I4870+J4870,M4870&gt;L4870,F4870&lt;&gt;""),"PASS","FAIL")</x:f>
        <x:v>PASS</x:v>
      </x:c>
      <x:c r="T4870" t="n">
        <x:v>7</x:v>
      </x:c>
      <x:c r="U4870" t="str">
        <x:v>pickup_after_delivery_completion_plus_usage_lag</x:v>
      </x:c>
    </x:row>
    <x:row r="4871">
      <x:c r="A4871" t="str">
        <x:v>Set2_200-10-3</x:v>
      </x:c>
      <x:c r="B4871" t="str">
        <x:v>standard_same_day</x:v>
      </x:c>
      <x:c r="C4871" t="str">
        <x:v>C33</x:v>
      </x:c>
      <x:c r="D4871" s="59" t="n">
        <x:v>16</x:v>
      </x:c>
      <x:c r="E4871" s="59" t="n">
        <x:v>13</x:v>
      </x:c>
      <x:c r="F4871" s="59" t="str">
        <x:v>S5</x:v>
      </x:c>
      <x:c r="G4871" s="59" t="n">
        <x:v>141</x:v>
      </x:c>
      <x:c r="H4871" s="59" t="n">
        <x:v>175</x:v>
      </x:c>
      <x:c r="I4871" s="59" t="n">
        <x:v>10</x:v>
      </x:c>
      <x:c r="J4871" s="60" t="n">
        <x:f>'参数'!$C$5</x:f>
        <x:v>360</x:v>
      </x:c>
      <x:c r="K4871" s="60" t="n">
        <x:f>'参数'!$D$5</x:f>
        <x:v>240</x:v>
      </x:c>
      <x:c r="L4871" s="60" t="n">
        <x:f>H4871+I4871+J4871</x:f>
        <x:v>545</x:v>
      </x:c>
      <x:c r="M4871" s="60" t="n">
        <x:f>L4871+K4871</x:f>
        <x:v>785</x:v>
      </x:c>
      <x:c r="N4871" s="60" t="n">
        <x:f>'参数'!$B$10</x:f>
        <x:v>1</x:v>
      </x:c>
      <x:c r="O4871" s="60" t="n">
        <x:f>N4871*'参数'!$B$11</x:f>
        <x:v>2</x:v>
      </x:c>
      <x:c r="P4871" s="60" t="n">
        <x:f>N4871*'参数'!$B$12</x:f>
        <x:v>1</x:v>
      </x:c>
      <x:c r="Q4871" t="str">
        <x:f>C4871&amp;"d"</x:f>
        <x:v>C33d</x:v>
      </x:c>
      <x:c r="R4871" t="str">
        <x:f>C4871&amp;"p"</x:f>
        <x:v>C33p</x:v>
      </x:c>
      <x:c r="S4871" t="str">
        <x:f>IF(AND(L4871&gt;=H4871+I4871+J4871,M4871&gt;L4871,F4871&lt;&gt;""),"PASS","FAIL")</x:f>
        <x:v>PASS</x:v>
      </x:c>
      <x:c r="T4871" t="n">
        <x:v>12</x:v>
      </x:c>
      <x:c r="U4871" t="str">
        <x:v>pickup_after_delivery_completion_plus_usage_lag</x:v>
      </x:c>
    </x:row>
    <x:row r="4872">
      <x:c r="A4872" t="str">
        <x:v>Set2_200-10-3</x:v>
      </x:c>
      <x:c r="B4872" t="str">
        <x:v>standard_same_day</x:v>
      </x:c>
      <x:c r="C4872" t="str">
        <x:v>C34</x:v>
      </x:c>
      <x:c r="D4872" s="59" t="n">
        <x:v>9</x:v>
      </x:c>
      <x:c r="E4872" s="59" t="n">
        <x:v>2</x:v>
      </x:c>
      <x:c r="F4872" s="59" t="str">
        <x:v>S5</x:v>
      </x:c>
      <x:c r="G4872" s="59" t="n">
        <x:v>621</x:v>
      </x:c>
      <x:c r="H4872" s="59" t="n">
        <x:v>659</x:v>
      </x:c>
      <x:c r="I4872" s="59" t="n">
        <x:v>10</x:v>
      </x:c>
      <x:c r="J4872" s="60" t="n">
        <x:f>'参数'!$C$5</x:f>
        <x:v>360</x:v>
      </x:c>
      <x:c r="K4872" s="60" t="n">
        <x:f>'参数'!$D$5</x:f>
        <x:v>240</x:v>
      </x:c>
      <x:c r="L4872" s="60" t="n">
        <x:f>H4872+I4872+J4872</x:f>
        <x:v>1029</x:v>
      </x:c>
      <x:c r="M4872" s="60" t="n">
        <x:f>L4872+K4872</x:f>
        <x:v>1269</x:v>
      </x:c>
      <x:c r="N4872" s="60" t="n">
        <x:f>'参数'!$B$10</x:f>
        <x:v>1</x:v>
      </x:c>
      <x:c r="O4872" s="60" t="n">
        <x:f>N4872*'参数'!$B$11</x:f>
        <x:v>2</x:v>
      </x:c>
      <x:c r="P4872" s="60" t="n">
        <x:f>N4872*'参数'!$B$12</x:f>
        <x:v>1</x:v>
      </x:c>
      <x:c r="Q4872" t="str">
        <x:f>C4872&amp;"d"</x:f>
        <x:v>C34d</x:v>
      </x:c>
      <x:c r="R4872" t="str">
        <x:f>C4872&amp;"p"</x:f>
        <x:v>C34p</x:v>
      </x:c>
      <x:c r="S4872" t="str">
        <x:f>IF(AND(L4872&gt;=H4872+I4872+J4872,M4872&gt;L4872,F4872&lt;&gt;""),"PASS","FAIL")</x:f>
        <x:v>PASS</x:v>
      </x:c>
      <x:c r="T4872" t="n">
        <x:v>9</x:v>
      </x:c>
      <x:c r="U4872" t="str">
        <x:v>pickup_after_delivery_completion_plus_usage_lag</x:v>
      </x:c>
    </x:row>
    <x:row r="4873">
      <x:c r="A4873" t="str">
        <x:v>Set2_200-10-3</x:v>
      </x:c>
      <x:c r="B4873" t="str">
        <x:v>standard_same_day</x:v>
      </x:c>
      <x:c r="C4873" t="str">
        <x:v>C35</x:v>
      </x:c>
      <x:c r="D4873" s="59" t="n">
        <x:v>2</x:v>
      </x:c>
      <x:c r="E4873" s="59" t="n">
        <x:v>7</x:v>
      </x:c>
      <x:c r="F4873" s="59" t="str">
        <x:v>S2</x:v>
      </x:c>
      <x:c r="G4873" s="59" t="n">
        <x:v>613</x:v>
      </x:c>
      <x:c r="H4873" s="59" t="n">
        <x:v>631</x:v>
      </x:c>
      <x:c r="I4873" s="59" t="n">
        <x:v>10</x:v>
      </x:c>
      <x:c r="J4873" s="60" t="n">
        <x:f>'参数'!$C$5</x:f>
        <x:v>360</x:v>
      </x:c>
      <x:c r="K4873" s="60" t="n">
        <x:f>'参数'!$D$5</x:f>
        <x:v>240</x:v>
      </x:c>
      <x:c r="L4873" s="60" t="n">
        <x:f>H4873+I4873+J4873</x:f>
        <x:v>1001</x:v>
      </x:c>
      <x:c r="M4873" s="60" t="n">
        <x:f>L4873+K4873</x:f>
        <x:v>1241</x:v>
      </x:c>
      <x:c r="N4873" s="60" t="n">
        <x:f>'参数'!$B$10</x:f>
        <x:v>1</x:v>
      </x:c>
      <x:c r="O4873" s="60" t="n">
        <x:f>N4873*'参数'!$B$11</x:f>
        <x:v>2</x:v>
      </x:c>
      <x:c r="P4873" s="60" t="n">
        <x:f>N4873*'参数'!$B$12</x:f>
        <x:v>1</x:v>
      </x:c>
      <x:c r="Q4873" t="str">
        <x:f>C4873&amp;"d"</x:f>
        <x:v>C35d</x:v>
      </x:c>
      <x:c r="R4873" t="str">
        <x:f>C4873&amp;"p"</x:f>
        <x:v>C35p</x:v>
      </x:c>
      <x:c r="S4873" t="str">
        <x:f>IF(AND(L4873&gt;=H4873+I4873+J4873,M4873&gt;L4873,F4873&lt;&gt;""),"PASS","FAIL")</x:f>
        <x:v>PASS</x:v>
      </x:c>
      <x:c r="T4873" t="n">
        <x:v>4</x:v>
      </x:c>
      <x:c r="U4873" t="str">
        <x:v>pickup_after_delivery_completion_plus_usage_lag</x:v>
      </x:c>
    </x:row>
    <x:row r="4874">
      <x:c r="A4874" t="str">
        <x:v>Set2_200-10-3</x:v>
      </x:c>
      <x:c r="B4874" t="str">
        <x:v>standard_same_day</x:v>
      </x:c>
      <x:c r="C4874" t="str">
        <x:v>C36</x:v>
      </x:c>
      <x:c r="D4874" s="59" t="n">
        <x:v>17</x:v>
      </x:c>
      <x:c r="E4874" s="59" t="n">
        <x:v>11</x:v>
      </x:c>
      <x:c r="F4874" s="59" t="str">
        <x:v>S5</x:v>
      </x:c>
      <x:c r="G4874" s="59" t="n">
        <x:v>398</x:v>
      </x:c>
      <x:c r="H4874" s="59" t="n">
        <x:v>408</x:v>
      </x:c>
      <x:c r="I4874" s="59" t="n">
        <x:v>10</x:v>
      </x:c>
      <x:c r="J4874" s="60" t="n">
        <x:f>'参数'!$C$5</x:f>
        <x:v>360</x:v>
      </x:c>
      <x:c r="K4874" s="60" t="n">
        <x:f>'参数'!$D$5</x:f>
        <x:v>240</x:v>
      </x:c>
      <x:c r="L4874" s="60" t="n">
        <x:f>H4874+I4874+J4874</x:f>
        <x:v>778</x:v>
      </x:c>
      <x:c r="M4874" s="60" t="n">
        <x:f>L4874+K4874</x:f>
        <x:v>1018</x:v>
      </x:c>
      <x:c r="N4874" s="60" t="n">
        <x:f>'参数'!$B$10</x:f>
        <x:v>1</x:v>
      </x:c>
      <x:c r="O4874" s="60" t="n">
        <x:f>N4874*'参数'!$B$11</x:f>
        <x:v>2</x:v>
      </x:c>
      <x:c r="P4874" s="60" t="n">
        <x:f>N4874*'参数'!$B$12</x:f>
        <x:v>1</x:v>
      </x:c>
      <x:c r="Q4874" t="str">
        <x:f>C4874&amp;"d"</x:f>
        <x:v>C36d</x:v>
      </x:c>
      <x:c r="R4874" t="str">
        <x:f>C4874&amp;"p"</x:f>
        <x:v>C36p</x:v>
      </x:c>
      <x:c r="S4874" t="str">
        <x:f>IF(AND(L4874&gt;=H4874+I4874+J4874,M4874&gt;L4874,F4874&lt;&gt;""),"PASS","FAIL")</x:f>
        <x:v>PASS</x:v>
      </x:c>
      <x:c r="T4874" t="n">
        <x:v>6</x:v>
      </x:c>
      <x:c r="U4874" t="str">
        <x:v>pickup_after_delivery_completion_plus_usage_lag</x:v>
      </x:c>
    </x:row>
    <x:row r="4875">
      <x:c r="A4875" t="str">
        <x:v>Set2_200-10-3</x:v>
      </x:c>
      <x:c r="B4875" t="str">
        <x:v>standard_same_day</x:v>
      </x:c>
      <x:c r="C4875" t="str">
        <x:v>C37</x:v>
      </x:c>
      <x:c r="D4875" s="59" t="n">
        <x:v>16</x:v>
      </x:c>
      <x:c r="E4875" s="59" t="n">
        <x:v>16</x:v>
      </x:c>
      <x:c r="F4875" s="59" t="str">
        <x:v>S5</x:v>
      </x:c>
      <x:c r="G4875" s="59" t="n">
        <x:v>114</x:v>
      </x:c>
      <x:c r="H4875" s="59" t="n">
        <x:v>152</x:v>
      </x:c>
      <x:c r="I4875" s="59" t="n">
        <x:v>10</x:v>
      </x:c>
      <x:c r="J4875" s="60" t="n">
        <x:f>'参数'!$C$5</x:f>
        <x:v>360</x:v>
      </x:c>
      <x:c r="K4875" s="60" t="n">
        <x:f>'参数'!$D$5</x:f>
        <x:v>240</x:v>
      </x:c>
      <x:c r="L4875" s="60" t="n">
        <x:f>H4875+I4875+J4875</x:f>
        <x:v>522</x:v>
      </x:c>
      <x:c r="M4875" s="60" t="n">
        <x:f>L4875+K4875</x:f>
        <x:v>762</x:v>
      </x:c>
      <x:c r="N4875" s="60" t="n">
        <x:f>'参数'!$B$10</x:f>
        <x:v>1</x:v>
      </x:c>
      <x:c r="O4875" s="60" t="n">
        <x:f>N4875*'参数'!$B$11</x:f>
        <x:v>2</x:v>
      </x:c>
      <x:c r="P4875" s="60" t="n">
        <x:f>N4875*'参数'!$B$12</x:f>
        <x:v>1</x:v>
      </x:c>
      <x:c r="Q4875" t="str">
        <x:f>C4875&amp;"d"</x:f>
        <x:v>C37d</x:v>
      </x:c>
      <x:c r="R4875" t="str">
        <x:f>C4875&amp;"p"</x:f>
        <x:v>C37p</x:v>
      </x:c>
      <x:c r="S4875" t="str">
        <x:f>IF(AND(L4875&gt;=H4875+I4875+J4875,M4875&gt;L4875,F4875&lt;&gt;""),"PASS","FAIL")</x:f>
        <x:v>PASS</x:v>
      </x:c>
      <x:c r="T4875" t="n">
        <x:v>0</x:v>
      </x:c>
      <x:c r="U4875" t="str">
        <x:v>pickup_after_delivery_completion_plus_usage_lag</x:v>
      </x:c>
    </x:row>
    <x:row r="4876">
      <x:c r="A4876" t="str">
        <x:v>Set2_200-10-3</x:v>
      </x:c>
      <x:c r="B4876" t="str">
        <x:v>standard_same_day</x:v>
      </x:c>
      <x:c r="C4876" t="str">
        <x:v>C38</x:v>
      </x:c>
      <x:c r="D4876" s="59" t="n">
        <x:v>6</x:v>
      </x:c>
      <x:c r="E4876" s="59" t="n">
        <x:v>11</x:v>
      </x:c>
      <x:c r="F4876" s="59" t="str">
        <x:v>S5</x:v>
      </x:c>
      <x:c r="G4876" s="59" t="n">
        <x:v>192</x:v>
      </x:c>
      <x:c r="H4876" s="59" t="n">
        <x:v>214</x:v>
      </x:c>
      <x:c r="I4876" s="59" t="n">
        <x:v>10</x:v>
      </x:c>
      <x:c r="J4876" s="60" t="n">
        <x:f>'参数'!$C$5</x:f>
        <x:v>360</x:v>
      </x:c>
      <x:c r="K4876" s="60" t="n">
        <x:f>'参数'!$D$5</x:f>
        <x:v>240</x:v>
      </x:c>
      <x:c r="L4876" s="60" t="n">
        <x:f>H4876+I4876+J4876</x:f>
        <x:v>584</x:v>
      </x:c>
      <x:c r="M4876" s="60" t="n">
        <x:f>L4876+K4876</x:f>
        <x:v>824</x:v>
      </x:c>
      <x:c r="N4876" s="60" t="n">
        <x:f>'参数'!$B$10</x:f>
        <x:v>1</x:v>
      </x:c>
      <x:c r="O4876" s="60" t="n">
        <x:f>N4876*'参数'!$B$11</x:f>
        <x:v>2</x:v>
      </x:c>
      <x:c r="P4876" s="60" t="n">
        <x:f>N4876*'参数'!$B$12</x:f>
        <x:v>1</x:v>
      </x:c>
      <x:c r="Q4876" t="str">
        <x:f>C4876&amp;"d"</x:f>
        <x:v>C38d</x:v>
      </x:c>
      <x:c r="R4876" t="str">
        <x:f>C4876&amp;"p"</x:f>
        <x:v>C38p</x:v>
      </x:c>
      <x:c r="S4876" t="str">
        <x:f>IF(AND(L4876&gt;=H4876+I4876+J4876,M4876&gt;L4876,F4876&lt;&gt;""),"PASS","FAIL")</x:f>
        <x:v>PASS</x:v>
      </x:c>
      <x:c r="T4876" t="n">
        <x:v>11</x:v>
      </x:c>
      <x:c r="U4876" t="str">
        <x:v>pickup_after_delivery_completion_plus_usage_lag</x:v>
      </x:c>
    </x:row>
    <x:row r="4877">
      <x:c r="A4877" t="str">
        <x:v>Set2_200-10-3</x:v>
      </x:c>
      <x:c r="B4877" t="str">
        <x:v>standard_same_day</x:v>
      </x:c>
      <x:c r="C4877" t="str">
        <x:v>C39</x:v>
      </x:c>
      <x:c r="D4877" s="59" t="n">
        <x:v>7</x:v>
      </x:c>
      <x:c r="E4877" s="59" t="n">
        <x:v>14</x:v>
      </x:c>
      <x:c r="F4877" s="59" t="str">
        <x:v>S5</x:v>
      </x:c>
      <x:c r="G4877" s="59" t="n">
        <x:v>230</x:v>
      </x:c>
      <x:c r="H4877" s="59" t="n">
        <x:v>246</x:v>
      </x:c>
      <x:c r="I4877" s="59" t="n">
        <x:v>10</x:v>
      </x:c>
      <x:c r="J4877" s="60" t="n">
        <x:f>'参数'!$C$5</x:f>
        <x:v>360</x:v>
      </x:c>
      <x:c r="K4877" s="60" t="n">
        <x:f>'参数'!$D$5</x:f>
        <x:v>240</x:v>
      </x:c>
      <x:c r="L4877" s="60" t="n">
        <x:f>H4877+I4877+J4877</x:f>
        <x:v>616</x:v>
      </x:c>
      <x:c r="M4877" s="60" t="n">
        <x:f>L4877+K4877</x:f>
        <x:v>856</x:v>
      </x:c>
      <x:c r="N4877" s="60" t="n">
        <x:f>'参数'!$B$10</x:f>
        <x:v>1</x:v>
      </x:c>
      <x:c r="O4877" s="60" t="n">
        <x:f>N4877*'参数'!$B$11</x:f>
        <x:v>2</x:v>
      </x:c>
      <x:c r="P4877" s="60" t="n">
        <x:f>N4877*'参数'!$B$12</x:f>
        <x:v>1</x:v>
      </x:c>
      <x:c r="Q4877" t="str">
        <x:f>C4877&amp;"d"</x:f>
        <x:v>C39d</x:v>
      </x:c>
      <x:c r="R4877" t="str">
        <x:f>C4877&amp;"p"</x:f>
        <x:v>C39p</x:v>
      </x:c>
      <x:c r="S4877" t="str">
        <x:f>IF(AND(L4877&gt;=H4877+I4877+J4877,M4877&gt;L4877,F4877&lt;&gt;""),"PASS","FAIL")</x:f>
        <x:v>PASS</x:v>
      </x:c>
      <x:c r="T4877" t="n">
        <x:v>15</x:v>
      </x:c>
      <x:c r="U4877" t="str">
        <x:v>pickup_after_delivery_completion_plus_usage_lag</x:v>
      </x:c>
    </x:row>
    <x:row r="4878">
      <x:c r="A4878" t="str">
        <x:v>Set2_200-10-3</x:v>
      </x:c>
      <x:c r="B4878" t="str">
        <x:v>standard_same_day</x:v>
      </x:c>
      <x:c r="C4878" t="str">
        <x:v>C40</x:v>
      </x:c>
      <x:c r="D4878" s="59" t="n">
        <x:v>1</x:v>
      </x:c>
      <x:c r="E4878" s="59" t="n">
        <x:v>5</x:v>
      </x:c>
      <x:c r="F4878" s="59" t="str">
        <x:v>S2</x:v>
      </x:c>
      <x:c r="G4878" s="59" t="n">
        <x:v>404</x:v>
      </x:c>
      <x:c r="H4878" s="59" t="n">
        <x:v>442</x:v>
      </x:c>
      <x:c r="I4878" s="59" t="n">
        <x:v>10</x:v>
      </x:c>
      <x:c r="J4878" s="60" t="n">
        <x:f>'参数'!$C$5</x:f>
        <x:v>360</x:v>
      </x:c>
      <x:c r="K4878" s="60" t="n">
        <x:f>'参数'!$D$5</x:f>
        <x:v>240</x:v>
      </x:c>
      <x:c r="L4878" s="60" t="n">
        <x:f>H4878+I4878+J4878</x:f>
        <x:v>812</x:v>
      </x:c>
      <x:c r="M4878" s="60" t="n">
        <x:f>L4878+K4878</x:f>
        <x:v>1052</x:v>
      </x:c>
      <x:c r="N4878" s="60" t="n">
        <x:f>'参数'!$B$10</x:f>
        <x:v>1</x:v>
      </x:c>
      <x:c r="O4878" s="60" t="n">
        <x:f>N4878*'参数'!$B$11</x:f>
        <x:v>2</x:v>
      </x:c>
      <x:c r="P4878" s="60" t="n">
        <x:f>N4878*'参数'!$B$12</x:f>
        <x:v>1</x:v>
      </x:c>
      <x:c r="Q4878" t="str">
        <x:f>C4878&amp;"d"</x:f>
        <x:v>C40d</x:v>
      </x:c>
      <x:c r="R4878" t="str">
        <x:f>C4878&amp;"p"</x:f>
        <x:v>C40p</x:v>
      </x:c>
      <x:c r="S4878" t="str">
        <x:f>IF(AND(L4878&gt;=H4878+I4878+J4878,M4878&gt;L4878,F4878&lt;&gt;""),"PASS","FAIL")</x:f>
        <x:v>PASS</x:v>
      </x:c>
      <x:c r="T4878" t="n">
        <x:v>12</x:v>
      </x:c>
      <x:c r="U4878" t="str">
        <x:v>pickup_after_delivery_completion_plus_usage_lag</x:v>
      </x:c>
    </x:row>
    <x:row r="4879">
      <x:c r="A4879" t="str">
        <x:v>Set2_200-10-3</x:v>
      </x:c>
      <x:c r="B4879" t="str">
        <x:v>standard_same_day</x:v>
      </x:c>
      <x:c r="C4879" t="str">
        <x:v>C41</x:v>
      </x:c>
      <x:c r="D4879" s="59" t="n">
        <x:v>17</x:v>
      </x:c>
      <x:c r="E4879" s="59" t="n">
        <x:v>12</x:v>
      </x:c>
      <x:c r="F4879" s="59" t="str">
        <x:v>S5</x:v>
      </x:c>
      <x:c r="G4879" s="59" t="n">
        <x:v>245</x:v>
      </x:c>
      <x:c r="H4879" s="59" t="n">
        <x:v>269</x:v>
      </x:c>
      <x:c r="I4879" s="59" t="n">
        <x:v>10</x:v>
      </x:c>
      <x:c r="J4879" s="60" t="n">
        <x:f>'参数'!$C$5</x:f>
        <x:v>360</x:v>
      </x:c>
      <x:c r="K4879" s="60" t="n">
        <x:f>'参数'!$D$5</x:f>
        <x:v>240</x:v>
      </x:c>
      <x:c r="L4879" s="60" t="n">
        <x:f>H4879+I4879+J4879</x:f>
        <x:v>639</x:v>
      </x:c>
      <x:c r="M4879" s="60" t="n">
        <x:f>L4879+K4879</x:f>
        <x:v>879</x:v>
      </x:c>
      <x:c r="N4879" s="60" t="n">
        <x:f>'参数'!$B$10</x:f>
        <x:v>1</x:v>
      </x:c>
      <x:c r="O4879" s="60" t="n">
        <x:f>N4879*'参数'!$B$11</x:f>
        <x:v>2</x:v>
      </x:c>
      <x:c r="P4879" s="60" t="n">
        <x:f>N4879*'参数'!$B$12</x:f>
        <x:v>1</x:v>
      </x:c>
      <x:c r="Q4879" t="str">
        <x:f>C4879&amp;"d"</x:f>
        <x:v>C41d</x:v>
      </x:c>
      <x:c r="R4879" t="str">
        <x:f>C4879&amp;"p"</x:f>
        <x:v>C41p</x:v>
      </x:c>
      <x:c r="S4879" t="str">
        <x:f>IF(AND(L4879&gt;=H4879+I4879+J4879,M4879&gt;L4879,F4879&lt;&gt;""),"PASS","FAIL")</x:f>
        <x:v>PASS</x:v>
      </x:c>
      <x:c r="T4879" t="n">
        <x:v>5</x:v>
      </x:c>
      <x:c r="U4879" t="str">
        <x:v>pickup_after_delivery_completion_plus_usage_lag</x:v>
      </x:c>
    </x:row>
    <x:row r="4880">
      <x:c r="A4880" t="str">
        <x:v>Set2_200-10-3</x:v>
      </x:c>
      <x:c r="B4880" t="str">
        <x:v>standard_same_day</x:v>
      </x:c>
      <x:c r="C4880" t="str">
        <x:v>C42</x:v>
      </x:c>
      <x:c r="D4880" s="59" t="n">
        <x:v>8</x:v>
      </x:c>
      <x:c r="E4880" s="59" t="n">
        <x:v>11</x:v>
      </x:c>
      <x:c r="F4880" s="59" t="str">
        <x:v>S5</x:v>
      </x:c>
      <x:c r="G4880" s="59" t="n">
        <x:v>601</x:v>
      </x:c>
      <x:c r="H4880" s="59" t="n">
        <x:v>627</x:v>
      </x:c>
      <x:c r="I4880" s="59" t="n">
        <x:v>10</x:v>
      </x:c>
      <x:c r="J4880" s="60" t="n">
        <x:f>'参数'!$C$5</x:f>
        <x:v>360</x:v>
      </x:c>
      <x:c r="K4880" s="60" t="n">
        <x:f>'参数'!$D$5</x:f>
        <x:v>240</x:v>
      </x:c>
      <x:c r="L4880" s="60" t="n">
        <x:f>H4880+I4880+J4880</x:f>
        <x:v>997</x:v>
      </x:c>
      <x:c r="M4880" s="60" t="n">
        <x:f>L4880+K4880</x:f>
        <x:v>1237</x:v>
      </x:c>
      <x:c r="N4880" s="60" t="n">
        <x:f>'参数'!$B$10</x:f>
        <x:v>1</x:v>
      </x:c>
      <x:c r="O4880" s="60" t="n">
        <x:f>N4880*'参数'!$B$11</x:f>
        <x:v>2</x:v>
      </x:c>
      <x:c r="P4880" s="60" t="n">
        <x:f>N4880*'参数'!$B$12</x:f>
        <x:v>1</x:v>
      </x:c>
      <x:c r="Q4880" t="str">
        <x:f>C4880&amp;"d"</x:f>
        <x:v>C42d</x:v>
      </x:c>
      <x:c r="R4880" t="str">
        <x:f>C4880&amp;"p"</x:f>
        <x:v>C42p</x:v>
      </x:c>
      <x:c r="S4880" t="str">
        <x:f>IF(AND(L4880&gt;=H4880+I4880+J4880,M4880&gt;L4880,F4880&lt;&gt;""),"PASS","FAIL")</x:f>
        <x:v>PASS</x:v>
      </x:c>
      <x:c r="T4880" t="n">
        <x:v>2</x:v>
      </x:c>
      <x:c r="U4880" t="str">
        <x:v>pickup_after_delivery_completion_plus_usage_lag</x:v>
      </x:c>
    </x:row>
    <x:row r="4881">
      <x:c r="A4881" t="str">
        <x:v>Set2_200-10-3</x:v>
      </x:c>
      <x:c r="B4881" t="str">
        <x:v>standard_same_day</x:v>
      </x:c>
      <x:c r="C4881" t="str">
        <x:v>C43</x:v>
      </x:c>
      <x:c r="D4881" s="59" t="n">
        <x:v>12</x:v>
      </x:c>
      <x:c r="E4881" s="59" t="n">
        <x:v>4</x:v>
      </x:c>
      <x:c r="F4881" s="59" t="str">
        <x:v>S5</x:v>
      </x:c>
      <x:c r="G4881" s="59" t="n">
        <x:v>205</x:v>
      </x:c>
      <x:c r="H4881" s="59" t="n">
        <x:v>215</x:v>
      </x:c>
      <x:c r="I4881" s="59" t="n">
        <x:v>10</x:v>
      </x:c>
      <x:c r="J4881" s="60" t="n">
        <x:f>'参数'!$C$5</x:f>
        <x:v>360</x:v>
      </x:c>
      <x:c r="K4881" s="60" t="n">
        <x:f>'参数'!$D$5</x:f>
        <x:v>240</x:v>
      </x:c>
      <x:c r="L4881" s="60" t="n">
        <x:f>H4881+I4881+J4881</x:f>
        <x:v>585</x:v>
      </x:c>
      <x:c r="M4881" s="60" t="n">
        <x:f>L4881+K4881</x:f>
        <x:v>825</x:v>
      </x:c>
      <x:c r="N4881" s="60" t="n">
        <x:f>'参数'!$B$10</x:f>
        <x:v>1</x:v>
      </x:c>
      <x:c r="O4881" s="60" t="n">
        <x:f>N4881*'参数'!$B$11</x:f>
        <x:v>2</x:v>
      </x:c>
      <x:c r="P4881" s="60" t="n">
        <x:f>N4881*'参数'!$B$12</x:f>
        <x:v>1</x:v>
      </x:c>
      <x:c r="Q4881" t="str">
        <x:f>C4881&amp;"d"</x:f>
        <x:v>C43d</x:v>
      </x:c>
      <x:c r="R4881" t="str">
        <x:f>C4881&amp;"p"</x:f>
        <x:v>C43p</x:v>
      </x:c>
      <x:c r="S4881" t="str">
        <x:f>IF(AND(L4881&gt;=H4881+I4881+J4881,M4881&gt;L4881,F4881&lt;&gt;""),"PASS","FAIL")</x:f>
        <x:v>PASS</x:v>
      </x:c>
      <x:c r="T4881" t="n">
        <x:v>7</x:v>
      </x:c>
      <x:c r="U4881" t="str">
        <x:v>pickup_after_delivery_completion_plus_usage_lag</x:v>
      </x:c>
    </x:row>
    <x:row r="4882">
      <x:c r="A4882" t="str">
        <x:v>Set2_200-10-3</x:v>
      </x:c>
      <x:c r="B4882" t="str">
        <x:v>standard_same_day</x:v>
      </x:c>
      <x:c r="C4882" t="str">
        <x:v>C44</x:v>
      </x:c>
      <x:c r="D4882" s="59" t="n">
        <x:v>19</x:v>
      </x:c>
      <x:c r="E4882" s="59" t="n">
        <x:v>3</x:v>
      </x:c>
      <x:c r="F4882" s="59" t="str">
        <x:v>S5</x:v>
      </x:c>
      <x:c r="G4882" s="59" t="n">
        <x:v>549</x:v>
      </x:c>
      <x:c r="H4882" s="59" t="n">
        <x:v>583</x:v>
      </x:c>
      <x:c r="I4882" s="59" t="n">
        <x:v>10</x:v>
      </x:c>
      <x:c r="J4882" s="60" t="n">
        <x:f>'参数'!$C$5</x:f>
        <x:v>360</x:v>
      </x:c>
      <x:c r="K4882" s="60" t="n">
        <x:f>'参数'!$D$5</x:f>
        <x:v>240</x:v>
      </x:c>
      <x:c r="L4882" s="60" t="n">
        <x:f>H4882+I4882+J4882</x:f>
        <x:v>953</x:v>
      </x:c>
      <x:c r="M4882" s="60" t="n">
        <x:f>L4882+K4882</x:f>
        <x:v>1193</x:v>
      </x:c>
      <x:c r="N4882" s="60" t="n">
        <x:f>'参数'!$B$10</x:f>
        <x:v>1</x:v>
      </x:c>
      <x:c r="O4882" s="60" t="n">
        <x:f>N4882*'参数'!$B$11</x:f>
        <x:v>2</x:v>
      </x:c>
      <x:c r="P4882" s="60" t="n">
        <x:f>N4882*'参数'!$B$12</x:f>
        <x:v>1</x:v>
      </x:c>
      <x:c r="Q4882" t="str">
        <x:f>C4882&amp;"d"</x:f>
        <x:v>C44d</x:v>
      </x:c>
      <x:c r="R4882" t="str">
        <x:f>C4882&amp;"p"</x:f>
        <x:v>C44p</x:v>
      </x:c>
      <x:c r="S4882" t="str">
        <x:f>IF(AND(L4882&gt;=H4882+I4882+J4882,M4882&gt;L4882,F4882&lt;&gt;""),"PASS","FAIL")</x:f>
        <x:v>PASS</x:v>
      </x:c>
      <x:c r="T4882" t="n">
        <x:v>12</x:v>
      </x:c>
      <x:c r="U4882" t="str">
        <x:v>pickup_after_delivery_completion_plus_usage_lag</x:v>
      </x:c>
    </x:row>
    <x:row r="4883">
      <x:c r="A4883" t="str">
        <x:v>Set2_200-10-3</x:v>
      </x:c>
      <x:c r="B4883" t="str">
        <x:v>standard_same_day</x:v>
      </x:c>
      <x:c r="C4883" t="str">
        <x:v>C45</x:v>
      </x:c>
      <x:c r="D4883" s="59" t="n">
        <x:v>7</x:v>
      </x:c>
      <x:c r="E4883" s="59" t="n">
        <x:v>6</x:v>
      </x:c>
      <x:c r="F4883" s="59" t="str">
        <x:v>S5</x:v>
      </x:c>
      <x:c r="G4883" s="59" t="n">
        <x:v>576</x:v>
      </x:c>
      <x:c r="H4883" s="59" t="n">
        <x:v>608</x:v>
      </x:c>
      <x:c r="I4883" s="59" t="n">
        <x:v>10</x:v>
      </x:c>
      <x:c r="J4883" s="60" t="n">
        <x:f>'参数'!$C$5</x:f>
        <x:v>360</x:v>
      </x:c>
      <x:c r="K4883" s="60" t="n">
        <x:f>'参数'!$D$5</x:f>
        <x:v>240</x:v>
      </x:c>
      <x:c r="L4883" s="60" t="n">
        <x:f>H4883+I4883+J4883</x:f>
        <x:v>978</x:v>
      </x:c>
      <x:c r="M4883" s="60" t="n">
        <x:f>L4883+K4883</x:f>
        <x:v>1218</x:v>
      </x:c>
      <x:c r="N4883" s="60" t="n">
        <x:f>'参数'!$B$10</x:f>
        <x:v>1</x:v>
      </x:c>
      <x:c r="O4883" s="60" t="n">
        <x:f>N4883*'参数'!$B$11</x:f>
        <x:v>2</x:v>
      </x:c>
      <x:c r="P4883" s="60" t="n">
        <x:f>N4883*'参数'!$B$12</x:f>
        <x:v>1</x:v>
      </x:c>
      <x:c r="Q4883" t="str">
        <x:f>C4883&amp;"d"</x:f>
        <x:v>C45d</x:v>
      </x:c>
      <x:c r="R4883" t="str">
        <x:f>C4883&amp;"p"</x:f>
        <x:v>C45p</x:v>
      </x:c>
      <x:c r="S4883" t="str">
        <x:f>IF(AND(L4883&gt;=H4883+I4883+J4883,M4883&gt;L4883,F4883&lt;&gt;""),"PASS","FAIL")</x:f>
        <x:v>PASS</x:v>
      </x:c>
      <x:c r="T4883" t="n">
        <x:v>1</x:v>
      </x:c>
      <x:c r="U4883" t="str">
        <x:v>pickup_after_delivery_completion_plus_usage_lag</x:v>
      </x:c>
    </x:row>
    <x:row r="4884">
      <x:c r="A4884" t="str">
        <x:v>Set2_200-10-3</x:v>
      </x:c>
      <x:c r="B4884" t="str">
        <x:v>standard_same_day</x:v>
      </x:c>
      <x:c r="C4884" t="str">
        <x:v>C46</x:v>
      </x:c>
      <x:c r="D4884" s="59" t="n">
        <x:v>13</x:v>
      </x:c>
      <x:c r="E4884" s="59" t="n">
        <x:v>18</x:v>
      </x:c>
      <x:c r="F4884" s="59" t="str">
        <x:v>S5</x:v>
      </x:c>
      <x:c r="G4884" s="59" t="n">
        <x:v>628</x:v>
      </x:c>
      <x:c r="H4884" s="59" t="n">
        <x:v>652</x:v>
      </x:c>
      <x:c r="I4884" s="59" t="n">
        <x:v>10</x:v>
      </x:c>
      <x:c r="J4884" s="60" t="n">
        <x:f>'参数'!$C$5</x:f>
        <x:v>360</x:v>
      </x:c>
      <x:c r="K4884" s="60" t="n">
        <x:f>'参数'!$D$5</x:f>
        <x:v>240</x:v>
      </x:c>
      <x:c r="L4884" s="60" t="n">
        <x:f>H4884+I4884+J4884</x:f>
        <x:v>1022</x:v>
      </x:c>
      <x:c r="M4884" s="60" t="n">
        <x:f>L4884+K4884</x:f>
        <x:v>1262</x:v>
      </x:c>
      <x:c r="N4884" s="60" t="n">
        <x:f>'参数'!$B$10</x:f>
        <x:v>1</x:v>
      </x:c>
      <x:c r="O4884" s="60" t="n">
        <x:f>N4884*'参数'!$B$11</x:f>
        <x:v>2</x:v>
      </x:c>
      <x:c r="P4884" s="60" t="n">
        <x:f>N4884*'参数'!$B$12</x:f>
        <x:v>1</x:v>
      </x:c>
      <x:c r="Q4884" t="str">
        <x:f>C4884&amp;"d"</x:f>
        <x:v>C46d</x:v>
      </x:c>
      <x:c r="R4884" t="str">
        <x:f>C4884&amp;"p"</x:f>
        <x:v>C46p</x:v>
      </x:c>
      <x:c r="S4884" t="str">
        <x:f>IF(AND(L4884&gt;=H4884+I4884+J4884,M4884&gt;L4884,F4884&lt;&gt;""),"PASS","FAIL")</x:f>
        <x:v>PASS</x:v>
      </x:c>
      <x:c r="T4884" t="n">
        <x:v>4</x:v>
      </x:c>
      <x:c r="U4884" t="str">
        <x:v>pickup_after_delivery_completion_plus_usage_lag</x:v>
      </x:c>
    </x:row>
    <x:row r="4885">
      <x:c r="A4885" t="str">
        <x:v>Set2_200-10-3</x:v>
      </x:c>
      <x:c r="B4885" t="str">
        <x:v>standard_same_day</x:v>
      </x:c>
      <x:c r="C4885" t="str">
        <x:v>C47</x:v>
      </x:c>
      <x:c r="D4885" s="59" t="n">
        <x:v>7</x:v>
      </x:c>
      <x:c r="E4885" s="59" t="n">
        <x:v>17</x:v>
      </x:c>
      <x:c r="F4885" s="59" t="str">
        <x:v>S5</x:v>
      </x:c>
      <x:c r="G4885" s="59" t="n">
        <x:v>136</x:v>
      </x:c>
      <x:c r="H4885" s="59" t="n">
        <x:v>158</x:v>
      </x:c>
      <x:c r="I4885" s="59" t="n">
        <x:v>10</x:v>
      </x:c>
      <x:c r="J4885" s="60" t="n">
        <x:f>'参数'!$C$5</x:f>
        <x:v>360</x:v>
      </x:c>
      <x:c r="K4885" s="60" t="n">
        <x:f>'参数'!$D$5</x:f>
        <x:v>240</x:v>
      </x:c>
      <x:c r="L4885" s="60" t="n">
        <x:f>H4885+I4885+J4885</x:f>
        <x:v>528</x:v>
      </x:c>
      <x:c r="M4885" s="60" t="n">
        <x:f>L4885+K4885</x:f>
        <x:v>768</x:v>
      </x:c>
      <x:c r="N4885" s="60" t="n">
        <x:f>'参数'!$B$10</x:f>
        <x:v>1</x:v>
      </x:c>
      <x:c r="O4885" s="60" t="n">
        <x:f>N4885*'参数'!$B$11</x:f>
        <x:v>2</x:v>
      </x:c>
      <x:c r="P4885" s="60" t="n">
        <x:f>N4885*'参数'!$B$12</x:f>
        <x:v>1</x:v>
      </x:c>
      <x:c r="Q4885" t="str">
        <x:f>C4885&amp;"d"</x:f>
        <x:v>C47d</x:v>
      </x:c>
      <x:c r="R4885" t="str">
        <x:f>C4885&amp;"p"</x:f>
        <x:v>C47p</x:v>
      </x:c>
      <x:c r="S4885" t="str">
        <x:f>IF(AND(L4885&gt;=H4885+I4885+J4885,M4885&gt;L4885,F4885&lt;&gt;""),"PASS","FAIL")</x:f>
        <x:v>PASS</x:v>
      </x:c>
      <x:c r="T4885" t="n">
        <x:v>5</x:v>
      </x:c>
      <x:c r="U4885" t="str">
        <x:v>pickup_after_delivery_completion_plus_usage_lag</x:v>
      </x:c>
    </x:row>
    <x:row r="4886">
      <x:c r="A4886" t="str">
        <x:v>Set2_200-10-3</x:v>
      </x:c>
      <x:c r="B4886" t="str">
        <x:v>standard_same_day</x:v>
      </x:c>
      <x:c r="C4886" t="str">
        <x:v>C48</x:v>
      </x:c>
      <x:c r="D4886" s="59" t="n">
        <x:v>8</x:v>
      </x:c>
      <x:c r="E4886" s="59" t="n">
        <x:v>17</x:v>
      </x:c>
      <x:c r="F4886" s="59" t="str">
        <x:v>S5</x:v>
      </x:c>
      <x:c r="G4886" s="59" t="n">
        <x:v>253</x:v>
      </x:c>
      <x:c r="H4886" s="59" t="n">
        <x:v>267</x:v>
      </x:c>
      <x:c r="I4886" s="59" t="n">
        <x:v>10</x:v>
      </x:c>
      <x:c r="J4886" s="60" t="n">
        <x:f>'参数'!$C$5</x:f>
        <x:v>360</x:v>
      </x:c>
      <x:c r="K4886" s="60" t="n">
        <x:f>'参数'!$D$5</x:f>
        <x:v>240</x:v>
      </x:c>
      <x:c r="L4886" s="60" t="n">
        <x:f>H4886+I4886+J4886</x:f>
        <x:v>637</x:v>
      </x:c>
      <x:c r="M4886" s="60" t="n">
        <x:f>L4886+K4886</x:f>
        <x:v>877</x:v>
      </x:c>
      <x:c r="N4886" s="60" t="n">
        <x:f>'参数'!$B$10</x:f>
        <x:v>1</x:v>
      </x:c>
      <x:c r="O4886" s="60" t="n">
        <x:f>N4886*'参数'!$B$11</x:f>
        <x:v>2</x:v>
      </x:c>
      <x:c r="P4886" s="60" t="n">
        <x:f>N4886*'参数'!$B$12</x:f>
        <x:v>1</x:v>
      </x:c>
      <x:c r="Q4886" t="str">
        <x:f>C4886&amp;"d"</x:f>
        <x:v>C48d</x:v>
      </x:c>
      <x:c r="R4886" t="str">
        <x:f>C4886&amp;"p"</x:f>
        <x:v>C48p</x:v>
      </x:c>
      <x:c r="S4886" t="str">
        <x:f>IF(AND(L4886&gt;=H4886+I4886+J4886,M4886&gt;L4886,F4886&lt;&gt;""),"PASS","FAIL")</x:f>
        <x:v>PASS</x:v>
      </x:c>
      <x:c r="T4886" t="n">
        <x:v>7</x:v>
      </x:c>
      <x:c r="U4886" t="str">
        <x:v>pickup_after_delivery_completion_plus_usage_lag</x:v>
      </x:c>
    </x:row>
    <x:row r="4887">
      <x:c r="A4887" t="str">
        <x:v>Set2_200-10-3</x:v>
      </x:c>
      <x:c r="B4887" t="str">
        <x:v>standard_same_day</x:v>
      </x:c>
      <x:c r="C4887" t="str">
        <x:v>C49</x:v>
      </x:c>
      <x:c r="D4887" s="59" t="n">
        <x:v>8</x:v>
      </x:c>
      <x:c r="E4887" s="59" t="n">
        <x:v>14</x:v>
      </x:c>
      <x:c r="F4887" s="59" t="str">
        <x:v>S5</x:v>
      </x:c>
      <x:c r="G4887" s="59" t="n">
        <x:v>184</x:v>
      </x:c>
      <x:c r="H4887" s="59" t="n">
        <x:v>202</x:v>
      </x:c>
      <x:c r="I4887" s="59" t="n">
        <x:v>10</x:v>
      </x:c>
      <x:c r="J4887" s="60" t="n">
        <x:f>'参数'!$C$5</x:f>
        <x:v>360</x:v>
      </x:c>
      <x:c r="K4887" s="60" t="n">
        <x:f>'参数'!$D$5</x:f>
        <x:v>240</x:v>
      </x:c>
      <x:c r="L4887" s="60" t="n">
        <x:f>H4887+I4887+J4887</x:f>
        <x:v>572</x:v>
      </x:c>
      <x:c r="M4887" s="60" t="n">
        <x:f>L4887+K4887</x:f>
        <x:v>812</x:v>
      </x:c>
      <x:c r="N4887" s="60" t="n">
        <x:f>'参数'!$B$10</x:f>
        <x:v>1</x:v>
      </x:c>
      <x:c r="O4887" s="60" t="n">
        <x:f>N4887*'参数'!$B$11</x:f>
        <x:v>2</x:v>
      </x:c>
      <x:c r="P4887" s="60" t="n">
        <x:f>N4887*'参数'!$B$12</x:f>
        <x:v>1</x:v>
      </x:c>
      <x:c r="Q4887" t="str">
        <x:f>C4887&amp;"d"</x:f>
        <x:v>C49d</x:v>
      </x:c>
      <x:c r="R4887" t="str">
        <x:f>C4887&amp;"p"</x:f>
        <x:v>C49p</x:v>
      </x:c>
      <x:c r="S4887" t="str">
        <x:f>IF(AND(L4887&gt;=H4887+I4887+J4887,M4887&gt;L4887,F4887&lt;&gt;""),"PASS","FAIL")</x:f>
        <x:v>PASS</x:v>
      </x:c>
      <x:c r="T4887" t="n">
        <x:v>13</x:v>
      </x:c>
      <x:c r="U4887" t="str">
        <x:v>pickup_after_delivery_completion_plus_usage_lag</x:v>
      </x:c>
    </x:row>
    <x:row r="4888">
      <x:c r="A4888" t="str">
        <x:v>Set2_200-10-3</x:v>
      </x:c>
      <x:c r="B4888" t="str">
        <x:v>standard_same_day</x:v>
      </x:c>
      <x:c r="C4888" t="str">
        <x:v>C50</x:v>
      </x:c>
      <x:c r="D4888" s="59" t="n">
        <x:v>7</x:v>
      </x:c>
      <x:c r="E4888" s="59" t="n">
        <x:v>5</x:v>
      </x:c>
      <x:c r="F4888" s="59" t="str">
        <x:v>S5</x:v>
      </x:c>
      <x:c r="G4888" s="59" t="n">
        <x:v>645</x:v>
      </x:c>
      <x:c r="H4888" s="59" t="n">
        <x:v>683</x:v>
      </x:c>
      <x:c r="I4888" s="59" t="n">
        <x:v>10</x:v>
      </x:c>
      <x:c r="J4888" s="60" t="n">
        <x:f>'参数'!$C$5</x:f>
        <x:v>360</x:v>
      </x:c>
      <x:c r="K4888" s="60" t="n">
        <x:f>'参数'!$D$5</x:f>
        <x:v>240</x:v>
      </x:c>
      <x:c r="L4888" s="60" t="n">
        <x:f>H4888+I4888+J4888</x:f>
        <x:v>1053</x:v>
      </x:c>
      <x:c r="M4888" s="60" t="n">
        <x:f>L4888+K4888</x:f>
        <x:v>1293</x:v>
      </x:c>
      <x:c r="N4888" s="60" t="n">
        <x:f>'参数'!$B$10</x:f>
        <x:v>1</x:v>
      </x:c>
      <x:c r="O4888" s="60" t="n">
        <x:f>N4888*'参数'!$B$11</x:f>
        <x:v>2</x:v>
      </x:c>
      <x:c r="P4888" s="60" t="n">
        <x:f>N4888*'参数'!$B$12</x:f>
        <x:v>1</x:v>
      </x:c>
      <x:c r="Q4888" t="str">
        <x:f>C4888&amp;"d"</x:f>
        <x:v>C50d</x:v>
      </x:c>
      <x:c r="R4888" t="str">
        <x:f>C4888&amp;"p"</x:f>
        <x:v>C50p</x:v>
      </x:c>
      <x:c r="S4888" t="str">
        <x:f>IF(AND(L4888&gt;=H4888+I4888+J4888,M4888&gt;L4888,F4888&lt;&gt;""),"PASS","FAIL")</x:f>
        <x:v>PASS</x:v>
      </x:c>
      <x:c r="T4888" t="n">
        <x:v>5</x:v>
      </x:c>
      <x:c r="U4888" t="str">
        <x:v>pickup_after_delivery_completion_plus_usage_lag</x:v>
      </x:c>
    </x:row>
    <x:row r="4889">
      <x:c r="A4889" t="str">
        <x:v>Set2_200-10-3</x:v>
      </x:c>
      <x:c r="B4889" t="str">
        <x:v>standard_same_day</x:v>
      </x:c>
      <x:c r="C4889" t="str">
        <x:v>C51</x:v>
      </x:c>
      <x:c r="D4889" s="59" t="n">
        <x:v>21</x:v>
      </x:c>
      <x:c r="E4889" s="59" t="n">
        <x:v>2</x:v>
      </x:c>
      <x:c r="F4889" s="59" t="str">
        <x:v>S5</x:v>
      </x:c>
      <x:c r="G4889" s="59" t="n">
        <x:v>150</x:v>
      </x:c>
      <x:c r="H4889" s="59" t="n">
        <x:v>186</x:v>
      </x:c>
      <x:c r="I4889" s="59" t="n">
        <x:v>10</x:v>
      </x:c>
      <x:c r="J4889" s="60" t="n">
        <x:f>'参数'!$C$5</x:f>
        <x:v>360</x:v>
      </x:c>
      <x:c r="K4889" s="60" t="n">
        <x:f>'参数'!$D$5</x:f>
        <x:v>240</x:v>
      </x:c>
      <x:c r="L4889" s="60" t="n">
        <x:f>H4889+I4889+J4889</x:f>
        <x:v>556</x:v>
      </x:c>
      <x:c r="M4889" s="60" t="n">
        <x:f>L4889+K4889</x:f>
        <x:v>796</x:v>
      </x:c>
      <x:c r="N4889" s="60" t="n">
        <x:f>'参数'!$B$10</x:f>
        <x:v>1</x:v>
      </x:c>
      <x:c r="O4889" s="60" t="n">
        <x:f>N4889*'参数'!$B$11</x:f>
        <x:v>2</x:v>
      </x:c>
      <x:c r="P4889" s="60" t="n">
        <x:f>N4889*'参数'!$B$12</x:f>
        <x:v>1</x:v>
      </x:c>
      <x:c r="Q4889" t="str">
        <x:f>C4889&amp;"d"</x:f>
        <x:v>C51d</x:v>
      </x:c>
      <x:c r="R4889" t="str">
        <x:f>C4889&amp;"p"</x:f>
        <x:v>C51p</x:v>
      </x:c>
      <x:c r="S4889" t="str">
        <x:f>IF(AND(L4889&gt;=H4889+I4889+J4889,M4889&gt;L4889,F4889&lt;&gt;""),"PASS","FAIL")</x:f>
        <x:v>PASS</x:v>
      </x:c>
      <x:c r="T4889" t="n">
        <x:v>5</x:v>
      </x:c>
      <x:c r="U4889" t="str">
        <x:v>pickup_after_delivery_completion_plus_usage_lag</x:v>
      </x:c>
    </x:row>
    <x:row r="4890">
      <x:c r="A4890" t="str">
        <x:v>Set2_200-10-3</x:v>
      </x:c>
      <x:c r="B4890" t="str">
        <x:v>standard_same_day</x:v>
      </x:c>
      <x:c r="C4890" t="str">
        <x:v>C52</x:v>
      </x:c>
      <x:c r="D4890" s="59" t="n">
        <x:v>21</x:v>
      </x:c>
      <x:c r="E4890" s="59" t="n">
        <x:v>14</x:v>
      </x:c>
      <x:c r="F4890" s="59" t="str">
        <x:v>S5</x:v>
      </x:c>
      <x:c r="G4890" s="59" t="n">
        <x:v>375</x:v>
      </x:c>
      <x:c r="H4890" s="59" t="n">
        <x:v>391</x:v>
      </x:c>
      <x:c r="I4890" s="59" t="n">
        <x:v>10</x:v>
      </x:c>
      <x:c r="J4890" s="60" t="n">
        <x:f>'参数'!$C$5</x:f>
        <x:v>360</x:v>
      </x:c>
      <x:c r="K4890" s="60" t="n">
        <x:f>'参数'!$D$5</x:f>
        <x:v>240</x:v>
      </x:c>
      <x:c r="L4890" s="60" t="n">
        <x:f>H4890+I4890+J4890</x:f>
        <x:v>761</x:v>
      </x:c>
      <x:c r="M4890" s="60" t="n">
        <x:f>L4890+K4890</x:f>
        <x:v>1001</x:v>
      </x:c>
      <x:c r="N4890" s="60" t="n">
        <x:f>'参数'!$B$10</x:f>
        <x:v>1</x:v>
      </x:c>
      <x:c r="O4890" s="60" t="n">
        <x:f>N4890*'参数'!$B$11</x:f>
        <x:v>2</x:v>
      </x:c>
      <x:c r="P4890" s="60" t="n">
        <x:f>N4890*'参数'!$B$12</x:f>
        <x:v>1</x:v>
      </x:c>
      <x:c r="Q4890" t="str">
        <x:f>C4890&amp;"d"</x:f>
        <x:v>C52d</x:v>
      </x:c>
      <x:c r="R4890" t="str">
        <x:f>C4890&amp;"p"</x:f>
        <x:v>C52p</x:v>
      </x:c>
      <x:c r="S4890" t="str">
        <x:f>IF(AND(L4890&gt;=H4890+I4890+J4890,M4890&gt;L4890,F4890&lt;&gt;""),"PASS","FAIL")</x:f>
        <x:v>PASS</x:v>
      </x:c>
      <x:c r="T4890" t="n">
        <x:v>10</x:v>
      </x:c>
      <x:c r="U4890" t="str">
        <x:v>pickup_after_delivery_completion_plus_usage_lag</x:v>
      </x:c>
    </x:row>
    <x:row r="4891">
      <x:c r="A4891" t="str">
        <x:v>Set2_200-10-3</x:v>
      </x:c>
      <x:c r="B4891" t="str">
        <x:v>standard_same_day</x:v>
      </x:c>
      <x:c r="C4891" t="str">
        <x:v>C53</x:v>
      </x:c>
      <x:c r="D4891" s="59" t="n">
        <x:v>7</x:v>
      </x:c>
      <x:c r="E4891" s="59" t="n">
        <x:v>10</x:v>
      </x:c>
      <x:c r="F4891" s="59" t="str">
        <x:v>S5</x:v>
      </x:c>
      <x:c r="G4891" s="59" t="n">
        <x:v>117</x:v>
      </x:c>
      <x:c r="H4891" s="59" t="n">
        <x:v>131</x:v>
      </x:c>
      <x:c r="I4891" s="59" t="n">
        <x:v>10</x:v>
      </x:c>
      <x:c r="J4891" s="60" t="n">
        <x:f>'参数'!$C$5</x:f>
        <x:v>360</x:v>
      </x:c>
      <x:c r="K4891" s="60" t="n">
        <x:f>'参数'!$D$5</x:f>
        <x:v>240</x:v>
      </x:c>
      <x:c r="L4891" s="60" t="n">
        <x:f>H4891+I4891+J4891</x:f>
        <x:v>501</x:v>
      </x:c>
      <x:c r="M4891" s="60" t="n">
        <x:f>L4891+K4891</x:f>
        <x:v>741</x:v>
      </x:c>
      <x:c r="N4891" s="60" t="n">
        <x:f>'参数'!$B$10</x:f>
        <x:v>1</x:v>
      </x:c>
      <x:c r="O4891" s="60" t="n">
        <x:f>N4891*'参数'!$B$11</x:f>
        <x:v>2</x:v>
      </x:c>
      <x:c r="P4891" s="60" t="n">
        <x:f>N4891*'参数'!$B$12</x:f>
        <x:v>1</x:v>
      </x:c>
      <x:c r="Q4891" t="str">
        <x:f>C4891&amp;"d"</x:f>
        <x:v>C53d</x:v>
      </x:c>
      <x:c r="R4891" t="str">
        <x:f>C4891&amp;"p"</x:f>
        <x:v>C53p</x:v>
      </x:c>
      <x:c r="S4891" t="str">
        <x:f>IF(AND(L4891&gt;=H4891+I4891+J4891,M4891&gt;L4891,F4891&lt;&gt;""),"PASS","FAIL")</x:f>
        <x:v>PASS</x:v>
      </x:c>
      <x:c r="T4891" t="n">
        <x:v>7</x:v>
      </x:c>
      <x:c r="U4891" t="str">
        <x:v>pickup_after_delivery_completion_plus_usage_lag</x:v>
      </x:c>
    </x:row>
    <x:row r="4892">
      <x:c r="A4892" t="str">
        <x:v>Set2_200-10-3</x:v>
      </x:c>
      <x:c r="B4892" t="str">
        <x:v>standard_same_day</x:v>
      </x:c>
      <x:c r="C4892" t="str">
        <x:v>C54</x:v>
      </x:c>
      <x:c r="D4892" s="59" t="n">
        <x:v>25</x:v>
      </x:c>
      <x:c r="E4892" s="59" t="n">
        <x:v>18</x:v>
      </x:c>
      <x:c r="F4892" s="59" t="str">
        <x:v>S5</x:v>
      </x:c>
      <x:c r="G4892" s="59" t="n">
        <x:v>408</x:v>
      </x:c>
      <x:c r="H4892" s="59" t="n">
        <x:v>418</x:v>
      </x:c>
      <x:c r="I4892" s="59" t="n">
        <x:v>10</x:v>
      </x:c>
      <x:c r="J4892" s="60" t="n">
        <x:f>'参数'!$C$5</x:f>
        <x:v>360</x:v>
      </x:c>
      <x:c r="K4892" s="60" t="n">
        <x:f>'参数'!$D$5</x:f>
        <x:v>240</x:v>
      </x:c>
      <x:c r="L4892" s="60" t="n">
        <x:f>H4892+I4892+J4892</x:f>
        <x:v>788</x:v>
      </x:c>
      <x:c r="M4892" s="60" t="n">
        <x:f>L4892+K4892</x:f>
        <x:v>1028</x:v>
      </x:c>
      <x:c r="N4892" s="60" t="n">
        <x:f>'参数'!$B$10</x:f>
        <x:v>1</x:v>
      </x:c>
      <x:c r="O4892" s="60" t="n">
        <x:f>N4892*'参数'!$B$11</x:f>
        <x:v>2</x:v>
      </x:c>
      <x:c r="P4892" s="60" t="n">
        <x:f>N4892*'参数'!$B$12</x:f>
        <x:v>1</x:v>
      </x:c>
      <x:c r="Q4892" t="str">
        <x:f>C4892&amp;"d"</x:f>
        <x:v>C54d</x:v>
      </x:c>
      <x:c r="R4892" t="str">
        <x:f>C4892&amp;"p"</x:f>
        <x:v>C54p</x:v>
      </x:c>
      <x:c r="S4892" t="str">
        <x:f>IF(AND(L4892&gt;=H4892+I4892+J4892,M4892&gt;L4892,F4892&lt;&gt;""),"PASS","FAIL")</x:f>
        <x:v>PASS</x:v>
      </x:c>
      <x:c r="T4892" t="n">
        <x:v>11</x:v>
      </x:c>
      <x:c r="U4892" t="str">
        <x:v>pickup_after_delivery_completion_plus_usage_lag</x:v>
      </x:c>
    </x:row>
    <x:row r="4893">
      <x:c r="A4893" t="str">
        <x:v>Set2_200-10-3</x:v>
      </x:c>
      <x:c r="B4893" t="str">
        <x:v>standard_same_day</x:v>
      </x:c>
      <x:c r="C4893" t="str">
        <x:v>C55</x:v>
      </x:c>
      <x:c r="D4893" s="59" t="n">
        <x:v>14</x:v>
      </x:c>
      <x:c r="E4893" s="59" t="n">
        <x:v>5</x:v>
      </x:c>
      <x:c r="F4893" s="59" t="str">
        <x:v>S5</x:v>
      </x:c>
      <x:c r="G4893" s="59" t="n">
        <x:v>495</x:v>
      </x:c>
      <x:c r="H4893" s="59" t="n">
        <x:v>505</x:v>
      </x:c>
      <x:c r="I4893" s="59" t="n">
        <x:v>10</x:v>
      </x:c>
      <x:c r="J4893" s="60" t="n">
        <x:f>'参数'!$C$5</x:f>
        <x:v>360</x:v>
      </x:c>
      <x:c r="K4893" s="60" t="n">
        <x:f>'参数'!$D$5</x:f>
        <x:v>240</x:v>
      </x:c>
      <x:c r="L4893" s="60" t="n">
        <x:f>H4893+I4893+J4893</x:f>
        <x:v>875</x:v>
      </x:c>
      <x:c r="M4893" s="60" t="n">
        <x:f>L4893+K4893</x:f>
        <x:v>1115</x:v>
      </x:c>
      <x:c r="N4893" s="60" t="n">
        <x:f>'参数'!$B$10</x:f>
        <x:v>1</x:v>
      </x:c>
      <x:c r="O4893" s="60" t="n">
        <x:f>N4893*'参数'!$B$11</x:f>
        <x:v>2</x:v>
      </x:c>
      <x:c r="P4893" s="60" t="n">
        <x:f>N4893*'参数'!$B$12</x:f>
        <x:v>1</x:v>
      </x:c>
      <x:c r="Q4893" t="str">
        <x:f>C4893&amp;"d"</x:f>
        <x:v>C55d</x:v>
      </x:c>
      <x:c r="R4893" t="str">
        <x:f>C4893&amp;"p"</x:f>
        <x:v>C55p</x:v>
      </x:c>
      <x:c r="S4893" t="str">
        <x:f>IF(AND(L4893&gt;=H4893+I4893+J4893,M4893&gt;L4893,F4893&lt;&gt;""),"PASS","FAIL")</x:f>
        <x:v>PASS</x:v>
      </x:c>
      <x:c r="T4893" t="n">
        <x:v>15</x:v>
      </x:c>
      <x:c r="U4893" t="str">
        <x:v>pickup_after_delivery_completion_plus_usage_lag</x:v>
      </x:c>
    </x:row>
    <x:row r="4894">
      <x:c r="A4894" t="str">
        <x:v>Set2_200-10-3</x:v>
      </x:c>
      <x:c r="B4894" t="str">
        <x:v>standard_same_day</x:v>
      </x:c>
      <x:c r="C4894" t="str">
        <x:v>C56</x:v>
      </x:c>
      <x:c r="D4894" s="59" t="n">
        <x:v>21</x:v>
      </x:c>
      <x:c r="E4894" s="59" t="n">
        <x:v>13</x:v>
      </x:c>
      <x:c r="F4894" s="59" t="str">
        <x:v>S5</x:v>
      </x:c>
      <x:c r="G4894" s="59" t="n">
        <x:v>337</x:v>
      </x:c>
      <x:c r="H4894" s="59" t="n">
        <x:v>353</x:v>
      </x:c>
      <x:c r="I4894" s="59" t="n">
        <x:v>10</x:v>
      </x:c>
      <x:c r="J4894" s="60" t="n">
        <x:f>'参数'!$C$5</x:f>
        <x:v>360</x:v>
      </x:c>
      <x:c r="K4894" s="60" t="n">
        <x:f>'参数'!$D$5</x:f>
        <x:v>240</x:v>
      </x:c>
      <x:c r="L4894" s="60" t="n">
        <x:f>H4894+I4894+J4894</x:f>
        <x:v>723</x:v>
      </x:c>
      <x:c r="M4894" s="60" t="n">
        <x:f>L4894+K4894</x:f>
        <x:v>963</x:v>
      </x:c>
      <x:c r="N4894" s="60" t="n">
        <x:f>'参数'!$B$10</x:f>
        <x:v>1</x:v>
      </x:c>
      <x:c r="O4894" s="60" t="n">
        <x:f>N4894*'参数'!$B$11</x:f>
        <x:v>2</x:v>
      </x:c>
      <x:c r="P4894" s="60" t="n">
        <x:f>N4894*'参数'!$B$12</x:f>
        <x:v>1</x:v>
      </x:c>
      <x:c r="Q4894" t="str">
        <x:f>C4894&amp;"d"</x:f>
        <x:v>C56d</x:v>
      </x:c>
      <x:c r="R4894" t="str">
        <x:f>C4894&amp;"p"</x:f>
        <x:v>C56p</x:v>
      </x:c>
      <x:c r="S4894" t="str">
        <x:f>IF(AND(L4894&gt;=H4894+I4894+J4894,M4894&gt;L4894,F4894&lt;&gt;""),"PASS","FAIL")</x:f>
        <x:v>PASS</x:v>
      </x:c>
      <x:c r="T4894" t="n">
        <x:v>2</x:v>
      </x:c>
      <x:c r="U4894" t="str">
        <x:v>pickup_after_delivery_completion_plus_usage_lag</x:v>
      </x:c>
    </x:row>
    <x:row r="4895">
      <x:c r="A4895" t="str">
        <x:v>Set2_200-10-3</x:v>
      </x:c>
      <x:c r="B4895" t="str">
        <x:v>standard_same_day</x:v>
      </x:c>
      <x:c r="C4895" t="str">
        <x:v>C57</x:v>
      </x:c>
      <x:c r="D4895" s="59" t="n">
        <x:v>22</x:v>
      </x:c>
      <x:c r="E4895" s="59" t="n">
        <x:v>5</x:v>
      </x:c>
      <x:c r="F4895" s="59" t="str">
        <x:v>S5</x:v>
      </x:c>
      <x:c r="G4895" s="59" t="n">
        <x:v>505</x:v>
      </x:c>
      <x:c r="H4895" s="59" t="n">
        <x:v>517</x:v>
      </x:c>
      <x:c r="I4895" s="59" t="n">
        <x:v>10</x:v>
      </x:c>
      <x:c r="J4895" s="60" t="n">
        <x:f>'参数'!$C$5</x:f>
        <x:v>360</x:v>
      </x:c>
      <x:c r="K4895" s="60" t="n">
        <x:f>'参数'!$D$5</x:f>
        <x:v>240</x:v>
      </x:c>
      <x:c r="L4895" s="60" t="n">
        <x:f>H4895+I4895+J4895</x:f>
        <x:v>887</x:v>
      </x:c>
      <x:c r="M4895" s="60" t="n">
        <x:f>L4895+K4895</x:f>
        <x:v>1127</x:v>
      </x:c>
      <x:c r="N4895" s="60" t="n">
        <x:f>'参数'!$B$10</x:f>
        <x:v>1</x:v>
      </x:c>
      <x:c r="O4895" s="60" t="n">
        <x:f>N4895*'参数'!$B$11</x:f>
        <x:v>2</x:v>
      </x:c>
      <x:c r="P4895" s="60" t="n">
        <x:f>N4895*'参数'!$B$12</x:f>
        <x:v>1</x:v>
      </x:c>
      <x:c r="Q4895" t="str">
        <x:f>C4895&amp;"d"</x:f>
        <x:v>C57d</x:v>
      </x:c>
      <x:c r="R4895" t="str">
        <x:f>C4895&amp;"p"</x:f>
        <x:v>C57p</x:v>
      </x:c>
      <x:c r="S4895" t="str">
        <x:f>IF(AND(L4895&gt;=H4895+I4895+J4895,M4895&gt;L4895,F4895&lt;&gt;""),"PASS","FAIL")</x:f>
        <x:v>PASS</x:v>
      </x:c>
      <x:c r="T4895" t="n">
        <x:v>4</x:v>
      </x:c>
      <x:c r="U4895" t="str">
        <x:v>pickup_after_delivery_completion_plus_usage_lag</x:v>
      </x:c>
    </x:row>
    <x:row r="4896">
      <x:c r="A4896" t="str">
        <x:v>Set2_200-10-3</x:v>
      </x:c>
      <x:c r="B4896" t="str">
        <x:v>standard_same_day</x:v>
      </x:c>
      <x:c r="C4896" t="str">
        <x:v>C58</x:v>
      </x:c>
      <x:c r="D4896" s="59" t="n">
        <x:v>6</x:v>
      </x:c>
      <x:c r="E4896" s="59" t="n">
        <x:v>8</x:v>
      </x:c>
      <x:c r="F4896" s="59" t="str">
        <x:v>S5</x:v>
      </x:c>
      <x:c r="G4896" s="59" t="n">
        <x:v>584</x:v>
      </x:c>
      <x:c r="H4896" s="59" t="n">
        <x:v>620</x:v>
      </x:c>
      <x:c r="I4896" s="59" t="n">
        <x:v>10</x:v>
      </x:c>
      <x:c r="J4896" s="60" t="n">
        <x:f>'参数'!$C$5</x:f>
        <x:v>360</x:v>
      </x:c>
      <x:c r="K4896" s="60" t="n">
        <x:f>'参数'!$D$5</x:f>
        <x:v>240</x:v>
      </x:c>
      <x:c r="L4896" s="60" t="n">
        <x:f>H4896+I4896+J4896</x:f>
        <x:v>990</x:v>
      </x:c>
      <x:c r="M4896" s="60" t="n">
        <x:f>L4896+K4896</x:f>
        <x:v>1230</x:v>
      </x:c>
      <x:c r="N4896" s="60" t="n">
        <x:f>'参数'!$B$10</x:f>
        <x:v>1</x:v>
      </x:c>
      <x:c r="O4896" s="60" t="n">
        <x:f>N4896*'参数'!$B$11</x:f>
        <x:v>2</x:v>
      </x:c>
      <x:c r="P4896" s="60" t="n">
        <x:f>N4896*'参数'!$B$12</x:f>
        <x:v>1</x:v>
      </x:c>
      <x:c r="Q4896" t="str">
        <x:f>C4896&amp;"d"</x:f>
        <x:v>C58d</x:v>
      </x:c>
      <x:c r="R4896" t="str">
        <x:f>C4896&amp;"p"</x:f>
        <x:v>C58p</x:v>
      </x:c>
      <x:c r="S4896" t="str">
        <x:f>IF(AND(L4896&gt;=H4896+I4896+J4896,M4896&gt;L4896,F4896&lt;&gt;""),"PASS","FAIL")</x:f>
        <x:v>PASS</x:v>
      </x:c>
      <x:c r="T4896" t="n">
        <x:v>12</x:v>
      </x:c>
      <x:c r="U4896" t="str">
        <x:v>pickup_after_delivery_completion_plus_usage_lag</x:v>
      </x:c>
    </x:row>
    <x:row r="4897">
      <x:c r="A4897" t="str">
        <x:v>Set2_200-10-3</x:v>
      </x:c>
      <x:c r="B4897" t="str">
        <x:v>standard_same_day</x:v>
      </x:c>
      <x:c r="C4897" t="str">
        <x:v>C59</x:v>
      </x:c>
      <x:c r="D4897" s="59" t="n">
        <x:v>19</x:v>
      </x:c>
      <x:c r="E4897" s="59" t="n">
        <x:v>2</x:v>
      </x:c>
      <x:c r="F4897" s="59" t="str">
        <x:v>S5</x:v>
      </x:c>
      <x:c r="G4897" s="59" t="n">
        <x:v>252</x:v>
      </x:c>
      <x:c r="H4897" s="59" t="n">
        <x:v>268</x:v>
      </x:c>
      <x:c r="I4897" s="59" t="n">
        <x:v>10</x:v>
      </x:c>
      <x:c r="J4897" s="60" t="n">
        <x:f>'参数'!$C$5</x:f>
        <x:v>360</x:v>
      </x:c>
      <x:c r="K4897" s="60" t="n">
        <x:f>'参数'!$D$5</x:f>
        <x:v>240</x:v>
      </x:c>
      <x:c r="L4897" s="60" t="n">
        <x:f>H4897+I4897+J4897</x:f>
        <x:v>638</x:v>
      </x:c>
      <x:c r="M4897" s="60" t="n">
        <x:f>L4897+K4897</x:f>
        <x:v>878</x:v>
      </x:c>
      <x:c r="N4897" s="60" t="n">
        <x:f>'参数'!$B$10</x:f>
        <x:v>1</x:v>
      </x:c>
      <x:c r="O4897" s="60" t="n">
        <x:f>N4897*'参数'!$B$11</x:f>
        <x:v>2</x:v>
      </x:c>
      <x:c r="P4897" s="60" t="n">
        <x:f>N4897*'参数'!$B$12</x:f>
        <x:v>1</x:v>
      </x:c>
      <x:c r="Q4897" t="str">
        <x:f>C4897&amp;"d"</x:f>
        <x:v>C59d</x:v>
      </x:c>
      <x:c r="R4897" t="str">
        <x:f>C4897&amp;"p"</x:f>
        <x:v>C59p</x:v>
      </x:c>
      <x:c r="S4897" t="str">
        <x:f>IF(AND(L4897&gt;=H4897+I4897+J4897,M4897&gt;L4897,F4897&lt;&gt;""),"PASS","FAIL")</x:f>
        <x:v>PASS</x:v>
      </x:c>
      <x:c r="T4897" t="n">
        <x:v>9</x:v>
      </x:c>
      <x:c r="U4897" t="str">
        <x:v>pickup_after_delivery_completion_plus_usage_lag</x:v>
      </x:c>
    </x:row>
    <x:row r="4898">
      <x:c r="A4898" t="str">
        <x:v>Set2_200-10-3</x:v>
      </x:c>
      <x:c r="B4898" t="str">
        <x:v>standard_same_day</x:v>
      </x:c>
      <x:c r="C4898" t="str">
        <x:v>C60</x:v>
      </x:c>
      <x:c r="D4898" s="59" t="n">
        <x:v>11</x:v>
      </x:c>
      <x:c r="E4898" s="59" t="n">
        <x:v>5</x:v>
      </x:c>
      <x:c r="F4898" s="59" t="str">
        <x:v>S5</x:v>
      </x:c>
      <x:c r="G4898" s="59" t="n">
        <x:v>150</x:v>
      </x:c>
      <x:c r="H4898" s="59" t="n">
        <x:v>162</x:v>
      </x:c>
      <x:c r="I4898" s="59" t="n">
        <x:v>10</x:v>
      </x:c>
      <x:c r="J4898" s="60" t="n">
        <x:f>'参数'!$C$5</x:f>
        <x:v>360</x:v>
      </x:c>
      <x:c r="K4898" s="60" t="n">
        <x:f>'参数'!$D$5</x:f>
        <x:v>240</x:v>
      </x:c>
      <x:c r="L4898" s="60" t="n">
        <x:f>H4898+I4898+J4898</x:f>
        <x:v>532</x:v>
      </x:c>
      <x:c r="M4898" s="60" t="n">
        <x:f>L4898+K4898</x:f>
        <x:v>772</x:v>
      </x:c>
      <x:c r="N4898" s="60" t="n">
        <x:f>'参数'!$B$10</x:f>
        <x:v>1</x:v>
      </x:c>
      <x:c r="O4898" s="60" t="n">
        <x:f>N4898*'参数'!$B$11</x:f>
        <x:v>2</x:v>
      </x:c>
      <x:c r="P4898" s="60" t="n">
        <x:f>N4898*'参数'!$B$12</x:f>
        <x:v>1</x:v>
      </x:c>
      <x:c r="Q4898" t="str">
        <x:f>C4898&amp;"d"</x:f>
        <x:v>C60d</x:v>
      </x:c>
      <x:c r="R4898" t="str">
        <x:f>C4898&amp;"p"</x:f>
        <x:v>C60p</x:v>
      </x:c>
      <x:c r="S4898" t="str">
        <x:f>IF(AND(L4898&gt;=H4898+I4898+J4898,M4898&gt;L4898,F4898&lt;&gt;""),"PASS","FAIL")</x:f>
        <x:v>PASS</x:v>
      </x:c>
      <x:c r="T4898" t="n">
        <x:v>10</x:v>
      </x:c>
      <x:c r="U4898" t="str">
        <x:v>pickup_after_delivery_completion_plus_usage_lag</x:v>
      </x:c>
    </x:row>
    <x:row r="4899">
      <x:c r="A4899" t="str">
        <x:v>Set2_200-10-3</x:v>
      </x:c>
      <x:c r="B4899" t="str">
        <x:v>standard_same_day</x:v>
      </x:c>
      <x:c r="C4899" t="str">
        <x:v>C61</x:v>
      </x:c>
      <x:c r="D4899" s="59" t="n">
        <x:v>14</x:v>
      </x:c>
      <x:c r="E4899" s="59" t="n">
        <x:v>16</x:v>
      </x:c>
      <x:c r="F4899" s="59" t="str">
        <x:v>S5</x:v>
      </x:c>
      <x:c r="G4899" s="59" t="n">
        <x:v>533</x:v>
      </x:c>
      <x:c r="H4899" s="59" t="n">
        <x:v>549</x:v>
      </x:c>
      <x:c r="I4899" s="59" t="n">
        <x:v>10</x:v>
      </x:c>
      <x:c r="J4899" s="60" t="n">
        <x:f>'参数'!$C$5</x:f>
        <x:v>360</x:v>
      </x:c>
      <x:c r="K4899" s="60" t="n">
        <x:f>'参数'!$D$5</x:f>
        <x:v>240</x:v>
      </x:c>
      <x:c r="L4899" s="60" t="n">
        <x:f>H4899+I4899+J4899</x:f>
        <x:v>919</x:v>
      </x:c>
      <x:c r="M4899" s="60" t="n">
        <x:f>L4899+K4899</x:f>
        <x:v>1159</x:v>
      </x:c>
      <x:c r="N4899" s="60" t="n">
        <x:f>'参数'!$B$10</x:f>
        <x:v>1</x:v>
      </x:c>
      <x:c r="O4899" s="60" t="n">
        <x:f>N4899*'参数'!$B$11</x:f>
        <x:v>2</x:v>
      </x:c>
      <x:c r="P4899" s="60" t="n">
        <x:f>N4899*'参数'!$B$12</x:f>
        <x:v>1</x:v>
      </x:c>
      <x:c r="Q4899" t="str">
        <x:f>C4899&amp;"d"</x:f>
        <x:v>C61d</x:v>
      </x:c>
      <x:c r="R4899" t="str">
        <x:f>C4899&amp;"p"</x:f>
        <x:v>C61p</x:v>
      </x:c>
      <x:c r="S4899" t="str">
        <x:f>IF(AND(L4899&gt;=H4899+I4899+J4899,M4899&gt;L4899,F4899&lt;&gt;""),"PASS","FAIL")</x:f>
        <x:v>PASS</x:v>
      </x:c>
      <x:c r="T4899" t="n">
        <x:v>1</x:v>
      </x:c>
      <x:c r="U4899" t="str">
        <x:v>pickup_after_delivery_completion_plus_usage_lag</x:v>
      </x:c>
    </x:row>
    <x:row r="4900">
      <x:c r="A4900" t="str">
        <x:v>Set2_200-10-3</x:v>
      </x:c>
      <x:c r="B4900" t="str">
        <x:v>standard_same_day</x:v>
      </x:c>
      <x:c r="C4900" t="str">
        <x:v>C62</x:v>
      </x:c>
      <x:c r="D4900" s="59" t="n">
        <x:v>7</x:v>
      </x:c>
      <x:c r="E4900" s="59" t="n">
        <x:v>18</x:v>
      </x:c>
      <x:c r="F4900" s="59" t="str">
        <x:v>S8</x:v>
      </x:c>
      <x:c r="G4900" s="59" t="n">
        <x:v>287</x:v>
      </x:c>
      <x:c r="H4900" s="59" t="n">
        <x:v>297</x:v>
      </x:c>
      <x:c r="I4900" s="59" t="n">
        <x:v>10</x:v>
      </x:c>
      <x:c r="J4900" s="60" t="n">
        <x:f>'参数'!$C$5</x:f>
        <x:v>360</x:v>
      </x:c>
      <x:c r="K4900" s="60" t="n">
        <x:f>'参数'!$D$5</x:f>
        <x:v>240</x:v>
      </x:c>
      <x:c r="L4900" s="60" t="n">
        <x:f>H4900+I4900+J4900</x:f>
        <x:v>667</x:v>
      </x:c>
      <x:c r="M4900" s="60" t="n">
        <x:f>L4900+K4900</x:f>
        <x:v>907</x:v>
      </x:c>
      <x:c r="N4900" s="60" t="n">
        <x:f>'参数'!$B$10</x:f>
        <x:v>1</x:v>
      </x:c>
      <x:c r="O4900" s="60" t="n">
        <x:f>N4900*'参数'!$B$11</x:f>
        <x:v>2</x:v>
      </x:c>
      <x:c r="P4900" s="60" t="n">
        <x:f>N4900*'参数'!$B$12</x:f>
        <x:v>1</x:v>
      </x:c>
      <x:c r="Q4900" t="str">
        <x:f>C4900&amp;"d"</x:f>
        <x:v>C62d</x:v>
      </x:c>
      <x:c r="R4900" t="str">
        <x:f>C4900&amp;"p"</x:f>
        <x:v>C62p</x:v>
      </x:c>
      <x:c r="S4900" t="str">
        <x:f>IF(AND(L4900&gt;=H4900+I4900+J4900,M4900&gt;L4900,F4900&lt;&gt;""),"PASS","FAIL")</x:f>
        <x:v>PASS</x:v>
      </x:c>
      <x:c r="T4900" t="n">
        <x:v>1</x:v>
      </x:c>
      <x:c r="U4900" t="str">
        <x:v>pickup_after_delivery_completion_plus_usage_lag</x:v>
      </x:c>
    </x:row>
    <x:row r="4901">
      <x:c r="A4901" t="str">
        <x:v>Set2_200-10-3</x:v>
      </x:c>
      <x:c r="B4901" t="str">
        <x:v>standard_same_day</x:v>
      </x:c>
      <x:c r="C4901" t="str">
        <x:v>C63</x:v>
      </x:c>
      <x:c r="D4901" s="59" t="n">
        <x:v>25</x:v>
      </x:c>
      <x:c r="E4901" s="59" t="n">
        <x:v>16</x:v>
      </x:c>
      <x:c r="F4901" s="59" t="str">
        <x:v>S5</x:v>
      </x:c>
      <x:c r="G4901" s="59" t="n">
        <x:v>225</x:v>
      </x:c>
      <x:c r="H4901" s="59" t="n">
        <x:v>235</x:v>
      </x:c>
      <x:c r="I4901" s="59" t="n">
        <x:v>10</x:v>
      </x:c>
      <x:c r="J4901" s="60" t="n">
        <x:f>'参数'!$C$5</x:f>
        <x:v>360</x:v>
      </x:c>
      <x:c r="K4901" s="60" t="n">
        <x:f>'参数'!$D$5</x:f>
        <x:v>240</x:v>
      </x:c>
      <x:c r="L4901" s="60" t="n">
        <x:f>H4901+I4901+J4901</x:f>
        <x:v>605</x:v>
      </x:c>
      <x:c r="M4901" s="60" t="n">
        <x:f>L4901+K4901</x:f>
        <x:v>845</x:v>
      </x:c>
      <x:c r="N4901" s="60" t="n">
        <x:f>'参数'!$B$10</x:f>
        <x:v>1</x:v>
      </x:c>
      <x:c r="O4901" s="60" t="n">
        <x:f>N4901*'参数'!$B$11</x:f>
        <x:v>2</x:v>
      </x:c>
      <x:c r="P4901" s="60" t="n">
        <x:f>N4901*'参数'!$B$12</x:f>
        <x:v>1</x:v>
      </x:c>
      <x:c r="Q4901" t="str">
        <x:f>C4901&amp;"d"</x:f>
        <x:v>C63d</x:v>
      </x:c>
      <x:c r="R4901" t="str">
        <x:f>C4901&amp;"p"</x:f>
        <x:v>C63p</x:v>
      </x:c>
      <x:c r="S4901" t="str">
        <x:f>IF(AND(L4901&gt;=H4901+I4901+J4901,M4901&gt;L4901,F4901&lt;&gt;""),"PASS","FAIL")</x:f>
        <x:v>PASS</x:v>
      </x:c>
      <x:c r="T4901" t="n">
        <x:v>3</x:v>
      </x:c>
      <x:c r="U4901" t="str">
        <x:v>pickup_after_delivery_completion_plus_usage_lag</x:v>
      </x:c>
    </x:row>
    <x:row r="4902">
      <x:c r="A4902" t="str">
        <x:v>Set2_200-10-3</x:v>
      </x:c>
      <x:c r="B4902" t="str">
        <x:v>standard_same_day</x:v>
      </x:c>
      <x:c r="C4902" t="str">
        <x:v>C64</x:v>
      </x:c>
      <x:c r="D4902" s="59" t="n">
        <x:v>15</x:v>
      </x:c>
      <x:c r="E4902" s="59" t="n">
        <x:v>9</x:v>
      </x:c>
      <x:c r="F4902" s="59" t="str">
        <x:v>S5</x:v>
      </x:c>
      <x:c r="G4902" s="59" t="n">
        <x:v>159</x:v>
      </x:c>
      <x:c r="H4902" s="59" t="n">
        <x:v>189</x:v>
      </x:c>
      <x:c r="I4902" s="59" t="n">
        <x:v>10</x:v>
      </x:c>
      <x:c r="J4902" s="60" t="n">
        <x:f>'参数'!$C$5</x:f>
        <x:v>360</x:v>
      </x:c>
      <x:c r="K4902" s="60" t="n">
        <x:f>'参数'!$D$5</x:f>
        <x:v>240</x:v>
      </x:c>
      <x:c r="L4902" s="60" t="n">
        <x:f>H4902+I4902+J4902</x:f>
        <x:v>559</x:v>
      </x:c>
      <x:c r="M4902" s="60" t="n">
        <x:f>L4902+K4902</x:f>
        <x:v>799</x:v>
      </x:c>
      <x:c r="N4902" s="60" t="n">
        <x:f>'参数'!$B$10</x:f>
        <x:v>1</x:v>
      </x:c>
      <x:c r="O4902" s="60" t="n">
        <x:f>N4902*'参数'!$B$11</x:f>
        <x:v>2</x:v>
      </x:c>
      <x:c r="P4902" s="60" t="n">
        <x:f>N4902*'参数'!$B$12</x:f>
        <x:v>1</x:v>
      </x:c>
      <x:c r="Q4902" t="str">
        <x:f>C4902&amp;"d"</x:f>
        <x:v>C64d</x:v>
      </x:c>
      <x:c r="R4902" t="str">
        <x:f>C4902&amp;"p"</x:f>
        <x:v>C64p</x:v>
      </x:c>
      <x:c r="S4902" t="str">
        <x:f>IF(AND(L4902&gt;=H4902+I4902+J4902,M4902&gt;L4902,F4902&lt;&gt;""),"PASS","FAIL")</x:f>
        <x:v>PASS</x:v>
      </x:c>
      <x:c r="T4902" t="n">
        <x:v>12</x:v>
      </x:c>
      <x:c r="U4902" t="str">
        <x:v>pickup_after_delivery_completion_plus_usage_lag</x:v>
      </x:c>
    </x:row>
    <x:row r="4903">
      <x:c r="A4903" t="str">
        <x:v>Set2_200-10-3</x:v>
      </x:c>
      <x:c r="B4903" t="str">
        <x:v>standard_same_day</x:v>
      </x:c>
      <x:c r="C4903" t="str">
        <x:v>C65</x:v>
      </x:c>
      <x:c r="D4903" s="59" t="n">
        <x:v>14</x:v>
      </x:c>
      <x:c r="E4903" s="59" t="n">
        <x:v>38</x:v>
      </x:c>
      <x:c r="F4903" s="59" t="str">
        <x:v>S3</x:v>
      </x:c>
      <x:c r="G4903" s="59" t="n">
        <x:v>301</x:v>
      </x:c>
      <x:c r="H4903" s="59" t="n">
        <x:v>339</x:v>
      </x:c>
      <x:c r="I4903" s="59" t="n">
        <x:v>10</x:v>
      </x:c>
      <x:c r="J4903" s="60" t="n">
        <x:f>'参数'!$C$5</x:f>
        <x:v>360</x:v>
      </x:c>
      <x:c r="K4903" s="60" t="n">
        <x:f>'参数'!$D$5</x:f>
        <x:v>240</x:v>
      </x:c>
      <x:c r="L4903" s="60" t="n">
        <x:f>H4903+I4903+J4903</x:f>
        <x:v>709</x:v>
      </x:c>
      <x:c r="M4903" s="60" t="n">
        <x:f>L4903+K4903</x:f>
        <x:v>949</x:v>
      </x:c>
      <x:c r="N4903" s="60" t="n">
        <x:f>'参数'!$B$10</x:f>
        <x:v>1</x:v>
      </x:c>
      <x:c r="O4903" s="60" t="n">
        <x:f>N4903*'参数'!$B$11</x:f>
        <x:v>2</x:v>
      </x:c>
      <x:c r="P4903" s="60" t="n">
        <x:f>N4903*'参数'!$B$12</x:f>
        <x:v>1</x:v>
      </x:c>
      <x:c r="Q4903" t="str">
        <x:f>C4903&amp;"d"</x:f>
        <x:v>C65d</x:v>
      </x:c>
      <x:c r="R4903" t="str">
        <x:f>C4903&amp;"p"</x:f>
        <x:v>C65p</x:v>
      </x:c>
      <x:c r="S4903" t="str">
        <x:f>IF(AND(L4903&gt;=H4903+I4903+J4903,M4903&gt;L4903,F4903&lt;&gt;""),"PASS","FAIL")</x:f>
        <x:v>PASS</x:v>
      </x:c>
      <x:c r="T4903" t="n">
        <x:v>4</x:v>
      </x:c>
      <x:c r="U4903" t="str">
        <x:v>pickup_after_delivery_completion_plus_usage_lag</x:v>
      </x:c>
    </x:row>
    <x:row r="4904">
      <x:c r="A4904" t="str">
        <x:v>Set2_200-10-3</x:v>
      </x:c>
      <x:c r="B4904" t="str">
        <x:v>standard_same_day</x:v>
      </x:c>
      <x:c r="C4904" t="str">
        <x:v>C66</x:v>
      </x:c>
      <x:c r="D4904" s="59" t="n">
        <x:v>12</x:v>
      </x:c>
      <x:c r="E4904" s="59" t="n">
        <x:v>41</x:v>
      </x:c>
      <x:c r="F4904" s="59" t="str">
        <x:v>S9</x:v>
      </x:c>
      <x:c r="G4904" s="59" t="n">
        <x:v>96</x:v>
      </x:c>
      <x:c r="H4904" s="59" t="n">
        <x:v>122</x:v>
      </x:c>
      <x:c r="I4904" s="59" t="n">
        <x:v>10</x:v>
      </x:c>
      <x:c r="J4904" s="60" t="n">
        <x:f>'参数'!$C$5</x:f>
        <x:v>360</x:v>
      </x:c>
      <x:c r="K4904" s="60" t="n">
        <x:f>'参数'!$D$5</x:f>
        <x:v>240</x:v>
      </x:c>
      <x:c r="L4904" s="60" t="n">
        <x:f>H4904+I4904+J4904</x:f>
        <x:v>492</x:v>
      </x:c>
      <x:c r="M4904" s="60" t="n">
        <x:f>L4904+K4904</x:f>
        <x:v>732</x:v>
      </x:c>
      <x:c r="N4904" s="60" t="n">
        <x:f>'参数'!$B$10</x:f>
        <x:v>1</x:v>
      </x:c>
      <x:c r="O4904" s="60" t="n">
        <x:f>N4904*'参数'!$B$11</x:f>
        <x:v>2</x:v>
      </x:c>
      <x:c r="P4904" s="60" t="n">
        <x:f>N4904*'参数'!$B$12</x:f>
        <x:v>1</x:v>
      </x:c>
      <x:c r="Q4904" t="str">
        <x:f>C4904&amp;"d"</x:f>
        <x:v>C66d</x:v>
      </x:c>
      <x:c r="R4904" t="str">
        <x:f>C4904&amp;"p"</x:f>
        <x:v>C66p</x:v>
      </x:c>
      <x:c r="S4904" t="str">
        <x:f>IF(AND(L4904&gt;=H4904+I4904+J4904,M4904&gt;L4904,F4904&lt;&gt;""),"PASS","FAIL")</x:f>
        <x:v>PASS</x:v>
      </x:c>
      <x:c r="T4904" t="n">
        <x:v>0</x:v>
      </x:c>
      <x:c r="U4904" t="str">
        <x:v>pickup_after_delivery_completion_plus_usage_lag</x:v>
      </x:c>
    </x:row>
    <x:row r="4905">
      <x:c r="A4905" t="str">
        <x:v>Set2_200-10-3</x:v>
      </x:c>
      <x:c r="B4905" t="str">
        <x:v>standard_same_day</x:v>
      </x:c>
      <x:c r="C4905" t="str">
        <x:v>C67</x:v>
      </x:c>
      <x:c r="D4905" s="59" t="n">
        <x:v>20</x:v>
      </x:c>
      <x:c r="E4905" s="59" t="n">
        <x:v>47</x:v>
      </x:c>
      <x:c r="F4905" s="59" t="str">
        <x:v>S6</x:v>
      </x:c>
      <x:c r="G4905" s="59" t="n">
        <x:v>271</x:v>
      </x:c>
      <x:c r="H4905" s="59" t="n">
        <x:v>287</x:v>
      </x:c>
      <x:c r="I4905" s="59" t="n">
        <x:v>10</x:v>
      </x:c>
      <x:c r="J4905" s="60" t="n">
        <x:f>'参数'!$C$5</x:f>
        <x:v>360</x:v>
      </x:c>
      <x:c r="K4905" s="60" t="n">
        <x:f>'参数'!$D$5</x:f>
        <x:v>240</x:v>
      </x:c>
      <x:c r="L4905" s="60" t="n">
        <x:f>H4905+I4905+J4905</x:f>
        <x:v>657</x:v>
      </x:c>
      <x:c r="M4905" s="60" t="n">
        <x:f>L4905+K4905</x:f>
        <x:v>897</x:v>
      </x:c>
      <x:c r="N4905" s="60" t="n">
        <x:f>'参数'!$B$10</x:f>
        <x:v>1</x:v>
      </x:c>
      <x:c r="O4905" s="60" t="n">
        <x:f>N4905*'参数'!$B$11</x:f>
        <x:v>2</x:v>
      </x:c>
      <x:c r="P4905" s="60" t="n">
        <x:f>N4905*'参数'!$B$12</x:f>
        <x:v>1</x:v>
      </x:c>
      <x:c r="Q4905" t="str">
        <x:f>C4905&amp;"d"</x:f>
        <x:v>C67d</x:v>
      </x:c>
      <x:c r="R4905" t="str">
        <x:f>C4905&amp;"p"</x:f>
        <x:v>C67p</x:v>
      </x:c>
      <x:c r="S4905" t="str">
        <x:f>IF(AND(L4905&gt;=H4905+I4905+J4905,M4905&gt;L4905,F4905&lt;&gt;""),"PASS","FAIL")</x:f>
        <x:v>PASS</x:v>
      </x:c>
      <x:c r="T4905" t="n">
        <x:v>0</x:v>
      </x:c>
      <x:c r="U4905" t="str">
        <x:v>pickup_after_delivery_completion_plus_usage_lag</x:v>
      </x:c>
    </x:row>
    <x:row r="4906">
      <x:c r="A4906" t="str">
        <x:v>Set2_200-10-3</x:v>
      </x:c>
      <x:c r="B4906" t="str">
        <x:v>standard_same_day</x:v>
      </x:c>
      <x:c r="C4906" t="str">
        <x:v>C68</x:v>
      </x:c>
      <x:c r="D4906" s="59" t="n">
        <x:v>14</x:v>
      </x:c>
      <x:c r="E4906" s="59" t="n">
        <x:v>43</x:v>
      </x:c>
      <x:c r="F4906" s="59" t="str">
        <x:v>S9</x:v>
      </x:c>
      <x:c r="G4906" s="59" t="n">
        <x:v>712</x:v>
      </x:c>
      <x:c r="H4906" s="59" t="n">
        <x:v>722</x:v>
      </x:c>
      <x:c r="I4906" s="59" t="n">
        <x:v>10</x:v>
      </x:c>
      <x:c r="J4906" s="60" t="n">
        <x:f>'参数'!$C$5</x:f>
        <x:v>360</x:v>
      </x:c>
      <x:c r="K4906" s="60" t="n">
        <x:f>'参数'!$D$5</x:f>
        <x:v>240</x:v>
      </x:c>
      <x:c r="L4906" s="60" t="n">
        <x:f>H4906+I4906+J4906</x:f>
        <x:v>1092</x:v>
      </x:c>
      <x:c r="M4906" s="60" t="n">
        <x:f>L4906+K4906</x:f>
        <x:v>1332</x:v>
      </x:c>
      <x:c r="N4906" s="60" t="n">
        <x:f>'参数'!$B$10</x:f>
        <x:v>1</x:v>
      </x:c>
      <x:c r="O4906" s="60" t="n">
        <x:f>N4906*'参数'!$B$11</x:f>
        <x:v>2</x:v>
      </x:c>
      <x:c r="P4906" s="60" t="n">
        <x:f>N4906*'参数'!$B$12</x:f>
        <x:v>1</x:v>
      </x:c>
      <x:c r="Q4906" t="str">
        <x:f>C4906&amp;"d"</x:f>
        <x:v>C68d</x:v>
      </x:c>
      <x:c r="R4906" t="str">
        <x:f>C4906&amp;"p"</x:f>
        <x:v>C68p</x:v>
      </x:c>
      <x:c r="S4906" t="str">
        <x:f>IF(AND(L4906&gt;=H4906+I4906+J4906,M4906&gt;L4906,F4906&lt;&gt;""),"PASS","FAIL")</x:f>
        <x:v>PASS</x:v>
      </x:c>
      <x:c r="T4906" t="n">
        <x:v>1</x:v>
      </x:c>
      <x:c r="U4906" t="str">
        <x:v>pickup_after_delivery_completion_plus_usage_lag</x:v>
      </x:c>
    </x:row>
    <x:row r="4907">
      <x:c r="A4907" t="str">
        <x:v>Set2_200-10-3</x:v>
      </x:c>
      <x:c r="B4907" t="str">
        <x:v>standard_same_day</x:v>
      </x:c>
      <x:c r="C4907" t="str">
        <x:v>C69</x:v>
      </x:c>
      <x:c r="D4907" s="59" t="n">
        <x:v>13</x:v>
      </x:c>
      <x:c r="E4907" s="59" t="n">
        <x:v>46</x:v>
      </x:c>
      <x:c r="F4907" s="59" t="str">
        <x:v>S9</x:v>
      </x:c>
      <x:c r="G4907" s="59" t="n">
        <x:v>709</x:v>
      </x:c>
      <x:c r="H4907" s="59" t="n">
        <x:v>729</x:v>
      </x:c>
      <x:c r="I4907" s="59" t="n">
        <x:v>10</x:v>
      </x:c>
      <x:c r="J4907" s="60" t="n">
        <x:f>'参数'!$C$5</x:f>
        <x:v>360</x:v>
      </x:c>
      <x:c r="K4907" s="60" t="n">
        <x:f>'参数'!$D$5</x:f>
        <x:v>240</x:v>
      </x:c>
      <x:c r="L4907" s="60" t="n">
        <x:f>H4907+I4907+J4907</x:f>
        <x:v>1099</x:v>
      </x:c>
      <x:c r="M4907" s="60" t="n">
        <x:f>L4907+K4907</x:f>
        <x:v>1339</x:v>
      </x:c>
      <x:c r="N4907" s="60" t="n">
        <x:f>'参数'!$B$10</x:f>
        <x:v>1</x:v>
      </x:c>
      <x:c r="O4907" s="60" t="n">
        <x:f>N4907*'参数'!$B$11</x:f>
        <x:v>2</x:v>
      </x:c>
      <x:c r="P4907" s="60" t="n">
        <x:f>N4907*'参数'!$B$12</x:f>
        <x:v>1</x:v>
      </x:c>
      <x:c r="Q4907" t="str">
        <x:f>C4907&amp;"d"</x:f>
        <x:v>C69d</x:v>
      </x:c>
      <x:c r="R4907" t="str">
        <x:f>C4907&amp;"p"</x:f>
        <x:v>C69p</x:v>
      </x:c>
      <x:c r="S4907" t="str">
        <x:f>IF(AND(L4907&gt;=H4907+I4907+J4907,M4907&gt;L4907,F4907&lt;&gt;""),"PASS","FAIL")</x:f>
        <x:v>PASS</x:v>
      </x:c>
      <x:c r="T4907" t="n">
        <x:v>6</x:v>
      </x:c>
      <x:c r="U4907" t="str">
        <x:v>pickup_after_delivery_completion_plus_usage_lag</x:v>
      </x:c>
    </x:row>
    <x:row r="4908">
      <x:c r="A4908" t="str">
        <x:v>Set2_200-10-3</x:v>
      </x:c>
      <x:c r="B4908" t="str">
        <x:v>standard_same_day</x:v>
      </x:c>
      <x:c r="C4908" t="str">
        <x:v>C70</x:v>
      </x:c>
      <x:c r="D4908" s="59" t="n">
        <x:v>6</x:v>
      </x:c>
      <x:c r="E4908" s="59" t="n">
        <x:v>38</x:v>
      </x:c>
      <x:c r="F4908" s="59" t="str">
        <x:v>S9</x:v>
      </x:c>
      <x:c r="G4908" s="59" t="n">
        <x:v>598</x:v>
      </x:c>
      <x:c r="H4908" s="59" t="n">
        <x:v>616</x:v>
      </x:c>
      <x:c r="I4908" s="59" t="n">
        <x:v>10</x:v>
      </x:c>
      <x:c r="J4908" s="60" t="n">
        <x:f>'参数'!$C$5</x:f>
        <x:v>360</x:v>
      </x:c>
      <x:c r="K4908" s="60" t="n">
        <x:f>'参数'!$D$5</x:f>
        <x:v>240</x:v>
      </x:c>
      <x:c r="L4908" s="60" t="n">
        <x:f>H4908+I4908+J4908</x:f>
        <x:v>986</x:v>
      </x:c>
      <x:c r="M4908" s="60" t="n">
        <x:f>L4908+K4908</x:f>
        <x:v>1226</x:v>
      </x:c>
      <x:c r="N4908" s="60" t="n">
        <x:f>'参数'!$B$10</x:f>
        <x:v>1</x:v>
      </x:c>
      <x:c r="O4908" s="60" t="n">
        <x:f>N4908*'参数'!$B$11</x:f>
        <x:v>2</x:v>
      </x:c>
      <x:c r="P4908" s="60" t="n">
        <x:f>N4908*'参数'!$B$12</x:f>
        <x:v>1</x:v>
      </x:c>
      <x:c r="Q4908" t="str">
        <x:f>C4908&amp;"d"</x:f>
        <x:v>C70d</x:v>
      </x:c>
      <x:c r="R4908" t="str">
        <x:f>C4908&amp;"p"</x:f>
        <x:v>C70p</x:v>
      </x:c>
      <x:c r="S4908" t="str">
        <x:f>IF(AND(L4908&gt;=H4908+I4908+J4908,M4908&gt;L4908,F4908&lt;&gt;""),"PASS","FAIL")</x:f>
        <x:v>PASS</x:v>
      </x:c>
      <x:c r="T4908" t="n">
        <x:v>6</x:v>
      </x:c>
      <x:c r="U4908" t="str">
        <x:v>pickup_after_delivery_completion_plus_usage_lag</x:v>
      </x:c>
    </x:row>
    <x:row r="4909">
      <x:c r="A4909" t="str">
        <x:v>Set2_200-10-3</x:v>
      </x:c>
      <x:c r="B4909" t="str">
        <x:v>standard_same_day</x:v>
      </x:c>
      <x:c r="C4909" t="str">
        <x:v>C71</x:v>
      </x:c>
      <x:c r="D4909" s="59" t="n">
        <x:v>4</x:v>
      </x:c>
      <x:c r="E4909" s="59" t="n">
        <x:v>35</x:v>
      </x:c>
      <x:c r="F4909" s="59" t="str">
        <x:v>S9</x:v>
      </x:c>
      <x:c r="G4909" s="59" t="n">
        <x:v>154</x:v>
      </x:c>
      <x:c r="H4909" s="59" t="n">
        <x:v>174</x:v>
      </x:c>
      <x:c r="I4909" s="59" t="n">
        <x:v>10</x:v>
      </x:c>
      <x:c r="J4909" s="60" t="n">
        <x:f>'参数'!$C$5</x:f>
        <x:v>360</x:v>
      </x:c>
      <x:c r="K4909" s="60" t="n">
        <x:f>'参数'!$D$5</x:f>
        <x:v>240</x:v>
      </x:c>
      <x:c r="L4909" s="60" t="n">
        <x:f>H4909+I4909+J4909</x:f>
        <x:v>544</x:v>
      </x:c>
      <x:c r="M4909" s="60" t="n">
        <x:f>L4909+K4909</x:f>
        <x:v>784</x:v>
      </x:c>
      <x:c r="N4909" s="60" t="n">
        <x:f>'参数'!$B$10</x:f>
        <x:v>1</x:v>
      </x:c>
      <x:c r="O4909" s="60" t="n">
        <x:f>N4909*'参数'!$B$11</x:f>
        <x:v>2</x:v>
      </x:c>
      <x:c r="P4909" s="60" t="n">
        <x:f>N4909*'参数'!$B$12</x:f>
        <x:v>1</x:v>
      </x:c>
      <x:c r="Q4909" t="str">
        <x:f>C4909&amp;"d"</x:f>
        <x:v>C71d</x:v>
      </x:c>
      <x:c r="R4909" t="str">
        <x:f>C4909&amp;"p"</x:f>
        <x:v>C71p</x:v>
      </x:c>
      <x:c r="S4909" t="str">
        <x:f>IF(AND(L4909&gt;=H4909+I4909+J4909,M4909&gt;L4909,F4909&lt;&gt;""),"PASS","FAIL")</x:f>
        <x:v>PASS</x:v>
      </x:c>
      <x:c r="T4909" t="n">
        <x:v>4</x:v>
      </x:c>
      <x:c r="U4909" t="str">
        <x:v>pickup_after_delivery_completion_plus_usage_lag</x:v>
      </x:c>
    </x:row>
    <x:row r="4910">
      <x:c r="A4910" t="str">
        <x:v>Set2_200-10-3</x:v>
      </x:c>
      <x:c r="B4910" t="str">
        <x:v>standard_same_day</x:v>
      </x:c>
      <x:c r="C4910" t="str">
        <x:v>C72</x:v>
      </x:c>
      <x:c r="D4910" s="59" t="n">
        <x:v>6</x:v>
      </x:c>
      <x:c r="E4910" s="59" t="n">
        <x:v>35</x:v>
      </x:c>
      <x:c r="F4910" s="59" t="str">
        <x:v>S9</x:v>
      </x:c>
      <x:c r="G4910" s="59" t="n">
        <x:v>288</x:v>
      </x:c>
      <x:c r="H4910" s="59" t="n">
        <x:v>308</x:v>
      </x:c>
      <x:c r="I4910" s="59" t="n">
        <x:v>10</x:v>
      </x:c>
      <x:c r="J4910" s="60" t="n">
        <x:f>'参数'!$C$5</x:f>
        <x:v>360</x:v>
      </x:c>
      <x:c r="K4910" s="60" t="n">
        <x:f>'参数'!$D$5</x:f>
        <x:v>240</x:v>
      </x:c>
      <x:c r="L4910" s="60" t="n">
        <x:f>H4910+I4910+J4910</x:f>
        <x:v>678</x:v>
      </x:c>
      <x:c r="M4910" s="60" t="n">
        <x:f>L4910+K4910</x:f>
        <x:v>918</x:v>
      </x:c>
      <x:c r="N4910" s="60" t="n">
        <x:f>'参数'!$B$10</x:f>
        <x:v>1</x:v>
      </x:c>
      <x:c r="O4910" s="60" t="n">
        <x:f>N4910*'参数'!$B$11</x:f>
        <x:v>2</x:v>
      </x:c>
      <x:c r="P4910" s="60" t="n">
        <x:f>N4910*'参数'!$B$12</x:f>
        <x:v>1</x:v>
      </x:c>
      <x:c r="Q4910" t="str">
        <x:f>C4910&amp;"d"</x:f>
        <x:v>C72d</x:v>
      </x:c>
      <x:c r="R4910" t="str">
        <x:f>C4910&amp;"p"</x:f>
        <x:v>C72p</x:v>
      </x:c>
      <x:c r="S4910" t="str">
        <x:f>IF(AND(L4910&gt;=H4910+I4910+J4910,M4910&gt;L4910,F4910&lt;&gt;""),"PASS","FAIL")</x:f>
        <x:v>PASS</x:v>
      </x:c>
      <x:c r="T4910" t="n">
        <x:v>0</x:v>
      </x:c>
      <x:c r="U4910" t="str">
        <x:v>pickup_after_delivery_completion_plus_usage_lag</x:v>
      </x:c>
    </x:row>
    <x:row r="4911">
      <x:c r="A4911" t="str">
        <x:v>Set2_200-10-3</x:v>
      </x:c>
      <x:c r="B4911" t="str">
        <x:v>standard_same_day</x:v>
      </x:c>
      <x:c r="C4911" t="str">
        <x:v>C73</x:v>
      </x:c>
      <x:c r="D4911" s="59" t="n">
        <x:v>20</x:v>
      </x:c>
      <x:c r="E4911" s="59" t="n">
        <x:v>30</x:v>
      </x:c>
      <x:c r="F4911" s="59" t="str">
        <x:v>S0</x:v>
      </x:c>
      <x:c r="G4911" s="59" t="n">
        <x:v>675</x:v>
      </x:c>
      <x:c r="H4911" s="59" t="n">
        <x:v>711</x:v>
      </x:c>
      <x:c r="I4911" s="59" t="n">
        <x:v>10</x:v>
      </x:c>
      <x:c r="J4911" s="60" t="n">
        <x:f>'参数'!$C$5</x:f>
        <x:v>360</x:v>
      </x:c>
      <x:c r="K4911" s="60" t="n">
        <x:f>'参数'!$D$5</x:f>
        <x:v>240</x:v>
      </x:c>
      <x:c r="L4911" s="60" t="n">
        <x:f>H4911+I4911+J4911</x:f>
        <x:v>1081</x:v>
      </x:c>
      <x:c r="M4911" s="60" t="n">
        <x:f>L4911+K4911</x:f>
        <x:v>1321</x:v>
      </x:c>
      <x:c r="N4911" s="60" t="n">
        <x:f>'参数'!$B$10</x:f>
        <x:v>1</x:v>
      </x:c>
      <x:c r="O4911" s="60" t="n">
        <x:f>N4911*'参数'!$B$11</x:f>
        <x:v>2</x:v>
      </x:c>
      <x:c r="P4911" s="60" t="n">
        <x:f>N4911*'参数'!$B$12</x:f>
        <x:v>1</x:v>
      </x:c>
      <x:c r="Q4911" t="str">
        <x:f>C4911&amp;"d"</x:f>
        <x:v>C73d</x:v>
      </x:c>
      <x:c r="R4911" t="str">
        <x:f>C4911&amp;"p"</x:f>
        <x:v>C73p</x:v>
      </x:c>
      <x:c r="S4911" t="str">
        <x:f>IF(AND(L4911&gt;=H4911+I4911+J4911,M4911&gt;L4911,F4911&lt;&gt;""),"PASS","FAIL")</x:f>
        <x:v>PASS</x:v>
      </x:c>
      <x:c r="T4911" t="n">
        <x:v>6</x:v>
      </x:c>
      <x:c r="U4911" t="str">
        <x:v>pickup_after_delivery_completion_plus_usage_lag</x:v>
      </x:c>
    </x:row>
    <x:row r="4912">
      <x:c r="A4912" t="str">
        <x:v>Set2_200-10-3</x:v>
      </x:c>
      <x:c r="B4912" t="str">
        <x:v>standard_same_day</x:v>
      </x:c>
      <x:c r="C4912" t="str">
        <x:v>C74</x:v>
      </x:c>
      <x:c r="D4912" s="59" t="n">
        <x:v>14</x:v>
      </x:c>
      <x:c r="E4912" s="59" t="n">
        <x:v>34</x:v>
      </x:c>
      <x:c r="F4912" s="59" t="str">
        <x:v>S3</x:v>
      </x:c>
      <x:c r="G4912" s="59" t="n">
        <x:v>210</x:v>
      </x:c>
      <x:c r="H4912" s="59" t="n">
        <x:v>240</x:v>
      </x:c>
      <x:c r="I4912" s="59" t="n">
        <x:v>10</x:v>
      </x:c>
      <x:c r="J4912" s="60" t="n">
        <x:f>'参数'!$C$5</x:f>
        <x:v>360</x:v>
      </x:c>
      <x:c r="K4912" s="60" t="n">
        <x:f>'参数'!$D$5</x:f>
        <x:v>240</x:v>
      </x:c>
      <x:c r="L4912" s="60" t="n">
        <x:f>H4912+I4912+J4912</x:f>
        <x:v>610</x:v>
      </x:c>
      <x:c r="M4912" s="60" t="n">
        <x:f>L4912+K4912</x:f>
        <x:v>850</x:v>
      </x:c>
      <x:c r="N4912" s="60" t="n">
        <x:f>'参数'!$B$10</x:f>
        <x:v>1</x:v>
      </x:c>
      <x:c r="O4912" s="60" t="n">
        <x:f>N4912*'参数'!$B$11</x:f>
        <x:v>2</x:v>
      </x:c>
      <x:c r="P4912" s="60" t="n">
        <x:f>N4912*'参数'!$B$12</x:f>
        <x:v>1</x:v>
      </x:c>
      <x:c r="Q4912" t="str">
        <x:f>C4912&amp;"d"</x:f>
        <x:v>C74d</x:v>
      </x:c>
      <x:c r="R4912" t="str">
        <x:f>C4912&amp;"p"</x:f>
        <x:v>C74p</x:v>
      </x:c>
      <x:c r="S4912" t="str">
        <x:f>IF(AND(L4912&gt;=H4912+I4912+J4912,M4912&gt;L4912,F4912&lt;&gt;""),"PASS","FAIL")</x:f>
        <x:v>PASS</x:v>
      </x:c>
      <x:c r="T4912" t="n">
        <x:v>10</x:v>
      </x:c>
      <x:c r="U4912" t="str">
        <x:v>pickup_after_delivery_completion_plus_usage_lag</x:v>
      </x:c>
    </x:row>
    <x:row r="4913">
      <x:c r="A4913" t="str">
        <x:v>Set2_200-10-3</x:v>
      </x:c>
      <x:c r="B4913" t="str">
        <x:v>standard_same_day</x:v>
      </x:c>
      <x:c r="C4913" t="str">
        <x:v>C75</x:v>
      </x:c>
      <x:c r="D4913" s="59" t="n">
        <x:v>18</x:v>
      </x:c>
      <x:c r="E4913" s="59" t="n">
        <x:v>45</x:v>
      </x:c>
      <x:c r="F4913" s="59" t="str">
        <x:v>S6</x:v>
      </x:c>
      <x:c r="G4913" s="59" t="n">
        <x:v>464</x:v>
      </x:c>
      <x:c r="H4913" s="59" t="n">
        <x:v>474</x:v>
      </x:c>
      <x:c r="I4913" s="59" t="n">
        <x:v>10</x:v>
      </x:c>
      <x:c r="J4913" s="60" t="n">
        <x:f>'参数'!$C$5</x:f>
        <x:v>360</x:v>
      </x:c>
      <x:c r="K4913" s="60" t="n">
        <x:f>'参数'!$D$5</x:f>
        <x:v>240</x:v>
      </x:c>
      <x:c r="L4913" s="60" t="n">
        <x:f>H4913+I4913+J4913</x:f>
        <x:v>844</x:v>
      </x:c>
      <x:c r="M4913" s="60" t="n">
        <x:f>L4913+K4913</x:f>
        <x:v>1084</x:v>
      </x:c>
      <x:c r="N4913" s="60" t="n">
        <x:f>'参数'!$B$10</x:f>
        <x:v>1</x:v>
      </x:c>
      <x:c r="O4913" s="60" t="n">
        <x:f>N4913*'参数'!$B$11</x:f>
        <x:v>2</x:v>
      </x:c>
      <x:c r="P4913" s="60" t="n">
        <x:f>N4913*'参数'!$B$12</x:f>
        <x:v>1</x:v>
      </x:c>
      <x:c r="Q4913" t="str">
        <x:f>C4913&amp;"d"</x:f>
        <x:v>C75d</x:v>
      </x:c>
      <x:c r="R4913" t="str">
        <x:f>C4913&amp;"p"</x:f>
        <x:v>C75p</x:v>
      </x:c>
      <x:c r="S4913" t="str">
        <x:f>IF(AND(L4913&gt;=H4913+I4913+J4913,M4913&gt;L4913,F4913&lt;&gt;""),"PASS","FAIL")</x:f>
        <x:v>PASS</x:v>
      </x:c>
      <x:c r="T4913" t="n">
        <x:v>8</x:v>
      </x:c>
      <x:c r="U4913" t="str">
        <x:v>pickup_after_delivery_completion_plus_usage_lag</x:v>
      </x:c>
    </x:row>
    <x:row r="4914">
      <x:c r="A4914" t="str">
        <x:v>Set2_200-10-3</x:v>
      </x:c>
      <x:c r="B4914" t="str">
        <x:v>standard_same_day</x:v>
      </x:c>
      <x:c r="C4914" t="str">
        <x:v>C76</x:v>
      </x:c>
      <x:c r="D4914" s="59" t="n">
        <x:v>22</x:v>
      </x:c>
      <x:c r="E4914" s="59" t="n">
        <x:v>45</x:v>
      </x:c>
      <x:c r="F4914" s="59" t="str">
        <x:v>S6</x:v>
      </x:c>
      <x:c r="G4914" s="59" t="n">
        <x:v>528</x:v>
      </x:c>
      <x:c r="H4914" s="59" t="n">
        <x:v>562</x:v>
      </x:c>
      <x:c r="I4914" s="59" t="n">
        <x:v>10</x:v>
      </x:c>
      <x:c r="J4914" s="60" t="n">
        <x:f>'参数'!$C$5</x:f>
        <x:v>360</x:v>
      </x:c>
      <x:c r="K4914" s="60" t="n">
        <x:f>'参数'!$D$5</x:f>
        <x:v>240</x:v>
      </x:c>
      <x:c r="L4914" s="60" t="n">
        <x:f>H4914+I4914+J4914</x:f>
        <x:v>932</x:v>
      </x:c>
      <x:c r="M4914" s="60" t="n">
        <x:f>L4914+K4914</x:f>
        <x:v>1172</x:v>
      </x:c>
      <x:c r="N4914" s="60" t="n">
        <x:f>'参数'!$B$10</x:f>
        <x:v>1</x:v>
      </x:c>
      <x:c r="O4914" s="60" t="n">
        <x:f>N4914*'参数'!$B$11</x:f>
        <x:v>2</x:v>
      </x:c>
      <x:c r="P4914" s="60" t="n">
        <x:f>N4914*'参数'!$B$12</x:f>
        <x:v>1</x:v>
      </x:c>
      <x:c r="Q4914" t="str">
        <x:f>C4914&amp;"d"</x:f>
        <x:v>C76d</x:v>
      </x:c>
      <x:c r="R4914" t="str">
        <x:f>C4914&amp;"p"</x:f>
        <x:v>C76p</x:v>
      </x:c>
      <x:c r="S4914" t="str">
        <x:f>IF(AND(L4914&gt;=H4914+I4914+J4914,M4914&gt;L4914,F4914&lt;&gt;""),"PASS","FAIL")</x:f>
        <x:v>PASS</x:v>
      </x:c>
      <x:c r="T4914" t="n">
        <x:v>10</x:v>
      </x:c>
      <x:c r="U4914" t="str">
        <x:v>pickup_after_delivery_completion_plus_usage_lag</x:v>
      </x:c>
    </x:row>
    <x:row r="4915">
      <x:c r="A4915" t="str">
        <x:v>Set2_200-10-3</x:v>
      </x:c>
      <x:c r="B4915" t="str">
        <x:v>standard_same_day</x:v>
      </x:c>
      <x:c r="C4915" t="str">
        <x:v>C77</x:v>
      </x:c>
      <x:c r="D4915" s="59" t="n">
        <x:v>9</x:v>
      </x:c>
      <x:c r="E4915" s="59" t="n">
        <x:v>31</x:v>
      </x:c>
      <x:c r="F4915" s="59" t="str">
        <x:v>S7</x:v>
      </x:c>
      <x:c r="G4915" s="59" t="n">
        <x:v>152</x:v>
      </x:c>
      <x:c r="H4915" s="59" t="n">
        <x:v>180</x:v>
      </x:c>
      <x:c r="I4915" s="59" t="n">
        <x:v>10</x:v>
      </x:c>
      <x:c r="J4915" s="60" t="n">
        <x:f>'参数'!$C$5</x:f>
        <x:v>360</x:v>
      </x:c>
      <x:c r="K4915" s="60" t="n">
        <x:f>'参数'!$D$5</x:f>
        <x:v>240</x:v>
      </x:c>
      <x:c r="L4915" s="60" t="n">
        <x:f>H4915+I4915+J4915</x:f>
        <x:v>550</x:v>
      </x:c>
      <x:c r="M4915" s="60" t="n">
        <x:f>L4915+K4915</x:f>
        <x:v>790</x:v>
      </x:c>
      <x:c r="N4915" s="60" t="n">
        <x:f>'参数'!$B$10</x:f>
        <x:v>1</x:v>
      </x:c>
      <x:c r="O4915" s="60" t="n">
        <x:f>N4915*'参数'!$B$11</x:f>
        <x:v>2</x:v>
      </x:c>
      <x:c r="P4915" s="60" t="n">
        <x:f>N4915*'参数'!$B$12</x:f>
        <x:v>1</x:v>
      </x:c>
      <x:c r="Q4915" t="str">
        <x:f>C4915&amp;"d"</x:f>
        <x:v>C77d</x:v>
      </x:c>
      <x:c r="R4915" t="str">
        <x:f>C4915&amp;"p"</x:f>
        <x:v>C77p</x:v>
      </x:c>
      <x:c r="S4915" t="str">
        <x:f>IF(AND(L4915&gt;=H4915+I4915+J4915,M4915&gt;L4915,F4915&lt;&gt;""),"PASS","FAIL")</x:f>
        <x:v>PASS</x:v>
      </x:c>
      <x:c r="T4915" t="n">
        <x:v>12</x:v>
      </x:c>
      <x:c r="U4915" t="str">
        <x:v>pickup_after_delivery_completion_plus_usage_lag</x:v>
      </x:c>
    </x:row>
    <x:row r="4916">
      <x:c r="A4916" t="str">
        <x:v>Set2_200-10-3</x:v>
      </x:c>
      <x:c r="B4916" t="str">
        <x:v>standard_same_day</x:v>
      </x:c>
      <x:c r="C4916" t="str">
        <x:v>C78</x:v>
      </x:c>
      <x:c r="D4916" s="59" t="n">
        <x:v>6</x:v>
      </x:c>
      <x:c r="E4916" s="59" t="n">
        <x:v>48</x:v>
      </x:c>
      <x:c r="F4916" s="59" t="str">
        <x:v>S9</x:v>
      </x:c>
      <x:c r="G4916" s="59" t="n">
        <x:v>547</x:v>
      </x:c>
      <x:c r="H4916" s="59" t="n">
        <x:v>561</x:v>
      </x:c>
      <x:c r="I4916" s="59" t="n">
        <x:v>10</x:v>
      </x:c>
      <x:c r="J4916" s="60" t="n">
        <x:f>'参数'!$C$5</x:f>
        <x:v>360</x:v>
      </x:c>
      <x:c r="K4916" s="60" t="n">
        <x:f>'参数'!$D$5</x:f>
        <x:v>240</x:v>
      </x:c>
      <x:c r="L4916" s="60" t="n">
        <x:f>H4916+I4916+J4916</x:f>
        <x:v>931</x:v>
      </x:c>
      <x:c r="M4916" s="60" t="n">
        <x:f>L4916+K4916</x:f>
        <x:v>1171</x:v>
      </x:c>
      <x:c r="N4916" s="60" t="n">
        <x:f>'参数'!$B$10</x:f>
        <x:v>1</x:v>
      </x:c>
      <x:c r="O4916" s="60" t="n">
        <x:f>N4916*'参数'!$B$11</x:f>
        <x:v>2</x:v>
      </x:c>
      <x:c r="P4916" s="60" t="n">
        <x:f>N4916*'参数'!$B$12</x:f>
        <x:v>1</x:v>
      </x:c>
      <x:c r="Q4916" t="str">
        <x:f>C4916&amp;"d"</x:f>
        <x:v>C78d</x:v>
      </x:c>
      <x:c r="R4916" t="str">
        <x:f>C4916&amp;"p"</x:f>
        <x:v>C78p</x:v>
      </x:c>
      <x:c r="S4916" t="str">
        <x:f>IF(AND(L4916&gt;=H4916+I4916+J4916,M4916&gt;L4916,F4916&lt;&gt;""),"PASS","FAIL")</x:f>
        <x:v>PASS</x:v>
      </x:c>
      <x:c r="T4916" t="n">
        <x:v>4</x:v>
      </x:c>
      <x:c r="U4916" t="str">
        <x:v>pickup_after_delivery_completion_plus_usage_lag</x:v>
      </x:c>
    </x:row>
    <x:row r="4917">
      <x:c r="A4917" t="str">
        <x:v>Set2_200-10-3</x:v>
      </x:c>
      <x:c r="B4917" t="str">
        <x:v>standard_same_day</x:v>
      </x:c>
      <x:c r="C4917" t="str">
        <x:v>C79</x:v>
      </x:c>
      <x:c r="D4917" s="59" t="n">
        <x:v>8</x:v>
      </x:c>
      <x:c r="E4917" s="59" t="n">
        <x:v>42</x:v>
      </x:c>
      <x:c r="F4917" s="59" t="str">
        <x:v>S9</x:v>
      </x:c>
      <x:c r="G4917" s="59" t="n">
        <x:v>165</x:v>
      </x:c>
      <x:c r="H4917" s="59" t="n">
        <x:v>183</x:v>
      </x:c>
      <x:c r="I4917" s="59" t="n">
        <x:v>10</x:v>
      </x:c>
      <x:c r="J4917" s="60" t="n">
        <x:f>'参数'!$C$5</x:f>
        <x:v>360</x:v>
      </x:c>
      <x:c r="K4917" s="60" t="n">
        <x:f>'参数'!$D$5</x:f>
        <x:v>240</x:v>
      </x:c>
      <x:c r="L4917" s="60" t="n">
        <x:f>H4917+I4917+J4917</x:f>
        <x:v>553</x:v>
      </x:c>
      <x:c r="M4917" s="60" t="n">
        <x:f>L4917+K4917</x:f>
        <x:v>793</x:v>
      </x:c>
      <x:c r="N4917" s="60" t="n">
        <x:f>'参数'!$B$10</x:f>
        <x:v>1</x:v>
      </x:c>
      <x:c r="O4917" s="60" t="n">
        <x:f>N4917*'参数'!$B$11</x:f>
        <x:v>2</x:v>
      </x:c>
      <x:c r="P4917" s="60" t="n">
        <x:f>N4917*'参数'!$B$12</x:f>
        <x:v>1</x:v>
      </x:c>
      <x:c r="Q4917" t="str">
        <x:f>C4917&amp;"d"</x:f>
        <x:v>C79d</x:v>
      </x:c>
      <x:c r="R4917" t="str">
        <x:f>C4917&amp;"p"</x:f>
        <x:v>C79p</x:v>
      </x:c>
      <x:c r="S4917" t="str">
        <x:f>IF(AND(L4917&gt;=H4917+I4917+J4917,M4917&gt;L4917,F4917&lt;&gt;""),"PASS","FAIL")</x:f>
        <x:v>PASS</x:v>
      </x:c>
      <x:c r="T4917" t="n">
        <x:v>9</x:v>
      </x:c>
      <x:c r="U4917" t="str">
        <x:v>pickup_after_delivery_completion_plus_usage_lag</x:v>
      </x:c>
    </x:row>
    <x:row r="4918">
      <x:c r="A4918" t="str">
        <x:v>Set2_200-10-3</x:v>
      </x:c>
      <x:c r="B4918" t="str">
        <x:v>standard_same_day</x:v>
      </x:c>
      <x:c r="C4918" t="str">
        <x:v>C80</x:v>
      </x:c>
      <x:c r="D4918" s="59" t="n">
        <x:v>23</x:v>
      </x:c>
      <x:c r="E4918" s="59" t="n">
        <x:v>34</x:v>
      </x:c>
      <x:c r="F4918" s="59" t="str">
        <x:v>S1</x:v>
      </x:c>
      <x:c r="G4918" s="59" t="n">
        <x:v>313</x:v>
      </x:c>
      <x:c r="H4918" s="59" t="n">
        <x:v>323</x:v>
      </x:c>
      <x:c r="I4918" s="59" t="n">
        <x:v>10</x:v>
      </x:c>
      <x:c r="J4918" s="60" t="n">
        <x:f>'参数'!$C$5</x:f>
        <x:v>360</x:v>
      </x:c>
      <x:c r="K4918" s="60" t="n">
        <x:f>'参数'!$D$5</x:f>
        <x:v>240</x:v>
      </x:c>
      <x:c r="L4918" s="60" t="n">
        <x:f>H4918+I4918+J4918</x:f>
        <x:v>693</x:v>
      </x:c>
      <x:c r="M4918" s="60" t="n">
        <x:f>L4918+K4918</x:f>
        <x:v>933</x:v>
      </x:c>
      <x:c r="N4918" s="60" t="n">
        <x:f>'参数'!$B$10</x:f>
        <x:v>1</x:v>
      </x:c>
      <x:c r="O4918" s="60" t="n">
        <x:f>N4918*'参数'!$B$11</x:f>
        <x:v>2</x:v>
      </x:c>
      <x:c r="P4918" s="60" t="n">
        <x:f>N4918*'参数'!$B$12</x:f>
        <x:v>1</x:v>
      </x:c>
      <x:c r="Q4918" t="str">
        <x:f>C4918&amp;"d"</x:f>
        <x:v>C80d</x:v>
      </x:c>
      <x:c r="R4918" t="str">
        <x:f>C4918&amp;"p"</x:f>
        <x:v>C80p</x:v>
      </x:c>
      <x:c r="S4918" t="str">
        <x:f>IF(AND(L4918&gt;=H4918+I4918+J4918,M4918&gt;L4918,F4918&lt;&gt;""),"PASS","FAIL")</x:f>
        <x:v>PASS</x:v>
      </x:c>
      <x:c r="T4918" t="n">
        <x:v>9</x:v>
      </x:c>
      <x:c r="U4918" t="str">
        <x:v>pickup_after_delivery_completion_plus_usage_lag</x:v>
      </x:c>
    </x:row>
    <x:row r="4919">
      <x:c r="A4919" t="str">
        <x:v>Set2_200-10-3</x:v>
      </x:c>
      <x:c r="B4919" t="str">
        <x:v>standard_same_day</x:v>
      </x:c>
      <x:c r="C4919" t="str">
        <x:v>C81</x:v>
      </x:c>
      <x:c r="D4919" s="59" t="n">
        <x:v>8</x:v>
      </x:c>
      <x:c r="E4919" s="59" t="n">
        <x:v>50</x:v>
      </x:c>
      <x:c r="F4919" s="59" t="str">
        <x:v>S9</x:v>
      </x:c>
      <x:c r="G4919" s="59" t="n">
        <x:v>226</x:v>
      </x:c>
      <x:c r="H4919" s="59" t="n">
        <x:v>250</x:v>
      </x:c>
      <x:c r="I4919" s="59" t="n">
        <x:v>10</x:v>
      </x:c>
      <x:c r="J4919" s="60" t="n">
        <x:f>'参数'!$C$5</x:f>
        <x:v>360</x:v>
      </x:c>
      <x:c r="K4919" s="60" t="n">
        <x:f>'参数'!$D$5</x:f>
        <x:v>240</x:v>
      </x:c>
      <x:c r="L4919" s="60" t="n">
        <x:f>H4919+I4919+J4919</x:f>
        <x:v>620</x:v>
      </x:c>
      <x:c r="M4919" s="60" t="n">
        <x:f>L4919+K4919</x:f>
        <x:v>860</x:v>
      </x:c>
      <x:c r="N4919" s="60" t="n">
        <x:f>'参数'!$B$10</x:f>
        <x:v>1</x:v>
      </x:c>
      <x:c r="O4919" s="60" t="n">
        <x:f>N4919*'参数'!$B$11</x:f>
        <x:v>2</x:v>
      </x:c>
      <x:c r="P4919" s="60" t="n">
        <x:f>N4919*'参数'!$B$12</x:f>
        <x:v>1</x:v>
      </x:c>
      <x:c r="Q4919" t="str">
        <x:f>C4919&amp;"d"</x:f>
        <x:v>C81d</x:v>
      </x:c>
      <x:c r="R4919" t="str">
        <x:f>C4919&amp;"p"</x:f>
        <x:v>C81p</x:v>
      </x:c>
      <x:c r="S4919" t="str">
        <x:f>IF(AND(L4919&gt;=H4919+I4919+J4919,M4919&gt;L4919,F4919&lt;&gt;""),"PASS","FAIL")</x:f>
        <x:v>PASS</x:v>
      </x:c>
      <x:c r="T4919" t="n">
        <x:v>14</x:v>
      </x:c>
      <x:c r="U4919" t="str">
        <x:v>pickup_after_delivery_completion_plus_usage_lag</x:v>
      </x:c>
    </x:row>
    <x:row r="4920">
      <x:c r="A4920" t="str">
        <x:v>Set2_200-10-3</x:v>
      </x:c>
      <x:c r="B4920" t="str">
        <x:v>standard_same_day</x:v>
      </x:c>
      <x:c r="C4920" t="str">
        <x:v>C82</x:v>
      </x:c>
      <x:c r="D4920" s="59" t="n">
        <x:v>15</x:v>
      </x:c>
      <x:c r="E4920" s="59" t="n">
        <x:v>37</x:v>
      </x:c>
      <x:c r="F4920" s="59" t="str">
        <x:v>S3</x:v>
      </x:c>
      <x:c r="G4920" s="59" t="n">
        <x:v>561</x:v>
      </x:c>
      <x:c r="H4920" s="59" t="n">
        <x:v>583</x:v>
      </x:c>
      <x:c r="I4920" s="59" t="n">
        <x:v>10</x:v>
      </x:c>
      <x:c r="J4920" s="60" t="n">
        <x:f>'参数'!$C$5</x:f>
        <x:v>360</x:v>
      </x:c>
      <x:c r="K4920" s="60" t="n">
        <x:f>'参数'!$D$5</x:f>
        <x:v>240</x:v>
      </x:c>
      <x:c r="L4920" s="60" t="n">
        <x:f>H4920+I4920+J4920</x:f>
        <x:v>953</x:v>
      </x:c>
      <x:c r="M4920" s="60" t="n">
        <x:f>L4920+K4920</x:f>
        <x:v>1193</x:v>
      </x:c>
      <x:c r="N4920" s="60" t="n">
        <x:f>'参数'!$B$10</x:f>
        <x:v>1</x:v>
      </x:c>
      <x:c r="O4920" s="60" t="n">
        <x:f>N4920*'参数'!$B$11</x:f>
        <x:v>2</x:v>
      </x:c>
      <x:c r="P4920" s="60" t="n">
        <x:f>N4920*'参数'!$B$12</x:f>
        <x:v>1</x:v>
      </x:c>
      <x:c r="Q4920" t="str">
        <x:f>C4920&amp;"d"</x:f>
        <x:v>C82d</x:v>
      </x:c>
      <x:c r="R4920" t="str">
        <x:f>C4920&amp;"p"</x:f>
        <x:v>C82p</x:v>
      </x:c>
      <x:c r="S4920" t="str">
        <x:f>IF(AND(L4920&gt;=H4920+I4920+J4920,M4920&gt;L4920,F4920&lt;&gt;""),"PASS","FAIL")</x:f>
        <x:v>PASS</x:v>
      </x:c>
      <x:c r="T4920" t="n">
        <x:v>11</x:v>
      </x:c>
      <x:c r="U4920" t="str">
        <x:v>pickup_after_delivery_completion_plus_usage_lag</x:v>
      </x:c>
    </x:row>
    <x:row r="4921">
      <x:c r="A4921" t="str">
        <x:v>Set2_200-10-3</x:v>
      </x:c>
      <x:c r="B4921" t="str">
        <x:v>standard_same_day</x:v>
      </x:c>
      <x:c r="C4921" t="str">
        <x:v>C83</x:v>
      </x:c>
      <x:c r="D4921" s="59" t="n">
        <x:v>13</x:v>
      </x:c>
      <x:c r="E4921" s="59" t="n">
        <x:v>30</x:v>
      </x:c>
      <x:c r="F4921" s="59" t="str">
        <x:v>S3</x:v>
      </x:c>
      <x:c r="G4921" s="59" t="n">
        <x:v>276</x:v>
      </x:c>
      <x:c r="H4921" s="59" t="n">
        <x:v>296</x:v>
      </x:c>
      <x:c r="I4921" s="59" t="n">
        <x:v>10</x:v>
      </x:c>
      <x:c r="J4921" s="60" t="n">
        <x:f>'参数'!$C$5</x:f>
        <x:v>360</x:v>
      </x:c>
      <x:c r="K4921" s="60" t="n">
        <x:f>'参数'!$D$5</x:f>
        <x:v>240</x:v>
      </x:c>
      <x:c r="L4921" s="60" t="n">
        <x:f>H4921+I4921+J4921</x:f>
        <x:v>666</x:v>
      </x:c>
      <x:c r="M4921" s="60" t="n">
        <x:f>L4921+K4921</x:f>
        <x:v>906</x:v>
      </x:c>
      <x:c r="N4921" s="60" t="n">
        <x:f>'参数'!$B$10</x:f>
        <x:v>1</x:v>
      </x:c>
      <x:c r="O4921" s="60" t="n">
        <x:f>N4921*'参数'!$B$11</x:f>
        <x:v>2</x:v>
      </x:c>
      <x:c r="P4921" s="60" t="n">
        <x:f>N4921*'参数'!$B$12</x:f>
        <x:v>1</x:v>
      </x:c>
      <x:c r="Q4921" t="str">
        <x:f>C4921&amp;"d"</x:f>
        <x:v>C83d</x:v>
      </x:c>
      <x:c r="R4921" t="str">
        <x:f>C4921&amp;"p"</x:f>
        <x:v>C83p</x:v>
      </x:c>
      <x:c r="S4921" t="str">
        <x:f>IF(AND(L4921&gt;=H4921+I4921+J4921,M4921&gt;L4921,F4921&lt;&gt;""),"PASS","FAIL")</x:f>
        <x:v>PASS</x:v>
      </x:c>
      <x:c r="T4921" t="n">
        <x:v>7</x:v>
      </x:c>
      <x:c r="U4921" t="str">
        <x:v>pickup_after_delivery_completion_plus_usage_lag</x:v>
      </x:c>
    </x:row>
    <x:row r="4922">
      <x:c r="A4922" t="str">
        <x:v>Set2_200-10-3</x:v>
      </x:c>
      <x:c r="B4922" t="str">
        <x:v>standard_same_day</x:v>
      </x:c>
      <x:c r="C4922" t="str">
        <x:v>C84</x:v>
      </x:c>
      <x:c r="D4922" s="59" t="n">
        <x:v>20</x:v>
      </x:c>
      <x:c r="E4922" s="59" t="n">
        <x:v>31</x:v>
      </x:c>
      <x:c r="F4922" s="59" t="str">
        <x:v>S0</x:v>
      </x:c>
      <x:c r="G4922" s="59" t="n">
        <x:v>584</x:v>
      </x:c>
      <x:c r="H4922" s="59" t="n">
        <x:v>620</x:v>
      </x:c>
      <x:c r="I4922" s="59" t="n">
        <x:v>10</x:v>
      </x:c>
      <x:c r="J4922" s="60" t="n">
        <x:f>'参数'!$C$5</x:f>
        <x:v>360</x:v>
      </x:c>
      <x:c r="K4922" s="60" t="n">
        <x:f>'参数'!$D$5</x:f>
        <x:v>240</x:v>
      </x:c>
      <x:c r="L4922" s="60" t="n">
        <x:f>H4922+I4922+J4922</x:f>
        <x:v>990</x:v>
      </x:c>
      <x:c r="M4922" s="60" t="n">
        <x:f>L4922+K4922</x:f>
        <x:v>1230</x:v>
      </x:c>
      <x:c r="N4922" s="60" t="n">
        <x:f>'参数'!$B$10</x:f>
        <x:v>1</x:v>
      </x:c>
      <x:c r="O4922" s="60" t="n">
        <x:f>N4922*'参数'!$B$11</x:f>
        <x:v>2</x:v>
      </x:c>
      <x:c r="P4922" s="60" t="n">
        <x:f>N4922*'参数'!$B$12</x:f>
        <x:v>1</x:v>
      </x:c>
      <x:c r="Q4922" t="str">
        <x:f>C4922&amp;"d"</x:f>
        <x:v>C84d</x:v>
      </x:c>
      <x:c r="R4922" t="str">
        <x:f>C4922&amp;"p"</x:f>
        <x:v>C84p</x:v>
      </x:c>
      <x:c r="S4922" t="str">
        <x:f>IF(AND(L4922&gt;=H4922+I4922+J4922,M4922&gt;L4922,F4922&lt;&gt;""),"PASS","FAIL")</x:f>
        <x:v>PASS</x:v>
      </x:c>
      <x:c r="T4922" t="n">
        <x:v>0</x:v>
      </x:c>
      <x:c r="U4922" t="str">
        <x:v>pickup_after_delivery_completion_plus_usage_lag</x:v>
      </x:c>
    </x:row>
    <x:row r="4923">
      <x:c r="A4923" t="str">
        <x:v>Set2_200-10-3</x:v>
      </x:c>
      <x:c r="B4923" t="str">
        <x:v>standard_same_day</x:v>
      </x:c>
      <x:c r="C4923" t="str">
        <x:v>C85</x:v>
      </x:c>
      <x:c r="D4923" s="59" t="n">
        <x:v>2</x:v>
      </x:c>
      <x:c r="E4923" s="59" t="n">
        <x:v>43</x:v>
      </x:c>
      <x:c r="F4923" s="59" t="str">
        <x:v>S9</x:v>
      </x:c>
      <x:c r="G4923" s="59" t="n">
        <x:v>225</x:v>
      </x:c>
      <x:c r="H4923" s="59" t="n">
        <x:v>257</x:v>
      </x:c>
      <x:c r="I4923" s="59" t="n">
        <x:v>10</x:v>
      </x:c>
      <x:c r="J4923" s="60" t="n">
        <x:f>'参数'!$C$5</x:f>
        <x:v>360</x:v>
      </x:c>
      <x:c r="K4923" s="60" t="n">
        <x:f>'参数'!$D$5</x:f>
        <x:v>240</x:v>
      </x:c>
      <x:c r="L4923" s="60" t="n">
        <x:f>H4923+I4923+J4923</x:f>
        <x:v>627</x:v>
      </x:c>
      <x:c r="M4923" s="60" t="n">
        <x:f>L4923+K4923</x:f>
        <x:v>867</x:v>
      </x:c>
      <x:c r="N4923" s="60" t="n">
        <x:f>'参数'!$B$10</x:f>
        <x:v>1</x:v>
      </x:c>
      <x:c r="O4923" s="60" t="n">
        <x:f>N4923*'参数'!$B$11</x:f>
        <x:v>2</x:v>
      </x:c>
      <x:c r="P4923" s="60" t="n">
        <x:f>N4923*'参数'!$B$12</x:f>
        <x:v>1</x:v>
      </x:c>
      <x:c r="Q4923" t="str">
        <x:f>C4923&amp;"d"</x:f>
        <x:v>C85d</x:v>
      </x:c>
      <x:c r="R4923" t="str">
        <x:f>C4923&amp;"p"</x:f>
        <x:v>C85p</x:v>
      </x:c>
      <x:c r="S4923" t="str">
        <x:f>IF(AND(L4923&gt;=H4923+I4923+J4923,M4923&gt;L4923,F4923&lt;&gt;""),"PASS","FAIL")</x:f>
        <x:v>PASS</x:v>
      </x:c>
      <x:c r="T4923" t="n">
        <x:v>8</x:v>
      </x:c>
      <x:c r="U4923" t="str">
        <x:v>pickup_after_delivery_completion_plus_usage_lag</x:v>
      </x:c>
    </x:row>
    <x:row r="4924">
      <x:c r="A4924" t="str">
        <x:v>Set2_200-10-3</x:v>
      </x:c>
      <x:c r="B4924" t="str">
        <x:v>standard_same_day</x:v>
      </x:c>
      <x:c r="C4924" t="str">
        <x:v>C86</x:v>
      </x:c>
      <x:c r="D4924" s="59" t="n">
        <x:v>3</x:v>
      </x:c>
      <x:c r="E4924" s="59" t="n">
        <x:v>48</x:v>
      </x:c>
      <x:c r="F4924" s="59" t="str">
        <x:v>S9</x:v>
      </x:c>
      <x:c r="G4924" s="59" t="n">
        <x:v>542</x:v>
      </x:c>
      <x:c r="H4924" s="59" t="n">
        <x:v>576</x:v>
      </x:c>
      <x:c r="I4924" s="59" t="n">
        <x:v>10</x:v>
      </x:c>
      <x:c r="J4924" s="60" t="n">
        <x:f>'参数'!$C$5</x:f>
        <x:v>360</x:v>
      </x:c>
      <x:c r="K4924" s="60" t="n">
        <x:f>'参数'!$D$5</x:f>
        <x:v>240</x:v>
      </x:c>
      <x:c r="L4924" s="60" t="n">
        <x:f>H4924+I4924+J4924</x:f>
        <x:v>946</x:v>
      </x:c>
      <x:c r="M4924" s="60" t="n">
        <x:f>L4924+K4924</x:f>
        <x:v>1186</x:v>
      </x:c>
      <x:c r="N4924" s="60" t="n">
        <x:f>'参数'!$B$10</x:f>
        <x:v>1</x:v>
      </x:c>
      <x:c r="O4924" s="60" t="n">
        <x:f>N4924*'参数'!$B$11</x:f>
        <x:v>2</x:v>
      </x:c>
      <x:c r="P4924" s="60" t="n">
        <x:f>N4924*'参数'!$B$12</x:f>
        <x:v>1</x:v>
      </x:c>
      <x:c r="Q4924" t="str">
        <x:f>C4924&amp;"d"</x:f>
        <x:v>C86d</x:v>
      </x:c>
      <x:c r="R4924" t="str">
        <x:f>C4924&amp;"p"</x:f>
        <x:v>C86p</x:v>
      </x:c>
      <x:c r="S4924" t="str">
        <x:f>IF(AND(L4924&gt;=H4924+I4924+J4924,M4924&gt;L4924,F4924&lt;&gt;""),"PASS","FAIL")</x:f>
        <x:v>PASS</x:v>
      </x:c>
      <x:c r="T4924" t="n">
        <x:v>4</x:v>
      </x:c>
      <x:c r="U4924" t="str">
        <x:v>pickup_after_delivery_completion_plus_usage_lag</x:v>
      </x:c>
    </x:row>
    <x:row r="4925">
      <x:c r="A4925" t="str">
        <x:v>Set2_200-10-3</x:v>
      </x:c>
      <x:c r="B4925" t="str">
        <x:v>standard_same_day</x:v>
      </x:c>
      <x:c r="C4925" t="str">
        <x:v>C87</x:v>
      </x:c>
      <x:c r="D4925" s="59" t="n">
        <x:v>14</x:v>
      </x:c>
      <x:c r="E4925" s="59" t="n">
        <x:v>47</x:v>
      </x:c>
      <x:c r="F4925" s="59" t="str">
        <x:v>S9</x:v>
      </x:c>
      <x:c r="G4925" s="59" t="n">
        <x:v>654</x:v>
      </x:c>
      <x:c r="H4925" s="59" t="n">
        <x:v>692</x:v>
      </x:c>
      <x:c r="I4925" s="59" t="n">
        <x:v>10</x:v>
      </x:c>
      <x:c r="J4925" s="60" t="n">
        <x:f>'参数'!$C$5</x:f>
        <x:v>360</x:v>
      </x:c>
      <x:c r="K4925" s="60" t="n">
        <x:f>'参数'!$D$5</x:f>
        <x:v>240</x:v>
      </x:c>
      <x:c r="L4925" s="60" t="n">
        <x:f>H4925+I4925+J4925</x:f>
        <x:v>1062</x:v>
      </x:c>
      <x:c r="M4925" s="60" t="n">
        <x:f>L4925+K4925</x:f>
        <x:v>1302</x:v>
      </x:c>
      <x:c r="N4925" s="60" t="n">
        <x:f>'参数'!$B$10</x:f>
        <x:v>1</x:v>
      </x:c>
      <x:c r="O4925" s="60" t="n">
        <x:f>N4925*'参数'!$B$11</x:f>
        <x:v>2</x:v>
      </x:c>
      <x:c r="P4925" s="60" t="n">
        <x:f>N4925*'参数'!$B$12</x:f>
        <x:v>1</x:v>
      </x:c>
      <x:c r="Q4925" t="str">
        <x:f>C4925&amp;"d"</x:f>
        <x:v>C87d</x:v>
      </x:c>
      <x:c r="R4925" t="str">
        <x:f>C4925&amp;"p"</x:f>
        <x:v>C87p</x:v>
      </x:c>
      <x:c r="S4925" t="str">
        <x:f>IF(AND(L4925&gt;=H4925+I4925+J4925,M4925&gt;L4925,F4925&lt;&gt;""),"PASS","FAIL")</x:f>
        <x:v>PASS</x:v>
      </x:c>
      <x:c r="T4925" t="n">
        <x:v>2</x:v>
      </x:c>
      <x:c r="U4925" t="str">
        <x:v>pickup_after_delivery_completion_plus_usage_lag</x:v>
      </x:c>
    </x:row>
    <x:row r="4926">
      <x:c r="A4926" t="str">
        <x:v>Set2_200-10-3</x:v>
      </x:c>
      <x:c r="B4926" t="str">
        <x:v>standard_same_day</x:v>
      </x:c>
      <x:c r="C4926" t="str">
        <x:v>C88</x:v>
      </x:c>
      <x:c r="D4926" s="59" t="n">
        <x:v>21</x:v>
      </x:c>
      <x:c r="E4926" s="59" t="n">
        <x:v>45</x:v>
      </x:c>
      <x:c r="F4926" s="59" t="str">
        <x:v>S6</x:v>
      </x:c>
      <x:c r="G4926" s="59" t="n">
        <x:v>211</x:v>
      </x:c>
      <x:c r="H4926" s="59" t="n">
        <x:v>225</x:v>
      </x:c>
      <x:c r="I4926" s="59" t="n">
        <x:v>10</x:v>
      </x:c>
      <x:c r="J4926" s="60" t="n">
        <x:f>'参数'!$C$5</x:f>
        <x:v>360</x:v>
      </x:c>
      <x:c r="K4926" s="60" t="n">
        <x:f>'参数'!$D$5</x:f>
        <x:v>240</x:v>
      </x:c>
      <x:c r="L4926" s="60" t="n">
        <x:f>H4926+I4926+J4926</x:f>
        <x:v>595</x:v>
      </x:c>
      <x:c r="M4926" s="60" t="n">
        <x:f>L4926+K4926</x:f>
        <x:v>835</x:v>
      </x:c>
      <x:c r="N4926" s="60" t="n">
        <x:f>'参数'!$B$10</x:f>
        <x:v>1</x:v>
      </x:c>
      <x:c r="O4926" s="60" t="n">
        <x:f>N4926*'参数'!$B$11</x:f>
        <x:v>2</x:v>
      </x:c>
      <x:c r="P4926" s="60" t="n">
        <x:f>N4926*'参数'!$B$12</x:f>
        <x:v>1</x:v>
      </x:c>
      <x:c r="Q4926" t="str">
        <x:f>C4926&amp;"d"</x:f>
        <x:v>C88d</x:v>
      </x:c>
      <x:c r="R4926" t="str">
        <x:f>C4926&amp;"p"</x:f>
        <x:v>C88p</x:v>
      </x:c>
      <x:c r="S4926" t="str">
        <x:f>IF(AND(L4926&gt;=H4926+I4926+J4926,M4926&gt;L4926,F4926&lt;&gt;""),"PASS","FAIL")</x:f>
        <x:v>PASS</x:v>
      </x:c>
      <x:c r="T4926" t="n">
        <x:v>3</x:v>
      </x:c>
      <x:c r="U4926" t="str">
        <x:v>pickup_after_delivery_completion_plus_usage_lag</x:v>
      </x:c>
    </x:row>
    <x:row r="4927">
      <x:c r="A4927" t="str">
        <x:v>Set2_200-10-3</x:v>
      </x:c>
      <x:c r="B4927" t="str">
        <x:v>standard_same_day</x:v>
      </x:c>
      <x:c r="C4927" t="str">
        <x:v>C89</x:v>
      </x:c>
      <x:c r="D4927" s="59" t="n">
        <x:v>5</x:v>
      </x:c>
      <x:c r="E4927" s="59" t="n">
        <x:v>31</x:v>
      </x:c>
      <x:c r="F4927" s="59" t="str">
        <x:v>S7</x:v>
      </x:c>
      <x:c r="G4927" s="59" t="n">
        <x:v>494</x:v>
      </x:c>
      <x:c r="H4927" s="59" t="n">
        <x:v>506</x:v>
      </x:c>
      <x:c r="I4927" s="59" t="n">
        <x:v>10</x:v>
      </x:c>
      <x:c r="J4927" s="60" t="n">
        <x:f>'参数'!$C$5</x:f>
        <x:v>360</x:v>
      </x:c>
      <x:c r="K4927" s="60" t="n">
        <x:f>'参数'!$D$5</x:f>
        <x:v>240</x:v>
      </x:c>
      <x:c r="L4927" s="60" t="n">
        <x:f>H4927+I4927+J4927</x:f>
        <x:v>876</x:v>
      </x:c>
      <x:c r="M4927" s="60" t="n">
        <x:f>L4927+K4927</x:f>
        <x:v>1116</x:v>
      </x:c>
      <x:c r="N4927" s="60" t="n">
        <x:f>'参数'!$B$10</x:f>
        <x:v>1</x:v>
      </x:c>
      <x:c r="O4927" s="60" t="n">
        <x:f>N4927*'参数'!$B$11</x:f>
        <x:v>2</x:v>
      </x:c>
      <x:c r="P4927" s="60" t="n">
        <x:f>N4927*'参数'!$B$12</x:f>
        <x:v>1</x:v>
      </x:c>
      <x:c r="Q4927" t="str">
        <x:f>C4927&amp;"d"</x:f>
        <x:v>C89d</x:v>
      </x:c>
      <x:c r="R4927" t="str">
        <x:f>C4927&amp;"p"</x:f>
        <x:v>C89p</x:v>
      </x:c>
      <x:c r="S4927" t="str">
        <x:f>IF(AND(L4927&gt;=H4927+I4927+J4927,M4927&gt;L4927,F4927&lt;&gt;""),"PASS","FAIL")</x:f>
        <x:v>PASS</x:v>
      </x:c>
      <x:c r="T4927" t="n">
        <x:v>7</x:v>
      </x:c>
      <x:c r="U4927" t="str">
        <x:v>pickup_after_delivery_completion_plus_usage_lag</x:v>
      </x:c>
    </x:row>
    <x:row r="4928">
      <x:c r="A4928" t="str">
        <x:v>Set2_200-10-3</x:v>
      </x:c>
      <x:c r="B4928" t="str">
        <x:v>standard_same_day</x:v>
      </x:c>
      <x:c r="C4928" t="str">
        <x:v>C90</x:v>
      </x:c>
      <x:c r="D4928" s="59" t="n">
        <x:v>7</x:v>
      </x:c>
      <x:c r="E4928" s="59" t="n">
        <x:v>34</x:v>
      </x:c>
      <x:c r="F4928" s="59" t="str">
        <x:v>S9</x:v>
      </x:c>
      <x:c r="G4928" s="59" t="n">
        <x:v>703</x:v>
      </x:c>
      <x:c r="H4928" s="59" t="n">
        <x:v>727</x:v>
      </x:c>
      <x:c r="I4928" s="59" t="n">
        <x:v>10</x:v>
      </x:c>
      <x:c r="J4928" s="60" t="n">
        <x:f>'参数'!$C$5</x:f>
        <x:v>360</x:v>
      </x:c>
      <x:c r="K4928" s="60" t="n">
        <x:f>'参数'!$D$5</x:f>
        <x:v>240</x:v>
      </x:c>
      <x:c r="L4928" s="60" t="n">
        <x:f>H4928+I4928+J4928</x:f>
        <x:v>1097</x:v>
      </x:c>
      <x:c r="M4928" s="60" t="n">
        <x:f>L4928+K4928</x:f>
        <x:v>1337</x:v>
      </x:c>
      <x:c r="N4928" s="60" t="n">
        <x:f>'参数'!$B$10</x:f>
        <x:v>1</x:v>
      </x:c>
      <x:c r="O4928" s="60" t="n">
        <x:f>N4928*'参数'!$B$11</x:f>
        <x:v>2</x:v>
      </x:c>
      <x:c r="P4928" s="60" t="n">
        <x:f>N4928*'参数'!$B$12</x:f>
        <x:v>1</x:v>
      </x:c>
      <x:c r="Q4928" t="str">
        <x:f>C4928&amp;"d"</x:f>
        <x:v>C90d</x:v>
      </x:c>
      <x:c r="R4928" t="str">
        <x:f>C4928&amp;"p"</x:f>
        <x:v>C90p</x:v>
      </x:c>
      <x:c r="S4928" t="str">
        <x:f>IF(AND(L4928&gt;=H4928+I4928+J4928,M4928&gt;L4928,F4928&lt;&gt;""),"PASS","FAIL")</x:f>
        <x:v>PASS</x:v>
      </x:c>
      <x:c r="T4928" t="n">
        <x:v>2</x:v>
      </x:c>
      <x:c r="U4928" t="str">
        <x:v>pickup_after_delivery_completion_plus_usage_lag</x:v>
      </x:c>
    </x:row>
    <x:row r="4929">
      <x:c r="A4929" t="str">
        <x:v>Set2_200-10-3</x:v>
      </x:c>
      <x:c r="B4929" t="str">
        <x:v>standard_same_day</x:v>
      </x:c>
      <x:c r="C4929" t="str">
        <x:v>C91</x:v>
      </x:c>
      <x:c r="D4929" s="59" t="n">
        <x:v>20</x:v>
      </x:c>
      <x:c r="E4929" s="59" t="n">
        <x:v>46</x:v>
      </x:c>
      <x:c r="F4929" s="59" t="str">
        <x:v>S6</x:v>
      </x:c>
      <x:c r="G4929" s="59" t="n">
        <x:v>142</x:v>
      </x:c>
      <x:c r="H4929" s="59" t="n">
        <x:v>162</x:v>
      </x:c>
      <x:c r="I4929" s="59" t="n">
        <x:v>10</x:v>
      </x:c>
      <x:c r="J4929" s="60" t="n">
        <x:f>'参数'!$C$5</x:f>
        <x:v>360</x:v>
      </x:c>
      <x:c r="K4929" s="60" t="n">
        <x:f>'参数'!$D$5</x:f>
        <x:v>240</x:v>
      </x:c>
      <x:c r="L4929" s="60" t="n">
        <x:f>H4929+I4929+J4929</x:f>
        <x:v>532</x:v>
      </x:c>
      <x:c r="M4929" s="60" t="n">
        <x:f>L4929+K4929</x:f>
        <x:v>772</x:v>
      </x:c>
      <x:c r="N4929" s="60" t="n">
        <x:f>'参数'!$B$10</x:f>
        <x:v>1</x:v>
      </x:c>
      <x:c r="O4929" s="60" t="n">
        <x:f>N4929*'参数'!$B$11</x:f>
        <x:v>2</x:v>
      </x:c>
      <x:c r="P4929" s="60" t="n">
        <x:f>N4929*'参数'!$B$12</x:f>
        <x:v>1</x:v>
      </x:c>
      <x:c r="Q4929" t="str">
        <x:f>C4929&amp;"d"</x:f>
        <x:v>C91d</x:v>
      </x:c>
      <x:c r="R4929" t="str">
        <x:f>C4929&amp;"p"</x:f>
        <x:v>C91p</x:v>
      </x:c>
      <x:c r="S4929" t="str">
        <x:f>IF(AND(L4929&gt;=H4929+I4929+J4929,M4929&gt;L4929,F4929&lt;&gt;""),"PASS","FAIL")</x:f>
        <x:v>PASS</x:v>
      </x:c>
      <x:c r="T4929" t="n">
        <x:v>1</x:v>
      </x:c>
      <x:c r="U4929" t="str">
        <x:v>pickup_after_delivery_completion_plus_usage_lag</x:v>
      </x:c>
    </x:row>
    <x:row r="4930">
      <x:c r="A4930" t="str">
        <x:v>Set2_200-10-3</x:v>
      </x:c>
      <x:c r="B4930" t="str">
        <x:v>standard_same_day</x:v>
      </x:c>
      <x:c r="C4930" t="str">
        <x:v>C92</x:v>
      </x:c>
      <x:c r="D4930" s="59" t="n">
        <x:v>15</x:v>
      </x:c>
      <x:c r="E4930" s="59" t="n">
        <x:v>40</x:v>
      </x:c>
      <x:c r="F4930" s="59" t="str">
        <x:v>S3</x:v>
      </x:c>
      <x:c r="G4930" s="59" t="n">
        <x:v>112</x:v>
      </x:c>
      <x:c r="H4930" s="59" t="n">
        <x:v>150</x:v>
      </x:c>
      <x:c r="I4930" s="59" t="n">
        <x:v>10</x:v>
      </x:c>
      <x:c r="J4930" s="60" t="n">
        <x:f>'参数'!$C$5</x:f>
        <x:v>360</x:v>
      </x:c>
      <x:c r="K4930" s="60" t="n">
        <x:f>'参数'!$D$5</x:f>
        <x:v>240</x:v>
      </x:c>
      <x:c r="L4930" s="60" t="n">
        <x:f>H4930+I4930+J4930</x:f>
        <x:v>520</x:v>
      </x:c>
      <x:c r="M4930" s="60" t="n">
        <x:f>L4930+K4930</x:f>
        <x:v>760</x:v>
      </x:c>
      <x:c r="N4930" s="60" t="n">
        <x:f>'参数'!$B$10</x:f>
        <x:v>1</x:v>
      </x:c>
      <x:c r="O4930" s="60" t="n">
        <x:f>N4930*'参数'!$B$11</x:f>
        <x:v>2</x:v>
      </x:c>
      <x:c r="P4930" s="60" t="n">
        <x:f>N4930*'参数'!$B$12</x:f>
        <x:v>1</x:v>
      </x:c>
      <x:c r="Q4930" t="str">
        <x:f>C4930&amp;"d"</x:f>
        <x:v>C92d</x:v>
      </x:c>
      <x:c r="R4930" t="str">
        <x:f>C4930&amp;"p"</x:f>
        <x:v>C92p</x:v>
      </x:c>
      <x:c r="S4930" t="str">
        <x:f>IF(AND(L4930&gt;=H4930+I4930+J4930,M4930&gt;L4930,F4930&lt;&gt;""),"PASS","FAIL")</x:f>
        <x:v>PASS</x:v>
      </x:c>
      <x:c r="T4930" t="n">
        <x:v>8</x:v>
      </x:c>
      <x:c r="U4930" t="str">
        <x:v>pickup_after_delivery_completion_plus_usage_lag</x:v>
      </x:c>
    </x:row>
    <x:row r="4931">
      <x:c r="A4931" t="str">
        <x:v>Set2_200-10-3</x:v>
      </x:c>
      <x:c r="B4931" t="str">
        <x:v>standard_same_day</x:v>
      </x:c>
      <x:c r="C4931" t="str">
        <x:v>C93</x:v>
      </x:c>
      <x:c r="D4931" s="59" t="n">
        <x:v>17</x:v>
      </x:c>
      <x:c r="E4931" s="59" t="n">
        <x:v>42</x:v>
      </x:c>
      <x:c r="F4931" s="59" t="str">
        <x:v>S3</x:v>
      </x:c>
      <x:c r="G4931" s="59" t="n">
        <x:v>55</x:v>
      </x:c>
      <x:c r="H4931" s="59" t="n">
        <x:v>75</x:v>
      </x:c>
      <x:c r="I4931" s="59" t="n">
        <x:v>10</x:v>
      </x:c>
      <x:c r="J4931" s="60" t="n">
        <x:f>'参数'!$C$5</x:f>
        <x:v>360</x:v>
      </x:c>
      <x:c r="K4931" s="60" t="n">
        <x:f>'参数'!$D$5</x:f>
        <x:v>240</x:v>
      </x:c>
      <x:c r="L4931" s="60" t="n">
        <x:f>H4931+I4931+J4931</x:f>
        <x:v>445</x:v>
      </x:c>
      <x:c r="M4931" s="60" t="n">
        <x:f>L4931+K4931</x:f>
        <x:v>685</x:v>
      </x:c>
      <x:c r="N4931" s="60" t="n">
        <x:f>'参数'!$B$10</x:f>
        <x:v>1</x:v>
      </x:c>
      <x:c r="O4931" s="60" t="n">
        <x:f>N4931*'参数'!$B$11</x:f>
        <x:v>2</x:v>
      </x:c>
      <x:c r="P4931" s="60" t="n">
        <x:f>N4931*'参数'!$B$12</x:f>
        <x:v>1</x:v>
      </x:c>
      <x:c r="Q4931" t="str">
        <x:f>C4931&amp;"d"</x:f>
        <x:v>C93d</x:v>
      </x:c>
      <x:c r="R4931" t="str">
        <x:f>C4931&amp;"p"</x:f>
        <x:v>C93p</x:v>
      </x:c>
      <x:c r="S4931" t="str">
        <x:f>IF(AND(L4931&gt;=H4931+I4931+J4931,M4931&gt;L4931,F4931&lt;&gt;""),"PASS","FAIL")</x:f>
        <x:v>PASS</x:v>
      </x:c>
      <x:c r="T4931" t="n">
        <x:v>9</x:v>
      </x:c>
      <x:c r="U4931" t="str">
        <x:v>pickup_after_delivery_completion_plus_usage_lag</x:v>
      </x:c>
    </x:row>
    <x:row r="4932">
      <x:c r="A4932" t="str">
        <x:v>Set2_200-10-3</x:v>
      </x:c>
      <x:c r="B4932" t="str">
        <x:v>standard_same_day</x:v>
      </x:c>
      <x:c r="C4932" t="str">
        <x:v>C94</x:v>
      </x:c>
      <x:c r="D4932" s="59" t="n">
        <x:v>11</x:v>
      </x:c>
      <x:c r="E4932" s="59" t="n">
        <x:v>32</x:v>
      </x:c>
      <x:c r="F4932" s="59" t="str">
        <x:v>S3</x:v>
      </x:c>
      <x:c r="G4932" s="59" t="n">
        <x:v>545</x:v>
      </x:c>
      <x:c r="H4932" s="59" t="n">
        <x:v>555</x:v>
      </x:c>
      <x:c r="I4932" s="59" t="n">
        <x:v>10</x:v>
      </x:c>
      <x:c r="J4932" s="60" t="n">
        <x:f>'参数'!$C$5</x:f>
        <x:v>360</x:v>
      </x:c>
      <x:c r="K4932" s="60" t="n">
        <x:f>'参数'!$D$5</x:f>
        <x:v>240</x:v>
      </x:c>
      <x:c r="L4932" s="60" t="n">
        <x:f>H4932+I4932+J4932</x:f>
        <x:v>925</x:v>
      </x:c>
      <x:c r="M4932" s="60" t="n">
        <x:f>L4932+K4932</x:f>
        <x:v>1165</x:v>
      </x:c>
      <x:c r="N4932" s="60" t="n">
        <x:f>'参数'!$B$10</x:f>
        <x:v>1</x:v>
      </x:c>
      <x:c r="O4932" s="60" t="n">
        <x:f>N4932*'参数'!$B$11</x:f>
        <x:v>2</x:v>
      </x:c>
      <x:c r="P4932" s="60" t="n">
        <x:f>N4932*'参数'!$B$12</x:f>
        <x:v>1</x:v>
      </x:c>
      <x:c r="Q4932" t="str">
        <x:f>C4932&amp;"d"</x:f>
        <x:v>C94d</x:v>
      </x:c>
      <x:c r="R4932" t="str">
        <x:f>C4932&amp;"p"</x:f>
        <x:v>C94p</x:v>
      </x:c>
      <x:c r="S4932" t="str">
        <x:f>IF(AND(L4932&gt;=H4932+I4932+J4932,M4932&gt;L4932,F4932&lt;&gt;""),"PASS","FAIL")</x:f>
        <x:v>PASS</x:v>
      </x:c>
      <x:c r="T4932" t="n">
        <x:v>14</x:v>
      </x:c>
      <x:c r="U4932" t="str">
        <x:v>pickup_after_delivery_completion_plus_usage_lag</x:v>
      </x:c>
    </x:row>
    <x:row r="4933">
      <x:c r="A4933" t="str">
        <x:v>Set2_200-10-3</x:v>
      </x:c>
      <x:c r="B4933" t="str">
        <x:v>standard_same_day</x:v>
      </x:c>
      <x:c r="C4933" t="str">
        <x:v>C95</x:v>
      </x:c>
      <x:c r="D4933" s="59" t="n">
        <x:v>2</x:v>
      </x:c>
      <x:c r="E4933" s="59" t="n">
        <x:v>30</x:v>
      </x:c>
      <x:c r="F4933" s="59" t="str">
        <x:v>S2</x:v>
      </x:c>
      <x:c r="G4933" s="59" t="n">
        <x:v>188</x:v>
      </x:c>
      <x:c r="H4933" s="59" t="n">
        <x:v>222</x:v>
      </x:c>
      <x:c r="I4933" s="59" t="n">
        <x:v>10</x:v>
      </x:c>
      <x:c r="J4933" s="60" t="n">
        <x:f>'参数'!$C$5</x:f>
        <x:v>360</x:v>
      </x:c>
      <x:c r="K4933" s="60" t="n">
        <x:f>'参数'!$D$5</x:f>
        <x:v>240</x:v>
      </x:c>
      <x:c r="L4933" s="60" t="n">
        <x:f>H4933+I4933+J4933</x:f>
        <x:v>592</x:v>
      </x:c>
      <x:c r="M4933" s="60" t="n">
        <x:f>L4933+K4933</x:f>
        <x:v>832</x:v>
      </x:c>
      <x:c r="N4933" s="60" t="n">
        <x:f>'参数'!$B$10</x:f>
        <x:v>1</x:v>
      </x:c>
      <x:c r="O4933" s="60" t="n">
        <x:f>N4933*'参数'!$B$11</x:f>
        <x:v>2</x:v>
      </x:c>
      <x:c r="P4933" s="60" t="n">
        <x:f>N4933*'参数'!$B$12</x:f>
        <x:v>1</x:v>
      </x:c>
      <x:c r="Q4933" t="str">
        <x:f>C4933&amp;"d"</x:f>
        <x:v>C95d</x:v>
      </x:c>
      <x:c r="R4933" t="str">
        <x:f>C4933&amp;"p"</x:f>
        <x:v>C95p</x:v>
      </x:c>
      <x:c r="S4933" t="str">
        <x:f>IF(AND(L4933&gt;=H4933+I4933+J4933,M4933&gt;L4933,F4933&lt;&gt;""),"PASS","FAIL")</x:f>
        <x:v>PASS</x:v>
      </x:c>
      <x:c r="T4933" t="n">
        <x:v>3</x:v>
      </x:c>
      <x:c r="U4933" t="str">
        <x:v>pickup_after_delivery_completion_plus_usage_lag</x:v>
      </x:c>
    </x:row>
    <x:row r="4934">
      <x:c r="A4934" t="str">
        <x:v>Set2_200-10-3</x:v>
      </x:c>
      <x:c r="B4934" t="str">
        <x:v>standard_same_day</x:v>
      </x:c>
      <x:c r="C4934" t="str">
        <x:v>C96</x:v>
      </x:c>
      <x:c r="D4934" s="59" t="n">
        <x:v>23</x:v>
      </x:c>
      <x:c r="E4934" s="59" t="n">
        <x:v>40</x:v>
      </x:c>
      <x:c r="F4934" s="59" t="str">
        <x:v>S6</x:v>
      </x:c>
      <x:c r="G4934" s="59" t="n">
        <x:v>119</x:v>
      </x:c>
      <x:c r="H4934" s="59" t="n">
        <x:v>141</x:v>
      </x:c>
      <x:c r="I4934" s="59" t="n">
        <x:v>10</x:v>
      </x:c>
      <x:c r="J4934" s="60" t="n">
        <x:f>'参数'!$C$5</x:f>
        <x:v>360</x:v>
      </x:c>
      <x:c r="K4934" s="60" t="n">
        <x:f>'参数'!$D$5</x:f>
        <x:v>240</x:v>
      </x:c>
      <x:c r="L4934" s="60" t="n">
        <x:f>H4934+I4934+J4934</x:f>
        <x:v>511</x:v>
      </x:c>
      <x:c r="M4934" s="60" t="n">
        <x:f>L4934+K4934</x:f>
        <x:v>751</x:v>
      </x:c>
      <x:c r="N4934" s="60" t="n">
        <x:f>'参数'!$B$10</x:f>
        <x:v>1</x:v>
      </x:c>
      <x:c r="O4934" s="60" t="n">
        <x:f>N4934*'参数'!$B$11</x:f>
        <x:v>2</x:v>
      </x:c>
      <x:c r="P4934" s="60" t="n">
        <x:f>N4934*'参数'!$B$12</x:f>
        <x:v>1</x:v>
      </x:c>
      <x:c r="Q4934" t="str">
        <x:f>C4934&amp;"d"</x:f>
        <x:v>C96d</x:v>
      </x:c>
      <x:c r="R4934" t="str">
        <x:f>C4934&amp;"p"</x:f>
        <x:v>C96p</x:v>
      </x:c>
      <x:c r="S4934" t="str">
        <x:f>IF(AND(L4934&gt;=H4934+I4934+J4934,M4934&gt;L4934,F4934&lt;&gt;""),"PASS","FAIL")</x:f>
        <x:v>PASS</x:v>
      </x:c>
      <x:c r="T4934" t="n">
        <x:v>11</x:v>
      </x:c>
      <x:c r="U4934" t="str">
        <x:v>pickup_after_delivery_completion_plus_usage_lag</x:v>
      </x:c>
    </x:row>
    <x:row r="4935">
      <x:c r="A4935" t="str">
        <x:v>Set2_200-10-3</x:v>
      </x:c>
      <x:c r="B4935" t="str">
        <x:v>standard_same_day</x:v>
      </x:c>
      <x:c r="C4935" t="str">
        <x:v>C97</x:v>
      </x:c>
      <x:c r="D4935" s="59" t="n">
        <x:v>1</x:v>
      </x:c>
      <x:c r="E4935" s="59" t="n">
        <x:v>39</x:v>
      </x:c>
      <x:c r="F4935" s="59" t="str">
        <x:v>S9</x:v>
      </x:c>
      <x:c r="G4935" s="59" t="n">
        <x:v>416</x:v>
      </x:c>
      <x:c r="H4935" s="59" t="n">
        <x:v>428</x:v>
      </x:c>
      <x:c r="I4935" s="59" t="n">
        <x:v>10</x:v>
      </x:c>
      <x:c r="J4935" s="60" t="n">
        <x:f>'参数'!$C$5</x:f>
        <x:v>360</x:v>
      </x:c>
      <x:c r="K4935" s="60" t="n">
        <x:f>'参数'!$D$5</x:f>
        <x:v>240</x:v>
      </x:c>
      <x:c r="L4935" s="60" t="n">
        <x:f>H4935+I4935+J4935</x:f>
        <x:v>798</x:v>
      </x:c>
      <x:c r="M4935" s="60" t="n">
        <x:f>L4935+K4935</x:f>
        <x:v>1038</x:v>
      </x:c>
      <x:c r="N4935" s="60" t="n">
        <x:f>'参数'!$B$10</x:f>
        <x:v>1</x:v>
      </x:c>
      <x:c r="O4935" s="60" t="n">
        <x:f>N4935*'参数'!$B$11</x:f>
        <x:v>2</x:v>
      </x:c>
      <x:c r="P4935" s="60" t="n">
        <x:f>N4935*'参数'!$B$12</x:f>
        <x:v>1</x:v>
      </x:c>
      <x:c r="Q4935" t="str">
        <x:f>C4935&amp;"d"</x:f>
        <x:v>C97d</x:v>
      </x:c>
      <x:c r="R4935" t="str">
        <x:f>C4935&amp;"p"</x:f>
        <x:v>C97p</x:v>
      </x:c>
      <x:c r="S4935" t="str">
        <x:f>IF(AND(L4935&gt;=H4935+I4935+J4935,M4935&gt;L4935,F4935&lt;&gt;""),"PASS","FAIL")</x:f>
        <x:v>PASS</x:v>
      </x:c>
      <x:c r="T4935" t="n">
        <x:v>7</x:v>
      </x:c>
      <x:c r="U4935" t="str">
        <x:v>pickup_after_delivery_completion_plus_usage_lag</x:v>
      </x:c>
    </x:row>
    <x:row r="4936">
      <x:c r="A4936" t="str">
        <x:v>Set2_200-10-3</x:v>
      </x:c>
      <x:c r="B4936" t="str">
        <x:v>standard_same_day</x:v>
      </x:c>
      <x:c r="C4936" t="str">
        <x:v>C98</x:v>
      </x:c>
      <x:c r="D4936" s="59" t="n">
        <x:v>1</x:v>
      </x:c>
      <x:c r="E4936" s="59" t="n">
        <x:v>47</x:v>
      </x:c>
      <x:c r="F4936" s="59" t="str">
        <x:v>S9</x:v>
      </x:c>
      <x:c r="G4936" s="59" t="n">
        <x:v>386</x:v>
      </x:c>
      <x:c r="H4936" s="59" t="n">
        <x:v>418</x:v>
      </x:c>
      <x:c r="I4936" s="59" t="n">
        <x:v>10</x:v>
      </x:c>
      <x:c r="J4936" s="60" t="n">
        <x:f>'参数'!$C$5</x:f>
        <x:v>360</x:v>
      </x:c>
      <x:c r="K4936" s="60" t="n">
        <x:f>'参数'!$D$5</x:f>
        <x:v>240</x:v>
      </x:c>
      <x:c r="L4936" s="60" t="n">
        <x:f>H4936+I4936+J4936</x:f>
        <x:v>788</x:v>
      </x:c>
      <x:c r="M4936" s="60" t="n">
        <x:f>L4936+K4936</x:f>
        <x:v>1028</x:v>
      </x:c>
      <x:c r="N4936" s="60" t="n">
        <x:f>'参数'!$B$10</x:f>
        <x:v>1</x:v>
      </x:c>
      <x:c r="O4936" s="60" t="n">
        <x:f>N4936*'参数'!$B$11</x:f>
        <x:v>2</x:v>
      </x:c>
      <x:c r="P4936" s="60" t="n">
        <x:f>N4936*'参数'!$B$12</x:f>
        <x:v>1</x:v>
      </x:c>
      <x:c r="Q4936" t="str">
        <x:f>C4936&amp;"d"</x:f>
        <x:v>C98d</x:v>
      </x:c>
      <x:c r="R4936" t="str">
        <x:f>C4936&amp;"p"</x:f>
        <x:v>C98p</x:v>
      </x:c>
      <x:c r="S4936" t="str">
        <x:f>IF(AND(L4936&gt;=H4936+I4936+J4936,M4936&gt;L4936,F4936&lt;&gt;""),"PASS","FAIL")</x:f>
        <x:v>PASS</x:v>
      </x:c>
      <x:c r="T4936" t="n">
        <x:v>10</x:v>
      </x:c>
      <x:c r="U4936" t="str">
        <x:v>pickup_after_delivery_completion_plus_usage_lag</x:v>
      </x:c>
    </x:row>
    <x:row r="4937">
      <x:c r="A4937" t="str">
        <x:v>Set2_200-10-3</x:v>
      </x:c>
      <x:c r="B4937" t="str">
        <x:v>standard_same_day</x:v>
      </x:c>
      <x:c r="C4937" t="str">
        <x:v>C99</x:v>
      </x:c>
      <x:c r="D4937" s="59" t="n">
        <x:v>14</x:v>
      </x:c>
      <x:c r="E4937" s="59" t="n">
        <x:v>37</x:v>
      </x:c>
      <x:c r="F4937" s="59" t="str">
        <x:v>S3</x:v>
      </x:c>
      <x:c r="G4937" s="59" t="n">
        <x:v>613</x:v>
      </x:c>
      <x:c r="H4937" s="59" t="n">
        <x:v>643</x:v>
      </x:c>
      <x:c r="I4937" s="59" t="n">
        <x:v>10</x:v>
      </x:c>
      <x:c r="J4937" s="60" t="n">
        <x:f>'参数'!$C$5</x:f>
        <x:v>360</x:v>
      </x:c>
      <x:c r="K4937" s="60" t="n">
        <x:f>'参数'!$D$5</x:f>
        <x:v>240</x:v>
      </x:c>
      <x:c r="L4937" s="60" t="n">
        <x:f>H4937+I4937+J4937</x:f>
        <x:v>1013</x:v>
      </x:c>
      <x:c r="M4937" s="60" t="n">
        <x:f>L4937+K4937</x:f>
        <x:v>1253</x:v>
      </x:c>
      <x:c r="N4937" s="60" t="n">
        <x:f>'参数'!$B$10</x:f>
        <x:v>1</x:v>
      </x:c>
      <x:c r="O4937" s="60" t="n">
        <x:f>N4937*'参数'!$B$11</x:f>
        <x:v>2</x:v>
      </x:c>
      <x:c r="P4937" s="60" t="n">
        <x:f>N4937*'参数'!$B$12</x:f>
        <x:v>1</x:v>
      </x:c>
      <x:c r="Q4937" t="str">
        <x:f>C4937&amp;"d"</x:f>
        <x:v>C99d</x:v>
      </x:c>
      <x:c r="R4937" t="str">
        <x:f>C4937&amp;"p"</x:f>
        <x:v>C99p</x:v>
      </x:c>
      <x:c r="S4937" t="str">
        <x:f>IF(AND(L4937&gt;=H4937+I4937+J4937,M4937&gt;L4937,F4937&lt;&gt;""),"PASS","FAIL")</x:f>
        <x:v>PASS</x:v>
      </x:c>
      <x:c r="T4937" t="n">
        <x:v>9</x:v>
      </x:c>
      <x:c r="U4937" t="str">
        <x:v>pickup_after_delivery_completion_plus_usage_lag</x:v>
      </x:c>
    </x:row>
    <x:row r="4938">
      <x:c r="A4938" t="str">
        <x:v>Set2_200-10-3</x:v>
      </x:c>
      <x:c r="B4938" t="str">
        <x:v>standard_same_day</x:v>
      </x:c>
      <x:c r="C4938" t="str">
        <x:v>C100</x:v>
      </x:c>
      <x:c r="D4938" s="59" t="n">
        <x:v>14</x:v>
      </x:c>
      <x:c r="E4938" s="59" t="n">
        <x:v>48</x:v>
      </x:c>
      <x:c r="F4938" s="59" t="str">
        <x:v>S9</x:v>
      </x:c>
      <x:c r="G4938" s="59" t="n">
        <x:v>538</x:v>
      </x:c>
      <x:c r="H4938" s="59" t="n">
        <x:v>558</x:v>
      </x:c>
      <x:c r="I4938" s="59" t="n">
        <x:v>10</x:v>
      </x:c>
      <x:c r="J4938" s="60" t="n">
        <x:f>'参数'!$C$5</x:f>
        <x:v>360</x:v>
      </x:c>
      <x:c r="K4938" s="60" t="n">
        <x:f>'参数'!$D$5</x:f>
        <x:v>240</x:v>
      </x:c>
      <x:c r="L4938" s="60" t="n">
        <x:f>H4938+I4938+J4938</x:f>
        <x:v>928</x:v>
      </x:c>
      <x:c r="M4938" s="60" t="n">
        <x:f>L4938+K4938</x:f>
        <x:v>1168</x:v>
      </x:c>
      <x:c r="N4938" s="60" t="n">
        <x:f>'参数'!$B$10</x:f>
        <x:v>1</x:v>
      </x:c>
      <x:c r="O4938" s="60" t="n">
        <x:f>N4938*'参数'!$B$11</x:f>
        <x:v>2</x:v>
      </x:c>
      <x:c r="P4938" s="60" t="n">
        <x:f>N4938*'参数'!$B$12</x:f>
        <x:v>1</x:v>
      </x:c>
      <x:c r="Q4938" t="str">
        <x:f>C4938&amp;"d"</x:f>
        <x:v>C100d</x:v>
      </x:c>
      <x:c r="R4938" t="str">
        <x:f>C4938&amp;"p"</x:f>
        <x:v>C100p</x:v>
      </x:c>
      <x:c r="S4938" t="str">
        <x:f>IF(AND(L4938&gt;=H4938+I4938+J4938,M4938&gt;L4938,F4938&lt;&gt;""),"PASS","FAIL")</x:f>
        <x:v>PASS</x:v>
      </x:c>
      <x:c r="T4938" t="n">
        <x:v>12</x:v>
      </x:c>
      <x:c r="U4938" t="str">
        <x:v>pickup_after_delivery_completion_plus_usage_lag</x:v>
      </x:c>
    </x:row>
    <x:row r="4939">
      <x:c r="A4939" t="str">
        <x:v>Set2_200-10-3</x:v>
      </x:c>
      <x:c r="B4939" t="str">
        <x:v>standard_same_day</x:v>
      </x:c>
      <x:c r="C4939" t="str">
        <x:v>C101</x:v>
      </x:c>
      <x:c r="D4939" s="59" t="n">
        <x:v>3</x:v>
      </x:c>
      <x:c r="E4939" s="59" t="n">
        <x:v>47</x:v>
      </x:c>
      <x:c r="F4939" s="59" t="str">
        <x:v>S9</x:v>
      </x:c>
      <x:c r="G4939" s="59" t="n">
        <x:v>346</x:v>
      </x:c>
      <x:c r="H4939" s="59" t="n">
        <x:v>376</x:v>
      </x:c>
      <x:c r="I4939" s="59" t="n">
        <x:v>10</x:v>
      </x:c>
      <x:c r="J4939" s="60" t="n">
        <x:f>'参数'!$C$5</x:f>
        <x:v>360</x:v>
      </x:c>
      <x:c r="K4939" s="60" t="n">
        <x:f>'参数'!$D$5</x:f>
        <x:v>240</x:v>
      </x:c>
      <x:c r="L4939" s="60" t="n">
        <x:f>H4939+I4939+J4939</x:f>
        <x:v>746</x:v>
      </x:c>
      <x:c r="M4939" s="60" t="n">
        <x:f>L4939+K4939</x:f>
        <x:v>986</x:v>
      </x:c>
      <x:c r="N4939" s="60" t="n">
        <x:f>'参数'!$B$10</x:f>
        <x:v>1</x:v>
      </x:c>
      <x:c r="O4939" s="60" t="n">
        <x:f>N4939*'参数'!$B$11</x:f>
        <x:v>2</x:v>
      </x:c>
      <x:c r="P4939" s="60" t="n">
        <x:f>N4939*'参数'!$B$12</x:f>
        <x:v>1</x:v>
      </x:c>
      <x:c r="Q4939" t="str">
        <x:f>C4939&amp;"d"</x:f>
        <x:v>C101d</x:v>
      </x:c>
      <x:c r="R4939" t="str">
        <x:f>C4939&amp;"p"</x:f>
        <x:v>C101p</x:v>
      </x:c>
      <x:c r="S4939" t="str">
        <x:f>IF(AND(L4939&gt;=H4939+I4939+J4939,M4939&gt;L4939,F4939&lt;&gt;""),"PASS","FAIL")</x:f>
        <x:v>PASS</x:v>
      </x:c>
      <x:c r="T4939" t="n">
        <x:v>18</x:v>
      </x:c>
      <x:c r="U4939" t="str">
        <x:v>pickup_after_delivery_completion_plus_usage_lag</x:v>
      </x:c>
    </x:row>
    <x:row r="4940">
      <x:c r="A4940" t="str">
        <x:v>Set2_200-10-3</x:v>
      </x:c>
      <x:c r="B4940" t="str">
        <x:v>standard_same_day</x:v>
      </x:c>
      <x:c r="C4940" t="str">
        <x:v>C102</x:v>
      </x:c>
      <x:c r="D4940" s="59" t="n">
        <x:v>14</x:v>
      </x:c>
      <x:c r="E4940" s="59" t="n">
        <x:v>48</x:v>
      </x:c>
      <x:c r="F4940" s="59" t="str">
        <x:v>S9</x:v>
      </x:c>
      <x:c r="G4940" s="59" t="n">
        <x:v>122</x:v>
      </x:c>
      <x:c r="H4940" s="59" t="n">
        <x:v>158</x:v>
      </x:c>
      <x:c r="I4940" s="59" t="n">
        <x:v>10</x:v>
      </x:c>
      <x:c r="J4940" s="60" t="n">
        <x:f>'参数'!$C$5</x:f>
        <x:v>360</x:v>
      </x:c>
      <x:c r="K4940" s="60" t="n">
        <x:f>'参数'!$D$5</x:f>
        <x:v>240</x:v>
      </x:c>
      <x:c r="L4940" s="60" t="n">
        <x:f>H4940+I4940+J4940</x:f>
        <x:v>528</x:v>
      </x:c>
      <x:c r="M4940" s="60" t="n">
        <x:f>L4940+K4940</x:f>
        <x:v>768</x:v>
      </x:c>
      <x:c r="N4940" s="60" t="n">
        <x:f>'参数'!$B$10</x:f>
        <x:v>1</x:v>
      </x:c>
      <x:c r="O4940" s="60" t="n">
        <x:f>N4940*'参数'!$B$11</x:f>
        <x:v>2</x:v>
      </x:c>
      <x:c r="P4940" s="60" t="n">
        <x:f>N4940*'参数'!$B$12</x:f>
        <x:v>1</x:v>
      </x:c>
      <x:c r="Q4940" t="str">
        <x:f>C4940&amp;"d"</x:f>
        <x:v>C102d</x:v>
      </x:c>
      <x:c r="R4940" t="str">
        <x:f>C4940&amp;"p"</x:f>
        <x:v>C102p</x:v>
      </x:c>
      <x:c r="S4940" t="str">
        <x:f>IF(AND(L4940&gt;=H4940+I4940+J4940,M4940&gt;L4940,F4940&lt;&gt;""),"PASS","FAIL")</x:f>
        <x:v>PASS</x:v>
      </x:c>
      <x:c r="T4940" t="n">
        <x:v>2</x:v>
      </x:c>
      <x:c r="U4940" t="str">
        <x:v>pickup_after_delivery_completion_plus_usage_lag</x:v>
      </x:c>
    </x:row>
    <x:row r="4941">
      <x:c r="A4941" t="str">
        <x:v>Set2_200-10-3</x:v>
      </x:c>
      <x:c r="B4941" t="str">
        <x:v>standard_same_day</x:v>
      </x:c>
      <x:c r="C4941" t="str">
        <x:v>C103</x:v>
      </x:c>
      <x:c r="D4941" s="59" t="n">
        <x:v>3</x:v>
      </x:c>
      <x:c r="E4941" s="59" t="n">
        <x:v>50</x:v>
      </x:c>
      <x:c r="F4941" s="59" t="str">
        <x:v>S9</x:v>
      </x:c>
      <x:c r="G4941" s="59" t="n">
        <x:v>443</x:v>
      </x:c>
      <x:c r="H4941" s="59" t="n">
        <x:v>465</x:v>
      </x:c>
      <x:c r="I4941" s="59" t="n">
        <x:v>10</x:v>
      </x:c>
      <x:c r="J4941" s="60" t="n">
        <x:f>'参数'!$C$5</x:f>
        <x:v>360</x:v>
      </x:c>
      <x:c r="K4941" s="60" t="n">
        <x:f>'参数'!$D$5</x:f>
        <x:v>240</x:v>
      </x:c>
      <x:c r="L4941" s="60" t="n">
        <x:f>H4941+I4941+J4941</x:f>
        <x:v>835</x:v>
      </x:c>
      <x:c r="M4941" s="60" t="n">
        <x:f>L4941+K4941</x:f>
        <x:v>1075</x:v>
      </x:c>
      <x:c r="N4941" s="60" t="n">
        <x:f>'参数'!$B$10</x:f>
        <x:v>1</x:v>
      </x:c>
      <x:c r="O4941" s="60" t="n">
        <x:f>N4941*'参数'!$B$11</x:f>
        <x:v>2</x:v>
      </x:c>
      <x:c r="P4941" s="60" t="n">
        <x:f>N4941*'参数'!$B$12</x:f>
        <x:v>1</x:v>
      </x:c>
      <x:c r="Q4941" t="str">
        <x:f>C4941&amp;"d"</x:f>
        <x:v>C103d</x:v>
      </x:c>
      <x:c r="R4941" t="str">
        <x:f>C4941&amp;"p"</x:f>
        <x:v>C103p</x:v>
      </x:c>
      <x:c r="S4941" t="str">
        <x:f>IF(AND(L4941&gt;=H4941+I4941+J4941,M4941&gt;L4941,F4941&lt;&gt;""),"PASS","FAIL")</x:f>
        <x:v>PASS</x:v>
      </x:c>
      <x:c r="T4941" t="n">
        <x:v>7</x:v>
      </x:c>
      <x:c r="U4941" t="str">
        <x:v>pickup_after_delivery_completion_plus_usage_lag</x:v>
      </x:c>
    </x:row>
    <x:row r="4942">
      <x:c r="A4942" t="str">
        <x:v>Set2_200-10-3</x:v>
      </x:c>
      <x:c r="B4942" t="str">
        <x:v>standard_same_day</x:v>
      </x:c>
      <x:c r="C4942" t="str">
        <x:v>C104</x:v>
      </x:c>
      <x:c r="D4942" s="59" t="n">
        <x:v>9</x:v>
      </x:c>
      <x:c r="E4942" s="59" t="n">
        <x:v>50</x:v>
      </x:c>
      <x:c r="F4942" s="59" t="str">
        <x:v>S9</x:v>
      </x:c>
      <x:c r="G4942" s="59" t="n">
        <x:v>126</x:v>
      </x:c>
      <x:c r="H4942" s="59" t="n">
        <x:v>158</x:v>
      </x:c>
      <x:c r="I4942" s="59" t="n">
        <x:v>10</x:v>
      </x:c>
      <x:c r="J4942" s="60" t="n">
        <x:f>'参数'!$C$5</x:f>
        <x:v>360</x:v>
      </x:c>
      <x:c r="K4942" s="60" t="n">
        <x:f>'参数'!$D$5</x:f>
        <x:v>240</x:v>
      </x:c>
      <x:c r="L4942" s="60" t="n">
        <x:f>H4942+I4942+J4942</x:f>
        <x:v>528</x:v>
      </x:c>
      <x:c r="M4942" s="60" t="n">
        <x:f>L4942+K4942</x:f>
        <x:v>768</x:v>
      </x:c>
      <x:c r="N4942" s="60" t="n">
        <x:f>'参数'!$B$10</x:f>
        <x:v>1</x:v>
      </x:c>
      <x:c r="O4942" s="60" t="n">
        <x:f>N4942*'参数'!$B$11</x:f>
        <x:v>2</x:v>
      </x:c>
      <x:c r="P4942" s="60" t="n">
        <x:f>N4942*'参数'!$B$12</x:f>
        <x:v>1</x:v>
      </x:c>
      <x:c r="Q4942" t="str">
        <x:f>C4942&amp;"d"</x:f>
        <x:v>C104d</x:v>
      </x:c>
      <x:c r="R4942" t="str">
        <x:f>C4942&amp;"p"</x:f>
        <x:v>C104p</x:v>
      </x:c>
      <x:c r="S4942" t="str">
        <x:f>IF(AND(L4942&gt;=H4942+I4942+J4942,M4942&gt;L4942,F4942&lt;&gt;""),"PASS","FAIL")</x:f>
        <x:v>PASS</x:v>
      </x:c>
      <x:c r="T4942" t="n">
        <x:v>11</x:v>
      </x:c>
      <x:c r="U4942" t="str">
        <x:v>pickup_after_delivery_completion_plus_usage_lag</x:v>
      </x:c>
    </x:row>
    <x:row r="4943">
      <x:c r="A4943" t="str">
        <x:v>Set2_200-10-3</x:v>
      </x:c>
      <x:c r="B4943" t="str">
        <x:v>standard_same_day</x:v>
      </x:c>
      <x:c r="C4943" t="str">
        <x:v>C105</x:v>
      </x:c>
      <x:c r="D4943" s="59" t="n">
        <x:v>4</x:v>
      </x:c>
      <x:c r="E4943" s="59" t="n">
        <x:v>35</x:v>
      </x:c>
      <x:c r="F4943" s="59" t="str">
        <x:v>S9</x:v>
      </x:c>
      <x:c r="G4943" s="59" t="n">
        <x:v>564</x:v>
      </x:c>
      <x:c r="H4943" s="59" t="n">
        <x:v>584</x:v>
      </x:c>
      <x:c r="I4943" s="59" t="n">
        <x:v>10</x:v>
      </x:c>
      <x:c r="J4943" s="60" t="n">
        <x:f>'参数'!$C$5</x:f>
        <x:v>360</x:v>
      </x:c>
      <x:c r="K4943" s="60" t="n">
        <x:f>'参数'!$D$5</x:f>
        <x:v>240</x:v>
      </x:c>
      <x:c r="L4943" s="60" t="n">
        <x:f>H4943+I4943+J4943</x:f>
        <x:v>954</x:v>
      </x:c>
      <x:c r="M4943" s="60" t="n">
        <x:f>L4943+K4943</x:f>
        <x:v>1194</x:v>
      </x:c>
      <x:c r="N4943" s="60" t="n">
        <x:f>'参数'!$B$10</x:f>
        <x:v>1</x:v>
      </x:c>
      <x:c r="O4943" s="60" t="n">
        <x:f>N4943*'参数'!$B$11</x:f>
        <x:v>2</x:v>
      </x:c>
      <x:c r="P4943" s="60" t="n">
        <x:f>N4943*'参数'!$B$12</x:f>
        <x:v>1</x:v>
      </x:c>
      <x:c r="Q4943" t="str">
        <x:f>C4943&amp;"d"</x:f>
        <x:v>C105d</x:v>
      </x:c>
      <x:c r="R4943" t="str">
        <x:f>C4943&amp;"p"</x:f>
        <x:v>C105p</x:v>
      </x:c>
      <x:c r="S4943" t="str">
        <x:f>IF(AND(L4943&gt;=H4943+I4943+J4943,M4943&gt;L4943,F4943&lt;&gt;""),"PASS","FAIL")</x:f>
        <x:v>PASS</x:v>
      </x:c>
      <x:c r="T4943" t="n">
        <x:v>7</x:v>
      </x:c>
      <x:c r="U4943" t="str">
        <x:v>pickup_after_delivery_completion_plus_usage_lag</x:v>
      </x:c>
    </x:row>
    <x:row r="4944">
      <x:c r="A4944" t="str">
        <x:v>Set2_200-10-3</x:v>
      </x:c>
      <x:c r="B4944" t="str">
        <x:v>standard_same_day</x:v>
      </x:c>
      <x:c r="C4944" t="str">
        <x:v>C106</x:v>
      </x:c>
      <x:c r="D4944" s="59" t="n">
        <x:v>3</x:v>
      </x:c>
      <x:c r="E4944" s="59" t="n">
        <x:v>43</x:v>
      </x:c>
      <x:c r="F4944" s="59" t="str">
        <x:v>S9</x:v>
      </x:c>
      <x:c r="G4944" s="59" t="n">
        <x:v>149</x:v>
      </x:c>
      <x:c r="H4944" s="59" t="n">
        <x:v>173</x:v>
      </x:c>
      <x:c r="I4944" s="59" t="n">
        <x:v>10</x:v>
      </x:c>
      <x:c r="J4944" s="60" t="n">
        <x:f>'参数'!$C$5</x:f>
        <x:v>360</x:v>
      </x:c>
      <x:c r="K4944" s="60" t="n">
        <x:f>'参数'!$D$5</x:f>
        <x:v>240</x:v>
      </x:c>
      <x:c r="L4944" s="60" t="n">
        <x:f>H4944+I4944+J4944</x:f>
        <x:v>543</x:v>
      </x:c>
      <x:c r="M4944" s="60" t="n">
        <x:f>L4944+K4944</x:f>
        <x:v>783</x:v>
      </x:c>
      <x:c r="N4944" s="60" t="n">
        <x:f>'参数'!$B$10</x:f>
        <x:v>1</x:v>
      </x:c>
      <x:c r="O4944" s="60" t="n">
        <x:f>N4944*'参数'!$B$11</x:f>
        <x:v>2</x:v>
      </x:c>
      <x:c r="P4944" s="60" t="n">
        <x:f>N4944*'参数'!$B$12</x:f>
        <x:v>1</x:v>
      </x:c>
      <x:c r="Q4944" t="str">
        <x:f>C4944&amp;"d"</x:f>
        <x:v>C106d</x:v>
      </x:c>
      <x:c r="R4944" t="str">
        <x:f>C4944&amp;"p"</x:f>
        <x:v>C106p</x:v>
      </x:c>
      <x:c r="S4944" t="str">
        <x:f>IF(AND(L4944&gt;=H4944+I4944+J4944,M4944&gt;L4944,F4944&lt;&gt;""),"PASS","FAIL")</x:f>
        <x:v>PASS</x:v>
      </x:c>
      <x:c r="T4944" t="n">
        <x:v>11</x:v>
      </x:c>
      <x:c r="U4944" t="str">
        <x:v>pickup_after_delivery_completion_plus_usage_lag</x:v>
      </x:c>
    </x:row>
    <x:row r="4945">
      <x:c r="A4945" t="str">
        <x:v>Set2_200-10-3</x:v>
      </x:c>
      <x:c r="B4945" t="str">
        <x:v>standard_same_day</x:v>
      </x:c>
      <x:c r="C4945" t="str">
        <x:v>C107</x:v>
      </x:c>
      <x:c r="D4945" s="59" t="n">
        <x:v>14</x:v>
      </x:c>
      <x:c r="E4945" s="59" t="n">
        <x:v>31</x:v>
      </x:c>
      <x:c r="F4945" s="59" t="str">
        <x:v>S3</x:v>
      </x:c>
      <x:c r="G4945" s="59" t="n">
        <x:v>173</x:v>
      </x:c>
      <x:c r="H4945" s="59" t="n">
        <x:v>189</x:v>
      </x:c>
      <x:c r="I4945" s="59" t="n">
        <x:v>10</x:v>
      </x:c>
      <x:c r="J4945" s="60" t="n">
        <x:f>'参数'!$C$5</x:f>
        <x:v>360</x:v>
      </x:c>
      <x:c r="K4945" s="60" t="n">
        <x:f>'参数'!$D$5</x:f>
        <x:v>240</x:v>
      </x:c>
      <x:c r="L4945" s="60" t="n">
        <x:f>H4945+I4945+J4945</x:f>
        <x:v>559</x:v>
      </x:c>
      <x:c r="M4945" s="60" t="n">
        <x:f>L4945+K4945</x:f>
        <x:v>799</x:v>
      </x:c>
      <x:c r="N4945" s="60" t="n">
        <x:f>'参数'!$B$10</x:f>
        <x:v>1</x:v>
      </x:c>
      <x:c r="O4945" s="60" t="n">
        <x:f>N4945*'参数'!$B$11</x:f>
        <x:v>2</x:v>
      </x:c>
      <x:c r="P4945" s="60" t="n">
        <x:f>N4945*'参数'!$B$12</x:f>
        <x:v>1</x:v>
      </x:c>
      <x:c r="Q4945" t="str">
        <x:f>C4945&amp;"d"</x:f>
        <x:v>C107d</x:v>
      </x:c>
      <x:c r="R4945" t="str">
        <x:f>C4945&amp;"p"</x:f>
        <x:v>C107p</x:v>
      </x:c>
      <x:c r="S4945" t="str">
        <x:f>IF(AND(L4945&gt;=H4945+I4945+J4945,M4945&gt;L4945,F4945&lt;&gt;""),"PASS","FAIL")</x:f>
        <x:v>PASS</x:v>
      </x:c>
      <x:c r="T4945" t="n">
        <x:v>4</x:v>
      </x:c>
      <x:c r="U4945" t="str">
        <x:v>pickup_after_delivery_completion_plus_usage_lag</x:v>
      </x:c>
    </x:row>
    <x:row r="4946">
      <x:c r="A4946" t="str">
        <x:v>Set2_200-10-3</x:v>
      </x:c>
      <x:c r="B4946" t="str">
        <x:v>standard_same_day</x:v>
      </x:c>
      <x:c r="C4946" t="str">
        <x:v>C108</x:v>
      </x:c>
      <x:c r="D4946" s="59" t="n">
        <x:v>5</x:v>
      </x:c>
      <x:c r="E4946" s="59" t="n">
        <x:v>45</x:v>
      </x:c>
      <x:c r="F4946" s="59" t="str">
        <x:v>S9</x:v>
      </x:c>
      <x:c r="G4946" s="59" t="n">
        <x:v>534</x:v>
      </x:c>
      <x:c r="H4946" s="59" t="n">
        <x:v>566</x:v>
      </x:c>
      <x:c r="I4946" s="59" t="n">
        <x:v>10</x:v>
      </x:c>
      <x:c r="J4946" s="60" t="n">
        <x:f>'参数'!$C$5</x:f>
        <x:v>360</x:v>
      </x:c>
      <x:c r="K4946" s="60" t="n">
        <x:f>'参数'!$D$5</x:f>
        <x:v>240</x:v>
      </x:c>
      <x:c r="L4946" s="60" t="n">
        <x:f>H4946+I4946+J4946</x:f>
        <x:v>936</x:v>
      </x:c>
      <x:c r="M4946" s="60" t="n">
        <x:f>L4946+K4946</x:f>
        <x:v>1176</x:v>
      </x:c>
      <x:c r="N4946" s="60" t="n">
        <x:f>'参数'!$B$10</x:f>
        <x:v>1</x:v>
      </x:c>
      <x:c r="O4946" s="60" t="n">
        <x:f>N4946*'参数'!$B$11</x:f>
        <x:v>2</x:v>
      </x:c>
      <x:c r="P4946" s="60" t="n">
        <x:f>N4946*'参数'!$B$12</x:f>
        <x:v>1</x:v>
      </x:c>
      <x:c r="Q4946" t="str">
        <x:f>C4946&amp;"d"</x:f>
        <x:v>C108d</x:v>
      </x:c>
      <x:c r="R4946" t="str">
        <x:f>C4946&amp;"p"</x:f>
        <x:v>C108p</x:v>
      </x:c>
      <x:c r="S4946" t="str">
        <x:f>IF(AND(L4946&gt;=H4946+I4946+J4946,M4946&gt;L4946,F4946&lt;&gt;""),"PASS","FAIL")</x:f>
        <x:v>PASS</x:v>
      </x:c>
      <x:c r="T4946" t="n">
        <x:v>3</x:v>
      </x:c>
      <x:c r="U4946" t="str">
        <x:v>pickup_after_delivery_completion_plus_usage_lag</x:v>
      </x:c>
    </x:row>
    <x:row r="4947">
      <x:c r="A4947" t="str">
        <x:v>Set2_200-10-3</x:v>
      </x:c>
      <x:c r="B4947" t="str">
        <x:v>standard_same_day</x:v>
      </x:c>
      <x:c r="C4947" t="str">
        <x:v>C109</x:v>
      </x:c>
      <x:c r="D4947" s="59" t="n">
        <x:v>20</x:v>
      </x:c>
      <x:c r="E4947" s="59" t="n">
        <x:v>42</x:v>
      </x:c>
      <x:c r="F4947" s="59" t="str">
        <x:v>S6</x:v>
      </x:c>
      <x:c r="G4947" s="59" t="n">
        <x:v>584</x:v>
      </x:c>
      <x:c r="H4947" s="59" t="n">
        <x:v>608</x:v>
      </x:c>
      <x:c r="I4947" s="59" t="n">
        <x:v>10</x:v>
      </x:c>
      <x:c r="J4947" s="60" t="n">
        <x:f>'参数'!$C$5</x:f>
        <x:v>360</x:v>
      </x:c>
      <x:c r="K4947" s="60" t="n">
        <x:f>'参数'!$D$5</x:f>
        <x:v>240</x:v>
      </x:c>
      <x:c r="L4947" s="60" t="n">
        <x:f>H4947+I4947+J4947</x:f>
        <x:v>978</x:v>
      </x:c>
      <x:c r="M4947" s="60" t="n">
        <x:f>L4947+K4947</x:f>
        <x:v>1218</x:v>
      </x:c>
      <x:c r="N4947" s="60" t="n">
        <x:f>'参数'!$B$10</x:f>
        <x:v>1</x:v>
      </x:c>
      <x:c r="O4947" s="60" t="n">
        <x:f>N4947*'参数'!$B$11</x:f>
        <x:v>2</x:v>
      </x:c>
      <x:c r="P4947" s="60" t="n">
        <x:f>N4947*'参数'!$B$12</x:f>
        <x:v>1</x:v>
      </x:c>
      <x:c r="Q4947" t="str">
        <x:f>C4947&amp;"d"</x:f>
        <x:v>C109d</x:v>
      </x:c>
      <x:c r="R4947" t="str">
        <x:f>C4947&amp;"p"</x:f>
        <x:v>C109p</x:v>
      </x:c>
      <x:c r="S4947" t="str">
        <x:f>IF(AND(L4947&gt;=H4947+I4947+J4947,M4947&gt;L4947,F4947&lt;&gt;""),"PASS","FAIL")</x:f>
        <x:v>PASS</x:v>
      </x:c>
      <x:c r="T4947" t="n">
        <x:v>13</x:v>
      </x:c>
      <x:c r="U4947" t="str">
        <x:v>pickup_after_delivery_completion_plus_usage_lag</x:v>
      </x:c>
    </x:row>
    <x:row r="4948">
      <x:c r="A4948" t="str">
        <x:v>Set2_200-10-3</x:v>
      </x:c>
      <x:c r="B4948" t="str">
        <x:v>standard_same_day</x:v>
      </x:c>
      <x:c r="C4948" t="str">
        <x:v>C110</x:v>
      </x:c>
      <x:c r="D4948" s="59" t="n">
        <x:v>16</x:v>
      </x:c>
      <x:c r="E4948" s="59" t="n">
        <x:v>44</x:v>
      </x:c>
      <x:c r="F4948" s="59" t="str">
        <x:v>S6</x:v>
      </x:c>
      <x:c r="G4948" s="59" t="n">
        <x:v>539</x:v>
      </x:c>
      <x:c r="H4948" s="59" t="n">
        <x:v>557</x:v>
      </x:c>
      <x:c r="I4948" s="59" t="n">
        <x:v>10</x:v>
      </x:c>
      <x:c r="J4948" s="60" t="n">
        <x:f>'参数'!$C$5</x:f>
        <x:v>360</x:v>
      </x:c>
      <x:c r="K4948" s="60" t="n">
        <x:f>'参数'!$D$5</x:f>
        <x:v>240</x:v>
      </x:c>
      <x:c r="L4948" s="60" t="n">
        <x:f>H4948+I4948+J4948</x:f>
        <x:v>927</x:v>
      </x:c>
      <x:c r="M4948" s="60" t="n">
        <x:f>L4948+K4948</x:f>
        <x:v>1167</x:v>
      </x:c>
      <x:c r="N4948" s="60" t="n">
        <x:f>'参数'!$B$10</x:f>
        <x:v>1</x:v>
      </x:c>
      <x:c r="O4948" s="60" t="n">
        <x:f>N4948*'参数'!$B$11</x:f>
        <x:v>2</x:v>
      </x:c>
      <x:c r="P4948" s="60" t="n">
        <x:f>N4948*'参数'!$B$12</x:f>
        <x:v>1</x:v>
      </x:c>
      <x:c r="Q4948" t="str">
        <x:f>C4948&amp;"d"</x:f>
        <x:v>C110d</x:v>
      </x:c>
      <x:c r="R4948" t="str">
        <x:f>C4948&amp;"p"</x:f>
        <x:v>C110p</x:v>
      </x:c>
      <x:c r="S4948" t="str">
        <x:f>IF(AND(L4948&gt;=H4948+I4948+J4948,M4948&gt;L4948,F4948&lt;&gt;""),"PASS","FAIL")</x:f>
        <x:v>PASS</x:v>
      </x:c>
      <x:c r="T4948" t="n">
        <x:v>3</x:v>
      </x:c>
      <x:c r="U4948" t="str">
        <x:v>pickup_after_delivery_completion_plus_usage_lag</x:v>
      </x:c>
    </x:row>
    <x:row r="4949">
      <x:c r="A4949" t="str">
        <x:v>Set2_200-10-3</x:v>
      </x:c>
      <x:c r="B4949" t="str">
        <x:v>standard_same_day</x:v>
      </x:c>
      <x:c r="C4949" t="str">
        <x:v>C111</x:v>
      </x:c>
      <x:c r="D4949" s="59" t="n">
        <x:v>4</x:v>
      </x:c>
      <x:c r="E4949" s="59" t="n">
        <x:v>44</x:v>
      </x:c>
      <x:c r="F4949" s="59" t="str">
        <x:v>S9</x:v>
      </x:c>
      <x:c r="G4949" s="59" t="n">
        <x:v>153</x:v>
      </x:c>
      <x:c r="H4949" s="59" t="n">
        <x:v>183</x:v>
      </x:c>
      <x:c r="I4949" s="59" t="n">
        <x:v>10</x:v>
      </x:c>
      <x:c r="J4949" s="60" t="n">
        <x:f>'参数'!$C$5</x:f>
        <x:v>360</x:v>
      </x:c>
      <x:c r="K4949" s="60" t="n">
        <x:f>'参数'!$D$5</x:f>
        <x:v>240</x:v>
      </x:c>
      <x:c r="L4949" s="60" t="n">
        <x:f>H4949+I4949+J4949</x:f>
        <x:v>553</x:v>
      </x:c>
      <x:c r="M4949" s="60" t="n">
        <x:f>L4949+K4949</x:f>
        <x:v>793</x:v>
      </x:c>
      <x:c r="N4949" s="60" t="n">
        <x:f>'参数'!$B$10</x:f>
        <x:v>1</x:v>
      </x:c>
      <x:c r="O4949" s="60" t="n">
        <x:f>N4949*'参数'!$B$11</x:f>
        <x:v>2</x:v>
      </x:c>
      <x:c r="P4949" s="60" t="n">
        <x:f>N4949*'参数'!$B$12</x:f>
        <x:v>1</x:v>
      </x:c>
      <x:c r="Q4949" t="str">
        <x:f>C4949&amp;"d"</x:f>
        <x:v>C111d</x:v>
      </x:c>
      <x:c r="R4949" t="str">
        <x:f>C4949&amp;"p"</x:f>
        <x:v>C111p</x:v>
      </x:c>
      <x:c r="S4949" t="str">
        <x:f>IF(AND(L4949&gt;=H4949+I4949+J4949,M4949&gt;L4949,F4949&lt;&gt;""),"PASS","FAIL")</x:f>
        <x:v>PASS</x:v>
      </x:c>
      <x:c r="T4949" t="n">
        <x:v>2</x:v>
      </x:c>
      <x:c r="U4949" t="str">
        <x:v>pickup_after_delivery_completion_plus_usage_lag</x:v>
      </x:c>
    </x:row>
    <x:row r="4950">
      <x:c r="A4950" t="str">
        <x:v>Set2_200-10-3</x:v>
      </x:c>
      <x:c r="B4950" t="str">
        <x:v>standard_same_day</x:v>
      </x:c>
      <x:c r="C4950" t="str">
        <x:v>C112</x:v>
      </x:c>
      <x:c r="D4950" s="59" t="n">
        <x:v>11</x:v>
      </x:c>
      <x:c r="E4950" s="59" t="n">
        <x:v>31</x:v>
      </x:c>
      <x:c r="F4950" s="59" t="str">
        <x:v>S3</x:v>
      </x:c>
      <x:c r="G4950" s="59" t="n">
        <x:v>666</x:v>
      </x:c>
      <x:c r="H4950" s="59" t="n">
        <x:v>680</x:v>
      </x:c>
      <x:c r="I4950" s="59" t="n">
        <x:v>10</x:v>
      </x:c>
      <x:c r="J4950" s="60" t="n">
        <x:f>'参数'!$C$5</x:f>
        <x:v>360</x:v>
      </x:c>
      <x:c r="K4950" s="60" t="n">
        <x:f>'参数'!$D$5</x:f>
        <x:v>240</x:v>
      </x:c>
      <x:c r="L4950" s="60" t="n">
        <x:f>H4950+I4950+J4950</x:f>
        <x:v>1050</x:v>
      </x:c>
      <x:c r="M4950" s="60" t="n">
        <x:f>L4950+K4950</x:f>
        <x:v>1290</x:v>
      </x:c>
      <x:c r="N4950" s="60" t="n">
        <x:f>'参数'!$B$10</x:f>
        <x:v>1</x:v>
      </x:c>
      <x:c r="O4950" s="60" t="n">
        <x:f>N4950*'参数'!$B$11</x:f>
        <x:v>2</x:v>
      </x:c>
      <x:c r="P4950" s="60" t="n">
        <x:f>N4950*'参数'!$B$12</x:f>
        <x:v>1</x:v>
      </x:c>
      <x:c r="Q4950" t="str">
        <x:f>C4950&amp;"d"</x:f>
        <x:v>C112d</x:v>
      </x:c>
      <x:c r="R4950" t="str">
        <x:f>C4950&amp;"p"</x:f>
        <x:v>C112p</x:v>
      </x:c>
      <x:c r="S4950" t="str">
        <x:f>IF(AND(L4950&gt;=H4950+I4950+J4950,M4950&gt;L4950,F4950&lt;&gt;""),"PASS","FAIL")</x:f>
        <x:v>PASS</x:v>
      </x:c>
      <x:c r="T4950" t="n">
        <x:v>6</x:v>
      </x:c>
      <x:c r="U4950" t="str">
        <x:v>pickup_after_delivery_completion_plus_usage_lag</x:v>
      </x:c>
    </x:row>
    <x:row r="4951">
      <x:c r="A4951" t="str">
        <x:v>Set2_200-10-3</x:v>
      </x:c>
      <x:c r="B4951" t="str">
        <x:v>standard_same_day</x:v>
      </x:c>
      <x:c r="C4951" t="str">
        <x:v>C113</x:v>
      </x:c>
      <x:c r="D4951" s="59" t="n">
        <x:v>14</x:v>
      </x:c>
      <x:c r="E4951" s="59" t="n">
        <x:v>40</x:v>
      </x:c>
      <x:c r="F4951" s="59" t="str">
        <x:v>S9</x:v>
      </x:c>
      <x:c r="G4951" s="59" t="n">
        <x:v>623</x:v>
      </x:c>
      <x:c r="H4951" s="59" t="n">
        <x:v>641</x:v>
      </x:c>
      <x:c r="I4951" s="59" t="n">
        <x:v>10</x:v>
      </x:c>
      <x:c r="J4951" s="60" t="n">
        <x:f>'参数'!$C$5</x:f>
        <x:v>360</x:v>
      </x:c>
      <x:c r="K4951" s="60" t="n">
        <x:f>'参数'!$D$5</x:f>
        <x:v>240</x:v>
      </x:c>
      <x:c r="L4951" s="60" t="n">
        <x:f>H4951+I4951+J4951</x:f>
        <x:v>1011</x:v>
      </x:c>
      <x:c r="M4951" s="60" t="n">
        <x:f>L4951+K4951</x:f>
        <x:v>1251</x:v>
      </x:c>
      <x:c r="N4951" s="60" t="n">
        <x:f>'参数'!$B$10</x:f>
        <x:v>1</x:v>
      </x:c>
      <x:c r="O4951" s="60" t="n">
        <x:f>N4951*'参数'!$B$11</x:f>
        <x:v>2</x:v>
      </x:c>
      <x:c r="P4951" s="60" t="n">
        <x:f>N4951*'参数'!$B$12</x:f>
        <x:v>1</x:v>
      </x:c>
      <x:c r="Q4951" t="str">
        <x:f>C4951&amp;"d"</x:f>
        <x:v>C113d</x:v>
      </x:c>
      <x:c r="R4951" t="str">
        <x:f>C4951&amp;"p"</x:f>
        <x:v>C113p</x:v>
      </x:c>
      <x:c r="S4951" t="str">
        <x:f>IF(AND(L4951&gt;=H4951+I4951+J4951,M4951&gt;L4951,F4951&lt;&gt;""),"PASS","FAIL")</x:f>
        <x:v>PASS</x:v>
      </x:c>
      <x:c r="T4951" t="n">
        <x:v>10</x:v>
      </x:c>
      <x:c r="U4951" t="str">
        <x:v>pickup_after_delivery_completion_plus_usage_lag</x:v>
      </x:c>
    </x:row>
    <x:row r="4952">
      <x:c r="A4952" t="str">
        <x:v>Set2_200-10-3</x:v>
      </x:c>
      <x:c r="B4952" t="str">
        <x:v>standard_same_day</x:v>
      </x:c>
      <x:c r="C4952" t="str">
        <x:v>C114</x:v>
      </x:c>
      <x:c r="D4952" s="59" t="n">
        <x:v>19</x:v>
      </x:c>
      <x:c r="E4952" s="59" t="n">
        <x:v>35</x:v>
      </x:c>
      <x:c r="F4952" s="59" t="str">
        <x:v>S0</x:v>
      </x:c>
      <x:c r="G4952" s="59" t="n">
        <x:v>148</x:v>
      </x:c>
      <x:c r="H4952" s="59" t="n">
        <x:v>174</x:v>
      </x:c>
      <x:c r="I4952" s="59" t="n">
        <x:v>10</x:v>
      </x:c>
      <x:c r="J4952" s="60" t="n">
        <x:f>'参数'!$C$5</x:f>
        <x:v>360</x:v>
      </x:c>
      <x:c r="K4952" s="60" t="n">
        <x:f>'参数'!$D$5</x:f>
        <x:v>240</x:v>
      </x:c>
      <x:c r="L4952" s="60" t="n">
        <x:f>H4952+I4952+J4952</x:f>
        <x:v>544</x:v>
      </x:c>
      <x:c r="M4952" s="60" t="n">
        <x:f>L4952+K4952</x:f>
        <x:v>784</x:v>
      </x:c>
      <x:c r="N4952" s="60" t="n">
        <x:f>'参数'!$B$10</x:f>
        <x:v>1</x:v>
      </x:c>
      <x:c r="O4952" s="60" t="n">
        <x:f>N4952*'参数'!$B$11</x:f>
        <x:v>2</x:v>
      </x:c>
      <x:c r="P4952" s="60" t="n">
        <x:f>N4952*'参数'!$B$12</x:f>
        <x:v>1</x:v>
      </x:c>
      <x:c r="Q4952" t="str">
        <x:f>C4952&amp;"d"</x:f>
        <x:v>C114d</x:v>
      </x:c>
      <x:c r="R4952" t="str">
        <x:f>C4952&amp;"p"</x:f>
        <x:v>C114p</x:v>
      </x:c>
      <x:c r="S4952" t="str">
        <x:f>IF(AND(L4952&gt;=H4952+I4952+J4952,M4952&gt;L4952,F4952&lt;&gt;""),"PASS","FAIL")</x:f>
        <x:v>PASS</x:v>
      </x:c>
      <x:c r="T4952" t="n">
        <x:v>19</x:v>
      </x:c>
      <x:c r="U4952" t="str">
        <x:v>pickup_after_delivery_completion_plus_usage_lag</x:v>
      </x:c>
    </x:row>
    <x:row r="4953">
      <x:c r="A4953" t="str">
        <x:v>Set2_200-10-3</x:v>
      </x:c>
      <x:c r="B4953" t="str">
        <x:v>standard_same_day</x:v>
      </x:c>
      <x:c r="C4953" t="str">
        <x:v>C115</x:v>
      </x:c>
      <x:c r="D4953" s="59" t="n">
        <x:v>7</x:v>
      </x:c>
      <x:c r="E4953" s="59" t="n">
        <x:v>46</x:v>
      </x:c>
      <x:c r="F4953" s="59" t="str">
        <x:v>S9</x:v>
      </x:c>
      <x:c r="G4953" s="59" t="n">
        <x:v>344</x:v>
      </x:c>
      <x:c r="H4953" s="59" t="n">
        <x:v>380</x:v>
      </x:c>
      <x:c r="I4953" s="59" t="n">
        <x:v>10</x:v>
      </x:c>
      <x:c r="J4953" s="60" t="n">
        <x:f>'参数'!$C$5</x:f>
        <x:v>360</x:v>
      </x:c>
      <x:c r="K4953" s="60" t="n">
        <x:f>'参数'!$D$5</x:f>
        <x:v>240</x:v>
      </x:c>
      <x:c r="L4953" s="60" t="n">
        <x:f>H4953+I4953+J4953</x:f>
        <x:v>750</x:v>
      </x:c>
      <x:c r="M4953" s="60" t="n">
        <x:f>L4953+K4953</x:f>
        <x:v>990</x:v>
      </x:c>
      <x:c r="N4953" s="60" t="n">
        <x:f>'参数'!$B$10</x:f>
        <x:v>1</x:v>
      </x:c>
      <x:c r="O4953" s="60" t="n">
        <x:f>N4953*'参数'!$B$11</x:f>
        <x:v>2</x:v>
      </x:c>
      <x:c r="P4953" s="60" t="n">
        <x:f>N4953*'参数'!$B$12</x:f>
        <x:v>1</x:v>
      </x:c>
      <x:c r="Q4953" t="str">
        <x:f>C4953&amp;"d"</x:f>
        <x:v>C115d</x:v>
      </x:c>
      <x:c r="R4953" t="str">
        <x:f>C4953&amp;"p"</x:f>
        <x:v>C115p</x:v>
      </x:c>
      <x:c r="S4953" t="str">
        <x:f>IF(AND(L4953&gt;=H4953+I4953+J4953,M4953&gt;L4953,F4953&lt;&gt;""),"PASS","FAIL")</x:f>
        <x:v>PASS</x:v>
      </x:c>
      <x:c r="T4953" t="n">
        <x:v>5</x:v>
      </x:c>
      <x:c r="U4953" t="str">
        <x:v>pickup_after_delivery_completion_plus_usage_lag</x:v>
      </x:c>
    </x:row>
    <x:row r="4954">
      <x:c r="A4954" t="str">
        <x:v>Set2_200-10-3</x:v>
      </x:c>
      <x:c r="B4954" t="str">
        <x:v>standard_same_day</x:v>
      </x:c>
      <x:c r="C4954" t="str">
        <x:v>C116</x:v>
      </x:c>
      <x:c r="D4954" s="59" t="n">
        <x:v>3</x:v>
      </x:c>
      <x:c r="E4954" s="59" t="n">
        <x:v>44</x:v>
      </x:c>
      <x:c r="F4954" s="59" t="str">
        <x:v>S9</x:v>
      </x:c>
      <x:c r="G4954" s="59" t="n">
        <x:v>578</x:v>
      </x:c>
      <x:c r="H4954" s="59" t="n">
        <x:v>600</x:v>
      </x:c>
      <x:c r="I4954" s="59" t="n">
        <x:v>10</x:v>
      </x:c>
      <x:c r="J4954" s="60" t="n">
        <x:f>'参数'!$C$5</x:f>
        <x:v>360</x:v>
      </x:c>
      <x:c r="K4954" s="60" t="n">
        <x:f>'参数'!$D$5</x:f>
        <x:v>240</x:v>
      </x:c>
      <x:c r="L4954" s="60" t="n">
        <x:f>H4954+I4954+J4954</x:f>
        <x:v>970</x:v>
      </x:c>
      <x:c r="M4954" s="60" t="n">
        <x:f>L4954+K4954</x:f>
        <x:v>1210</x:v>
      </x:c>
      <x:c r="N4954" s="60" t="n">
        <x:f>'参数'!$B$10</x:f>
        <x:v>1</x:v>
      </x:c>
      <x:c r="O4954" s="60" t="n">
        <x:f>N4954*'参数'!$B$11</x:f>
        <x:v>2</x:v>
      </x:c>
      <x:c r="P4954" s="60" t="n">
        <x:f>N4954*'参数'!$B$12</x:f>
        <x:v>1</x:v>
      </x:c>
      <x:c r="Q4954" t="str">
        <x:f>C4954&amp;"d"</x:f>
        <x:v>C116d</x:v>
      </x:c>
      <x:c r="R4954" t="str">
        <x:f>C4954&amp;"p"</x:f>
        <x:v>C116p</x:v>
      </x:c>
      <x:c r="S4954" t="str">
        <x:f>IF(AND(L4954&gt;=H4954+I4954+J4954,M4954&gt;L4954,F4954&lt;&gt;""),"PASS","FAIL")</x:f>
        <x:v>PASS</x:v>
      </x:c>
      <x:c r="T4954" t="n">
        <x:v>8</x:v>
      </x:c>
      <x:c r="U4954" t="str">
        <x:v>pickup_after_delivery_completion_plus_usage_lag</x:v>
      </x:c>
    </x:row>
    <x:row r="4955">
      <x:c r="A4955" t="str">
        <x:v>Set2_200-10-3</x:v>
      </x:c>
      <x:c r="B4955" t="str">
        <x:v>standard_same_day</x:v>
      </x:c>
      <x:c r="C4955" t="str">
        <x:v>C117</x:v>
      </x:c>
      <x:c r="D4955" s="59" t="n">
        <x:v>5</x:v>
      </x:c>
      <x:c r="E4955" s="59" t="n">
        <x:v>30</x:v>
      </x:c>
      <x:c r="F4955" s="59" t="str">
        <x:v>S8</x:v>
      </x:c>
      <x:c r="G4955" s="59" t="n">
        <x:v>397</x:v>
      </x:c>
      <x:c r="H4955" s="59" t="n">
        <x:v>431</x:v>
      </x:c>
      <x:c r="I4955" s="59" t="n">
        <x:v>10</x:v>
      </x:c>
      <x:c r="J4955" s="60" t="n">
        <x:f>'参数'!$C$5</x:f>
        <x:v>360</x:v>
      </x:c>
      <x:c r="K4955" s="60" t="n">
        <x:f>'参数'!$D$5</x:f>
        <x:v>240</x:v>
      </x:c>
      <x:c r="L4955" s="60" t="n">
        <x:f>H4955+I4955+J4955</x:f>
        <x:v>801</x:v>
      </x:c>
      <x:c r="M4955" s="60" t="n">
        <x:f>L4955+K4955</x:f>
        <x:v>1041</x:v>
      </x:c>
      <x:c r="N4955" s="60" t="n">
        <x:f>'参数'!$B$10</x:f>
        <x:v>1</x:v>
      </x:c>
      <x:c r="O4955" s="60" t="n">
        <x:f>N4955*'参数'!$B$11</x:f>
        <x:v>2</x:v>
      </x:c>
      <x:c r="P4955" s="60" t="n">
        <x:f>N4955*'参数'!$B$12</x:f>
        <x:v>1</x:v>
      </x:c>
      <x:c r="Q4955" t="str">
        <x:f>C4955&amp;"d"</x:f>
        <x:v>C117d</x:v>
      </x:c>
      <x:c r="R4955" t="str">
        <x:f>C4955&amp;"p"</x:f>
        <x:v>C117p</x:v>
      </x:c>
      <x:c r="S4955" t="str">
        <x:f>IF(AND(L4955&gt;=H4955+I4955+J4955,M4955&gt;L4955,F4955&lt;&gt;""),"PASS","FAIL")</x:f>
        <x:v>PASS</x:v>
      </x:c>
      <x:c r="T4955" t="n">
        <x:v>15</x:v>
      </x:c>
      <x:c r="U4955" t="str">
        <x:v>pickup_after_delivery_completion_plus_usage_lag</x:v>
      </x:c>
    </x:row>
    <x:row r="4956">
      <x:c r="A4956" t="str">
        <x:v>Set2_200-10-3</x:v>
      </x:c>
      <x:c r="B4956" t="str">
        <x:v>standard_same_day</x:v>
      </x:c>
      <x:c r="C4956" t="str">
        <x:v>C118</x:v>
      </x:c>
      <x:c r="D4956" s="59" t="n">
        <x:v>1</x:v>
      </x:c>
      <x:c r="E4956" s="59" t="n">
        <x:v>50</x:v>
      </x:c>
      <x:c r="F4956" s="59" t="str">
        <x:v>S9</x:v>
      </x:c>
      <x:c r="G4956" s="59" t="n">
        <x:v>680</x:v>
      </x:c>
      <x:c r="H4956" s="59" t="n">
        <x:v>706</x:v>
      </x:c>
      <x:c r="I4956" s="59" t="n">
        <x:v>10</x:v>
      </x:c>
      <x:c r="J4956" s="60" t="n">
        <x:f>'参数'!$C$5</x:f>
        <x:v>360</x:v>
      </x:c>
      <x:c r="K4956" s="60" t="n">
        <x:f>'参数'!$D$5</x:f>
        <x:v>240</x:v>
      </x:c>
      <x:c r="L4956" s="60" t="n">
        <x:f>H4956+I4956+J4956</x:f>
        <x:v>1076</x:v>
      </x:c>
      <x:c r="M4956" s="60" t="n">
        <x:f>L4956+K4956</x:f>
        <x:v>1316</x:v>
      </x:c>
      <x:c r="N4956" s="60" t="n">
        <x:f>'参数'!$B$10</x:f>
        <x:v>1</x:v>
      </x:c>
      <x:c r="O4956" s="60" t="n">
        <x:f>N4956*'参数'!$B$11</x:f>
        <x:v>2</x:v>
      </x:c>
      <x:c r="P4956" s="60" t="n">
        <x:f>N4956*'参数'!$B$12</x:f>
        <x:v>1</x:v>
      </x:c>
      <x:c r="Q4956" t="str">
        <x:f>C4956&amp;"d"</x:f>
        <x:v>C118d</x:v>
      </x:c>
      <x:c r="R4956" t="str">
        <x:f>C4956&amp;"p"</x:f>
        <x:v>C118p</x:v>
      </x:c>
      <x:c r="S4956" t="str">
        <x:f>IF(AND(L4956&gt;=H4956+I4956+J4956,M4956&gt;L4956,F4956&lt;&gt;""),"PASS","FAIL")</x:f>
        <x:v>PASS</x:v>
      </x:c>
      <x:c r="T4956" t="n">
        <x:v>13</x:v>
      </x:c>
      <x:c r="U4956" t="str">
        <x:v>pickup_after_delivery_completion_plus_usage_lag</x:v>
      </x:c>
    </x:row>
    <x:row r="4957">
      <x:c r="A4957" t="str">
        <x:v>Set2_200-10-3</x:v>
      </x:c>
      <x:c r="B4957" t="str">
        <x:v>standard_same_day</x:v>
      </x:c>
      <x:c r="C4957" t="str">
        <x:v>C119</x:v>
      </x:c>
      <x:c r="D4957" s="59" t="n">
        <x:v>2</x:v>
      </x:c>
      <x:c r="E4957" s="59" t="n">
        <x:v>33</x:v>
      </x:c>
      <x:c r="F4957" s="59" t="str">
        <x:v>S9</x:v>
      </x:c>
      <x:c r="G4957" s="59" t="n">
        <x:v>516</x:v>
      </x:c>
      <x:c r="H4957" s="59" t="n">
        <x:v>538</x:v>
      </x:c>
      <x:c r="I4957" s="59" t="n">
        <x:v>10</x:v>
      </x:c>
      <x:c r="J4957" s="60" t="n">
        <x:f>'参数'!$C$5</x:f>
        <x:v>360</x:v>
      </x:c>
      <x:c r="K4957" s="60" t="n">
        <x:f>'参数'!$D$5</x:f>
        <x:v>240</x:v>
      </x:c>
      <x:c r="L4957" s="60" t="n">
        <x:f>H4957+I4957+J4957</x:f>
        <x:v>908</x:v>
      </x:c>
      <x:c r="M4957" s="60" t="n">
        <x:f>L4957+K4957</x:f>
        <x:v>1148</x:v>
      </x:c>
      <x:c r="N4957" s="60" t="n">
        <x:f>'参数'!$B$10</x:f>
        <x:v>1</x:v>
      </x:c>
      <x:c r="O4957" s="60" t="n">
        <x:f>N4957*'参数'!$B$11</x:f>
        <x:v>2</x:v>
      </x:c>
      <x:c r="P4957" s="60" t="n">
        <x:f>N4957*'参数'!$B$12</x:f>
        <x:v>1</x:v>
      </x:c>
      <x:c r="Q4957" t="str">
        <x:f>C4957&amp;"d"</x:f>
        <x:v>C119d</x:v>
      </x:c>
      <x:c r="R4957" t="str">
        <x:f>C4957&amp;"p"</x:f>
        <x:v>C119p</x:v>
      </x:c>
      <x:c r="S4957" t="str">
        <x:f>IF(AND(L4957&gt;=H4957+I4957+J4957,M4957&gt;L4957,F4957&lt;&gt;""),"PASS","FAIL")</x:f>
        <x:v>PASS</x:v>
      </x:c>
      <x:c r="T4957" t="n">
        <x:v>0</x:v>
      </x:c>
      <x:c r="U4957" t="str">
        <x:v>pickup_after_delivery_completion_plus_usage_lag</x:v>
      </x:c>
    </x:row>
    <x:row r="4958">
      <x:c r="A4958" t="str">
        <x:v>Set2_200-10-3</x:v>
      </x:c>
      <x:c r="B4958" t="str">
        <x:v>standard_same_day</x:v>
      </x:c>
      <x:c r="C4958" t="str">
        <x:v>C120</x:v>
      </x:c>
      <x:c r="D4958" s="59" t="n">
        <x:v>19</x:v>
      </x:c>
      <x:c r="E4958" s="59" t="n">
        <x:v>43</x:v>
      </x:c>
      <x:c r="F4958" s="59" t="str">
        <x:v>S6</x:v>
      </x:c>
      <x:c r="G4958" s="59" t="n">
        <x:v>308</x:v>
      </x:c>
      <x:c r="H4958" s="59" t="n">
        <x:v>324</x:v>
      </x:c>
      <x:c r="I4958" s="59" t="n">
        <x:v>10</x:v>
      </x:c>
      <x:c r="J4958" s="60" t="n">
        <x:f>'参数'!$C$5</x:f>
        <x:v>360</x:v>
      </x:c>
      <x:c r="K4958" s="60" t="n">
        <x:f>'参数'!$D$5</x:f>
        <x:v>240</x:v>
      </x:c>
      <x:c r="L4958" s="60" t="n">
        <x:f>H4958+I4958+J4958</x:f>
        <x:v>694</x:v>
      </x:c>
      <x:c r="M4958" s="60" t="n">
        <x:f>L4958+K4958</x:f>
        <x:v>934</x:v>
      </x:c>
      <x:c r="N4958" s="60" t="n">
        <x:f>'参数'!$B$10</x:f>
        <x:v>1</x:v>
      </x:c>
      <x:c r="O4958" s="60" t="n">
        <x:f>N4958*'参数'!$B$11</x:f>
        <x:v>2</x:v>
      </x:c>
      <x:c r="P4958" s="60" t="n">
        <x:f>N4958*'参数'!$B$12</x:f>
        <x:v>1</x:v>
      </x:c>
      <x:c r="Q4958" t="str">
        <x:f>C4958&amp;"d"</x:f>
        <x:v>C120d</x:v>
      </x:c>
      <x:c r="R4958" t="str">
        <x:f>C4958&amp;"p"</x:f>
        <x:v>C120p</x:v>
      </x:c>
      <x:c r="S4958" t="str">
        <x:f>IF(AND(L4958&gt;=H4958+I4958+J4958,M4958&gt;L4958,F4958&lt;&gt;""),"PASS","FAIL")</x:f>
        <x:v>PASS</x:v>
      </x:c>
      <x:c r="T4958" t="n">
        <x:v>3</x:v>
      </x:c>
      <x:c r="U4958" t="str">
        <x:v>pickup_after_delivery_completion_plus_usage_lag</x:v>
      </x:c>
    </x:row>
    <x:row r="4959">
      <x:c r="A4959" t="str">
        <x:v>Set2_200-10-3</x:v>
      </x:c>
      <x:c r="B4959" t="str">
        <x:v>standard_same_day</x:v>
      </x:c>
      <x:c r="C4959" t="str">
        <x:v>C121</x:v>
      </x:c>
      <x:c r="D4959" s="59" t="n">
        <x:v>6</x:v>
      </x:c>
      <x:c r="E4959" s="59" t="n">
        <x:v>34</x:v>
      </x:c>
      <x:c r="F4959" s="59" t="str">
        <x:v>S9</x:v>
      </x:c>
      <x:c r="G4959" s="59" t="n">
        <x:v>415</x:v>
      </x:c>
      <x:c r="H4959" s="59" t="n">
        <x:v>443</x:v>
      </x:c>
      <x:c r="I4959" s="59" t="n">
        <x:v>10</x:v>
      </x:c>
      <x:c r="J4959" s="60" t="n">
        <x:f>'参数'!$C$5</x:f>
        <x:v>360</x:v>
      </x:c>
      <x:c r="K4959" s="60" t="n">
        <x:f>'参数'!$D$5</x:f>
        <x:v>240</x:v>
      </x:c>
      <x:c r="L4959" s="60" t="n">
        <x:f>H4959+I4959+J4959</x:f>
        <x:v>813</x:v>
      </x:c>
      <x:c r="M4959" s="60" t="n">
        <x:f>L4959+K4959</x:f>
        <x:v>1053</x:v>
      </x:c>
      <x:c r="N4959" s="60" t="n">
        <x:f>'参数'!$B$10</x:f>
        <x:v>1</x:v>
      </x:c>
      <x:c r="O4959" s="60" t="n">
        <x:f>N4959*'参数'!$B$11</x:f>
        <x:v>2</x:v>
      </x:c>
      <x:c r="P4959" s="60" t="n">
        <x:f>N4959*'参数'!$B$12</x:f>
        <x:v>1</x:v>
      </x:c>
      <x:c r="Q4959" t="str">
        <x:f>C4959&amp;"d"</x:f>
        <x:v>C121d</x:v>
      </x:c>
      <x:c r="R4959" t="str">
        <x:f>C4959&amp;"p"</x:f>
        <x:v>C121p</x:v>
      </x:c>
      <x:c r="S4959" t="str">
        <x:f>IF(AND(L4959&gt;=H4959+I4959+J4959,M4959&gt;L4959,F4959&lt;&gt;""),"PASS","FAIL")</x:f>
        <x:v>PASS</x:v>
      </x:c>
      <x:c r="T4959" t="n">
        <x:v>9</x:v>
      </x:c>
      <x:c r="U4959" t="str">
        <x:v>pickup_after_delivery_completion_plus_usage_lag</x:v>
      </x:c>
    </x:row>
    <x:row r="4960">
      <x:c r="A4960" t="str">
        <x:v>Set2_200-10-3</x:v>
      </x:c>
      <x:c r="B4960" t="str">
        <x:v>standard_same_day</x:v>
      </x:c>
      <x:c r="C4960" t="str">
        <x:v>C122</x:v>
      </x:c>
      <x:c r="D4960" s="59" t="n">
        <x:v>8</x:v>
      </x:c>
      <x:c r="E4960" s="59" t="n">
        <x:v>47</x:v>
      </x:c>
      <x:c r="F4960" s="59" t="str">
        <x:v>S9</x:v>
      </x:c>
      <x:c r="G4960" s="59" t="n">
        <x:v>586</x:v>
      </x:c>
      <x:c r="H4960" s="59" t="n">
        <x:v>606</x:v>
      </x:c>
      <x:c r="I4960" s="59" t="n">
        <x:v>10</x:v>
      </x:c>
      <x:c r="J4960" s="60" t="n">
        <x:f>'参数'!$C$5</x:f>
        <x:v>360</x:v>
      </x:c>
      <x:c r="K4960" s="60" t="n">
        <x:f>'参数'!$D$5</x:f>
        <x:v>240</x:v>
      </x:c>
      <x:c r="L4960" s="60" t="n">
        <x:f>H4960+I4960+J4960</x:f>
        <x:v>976</x:v>
      </x:c>
      <x:c r="M4960" s="60" t="n">
        <x:f>L4960+K4960</x:f>
        <x:v>1216</x:v>
      </x:c>
      <x:c r="N4960" s="60" t="n">
        <x:f>'参数'!$B$10</x:f>
        <x:v>1</x:v>
      </x:c>
      <x:c r="O4960" s="60" t="n">
        <x:f>N4960*'参数'!$B$11</x:f>
        <x:v>2</x:v>
      </x:c>
      <x:c r="P4960" s="60" t="n">
        <x:f>N4960*'参数'!$B$12</x:f>
        <x:v>1</x:v>
      </x:c>
      <x:c r="Q4960" t="str">
        <x:f>C4960&amp;"d"</x:f>
        <x:v>C122d</x:v>
      </x:c>
      <x:c r="R4960" t="str">
        <x:f>C4960&amp;"p"</x:f>
        <x:v>C122p</x:v>
      </x:c>
      <x:c r="S4960" t="str">
        <x:f>IF(AND(L4960&gt;=H4960+I4960+J4960,M4960&gt;L4960,F4960&lt;&gt;""),"PASS","FAIL")</x:f>
        <x:v>PASS</x:v>
      </x:c>
      <x:c r="T4960" t="n">
        <x:v>4</x:v>
      </x:c>
      <x:c r="U4960" t="str">
        <x:v>pickup_after_delivery_completion_plus_usage_lag</x:v>
      </x:c>
    </x:row>
    <x:row r="4961">
      <x:c r="A4961" t="str">
        <x:v>Set2_200-10-3</x:v>
      </x:c>
      <x:c r="B4961" t="str">
        <x:v>standard_same_day</x:v>
      </x:c>
      <x:c r="C4961" t="str">
        <x:v>C123</x:v>
      </x:c>
      <x:c r="D4961" s="59" t="n">
        <x:v>7</x:v>
      </x:c>
      <x:c r="E4961" s="59" t="n">
        <x:v>44</x:v>
      </x:c>
      <x:c r="F4961" s="59" t="str">
        <x:v>S9</x:v>
      </x:c>
      <x:c r="G4961" s="59" t="n">
        <x:v>668</x:v>
      </x:c>
      <x:c r="H4961" s="59" t="n">
        <x:v>702</x:v>
      </x:c>
      <x:c r="I4961" s="59" t="n">
        <x:v>10</x:v>
      </x:c>
      <x:c r="J4961" s="60" t="n">
        <x:f>'参数'!$C$5</x:f>
        <x:v>360</x:v>
      </x:c>
      <x:c r="K4961" s="60" t="n">
        <x:f>'参数'!$D$5</x:f>
        <x:v>240</x:v>
      </x:c>
      <x:c r="L4961" s="60" t="n">
        <x:f>H4961+I4961+J4961</x:f>
        <x:v>1072</x:v>
      </x:c>
      <x:c r="M4961" s="60" t="n">
        <x:f>L4961+K4961</x:f>
        <x:v>1312</x:v>
      </x:c>
      <x:c r="N4961" s="60" t="n">
        <x:f>'参数'!$B$10</x:f>
        <x:v>1</x:v>
      </x:c>
      <x:c r="O4961" s="60" t="n">
        <x:f>N4961*'参数'!$B$11</x:f>
        <x:v>2</x:v>
      </x:c>
      <x:c r="P4961" s="60" t="n">
        <x:f>N4961*'参数'!$B$12</x:f>
        <x:v>1</x:v>
      </x:c>
      <x:c r="Q4961" t="str">
        <x:f>C4961&amp;"d"</x:f>
        <x:v>C123d</x:v>
      </x:c>
      <x:c r="R4961" t="str">
        <x:f>C4961&amp;"p"</x:f>
        <x:v>C123p</x:v>
      </x:c>
      <x:c r="S4961" t="str">
        <x:f>IF(AND(L4961&gt;=H4961+I4961+J4961,M4961&gt;L4961,F4961&lt;&gt;""),"PASS","FAIL")</x:f>
        <x:v>PASS</x:v>
      </x:c>
      <x:c r="T4961" t="n">
        <x:v>2</x:v>
      </x:c>
      <x:c r="U4961" t="str">
        <x:v>pickup_after_delivery_completion_plus_usage_lag</x:v>
      </x:c>
    </x:row>
    <x:row r="4962">
      <x:c r="A4962" t="str">
        <x:v>Set2_200-10-3</x:v>
      </x:c>
      <x:c r="B4962" t="str">
        <x:v>standard_same_day</x:v>
      </x:c>
      <x:c r="C4962" t="str">
        <x:v>C124</x:v>
      </x:c>
      <x:c r="D4962" s="59" t="n">
        <x:v>12</x:v>
      </x:c>
      <x:c r="E4962" s="59" t="n">
        <x:v>36</x:v>
      </x:c>
      <x:c r="F4962" s="59" t="str">
        <x:v>S3</x:v>
      </x:c>
      <x:c r="G4962" s="59" t="n">
        <x:v>312</x:v>
      </x:c>
      <x:c r="H4962" s="59" t="n">
        <x:v>334</x:v>
      </x:c>
      <x:c r="I4962" s="59" t="n">
        <x:v>10</x:v>
      </x:c>
      <x:c r="J4962" s="60" t="n">
        <x:f>'参数'!$C$5</x:f>
        <x:v>360</x:v>
      </x:c>
      <x:c r="K4962" s="60" t="n">
        <x:f>'参数'!$D$5</x:f>
        <x:v>240</x:v>
      </x:c>
      <x:c r="L4962" s="60" t="n">
        <x:f>H4962+I4962+J4962</x:f>
        <x:v>704</x:v>
      </x:c>
      <x:c r="M4962" s="60" t="n">
        <x:f>L4962+K4962</x:f>
        <x:v>944</x:v>
      </x:c>
      <x:c r="N4962" s="60" t="n">
        <x:f>'参数'!$B$10</x:f>
        <x:v>1</x:v>
      </x:c>
      <x:c r="O4962" s="60" t="n">
        <x:f>N4962*'参数'!$B$11</x:f>
        <x:v>2</x:v>
      </x:c>
      <x:c r="P4962" s="60" t="n">
        <x:f>N4962*'参数'!$B$12</x:f>
        <x:v>1</x:v>
      </x:c>
      <x:c r="Q4962" t="str">
        <x:f>C4962&amp;"d"</x:f>
        <x:v>C124d</x:v>
      </x:c>
      <x:c r="R4962" t="str">
        <x:f>C4962&amp;"p"</x:f>
        <x:v>C124p</x:v>
      </x:c>
      <x:c r="S4962" t="str">
        <x:f>IF(AND(L4962&gt;=H4962+I4962+J4962,M4962&gt;L4962,F4962&lt;&gt;""),"PASS","FAIL")</x:f>
        <x:v>PASS</x:v>
      </x:c>
      <x:c r="T4962" t="n">
        <x:v>10</x:v>
      </x:c>
      <x:c r="U4962" t="str">
        <x:v>pickup_after_delivery_completion_plus_usage_lag</x:v>
      </x:c>
    </x:row>
    <x:row r="4963">
      <x:c r="A4963" t="str">
        <x:v>Set2_200-10-3</x:v>
      </x:c>
      <x:c r="B4963" t="str">
        <x:v>standard_same_day</x:v>
      </x:c>
      <x:c r="C4963" t="str">
        <x:v>C125</x:v>
      </x:c>
      <x:c r="D4963" s="59" t="n">
        <x:v>12</x:v>
      </x:c>
      <x:c r="E4963" s="59" t="n">
        <x:v>49</x:v>
      </x:c>
      <x:c r="F4963" s="59" t="str">
        <x:v>S9</x:v>
      </x:c>
      <x:c r="G4963" s="59" t="n">
        <x:v>608</x:v>
      </x:c>
      <x:c r="H4963" s="59" t="n">
        <x:v>636</x:v>
      </x:c>
      <x:c r="I4963" s="59" t="n">
        <x:v>10</x:v>
      </x:c>
      <x:c r="J4963" s="60" t="n">
        <x:f>'参数'!$C$5</x:f>
        <x:v>360</x:v>
      </x:c>
      <x:c r="K4963" s="60" t="n">
        <x:f>'参数'!$D$5</x:f>
        <x:v>240</x:v>
      </x:c>
      <x:c r="L4963" s="60" t="n">
        <x:f>H4963+I4963+J4963</x:f>
        <x:v>1006</x:v>
      </x:c>
      <x:c r="M4963" s="60" t="n">
        <x:f>L4963+K4963</x:f>
        <x:v>1246</x:v>
      </x:c>
      <x:c r="N4963" s="60" t="n">
        <x:f>'参数'!$B$10</x:f>
        <x:v>1</x:v>
      </x:c>
      <x:c r="O4963" s="60" t="n">
        <x:f>N4963*'参数'!$B$11</x:f>
        <x:v>2</x:v>
      </x:c>
      <x:c r="P4963" s="60" t="n">
        <x:f>N4963*'参数'!$B$12</x:f>
        <x:v>1</x:v>
      </x:c>
      <x:c r="Q4963" t="str">
        <x:f>C4963&amp;"d"</x:f>
        <x:v>C125d</x:v>
      </x:c>
      <x:c r="R4963" t="str">
        <x:f>C4963&amp;"p"</x:f>
        <x:v>C125p</x:v>
      </x:c>
      <x:c r="S4963" t="str">
        <x:f>IF(AND(L4963&gt;=H4963+I4963+J4963,M4963&gt;L4963,F4963&lt;&gt;""),"PASS","FAIL")</x:f>
        <x:v>PASS</x:v>
      </x:c>
      <x:c r="T4963" t="n">
        <x:v>6</x:v>
      </x:c>
      <x:c r="U4963" t="str">
        <x:v>pickup_after_delivery_completion_plus_usage_lag</x:v>
      </x:c>
    </x:row>
    <x:row r="4964">
      <x:c r="A4964" t="str">
        <x:v>Set2_200-10-3</x:v>
      </x:c>
      <x:c r="B4964" t="str">
        <x:v>standard_same_day</x:v>
      </x:c>
      <x:c r="C4964" t="str">
        <x:v>C126</x:v>
      </x:c>
      <x:c r="D4964" s="59" t="n">
        <x:v>5</x:v>
      </x:c>
      <x:c r="E4964" s="59" t="n">
        <x:v>45</x:v>
      </x:c>
      <x:c r="F4964" s="59" t="str">
        <x:v>S9</x:v>
      </x:c>
      <x:c r="G4964" s="59" t="n">
        <x:v>328</x:v>
      </x:c>
      <x:c r="H4964" s="59" t="n">
        <x:v>364</x:v>
      </x:c>
      <x:c r="I4964" s="59" t="n">
        <x:v>10</x:v>
      </x:c>
      <x:c r="J4964" s="60" t="n">
        <x:f>'参数'!$C$5</x:f>
        <x:v>360</x:v>
      </x:c>
      <x:c r="K4964" s="60" t="n">
        <x:f>'参数'!$D$5</x:f>
        <x:v>240</x:v>
      </x:c>
      <x:c r="L4964" s="60" t="n">
        <x:f>H4964+I4964+J4964</x:f>
        <x:v>734</x:v>
      </x:c>
      <x:c r="M4964" s="60" t="n">
        <x:f>L4964+K4964</x:f>
        <x:v>974</x:v>
      </x:c>
      <x:c r="N4964" s="60" t="n">
        <x:f>'参数'!$B$10</x:f>
        <x:v>1</x:v>
      </x:c>
      <x:c r="O4964" s="60" t="n">
        <x:f>N4964*'参数'!$B$11</x:f>
        <x:v>2</x:v>
      </x:c>
      <x:c r="P4964" s="60" t="n">
        <x:f>N4964*'参数'!$B$12</x:f>
        <x:v>1</x:v>
      </x:c>
      <x:c r="Q4964" t="str">
        <x:f>C4964&amp;"d"</x:f>
        <x:v>C126d</x:v>
      </x:c>
      <x:c r="R4964" t="str">
        <x:f>C4964&amp;"p"</x:f>
        <x:v>C126p</x:v>
      </x:c>
      <x:c r="S4964" t="str">
        <x:f>IF(AND(L4964&gt;=H4964+I4964+J4964,M4964&gt;L4964,F4964&lt;&gt;""),"PASS","FAIL")</x:f>
        <x:v>PASS</x:v>
      </x:c>
      <x:c r="T4964" t="n">
        <x:v>0</x:v>
      </x:c>
      <x:c r="U4964" t="str">
        <x:v>pickup_after_delivery_completion_plus_usage_lag</x:v>
      </x:c>
    </x:row>
    <x:row r="4965">
      <x:c r="A4965" t="str">
        <x:v>Set2_200-10-3</x:v>
      </x:c>
      <x:c r="B4965" t="str">
        <x:v>standard_same_day</x:v>
      </x:c>
      <x:c r="C4965" t="str">
        <x:v>C127</x:v>
      </x:c>
      <x:c r="D4965" s="59" t="n">
        <x:v>7</x:v>
      </x:c>
      <x:c r="E4965" s="59" t="n">
        <x:v>46</x:v>
      </x:c>
      <x:c r="F4965" s="59" t="str">
        <x:v>S9</x:v>
      </x:c>
      <x:c r="G4965" s="59" t="n">
        <x:v>84</x:v>
      </x:c>
      <x:c r="H4965" s="59" t="n">
        <x:v>114</x:v>
      </x:c>
      <x:c r="I4965" s="59" t="n">
        <x:v>10</x:v>
      </x:c>
      <x:c r="J4965" s="60" t="n">
        <x:f>'参数'!$C$5</x:f>
        <x:v>360</x:v>
      </x:c>
      <x:c r="K4965" s="60" t="n">
        <x:f>'参数'!$D$5</x:f>
        <x:v>240</x:v>
      </x:c>
      <x:c r="L4965" s="60" t="n">
        <x:f>H4965+I4965+J4965</x:f>
        <x:v>484</x:v>
      </x:c>
      <x:c r="M4965" s="60" t="n">
        <x:f>L4965+K4965</x:f>
        <x:v>724</x:v>
      </x:c>
      <x:c r="N4965" s="60" t="n">
        <x:f>'参数'!$B$10</x:f>
        <x:v>1</x:v>
      </x:c>
      <x:c r="O4965" s="60" t="n">
        <x:f>N4965*'参数'!$B$11</x:f>
        <x:v>2</x:v>
      </x:c>
      <x:c r="P4965" s="60" t="n">
        <x:f>N4965*'参数'!$B$12</x:f>
        <x:v>1</x:v>
      </x:c>
      <x:c r="Q4965" t="str">
        <x:f>C4965&amp;"d"</x:f>
        <x:v>C127d</x:v>
      </x:c>
      <x:c r="R4965" t="str">
        <x:f>C4965&amp;"p"</x:f>
        <x:v>C127p</x:v>
      </x:c>
      <x:c r="S4965" t="str">
        <x:f>IF(AND(L4965&gt;=H4965+I4965+J4965,M4965&gt;L4965,F4965&lt;&gt;""),"PASS","FAIL")</x:f>
        <x:v>PASS</x:v>
      </x:c>
      <x:c r="T4965" t="n">
        <x:v>8</x:v>
      </x:c>
      <x:c r="U4965" t="str">
        <x:v>pickup_after_delivery_completion_plus_usage_lag</x:v>
      </x:c>
    </x:row>
    <x:row r="4966">
      <x:c r="A4966" t="str">
        <x:v>Set2_200-10-3</x:v>
      </x:c>
      <x:c r="B4966" t="str">
        <x:v>standard_same_day</x:v>
      </x:c>
      <x:c r="C4966" t="str">
        <x:v>C128</x:v>
      </x:c>
      <x:c r="D4966" s="59" t="n">
        <x:v>10</x:v>
      </x:c>
      <x:c r="E4966" s="59" t="n">
        <x:v>36</x:v>
      </x:c>
      <x:c r="F4966" s="59" t="str">
        <x:v>S9</x:v>
      </x:c>
      <x:c r="G4966" s="59" t="n">
        <x:v>185</x:v>
      </x:c>
      <x:c r="H4966" s="59" t="n">
        <x:v>213</x:v>
      </x:c>
      <x:c r="I4966" s="59" t="n">
        <x:v>10</x:v>
      </x:c>
      <x:c r="J4966" s="60" t="n">
        <x:f>'参数'!$C$5</x:f>
        <x:v>360</x:v>
      </x:c>
      <x:c r="K4966" s="60" t="n">
        <x:f>'参数'!$D$5</x:f>
        <x:v>240</x:v>
      </x:c>
      <x:c r="L4966" s="60" t="n">
        <x:f>H4966+I4966+J4966</x:f>
        <x:v>583</x:v>
      </x:c>
      <x:c r="M4966" s="60" t="n">
        <x:f>L4966+K4966</x:f>
        <x:v>823</x:v>
      </x:c>
      <x:c r="N4966" s="60" t="n">
        <x:f>'参数'!$B$10</x:f>
        <x:v>1</x:v>
      </x:c>
      <x:c r="O4966" s="60" t="n">
        <x:f>N4966*'参数'!$B$11</x:f>
        <x:v>2</x:v>
      </x:c>
      <x:c r="P4966" s="60" t="n">
        <x:f>N4966*'参数'!$B$12</x:f>
        <x:v>1</x:v>
      </x:c>
      <x:c r="Q4966" t="str">
        <x:f>C4966&amp;"d"</x:f>
        <x:v>C128d</x:v>
      </x:c>
      <x:c r="R4966" t="str">
        <x:f>C4966&amp;"p"</x:f>
        <x:v>C128p</x:v>
      </x:c>
      <x:c r="S4966" t="str">
        <x:f>IF(AND(L4966&gt;=H4966+I4966+J4966,M4966&gt;L4966,F4966&lt;&gt;""),"PASS","FAIL")</x:f>
        <x:v>PASS</x:v>
      </x:c>
      <x:c r="T4966" t="n">
        <x:v>8</x:v>
      </x:c>
      <x:c r="U4966" t="str">
        <x:v>pickup_after_delivery_completion_plus_usage_lag</x:v>
      </x:c>
    </x:row>
    <x:row r="4967">
      <x:c r="A4967" t="str">
        <x:v>Set2_200-10-3</x:v>
      </x:c>
      <x:c r="B4967" t="str">
        <x:v>standard_same_day</x:v>
      </x:c>
      <x:c r="C4967" t="str">
        <x:v>C129</x:v>
      </x:c>
      <x:c r="D4967" s="59" t="n">
        <x:v>3</x:v>
      </x:c>
      <x:c r="E4967" s="59" t="n">
        <x:v>43</x:v>
      </x:c>
      <x:c r="F4967" s="59" t="str">
        <x:v>S9</x:v>
      </x:c>
      <x:c r="G4967" s="59" t="n">
        <x:v>367</x:v>
      </x:c>
      <x:c r="H4967" s="59" t="n">
        <x:v>405</x:v>
      </x:c>
      <x:c r="I4967" s="59" t="n">
        <x:v>10</x:v>
      </x:c>
      <x:c r="J4967" s="60" t="n">
        <x:f>'参数'!$C$5</x:f>
        <x:v>360</x:v>
      </x:c>
      <x:c r="K4967" s="60" t="n">
        <x:f>'参数'!$D$5</x:f>
        <x:v>240</x:v>
      </x:c>
      <x:c r="L4967" s="60" t="n">
        <x:f>H4967+I4967+J4967</x:f>
        <x:v>775</x:v>
      </x:c>
      <x:c r="M4967" s="60" t="n">
        <x:f>L4967+K4967</x:f>
        <x:v>1015</x:v>
      </x:c>
      <x:c r="N4967" s="60" t="n">
        <x:f>'参数'!$B$10</x:f>
        <x:v>1</x:v>
      </x:c>
      <x:c r="O4967" s="60" t="n">
        <x:f>N4967*'参数'!$B$11</x:f>
        <x:v>2</x:v>
      </x:c>
      <x:c r="P4967" s="60" t="n">
        <x:f>N4967*'参数'!$B$12</x:f>
        <x:v>1</x:v>
      </x:c>
      <x:c r="Q4967" t="str">
        <x:f>C4967&amp;"d"</x:f>
        <x:v>C129d</x:v>
      </x:c>
      <x:c r="R4967" t="str">
        <x:f>C4967&amp;"p"</x:f>
        <x:v>C129p</x:v>
      </x:c>
      <x:c r="S4967" t="str">
        <x:f>IF(AND(L4967&gt;=H4967+I4967+J4967,M4967&gt;L4967,F4967&lt;&gt;""),"PASS","FAIL")</x:f>
        <x:v>PASS</x:v>
      </x:c>
      <x:c r="T4967" t="n">
        <x:v>4</x:v>
      </x:c>
      <x:c r="U4967" t="str">
        <x:v>pickup_after_delivery_completion_plus_usage_lag</x:v>
      </x:c>
    </x:row>
    <x:row r="4968">
      <x:c r="A4968" t="str">
        <x:v>Set2_200-10-3</x:v>
      </x:c>
      <x:c r="B4968" t="str">
        <x:v>standard_same_day</x:v>
      </x:c>
      <x:c r="C4968" t="str">
        <x:v>C130</x:v>
      </x:c>
      <x:c r="D4968" s="59" t="n">
        <x:v>35</x:v>
      </x:c>
      <x:c r="E4968" s="59" t="n">
        <x:v>39</x:v>
      </x:c>
      <x:c r="F4968" s="59" t="str">
        <x:v>S6</x:v>
      </x:c>
      <x:c r="G4968" s="59" t="n">
        <x:v>287</x:v>
      </x:c>
      <x:c r="H4968" s="59" t="n">
        <x:v>321</x:v>
      </x:c>
      <x:c r="I4968" s="59" t="n">
        <x:v>10</x:v>
      </x:c>
      <x:c r="J4968" s="60" t="n">
        <x:f>'参数'!$C$5</x:f>
        <x:v>360</x:v>
      </x:c>
      <x:c r="K4968" s="60" t="n">
        <x:f>'参数'!$D$5</x:f>
        <x:v>240</x:v>
      </x:c>
      <x:c r="L4968" s="60" t="n">
        <x:f>H4968+I4968+J4968</x:f>
        <x:v>691</x:v>
      </x:c>
      <x:c r="M4968" s="60" t="n">
        <x:f>L4968+K4968</x:f>
        <x:v>931</x:v>
      </x:c>
      <x:c r="N4968" s="60" t="n">
        <x:f>'参数'!$B$10</x:f>
        <x:v>1</x:v>
      </x:c>
      <x:c r="O4968" s="60" t="n">
        <x:f>N4968*'参数'!$B$11</x:f>
        <x:v>2</x:v>
      </x:c>
      <x:c r="P4968" s="60" t="n">
        <x:f>N4968*'参数'!$B$12</x:f>
        <x:v>1</x:v>
      </x:c>
      <x:c r="Q4968" t="str">
        <x:f>C4968&amp;"d"</x:f>
        <x:v>C130d</x:v>
      </x:c>
      <x:c r="R4968" t="str">
        <x:f>C4968&amp;"p"</x:f>
        <x:v>C130p</x:v>
      </x:c>
      <x:c r="S4968" t="str">
        <x:f>IF(AND(L4968&gt;=H4968+I4968+J4968,M4968&gt;L4968,F4968&lt;&gt;""),"PASS","FAIL")</x:f>
        <x:v>PASS</x:v>
      </x:c>
      <x:c r="T4968" t="n">
        <x:v>10</x:v>
      </x:c>
      <x:c r="U4968" t="str">
        <x:v>pickup_after_delivery_completion_plus_usage_lag</x:v>
      </x:c>
    </x:row>
    <x:row r="4969">
      <x:c r="A4969" t="str">
        <x:v>Set2_200-10-3</x:v>
      </x:c>
      <x:c r="B4969" t="str">
        <x:v>standard_same_day</x:v>
      </x:c>
      <x:c r="C4969" t="str">
        <x:v>C131</x:v>
      </x:c>
      <x:c r="D4969" s="59" t="n">
        <x:v>26</x:v>
      </x:c>
      <x:c r="E4969" s="59" t="n">
        <x:v>31</x:v>
      </x:c>
      <x:c r="F4969" s="59" t="str">
        <x:v>S1</x:v>
      </x:c>
      <x:c r="G4969" s="59" t="n">
        <x:v>119</x:v>
      </x:c>
      <x:c r="H4969" s="59" t="n">
        <x:v>139</x:v>
      </x:c>
      <x:c r="I4969" s="59" t="n">
        <x:v>10</x:v>
      </x:c>
      <x:c r="J4969" s="60" t="n">
        <x:f>'参数'!$C$5</x:f>
        <x:v>360</x:v>
      </x:c>
      <x:c r="K4969" s="60" t="n">
        <x:f>'参数'!$D$5</x:f>
        <x:v>240</x:v>
      </x:c>
      <x:c r="L4969" s="60" t="n">
        <x:f>H4969+I4969+J4969</x:f>
        <x:v>509</x:v>
      </x:c>
      <x:c r="M4969" s="60" t="n">
        <x:f>L4969+K4969</x:f>
        <x:v>749</x:v>
      </x:c>
      <x:c r="N4969" s="60" t="n">
        <x:f>'参数'!$B$10</x:f>
        <x:v>1</x:v>
      </x:c>
      <x:c r="O4969" s="60" t="n">
        <x:f>N4969*'参数'!$B$11</x:f>
        <x:v>2</x:v>
      </x:c>
      <x:c r="P4969" s="60" t="n">
        <x:f>N4969*'参数'!$B$12</x:f>
        <x:v>1</x:v>
      </x:c>
      <x:c r="Q4969" t="str">
        <x:f>C4969&amp;"d"</x:f>
        <x:v>C131d</x:v>
      </x:c>
      <x:c r="R4969" t="str">
        <x:f>C4969&amp;"p"</x:f>
        <x:v>C131p</x:v>
      </x:c>
      <x:c r="S4969" t="str">
        <x:f>IF(AND(L4969&gt;=H4969+I4969+J4969,M4969&gt;L4969,F4969&lt;&gt;""),"PASS","FAIL")</x:f>
        <x:v>PASS</x:v>
      </x:c>
      <x:c r="T4969" t="n">
        <x:v>10</x:v>
      </x:c>
      <x:c r="U4969" t="str">
        <x:v>pickup_after_delivery_completion_plus_usage_lag</x:v>
      </x:c>
    </x:row>
    <x:row r="4970">
      <x:c r="A4970" t="str">
        <x:v>Set2_200-10-3</x:v>
      </x:c>
      <x:c r="B4970" t="str">
        <x:v>standard_same_day</x:v>
      </x:c>
      <x:c r="C4970" t="str">
        <x:v>C132</x:v>
      </x:c>
      <x:c r="D4970" s="59" t="n">
        <x:v>47</x:v>
      </x:c>
      <x:c r="E4970" s="59" t="n">
        <x:v>28</x:v>
      </x:c>
      <x:c r="F4970" s="59" t="str">
        <x:v>S4</x:v>
      </x:c>
      <x:c r="G4970" s="59" t="n">
        <x:v>353</x:v>
      </x:c>
      <x:c r="H4970" s="59" t="n">
        <x:v>365</x:v>
      </x:c>
      <x:c r="I4970" s="59" t="n">
        <x:v>10</x:v>
      </x:c>
      <x:c r="J4970" s="60" t="n">
        <x:f>'参数'!$C$5</x:f>
        <x:v>360</x:v>
      </x:c>
      <x:c r="K4970" s="60" t="n">
        <x:f>'参数'!$D$5</x:f>
        <x:v>240</x:v>
      </x:c>
      <x:c r="L4970" s="60" t="n">
        <x:f>H4970+I4970+J4970</x:f>
        <x:v>735</x:v>
      </x:c>
      <x:c r="M4970" s="60" t="n">
        <x:f>L4970+K4970</x:f>
        <x:v>975</x:v>
      </x:c>
      <x:c r="N4970" s="60" t="n">
        <x:f>'参数'!$B$10</x:f>
        <x:v>1</x:v>
      </x:c>
      <x:c r="O4970" s="60" t="n">
        <x:f>N4970*'参数'!$B$11</x:f>
        <x:v>2</x:v>
      </x:c>
      <x:c r="P4970" s="60" t="n">
        <x:f>N4970*'参数'!$B$12</x:f>
        <x:v>1</x:v>
      </x:c>
      <x:c r="Q4970" t="str">
        <x:f>C4970&amp;"d"</x:f>
        <x:v>C132d</x:v>
      </x:c>
      <x:c r="R4970" t="str">
        <x:f>C4970&amp;"p"</x:f>
        <x:v>C132p</x:v>
      </x:c>
      <x:c r="S4970" t="str">
        <x:f>IF(AND(L4970&gt;=H4970+I4970+J4970,M4970&gt;L4970,F4970&lt;&gt;""),"PASS","FAIL")</x:f>
        <x:v>PASS</x:v>
      </x:c>
      <x:c r="T4970" t="n">
        <x:v>1</x:v>
      </x:c>
      <x:c r="U4970" t="str">
        <x:v>pickup_after_delivery_completion_plus_usage_lag</x:v>
      </x:c>
    </x:row>
    <x:row r="4971">
      <x:c r="A4971" t="str">
        <x:v>Set2_200-10-3</x:v>
      </x:c>
      <x:c r="B4971" t="str">
        <x:v>standard_same_day</x:v>
      </x:c>
      <x:c r="C4971" t="str">
        <x:v>C133</x:v>
      </x:c>
      <x:c r="D4971" s="59" t="n">
        <x:v>32</x:v>
      </x:c>
      <x:c r="E4971" s="59" t="n">
        <x:v>24</x:v>
      </x:c>
      <x:c r="F4971" s="59" t="str">
        <x:v>S1</x:v>
      </x:c>
      <x:c r="G4971" s="59" t="n">
        <x:v>259</x:v>
      </x:c>
      <x:c r="H4971" s="59" t="n">
        <x:v>297</x:v>
      </x:c>
      <x:c r="I4971" s="59" t="n">
        <x:v>10</x:v>
      </x:c>
      <x:c r="J4971" s="60" t="n">
        <x:f>'参数'!$C$5</x:f>
        <x:v>360</x:v>
      </x:c>
      <x:c r="K4971" s="60" t="n">
        <x:f>'参数'!$D$5</x:f>
        <x:v>240</x:v>
      </x:c>
      <x:c r="L4971" s="60" t="n">
        <x:f>H4971+I4971+J4971</x:f>
        <x:v>667</x:v>
      </x:c>
      <x:c r="M4971" s="60" t="n">
        <x:f>L4971+K4971</x:f>
        <x:v>907</x:v>
      </x:c>
      <x:c r="N4971" s="60" t="n">
        <x:f>'参数'!$B$10</x:f>
        <x:v>1</x:v>
      </x:c>
      <x:c r="O4971" s="60" t="n">
        <x:f>N4971*'参数'!$B$11</x:f>
        <x:v>2</x:v>
      </x:c>
      <x:c r="P4971" s="60" t="n">
        <x:f>N4971*'参数'!$B$12</x:f>
        <x:v>1</x:v>
      </x:c>
      <x:c r="Q4971" t="str">
        <x:f>C4971&amp;"d"</x:f>
        <x:v>C133d</x:v>
      </x:c>
      <x:c r="R4971" t="str">
        <x:f>C4971&amp;"p"</x:f>
        <x:v>C133p</x:v>
      </x:c>
      <x:c r="S4971" t="str">
        <x:f>IF(AND(L4971&gt;=H4971+I4971+J4971,M4971&gt;L4971,F4971&lt;&gt;""),"PASS","FAIL")</x:f>
        <x:v>PASS</x:v>
      </x:c>
      <x:c r="T4971" t="n">
        <x:v>9</x:v>
      </x:c>
      <x:c r="U4971" t="str">
        <x:v>pickup_after_delivery_completion_plus_usage_lag</x:v>
      </x:c>
    </x:row>
    <x:row r="4972">
      <x:c r="A4972" t="str">
        <x:v>Set2_200-10-3</x:v>
      </x:c>
      <x:c r="B4972" t="str">
        <x:v>standard_same_day</x:v>
      </x:c>
      <x:c r="C4972" t="str">
        <x:v>C134</x:v>
      </x:c>
      <x:c r="D4972" s="59" t="n">
        <x:v>45</x:v>
      </x:c>
      <x:c r="E4972" s="59" t="n">
        <x:v>40</x:v>
      </x:c>
      <x:c r="F4972" s="59" t="str">
        <x:v>S4</x:v>
      </x:c>
      <x:c r="G4972" s="59" t="n">
        <x:v>628</x:v>
      </x:c>
      <x:c r="H4972" s="59" t="n">
        <x:v>662</x:v>
      </x:c>
      <x:c r="I4972" s="59" t="n">
        <x:v>10</x:v>
      </x:c>
      <x:c r="J4972" s="60" t="n">
        <x:f>'参数'!$C$5</x:f>
        <x:v>360</x:v>
      </x:c>
      <x:c r="K4972" s="60" t="n">
        <x:f>'参数'!$D$5</x:f>
        <x:v>240</x:v>
      </x:c>
      <x:c r="L4972" s="60" t="n">
        <x:f>H4972+I4972+J4972</x:f>
        <x:v>1032</x:v>
      </x:c>
      <x:c r="M4972" s="60" t="n">
        <x:f>L4972+K4972</x:f>
        <x:v>1272</x:v>
      </x:c>
      <x:c r="N4972" s="60" t="n">
        <x:f>'参数'!$B$10</x:f>
        <x:v>1</x:v>
      </x:c>
      <x:c r="O4972" s="60" t="n">
        <x:f>N4972*'参数'!$B$11</x:f>
        <x:v>2</x:v>
      </x:c>
      <x:c r="P4972" s="60" t="n">
        <x:f>N4972*'参数'!$B$12</x:f>
        <x:v>1</x:v>
      </x:c>
      <x:c r="Q4972" t="str">
        <x:f>C4972&amp;"d"</x:f>
        <x:v>C134d</x:v>
      </x:c>
      <x:c r="R4972" t="str">
        <x:f>C4972&amp;"p"</x:f>
        <x:v>C134p</x:v>
      </x:c>
      <x:c r="S4972" t="str">
        <x:f>IF(AND(L4972&gt;=H4972+I4972+J4972,M4972&gt;L4972,F4972&lt;&gt;""),"PASS","FAIL")</x:f>
        <x:v>PASS</x:v>
      </x:c>
      <x:c r="T4972" t="n">
        <x:v>6</x:v>
      </x:c>
      <x:c r="U4972" t="str">
        <x:v>pickup_after_delivery_completion_plus_usage_lag</x:v>
      </x:c>
    </x:row>
    <x:row r="4973">
      <x:c r="A4973" t="str">
        <x:v>Set2_200-10-3</x:v>
      </x:c>
      <x:c r="B4973" t="str">
        <x:v>standard_same_day</x:v>
      </x:c>
      <x:c r="C4973" t="str">
        <x:v>C135</x:v>
      </x:c>
      <x:c r="D4973" s="59" t="n">
        <x:v>42</x:v>
      </x:c>
      <x:c r="E4973" s="59" t="n">
        <x:v>16</x:v>
      </x:c>
      <x:c r="F4973" s="59" t="str">
        <x:v>S4</x:v>
      </x:c>
      <x:c r="G4973" s="59" t="n">
        <x:v>118</x:v>
      </x:c>
      <x:c r="H4973" s="59" t="n">
        <x:v>148</x:v>
      </x:c>
      <x:c r="I4973" s="59" t="n">
        <x:v>10</x:v>
      </x:c>
      <x:c r="J4973" s="60" t="n">
        <x:f>'参数'!$C$5</x:f>
        <x:v>360</x:v>
      </x:c>
      <x:c r="K4973" s="60" t="n">
        <x:f>'参数'!$D$5</x:f>
        <x:v>240</x:v>
      </x:c>
      <x:c r="L4973" s="60" t="n">
        <x:f>H4973+I4973+J4973</x:f>
        <x:v>518</x:v>
      </x:c>
      <x:c r="M4973" s="60" t="n">
        <x:f>L4973+K4973</x:f>
        <x:v>758</x:v>
      </x:c>
      <x:c r="N4973" s="60" t="n">
        <x:f>'参数'!$B$10</x:f>
        <x:v>1</x:v>
      </x:c>
      <x:c r="O4973" s="60" t="n">
        <x:f>N4973*'参数'!$B$11</x:f>
        <x:v>2</x:v>
      </x:c>
      <x:c r="P4973" s="60" t="n">
        <x:f>N4973*'参数'!$B$12</x:f>
        <x:v>1</x:v>
      </x:c>
      <x:c r="Q4973" t="str">
        <x:f>C4973&amp;"d"</x:f>
        <x:v>C135d</x:v>
      </x:c>
      <x:c r="R4973" t="str">
        <x:f>C4973&amp;"p"</x:f>
        <x:v>C135p</x:v>
      </x:c>
      <x:c r="S4973" t="str">
        <x:f>IF(AND(L4973&gt;=H4973+I4973+J4973,M4973&gt;L4973,F4973&lt;&gt;""),"PASS","FAIL")</x:f>
        <x:v>PASS</x:v>
      </x:c>
      <x:c r="T4973" t="n">
        <x:v>10</x:v>
      </x:c>
      <x:c r="U4973" t="str">
        <x:v>pickup_after_delivery_completion_plus_usage_lag</x:v>
      </x:c>
    </x:row>
    <x:row r="4974">
      <x:c r="A4974" t="str">
        <x:v>Set2_200-10-3</x:v>
      </x:c>
      <x:c r="B4974" t="str">
        <x:v>standard_same_day</x:v>
      </x:c>
      <x:c r="C4974" t="str">
        <x:v>C136</x:v>
      </x:c>
      <x:c r="D4974" s="59" t="n">
        <x:v>50</x:v>
      </x:c>
      <x:c r="E4974" s="59" t="n">
        <x:v>36</x:v>
      </x:c>
      <x:c r="F4974" s="59" t="str">
        <x:v>S4</x:v>
      </x:c>
      <x:c r="G4974" s="59" t="n">
        <x:v>186</x:v>
      </x:c>
      <x:c r="H4974" s="59" t="n">
        <x:v>206</x:v>
      </x:c>
      <x:c r="I4974" s="59" t="n">
        <x:v>10</x:v>
      </x:c>
      <x:c r="J4974" s="60" t="n">
        <x:f>'参数'!$C$5</x:f>
        <x:v>360</x:v>
      </x:c>
      <x:c r="K4974" s="60" t="n">
        <x:f>'参数'!$D$5</x:f>
        <x:v>240</x:v>
      </x:c>
      <x:c r="L4974" s="60" t="n">
        <x:f>H4974+I4974+J4974</x:f>
        <x:v>576</x:v>
      </x:c>
      <x:c r="M4974" s="60" t="n">
        <x:f>L4974+K4974</x:f>
        <x:v>816</x:v>
      </x:c>
      <x:c r="N4974" s="60" t="n">
        <x:f>'参数'!$B$10</x:f>
        <x:v>1</x:v>
      </x:c>
      <x:c r="O4974" s="60" t="n">
        <x:f>N4974*'参数'!$B$11</x:f>
        <x:v>2</x:v>
      </x:c>
      <x:c r="P4974" s="60" t="n">
        <x:f>N4974*'参数'!$B$12</x:f>
        <x:v>1</x:v>
      </x:c>
      <x:c r="Q4974" t="str">
        <x:f>C4974&amp;"d"</x:f>
        <x:v>C136d</x:v>
      </x:c>
      <x:c r="R4974" t="str">
        <x:f>C4974&amp;"p"</x:f>
        <x:v>C136p</x:v>
      </x:c>
      <x:c r="S4974" t="str">
        <x:f>IF(AND(L4974&gt;=H4974+I4974+J4974,M4974&gt;L4974,F4974&lt;&gt;""),"PASS","FAIL")</x:f>
        <x:v>PASS</x:v>
      </x:c>
      <x:c r="T4974" t="n">
        <x:v>3</x:v>
      </x:c>
      <x:c r="U4974" t="str">
        <x:v>pickup_after_delivery_completion_plus_usage_lag</x:v>
      </x:c>
    </x:row>
    <x:row r="4975">
      <x:c r="A4975" t="str">
        <x:v>Set2_200-10-3</x:v>
      </x:c>
      <x:c r="B4975" t="str">
        <x:v>standard_same_day</x:v>
      </x:c>
      <x:c r="C4975" t="str">
        <x:v>C137</x:v>
      </x:c>
      <x:c r="D4975" s="59" t="n">
        <x:v>34</x:v>
      </x:c>
      <x:c r="E4975" s="59" t="n">
        <x:v>22</x:v>
      </x:c>
      <x:c r="F4975" s="59" t="str">
        <x:v>S1</x:v>
      </x:c>
      <x:c r="G4975" s="59" t="n">
        <x:v>299</x:v>
      </x:c>
      <x:c r="H4975" s="59" t="n">
        <x:v>311</x:v>
      </x:c>
      <x:c r="I4975" s="59" t="n">
        <x:v>10</x:v>
      </x:c>
      <x:c r="J4975" s="60" t="n">
        <x:f>'参数'!$C$5</x:f>
        <x:v>360</x:v>
      </x:c>
      <x:c r="K4975" s="60" t="n">
        <x:f>'参数'!$D$5</x:f>
        <x:v>240</x:v>
      </x:c>
      <x:c r="L4975" s="60" t="n">
        <x:f>H4975+I4975+J4975</x:f>
        <x:v>681</x:v>
      </x:c>
      <x:c r="M4975" s="60" t="n">
        <x:f>L4975+K4975</x:f>
        <x:v>921</x:v>
      </x:c>
      <x:c r="N4975" s="60" t="n">
        <x:f>'参数'!$B$10</x:f>
        <x:v>1</x:v>
      </x:c>
      <x:c r="O4975" s="60" t="n">
        <x:f>N4975*'参数'!$B$11</x:f>
        <x:v>2</x:v>
      </x:c>
      <x:c r="P4975" s="60" t="n">
        <x:f>N4975*'参数'!$B$12</x:f>
        <x:v>1</x:v>
      </x:c>
      <x:c r="Q4975" t="str">
        <x:f>C4975&amp;"d"</x:f>
        <x:v>C137d</x:v>
      </x:c>
      <x:c r="R4975" t="str">
        <x:f>C4975&amp;"p"</x:f>
        <x:v>C137p</x:v>
      </x:c>
      <x:c r="S4975" t="str">
        <x:f>IF(AND(L4975&gt;=H4975+I4975+J4975,M4975&gt;L4975,F4975&lt;&gt;""),"PASS","FAIL")</x:f>
        <x:v>PASS</x:v>
      </x:c>
      <x:c r="T4975" t="n">
        <x:v>9</x:v>
      </x:c>
      <x:c r="U4975" t="str">
        <x:v>pickup_after_delivery_completion_plus_usage_lag</x:v>
      </x:c>
    </x:row>
    <x:row r="4976">
      <x:c r="A4976" t="str">
        <x:v>Set2_200-10-3</x:v>
      </x:c>
      <x:c r="B4976" t="str">
        <x:v>standard_same_day</x:v>
      </x:c>
      <x:c r="C4976" t="str">
        <x:v>C138</x:v>
      </x:c>
      <x:c r="D4976" s="59" t="n">
        <x:v>48</x:v>
      </x:c>
      <x:c r="E4976" s="59" t="n">
        <x:v>13</x:v>
      </x:c>
      <x:c r="F4976" s="59" t="str">
        <x:v>S4</x:v>
      </x:c>
      <x:c r="G4976" s="59" t="n">
        <x:v>541</x:v>
      </x:c>
      <x:c r="H4976" s="59" t="n">
        <x:v>577</x:v>
      </x:c>
      <x:c r="I4976" s="59" t="n">
        <x:v>10</x:v>
      </x:c>
      <x:c r="J4976" s="60" t="n">
        <x:f>'参数'!$C$5</x:f>
        <x:v>360</x:v>
      </x:c>
      <x:c r="K4976" s="60" t="n">
        <x:f>'参数'!$D$5</x:f>
        <x:v>240</x:v>
      </x:c>
      <x:c r="L4976" s="60" t="n">
        <x:f>H4976+I4976+J4976</x:f>
        <x:v>947</x:v>
      </x:c>
      <x:c r="M4976" s="60" t="n">
        <x:f>L4976+K4976</x:f>
        <x:v>1187</x:v>
      </x:c>
      <x:c r="N4976" s="60" t="n">
        <x:f>'参数'!$B$10</x:f>
        <x:v>1</x:v>
      </x:c>
      <x:c r="O4976" s="60" t="n">
        <x:f>N4976*'参数'!$B$11</x:f>
        <x:v>2</x:v>
      </x:c>
      <x:c r="P4976" s="60" t="n">
        <x:f>N4976*'参数'!$B$12</x:f>
        <x:v>1</x:v>
      </x:c>
      <x:c r="Q4976" t="str">
        <x:f>C4976&amp;"d"</x:f>
        <x:v>C138d</x:v>
      </x:c>
      <x:c r="R4976" t="str">
        <x:f>C4976&amp;"p"</x:f>
        <x:v>C138p</x:v>
      </x:c>
      <x:c r="S4976" t="str">
        <x:f>IF(AND(L4976&gt;=H4976+I4976+J4976,M4976&gt;L4976,F4976&lt;&gt;""),"PASS","FAIL")</x:f>
        <x:v>PASS</x:v>
      </x:c>
      <x:c r="T4976" t="n">
        <x:v>2</x:v>
      </x:c>
      <x:c r="U4976" t="str">
        <x:v>pickup_after_delivery_completion_plus_usage_lag</x:v>
      </x:c>
    </x:row>
    <x:row r="4977">
      <x:c r="A4977" t="str">
        <x:v>Set2_200-10-3</x:v>
      </x:c>
      <x:c r="B4977" t="str">
        <x:v>standard_same_day</x:v>
      </x:c>
      <x:c r="C4977" t="str">
        <x:v>C139</x:v>
      </x:c>
      <x:c r="D4977" s="59" t="n">
        <x:v>32</x:v>
      </x:c>
      <x:c r="E4977" s="59" t="n">
        <x:v>16</x:v>
      </x:c>
      <x:c r="F4977" s="59" t="str">
        <x:v>S1</x:v>
      </x:c>
      <x:c r="G4977" s="59" t="n">
        <x:v>368</x:v>
      </x:c>
      <x:c r="H4977" s="59" t="n">
        <x:v>382</x:v>
      </x:c>
      <x:c r="I4977" s="59" t="n">
        <x:v>10</x:v>
      </x:c>
      <x:c r="J4977" s="60" t="n">
        <x:f>'参数'!$C$5</x:f>
        <x:v>360</x:v>
      </x:c>
      <x:c r="K4977" s="60" t="n">
        <x:f>'参数'!$D$5</x:f>
        <x:v>240</x:v>
      </x:c>
      <x:c r="L4977" s="60" t="n">
        <x:f>H4977+I4977+J4977</x:f>
        <x:v>752</x:v>
      </x:c>
      <x:c r="M4977" s="60" t="n">
        <x:f>L4977+K4977</x:f>
        <x:v>992</x:v>
      </x:c>
      <x:c r="N4977" s="60" t="n">
        <x:f>'参数'!$B$10</x:f>
        <x:v>1</x:v>
      </x:c>
      <x:c r="O4977" s="60" t="n">
        <x:f>N4977*'参数'!$B$11</x:f>
        <x:v>2</x:v>
      </x:c>
      <x:c r="P4977" s="60" t="n">
        <x:f>N4977*'参数'!$B$12</x:f>
        <x:v>1</x:v>
      </x:c>
      <x:c r="Q4977" t="str">
        <x:f>C4977&amp;"d"</x:f>
        <x:v>C139d</x:v>
      </x:c>
      <x:c r="R4977" t="str">
        <x:f>C4977&amp;"p"</x:f>
        <x:v>C139p</x:v>
      </x:c>
      <x:c r="S4977" t="str">
        <x:f>IF(AND(L4977&gt;=H4977+I4977+J4977,M4977&gt;L4977,F4977&lt;&gt;""),"PASS","FAIL")</x:f>
        <x:v>PASS</x:v>
      </x:c>
      <x:c r="T4977" t="n">
        <x:v>9</x:v>
      </x:c>
      <x:c r="U4977" t="str">
        <x:v>pickup_after_delivery_completion_plus_usage_lag</x:v>
      </x:c>
    </x:row>
    <x:row r="4978">
      <x:c r="A4978" t="str">
        <x:v>Set2_200-10-3</x:v>
      </x:c>
      <x:c r="B4978" t="str">
        <x:v>standard_same_day</x:v>
      </x:c>
      <x:c r="C4978" t="str">
        <x:v>C140</x:v>
      </x:c>
      <x:c r="D4978" s="59" t="n">
        <x:v>37</x:v>
      </x:c>
      <x:c r="E4978" s="59" t="n">
        <x:v>29</x:v>
      </x:c>
      <x:c r="F4978" s="59" t="str">
        <x:v>S4</x:v>
      </x:c>
      <x:c r="G4978" s="59" t="n">
        <x:v>191</x:v>
      </x:c>
      <x:c r="H4978" s="59" t="n">
        <x:v>201</x:v>
      </x:c>
      <x:c r="I4978" s="59" t="n">
        <x:v>10</x:v>
      </x:c>
      <x:c r="J4978" s="60" t="n">
        <x:f>'参数'!$C$5</x:f>
        <x:v>360</x:v>
      </x:c>
      <x:c r="K4978" s="60" t="n">
        <x:f>'参数'!$D$5</x:f>
        <x:v>240</x:v>
      </x:c>
      <x:c r="L4978" s="60" t="n">
        <x:f>H4978+I4978+J4978</x:f>
        <x:v>571</x:v>
      </x:c>
      <x:c r="M4978" s="60" t="n">
        <x:f>L4978+K4978</x:f>
        <x:v>811</x:v>
      </x:c>
      <x:c r="N4978" s="60" t="n">
        <x:f>'参数'!$B$10</x:f>
        <x:v>1</x:v>
      </x:c>
      <x:c r="O4978" s="60" t="n">
        <x:f>N4978*'参数'!$B$11</x:f>
        <x:v>2</x:v>
      </x:c>
      <x:c r="P4978" s="60" t="n">
        <x:f>N4978*'参数'!$B$12</x:f>
        <x:v>1</x:v>
      </x:c>
      <x:c r="Q4978" t="str">
        <x:f>C4978&amp;"d"</x:f>
        <x:v>C140d</x:v>
      </x:c>
      <x:c r="R4978" t="str">
        <x:f>C4978&amp;"p"</x:f>
        <x:v>C140p</x:v>
      </x:c>
      <x:c r="S4978" t="str">
        <x:f>IF(AND(L4978&gt;=H4978+I4978+J4978,M4978&gt;L4978,F4978&lt;&gt;""),"PASS","FAIL")</x:f>
        <x:v>PASS</x:v>
      </x:c>
      <x:c r="T4978" t="n">
        <x:v>3</x:v>
      </x:c>
      <x:c r="U4978" t="str">
        <x:v>pickup_after_delivery_completion_plus_usage_lag</x:v>
      </x:c>
    </x:row>
    <x:row r="4979">
      <x:c r="A4979" t="str">
        <x:v>Set2_200-10-3</x:v>
      </x:c>
      <x:c r="B4979" t="str">
        <x:v>standard_same_day</x:v>
      </x:c>
      <x:c r="C4979" t="str">
        <x:v>C141</x:v>
      </x:c>
      <x:c r="D4979" s="59" t="n">
        <x:v>49</x:v>
      </x:c>
      <x:c r="E4979" s="59" t="n">
        <x:v>24</x:v>
      </x:c>
      <x:c r="F4979" s="59" t="str">
        <x:v>S4</x:v>
      </x:c>
      <x:c r="G4979" s="59" t="n">
        <x:v>616</x:v>
      </x:c>
      <x:c r="H4979" s="59" t="n">
        <x:v>642</x:v>
      </x:c>
      <x:c r="I4979" s="59" t="n">
        <x:v>10</x:v>
      </x:c>
      <x:c r="J4979" s="60" t="n">
        <x:f>'参数'!$C$5</x:f>
        <x:v>360</x:v>
      </x:c>
      <x:c r="K4979" s="60" t="n">
        <x:f>'参数'!$D$5</x:f>
        <x:v>240</x:v>
      </x:c>
      <x:c r="L4979" s="60" t="n">
        <x:f>H4979+I4979+J4979</x:f>
        <x:v>1012</x:v>
      </x:c>
      <x:c r="M4979" s="60" t="n">
        <x:f>L4979+K4979</x:f>
        <x:v>1252</x:v>
      </x:c>
      <x:c r="N4979" s="60" t="n">
        <x:f>'参数'!$B$10</x:f>
        <x:v>1</x:v>
      </x:c>
      <x:c r="O4979" s="60" t="n">
        <x:f>N4979*'参数'!$B$11</x:f>
        <x:v>2</x:v>
      </x:c>
      <x:c r="P4979" s="60" t="n">
        <x:f>N4979*'参数'!$B$12</x:f>
        <x:v>1</x:v>
      </x:c>
      <x:c r="Q4979" t="str">
        <x:f>C4979&amp;"d"</x:f>
        <x:v>C141d</x:v>
      </x:c>
      <x:c r="R4979" t="str">
        <x:f>C4979&amp;"p"</x:f>
        <x:v>C141p</x:v>
      </x:c>
      <x:c r="S4979" t="str">
        <x:f>IF(AND(L4979&gt;=H4979+I4979+J4979,M4979&gt;L4979,F4979&lt;&gt;""),"PASS","FAIL")</x:f>
        <x:v>PASS</x:v>
      </x:c>
      <x:c r="T4979" t="n">
        <x:v>10</x:v>
      </x:c>
      <x:c r="U4979" t="str">
        <x:v>pickup_after_delivery_completion_plus_usage_lag</x:v>
      </x:c>
    </x:row>
    <x:row r="4980">
      <x:c r="A4980" t="str">
        <x:v>Set2_200-10-3</x:v>
      </x:c>
      <x:c r="B4980" t="str">
        <x:v>standard_same_day</x:v>
      </x:c>
      <x:c r="C4980" t="str">
        <x:v>C142</x:v>
      </x:c>
      <x:c r="D4980" s="59" t="n">
        <x:v>27</x:v>
      </x:c>
      <x:c r="E4980" s="59" t="n">
        <x:v>26</x:v>
      </x:c>
      <x:c r="F4980" s="59" t="str">
        <x:v>S1</x:v>
      </x:c>
      <x:c r="G4980" s="59" t="n">
        <x:v>218</x:v>
      </x:c>
      <x:c r="H4980" s="59" t="n">
        <x:v>242</x:v>
      </x:c>
      <x:c r="I4980" s="59" t="n">
        <x:v>10</x:v>
      </x:c>
      <x:c r="J4980" s="60" t="n">
        <x:f>'参数'!$C$5</x:f>
        <x:v>360</x:v>
      </x:c>
      <x:c r="K4980" s="60" t="n">
        <x:f>'参数'!$D$5</x:f>
        <x:v>240</x:v>
      </x:c>
      <x:c r="L4980" s="60" t="n">
        <x:f>H4980+I4980+J4980</x:f>
        <x:v>612</x:v>
      </x:c>
      <x:c r="M4980" s="60" t="n">
        <x:f>L4980+K4980</x:f>
        <x:v>852</x:v>
      </x:c>
      <x:c r="N4980" s="60" t="n">
        <x:f>'参数'!$B$10</x:f>
        <x:v>1</x:v>
      </x:c>
      <x:c r="O4980" s="60" t="n">
        <x:f>N4980*'参数'!$B$11</x:f>
        <x:v>2</x:v>
      </x:c>
      <x:c r="P4980" s="60" t="n">
        <x:f>N4980*'参数'!$B$12</x:f>
        <x:v>1</x:v>
      </x:c>
      <x:c r="Q4980" t="str">
        <x:f>C4980&amp;"d"</x:f>
        <x:v>C142d</x:v>
      </x:c>
      <x:c r="R4980" t="str">
        <x:f>C4980&amp;"p"</x:f>
        <x:v>C142p</x:v>
      </x:c>
      <x:c r="S4980" t="str">
        <x:f>IF(AND(L4980&gt;=H4980+I4980+J4980,M4980&gt;L4980,F4980&lt;&gt;""),"PASS","FAIL")</x:f>
        <x:v>PASS</x:v>
      </x:c>
      <x:c r="T4980" t="n">
        <x:v>11</x:v>
      </x:c>
      <x:c r="U4980" t="str">
        <x:v>pickup_after_delivery_completion_plus_usage_lag</x:v>
      </x:c>
    </x:row>
    <x:row r="4981">
      <x:c r="A4981" t="str">
        <x:v>Set2_200-10-3</x:v>
      </x:c>
      <x:c r="B4981" t="str">
        <x:v>standard_same_day</x:v>
      </x:c>
      <x:c r="C4981" t="str">
        <x:v>C143</x:v>
      </x:c>
      <x:c r="D4981" s="59" t="n">
        <x:v>50</x:v>
      </x:c>
      <x:c r="E4981" s="59" t="n">
        <x:v>30</x:v>
      </x:c>
      <x:c r="F4981" s="59" t="str">
        <x:v>S4</x:v>
      </x:c>
      <x:c r="G4981" s="59" t="n">
        <x:v>361</x:v>
      </x:c>
      <x:c r="H4981" s="59" t="n">
        <x:v>399</x:v>
      </x:c>
      <x:c r="I4981" s="59" t="n">
        <x:v>10</x:v>
      </x:c>
      <x:c r="J4981" s="60" t="n">
        <x:f>'参数'!$C$5</x:f>
        <x:v>360</x:v>
      </x:c>
      <x:c r="K4981" s="60" t="n">
        <x:f>'参数'!$D$5</x:f>
        <x:v>240</x:v>
      </x:c>
      <x:c r="L4981" s="60" t="n">
        <x:f>H4981+I4981+J4981</x:f>
        <x:v>769</x:v>
      </x:c>
      <x:c r="M4981" s="60" t="n">
        <x:f>L4981+K4981</x:f>
        <x:v>1009</x:v>
      </x:c>
      <x:c r="N4981" s="60" t="n">
        <x:f>'参数'!$B$10</x:f>
        <x:v>1</x:v>
      </x:c>
      <x:c r="O4981" s="60" t="n">
        <x:f>N4981*'参数'!$B$11</x:f>
        <x:v>2</x:v>
      </x:c>
      <x:c r="P4981" s="60" t="n">
        <x:f>N4981*'参数'!$B$12</x:f>
        <x:v>1</x:v>
      </x:c>
      <x:c r="Q4981" t="str">
        <x:f>C4981&amp;"d"</x:f>
        <x:v>C143d</x:v>
      </x:c>
      <x:c r="R4981" t="str">
        <x:f>C4981&amp;"p"</x:f>
        <x:v>C143p</x:v>
      </x:c>
      <x:c r="S4981" t="str">
        <x:f>IF(AND(L4981&gt;=H4981+I4981+J4981,M4981&gt;L4981,F4981&lt;&gt;""),"PASS","FAIL")</x:f>
        <x:v>PASS</x:v>
      </x:c>
      <x:c r="T4981" t="n">
        <x:v>13</x:v>
      </x:c>
      <x:c r="U4981" t="str">
        <x:v>pickup_after_delivery_completion_plus_usage_lag</x:v>
      </x:c>
    </x:row>
    <x:row r="4982">
      <x:c r="A4982" t="str">
        <x:v>Set2_200-10-3</x:v>
      </x:c>
      <x:c r="B4982" t="str">
        <x:v>standard_same_day</x:v>
      </x:c>
      <x:c r="C4982" t="str">
        <x:v>C144</x:v>
      </x:c>
      <x:c r="D4982" s="59" t="n">
        <x:v>49</x:v>
      </x:c>
      <x:c r="E4982" s="59" t="n">
        <x:v>11</x:v>
      </x:c>
      <x:c r="F4982" s="59" t="str">
        <x:v>S4</x:v>
      </x:c>
      <x:c r="G4982" s="59" t="n">
        <x:v>242</x:v>
      </x:c>
      <x:c r="H4982" s="59" t="n">
        <x:v>278</x:v>
      </x:c>
      <x:c r="I4982" s="59" t="n">
        <x:v>10</x:v>
      </x:c>
      <x:c r="J4982" s="60" t="n">
        <x:f>'参数'!$C$5</x:f>
        <x:v>360</x:v>
      </x:c>
      <x:c r="K4982" s="60" t="n">
        <x:f>'参数'!$D$5</x:f>
        <x:v>240</x:v>
      </x:c>
      <x:c r="L4982" s="60" t="n">
        <x:f>H4982+I4982+J4982</x:f>
        <x:v>648</x:v>
      </x:c>
      <x:c r="M4982" s="60" t="n">
        <x:f>L4982+K4982</x:f>
        <x:v>888</x:v>
      </x:c>
      <x:c r="N4982" s="60" t="n">
        <x:f>'参数'!$B$10</x:f>
        <x:v>1</x:v>
      </x:c>
      <x:c r="O4982" s="60" t="n">
        <x:f>N4982*'参数'!$B$11</x:f>
        <x:v>2</x:v>
      </x:c>
      <x:c r="P4982" s="60" t="n">
        <x:f>N4982*'参数'!$B$12</x:f>
        <x:v>1</x:v>
      </x:c>
      <x:c r="Q4982" t="str">
        <x:f>C4982&amp;"d"</x:f>
        <x:v>C144d</x:v>
      </x:c>
      <x:c r="R4982" t="str">
        <x:f>C4982&amp;"p"</x:f>
        <x:v>C144p</x:v>
      </x:c>
      <x:c r="S4982" t="str">
        <x:f>IF(AND(L4982&gt;=H4982+I4982+J4982,M4982&gt;L4982,F4982&lt;&gt;""),"PASS","FAIL")</x:f>
        <x:v>PASS</x:v>
      </x:c>
      <x:c r="T4982" t="n">
        <x:v>8</x:v>
      </x:c>
      <x:c r="U4982" t="str">
        <x:v>pickup_after_delivery_completion_plus_usage_lag</x:v>
      </x:c>
    </x:row>
    <x:row r="4983">
      <x:c r="A4983" t="str">
        <x:v>Set2_200-10-3</x:v>
      </x:c>
      <x:c r="B4983" t="str">
        <x:v>standard_same_day</x:v>
      </x:c>
      <x:c r="C4983" t="str">
        <x:v>C145</x:v>
      </x:c>
      <x:c r="D4983" s="59" t="n">
        <x:v>34</x:v>
      </x:c>
      <x:c r="E4983" s="59" t="n">
        <x:v>18</x:v>
      </x:c>
      <x:c r="F4983" s="59" t="str">
        <x:v>S1</x:v>
      </x:c>
      <x:c r="G4983" s="59" t="n">
        <x:v>640</x:v>
      </x:c>
      <x:c r="H4983" s="59" t="n">
        <x:v>654</x:v>
      </x:c>
      <x:c r="I4983" s="59" t="n">
        <x:v>10</x:v>
      </x:c>
      <x:c r="J4983" s="60" t="n">
        <x:f>'参数'!$C$5</x:f>
        <x:v>360</x:v>
      </x:c>
      <x:c r="K4983" s="60" t="n">
        <x:f>'参数'!$D$5</x:f>
        <x:v>240</x:v>
      </x:c>
      <x:c r="L4983" s="60" t="n">
        <x:f>H4983+I4983+J4983</x:f>
        <x:v>1024</x:v>
      </x:c>
      <x:c r="M4983" s="60" t="n">
        <x:f>L4983+K4983</x:f>
        <x:v>1264</x:v>
      </x:c>
      <x:c r="N4983" s="60" t="n">
        <x:f>'参数'!$B$10</x:f>
        <x:v>1</x:v>
      </x:c>
      <x:c r="O4983" s="60" t="n">
        <x:f>N4983*'参数'!$B$11</x:f>
        <x:v>2</x:v>
      </x:c>
      <x:c r="P4983" s="60" t="n">
        <x:f>N4983*'参数'!$B$12</x:f>
        <x:v>1</x:v>
      </x:c>
      <x:c r="Q4983" t="str">
        <x:f>C4983&amp;"d"</x:f>
        <x:v>C145d</x:v>
      </x:c>
      <x:c r="R4983" t="str">
        <x:f>C4983&amp;"p"</x:f>
        <x:v>C145p</x:v>
      </x:c>
      <x:c r="S4983" t="str">
        <x:f>IF(AND(L4983&gt;=H4983+I4983+J4983,M4983&gt;L4983,F4983&lt;&gt;""),"PASS","FAIL")</x:f>
        <x:v>PASS</x:v>
      </x:c>
      <x:c r="T4983" t="n">
        <x:v>4</x:v>
      </x:c>
      <x:c r="U4983" t="str">
        <x:v>pickup_after_delivery_completion_plus_usage_lag</x:v>
      </x:c>
    </x:row>
    <x:row r="4984">
      <x:c r="A4984" t="str">
        <x:v>Set2_200-10-3</x:v>
      </x:c>
      <x:c r="B4984" t="str">
        <x:v>standard_same_day</x:v>
      </x:c>
      <x:c r="C4984" t="str">
        <x:v>C146</x:v>
      </x:c>
      <x:c r="D4984" s="59" t="n">
        <x:v>32</x:v>
      </x:c>
      <x:c r="E4984" s="59" t="n">
        <x:v>18</x:v>
      </x:c>
      <x:c r="F4984" s="59" t="str">
        <x:v>S1</x:v>
      </x:c>
      <x:c r="G4984" s="59" t="n">
        <x:v>325</x:v>
      </x:c>
      <x:c r="H4984" s="59" t="n">
        <x:v>347</x:v>
      </x:c>
      <x:c r="I4984" s="59" t="n">
        <x:v>10</x:v>
      </x:c>
      <x:c r="J4984" s="60" t="n">
        <x:f>'参数'!$C$5</x:f>
        <x:v>360</x:v>
      </x:c>
      <x:c r="K4984" s="60" t="n">
        <x:f>'参数'!$D$5</x:f>
        <x:v>240</x:v>
      </x:c>
      <x:c r="L4984" s="60" t="n">
        <x:f>H4984+I4984+J4984</x:f>
        <x:v>717</x:v>
      </x:c>
      <x:c r="M4984" s="60" t="n">
        <x:f>L4984+K4984</x:f>
        <x:v>957</x:v>
      </x:c>
      <x:c r="N4984" s="60" t="n">
        <x:f>'参数'!$B$10</x:f>
        <x:v>1</x:v>
      </x:c>
      <x:c r="O4984" s="60" t="n">
        <x:f>N4984*'参数'!$B$11</x:f>
        <x:v>2</x:v>
      </x:c>
      <x:c r="P4984" s="60" t="n">
        <x:f>N4984*'参数'!$B$12</x:f>
        <x:v>1</x:v>
      </x:c>
      <x:c r="Q4984" t="str">
        <x:f>C4984&amp;"d"</x:f>
        <x:v>C146d</x:v>
      </x:c>
      <x:c r="R4984" t="str">
        <x:f>C4984&amp;"p"</x:f>
        <x:v>C146p</x:v>
      </x:c>
      <x:c r="S4984" t="str">
        <x:f>IF(AND(L4984&gt;=H4984+I4984+J4984,M4984&gt;L4984,F4984&lt;&gt;""),"PASS","FAIL")</x:f>
        <x:v>PASS</x:v>
      </x:c>
      <x:c r="T4984" t="n">
        <x:v>3</x:v>
      </x:c>
      <x:c r="U4984" t="str">
        <x:v>pickup_after_delivery_completion_plus_usage_lag</x:v>
      </x:c>
    </x:row>
    <x:row r="4985">
      <x:c r="A4985" t="str">
        <x:v>Set2_200-10-3</x:v>
      </x:c>
      <x:c r="B4985" t="str">
        <x:v>standard_same_day</x:v>
      </x:c>
      <x:c r="C4985" t="str">
        <x:v>C147</x:v>
      </x:c>
      <x:c r="D4985" s="59" t="n">
        <x:v>26</x:v>
      </x:c>
      <x:c r="E4985" s="59" t="n">
        <x:v>28</x:v>
      </x:c>
      <x:c r="F4985" s="59" t="str">
        <x:v>S1</x:v>
      </x:c>
      <x:c r="G4985" s="59" t="n">
        <x:v>601</x:v>
      </x:c>
      <x:c r="H4985" s="59" t="n">
        <x:v>629</x:v>
      </x:c>
      <x:c r="I4985" s="59" t="n">
        <x:v>10</x:v>
      </x:c>
      <x:c r="J4985" s="60" t="n">
        <x:f>'参数'!$C$5</x:f>
        <x:v>360</x:v>
      </x:c>
      <x:c r="K4985" s="60" t="n">
        <x:f>'参数'!$D$5</x:f>
        <x:v>240</x:v>
      </x:c>
      <x:c r="L4985" s="60" t="n">
        <x:f>H4985+I4985+J4985</x:f>
        <x:v>999</x:v>
      </x:c>
      <x:c r="M4985" s="60" t="n">
        <x:f>L4985+K4985</x:f>
        <x:v>1239</x:v>
      </x:c>
      <x:c r="N4985" s="60" t="n">
        <x:f>'参数'!$B$10</x:f>
        <x:v>1</x:v>
      </x:c>
      <x:c r="O4985" s="60" t="n">
        <x:f>N4985*'参数'!$B$11</x:f>
        <x:v>2</x:v>
      </x:c>
      <x:c r="P4985" s="60" t="n">
        <x:f>N4985*'参数'!$B$12</x:f>
        <x:v>1</x:v>
      </x:c>
      <x:c r="Q4985" t="str">
        <x:f>C4985&amp;"d"</x:f>
        <x:v>C147d</x:v>
      </x:c>
      <x:c r="R4985" t="str">
        <x:f>C4985&amp;"p"</x:f>
        <x:v>C147p</x:v>
      </x:c>
      <x:c r="S4985" t="str">
        <x:f>IF(AND(L4985&gt;=H4985+I4985+J4985,M4985&gt;L4985,F4985&lt;&gt;""),"PASS","FAIL")</x:f>
        <x:v>PASS</x:v>
      </x:c>
      <x:c r="T4985" t="n">
        <x:v>15</x:v>
      </x:c>
      <x:c r="U4985" t="str">
        <x:v>pickup_after_delivery_completion_plus_usage_lag</x:v>
      </x:c>
    </x:row>
    <x:row r="4986">
      <x:c r="A4986" t="str">
        <x:v>Set2_200-10-3</x:v>
      </x:c>
      <x:c r="B4986" t="str">
        <x:v>standard_same_day</x:v>
      </x:c>
      <x:c r="C4986" t="str">
        <x:v>C148</x:v>
      </x:c>
      <x:c r="D4986" s="59" t="n">
        <x:v>33</x:v>
      </x:c>
      <x:c r="E4986" s="59" t="n">
        <x:v>16</x:v>
      </x:c>
      <x:c r="F4986" s="59" t="str">
        <x:v>S1</x:v>
      </x:c>
      <x:c r="G4986" s="59" t="n">
        <x:v>344</x:v>
      </x:c>
      <x:c r="H4986" s="59" t="n">
        <x:v>370</x:v>
      </x:c>
      <x:c r="I4986" s="59" t="n">
        <x:v>10</x:v>
      </x:c>
      <x:c r="J4986" s="60" t="n">
        <x:f>'参数'!$C$5</x:f>
        <x:v>360</x:v>
      </x:c>
      <x:c r="K4986" s="60" t="n">
        <x:f>'参数'!$D$5</x:f>
        <x:v>240</x:v>
      </x:c>
      <x:c r="L4986" s="60" t="n">
        <x:f>H4986+I4986+J4986</x:f>
        <x:v>740</x:v>
      </x:c>
      <x:c r="M4986" s="60" t="n">
        <x:f>L4986+K4986</x:f>
        <x:v>980</x:v>
      </x:c>
      <x:c r="N4986" s="60" t="n">
        <x:f>'参数'!$B$10</x:f>
        <x:v>1</x:v>
      </x:c>
      <x:c r="O4986" s="60" t="n">
        <x:f>N4986*'参数'!$B$11</x:f>
        <x:v>2</x:v>
      </x:c>
      <x:c r="P4986" s="60" t="n">
        <x:f>N4986*'参数'!$B$12</x:f>
        <x:v>1</x:v>
      </x:c>
      <x:c r="Q4986" t="str">
        <x:f>C4986&amp;"d"</x:f>
        <x:v>C148d</x:v>
      </x:c>
      <x:c r="R4986" t="str">
        <x:f>C4986&amp;"p"</x:f>
        <x:v>C148p</x:v>
      </x:c>
      <x:c r="S4986" t="str">
        <x:f>IF(AND(L4986&gt;=H4986+I4986+J4986,M4986&gt;L4986,F4986&lt;&gt;""),"PASS","FAIL")</x:f>
        <x:v>PASS</x:v>
      </x:c>
      <x:c r="T4986" t="n">
        <x:v>5</x:v>
      </x:c>
      <x:c r="U4986" t="str">
        <x:v>pickup_after_delivery_completion_plus_usage_lag</x:v>
      </x:c>
    </x:row>
    <x:row r="4987">
      <x:c r="A4987" t="str">
        <x:v>Set2_200-10-3</x:v>
      </x:c>
      <x:c r="B4987" t="str">
        <x:v>standard_same_day</x:v>
      </x:c>
      <x:c r="C4987" t="str">
        <x:v>C149</x:v>
      </x:c>
      <x:c r="D4987" s="59" t="n">
        <x:v>43</x:v>
      </x:c>
      <x:c r="E4987" s="59" t="n">
        <x:v>21</x:v>
      </x:c>
      <x:c r="F4987" s="59" t="str">
        <x:v>S4</x:v>
      </x:c>
      <x:c r="G4987" s="59" t="n">
        <x:v>448</x:v>
      </x:c>
      <x:c r="H4987" s="59" t="n">
        <x:v>486</x:v>
      </x:c>
      <x:c r="I4987" s="59" t="n">
        <x:v>10</x:v>
      </x:c>
      <x:c r="J4987" s="60" t="n">
        <x:f>'参数'!$C$5</x:f>
        <x:v>360</x:v>
      </x:c>
      <x:c r="K4987" s="60" t="n">
        <x:f>'参数'!$D$5</x:f>
        <x:v>240</x:v>
      </x:c>
      <x:c r="L4987" s="60" t="n">
        <x:f>H4987+I4987+J4987</x:f>
        <x:v>856</x:v>
      </x:c>
      <x:c r="M4987" s="60" t="n">
        <x:f>L4987+K4987</x:f>
        <x:v>1096</x:v>
      </x:c>
      <x:c r="N4987" s="60" t="n">
        <x:f>'参数'!$B$10</x:f>
        <x:v>1</x:v>
      </x:c>
      <x:c r="O4987" s="60" t="n">
        <x:f>N4987*'参数'!$B$11</x:f>
        <x:v>2</x:v>
      </x:c>
      <x:c r="P4987" s="60" t="n">
        <x:f>N4987*'参数'!$B$12</x:f>
        <x:v>1</x:v>
      </x:c>
      <x:c r="Q4987" t="str">
        <x:f>C4987&amp;"d"</x:f>
        <x:v>C149d</x:v>
      </x:c>
      <x:c r="R4987" t="str">
        <x:f>C4987&amp;"p"</x:f>
        <x:v>C149p</x:v>
      </x:c>
      <x:c r="S4987" t="str">
        <x:f>IF(AND(L4987&gt;=H4987+I4987+J4987,M4987&gt;L4987,F4987&lt;&gt;""),"PASS","FAIL")</x:f>
        <x:v>PASS</x:v>
      </x:c>
      <x:c r="T4987" t="n">
        <x:v>12</x:v>
      </x:c>
      <x:c r="U4987" t="str">
        <x:v>pickup_after_delivery_completion_plus_usage_lag</x:v>
      </x:c>
    </x:row>
    <x:row r="4988">
      <x:c r="A4988" t="str">
        <x:v>Set2_200-10-3</x:v>
      </x:c>
      <x:c r="B4988" t="str">
        <x:v>standard_same_day</x:v>
      </x:c>
      <x:c r="C4988" t="str">
        <x:v>C150</x:v>
      </x:c>
      <x:c r="D4988" s="59" t="n">
        <x:v>42</x:v>
      </x:c>
      <x:c r="E4988" s="59" t="n">
        <x:v>26</x:v>
      </x:c>
      <x:c r="F4988" s="59" t="str">
        <x:v>S4</x:v>
      </x:c>
      <x:c r="G4988" s="59" t="n">
        <x:v>178</x:v>
      </x:c>
      <x:c r="H4988" s="59" t="n">
        <x:v>194</x:v>
      </x:c>
      <x:c r="I4988" s="59" t="n">
        <x:v>10</x:v>
      </x:c>
      <x:c r="J4988" s="60" t="n">
        <x:f>'参数'!$C$5</x:f>
        <x:v>360</x:v>
      </x:c>
      <x:c r="K4988" s="60" t="n">
        <x:f>'参数'!$D$5</x:f>
        <x:v>240</x:v>
      </x:c>
      <x:c r="L4988" s="60" t="n">
        <x:f>H4988+I4988+J4988</x:f>
        <x:v>564</x:v>
      </x:c>
      <x:c r="M4988" s="60" t="n">
        <x:f>L4988+K4988</x:f>
        <x:v>804</x:v>
      </x:c>
      <x:c r="N4988" s="60" t="n">
        <x:f>'参数'!$B$10</x:f>
        <x:v>1</x:v>
      </x:c>
      <x:c r="O4988" s="60" t="n">
        <x:f>N4988*'参数'!$B$11</x:f>
        <x:v>2</x:v>
      </x:c>
      <x:c r="P4988" s="60" t="n">
        <x:f>N4988*'参数'!$B$12</x:f>
        <x:v>1</x:v>
      </x:c>
      <x:c r="Q4988" t="str">
        <x:f>C4988&amp;"d"</x:f>
        <x:v>C150d</x:v>
      </x:c>
      <x:c r="R4988" t="str">
        <x:f>C4988&amp;"p"</x:f>
        <x:v>C150p</x:v>
      </x:c>
      <x:c r="S4988" t="str">
        <x:f>IF(AND(L4988&gt;=H4988+I4988+J4988,M4988&gt;L4988,F4988&lt;&gt;""),"PASS","FAIL")</x:f>
        <x:v>PASS</x:v>
      </x:c>
      <x:c r="T4988" t="n">
        <x:v>7</x:v>
      </x:c>
      <x:c r="U4988" t="str">
        <x:v>pickup_after_delivery_completion_plus_usage_lag</x:v>
      </x:c>
    </x:row>
    <x:row r="4989">
      <x:c r="A4989" t="str">
        <x:v>Set2_200-10-3</x:v>
      </x:c>
      <x:c r="B4989" t="str">
        <x:v>standard_same_day</x:v>
      </x:c>
      <x:c r="C4989" t="str">
        <x:v>C151</x:v>
      </x:c>
      <x:c r="D4989" s="59" t="n">
        <x:v>47</x:v>
      </x:c>
      <x:c r="E4989" s="59" t="n">
        <x:v>40</x:v>
      </x:c>
      <x:c r="F4989" s="59" t="str">
        <x:v>S4</x:v>
      </x:c>
      <x:c r="G4989" s="59" t="n">
        <x:v>611</x:v>
      </x:c>
      <x:c r="H4989" s="59" t="n">
        <x:v>633</x:v>
      </x:c>
      <x:c r="I4989" s="59" t="n">
        <x:v>10</x:v>
      </x:c>
      <x:c r="J4989" s="60" t="n">
        <x:f>'参数'!$C$5</x:f>
        <x:v>360</x:v>
      </x:c>
      <x:c r="K4989" s="60" t="n">
        <x:f>'参数'!$D$5</x:f>
        <x:v>240</x:v>
      </x:c>
      <x:c r="L4989" s="60" t="n">
        <x:f>H4989+I4989+J4989</x:f>
        <x:v>1003</x:v>
      </x:c>
      <x:c r="M4989" s="60" t="n">
        <x:f>L4989+K4989</x:f>
        <x:v>1243</x:v>
      </x:c>
      <x:c r="N4989" s="60" t="n">
        <x:f>'参数'!$B$10</x:f>
        <x:v>1</x:v>
      </x:c>
      <x:c r="O4989" s="60" t="n">
        <x:f>N4989*'参数'!$B$11</x:f>
        <x:v>2</x:v>
      </x:c>
      <x:c r="P4989" s="60" t="n">
        <x:f>N4989*'参数'!$B$12</x:f>
        <x:v>1</x:v>
      </x:c>
      <x:c r="Q4989" t="str">
        <x:f>C4989&amp;"d"</x:f>
        <x:v>C151d</x:v>
      </x:c>
      <x:c r="R4989" t="str">
        <x:f>C4989&amp;"p"</x:f>
        <x:v>C151p</x:v>
      </x:c>
      <x:c r="S4989" t="str">
        <x:f>IF(AND(L4989&gt;=H4989+I4989+J4989,M4989&gt;L4989,F4989&lt;&gt;""),"PASS","FAIL")</x:f>
        <x:v>PASS</x:v>
      </x:c>
      <x:c r="T4989" t="n">
        <x:v>1</x:v>
      </x:c>
      <x:c r="U4989" t="str">
        <x:v>pickup_after_delivery_completion_plus_usage_lag</x:v>
      </x:c>
    </x:row>
    <x:row r="4990">
      <x:c r="A4990" t="str">
        <x:v>Set2_200-10-3</x:v>
      </x:c>
      <x:c r="B4990" t="str">
        <x:v>standard_same_day</x:v>
      </x:c>
      <x:c r="C4990" t="str">
        <x:v>C152</x:v>
      </x:c>
      <x:c r="D4990" s="59" t="n">
        <x:v>34</x:v>
      </x:c>
      <x:c r="E4990" s="59" t="n">
        <x:v>15</x:v>
      </x:c>
      <x:c r="F4990" s="59" t="str">
        <x:v>S1</x:v>
      </x:c>
      <x:c r="G4990" s="59" t="n">
        <x:v>92</x:v>
      </x:c>
      <x:c r="H4990" s="59" t="n">
        <x:v>118</x:v>
      </x:c>
      <x:c r="I4990" s="59" t="n">
        <x:v>10</x:v>
      </x:c>
      <x:c r="J4990" s="60" t="n">
        <x:f>'参数'!$C$5</x:f>
        <x:v>360</x:v>
      </x:c>
      <x:c r="K4990" s="60" t="n">
        <x:f>'参数'!$D$5</x:f>
        <x:v>240</x:v>
      </x:c>
      <x:c r="L4990" s="60" t="n">
        <x:f>H4990+I4990+J4990</x:f>
        <x:v>488</x:v>
      </x:c>
      <x:c r="M4990" s="60" t="n">
        <x:f>L4990+K4990</x:f>
        <x:v>728</x:v>
      </x:c>
      <x:c r="N4990" s="60" t="n">
        <x:f>'参数'!$B$10</x:f>
        <x:v>1</x:v>
      </x:c>
      <x:c r="O4990" s="60" t="n">
        <x:f>N4990*'参数'!$B$11</x:f>
        <x:v>2</x:v>
      </x:c>
      <x:c r="P4990" s="60" t="n">
        <x:f>N4990*'参数'!$B$12</x:f>
        <x:v>1</x:v>
      </x:c>
      <x:c r="Q4990" t="str">
        <x:f>C4990&amp;"d"</x:f>
        <x:v>C152d</x:v>
      </x:c>
      <x:c r="R4990" t="str">
        <x:f>C4990&amp;"p"</x:f>
        <x:v>C152p</x:v>
      </x:c>
      <x:c r="S4990" t="str">
        <x:f>IF(AND(L4990&gt;=H4990+I4990+J4990,M4990&gt;L4990,F4990&lt;&gt;""),"PASS","FAIL")</x:f>
        <x:v>PASS</x:v>
      </x:c>
      <x:c r="T4990" t="n">
        <x:v>7</x:v>
      </x:c>
      <x:c r="U4990" t="str">
        <x:v>pickup_after_delivery_completion_plus_usage_lag</x:v>
      </x:c>
    </x:row>
    <x:row r="4991">
      <x:c r="A4991" t="str">
        <x:v>Set2_200-10-3</x:v>
      </x:c>
      <x:c r="B4991" t="str">
        <x:v>standard_same_day</x:v>
      </x:c>
      <x:c r="C4991" t="str">
        <x:v>C153</x:v>
      </x:c>
      <x:c r="D4991" s="59" t="n">
        <x:v>48</x:v>
      </x:c>
      <x:c r="E4991" s="59" t="n">
        <x:v>38</x:v>
      </x:c>
      <x:c r="F4991" s="59" t="str">
        <x:v>S4</x:v>
      </x:c>
      <x:c r="G4991" s="59" t="n">
        <x:v>238</x:v>
      </x:c>
      <x:c r="H4991" s="59" t="n">
        <x:v>268</x:v>
      </x:c>
      <x:c r="I4991" s="59" t="n">
        <x:v>10</x:v>
      </x:c>
      <x:c r="J4991" s="60" t="n">
        <x:f>'参数'!$C$5</x:f>
        <x:v>360</x:v>
      </x:c>
      <x:c r="K4991" s="60" t="n">
        <x:f>'参数'!$D$5</x:f>
        <x:v>240</x:v>
      </x:c>
      <x:c r="L4991" s="60" t="n">
        <x:f>H4991+I4991+J4991</x:f>
        <x:v>638</x:v>
      </x:c>
      <x:c r="M4991" s="60" t="n">
        <x:f>L4991+K4991</x:f>
        <x:v>878</x:v>
      </x:c>
      <x:c r="N4991" s="60" t="n">
        <x:f>'参数'!$B$10</x:f>
        <x:v>1</x:v>
      </x:c>
      <x:c r="O4991" s="60" t="n">
        <x:f>N4991*'参数'!$B$11</x:f>
        <x:v>2</x:v>
      </x:c>
      <x:c r="P4991" s="60" t="n">
        <x:f>N4991*'参数'!$B$12</x:f>
        <x:v>1</x:v>
      </x:c>
      <x:c r="Q4991" t="str">
        <x:f>C4991&amp;"d"</x:f>
        <x:v>C153d</x:v>
      </x:c>
      <x:c r="R4991" t="str">
        <x:f>C4991&amp;"p"</x:f>
        <x:v>C153p</x:v>
      </x:c>
      <x:c r="S4991" t="str">
        <x:f>IF(AND(L4991&gt;=H4991+I4991+J4991,M4991&gt;L4991,F4991&lt;&gt;""),"PASS","FAIL")</x:f>
        <x:v>PASS</x:v>
      </x:c>
      <x:c r="T4991" t="n">
        <x:v>10</x:v>
      </x:c>
      <x:c r="U4991" t="str">
        <x:v>pickup_after_delivery_completion_plus_usage_lag</x:v>
      </x:c>
    </x:row>
    <x:row r="4992">
      <x:c r="A4992" t="str">
        <x:v>Set2_200-10-3</x:v>
      </x:c>
      <x:c r="B4992" t="str">
        <x:v>standard_same_day</x:v>
      </x:c>
      <x:c r="C4992" t="str">
        <x:v>C154</x:v>
      </x:c>
      <x:c r="D4992" s="59" t="n">
        <x:v>38</x:v>
      </x:c>
      <x:c r="E4992" s="59" t="n">
        <x:v>32</x:v>
      </x:c>
      <x:c r="F4992" s="59" t="str">
        <x:v>S4</x:v>
      </x:c>
      <x:c r="G4992" s="59" t="n">
        <x:v>45</x:v>
      </x:c>
      <x:c r="H4992" s="59" t="n">
        <x:v>75</x:v>
      </x:c>
      <x:c r="I4992" s="59" t="n">
        <x:v>10</x:v>
      </x:c>
      <x:c r="J4992" s="60" t="n">
        <x:f>'参数'!$C$5</x:f>
        <x:v>360</x:v>
      </x:c>
      <x:c r="K4992" s="60" t="n">
        <x:f>'参数'!$D$5</x:f>
        <x:v>240</x:v>
      </x:c>
      <x:c r="L4992" s="60" t="n">
        <x:f>H4992+I4992+J4992</x:f>
        <x:v>445</x:v>
      </x:c>
      <x:c r="M4992" s="60" t="n">
        <x:f>L4992+K4992</x:f>
        <x:v>685</x:v>
      </x:c>
      <x:c r="N4992" s="60" t="n">
        <x:f>'参数'!$B$10</x:f>
        <x:v>1</x:v>
      </x:c>
      <x:c r="O4992" s="60" t="n">
        <x:f>N4992*'参数'!$B$11</x:f>
        <x:v>2</x:v>
      </x:c>
      <x:c r="P4992" s="60" t="n">
        <x:f>N4992*'参数'!$B$12</x:f>
        <x:v>1</x:v>
      </x:c>
      <x:c r="Q4992" t="str">
        <x:f>C4992&amp;"d"</x:f>
        <x:v>C154d</x:v>
      </x:c>
      <x:c r="R4992" t="str">
        <x:f>C4992&amp;"p"</x:f>
        <x:v>C154p</x:v>
      </x:c>
      <x:c r="S4992" t="str">
        <x:f>IF(AND(L4992&gt;=H4992+I4992+J4992,M4992&gt;L4992,F4992&lt;&gt;""),"PASS","FAIL")</x:f>
        <x:v>PASS</x:v>
      </x:c>
      <x:c r="T4992" t="n">
        <x:v>0</x:v>
      </x:c>
      <x:c r="U4992" t="str">
        <x:v>pickup_after_delivery_completion_plus_usage_lag</x:v>
      </x:c>
    </x:row>
    <x:row r="4993">
      <x:c r="A4993" t="str">
        <x:v>Set2_200-10-3</x:v>
      </x:c>
      <x:c r="B4993" t="str">
        <x:v>standard_same_day</x:v>
      </x:c>
      <x:c r="C4993" t="str">
        <x:v>C155</x:v>
      </x:c>
      <x:c r="D4993" s="59" t="n">
        <x:v>44</x:v>
      </x:c>
      <x:c r="E4993" s="59" t="n">
        <x:v>15</x:v>
      </x:c>
      <x:c r="F4993" s="59" t="str">
        <x:v>S4</x:v>
      </x:c>
      <x:c r="G4993" s="59" t="n">
        <x:v>569</x:v>
      </x:c>
      <x:c r="H4993" s="59" t="n">
        <x:v>591</x:v>
      </x:c>
      <x:c r="I4993" s="59" t="n">
        <x:v>10</x:v>
      </x:c>
      <x:c r="J4993" s="60" t="n">
        <x:f>'参数'!$C$5</x:f>
        <x:v>360</x:v>
      </x:c>
      <x:c r="K4993" s="60" t="n">
        <x:f>'参数'!$D$5</x:f>
        <x:v>240</x:v>
      </x:c>
      <x:c r="L4993" s="60" t="n">
        <x:f>H4993+I4993+J4993</x:f>
        <x:v>961</x:v>
      </x:c>
      <x:c r="M4993" s="60" t="n">
        <x:f>L4993+K4993</x:f>
        <x:v>1201</x:v>
      </x:c>
      <x:c r="N4993" s="60" t="n">
        <x:f>'参数'!$B$10</x:f>
        <x:v>1</x:v>
      </x:c>
      <x:c r="O4993" s="60" t="n">
        <x:f>N4993*'参数'!$B$11</x:f>
        <x:v>2</x:v>
      </x:c>
      <x:c r="P4993" s="60" t="n">
        <x:f>N4993*'参数'!$B$12</x:f>
        <x:v>1</x:v>
      </x:c>
      <x:c r="Q4993" t="str">
        <x:f>C4993&amp;"d"</x:f>
        <x:v>C155d</x:v>
      </x:c>
      <x:c r="R4993" t="str">
        <x:f>C4993&amp;"p"</x:f>
        <x:v>C155p</x:v>
      </x:c>
      <x:c r="S4993" t="str">
        <x:f>IF(AND(L4993&gt;=H4993+I4993+J4993,M4993&gt;L4993,F4993&lt;&gt;""),"PASS","FAIL")</x:f>
        <x:v>PASS</x:v>
      </x:c>
      <x:c r="T4993" t="n">
        <x:v>7</x:v>
      </x:c>
      <x:c r="U4993" t="str">
        <x:v>pickup_after_delivery_completion_plus_usage_lag</x:v>
      </x:c>
    </x:row>
    <x:row r="4994">
      <x:c r="A4994" t="str">
        <x:v>Set2_200-10-3</x:v>
      </x:c>
      <x:c r="B4994" t="str">
        <x:v>standard_same_day</x:v>
      </x:c>
      <x:c r="C4994" t="str">
        <x:v>C156</x:v>
      </x:c>
      <x:c r="D4994" s="59" t="n">
        <x:v>31</x:v>
      </x:c>
      <x:c r="E4994" s="59" t="n">
        <x:v>25</x:v>
      </x:c>
      <x:c r="F4994" s="59" t="str">
        <x:v>S1</x:v>
      </x:c>
      <x:c r="G4994" s="59" t="n">
        <x:v>494</x:v>
      </x:c>
      <x:c r="H4994" s="59" t="n">
        <x:v>516</x:v>
      </x:c>
      <x:c r="I4994" s="59" t="n">
        <x:v>10</x:v>
      </x:c>
      <x:c r="J4994" s="60" t="n">
        <x:f>'参数'!$C$5</x:f>
        <x:v>360</x:v>
      </x:c>
      <x:c r="K4994" s="60" t="n">
        <x:f>'参数'!$D$5</x:f>
        <x:v>240</x:v>
      </x:c>
      <x:c r="L4994" s="60" t="n">
        <x:f>H4994+I4994+J4994</x:f>
        <x:v>886</x:v>
      </x:c>
      <x:c r="M4994" s="60" t="n">
        <x:f>L4994+K4994</x:f>
        <x:v>1126</x:v>
      </x:c>
      <x:c r="N4994" s="60" t="n">
        <x:f>'参数'!$B$10</x:f>
        <x:v>1</x:v>
      </x:c>
      <x:c r="O4994" s="60" t="n">
        <x:f>N4994*'参数'!$B$11</x:f>
        <x:v>2</x:v>
      </x:c>
      <x:c r="P4994" s="60" t="n">
        <x:f>N4994*'参数'!$B$12</x:f>
        <x:v>1</x:v>
      </x:c>
      <x:c r="Q4994" t="str">
        <x:f>C4994&amp;"d"</x:f>
        <x:v>C156d</x:v>
      </x:c>
      <x:c r="R4994" t="str">
        <x:f>C4994&amp;"p"</x:f>
        <x:v>C156p</x:v>
      </x:c>
      <x:c r="S4994" t="str">
        <x:f>IF(AND(L4994&gt;=H4994+I4994+J4994,M4994&gt;L4994,F4994&lt;&gt;""),"PASS","FAIL")</x:f>
        <x:v>PASS</x:v>
      </x:c>
      <x:c r="T4994" t="n">
        <x:v>6</x:v>
      </x:c>
      <x:c r="U4994" t="str">
        <x:v>pickup_after_delivery_completion_plus_usage_lag</x:v>
      </x:c>
    </x:row>
    <x:row r="4995">
      <x:c r="A4995" t="str">
        <x:v>Set2_200-10-3</x:v>
      </x:c>
      <x:c r="B4995" t="str">
        <x:v>standard_same_day</x:v>
      </x:c>
      <x:c r="C4995" t="str">
        <x:v>C157</x:v>
      </x:c>
      <x:c r="D4995" s="59" t="n">
        <x:v>44</x:v>
      </x:c>
      <x:c r="E4995" s="59" t="n">
        <x:v>29</x:v>
      </x:c>
      <x:c r="F4995" s="59" t="str">
        <x:v>S4</x:v>
      </x:c>
      <x:c r="G4995" s="59" t="n">
        <x:v>215</x:v>
      </x:c>
      <x:c r="H4995" s="59" t="n">
        <x:v>229</x:v>
      </x:c>
      <x:c r="I4995" s="59" t="n">
        <x:v>10</x:v>
      </x:c>
      <x:c r="J4995" s="60" t="n">
        <x:f>'参数'!$C$5</x:f>
        <x:v>360</x:v>
      </x:c>
      <x:c r="K4995" s="60" t="n">
        <x:f>'参数'!$D$5</x:f>
        <x:v>240</x:v>
      </x:c>
      <x:c r="L4995" s="60" t="n">
        <x:f>H4995+I4995+J4995</x:f>
        <x:v>599</x:v>
      </x:c>
      <x:c r="M4995" s="60" t="n">
        <x:f>L4995+K4995</x:f>
        <x:v>839</x:v>
      </x:c>
      <x:c r="N4995" s="60" t="n">
        <x:f>'参数'!$B$10</x:f>
        <x:v>1</x:v>
      </x:c>
      <x:c r="O4995" s="60" t="n">
        <x:f>N4995*'参数'!$B$11</x:f>
        <x:v>2</x:v>
      </x:c>
      <x:c r="P4995" s="60" t="n">
        <x:f>N4995*'参数'!$B$12</x:f>
        <x:v>1</x:v>
      </x:c>
      <x:c r="Q4995" t="str">
        <x:f>C4995&amp;"d"</x:f>
        <x:v>C157d</x:v>
      </x:c>
      <x:c r="R4995" t="str">
        <x:f>C4995&amp;"p"</x:f>
        <x:v>C157p</x:v>
      </x:c>
      <x:c r="S4995" t="str">
        <x:f>IF(AND(L4995&gt;=H4995+I4995+J4995,M4995&gt;L4995,F4995&lt;&gt;""),"PASS","FAIL")</x:f>
        <x:v>PASS</x:v>
      </x:c>
      <x:c r="T4995" t="n">
        <x:v>2</x:v>
      </x:c>
      <x:c r="U4995" t="str">
        <x:v>pickup_after_delivery_completion_plus_usage_lag</x:v>
      </x:c>
    </x:row>
    <x:row r="4996">
      <x:c r="A4996" t="str">
        <x:v>Set2_200-10-3</x:v>
      </x:c>
      <x:c r="B4996" t="str">
        <x:v>standard_same_day</x:v>
      </x:c>
      <x:c r="C4996" t="str">
        <x:v>C158</x:v>
      </x:c>
      <x:c r="D4996" s="59" t="n">
        <x:v>49</x:v>
      </x:c>
      <x:c r="E4996" s="59" t="n">
        <x:v>17</x:v>
      </x:c>
      <x:c r="F4996" s="59" t="str">
        <x:v>S4</x:v>
      </x:c>
      <x:c r="G4996" s="59" t="n">
        <x:v>462</x:v>
      </x:c>
      <x:c r="H4996" s="59" t="n">
        <x:v>472</x:v>
      </x:c>
      <x:c r="I4996" s="59" t="n">
        <x:v>10</x:v>
      </x:c>
      <x:c r="J4996" s="60" t="n">
        <x:f>'参数'!$C$5</x:f>
        <x:v>360</x:v>
      </x:c>
      <x:c r="K4996" s="60" t="n">
        <x:f>'参数'!$D$5</x:f>
        <x:v>240</x:v>
      </x:c>
      <x:c r="L4996" s="60" t="n">
        <x:f>H4996+I4996+J4996</x:f>
        <x:v>842</x:v>
      </x:c>
      <x:c r="M4996" s="60" t="n">
        <x:f>L4996+K4996</x:f>
        <x:v>1082</x:v>
      </x:c>
      <x:c r="N4996" s="60" t="n">
        <x:f>'参数'!$B$10</x:f>
        <x:v>1</x:v>
      </x:c>
      <x:c r="O4996" s="60" t="n">
        <x:f>N4996*'参数'!$B$11</x:f>
        <x:v>2</x:v>
      </x:c>
      <x:c r="P4996" s="60" t="n">
        <x:f>N4996*'参数'!$B$12</x:f>
        <x:v>1</x:v>
      </x:c>
      <x:c r="Q4996" t="str">
        <x:f>C4996&amp;"d"</x:f>
        <x:v>C158d</x:v>
      </x:c>
      <x:c r="R4996" t="str">
        <x:f>C4996&amp;"p"</x:f>
        <x:v>C158p</x:v>
      </x:c>
      <x:c r="S4996" t="str">
        <x:f>IF(AND(L4996&gt;=H4996+I4996+J4996,M4996&gt;L4996,F4996&lt;&gt;""),"PASS","FAIL")</x:f>
        <x:v>PASS</x:v>
      </x:c>
      <x:c r="T4996" t="n">
        <x:v>10</x:v>
      </x:c>
      <x:c r="U4996" t="str">
        <x:v>pickup_after_delivery_completion_plus_usage_lag</x:v>
      </x:c>
    </x:row>
    <x:row r="4997">
      <x:c r="A4997" t="str">
        <x:v>Set2_200-10-3</x:v>
      </x:c>
      <x:c r="B4997" t="str">
        <x:v>standard_same_day</x:v>
      </x:c>
      <x:c r="C4997" t="str">
        <x:v>C159</x:v>
      </x:c>
      <x:c r="D4997" s="59" t="n">
        <x:v>48</x:v>
      </x:c>
      <x:c r="E4997" s="59" t="n">
        <x:v>39</x:v>
      </x:c>
      <x:c r="F4997" s="59" t="str">
        <x:v>S4</x:v>
      </x:c>
      <x:c r="G4997" s="59" t="n">
        <x:v>599</x:v>
      </x:c>
      <x:c r="H4997" s="59" t="n">
        <x:v>627</x:v>
      </x:c>
      <x:c r="I4997" s="59" t="n">
        <x:v>10</x:v>
      </x:c>
      <x:c r="J4997" s="60" t="n">
        <x:f>'参数'!$C$5</x:f>
        <x:v>360</x:v>
      </x:c>
      <x:c r="K4997" s="60" t="n">
        <x:f>'参数'!$D$5</x:f>
        <x:v>240</x:v>
      </x:c>
      <x:c r="L4997" s="60" t="n">
        <x:f>H4997+I4997+J4997</x:f>
        <x:v>997</x:v>
      </x:c>
      <x:c r="M4997" s="60" t="n">
        <x:f>L4997+K4997</x:f>
        <x:v>1237</x:v>
      </x:c>
      <x:c r="N4997" s="60" t="n">
        <x:f>'参数'!$B$10</x:f>
        <x:v>1</x:v>
      </x:c>
      <x:c r="O4997" s="60" t="n">
        <x:f>N4997*'参数'!$B$11</x:f>
        <x:v>2</x:v>
      </x:c>
      <x:c r="P4997" s="60" t="n">
        <x:f>N4997*'参数'!$B$12</x:f>
        <x:v>1</x:v>
      </x:c>
      <x:c r="Q4997" t="str">
        <x:f>C4997&amp;"d"</x:f>
        <x:v>C159d</x:v>
      </x:c>
      <x:c r="R4997" t="str">
        <x:f>C4997&amp;"p"</x:f>
        <x:v>C159p</x:v>
      </x:c>
      <x:c r="S4997" t="str">
        <x:f>IF(AND(L4997&gt;=H4997+I4997+J4997,M4997&gt;L4997,F4997&lt;&gt;""),"PASS","FAIL")</x:f>
        <x:v>PASS</x:v>
      </x:c>
      <x:c r="T4997" t="n">
        <x:v>7</x:v>
      </x:c>
      <x:c r="U4997" t="str">
        <x:v>pickup_after_delivery_completion_plus_usage_lag</x:v>
      </x:c>
    </x:row>
    <x:row r="4998">
      <x:c r="A4998" t="str">
        <x:v>Set2_200-10-3</x:v>
      </x:c>
      <x:c r="B4998" t="str">
        <x:v>standard_same_day</x:v>
      </x:c>
      <x:c r="C4998" t="str">
        <x:v>C160</x:v>
      </x:c>
      <x:c r="D4998" s="59" t="n">
        <x:v>34</x:v>
      </x:c>
      <x:c r="E4998" s="59" t="n">
        <x:v>29</x:v>
      </x:c>
      <x:c r="F4998" s="59" t="str">
        <x:v>S1</x:v>
      </x:c>
      <x:c r="G4998" s="59" t="n">
        <x:v>542</x:v>
      </x:c>
      <x:c r="H4998" s="59" t="n">
        <x:v>574</x:v>
      </x:c>
      <x:c r="I4998" s="59" t="n">
        <x:v>10</x:v>
      </x:c>
      <x:c r="J4998" s="60" t="n">
        <x:f>'参数'!$C$5</x:f>
        <x:v>360</x:v>
      </x:c>
      <x:c r="K4998" s="60" t="n">
        <x:f>'参数'!$D$5</x:f>
        <x:v>240</x:v>
      </x:c>
      <x:c r="L4998" s="60" t="n">
        <x:f>H4998+I4998+J4998</x:f>
        <x:v>944</x:v>
      </x:c>
      <x:c r="M4998" s="60" t="n">
        <x:f>L4998+K4998</x:f>
        <x:v>1184</x:v>
      </x:c>
      <x:c r="N4998" s="60" t="n">
        <x:f>'参数'!$B$10</x:f>
        <x:v>1</x:v>
      </x:c>
      <x:c r="O4998" s="60" t="n">
        <x:f>N4998*'参数'!$B$11</x:f>
        <x:v>2</x:v>
      </x:c>
      <x:c r="P4998" s="60" t="n">
        <x:f>N4998*'参数'!$B$12</x:f>
        <x:v>1</x:v>
      </x:c>
      <x:c r="Q4998" t="str">
        <x:f>C4998&amp;"d"</x:f>
        <x:v>C160d</x:v>
      </x:c>
      <x:c r="R4998" t="str">
        <x:f>C4998&amp;"p"</x:f>
        <x:v>C160p</x:v>
      </x:c>
      <x:c r="S4998" t="str">
        <x:f>IF(AND(L4998&gt;=H4998+I4998+J4998,M4998&gt;L4998,F4998&lt;&gt;""),"PASS","FAIL")</x:f>
        <x:v>PASS</x:v>
      </x:c>
      <x:c r="T4998" t="n">
        <x:v>3</x:v>
      </x:c>
      <x:c r="U4998" t="str">
        <x:v>pickup_after_delivery_completion_plus_usage_lag</x:v>
      </x:c>
    </x:row>
    <x:row r="4999">
      <x:c r="A4999" t="str">
        <x:v>Set2_200-10-3</x:v>
      </x:c>
      <x:c r="B4999" t="str">
        <x:v>standard_same_day</x:v>
      </x:c>
      <x:c r="C4999" t="str">
        <x:v>C161</x:v>
      </x:c>
      <x:c r="D4999" s="59" t="n">
        <x:v>33</x:v>
      </x:c>
      <x:c r="E4999" s="59" t="n">
        <x:v>23</x:v>
      </x:c>
      <x:c r="F4999" s="59" t="str">
        <x:v>S1</x:v>
      </x:c>
      <x:c r="G4999" s="59" t="n">
        <x:v>536</x:v>
      </x:c>
      <x:c r="H4999" s="59" t="n">
        <x:v>574</x:v>
      </x:c>
      <x:c r="I4999" s="59" t="n">
        <x:v>10</x:v>
      </x:c>
      <x:c r="J4999" s="60" t="n">
        <x:f>'参数'!$C$5</x:f>
        <x:v>360</x:v>
      </x:c>
      <x:c r="K4999" s="60" t="n">
        <x:f>'参数'!$D$5</x:f>
        <x:v>240</x:v>
      </x:c>
      <x:c r="L4999" s="60" t="n">
        <x:f>H4999+I4999+J4999</x:f>
        <x:v>944</x:v>
      </x:c>
      <x:c r="M4999" s="60" t="n">
        <x:f>L4999+K4999</x:f>
        <x:v>1184</x:v>
      </x:c>
      <x:c r="N4999" s="60" t="n">
        <x:f>'参数'!$B$10</x:f>
        <x:v>1</x:v>
      </x:c>
      <x:c r="O4999" s="60" t="n">
        <x:f>N4999*'参数'!$B$11</x:f>
        <x:v>2</x:v>
      </x:c>
      <x:c r="P4999" s="60" t="n">
        <x:f>N4999*'参数'!$B$12</x:f>
        <x:v>1</x:v>
      </x:c>
      <x:c r="Q4999" t="str">
        <x:f>C4999&amp;"d"</x:f>
        <x:v>C161d</x:v>
      </x:c>
      <x:c r="R4999" t="str">
        <x:f>C4999&amp;"p"</x:f>
        <x:v>C161p</x:v>
      </x:c>
      <x:c r="S4999" t="str">
        <x:f>IF(AND(L4999&gt;=H4999+I4999+J4999,M4999&gt;L4999,F4999&lt;&gt;""),"PASS","FAIL")</x:f>
        <x:v>PASS</x:v>
      </x:c>
      <x:c r="T4999" t="n">
        <x:v>14</x:v>
      </x:c>
      <x:c r="U4999" t="str">
        <x:v>pickup_after_delivery_completion_plus_usage_lag</x:v>
      </x:c>
    </x:row>
    <x:row r="5000">
      <x:c r="A5000" t="str">
        <x:v>Set2_200-10-3</x:v>
      </x:c>
      <x:c r="B5000" t="str">
        <x:v>standard_same_day</x:v>
      </x:c>
      <x:c r="C5000" t="str">
        <x:v>C162</x:v>
      </x:c>
      <x:c r="D5000" s="59" t="n">
        <x:v>34</x:v>
      </x:c>
      <x:c r="E5000" s="59" t="n">
        <x:v>27</x:v>
      </x:c>
      <x:c r="F5000" s="59" t="str">
        <x:v>S1</x:v>
      </x:c>
      <x:c r="G5000" s="59" t="n">
        <x:v>343</x:v>
      </x:c>
      <x:c r="H5000" s="59" t="n">
        <x:v>379</x:v>
      </x:c>
      <x:c r="I5000" s="59" t="n">
        <x:v>10</x:v>
      </x:c>
      <x:c r="J5000" s="60" t="n">
        <x:f>'参数'!$C$5</x:f>
        <x:v>360</x:v>
      </x:c>
      <x:c r="K5000" s="60" t="n">
        <x:f>'参数'!$D$5</x:f>
        <x:v>240</x:v>
      </x:c>
      <x:c r="L5000" s="60" t="n">
        <x:f>H5000+I5000+J5000</x:f>
        <x:v>749</x:v>
      </x:c>
      <x:c r="M5000" s="60" t="n">
        <x:f>L5000+K5000</x:f>
        <x:v>989</x:v>
      </x:c>
      <x:c r="N5000" s="60" t="n">
        <x:f>'参数'!$B$10</x:f>
        <x:v>1</x:v>
      </x:c>
      <x:c r="O5000" s="60" t="n">
        <x:f>N5000*'参数'!$B$11</x:f>
        <x:v>2</x:v>
      </x:c>
      <x:c r="P5000" s="60" t="n">
        <x:f>N5000*'参数'!$B$12</x:f>
        <x:v>1</x:v>
      </x:c>
      <x:c r="Q5000" t="str">
        <x:f>C5000&amp;"d"</x:f>
        <x:v>C162d</x:v>
      </x:c>
      <x:c r="R5000" t="str">
        <x:f>C5000&amp;"p"</x:f>
        <x:v>C162p</x:v>
      </x:c>
      <x:c r="S5000" t="str">
        <x:f>IF(AND(L5000&gt;=H5000+I5000+J5000,M5000&gt;L5000,F5000&lt;&gt;""),"PASS","FAIL")</x:f>
        <x:v>PASS</x:v>
      </x:c>
      <x:c r="T5000" t="n">
        <x:v>3</x:v>
      </x:c>
      <x:c r="U5000" t="str">
        <x:v>pickup_after_delivery_completion_plus_usage_lag</x:v>
      </x:c>
    </x:row>
    <x:row r="5001">
      <x:c r="A5001" t="str">
        <x:v>Set2_200-10-3</x:v>
      </x:c>
      <x:c r="B5001" t="str">
        <x:v>standard_same_day</x:v>
      </x:c>
      <x:c r="C5001" t="str">
        <x:v>C163</x:v>
      </x:c>
      <x:c r="D5001" s="59" t="n">
        <x:v>36</x:v>
      </x:c>
      <x:c r="E5001" s="59" t="n">
        <x:v>21</x:v>
      </x:c>
      <x:c r="F5001" s="59" t="str">
        <x:v>S4</x:v>
      </x:c>
      <x:c r="G5001" s="59" t="n">
        <x:v>145</x:v>
      </x:c>
      <x:c r="H5001" s="59" t="n">
        <x:v>173</x:v>
      </x:c>
      <x:c r="I5001" s="59" t="n">
        <x:v>10</x:v>
      </x:c>
      <x:c r="J5001" s="60" t="n">
        <x:f>'参数'!$C$5</x:f>
        <x:v>360</x:v>
      </x:c>
      <x:c r="K5001" s="60" t="n">
        <x:f>'参数'!$D$5</x:f>
        <x:v>240</x:v>
      </x:c>
      <x:c r="L5001" s="60" t="n">
        <x:f>H5001+I5001+J5001</x:f>
        <x:v>543</x:v>
      </x:c>
      <x:c r="M5001" s="60" t="n">
        <x:f>L5001+K5001</x:f>
        <x:v>783</x:v>
      </x:c>
      <x:c r="N5001" s="60" t="n">
        <x:f>'参数'!$B$10</x:f>
        <x:v>1</x:v>
      </x:c>
      <x:c r="O5001" s="60" t="n">
        <x:f>N5001*'参数'!$B$11</x:f>
        <x:v>2</x:v>
      </x:c>
      <x:c r="P5001" s="60" t="n">
        <x:f>N5001*'参数'!$B$12</x:f>
        <x:v>1</x:v>
      </x:c>
      <x:c r="Q5001" t="str">
        <x:f>C5001&amp;"d"</x:f>
        <x:v>C163d</x:v>
      </x:c>
      <x:c r="R5001" t="str">
        <x:f>C5001&amp;"p"</x:f>
        <x:v>C163p</x:v>
      </x:c>
      <x:c r="S5001" t="str">
        <x:f>IF(AND(L5001&gt;=H5001+I5001+J5001,M5001&gt;L5001,F5001&lt;&gt;""),"PASS","FAIL")</x:f>
        <x:v>PASS</x:v>
      </x:c>
      <x:c r="T5001" t="n">
        <x:v>8</x:v>
      </x:c>
      <x:c r="U5001" t="str">
        <x:v>pickup_after_delivery_completion_plus_usage_lag</x:v>
      </x:c>
    </x:row>
    <x:row r="5002">
      <x:c r="A5002" t="str">
        <x:v>Set2_200-10-3</x:v>
      </x:c>
      <x:c r="B5002" t="str">
        <x:v>standard_same_day</x:v>
      </x:c>
      <x:c r="C5002" t="str">
        <x:v>C164</x:v>
      </x:c>
      <x:c r="D5002" s="59" t="n">
        <x:v>29</x:v>
      </x:c>
      <x:c r="E5002" s="59" t="n">
        <x:v>30</x:v>
      </x:c>
      <x:c r="F5002" s="59" t="str">
        <x:v>S1</x:v>
      </x:c>
      <x:c r="G5002" s="59" t="n">
        <x:v>624</x:v>
      </x:c>
      <x:c r="H5002" s="59" t="n">
        <x:v>660</x:v>
      </x:c>
      <x:c r="I5002" s="59" t="n">
        <x:v>10</x:v>
      </x:c>
      <x:c r="J5002" s="60" t="n">
        <x:f>'参数'!$C$5</x:f>
        <x:v>360</x:v>
      </x:c>
      <x:c r="K5002" s="60" t="n">
        <x:f>'参数'!$D$5</x:f>
        <x:v>240</x:v>
      </x:c>
      <x:c r="L5002" s="60" t="n">
        <x:f>H5002+I5002+J5002</x:f>
        <x:v>1030</x:v>
      </x:c>
      <x:c r="M5002" s="60" t="n">
        <x:f>L5002+K5002</x:f>
        <x:v>1270</x:v>
      </x:c>
      <x:c r="N5002" s="60" t="n">
        <x:f>'参数'!$B$10</x:f>
        <x:v>1</x:v>
      </x:c>
      <x:c r="O5002" s="60" t="n">
        <x:f>N5002*'参数'!$B$11</x:f>
        <x:v>2</x:v>
      </x:c>
      <x:c r="P5002" s="60" t="n">
        <x:f>N5002*'参数'!$B$12</x:f>
        <x:v>1</x:v>
      </x:c>
      <x:c r="Q5002" t="str">
        <x:f>C5002&amp;"d"</x:f>
        <x:v>C164d</x:v>
      </x:c>
      <x:c r="R5002" t="str">
        <x:f>C5002&amp;"p"</x:f>
        <x:v>C164p</x:v>
      </x:c>
      <x:c r="S5002" t="str">
        <x:f>IF(AND(L5002&gt;=H5002+I5002+J5002,M5002&gt;L5002,F5002&lt;&gt;""),"PASS","FAIL")</x:f>
        <x:v>PASS</x:v>
      </x:c>
      <x:c r="T5002" t="n">
        <x:v>2</x:v>
      </x:c>
      <x:c r="U5002" t="str">
        <x:v>pickup_after_delivery_completion_plus_usage_lag</x:v>
      </x:c>
    </x:row>
    <x:row r="5003">
      <x:c r="A5003" t="str">
        <x:v>Set2_200-10-3</x:v>
      </x:c>
      <x:c r="B5003" t="str">
        <x:v>standard_same_day</x:v>
      </x:c>
      <x:c r="C5003" t="str">
        <x:v>C165</x:v>
      </x:c>
      <x:c r="D5003" s="59" t="n">
        <x:v>33</x:v>
      </x:c>
      <x:c r="E5003" s="59" t="n">
        <x:v>27</x:v>
      </x:c>
      <x:c r="F5003" s="59" t="str">
        <x:v>S1</x:v>
      </x:c>
      <x:c r="G5003" s="59" t="n">
        <x:v>513</x:v>
      </x:c>
      <x:c r="H5003" s="59" t="n">
        <x:v>545</x:v>
      </x:c>
      <x:c r="I5003" s="59" t="n">
        <x:v>10</x:v>
      </x:c>
      <x:c r="J5003" s="60" t="n">
        <x:f>'参数'!$C$5</x:f>
        <x:v>360</x:v>
      </x:c>
      <x:c r="K5003" s="60" t="n">
        <x:f>'参数'!$D$5</x:f>
        <x:v>240</x:v>
      </x:c>
      <x:c r="L5003" s="60" t="n">
        <x:f>H5003+I5003+J5003</x:f>
        <x:v>915</x:v>
      </x:c>
      <x:c r="M5003" s="60" t="n">
        <x:f>L5003+K5003</x:f>
        <x:v>1155</x:v>
      </x:c>
      <x:c r="N5003" s="60" t="n">
        <x:f>'参数'!$B$10</x:f>
        <x:v>1</x:v>
      </x:c>
      <x:c r="O5003" s="60" t="n">
        <x:f>N5003*'参数'!$B$11</x:f>
        <x:v>2</x:v>
      </x:c>
      <x:c r="P5003" s="60" t="n">
        <x:f>N5003*'参数'!$B$12</x:f>
        <x:v>1</x:v>
      </x:c>
      <x:c r="Q5003" t="str">
        <x:f>C5003&amp;"d"</x:f>
        <x:v>C165d</x:v>
      </x:c>
      <x:c r="R5003" t="str">
        <x:f>C5003&amp;"p"</x:f>
        <x:v>C165p</x:v>
      </x:c>
      <x:c r="S5003" t="str">
        <x:f>IF(AND(L5003&gt;=H5003+I5003+J5003,M5003&gt;L5003,F5003&lt;&gt;""),"PASS","FAIL")</x:f>
        <x:v>PASS</x:v>
      </x:c>
      <x:c r="T5003" t="n">
        <x:v>6</x:v>
      </x:c>
      <x:c r="U5003" t="str">
        <x:v>pickup_after_delivery_completion_plus_usage_lag</x:v>
      </x:c>
    </x:row>
    <x:row r="5004">
      <x:c r="A5004" t="str">
        <x:v>Set2_200-10-3</x:v>
      </x:c>
      <x:c r="B5004" t="str">
        <x:v>standard_same_day</x:v>
      </x:c>
      <x:c r="C5004" t="str">
        <x:v>C166</x:v>
      </x:c>
      <x:c r="D5004" s="59" t="n">
        <x:v>28</x:v>
      </x:c>
      <x:c r="E5004" s="59" t="n">
        <x:v>23</x:v>
      </x:c>
      <x:c r="F5004" s="59" t="str">
        <x:v>S1</x:v>
      </x:c>
      <x:c r="G5004" s="59" t="n">
        <x:v>618</x:v>
      </x:c>
      <x:c r="H5004" s="59" t="n">
        <x:v>634</x:v>
      </x:c>
      <x:c r="I5004" s="59" t="n">
        <x:v>10</x:v>
      </x:c>
      <x:c r="J5004" s="60" t="n">
        <x:f>'参数'!$C$5</x:f>
        <x:v>360</x:v>
      </x:c>
      <x:c r="K5004" s="60" t="n">
        <x:f>'参数'!$D$5</x:f>
        <x:v>240</x:v>
      </x:c>
      <x:c r="L5004" s="60" t="n">
        <x:f>H5004+I5004+J5004</x:f>
        <x:v>1004</x:v>
      </x:c>
      <x:c r="M5004" s="60" t="n">
        <x:f>L5004+K5004</x:f>
        <x:v>1244</x:v>
      </x:c>
      <x:c r="N5004" s="60" t="n">
        <x:f>'参数'!$B$10</x:f>
        <x:v>1</x:v>
      </x:c>
      <x:c r="O5004" s="60" t="n">
        <x:f>N5004*'参数'!$B$11</x:f>
        <x:v>2</x:v>
      </x:c>
      <x:c r="P5004" s="60" t="n">
        <x:f>N5004*'参数'!$B$12</x:f>
        <x:v>1</x:v>
      </x:c>
      <x:c r="Q5004" t="str">
        <x:f>C5004&amp;"d"</x:f>
        <x:v>C166d</x:v>
      </x:c>
      <x:c r="R5004" t="str">
        <x:f>C5004&amp;"p"</x:f>
        <x:v>C166p</x:v>
      </x:c>
      <x:c r="S5004" t="str">
        <x:f>IF(AND(L5004&gt;=H5004+I5004+J5004,M5004&gt;L5004,F5004&lt;&gt;""),"PASS","FAIL")</x:f>
        <x:v>PASS</x:v>
      </x:c>
      <x:c r="T5004" t="n">
        <x:v>3</x:v>
      </x:c>
      <x:c r="U5004" t="str">
        <x:v>pickup_after_delivery_completion_plus_usage_lag</x:v>
      </x:c>
    </x:row>
    <x:row r="5005">
      <x:c r="A5005" t="str">
        <x:v>Set2_200-10-3</x:v>
      </x:c>
      <x:c r="B5005" t="str">
        <x:v>standard_same_day</x:v>
      </x:c>
      <x:c r="C5005" t="str">
        <x:v>C167</x:v>
      </x:c>
      <x:c r="D5005" s="59" t="n">
        <x:v>45</x:v>
      </x:c>
      <x:c r="E5005" s="59" t="n">
        <x:v>38</x:v>
      </x:c>
      <x:c r="F5005" s="59" t="str">
        <x:v>S4</x:v>
      </x:c>
      <x:c r="G5005" s="59" t="n">
        <x:v>87</x:v>
      </x:c>
      <x:c r="H5005" s="59" t="n">
        <x:v>109</x:v>
      </x:c>
      <x:c r="I5005" s="59" t="n">
        <x:v>10</x:v>
      </x:c>
      <x:c r="J5005" s="60" t="n">
        <x:f>'参数'!$C$5</x:f>
        <x:v>360</x:v>
      </x:c>
      <x:c r="K5005" s="60" t="n">
        <x:f>'参数'!$D$5</x:f>
        <x:v>240</x:v>
      </x:c>
      <x:c r="L5005" s="60" t="n">
        <x:f>H5005+I5005+J5005</x:f>
        <x:v>479</x:v>
      </x:c>
      <x:c r="M5005" s="60" t="n">
        <x:f>L5005+K5005</x:f>
        <x:v>719</x:v>
      </x:c>
      <x:c r="N5005" s="60" t="n">
        <x:f>'参数'!$B$10</x:f>
        <x:v>1</x:v>
      </x:c>
      <x:c r="O5005" s="60" t="n">
        <x:f>N5005*'参数'!$B$11</x:f>
        <x:v>2</x:v>
      </x:c>
      <x:c r="P5005" s="60" t="n">
        <x:f>N5005*'参数'!$B$12</x:f>
        <x:v>1</x:v>
      </x:c>
      <x:c r="Q5005" t="str">
        <x:f>C5005&amp;"d"</x:f>
        <x:v>C167d</x:v>
      </x:c>
      <x:c r="R5005" t="str">
        <x:f>C5005&amp;"p"</x:f>
        <x:v>C167p</x:v>
      </x:c>
      <x:c r="S5005" t="str">
        <x:f>IF(AND(L5005&gt;=H5005+I5005+J5005,M5005&gt;L5005,F5005&lt;&gt;""),"PASS","FAIL")</x:f>
        <x:v>PASS</x:v>
      </x:c>
      <x:c r="T5005" t="n">
        <x:v>11</x:v>
      </x:c>
      <x:c r="U5005" t="str">
        <x:v>pickup_after_delivery_completion_plus_usage_lag</x:v>
      </x:c>
    </x:row>
    <x:row r="5006">
      <x:c r="A5006" t="str">
        <x:v>Set2_200-10-3</x:v>
      </x:c>
      <x:c r="B5006" t="str">
        <x:v>standard_same_day</x:v>
      </x:c>
      <x:c r="C5006" t="str">
        <x:v>C168</x:v>
      </x:c>
      <x:c r="D5006" s="59" t="n">
        <x:v>29</x:v>
      </x:c>
      <x:c r="E5006" s="59" t="n">
        <x:v>32</x:v>
      </x:c>
      <x:c r="F5006" s="59" t="str">
        <x:v>S1</x:v>
      </x:c>
      <x:c r="G5006" s="59" t="n">
        <x:v>113</x:v>
      </x:c>
      <x:c r="H5006" s="59" t="n">
        <x:v>137</x:v>
      </x:c>
      <x:c r="I5006" s="59" t="n">
        <x:v>10</x:v>
      </x:c>
      <x:c r="J5006" s="60" t="n">
        <x:f>'参数'!$C$5</x:f>
        <x:v>360</x:v>
      </x:c>
      <x:c r="K5006" s="60" t="n">
        <x:f>'参数'!$D$5</x:f>
        <x:v>240</x:v>
      </x:c>
      <x:c r="L5006" s="60" t="n">
        <x:f>H5006+I5006+J5006</x:f>
        <x:v>507</x:v>
      </x:c>
      <x:c r="M5006" s="60" t="n">
        <x:f>L5006+K5006</x:f>
        <x:v>747</x:v>
      </x:c>
      <x:c r="N5006" s="60" t="n">
        <x:f>'参数'!$B$10</x:f>
        <x:v>1</x:v>
      </x:c>
      <x:c r="O5006" s="60" t="n">
        <x:f>N5006*'参数'!$B$11</x:f>
        <x:v>2</x:v>
      </x:c>
      <x:c r="P5006" s="60" t="n">
        <x:f>N5006*'参数'!$B$12</x:f>
        <x:v>1</x:v>
      </x:c>
      <x:c r="Q5006" t="str">
        <x:f>C5006&amp;"d"</x:f>
        <x:v>C168d</x:v>
      </x:c>
      <x:c r="R5006" t="str">
        <x:f>C5006&amp;"p"</x:f>
        <x:v>C168p</x:v>
      </x:c>
      <x:c r="S5006" t="str">
        <x:f>IF(AND(L5006&gt;=H5006+I5006+J5006,M5006&gt;L5006,F5006&lt;&gt;""),"PASS","FAIL")</x:f>
        <x:v>PASS</x:v>
      </x:c>
      <x:c r="T5006" t="n">
        <x:v>2</x:v>
      </x:c>
      <x:c r="U5006" t="str">
        <x:v>pickup_after_delivery_completion_plus_usage_lag</x:v>
      </x:c>
    </x:row>
    <x:row r="5007">
      <x:c r="A5007" t="str">
        <x:v>Set2_200-10-3</x:v>
      </x:c>
      <x:c r="B5007" t="str">
        <x:v>standard_same_day</x:v>
      </x:c>
      <x:c r="C5007" t="str">
        <x:v>C169</x:v>
      </x:c>
      <x:c r="D5007" s="59" t="n">
        <x:v>40</x:v>
      </x:c>
      <x:c r="E5007" s="59" t="n">
        <x:v>36</x:v>
      </x:c>
      <x:c r="F5007" s="59" t="str">
        <x:v>S4</x:v>
      </x:c>
      <x:c r="G5007" s="59" t="n">
        <x:v>417</x:v>
      </x:c>
      <x:c r="H5007" s="59" t="n">
        <x:v>447</x:v>
      </x:c>
      <x:c r="I5007" s="59" t="n">
        <x:v>10</x:v>
      </x:c>
      <x:c r="J5007" s="60" t="n">
        <x:f>'参数'!$C$5</x:f>
        <x:v>360</x:v>
      </x:c>
      <x:c r="K5007" s="60" t="n">
        <x:f>'参数'!$D$5</x:f>
        <x:v>240</x:v>
      </x:c>
      <x:c r="L5007" s="60" t="n">
        <x:f>H5007+I5007+J5007</x:f>
        <x:v>817</x:v>
      </x:c>
      <x:c r="M5007" s="60" t="n">
        <x:f>L5007+K5007</x:f>
        <x:v>1057</x:v>
      </x:c>
      <x:c r="N5007" s="60" t="n">
        <x:f>'参数'!$B$10</x:f>
        <x:v>1</x:v>
      </x:c>
      <x:c r="O5007" s="60" t="n">
        <x:f>N5007*'参数'!$B$11</x:f>
        <x:v>2</x:v>
      </x:c>
      <x:c r="P5007" s="60" t="n">
        <x:f>N5007*'参数'!$B$12</x:f>
        <x:v>1</x:v>
      </x:c>
      <x:c r="Q5007" t="str">
        <x:f>C5007&amp;"d"</x:f>
        <x:v>C169d</x:v>
      </x:c>
      <x:c r="R5007" t="str">
        <x:f>C5007&amp;"p"</x:f>
        <x:v>C169p</x:v>
      </x:c>
      <x:c r="S5007" t="str">
        <x:f>IF(AND(L5007&gt;=H5007+I5007+J5007,M5007&gt;L5007,F5007&lt;&gt;""),"PASS","FAIL")</x:f>
        <x:v>PASS</x:v>
      </x:c>
      <x:c r="T5007" t="n">
        <x:v>12</x:v>
      </x:c>
      <x:c r="U5007" t="str">
        <x:v>pickup_after_delivery_completion_plus_usage_lag</x:v>
      </x:c>
    </x:row>
    <x:row r="5008">
      <x:c r="A5008" t="str">
        <x:v>Set2_200-10-3</x:v>
      </x:c>
      <x:c r="B5008" t="str">
        <x:v>standard_same_day</x:v>
      </x:c>
      <x:c r="C5008" t="str">
        <x:v>C170</x:v>
      </x:c>
      <x:c r="D5008" s="59" t="n">
        <x:v>35</x:v>
      </x:c>
      <x:c r="E5008" s="59" t="n">
        <x:v>16</x:v>
      </x:c>
      <x:c r="F5008" s="59" t="str">
        <x:v>S4</x:v>
      </x:c>
      <x:c r="G5008" s="59" t="n">
        <x:v>384</x:v>
      </x:c>
      <x:c r="H5008" s="59" t="n">
        <x:v>418</x:v>
      </x:c>
      <x:c r="I5008" s="59" t="n">
        <x:v>10</x:v>
      </x:c>
      <x:c r="J5008" s="60" t="n">
        <x:f>'参数'!$C$5</x:f>
        <x:v>360</x:v>
      </x:c>
      <x:c r="K5008" s="60" t="n">
        <x:f>'参数'!$D$5</x:f>
        <x:v>240</x:v>
      </x:c>
      <x:c r="L5008" s="60" t="n">
        <x:f>H5008+I5008+J5008</x:f>
        <x:v>788</x:v>
      </x:c>
      <x:c r="M5008" s="60" t="n">
        <x:f>L5008+K5008</x:f>
        <x:v>1028</x:v>
      </x:c>
      <x:c r="N5008" s="60" t="n">
        <x:f>'参数'!$B$10</x:f>
        <x:v>1</x:v>
      </x:c>
      <x:c r="O5008" s="60" t="n">
        <x:f>N5008*'参数'!$B$11</x:f>
        <x:v>2</x:v>
      </x:c>
      <x:c r="P5008" s="60" t="n">
        <x:f>N5008*'参数'!$B$12</x:f>
        <x:v>1</x:v>
      </x:c>
      <x:c r="Q5008" t="str">
        <x:f>C5008&amp;"d"</x:f>
        <x:v>C170d</x:v>
      </x:c>
      <x:c r="R5008" t="str">
        <x:f>C5008&amp;"p"</x:f>
        <x:v>C170p</x:v>
      </x:c>
      <x:c r="S5008" t="str">
        <x:f>IF(AND(L5008&gt;=H5008+I5008+J5008,M5008&gt;L5008,F5008&lt;&gt;""),"PASS","FAIL")</x:f>
        <x:v>PASS</x:v>
      </x:c>
      <x:c r="T5008" t="n">
        <x:v>0</x:v>
      </x:c>
      <x:c r="U5008" t="str">
        <x:v>pickup_after_delivery_completion_plus_usage_lag</x:v>
      </x:c>
    </x:row>
    <x:row r="5009">
      <x:c r="A5009" t="str">
        <x:v>Set2_200-10-3</x:v>
      </x:c>
      <x:c r="B5009" t="str">
        <x:v>standard_same_day</x:v>
      </x:c>
      <x:c r="C5009" t="str">
        <x:v>C171</x:v>
      </x:c>
      <x:c r="D5009" s="59" t="n">
        <x:v>44</x:v>
      </x:c>
      <x:c r="E5009" s="59" t="n">
        <x:v>30</x:v>
      </x:c>
      <x:c r="F5009" s="59" t="str">
        <x:v>S4</x:v>
      </x:c>
      <x:c r="G5009" s="59" t="n">
        <x:v>728</x:v>
      </x:c>
      <x:c r="H5009" s="59" t="n">
        <x:v>756</x:v>
      </x:c>
      <x:c r="I5009" s="59" t="n">
        <x:v>10</x:v>
      </x:c>
      <x:c r="J5009" s="60" t="n">
        <x:f>'参数'!$C$5</x:f>
        <x:v>360</x:v>
      </x:c>
      <x:c r="K5009" s="60" t="n">
        <x:f>'参数'!$D$5</x:f>
        <x:v>240</x:v>
      </x:c>
      <x:c r="L5009" s="60" t="n">
        <x:f>H5009+I5009+J5009</x:f>
        <x:v>1126</x:v>
      </x:c>
      <x:c r="M5009" s="60" t="n">
        <x:f>L5009+K5009</x:f>
        <x:v>1366</x:v>
      </x:c>
      <x:c r="N5009" s="60" t="n">
        <x:f>'参数'!$B$10</x:f>
        <x:v>1</x:v>
      </x:c>
      <x:c r="O5009" s="60" t="n">
        <x:f>N5009*'参数'!$B$11</x:f>
        <x:v>2</x:v>
      </x:c>
      <x:c r="P5009" s="60" t="n">
        <x:f>N5009*'参数'!$B$12</x:f>
        <x:v>1</x:v>
      </x:c>
      <x:c r="Q5009" t="str">
        <x:f>C5009&amp;"d"</x:f>
        <x:v>C171d</x:v>
      </x:c>
      <x:c r="R5009" t="str">
        <x:f>C5009&amp;"p"</x:f>
        <x:v>C171p</x:v>
      </x:c>
      <x:c r="S5009" t="str">
        <x:f>IF(AND(L5009&gt;=H5009+I5009+J5009,M5009&gt;L5009,F5009&lt;&gt;""),"PASS","FAIL")</x:f>
        <x:v>PASS</x:v>
      </x:c>
      <x:c r="T5009" t="n">
        <x:v>11</x:v>
      </x:c>
      <x:c r="U5009" t="str">
        <x:v>pickup_after_delivery_completion_plus_usage_lag</x:v>
      </x:c>
    </x:row>
    <x:row r="5010">
      <x:c r="A5010" t="str">
        <x:v>Set2_200-10-3</x:v>
      </x:c>
      <x:c r="B5010" t="str">
        <x:v>standard_same_day</x:v>
      </x:c>
      <x:c r="C5010" t="str">
        <x:v>C172</x:v>
      </x:c>
      <x:c r="D5010" s="59" t="n">
        <x:v>27</x:v>
      </x:c>
      <x:c r="E5010" s="59" t="n">
        <x:v>22</x:v>
      </x:c>
      <x:c r="F5010" s="59" t="str">
        <x:v>S1</x:v>
      </x:c>
      <x:c r="G5010" s="59" t="n">
        <x:v>357</x:v>
      </x:c>
      <x:c r="H5010" s="59" t="n">
        <x:v>395</x:v>
      </x:c>
      <x:c r="I5010" s="59" t="n">
        <x:v>10</x:v>
      </x:c>
      <x:c r="J5010" s="60" t="n">
        <x:f>'参数'!$C$5</x:f>
        <x:v>360</x:v>
      </x:c>
      <x:c r="K5010" s="60" t="n">
        <x:f>'参数'!$D$5</x:f>
        <x:v>240</x:v>
      </x:c>
      <x:c r="L5010" s="60" t="n">
        <x:f>H5010+I5010+J5010</x:f>
        <x:v>765</x:v>
      </x:c>
      <x:c r="M5010" s="60" t="n">
        <x:f>L5010+K5010</x:f>
        <x:v>1005</x:v>
      </x:c>
      <x:c r="N5010" s="60" t="n">
        <x:f>'参数'!$B$10</x:f>
        <x:v>1</x:v>
      </x:c>
      <x:c r="O5010" s="60" t="n">
        <x:f>N5010*'参数'!$B$11</x:f>
        <x:v>2</x:v>
      </x:c>
      <x:c r="P5010" s="60" t="n">
        <x:f>N5010*'参数'!$B$12</x:f>
        <x:v>1</x:v>
      </x:c>
      <x:c r="Q5010" t="str">
        <x:f>C5010&amp;"d"</x:f>
        <x:v>C172d</x:v>
      </x:c>
      <x:c r="R5010" t="str">
        <x:f>C5010&amp;"p"</x:f>
        <x:v>C172p</x:v>
      </x:c>
      <x:c r="S5010" t="str">
        <x:f>IF(AND(L5010&gt;=H5010+I5010+J5010,M5010&gt;L5010,F5010&lt;&gt;""),"PASS","FAIL")</x:f>
        <x:v>PASS</x:v>
      </x:c>
      <x:c r="T5010" t="n">
        <x:v>13</x:v>
      </x:c>
      <x:c r="U5010" t="str">
        <x:v>pickup_after_delivery_completion_plus_usage_lag</x:v>
      </x:c>
    </x:row>
    <x:row r="5011">
      <x:c r="A5011" t="str">
        <x:v>Set2_200-10-3</x:v>
      </x:c>
      <x:c r="B5011" t="str">
        <x:v>standard_same_day</x:v>
      </x:c>
      <x:c r="C5011" t="str">
        <x:v>C173</x:v>
      </x:c>
      <x:c r="D5011" s="59" t="n">
        <x:v>47</x:v>
      </x:c>
      <x:c r="E5011" s="59" t="n">
        <x:v>33</x:v>
      </x:c>
      <x:c r="F5011" s="59" t="str">
        <x:v>S4</x:v>
      </x:c>
      <x:c r="G5011" s="59" t="n">
        <x:v>343</x:v>
      </x:c>
      <x:c r="H5011" s="59" t="n">
        <x:v>369</x:v>
      </x:c>
      <x:c r="I5011" s="59" t="n">
        <x:v>10</x:v>
      </x:c>
      <x:c r="J5011" s="60" t="n">
        <x:f>'参数'!$C$5</x:f>
        <x:v>360</x:v>
      </x:c>
      <x:c r="K5011" s="60" t="n">
        <x:f>'参数'!$D$5</x:f>
        <x:v>240</x:v>
      </x:c>
      <x:c r="L5011" s="60" t="n">
        <x:f>H5011+I5011+J5011</x:f>
        <x:v>739</x:v>
      </x:c>
      <x:c r="M5011" s="60" t="n">
        <x:f>L5011+K5011</x:f>
        <x:v>979</x:v>
      </x:c>
      <x:c r="N5011" s="60" t="n">
        <x:f>'参数'!$B$10</x:f>
        <x:v>1</x:v>
      </x:c>
      <x:c r="O5011" s="60" t="n">
        <x:f>N5011*'参数'!$B$11</x:f>
        <x:v>2</x:v>
      </x:c>
      <x:c r="P5011" s="60" t="n">
        <x:f>N5011*'参数'!$B$12</x:f>
        <x:v>1</x:v>
      </x:c>
      <x:c r="Q5011" t="str">
        <x:f>C5011&amp;"d"</x:f>
        <x:v>C173d</x:v>
      </x:c>
      <x:c r="R5011" t="str">
        <x:f>C5011&amp;"p"</x:f>
        <x:v>C173p</x:v>
      </x:c>
      <x:c r="S5011" t="str">
        <x:f>IF(AND(L5011&gt;=H5011+I5011+J5011,M5011&gt;L5011,F5011&lt;&gt;""),"PASS","FAIL")</x:f>
        <x:v>PASS</x:v>
      </x:c>
      <x:c r="T5011" t="n">
        <x:v>0</x:v>
      </x:c>
      <x:c r="U5011" t="str">
        <x:v>pickup_after_delivery_completion_plus_usage_lag</x:v>
      </x:c>
    </x:row>
    <x:row r="5012">
      <x:c r="A5012" t="str">
        <x:v>Set2_200-10-3</x:v>
      </x:c>
      <x:c r="B5012" t="str">
        <x:v>standard_same_day</x:v>
      </x:c>
      <x:c r="C5012" t="str">
        <x:v>C174</x:v>
      </x:c>
      <x:c r="D5012" s="59" t="n">
        <x:v>30</x:v>
      </x:c>
      <x:c r="E5012" s="59" t="n">
        <x:v>15</x:v>
      </x:c>
      <x:c r="F5012" s="59" t="str">
        <x:v>S5</x:v>
      </x:c>
      <x:c r="G5012" s="59" t="n">
        <x:v>637</x:v>
      </x:c>
      <x:c r="H5012" s="59" t="n">
        <x:v>651</x:v>
      </x:c>
      <x:c r="I5012" s="59" t="n">
        <x:v>10</x:v>
      </x:c>
      <x:c r="J5012" s="60" t="n">
        <x:f>'参数'!$C$5</x:f>
        <x:v>360</x:v>
      </x:c>
      <x:c r="K5012" s="60" t="n">
        <x:f>'参数'!$D$5</x:f>
        <x:v>240</x:v>
      </x:c>
      <x:c r="L5012" s="60" t="n">
        <x:f>H5012+I5012+J5012</x:f>
        <x:v>1021</x:v>
      </x:c>
      <x:c r="M5012" s="60" t="n">
        <x:f>L5012+K5012</x:f>
        <x:v>1261</x:v>
      </x:c>
      <x:c r="N5012" s="60" t="n">
        <x:f>'参数'!$B$10</x:f>
        <x:v>1</x:v>
      </x:c>
      <x:c r="O5012" s="60" t="n">
        <x:f>N5012*'参数'!$B$11</x:f>
        <x:v>2</x:v>
      </x:c>
      <x:c r="P5012" s="60" t="n">
        <x:f>N5012*'参数'!$B$12</x:f>
        <x:v>1</x:v>
      </x:c>
      <x:c r="Q5012" t="str">
        <x:f>C5012&amp;"d"</x:f>
        <x:v>C174d</x:v>
      </x:c>
      <x:c r="R5012" t="str">
        <x:f>C5012&amp;"p"</x:f>
        <x:v>C174p</x:v>
      </x:c>
      <x:c r="S5012" t="str">
        <x:f>IF(AND(L5012&gt;=H5012+I5012+J5012,M5012&gt;L5012,F5012&lt;&gt;""),"PASS","FAIL")</x:f>
        <x:v>PASS</x:v>
      </x:c>
      <x:c r="T5012" t="n">
        <x:v>3</x:v>
      </x:c>
      <x:c r="U5012" t="str">
        <x:v>pickup_after_delivery_completion_plus_usage_lag</x:v>
      </x:c>
    </x:row>
    <x:row r="5013">
      <x:c r="A5013" t="str">
        <x:v>Set2_200-10-3</x:v>
      </x:c>
      <x:c r="B5013" t="str">
        <x:v>standard_same_day</x:v>
      </x:c>
      <x:c r="C5013" t="str">
        <x:v>C175</x:v>
      </x:c>
      <x:c r="D5013" s="59" t="n">
        <x:v>36</x:v>
      </x:c>
      <x:c r="E5013" s="59" t="n">
        <x:v>29</x:v>
      </x:c>
      <x:c r="F5013" s="59" t="str">
        <x:v>S4</x:v>
      </x:c>
      <x:c r="G5013" s="59" t="n">
        <x:v>244</x:v>
      </x:c>
      <x:c r="H5013" s="59" t="n">
        <x:v>272</x:v>
      </x:c>
      <x:c r="I5013" s="59" t="n">
        <x:v>10</x:v>
      </x:c>
      <x:c r="J5013" s="60" t="n">
        <x:f>'参数'!$C$5</x:f>
        <x:v>360</x:v>
      </x:c>
      <x:c r="K5013" s="60" t="n">
        <x:f>'参数'!$D$5</x:f>
        <x:v>240</x:v>
      </x:c>
      <x:c r="L5013" s="60" t="n">
        <x:f>H5013+I5013+J5013</x:f>
        <x:v>642</x:v>
      </x:c>
      <x:c r="M5013" s="60" t="n">
        <x:f>L5013+K5013</x:f>
        <x:v>882</x:v>
      </x:c>
      <x:c r="N5013" s="60" t="n">
        <x:f>'参数'!$B$10</x:f>
        <x:v>1</x:v>
      </x:c>
      <x:c r="O5013" s="60" t="n">
        <x:f>N5013*'参数'!$B$11</x:f>
        <x:v>2</x:v>
      </x:c>
      <x:c r="P5013" s="60" t="n">
        <x:f>N5013*'参数'!$B$12</x:f>
        <x:v>1</x:v>
      </x:c>
      <x:c r="Q5013" t="str">
        <x:f>C5013&amp;"d"</x:f>
        <x:v>C175d</x:v>
      </x:c>
      <x:c r="R5013" t="str">
        <x:f>C5013&amp;"p"</x:f>
        <x:v>C175p</x:v>
      </x:c>
      <x:c r="S5013" t="str">
        <x:f>IF(AND(L5013&gt;=H5013+I5013+J5013,M5013&gt;L5013,F5013&lt;&gt;""),"PASS","FAIL")</x:f>
        <x:v>PASS</x:v>
      </x:c>
      <x:c r="T5013" t="n">
        <x:v>5</x:v>
      </x:c>
      <x:c r="U5013" t="str">
        <x:v>pickup_after_delivery_completion_plus_usage_lag</x:v>
      </x:c>
    </x:row>
    <x:row r="5014">
      <x:c r="A5014" t="str">
        <x:v>Set2_200-10-3</x:v>
      </x:c>
      <x:c r="B5014" t="str">
        <x:v>standard_same_day</x:v>
      </x:c>
      <x:c r="C5014" t="str">
        <x:v>C176</x:v>
      </x:c>
      <x:c r="D5014" s="59" t="n">
        <x:v>28</x:v>
      </x:c>
      <x:c r="E5014" s="59" t="n">
        <x:v>13</x:v>
      </x:c>
      <x:c r="F5014" s="59" t="str">
        <x:v>S5</x:v>
      </x:c>
      <x:c r="G5014" s="59" t="n">
        <x:v>272</x:v>
      </x:c>
      <x:c r="H5014" s="59" t="n">
        <x:v>300</x:v>
      </x:c>
      <x:c r="I5014" s="59" t="n">
        <x:v>10</x:v>
      </x:c>
      <x:c r="J5014" s="60" t="n">
        <x:f>'参数'!$C$5</x:f>
        <x:v>360</x:v>
      </x:c>
      <x:c r="K5014" s="60" t="n">
        <x:f>'参数'!$D$5</x:f>
        <x:v>240</x:v>
      </x:c>
      <x:c r="L5014" s="60" t="n">
        <x:f>H5014+I5014+J5014</x:f>
        <x:v>670</x:v>
      </x:c>
      <x:c r="M5014" s="60" t="n">
        <x:f>L5014+K5014</x:f>
        <x:v>910</x:v>
      </x:c>
      <x:c r="N5014" s="60" t="n">
        <x:f>'参数'!$B$10</x:f>
        <x:v>1</x:v>
      </x:c>
      <x:c r="O5014" s="60" t="n">
        <x:f>N5014*'参数'!$B$11</x:f>
        <x:v>2</x:v>
      </x:c>
      <x:c r="P5014" s="60" t="n">
        <x:f>N5014*'参数'!$B$12</x:f>
        <x:v>1</x:v>
      </x:c>
      <x:c r="Q5014" t="str">
        <x:f>C5014&amp;"d"</x:f>
        <x:v>C176d</x:v>
      </x:c>
      <x:c r="R5014" t="str">
        <x:f>C5014&amp;"p"</x:f>
        <x:v>C176p</x:v>
      </x:c>
      <x:c r="S5014" t="str">
        <x:f>IF(AND(L5014&gt;=H5014+I5014+J5014,M5014&gt;L5014,F5014&lt;&gt;""),"PASS","FAIL")</x:f>
        <x:v>PASS</x:v>
      </x:c>
      <x:c r="T5014" t="n">
        <x:v>1</x:v>
      </x:c>
      <x:c r="U5014" t="str">
        <x:v>pickup_after_delivery_completion_plus_usage_lag</x:v>
      </x:c>
    </x:row>
    <x:row r="5015">
      <x:c r="A5015" t="str">
        <x:v>Set2_200-10-3</x:v>
      </x:c>
      <x:c r="B5015" t="str">
        <x:v>standard_same_day</x:v>
      </x:c>
      <x:c r="C5015" t="str">
        <x:v>C177</x:v>
      </x:c>
      <x:c r="D5015" s="59" t="n">
        <x:v>37</x:v>
      </x:c>
      <x:c r="E5015" s="59" t="n">
        <x:v>40</x:v>
      </x:c>
      <x:c r="F5015" s="59" t="str">
        <x:v>S6</x:v>
      </x:c>
      <x:c r="G5015" s="59" t="n">
        <x:v>68</x:v>
      </x:c>
      <x:c r="H5015" s="59" t="n">
        <x:v>88</x:v>
      </x:c>
      <x:c r="I5015" s="59" t="n">
        <x:v>10</x:v>
      </x:c>
      <x:c r="J5015" s="60" t="n">
        <x:f>'参数'!$C$5</x:f>
        <x:v>360</x:v>
      </x:c>
      <x:c r="K5015" s="60" t="n">
        <x:f>'参数'!$D$5</x:f>
        <x:v>240</x:v>
      </x:c>
      <x:c r="L5015" s="60" t="n">
        <x:f>H5015+I5015+J5015</x:f>
        <x:v>458</x:v>
      </x:c>
      <x:c r="M5015" s="60" t="n">
        <x:f>L5015+K5015</x:f>
        <x:v>698</x:v>
      </x:c>
      <x:c r="N5015" s="60" t="n">
        <x:f>'参数'!$B$10</x:f>
        <x:v>1</x:v>
      </x:c>
      <x:c r="O5015" s="60" t="n">
        <x:f>N5015*'参数'!$B$11</x:f>
        <x:v>2</x:v>
      </x:c>
      <x:c r="P5015" s="60" t="n">
        <x:f>N5015*'参数'!$B$12</x:f>
        <x:v>1</x:v>
      </x:c>
      <x:c r="Q5015" t="str">
        <x:f>C5015&amp;"d"</x:f>
        <x:v>C177d</x:v>
      </x:c>
      <x:c r="R5015" t="str">
        <x:f>C5015&amp;"p"</x:f>
        <x:v>C177p</x:v>
      </x:c>
      <x:c r="S5015" t="str">
        <x:f>IF(AND(L5015&gt;=H5015+I5015+J5015,M5015&gt;L5015,F5015&lt;&gt;""),"PASS","FAIL")</x:f>
        <x:v>PASS</x:v>
      </x:c>
      <x:c r="T5015" t="n">
        <x:v>6</x:v>
      </x:c>
      <x:c r="U5015" t="str">
        <x:v>pickup_after_delivery_completion_plus_usage_lag</x:v>
      </x:c>
    </x:row>
    <x:row r="5016">
      <x:c r="A5016" t="str">
        <x:v>Set2_200-10-3</x:v>
      </x:c>
      <x:c r="B5016" t="str">
        <x:v>standard_same_day</x:v>
      </x:c>
      <x:c r="C5016" t="str">
        <x:v>C178</x:v>
      </x:c>
      <x:c r="D5016" s="59" t="n">
        <x:v>31</x:v>
      </x:c>
      <x:c r="E5016" s="59" t="n">
        <x:v>17</x:v>
      </x:c>
      <x:c r="F5016" s="59" t="str">
        <x:v>S1</x:v>
      </x:c>
      <x:c r="G5016" s="59" t="n">
        <x:v>48</x:v>
      </x:c>
      <x:c r="H5016" s="59" t="n">
        <x:v>80</x:v>
      </x:c>
      <x:c r="I5016" s="59" t="n">
        <x:v>10</x:v>
      </x:c>
      <x:c r="J5016" s="60" t="n">
        <x:f>'参数'!$C$5</x:f>
        <x:v>360</x:v>
      </x:c>
      <x:c r="K5016" s="60" t="n">
        <x:f>'参数'!$D$5</x:f>
        <x:v>240</x:v>
      </x:c>
      <x:c r="L5016" s="60" t="n">
        <x:f>H5016+I5016+J5016</x:f>
        <x:v>450</x:v>
      </x:c>
      <x:c r="M5016" s="60" t="n">
        <x:f>L5016+K5016</x:f>
        <x:v>690</x:v>
      </x:c>
      <x:c r="N5016" s="60" t="n">
        <x:f>'参数'!$B$10</x:f>
        <x:v>1</x:v>
      </x:c>
      <x:c r="O5016" s="60" t="n">
        <x:f>N5016*'参数'!$B$11</x:f>
        <x:v>2</x:v>
      </x:c>
      <x:c r="P5016" s="60" t="n">
        <x:f>N5016*'参数'!$B$12</x:f>
        <x:v>1</x:v>
      </x:c>
      <x:c r="Q5016" t="str">
        <x:f>C5016&amp;"d"</x:f>
        <x:v>C178d</x:v>
      </x:c>
      <x:c r="R5016" t="str">
        <x:f>C5016&amp;"p"</x:f>
        <x:v>C178p</x:v>
      </x:c>
      <x:c r="S5016" t="str">
        <x:f>IF(AND(L5016&gt;=H5016+I5016+J5016,M5016&gt;L5016,F5016&lt;&gt;""),"PASS","FAIL")</x:f>
        <x:v>PASS</x:v>
      </x:c>
      <x:c r="T5016" t="n">
        <x:v>8</x:v>
      </x:c>
      <x:c r="U5016" t="str">
        <x:v>pickup_after_delivery_completion_plus_usage_lag</x:v>
      </x:c>
    </x:row>
    <x:row r="5017">
      <x:c r="A5017" t="str">
        <x:v>Set2_200-10-3</x:v>
      </x:c>
      <x:c r="B5017" t="str">
        <x:v>standard_same_day</x:v>
      </x:c>
      <x:c r="C5017" t="str">
        <x:v>C179</x:v>
      </x:c>
      <x:c r="D5017" s="59" t="n">
        <x:v>32</x:v>
      </x:c>
      <x:c r="E5017" s="59" t="n">
        <x:v>13</x:v>
      </x:c>
      <x:c r="F5017" s="59" t="str">
        <x:v>S1</x:v>
      </x:c>
      <x:c r="G5017" s="59" t="n">
        <x:v>628</x:v>
      </x:c>
      <x:c r="H5017" s="59" t="n">
        <x:v>664</x:v>
      </x:c>
      <x:c r="I5017" s="59" t="n">
        <x:v>10</x:v>
      </x:c>
      <x:c r="J5017" s="60" t="n">
        <x:f>'参数'!$C$5</x:f>
        <x:v>360</x:v>
      </x:c>
      <x:c r="K5017" s="60" t="n">
        <x:f>'参数'!$D$5</x:f>
        <x:v>240</x:v>
      </x:c>
      <x:c r="L5017" s="60" t="n">
        <x:f>H5017+I5017+J5017</x:f>
        <x:v>1034</x:v>
      </x:c>
      <x:c r="M5017" s="60" t="n">
        <x:f>L5017+K5017</x:f>
        <x:v>1274</x:v>
      </x:c>
      <x:c r="N5017" s="60" t="n">
        <x:f>'参数'!$B$10</x:f>
        <x:v>1</x:v>
      </x:c>
      <x:c r="O5017" s="60" t="n">
        <x:f>N5017*'参数'!$B$11</x:f>
        <x:v>2</x:v>
      </x:c>
      <x:c r="P5017" s="60" t="n">
        <x:f>N5017*'参数'!$B$12</x:f>
        <x:v>1</x:v>
      </x:c>
      <x:c r="Q5017" t="str">
        <x:f>C5017&amp;"d"</x:f>
        <x:v>C179d</x:v>
      </x:c>
      <x:c r="R5017" t="str">
        <x:f>C5017&amp;"p"</x:f>
        <x:v>C179p</x:v>
      </x:c>
      <x:c r="S5017" t="str">
        <x:f>IF(AND(L5017&gt;=H5017+I5017+J5017,M5017&gt;L5017,F5017&lt;&gt;""),"PASS","FAIL")</x:f>
        <x:v>PASS</x:v>
      </x:c>
      <x:c r="T5017" t="n">
        <x:v>8</x:v>
      </x:c>
      <x:c r="U5017" t="str">
        <x:v>pickup_after_delivery_completion_plus_usage_lag</x:v>
      </x:c>
    </x:row>
    <x:row r="5018">
      <x:c r="A5018" t="str">
        <x:v>Set2_200-10-3</x:v>
      </x:c>
      <x:c r="B5018" t="str">
        <x:v>standard_same_day</x:v>
      </x:c>
      <x:c r="C5018" t="str">
        <x:v>C180</x:v>
      </x:c>
      <x:c r="D5018" s="59" t="n">
        <x:v>32</x:v>
      </x:c>
      <x:c r="E5018" s="59" t="n">
        <x:v>31</x:v>
      </x:c>
      <x:c r="F5018" s="59" t="str">
        <x:v>S1</x:v>
      </x:c>
      <x:c r="G5018" s="59" t="n">
        <x:v>415</x:v>
      </x:c>
      <x:c r="H5018" s="59" t="n">
        <x:v>453</x:v>
      </x:c>
      <x:c r="I5018" s="59" t="n">
        <x:v>10</x:v>
      </x:c>
      <x:c r="J5018" s="60" t="n">
        <x:f>'参数'!$C$5</x:f>
        <x:v>360</x:v>
      </x:c>
      <x:c r="K5018" s="60" t="n">
        <x:f>'参数'!$D$5</x:f>
        <x:v>240</x:v>
      </x:c>
      <x:c r="L5018" s="60" t="n">
        <x:f>H5018+I5018+J5018</x:f>
        <x:v>823</x:v>
      </x:c>
      <x:c r="M5018" s="60" t="n">
        <x:f>L5018+K5018</x:f>
        <x:v>1063</x:v>
      </x:c>
      <x:c r="N5018" s="60" t="n">
        <x:f>'参数'!$B$10</x:f>
        <x:v>1</x:v>
      </x:c>
      <x:c r="O5018" s="60" t="n">
        <x:f>N5018*'参数'!$B$11</x:f>
        <x:v>2</x:v>
      </x:c>
      <x:c r="P5018" s="60" t="n">
        <x:f>N5018*'参数'!$B$12</x:f>
        <x:v>1</x:v>
      </x:c>
      <x:c r="Q5018" t="str">
        <x:f>C5018&amp;"d"</x:f>
        <x:v>C180d</x:v>
      </x:c>
      <x:c r="R5018" t="str">
        <x:f>C5018&amp;"p"</x:f>
        <x:v>C180p</x:v>
      </x:c>
      <x:c r="S5018" t="str">
        <x:f>IF(AND(L5018&gt;=H5018+I5018+J5018,M5018&gt;L5018,F5018&lt;&gt;""),"PASS","FAIL")</x:f>
        <x:v>PASS</x:v>
      </x:c>
      <x:c r="T5018" t="n">
        <x:v>11</x:v>
      </x:c>
      <x:c r="U5018" t="str">
        <x:v>pickup_after_delivery_completion_plus_usage_lag</x:v>
      </x:c>
    </x:row>
    <x:row r="5019">
      <x:c r="A5019" t="str">
        <x:v>Set2_200-10-3</x:v>
      </x:c>
      <x:c r="B5019" t="str">
        <x:v>standard_same_day</x:v>
      </x:c>
      <x:c r="C5019" t="str">
        <x:v>C181</x:v>
      </x:c>
      <x:c r="D5019" s="59" t="n">
        <x:v>32</x:v>
      </x:c>
      <x:c r="E5019" s="59" t="n">
        <x:v>35</x:v>
      </x:c>
      <x:c r="F5019" s="59" t="str">
        <x:v>S1</x:v>
      </x:c>
      <x:c r="G5019" s="59" t="n">
        <x:v>103</x:v>
      </x:c>
      <x:c r="H5019" s="59" t="n">
        <x:v>141</x:v>
      </x:c>
      <x:c r="I5019" s="59" t="n">
        <x:v>10</x:v>
      </x:c>
      <x:c r="J5019" s="60" t="n">
        <x:f>'参数'!$C$5</x:f>
        <x:v>360</x:v>
      </x:c>
      <x:c r="K5019" s="60" t="n">
        <x:f>'参数'!$D$5</x:f>
        <x:v>240</x:v>
      </x:c>
      <x:c r="L5019" s="60" t="n">
        <x:f>H5019+I5019+J5019</x:f>
        <x:v>511</x:v>
      </x:c>
      <x:c r="M5019" s="60" t="n">
        <x:f>L5019+K5019</x:f>
        <x:v>751</x:v>
      </x:c>
      <x:c r="N5019" s="60" t="n">
        <x:f>'参数'!$B$10</x:f>
        <x:v>1</x:v>
      </x:c>
      <x:c r="O5019" s="60" t="n">
        <x:f>N5019*'参数'!$B$11</x:f>
        <x:v>2</x:v>
      </x:c>
      <x:c r="P5019" s="60" t="n">
        <x:f>N5019*'参数'!$B$12</x:f>
        <x:v>1</x:v>
      </x:c>
      <x:c r="Q5019" t="str">
        <x:f>C5019&amp;"d"</x:f>
        <x:v>C181d</x:v>
      </x:c>
      <x:c r="R5019" t="str">
        <x:f>C5019&amp;"p"</x:f>
        <x:v>C181p</x:v>
      </x:c>
      <x:c r="S5019" t="str">
        <x:f>IF(AND(L5019&gt;=H5019+I5019+J5019,M5019&gt;L5019,F5019&lt;&gt;""),"PASS","FAIL")</x:f>
        <x:v>PASS</x:v>
      </x:c>
      <x:c r="T5019" t="n">
        <x:v>17</x:v>
      </x:c>
      <x:c r="U5019" t="str">
        <x:v>pickup_after_delivery_completion_plus_usage_lag</x:v>
      </x:c>
    </x:row>
    <x:row r="5020">
      <x:c r="A5020" t="str">
        <x:v>Set2_200-10-3</x:v>
      </x:c>
      <x:c r="B5020" t="str">
        <x:v>standard_same_day</x:v>
      </x:c>
      <x:c r="C5020" t="str">
        <x:v>C182</x:v>
      </x:c>
      <x:c r="D5020" s="59" t="n">
        <x:v>33</x:v>
      </x:c>
      <x:c r="E5020" s="59" t="n">
        <x:v>23</x:v>
      </x:c>
      <x:c r="F5020" s="59" t="str">
        <x:v>S1</x:v>
      </x:c>
      <x:c r="G5020" s="59" t="n">
        <x:v>416</x:v>
      </x:c>
      <x:c r="H5020" s="59" t="n">
        <x:v>446</x:v>
      </x:c>
      <x:c r="I5020" s="59" t="n">
        <x:v>10</x:v>
      </x:c>
      <x:c r="J5020" s="60" t="n">
        <x:f>'参数'!$C$5</x:f>
        <x:v>360</x:v>
      </x:c>
      <x:c r="K5020" s="60" t="n">
        <x:f>'参数'!$D$5</x:f>
        <x:v>240</x:v>
      </x:c>
      <x:c r="L5020" s="60" t="n">
        <x:f>H5020+I5020+J5020</x:f>
        <x:v>816</x:v>
      </x:c>
      <x:c r="M5020" s="60" t="n">
        <x:f>L5020+K5020</x:f>
        <x:v>1056</x:v>
      </x:c>
      <x:c r="N5020" s="60" t="n">
        <x:f>'参数'!$B$10</x:f>
        <x:v>1</x:v>
      </x:c>
      <x:c r="O5020" s="60" t="n">
        <x:f>N5020*'参数'!$B$11</x:f>
        <x:v>2</x:v>
      </x:c>
      <x:c r="P5020" s="60" t="n">
        <x:f>N5020*'参数'!$B$12</x:f>
        <x:v>1</x:v>
      </x:c>
      <x:c r="Q5020" t="str">
        <x:f>C5020&amp;"d"</x:f>
        <x:v>C182d</x:v>
      </x:c>
      <x:c r="R5020" t="str">
        <x:f>C5020&amp;"p"</x:f>
        <x:v>C182p</x:v>
      </x:c>
      <x:c r="S5020" t="str">
        <x:f>IF(AND(L5020&gt;=H5020+I5020+J5020,M5020&gt;L5020,F5020&lt;&gt;""),"PASS","FAIL")</x:f>
        <x:v>PASS</x:v>
      </x:c>
      <x:c r="T5020" t="n">
        <x:v>16</x:v>
      </x:c>
      <x:c r="U5020" t="str">
        <x:v>pickup_after_delivery_completion_plus_usage_lag</x:v>
      </x:c>
    </x:row>
    <x:row r="5021">
      <x:c r="A5021" t="str">
        <x:v>Set2_200-10-3</x:v>
      </x:c>
      <x:c r="B5021" t="str">
        <x:v>standard_same_day</x:v>
      </x:c>
      <x:c r="C5021" t="str">
        <x:v>C183</x:v>
      </x:c>
      <x:c r="D5021" s="59" t="n">
        <x:v>30</x:v>
      </x:c>
      <x:c r="E5021" s="59" t="n">
        <x:v>27</x:v>
      </x:c>
      <x:c r="F5021" s="59" t="str">
        <x:v>S1</x:v>
      </x:c>
      <x:c r="G5021" s="59" t="n">
        <x:v>298</x:v>
      </x:c>
      <x:c r="H5021" s="59" t="n">
        <x:v>314</x:v>
      </x:c>
      <x:c r="I5021" s="59" t="n">
        <x:v>10</x:v>
      </x:c>
      <x:c r="J5021" s="60" t="n">
        <x:f>'参数'!$C$5</x:f>
        <x:v>360</x:v>
      </x:c>
      <x:c r="K5021" s="60" t="n">
        <x:f>'参数'!$D$5</x:f>
        <x:v>240</x:v>
      </x:c>
      <x:c r="L5021" s="60" t="n">
        <x:f>H5021+I5021+J5021</x:f>
        <x:v>684</x:v>
      </x:c>
      <x:c r="M5021" s="60" t="n">
        <x:f>L5021+K5021</x:f>
        <x:v>924</x:v>
      </x:c>
      <x:c r="N5021" s="60" t="n">
        <x:f>'参数'!$B$10</x:f>
        <x:v>1</x:v>
      </x:c>
      <x:c r="O5021" s="60" t="n">
        <x:f>N5021*'参数'!$B$11</x:f>
        <x:v>2</x:v>
      </x:c>
      <x:c r="P5021" s="60" t="n">
        <x:f>N5021*'参数'!$B$12</x:f>
        <x:v>1</x:v>
      </x:c>
      <x:c r="Q5021" t="str">
        <x:f>C5021&amp;"d"</x:f>
        <x:v>C183d</x:v>
      </x:c>
      <x:c r="R5021" t="str">
        <x:f>C5021&amp;"p"</x:f>
        <x:v>C183p</x:v>
      </x:c>
      <x:c r="S5021" t="str">
        <x:f>IF(AND(L5021&gt;=H5021+I5021+J5021,M5021&gt;L5021,F5021&lt;&gt;""),"PASS","FAIL")</x:f>
        <x:v>PASS</x:v>
      </x:c>
      <x:c r="T5021" t="n">
        <x:v>8</x:v>
      </x:c>
      <x:c r="U5021" t="str">
        <x:v>pickup_after_delivery_completion_plus_usage_lag</x:v>
      </x:c>
    </x:row>
    <x:row r="5022">
      <x:c r="A5022" t="str">
        <x:v>Set2_200-10-3</x:v>
      </x:c>
      <x:c r="B5022" t="str">
        <x:v>standard_same_day</x:v>
      </x:c>
      <x:c r="C5022" t="str">
        <x:v>C184</x:v>
      </x:c>
      <x:c r="D5022" s="59" t="n">
        <x:v>49</x:v>
      </x:c>
      <x:c r="E5022" s="59" t="n">
        <x:v>20</x:v>
      </x:c>
      <x:c r="F5022" s="59" t="str">
        <x:v>S4</x:v>
      </x:c>
      <x:c r="G5022" s="59" t="n">
        <x:v>395</x:v>
      </x:c>
      <x:c r="H5022" s="59" t="n">
        <x:v>405</x:v>
      </x:c>
      <x:c r="I5022" s="59" t="n">
        <x:v>10</x:v>
      </x:c>
      <x:c r="J5022" s="60" t="n">
        <x:f>'参数'!$C$5</x:f>
        <x:v>360</x:v>
      </x:c>
      <x:c r="K5022" s="60" t="n">
        <x:f>'参数'!$D$5</x:f>
        <x:v>240</x:v>
      </x:c>
      <x:c r="L5022" s="60" t="n">
        <x:f>H5022+I5022+J5022</x:f>
        <x:v>775</x:v>
      </x:c>
      <x:c r="M5022" s="60" t="n">
        <x:f>L5022+K5022</x:f>
        <x:v>1015</x:v>
      </x:c>
      <x:c r="N5022" s="60" t="n">
        <x:f>'参数'!$B$10</x:f>
        <x:v>1</x:v>
      </x:c>
      <x:c r="O5022" s="60" t="n">
        <x:f>N5022*'参数'!$B$11</x:f>
        <x:v>2</x:v>
      </x:c>
      <x:c r="P5022" s="60" t="n">
        <x:f>N5022*'参数'!$B$12</x:f>
        <x:v>1</x:v>
      </x:c>
      <x:c r="Q5022" t="str">
        <x:f>C5022&amp;"d"</x:f>
        <x:v>C184d</x:v>
      </x:c>
      <x:c r="R5022" t="str">
        <x:f>C5022&amp;"p"</x:f>
        <x:v>C184p</x:v>
      </x:c>
      <x:c r="S5022" t="str">
        <x:f>IF(AND(L5022&gt;=H5022+I5022+J5022,M5022&gt;L5022,F5022&lt;&gt;""),"PASS","FAIL")</x:f>
        <x:v>PASS</x:v>
      </x:c>
      <x:c r="T5022" t="n">
        <x:v>0</x:v>
      </x:c>
      <x:c r="U5022" t="str">
        <x:v>pickup_after_delivery_completion_plus_usage_lag</x:v>
      </x:c>
    </x:row>
    <x:row r="5023">
      <x:c r="A5023" t="str">
        <x:v>Set2_200-10-3</x:v>
      </x:c>
      <x:c r="B5023" t="str">
        <x:v>standard_same_day</x:v>
      </x:c>
      <x:c r="C5023" t="str">
        <x:v>C185</x:v>
      </x:c>
      <x:c r="D5023" s="59" t="n">
        <x:v>40</x:v>
      </x:c>
      <x:c r="E5023" s="59" t="n">
        <x:v>38</x:v>
      </x:c>
      <x:c r="F5023" s="59" t="str">
        <x:v>S4</x:v>
      </x:c>
      <x:c r="G5023" s="59" t="n">
        <x:v>336</x:v>
      </x:c>
      <x:c r="H5023" s="59" t="n">
        <x:v>350</x:v>
      </x:c>
      <x:c r="I5023" s="59" t="n">
        <x:v>10</x:v>
      </x:c>
      <x:c r="J5023" s="60" t="n">
        <x:f>'参数'!$C$5</x:f>
        <x:v>360</x:v>
      </x:c>
      <x:c r="K5023" s="60" t="n">
        <x:f>'参数'!$D$5</x:f>
        <x:v>240</x:v>
      </x:c>
      <x:c r="L5023" s="60" t="n">
        <x:f>H5023+I5023+J5023</x:f>
        <x:v>720</x:v>
      </x:c>
      <x:c r="M5023" s="60" t="n">
        <x:f>L5023+K5023</x:f>
        <x:v>960</x:v>
      </x:c>
      <x:c r="N5023" s="60" t="n">
        <x:f>'参数'!$B$10</x:f>
        <x:v>1</x:v>
      </x:c>
      <x:c r="O5023" s="60" t="n">
        <x:f>N5023*'参数'!$B$11</x:f>
        <x:v>2</x:v>
      </x:c>
      <x:c r="P5023" s="60" t="n">
        <x:f>N5023*'参数'!$B$12</x:f>
        <x:v>1</x:v>
      </x:c>
      <x:c r="Q5023" t="str">
        <x:f>C5023&amp;"d"</x:f>
        <x:v>C185d</x:v>
      </x:c>
      <x:c r="R5023" t="str">
        <x:f>C5023&amp;"p"</x:f>
        <x:v>C185p</x:v>
      </x:c>
      <x:c r="S5023" t="str">
        <x:f>IF(AND(L5023&gt;=H5023+I5023+J5023,M5023&gt;L5023,F5023&lt;&gt;""),"PASS","FAIL")</x:f>
        <x:v>PASS</x:v>
      </x:c>
      <x:c r="T5023" t="n">
        <x:v>8</x:v>
      </x:c>
      <x:c r="U5023" t="str">
        <x:v>pickup_after_delivery_completion_plus_usage_lag</x:v>
      </x:c>
    </x:row>
    <x:row r="5024">
      <x:c r="A5024" t="str">
        <x:v>Set2_200-10-3</x:v>
      </x:c>
      <x:c r="B5024" t="str">
        <x:v>standard_same_day</x:v>
      </x:c>
      <x:c r="C5024" t="str">
        <x:v>C186</x:v>
      </x:c>
      <x:c r="D5024" s="59" t="n">
        <x:v>38</x:v>
      </x:c>
      <x:c r="E5024" s="59" t="n">
        <x:v>36</x:v>
      </x:c>
      <x:c r="F5024" s="59" t="str">
        <x:v>S4</x:v>
      </x:c>
      <x:c r="G5024" s="59" t="n">
        <x:v>704</x:v>
      </x:c>
      <x:c r="H5024" s="59" t="n">
        <x:v>728</x:v>
      </x:c>
      <x:c r="I5024" s="59" t="n">
        <x:v>10</x:v>
      </x:c>
      <x:c r="J5024" s="60" t="n">
        <x:f>'参数'!$C$5</x:f>
        <x:v>360</x:v>
      </x:c>
      <x:c r="K5024" s="60" t="n">
        <x:f>'参数'!$D$5</x:f>
        <x:v>240</x:v>
      </x:c>
      <x:c r="L5024" s="60" t="n">
        <x:f>H5024+I5024+J5024</x:f>
        <x:v>1098</x:v>
      </x:c>
      <x:c r="M5024" s="60" t="n">
        <x:f>L5024+K5024</x:f>
        <x:v>1338</x:v>
      </x:c>
      <x:c r="N5024" s="60" t="n">
        <x:f>'参数'!$B$10</x:f>
        <x:v>1</x:v>
      </x:c>
      <x:c r="O5024" s="60" t="n">
        <x:f>N5024*'参数'!$B$11</x:f>
        <x:v>2</x:v>
      </x:c>
      <x:c r="P5024" s="60" t="n">
        <x:f>N5024*'参数'!$B$12</x:f>
        <x:v>1</x:v>
      </x:c>
      <x:c r="Q5024" t="str">
        <x:f>C5024&amp;"d"</x:f>
        <x:v>C186d</x:v>
      </x:c>
      <x:c r="R5024" t="str">
        <x:f>C5024&amp;"p"</x:f>
        <x:v>C186p</x:v>
      </x:c>
      <x:c r="S5024" t="str">
        <x:f>IF(AND(L5024&gt;=H5024+I5024+J5024,M5024&gt;L5024,F5024&lt;&gt;""),"PASS","FAIL")</x:f>
        <x:v>PASS</x:v>
      </x:c>
      <x:c r="T5024" t="n">
        <x:v>5</x:v>
      </x:c>
      <x:c r="U5024" t="str">
        <x:v>pickup_after_delivery_completion_plus_usage_lag</x:v>
      </x:c>
    </x:row>
    <x:row r="5025">
      <x:c r="A5025" t="str">
        <x:v>Set2_200-10-3</x:v>
      </x:c>
      <x:c r="B5025" t="str">
        <x:v>standard_same_day</x:v>
      </x:c>
      <x:c r="C5025" t="str">
        <x:v>C187</x:v>
      </x:c>
      <x:c r="D5025" s="59" t="n">
        <x:v>33</x:v>
      </x:c>
      <x:c r="E5025" s="59" t="n">
        <x:v>38</x:v>
      </x:c>
      <x:c r="F5025" s="59" t="str">
        <x:v>S1</x:v>
      </x:c>
      <x:c r="G5025" s="59" t="n">
        <x:v>264</x:v>
      </x:c>
      <x:c r="H5025" s="59" t="n">
        <x:v>298</x:v>
      </x:c>
      <x:c r="I5025" s="59" t="n">
        <x:v>10</x:v>
      </x:c>
      <x:c r="J5025" s="60" t="n">
        <x:f>'参数'!$C$5</x:f>
        <x:v>360</x:v>
      </x:c>
      <x:c r="K5025" s="60" t="n">
        <x:f>'参数'!$D$5</x:f>
        <x:v>240</x:v>
      </x:c>
      <x:c r="L5025" s="60" t="n">
        <x:f>H5025+I5025+J5025</x:f>
        <x:v>668</x:v>
      </x:c>
      <x:c r="M5025" s="60" t="n">
        <x:f>L5025+K5025</x:f>
        <x:v>908</x:v>
      </x:c>
      <x:c r="N5025" s="60" t="n">
        <x:f>'参数'!$B$10</x:f>
        <x:v>1</x:v>
      </x:c>
      <x:c r="O5025" s="60" t="n">
        <x:f>N5025*'参数'!$B$11</x:f>
        <x:v>2</x:v>
      </x:c>
      <x:c r="P5025" s="60" t="n">
        <x:f>N5025*'参数'!$B$12</x:f>
        <x:v>1</x:v>
      </x:c>
      <x:c r="Q5025" t="str">
        <x:f>C5025&amp;"d"</x:f>
        <x:v>C187d</x:v>
      </x:c>
      <x:c r="R5025" t="str">
        <x:f>C5025&amp;"p"</x:f>
        <x:v>C187p</x:v>
      </x:c>
      <x:c r="S5025" t="str">
        <x:f>IF(AND(L5025&gt;=H5025+I5025+J5025,M5025&gt;L5025,F5025&lt;&gt;""),"PASS","FAIL")</x:f>
        <x:v>PASS</x:v>
      </x:c>
      <x:c r="T5025" t="n">
        <x:v>5</x:v>
      </x:c>
      <x:c r="U5025" t="str">
        <x:v>pickup_after_delivery_completion_plus_usage_lag</x:v>
      </x:c>
    </x:row>
    <x:row r="5026">
      <x:c r="A5026" t="str">
        <x:v>Set2_200-10-3</x:v>
      </x:c>
      <x:c r="B5026" t="str">
        <x:v>standard_same_day</x:v>
      </x:c>
      <x:c r="C5026" t="str">
        <x:v>C188</x:v>
      </x:c>
      <x:c r="D5026" s="59" t="n">
        <x:v>35</x:v>
      </x:c>
      <x:c r="E5026" s="59" t="n">
        <x:v>18</x:v>
      </x:c>
      <x:c r="F5026" s="59" t="str">
        <x:v>S4</x:v>
      </x:c>
      <x:c r="G5026" s="59" t="n">
        <x:v>207</x:v>
      </x:c>
      <x:c r="H5026" s="59" t="n">
        <x:v>231</x:v>
      </x:c>
      <x:c r="I5026" s="59" t="n">
        <x:v>10</x:v>
      </x:c>
      <x:c r="J5026" s="60" t="n">
        <x:f>'参数'!$C$5</x:f>
        <x:v>360</x:v>
      </x:c>
      <x:c r="K5026" s="60" t="n">
        <x:f>'参数'!$D$5</x:f>
        <x:v>240</x:v>
      </x:c>
      <x:c r="L5026" s="60" t="n">
        <x:f>H5026+I5026+J5026</x:f>
        <x:v>601</x:v>
      </x:c>
      <x:c r="M5026" s="60" t="n">
        <x:f>L5026+K5026</x:f>
        <x:v>841</x:v>
      </x:c>
      <x:c r="N5026" s="60" t="n">
        <x:f>'参数'!$B$10</x:f>
        <x:v>1</x:v>
      </x:c>
      <x:c r="O5026" s="60" t="n">
        <x:f>N5026*'参数'!$B$11</x:f>
        <x:v>2</x:v>
      </x:c>
      <x:c r="P5026" s="60" t="n">
        <x:f>N5026*'参数'!$B$12</x:f>
        <x:v>1</x:v>
      </x:c>
      <x:c r="Q5026" t="str">
        <x:f>C5026&amp;"d"</x:f>
        <x:v>C188d</x:v>
      </x:c>
      <x:c r="R5026" t="str">
        <x:f>C5026&amp;"p"</x:f>
        <x:v>C188p</x:v>
      </x:c>
      <x:c r="S5026" t="str">
        <x:f>IF(AND(L5026&gt;=H5026+I5026+J5026,M5026&gt;L5026,F5026&lt;&gt;""),"PASS","FAIL")</x:f>
        <x:v>PASS</x:v>
      </x:c>
      <x:c r="T5026" t="n">
        <x:v>0</x:v>
      </x:c>
      <x:c r="U5026" t="str">
        <x:v>pickup_after_delivery_completion_plus_usage_lag</x:v>
      </x:c>
    </x:row>
    <x:row r="5027">
      <x:c r="A5027" t="str">
        <x:v>Set2_200-10-3</x:v>
      </x:c>
      <x:c r="B5027" t="str">
        <x:v>standard_same_day</x:v>
      </x:c>
      <x:c r="C5027" t="str">
        <x:v>C189</x:v>
      </x:c>
      <x:c r="D5027" s="59" t="n">
        <x:v>43</x:v>
      </x:c>
      <x:c r="E5027" s="59" t="n">
        <x:v>39</x:v>
      </x:c>
      <x:c r="F5027" s="59" t="str">
        <x:v>S4</x:v>
      </x:c>
      <x:c r="G5027" s="59" t="n">
        <x:v>372</x:v>
      </x:c>
      <x:c r="H5027" s="59" t="n">
        <x:v>410</x:v>
      </x:c>
      <x:c r="I5027" s="59" t="n">
        <x:v>10</x:v>
      </x:c>
      <x:c r="J5027" s="60" t="n">
        <x:f>'参数'!$C$5</x:f>
        <x:v>360</x:v>
      </x:c>
      <x:c r="K5027" s="60" t="n">
        <x:f>'参数'!$D$5</x:f>
        <x:v>240</x:v>
      </x:c>
      <x:c r="L5027" s="60" t="n">
        <x:f>H5027+I5027+J5027</x:f>
        <x:v>780</x:v>
      </x:c>
      <x:c r="M5027" s="60" t="n">
        <x:f>L5027+K5027</x:f>
        <x:v>1020</x:v>
      </x:c>
      <x:c r="N5027" s="60" t="n">
        <x:f>'参数'!$B$10</x:f>
        <x:v>1</x:v>
      </x:c>
      <x:c r="O5027" s="60" t="n">
        <x:f>N5027*'参数'!$B$11</x:f>
        <x:v>2</x:v>
      </x:c>
      <x:c r="P5027" s="60" t="n">
        <x:f>N5027*'参数'!$B$12</x:f>
        <x:v>1</x:v>
      </x:c>
      <x:c r="Q5027" t="str">
        <x:f>C5027&amp;"d"</x:f>
        <x:v>C189d</x:v>
      </x:c>
      <x:c r="R5027" t="str">
        <x:f>C5027&amp;"p"</x:f>
        <x:v>C189p</x:v>
      </x:c>
      <x:c r="S5027" t="str">
        <x:f>IF(AND(L5027&gt;=H5027+I5027+J5027,M5027&gt;L5027,F5027&lt;&gt;""),"PASS","FAIL")</x:f>
        <x:v>PASS</x:v>
      </x:c>
      <x:c r="T5027" t="n">
        <x:v>3</x:v>
      </x:c>
      <x:c r="U5027" t="str">
        <x:v>pickup_after_delivery_completion_plus_usage_lag</x:v>
      </x:c>
    </x:row>
    <x:row r="5028">
      <x:c r="A5028" t="str">
        <x:v>Set2_200-10-3</x:v>
      </x:c>
      <x:c r="B5028" t="str">
        <x:v>standard_same_day</x:v>
      </x:c>
      <x:c r="C5028" t="str">
        <x:v>C190</x:v>
      </x:c>
      <x:c r="D5028" s="59" t="n">
        <x:v>44</x:v>
      </x:c>
      <x:c r="E5028" s="59" t="n">
        <x:v>29</x:v>
      </x:c>
      <x:c r="F5028" s="59" t="str">
        <x:v>S4</x:v>
      </x:c>
      <x:c r="G5028" s="59" t="n">
        <x:v>142</x:v>
      </x:c>
      <x:c r="H5028" s="59" t="n">
        <x:v>180</x:v>
      </x:c>
      <x:c r="I5028" s="59" t="n">
        <x:v>10</x:v>
      </x:c>
      <x:c r="J5028" s="60" t="n">
        <x:f>'参数'!$C$5</x:f>
        <x:v>360</x:v>
      </x:c>
      <x:c r="K5028" s="60" t="n">
        <x:f>'参数'!$D$5</x:f>
        <x:v>240</x:v>
      </x:c>
      <x:c r="L5028" s="60" t="n">
        <x:f>H5028+I5028+J5028</x:f>
        <x:v>550</x:v>
      </x:c>
      <x:c r="M5028" s="60" t="n">
        <x:f>L5028+K5028</x:f>
        <x:v>790</x:v>
      </x:c>
      <x:c r="N5028" s="60" t="n">
        <x:f>'参数'!$B$10</x:f>
        <x:v>1</x:v>
      </x:c>
      <x:c r="O5028" s="60" t="n">
        <x:f>N5028*'参数'!$B$11</x:f>
        <x:v>2</x:v>
      </x:c>
      <x:c r="P5028" s="60" t="n">
        <x:f>N5028*'参数'!$B$12</x:f>
        <x:v>1</x:v>
      </x:c>
      <x:c r="Q5028" t="str">
        <x:f>C5028&amp;"d"</x:f>
        <x:v>C190d</x:v>
      </x:c>
      <x:c r="R5028" t="str">
        <x:f>C5028&amp;"p"</x:f>
        <x:v>C190p</x:v>
      </x:c>
      <x:c r="S5028" t="str">
        <x:f>IF(AND(L5028&gt;=H5028+I5028+J5028,M5028&gt;L5028,F5028&lt;&gt;""),"PASS","FAIL")</x:f>
        <x:v>PASS</x:v>
      </x:c>
      <x:c r="T5028" t="n">
        <x:v>1</x:v>
      </x:c>
      <x:c r="U5028" t="str">
        <x:v>pickup_after_delivery_completion_plus_usage_lag</x:v>
      </x:c>
    </x:row>
    <x:row r="5029">
      <x:c r="A5029" t="str">
        <x:v>Set2_200-10-3</x:v>
      </x:c>
      <x:c r="B5029" t="str">
        <x:v>standard_same_day</x:v>
      </x:c>
      <x:c r="C5029" t="str">
        <x:v>C191</x:v>
      </x:c>
      <x:c r="D5029" s="59" t="n">
        <x:v>48</x:v>
      </x:c>
      <x:c r="E5029" s="59" t="n">
        <x:v>36</x:v>
      </x:c>
      <x:c r="F5029" s="59" t="str">
        <x:v>S4</x:v>
      </x:c>
      <x:c r="G5029" s="59" t="n">
        <x:v>190</x:v>
      </x:c>
      <x:c r="H5029" s="59" t="n">
        <x:v>216</x:v>
      </x:c>
      <x:c r="I5029" s="59" t="n">
        <x:v>10</x:v>
      </x:c>
      <x:c r="J5029" s="60" t="n">
        <x:f>'参数'!$C$5</x:f>
        <x:v>360</x:v>
      </x:c>
      <x:c r="K5029" s="60" t="n">
        <x:f>'参数'!$D$5</x:f>
        <x:v>240</x:v>
      </x:c>
      <x:c r="L5029" s="60" t="n">
        <x:f>H5029+I5029+J5029</x:f>
        <x:v>586</x:v>
      </x:c>
      <x:c r="M5029" s="60" t="n">
        <x:f>L5029+K5029</x:f>
        <x:v>826</x:v>
      </x:c>
      <x:c r="N5029" s="60" t="n">
        <x:f>'参数'!$B$10</x:f>
        <x:v>1</x:v>
      </x:c>
      <x:c r="O5029" s="60" t="n">
        <x:f>N5029*'参数'!$B$11</x:f>
        <x:v>2</x:v>
      </x:c>
      <x:c r="P5029" s="60" t="n">
        <x:f>N5029*'参数'!$B$12</x:f>
        <x:v>1</x:v>
      </x:c>
      <x:c r="Q5029" t="str">
        <x:f>C5029&amp;"d"</x:f>
        <x:v>C191d</x:v>
      </x:c>
      <x:c r="R5029" t="str">
        <x:f>C5029&amp;"p"</x:f>
        <x:v>C191p</x:v>
      </x:c>
      <x:c r="S5029" t="str">
        <x:f>IF(AND(L5029&gt;=H5029+I5029+J5029,M5029&gt;L5029,F5029&lt;&gt;""),"PASS","FAIL")</x:f>
        <x:v>PASS</x:v>
      </x:c>
      <x:c r="T5029" t="n">
        <x:v>1</x:v>
      </x:c>
      <x:c r="U5029" t="str">
        <x:v>pickup_after_delivery_completion_plus_usage_lag</x:v>
      </x:c>
    </x:row>
    <x:row r="5030">
      <x:c r="A5030" t="str">
        <x:v>Set2_200-10-3</x:v>
      </x:c>
      <x:c r="B5030" t="str">
        <x:v>standard_same_day</x:v>
      </x:c>
      <x:c r="C5030" t="str">
        <x:v>C192</x:v>
      </x:c>
      <x:c r="D5030" s="59" t="n">
        <x:v>44</x:v>
      </x:c>
      <x:c r="E5030" s="59" t="n">
        <x:v>35</x:v>
      </x:c>
      <x:c r="F5030" s="59" t="str">
        <x:v>S4</x:v>
      </x:c>
      <x:c r="G5030" s="59" t="n">
        <x:v>663</x:v>
      </x:c>
      <x:c r="H5030" s="59" t="n">
        <x:v>675</x:v>
      </x:c>
      <x:c r="I5030" s="59" t="n">
        <x:v>10</x:v>
      </x:c>
      <x:c r="J5030" s="60" t="n">
        <x:f>'参数'!$C$5</x:f>
        <x:v>360</x:v>
      </x:c>
      <x:c r="K5030" s="60" t="n">
        <x:f>'参数'!$D$5</x:f>
        <x:v>240</x:v>
      </x:c>
      <x:c r="L5030" s="60" t="n">
        <x:f>H5030+I5030+J5030</x:f>
        <x:v>1045</x:v>
      </x:c>
      <x:c r="M5030" s="60" t="n">
        <x:f>L5030+K5030</x:f>
        <x:v>1285</x:v>
      </x:c>
      <x:c r="N5030" s="60" t="n">
        <x:f>'参数'!$B$10</x:f>
        <x:v>1</x:v>
      </x:c>
      <x:c r="O5030" s="60" t="n">
        <x:f>N5030*'参数'!$B$11</x:f>
        <x:v>2</x:v>
      </x:c>
      <x:c r="P5030" s="60" t="n">
        <x:f>N5030*'参数'!$B$12</x:f>
        <x:v>1</x:v>
      </x:c>
      <x:c r="Q5030" t="str">
        <x:f>C5030&amp;"d"</x:f>
        <x:v>C192d</x:v>
      </x:c>
      <x:c r="R5030" t="str">
        <x:f>C5030&amp;"p"</x:f>
        <x:v>C192p</x:v>
      </x:c>
      <x:c r="S5030" t="str">
        <x:f>IF(AND(L5030&gt;=H5030+I5030+J5030,M5030&gt;L5030,F5030&lt;&gt;""),"PASS","FAIL")</x:f>
        <x:v>PASS</x:v>
      </x:c>
      <x:c r="T5030" t="n">
        <x:v>8</x:v>
      </x:c>
      <x:c r="U5030" t="str">
        <x:v>pickup_after_delivery_completion_plus_usage_lag</x:v>
      </x:c>
    </x:row>
    <x:row r="5031">
      <x:c r="A5031" t="str">
        <x:v>Set2_200-10-3</x:v>
      </x:c>
      <x:c r="B5031" t="str">
        <x:v>standard_same_day</x:v>
      </x:c>
      <x:c r="C5031" t="str">
        <x:v>C193</x:v>
      </x:c>
      <x:c r="D5031" s="59" t="n">
        <x:v>42</x:v>
      </x:c>
      <x:c r="E5031" s="59" t="n">
        <x:v>29</x:v>
      </x:c>
      <x:c r="F5031" s="59" t="str">
        <x:v>S4</x:v>
      </x:c>
      <x:c r="G5031" s="59" t="n">
        <x:v>669</x:v>
      </x:c>
      <x:c r="H5031" s="59" t="n">
        <x:v>691</x:v>
      </x:c>
      <x:c r="I5031" s="59" t="n">
        <x:v>10</x:v>
      </x:c>
      <x:c r="J5031" s="60" t="n">
        <x:f>'参数'!$C$5</x:f>
        <x:v>360</x:v>
      </x:c>
      <x:c r="K5031" s="60" t="n">
        <x:f>'参数'!$D$5</x:f>
        <x:v>240</x:v>
      </x:c>
      <x:c r="L5031" s="60" t="n">
        <x:f>H5031+I5031+J5031</x:f>
        <x:v>1061</x:v>
      </x:c>
      <x:c r="M5031" s="60" t="n">
        <x:f>L5031+K5031</x:f>
        <x:v>1301</x:v>
      </x:c>
      <x:c r="N5031" s="60" t="n">
        <x:f>'参数'!$B$10</x:f>
        <x:v>1</x:v>
      </x:c>
      <x:c r="O5031" s="60" t="n">
        <x:f>N5031*'参数'!$B$11</x:f>
        <x:v>2</x:v>
      </x:c>
      <x:c r="P5031" s="60" t="n">
        <x:f>N5031*'参数'!$B$12</x:f>
        <x:v>1</x:v>
      </x:c>
      <x:c r="Q5031" t="str">
        <x:f>C5031&amp;"d"</x:f>
        <x:v>C193d</x:v>
      </x:c>
      <x:c r="R5031" t="str">
        <x:f>C5031&amp;"p"</x:f>
        <x:v>C193p</x:v>
      </x:c>
      <x:c r="S5031" t="str">
        <x:f>IF(AND(L5031&gt;=H5031+I5031+J5031,M5031&gt;L5031,F5031&lt;&gt;""),"PASS","FAIL")</x:f>
        <x:v>PASS</x:v>
      </x:c>
      <x:c r="T5031" t="n">
        <x:v>11</x:v>
      </x:c>
      <x:c r="U5031" t="str">
        <x:v>pickup_after_delivery_completion_plus_usage_lag</x:v>
      </x:c>
    </x:row>
    <x:row r="5032">
      <x:c r="A5032" t="str">
        <x:v>Set2_200-10-3</x:v>
      </x:c>
      <x:c r="B5032" t="str">
        <x:v>standard_same_day</x:v>
      </x:c>
      <x:c r="C5032" t="str">
        <x:v>C194</x:v>
      </x:c>
      <x:c r="D5032" s="59" t="n">
        <x:v>30</x:v>
      </x:c>
      <x:c r="E5032" s="59" t="n">
        <x:v>32</x:v>
      </x:c>
      <x:c r="F5032" s="59" t="str">
        <x:v>S1</x:v>
      </x:c>
      <x:c r="G5032" s="59" t="n">
        <x:v>648</x:v>
      </x:c>
      <x:c r="H5032" s="59" t="n">
        <x:v>678</x:v>
      </x:c>
      <x:c r="I5032" s="59" t="n">
        <x:v>10</x:v>
      </x:c>
      <x:c r="J5032" s="60" t="n">
        <x:f>'参数'!$C$5</x:f>
        <x:v>360</x:v>
      </x:c>
      <x:c r="K5032" s="60" t="n">
        <x:f>'参数'!$D$5</x:f>
        <x:v>240</x:v>
      </x:c>
      <x:c r="L5032" s="60" t="n">
        <x:f>H5032+I5032+J5032</x:f>
        <x:v>1048</x:v>
      </x:c>
      <x:c r="M5032" s="60" t="n">
        <x:f>L5032+K5032</x:f>
        <x:v>1288</x:v>
      </x:c>
      <x:c r="N5032" s="60" t="n">
        <x:f>'参数'!$B$10</x:f>
        <x:v>1</x:v>
      </x:c>
      <x:c r="O5032" s="60" t="n">
        <x:f>N5032*'参数'!$B$11</x:f>
        <x:v>2</x:v>
      </x:c>
      <x:c r="P5032" s="60" t="n">
        <x:f>N5032*'参数'!$B$12</x:f>
        <x:v>1</x:v>
      </x:c>
      <x:c r="Q5032" t="str">
        <x:f>C5032&amp;"d"</x:f>
        <x:v>C194d</x:v>
      </x:c>
      <x:c r="R5032" t="str">
        <x:f>C5032&amp;"p"</x:f>
        <x:v>C194p</x:v>
      </x:c>
      <x:c r="S5032" t="str">
        <x:f>IF(AND(L5032&gt;=H5032+I5032+J5032,M5032&gt;L5032,F5032&lt;&gt;""),"PASS","FAIL")</x:f>
        <x:v>PASS</x:v>
      </x:c>
      <x:c r="T5032" t="n">
        <x:v>0</x:v>
      </x:c>
      <x:c r="U5032" t="str">
        <x:v>pickup_after_delivery_completion_plus_usage_lag</x:v>
      </x:c>
    </x:row>
    <x:row r="5033">
      <x:c r="A5033" t="str">
        <x:v>Set2_200-10-3</x:v>
      </x:c>
      <x:c r="B5033" t="str">
        <x:v>standard_same_day</x:v>
      </x:c>
      <x:c r="C5033" t="str">
        <x:v>C195</x:v>
      </x:c>
      <x:c r="D5033" s="59" t="n">
        <x:v>36</x:v>
      </x:c>
      <x:c r="E5033" s="59" t="n">
        <x:v>17</x:v>
      </x:c>
      <x:c r="F5033" s="59" t="str">
        <x:v>S4</x:v>
      </x:c>
      <x:c r="G5033" s="59" t="n">
        <x:v>566</x:v>
      </x:c>
      <x:c r="H5033" s="59" t="n">
        <x:v>600</x:v>
      </x:c>
      <x:c r="I5033" s="59" t="n">
        <x:v>10</x:v>
      </x:c>
      <x:c r="J5033" s="60" t="n">
        <x:f>'参数'!$C$5</x:f>
        <x:v>360</x:v>
      </x:c>
      <x:c r="K5033" s="60" t="n">
        <x:f>'参数'!$D$5</x:f>
        <x:v>240</x:v>
      </x:c>
      <x:c r="L5033" s="60" t="n">
        <x:f>H5033+I5033+J5033</x:f>
        <x:v>970</x:v>
      </x:c>
      <x:c r="M5033" s="60" t="n">
        <x:f>L5033+K5033</x:f>
        <x:v>1210</x:v>
      </x:c>
      <x:c r="N5033" s="60" t="n">
        <x:f>'参数'!$B$10</x:f>
        <x:v>1</x:v>
      </x:c>
      <x:c r="O5033" s="60" t="n">
        <x:f>N5033*'参数'!$B$11</x:f>
        <x:v>2</x:v>
      </x:c>
      <x:c r="P5033" s="60" t="n">
        <x:f>N5033*'参数'!$B$12</x:f>
        <x:v>1</x:v>
      </x:c>
      <x:c r="Q5033" t="str">
        <x:f>C5033&amp;"d"</x:f>
        <x:v>C195d</x:v>
      </x:c>
      <x:c r="R5033" t="str">
        <x:f>C5033&amp;"p"</x:f>
        <x:v>C195p</x:v>
      </x:c>
      <x:c r="S5033" t="str">
        <x:f>IF(AND(L5033&gt;=H5033+I5033+J5033,M5033&gt;L5033,F5033&lt;&gt;""),"PASS","FAIL")</x:f>
        <x:v>PASS</x:v>
      </x:c>
      <x:c r="T5033" t="n">
        <x:v>8</x:v>
      </x:c>
      <x:c r="U5033" t="str">
        <x:v>pickup_after_delivery_completion_plus_usage_lag</x:v>
      </x:c>
    </x:row>
    <x:row r="5034">
      <x:c r="A5034" t="str">
        <x:v>Set2_200-10-3</x:v>
      </x:c>
      <x:c r="B5034" t="str">
        <x:v>standard_same_day</x:v>
      </x:c>
      <x:c r="C5034" t="str">
        <x:v>C196</x:v>
      </x:c>
      <x:c r="D5034" s="59" t="n">
        <x:v>41</x:v>
      </x:c>
      <x:c r="E5034" s="59" t="n">
        <x:v>24</x:v>
      </x:c>
      <x:c r="F5034" s="59" t="str">
        <x:v>S4</x:v>
      </x:c>
      <x:c r="G5034" s="59" t="n">
        <x:v>346</x:v>
      </x:c>
      <x:c r="H5034" s="59" t="n">
        <x:v>370</x:v>
      </x:c>
      <x:c r="I5034" s="59" t="n">
        <x:v>10</x:v>
      </x:c>
      <x:c r="J5034" s="60" t="n">
        <x:f>'参数'!$C$5</x:f>
        <x:v>360</x:v>
      </x:c>
      <x:c r="K5034" s="60" t="n">
        <x:f>'参数'!$D$5</x:f>
        <x:v>240</x:v>
      </x:c>
      <x:c r="L5034" s="60" t="n">
        <x:f>H5034+I5034+J5034</x:f>
        <x:v>740</x:v>
      </x:c>
      <x:c r="M5034" s="60" t="n">
        <x:f>L5034+K5034</x:f>
        <x:v>980</x:v>
      </x:c>
      <x:c r="N5034" s="60" t="n">
        <x:f>'参数'!$B$10</x:f>
        <x:v>1</x:v>
      </x:c>
      <x:c r="O5034" s="60" t="n">
        <x:f>N5034*'参数'!$B$11</x:f>
        <x:v>2</x:v>
      </x:c>
      <x:c r="P5034" s="60" t="n">
        <x:f>N5034*'参数'!$B$12</x:f>
        <x:v>1</x:v>
      </x:c>
      <x:c r="Q5034" t="str">
        <x:f>C5034&amp;"d"</x:f>
        <x:v>C196d</x:v>
      </x:c>
      <x:c r="R5034" t="str">
        <x:f>C5034&amp;"p"</x:f>
        <x:v>C196p</x:v>
      </x:c>
      <x:c r="S5034" t="str">
        <x:f>IF(AND(L5034&gt;=H5034+I5034+J5034,M5034&gt;L5034,F5034&lt;&gt;""),"PASS","FAIL")</x:f>
        <x:v>PASS</x:v>
      </x:c>
      <x:c r="T5034" t="n">
        <x:v>5</x:v>
      </x:c>
      <x:c r="U5034" t="str">
        <x:v>pickup_after_delivery_completion_plus_usage_lag</x:v>
      </x:c>
    </x:row>
    <x:row r="5035">
      <x:c r="A5035" t="str">
        <x:v>Set2_200-10-3</x:v>
      </x:c>
      <x:c r="B5035" t="str">
        <x:v>standard_same_day</x:v>
      </x:c>
      <x:c r="C5035" t="str">
        <x:v>C197</x:v>
      </x:c>
      <x:c r="D5035" s="59" t="n">
        <x:v>28</x:v>
      </x:c>
      <x:c r="E5035" s="59" t="n">
        <x:v>28</x:v>
      </x:c>
      <x:c r="F5035" s="59" t="str">
        <x:v>S1</x:v>
      </x:c>
      <x:c r="G5035" s="59" t="n">
        <x:v>635</x:v>
      </x:c>
      <x:c r="H5035" s="59" t="n">
        <x:v>657</x:v>
      </x:c>
      <x:c r="I5035" s="59" t="n">
        <x:v>10</x:v>
      </x:c>
      <x:c r="J5035" s="60" t="n">
        <x:f>'参数'!$C$5</x:f>
        <x:v>360</x:v>
      </x:c>
      <x:c r="K5035" s="60" t="n">
        <x:f>'参数'!$D$5</x:f>
        <x:v>240</x:v>
      </x:c>
      <x:c r="L5035" s="60" t="n">
        <x:f>H5035+I5035+J5035</x:f>
        <x:v>1027</x:v>
      </x:c>
      <x:c r="M5035" s="60" t="n">
        <x:f>L5035+K5035</x:f>
        <x:v>1267</x:v>
      </x:c>
      <x:c r="N5035" s="60" t="n">
        <x:f>'参数'!$B$10</x:f>
        <x:v>1</x:v>
      </x:c>
      <x:c r="O5035" s="60" t="n">
        <x:f>N5035*'参数'!$B$11</x:f>
        <x:v>2</x:v>
      </x:c>
      <x:c r="P5035" s="60" t="n">
        <x:f>N5035*'参数'!$B$12</x:f>
        <x:v>1</x:v>
      </x:c>
      <x:c r="Q5035" t="str">
        <x:f>C5035&amp;"d"</x:f>
        <x:v>C197d</x:v>
      </x:c>
      <x:c r="R5035" t="str">
        <x:f>C5035&amp;"p"</x:f>
        <x:v>C197p</x:v>
      </x:c>
      <x:c r="S5035" t="str">
        <x:f>IF(AND(L5035&gt;=H5035+I5035+J5035,M5035&gt;L5035,F5035&lt;&gt;""),"PASS","FAIL")</x:f>
        <x:v>PASS</x:v>
      </x:c>
      <x:c r="T5035" t="n">
        <x:v>0</x:v>
      </x:c>
      <x:c r="U5035" t="str">
        <x:v>pickup_after_delivery_completion_plus_usage_lag</x:v>
      </x:c>
    </x:row>
    <x:row r="5036">
      <x:c r="A5036" t="str">
        <x:v>Set2_200-10-3</x:v>
      </x:c>
      <x:c r="B5036" t="str">
        <x:v>standard_same_day</x:v>
      </x:c>
      <x:c r="C5036" t="str">
        <x:v>C198</x:v>
      </x:c>
      <x:c r="D5036" s="59" t="n">
        <x:v>27</x:v>
      </x:c>
      <x:c r="E5036" s="59" t="n">
        <x:v>21</x:v>
      </x:c>
      <x:c r="F5036" s="59" t="str">
        <x:v>S5</x:v>
      </x:c>
      <x:c r="G5036" s="59" t="n">
        <x:v>166</x:v>
      </x:c>
      <x:c r="H5036" s="59" t="n">
        <x:v>182</x:v>
      </x:c>
      <x:c r="I5036" s="59" t="n">
        <x:v>10</x:v>
      </x:c>
      <x:c r="J5036" s="60" t="n">
        <x:f>'参数'!$C$5</x:f>
        <x:v>360</x:v>
      </x:c>
      <x:c r="K5036" s="60" t="n">
        <x:f>'参数'!$D$5</x:f>
        <x:v>240</x:v>
      </x:c>
      <x:c r="L5036" s="60" t="n">
        <x:f>H5036+I5036+J5036</x:f>
        <x:v>552</x:v>
      </x:c>
      <x:c r="M5036" s="60" t="n">
        <x:f>L5036+K5036</x:f>
        <x:v>792</x:v>
      </x:c>
      <x:c r="N5036" s="60" t="n">
        <x:f>'参数'!$B$10</x:f>
        <x:v>1</x:v>
      </x:c>
      <x:c r="O5036" s="60" t="n">
        <x:f>N5036*'参数'!$B$11</x:f>
        <x:v>2</x:v>
      </x:c>
      <x:c r="P5036" s="60" t="n">
        <x:f>N5036*'参数'!$B$12</x:f>
        <x:v>1</x:v>
      </x:c>
      <x:c r="Q5036" t="str">
        <x:f>C5036&amp;"d"</x:f>
        <x:v>C198d</x:v>
      </x:c>
      <x:c r="R5036" t="str">
        <x:f>C5036&amp;"p"</x:f>
        <x:v>C198p</x:v>
      </x:c>
      <x:c r="S5036" t="str">
        <x:f>IF(AND(L5036&gt;=H5036+I5036+J5036,M5036&gt;L5036,F5036&lt;&gt;""),"PASS","FAIL")</x:f>
        <x:v>PASS</x:v>
      </x:c>
      <x:c r="T5036" t="n">
        <x:v>7</x:v>
      </x:c>
      <x:c r="U5036" t="str">
        <x:v>pickup_after_delivery_completion_plus_usage_lag</x:v>
      </x:c>
    </x:row>
    <x:row r="5037">
      <x:c r="A5037" t="str">
        <x:v>Set2_200-10-3</x:v>
      </x:c>
      <x:c r="B5037" t="str">
        <x:v>standard_same_day</x:v>
      </x:c>
      <x:c r="C5037" t="str">
        <x:v>C199</x:v>
      </x:c>
      <x:c r="D5037" s="59" t="n">
        <x:v>50</x:v>
      </x:c>
      <x:c r="E5037" s="59" t="n">
        <x:v>32</x:v>
      </x:c>
      <x:c r="F5037" s="59" t="str">
        <x:v>S4</x:v>
      </x:c>
      <x:c r="G5037" s="59" t="n">
        <x:v>92</x:v>
      </x:c>
      <x:c r="H5037" s="59" t="n">
        <x:v>108</x:v>
      </x:c>
      <x:c r="I5037" s="59" t="n">
        <x:v>10</x:v>
      </x:c>
      <x:c r="J5037" s="60" t="n">
        <x:f>'参数'!$C$5</x:f>
        <x:v>360</x:v>
      </x:c>
      <x:c r="K5037" s="60" t="n">
        <x:f>'参数'!$D$5</x:f>
        <x:v>240</x:v>
      </x:c>
      <x:c r="L5037" s="60" t="n">
        <x:f>H5037+I5037+J5037</x:f>
        <x:v>478</x:v>
      </x:c>
      <x:c r="M5037" s="60" t="n">
        <x:f>L5037+K5037</x:f>
        <x:v>718</x:v>
      </x:c>
      <x:c r="N5037" s="60" t="n">
        <x:f>'参数'!$B$10</x:f>
        <x:v>1</x:v>
      </x:c>
      <x:c r="O5037" s="60" t="n">
        <x:f>N5037*'参数'!$B$11</x:f>
        <x:v>2</x:v>
      </x:c>
      <x:c r="P5037" s="60" t="n">
        <x:f>N5037*'参数'!$B$12</x:f>
        <x:v>1</x:v>
      </x:c>
      <x:c r="Q5037" t="str">
        <x:f>C5037&amp;"d"</x:f>
        <x:v>C199d</x:v>
      </x:c>
      <x:c r="R5037" t="str">
        <x:f>C5037&amp;"p"</x:f>
        <x:v>C199p</x:v>
      </x:c>
      <x:c r="S5037" t="str">
        <x:f>IF(AND(L5037&gt;=H5037+I5037+J5037,M5037&gt;L5037,F5037&lt;&gt;""),"PASS","FAIL")</x:f>
        <x:v>PASS</x:v>
      </x:c>
      <x:c r="T5037" t="n">
        <x:v>4</x:v>
      </x:c>
      <x:c r="U5037" t="str">
        <x:v>pickup_after_delivery_completion_plus_usage_lag</x:v>
      </x:c>
    </x:row>
    <x:row r="5038">
      <x:c r="A5038" t="str">
        <x:v>Set2_200-10-3b</x:v>
      </x:c>
      <x:c r="B5038" t="str">
        <x:v>standard_same_day</x:v>
      </x:c>
      <x:c r="C5038" t="str">
        <x:v>C0</x:v>
      </x:c>
      <x:c r="D5038" s="59" t="n">
        <x:v>7</x:v>
      </x:c>
      <x:c r="E5038" s="59" t="n">
        <x:v>11</x:v>
      </x:c>
      <x:c r="F5038" s="59" t="str">
        <x:v>S5</x:v>
      </x:c>
      <x:c r="G5038" s="59" t="n">
        <x:v>325</x:v>
      </x:c>
      <x:c r="H5038" s="59" t="n">
        <x:v>349</x:v>
      </x:c>
      <x:c r="I5038" s="59" t="n">
        <x:v>10</x:v>
      </x:c>
      <x:c r="J5038" s="60" t="n">
        <x:f>'参数'!$C$5</x:f>
        <x:v>360</x:v>
      </x:c>
      <x:c r="K5038" s="60" t="n">
        <x:f>'参数'!$D$5</x:f>
        <x:v>240</x:v>
      </x:c>
      <x:c r="L5038" s="60" t="n">
        <x:f>H5038+I5038+J5038</x:f>
        <x:v>719</x:v>
      </x:c>
      <x:c r="M5038" s="60" t="n">
        <x:f>L5038+K5038</x:f>
        <x:v>959</x:v>
      </x:c>
      <x:c r="N5038" s="60" t="n">
        <x:f>'参数'!$B$10</x:f>
        <x:v>1</x:v>
      </x:c>
      <x:c r="O5038" s="60" t="n">
        <x:f>N5038*'参数'!$B$11</x:f>
        <x:v>2</x:v>
      </x:c>
      <x:c r="P5038" s="60" t="n">
        <x:f>N5038*'参数'!$B$12</x:f>
        <x:v>1</x:v>
      </x:c>
      <x:c r="Q5038" t="str">
        <x:f>C5038&amp;"d"</x:f>
        <x:v>C0d</x:v>
      </x:c>
      <x:c r="R5038" t="str">
        <x:f>C5038&amp;"p"</x:f>
        <x:v>C0p</x:v>
      </x:c>
      <x:c r="S5038" t="str">
        <x:f>IF(AND(L5038&gt;=H5038+I5038+J5038,M5038&gt;L5038,F5038&lt;&gt;""),"PASS","FAIL")</x:f>
        <x:v>PASS</x:v>
      </x:c>
      <x:c r="T5038" t="n">
        <x:v>4</x:v>
      </x:c>
      <x:c r="U5038" t="str">
        <x:v>pickup_after_delivery_completion_plus_usage_lag</x:v>
      </x:c>
    </x:row>
    <x:row r="5039">
      <x:c r="A5039" t="str">
        <x:v>Set2_200-10-3b</x:v>
      </x:c>
      <x:c r="B5039" t="str">
        <x:v>standard_same_day</x:v>
      </x:c>
      <x:c r="C5039" t="str">
        <x:v>C1</x:v>
      </x:c>
      <x:c r="D5039" s="59" t="n">
        <x:v>18</x:v>
      </x:c>
      <x:c r="E5039" s="59" t="n">
        <x:v>14</x:v>
      </x:c>
      <x:c r="F5039" s="59" t="str">
        <x:v>S5</x:v>
      </x:c>
      <x:c r="G5039" s="59" t="n">
        <x:v>131</x:v>
      </x:c>
      <x:c r="H5039" s="59" t="n">
        <x:v>159</x:v>
      </x:c>
      <x:c r="I5039" s="59" t="n">
        <x:v>10</x:v>
      </x:c>
      <x:c r="J5039" s="60" t="n">
        <x:f>'参数'!$C$5</x:f>
        <x:v>360</x:v>
      </x:c>
      <x:c r="K5039" s="60" t="n">
        <x:f>'参数'!$D$5</x:f>
        <x:v>240</x:v>
      </x:c>
      <x:c r="L5039" s="60" t="n">
        <x:f>H5039+I5039+J5039</x:f>
        <x:v>529</x:v>
      </x:c>
      <x:c r="M5039" s="60" t="n">
        <x:f>L5039+K5039</x:f>
        <x:v>769</x:v>
      </x:c>
      <x:c r="N5039" s="60" t="n">
        <x:f>'参数'!$B$10</x:f>
        <x:v>1</x:v>
      </x:c>
      <x:c r="O5039" s="60" t="n">
        <x:f>N5039*'参数'!$B$11</x:f>
        <x:v>2</x:v>
      </x:c>
      <x:c r="P5039" s="60" t="n">
        <x:f>N5039*'参数'!$B$12</x:f>
        <x:v>1</x:v>
      </x:c>
      <x:c r="Q5039" t="str">
        <x:f>C5039&amp;"d"</x:f>
        <x:v>C1d</x:v>
      </x:c>
      <x:c r="R5039" t="str">
        <x:f>C5039&amp;"p"</x:f>
        <x:v>C1p</x:v>
      </x:c>
      <x:c r="S5039" t="str">
        <x:f>IF(AND(L5039&gt;=H5039+I5039+J5039,M5039&gt;L5039,F5039&lt;&gt;""),"PASS","FAIL")</x:f>
        <x:v>PASS</x:v>
      </x:c>
      <x:c r="T5039" t="n">
        <x:v>8</x:v>
      </x:c>
      <x:c r="U5039" t="str">
        <x:v>pickup_after_delivery_completion_plus_usage_lag</x:v>
      </x:c>
    </x:row>
    <x:row r="5040">
      <x:c r="A5040" t="str">
        <x:v>Set2_200-10-3b</x:v>
      </x:c>
      <x:c r="B5040" t="str">
        <x:v>standard_same_day</x:v>
      </x:c>
      <x:c r="C5040" t="str">
        <x:v>C2</x:v>
      </x:c>
      <x:c r="D5040" s="59" t="n">
        <x:v>24</x:v>
      </x:c>
      <x:c r="E5040" s="59" t="n">
        <x:v>15</x:v>
      </x:c>
      <x:c r="F5040" s="59" t="str">
        <x:v>S5</x:v>
      </x:c>
      <x:c r="G5040" s="59" t="n">
        <x:v>149</x:v>
      </x:c>
      <x:c r="H5040" s="59" t="n">
        <x:v>181</x:v>
      </x:c>
      <x:c r="I5040" s="59" t="n">
        <x:v>10</x:v>
      </x:c>
      <x:c r="J5040" s="60" t="n">
        <x:f>'参数'!$C$5</x:f>
        <x:v>360</x:v>
      </x:c>
      <x:c r="K5040" s="60" t="n">
        <x:f>'参数'!$D$5</x:f>
        <x:v>240</x:v>
      </x:c>
      <x:c r="L5040" s="60" t="n">
        <x:f>H5040+I5040+J5040</x:f>
        <x:v>551</x:v>
      </x:c>
      <x:c r="M5040" s="60" t="n">
        <x:f>L5040+K5040</x:f>
        <x:v>791</x:v>
      </x:c>
      <x:c r="N5040" s="60" t="n">
        <x:f>'参数'!$B$10</x:f>
        <x:v>1</x:v>
      </x:c>
      <x:c r="O5040" s="60" t="n">
        <x:f>N5040*'参数'!$B$11</x:f>
        <x:v>2</x:v>
      </x:c>
      <x:c r="P5040" s="60" t="n">
        <x:f>N5040*'参数'!$B$12</x:f>
        <x:v>1</x:v>
      </x:c>
      <x:c r="Q5040" t="str">
        <x:f>C5040&amp;"d"</x:f>
        <x:v>C2d</x:v>
      </x:c>
      <x:c r="R5040" t="str">
        <x:f>C5040&amp;"p"</x:f>
        <x:v>C2p</x:v>
      </x:c>
      <x:c r="S5040" t="str">
        <x:f>IF(AND(L5040&gt;=H5040+I5040+J5040,M5040&gt;L5040,F5040&lt;&gt;""),"PASS","FAIL")</x:f>
        <x:v>PASS</x:v>
      </x:c>
      <x:c r="T5040" t="n">
        <x:v>3</x:v>
      </x:c>
      <x:c r="U5040" t="str">
        <x:v>pickup_after_delivery_completion_plus_usage_lag</x:v>
      </x:c>
    </x:row>
    <x:row r="5041">
      <x:c r="A5041" t="str">
        <x:v>Set2_200-10-3b</x:v>
      </x:c>
      <x:c r="B5041" t="str">
        <x:v>standard_same_day</x:v>
      </x:c>
      <x:c r="C5041" t="str">
        <x:v>C3</x:v>
      </x:c>
      <x:c r="D5041" s="59" t="n">
        <x:v>5</x:v>
      </x:c>
      <x:c r="E5041" s="59" t="n">
        <x:v>5</x:v>
      </x:c>
      <x:c r="F5041" s="59" t="str">
        <x:v>S5</x:v>
      </x:c>
      <x:c r="G5041" s="59" t="n">
        <x:v>436</x:v>
      </x:c>
      <x:c r="H5041" s="59" t="n">
        <x:v>470</x:v>
      </x:c>
      <x:c r="I5041" s="59" t="n">
        <x:v>10</x:v>
      </x:c>
      <x:c r="J5041" s="60" t="n">
        <x:f>'参数'!$C$5</x:f>
        <x:v>360</x:v>
      </x:c>
      <x:c r="K5041" s="60" t="n">
        <x:f>'参数'!$D$5</x:f>
        <x:v>240</x:v>
      </x:c>
      <x:c r="L5041" s="60" t="n">
        <x:f>H5041+I5041+J5041</x:f>
        <x:v>840</x:v>
      </x:c>
      <x:c r="M5041" s="60" t="n">
        <x:f>L5041+K5041</x:f>
        <x:v>1080</x:v>
      </x:c>
      <x:c r="N5041" s="60" t="n">
        <x:f>'参数'!$B$10</x:f>
        <x:v>1</x:v>
      </x:c>
      <x:c r="O5041" s="60" t="n">
        <x:f>N5041*'参数'!$B$11</x:f>
        <x:v>2</x:v>
      </x:c>
      <x:c r="P5041" s="60" t="n">
        <x:f>N5041*'参数'!$B$12</x:f>
        <x:v>1</x:v>
      </x:c>
      <x:c r="Q5041" t="str">
        <x:f>C5041&amp;"d"</x:f>
        <x:v>C3d</x:v>
      </x:c>
      <x:c r="R5041" t="str">
        <x:f>C5041&amp;"p"</x:f>
        <x:v>C3p</x:v>
      </x:c>
      <x:c r="S5041" t="str">
        <x:f>IF(AND(L5041&gt;=H5041+I5041+J5041,M5041&gt;L5041,F5041&lt;&gt;""),"PASS","FAIL")</x:f>
        <x:v>PASS</x:v>
      </x:c>
      <x:c r="T5041" t="n">
        <x:v>3</x:v>
      </x:c>
      <x:c r="U5041" t="str">
        <x:v>pickup_after_delivery_completion_plus_usage_lag</x:v>
      </x:c>
    </x:row>
    <x:row r="5042">
      <x:c r="A5042" t="str">
        <x:v>Set2_200-10-3b</x:v>
      </x:c>
      <x:c r="B5042" t="str">
        <x:v>standard_same_day</x:v>
      </x:c>
      <x:c r="C5042" t="str">
        <x:v>C4</x:v>
      </x:c>
      <x:c r="D5042" s="59" t="n">
        <x:v>4</x:v>
      </x:c>
      <x:c r="E5042" s="59" t="n">
        <x:v>11</x:v>
      </x:c>
      <x:c r="F5042" s="59" t="str">
        <x:v>S8</x:v>
      </x:c>
      <x:c r="G5042" s="59" t="n">
        <x:v>471</x:v>
      </x:c>
      <x:c r="H5042" s="59" t="n">
        <x:v>483</x:v>
      </x:c>
      <x:c r="I5042" s="59" t="n">
        <x:v>10</x:v>
      </x:c>
      <x:c r="J5042" s="60" t="n">
        <x:f>'参数'!$C$5</x:f>
        <x:v>360</x:v>
      </x:c>
      <x:c r="K5042" s="60" t="n">
        <x:f>'参数'!$D$5</x:f>
        <x:v>240</x:v>
      </x:c>
      <x:c r="L5042" s="60" t="n">
        <x:f>H5042+I5042+J5042</x:f>
        <x:v>853</x:v>
      </x:c>
      <x:c r="M5042" s="60" t="n">
        <x:f>L5042+K5042</x:f>
        <x:v>1093</x:v>
      </x:c>
      <x:c r="N5042" s="60" t="n">
        <x:f>'参数'!$B$10</x:f>
        <x:v>1</x:v>
      </x:c>
      <x:c r="O5042" s="60" t="n">
        <x:f>N5042*'参数'!$B$11</x:f>
        <x:v>2</x:v>
      </x:c>
      <x:c r="P5042" s="60" t="n">
        <x:f>N5042*'参数'!$B$12</x:f>
        <x:v>1</x:v>
      </x:c>
      <x:c r="Q5042" t="str">
        <x:f>C5042&amp;"d"</x:f>
        <x:v>C4d</x:v>
      </x:c>
      <x:c r="R5042" t="str">
        <x:f>C5042&amp;"p"</x:f>
        <x:v>C4p</x:v>
      </x:c>
      <x:c r="S5042" t="str">
        <x:f>IF(AND(L5042&gt;=H5042+I5042+J5042,M5042&gt;L5042,F5042&lt;&gt;""),"PASS","FAIL")</x:f>
        <x:v>PASS</x:v>
      </x:c>
      <x:c r="T5042" t="n">
        <x:v>4</x:v>
      </x:c>
      <x:c r="U5042" t="str">
        <x:v>pickup_after_delivery_completion_plus_usage_lag</x:v>
      </x:c>
    </x:row>
    <x:row r="5043">
      <x:c r="A5043" t="str">
        <x:v>Set2_200-10-3b</x:v>
      </x:c>
      <x:c r="B5043" t="str">
        <x:v>standard_same_day</x:v>
      </x:c>
      <x:c r="C5043" t="str">
        <x:v>C5</x:v>
      </x:c>
      <x:c r="D5043" s="59" t="n">
        <x:v>2</x:v>
      </x:c>
      <x:c r="E5043" s="59" t="n">
        <x:v>18</x:v>
      </x:c>
      <x:c r="F5043" s="59" t="str">
        <x:v>S2</x:v>
      </x:c>
      <x:c r="G5043" s="59" t="n">
        <x:v>439</x:v>
      </x:c>
      <x:c r="H5043" s="59" t="n">
        <x:v>457</x:v>
      </x:c>
      <x:c r="I5043" s="59" t="n">
        <x:v>10</x:v>
      </x:c>
      <x:c r="J5043" s="60" t="n">
        <x:f>'参数'!$C$5</x:f>
        <x:v>360</x:v>
      </x:c>
      <x:c r="K5043" s="60" t="n">
        <x:f>'参数'!$D$5</x:f>
        <x:v>240</x:v>
      </x:c>
      <x:c r="L5043" s="60" t="n">
        <x:f>H5043+I5043+J5043</x:f>
        <x:v>827</x:v>
      </x:c>
      <x:c r="M5043" s="60" t="n">
        <x:f>L5043+K5043</x:f>
        <x:v>1067</x:v>
      </x:c>
      <x:c r="N5043" s="60" t="n">
        <x:f>'参数'!$B$10</x:f>
        <x:v>1</x:v>
      </x:c>
      <x:c r="O5043" s="60" t="n">
        <x:f>N5043*'参数'!$B$11</x:f>
        <x:v>2</x:v>
      </x:c>
      <x:c r="P5043" s="60" t="n">
        <x:f>N5043*'参数'!$B$12</x:f>
        <x:v>1</x:v>
      </x:c>
      <x:c r="Q5043" t="str">
        <x:f>C5043&amp;"d"</x:f>
        <x:v>C5d</x:v>
      </x:c>
      <x:c r="R5043" t="str">
        <x:f>C5043&amp;"p"</x:f>
        <x:v>C5p</x:v>
      </x:c>
      <x:c r="S5043" t="str">
        <x:f>IF(AND(L5043&gt;=H5043+I5043+J5043,M5043&gt;L5043,F5043&lt;&gt;""),"PASS","FAIL")</x:f>
        <x:v>PASS</x:v>
      </x:c>
      <x:c r="T5043" t="n">
        <x:v>9</x:v>
      </x:c>
      <x:c r="U5043" t="str">
        <x:v>pickup_after_delivery_completion_plus_usage_lag</x:v>
      </x:c>
    </x:row>
    <x:row r="5044">
      <x:c r="A5044" t="str">
        <x:v>Set2_200-10-3b</x:v>
      </x:c>
      <x:c r="B5044" t="str">
        <x:v>standard_same_day</x:v>
      </x:c>
      <x:c r="C5044" t="str">
        <x:v>C6</x:v>
      </x:c>
      <x:c r="D5044" s="59" t="n">
        <x:v>11</x:v>
      </x:c>
      <x:c r="E5044" s="59" t="n">
        <x:v>8</x:v>
      </x:c>
      <x:c r="F5044" s="59" t="str">
        <x:v>S5</x:v>
      </x:c>
      <x:c r="G5044" s="59" t="n">
        <x:v>529</x:v>
      </x:c>
      <x:c r="H5044" s="59" t="n">
        <x:v>543</x:v>
      </x:c>
      <x:c r="I5044" s="59" t="n">
        <x:v>10</x:v>
      </x:c>
      <x:c r="J5044" s="60" t="n">
        <x:f>'参数'!$C$5</x:f>
        <x:v>360</x:v>
      </x:c>
      <x:c r="K5044" s="60" t="n">
        <x:f>'参数'!$D$5</x:f>
        <x:v>240</x:v>
      </x:c>
      <x:c r="L5044" s="60" t="n">
        <x:f>H5044+I5044+J5044</x:f>
        <x:v>913</x:v>
      </x:c>
      <x:c r="M5044" s="60" t="n">
        <x:f>L5044+K5044</x:f>
        <x:v>1153</x:v>
      </x:c>
      <x:c r="N5044" s="60" t="n">
        <x:f>'参数'!$B$10</x:f>
        <x:v>1</x:v>
      </x:c>
      <x:c r="O5044" s="60" t="n">
        <x:f>N5044*'参数'!$B$11</x:f>
        <x:v>2</x:v>
      </x:c>
      <x:c r="P5044" s="60" t="n">
        <x:f>N5044*'参数'!$B$12</x:f>
        <x:v>1</x:v>
      </x:c>
      <x:c r="Q5044" t="str">
        <x:f>C5044&amp;"d"</x:f>
        <x:v>C6d</x:v>
      </x:c>
      <x:c r="R5044" t="str">
        <x:f>C5044&amp;"p"</x:f>
        <x:v>C6p</x:v>
      </x:c>
      <x:c r="S5044" t="str">
        <x:f>IF(AND(L5044&gt;=H5044+I5044+J5044,M5044&gt;L5044,F5044&lt;&gt;""),"PASS","FAIL")</x:f>
        <x:v>PASS</x:v>
      </x:c>
      <x:c r="T5044" t="n">
        <x:v>1</x:v>
      </x:c>
      <x:c r="U5044" t="str">
        <x:v>pickup_after_delivery_completion_plus_usage_lag</x:v>
      </x:c>
    </x:row>
    <x:row r="5045">
      <x:c r="A5045" t="str">
        <x:v>Set2_200-10-3b</x:v>
      </x:c>
      <x:c r="B5045" t="str">
        <x:v>standard_same_day</x:v>
      </x:c>
      <x:c r="C5045" t="str">
        <x:v>C7</x:v>
      </x:c>
      <x:c r="D5045" s="59" t="n">
        <x:v>12</x:v>
      </x:c>
      <x:c r="E5045" s="59" t="n">
        <x:v>3</x:v>
      </x:c>
      <x:c r="F5045" s="59" t="str">
        <x:v>S5</x:v>
      </x:c>
      <x:c r="G5045" s="59" t="n">
        <x:v>447</x:v>
      </x:c>
      <x:c r="H5045" s="59" t="n">
        <x:v>471</x:v>
      </x:c>
      <x:c r="I5045" s="59" t="n">
        <x:v>10</x:v>
      </x:c>
      <x:c r="J5045" s="60" t="n">
        <x:f>'参数'!$C$5</x:f>
        <x:v>360</x:v>
      </x:c>
      <x:c r="K5045" s="60" t="n">
        <x:f>'参数'!$D$5</x:f>
        <x:v>240</x:v>
      </x:c>
      <x:c r="L5045" s="60" t="n">
        <x:f>H5045+I5045+J5045</x:f>
        <x:v>841</x:v>
      </x:c>
      <x:c r="M5045" s="60" t="n">
        <x:f>L5045+K5045</x:f>
        <x:v>1081</x:v>
      </x:c>
      <x:c r="N5045" s="60" t="n">
        <x:f>'参数'!$B$10</x:f>
        <x:v>1</x:v>
      </x:c>
      <x:c r="O5045" s="60" t="n">
        <x:f>N5045*'参数'!$B$11</x:f>
        <x:v>2</x:v>
      </x:c>
      <x:c r="P5045" s="60" t="n">
        <x:f>N5045*'参数'!$B$12</x:f>
        <x:v>1</x:v>
      </x:c>
      <x:c r="Q5045" t="str">
        <x:f>C5045&amp;"d"</x:f>
        <x:v>C7d</x:v>
      </x:c>
      <x:c r="R5045" t="str">
        <x:f>C5045&amp;"p"</x:f>
        <x:v>C7p</x:v>
      </x:c>
      <x:c r="S5045" t="str">
        <x:f>IF(AND(L5045&gt;=H5045+I5045+J5045,M5045&gt;L5045,F5045&lt;&gt;""),"PASS","FAIL")</x:f>
        <x:v>PASS</x:v>
      </x:c>
      <x:c r="T5045" t="n">
        <x:v>3</x:v>
      </x:c>
      <x:c r="U5045" t="str">
        <x:v>pickup_after_delivery_completion_plus_usage_lag</x:v>
      </x:c>
    </x:row>
    <x:row r="5046">
      <x:c r="A5046" t="str">
        <x:v>Set2_200-10-3b</x:v>
      </x:c>
      <x:c r="B5046" t="str">
        <x:v>standard_same_day</x:v>
      </x:c>
      <x:c r="C5046" t="str">
        <x:v>C8</x:v>
      </x:c>
      <x:c r="D5046" s="59" t="n">
        <x:v>21</x:v>
      </x:c>
      <x:c r="E5046" s="59" t="n">
        <x:v>19</x:v>
      </x:c>
      <x:c r="F5046" s="59" t="str">
        <x:v>S5</x:v>
      </x:c>
      <x:c r="G5046" s="59" t="n">
        <x:v>80</x:v>
      </x:c>
      <x:c r="H5046" s="59" t="n">
        <x:v>116</x:v>
      </x:c>
      <x:c r="I5046" s="59" t="n">
        <x:v>10</x:v>
      </x:c>
      <x:c r="J5046" s="60" t="n">
        <x:f>'参数'!$C$5</x:f>
        <x:v>360</x:v>
      </x:c>
      <x:c r="K5046" s="60" t="n">
        <x:f>'参数'!$D$5</x:f>
        <x:v>240</x:v>
      </x:c>
      <x:c r="L5046" s="60" t="n">
        <x:f>H5046+I5046+J5046</x:f>
        <x:v>486</x:v>
      </x:c>
      <x:c r="M5046" s="60" t="n">
        <x:f>L5046+K5046</x:f>
        <x:v>726</x:v>
      </x:c>
      <x:c r="N5046" s="60" t="n">
        <x:f>'参数'!$B$10</x:f>
        <x:v>1</x:v>
      </x:c>
      <x:c r="O5046" s="60" t="n">
        <x:f>N5046*'参数'!$B$11</x:f>
        <x:v>2</x:v>
      </x:c>
      <x:c r="P5046" s="60" t="n">
        <x:f>N5046*'参数'!$B$12</x:f>
        <x:v>1</x:v>
      </x:c>
      <x:c r="Q5046" t="str">
        <x:f>C5046&amp;"d"</x:f>
        <x:v>C8d</x:v>
      </x:c>
      <x:c r="R5046" t="str">
        <x:f>C5046&amp;"p"</x:f>
        <x:v>C8p</x:v>
      </x:c>
      <x:c r="S5046" t="str">
        <x:f>IF(AND(L5046&gt;=H5046+I5046+J5046,M5046&gt;L5046,F5046&lt;&gt;""),"PASS","FAIL")</x:f>
        <x:v>PASS</x:v>
      </x:c>
      <x:c r="T5046" t="n">
        <x:v>5</x:v>
      </x:c>
      <x:c r="U5046" t="str">
        <x:v>pickup_after_delivery_completion_plus_usage_lag</x:v>
      </x:c>
    </x:row>
    <x:row r="5047">
      <x:c r="A5047" t="str">
        <x:v>Set2_200-10-3b</x:v>
      </x:c>
      <x:c r="B5047" t="str">
        <x:v>standard_same_day</x:v>
      </x:c>
      <x:c r="C5047" t="str">
        <x:v>C9</x:v>
      </x:c>
      <x:c r="D5047" s="59" t="n">
        <x:v>14</x:v>
      </x:c>
      <x:c r="E5047" s="59" t="n">
        <x:v>9</x:v>
      </x:c>
      <x:c r="F5047" s="59" t="str">
        <x:v>S5</x:v>
      </x:c>
      <x:c r="G5047" s="59" t="n">
        <x:v>196</x:v>
      </x:c>
      <x:c r="H5047" s="59" t="n">
        <x:v>224</x:v>
      </x:c>
      <x:c r="I5047" s="59" t="n">
        <x:v>10</x:v>
      </x:c>
      <x:c r="J5047" s="60" t="n">
        <x:f>'参数'!$C$5</x:f>
        <x:v>360</x:v>
      </x:c>
      <x:c r="K5047" s="60" t="n">
        <x:f>'参数'!$D$5</x:f>
        <x:v>240</x:v>
      </x:c>
      <x:c r="L5047" s="60" t="n">
        <x:f>H5047+I5047+J5047</x:f>
        <x:v>594</x:v>
      </x:c>
      <x:c r="M5047" s="60" t="n">
        <x:f>L5047+K5047</x:f>
        <x:v>834</x:v>
      </x:c>
      <x:c r="N5047" s="60" t="n">
        <x:f>'参数'!$B$10</x:f>
        <x:v>1</x:v>
      </x:c>
      <x:c r="O5047" s="60" t="n">
        <x:f>N5047*'参数'!$B$11</x:f>
        <x:v>2</x:v>
      </x:c>
      <x:c r="P5047" s="60" t="n">
        <x:f>N5047*'参数'!$B$12</x:f>
        <x:v>1</x:v>
      </x:c>
      <x:c r="Q5047" t="str">
        <x:f>C5047&amp;"d"</x:f>
        <x:v>C9d</x:v>
      </x:c>
      <x:c r="R5047" t="str">
        <x:f>C5047&amp;"p"</x:f>
        <x:v>C9p</x:v>
      </x:c>
      <x:c r="S5047" t="str">
        <x:f>IF(AND(L5047&gt;=H5047+I5047+J5047,M5047&gt;L5047,F5047&lt;&gt;""),"PASS","FAIL")</x:f>
        <x:v>PASS</x:v>
      </x:c>
      <x:c r="T5047" t="n">
        <x:v>6</x:v>
      </x:c>
      <x:c r="U5047" t="str">
        <x:v>pickup_after_delivery_completion_plus_usage_lag</x:v>
      </x:c>
    </x:row>
    <x:row r="5048">
      <x:c r="A5048" t="str">
        <x:v>Set2_200-10-3b</x:v>
      </x:c>
      <x:c r="B5048" t="str">
        <x:v>standard_same_day</x:v>
      </x:c>
      <x:c r="C5048" t="str">
        <x:v>C10</x:v>
      </x:c>
      <x:c r="D5048" s="59" t="n">
        <x:v>25</x:v>
      </x:c>
      <x:c r="E5048" s="59" t="n">
        <x:v>17</x:v>
      </x:c>
      <x:c r="F5048" s="59" t="str">
        <x:v>S5</x:v>
      </x:c>
      <x:c r="G5048" s="59" t="n">
        <x:v>78</x:v>
      </x:c>
      <x:c r="H5048" s="59" t="n">
        <x:v>92</x:v>
      </x:c>
      <x:c r="I5048" s="59" t="n">
        <x:v>10</x:v>
      </x:c>
      <x:c r="J5048" s="60" t="n">
        <x:f>'参数'!$C$5</x:f>
        <x:v>360</x:v>
      </x:c>
      <x:c r="K5048" s="60" t="n">
        <x:f>'参数'!$D$5</x:f>
        <x:v>240</x:v>
      </x:c>
      <x:c r="L5048" s="60" t="n">
        <x:f>H5048+I5048+J5048</x:f>
        <x:v>462</x:v>
      </x:c>
      <x:c r="M5048" s="60" t="n">
        <x:f>L5048+K5048</x:f>
        <x:v>702</x:v>
      </x:c>
      <x:c r="N5048" s="60" t="n">
        <x:f>'参数'!$B$10</x:f>
        <x:v>1</x:v>
      </x:c>
      <x:c r="O5048" s="60" t="n">
        <x:f>N5048*'参数'!$B$11</x:f>
        <x:v>2</x:v>
      </x:c>
      <x:c r="P5048" s="60" t="n">
        <x:f>N5048*'参数'!$B$12</x:f>
        <x:v>1</x:v>
      </x:c>
      <x:c r="Q5048" t="str">
        <x:f>C5048&amp;"d"</x:f>
        <x:v>C10d</x:v>
      </x:c>
      <x:c r="R5048" t="str">
        <x:f>C5048&amp;"p"</x:f>
        <x:v>C10p</x:v>
      </x:c>
      <x:c r="S5048" t="str">
        <x:f>IF(AND(L5048&gt;=H5048+I5048+J5048,M5048&gt;L5048,F5048&lt;&gt;""),"PASS","FAIL")</x:f>
        <x:v>PASS</x:v>
      </x:c>
      <x:c r="T5048" t="n">
        <x:v>10</x:v>
      </x:c>
      <x:c r="U5048" t="str">
        <x:v>pickup_after_delivery_completion_plus_usage_lag</x:v>
      </x:c>
    </x:row>
    <x:row r="5049">
      <x:c r="A5049" t="str">
        <x:v>Set2_200-10-3b</x:v>
      </x:c>
      <x:c r="B5049" t="str">
        <x:v>standard_same_day</x:v>
      </x:c>
      <x:c r="C5049" t="str">
        <x:v>C11</x:v>
      </x:c>
      <x:c r="D5049" s="59" t="n">
        <x:v>25</x:v>
      </x:c>
      <x:c r="E5049" s="59" t="n">
        <x:v>16</x:v>
      </x:c>
      <x:c r="F5049" s="59" t="str">
        <x:v>S5</x:v>
      </x:c>
      <x:c r="G5049" s="59" t="n">
        <x:v>271</x:v>
      </x:c>
      <x:c r="H5049" s="59" t="n">
        <x:v>307</x:v>
      </x:c>
      <x:c r="I5049" s="59" t="n">
        <x:v>10</x:v>
      </x:c>
      <x:c r="J5049" s="60" t="n">
        <x:f>'参数'!$C$5</x:f>
        <x:v>360</x:v>
      </x:c>
      <x:c r="K5049" s="60" t="n">
        <x:f>'参数'!$D$5</x:f>
        <x:v>240</x:v>
      </x:c>
      <x:c r="L5049" s="60" t="n">
        <x:f>H5049+I5049+J5049</x:f>
        <x:v>677</x:v>
      </x:c>
      <x:c r="M5049" s="60" t="n">
        <x:f>L5049+K5049</x:f>
        <x:v>917</x:v>
      </x:c>
      <x:c r="N5049" s="60" t="n">
        <x:f>'参数'!$B$10</x:f>
        <x:v>1</x:v>
      </x:c>
      <x:c r="O5049" s="60" t="n">
        <x:f>N5049*'参数'!$B$11</x:f>
        <x:v>2</x:v>
      </x:c>
      <x:c r="P5049" s="60" t="n">
        <x:f>N5049*'参数'!$B$12</x:f>
        <x:v>1</x:v>
      </x:c>
      <x:c r="Q5049" t="str">
        <x:f>C5049&amp;"d"</x:f>
        <x:v>C11d</x:v>
      </x:c>
      <x:c r="R5049" t="str">
        <x:f>C5049&amp;"p"</x:f>
        <x:v>C11p</x:v>
      </x:c>
      <x:c r="S5049" t="str">
        <x:f>IF(AND(L5049&gt;=H5049+I5049+J5049,M5049&gt;L5049,F5049&lt;&gt;""),"PASS","FAIL")</x:f>
        <x:v>PASS</x:v>
      </x:c>
      <x:c r="T5049" t="n">
        <x:v>9</x:v>
      </x:c>
      <x:c r="U5049" t="str">
        <x:v>pickup_after_delivery_completion_plus_usage_lag</x:v>
      </x:c>
    </x:row>
    <x:row r="5050">
      <x:c r="A5050" t="str">
        <x:v>Set2_200-10-3b</x:v>
      </x:c>
      <x:c r="B5050" t="str">
        <x:v>standard_same_day</x:v>
      </x:c>
      <x:c r="C5050" t="str">
        <x:v>C12</x:v>
      </x:c>
      <x:c r="D5050" s="59" t="n">
        <x:v>11</x:v>
      </x:c>
      <x:c r="E5050" s="59" t="n">
        <x:v>19</x:v>
      </x:c>
      <x:c r="F5050" s="59" t="str">
        <x:v>S5</x:v>
      </x:c>
      <x:c r="G5050" s="59" t="n">
        <x:v>333</x:v>
      </x:c>
      <x:c r="H5050" s="59" t="n">
        <x:v>345</x:v>
      </x:c>
      <x:c r="I5050" s="59" t="n">
        <x:v>10</x:v>
      </x:c>
      <x:c r="J5050" s="60" t="n">
        <x:f>'参数'!$C$5</x:f>
        <x:v>360</x:v>
      </x:c>
      <x:c r="K5050" s="60" t="n">
        <x:f>'参数'!$D$5</x:f>
        <x:v>240</x:v>
      </x:c>
      <x:c r="L5050" s="60" t="n">
        <x:f>H5050+I5050+J5050</x:f>
        <x:v>715</x:v>
      </x:c>
      <x:c r="M5050" s="60" t="n">
        <x:f>L5050+K5050</x:f>
        <x:v>955</x:v>
      </x:c>
      <x:c r="N5050" s="60" t="n">
        <x:f>'参数'!$B$10</x:f>
        <x:v>1</x:v>
      </x:c>
      <x:c r="O5050" s="60" t="n">
        <x:f>N5050*'参数'!$B$11</x:f>
        <x:v>2</x:v>
      </x:c>
      <x:c r="P5050" s="60" t="n">
        <x:f>N5050*'参数'!$B$12</x:f>
        <x:v>1</x:v>
      </x:c>
      <x:c r="Q5050" t="str">
        <x:f>C5050&amp;"d"</x:f>
        <x:v>C12d</x:v>
      </x:c>
      <x:c r="R5050" t="str">
        <x:f>C5050&amp;"p"</x:f>
        <x:v>C12p</x:v>
      </x:c>
      <x:c r="S5050" t="str">
        <x:f>IF(AND(L5050&gt;=H5050+I5050+J5050,M5050&gt;L5050,F5050&lt;&gt;""),"PASS","FAIL")</x:f>
        <x:v>PASS</x:v>
      </x:c>
      <x:c r="T5050" t="n">
        <x:v>4</x:v>
      </x:c>
      <x:c r="U5050" t="str">
        <x:v>pickup_after_delivery_completion_plus_usage_lag</x:v>
      </x:c>
    </x:row>
    <x:row r="5051">
      <x:c r="A5051" t="str">
        <x:v>Set2_200-10-3b</x:v>
      </x:c>
      <x:c r="B5051" t="str">
        <x:v>standard_same_day</x:v>
      </x:c>
      <x:c r="C5051" t="str">
        <x:v>C13</x:v>
      </x:c>
      <x:c r="D5051" s="59" t="n">
        <x:v>12</x:v>
      </x:c>
      <x:c r="E5051" s="59" t="n">
        <x:v>4</x:v>
      </x:c>
      <x:c r="F5051" s="59" t="str">
        <x:v>S5</x:v>
      </x:c>
      <x:c r="G5051" s="59" t="n">
        <x:v>95</x:v>
      </x:c>
      <x:c r="H5051" s="59" t="n">
        <x:v>129</x:v>
      </x:c>
      <x:c r="I5051" s="59" t="n">
        <x:v>10</x:v>
      </x:c>
      <x:c r="J5051" s="60" t="n">
        <x:f>'参数'!$C$5</x:f>
        <x:v>360</x:v>
      </x:c>
      <x:c r="K5051" s="60" t="n">
        <x:f>'参数'!$D$5</x:f>
        <x:v>240</x:v>
      </x:c>
      <x:c r="L5051" s="60" t="n">
        <x:f>H5051+I5051+J5051</x:f>
        <x:v>499</x:v>
      </x:c>
      <x:c r="M5051" s="60" t="n">
        <x:f>L5051+K5051</x:f>
        <x:v>739</x:v>
      </x:c>
      <x:c r="N5051" s="60" t="n">
        <x:f>'参数'!$B$10</x:f>
        <x:v>1</x:v>
      </x:c>
      <x:c r="O5051" s="60" t="n">
        <x:f>N5051*'参数'!$B$11</x:f>
        <x:v>2</x:v>
      </x:c>
      <x:c r="P5051" s="60" t="n">
        <x:f>N5051*'参数'!$B$12</x:f>
        <x:v>1</x:v>
      </x:c>
      <x:c r="Q5051" t="str">
        <x:f>C5051&amp;"d"</x:f>
        <x:v>C13d</x:v>
      </x:c>
      <x:c r="R5051" t="str">
        <x:f>C5051&amp;"p"</x:f>
        <x:v>C13p</x:v>
      </x:c>
      <x:c r="S5051" t="str">
        <x:f>IF(AND(L5051&gt;=H5051+I5051+J5051,M5051&gt;L5051,F5051&lt;&gt;""),"PASS","FAIL")</x:f>
        <x:v>PASS</x:v>
      </x:c>
      <x:c r="T5051" t="n">
        <x:v>9</x:v>
      </x:c>
      <x:c r="U5051" t="str">
        <x:v>pickup_after_delivery_completion_plus_usage_lag</x:v>
      </x:c>
    </x:row>
    <x:row r="5052">
      <x:c r="A5052" t="str">
        <x:v>Set2_200-10-3b</x:v>
      </x:c>
      <x:c r="B5052" t="str">
        <x:v>standard_same_day</x:v>
      </x:c>
      <x:c r="C5052" t="str">
        <x:v>C14</x:v>
      </x:c>
      <x:c r="D5052" s="59" t="n">
        <x:v>21</x:v>
      </x:c>
      <x:c r="E5052" s="59" t="n">
        <x:v>16</x:v>
      </x:c>
      <x:c r="F5052" s="59" t="str">
        <x:v>S5</x:v>
      </x:c>
      <x:c r="G5052" s="59" t="n">
        <x:v>372</x:v>
      </x:c>
      <x:c r="H5052" s="59" t="n">
        <x:v>398</x:v>
      </x:c>
      <x:c r="I5052" s="59" t="n">
        <x:v>10</x:v>
      </x:c>
      <x:c r="J5052" s="60" t="n">
        <x:f>'参数'!$C$5</x:f>
        <x:v>360</x:v>
      </x:c>
      <x:c r="K5052" s="60" t="n">
        <x:f>'参数'!$D$5</x:f>
        <x:v>240</x:v>
      </x:c>
      <x:c r="L5052" s="60" t="n">
        <x:f>H5052+I5052+J5052</x:f>
        <x:v>768</x:v>
      </x:c>
      <x:c r="M5052" s="60" t="n">
        <x:f>L5052+K5052</x:f>
        <x:v>1008</x:v>
      </x:c>
      <x:c r="N5052" s="60" t="n">
        <x:f>'参数'!$B$10</x:f>
        <x:v>1</x:v>
      </x:c>
      <x:c r="O5052" s="60" t="n">
        <x:f>N5052*'参数'!$B$11</x:f>
        <x:v>2</x:v>
      </x:c>
      <x:c r="P5052" s="60" t="n">
        <x:f>N5052*'参数'!$B$12</x:f>
        <x:v>1</x:v>
      </x:c>
      <x:c r="Q5052" t="str">
        <x:f>C5052&amp;"d"</x:f>
        <x:v>C14d</x:v>
      </x:c>
      <x:c r="R5052" t="str">
        <x:f>C5052&amp;"p"</x:f>
        <x:v>C14p</x:v>
      </x:c>
      <x:c r="S5052" t="str">
        <x:f>IF(AND(L5052&gt;=H5052+I5052+J5052,M5052&gt;L5052,F5052&lt;&gt;""),"PASS","FAIL")</x:f>
        <x:v>PASS</x:v>
      </x:c>
      <x:c r="T5052" t="n">
        <x:v>1</x:v>
      </x:c>
      <x:c r="U5052" t="str">
        <x:v>pickup_after_delivery_completion_plus_usage_lag</x:v>
      </x:c>
    </x:row>
    <x:row r="5053">
      <x:c r="A5053" t="str">
        <x:v>Set2_200-10-3b</x:v>
      </x:c>
      <x:c r="B5053" t="str">
        <x:v>standard_same_day</x:v>
      </x:c>
      <x:c r="C5053" t="str">
        <x:v>C15</x:v>
      </x:c>
      <x:c r="D5053" s="59" t="n">
        <x:v>12</x:v>
      </x:c>
      <x:c r="E5053" s="59" t="n">
        <x:v>2</x:v>
      </x:c>
      <x:c r="F5053" s="59" t="str">
        <x:v>S5</x:v>
      </x:c>
      <x:c r="G5053" s="59" t="n">
        <x:v>543</x:v>
      </x:c>
      <x:c r="H5053" s="59" t="n">
        <x:v>561</x:v>
      </x:c>
      <x:c r="I5053" s="59" t="n">
        <x:v>10</x:v>
      </x:c>
      <x:c r="J5053" s="60" t="n">
        <x:f>'参数'!$C$5</x:f>
        <x:v>360</x:v>
      </x:c>
      <x:c r="K5053" s="60" t="n">
        <x:f>'参数'!$D$5</x:f>
        <x:v>240</x:v>
      </x:c>
      <x:c r="L5053" s="60" t="n">
        <x:f>H5053+I5053+J5053</x:f>
        <x:v>931</x:v>
      </x:c>
      <x:c r="M5053" s="60" t="n">
        <x:f>L5053+K5053</x:f>
        <x:v>1171</x:v>
      </x:c>
      <x:c r="N5053" s="60" t="n">
        <x:f>'参数'!$B$10</x:f>
        <x:v>1</x:v>
      </x:c>
      <x:c r="O5053" s="60" t="n">
        <x:f>N5053*'参数'!$B$11</x:f>
        <x:v>2</x:v>
      </x:c>
      <x:c r="P5053" s="60" t="n">
        <x:f>N5053*'参数'!$B$12</x:f>
        <x:v>1</x:v>
      </x:c>
      <x:c r="Q5053" t="str">
        <x:f>C5053&amp;"d"</x:f>
        <x:v>C15d</x:v>
      </x:c>
      <x:c r="R5053" t="str">
        <x:f>C5053&amp;"p"</x:f>
        <x:v>C15p</x:v>
      </x:c>
      <x:c r="S5053" t="str">
        <x:f>IF(AND(L5053&gt;=H5053+I5053+J5053,M5053&gt;L5053,F5053&lt;&gt;""),"PASS","FAIL")</x:f>
        <x:v>PASS</x:v>
      </x:c>
      <x:c r="T5053" t="n">
        <x:v>17</x:v>
      </x:c>
      <x:c r="U5053" t="str">
        <x:v>pickup_after_delivery_completion_plus_usage_lag</x:v>
      </x:c>
    </x:row>
    <x:row r="5054">
      <x:c r="A5054" t="str">
        <x:v>Set2_200-10-3b</x:v>
      </x:c>
      <x:c r="B5054" t="str">
        <x:v>standard_same_day</x:v>
      </x:c>
      <x:c r="C5054" t="str">
        <x:v>C16</x:v>
      </x:c>
      <x:c r="D5054" s="59" t="n">
        <x:v>23</x:v>
      </x:c>
      <x:c r="E5054" s="59" t="n">
        <x:v>17</x:v>
      </x:c>
      <x:c r="F5054" s="59" t="str">
        <x:v>S5</x:v>
      </x:c>
      <x:c r="G5054" s="59" t="n">
        <x:v>203</x:v>
      </x:c>
      <x:c r="H5054" s="59" t="n">
        <x:v>221</x:v>
      </x:c>
      <x:c r="I5054" s="59" t="n">
        <x:v>10</x:v>
      </x:c>
      <x:c r="J5054" s="60" t="n">
        <x:f>'参数'!$C$5</x:f>
        <x:v>360</x:v>
      </x:c>
      <x:c r="K5054" s="60" t="n">
        <x:f>'参数'!$D$5</x:f>
        <x:v>240</x:v>
      </x:c>
      <x:c r="L5054" s="60" t="n">
        <x:f>H5054+I5054+J5054</x:f>
        <x:v>591</x:v>
      </x:c>
      <x:c r="M5054" s="60" t="n">
        <x:f>L5054+K5054</x:f>
        <x:v>831</x:v>
      </x:c>
      <x:c r="N5054" s="60" t="n">
        <x:f>'参数'!$B$10</x:f>
        <x:v>1</x:v>
      </x:c>
      <x:c r="O5054" s="60" t="n">
        <x:f>N5054*'参数'!$B$11</x:f>
        <x:v>2</x:v>
      </x:c>
      <x:c r="P5054" s="60" t="n">
        <x:f>N5054*'参数'!$B$12</x:f>
        <x:v>1</x:v>
      </x:c>
      <x:c r="Q5054" t="str">
        <x:f>C5054&amp;"d"</x:f>
        <x:v>C16d</x:v>
      </x:c>
      <x:c r="R5054" t="str">
        <x:f>C5054&amp;"p"</x:f>
        <x:v>C16p</x:v>
      </x:c>
      <x:c r="S5054" t="str">
        <x:f>IF(AND(L5054&gt;=H5054+I5054+J5054,M5054&gt;L5054,F5054&lt;&gt;""),"PASS","FAIL")</x:f>
        <x:v>PASS</x:v>
      </x:c>
      <x:c r="T5054" t="n">
        <x:v>1</x:v>
      </x:c>
      <x:c r="U5054" t="str">
        <x:v>pickup_after_delivery_completion_plus_usage_lag</x:v>
      </x:c>
    </x:row>
    <x:row r="5055">
      <x:c r="A5055" t="str">
        <x:v>Set2_200-10-3b</x:v>
      </x:c>
      <x:c r="B5055" t="str">
        <x:v>standard_same_day</x:v>
      </x:c>
      <x:c r="C5055" t="str">
        <x:v>C17</x:v>
      </x:c>
      <x:c r="D5055" s="59" t="n">
        <x:v>20</x:v>
      </x:c>
      <x:c r="E5055" s="59" t="n">
        <x:v>18</x:v>
      </x:c>
      <x:c r="F5055" s="59" t="str">
        <x:v>S5</x:v>
      </x:c>
      <x:c r="G5055" s="59" t="n">
        <x:v>548</x:v>
      </x:c>
      <x:c r="H5055" s="59" t="n">
        <x:v>570</x:v>
      </x:c>
      <x:c r="I5055" s="59" t="n">
        <x:v>10</x:v>
      </x:c>
      <x:c r="J5055" s="60" t="n">
        <x:f>'参数'!$C$5</x:f>
        <x:v>360</x:v>
      </x:c>
      <x:c r="K5055" s="60" t="n">
        <x:f>'参数'!$D$5</x:f>
        <x:v>240</x:v>
      </x:c>
      <x:c r="L5055" s="60" t="n">
        <x:f>H5055+I5055+J5055</x:f>
        <x:v>940</x:v>
      </x:c>
      <x:c r="M5055" s="60" t="n">
        <x:f>L5055+K5055</x:f>
        <x:v>1180</x:v>
      </x:c>
      <x:c r="N5055" s="60" t="n">
        <x:f>'参数'!$B$10</x:f>
        <x:v>1</x:v>
      </x:c>
      <x:c r="O5055" s="60" t="n">
        <x:f>N5055*'参数'!$B$11</x:f>
        <x:v>2</x:v>
      </x:c>
      <x:c r="P5055" s="60" t="n">
        <x:f>N5055*'参数'!$B$12</x:f>
        <x:v>1</x:v>
      </x:c>
      <x:c r="Q5055" t="str">
        <x:f>C5055&amp;"d"</x:f>
        <x:v>C17d</x:v>
      </x:c>
      <x:c r="R5055" t="str">
        <x:f>C5055&amp;"p"</x:f>
        <x:v>C17p</x:v>
      </x:c>
      <x:c r="S5055" t="str">
        <x:f>IF(AND(L5055&gt;=H5055+I5055+J5055,M5055&gt;L5055,F5055&lt;&gt;""),"PASS","FAIL")</x:f>
        <x:v>PASS</x:v>
      </x:c>
      <x:c r="T5055" t="n">
        <x:v>7</x:v>
      </x:c>
      <x:c r="U5055" t="str">
        <x:v>pickup_after_delivery_completion_plus_usage_lag</x:v>
      </x:c>
    </x:row>
    <x:row r="5056">
      <x:c r="A5056" t="str">
        <x:v>Set2_200-10-3b</x:v>
      </x:c>
      <x:c r="B5056" t="str">
        <x:v>standard_same_day</x:v>
      </x:c>
      <x:c r="C5056" t="str">
        <x:v>C18</x:v>
      </x:c>
      <x:c r="D5056" s="59" t="n">
        <x:v>18</x:v>
      </x:c>
      <x:c r="E5056" s="59" t="n">
        <x:v>20</x:v>
      </x:c>
      <x:c r="F5056" s="59" t="str">
        <x:v>S5</x:v>
      </x:c>
      <x:c r="G5056" s="59" t="n">
        <x:v>193</x:v>
      </x:c>
      <x:c r="H5056" s="59" t="n">
        <x:v>227</x:v>
      </x:c>
      <x:c r="I5056" s="59" t="n">
        <x:v>10</x:v>
      </x:c>
      <x:c r="J5056" s="60" t="n">
        <x:f>'参数'!$C$5</x:f>
        <x:v>360</x:v>
      </x:c>
      <x:c r="K5056" s="60" t="n">
        <x:f>'参数'!$D$5</x:f>
        <x:v>240</x:v>
      </x:c>
      <x:c r="L5056" s="60" t="n">
        <x:f>H5056+I5056+J5056</x:f>
        <x:v>597</x:v>
      </x:c>
      <x:c r="M5056" s="60" t="n">
        <x:f>L5056+K5056</x:f>
        <x:v>837</x:v>
      </x:c>
      <x:c r="N5056" s="60" t="n">
        <x:f>'参数'!$B$10</x:f>
        <x:v>1</x:v>
      </x:c>
      <x:c r="O5056" s="60" t="n">
        <x:f>N5056*'参数'!$B$11</x:f>
        <x:v>2</x:v>
      </x:c>
      <x:c r="P5056" s="60" t="n">
        <x:f>N5056*'参数'!$B$12</x:f>
        <x:v>1</x:v>
      </x:c>
      <x:c r="Q5056" t="str">
        <x:f>C5056&amp;"d"</x:f>
        <x:v>C18d</x:v>
      </x:c>
      <x:c r="R5056" t="str">
        <x:f>C5056&amp;"p"</x:f>
        <x:v>C18p</x:v>
      </x:c>
      <x:c r="S5056" t="str">
        <x:f>IF(AND(L5056&gt;=H5056+I5056+J5056,M5056&gt;L5056,F5056&lt;&gt;""),"PASS","FAIL")</x:f>
        <x:v>PASS</x:v>
      </x:c>
      <x:c r="T5056" t="n">
        <x:v>13</x:v>
      </x:c>
      <x:c r="U5056" t="str">
        <x:v>pickup_after_delivery_completion_plus_usage_lag</x:v>
      </x:c>
    </x:row>
    <x:row r="5057">
      <x:c r="A5057" t="str">
        <x:v>Set2_200-10-3b</x:v>
      </x:c>
      <x:c r="B5057" t="str">
        <x:v>standard_same_day</x:v>
      </x:c>
      <x:c r="C5057" t="str">
        <x:v>C19</x:v>
      </x:c>
      <x:c r="D5057" s="59" t="n">
        <x:v>20</x:v>
      </x:c>
      <x:c r="E5057" s="59" t="n">
        <x:v>7</x:v>
      </x:c>
      <x:c r="F5057" s="59" t="str">
        <x:v>S5</x:v>
      </x:c>
      <x:c r="G5057" s="59" t="n">
        <x:v>132</x:v>
      </x:c>
      <x:c r="H5057" s="59" t="n">
        <x:v>166</x:v>
      </x:c>
      <x:c r="I5057" s="59" t="n">
        <x:v>10</x:v>
      </x:c>
      <x:c r="J5057" s="60" t="n">
        <x:f>'参数'!$C$5</x:f>
        <x:v>360</x:v>
      </x:c>
      <x:c r="K5057" s="60" t="n">
        <x:f>'参数'!$D$5</x:f>
        <x:v>240</x:v>
      </x:c>
      <x:c r="L5057" s="60" t="n">
        <x:f>H5057+I5057+J5057</x:f>
        <x:v>536</x:v>
      </x:c>
      <x:c r="M5057" s="60" t="n">
        <x:f>L5057+K5057</x:f>
        <x:v>776</x:v>
      </x:c>
      <x:c r="N5057" s="60" t="n">
        <x:f>'参数'!$B$10</x:f>
        <x:v>1</x:v>
      </x:c>
      <x:c r="O5057" s="60" t="n">
        <x:f>N5057*'参数'!$B$11</x:f>
        <x:v>2</x:v>
      </x:c>
      <x:c r="P5057" s="60" t="n">
        <x:f>N5057*'参数'!$B$12</x:f>
        <x:v>1</x:v>
      </x:c>
      <x:c r="Q5057" t="str">
        <x:f>C5057&amp;"d"</x:f>
        <x:v>C19d</x:v>
      </x:c>
      <x:c r="R5057" t="str">
        <x:f>C5057&amp;"p"</x:f>
        <x:v>C19p</x:v>
      </x:c>
      <x:c r="S5057" t="str">
        <x:f>IF(AND(L5057&gt;=H5057+I5057+J5057,M5057&gt;L5057,F5057&lt;&gt;""),"PASS","FAIL")</x:f>
        <x:v>PASS</x:v>
      </x:c>
      <x:c r="T5057" t="n">
        <x:v>9</x:v>
      </x:c>
      <x:c r="U5057" t="str">
        <x:v>pickup_after_delivery_completion_plus_usage_lag</x:v>
      </x:c>
    </x:row>
    <x:row r="5058">
      <x:c r="A5058" t="str">
        <x:v>Set2_200-10-3b</x:v>
      </x:c>
      <x:c r="B5058" t="str">
        <x:v>standard_same_day</x:v>
      </x:c>
      <x:c r="C5058" t="str">
        <x:v>C20</x:v>
      </x:c>
      <x:c r="D5058" s="59" t="n">
        <x:v>8</x:v>
      </x:c>
      <x:c r="E5058" s="59" t="n">
        <x:v>6</x:v>
      </x:c>
      <x:c r="F5058" s="59" t="str">
        <x:v>S5</x:v>
      </x:c>
      <x:c r="G5058" s="59" t="n">
        <x:v>318</x:v>
      </x:c>
      <x:c r="H5058" s="59" t="n">
        <x:v>350</x:v>
      </x:c>
      <x:c r="I5058" s="59" t="n">
        <x:v>10</x:v>
      </x:c>
      <x:c r="J5058" s="60" t="n">
        <x:f>'参数'!$C$5</x:f>
        <x:v>360</x:v>
      </x:c>
      <x:c r="K5058" s="60" t="n">
        <x:f>'参数'!$D$5</x:f>
        <x:v>240</x:v>
      </x:c>
      <x:c r="L5058" s="60" t="n">
        <x:f>H5058+I5058+J5058</x:f>
        <x:v>720</x:v>
      </x:c>
      <x:c r="M5058" s="60" t="n">
        <x:f>L5058+K5058</x:f>
        <x:v>960</x:v>
      </x:c>
      <x:c r="N5058" s="60" t="n">
        <x:f>'参数'!$B$10</x:f>
        <x:v>1</x:v>
      </x:c>
      <x:c r="O5058" s="60" t="n">
        <x:f>N5058*'参数'!$B$11</x:f>
        <x:v>2</x:v>
      </x:c>
      <x:c r="P5058" s="60" t="n">
        <x:f>N5058*'参数'!$B$12</x:f>
        <x:v>1</x:v>
      </x:c>
      <x:c r="Q5058" t="str">
        <x:f>C5058&amp;"d"</x:f>
        <x:v>C20d</x:v>
      </x:c>
      <x:c r="R5058" t="str">
        <x:f>C5058&amp;"p"</x:f>
        <x:v>C20p</x:v>
      </x:c>
      <x:c r="S5058" t="str">
        <x:f>IF(AND(L5058&gt;=H5058+I5058+J5058,M5058&gt;L5058,F5058&lt;&gt;""),"PASS","FAIL")</x:f>
        <x:v>PASS</x:v>
      </x:c>
      <x:c r="T5058" t="n">
        <x:v>2</x:v>
      </x:c>
      <x:c r="U5058" t="str">
        <x:v>pickup_after_delivery_completion_plus_usage_lag</x:v>
      </x:c>
    </x:row>
    <x:row r="5059">
      <x:c r="A5059" t="str">
        <x:v>Set2_200-10-3b</x:v>
      </x:c>
      <x:c r="B5059" t="str">
        <x:v>standard_same_day</x:v>
      </x:c>
      <x:c r="C5059" t="str">
        <x:v>C21</x:v>
      </x:c>
      <x:c r="D5059" s="59" t="n">
        <x:v>5</x:v>
      </x:c>
      <x:c r="E5059" s="59" t="n">
        <x:v>8</x:v>
      </x:c>
      <x:c r="F5059" s="59" t="str">
        <x:v>S8</x:v>
      </x:c>
      <x:c r="G5059" s="59" t="n">
        <x:v>169</x:v>
      </x:c>
      <x:c r="H5059" s="59" t="n">
        <x:v>201</x:v>
      </x:c>
      <x:c r="I5059" s="59" t="n">
        <x:v>10</x:v>
      </x:c>
      <x:c r="J5059" s="60" t="n">
        <x:f>'参数'!$C$5</x:f>
        <x:v>360</x:v>
      </x:c>
      <x:c r="K5059" s="60" t="n">
        <x:f>'参数'!$D$5</x:f>
        <x:v>240</x:v>
      </x:c>
      <x:c r="L5059" s="60" t="n">
        <x:f>H5059+I5059+J5059</x:f>
        <x:v>571</x:v>
      </x:c>
      <x:c r="M5059" s="60" t="n">
        <x:f>L5059+K5059</x:f>
        <x:v>811</x:v>
      </x:c>
      <x:c r="N5059" s="60" t="n">
        <x:f>'参数'!$B$10</x:f>
        <x:v>1</x:v>
      </x:c>
      <x:c r="O5059" s="60" t="n">
        <x:f>N5059*'参数'!$B$11</x:f>
        <x:v>2</x:v>
      </x:c>
      <x:c r="P5059" s="60" t="n">
        <x:f>N5059*'参数'!$B$12</x:f>
        <x:v>1</x:v>
      </x:c>
      <x:c r="Q5059" t="str">
        <x:f>C5059&amp;"d"</x:f>
        <x:v>C21d</x:v>
      </x:c>
      <x:c r="R5059" t="str">
        <x:f>C5059&amp;"p"</x:f>
        <x:v>C21p</x:v>
      </x:c>
      <x:c r="S5059" t="str">
        <x:f>IF(AND(L5059&gt;=H5059+I5059+J5059,M5059&gt;L5059,F5059&lt;&gt;""),"PASS","FAIL")</x:f>
        <x:v>PASS</x:v>
      </x:c>
      <x:c r="T5059" t="n">
        <x:v>2</x:v>
      </x:c>
      <x:c r="U5059" t="str">
        <x:v>pickup_after_delivery_completion_plus_usage_lag</x:v>
      </x:c>
    </x:row>
    <x:row r="5060">
      <x:c r="A5060" t="str">
        <x:v>Set2_200-10-3b</x:v>
      </x:c>
      <x:c r="B5060" t="str">
        <x:v>standard_same_day</x:v>
      </x:c>
      <x:c r="C5060" t="str">
        <x:v>C22</x:v>
      </x:c>
      <x:c r="D5060" s="59" t="n">
        <x:v>9</x:v>
      </x:c>
      <x:c r="E5060" s="59" t="n">
        <x:v>18</x:v>
      </x:c>
      <x:c r="F5060" s="59" t="str">
        <x:v>S5</x:v>
      </x:c>
      <x:c r="G5060" s="59" t="n">
        <x:v>83</x:v>
      </x:c>
      <x:c r="H5060" s="59" t="n">
        <x:v>109</x:v>
      </x:c>
      <x:c r="I5060" s="59" t="n">
        <x:v>10</x:v>
      </x:c>
      <x:c r="J5060" s="60" t="n">
        <x:f>'参数'!$C$5</x:f>
        <x:v>360</x:v>
      </x:c>
      <x:c r="K5060" s="60" t="n">
        <x:f>'参数'!$D$5</x:f>
        <x:v>240</x:v>
      </x:c>
      <x:c r="L5060" s="60" t="n">
        <x:f>H5060+I5060+J5060</x:f>
        <x:v>479</x:v>
      </x:c>
      <x:c r="M5060" s="60" t="n">
        <x:f>L5060+K5060</x:f>
        <x:v>719</x:v>
      </x:c>
      <x:c r="N5060" s="60" t="n">
        <x:f>'参数'!$B$10</x:f>
        <x:v>1</x:v>
      </x:c>
      <x:c r="O5060" s="60" t="n">
        <x:f>N5060*'参数'!$B$11</x:f>
        <x:v>2</x:v>
      </x:c>
      <x:c r="P5060" s="60" t="n">
        <x:f>N5060*'参数'!$B$12</x:f>
        <x:v>1</x:v>
      </x:c>
      <x:c r="Q5060" t="str">
        <x:f>C5060&amp;"d"</x:f>
        <x:v>C22d</x:v>
      </x:c>
      <x:c r="R5060" t="str">
        <x:f>C5060&amp;"p"</x:f>
        <x:v>C22p</x:v>
      </x:c>
      <x:c r="S5060" t="str">
        <x:f>IF(AND(L5060&gt;=H5060+I5060+J5060,M5060&gt;L5060,F5060&lt;&gt;""),"PASS","FAIL")</x:f>
        <x:v>PASS</x:v>
      </x:c>
      <x:c r="T5060" t="n">
        <x:v>12</x:v>
      </x:c>
      <x:c r="U5060" t="str">
        <x:v>pickup_after_delivery_completion_plus_usage_lag</x:v>
      </x:c>
    </x:row>
    <x:row r="5061">
      <x:c r="A5061" t="str">
        <x:v>Set2_200-10-3b</x:v>
      </x:c>
      <x:c r="B5061" t="str">
        <x:v>standard_same_day</x:v>
      </x:c>
      <x:c r="C5061" t="str">
        <x:v>C23</x:v>
      </x:c>
      <x:c r="D5061" s="59" t="n">
        <x:v>20</x:v>
      </x:c>
      <x:c r="E5061" s="59" t="n">
        <x:v>2</x:v>
      </x:c>
      <x:c r="F5061" s="59" t="str">
        <x:v>S5</x:v>
      </x:c>
      <x:c r="G5061" s="59" t="n">
        <x:v>501</x:v>
      </x:c>
      <x:c r="H5061" s="59" t="n">
        <x:v>527</x:v>
      </x:c>
      <x:c r="I5061" s="59" t="n">
        <x:v>10</x:v>
      </x:c>
      <x:c r="J5061" s="60" t="n">
        <x:f>'参数'!$C$5</x:f>
        <x:v>360</x:v>
      </x:c>
      <x:c r="K5061" s="60" t="n">
        <x:f>'参数'!$D$5</x:f>
        <x:v>240</x:v>
      </x:c>
      <x:c r="L5061" s="60" t="n">
        <x:f>H5061+I5061+J5061</x:f>
        <x:v>897</x:v>
      </x:c>
      <x:c r="M5061" s="60" t="n">
        <x:f>L5061+K5061</x:f>
        <x:v>1137</x:v>
      </x:c>
      <x:c r="N5061" s="60" t="n">
        <x:f>'参数'!$B$10</x:f>
        <x:v>1</x:v>
      </x:c>
      <x:c r="O5061" s="60" t="n">
        <x:f>N5061*'参数'!$B$11</x:f>
        <x:v>2</x:v>
      </x:c>
      <x:c r="P5061" s="60" t="n">
        <x:f>N5061*'参数'!$B$12</x:f>
        <x:v>1</x:v>
      </x:c>
      <x:c r="Q5061" t="str">
        <x:f>C5061&amp;"d"</x:f>
        <x:v>C23d</x:v>
      </x:c>
      <x:c r="R5061" t="str">
        <x:f>C5061&amp;"p"</x:f>
        <x:v>C23p</x:v>
      </x:c>
      <x:c r="S5061" t="str">
        <x:f>IF(AND(L5061&gt;=H5061+I5061+J5061,M5061&gt;L5061,F5061&lt;&gt;""),"PASS","FAIL")</x:f>
        <x:v>PASS</x:v>
      </x:c>
      <x:c r="T5061" t="n">
        <x:v>12</x:v>
      </x:c>
      <x:c r="U5061" t="str">
        <x:v>pickup_after_delivery_completion_plus_usage_lag</x:v>
      </x:c>
    </x:row>
    <x:row r="5062">
      <x:c r="A5062" t="str">
        <x:v>Set2_200-10-3b</x:v>
      </x:c>
      <x:c r="B5062" t="str">
        <x:v>standard_same_day</x:v>
      </x:c>
      <x:c r="C5062" t="str">
        <x:v>C24</x:v>
      </x:c>
      <x:c r="D5062" s="59" t="n">
        <x:v>12</x:v>
      </x:c>
      <x:c r="E5062" s="59" t="n">
        <x:v>3</x:v>
      </x:c>
      <x:c r="F5062" s="59" t="str">
        <x:v>S5</x:v>
      </x:c>
      <x:c r="G5062" s="59" t="n">
        <x:v>213</x:v>
      </x:c>
      <x:c r="H5062" s="59" t="n">
        <x:v>239</x:v>
      </x:c>
      <x:c r="I5062" s="59" t="n">
        <x:v>10</x:v>
      </x:c>
      <x:c r="J5062" s="60" t="n">
        <x:f>'参数'!$C$5</x:f>
        <x:v>360</x:v>
      </x:c>
      <x:c r="K5062" s="60" t="n">
        <x:f>'参数'!$D$5</x:f>
        <x:v>240</x:v>
      </x:c>
      <x:c r="L5062" s="60" t="n">
        <x:f>H5062+I5062+J5062</x:f>
        <x:v>609</x:v>
      </x:c>
      <x:c r="M5062" s="60" t="n">
        <x:f>L5062+K5062</x:f>
        <x:v>849</x:v>
      </x:c>
      <x:c r="N5062" s="60" t="n">
        <x:f>'参数'!$B$10</x:f>
        <x:v>1</x:v>
      </x:c>
      <x:c r="O5062" s="60" t="n">
        <x:f>N5062*'参数'!$B$11</x:f>
        <x:v>2</x:v>
      </x:c>
      <x:c r="P5062" s="60" t="n">
        <x:f>N5062*'参数'!$B$12</x:f>
        <x:v>1</x:v>
      </x:c>
      <x:c r="Q5062" t="str">
        <x:f>C5062&amp;"d"</x:f>
        <x:v>C24d</x:v>
      </x:c>
      <x:c r="R5062" t="str">
        <x:f>C5062&amp;"p"</x:f>
        <x:v>C24p</x:v>
      </x:c>
      <x:c r="S5062" t="str">
        <x:f>IF(AND(L5062&gt;=H5062+I5062+J5062,M5062&gt;L5062,F5062&lt;&gt;""),"PASS","FAIL")</x:f>
        <x:v>PASS</x:v>
      </x:c>
      <x:c r="T5062" t="n">
        <x:v>10</x:v>
      </x:c>
      <x:c r="U5062" t="str">
        <x:v>pickup_after_delivery_completion_plus_usage_lag</x:v>
      </x:c>
    </x:row>
    <x:row r="5063">
      <x:c r="A5063" t="str">
        <x:v>Set2_200-10-3b</x:v>
      </x:c>
      <x:c r="B5063" t="str">
        <x:v>standard_same_day</x:v>
      </x:c>
      <x:c r="C5063" t="str">
        <x:v>C25</x:v>
      </x:c>
      <x:c r="D5063" s="59" t="n">
        <x:v>22</x:v>
      </x:c>
      <x:c r="E5063" s="59" t="n">
        <x:v>17</x:v>
      </x:c>
      <x:c r="F5063" s="59" t="str">
        <x:v>S5</x:v>
      </x:c>
      <x:c r="G5063" s="59" t="n">
        <x:v>375</x:v>
      </x:c>
      <x:c r="H5063" s="59" t="n">
        <x:v>399</x:v>
      </x:c>
      <x:c r="I5063" s="59" t="n">
        <x:v>10</x:v>
      </x:c>
      <x:c r="J5063" s="60" t="n">
        <x:f>'参数'!$C$5</x:f>
        <x:v>360</x:v>
      </x:c>
      <x:c r="K5063" s="60" t="n">
        <x:f>'参数'!$D$5</x:f>
        <x:v>240</x:v>
      </x:c>
      <x:c r="L5063" s="60" t="n">
        <x:f>H5063+I5063+J5063</x:f>
        <x:v>769</x:v>
      </x:c>
      <x:c r="M5063" s="60" t="n">
        <x:f>L5063+K5063</x:f>
        <x:v>1009</x:v>
      </x:c>
      <x:c r="N5063" s="60" t="n">
        <x:f>'参数'!$B$10</x:f>
        <x:v>1</x:v>
      </x:c>
      <x:c r="O5063" s="60" t="n">
        <x:f>N5063*'参数'!$B$11</x:f>
        <x:v>2</x:v>
      </x:c>
      <x:c r="P5063" s="60" t="n">
        <x:f>N5063*'参数'!$B$12</x:f>
        <x:v>1</x:v>
      </x:c>
      <x:c r="Q5063" t="str">
        <x:f>C5063&amp;"d"</x:f>
        <x:v>C25d</x:v>
      </x:c>
      <x:c r="R5063" t="str">
        <x:f>C5063&amp;"p"</x:f>
        <x:v>C25p</x:v>
      </x:c>
      <x:c r="S5063" t="str">
        <x:f>IF(AND(L5063&gt;=H5063+I5063+J5063,M5063&gt;L5063,F5063&lt;&gt;""),"PASS","FAIL")</x:f>
        <x:v>PASS</x:v>
      </x:c>
      <x:c r="T5063" t="n">
        <x:v>9</x:v>
      </x:c>
      <x:c r="U5063" t="str">
        <x:v>pickup_after_delivery_completion_plus_usage_lag</x:v>
      </x:c>
    </x:row>
    <x:row r="5064">
      <x:c r="A5064" t="str">
        <x:v>Set2_200-10-3b</x:v>
      </x:c>
      <x:c r="B5064" t="str">
        <x:v>standard_same_day</x:v>
      </x:c>
      <x:c r="C5064" t="str">
        <x:v>C26</x:v>
      </x:c>
      <x:c r="D5064" s="59" t="n">
        <x:v>12</x:v>
      </x:c>
      <x:c r="E5064" s="59" t="n">
        <x:v>8</x:v>
      </x:c>
      <x:c r="F5064" s="59" t="str">
        <x:v>S5</x:v>
      </x:c>
      <x:c r="G5064" s="59" t="n">
        <x:v>289</x:v>
      </x:c>
      <x:c r="H5064" s="59" t="n">
        <x:v>305</x:v>
      </x:c>
      <x:c r="I5064" s="59" t="n">
        <x:v>10</x:v>
      </x:c>
      <x:c r="J5064" s="60" t="n">
        <x:f>'参数'!$C$5</x:f>
        <x:v>360</x:v>
      </x:c>
      <x:c r="K5064" s="60" t="n">
        <x:f>'参数'!$D$5</x:f>
        <x:v>240</x:v>
      </x:c>
      <x:c r="L5064" s="60" t="n">
        <x:f>H5064+I5064+J5064</x:f>
        <x:v>675</x:v>
      </x:c>
      <x:c r="M5064" s="60" t="n">
        <x:f>L5064+K5064</x:f>
        <x:v>915</x:v>
      </x:c>
      <x:c r="N5064" s="60" t="n">
        <x:f>'参数'!$B$10</x:f>
        <x:v>1</x:v>
      </x:c>
      <x:c r="O5064" s="60" t="n">
        <x:f>N5064*'参数'!$B$11</x:f>
        <x:v>2</x:v>
      </x:c>
      <x:c r="P5064" s="60" t="n">
        <x:f>N5064*'参数'!$B$12</x:f>
        <x:v>1</x:v>
      </x:c>
      <x:c r="Q5064" t="str">
        <x:f>C5064&amp;"d"</x:f>
        <x:v>C26d</x:v>
      </x:c>
      <x:c r="R5064" t="str">
        <x:f>C5064&amp;"p"</x:f>
        <x:v>C26p</x:v>
      </x:c>
      <x:c r="S5064" t="str">
        <x:f>IF(AND(L5064&gt;=H5064+I5064+J5064,M5064&gt;L5064,F5064&lt;&gt;""),"PASS","FAIL")</x:f>
        <x:v>PASS</x:v>
      </x:c>
      <x:c r="T5064" t="n">
        <x:v>1</x:v>
      </x:c>
      <x:c r="U5064" t="str">
        <x:v>pickup_after_delivery_completion_plus_usage_lag</x:v>
      </x:c>
    </x:row>
    <x:row r="5065">
      <x:c r="A5065" t="str">
        <x:v>Set2_200-10-3b</x:v>
      </x:c>
      <x:c r="B5065" t="str">
        <x:v>standard_same_day</x:v>
      </x:c>
      <x:c r="C5065" t="str">
        <x:v>C27</x:v>
      </x:c>
      <x:c r="D5065" s="59" t="n">
        <x:v>3</x:v>
      </x:c>
      <x:c r="E5065" s="59" t="n">
        <x:v>16</x:v>
      </x:c>
      <x:c r="F5065" s="59" t="str">
        <x:v>S8</x:v>
      </x:c>
      <x:c r="G5065" s="59" t="n">
        <x:v>148</x:v>
      </x:c>
      <x:c r="H5065" s="59" t="n">
        <x:v>164</x:v>
      </x:c>
      <x:c r="I5065" s="59" t="n">
        <x:v>10</x:v>
      </x:c>
      <x:c r="J5065" s="60" t="n">
        <x:f>'参数'!$C$5</x:f>
        <x:v>360</x:v>
      </x:c>
      <x:c r="K5065" s="60" t="n">
        <x:f>'参数'!$D$5</x:f>
        <x:v>240</x:v>
      </x:c>
      <x:c r="L5065" s="60" t="n">
        <x:f>H5065+I5065+J5065</x:f>
        <x:v>534</x:v>
      </x:c>
      <x:c r="M5065" s="60" t="n">
        <x:f>L5065+K5065</x:f>
        <x:v>774</x:v>
      </x:c>
      <x:c r="N5065" s="60" t="n">
        <x:f>'参数'!$B$10</x:f>
        <x:v>1</x:v>
      </x:c>
      <x:c r="O5065" s="60" t="n">
        <x:f>N5065*'参数'!$B$11</x:f>
        <x:v>2</x:v>
      </x:c>
      <x:c r="P5065" s="60" t="n">
        <x:f>N5065*'参数'!$B$12</x:f>
        <x:v>1</x:v>
      </x:c>
      <x:c r="Q5065" t="str">
        <x:f>C5065&amp;"d"</x:f>
        <x:v>C27d</x:v>
      </x:c>
      <x:c r="R5065" t="str">
        <x:f>C5065&amp;"p"</x:f>
        <x:v>C27p</x:v>
      </x:c>
      <x:c r="S5065" t="str">
        <x:f>IF(AND(L5065&gt;=H5065+I5065+J5065,M5065&gt;L5065,F5065&lt;&gt;""),"PASS","FAIL")</x:f>
        <x:v>PASS</x:v>
      </x:c>
      <x:c r="T5065" t="n">
        <x:v>7</x:v>
      </x:c>
      <x:c r="U5065" t="str">
        <x:v>pickup_after_delivery_completion_plus_usage_lag</x:v>
      </x:c>
    </x:row>
    <x:row r="5066">
      <x:c r="A5066" t="str">
        <x:v>Set2_200-10-3b</x:v>
      </x:c>
      <x:c r="B5066" t="str">
        <x:v>standard_same_day</x:v>
      </x:c>
      <x:c r="C5066" t="str">
        <x:v>C28</x:v>
      </x:c>
      <x:c r="D5066" s="59" t="n">
        <x:v>12</x:v>
      </x:c>
      <x:c r="E5066" s="59" t="n">
        <x:v>6</x:v>
      </x:c>
      <x:c r="F5066" s="59" t="str">
        <x:v>S5</x:v>
      </x:c>
      <x:c r="G5066" s="59" t="n">
        <x:v>372</x:v>
      </x:c>
      <x:c r="H5066" s="59" t="n">
        <x:v>394</x:v>
      </x:c>
      <x:c r="I5066" s="59" t="n">
        <x:v>10</x:v>
      </x:c>
      <x:c r="J5066" s="60" t="n">
        <x:f>'参数'!$C$5</x:f>
        <x:v>360</x:v>
      </x:c>
      <x:c r="K5066" s="60" t="n">
        <x:f>'参数'!$D$5</x:f>
        <x:v>240</x:v>
      </x:c>
      <x:c r="L5066" s="60" t="n">
        <x:f>H5066+I5066+J5066</x:f>
        <x:v>764</x:v>
      </x:c>
      <x:c r="M5066" s="60" t="n">
        <x:f>L5066+K5066</x:f>
        <x:v>1004</x:v>
      </x:c>
      <x:c r="N5066" s="60" t="n">
        <x:f>'参数'!$B$10</x:f>
        <x:v>1</x:v>
      </x:c>
      <x:c r="O5066" s="60" t="n">
        <x:f>N5066*'参数'!$B$11</x:f>
        <x:v>2</x:v>
      </x:c>
      <x:c r="P5066" s="60" t="n">
        <x:f>N5066*'参数'!$B$12</x:f>
        <x:v>1</x:v>
      </x:c>
      <x:c r="Q5066" t="str">
        <x:f>C5066&amp;"d"</x:f>
        <x:v>C28d</x:v>
      </x:c>
      <x:c r="R5066" t="str">
        <x:f>C5066&amp;"p"</x:f>
        <x:v>C28p</x:v>
      </x:c>
      <x:c r="S5066" t="str">
        <x:f>IF(AND(L5066&gt;=H5066+I5066+J5066,M5066&gt;L5066,F5066&lt;&gt;""),"PASS","FAIL")</x:f>
        <x:v>PASS</x:v>
      </x:c>
      <x:c r="T5066" t="n">
        <x:v>8</x:v>
      </x:c>
      <x:c r="U5066" t="str">
        <x:v>pickup_after_delivery_completion_plus_usage_lag</x:v>
      </x:c>
    </x:row>
    <x:row r="5067">
      <x:c r="A5067" t="str">
        <x:v>Set2_200-10-3b</x:v>
      </x:c>
      <x:c r="B5067" t="str">
        <x:v>standard_same_day</x:v>
      </x:c>
      <x:c r="C5067" t="str">
        <x:v>C29</x:v>
      </x:c>
      <x:c r="D5067" s="59" t="n">
        <x:v>24</x:v>
      </x:c>
      <x:c r="E5067" s="59" t="n">
        <x:v>1</x:v>
      </x:c>
      <x:c r="F5067" s="59" t="str">
        <x:v>S5</x:v>
      </x:c>
      <x:c r="G5067" s="59" t="n">
        <x:v>146</x:v>
      </x:c>
      <x:c r="H5067" s="59" t="n">
        <x:v>166</x:v>
      </x:c>
      <x:c r="I5067" s="59" t="n">
        <x:v>10</x:v>
      </x:c>
      <x:c r="J5067" s="60" t="n">
        <x:f>'参数'!$C$5</x:f>
        <x:v>360</x:v>
      </x:c>
      <x:c r="K5067" s="60" t="n">
        <x:f>'参数'!$D$5</x:f>
        <x:v>240</x:v>
      </x:c>
      <x:c r="L5067" s="60" t="n">
        <x:f>H5067+I5067+J5067</x:f>
        <x:v>536</x:v>
      </x:c>
      <x:c r="M5067" s="60" t="n">
        <x:f>L5067+K5067</x:f>
        <x:v>776</x:v>
      </x:c>
      <x:c r="N5067" s="60" t="n">
        <x:f>'参数'!$B$10</x:f>
        <x:v>1</x:v>
      </x:c>
      <x:c r="O5067" s="60" t="n">
        <x:f>N5067*'参数'!$B$11</x:f>
        <x:v>2</x:v>
      </x:c>
      <x:c r="P5067" s="60" t="n">
        <x:f>N5067*'参数'!$B$12</x:f>
        <x:v>1</x:v>
      </x:c>
      <x:c r="Q5067" t="str">
        <x:f>C5067&amp;"d"</x:f>
        <x:v>C29d</x:v>
      </x:c>
      <x:c r="R5067" t="str">
        <x:f>C5067&amp;"p"</x:f>
        <x:v>C29p</x:v>
      </x:c>
      <x:c r="S5067" t="str">
        <x:f>IF(AND(L5067&gt;=H5067+I5067+J5067,M5067&gt;L5067,F5067&lt;&gt;""),"PASS","FAIL")</x:f>
        <x:v>PASS</x:v>
      </x:c>
      <x:c r="T5067" t="n">
        <x:v>6</x:v>
      </x:c>
      <x:c r="U5067" t="str">
        <x:v>pickup_after_delivery_completion_plus_usage_lag</x:v>
      </x:c>
    </x:row>
    <x:row r="5068">
      <x:c r="A5068" t="str">
        <x:v>Set2_200-10-3b</x:v>
      </x:c>
      <x:c r="B5068" t="str">
        <x:v>standard_same_day</x:v>
      </x:c>
      <x:c r="C5068" t="str">
        <x:v>C30</x:v>
      </x:c>
      <x:c r="D5068" s="59" t="n">
        <x:v>16</x:v>
      </x:c>
      <x:c r="E5068" s="59" t="n">
        <x:v>18</x:v>
      </x:c>
      <x:c r="F5068" s="59" t="str">
        <x:v>S5</x:v>
      </x:c>
      <x:c r="G5068" s="59" t="n">
        <x:v>347</x:v>
      </x:c>
      <x:c r="H5068" s="59" t="n">
        <x:v>381</x:v>
      </x:c>
      <x:c r="I5068" s="59" t="n">
        <x:v>10</x:v>
      </x:c>
      <x:c r="J5068" s="60" t="n">
        <x:f>'参数'!$C$5</x:f>
        <x:v>360</x:v>
      </x:c>
      <x:c r="K5068" s="60" t="n">
        <x:f>'参数'!$D$5</x:f>
        <x:v>240</x:v>
      </x:c>
      <x:c r="L5068" s="60" t="n">
        <x:f>H5068+I5068+J5068</x:f>
        <x:v>751</x:v>
      </x:c>
      <x:c r="M5068" s="60" t="n">
        <x:f>L5068+K5068</x:f>
        <x:v>991</x:v>
      </x:c>
      <x:c r="N5068" s="60" t="n">
        <x:f>'参数'!$B$10</x:f>
        <x:v>1</x:v>
      </x:c>
      <x:c r="O5068" s="60" t="n">
        <x:f>N5068*'参数'!$B$11</x:f>
        <x:v>2</x:v>
      </x:c>
      <x:c r="P5068" s="60" t="n">
        <x:f>N5068*'参数'!$B$12</x:f>
        <x:v>1</x:v>
      </x:c>
      <x:c r="Q5068" t="str">
        <x:f>C5068&amp;"d"</x:f>
        <x:v>C30d</x:v>
      </x:c>
      <x:c r="R5068" t="str">
        <x:f>C5068&amp;"p"</x:f>
        <x:v>C30p</x:v>
      </x:c>
      <x:c r="S5068" t="str">
        <x:f>IF(AND(L5068&gt;=H5068+I5068+J5068,M5068&gt;L5068,F5068&lt;&gt;""),"PASS","FAIL")</x:f>
        <x:v>PASS</x:v>
      </x:c>
      <x:c r="T5068" t="n">
        <x:v>7</x:v>
      </x:c>
      <x:c r="U5068" t="str">
        <x:v>pickup_after_delivery_completion_plus_usage_lag</x:v>
      </x:c>
    </x:row>
    <x:row r="5069">
      <x:c r="A5069" t="str">
        <x:v>Set2_200-10-3b</x:v>
      </x:c>
      <x:c r="B5069" t="str">
        <x:v>standard_same_day</x:v>
      </x:c>
      <x:c r="C5069" t="str">
        <x:v>C31</x:v>
      </x:c>
      <x:c r="D5069" s="59" t="n">
        <x:v>4</x:v>
      </x:c>
      <x:c r="E5069" s="59" t="n">
        <x:v>12</x:v>
      </x:c>
      <x:c r="F5069" s="59" t="str">
        <x:v>S8</x:v>
      </x:c>
      <x:c r="G5069" s="59" t="n">
        <x:v>218</x:v>
      </x:c>
      <x:c r="H5069" s="59" t="n">
        <x:v>256</x:v>
      </x:c>
      <x:c r="I5069" s="59" t="n">
        <x:v>10</x:v>
      </x:c>
      <x:c r="J5069" s="60" t="n">
        <x:f>'参数'!$C$5</x:f>
        <x:v>360</x:v>
      </x:c>
      <x:c r="K5069" s="60" t="n">
        <x:f>'参数'!$D$5</x:f>
        <x:v>240</x:v>
      </x:c>
      <x:c r="L5069" s="60" t="n">
        <x:f>H5069+I5069+J5069</x:f>
        <x:v>626</x:v>
      </x:c>
      <x:c r="M5069" s="60" t="n">
        <x:f>L5069+K5069</x:f>
        <x:v>866</x:v>
      </x:c>
      <x:c r="N5069" s="60" t="n">
        <x:f>'参数'!$B$10</x:f>
        <x:v>1</x:v>
      </x:c>
      <x:c r="O5069" s="60" t="n">
        <x:f>N5069*'参数'!$B$11</x:f>
        <x:v>2</x:v>
      </x:c>
      <x:c r="P5069" s="60" t="n">
        <x:f>N5069*'参数'!$B$12</x:f>
        <x:v>1</x:v>
      </x:c>
      <x:c r="Q5069" t="str">
        <x:f>C5069&amp;"d"</x:f>
        <x:v>C31d</x:v>
      </x:c>
      <x:c r="R5069" t="str">
        <x:f>C5069&amp;"p"</x:f>
        <x:v>C31p</x:v>
      </x:c>
      <x:c r="S5069" t="str">
        <x:f>IF(AND(L5069&gt;=H5069+I5069+J5069,M5069&gt;L5069,F5069&lt;&gt;""),"PASS","FAIL")</x:f>
        <x:v>PASS</x:v>
      </x:c>
      <x:c r="T5069" t="n">
        <x:v>13</x:v>
      </x:c>
      <x:c r="U5069" t="str">
        <x:v>pickup_after_delivery_completion_plus_usage_lag</x:v>
      </x:c>
    </x:row>
    <x:row r="5070">
      <x:c r="A5070" t="str">
        <x:v>Set2_200-10-3b</x:v>
      </x:c>
      <x:c r="B5070" t="str">
        <x:v>standard_same_day</x:v>
      </x:c>
      <x:c r="C5070" t="str">
        <x:v>C32</x:v>
      </x:c>
      <x:c r="D5070" s="59" t="n">
        <x:v>13</x:v>
      </x:c>
      <x:c r="E5070" s="59" t="n">
        <x:v>15</x:v>
      </x:c>
      <x:c r="F5070" s="59" t="str">
        <x:v>S5</x:v>
      </x:c>
      <x:c r="G5070" s="59" t="n">
        <x:v>264</x:v>
      </x:c>
      <x:c r="H5070" s="59" t="n">
        <x:v>274</x:v>
      </x:c>
      <x:c r="I5070" s="59" t="n">
        <x:v>10</x:v>
      </x:c>
      <x:c r="J5070" s="60" t="n">
        <x:f>'参数'!$C$5</x:f>
        <x:v>360</x:v>
      </x:c>
      <x:c r="K5070" s="60" t="n">
        <x:f>'参数'!$D$5</x:f>
        <x:v>240</x:v>
      </x:c>
      <x:c r="L5070" s="60" t="n">
        <x:f>H5070+I5070+J5070</x:f>
        <x:v>644</x:v>
      </x:c>
      <x:c r="M5070" s="60" t="n">
        <x:f>L5070+K5070</x:f>
        <x:v>884</x:v>
      </x:c>
      <x:c r="N5070" s="60" t="n">
        <x:f>'参数'!$B$10</x:f>
        <x:v>1</x:v>
      </x:c>
      <x:c r="O5070" s="60" t="n">
        <x:f>N5070*'参数'!$B$11</x:f>
        <x:v>2</x:v>
      </x:c>
      <x:c r="P5070" s="60" t="n">
        <x:f>N5070*'参数'!$B$12</x:f>
        <x:v>1</x:v>
      </x:c>
      <x:c r="Q5070" t="str">
        <x:f>C5070&amp;"d"</x:f>
        <x:v>C32d</x:v>
      </x:c>
      <x:c r="R5070" t="str">
        <x:f>C5070&amp;"p"</x:f>
        <x:v>C32p</x:v>
      </x:c>
      <x:c r="S5070" t="str">
        <x:f>IF(AND(L5070&gt;=H5070+I5070+J5070,M5070&gt;L5070,F5070&lt;&gt;""),"PASS","FAIL")</x:f>
        <x:v>PASS</x:v>
      </x:c>
      <x:c r="T5070" t="n">
        <x:v>5</x:v>
      </x:c>
      <x:c r="U5070" t="str">
        <x:v>pickup_after_delivery_completion_plus_usage_lag</x:v>
      </x:c>
    </x:row>
    <x:row r="5071">
      <x:c r="A5071" t="str">
        <x:v>Set2_200-10-3b</x:v>
      </x:c>
      <x:c r="B5071" t="str">
        <x:v>standard_same_day</x:v>
      </x:c>
      <x:c r="C5071" t="str">
        <x:v>C33</x:v>
      </x:c>
      <x:c r="D5071" s="59" t="n">
        <x:v>16</x:v>
      </x:c>
      <x:c r="E5071" s="59" t="n">
        <x:v>13</x:v>
      </x:c>
      <x:c r="F5071" s="59" t="str">
        <x:v>S5</x:v>
      </x:c>
      <x:c r="G5071" s="59" t="n">
        <x:v>469</x:v>
      </x:c>
      <x:c r="H5071" s="59" t="n">
        <x:v>487</x:v>
      </x:c>
      <x:c r="I5071" s="59" t="n">
        <x:v>10</x:v>
      </x:c>
      <x:c r="J5071" s="60" t="n">
        <x:f>'参数'!$C$5</x:f>
        <x:v>360</x:v>
      </x:c>
      <x:c r="K5071" s="60" t="n">
        <x:f>'参数'!$D$5</x:f>
        <x:v>240</x:v>
      </x:c>
      <x:c r="L5071" s="60" t="n">
        <x:f>H5071+I5071+J5071</x:f>
        <x:v>857</x:v>
      </x:c>
      <x:c r="M5071" s="60" t="n">
        <x:f>L5071+K5071</x:f>
        <x:v>1097</x:v>
      </x:c>
      <x:c r="N5071" s="60" t="n">
        <x:f>'参数'!$B$10</x:f>
        <x:v>1</x:v>
      </x:c>
      <x:c r="O5071" s="60" t="n">
        <x:f>N5071*'参数'!$B$11</x:f>
        <x:v>2</x:v>
      </x:c>
      <x:c r="P5071" s="60" t="n">
        <x:f>N5071*'参数'!$B$12</x:f>
        <x:v>1</x:v>
      </x:c>
      <x:c r="Q5071" t="str">
        <x:f>C5071&amp;"d"</x:f>
        <x:v>C33d</x:v>
      </x:c>
      <x:c r="R5071" t="str">
        <x:f>C5071&amp;"p"</x:f>
        <x:v>C33p</x:v>
      </x:c>
      <x:c r="S5071" t="str">
        <x:f>IF(AND(L5071&gt;=H5071+I5071+J5071,M5071&gt;L5071,F5071&lt;&gt;""),"PASS","FAIL")</x:f>
        <x:v>PASS</x:v>
      </x:c>
      <x:c r="T5071" t="n">
        <x:v>7</x:v>
      </x:c>
      <x:c r="U5071" t="str">
        <x:v>pickup_after_delivery_completion_plus_usage_lag</x:v>
      </x:c>
    </x:row>
    <x:row r="5072">
      <x:c r="A5072" t="str">
        <x:v>Set2_200-10-3b</x:v>
      </x:c>
      <x:c r="B5072" t="str">
        <x:v>standard_same_day</x:v>
      </x:c>
      <x:c r="C5072" t="str">
        <x:v>C34</x:v>
      </x:c>
      <x:c r="D5072" s="59" t="n">
        <x:v>9</x:v>
      </x:c>
      <x:c r="E5072" s="59" t="n">
        <x:v>2</x:v>
      </x:c>
      <x:c r="F5072" s="59" t="str">
        <x:v>S5</x:v>
      </x:c>
      <x:c r="G5072" s="59" t="n">
        <x:v>252</x:v>
      </x:c>
      <x:c r="H5072" s="59" t="n">
        <x:v>288</x:v>
      </x:c>
      <x:c r="I5072" s="59" t="n">
        <x:v>10</x:v>
      </x:c>
      <x:c r="J5072" s="60" t="n">
        <x:f>'参数'!$C$5</x:f>
        <x:v>360</x:v>
      </x:c>
      <x:c r="K5072" s="60" t="n">
        <x:f>'参数'!$D$5</x:f>
        <x:v>240</x:v>
      </x:c>
      <x:c r="L5072" s="60" t="n">
        <x:f>H5072+I5072+J5072</x:f>
        <x:v>658</x:v>
      </x:c>
      <x:c r="M5072" s="60" t="n">
        <x:f>L5072+K5072</x:f>
        <x:v>898</x:v>
      </x:c>
      <x:c r="N5072" s="60" t="n">
        <x:f>'参数'!$B$10</x:f>
        <x:v>1</x:v>
      </x:c>
      <x:c r="O5072" s="60" t="n">
        <x:f>N5072*'参数'!$B$11</x:f>
        <x:v>2</x:v>
      </x:c>
      <x:c r="P5072" s="60" t="n">
        <x:f>N5072*'参数'!$B$12</x:f>
        <x:v>1</x:v>
      </x:c>
      <x:c r="Q5072" t="str">
        <x:f>C5072&amp;"d"</x:f>
        <x:v>C34d</x:v>
      </x:c>
      <x:c r="R5072" t="str">
        <x:f>C5072&amp;"p"</x:f>
        <x:v>C34p</x:v>
      </x:c>
      <x:c r="S5072" t="str">
        <x:f>IF(AND(L5072&gt;=H5072+I5072+J5072,M5072&gt;L5072,F5072&lt;&gt;""),"PASS","FAIL")</x:f>
        <x:v>PASS</x:v>
      </x:c>
      <x:c r="T5072" t="n">
        <x:v>2</x:v>
      </x:c>
      <x:c r="U5072" t="str">
        <x:v>pickup_after_delivery_completion_plus_usage_lag</x:v>
      </x:c>
    </x:row>
    <x:row r="5073">
      <x:c r="A5073" t="str">
        <x:v>Set2_200-10-3b</x:v>
      </x:c>
      <x:c r="B5073" t="str">
        <x:v>standard_same_day</x:v>
      </x:c>
      <x:c r="C5073" t="str">
        <x:v>C35</x:v>
      </x:c>
      <x:c r="D5073" s="59" t="n">
        <x:v>2</x:v>
      </x:c>
      <x:c r="E5073" s="59" t="n">
        <x:v>7</x:v>
      </x:c>
      <x:c r="F5073" s="59" t="str">
        <x:v>S2</x:v>
      </x:c>
      <x:c r="G5073" s="59" t="n">
        <x:v>391</x:v>
      </x:c>
      <x:c r="H5073" s="59" t="n">
        <x:v>419</x:v>
      </x:c>
      <x:c r="I5073" s="59" t="n">
        <x:v>10</x:v>
      </x:c>
      <x:c r="J5073" s="60" t="n">
        <x:f>'参数'!$C$5</x:f>
        <x:v>360</x:v>
      </x:c>
      <x:c r="K5073" s="60" t="n">
        <x:f>'参数'!$D$5</x:f>
        <x:v>240</x:v>
      </x:c>
      <x:c r="L5073" s="60" t="n">
        <x:f>H5073+I5073+J5073</x:f>
        <x:v>789</x:v>
      </x:c>
      <x:c r="M5073" s="60" t="n">
        <x:f>L5073+K5073</x:f>
        <x:v>1029</x:v>
      </x:c>
      <x:c r="N5073" s="60" t="n">
        <x:f>'参数'!$B$10</x:f>
        <x:v>1</x:v>
      </x:c>
      <x:c r="O5073" s="60" t="n">
        <x:f>N5073*'参数'!$B$11</x:f>
        <x:v>2</x:v>
      </x:c>
      <x:c r="P5073" s="60" t="n">
        <x:f>N5073*'参数'!$B$12</x:f>
        <x:v>1</x:v>
      </x:c>
      <x:c r="Q5073" t="str">
        <x:f>C5073&amp;"d"</x:f>
        <x:v>C35d</x:v>
      </x:c>
      <x:c r="R5073" t="str">
        <x:f>C5073&amp;"p"</x:f>
        <x:v>C35p</x:v>
      </x:c>
      <x:c r="S5073" t="str">
        <x:f>IF(AND(L5073&gt;=H5073+I5073+J5073,M5073&gt;L5073,F5073&lt;&gt;""),"PASS","FAIL")</x:f>
        <x:v>PASS</x:v>
      </x:c>
      <x:c r="T5073" t="n">
        <x:v>10</x:v>
      </x:c>
      <x:c r="U5073" t="str">
        <x:v>pickup_after_delivery_completion_plus_usage_lag</x:v>
      </x:c>
    </x:row>
    <x:row r="5074">
      <x:c r="A5074" t="str">
        <x:v>Set2_200-10-3b</x:v>
      </x:c>
      <x:c r="B5074" t="str">
        <x:v>standard_same_day</x:v>
      </x:c>
      <x:c r="C5074" t="str">
        <x:v>C36</x:v>
      </x:c>
      <x:c r="D5074" s="59" t="n">
        <x:v>17</x:v>
      </x:c>
      <x:c r="E5074" s="59" t="n">
        <x:v>11</x:v>
      </x:c>
      <x:c r="F5074" s="59" t="str">
        <x:v>S5</x:v>
      </x:c>
      <x:c r="G5074" s="59" t="n">
        <x:v>470</x:v>
      </x:c>
      <x:c r="H5074" s="59" t="n">
        <x:v>508</x:v>
      </x:c>
      <x:c r="I5074" s="59" t="n">
        <x:v>10</x:v>
      </x:c>
      <x:c r="J5074" s="60" t="n">
        <x:f>'参数'!$C$5</x:f>
        <x:v>360</x:v>
      </x:c>
      <x:c r="K5074" s="60" t="n">
        <x:f>'参数'!$D$5</x:f>
        <x:v>240</x:v>
      </x:c>
      <x:c r="L5074" s="60" t="n">
        <x:f>H5074+I5074+J5074</x:f>
        <x:v>878</x:v>
      </x:c>
      <x:c r="M5074" s="60" t="n">
        <x:f>L5074+K5074</x:f>
        <x:v>1118</x:v>
      </x:c>
      <x:c r="N5074" s="60" t="n">
        <x:f>'参数'!$B$10</x:f>
        <x:v>1</x:v>
      </x:c>
      <x:c r="O5074" s="60" t="n">
        <x:f>N5074*'参数'!$B$11</x:f>
        <x:v>2</x:v>
      </x:c>
      <x:c r="P5074" s="60" t="n">
        <x:f>N5074*'参数'!$B$12</x:f>
        <x:v>1</x:v>
      </x:c>
      <x:c r="Q5074" t="str">
        <x:f>C5074&amp;"d"</x:f>
        <x:v>C36d</x:v>
      </x:c>
      <x:c r="R5074" t="str">
        <x:f>C5074&amp;"p"</x:f>
        <x:v>C36p</x:v>
      </x:c>
      <x:c r="S5074" t="str">
        <x:f>IF(AND(L5074&gt;=H5074+I5074+J5074,M5074&gt;L5074,F5074&lt;&gt;""),"PASS","FAIL")</x:f>
        <x:v>PASS</x:v>
      </x:c>
      <x:c r="T5074" t="n">
        <x:v>6</x:v>
      </x:c>
      <x:c r="U5074" t="str">
        <x:v>pickup_after_delivery_completion_plus_usage_lag</x:v>
      </x:c>
    </x:row>
    <x:row r="5075">
      <x:c r="A5075" t="str">
        <x:v>Set2_200-10-3b</x:v>
      </x:c>
      <x:c r="B5075" t="str">
        <x:v>standard_same_day</x:v>
      </x:c>
      <x:c r="C5075" t="str">
        <x:v>C37</x:v>
      </x:c>
      <x:c r="D5075" s="59" t="n">
        <x:v>16</x:v>
      </x:c>
      <x:c r="E5075" s="59" t="n">
        <x:v>16</x:v>
      </x:c>
      <x:c r="F5075" s="59" t="str">
        <x:v>S5</x:v>
      </x:c>
      <x:c r="G5075" s="59" t="n">
        <x:v>390</x:v>
      </x:c>
      <x:c r="H5075" s="59" t="n">
        <x:v>416</x:v>
      </x:c>
      <x:c r="I5075" s="59" t="n">
        <x:v>10</x:v>
      </x:c>
      <x:c r="J5075" s="60" t="n">
        <x:f>'参数'!$C$5</x:f>
        <x:v>360</x:v>
      </x:c>
      <x:c r="K5075" s="60" t="n">
        <x:f>'参数'!$D$5</x:f>
        <x:v>240</x:v>
      </x:c>
      <x:c r="L5075" s="60" t="n">
        <x:f>H5075+I5075+J5075</x:f>
        <x:v>786</x:v>
      </x:c>
      <x:c r="M5075" s="60" t="n">
        <x:f>L5075+K5075</x:f>
        <x:v>1026</x:v>
      </x:c>
      <x:c r="N5075" s="60" t="n">
        <x:f>'参数'!$B$10</x:f>
        <x:v>1</x:v>
      </x:c>
      <x:c r="O5075" s="60" t="n">
        <x:f>N5075*'参数'!$B$11</x:f>
        <x:v>2</x:v>
      </x:c>
      <x:c r="P5075" s="60" t="n">
        <x:f>N5075*'参数'!$B$12</x:f>
        <x:v>1</x:v>
      </x:c>
      <x:c r="Q5075" t="str">
        <x:f>C5075&amp;"d"</x:f>
        <x:v>C37d</x:v>
      </x:c>
      <x:c r="R5075" t="str">
        <x:f>C5075&amp;"p"</x:f>
        <x:v>C37p</x:v>
      </x:c>
      <x:c r="S5075" t="str">
        <x:f>IF(AND(L5075&gt;=H5075+I5075+J5075,M5075&gt;L5075,F5075&lt;&gt;""),"PASS","FAIL")</x:f>
        <x:v>PASS</x:v>
      </x:c>
      <x:c r="T5075" t="n">
        <x:v>7</x:v>
      </x:c>
      <x:c r="U5075" t="str">
        <x:v>pickup_after_delivery_completion_plus_usage_lag</x:v>
      </x:c>
    </x:row>
    <x:row r="5076">
      <x:c r="A5076" t="str">
        <x:v>Set2_200-10-3b</x:v>
      </x:c>
      <x:c r="B5076" t="str">
        <x:v>standard_same_day</x:v>
      </x:c>
      <x:c r="C5076" t="str">
        <x:v>C38</x:v>
      </x:c>
      <x:c r="D5076" s="59" t="n">
        <x:v>6</x:v>
      </x:c>
      <x:c r="E5076" s="59" t="n">
        <x:v>11</x:v>
      </x:c>
      <x:c r="F5076" s="59" t="str">
        <x:v>S5</x:v>
      </x:c>
      <x:c r="G5076" s="59" t="n">
        <x:v>298</x:v>
      </x:c>
      <x:c r="H5076" s="59" t="n">
        <x:v>316</x:v>
      </x:c>
      <x:c r="I5076" s="59" t="n">
        <x:v>10</x:v>
      </x:c>
      <x:c r="J5076" s="60" t="n">
        <x:f>'参数'!$C$5</x:f>
        <x:v>360</x:v>
      </x:c>
      <x:c r="K5076" s="60" t="n">
        <x:f>'参数'!$D$5</x:f>
        <x:v>240</x:v>
      </x:c>
      <x:c r="L5076" s="60" t="n">
        <x:f>H5076+I5076+J5076</x:f>
        <x:v>686</x:v>
      </x:c>
      <x:c r="M5076" s="60" t="n">
        <x:f>L5076+K5076</x:f>
        <x:v>926</x:v>
      </x:c>
      <x:c r="N5076" s="60" t="n">
        <x:f>'参数'!$B$10</x:f>
        <x:v>1</x:v>
      </x:c>
      <x:c r="O5076" s="60" t="n">
        <x:f>N5076*'参数'!$B$11</x:f>
        <x:v>2</x:v>
      </x:c>
      <x:c r="P5076" s="60" t="n">
        <x:f>N5076*'参数'!$B$12</x:f>
        <x:v>1</x:v>
      </x:c>
      <x:c r="Q5076" t="str">
        <x:f>C5076&amp;"d"</x:f>
        <x:v>C38d</x:v>
      </x:c>
      <x:c r="R5076" t="str">
        <x:f>C5076&amp;"p"</x:f>
        <x:v>C38p</x:v>
      </x:c>
      <x:c r="S5076" t="str">
        <x:f>IF(AND(L5076&gt;=H5076+I5076+J5076,M5076&gt;L5076,F5076&lt;&gt;""),"PASS","FAIL")</x:f>
        <x:v>PASS</x:v>
      </x:c>
      <x:c r="T5076" t="n">
        <x:v>2</x:v>
      </x:c>
      <x:c r="U5076" t="str">
        <x:v>pickup_after_delivery_completion_plus_usage_lag</x:v>
      </x:c>
    </x:row>
    <x:row r="5077">
      <x:c r="A5077" t="str">
        <x:v>Set2_200-10-3b</x:v>
      </x:c>
      <x:c r="B5077" t="str">
        <x:v>standard_same_day</x:v>
      </x:c>
      <x:c r="C5077" t="str">
        <x:v>C39</x:v>
      </x:c>
      <x:c r="D5077" s="59" t="n">
        <x:v>7</x:v>
      </x:c>
      <x:c r="E5077" s="59" t="n">
        <x:v>14</x:v>
      </x:c>
      <x:c r="F5077" s="59" t="str">
        <x:v>S5</x:v>
      </x:c>
      <x:c r="G5077" s="59" t="n">
        <x:v>591</x:v>
      </x:c>
      <x:c r="H5077" s="59" t="n">
        <x:v>609</x:v>
      </x:c>
      <x:c r="I5077" s="59" t="n">
        <x:v>10</x:v>
      </x:c>
      <x:c r="J5077" s="60" t="n">
        <x:f>'参数'!$C$5</x:f>
        <x:v>360</x:v>
      </x:c>
      <x:c r="K5077" s="60" t="n">
        <x:f>'参数'!$D$5</x:f>
        <x:v>240</x:v>
      </x:c>
      <x:c r="L5077" s="60" t="n">
        <x:f>H5077+I5077+J5077</x:f>
        <x:v>979</x:v>
      </x:c>
      <x:c r="M5077" s="60" t="n">
        <x:f>L5077+K5077</x:f>
        <x:v>1219</x:v>
      </x:c>
      <x:c r="N5077" s="60" t="n">
        <x:f>'参数'!$B$10</x:f>
        <x:v>1</x:v>
      </x:c>
      <x:c r="O5077" s="60" t="n">
        <x:f>N5077*'参数'!$B$11</x:f>
        <x:v>2</x:v>
      </x:c>
      <x:c r="P5077" s="60" t="n">
        <x:f>N5077*'参数'!$B$12</x:f>
        <x:v>1</x:v>
      </x:c>
      <x:c r="Q5077" t="str">
        <x:f>C5077&amp;"d"</x:f>
        <x:v>C39d</x:v>
      </x:c>
      <x:c r="R5077" t="str">
        <x:f>C5077&amp;"p"</x:f>
        <x:v>C39p</x:v>
      </x:c>
      <x:c r="S5077" t="str">
        <x:f>IF(AND(L5077&gt;=H5077+I5077+J5077,M5077&gt;L5077,F5077&lt;&gt;""),"PASS","FAIL")</x:f>
        <x:v>PASS</x:v>
      </x:c>
      <x:c r="T5077" t="n">
        <x:v>14</x:v>
      </x:c>
      <x:c r="U5077" t="str">
        <x:v>pickup_after_delivery_completion_plus_usage_lag</x:v>
      </x:c>
    </x:row>
    <x:row r="5078">
      <x:c r="A5078" t="str">
        <x:v>Set2_200-10-3b</x:v>
      </x:c>
      <x:c r="B5078" t="str">
        <x:v>standard_same_day</x:v>
      </x:c>
      <x:c r="C5078" t="str">
        <x:v>C40</x:v>
      </x:c>
      <x:c r="D5078" s="59" t="n">
        <x:v>1</x:v>
      </x:c>
      <x:c r="E5078" s="59" t="n">
        <x:v>5</x:v>
      </x:c>
      <x:c r="F5078" s="59" t="str">
        <x:v>S2</x:v>
      </x:c>
      <x:c r="G5078" s="59" t="n">
        <x:v>455</x:v>
      </x:c>
      <x:c r="H5078" s="59" t="n">
        <x:v>475</x:v>
      </x:c>
      <x:c r="I5078" s="59" t="n">
        <x:v>10</x:v>
      </x:c>
      <x:c r="J5078" s="60" t="n">
        <x:f>'参数'!$C$5</x:f>
        <x:v>360</x:v>
      </x:c>
      <x:c r="K5078" s="60" t="n">
        <x:f>'参数'!$D$5</x:f>
        <x:v>240</x:v>
      </x:c>
      <x:c r="L5078" s="60" t="n">
        <x:f>H5078+I5078+J5078</x:f>
        <x:v>845</x:v>
      </x:c>
      <x:c r="M5078" s="60" t="n">
        <x:f>L5078+K5078</x:f>
        <x:v>1085</x:v>
      </x:c>
      <x:c r="N5078" s="60" t="n">
        <x:f>'参数'!$B$10</x:f>
        <x:v>1</x:v>
      </x:c>
      <x:c r="O5078" s="60" t="n">
        <x:f>N5078*'参数'!$B$11</x:f>
        <x:v>2</x:v>
      </x:c>
      <x:c r="P5078" s="60" t="n">
        <x:f>N5078*'参数'!$B$12</x:f>
        <x:v>1</x:v>
      </x:c>
      <x:c r="Q5078" t="str">
        <x:f>C5078&amp;"d"</x:f>
        <x:v>C40d</x:v>
      </x:c>
      <x:c r="R5078" t="str">
        <x:f>C5078&amp;"p"</x:f>
        <x:v>C40p</x:v>
      </x:c>
      <x:c r="S5078" t="str">
        <x:f>IF(AND(L5078&gt;=H5078+I5078+J5078,M5078&gt;L5078,F5078&lt;&gt;""),"PASS","FAIL")</x:f>
        <x:v>PASS</x:v>
      </x:c>
      <x:c r="T5078" t="n">
        <x:v>16</x:v>
      </x:c>
      <x:c r="U5078" t="str">
        <x:v>pickup_after_delivery_completion_plus_usage_lag</x:v>
      </x:c>
    </x:row>
    <x:row r="5079">
      <x:c r="A5079" t="str">
        <x:v>Set2_200-10-3b</x:v>
      </x:c>
      <x:c r="B5079" t="str">
        <x:v>standard_same_day</x:v>
      </x:c>
      <x:c r="C5079" t="str">
        <x:v>C41</x:v>
      </x:c>
      <x:c r="D5079" s="59" t="n">
        <x:v>17</x:v>
      </x:c>
      <x:c r="E5079" s="59" t="n">
        <x:v>12</x:v>
      </x:c>
      <x:c r="F5079" s="59" t="str">
        <x:v>S5</x:v>
      </x:c>
      <x:c r="G5079" s="59" t="n">
        <x:v>197</x:v>
      </x:c>
      <x:c r="H5079" s="59" t="n">
        <x:v>215</x:v>
      </x:c>
      <x:c r="I5079" s="59" t="n">
        <x:v>10</x:v>
      </x:c>
      <x:c r="J5079" s="60" t="n">
        <x:f>'参数'!$C$5</x:f>
        <x:v>360</x:v>
      </x:c>
      <x:c r="K5079" s="60" t="n">
        <x:f>'参数'!$D$5</x:f>
        <x:v>240</x:v>
      </x:c>
      <x:c r="L5079" s="60" t="n">
        <x:f>H5079+I5079+J5079</x:f>
        <x:v>585</x:v>
      </x:c>
      <x:c r="M5079" s="60" t="n">
        <x:f>L5079+K5079</x:f>
        <x:v>825</x:v>
      </x:c>
      <x:c r="N5079" s="60" t="n">
        <x:f>'参数'!$B$10</x:f>
        <x:v>1</x:v>
      </x:c>
      <x:c r="O5079" s="60" t="n">
        <x:f>N5079*'参数'!$B$11</x:f>
        <x:v>2</x:v>
      </x:c>
      <x:c r="P5079" s="60" t="n">
        <x:f>N5079*'参数'!$B$12</x:f>
        <x:v>1</x:v>
      </x:c>
      <x:c r="Q5079" t="str">
        <x:f>C5079&amp;"d"</x:f>
        <x:v>C41d</x:v>
      </x:c>
      <x:c r="R5079" t="str">
        <x:f>C5079&amp;"p"</x:f>
        <x:v>C41p</x:v>
      </x:c>
      <x:c r="S5079" t="str">
        <x:f>IF(AND(L5079&gt;=H5079+I5079+J5079,M5079&gt;L5079,F5079&lt;&gt;""),"PASS","FAIL")</x:f>
        <x:v>PASS</x:v>
      </x:c>
      <x:c r="T5079" t="n">
        <x:v>3</x:v>
      </x:c>
      <x:c r="U5079" t="str">
        <x:v>pickup_after_delivery_completion_plus_usage_lag</x:v>
      </x:c>
    </x:row>
    <x:row r="5080">
      <x:c r="A5080" t="str">
        <x:v>Set2_200-10-3b</x:v>
      </x:c>
      <x:c r="B5080" t="str">
        <x:v>standard_same_day</x:v>
      </x:c>
      <x:c r="C5080" t="str">
        <x:v>C42</x:v>
      </x:c>
      <x:c r="D5080" s="59" t="n">
        <x:v>8</x:v>
      </x:c>
      <x:c r="E5080" s="59" t="n">
        <x:v>11</x:v>
      </x:c>
      <x:c r="F5080" s="59" t="str">
        <x:v>S5</x:v>
      </x:c>
      <x:c r="G5080" s="59" t="n">
        <x:v>78</x:v>
      </x:c>
      <x:c r="H5080" s="59" t="n">
        <x:v>110</x:v>
      </x:c>
      <x:c r="I5080" s="59" t="n">
        <x:v>10</x:v>
      </x:c>
      <x:c r="J5080" s="60" t="n">
        <x:f>'参数'!$C$5</x:f>
        <x:v>360</x:v>
      </x:c>
      <x:c r="K5080" s="60" t="n">
        <x:f>'参数'!$D$5</x:f>
        <x:v>240</x:v>
      </x:c>
      <x:c r="L5080" s="60" t="n">
        <x:f>H5080+I5080+J5080</x:f>
        <x:v>480</x:v>
      </x:c>
      <x:c r="M5080" s="60" t="n">
        <x:f>L5080+K5080</x:f>
        <x:v>720</x:v>
      </x:c>
      <x:c r="N5080" s="60" t="n">
        <x:f>'参数'!$B$10</x:f>
        <x:v>1</x:v>
      </x:c>
      <x:c r="O5080" s="60" t="n">
        <x:f>N5080*'参数'!$B$11</x:f>
        <x:v>2</x:v>
      </x:c>
      <x:c r="P5080" s="60" t="n">
        <x:f>N5080*'参数'!$B$12</x:f>
        <x:v>1</x:v>
      </x:c>
      <x:c r="Q5080" t="str">
        <x:f>C5080&amp;"d"</x:f>
        <x:v>C42d</x:v>
      </x:c>
      <x:c r="R5080" t="str">
        <x:f>C5080&amp;"p"</x:f>
        <x:v>C42p</x:v>
      </x:c>
      <x:c r="S5080" t="str">
        <x:f>IF(AND(L5080&gt;=H5080+I5080+J5080,M5080&gt;L5080,F5080&lt;&gt;""),"PASS","FAIL")</x:f>
        <x:v>PASS</x:v>
      </x:c>
      <x:c r="T5080" t="n">
        <x:v>3</x:v>
      </x:c>
      <x:c r="U5080" t="str">
        <x:v>pickup_after_delivery_completion_plus_usage_lag</x:v>
      </x:c>
    </x:row>
    <x:row r="5081">
      <x:c r="A5081" t="str">
        <x:v>Set2_200-10-3b</x:v>
      </x:c>
      <x:c r="B5081" t="str">
        <x:v>standard_same_day</x:v>
      </x:c>
      <x:c r="C5081" t="str">
        <x:v>C43</x:v>
      </x:c>
      <x:c r="D5081" s="59" t="n">
        <x:v>12</x:v>
      </x:c>
      <x:c r="E5081" s="59" t="n">
        <x:v>4</x:v>
      </x:c>
      <x:c r="F5081" s="59" t="str">
        <x:v>S5</x:v>
      </x:c>
      <x:c r="G5081" s="59" t="n">
        <x:v>399</x:v>
      </x:c>
      <x:c r="H5081" s="59" t="n">
        <x:v>433</x:v>
      </x:c>
      <x:c r="I5081" s="59" t="n">
        <x:v>10</x:v>
      </x:c>
      <x:c r="J5081" s="60" t="n">
        <x:f>'参数'!$C$5</x:f>
        <x:v>360</x:v>
      </x:c>
      <x:c r="K5081" s="60" t="n">
        <x:f>'参数'!$D$5</x:f>
        <x:v>240</x:v>
      </x:c>
      <x:c r="L5081" s="60" t="n">
        <x:f>H5081+I5081+J5081</x:f>
        <x:v>803</x:v>
      </x:c>
      <x:c r="M5081" s="60" t="n">
        <x:f>L5081+K5081</x:f>
        <x:v>1043</x:v>
      </x:c>
      <x:c r="N5081" s="60" t="n">
        <x:f>'参数'!$B$10</x:f>
        <x:v>1</x:v>
      </x:c>
      <x:c r="O5081" s="60" t="n">
        <x:f>N5081*'参数'!$B$11</x:f>
        <x:v>2</x:v>
      </x:c>
      <x:c r="P5081" s="60" t="n">
        <x:f>N5081*'参数'!$B$12</x:f>
        <x:v>1</x:v>
      </x:c>
      <x:c r="Q5081" t="str">
        <x:f>C5081&amp;"d"</x:f>
        <x:v>C43d</x:v>
      </x:c>
      <x:c r="R5081" t="str">
        <x:f>C5081&amp;"p"</x:f>
        <x:v>C43p</x:v>
      </x:c>
      <x:c r="S5081" t="str">
        <x:f>IF(AND(L5081&gt;=H5081+I5081+J5081,M5081&gt;L5081,F5081&lt;&gt;""),"PASS","FAIL")</x:f>
        <x:v>PASS</x:v>
      </x:c>
      <x:c r="T5081" t="n">
        <x:v>4</x:v>
      </x:c>
      <x:c r="U5081" t="str">
        <x:v>pickup_after_delivery_completion_plus_usage_lag</x:v>
      </x:c>
    </x:row>
    <x:row r="5082">
      <x:c r="A5082" t="str">
        <x:v>Set2_200-10-3b</x:v>
      </x:c>
      <x:c r="B5082" t="str">
        <x:v>standard_same_day</x:v>
      </x:c>
      <x:c r="C5082" t="str">
        <x:v>C44</x:v>
      </x:c>
      <x:c r="D5082" s="59" t="n">
        <x:v>19</x:v>
      </x:c>
      <x:c r="E5082" s="59" t="n">
        <x:v>3</x:v>
      </x:c>
      <x:c r="F5082" s="59" t="str">
        <x:v>S5</x:v>
      </x:c>
      <x:c r="G5082" s="59" t="n">
        <x:v>232</x:v>
      </x:c>
      <x:c r="H5082" s="59" t="n">
        <x:v>252</x:v>
      </x:c>
      <x:c r="I5082" s="59" t="n">
        <x:v>10</x:v>
      </x:c>
      <x:c r="J5082" s="60" t="n">
        <x:f>'参数'!$C$5</x:f>
        <x:v>360</x:v>
      </x:c>
      <x:c r="K5082" s="60" t="n">
        <x:f>'参数'!$D$5</x:f>
        <x:v>240</x:v>
      </x:c>
      <x:c r="L5082" s="60" t="n">
        <x:f>H5082+I5082+J5082</x:f>
        <x:v>622</x:v>
      </x:c>
      <x:c r="M5082" s="60" t="n">
        <x:f>L5082+K5082</x:f>
        <x:v>862</x:v>
      </x:c>
      <x:c r="N5082" s="60" t="n">
        <x:f>'参数'!$B$10</x:f>
        <x:v>1</x:v>
      </x:c>
      <x:c r="O5082" s="60" t="n">
        <x:f>N5082*'参数'!$B$11</x:f>
        <x:v>2</x:v>
      </x:c>
      <x:c r="P5082" s="60" t="n">
        <x:f>N5082*'参数'!$B$12</x:f>
        <x:v>1</x:v>
      </x:c>
      <x:c r="Q5082" t="str">
        <x:f>C5082&amp;"d"</x:f>
        <x:v>C44d</x:v>
      </x:c>
      <x:c r="R5082" t="str">
        <x:f>C5082&amp;"p"</x:f>
        <x:v>C44p</x:v>
      </x:c>
      <x:c r="S5082" t="str">
        <x:f>IF(AND(L5082&gt;=H5082+I5082+J5082,M5082&gt;L5082,F5082&lt;&gt;""),"PASS","FAIL")</x:f>
        <x:v>PASS</x:v>
      </x:c>
      <x:c r="T5082" t="n">
        <x:v>0</x:v>
      </x:c>
      <x:c r="U5082" t="str">
        <x:v>pickup_after_delivery_completion_plus_usage_lag</x:v>
      </x:c>
    </x:row>
    <x:row r="5083">
      <x:c r="A5083" t="str">
        <x:v>Set2_200-10-3b</x:v>
      </x:c>
      <x:c r="B5083" t="str">
        <x:v>standard_same_day</x:v>
      </x:c>
      <x:c r="C5083" t="str">
        <x:v>C45</x:v>
      </x:c>
      <x:c r="D5083" s="59" t="n">
        <x:v>7</x:v>
      </x:c>
      <x:c r="E5083" s="59" t="n">
        <x:v>6</x:v>
      </x:c>
      <x:c r="F5083" s="59" t="str">
        <x:v>S5</x:v>
      </x:c>
      <x:c r="G5083" s="59" t="n">
        <x:v>169</x:v>
      </x:c>
      <x:c r="H5083" s="59" t="n">
        <x:v>205</x:v>
      </x:c>
      <x:c r="I5083" s="59" t="n">
        <x:v>10</x:v>
      </x:c>
      <x:c r="J5083" s="60" t="n">
        <x:f>'参数'!$C$5</x:f>
        <x:v>360</x:v>
      </x:c>
      <x:c r="K5083" s="60" t="n">
        <x:f>'参数'!$D$5</x:f>
        <x:v>240</x:v>
      </x:c>
      <x:c r="L5083" s="60" t="n">
        <x:f>H5083+I5083+J5083</x:f>
        <x:v>575</x:v>
      </x:c>
      <x:c r="M5083" s="60" t="n">
        <x:f>L5083+K5083</x:f>
        <x:v>815</x:v>
      </x:c>
      <x:c r="N5083" s="60" t="n">
        <x:f>'参数'!$B$10</x:f>
        <x:v>1</x:v>
      </x:c>
      <x:c r="O5083" s="60" t="n">
        <x:f>N5083*'参数'!$B$11</x:f>
        <x:v>2</x:v>
      </x:c>
      <x:c r="P5083" s="60" t="n">
        <x:f>N5083*'参数'!$B$12</x:f>
        <x:v>1</x:v>
      </x:c>
      <x:c r="Q5083" t="str">
        <x:f>C5083&amp;"d"</x:f>
        <x:v>C45d</x:v>
      </x:c>
      <x:c r="R5083" t="str">
        <x:f>C5083&amp;"p"</x:f>
        <x:v>C45p</x:v>
      </x:c>
      <x:c r="S5083" t="str">
        <x:f>IF(AND(L5083&gt;=H5083+I5083+J5083,M5083&gt;L5083,F5083&lt;&gt;""),"PASS","FAIL")</x:f>
        <x:v>PASS</x:v>
      </x:c>
      <x:c r="T5083" t="n">
        <x:v>17</x:v>
      </x:c>
      <x:c r="U5083" t="str">
        <x:v>pickup_after_delivery_completion_plus_usage_lag</x:v>
      </x:c>
    </x:row>
    <x:row r="5084">
      <x:c r="A5084" t="str">
        <x:v>Set2_200-10-3b</x:v>
      </x:c>
      <x:c r="B5084" t="str">
        <x:v>standard_same_day</x:v>
      </x:c>
      <x:c r="C5084" t="str">
        <x:v>C46</x:v>
      </x:c>
      <x:c r="D5084" s="59" t="n">
        <x:v>13</x:v>
      </x:c>
      <x:c r="E5084" s="59" t="n">
        <x:v>18</x:v>
      </x:c>
      <x:c r="F5084" s="59" t="str">
        <x:v>S5</x:v>
      </x:c>
      <x:c r="G5084" s="59" t="n">
        <x:v>221</x:v>
      </x:c>
      <x:c r="H5084" s="59" t="n">
        <x:v>235</x:v>
      </x:c>
      <x:c r="I5084" s="59" t="n">
        <x:v>10</x:v>
      </x:c>
      <x:c r="J5084" s="60" t="n">
        <x:f>'参数'!$C$5</x:f>
        <x:v>360</x:v>
      </x:c>
      <x:c r="K5084" s="60" t="n">
        <x:f>'参数'!$D$5</x:f>
        <x:v>240</x:v>
      </x:c>
      <x:c r="L5084" s="60" t="n">
        <x:f>H5084+I5084+J5084</x:f>
        <x:v>605</x:v>
      </x:c>
      <x:c r="M5084" s="60" t="n">
        <x:f>L5084+K5084</x:f>
        <x:v>845</x:v>
      </x:c>
      <x:c r="N5084" s="60" t="n">
        <x:f>'参数'!$B$10</x:f>
        <x:v>1</x:v>
      </x:c>
      <x:c r="O5084" s="60" t="n">
        <x:f>N5084*'参数'!$B$11</x:f>
        <x:v>2</x:v>
      </x:c>
      <x:c r="P5084" s="60" t="n">
        <x:f>N5084*'参数'!$B$12</x:f>
        <x:v>1</x:v>
      </x:c>
      <x:c r="Q5084" t="str">
        <x:f>C5084&amp;"d"</x:f>
        <x:v>C46d</x:v>
      </x:c>
      <x:c r="R5084" t="str">
        <x:f>C5084&amp;"p"</x:f>
        <x:v>C46p</x:v>
      </x:c>
      <x:c r="S5084" t="str">
        <x:f>IF(AND(L5084&gt;=H5084+I5084+J5084,M5084&gt;L5084,F5084&lt;&gt;""),"PASS","FAIL")</x:f>
        <x:v>PASS</x:v>
      </x:c>
      <x:c r="T5084" t="n">
        <x:v>9</x:v>
      </x:c>
      <x:c r="U5084" t="str">
        <x:v>pickup_after_delivery_completion_plus_usage_lag</x:v>
      </x:c>
    </x:row>
    <x:row r="5085">
      <x:c r="A5085" t="str">
        <x:v>Set2_200-10-3b</x:v>
      </x:c>
      <x:c r="B5085" t="str">
        <x:v>standard_same_day</x:v>
      </x:c>
      <x:c r="C5085" t="str">
        <x:v>C47</x:v>
      </x:c>
      <x:c r="D5085" s="59" t="n">
        <x:v>7</x:v>
      </x:c>
      <x:c r="E5085" s="59" t="n">
        <x:v>17</x:v>
      </x:c>
      <x:c r="F5085" s="59" t="str">
        <x:v>S5</x:v>
      </x:c>
      <x:c r="G5085" s="59" t="n">
        <x:v>411</x:v>
      </x:c>
      <x:c r="H5085" s="59" t="n">
        <x:v>425</x:v>
      </x:c>
      <x:c r="I5085" s="59" t="n">
        <x:v>10</x:v>
      </x:c>
      <x:c r="J5085" s="60" t="n">
        <x:f>'参数'!$C$5</x:f>
        <x:v>360</x:v>
      </x:c>
      <x:c r="K5085" s="60" t="n">
        <x:f>'参数'!$D$5</x:f>
        <x:v>240</x:v>
      </x:c>
      <x:c r="L5085" s="60" t="n">
        <x:f>H5085+I5085+J5085</x:f>
        <x:v>795</x:v>
      </x:c>
      <x:c r="M5085" s="60" t="n">
        <x:f>L5085+K5085</x:f>
        <x:v>1035</x:v>
      </x:c>
      <x:c r="N5085" s="60" t="n">
        <x:f>'参数'!$B$10</x:f>
        <x:v>1</x:v>
      </x:c>
      <x:c r="O5085" s="60" t="n">
        <x:f>N5085*'参数'!$B$11</x:f>
        <x:v>2</x:v>
      </x:c>
      <x:c r="P5085" s="60" t="n">
        <x:f>N5085*'参数'!$B$12</x:f>
        <x:v>1</x:v>
      </x:c>
      <x:c r="Q5085" t="str">
        <x:f>C5085&amp;"d"</x:f>
        <x:v>C47d</x:v>
      </x:c>
      <x:c r="R5085" t="str">
        <x:f>C5085&amp;"p"</x:f>
        <x:v>C47p</x:v>
      </x:c>
      <x:c r="S5085" t="str">
        <x:f>IF(AND(L5085&gt;=H5085+I5085+J5085,M5085&gt;L5085,F5085&lt;&gt;""),"PASS","FAIL")</x:f>
        <x:v>PASS</x:v>
      </x:c>
      <x:c r="T5085" t="n">
        <x:v>11</x:v>
      </x:c>
      <x:c r="U5085" t="str">
        <x:v>pickup_after_delivery_completion_plus_usage_lag</x:v>
      </x:c>
    </x:row>
    <x:row r="5086">
      <x:c r="A5086" t="str">
        <x:v>Set2_200-10-3b</x:v>
      </x:c>
      <x:c r="B5086" t="str">
        <x:v>standard_same_day</x:v>
      </x:c>
      <x:c r="C5086" t="str">
        <x:v>C48</x:v>
      </x:c>
      <x:c r="D5086" s="59" t="n">
        <x:v>8</x:v>
      </x:c>
      <x:c r="E5086" s="59" t="n">
        <x:v>17</x:v>
      </x:c>
      <x:c r="F5086" s="59" t="str">
        <x:v>S5</x:v>
      </x:c>
      <x:c r="G5086" s="59" t="n">
        <x:v>521</x:v>
      </x:c>
      <x:c r="H5086" s="59" t="n">
        <x:v>543</x:v>
      </x:c>
      <x:c r="I5086" s="59" t="n">
        <x:v>10</x:v>
      </x:c>
      <x:c r="J5086" s="60" t="n">
        <x:f>'参数'!$C$5</x:f>
        <x:v>360</x:v>
      </x:c>
      <x:c r="K5086" s="60" t="n">
        <x:f>'参数'!$D$5</x:f>
        <x:v>240</x:v>
      </x:c>
      <x:c r="L5086" s="60" t="n">
        <x:f>H5086+I5086+J5086</x:f>
        <x:v>913</x:v>
      </x:c>
      <x:c r="M5086" s="60" t="n">
        <x:f>L5086+K5086</x:f>
        <x:v>1153</x:v>
      </x:c>
      <x:c r="N5086" s="60" t="n">
        <x:f>'参数'!$B$10</x:f>
        <x:v>1</x:v>
      </x:c>
      <x:c r="O5086" s="60" t="n">
        <x:f>N5086*'参数'!$B$11</x:f>
        <x:v>2</x:v>
      </x:c>
      <x:c r="P5086" s="60" t="n">
        <x:f>N5086*'参数'!$B$12</x:f>
        <x:v>1</x:v>
      </x:c>
      <x:c r="Q5086" t="str">
        <x:f>C5086&amp;"d"</x:f>
        <x:v>C48d</x:v>
      </x:c>
      <x:c r="R5086" t="str">
        <x:f>C5086&amp;"p"</x:f>
        <x:v>C48p</x:v>
      </x:c>
      <x:c r="S5086" t="str">
        <x:f>IF(AND(L5086&gt;=H5086+I5086+J5086,M5086&gt;L5086,F5086&lt;&gt;""),"PASS","FAIL")</x:f>
        <x:v>PASS</x:v>
      </x:c>
      <x:c r="T5086" t="n">
        <x:v>0</x:v>
      </x:c>
      <x:c r="U5086" t="str">
        <x:v>pickup_after_delivery_completion_plus_usage_lag</x:v>
      </x:c>
    </x:row>
    <x:row r="5087">
      <x:c r="A5087" t="str">
        <x:v>Set2_200-10-3b</x:v>
      </x:c>
      <x:c r="B5087" t="str">
        <x:v>standard_same_day</x:v>
      </x:c>
      <x:c r="C5087" t="str">
        <x:v>C49</x:v>
      </x:c>
      <x:c r="D5087" s="59" t="n">
        <x:v>8</x:v>
      </x:c>
      <x:c r="E5087" s="59" t="n">
        <x:v>14</x:v>
      </x:c>
      <x:c r="F5087" s="59" t="str">
        <x:v>S5</x:v>
      </x:c>
      <x:c r="G5087" s="59" t="n">
        <x:v>524</x:v>
      </x:c>
      <x:c r="H5087" s="59" t="n">
        <x:v>562</x:v>
      </x:c>
      <x:c r="I5087" s="59" t="n">
        <x:v>10</x:v>
      </x:c>
      <x:c r="J5087" s="60" t="n">
        <x:f>'参数'!$C$5</x:f>
        <x:v>360</x:v>
      </x:c>
      <x:c r="K5087" s="60" t="n">
        <x:f>'参数'!$D$5</x:f>
        <x:v>240</x:v>
      </x:c>
      <x:c r="L5087" s="60" t="n">
        <x:f>H5087+I5087+J5087</x:f>
        <x:v>932</x:v>
      </x:c>
      <x:c r="M5087" s="60" t="n">
        <x:f>L5087+K5087</x:f>
        <x:v>1172</x:v>
      </x:c>
      <x:c r="N5087" s="60" t="n">
        <x:f>'参数'!$B$10</x:f>
        <x:v>1</x:v>
      </x:c>
      <x:c r="O5087" s="60" t="n">
        <x:f>N5087*'参数'!$B$11</x:f>
        <x:v>2</x:v>
      </x:c>
      <x:c r="P5087" s="60" t="n">
        <x:f>N5087*'参数'!$B$12</x:f>
        <x:v>1</x:v>
      </x:c>
      <x:c r="Q5087" t="str">
        <x:f>C5087&amp;"d"</x:f>
        <x:v>C49d</x:v>
      </x:c>
      <x:c r="R5087" t="str">
        <x:f>C5087&amp;"p"</x:f>
        <x:v>C49p</x:v>
      </x:c>
      <x:c r="S5087" t="str">
        <x:f>IF(AND(L5087&gt;=H5087+I5087+J5087,M5087&gt;L5087,F5087&lt;&gt;""),"PASS","FAIL")</x:f>
        <x:v>PASS</x:v>
      </x:c>
      <x:c r="T5087" t="n">
        <x:v>5</x:v>
      </x:c>
      <x:c r="U5087" t="str">
        <x:v>pickup_after_delivery_completion_plus_usage_lag</x:v>
      </x:c>
    </x:row>
    <x:row r="5088">
      <x:c r="A5088" t="str">
        <x:v>Set2_200-10-3b</x:v>
      </x:c>
      <x:c r="B5088" t="str">
        <x:v>standard_same_day</x:v>
      </x:c>
      <x:c r="C5088" t="str">
        <x:v>C50</x:v>
      </x:c>
      <x:c r="D5088" s="59" t="n">
        <x:v>7</x:v>
      </x:c>
      <x:c r="E5088" s="59" t="n">
        <x:v>5</x:v>
      </x:c>
      <x:c r="F5088" s="59" t="str">
        <x:v>S5</x:v>
      </x:c>
      <x:c r="G5088" s="59" t="n">
        <x:v>208</x:v>
      </x:c>
      <x:c r="H5088" s="59" t="n">
        <x:v>236</x:v>
      </x:c>
      <x:c r="I5088" s="59" t="n">
        <x:v>10</x:v>
      </x:c>
      <x:c r="J5088" s="60" t="n">
        <x:f>'参数'!$C$5</x:f>
        <x:v>360</x:v>
      </x:c>
      <x:c r="K5088" s="60" t="n">
        <x:f>'参数'!$D$5</x:f>
        <x:v>240</x:v>
      </x:c>
      <x:c r="L5088" s="60" t="n">
        <x:f>H5088+I5088+J5088</x:f>
        <x:v>606</x:v>
      </x:c>
      <x:c r="M5088" s="60" t="n">
        <x:f>L5088+K5088</x:f>
        <x:v>846</x:v>
      </x:c>
      <x:c r="N5088" s="60" t="n">
        <x:f>'参数'!$B$10</x:f>
        <x:v>1</x:v>
      </x:c>
      <x:c r="O5088" s="60" t="n">
        <x:f>N5088*'参数'!$B$11</x:f>
        <x:v>2</x:v>
      </x:c>
      <x:c r="P5088" s="60" t="n">
        <x:f>N5088*'参数'!$B$12</x:f>
        <x:v>1</x:v>
      </x:c>
      <x:c r="Q5088" t="str">
        <x:f>C5088&amp;"d"</x:f>
        <x:v>C50d</x:v>
      </x:c>
      <x:c r="R5088" t="str">
        <x:f>C5088&amp;"p"</x:f>
        <x:v>C50p</x:v>
      </x:c>
      <x:c r="S5088" t="str">
        <x:f>IF(AND(L5088&gt;=H5088+I5088+J5088,M5088&gt;L5088,F5088&lt;&gt;""),"PASS","FAIL")</x:f>
        <x:v>PASS</x:v>
      </x:c>
      <x:c r="T5088" t="n">
        <x:v>2</x:v>
      </x:c>
      <x:c r="U5088" t="str">
        <x:v>pickup_after_delivery_completion_plus_usage_lag</x:v>
      </x:c>
    </x:row>
    <x:row r="5089">
      <x:c r="A5089" t="str">
        <x:v>Set2_200-10-3b</x:v>
      </x:c>
      <x:c r="B5089" t="str">
        <x:v>standard_same_day</x:v>
      </x:c>
      <x:c r="C5089" t="str">
        <x:v>C51</x:v>
      </x:c>
      <x:c r="D5089" s="59" t="n">
        <x:v>21</x:v>
      </x:c>
      <x:c r="E5089" s="59" t="n">
        <x:v>2</x:v>
      </x:c>
      <x:c r="F5089" s="59" t="str">
        <x:v>S5</x:v>
      </x:c>
      <x:c r="G5089" s="59" t="n">
        <x:v>593</x:v>
      </x:c>
      <x:c r="H5089" s="59" t="n">
        <x:v>609</x:v>
      </x:c>
      <x:c r="I5089" s="59" t="n">
        <x:v>10</x:v>
      </x:c>
      <x:c r="J5089" s="60" t="n">
        <x:f>'参数'!$C$5</x:f>
        <x:v>360</x:v>
      </x:c>
      <x:c r="K5089" s="60" t="n">
        <x:f>'参数'!$D$5</x:f>
        <x:v>240</x:v>
      </x:c>
      <x:c r="L5089" s="60" t="n">
        <x:f>H5089+I5089+J5089</x:f>
        <x:v>979</x:v>
      </x:c>
      <x:c r="M5089" s="60" t="n">
        <x:f>L5089+K5089</x:f>
        <x:v>1219</x:v>
      </x:c>
      <x:c r="N5089" s="60" t="n">
        <x:f>'参数'!$B$10</x:f>
        <x:v>1</x:v>
      </x:c>
      <x:c r="O5089" s="60" t="n">
        <x:f>N5089*'参数'!$B$11</x:f>
        <x:v>2</x:v>
      </x:c>
      <x:c r="P5089" s="60" t="n">
        <x:f>N5089*'参数'!$B$12</x:f>
        <x:v>1</x:v>
      </x:c>
      <x:c r="Q5089" t="str">
        <x:f>C5089&amp;"d"</x:f>
        <x:v>C51d</x:v>
      </x:c>
      <x:c r="R5089" t="str">
        <x:f>C5089&amp;"p"</x:f>
        <x:v>C51p</x:v>
      </x:c>
      <x:c r="S5089" t="str">
        <x:f>IF(AND(L5089&gt;=H5089+I5089+J5089,M5089&gt;L5089,F5089&lt;&gt;""),"PASS","FAIL")</x:f>
        <x:v>PASS</x:v>
      </x:c>
      <x:c r="T5089" t="n">
        <x:v>11</x:v>
      </x:c>
      <x:c r="U5089" t="str">
        <x:v>pickup_after_delivery_completion_plus_usage_lag</x:v>
      </x:c>
    </x:row>
    <x:row r="5090">
      <x:c r="A5090" t="str">
        <x:v>Set2_200-10-3b</x:v>
      </x:c>
      <x:c r="B5090" t="str">
        <x:v>standard_same_day</x:v>
      </x:c>
      <x:c r="C5090" t="str">
        <x:v>C52</x:v>
      </x:c>
      <x:c r="D5090" s="59" t="n">
        <x:v>21</x:v>
      </x:c>
      <x:c r="E5090" s="59" t="n">
        <x:v>14</x:v>
      </x:c>
      <x:c r="F5090" s="59" t="str">
        <x:v>S5</x:v>
      </x:c>
      <x:c r="G5090" s="59" t="n">
        <x:v>541</x:v>
      </x:c>
      <x:c r="H5090" s="59" t="n">
        <x:v>565</x:v>
      </x:c>
      <x:c r="I5090" s="59" t="n">
        <x:v>10</x:v>
      </x:c>
      <x:c r="J5090" s="60" t="n">
        <x:f>'参数'!$C$5</x:f>
        <x:v>360</x:v>
      </x:c>
      <x:c r="K5090" s="60" t="n">
        <x:f>'参数'!$D$5</x:f>
        <x:v>240</x:v>
      </x:c>
      <x:c r="L5090" s="60" t="n">
        <x:f>H5090+I5090+J5090</x:f>
        <x:v>935</x:v>
      </x:c>
      <x:c r="M5090" s="60" t="n">
        <x:f>L5090+K5090</x:f>
        <x:v>1175</x:v>
      </x:c>
      <x:c r="N5090" s="60" t="n">
        <x:f>'参数'!$B$10</x:f>
        <x:v>1</x:v>
      </x:c>
      <x:c r="O5090" s="60" t="n">
        <x:f>N5090*'参数'!$B$11</x:f>
        <x:v>2</x:v>
      </x:c>
      <x:c r="P5090" s="60" t="n">
        <x:f>N5090*'参数'!$B$12</x:f>
        <x:v>1</x:v>
      </x:c>
      <x:c r="Q5090" t="str">
        <x:f>C5090&amp;"d"</x:f>
        <x:v>C52d</x:v>
      </x:c>
      <x:c r="R5090" t="str">
        <x:f>C5090&amp;"p"</x:f>
        <x:v>C52p</x:v>
      </x:c>
      <x:c r="S5090" t="str">
        <x:f>IF(AND(L5090&gt;=H5090+I5090+J5090,M5090&gt;L5090,F5090&lt;&gt;""),"PASS","FAIL")</x:f>
        <x:v>PASS</x:v>
      </x:c>
      <x:c r="T5090" t="n">
        <x:v>4</x:v>
      </x:c>
      <x:c r="U5090" t="str">
        <x:v>pickup_after_delivery_completion_plus_usage_lag</x:v>
      </x:c>
    </x:row>
    <x:row r="5091">
      <x:c r="A5091" t="str">
        <x:v>Set2_200-10-3b</x:v>
      </x:c>
      <x:c r="B5091" t="str">
        <x:v>standard_same_day</x:v>
      </x:c>
      <x:c r="C5091" t="str">
        <x:v>C53</x:v>
      </x:c>
      <x:c r="D5091" s="59" t="n">
        <x:v>7</x:v>
      </x:c>
      <x:c r="E5091" s="59" t="n">
        <x:v>10</x:v>
      </x:c>
      <x:c r="F5091" s="59" t="str">
        <x:v>S5</x:v>
      </x:c>
      <x:c r="G5091" s="59" t="n">
        <x:v>101</x:v>
      </x:c>
      <x:c r="H5091" s="59" t="n">
        <x:v>119</x:v>
      </x:c>
      <x:c r="I5091" s="59" t="n">
        <x:v>10</x:v>
      </x:c>
      <x:c r="J5091" s="60" t="n">
        <x:f>'参数'!$C$5</x:f>
        <x:v>360</x:v>
      </x:c>
      <x:c r="K5091" s="60" t="n">
        <x:f>'参数'!$D$5</x:f>
        <x:v>240</x:v>
      </x:c>
      <x:c r="L5091" s="60" t="n">
        <x:f>H5091+I5091+J5091</x:f>
        <x:v>489</x:v>
      </x:c>
      <x:c r="M5091" s="60" t="n">
        <x:f>L5091+K5091</x:f>
        <x:v>729</x:v>
      </x:c>
      <x:c r="N5091" s="60" t="n">
        <x:f>'参数'!$B$10</x:f>
        <x:v>1</x:v>
      </x:c>
      <x:c r="O5091" s="60" t="n">
        <x:f>N5091*'参数'!$B$11</x:f>
        <x:v>2</x:v>
      </x:c>
      <x:c r="P5091" s="60" t="n">
        <x:f>N5091*'参数'!$B$12</x:f>
        <x:v>1</x:v>
      </x:c>
      <x:c r="Q5091" t="str">
        <x:f>C5091&amp;"d"</x:f>
        <x:v>C53d</x:v>
      </x:c>
      <x:c r="R5091" t="str">
        <x:f>C5091&amp;"p"</x:f>
        <x:v>C53p</x:v>
      </x:c>
      <x:c r="S5091" t="str">
        <x:f>IF(AND(L5091&gt;=H5091+I5091+J5091,M5091&gt;L5091,F5091&lt;&gt;""),"PASS","FAIL")</x:f>
        <x:v>PASS</x:v>
      </x:c>
      <x:c r="T5091" t="n">
        <x:v>8</x:v>
      </x:c>
      <x:c r="U5091" t="str">
        <x:v>pickup_after_delivery_completion_plus_usage_lag</x:v>
      </x:c>
    </x:row>
    <x:row r="5092">
      <x:c r="A5092" t="str">
        <x:v>Set2_200-10-3b</x:v>
      </x:c>
      <x:c r="B5092" t="str">
        <x:v>standard_same_day</x:v>
      </x:c>
      <x:c r="C5092" t="str">
        <x:v>C54</x:v>
      </x:c>
      <x:c r="D5092" s="59" t="n">
        <x:v>25</x:v>
      </x:c>
      <x:c r="E5092" s="59" t="n">
        <x:v>18</x:v>
      </x:c>
      <x:c r="F5092" s="59" t="str">
        <x:v>S5</x:v>
      </x:c>
      <x:c r="G5092" s="59" t="n">
        <x:v>347</x:v>
      </x:c>
      <x:c r="H5092" s="59" t="n">
        <x:v>357</x:v>
      </x:c>
      <x:c r="I5092" s="59" t="n">
        <x:v>10</x:v>
      </x:c>
      <x:c r="J5092" s="60" t="n">
        <x:f>'参数'!$C$5</x:f>
        <x:v>360</x:v>
      </x:c>
      <x:c r="K5092" s="60" t="n">
        <x:f>'参数'!$D$5</x:f>
        <x:v>240</x:v>
      </x:c>
      <x:c r="L5092" s="60" t="n">
        <x:f>H5092+I5092+J5092</x:f>
        <x:v>727</x:v>
      </x:c>
      <x:c r="M5092" s="60" t="n">
        <x:f>L5092+K5092</x:f>
        <x:v>967</x:v>
      </x:c>
      <x:c r="N5092" s="60" t="n">
        <x:f>'参数'!$B$10</x:f>
        <x:v>1</x:v>
      </x:c>
      <x:c r="O5092" s="60" t="n">
        <x:f>N5092*'参数'!$B$11</x:f>
        <x:v>2</x:v>
      </x:c>
      <x:c r="P5092" s="60" t="n">
        <x:f>N5092*'参数'!$B$12</x:f>
        <x:v>1</x:v>
      </x:c>
      <x:c r="Q5092" t="str">
        <x:f>C5092&amp;"d"</x:f>
        <x:v>C54d</x:v>
      </x:c>
      <x:c r="R5092" t="str">
        <x:f>C5092&amp;"p"</x:f>
        <x:v>C54p</x:v>
      </x:c>
      <x:c r="S5092" t="str">
        <x:f>IF(AND(L5092&gt;=H5092+I5092+J5092,M5092&gt;L5092,F5092&lt;&gt;""),"PASS","FAIL")</x:f>
        <x:v>PASS</x:v>
      </x:c>
      <x:c r="T5092" t="n">
        <x:v>0</x:v>
      </x:c>
      <x:c r="U5092" t="str">
        <x:v>pickup_after_delivery_completion_plus_usage_lag</x:v>
      </x:c>
    </x:row>
    <x:row r="5093">
      <x:c r="A5093" t="str">
        <x:v>Set2_200-10-3b</x:v>
      </x:c>
      <x:c r="B5093" t="str">
        <x:v>standard_same_day</x:v>
      </x:c>
      <x:c r="C5093" t="str">
        <x:v>C55</x:v>
      </x:c>
      <x:c r="D5093" s="59" t="n">
        <x:v>14</x:v>
      </x:c>
      <x:c r="E5093" s="59" t="n">
        <x:v>5</x:v>
      </x:c>
      <x:c r="F5093" s="59" t="str">
        <x:v>S5</x:v>
      </x:c>
      <x:c r="G5093" s="59" t="n">
        <x:v>324</x:v>
      </x:c>
      <x:c r="H5093" s="59" t="n">
        <x:v>334</x:v>
      </x:c>
      <x:c r="I5093" s="59" t="n">
        <x:v>10</x:v>
      </x:c>
      <x:c r="J5093" s="60" t="n">
        <x:f>'参数'!$C$5</x:f>
        <x:v>360</x:v>
      </x:c>
      <x:c r="K5093" s="60" t="n">
        <x:f>'参数'!$D$5</x:f>
        <x:v>240</x:v>
      </x:c>
      <x:c r="L5093" s="60" t="n">
        <x:f>H5093+I5093+J5093</x:f>
        <x:v>704</x:v>
      </x:c>
      <x:c r="M5093" s="60" t="n">
        <x:f>L5093+K5093</x:f>
        <x:v>944</x:v>
      </x:c>
      <x:c r="N5093" s="60" t="n">
        <x:f>'参数'!$B$10</x:f>
        <x:v>1</x:v>
      </x:c>
      <x:c r="O5093" s="60" t="n">
        <x:f>N5093*'参数'!$B$11</x:f>
        <x:v>2</x:v>
      </x:c>
      <x:c r="P5093" s="60" t="n">
        <x:f>N5093*'参数'!$B$12</x:f>
        <x:v>1</x:v>
      </x:c>
      <x:c r="Q5093" t="str">
        <x:f>C5093&amp;"d"</x:f>
        <x:v>C55d</x:v>
      </x:c>
      <x:c r="R5093" t="str">
        <x:f>C5093&amp;"p"</x:f>
        <x:v>C55p</x:v>
      </x:c>
      <x:c r="S5093" t="str">
        <x:f>IF(AND(L5093&gt;=H5093+I5093+J5093,M5093&gt;L5093,F5093&lt;&gt;""),"PASS","FAIL")</x:f>
        <x:v>PASS</x:v>
      </x:c>
      <x:c r="T5093" t="n">
        <x:v>9</x:v>
      </x:c>
      <x:c r="U5093" t="str">
        <x:v>pickup_after_delivery_completion_plus_usage_lag</x:v>
      </x:c>
    </x:row>
    <x:row r="5094">
      <x:c r="A5094" t="str">
        <x:v>Set2_200-10-3b</x:v>
      </x:c>
      <x:c r="B5094" t="str">
        <x:v>standard_same_day</x:v>
      </x:c>
      <x:c r="C5094" t="str">
        <x:v>C56</x:v>
      </x:c>
      <x:c r="D5094" s="59" t="n">
        <x:v>21</x:v>
      </x:c>
      <x:c r="E5094" s="59" t="n">
        <x:v>13</x:v>
      </x:c>
      <x:c r="F5094" s="59" t="str">
        <x:v>S5</x:v>
      </x:c>
      <x:c r="G5094" s="59" t="n">
        <x:v>378</x:v>
      </x:c>
      <x:c r="H5094" s="59" t="n">
        <x:v>402</x:v>
      </x:c>
      <x:c r="I5094" s="59" t="n">
        <x:v>10</x:v>
      </x:c>
      <x:c r="J5094" s="60" t="n">
        <x:f>'参数'!$C$5</x:f>
        <x:v>360</x:v>
      </x:c>
      <x:c r="K5094" s="60" t="n">
        <x:f>'参数'!$D$5</x:f>
        <x:v>240</x:v>
      </x:c>
      <x:c r="L5094" s="60" t="n">
        <x:f>H5094+I5094+J5094</x:f>
        <x:v>772</x:v>
      </x:c>
      <x:c r="M5094" s="60" t="n">
        <x:f>L5094+K5094</x:f>
        <x:v>1012</x:v>
      </x:c>
      <x:c r="N5094" s="60" t="n">
        <x:f>'参数'!$B$10</x:f>
        <x:v>1</x:v>
      </x:c>
      <x:c r="O5094" s="60" t="n">
        <x:f>N5094*'参数'!$B$11</x:f>
        <x:v>2</x:v>
      </x:c>
      <x:c r="P5094" s="60" t="n">
        <x:f>N5094*'参数'!$B$12</x:f>
        <x:v>1</x:v>
      </x:c>
      <x:c r="Q5094" t="str">
        <x:f>C5094&amp;"d"</x:f>
        <x:v>C56d</x:v>
      </x:c>
      <x:c r="R5094" t="str">
        <x:f>C5094&amp;"p"</x:f>
        <x:v>C56p</x:v>
      </x:c>
      <x:c r="S5094" t="str">
        <x:f>IF(AND(L5094&gt;=H5094+I5094+J5094,M5094&gt;L5094,F5094&lt;&gt;""),"PASS","FAIL")</x:f>
        <x:v>PASS</x:v>
      </x:c>
      <x:c r="T5094" t="n">
        <x:v>11</x:v>
      </x:c>
      <x:c r="U5094" t="str">
        <x:v>pickup_after_delivery_completion_plus_usage_lag</x:v>
      </x:c>
    </x:row>
    <x:row r="5095">
      <x:c r="A5095" t="str">
        <x:v>Set2_200-10-3b</x:v>
      </x:c>
      <x:c r="B5095" t="str">
        <x:v>standard_same_day</x:v>
      </x:c>
      <x:c r="C5095" t="str">
        <x:v>C57</x:v>
      </x:c>
      <x:c r="D5095" s="59" t="n">
        <x:v>22</x:v>
      </x:c>
      <x:c r="E5095" s="59" t="n">
        <x:v>5</x:v>
      </x:c>
      <x:c r="F5095" s="59" t="str">
        <x:v>S5</x:v>
      </x:c>
      <x:c r="G5095" s="59" t="n">
        <x:v>587</x:v>
      </x:c>
      <x:c r="H5095" s="59" t="n">
        <x:v>601</x:v>
      </x:c>
      <x:c r="I5095" s="59" t="n">
        <x:v>10</x:v>
      </x:c>
      <x:c r="J5095" s="60" t="n">
        <x:f>'参数'!$C$5</x:f>
        <x:v>360</x:v>
      </x:c>
      <x:c r="K5095" s="60" t="n">
        <x:f>'参数'!$D$5</x:f>
        <x:v>240</x:v>
      </x:c>
      <x:c r="L5095" s="60" t="n">
        <x:f>H5095+I5095+J5095</x:f>
        <x:v>971</x:v>
      </x:c>
      <x:c r="M5095" s="60" t="n">
        <x:f>L5095+K5095</x:f>
        <x:v>1211</x:v>
      </x:c>
      <x:c r="N5095" s="60" t="n">
        <x:f>'参数'!$B$10</x:f>
        <x:v>1</x:v>
      </x:c>
      <x:c r="O5095" s="60" t="n">
        <x:f>N5095*'参数'!$B$11</x:f>
        <x:v>2</x:v>
      </x:c>
      <x:c r="P5095" s="60" t="n">
        <x:f>N5095*'参数'!$B$12</x:f>
        <x:v>1</x:v>
      </x:c>
      <x:c r="Q5095" t="str">
        <x:f>C5095&amp;"d"</x:f>
        <x:v>C57d</x:v>
      </x:c>
      <x:c r="R5095" t="str">
        <x:f>C5095&amp;"p"</x:f>
        <x:v>C57p</x:v>
      </x:c>
      <x:c r="S5095" t="str">
        <x:f>IF(AND(L5095&gt;=H5095+I5095+J5095,M5095&gt;L5095,F5095&lt;&gt;""),"PASS","FAIL")</x:f>
        <x:v>PASS</x:v>
      </x:c>
      <x:c r="T5095" t="n">
        <x:v>0</x:v>
      </x:c>
      <x:c r="U5095" t="str">
        <x:v>pickup_after_delivery_completion_plus_usage_lag</x:v>
      </x:c>
    </x:row>
    <x:row r="5096">
      <x:c r="A5096" t="str">
        <x:v>Set2_200-10-3b</x:v>
      </x:c>
      <x:c r="B5096" t="str">
        <x:v>standard_same_day</x:v>
      </x:c>
      <x:c r="C5096" t="str">
        <x:v>C58</x:v>
      </x:c>
      <x:c r="D5096" s="59" t="n">
        <x:v>6</x:v>
      </x:c>
      <x:c r="E5096" s="59" t="n">
        <x:v>8</x:v>
      </x:c>
      <x:c r="F5096" s="59" t="str">
        <x:v>S5</x:v>
      </x:c>
      <x:c r="G5096" s="59" t="n">
        <x:v>294</x:v>
      </x:c>
      <x:c r="H5096" s="59" t="n">
        <x:v>306</x:v>
      </x:c>
      <x:c r="I5096" s="59" t="n">
        <x:v>10</x:v>
      </x:c>
      <x:c r="J5096" s="60" t="n">
        <x:f>'参数'!$C$5</x:f>
        <x:v>360</x:v>
      </x:c>
      <x:c r="K5096" s="60" t="n">
        <x:f>'参数'!$D$5</x:f>
        <x:v>240</x:v>
      </x:c>
      <x:c r="L5096" s="60" t="n">
        <x:f>H5096+I5096+J5096</x:f>
        <x:v>676</x:v>
      </x:c>
      <x:c r="M5096" s="60" t="n">
        <x:f>L5096+K5096</x:f>
        <x:v>916</x:v>
      </x:c>
      <x:c r="N5096" s="60" t="n">
        <x:f>'参数'!$B$10</x:f>
        <x:v>1</x:v>
      </x:c>
      <x:c r="O5096" s="60" t="n">
        <x:f>N5096*'参数'!$B$11</x:f>
        <x:v>2</x:v>
      </x:c>
      <x:c r="P5096" s="60" t="n">
        <x:f>N5096*'参数'!$B$12</x:f>
        <x:v>1</x:v>
      </x:c>
      <x:c r="Q5096" t="str">
        <x:f>C5096&amp;"d"</x:f>
        <x:v>C58d</x:v>
      </x:c>
      <x:c r="R5096" t="str">
        <x:f>C5096&amp;"p"</x:f>
        <x:v>C58p</x:v>
      </x:c>
      <x:c r="S5096" t="str">
        <x:f>IF(AND(L5096&gt;=H5096+I5096+J5096,M5096&gt;L5096,F5096&lt;&gt;""),"PASS","FAIL")</x:f>
        <x:v>PASS</x:v>
      </x:c>
      <x:c r="T5096" t="n">
        <x:v>10</x:v>
      </x:c>
      <x:c r="U5096" t="str">
        <x:v>pickup_after_delivery_completion_plus_usage_lag</x:v>
      </x:c>
    </x:row>
    <x:row r="5097">
      <x:c r="A5097" t="str">
        <x:v>Set2_200-10-3b</x:v>
      </x:c>
      <x:c r="B5097" t="str">
        <x:v>standard_same_day</x:v>
      </x:c>
      <x:c r="C5097" t="str">
        <x:v>C59</x:v>
      </x:c>
      <x:c r="D5097" s="59" t="n">
        <x:v>19</x:v>
      </x:c>
      <x:c r="E5097" s="59" t="n">
        <x:v>2</x:v>
      </x:c>
      <x:c r="F5097" s="59" t="str">
        <x:v>S5</x:v>
      </x:c>
      <x:c r="G5097" s="59" t="n">
        <x:v>441</x:v>
      </x:c>
      <x:c r="H5097" s="59" t="n">
        <x:v>479</x:v>
      </x:c>
      <x:c r="I5097" s="59" t="n">
        <x:v>10</x:v>
      </x:c>
      <x:c r="J5097" s="60" t="n">
        <x:f>'参数'!$C$5</x:f>
        <x:v>360</x:v>
      </x:c>
      <x:c r="K5097" s="60" t="n">
        <x:f>'参数'!$D$5</x:f>
        <x:v>240</x:v>
      </x:c>
      <x:c r="L5097" s="60" t="n">
        <x:f>H5097+I5097+J5097</x:f>
        <x:v>849</x:v>
      </x:c>
      <x:c r="M5097" s="60" t="n">
        <x:f>L5097+K5097</x:f>
        <x:v>1089</x:v>
      </x:c>
      <x:c r="N5097" s="60" t="n">
        <x:f>'参数'!$B$10</x:f>
        <x:v>1</x:v>
      </x:c>
      <x:c r="O5097" s="60" t="n">
        <x:f>N5097*'参数'!$B$11</x:f>
        <x:v>2</x:v>
      </x:c>
      <x:c r="P5097" s="60" t="n">
        <x:f>N5097*'参数'!$B$12</x:f>
        <x:v>1</x:v>
      </x:c>
      <x:c r="Q5097" t="str">
        <x:f>C5097&amp;"d"</x:f>
        <x:v>C59d</x:v>
      </x:c>
      <x:c r="R5097" t="str">
        <x:f>C5097&amp;"p"</x:f>
        <x:v>C59p</x:v>
      </x:c>
      <x:c r="S5097" t="str">
        <x:f>IF(AND(L5097&gt;=H5097+I5097+J5097,M5097&gt;L5097,F5097&lt;&gt;""),"PASS","FAIL")</x:f>
        <x:v>PASS</x:v>
      </x:c>
      <x:c r="T5097" t="n">
        <x:v>18</x:v>
      </x:c>
      <x:c r="U5097" t="str">
        <x:v>pickup_after_delivery_completion_plus_usage_lag</x:v>
      </x:c>
    </x:row>
    <x:row r="5098">
      <x:c r="A5098" t="str">
        <x:v>Set2_200-10-3b</x:v>
      </x:c>
      <x:c r="B5098" t="str">
        <x:v>standard_same_day</x:v>
      </x:c>
      <x:c r="C5098" t="str">
        <x:v>C60</x:v>
      </x:c>
      <x:c r="D5098" s="59" t="n">
        <x:v>11</x:v>
      </x:c>
      <x:c r="E5098" s="59" t="n">
        <x:v>5</x:v>
      </x:c>
      <x:c r="F5098" s="59" t="str">
        <x:v>S5</x:v>
      </x:c>
      <x:c r="G5098" s="59" t="n">
        <x:v>436</x:v>
      </x:c>
      <x:c r="H5098" s="59" t="n">
        <x:v>468</x:v>
      </x:c>
      <x:c r="I5098" s="59" t="n">
        <x:v>10</x:v>
      </x:c>
      <x:c r="J5098" s="60" t="n">
        <x:f>'参数'!$C$5</x:f>
        <x:v>360</x:v>
      </x:c>
      <x:c r="K5098" s="60" t="n">
        <x:f>'参数'!$D$5</x:f>
        <x:v>240</x:v>
      </x:c>
      <x:c r="L5098" s="60" t="n">
        <x:f>H5098+I5098+J5098</x:f>
        <x:v>838</x:v>
      </x:c>
      <x:c r="M5098" s="60" t="n">
        <x:f>L5098+K5098</x:f>
        <x:v>1078</x:v>
      </x:c>
      <x:c r="N5098" s="60" t="n">
        <x:f>'参数'!$B$10</x:f>
        <x:v>1</x:v>
      </x:c>
      <x:c r="O5098" s="60" t="n">
        <x:f>N5098*'参数'!$B$11</x:f>
        <x:v>2</x:v>
      </x:c>
      <x:c r="P5098" s="60" t="n">
        <x:f>N5098*'参数'!$B$12</x:f>
        <x:v>1</x:v>
      </x:c>
      <x:c r="Q5098" t="str">
        <x:f>C5098&amp;"d"</x:f>
        <x:v>C60d</x:v>
      </x:c>
      <x:c r="R5098" t="str">
        <x:f>C5098&amp;"p"</x:f>
        <x:v>C60p</x:v>
      </x:c>
      <x:c r="S5098" t="str">
        <x:f>IF(AND(L5098&gt;=H5098+I5098+J5098,M5098&gt;L5098,F5098&lt;&gt;""),"PASS","FAIL")</x:f>
        <x:v>PASS</x:v>
      </x:c>
      <x:c r="T5098" t="n">
        <x:v>4</x:v>
      </x:c>
      <x:c r="U5098" t="str">
        <x:v>pickup_after_delivery_completion_plus_usage_lag</x:v>
      </x:c>
    </x:row>
    <x:row r="5099">
      <x:c r="A5099" t="str">
        <x:v>Set2_200-10-3b</x:v>
      </x:c>
      <x:c r="B5099" t="str">
        <x:v>standard_same_day</x:v>
      </x:c>
      <x:c r="C5099" t="str">
        <x:v>C61</x:v>
      </x:c>
      <x:c r="D5099" s="59" t="n">
        <x:v>14</x:v>
      </x:c>
      <x:c r="E5099" s="59" t="n">
        <x:v>16</x:v>
      </x:c>
      <x:c r="F5099" s="59" t="str">
        <x:v>S5</x:v>
      </x:c>
      <x:c r="G5099" s="59" t="n">
        <x:v>288</x:v>
      </x:c>
      <x:c r="H5099" s="59" t="n">
        <x:v>324</x:v>
      </x:c>
      <x:c r="I5099" s="59" t="n">
        <x:v>10</x:v>
      </x:c>
      <x:c r="J5099" s="60" t="n">
        <x:f>'参数'!$C$5</x:f>
        <x:v>360</x:v>
      </x:c>
      <x:c r="K5099" s="60" t="n">
        <x:f>'参数'!$D$5</x:f>
        <x:v>240</x:v>
      </x:c>
      <x:c r="L5099" s="60" t="n">
        <x:f>H5099+I5099+J5099</x:f>
        <x:v>694</x:v>
      </x:c>
      <x:c r="M5099" s="60" t="n">
        <x:f>L5099+K5099</x:f>
        <x:v>934</x:v>
      </x:c>
      <x:c r="N5099" s="60" t="n">
        <x:f>'参数'!$B$10</x:f>
        <x:v>1</x:v>
      </x:c>
      <x:c r="O5099" s="60" t="n">
        <x:f>N5099*'参数'!$B$11</x:f>
        <x:v>2</x:v>
      </x:c>
      <x:c r="P5099" s="60" t="n">
        <x:f>N5099*'参数'!$B$12</x:f>
        <x:v>1</x:v>
      </x:c>
      <x:c r="Q5099" t="str">
        <x:f>C5099&amp;"d"</x:f>
        <x:v>C61d</x:v>
      </x:c>
      <x:c r="R5099" t="str">
        <x:f>C5099&amp;"p"</x:f>
        <x:v>C61p</x:v>
      </x:c>
      <x:c r="S5099" t="str">
        <x:f>IF(AND(L5099&gt;=H5099+I5099+J5099,M5099&gt;L5099,F5099&lt;&gt;""),"PASS","FAIL")</x:f>
        <x:v>PASS</x:v>
      </x:c>
      <x:c r="T5099" t="n">
        <x:v>12</x:v>
      </x:c>
      <x:c r="U5099" t="str">
        <x:v>pickup_after_delivery_completion_plus_usage_lag</x:v>
      </x:c>
    </x:row>
    <x:row r="5100">
      <x:c r="A5100" t="str">
        <x:v>Set2_200-10-3b</x:v>
      </x:c>
      <x:c r="B5100" t="str">
        <x:v>standard_same_day</x:v>
      </x:c>
      <x:c r="C5100" t="str">
        <x:v>C62</x:v>
      </x:c>
      <x:c r="D5100" s="59" t="n">
        <x:v>7</x:v>
      </x:c>
      <x:c r="E5100" s="59" t="n">
        <x:v>18</x:v>
      </x:c>
      <x:c r="F5100" s="59" t="str">
        <x:v>S8</x:v>
      </x:c>
      <x:c r="G5100" s="59" t="n">
        <x:v>240</x:v>
      </x:c>
      <x:c r="H5100" s="59" t="n">
        <x:v>276</x:v>
      </x:c>
      <x:c r="I5100" s="59" t="n">
        <x:v>10</x:v>
      </x:c>
      <x:c r="J5100" s="60" t="n">
        <x:f>'参数'!$C$5</x:f>
        <x:v>360</x:v>
      </x:c>
      <x:c r="K5100" s="60" t="n">
        <x:f>'参数'!$D$5</x:f>
        <x:v>240</x:v>
      </x:c>
      <x:c r="L5100" s="60" t="n">
        <x:f>H5100+I5100+J5100</x:f>
        <x:v>646</x:v>
      </x:c>
      <x:c r="M5100" s="60" t="n">
        <x:f>L5100+K5100</x:f>
        <x:v>886</x:v>
      </x:c>
      <x:c r="N5100" s="60" t="n">
        <x:f>'参数'!$B$10</x:f>
        <x:v>1</x:v>
      </x:c>
      <x:c r="O5100" s="60" t="n">
        <x:f>N5100*'参数'!$B$11</x:f>
        <x:v>2</x:v>
      </x:c>
      <x:c r="P5100" s="60" t="n">
        <x:f>N5100*'参数'!$B$12</x:f>
        <x:v>1</x:v>
      </x:c>
      <x:c r="Q5100" t="str">
        <x:f>C5100&amp;"d"</x:f>
        <x:v>C62d</x:v>
      </x:c>
      <x:c r="R5100" t="str">
        <x:f>C5100&amp;"p"</x:f>
        <x:v>C62p</x:v>
      </x:c>
      <x:c r="S5100" t="str">
        <x:f>IF(AND(L5100&gt;=H5100+I5100+J5100,M5100&gt;L5100,F5100&lt;&gt;""),"PASS","FAIL")</x:f>
        <x:v>PASS</x:v>
      </x:c>
      <x:c r="T5100" t="n">
        <x:v>9</x:v>
      </x:c>
      <x:c r="U5100" t="str">
        <x:v>pickup_after_delivery_completion_plus_usage_lag</x:v>
      </x:c>
    </x:row>
    <x:row r="5101">
      <x:c r="A5101" t="str">
        <x:v>Set2_200-10-3b</x:v>
      </x:c>
      <x:c r="B5101" t="str">
        <x:v>standard_same_day</x:v>
      </x:c>
      <x:c r="C5101" t="str">
        <x:v>C63</x:v>
      </x:c>
      <x:c r="D5101" s="59" t="n">
        <x:v>25</x:v>
      </x:c>
      <x:c r="E5101" s="59" t="n">
        <x:v>16</x:v>
      </x:c>
      <x:c r="F5101" s="59" t="str">
        <x:v>S5</x:v>
      </x:c>
      <x:c r="G5101" s="59" t="n">
        <x:v>416</x:v>
      </x:c>
      <x:c r="H5101" s="59" t="n">
        <x:v>430</x:v>
      </x:c>
      <x:c r="I5101" s="59" t="n">
        <x:v>10</x:v>
      </x:c>
      <x:c r="J5101" s="60" t="n">
        <x:f>'参数'!$C$5</x:f>
        <x:v>360</x:v>
      </x:c>
      <x:c r="K5101" s="60" t="n">
        <x:f>'参数'!$D$5</x:f>
        <x:v>240</x:v>
      </x:c>
      <x:c r="L5101" s="60" t="n">
        <x:f>H5101+I5101+J5101</x:f>
        <x:v>800</x:v>
      </x:c>
      <x:c r="M5101" s="60" t="n">
        <x:f>L5101+K5101</x:f>
        <x:v>1040</x:v>
      </x:c>
      <x:c r="N5101" s="60" t="n">
        <x:f>'参数'!$B$10</x:f>
        <x:v>1</x:v>
      </x:c>
      <x:c r="O5101" s="60" t="n">
        <x:f>N5101*'参数'!$B$11</x:f>
        <x:v>2</x:v>
      </x:c>
      <x:c r="P5101" s="60" t="n">
        <x:f>N5101*'参数'!$B$12</x:f>
        <x:v>1</x:v>
      </x:c>
      <x:c r="Q5101" t="str">
        <x:f>C5101&amp;"d"</x:f>
        <x:v>C63d</x:v>
      </x:c>
      <x:c r="R5101" t="str">
        <x:f>C5101&amp;"p"</x:f>
        <x:v>C63p</x:v>
      </x:c>
      <x:c r="S5101" t="str">
        <x:f>IF(AND(L5101&gt;=H5101+I5101+J5101,M5101&gt;L5101,F5101&lt;&gt;""),"PASS","FAIL")</x:f>
        <x:v>PASS</x:v>
      </x:c>
      <x:c r="T5101" t="n">
        <x:v>4</x:v>
      </x:c>
      <x:c r="U5101" t="str">
        <x:v>pickup_after_delivery_completion_plus_usage_lag</x:v>
      </x:c>
    </x:row>
    <x:row r="5102">
      <x:c r="A5102" t="str">
        <x:v>Set2_200-10-3b</x:v>
      </x:c>
      <x:c r="B5102" t="str">
        <x:v>standard_same_day</x:v>
      </x:c>
      <x:c r="C5102" t="str">
        <x:v>C64</x:v>
      </x:c>
      <x:c r="D5102" s="59" t="n">
        <x:v>15</x:v>
      </x:c>
      <x:c r="E5102" s="59" t="n">
        <x:v>9</x:v>
      </x:c>
      <x:c r="F5102" s="59" t="str">
        <x:v>S5</x:v>
      </x:c>
      <x:c r="G5102" s="59" t="n">
        <x:v>470</x:v>
      </x:c>
      <x:c r="H5102" s="59" t="n">
        <x:v>488</x:v>
      </x:c>
      <x:c r="I5102" s="59" t="n">
        <x:v>10</x:v>
      </x:c>
      <x:c r="J5102" s="60" t="n">
        <x:f>'参数'!$C$5</x:f>
        <x:v>360</x:v>
      </x:c>
      <x:c r="K5102" s="60" t="n">
        <x:f>'参数'!$D$5</x:f>
        <x:v>240</x:v>
      </x:c>
      <x:c r="L5102" s="60" t="n">
        <x:f>H5102+I5102+J5102</x:f>
        <x:v>858</x:v>
      </x:c>
      <x:c r="M5102" s="60" t="n">
        <x:f>L5102+K5102</x:f>
        <x:v>1098</x:v>
      </x:c>
      <x:c r="N5102" s="60" t="n">
        <x:f>'参数'!$B$10</x:f>
        <x:v>1</x:v>
      </x:c>
      <x:c r="O5102" s="60" t="n">
        <x:f>N5102*'参数'!$B$11</x:f>
        <x:v>2</x:v>
      </x:c>
      <x:c r="P5102" s="60" t="n">
        <x:f>N5102*'参数'!$B$12</x:f>
        <x:v>1</x:v>
      </x:c>
      <x:c r="Q5102" t="str">
        <x:f>C5102&amp;"d"</x:f>
        <x:v>C64d</x:v>
      </x:c>
      <x:c r="R5102" t="str">
        <x:f>C5102&amp;"p"</x:f>
        <x:v>C64p</x:v>
      </x:c>
      <x:c r="S5102" t="str">
        <x:f>IF(AND(L5102&gt;=H5102+I5102+J5102,M5102&gt;L5102,F5102&lt;&gt;""),"PASS","FAIL")</x:f>
        <x:v>PASS</x:v>
      </x:c>
      <x:c r="T5102" t="n">
        <x:v>6</x:v>
      </x:c>
      <x:c r="U5102" t="str">
        <x:v>pickup_after_delivery_completion_plus_usage_lag</x:v>
      </x:c>
    </x:row>
    <x:row r="5103">
      <x:c r="A5103" t="str">
        <x:v>Set2_200-10-3b</x:v>
      </x:c>
      <x:c r="B5103" t="str">
        <x:v>standard_same_day</x:v>
      </x:c>
      <x:c r="C5103" t="str">
        <x:v>C65</x:v>
      </x:c>
      <x:c r="D5103" s="59" t="n">
        <x:v>14</x:v>
      </x:c>
      <x:c r="E5103" s="59" t="n">
        <x:v>38</x:v>
      </x:c>
      <x:c r="F5103" s="59" t="str">
        <x:v>S3</x:v>
      </x:c>
      <x:c r="G5103" s="59" t="n">
        <x:v>520</x:v>
      </x:c>
      <x:c r="H5103" s="59" t="n">
        <x:v>550</x:v>
      </x:c>
      <x:c r="I5103" s="59" t="n">
        <x:v>10</x:v>
      </x:c>
      <x:c r="J5103" s="60" t="n">
        <x:f>'参数'!$C$5</x:f>
        <x:v>360</x:v>
      </x:c>
      <x:c r="K5103" s="60" t="n">
        <x:f>'参数'!$D$5</x:f>
        <x:v>240</x:v>
      </x:c>
      <x:c r="L5103" s="60" t="n">
        <x:f>H5103+I5103+J5103</x:f>
        <x:v>920</x:v>
      </x:c>
      <x:c r="M5103" s="60" t="n">
        <x:f>L5103+K5103</x:f>
        <x:v>1160</x:v>
      </x:c>
      <x:c r="N5103" s="60" t="n">
        <x:f>'参数'!$B$10</x:f>
        <x:v>1</x:v>
      </x:c>
      <x:c r="O5103" s="60" t="n">
        <x:f>N5103*'参数'!$B$11</x:f>
        <x:v>2</x:v>
      </x:c>
      <x:c r="P5103" s="60" t="n">
        <x:f>N5103*'参数'!$B$12</x:f>
        <x:v>1</x:v>
      </x:c>
      <x:c r="Q5103" t="str">
        <x:f>C5103&amp;"d"</x:f>
        <x:v>C65d</x:v>
      </x:c>
      <x:c r="R5103" t="str">
        <x:f>C5103&amp;"p"</x:f>
        <x:v>C65p</x:v>
      </x:c>
      <x:c r="S5103" t="str">
        <x:f>IF(AND(L5103&gt;=H5103+I5103+J5103,M5103&gt;L5103,F5103&lt;&gt;""),"PASS","FAIL")</x:f>
        <x:v>PASS</x:v>
      </x:c>
      <x:c r="T5103" t="n">
        <x:v>1</x:v>
      </x:c>
      <x:c r="U5103" t="str">
        <x:v>pickup_after_delivery_completion_plus_usage_lag</x:v>
      </x:c>
    </x:row>
    <x:row r="5104">
      <x:c r="A5104" t="str">
        <x:v>Set2_200-10-3b</x:v>
      </x:c>
      <x:c r="B5104" t="str">
        <x:v>standard_same_day</x:v>
      </x:c>
      <x:c r="C5104" t="str">
        <x:v>C66</x:v>
      </x:c>
      <x:c r="D5104" s="59" t="n">
        <x:v>12</x:v>
      </x:c>
      <x:c r="E5104" s="59" t="n">
        <x:v>41</x:v>
      </x:c>
      <x:c r="F5104" s="59" t="str">
        <x:v>S9</x:v>
      </x:c>
      <x:c r="G5104" s="59" t="n">
        <x:v>537</x:v>
      </x:c>
      <x:c r="H5104" s="59" t="n">
        <x:v>561</x:v>
      </x:c>
      <x:c r="I5104" s="59" t="n">
        <x:v>10</x:v>
      </x:c>
      <x:c r="J5104" s="60" t="n">
        <x:f>'参数'!$C$5</x:f>
        <x:v>360</x:v>
      </x:c>
      <x:c r="K5104" s="60" t="n">
        <x:f>'参数'!$D$5</x:f>
        <x:v>240</x:v>
      </x:c>
      <x:c r="L5104" s="60" t="n">
        <x:f>H5104+I5104+J5104</x:f>
        <x:v>931</x:v>
      </x:c>
      <x:c r="M5104" s="60" t="n">
        <x:f>L5104+K5104</x:f>
        <x:v>1171</x:v>
      </x:c>
      <x:c r="N5104" s="60" t="n">
        <x:f>'参数'!$B$10</x:f>
        <x:v>1</x:v>
      </x:c>
      <x:c r="O5104" s="60" t="n">
        <x:f>N5104*'参数'!$B$11</x:f>
        <x:v>2</x:v>
      </x:c>
      <x:c r="P5104" s="60" t="n">
        <x:f>N5104*'参数'!$B$12</x:f>
        <x:v>1</x:v>
      </x:c>
      <x:c r="Q5104" t="str">
        <x:f>C5104&amp;"d"</x:f>
        <x:v>C66d</x:v>
      </x:c>
      <x:c r="R5104" t="str">
        <x:f>C5104&amp;"p"</x:f>
        <x:v>C66p</x:v>
      </x:c>
      <x:c r="S5104" t="str">
        <x:f>IF(AND(L5104&gt;=H5104+I5104+J5104,M5104&gt;L5104,F5104&lt;&gt;""),"PASS","FAIL")</x:f>
        <x:v>PASS</x:v>
      </x:c>
      <x:c r="T5104" t="n">
        <x:v>4</x:v>
      </x:c>
      <x:c r="U5104" t="str">
        <x:v>pickup_after_delivery_completion_plus_usage_lag</x:v>
      </x:c>
    </x:row>
    <x:row r="5105">
      <x:c r="A5105" t="str">
        <x:v>Set2_200-10-3b</x:v>
      </x:c>
      <x:c r="B5105" t="str">
        <x:v>standard_same_day</x:v>
      </x:c>
      <x:c r="C5105" t="str">
        <x:v>C67</x:v>
      </x:c>
      <x:c r="D5105" s="59" t="n">
        <x:v>20</x:v>
      </x:c>
      <x:c r="E5105" s="59" t="n">
        <x:v>47</x:v>
      </x:c>
      <x:c r="F5105" s="59" t="str">
        <x:v>S6</x:v>
      </x:c>
      <x:c r="G5105" s="59" t="n">
        <x:v>130</x:v>
      </x:c>
      <x:c r="H5105" s="59" t="n">
        <x:v>160</x:v>
      </x:c>
      <x:c r="I5105" s="59" t="n">
        <x:v>10</x:v>
      </x:c>
      <x:c r="J5105" s="60" t="n">
        <x:f>'参数'!$C$5</x:f>
        <x:v>360</x:v>
      </x:c>
      <x:c r="K5105" s="60" t="n">
        <x:f>'参数'!$D$5</x:f>
        <x:v>240</x:v>
      </x:c>
      <x:c r="L5105" s="60" t="n">
        <x:f>H5105+I5105+J5105</x:f>
        <x:v>530</x:v>
      </x:c>
      <x:c r="M5105" s="60" t="n">
        <x:f>L5105+K5105</x:f>
        <x:v>770</x:v>
      </x:c>
      <x:c r="N5105" s="60" t="n">
        <x:f>'参数'!$B$10</x:f>
        <x:v>1</x:v>
      </x:c>
      <x:c r="O5105" s="60" t="n">
        <x:f>N5105*'参数'!$B$11</x:f>
        <x:v>2</x:v>
      </x:c>
      <x:c r="P5105" s="60" t="n">
        <x:f>N5105*'参数'!$B$12</x:f>
        <x:v>1</x:v>
      </x:c>
      <x:c r="Q5105" t="str">
        <x:f>C5105&amp;"d"</x:f>
        <x:v>C67d</x:v>
      </x:c>
      <x:c r="R5105" t="str">
        <x:f>C5105&amp;"p"</x:f>
        <x:v>C67p</x:v>
      </x:c>
      <x:c r="S5105" t="str">
        <x:f>IF(AND(L5105&gt;=H5105+I5105+J5105,M5105&gt;L5105,F5105&lt;&gt;""),"PASS","FAIL")</x:f>
        <x:v>PASS</x:v>
      </x:c>
      <x:c r="T5105" t="n">
        <x:v>11</x:v>
      </x:c>
      <x:c r="U5105" t="str">
        <x:v>pickup_after_delivery_completion_plus_usage_lag</x:v>
      </x:c>
    </x:row>
    <x:row r="5106">
      <x:c r="A5106" t="str">
        <x:v>Set2_200-10-3b</x:v>
      </x:c>
      <x:c r="B5106" t="str">
        <x:v>standard_same_day</x:v>
      </x:c>
      <x:c r="C5106" t="str">
        <x:v>C68</x:v>
      </x:c>
      <x:c r="D5106" s="59" t="n">
        <x:v>14</x:v>
      </x:c>
      <x:c r="E5106" s="59" t="n">
        <x:v>43</x:v>
      </x:c>
      <x:c r="F5106" s="59" t="str">
        <x:v>S9</x:v>
      </x:c>
      <x:c r="G5106" s="59" t="n">
        <x:v>455</x:v>
      </x:c>
      <x:c r="H5106" s="59" t="n">
        <x:v>487</x:v>
      </x:c>
      <x:c r="I5106" s="59" t="n">
        <x:v>10</x:v>
      </x:c>
      <x:c r="J5106" s="60" t="n">
        <x:f>'参数'!$C$5</x:f>
        <x:v>360</x:v>
      </x:c>
      <x:c r="K5106" s="60" t="n">
        <x:f>'参数'!$D$5</x:f>
        <x:v>240</x:v>
      </x:c>
      <x:c r="L5106" s="60" t="n">
        <x:f>H5106+I5106+J5106</x:f>
        <x:v>857</x:v>
      </x:c>
      <x:c r="M5106" s="60" t="n">
        <x:f>L5106+K5106</x:f>
        <x:v>1097</x:v>
      </x:c>
      <x:c r="N5106" s="60" t="n">
        <x:f>'参数'!$B$10</x:f>
        <x:v>1</x:v>
      </x:c>
      <x:c r="O5106" s="60" t="n">
        <x:f>N5106*'参数'!$B$11</x:f>
        <x:v>2</x:v>
      </x:c>
      <x:c r="P5106" s="60" t="n">
        <x:f>N5106*'参数'!$B$12</x:f>
        <x:v>1</x:v>
      </x:c>
      <x:c r="Q5106" t="str">
        <x:f>C5106&amp;"d"</x:f>
        <x:v>C68d</x:v>
      </x:c>
      <x:c r="R5106" t="str">
        <x:f>C5106&amp;"p"</x:f>
        <x:v>C68p</x:v>
      </x:c>
      <x:c r="S5106" t="str">
        <x:f>IF(AND(L5106&gt;=H5106+I5106+J5106,M5106&gt;L5106,F5106&lt;&gt;""),"PASS","FAIL")</x:f>
        <x:v>PASS</x:v>
      </x:c>
      <x:c r="T5106" t="n">
        <x:v>10</x:v>
      </x:c>
      <x:c r="U5106" t="str">
        <x:v>pickup_after_delivery_completion_plus_usage_lag</x:v>
      </x:c>
    </x:row>
    <x:row r="5107">
      <x:c r="A5107" t="str">
        <x:v>Set2_200-10-3b</x:v>
      </x:c>
      <x:c r="B5107" t="str">
        <x:v>standard_same_day</x:v>
      </x:c>
      <x:c r="C5107" t="str">
        <x:v>C69</x:v>
      </x:c>
      <x:c r="D5107" s="59" t="n">
        <x:v>13</x:v>
      </x:c>
      <x:c r="E5107" s="59" t="n">
        <x:v>46</x:v>
      </x:c>
      <x:c r="F5107" s="59" t="str">
        <x:v>S9</x:v>
      </x:c>
      <x:c r="G5107" s="59" t="n">
        <x:v>559</x:v>
      </x:c>
      <x:c r="H5107" s="59" t="n">
        <x:v>579</x:v>
      </x:c>
      <x:c r="I5107" s="59" t="n">
        <x:v>10</x:v>
      </x:c>
      <x:c r="J5107" s="60" t="n">
        <x:f>'参数'!$C$5</x:f>
        <x:v>360</x:v>
      </x:c>
      <x:c r="K5107" s="60" t="n">
        <x:f>'参数'!$D$5</x:f>
        <x:v>240</x:v>
      </x:c>
      <x:c r="L5107" s="60" t="n">
        <x:f>H5107+I5107+J5107</x:f>
        <x:v>949</x:v>
      </x:c>
      <x:c r="M5107" s="60" t="n">
        <x:f>L5107+K5107</x:f>
        <x:v>1189</x:v>
      </x:c>
      <x:c r="N5107" s="60" t="n">
        <x:f>'参数'!$B$10</x:f>
        <x:v>1</x:v>
      </x:c>
      <x:c r="O5107" s="60" t="n">
        <x:f>N5107*'参数'!$B$11</x:f>
        <x:v>2</x:v>
      </x:c>
      <x:c r="P5107" s="60" t="n">
        <x:f>N5107*'参数'!$B$12</x:f>
        <x:v>1</x:v>
      </x:c>
      <x:c r="Q5107" t="str">
        <x:f>C5107&amp;"d"</x:f>
        <x:v>C69d</x:v>
      </x:c>
      <x:c r="R5107" t="str">
        <x:f>C5107&amp;"p"</x:f>
        <x:v>C69p</x:v>
      </x:c>
      <x:c r="S5107" t="str">
        <x:f>IF(AND(L5107&gt;=H5107+I5107+J5107,M5107&gt;L5107,F5107&lt;&gt;""),"PASS","FAIL")</x:f>
        <x:v>PASS</x:v>
      </x:c>
      <x:c r="T5107" t="n">
        <x:v>2</x:v>
      </x:c>
      <x:c r="U5107" t="str">
        <x:v>pickup_after_delivery_completion_plus_usage_lag</x:v>
      </x:c>
    </x:row>
    <x:row r="5108">
      <x:c r="A5108" t="str">
        <x:v>Set2_200-10-3b</x:v>
      </x:c>
      <x:c r="B5108" t="str">
        <x:v>standard_same_day</x:v>
      </x:c>
      <x:c r="C5108" t="str">
        <x:v>C70</x:v>
      </x:c>
      <x:c r="D5108" s="59" t="n">
        <x:v>6</x:v>
      </x:c>
      <x:c r="E5108" s="59" t="n">
        <x:v>38</x:v>
      </x:c>
      <x:c r="F5108" s="59" t="str">
        <x:v>S9</x:v>
      </x:c>
      <x:c r="G5108" s="59" t="n">
        <x:v>487</x:v>
      </x:c>
      <x:c r="H5108" s="59" t="n">
        <x:v>497</x:v>
      </x:c>
      <x:c r="I5108" s="59" t="n">
        <x:v>10</x:v>
      </x:c>
      <x:c r="J5108" s="60" t="n">
        <x:f>'参数'!$C$5</x:f>
        <x:v>360</x:v>
      </x:c>
      <x:c r="K5108" s="60" t="n">
        <x:f>'参数'!$D$5</x:f>
        <x:v>240</x:v>
      </x:c>
      <x:c r="L5108" s="60" t="n">
        <x:f>H5108+I5108+J5108</x:f>
        <x:v>867</x:v>
      </x:c>
      <x:c r="M5108" s="60" t="n">
        <x:f>L5108+K5108</x:f>
        <x:v>1107</x:v>
      </x:c>
      <x:c r="N5108" s="60" t="n">
        <x:f>'参数'!$B$10</x:f>
        <x:v>1</x:v>
      </x:c>
      <x:c r="O5108" s="60" t="n">
        <x:f>N5108*'参数'!$B$11</x:f>
        <x:v>2</x:v>
      </x:c>
      <x:c r="P5108" s="60" t="n">
        <x:f>N5108*'参数'!$B$12</x:f>
        <x:v>1</x:v>
      </x:c>
      <x:c r="Q5108" t="str">
        <x:f>C5108&amp;"d"</x:f>
        <x:v>C70d</x:v>
      </x:c>
      <x:c r="R5108" t="str">
        <x:f>C5108&amp;"p"</x:f>
        <x:v>C70p</x:v>
      </x:c>
      <x:c r="S5108" t="str">
        <x:f>IF(AND(L5108&gt;=H5108+I5108+J5108,M5108&gt;L5108,F5108&lt;&gt;""),"PASS","FAIL")</x:f>
        <x:v>PASS</x:v>
      </x:c>
      <x:c r="T5108" t="n">
        <x:v>0</x:v>
      </x:c>
      <x:c r="U5108" t="str">
        <x:v>pickup_after_delivery_completion_plus_usage_lag</x:v>
      </x:c>
    </x:row>
    <x:row r="5109">
      <x:c r="A5109" t="str">
        <x:v>Set2_200-10-3b</x:v>
      </x:c>
      <x:c r="B5109" t="str">
        <x:v>standard_same_day</x:v>
      </x:c>
      <x:c r="C5109" t="str">
        <x:v>C71</x:v>
      </x:c>
      <x:c r="D5109" s="59" t="n">
        <x:v>4</x:v>
      </x:c>
      <x:c r="E5109" s="59" t="n">
        <x:v>35</x:v>
      </x:c>
      <x:c r="F5109" s="59" t="str">
        <x:v>S9</x:v>
      </x:c>
      <x:c r="G5109" s="59" t="n">
        <x:v>419</x:v>
      </x:c>
      <x:c r="H5109" s="59" t="n">
        <x:v>449</x:v>
      </x:c>
      <x:c r="I5109" s="59" t="n">
        <x:v>10</x:v>
      </x:c>
      <x:c r="J5109" s="60" t="n">
        <x:f>'参数'!$C$5</x:f>
        <x:v>360</x:v>
      </x:c>
      <x:c r="K5109" s="60" t="n">
        <x:f>'参数'!$D$5</x:f>
        <x:v>240</x:v>
      </x:c>
      <x:c r="L5109" s="60" t="n">
        <x:f>H5109+I5109+J5109</x:f>
        <x:v>819</x:v>
      </x:c>
      <x:c r="M5109" s="60" t="n">
        <x:f>L5109+K5109</x:f>
        <x:v>1059</x:v>
      </x:c>
      <x:c r="N5109" s="60" t="n">
        <x:f>'参数'!$B$10</x:f>
        <x:v>1</x:v>
      </x:c>
      <x:c r="O5109" s="60" t="n">
        <x:f>N5109*'参数'!$B$11</x:f>
        <x:v>2</x:v>
      </x:c>
      <x:c r="P5109" s="60" t="n">
        <x:f>N5109*'参数'!$B$12</x:f>
        <x:v>1</x:v>
      </x:c>
      <x:c r="Q5109" t="str">
        <x:f>C5109&amp;"d"</x:f>
        <x:v>C71d</x:v>
      </x:c>
      <x:c r="R5109" t="str">
        <x:f>C5109&amp;"p"</x:f>
        <x:v>C71p</x:v>
      </x:c>
      <x:c r="S5109" t="str">
        <x:f>IF(AND(L5109&gt;=H5109+I5109+J5109,M5109&gt;L5109,F5109&lt;&gt;""),"PASS","FAIL")</x:f>
        <x:v>PASS</x:v>
      </x:c>
      <x:c r="T5109" t="n">
        <x:v>12</x:v>
      </x:c>
      <x:c r="U5109" t="str">
        <x:v>pickup_after_delivery_completion_plus_usage_lag</x:v>
      </x:c>
    </x:row>
    <x:row r="5110">
      <x:c r="A5110" t="str">
        <x:v>Set2_200-10-3b</x:v>
      </x:c>
      <x:c r="B5110" t="str">
        <x:v>standard_same_day</x:v>
      </x:c>
      <x:c r="C5110" t="str">
        <x:v>C72</x:v>
      </x:c>
      <x:c r="D5110" s="59" t="n">
        <x:v>6</x:v>
      </x:c>
      <x:c r="E5110" s="59" t="n">
        <x:v>35</x:v>
      </x:c>
      <x:c r="F5110" s="59" t="str">
        <x:v>S9</x:v>
      </x:c>
      <x:c r="G5110" s="59" t="n">
        <x:v>149</x:v>
      </x:c>
      <x:c r="H5110" s="59" t="n">
        <x:v>181</x:v>
      </x:c>
      <x:c r="I5110" s="59" t="n">
        <x:v>10</x:v>
      </x:c>
      <x:c r="J5110" s="60" t="n">
        <x:f>'参数'!$C$5</x:f>
        <x:v>360</x:v>
      </x:c>
      <x:c r="K5110" s="60" t="n">
        <x:f>'参数'!$D$5</x:f>
        <x:v>240</x:v>
      </x:c>
      <x:c r="L5110" s="60" t="n">
        <x:f>H5110+I5110+J5110</x:f>
        <x:v>551</x:v>
      </x:c>
      <x:c r="M5110" s="60" t="n">
        <x:f>L5110+K5110</x:f>
        <x:v>791</x:v>
      </x:c>
      <x:c r="N5110" s="60" t="n">
        <x:f>'参数'!$B$10</x:f>
        <x:v>1</x:v>
      </x:c>
      <x:c r="O5110" s="60" t="n">
        <x:f>N5110*'参数'!$B$11</x:f>
        <x:v>2</x:v>
      </x:c>
      <x:c r="P5110" s="60" t="n">
        <x:f>N5110*'参数'!$B$12</x:f>
        <x:v>1</x:v>
      </x:c>
      <x:c r="Q5110" t="str">
        <x:f>C5110&amp;"d"</x:f>
        <x:v>C72d</x:v>
      </x:c>
      <x:c r="R5110" t="str">
        <x:f>C5110&amp;"p"</x:f>
        <x:v>C72p</x:v>
      </x:c>
      <x:c r="S5110" t="str">
        <x:f>IF(AND(L5110&gt;=H5110+I5110+J5110,M5110&gt;L5110,F5110&lt;&gt;""),"PASS","FAIL")</x:f>
        <x:v>PASS</x:v>
      </x:c>
      <x:c r="T5110" t="n">
        <x:v>1</x:v>
      </x:c>
      <x:c r="U5110" t="str">
        <x:v>pickup_after_delivery_completion_plus_usage_lag</x:v>
      </x:c>
    </x:row>
    <x:row r="5111">
      <x:c r="A5111" t="str">
        <x:v>Set2_200-10-3b</x:v>
      </x:c>
      <x:c r="B5111" t="str">
        <x:v>standard_same_day</x:v>
      </x:c>
      <x:c r="C5111" t="str">
        <x:v>C73</x:v>
      </x:c>
      <x:c r="D5111" s="59" t="n">
        <x:v>20</x:v>
      </x:c>
      <x:c r="E5111" s="59" t="n">
        <x:v>30</x:v>
      </x:c>
      <x:c r="F5111" s="59" t="str">
        <x:v>S0</x:v>
      </x:c>
      <x:c r="G5111" s="59" t="n">
        <x:v>342</x:v>
      </x:c>
      <x:c r="H5111" s="59" t="n">
        <x:v>380</x:v>
      </x:c>
      <x:c r="I5111" s="59" t="n">
        <x:v>10</x:v>
      </x:c>
      <x:c r="J5111" s="60" t="n">
        <x:f>'参数'!$C$5</x:f>
        <x:v>360</x:v>
      </x:c>
      <x:c r="K5111" s="60" t="n">
        <x:f>'参数'!$D$5</x:f>
        <x:v>240</x:v>
      </x:c>
      <x:c r="L5111" s="60" t="n">
        <x:f>H5111+I5111+J5111</x:f>
        <x:v>750</x:v>
      </x:c>
      <x:c r="M5111" s="60" t="n">
        <x:f>L5111+K5111</x:f>
        <x:v>990</x:v>
      </x:c>
      <x:c r="N5111" s="60" t="n">
        <x:f>'参数'!$B$10</x:f>
        <x:v>1</x:v>
      </x:c>
      <x:c r="O5111" s="60" t="n">
        <x:f>N5111*'参数'!$B$11</x:f>
        <x:v>2</x:v>
      </x:c>
      <x:c r="P5111" s="60" t="n">
        <x:f>N5111*'参数'!$B$12</x:f>
        <x:v>1</x:v>
      </x:c>
      <x:c r="Q5111" t="str">
        <x:f>C5111&amp;"d"</x:f>
        <x:v>C73d</x:v>
      </x:c>
      <x:c r="R5111" t="str">
        <x:f>C5111&amp;"p"</x:f>
        <x:v>C73p</x:v>
      </x:c>
      <x:c r="S5111" t="str">
        <x:f>IF(AND(L5111&gt;=H5111+I5111+J5111,M5111&gt;L5111,F5111&lt;&gt;""),"PASS","FAIL")</x:f>
        <x:v>PASS</x:v>
      </x:c>
      <x:c r="T5111" t="n">
        <x:v>9</x:v>
      </x:c>
      <x:c r="U5111" t="str">
        <x:v>pickup_after_delivery_completion_plus_usage_lag</x:v>
      </x:c>
    </x:row>
    <x:row r="5112">
      <x:c r="A5112" t="str">
        <x:v>Set2_200-10-3b</x:v>
      </x:c>
      <x:c r="B5112" t="str">
        <x:v>standard_same_day</x:v>
      </x:c>
      <x:c r="C5112" t="str">
        <x:v>C74</x:v>
      </x:c>
      <x:c r="D5112" s="59" t="n">
        <x:v>14</x:v>
      </x:c>
      <x:c r="E5112" s="59" t="n">
        <x:v>34</x:v>
      </x:c>
      <x:c r="F5112" s="59" t="str">
        <x:v>S3</x:v>
      </x:c>
      <x:c r="G5112" s="59" t="n">
        <x:v>374</x:v>
      </x:c>
      <x:c r="H5112" s="59" t="n">
        <x:v>384</x:v>
      </x:c>
      <x:c r="I5112" s="59" t="n">
        <x:v>10</x:v>
      </x:c>
      <x:c r="J5112" s="60" t="n">
        <x:f>'参数'!$C$5</x:f>
        <x:v>360</x:v>
      </x:c>
      <x:c r="K5112" s="60" t="n">
        <x:f>'参数'!$D$5</x:f>
        <x:v>240</x:v>
      </x:c>
      <x:c r="L5112" s="60" t="n">
        <x:f>H5112+I5112+J5112</x:f>
        <x:v>754</x:v>
      </x:c>
      <x:c r="M5112" s="60" t="n">
        <x:f>L5112+K5112</x:f>
        <x:v>994</x:v>
      </x:c>
      <x:c r="N5112" s="60" t="n">
        <x:f>'参数'!$B$10</x:f>
        <x:v>1</x:v>
      </x:c>
      <x:c r="O5112" s="60" t="n">
        <x:f>N5112*'参数'!$B$11</x:f>
        <x:v>2</x:v>
      </x:c>
      <x:c r="P5112" s="60" t="n">
        <x:f>N5112*'参数'!$B$12</x:f>
        <x:v>1</x:v>
      </x:c>
      <x:c r="Q5112" t="str">
        <x:f>C5112&amp;"d"</x:f>
        <x:v>C74d</x:v>
      </x:c>
      <x:c r="R5112" t="str">
        <x:f>C5112&amp;"p"</x:f>
        <x:v>C74p</x:v>
      </x:c>
      <x:c r="S5112" t="str">
        <x:f>IF(AND(L5112&gt;=H5112+I5112+J5112,M5112&gt;L5112,F5112&lt;&gt;""),"PASS","FAIL")</x:f>
        <x:v>PASS</x:v>
      </x:c>
      <x:c r="T5112" t="n">
        <x:v>2</x:v>
      </x:c>
      <x:c r="U5112" t="str">
        <x:v>pickup_after_delivery_completion_plus_usage_lag</x:v>
      </x:c>
    </x:row>
    <x:row r="5113">
      <x:c r="A5113" t="str">
        <x:v>Set2_200-10-3b</x:v>
      </x:c>
      <x:c r="B5113" t="str">
        <x:v>standard_same_day</x:v>
      </x:c>
      <x:c r="C5113" t="str">
        <x:v>C75</x:v>
      </x:c>
      <x:c r="D5113" s="59" t="n">
        <x:v>18</x:v>
      </x:c>
      <x:c r="E5113" s="59" t="n">
        <x:v>45</x:v>
      </x:c>
      <x:c r="F5113" s="59" t="str">
        <x:v>S6</x:v>
      </x:c>
      <x:c r="G5113" s="59" t="n">
        <x:v>258</x:v>
      </x:c>
      <x:c r="H5113" s="59" t="n">
        <x:v>290</x:v>
      </x:c>
      <x:c r="I5113" s="59" t="n">
        <x:v>10</x:v>
      </x:c>
      <x:c r="J5113" s="60" t="n">
        <x:f>'参数'!$C$5</x:f>
        <x:v>360</x:v>
      </x:c>
      <x:c r="K5113" s="60" t="n">
        <x:f>'参数'!$D$5</x:f>
        <x:v>240</x:v>
      </x:c>
      <x:c r="L5113" s="60" t="n">
        <x:f>H5113+I5113+J5113</x:f>
        <x:v>660</x:v>
      </x:c>
      <x:c r="M5113" s="60" t="n">
        <x:f>L5113+K5113</x:f>
        <x:v>900</x:v>
      </x:c>
      <x:c r="N5113" s="60" t="n">
        <x:f>'参数'!$B$10</x:f>
        <x:v>1</x:v>
      </x:c>
      <x:c r="O5113" s="60" t="n">
        <x:f>N5113*'参数'!$B$11</x:f>
        <x:v>2</x:v>
      </x:c>
      <x:c r="P5113" s="60" t="n">
        <x:f>N5113*'参数'!$B$12</x:f>
        <x:v>1</x:v>
      </x:c>
      <x:c r="Q5113" t="str">
        <x:f>C5113&amp;"d"</x:f>
        <x:v>C75d</x:v>
      </x:c>
      <x:c r="R5113" t="str">
        <x:f>C5113&amp;"p"</x:f>
        <x:v>C75p</x:v>
      </x:c>
      <x:c r="S5113" t="str">
        <x:f>IF(AND(L5113&gt;=H5113+I5113+J5113,M5113&gt;L5113,F5113&lt;&gt;""),"PASS","FAIL")</x:f>
        <x:v>PASS</x:v>
      </x:c>
      <x:c r="T5113" t="n">
        <x:v>4</x:v>
      </x:c>
      <x:c r="U5113" t="str">
        <x:v>pickup_after_delivery_completion_plus_usage_lag</x:v>
      </x:c>
    </x:row>
    <x:row r="5114">
      <x:c r="A5114" t="str">
        <x:v>Set2_200-10-3b</x:v>
      </x:c>
      <x:c r="B5114" t="str">
        <x:v>standard_same_day</x:v>
      </x:c>
      <x:c r="C5114" t="str">
        <x:v>C76</x:v>
      </x:c>
      <x:c r="D5114" s="59" t="n">
        <x:v>22</x:v>
      </x:c>
      <x:c r="E5114" s="59" t="n">
        <x:v>45</x:v>
      </x:c>
      <x:c r="F5114" s="59" t="str">
        <x:v>S6</x:v>
      </x:c>
      <x:c r="G5114" s="59" t="n">
        <x:v>47</x:v>
      </x:c>
      <x:c r="H5114" s="59" t="n">
        <x:v>59</x:v>
      </x:c>
      <x:c r="I5114" s="59" t="n">
        <x:v>10</x:v>
      </x:c>
      <x:c r="J5114" s="60" t="n">
        <x:f>'参数'!$C$5</x:f>
        <x:v>360</x:v>
      </x:c>
      <x:c r="K5114" s="60" t="n">
        <x:f>'参数'!$D$5</x:f>
        <x:v>240</x:v>
      </x:c>
      <x:c r="L5114" s="60" t="n">
        <x:f>H5114+I5114+J5114</x:f>
        <x:v>429</x:v>
      </x:c>
      <x:c r="M5114" s="60" t="n">
        <x:f>L5114+K5114</x:f>
        <x:v>669</x:v>
      </x:c>
      <x:c r="N5114" s="60" t="n">
        <x:f>'参数'!$B$10</x:f>
        <x:v>1</x:v>
      </x:c>
      <x:c r="O5114" s="60" t="n">
        <x:f>N5114*'参数'!$B$11</x:f>
        <x:v>2</x:v>
      </x:c>
      <x:c r="P5114" s="60" t="n">
        <x:f>N5114*'参数'!$B$12</x:f>
        <x:v>1</x:v>
      </x:c>
      <x:c r="Q5114" t="str">
        <x:f>C5114&amp;"d"</x:f>
        <x:v>C76d</x:v>
      </x:c>
      <x:c r="R5114" t="str">
        <x:f>C5114&amp;"p"</x:f>
        <x:v>C76p</x:v>
      </x:c>
      <x:c r="S5114" t="str">
        <x:f>IF(AND(L5114&gt;=H5114+I5114+J5114,M5114&gt;L5114,F5114&lt;&gt;""),"PASS","FAIL")</x:f>
        <x:v>PASS</x:v>
      </x:c>
      <x:c r="T5114" t="n">
        <x:v>3</x:v>
      </x:c>
      <x:c r="U5114" t="str">
        <x:v>pickup_after_delivery_completion_plus_usage_lag</x:v>
      </x:c>
    </x:row>
    <x:row r="5115">
      <x:c r="A5115" t="str">
        <x:v>Set2_200-10-3b</x:v>
      </x:c>
      <x:c r="B5115" t="str">
        <x:v>standard_same_day</x:v>
      </x:c>
      <x:c r="C5115" t="str">
        <x:v>C77</x:v>
      </x:c>
      <x:c r="D5115" s="59" t="n">
        <x:v>9</x:v>
      </x:c>
      <x:c r="E5115" s="59" t="n">
        <x:v>31</x:v>
      </x:c>
      <x:c r="F5115" s="59" t="str">
        <x:v>S7</x:v>
      </x:c>
      <x:c r="G5115" s="59" t="n">
        <x:v>587</x:v>
      </x:c>
      <x:c r="H5115" s="59" t="n">
        <x:v>609</x:v>
      </x:c>
      <x:c r="I5115" s="59" t="n">
        <x:v>10</x:v>
      </x:c>
      <x:c r="J5115" s="60" t="n">
        <x:f>'参数'!$C$5</x:f>
        <x:v>360</x:v>
      </x:c>
      <x:c r="K5115" s="60" t="n">
        <x:f>'参数'!$D$5</x:f>
        <x:v>240</x:v>
      </x:c>
      <x:c r="L5115" s="60" t="n">
        <x:f>H5115+I5115+J5115</x:f>
        <x:v>979</x:v>
      </x:c>
      <x:c r="M5115" s="60" t="n">
        <x:f>L5115+K5115</x:f>
        <x:v>1219</x:v>
      </x:c>
      <x:c r="N5115" s="60" t="n">
        <x:f>'参数'!$B$10</x:f>
        <x:v>1</x:v>
      </x:c>
      <x:c r="O5115" s="60" t="n">
        <x:f>N5115*'参数'!$B$11</x:f>
        <x:v>2</x:v>
      </x:c>
      <x:c r="P5115" s="60" t="n">
        <x:f>N5115*'参数'!$B$12</x:f>
        <x:v>1</x:v>
      </x:c>
      <x:c r="Q5115" t="str">
        <x:f>C5115&amp;"d"</x:f>
        <x:v>C77d</x:v>
      </x:c>
      <x:c r="R5115" t="str">
        <x:f>C5115&amp;"p"</x:f>
        <x:v>C77p</x:v>
      </x:c>
      <x:c r="S5115" t="str">
        <x:f>IF(AND(L5115&gt;=H5115+I5115+J5115,M5115&gt;L5115,F5115&lt;&gt;""),"PASS","FAIL")</x:f>
        <x:v>PASS</x:v>
      </x:c>
      <x:c r="T5115" t="n">
        <x:v>3</x:v>
      </x:c>
      <x:c r="U5115" t="str">
        <x:v>pickup_after_delivery_completion_plus_usage_lag</x:v>
      </x:c>
    </x:row>
    <x:row r="5116">
      <x:c r="A5116" t="str">
        <x:v>Set2_200-10-3b</x:v>
      </x:c>
      <x:c r="B5116" t="str">
        <x:v>standard_same_day</x:v>
      </x:c>
      <x:c r="C5116" t="str">
        <x:v>C78</x:v>
      </x:c>
      <x:c r="D5116" s="59" t="n">
        <x:v>6</x:v>
      </x:c>
      <x:c r="E5116" s="59" t="n">
        <x:v>48</x:v>
      </x:c>
      <x:c r="F5116" s="59" t="str">
        <x:v>S9</x:v>
      </x:c>
      <x:c r="G5116" s="59" t="n">
        <x:v>461</x:v>
      </x:c>
      <x:c r="H5116" s="59" t="n">
        <x:v>481</x:v>
      </x:c>
      <x:c r="I5116" s="59" t="n">
        <x:v>10</x:v>
      </x:c>
      <x:c r="J5116" s="60" t="n">
        <x:f>'参数'!$C$5</x:f>
        <x:v>360</x:v>
      </x:c>
      <x:c r="K5116" s="60" t="n">
        <x:f>'参数'!$D$5</x:f>
        <x:v>240</x:v>
      </x:c>
      <x:c r="L5116" s="60" t="n">
        <x:f>H5116+I5116+J5116</x:f>
        <x:v>851</x:v>
      </x:c>
      <x:c r="M5116" s="60" t="n">
        <x:f>L5116+K5116</x:f>
        <x:v>1091</x:v>
      </x:c>
      <x:c r="N5116" s="60" t="n">
        <x:f>'参数'!$B$10</x:f>
        <x:v>1</x:v>
      </x:c>
      <x:c r="O5116" s="60" t="n">
        <x:f>N5116*'参数'!$B$11</x:f>
        <x:v>2</x:v>
      </x:c>
      <x:c r="P5116" s="60" t="n">
        <x:f>N5116*'参数'!$B$12</x:f>
        <x:v>1</x:v>
      </x:c>
      <x:c r="Q5116" t="str">
        <x:f>C5116&amp;"d"</x:f>
        <x:v>C78d</x:v>
      </x:c>
      <x:c r="R5116" t="str">
        <x:f>C5116&amp;"p"</x:f>
        <x:v>C78p</x:v>
      </x:c>
      <x:c r="S5116" t="str">
        <x:f>IF(AND(L5116&gt;=H5116+I5116+J5116,M5116&gt;L5116,F5116&lt;&gt;""),"PASS","FAIL")</x:f>
        <x:v>PASS</x:v>
      </x:c>
      <x:c r="T5116" t="n">
        <x:v>6</x:v>
      </x:c>
      <x:c r="U5116" t="str">
        <x:v>pickup_after_delivery_completion_plus_usage_lag</x:v>
      </x:c>
    </x:row>
    <x:row r="5117">
      <x:c r="A5117" t="str">
        <x:v>Set2_200-10-3b</x:v>
      </x:c>
      <x:c r="B5117" t="str">
        <x:v>standard_same_day</x:v>
      </x:c>
      <x:c r="C5117" t="str">
        <x:v>C79</x:v>
      </x:c>
      <x:c r="D5117" s="59" t="n">
        <x:v>8</x:v>
      </x:c>
      <x:c r="E5117" s="59" t="n">
        <x:v>42</x:v>
      </x:c>
      <x:c r="F5117" s="59" t="str">
        <x:v>S9</x:v>
      </x:c>
      <x:c r="G5117" s="59" t="n">
        <x:v>347</x:v>
      </x:c>
      <x:c r="H5117" s="59" t="n">
        <x:v>373</x:v>
      </x:c>
      <x:c r="I5117" s="59" t="n">
        <x:v>10</x:v>
      </x:c>
      <x:c r="J5117" s="60" t="n">
        <x:f>'参数'!$C$5</x:f>
        <x:v>360</x:v>
      </x:c>
      <x:c r="K5117" s="60" t="n">
        <x:f>'参数'!$D$5</x:f>
        <x:v>240</x:v>
      </x:c>
      <x:c r="L5117" s="60" t="n">
        <x:f>H5117+I5117+J5117</x:f>
        <x:v>743</x:v>
      </x:c>
      <x:c r="M5117" s="60" t="n">
        <x:f>L5117+K5117</x:f>
        <x:v>983</x:v>
      </x:c>
      <x:c r="N5117" s="60" t="n">
        <x:f>'参数'!$B$10</x:f>
        <x:v>1</x:v>
      </x:c>
      <x:c r="O5117" s="60" t="n">
        <x:f>N5117*'参数'!$B$11</x:f>
        <x:v>2</x:v>
      </x:c>
      <x:c r="P5117" s="60" t="n">
        <x:f>N5117*'参数'!$B$12</x:f>
        <x:v>1</x:v>
      </x:c>
      <x:c r="Q5117" t="str">
        <x:f>C5117&amp;"d"</x:f>
        <x:v>C79d</x:v>
      </x:c>
      <x:c r="R5117" t="str">
        <x:f>C5117&amp;"p"</x:f>
        <x:v>C79p</x:v>
      </x:c>
      <x:c r="S5117" t="str">
        <x:f>IF(AND(L5117&gt;=H5117+I5117+J5117,M5117&gt;L5117,F5117&lt;&gt;""),"PASS","FAIL")</x:f>
        <x:v>PASS</x:v>
      </x:c>
      <x:c r="T5117" t="n">
        <x:v>5</x:v>
      </x:c>
      <x:c r="U5117" t="str">
        <x:v>pickup_after_delivery_completion_plus_usage_lag</x:v>
      </x:c>
    </x:row>
    <x:row r="5118">
      <x:c r="A5118" t="str">
        <x:v>Set2_200-10-3b</x:v>
      </x:c>
      <x:c r="B5118" t="str">
        <x:v>standard_same_day</x:v>
      </x:c>
      <x:c r="C5118" t="str">
        <x:v>C80</x:v>
      </x:c>
      <x:c r="D5118" s="59" t="n">
        <x:v>23</x:v>
      </x:c>
      <x:c r="E5118" s="59" t="n">
        <x:v>34</x:v>
      </x:c>
      <x:c r="F5118" s="59" t="str">
        <x:v>S1</x:v>
      </x:c>
      <x:c r="G5118" s="59" t="n">
        <x:v>432</x:v>
      </x:c>
      <x:c r="H5118" s="59" t="n">
        <x:v>462</x:v>
      </x:c>
      <x:c r="I5118" s="59" t="n">
        <x:v>10</x:v>
      </x:c>
      <x:c r="J5118" s="60" t="n">
        <x:f>'参数'!$C$5</x:f>
        <x:v>360</x:v>
      </x:c>
      <x:c r="K5118" s="60" t="n">
        <x:f>'参数'!$D$5</x:f>
        <x:v>240</x:v>
      </x:c>
      <x:c r="L5118" s="60" t="n">
        <x:f>H5118+I5118+J5118</x:f>
        <x:v>832</x:v>
      </x:c>
      <x:c r="M5118" s="60" t="n">
        <x:f>L5118+K5118</x:f>
        <x:v>1072</x:v>
      </x:c>
      <x:c r="N5118" s="60" t="n">
        <x:f>'参数'!$B$10</x:f>
        <x:v>1</x:v>
      </x:c>
      <x:c r="O5118" s="60" t="n">
        <x:f>N5118*'参数'!$B$11</x:f>
        <x:v>2</x:v>
      </x:c>
      <x:c r="P5118" s="60" t="n">
        <x:f>N5118*'参数'!$B$12</x:f>
        <x:v>1</x:v>
      </x:c>
      <x:c r="Q5118" t="str">
        <x:f>C5118&amp;"d"</x:f>
        <x:v>C80d</x:v>
      </x:c>
      <x:c r="R5118" t="str">
        <x:f>C5118&amp;"p"</x:f>
        <x:v>C80p</x:v>
      </x:c>
      <x:c r="S5118" t="str">
        <x:f>IF(AND(L5118&gt;=H5118+I5118+J5118,M5118&gt;L5118,F5118&lt;&gt;""),"PASS","FAIL")</x:f>
        <x:v>PASS</x:v>
      </x:c>
      <x:c r="T5118" t="n">
        <x:v>0</x:v>
      </x:c>
      <x:c r="U5118" t="str">
        <x:v>pickup_after_delivery_completion_plus_usage_lag</x:v>
      </x:c>
    </x:row>
    <x:row r="5119">
      <x:c r="A5119" t="str">
        <x:v>Set2_200-10-3b</x:v>
      </x:c>
      <x:c r="B5119" t="str">
        <x:v>standard_same_day</x:v>
      </x:c>
      <x:c r="C5119" t="str">
        <x:v>C81</x:v>
      </x:c>
      <x:c r="D5119" s="59" t="n">
        <x:v>8</x:v>
      </x:c>
      <x:c r="E5119" s="59" t="n">
        <x:v>50</x:v>
      </x:c>
      <x:c r="F5119" s="59" t="str">
        <x:v>S9</x:v>
      </x:c>
      <x:c r="G5119" s="59" t="n">
        <x:v>239</x:v>
      </x:c>
      <x:c r="H5119" s="59" t="n">
        <x:v>255</x:v>
      </x:c>
      <x:c r="I5119" s="59" t="n">
        <x:v>10</x:v>
      </x:c>
      <x:c r="J5119" s="60" t="n">
        <x:f>'参数'!$C$5</x:f>
        <x:v>360</x:v>
      </x:c>
      <x:c r="K5119" s="60" t="n">
        <x:f>'参数'!$D$5</x:f>
        <x:v>240</x:v>
      </x:c>
      <x:c r="L5119" s="60" t="n">
        <x:f>H5119+I5119+J5119</x:f>
        <x:v>625</x:v>
      </x:c>
      <x:c r="M5119" s="60" t="n">
        <x:f>L5119+K5119</x:f>
        <x:v>865</x:v>
      </x:c>
      <x:c r="N5119" s="60" t="n">
        <x:f>'参数'!$B$10</x:f>
        <x:v>1</x:v>
      </x:c>
      <x:c r="O5119" s="60" t="n">
        <x:f>N5119*'参数'!$B$11</x:f>
        <x:v>2</x:v>
      </x:c>
      <x:c r="P5119" s="60" t="n">
        <x:f>N5119*'参数'!$B$12</x:f>
        <x:v>1</x:v>
      </x:c>
      <x:c r="Q5119" t="str">
        <x:f>C5119&amp;"d"</x:f>
        <x:v>C81d</x:v>
      </x:c>
      <x:c r="R5119" t="str">
        <x:f>C5119&amp;"p"</x:f>
        <x:v>C81p</x:v>
      </x:c>
      <x:c r="S5119" t="str">
        <x:f>IF(AND(L5119&gt;=H5119+I5119+J5119,M5119&gt;L5119,F5119&lt;&gt;""),"PASS","FAIL")</x:f>
        <x:v>PASS</x:v>
      </x:c>
      <x:c r="T5119" t="n">
        <x:v>0</x:v>
      </x:c>
      <x:c r="U5119" t="str">
        <x:v>pickup_after_delivery_completion_plus_usage_lag</x:v>
      </x:c>
    </x:row>
    <x:row r="5120">
      <x:c r="A5120" t="str">
        <x:v>Set2_200-10-3b</x:v>
      </x:c>
      <x:c r="B5120" t="str">
        <x:v>standard_same_day</x:v>
      </x:c>
      <x:c r="C5120" t="str">
        <x:v>C82</x:v>
      </x:c>
      <x:c r="D5120" s="59" t="n">
        <x:v>15</x:v>
      </x:c>
      <x:c r="E5120" s="59" t="n">
        <x:v>37</x:v>
      </x:c>
      <x:c r="F5120" s="59" t="str">
        <x:v>S3</x:v>
      </x:c>
      <x:c r="G5120" s="59" t="n">
        <x:v>90</x:v>
      </x:c>
      <x:c r="H5120" s="59" t="n">
        <x:v>120</x:v>
      </x:c>
      <x:c r="I5120" s="59" t="n">
        <x:v>10</x:v>
      </x:c>
      <x:c r="J5120" s="60" t="n">
        <x:f>'参数'!$C$5</x:f>
        <x:v>360</x:v>
      </x:c>
      <x:c r="K5120" s="60" t="n">
        <x:f>'参数'!$D$5</x:f>
        <x:v>240</x:v>
      </x:c>
      <x:c r="L5120" s="60" t="n">
        <x:f>H5120+I5120+J5120</x:f>
        <x:v>490</x:v>
      </x:c>
      <x:c r="M5120" s="60" t="n">
        <x:f>L5120+K5120</x:f>
        <x:v>730</x:v>
      </x:c>
      <x:c r="N5120" s="60" t="n">
        <x:f>'参数'!$B$10</x:f>
        <x:v>1</x:v>
      </x:c>
      <x:c r="O5120" s="60" t="n">
        <x:f>N5120*'参数'!$B$11</x:f>
        <x:v>2</x:v>
      </x:c>
      <x:c r="P5120" s="60" t="n">
        <x:f>N5120*'参数'!$B$12</x:f>
        <x:v>1</x:v>
      </x:c>
      <x:c r="Q5120" t="str">
        <x:f>C5120&amp;"d"</x:f>
        <x:v>C82d</x:v>
      </x:c>
      <x:c r="R5120" t="str">
        <x:f>C5120&amp;"p"</x:f>
        <x:v>C82p</x:v>
      </x:c>
      <x:c r="S5120" t="str">
        <x:f>IF(AND(L5120&gt;=H5120+I5120+J5120,M5120&gt;L5120,F5120&lt;&gt;""),"PASS","FAIL")</x:f>
        <x:v>PASS</x:v>
      </x:c>
      <x:c r="T5120" t="n">
        <x:v>5</x:v>
      </x:c>
      <x:c r="U5120" t="str">
        <x:v>pickup_after_delivery_completion_plus_usage_lag</x:v>
      </x:c>
    </x:row>
    <x:row r="5121">
      <x:c r="A5121" t="str">
        <x:v>Set2_200-10-3b</x:v>
      </x:c>
      <x:c r="B5121" t="str">
        <x:v>standard_same_day</x:v>
      </x:c>
      <x:c r="C5121" t="str">
        <x:v>C83</x:v>
      </x:c>
      <x:c r="D5121" s="59" t="n">
        <x:v>13</x:v>
      </x:c>
      <x:c r="E5121" s="59" t="n">
        <x:v>30</x:v>
      </x:c>
      <x:c r="F5121" s="59" t="str">
        <x:v>S3</x:v>
      </x:c>
      <x:c r="G5121" s="59" t="n">
        <x:v>378</x:v>
      </x:c>
      <x:c r="H5121" s="59" t="n">
        <x:v>388</x:v>
      </x:c>
      <x:c r="I5121" s="59" t="n">
        <x:v>10</x:v>
      </x:c>
      <x:c r="J5121" s="60" t="n">
        <x:f>'参数'!$C$5</x:f>
        <x:v>360</x:v>
      </x:c>
      <x:c r="K5121" s="60" t="n">
        <x:f>'参数'!$D$5</x:f>
        <x:v>240</x:v>
      </x:c>
      <x:c r="L5121" s="60" t="n">
        <x:f>H5121+I5121+J5121</x:f>
        <x:v>758</x:v>
      </x:c>
      <x:c r="M5121" s="60" t="n">
        <x:f>L5121+K5121</x:f>
        <x:v>998</x:v>
      </x:c>
      <x:c r="N5121" s="60" t="n">
        <x:f>'参数'!$B$10</x:f>
        <x:v>1</x:v>
      </x:c>
      <x:c r="O5121" s="60" t="n">
        <x:f>N5121*'参数'!$B$11</x:f>
        <x:v>2</x:v>
      </x:c>
      <x:c r="P5121" s="60" t="n">
        <x:f>N5121*'参数'!$B$12</x:f>
        <x:v>1</x:v>
      </x:c>
      <x:c r="Q5121" t="str">
        <x:f>C5121&amp;"d"</x:f>
        <x:v>C83d</x:v>
      </x:c>
      <x:c r="R5121" t="str">
        <x:f>C5121&amp;"p"</x:f>
        <x:v>C83p</x:v>
      </x:c>
      <x:c r="S5121" t="str">
        <x:f>IF(AND(L5121&gt;=H5121+I5121+J5121,M5121&gt;L5121,F5121&lt;&gt;""),"PASS","FAIL")</x:f>
        <x:v>PASS</x:v>
      </x:c>
      <x:c r="T5121" t="n">
        <x:v>1</x:v>
      </x:c>
      <x:c r="U5121" t="str">
        <x:v>pickup_after_delivery_completion_plus_usage_lag</x:v>
      </x:c>
    </x:row>
    <x:row r="5122">
      <x:c r="A5122" t="str">
        <x:v>Set2_200-10-3b</x:v>
      </x:c>
      <x:c r="B5122" t="str">
        <x:v>standard_same_day</x:v>
      </x:c>
      <x:c r="C5122" t="str">
        <x:v>C84</x:v>
      </x:c>
      <x:c r="D5122" s="59" t="n">
        <x:v>20</x:v>
      </x:c>
      <x:c r="E5122" s="59" t="n">
        <x:v>31</x:v>
      </x:c>
      <x:c r="F5122" s="59" t="str">
        <x:v>S0</x:v>
      </x:c>
      <x:c r="G5122" s="59" t="n">
        <x:v>298</x:v>
      </x:c>
      <x:c r="H5122" s="59" t="n">
        <x:v>324</x:v>
      </x:c>
      <x:c r="I5122" s="59" t="n">
        <x:v>10</x:v>
      </x:c>
      <x:c r="J5122" s="60" t="n">
        <x:f>'参数'!$C$5</x:f>
        <x:v>360</x:v>
      </x:c>
      <x:c r="K5122" s="60" t="n">
        <x:f>'参数'!$D$5</x:f>
        <x:v>240</x:v>
      </x:c>
      <x:c r="L5122" s="60" t="n">
        <x:f>H5122+I5122+J5122</x:f>
        <x:v>694</x:v>
      </x:c>
      <x:c r="M5122" s="60" t="n">
        <x:f>L5122+K5122</x:f>
        <x:v>934</x:v>
      </x:c>
      <x:c r="N5122" s="60" t="n">
        <x:f>'参数'!$B$10</x:f>
        <x:v>1</x:v>
      </x:c>
      <x:c r="O5122" s="60" t="n">
        <x:f>N5122*'参数'!$B$11</x:f>
        <x:v>2</x:v>
      </x:c>
      <x:c r="P5122" s="60" t="n">
        <x:f>N5122*'参数'!$B$12</x:f>
        <x:v>1</x:v>
      </x:c>
      <x:c r="Q5122" t="str">
        <x:f>C5122&amp;"d"</x:f>
        <x:v>C84d</x:v>
      </x:c>
      <x:c r="R5122" t="str">
        <x:f>C5122&amp;"p"</x:f>
        <x:v>C84p</x:v>
      </x:c>
      <x:c r="S5122" t="str">
        <x:f>IF(AND(L5122&gt;=H5122+I5122+J5122,M5122&gt;L5122,F5122&lt;&gt;""),"PASS","FAIL")</x:f>
        <x:v>PASS</x:v>
      </x:c>
      <x:c r="T5122" t="n">
        <x:v>18</x:v>
      </x:c>
      <x:c r="U5122" t="str">
        <x:v>pickup_after_delivery_completion_plus_usage_lag</x:v>
      </x:c>
    </x:row>
    <x:row r="5123">
      <x:c r="A5123" t="str">
        <x:v>Set2_200-10-3b</x:v>
      </x:c>
      <x:c r="B5123" t="str">
        <x:v>standard_same_day</x:v>
      </x:c>
      <x:c r="C5123" t="str">
        <x:v>C85</x:v>
      </x:c>
      <x:c r="D5123" s="59" t="n">
        <x:v>2</x:v>
      </x:c>
      <x:c r="E5123" s="59" t="n">
        <x:v>43</x:v>
      </x:c>
      <x:c r="F5123" s="59" t="str">
        <x:v>S9</x:v>
      </x:c>
      <x:c r="G5123" s="59" t="n">
        <x:v>79</x:v>
      </x:c>
      <x:c r="H5123" s="59" t="n">
        <x:v>99</x:v>
      </x:c>
      <x:c r="I5123" s="59" t="n">
        <x:v>10</x:v>
      </x:c>
      <x:c r="J5123" s="60" t="n">
        <x:f>'参数'!$C$5</x:f>
        <x:v>360</x:v>
      </x:c>
      <x:c r="K5123" s="60" t="n">
        <x:f>'参数'!$D$5</x:f>
        <x:v>240</x:v>
      </x:c>
      <x:c r="L5123" s="60" t="n">
        <x:f>H5123+I5123+J5123</x:f>
        <x:v>469</x:v>
      </x:c>
      <x:c r="M5123" s="60" t="n">
        <x:f>L5123+K5123</x:f>
        <x:v>709</x:v>
      </x:c>
      <x:c r="N5123" s="60" t="n">
        <x:f>'参数'!$B$10</x:f>
        <x:v>1</x:v>
      </x:c>
      <x:c r="O5123" s="60" t="n">
        <x:f>N5123*'参数'!$B$11</x:f>
        <x:v>2</x:v>
      </x:c>
      <x:c r="P5123" s="60" t="n">
        <x:f>N5123*'参数'!$B$12</x:f>
        <x:v>1</x:v>
      </x:c>
      <x:c r="Q5123" t="str">
        <x:f>C5123&amp;"d"</x:f>
        <x:v>C85d</x:v>
      </x:c>
      <x:c r="R5123" t="str">
        <x:f>C5123&amp;"p"</x:f>
        <x:v>C85p</x:v>
      </x:c>
      <x:c r="S5123" t="str">
        <x:f>IF(AND(L5123&gt;=H5123+I5123+J5123,M5123&gt;L5123,F5123&lt;&gt;""),"PASS","FAIL")</x:f>
        <x:v>PASS</x:v>
      </x:c>
      <x:c r="T5123" t="n">
        <x:v>2</x:v>
      </x:c>
      <x:c r="U5123" t="str">
        <x:v>pickup_after_delivery_completion_plus_usage_lag</x:v>
      </x:c>
    </x:row>
    <x:row r="5124">
      <x:c r="A5124" t="str">
        <x:v>Set2_200-10-3b</x:v>
      </x:c>
      <x:c r="B5124" t="str">
        <x:v>standard_same_day</x:v>
      </x:c>
      <x:c r="C5124" t="str">
        <x:v>C86</x:v>
      </x:c>
      <x:c r="D5124" s="59" t="n">
        <x:v>3</x:v>
      </x:c>
      <x:c r="E5124" s="59" t="n">
        <x:v>48</x:v>
      </x:c>
      <x:c r="F5124" s="59" t="str">
        <x:v>S9</x:v>
      </x:c>
      <x:c r="G5124" s="59" t="n">
        <x:v>403</x:v>
      </x:c>
      <x:c r="H5124" s="59" t="n">
        <x:v>417</x:v>
      </x:c>
      <x:c r="I5124" s="59" t="n">
        <x:v>10</x:v>
      </x:c>
      <x:c r="J5124" s="60" t="n">
        <x:f>'参数'!$C$5</x:f>
        <x:v>360</x:v>
      </x:c>
      <x:c r="K5124" s="60" t="n">
        <x:f>'参数'!$D$5</x:f>
        <x:v>240</x:v>
      </x:c>
      <x:c r="L5124" s="60" t="n">
        <x:f>H5124+I5124+J5124</x:f>
        <x:v>787</x:v>
      </x:c>
      <x:c r="M5124" s="60" t="n">
        <x:f>L5124+K5124</x:f>
        <x:v>1027</x:v>
      </x:c>
      <x:c r="N5124" s="60" t="n">
        <x:f>'参数'!$B$10</x:f>
        <x:v>1</x:v>
      </x:c>
      <x:c r="O5124" s="60" t="n">
        <x:f>N5124*'参数'!$B$11</x:f>
        <x:v>2</x:v>
      </x:c>
      <x:c r="P5124" s="60" t="n">
        <x:f>N5124*'参数'!$B$12</x:f>
        <x:v>1</x:v>
      </x:c>
      <x:c r="Q5124" t="str">
        <x:f>C5124&amp;"d"</x:f>
        <x:v>C86d</x:v>
      </x:c>
      <x:c r="R5124" t="str">
        <x:f>C5124&amp;"p"</x:f>
        <x:v>C86p</x:v>
      </x:c>
      <x:c r="S5124" t="str">
        <x:f>IF(AND(L5124&gt;=H5124+I5124+J5124,M5124&gt;L5124,F5124&lt;&gt;""),"PASS","FAIL")</x:f>
        <x:v>PASS</x:v>
      </x:c>
      <x:c r="T5124" t="n">
        <x:v>10</x:v>
      </x:c>
      <x:c r="U5124" t="str">
        <x:v>pickup_after_delivery_completion_plus_usage_lag</x:v>
      </x:c>
    </x:row>
    <x:row r="5125">
      <x:c r="A5125" t="str">
        <x:v>Set2_200-10-3b</x:v>
      </x:c>
      <x:c r="B5125" t="str">
        <x:v>standard_same_day</x:v>
      </x:c>
      <x:c r="C5125" t="str">
        <x:v>C87</x:v>
      </x:c>
      <x:c r="D5125" s="59" t="n">
        <x:v>14</x:v>
      </x:c>
      <x:c r="E5125" s="59" t="n">
        <x:v>47</x:v>
      </x:c>
      <x:c r="F5125" s="59" t="str">
        <x:v>S9</x:v>
      </x:c>
      <x:c r="G5125" s="59" t="n">
        <x:v>122</x:v>
      </x:c>
      <x:c r="H5125" s="59" t="n">
        <x:v>152</x:v>
      </x:c>
      <x:c r="I5125" s="59" t="n">
        <x:v>10</x:v>
      </x:c>
      <x:c r="J5125" s="60" t="n">
        <x:f>'参数'!$C$5</x:f>
        <x:v>360</x:v>
      </x:c>
      <x:c r="K5125" s="60" t="n">
        <x:f>'参数'!$D$5</x:f>
        <x:v>240</x:v>
      </x:c>
      <x:c r="L5125" s="60" t="n">
        <x:f>H5125+I5125+J5125</x:f>
        <x:v>522</x:v>
      </x:c>
      <x:c r="M5125" s="60" t="n">
        <x:f>L5125+K5125</x:f>
        <x:v>762</x:v>
      </x:c>
      <x:c r="N5125" s="60" t="n">
        <x:f>'参数'!$B$10</x:f>
        <x:v>1</x:v>
      </x:c>
      <x:c r="O5125" s="60" t="n">
        <x:f>N5125*'参数'!$B$11</x:f>
        <x:v>2</x:v>
      </x:c>
      <x:c r="P5125" s="60" t="n">
        <x:f>N5125*'参数'!$B$12</x:f>
        <x:v>1</x:v>
      </x:c>
      <x:c r="Q5125" t="str">
        <x:f>C5125&amp;"d"</x:f>
        <x:v>C87d</x:v>
      </x:c>
      <x:c r="R5125" t="str">
        <x:f>C5125&amp;"p"</x:f>
        <x:v>C87p</x:v>
      </x:c>
      <x:c r="S5125" t="str">
        <x:f>IF(AND(L5125&gt;=H5125+I5125+J5125,M5125&gt;L5125,F5125&lt;&gt;""),"PASS","FAIL")</x:f>
        <x:v>PASS</x:v>
      </x:c>
      <x:c r="T5125" t="n">
        <x:v>8</x:v>
      </x:c>
      <x:c r="U5125" t="str">
        <x:v>pickup_after_delivery_completion_plus_usage_lag</x:v>
      </x:c>
    </x:row>
    <x:row r="5126">
      <x:c r="A5126" t="str">
        <x:v>Set2_200-10-3b</x:v>
      </x:c>
      <x:c r="B5126" t="str">
        <x:v>standard_same_day</x:v>
      </x:c>
      <x:c r="C5126" t="str">
        <x:v>C88</x:v>
      </x:c>
      <x:c r="D5126" s="59" t="n">
        <x:v>21</x:v>
      </x:c>
      <x:c r="E5126" s="59" t="n">
        <x:v>45</x:v>
      </x:c>
      <x:c r="F5126" s="59" t="str">
        <x:v>S6</x:v>
      </x:c>
      <x:c r="G5126" s="59" t="n">
        <x:v>161</x:v>
      </x:c>
      <x:c r="H5126" s="59" t="n">
        <x:v>183</x:v>
      </x:c>
      <x:c r="I5126" s="59" t="n">
        <x:v>10</x:v>
      </x:c>
      <x:c r="J5126" s="60" t="n">
        <x:f>'参数'!$C$5</x:f>
        <x:v>360</x:v>
      </x:c>
      <x:c r="K5126" s="60" t="n">
        <x:f>'参数'!$D$5</x:f>
        <x:v>240</x:v>
      </x:c>
      <x:c r="L5126" s="60" t="n">
        <x:f>H5126+I5126+J5126</x:f>
        <x:v>553</x:v>
      </x:c>
      <x:c r="M5126" s="60" t="n">
        <x:f>L5126+K5126</x:f>
        <x:v>793</x:v>
      </x:c>
      <x:c r="N5126" s="60" t="n">
        <x:f>'参数'!$B$10</x:f>
        <x:v>1</x:v>
      </x:c>
      <x:c r="O5126" s="60" t="n">
        <x:f>N5126*'参数'!$B$11</x:f>
        <x:v>2</x:v>
      </x:c>
      <x:c r="P5126" s="60" t="n">
        <x:f>N5126*'参数'!$B$12</x:f>
        <x:v>1</x:v>
      </x:c>
      <x:c r="Q5126" t="str">
        <x:f>C5126&amp;"d"</x:f>
        <x:v>C88d</x:v>
      </x:c>
      <x:c r="R5126" t="str">
        <x:f>C5126&amp;"p"</x:f>
        <x:v>C88p</x:v>
      </x:c>
      <x:c r="S5126" t="str">
        <x:f>IF(AND(L5126&gt;=H5126+I5126+J5126,M5126&gt;L5126,F5126&lt;&gt;""),"PASS","FAIL")</x:f>
        <x:v>PASS</x:v>
      </x:c>
      <x:c r="T5126" t="n">
        <x:v>10</x:v>
      </x:c>
      <x:c r="U5126" t="str">
        <x:v>pickup_after_delivery_completion_plus_usage_lag</x:v>
      </x:c>
    </x:row>
    <x:row r="5127">
      <x:c r="A5127" t="str">
        <x:v>Set2_200-10-3b</x:v>
      </x:c>
      <x:c r="B5127" t="str">
        <x:v>standard_same_day</x:v>
      </x:c>
      <x:c r="C5127" t="str">
        <x:v>C89</x:v>
      </x:c>
      <x:c r="D5127" s="59" t="n">
        <x:v>5</x:v>
      </x:c>
      <x:c r="E5127" s="59" t="n">
        <x:v>31</x:v>
      </x:c>
      <x:c r="F5127" s="59" t="str">
        <x:v>S7</x:v>
      </x:c>
      <x:c r="G5127" s="59" t="n">
        <x:v>120</x:v>
      </x:c>
      <x:c r="H5127" s="59" t="n">
        <x:v>154</x:v>
      </x:c>
      <x:c r="I5127" s="59" t="n">
        <x:v>10</x:v>
      </x:c>
      <x:c r="J5127" s="60" t="n">
        <x:f>'参数'!$C$5</x:f>
        <x:v>360</x:v>
      </x:c>
      <x:c r="K5127" s="60" t="n">
        <x:f>'参数'!$D$5</x:f>
        <x:v>240</x:v>
      </x:c>
      <x:c r="L5127" s="60" t="n">
        <x:f>H5127+I5127+J5127</x:f>
        <x:v>524</x:v>
      </x:c>
      <x:c r="M5127" s="60" t="n">
        <x:f>L5127+K5127</x:f>
        <x:v>764</x:v>
      </x:c>
      <x:c r="N5127" s="60" t="n">
        <x:f>'参数'!$B$10</x:f>
        <x:v>1</x:v>
      </x:c>
      <x:c r="O5127" s="60" t="n">
        <x:f>N5127*'参数'!$B$11</x:f>
        <x:v>2</x:v>
      </x:c>
      <x:c r="P5127" s="60" t="n">
        <x:f>N5127*'参数'!$B$12</x:f>
        <x:v>1</x:v>
      </x:c>
      <x:c r="Q5127" t="str">
        <x:f>C5127&amp;"d"</x:f>
        <x:v>C89d</x:v>
      </x:c>
      <x:c r="R5127" t="str">
        <x:f>C5127&amp;"p"</x:f>
        <x:v>C89p</x:v>
      </x:c>
      <x:c r="S5127" t="str">
        <x:f>IF(AND(L5127&gt;=H5127+I5127+J5127,M5127&gt;L5127,F5127&lt;&gt;""),"PASS","FAIL")</x:f>
        <x:v>PASS</x:v>
      </x:c>
      <x:c r="T5127" t="n">
        <x:v>7</x:v>
      </x:c>
      <x:c r="U5127" t="str">
        <x:v>pickup_after_delivery_completion_plus_usage_lag</x:v>
      </x:c>
    </x:row>
    <x:row r="5128">
      <x:c r="A5128" t="str">
        <x:v>Set2_200-10-3b</x:v>
      </x:c>
      <x:c r="B5128" t="str">
        <x:v>standard_same_day</x:v>
      </x:c>
      <x:c r="C5128" t="str">
        <x:v>C90</x:v>
      </x:c>
      <x:c r="D5128" s="59" t="n">
        <x:v>7</x:v>
      </x:c>
      <x:c r="E5128" s="59" t="n">
        <x:v>34</x:v>
      </x:c>
      <x:c r="F5128" s="59" t="str">
        <x:v>S9</x:v>
      </x:c>
      <x:c r="G5128" s="59" t="n">
        <x:v>152</x:v>
      </x:c>
      <x:c r="H5128" s="59" t="n">
        <x:v>190</x:v>
      </x:c>
      <x:c r="I5128" s="59" t="n">
        <x:v>10</x:v>
      </x:c>
      <x:c r="J5128" s="60" t="n">
        <x:f>'参数'!$C$5</x:f>
        <x:v>360</x:v>
      </x:c>
      <x:c r="K5128" s="60" t="n">
        <x:f>'参数'!$D$5</x:f>
        <x:v>240</x:v>
      </x:c>
      <x:c r="L5128" s="60" t="n">
        <x:f>H5128+I5128+J5128</x:f>
        <x:v>560</x:v>
      </x:c>
      <x:c r="M5128" s="60" t="n">
        <x:f>L5128+K5128</x:f>
        <x:v>800</x:v>
      </x:c>
      <x:c r="N5128" s="60" t="n">
        <x:f>'参数'!$B$10</x:f>
        <x:v>1</x:v>
      </x:c>
      <x:c r="O5128" s="60" t="n">
        <x:f>N5128*'参数'!$B$11</x:f>
        <x:v>2</x:v>
      </x:c>
      <x:c r="P5128" s="60" t="n">
        <x:f>N5128*'参数'!$B$12</x:f>
        <x:v>1</x:v>
      </x:c>
      <x:c r="Q5128" t="str">
        <x:f>C5128&amp;"d"</x:f>
        <x:v>C90d</x:v>
      </x:c>
      <x:c r="R5128" t="str">
        <x:f>C5128&amp;"p"</x:f>
        <x:v>C90p</x:v>
      </x:c>
      <x:c r="S5128" t="str">
        <x:f>IF(AND(L5128&gt;=H5128+I5128+J5128,M5128&gt;L5128,F5128&lt;&gt;""),"PASS","FAIL")</x:f>
        <x:v>PASS</x:v>
      </x:c>
      <x:c r="T5128" t="n">
        <x:v>2</x:v>
      </x:c>
      <x:c r="U5128" t="str">
        <x:v>pickup_after_delivery_completion_plus_usage_lag</x:v>
      </x:c>
    </x:row>
    <x:row r="5129">
      <x:c r="A5129" t="str">
        <x:v>Set2_200-10-3b</x:v>
      </x:c>
      <x:c r="B5129" t="str">
        <x:v>standard_same_day</x:v>
      </x:c>
      <x:c r="C5129" t="str">
        <x:v>C91</x:v>
      </x:c>
      <x:c r="D5129" s="59" t="n">
        <x:v>20</x:v>
      </x:c>
      <x:c r="E5129" s="59" t="n">
        <x:v>46</x:v>
      </x:c>
      <x:c r="F5129" s="59" t="str">
        <x:v>S6</x:v>
      </x:c>
      <x:c r="G5129" s="59" t="n">
        <x:v>481</x:v>
      </x:c>
      <x:c r="H5129" s="59" t="n">
        <x:v>503</x:v>
      </x:c>
      <x:c r="I5129" s="59" t="n">
        <x:v>10</x:v>
      </x:c>
      <x:c r="J5129" s="60" t="n">
        <x:f>'参数'!$C$5</x:f>
        <x:v>360</x:v>
      </x:c>
      <x:c r="K5129" s="60" t="n">
        <x:f>'参数'!$D$5</x:f>
        <x:v>240</x:v>
      </x:c>
      <x:c r="L5129" s="60" t="n">
        <x:f>H5129+I5129+J5129</x:f>
        <x:v>873</x:v>
      </x:c>
      <x:c r="M5129" s="60" t="n">
        <x:f>L5129+K5129</x:f>
        <x:v>1113</x:v>
      </x:c>
      <x:c r="N5129" s="60" t="n">
        <x:f>'参数'!$B$10</x:f>
        <x:v>1</x:v>
      </x:c>
      <x:c r="O5129" s="60" t="n">
        <x:f>N5129*'参数'!$B$11</x:f>
        <x:v>2</x:v>
      </x:c>
      <x:c r="P5129" s="60" t="n">
        <x:f>N5129*'参数'!$B$12</x:f>
        <x:v>1</x:v>
      </x:c>
      <x:c r="Q5129" t="str">
        <x:f>C5129&amp;"d"</x:f>
        <x:v>C91d</x:v>
      </x:c>
      <x:c r="R5129" t="str">
        <x:f>C5129&amp;"p"</x:f>
        <x:v>C91p</x:v>
      </x:c>
      <x:c r="S5129" t="str">
        <x:f>IF(AND(L5129&gt;=H5129+I5129+J5129,M5129&gt;L5129,F5129&lt;&gt;""),"PASS","FAIL")</x:f>
        <x:v>PASS</x:v>
      </x:c>
      <x:c r="T5129" t="n">
        <x:v>9</x:v>
      </x:c>
      <x:c r="U5129" t="str">
        <x:v>pickup_after_delivery_completion_plus_usage_lag</x:v>
      </x:c>
    </x:row>
    <x:row r="5130">
      <x:c r="A5130" t="str">
        <x:v>Set2_200-10-3b</x:v>
      </x:c>
      <x:c r="B5130" t="str">
        <x:v>standard_same_day</x:v>
      </x:c>
      <x:c r="C5130" t="str">
        <x:v>C92</x:v>
      </x:c>
      <x:c r="D5130" s="59" t="n">
        <x:v>15</x:v>
      </x:c>
      <x:c r="E5130" s="59" t="n">
        <x:v>40</x:v>
      </x:c>
      <x:c r="F5130" s="59" t="str">
        <x:v>S3</x:v>
      </x:c>
      <x:c r="G5130" s="59" t="n">
        <x:v>240</x:v>
      </x:c>
      <x:c r="H5130" s="59" t="n">
        <x:v>278</x:v>
      </x:c>
      <x:c r="I5130" s="59" t="n">
        <x:v>10</x:v>
      </x:c>
      <x:c r="J5130" s="60" t="n">
        <x:f>'参数'!$C$5</x:f>
        <x:v>360</x:v>
      </x:c>
      <x:c r="K5130" s="60" t="n">
        <x:f>'参数'!$D$5</x:f>
        <x:v>240</x:v>
      </x:c>
      <x:c r="L5130" s="60" t="n">
        <x:f>H5130+I5130+J5130</x:f>
        <x:v>648</x:v>
      </x:c>
      <x:c r="M5130" s="60" t="n">
        <x:f>L5130+K5130</x:f>
        <x:v>888</x:v>
      </x:c>
      <x:c r="N5130" s="60" t="n">
        <x:f>'参数'!$B$10</x:f>
        <x:v>1</x:v>
      </x:c>
      <x:c r="O5130" s="60" t="n">
        <x:f>N5130*'参数'!$B$11</x:f>
        <x:v>2</x:v>
      </x:c>
      <x:c r="P5130" s="60" t="n">
        <x:f>N5130*'参数'!$B$12</x:f>
        <x:v>1</x:v>
      </x:c>
      <x:c r="Q5130" t="str">
        <x:f>C5130&amp;"d"</x:f>
        <x:v>C92d</x:v>
      </x:c>
      <x:c r="R5130" t="str">
        <x:f>C5130&amp;"p"</x:f>
        <x:v>C92p</x:v>
      </x:c>
      <x:c r="S5130" t="str">
        <x:f>IF(AND(L5130&gt;=H5130+I5130+J5130,M5130&gt;L5130,F5130&lt;&gt;""),"PASS","FAIL")</x:f>
        <x:v>PASS</x:v>
      </x:c>
      <x:c r="T5130" t="n">
        <x:v>4</x:v>
      </x:c>
      <x:c r="U5130" t="str">
        <x:v>pickup_after_delivery_completion_plus_usage_lag</x:v>
      </x:c>
    </x:row>
    <x:row r="5131">
      <x:c r="A5131" t="str">
        <x:v>Set2_200-10-3b</x:v>
      </x:c>
      <x:c r="B5131" t="str">
        <x:v>standard_same_day</x:v>
      </x:c>
      <x:c r="C5131" t="str">
        <x:v>C93</x:v>
      </x:c>
      <x:c r="D5131" s="59" t="n">
        <x:v>17</x:v>
      </x:c>
      <x:c r="E5131" s="59" t="n">
        <x:v>42</x:v>
      </x:c>
      <x:c r="F5131" s="59" t="str">
        <x:v>S3</x:v>
      </x:c>
      <x:c r="G5131" s="59" t="n">
        <x:v>421</x:v>
      </x:c>
      <x:c r="H5131" s="59" t="n">
        <x:v>455</x:v>
      </x:c>
      <x:c r="I5131" s="59" t="n">
        <x:v>10</x:v>
      </x:c>
      <x:c r="J5131" s="60" t="n">
        <x:f>'参数'!$C$5</x:f>
        <x:v>360</x:v>
      </x:c>
      <x:c r="K5131" s="60" t="n">
        <x:f>'参数'!$D$5</x:f>
        <x:v>240</x:v>
      </x:c>
      <x:c r="L5131" s="60" t="n">
        <x:f>H5131+I5131+J5131</x:f>
        <x:v>825</x:v>
      </x:c>
      <x:c r="M5131" s="60" t="n">
        <x:f>L5131+K5131</x:f>
        <x:v>1065</x:v>
      </x:c>
      <x:c r="N5131" s="60" t="n">
        <x:f>'参数'!$B$10</x:f>
        <x:v>1</x:v>
      </x:c>
      <x:c r="O5131" s="60" t="n">
        <x:f>N5131*'参数'!$B$11</x:f>
        <x:v>2</x:v>
      </x:c>
      <x:c r="P5131" s="60" t="n">
        <x:f>N5131*'参数'!$B$12</x:f>
        <x:v>1</x:v>
      </x:c>
      <x:c r="Q5131" t="str">
        <x:f>C5131&amp;"d"</x:f>
        <x:v>C93d</x:v>
      </x:c>
      <x:c r="R5131" t="str">
        <x:f>C5131&amp;"p"</x:f>
        <x:v>C93p</x:v>
      </x:c>
      <x:c r="S5131" t="str">
        <x:f>IF(AND(L5131&gt;=H5131+I5131+J5131,M5131&gt;L5131,F5131&lt;&gt;""),"PASS","FAIL")</x:f>
        <x:v>PASS</x:v>
      </x:c>
      <x:c r="T5131" t="n">
        <x:v>0</x:v>
      </x:c>
      <x:c r="U5131" t="str">
        <x:v>pickup_after_delivery_completion_plus_usage_lag</x:v>
      </x:c>
    </x:row>
    <x:row r="5132">
      <x:c r="A5132" t="str">
        <x:v>Set2_200-10-3b</x:v>
      </x:c>
      <x:c r="B5132" t="str">
        <x:v>standard_same_day</x:v>
      </x:c>
      <x:c r="C5132" t="str">
        <x:v>C94</x:v>
      </x:c>
      <x:c r="D5132" s="59" t="n">
        <x:v>11</x:v>
      </x:c>
      <x:c r="E5132" s="59" t="n">
        <x:v>32</x:v>
      </x:c>
      <x:c r="F5132" s="59" t="str">
        <x:v>S3</x:v>
      </x:c>
      <x:c r="G5132" s="59" t="n">
        <x:v>491</x:v>
      </x:c>
      <x:c r="H5132" s="59" t="n">
        <x:v>513</x:v>
      </x:c>
      <x:c r="I5132" s="59" t="n">
        <x:v>10</x:v>
      </x:c>
      <x:c r="J5132" s="60" t="n">
        <x:f>'参数'!$C$5</x:f>
        <x:v>360</x:v>
      </x:c>
      <x:c r="K5132" s="60" t="n">
        <x:f>'参数'!$D$5</x:f>
        <x:v>240</x:v>
      </x:c>
      <x:c r="L5132" s="60" t="n">
        <x:f>H5132+I5132+J5132</x:f>
        <x:v>883</x:v>
      </x:c>
      <x:c r="M5132" s="60" t="n">
        <x:f>L5132+K5132</x:f>
        <x:v>1123</x:v>
      </x:c>
      <x:c r="N5132" s="60" t="n">
        <x:f>'参数'!$B$10</x:f>
        <x:v>1</x:v>
      </x:c>
      <x:c r="O5132" s="60" t="n">
        <x:f>N5132*'参数'!$B$11</x:f>
        <x:v>2</x:v>
      </x:c>
      <x:c r="P5132" s="60" t="n">
        <x:f>N5132*'参数'!$B$12</x:f>
        <x:v>1</x:v>
      </x:c>
      <x:c r="Q5132" t="str">
        <x:f>C5132&amp;"d"</x:f>
        <x:v>C94d</x:v>
      </x:c>
      <x:c r="R5132" t="str">
        <x:f>C5132&amp;"p"</x:f>
        <x:v>C94p</x:v>
      </x:c>
      <x:c r="S5132" t="str">
        <x:f>IF(AND(L5132&gt;=H5132+I5132+J5132,M5132&gt;L5132,F5132&lt;&gt;""),"PASS","FAIL")</x:f>
        <x:v>PASS</x:v>
      </x:c>
      <x:c r="T5132" t="n">
        <x:v>7</x:v>
      </x:c>
      <x:c r="U5132" t="str">
        <x:v>pickup_after_delivery_completion_plus_usage_lag</x:v>
      </x:c>
    </x:row>
    <x:row r="5133">
      <x:c r="A5133" t="str">
        <x:v>Set2_200-10-3b</x:v>
      </x:c>
      <x:c r="B5133" t="str">
        <x:v>standard_same_day</x:v>
      </x:c>
      <x:c r="C5133" t="str">
        <x:v>C95</x:v>
      </x:c>
      <x:c r="D5133" s="59" t="n">
        <x:v>2</x:v>
      </x:c>
      <x:c r="E5133" s="59" t="n">
        <x:v>30</x:v>
      </x:c>
      <x:c r="F5133" s="59" t="str">
        <x:v>S2</x:v>
      </x:c>
      <x:c r="G5133" s="59" t="n">
        <x:v>413</x:v>
      </x:c>
      <x:c r="H5133" s="59" t="n">
        <x:v>425</x:v>
      </x:c>
      <x:c r="I5133" s="59" t="n">
        <x:v>10</x:v>
      </x:c>
      <x:c r="J5133" s="60" t="n">
        <x:f>'参数'!$C$5</x:f>
        <x:v>360</x:v>
      </x:c>
      <x:c r="K5133" s="60" t="n">
        <x:f>'参数'!$D$5</x:f>
        <x:v>240</x:v>
      </x:c>
      <x:c r="L5133" s="60" t="n">
        <x:f>H5133+I5133+J5133</x:f>
        <x:v>795</x:v>
      </x:c>
      <x:c r="M5133" s="60" t="n">
        <x:f>L5133+K5133</x:f>
        <x:v>1035</x:v>
      </x:c>
      <x:c r="N5133" s="60" t="n">
        <x:f>'参数'!$B$10</x:f>
        <x:v>1</x:v>
      </x:c>
      <x:c r="O5133" s="60" t="n">
        <x:f>N5133*'参数'!$B$11</x:f>
        <x:v>2</x:v>
      </x:c>
      <x:c r="P5133" s="60" t="n">
        <x:f>N5133*'参数'!$B$12</x:f>
        <x:v>1</x:v>
      </x:c>
      <x:c r="Q5133" t="str">
        <x:f>C5133&amp;"d"</x:f>
        <x:v>C95d</x:v>
      </x:c>
      <x:c r="R5133" t="str">
        <x:f>C5133&amp;"p"</x:f>
        <x:v>C95p</x:v>
      </x:c>
      <x:c r="S5133" t="str">
        <x:f>IF(AND(L5133&gt;=H5133+I5133+J5133,M5133&gt;L5133,F5133&lt;&gt;""),"PASS","FAIL")</x:f>
        <x:v>PASS</x:v>
      </x:c>
      <x:c r="T5133" t="n">
        <x:v>1</x:v>
      </x:c>
      <x:c r="U5133" t="str">
        <x:v>pickup_after_delivery_completion_plus_usage_lag</x:v>
      </x:c>
    </x:row>
    <x:row r="5134">
      <x:c r="A5134" t="str">
        <x:v>Set2_200-10-3b</x:v>
      </x:c>
      <x:c r="B5134" t="str">
        <x:v>standard_same_day</x:v>
      </x:c>
      <x:c r="C5134" t="str">
        <x:v>C96</x:v>
      </x:c>
      <x:c r="D5134" s="59" t="n">
        <x:v>23</x:v>
      </x:c>
      <x:c r="E5134" s="59" t="n">
        <x:v>40</x:v>
      </x:c>
      <x:c r="F5134" s="59" t="str">
        <x:v>S6</x:v>
      </x:c>
      <x:c r="G5134" s="59" t="n">
        <x:v>279</x:v>
      </x:c>
      <x:c r="H5134" s="59" t="n">
        <x:v>299</x:v>
      </x:c>
      <x:c r="I5134" s="59" t="n">
        <x:v>10</x:v>
      </x:c>
      <x:c r="J5134" s="60" t="n">
        <x:f>'参数'!$C$5</x:f>
        <x:v>360</x:v>
      </x:c>
      <x:c r="K5134" s="60" t="n">
        <x:f>'参数'!$D$5</x:f>
        <x:v>240</x:v>
      </x:c>
      <x:c r="L5134" s="60" t="n">
        <x:f>H5134+I5134+J5134</x:f>
        <x:v>669</x:v>
      </x:c>
      <x:c r="M5134" s="60" t="n">
        <x:f>L5134+K5134</x:f>
        <x:v>909</x:v>
      </x:c>
      <x:c r="N5134" s="60" t="n">
        <x:f>'参数'!$B$10</x:f>
        <x:v>1</x:v>
      </x:c>
      <x:c r="O5134" s="60" t="n">
        <x:f>N5134*'参数'!$B$11</x:f>
        <x:v>2</x:v>
      </x:c>
      <x:c r="P5134" s="60" t="n">
        <x:f>N5134*'参数'!$B$12</x:f>
        <x:v>1</x:v>
      </x:c>
      <x:c r="Q5134" t="str">
        <x:f>C5134&amp;"d"</x:f>
        <x:v>C96d</x:v>
      </x:c>
      <x:c r="R5134" t="str">
        <x:f>C5134&amp;"p"</x:f>
        <x:v>C96p</x:v>
      </x:c>
      <x:c r="S5134" t="str">
        <x:f>IF(AND(L5134&gt;=H5134+I5134+J5134,M5134&gt;L5134,F5134&lt;&gt;""),"PASS","FAIL")</x:f>
        <x:v>PASS</x:v>
      </x:c>
      <x:c r="T5134" t="n">
        <x:v>10</x:v>
      </x:c>
      <x:c r="U5134" t="str">
        <x:v>pickup_after_delivery_completion_plus_usage_lag</x:v>
      </x:c>
    </x:row>
    <x:row r="5135">
      <x:c r="A5135" t="str">
        <x:v>Set2_200-10-3b</x:v>
      </x:c>
      <x:c r="B5135" t="str">
        <x:v>standard_same_day</x:v>
      </x:c>
      <x:c r="C5135" t="str">
        <x:v>C97</x:v>
      </x:c>
      <x:c r="D5135" s="59" t="n">
        <x:v>1</x:v>
      </x:c>
      <x:c r="E5135" s="59" t="n">
        <x:v>39</x:v>
      </x:c>
      <x:c r="F5135" s="59" t="str">
        <x:v>S9</x:v>
      </x:c>
      <x:c r="G5135" s="59" t="n">
        <x:v>415</x:v>
      </x:c>
      <x:c r="H5135" s="59" t="n">
        <x:v>453</x:v>
      </x:c>
      <x:c r="I5135" s="59" t="n">
        <x:v>10</x:v>
      </x:c>
      <x:c r="J5135" s="60" t="n">
        <x:f>'参数'!$C$5</x:f>
        <x:v>360</x:v>
      </x:c>
      <x:c r="K5135" s="60" t="n">
        <x:f>'参数'!$D$5</x:f>
        <x:v>240</x:v>
      </x:c>
      <x:c r="L5135" s="60" t="n">
        <x:f>H5135+I5135+J5135</x:f>
        <x:v>823</x:v>
      </x:c>
      <x:c r="M5135" s="60" t="n">
        <x:f>L5135+K5135</x:f>
        <x:v>1063</x:v>
      </x:c>
      <x:c r="N5135" s="60" t="n">
        <x:f>'参数'!$B$10</x:f>
        <x:v>1</x:v>
      </x:c>
      <x:c r="O5135" s="60" t="n">
        <x:f>N5135*'参数'!$B$11</x:f>
        <x:v>2</x:v>
      </x:c>
      <x:c r="P5135" s="60" t="n">
        <x:f>N5135*'参数'!$B$12</x:f>
        <x:v>1</x:v>
      </x:c>
      <x:c r="Q5135" t="str">
        <x:f>C5135&amp;"d"</x:f>
        <x:v>C97d</x:v>
      </x:c>
      <x:c r="R5135" t="str">
        <x:f>C5135&amp;"p"</x:f>
        <x:v>C97p</x:v>
      </x:c>
      <x:c r="S5135" t="str">
        <x:f>IF(AND(L5135&gt;=H5135+I5135+J5135,M5135&gt;L5135,F5135&lt;&gt;""),"PASS","FAIL")</x:f>
        <x:v>PASS</x:v>
      </x:c>
      <x:c r="T5135" t="n">
        <x:v>1</x:v>
      </x:c>
      <x:c r="U5135" t="str">
        <x:v>pickup_after_delivery_completion_plus_usage_lag</x:v>
      </x:c>
    </x:row>
    <x:row r="5136">
      <x:c r="A5136" t="str">
        <x:v>Set2_200-10-3b</x:v>
      </x:c>
      <x:c r="B5136" t="str">
        <x:v>standard_same_day</x:v>
      </x:c>
      <x:c r="C5136" t="str">
        <x:v>C98</x:v>
      </x:c>
      <x:c r="D5136" s="59" t="n">
        <x:v>1</x:v>
      </x:c>
      <x:c r="E5136" s="59" t="n">
        <x:v>47</x:v>
      </x:c>
      <x:c r="F5136" s="59" t="str">
        <x:v>S9</x:v>
      </x:c>
      <x:c r="G5136" s="59" t="n">
        <x:v>191</x:v>
      </x:c>
      <x:c r="H5136" s="59" t="n">
        <x:v>215</x:v>
      </x:c>
      <x:c r="I5136" s="59" t="n">
        <x:v>10</x:v>
      </x:c>
      <x:c r="J5136" s="60" t="n">
        <x:f>'参数'!$C$5</x:f>
        <x:v>360</x:v>
      </x:c>
      <x:c r="K5136" s="60" t="n">
        <x:f>'参数'!$D$5</x:f>
        <x:v>240</x:v>
      </x:c>
      <x:c r="L5136" s="60" t="n">
        <x:f>H5136+I5136+J5136</x:f>
        <x:v>585</x:v>
      </x:c>
      <x:c r="M5136" s="60" t="n">
        <x:f>L5136+K5136</x:f>
        <x:v>825</x:v>
      </x:c>
      <x:c r="N5136" s="60" t="n">
        <x:f>'参数'!$B$10</x:f>
        <x:v>1</x:v>
      </x:c>
      <x:c r="O5136" s="60" t="n">
        <x:f>N5136*'参数'!$B$11</x:f>
        <x:v>2</x:v>
      </x:c>
      <x:c r="P5136" s="60" t="n">
        <x:f>N5136*'参数'!$B$12</x:f>
        <x:v>1</x:v>
      </x:c>
      <x:c r="Q5136" t="str">
        <x:f>C5136&amp;"d"</x:f>
        <x:v>C98d</x:v>
      </x:c>
      <x:c r="R5136" t="str">
        <x:f>C5136&amp;"p"</x:f>
        <x:v>C98p</x:v>
      </x:c>
      <x:c r="S5136" t="str">
        <x:f>IF(AND(L5136&gt;=H5136+I5136+J5136,M5136&gt;L5136,F5136&lt;&gt;""),"PASS","FAIL")</x:f>
        <x:v>PASS</x:v>
      </x:c>
      <x:c r="T5136" t="n">
        <x:v>9</x:v>
      </x:c>
      <x:c r="U5136" t="str">
        <x:v>pickup_after_delivery_completion_plus_usage_lag</x:v>
      </x:c>
    </x:row>
    <x:row r="5137">
      <x:c r="A5137" t="str">
        <x:v>Set2_200-10-3b</x:v>
      </x:c>
      <x:c r="B5137" t="str">
        <x:v>standard_same_day</x:v>
      </x:c>
      <x:c r="C5137" t="str">
        <x:v>C99</x:v>
      </x:c>
      <x:c r="D5137" s="59" t="n">
        <x:v>14</x:v>
      </x:c>
      <x:c r="E5137" s="59" t="n">
        <x:v>37</x:v>
      </x:c>
      <x:c r="F5137" s="59" t="str">
        <x:v>S3</x:v>
      </x:c>
      <x:c r="G5137" s="59" t="n">
        <x:v>438</x:v>
      </x:c>
      <x:c r="H5137" s="59" t="n">
        <x:v>456</x:v>
      </x:c>
      <x:c r="I5137" s="59" t="n">
        <x:v>10</x:v>
      </x:c>
      <x:c r="J5137" s="60" t="n">
        <x:f>'参数'!$C$5</x:f>
        <x:v>360</x:v>
      </x:c>
      <x:c r="K5137" s="60" t="n">
        <x:f>'参数'!$D$5</x:f>
        <x:v>240</x:v>
      </x:c>
      <x:c r="L5137" s="60" t="n">
        <x:f>H5137+I5137+J5137</x:f>
        <x:v>826</x:v>
      </x:c>
      <x:c r="M5137" s="60" t="n">
        <x:f>L5137+K5137</x:f>
        <x:v>1066</x:v>
      </x:c>
      <x:c r="N5137" s="60" t="n">
        <x:f>'参数'!$B$10</x:f>
        <x:v>1</x:v>
      </x:c>
      <x:c r="O5137" s="60" t="n">
        <x:f>N5137*'参数'!$B$11</x:f>
        <x:v>2</x:v>
      </x:c>
      <x:c r="P5137" s="60" t="n">
        <x:f>N5137*'参数'!$B$12</x:f>
        <x:v>1</x:v>
      </x:c>
      <x:c r="Q5137" t="str">
        <x:f>C5137&amp;"d"</x:f>
        <x:v>C99d</x:v>
      </x:c>
      <x:c r="R5137" t="str">
        <x:f>C5137&amp;"p"</x:f>
        <x:v>C99p</x:v>
      </x:c>
      <x:c r="S5137" t="str">
        <x:f>IF(AND(L5137&gt;=H5137+I5137+J5137,M5137&gt;L5137,F5137&lt;&gt;""),"PASS","FAIL")</x:f>
        <x:v>PASS</x:v>
      </x:c>
      <x:c r="T5137" t="n">
        <x:v>13</x:v>
      </x:c>
      <x:c r="U5137" t="str">
        <x:v>pickup_after_delivery_completion_plus_usage_lag</x:v>
      </x:c>
    </x:row>
    <x:row r="5138">
      <x:c r="A5138" t="str">
        <x:v>Set2_200-10-3b</x:v>
      </x:c>
      <x:c r="B5138" t="str">
        <x:v>standard_same_day</x:v>
      </x:c>
      <x:c r="C5138" t="str">
        <x:v>C100</x:v>
      </x:c>
      <x:c r="D5138" s="59" t="n">
        <x:v>14</x:v>
      </x:c>
      <x:c r="E5138" s="59" t="n">
        <x:v>48</x:v>
      </x:c>
      <x:c r="F5138" s="59" t="str">
        <x:v>S9</x:v>
      </x:c>
      <x:c r="G5138" s="59" t="n">
        <x:v>288</x:v>
      </x:c>
      <x:c r="H5138" s="59" t="n">
        <x:v>300</x:v>
      </x:c>
      <x:c r="I5138" s="59" t="n">
        <x:v>10</x:v>
      </x:c>
      <x:c r="J5138" s="60" t="n">
        <x:f>'参数'!$C$5</x:f>
        <x:v>360</x:v>
      </x:c>
      <x:c r="K5138" s="60" t="n">
        <x:f>'参数'!$D$5</x:f>
        <x:v>240</x:v>
      </x:c>
      <x:c r="L5138" s="60" t="n">
        <x:f>H5138+I5138+J5138</x:f>
        <x:v>670</x:v>
      </x:c>
      <x:c r="M5138" s="60" t="n">
        <x:f>L5138+K5138</x:f>
        <x:v>910</x:v>
      </x:c>
      <x:c r="N5138" s="60" t="n">
        <x:f>'参数'!$B$10</x:f>
        <x:v>1</x:v>
      </x:c>
      <x:c r="O5138" s="60" t="n">
        <x:f>N5138*'参数'!$B$11</x:f>
        <x:v>2</x:v>
      </x:c>
      <x:c r="P5138" s="60" t="n">
        <x:f>N5138*'参数'!$B$12</x:f>
        <x:v>1</x:v>
      </x:c>
      <x:c r="Q5138" t="str">
        <x:f>C5138&amp;"d"</x:f>
        <x:v>C100d</x:v>
      </x:c>
      <x:c r="R5138" t="str">
        <x:f>C5138&amp;"p"</x:f>
        <x:v>C100p</x:v>
      </x:c>
      <x:c r="S5138" t="str">
        <x:f>IF(AND(L5138&gt;=H5138+I5138+J5138,M5138&gt;L5138,F5138&lt;&gt;""),"PASS","FAIL")</x:f>
        <x:v>PASS</x:v>
      </x:c>
      <x:c r="T5138" t="n">
        <x:v>17</x:v>
      </x:c>
      <x:c r="U5138" t="str">
        <x:v>pickup_after_delivery_completion_plus_usage_lag</x:v>
      </x:c>
    </x:row>
    <x:row r="5139">
      <x:c r="A5139" t="str">
        <x:v>Set2_200-10-3b</x:v>
      </x:c>
      <x:c r="B5139" t="str">
        <x:v>standard_same_day</x:v>
      </x:c>
      <x:c r="C5139" t="str">
        <x:v>C101</x:v>
      </x:c>
      <x:c r="D5139" s="59" t="n">
        <x:v>3</x:v>
      </x:c>
      <x:c r="E5139" s="59" t="n">
        <x:v>47</x:v>
      </x:c>
      <x:c r="F5139" s="59" t="str">
        <x:v>S9</x:v>
      </x:c>
      <x:c r="G5139" s="59" t="n">
        <x:v>78</x:v>
      </x:c>
      <x:c r="H5139" s="59" t="n">
        <x:v>96</x:v>
      </x:c>
      <x:c r="I5139" s="59" t="n">
        <x:v>10</x:v>
      </x:c>
      <x:c r="J5139" s="60" t="n">
        <x:f>'参数'!$C$5</x:f>
        <x:v>360</x:v>
      </x:c>
      <x:c r="K5139" s="60" t="n">
        <x:f>'参数'!$D$5</x:f>
        <x:v>240</x:v>
      </x:c>
      <x:c r="L5139" s="60" t="n">
        <x:f>H5139+I5139+J5139</x:f>
        <x:v>466</x:v>
      </x:c>
      <x:c r="M5139" s="60" t="n">
        <x:f>L5139+K5139</x:f>
        <x:v>706</x:v>
      </x:c>
      <x:c r="N5139" s="60" t="n">
        <x:f>'参数'!$B$10</x:f>
        <x:v>1</x:v>
      </x:c>
      <x:c r="O5139" s="60" t="n">
        <x:f>N5139*'参数'!$B$11</x:f>
        <x:v>2</x:v>
      </x:c>
      <x:c r="P5139" s="60" t="n">
        <x:f>N5139*'参数'!$B$12</x:f>
        <x:v>1</x:v>
      </x:c>
      <x:c r="Q5139" t="str">
        <x:f>C5139&amp;"d"</x:f>
        <x:v>C101d</x:v>
      </x:c>
      <x:c r="R5139" t="str">
        <x:f>C5139&amp;"p"</x:f>
        <x:v>C101p</x:v>
      </x:c>
      <x:c r="S5139" t="str">
        <x:f>IF(AND(L5139&gt;=H5139+I5139+J5139,M5139&gt;L5139,F5139&lt;&gt;""),"PASS","FAIL")</x:f>
        <x:v>PASS</x:v>
      </x:c>
      <x:c r="T5139" t="n">
        <x:v>4</x:v>
      </x:c>
      <x:c r="U5139" t="str">
        <x:v>pickup_after_delivery_completion_plus_usage_lag</x:v>
      </x:c>
    </x:row>
    <x:row r="5140">
      <x:c r="A5140" t="str">
        <x:v>Set2_200-10-3b</x:v>
      </x:c>
      <x:c r="B5140" t="str">
        <x:v>standard_same_day</x:v>
      </x:c>
      <x:c r="C5140" t="str">
        <x:v>C102</x:v>
      </x:c>
      <x:c r="D5140" s="59" t="n">
        <x:v>14</x:v>
      </x:c>
      <x:c r="E5140" s="59" t="n">
        <x:v>48</x:v>
      </x:c>
      <x:c r="F5140" s="59" t="str">
        <x:v>S9</x:v>
      </x:c>
      <x:c r="G5140" s="59" t="n">
        <x:v>599</x:v>
      </x:c>
      <x:c r="H5140" s="59" t="n">
        <x:v>615</x:v>
      </x:c>
      <x:c r="I5140" s="59" t="n">
        <x:v>10</x:v>
      </x:c>
      <x:c r="J5140" s="60" t="n">
        <x:f>'参数'!$C$5</x:f>
        <x:v>360</x:v>
      </x:c>
      <x:c r="K5140" s="60" t="n">
        <x:f>'参数'!$D$5</x:f>
        <x:v>240</x:v>
      </x:c>
      <x:c r="L5140" s="60" t="n">
        <x:f>H5140+I5140+J5140</x:f>
        <x:v>985</x:v>
      </x:c>
      <x:c r="M5140" s="60" t="n">
        <x:f>L5140+K5140</x:f>
        <x:v>1225</x:v>
      </x:c>
      <x:c r="N5140" s="60" t="n">
        <x:f>'参数'!$B$10</x:f>
        <x:v>1</x:v>
      </x:c>
      <x:c r="O5140" s="60" t="n">
        <x:f>N5140*'参数'!$B$11</x:f>
        <x:v>2</x:v>
      </x:c>
      <x:c r="P5140" s="60" t="n">
        <x:f>N5140*'参数'!$B$12</x:f>
        <x:v>1</x:v>
      </x:c>
      <x:c r="Q5140" t="str">
        <x:f>C5140&amp;"d"</x:f>
        <x:v>C102d</x:v>
      </x:c>
      <x:c r="R5140" t="str">
        <x:f>C5140&amp;"p"</x:f>
        <x:v>C102p</x:v>
      </x:c>
      <x:c r="S5140" t="str">
        <x:f>IF(AND(L5140&gt;=H5140+I5140+J5140,M5140&gt;L5140,F5140&lt;&gt;""),"PASS","FAIL")</x:f>
        <x:v>PASS</x:v>
      </x:c>
      <x:c r="T5140" t="n">
        <x:v>4</x:v>
      </x:c>
      <x:c r="U5140" t="str">
        <x:v>pickup_after_delivery_completion_plus_usage_lag</x:v>
      </x:c>
    </x:row>
    <x:row r="5141">
      <x:c r="A5141" t="str">
        <x:v>Set2_200-10-3b</x:v>
      </x:c>
      <x:c r="B5141" t="str">
        <x:v>standard_same_day</x:v>
      </x:c>
      <x:c r="C5141" t="str">
        <x:v>C103</x:v>
      </x:c>
      <x:c r="D5141" s="59" t="n">
        <x:v>3</x:v>
      </x:c>
      <x:c r="E5141" s="59" t="n">
        <x:v>50</x:v>
      </x:c>
      <x:c r="F5141" s="59" t="str">
        <x:v>S9</x:v>
      </x:c>
      <x:c r="G5141" s="59" t="n">
        <x:v>394</x:v>
      </x:c>
      <x:c r="H5141" s="59" t="n">
        <x:v>404</x:v>
      </x:c>
      <x:c r="I5141" s="59" t="n">
        <x:v>10</x:v>
      </x:c>
      <x:c r="J5141" s="60" t="n">
        <x:f>'参数'!$C$5</x:f>
        <x:v>360</x:v>
      </x:c>
      <x:c r="K5141" s="60" t="n">
        <x:f>'参数'!$D$5</x:f>
        <x:v>240</x:v>
      </x:c>
      <x:c r="L5141" s="60" t="n">
        <x:f>H5141+I5141+J5141</x:f>
        <x:v>774</x:v>
      </x:c>
      <x:c r="M5141" s="60" t="n">
        <x:f>L5141+K5141</x:f>
        <x:v>1014</x:v>
      </x:c>
      <x:c r="N5141" s="60" t="n">
        <x:f>'参数'!$B$10</x:f>
        <x:v>1</x:v>
      </x:c>
      <x:c r="O5141" s="60" t="n">
        <x:f>N5141*'参数'!$B$11</x:f>
        <x:v>2</x:v>
      </x:c>
      <x:c r="P5141" s="60" t="n">
        <x:f>N5141*'参数'!$B$12</x:f>
        <x:v>1</x:v>
      </x:c>
      <x:c r="Q5141" t="str">
        <x:f>C5141&amp;"d"</x:f>
        <x:v>C103d</x:v>
      </x:c>
      <x:c r="R5141" t="str">
        <x:f>C5141&amp;"p"</x:f>
        <x:v>C103p</x:v>
      </x:c>
      <x:c r="S5141" t="str">
        <x:f>IF(AND(L5141&gt;=H5141+I5141+J5141,M5141&gt;L5141,F5141&lt;&gt;""),"PASS","FAIL")</x:f>
        <x:v>PASS</x:v>
      </x:c>
      <x:c r="T5141" t="n">
        <x:v>5</x:v>
      </x:c>
      <x:c r="U5141" t="str">
        <x:v>pickup_after_delivery_completion_plus_usage_lag</x:v>
      </x:c>
    </x:row>
    <x:row r="5142">
      <x:c r="A5142" t="str">
        <x:v>Set2_200-10-3b</x:v>
      </x:c>
      <x:c r="B5142" t="str">
        <x:v>standard_same_day</x:v>
      </x:c>
      <x:c r="C5142" t="str">
        <x:v>C104</x:v>
      </x:c>
      <x:c r="D5142" s="59" t="n">
        <x:v>9</x:v>
      </x:c>
      <x:c r="E5142" s="59" t="n">
        <x:v>50</x:v>
      </x:c>
      <x:c r="F5142" s="59" t="str">
        <x:v>S9</x:v>
      </x:c>
      <x:c r="G5142" s="59" t="n">
        <x:v>574</x:v>
      </x:c>
      <x:c r="H5142" s="59" t="n">
        <x:v>608</x:v>
      </x:c>
      <x:c r="I5142" s="59" t="n">
        <x:v>10</x:v>
      </x:c>
      <x:c r="J5142" s="60" t="n">
        <x:f>'参数'!$C$5</x:f>
        <x:v>360</x:v>
      </x:c>
      <x:c r="K5142" s="60" t="n">
        <x:f>'参数'!$D$5</x:f>
        <x:v>240</x:v>
      </x:c>
      <x:c r="L5142" s="60" t="n">
        <x:f>H5142+I5142+J5142</x:f>
        <x:v>978</x:v>
      </x:c>
      <x:c r="M5142" s="60" t="n">
        <x:f>L5142+K5142</x:f>
        <x:v>1218</x:v>
      </x:c>
      <x:c r="N5142" s="60" t="n">
        <x:f>'参数'!$B$10</x:f>
        <x:v>1</x:v>
      </x:c>
      <x:c r="O5142" s="60" t="n">
        <x:f>N5142*'参数'!$B$11</x:f>
        <x:v>2</x:v>
      </x:c>
      <x:c r="P5142" s="60" t="n">
        <x:f>N5142*'参数'!$B$12</x:f>
        <x:v>1</x:v>
      </x:c>
      <x:c r="Q5142" t="str">
        <x:f>C5142&amp;"d"</x:f>
        <x:v>C104d</x:v>
      </x:c>
      <x:c r="R5142" t="str">
        <x:f>C5142&amp;"p"</x:f>
        <x:v>C104p</x:v>
      </x:c>
      <x:c r="S5142" t="str">
        <x:f>IF(AND(L5142&gt;=H5142+I5142+J5142,M5142&gt;L5142,F5142&lt;&gt;""),"PASS","FAIL")</x:f>
        <x:v>PASS</x:v>
      </x:c>
      <x:c r="T5142" t="n">
        <x:v>9</x:v>
      </x:c>
      <x:c r="U5142" t="str">
        <x:v>pickup_after_delivery_completion_plus_usage_lag</x:v>
      </x:c>
    </x:row>
    <x:row r="5143">
      <x:c r="A5143" t="str">
        <x:v>Set2_200-10-3b</x:v>
      </x:c>
      <x:c r="B5143" t="str">
        <x:v>standard_same_day</x:v>
      </x:c>
      <x:c r="C5143" t="str">
        <x:v>C105</x:v>
      </x:c>
      <x:c r="D5143" s="59" t="n">
        <x:v>4</x:v>
      </x:c>
      <x:c r="E5143" s="59" t="n">
        <x:v>35</x:v>
      </x:c>
      <x:c r="F5143" s="59" t="str">
        <x:v>S9</x:v>
      </x:c>
      <x:c r="G5143" s="59" t="n">
        <x:v>336</x:v>
      </x:c>
      <x:c r="H5143" s="59" t="n">
        <x:v>352</x:v>
      </x:c>
      <x:c r="I5143" s="59" t="n">
        <x:v>10</x:v>
      </x:c>
      <x:c r="J5143" s="60" t="n">
        <x:f>'参数'!$C$5</x:f>
        <x:v>360</x:v>
      </x:c>
      <x:c r="K5143" s="60" t="n">
        <x:f>'参数'!$D$5</x:f>
        <x:v>240</x:v>
      </x:c>
      <x:c r="L5143" s="60" t="n">
        <x:f>H5143+I5143+J5143</x:f>
        <x:v>722</x:v>
      </x:c>
      <x:c r="M5143" s="60" t="n">
        <x:f>L5143+K5143</x:f>
        <x:v>962</x:v>
      </x:c>
      <x:c r="N5143" s="60" t="n">
        <x:f>'参数'!$B$10</x:f>
        <x:v>1</x:v>
      </x:c>
      <x:c r="O5143" s="60" t="n">
        <x:f>N5143*'参数'!$B$11</x:f>
        <x:v>2</x:v>
      </x:c>
      <x:c r="P5143" s="60" t="n">
        <x:f>N5143*'参数'!$B$12</x:f>
        <x:v>1</x:v>
      </x:c>
      <x:c r="Q5143" t="str">
        <x:f>C5143&amp;"d"</x:f>
        <x:v>C105d</x:v>
      </x:c>
      <x:c r="R5143" t="str">
        <x:f>C5143&amp;"p"</x:f>
        <x:v>C105p</x:v>
      </x:c>
      <x:c r="S5143" t="str">
        <x:f>IF(AND(L5143&gt;=H5143+I5143+J5143,M5143&gt;L5143,F5143&lt;&gt;""),"PASS","FAIL")</x:f>
        <x:v>PASS</x:v>
      </x:c>
      <x:c r="T5143" t="n">
        <x:v>0</x:v>
      </x:c>
      <x:c r="U5143" t="str">
        <x:v>pickup_after_delivery_completion_plus_usage_lag</x:v>
      </x:c>
    </x:row>
    <x:row r="5144">
      <x:c r="A5144" t="str">
        <x:v>Set2_200-10-3b</x:v>
      </x:c>
      <x:c r="B5144" t="str">
        <x:v>standard_same_day</x:v>
      </x:c>
      <x:c r="C5144" t="str">
        <x:v>C106</x:v>
      </x:c>
      <x:c r="D5144" s="59" t="n">
        <x:v>3</x:v>
      </x:c>
      <x:c r="E5144" s="59" t="n">
        <x:v>43</x:v>
      </x:c>
      <x:c r="F5144" s="59" t="str">
        <x:v>S9</x:v>
      </x:c>
      <x:c r="G5144" s="59" t="n">
        <x:v>272</x:v>
      </x:c>
      <x:c r="H5144" s="59" t="n">
        <x:v>282</x:v>
      </x:c>
      <x:c r="I5144" s="59" t="n">
        <x:v>10</x:v>
      </x:c>
      <x:c r="J5144" s="60" t="n">
        <x:f>'参数'!$C$5</x:f>
        <x:v>360</x:v>
      </x:c>
      <x:c r="K5144" s="60" t="n">
        <x:f>'参数'!$D$5</x:f>
        <x:v>240</x:v>
      </x:c>
      <x:c r="L5144" s="60" t="n">
        <x:f>H5144+I5144+J5144</x:f>
        <x:v>652</x:v>
      </x:c>
      <x:c r="M5144" s="60" t="n">
        <x:f>L5144+K5144</x:f>
        <x:v>892</x:v>
      </x:c>
      <x:c r="N5144" s="60" t="n">
        <x:f>'参数'!$B$10</x:f>
        <x:v>1</x:v>
      </x:c>
      <x:c r="O5144" s="60" t="n">
        <x:f>N5144*'参数'!$B$11</x:f>
        <x:v>2</x:v>
      </x:c>
      <x:c r="P5144" s="60" t="n">
        <x:f>N5144*'参数'!$B$12</x:f>
        <x:v>1</x:v>
      </x:c>
      <x:c r="Q5144" t="str">
        <x:f>C5144&amp;"d"</x:f>
        <x:v>C106d</x:v>
      </x:c>
      <x:c r="R5144" t="str">
        <x:f>C5144&amp;"p"</x:f>
        <x:v>C106p</x:v>
      </x:c>
      <x:c r="S5144" t="str">
        <x:f>IF(AND(L5144&gt;=H5144+I5144+J5144,M5144&gt;L5144,F5144&lt;&gt;""),"PASS","FAIL")</x:f>
        <x:v>PASS</x:v>
      </x:c>
      <x:c r="T5144" t="n">
        <x:v>11</x:v>
      </x:c>
      <x:c r="U5144" t="str">
        <x:v>pickup_after_delivery_completion_plus_usage_lag</x:v>
      </x:c>
    </x:row>
    <x:row r="5145">
      <x:c r="A5145" t="str">
        <x:v>Set2_200-10-3b</x:v>
      </x:c>
      <x:c r="B5145" t="str">
        <x:v>standard_same_day</x:v>
      </x:c>
      <x:c r="C5145" t="str">
        <x:v>C107</x:v>
      </x:c>
      <x:c r="D5145" s="59" t="n">
        <x:v>14</x:v>
      </x:c>
      <x:c r="E5145" s="59" t="n">
        <x:v>31</x:v>
      </x:c>
      <x:c r="F5145" s="59" t="str">
        <x:v>S3</x:v>
      </x:c>
      <x:c r="G5145" s="59" t="n">
        <x:v>306</x:v>
      </x:c>
      <x:c r="H5145" s="59" t="n">
        <x:v>326</x:v>
      </x:c>
      <x:c r="I5145" s="59" t="n">
        <x:v>10</x:v>
      </x:c>
      <x:c r="J5145" s="60" t="n">
        <x:f>'参数'!$C$5</x:f>
        <x:v>360</x:v>
      </x:c>
      <x:c r="K5145" s="60" t="n">
        <x:f>'参数'!$D$5</x:f>
        <x:v>240</x:v>
      </x:c>
      <x:c r="L5145" s="60" t="n">
        <x:f>H5145+I5145+J5145</x:f>
        <x:v>696</x:v>
      </x:c>
      <x:c r="M5145" s="60" t="n">
        <x:f>L5145+K5145</x:f>
        <x:v>936</x:v>
      </x:c>
      <x:c r="N5145" s="60" t="n">
        <x:f>'参数'!$B$10</x:f>
        <x:v>1</x:v>
      </x:c>
      <x:c r="O5145" s="60" t="n">
        <x:f>N5145*'参数'!$B$11</x:f>
        <x:v>2</x:v>
      </x:c>
      <x:c r="P5145" s="60" t="n">
        <x:f>N5145*'参数'!$B$12</x:f>
        <x:v>1</x:v>
      </x:c>
      <x:c r="Q5145" t="str">
        <x:f>C5145&amp;"d"</x:f>
        <x:v>C107d</x:v>
      </x:c>
      <x:c r="R5145" t="str">
        <x:f>C5145&amp;"p"</x:f>
        <x:v>C107p</x:v>
      </x:c>
      <x:c r="S5145" t="str">
        <x:f>IF(AND(L5145&gt;=H5145+I5145+J5145,M5145&gt;L5145,F5145&lt;&gt;""),"PASS","FAIL")</x:f>
        <x:v>PASS</x:v>
      </x:c>
      <x:c r="T5145" t="n">
        <x:v>5</x:v>
      </x:c>
      <x:c r="U5145" t="str">
        <x:v>pickup_after_delivery_completion_plus_usage_lag</x:v>
      </x:c>
    </x:row>
    <x:row r="5146">
      <x:c r="A5146" t="str">
        <x:v>Set2_200-10-3b</x:v>
      </x:c>
      <x:c r="B5146" t="str">
        <x:v>standard_same_day</x:v>
      </x:c>
      <x:c r="C5146" t="str">
        <x:v>C108</x:v>
      </x:c>
      <x:c r="D5146" s="59" t="n">
        <x:v>5</x:v>
      </x:c>
      <x:c r="E5146" s="59" t="n">
        <x:v>45</x:v>
      </x:c>
      <x:c r="F5146" s="59" t="str">
        <x:v>S9</x:v>
      </x:c>
      <x:c r="G5146" s="59" t="n">
        <x:v>493</x:v>
      </x:c>
      <x:c r="H5146" s="59" t="n">
        <x:v>525</x:v>
      </x:c>
      <x:c r="I5146" s="59" t="n">
        <x:v>10</x:v>
      </x:c>
      <x:c r="J5146" s="60" t="n">
        <x:f>'参数'!$C$5</x:f>
        <x:v>360</x:v>
      </x:c>
      <x:c r="K5146" s="60" t="n">
        <x:f>'参数'!$D$5</x:f>
        <x:v>240</x:v>
      </x:c>
      <x:c r="L5146" s="60" t="n">
        <x:f>H5146+I5146+J5146</x:f>
        <x:v>895</x:v>
      </x:c>
      <x:c r="M5146" s="60" t="n">
        <x:f>L5146+K5146</x:f>
        <x:v>1135</x:v>
      </x:c>
      <x:c r="N5146" s="60" t="n">
        <x:f>'参数'!$B$10</x:f>
        <x:v>1</x:v>
      </x:c>
      <x:c r="O5146" s="60" t="n">
        <x:f>N5146*'参数'!$B$11</x:f>
        <x:v>2</x:v>
      </x:c>
      <x:c r="P5146" s="60" t="n">
        <x:f>N5146*'参数'!$B$12</x:f>
        <x:v>1</x:v>
      </x:c>
      <x:c r="Q5146" t="str">
        <x:f>C5146&amp;"d"</x:f>
        <x:v>C108d</x:v>
      </x:c>
      <x:c r="R5146" t="str">
        <x:f>C5146&amp;"p"</x:f>
        <x:v>C108p</x:v>
      </x:c>
      <x:c r="S5146" t="str">
        <x:f>IF(AND(L5146&gt;=H5146+I5146+J5146,M5146&gt;L5146,F5146&lt;&gt;""),"PASS","FAIL")</x:f>
        <x:v>PASS</x:v>
      </x:c>
      <x:c r="T5146" t="n">
        <x:v>0</x:v>
      </x:c>
      <x:c r="U5146" t="str">
        <x:v>pickup_after_delivery_completion_plus_usage_lag</x:v>
      </x:c>
    </x:row>
    <x:row r="5147">
      <x:c r="A5147" t="str">
        <x:v>Set2_200-10-3b</x:v>
      </x:c>
      <x:c r="B5147" t="str">
        <x:v>standard_same_day</x:v>
      </x:c>
      <x:c r="C5147" t="str">
        <x:v>C109</x:v>
      </x:c>
      <x:c r="D5147" s="59" t="n">
        <x:v>20</x:v>
      </x:c>
      <x:c r="E5147" s="59" t="n">
        <x:v>42</x:v>
      </x:c>
      <x:c r="F5147" s="59" t="str">
        <x:v>S6</x:v>
      </x:c>
      <x:c r="G5147" s="59" t="n">
        <x:v>346</x:v>
      </x:c>
      <x:c r="H5147" s="59" t="n">
        <x:v>376</x:v>
      </x:c>
      <x:c r="I5147" s="59" t="n">
        <x:v>10</x:v>
      </x:c>
      <x:c r="J5147" s="60" t="n">
        <x:f>'参数'!$C$5</x:f>
        <x:v>360</x:v>
      </x:c>
      <x:c r="K5147" s="60" t="n">
        <x:f>'参数'!$D$5</x:f>
        <x:v>240</x:v>
      </x:c>
      <x:c r="L5147" s="60" t="n">
        <x:f>H5147+I5147+J5147</x:f>
        <x:v>746</x:v>
      </x:c>
      <x:c r="M5147" s="60" t="n">
        <x:f>L5147+K5147</x:f>
        <x:v>986</x:v>
      </x:c>
      <x:c r="N5147" s="60" t="n">
        <x:f>'参数'!$B$10</x:f>
        <x:v>1</x:v>
      </x:c>
      <x:c r="O5147" s="60" t="n">
        <x:f>N5147*'参数'!$B$11</x:f>
        <x:v>2</x:v>
      </x:c>
      <x:c r="P5147" s="60" t="n">
        <x:f>N5147*'参数'!$B$12</x:f>
        <x:v>1</x:v>
      </x:c>
      <x:c r="Q5147" t="str">
        <x:f>C5147&amp;"d"</x:f>
        <x:v>C109d</x:v>
      </x:c>
      <x:c r="R5147" t="str">
        <x:f>C5147&amp;"p"</x:f>
        <x:v>C109p</x:v>
      </x:c>
      <x:c r="S5147" t="str">
        <x:f>IF(AND(L5147&gt;=H5147+I5147+J5147,M5147&gt;L5147,F5147&lt;&gt;""),"PASS","FAIL")</x:f>
        <x:v>PASS</x:v>
      </x:c>
      <x:c r="T5147" t="n">
        <x:v>8</x:v>
      </x:c>
      <x:c r="U5147" t="str">
        <x:v>pickup_after_delivery_completion_plus_usage_lag</x:v>
      </x:c>
    </x:row>
    <x:row r="5148">
      <x:c r="A5148" t="str">
        <x:v>Set2_200-10-3b</x:v>
      </x:c>
      <x:c r="B5148" t="str">
        <x:v>standard_same_day</x:v>
      </x:c>
      <x:c r="C5148" t="str">
        <x:v>C110</x:v>
      </x:c>
      <x:c r="D5148" s="59" t="n">
        <x:v>16</x:v>
      </x:c>
      <x:c r="E5148" s="59" t="n">
        <x:v>44</x:v>
      </x:c>
      <x:c r="F5148" s="59" t="str">
        <x:v>S6</x:v>
      </x:c>
      <x:c r="G5148" s="59" t="n">
        <x:v>368</x:v>
      </x:c>
      <x:c r="H5148" s="59" t="n">
        <x:v>386</x:v>
      </x:c>
      <x:c r="I5148" s="59" t="n">
        <x:v>10</x:v>
      </x:c>
      <x:c r="J5148" s="60" t="n">
        <x:f>'参数'!$C$5</x:f>
        <x:v>360</x:v>
      </x:c>
      <x:c r="K5148" s="60" t="n">
        <x:f>'参数'!$D$5</x:f>
        <x:v>240</x:v>
      </x:c>
      <x:c r="L5148" s="60" t="n">
        <x:f>H5148+I5148+J5148</x:f>
        <x:v>756</x:v>
      </x:c>
      <x:c r="M5148" s="60" t="n">
        <x:f>L5148+K5148</x:f>
        <x:v>996</x:v>
      </x:c>
      <x:c r="N5148" s="60" t="n">
        <x:f>'参数'!$B$10</x:f>
        <x:v>1</x:v>
      </x:c>
      <x:c r="O5148" s="60" t="n">
        <x:f>N5148*'参数'!$B$11</x:f>
        <x:v>2</x:v>
      </x:c>
      <x:c r="P5148" s="60" t="n">
        <x:f>N5148*'参数'!$B$12</x:f>
        <x:v>1</x:v>
      </x:c>
      <x:c r="Q5148" t="str">
        <x:f>C5148&amp;"d"</x:f>
        <x:v>C110d</x:v>
      </x:c>
      <x:c r="R5148" t="str">
        <x:f>C5148&amp;"p"</x:f>
        <x:v>C110p</x:v>
      </x:c>
      <x:c r="S5148" t="str">
        <x:f>IF(AND(L5148&gt;=H5148+I5148+J5148,M5148&gt;L5148,F5148&lt;&gt;""),"PASS","FAIL")</x:f>
        <x:v>PASS</x:v>
      </x:c>
      <x:c r="T5148" t="n">
        <x:v>8</x:v>
      </x:c>
      <x:c r="U5148" t="str">
        <x:v>pickup_after_delivery_completion_plus_usage_lag</x:v>
      </x:c>
    </x:row>
    <x:row r="5149">
      <x:c r="A5149" t="str">
        <x:v>Set2_200-10-3b</x:v>
      </x:c>
      <x:c r="B5149" t="str">
        <x:v>standard_same_day</x:v>
      </x:c>
      <x:c r="C5149" t="str">
        <x:v>C111</x:v>
      </x:c>
      <x:c r="D5149" s="59" t="n">
        <x:v>4</x:v>
      </x:c>
      <x:c r="E5149" s="59" t="n">
        <x:v>44</x:v>
      </x:c>
      <x:c r="F5149" s="59" t="str">
        <x:v>S9</x:v>
      </x:c>
      <x:c r="G5149" s="59" t="n">
        <x:v>181</x:v>
      </x:c>
      <x:c r="H5149" s="59" t="n">
        <x:v>209</x:v>
      </x:c>
      <x:c r="I5149" s="59" t="n">
        <x:v>10</x:v>
      </x:c>
      <x:c r="J5149" s="60" t="n">
        <x:f>'参数'!$C$5</x:f>
        <x:v>360</x:v>
      </x:c>
      <x:c r="K5149" s="60" t="n">
        <x:f>'参数'!$D$5</x:f>
        <x:v>240</x:v>
      </x:c>
      <x:c r="L5149" s="60" t="n">
        <x:f>H5149+I5149+J5149</x:f>
        <x:v>579</x:v>
      </x:c>
      <x:c r="M5149" s="60" t="n">
        <x:f>L5149+K5149</x:f>
        <x:v>819</x:v>
      </x:c>
      <x:c r="N5149" s="60" t="n">
        <x:f>'参数'!$B$10</x:f>
        <x:v>1</x:v>
      </x:c>
      <x:c r="O5149" s="60" t="n">
        <x:f>N5149*'参数'!$B$11</x:f>
        <x:v>2</x:v>
      </x:c>
      <x:c r="P5149" s="60" t="n">
        <x:f>N5149*'参数'!$B$12</x:f>
        <x:v>1</x:v>
      </x:c>
      <x:c r="Q5149" t="str">
        <x:f>C5149&amp;"d"</x:f>
        <x:v>C111d</x:v>
      </x:c>
      <x:c r="R5149" t="str">
        <x:f>C5149&amp;"p"</x:f>
        <x:v>C111p</x:v>
      </x:c>
      <x:c r="S5149" t="str">
        <x:f>IF(AND(L5149&gt;=H5149+I5149+J5149,M5149&gt;L5149,F5149&lt;&gt;""),"PASS","FAIL")</x:f>
        <x:v>PASS</x:v>
      </x:c>
      <x:c r="T5149" t="n">
        <x:v>6</x:v>
      </x:c>
      <x:c r="U5149" t="str">
        <x:v>pickup_after_delivery_completion_plus_usage_lag</x:v>
      </x:c>
    </x:row>
    <x:row r="5150">
      <x:c r="A5150" t="str">
        <x:v>Set2_200-10-3b</x:v>
      </x:c>
      <x:c r="B5150" t="str">
        <x:v>standard_same_day</x:v>
      </x:c>
      <x:c r="C5150" t="str">
        <x:v>C112</x:v>
      </x:c>
      <x:c r="D5150" s="59" t="n">
        <x:v>11</x:v>
      </x:c>
      <x:c r="E5150" s="59" t="n">
        <x:v>31</x:v>
      </x:c>
      <x:c r="F5150" s="59" t="str">
        <x:v>S3</x:v>
      </x:c>
      <x:c r="G5150" s="59" t="n">
        <x:v>83</x:v>
      </x:c>
      <x:c r="H5150" s="59" t="n">
        <x:v>111</x:v>
      </x:c>
      <x:c r="I5150" s="59" t="n">
        <x:v>10</x:v>
      </x:c>
      <x:c r="J5150" s="60" t="n">
        <x:f>'参数'!$C$5</x:f>
        <x:v>360</x:v>
      </x:c>
      <x:c r="K5150" s="60" t="n">
        <x:f>'参数'!$D$5</x:f>
        <x:v>240</x:v>
      </x:c>
      <x:c r="L5150" s="60" t="n">
        <x:f>H5150+I5150+J5150</x:f>
        <x:v>481</x:v>
      </x:c>
      <x:c r="M5150" s="60" t="n">
        <x:f>L5150+K5150</x:f>
        <x:v>721</x:v>
      </x:c>
      <x:c r="N5150" s="60" t="n">
        <x:f>'参数'!$B$10</x:f>
        <x:v>1</x:v>
      </x:c>
      <x:c r="O5150" s="60" t="n">
        <x:f>N5150*'参数'!$B$11</x:f>
        <x:v>2</x:v>
      </x:c>
      <x:c r="P5150" s="60" t="n">
        <x:f>N5150*'参数'!$B$12</x:f>
        <x:v>1</x:v>
      </x:c>
      <x:c r="Q5150" t="str">
        <x:f>C5150&amp;"d"</x:f>
        <x:v>C112d</x:v>
      </x:c>
      <x:c r="R5150" t="str">
        <x:f>C5150&amp;"p"</x:f>
        <x:v>C112p</x:v>
      </x:c>
      <x:c r="S5150" t="str">
        <x:f>IF(AND(L5150&gt;=H5150+I5150+J5150,M5150&gt;L5150,F5150&lt;&gt;""),"PASS","FAIL")</x:f>
        <x:v>PASS</x:v>
      </x:c>
      <x:c r="T5150" t="n">
        <x:v>9</x:v>
      </x:c>
      <x:c r="U5150" t="str">
        <x:v>pickup_after_delivery_completion_plus_usage_lag</x:v>
      </x:c>
    </x:row>
    <x:row r="5151">
      <x:c r="A5151" t="str">
        <x:v>Set2_200-10-3b</x:v>
      </x:c>
      <x:c r="B5151" t="str">
        <x:v>standard_same_day</x:v>
      </x:c>
      <x:c r="C5151" t="str">
        <x:v>C113</x:v>
      </x:c>
      <x:c r="D5151" s="59" t="n">
        <x:v>14</x:v>
      </x:c>
      <x:c r="E5151" s="59" t="n">
        <x:v>40</x:v>
      </x:c>
      <x:c r="F5151" s="59" t="str">
        <x:v>S9</x:v>
      </x:c>
      <x:c r="G5151" s="59" t="n">
        <x:v>531</x:v>
      </x:c>
      <x:c r="H5151" s="59" t="n">
        <x:v>543</x:v>
      </x:c>
      <x:c r="I5151" s="59" t="n">
        <x:v>10</x:v>
      </x:c>
      <x:c r="J5151" s="60" t="n">
        <x:f>'参数'!$C$5</x:f>
        <x:v>360</x:v>
      </x:c>
      <x:c r="K5151" s="60" t="n">
        <x:f>'参数'!$D$5</x:f>
        <x:v>240</x:v>
      </x:c>
      <x:c r="L5151" s="60" t="n">
        <x:f>H5151+I5151+J5151</x:f>
        <x:v>913</x:v>
      </x:c>
      <x:c r="M5151" s="60" t="n">
        <x:f>L5151+K5151</x:f>
        <x:v>1153</x:v>
      </x:c>
      <x:c r="N5151" s="60" t="n">
        <x:f>'参数'!$B$10</x:f>
        <x:v>1</x:v>
      </x:c>
      <x:c r="O5151" s="60" t="n">
        <x:f>N5151*'参数'!$B$11</x:f>
        <x:v>2</x:v>
      </x:c>
      <x:c r="P5151" s="60" t="n">
        <x:f>N5151*'参数'!$B$12</x:f>
        <x:v>1</x:v>
      </x:c>
      <x:c r="Q5151" t="str">
        <x:f>C5151&amp;"d"</x:f>
        <x:v>C113d</x:v>
      </x:c>
      <x:c r="R5151" t="str">
        <x:f>C5151&amp;"p"</x:f>
        <x:v>C113p</x:v>
      </x:c>
      <x:c r="S5151" t="str">
        <x:f>IF(AND(L5151&gt;=H5151+I5151+J5151,M5151&gt;L5151,F5151&lt;&gt;""),"PASS","FAIL")</x:f>
        <x:v>PASS</x:v>
      </x:c>
      <x:c r="T5151" t="n">
        <x:v>9</x:v>
      </x:c>
      <x:c r="U5151" t="str">
        <x:v>pickup_after_delivery_completion_plus_usage_lag</x:v>
      </x:c>
    </x:row>
    <x:row r="5152">
      <x:c r="A5152" t="str">
        <x:v>Set2_200-10-3b</x:v>
      </x:c>
      <x:c r="B5152" t="str">
        <x:v>standard_same_day</x:v>
      </x:c>
      <x:c r="C5152" t="str">
        <x:v>C114</x:v>
      </x:c>
      <x:c r="D5152" s="59" t="n">
        <x:v>19</x:v>
      </x:c>
      <x:c r="E5152" s="59" t="n">
        <x:v>35</x:v>
      </x:c>
      <x:c r="F5152" s="59" t="str">
        <x:v>S0</x:v>
      </x:c>
      <x:c r="G5152" s="59" t="n">
        <x:v>161</x:v>
      </x:c>
      <x:c r="H5152" s="59" t="n">
        <x:v>199</x:v>
      </x:c>
      <x:c r="I5152" s="59" t="n">
        <x:v>10</x:v>
      </x:c>
      <x:c r="J5152" s="60" t="n">
        <x:f>'参数'!$C$5</x:f>
        <x:v>360</x:v>
      </x:c>
      <x:c r="K5152" s="60" t="n">
        <x:f>'参数'!$D$5</x:f>
        <x:v>240</x:v>
      </x:c>
      <x:c r="L5152" s="60" t="n">
        <x:f>H5152+I5152+J5152</x:f>
        <x:v>569</x:v>
      </x:c>
      <x:c r="M5152" s="60" t="n">
        <x:f>L5152+K5152</x:f>
        <x:v>809</x:v>
      </x:c>
      <x:c r="N5152" s="60" t="n">
        <x:f>'参数'!$B$10</x:f>
        <x:v>1</x:v>
      </x:c>
      <x:c r="O5152" s="60" t="n">
        <x:f>N5152*'参数'!$B$11</x:f>
        <x:v>2</x:v>
      </x:c>
      <x:c r="P5152" s="60" t="n">
        <x:f>N5152*'参数'!$B$12</x:f>
        <x:v>1</x:v>
      </x:c>
      <x:c r="Q5152" t="str">
        <x:f>C5152&amp;"d"</x:f>
        <x:v>C114d</x:v>
      </x:c>
      <x:c r="R5152" t="str">
        <x:f>C5152&amp;"p"</x:f>
        <x:v>C114p</x:v>
      </x:c>
      <x:c r="S5152" t="str">
        <x:f>IF(AND(L5152&gt;=H5152+I5152+J5152,M5152&gt;L5152,F5152&lt;&gt;""),"PASS","FAIL")</x:f>
        <x:v>PASS</x:v>
      </x:c>
      <x:c r="T5152" t="n">
        <x:v>2</x:v>
      </x:c>
      <x:c r="U5152" t="str">
        <x:v>pickup_after_delivery_completion_plus_usage_lag</x:v>
      </x:c>
    </x:row>
    <x:row r="5153">
      <x:c r="A5153" t="str">
        <x:v>Set2_200-10-3b</x:v>
      </x:c>
      <x:c r="B5153" t="str">
        <x:v>standard_same_day</x:v>
      </x:c>
      <x:c r="C5153" t="str">
        <x:v>C115</x:v>
      </x:c>
      <x:c r="D5153" s="59" t="n">
        <x:v>7</x:v>
      </x:c>
      <x:c r="E5153" s="59" t="n">
        <x:v>46</x:v>
      </x:c>
      <x:c r="F5153" s="59" t="str">
        <x:v>S9</x:v>
      </x:c>
      <x:c r="G5153" s="59" t="n">
        <x:v>579</x:v>
      </x:c>
      <x:c r="H5153" s="59" t="n">
        <x:v>611</x:v>
      </x:c>
      <x:c r="I5153" s="59" t="n">
        <x:v>10</x:v>
      </x:c>
      <x:c r="J5153" s="60" t="n">
        <x:f>'参数'!$C$5</x:f>
        <x:v>360</x:v>
      </x:c>
      <x:c r="K5153" s="60" t="n">
        <x:f>'参数'!$D$5</x:f>
        <x:v>240</x:v>
      </x:c>
      <x:c r="L5153" s="60" t="n">
        <x:f>H5153+I5153+J5153</x:f>
        <x:v>981</x:v>
      </x:c>
      <x:c r="M5153" s="60" t="n">
        <x:f>L5153+K5153</x:f>
        <x:v>1221</x:v>
      </x:c>
      <x:c r="N5153" s="60" t="n">
        <x:f>'参数'!$B$10</x:f>
        <x:v>1</x:v>
      </x:c>
      <x:c r="O5153" s="60" t="n">
        <x:f>N5153*'参数'!$B$11</x:f>
        <x:v>2</x:v>
      </x:c>
      <x:c r="P5153" s="60" t="n">
        <x:f>N5153*'参数'!$B$12</x:f>
        <x:v>1</x:v>
      </x:c>
      <x:c r="Q5153" t="str">
        <x:f>C5153&amp;"d"</x:f>
        <x:v>C115d</x:v>
      </x:c>
      <x:c r="R5153" t="str">
        <x:f>C5153&amp;"p"</x:f>
        <x:v>C115p</x:v>
      </x:c>
      <x:c r="S5153" t="str">
        <x:f>IF(AND(L5153&gt;=H5153+I5153+J5153,M5153&gt;L5153,F5153&lt;&gt;""),"PASS","FAIL")</x:f>
        <x:v>PASS</x:v>
      </x:c>
      <x:c r="T5153" t="n">
        <x:v>14</x:v>
      </x:c>
      <x:c r="U5153" t="str">
        <x:v>pickup_after_delivery_completion_plus_usage_lag</x:v>
      </x:c>
    </x:row>
    <x:row r="5154">
      <x:c r="A5154" t="str">
        <x:v>Set2_200-10-3b</x:v>
      </x:c>
      <x:c r="B5154" t="str">
        <x:v>standard_same_day</x:v>
      </x:c>
      <x:c r="C5154" t="str">
        <x:v>C116</x:v>
      </x:c>
      <x:c r="D5154" s="59" t="n">
        <x:v>3</x:v>
      </x:c>
      <x:c r="E5154" s="59" t="n">
        <x:v>44</x:v>
      </x:c>
      <x:c r="F5154" s="59" t="str">
        <x:v>S9</x:v>
      </x:c>
      <x:c r="G5154" s="59" t="n">
        <x:v>447</x:v>
      </x:c>
      <x:c r="H5154" s="59" t="n">
        <x:v>471</x:v>
      </x:c>
      <x:c r="I5154" s="59" t="n">
        <x:v>10</x:v>
      </x:c>
      <x:c r="J5154" s="60" t="n">
        <x:f>'参数'!$C$5</x:f>
        <x:v>360</x:v>
      </x:c>
      <x:c r="K5154" s="60" t="n">
        <x:f>'参数'!$D$5</x:f>
        <x:v>240</x:v>
      </x:c>
      <x:c r="L5154" s="60" t="n">
        <x:f>H5154+I5154+J5154</x:f>
        <x:v>841</x:v>
      </x:c>
      <x:c r="M5154" s="60" t="n">
        <x:f>L5154+K5154</x:f>
        <x:v>1081</x:v>
      </x:c>
      <x:c r="N5154" s="60" t="n">
        <x:f>'参数'!$B$10</x:f>
        <x:v>1</x:v>
      </x:c>
      <x:c r="O5154" s="60" t="n">
        <x:f>N5154*'参数'!$B$11</x:f>
        <x:v>2</x:v>
      </x:c>
      <x:c r="P5154" s="60" t="n">
        <x:f>N5154*'参数'!$B$12</x:f>
        <x:v>1</x:v>
      </x:c>
      <x:c r="Q5154" t="str">
        <x:f>C5154&amp;"d"</x:f>
        <x:v>C116d</x:v>
      </x:c>
      <x:c r="R5154" t="str">
        <x:f>C5154&amp;"p"</x:f>
        <x:v>C116p</x:v>
      </x:c>
      <x:c r="S5154" t="str">
        <x:f>IF(AND(L5154&gt;=H5154+I5154+J5154,M5154&gt;L5154,F5154&lt;&gt;""),"PASS","FAIL")</x:f>
        <x:v>PASS</x:v>
      </x:c>
      <x:c r="T5154" t="n">
        <x:v>2</x:v>
      </x:c>
      <x:c r="U5154" t="str">
        <x:v>pickup_after_delivery_completion_plus_usage_lag</x:v>
      </x:c>
    </x:row>
    <x:row r="5155">
      <x:c r="A5155" t="str">
        <x:v>Set2_200-10-3b</x:v>
      </x:c>
      <x:c r="B5155" t="str">
        <x:v>standard_same_day</x:v>
      </x:c>
      <x:c r="C5155" t="str">
        <x:v>C117</x:v>
      </x:c>
      <x:c r="D5155" s="59" t="n">
        <x:v>5</x:v>
      </x:c>
      <x:c r="E5155" s="59" t="n">
        <x:v>30</x:v>
      </x:c>
      <x:c r="F5155" s="59" t="str">
        <x:v>S8</x:v>
      </x:c>
      <x:c r="G5155" s="59" t="n">
        <x:v>117</x:v>
      </x:c>
      <x:c r="H5155" s="59" t="n">
        <x:v>135</x:v>
      </x:c>
      <x:c r="I5155" s="59" t="n">
        <x:v>10</x:v>
      </x:c>
      <x:c r="J5155" s="60" t="n">
        <x:f>'参数'!$C$5</x:f>
        <x:v>360</x:v>
      </x:c>
      <x:c r="K5155" s="60" t="n">
        <x:f>'参数'!$D$5</x:f>
        <x:v>240</x:v>
      </x:c>
      <x:c r="L5155" s="60" t="n">
        <x:f>H5155+I5155+J5155</x:f>
        <x:v>505</x:v>
      </x:c>
      <x:c r="M5155" s="60" t="n">
        <x:f>L5155+K5155</x:f>
        <x:v>745</x:v>
      </x:c>
      <x:c r="N5155" s="60" t="n">
        <x:f>'参数'!$B$10</x:f>
        <x:v>1</x:v>
      </x:c>
      <x:c r="O5155" s="60" t="n">
        <x:f>N5155*'参数'!$B$11</x:f>
        <x:v>2</x:v>
      </x:c>
      <x:c r="P5155" s="60" t="n">
        <x:f>N5155*'参数'!$B$12</x:f>
        <x:v>1</x:v>
      </x:c>
      <x:c r="Q5155" t="str">
        <x:f>C5155&amp;"d"</x:f>
        <x:v>C117d</x:v>
      </x:c>
      <x:c r="R5155" t="str">
        <x:f>C5155&amp;"p"</x:f>
        <x:v>C117p</x:v>
      </x:c>
      <x:c r="S5155" t="str">
        <x:f>IF(AND(L5155&gt;=H5155+I5155+J5155,M5155&gt;L5155,F5155&lt;&gt;""),"PASS","FAIL")</x:f>
        <x:v>PASS</x:v>
      </x:c>
      <x:c r="T5155" t="n">
        <x:v>5</x:v>
      </x:c>
      <x:c r="U5155" t="str">
        <x:v>pickup_after_delivery_completion_plus_usage_lag</x:v>
      </x:c>
    </x:row>
    <x:row r="5156">
      <x:c r="A5156" t="str">
        <x:v>Set2_200-10-3b</x:v>
      </x:c>
      <x:c r="B5156" t="str">
        <x:v>standard_same_day</x:v>
      </x:c>
      <x:c r="C5156" t="str">
        <x:v>C118</x:v>
      </x:c>
      <x:c r="D5156" s="59" t="n">
        <x:v>1</x:v>
      </x:c>
      <x:c r="E5156" s="59" t="n">
        <x:v>50</x:v>
      </x:c>
      <x:c r="F5156" s="59" t="str">
        <x:v>S9</x:v>
      </x:c>
      <x:c r="G5156" s="59" t="n">
        <x:v>191</x:v>
      </x:c>
      <x:c r="H5156" s="59" t="n">
        <x:v>219</x:v>
      </x:c>
      <x:c r="I5156" s="59" t="n">
        <x:v>10</x:v>
      </x:c>
      <x:c r="J5156" s="60" t="n">
        <x:f>'参数'!$C$5</x:f>
        <x:v>360</x:v>
      </x:c>
      <x:c r="K5156" s="60" t="n">
        <x:f>'参数'!$D$5</x:f>
        <x:v>240</x:v>
      </x:c>
      <x:c r="L5156" s="60" t="n">
        <x:f>H5156+I5156+J5156</x:f>
        <x:v>589</x:v>
      </x:c>
      <x:c r="M5156" s="60" t="n">
        <x:f>L5156+K5156</x:f>
        <x:v>829</x:v>
      </x:c>
      <x:c r="N5156" s="60" t="n">
        <x:f>'参数'!$B$10</x:f>
        <x:v>1</x:v>
      </x:c>
      <x:c r="O5156" s="60" t="n">
        <x:f>N5156*'参数'!$B$11</x:f>
        <x:v>2</x:v>
      </x:c>
      <x:c r="P5156" s="60" t="n">
        <x:f>N5156*'参数'!$B$12</x:f>
        <x:v>1</x:v>
      </x:c>
      <x:c r="Q5156" t="str">
        <x:f>C5156&amp;"d"</x:f>
        <x:v>C118d</x:v>
      </x:c>
      <x:c r="R5156" t="str">
        <x:f>C5156&amp;"p"</x:f>
        <x:v>C118p</x:v>
      </x:c>
      <x:c r="S5156" t="str">
        <x:f>IF(AND(L5156&gt;=H5156+I5156+J5156,M5156&gt;L5156,F5156&lt;&gt;""),"PASS","FAIL")</x:f>
        <x:v>PASS</x:v>
      </x:c>
      <x:c r="T5156" t="n">
        <x:v>3</x:v>
      </x:c>
      <x:c r="U5156" t="str">
        <x:v>pickup_after_delivery_completion_plus_usage_lag</x:v>
      </x:c>
    </x:row>
    <x:row r="5157">
      <x:c r="A5157" t="str">
        <x:v>Set2_200-10-3b</x:v>
      </x:c>
      <x:c r="B5157" t="str">
        <x:v>standard_same_day</x:v>
      </x:c>
      <x:c r="C5157" t="str">
        <x:v>C119</x:v>
      </x:c>
      <x:c r="D5157" s="59" t="n">
        <x:v>2</x:v>
      </x:c>
      <x:c r="E5157" s="59" t="n">
        <x:v>33</x:v>
      </x:c>
      <x:c r="F5157" s="59" t="str">
        <x:v>S9</x:v>
      </x:c>
      <x:c r="G5157" s="59" t="n">
        <x:v>272</x:v>
      </x:c>
      <x:c r="H5157" s="59" t="n">
        <x:v>288</x:v>
      </x:c>
      <x:c r="I5157" s="59" t="n">
        <x:v>10</x:v>
      </x:c>
      <x:c r="J5157" s="60" t="n">
        <x:f>'参数'!$C$5</x:f>
        <x:v>360</x:v>
      </x:c>
      <x:c r="K5157" s="60" t="n">
        <x:f>'参数'!$D$5</x:f>
        <x:v>240</x:v>
      </x:c>
      <x:c r="L5157" s="60" t="n">
        <x:f>H5157+I5157+J5157</x:f>
        <x:v>658</x:v>
      </x:c>
      <x:c r="M5157" s="60" t="n">
        <x:f>L5157+K5157</x:f>
        <x:v>898</x:v>
      </x:c>
      <x:c r="N5157" s="60" t="n">
        <x:f>'参数'!$B$10</x:f>
        <x:v>1</x:v>
      </x:c>
      <x:c r="O5157" s="60" t="n">
        <x:f>N5157*'参数'!$B$11</x:f>
        <x:v>2</x:v>
      </x:c>
      <x:c r="P5157" s="60" t="n">
        <x:f>N5157*'参数'!$B$12</x:f>
        <x:v>1</x:v>
      </x:c>
      <x:c r="Q5157" t="str">
        <x:f>C5157&amp;"d"</x:f>
        <x:v>C119d</x:v>
      </x:c>
      <x:c r="R5157" t="str">
        <x:f>C5157&amp;"p"</x:f>
        <x:v>C119p</x:v>
      </x:c>
      <x:c r="S5157" t="str">
        <x:f>IF(AND(L5157&gt;=H5157+I5157+J5157,M5157&gt;L5157,F5157&lt;&gt;""),"PASS","FAIL")</x:f>
        <x:v>PASS</x:v>
      </x:c>
      <x:c r="T5157" t="n">
        <x:v>0</x:v>
      </x:c>
      <x:c r="U5157" t="str">
        <x:v>pickup_after_delivery_completion_plus_usage_lag</x:v>
      </x:c>
    </x:row>
    <x:row r="5158">
      <x:c r="A5158" t="str">
        <x:v>Set2_200-10-3b</x:v>
      </x:c>
      <x:c r="B5158" t="str">
        <x:v>standard_same_day</x:v>
      </x:c>
      <x:c r="C5158" t="str">
        <x:v>C120</x:v>
      </x:c>
      <x:c r="D5158" s="59" t="n">
        <x:v>19</x:v>
      </x:c>
      <x:c r="E5158" s="59" t="n">
        <x:v>43</x:v>
      </x:c>
      <x:c r="F5158" s="59" t="str">
        <x:v>S6</x:v>
      </x:c>
      <x:c r="G5158" s="59" t="n">
        <x:v>191</x:v>
      </x:c>
      <x:c r="H5158" s="59" t="n">
        <x:v>201</x:v>
      </x:c>
      <x:c r="I5158" s="59" t="n">
        <x:v>10</x:v>
      </x:c>
      <x:c r="J5158" s="60" t="n">
        <x:f>'参数'!$C$5</x:f>
        <x:v>360</x:v>
      </x:c>
      <x:c r="K5158" s="60" t="n">
        <x:f>'参数'!$D$5</x:f>
        <x:v>240</x:v>
      </x:c>
      <x:c r="L5158" s="60" t="n">
        <x:f>H5158+I5158+J5158</x:f>
        <x:v>571</x:v>
      </x:c>
      <x:c r="M5158" s="60" t="n">
        <x:f>L5158+K5158</x:f>
        <x:v>811</x:v>
      </x:c>
      <x:c r="N5158" s="60" t="n">
        <x:f>'参数'!$B$10</x:f>
        <x:v>1</x:v>
      </x:c>
      <x:c r="O5158" s="60" t="n">
        <x:f>N5158*'参数'!$B$11</x:f>
        <x:v>2</x:v>
      </x:c>
      <x:c r="P5158" s="60" t="n">
        <x:f>N5158*'参数'!$B$12</x:f>
        <x:v>1</x:v>
      </x:c>
      <x:c r="Q5158" t="str">
        <x:f>C5158&amp;"d"</x:f>
        <x:v>C120d</x:v>
      </x:c>
      <x:c r="R5158" t="str">
        <x:f>C5158&amp;"p"</x:f>
        <x:v>C120p</x:v>
      </x:c>
      <x:c r="S5158" t="str">
        <x:f>IF(AND(L5158&gt;=H5158+I5158+J5158,M5158&gt;L5158,F5158&lt;&gt;""),"PASS","FAIL")</x:f>
        <x:v>PASS</x:v>
      </x:c>
      <x:c r="T5158" t="n">
        <x:v>8</x:v>
      </x:c>
      <x:c r="U5158" t="str">
        <x:v>pickup_after_delivery_completion_plus_usage_lag</x:v>
      </x:c>
    </x:row>
    <x:row r="5159">
      <x:c r="A5159" t="str">
        <x:v>Set2_200-10-3b</x:v>
      </x:c>
      <x:c r="B5159" t="str">
        <x:v>standard_same_day</x:v>
      </x:c>
      <x:c r="C5159" t="str">
        <x:v>C121</x:v>
      </x:c>
      <x:c r="D5159" s="59" t="n">
        <x:v>6</x:v>
      </x:c>
      <x:c r="E5159" s="59" t="n">
        <x:v>34</x:v>
      </x:c>
      <x:c r="F5159" s="59" t="str">
        <x:v>S9</x:v>
      </x:c>
      <x:c r="G5159" s="59" t="n">
        <x:v>381</x:v>
      </x:c>
      <x:c r="H5159" s="59" t="n">
        <x:v>391</x:v>
      </x:c>
      <x:c r="I5159" s="59" t="n">
        <x:v>10</x:v>
      </x:c>
      <x:c r="J5159" s="60" t="n">
        <x:f>'参数'!$C$5</x:f>
        <x:v>360</x:v>
      </x:c>
      <x:c r="K5159" s="60" t="n">
        <x:f>'参数'!$D$5</x:f>
        <x:v>240</x:v>
      </x:c>
      <x:c r="L5159" s="60" t="n">
        <x:f>H5159+I5159+J5159</x:f>
        <x:v>761</x:v>
      </x:c>
      <x:c r="M5159" s="60" t="n">
        <x:f>L5159+K5159</x:f>
        <x:v>1001</x:v>
      </x:c>
      <x:c r="N5159" s="60" t="n">
        <x:f>'参数'!$B$10</x:f>
        <x:v>1</x:v>
      </x:c>
      <x:c r="O5159" s="60" t="n">
        <x:f>N5159*'参数'!$B$11</x:f>
        <x:v>2</x:v>
      </x:c>
      <x:c r="P5159" s="60" t="n">
        <x:f>N5159*'参数'!$B$12</x:f>
        <x:v>1</x:v>
      </x:c>
      <x:c r="Q5159" t="str">
        <x:f>C5159&amp;"d"</x:f>
        <x:v>C121d</x:v>
      </x:c>
      <x:c r="R5159" t="str">
        <x:f>C5159&amp;"p"</x:f>
        <x:v>C121p</x:v>
      </x:c>
      <x:c r="S5159" t="str">
        <x:f>IF(AND(L5159&gt;=H5159+I5159+J5159,M5159&gt;L5159,F5159&lt;&gt;""),"PASS","FAIL")</x:f>
        <x:v>PASS</x:v>
      </x:c>
      <x:c r="T5159" t="n">
        <x:v>7</x:v>
      </x:c>
      <x:c r="U5159" t="str">
        <x:v>pickup_after_delivery_completion_plus_usage_lag</x:v>
      </x:c>
    </x:row>
    <x:row r="5160">
      <x:c r="A5160" t="str">
        <x:v>Set2_200-10-3b</x:v>
      </x:c>
      <x:c r="B5160" t="str">
        <x:v>standard_same_day</x:v>
      </x:c>
      <x:c r="C5160" t="str">
        <x:v>C122</x:v>
      </x:c>
      <x:c r="D5160" s="59" t="n">
        <x:v>8</x:v>
      </x:c>
      <x:c r="E5160" s="59" t="n">
        <x:v>47</x:v>
      </x:c>
      <x:c r="F5160" s="59" t="str">
        <x:v>S9</x:v>
      </x:c>
      <x:c r="G5160" s="59" t="n">
        <x:v>580</x:v>
      </x:c>
      <x:c r="H5160" s="59" t="n">
        <x:v>594</x:v>
      </x:c>
      <x:c r="I5160" s="59" t="n">
        <x:v>10</x:v>
      </x:c>
      <x:c r="J5160" s="60" t="n">
        <x:f>'参数'!$C$5</x:f>
        <x:v>360</x:v>
      </x:c>
      <x:c r="K5160" s="60" t="n">
        <x:f>'参数'!$D$5</x:f>
        <x:v>240</x:v>
      </x:c>
      <x:c r="L5160" s="60" t="n">
        <x:f>H5160+I5160+J5160</x:f>
        <x:v>964</x:v>
      </x:c>
      <x:c r="M5160" s="60" t="n">
        <x:f>L5160+K5160</x:f>
        <x:v>1204</x:v>
      </x:c>
      <x:c r="N5160" s="60" t="n">
        <x:f>'参数'!$B$10</x:f>
        <x:v>1</x:v>
      </x:c>
      <x:c r="O5160" s="60" t="n">
        <x:f>N5160*'参数'!$B$11</x:f>
        <x:v>2</x:v>
      </x:c>
      <x:c r="P5160" s="60" t="n">
        <x:f>N5160*'参数'!$B$12</x:f>
        <x:v>1</x:v>
      </x:c>
      <x:c r="Q5160" t="str">
        <x:f>C5160&amp;"d"</x:f>
        <x:v>C122d</x:v>
      </x:c>
      <x:c r="R5160" t="str">
        <x:f>C5160&amp;"p"</x:f>
        <x:v>C122p</x:v>
      </x:c>
      <x:c r="S5160" t="str">
        <x:f>IF(AND(L5160&gt;=H5160+I5160+J5160,M5160&gt;L5160,F5160&lt;&gt;""),"PASS","FAIL")</x:f>
        <x:v>PASS</x:v>
      </x:c>
      <x:c r="T5160" t="n">
        <x:v>1</x:v>
      </x:c>
      <x:c r="U5160" t="str">
        <x:v>pickup_after_delivery_completion_plus_usage_lag</x:v>
      </x:c>
    </x:row>
    <x:row r="5161">
      <x:c r="A5161" t="str">
        <x:v>Set2_200-10-3b</x:v>
      </x:c>
      <x:c r="B5161" t="str">
        <x:v>standard_same_day</x:v>
      </x:c>
      <x:c r="C5161" t="str">
        <x:v>C123</x:v>
      </x:c>
      <x:c r="D5161" s="59" t="n">
        <x:v>7</x:v>
      </x:c>
      <x:c r="E5161" s="59" t="n">
        <x:v>44</x:v>
      </x:c>
      <x:c r="F5161" s="59" t="str">
        <x:v>S9</x:v>
      </x:c>
      <x:c r="G5161" s="59" t="n">
        <x:v>448</x:v>
      </x:c>
      <x:c r="H5161" s="59" t="n">
        <x:v>478</x:v>
      </x:c>
      <x:c r="I5161" s="59" t="n">
        <x:v>10</x:v>
      </x:c>
      <x:c r="J5161" s="60" t="n">
        <x:f>'参数'!$C$5</x:f>
        <x:v>360</x:v>
      </x:c>
      <x:c r="K5161" s="60" t="n">
        <x:f>'参数'!$D$5</x:f>
        <x:v>240</x:v>
      </x:c>
      <x:c r="L5161" s="60" t="n">
        <x:f>H5161+I5161+J5161</x:f>
        <x:v>848</x:v>
      </x:c>
      <x:c r="M5161" s="60" t="n">
        <x:f>L5161+K5161</x:f>
        <x:v>1088</x:v>
      </x:c>
      <x:c r="N5161" s="60" t="n">
        <x:f>'参数'!$B$10</x:f>
        <x:v>1</x:v>
      </x:c>
      <x:c r="O5161" s="60" t="n">
        <x:f>N5161*'参数'!$B$11</x:f>
        <x:v>2</x:v>
      </x:c>
      <x:c r="P5161" s="60" t="n">
        <x:f>N5161*'参数'!$B$12</x:f>
        <x:v>1</x:v>
      </x:c>
      <x:c r="Q5161" t="str">
        <x:f>C5161&amp;"d"</x:f>
        <x:v>C123d</x:v>
      </x:c>
      <x:c r="R5161" t="str">
        <x:f>C5161&amp;"p"</x:f>
        <x:v>C123p</x:v>
      </x:c>
      <x:c r="S5161" t="str">
        <x:f>IF(AND(L5161&gt;=H5161+I5161+J5161,M5161&gt;L5161,F5161&lt;&gt;""),"PASS","FAIL")</x:f>
        <x:v>PASS</x:v>
      </x:c>
      <x:c r="T5161" t="n">
        <x:v>13</x:v>
      </x:c>
      <x:c r="U5161" t="str">
        <x:v>pickup_after_delivery_completion_plus_usage_lag</x:v>
      </x:c>
    </x:row>
    <x:row r="5162">
      <x:c r="A5162" t="str">
        <x:v>Set2_200-10-3b</x:v>
      </x:c>
      <x:c r="B5162" t="str">
        <x:v>standard_same_day</x:v>
      </x:c>
      <x:c r="C5162" t="str">
        <x:v>C124</x:v>
      </x:c>
      <x:c r="D5162" s="59" t="n">
        <x:v>12</x:v>
      </x:c>
      <x:c r="E5162" s="59" t="n">
        <x:v>36</x:v>
      </x:c>
      <x:c r="F5162" s="59" t="str">
        <x:v>S3</x:v>
      </x:c>
      <x:c r="G5162" s="59" t="n">
        <x:v>305</x:v>
      </x:c>
      <x:c r="H5162" s="59" t="n">
        <x:v>315</x:v>
      </x:c>
      <x:c r="I5162" s="59" t="n">
        <x:v>10</x:v>
      </x:c>
      <x:c r="J5162" s="60" t="n">
        <x:f>'参数'!$C$5</x:f>
        <x:v>360</x:v>
      </x:c>
      <x:c r="K5162" s="60" t="n">
        <x:f>'参数'!$D$5</x:f>
        <x:v>240</x:v>
      </x:c>
      <x:c r="L5162" s="60" t="n">
        <x:f>H5162+I5162+J5162</x:f>
        <x:v>685</x:v>
      </x:c>
      <x:c r="M5162" s="60" t="n">
        <x:f>L5162+K5162</x:f>
        <x:v>925</x:v>
      </x:c>
      <x:c r="N5162" s="60" t="n">
        <x:f>'参数'!$B$10</x:f>
        <x:v>1</x:v>
      </x:c>
      <x:c r="O5162" s="60" t="n">
        <x:f>N5162*'参数'!$B$11</x:f>
        <x:v>2</x:v>
      </x:c>
      <x:c r="P5162" s="60" t="n">
        <x:f>N5162*'参数'!$B$12</x:f>
        <x:v>1</x:v>
      </x:c>
      <x:c r="Q5162" t="str">
        <x:f>C5162&amp;"d"</x:f>
        <x:v>C124d</x:v>
      </x:c>
      <x:c r="R5162" t="str">
        <x:f>C5162&amp;"p"</x:f>
        <x:v>C124p</x:v>
      </x:c>
      <x:c r="S5162" t="str">
        <x:f>IF(AND(L5162&gt;=H5162+I5162+J5162,M5162&gt;L5162,F5162&lt;&gt;""),"PASS","FAIL")</x:f>
        <x:v>PASS</x:v>
      </x:c>
      <x:c r="T5162" t="n">
        <x:v>2</x:v>
      </x:c>
      <x:c r="U5162" t="str">
        <x:v>pickup_after_delivery_completion_plus_usage_lag</x:v>
      </x:c>
    </x:row>
    <x:row r="5163">
      <x:c r="A5163" t="str">
        <x:v>Set2_200-10-3b</x:v>
      </x:c>
      <x:c r="B5163" t="str">
        <x:v>standard_same_day</x:v>
      </x:c>
      <x:c r="C5163" t="str">
        <x:v>C125</x:v>
      </x:c>
      <x:c r="D5163" s="59" t="n">
        <x:v>12</x:v>
      </x:c>
      <x:c r="E5163" s="59" t="n">
        <x:v>49</x:v>
      </x:c>
      <x:c r="F5163" s="59" t="str">
        <x:v>S9</x:v>
      </x:c>
      <x:c r="G5163" s="59" t="n">
        <x:v>564</x:v>
      </x:c>
      <x:c r="H5163" s="59" t="n">
        <x:v>574</x:v>
      </x:c>
      <x:c r="I5163" s="59" t="n">
        <x:v>10</x:v>
      </x:c>
      <x:c r="J5163" s="60" t="n">
        <x:f>'参数'!$C$5</x:f>
        <x:v>360</x:v>
      </x:c>
      <x:c r="K5163" s="60" t="n">
        <x:f>'参数'!$D$5</x:f>
        <x:v>240</x:v>
      </x:c>
      <x:c r="L5163" s="60" t="n">
        <x:f>H5163+I5163+J5163</x:f>
        <x:v>944</x:v>
      </x:c>
      <x:c r="M5163" s="60" t="n">
        <x:f>L5163+K5163</x:f>
        <x:v>1184</x:v>
      </x:c>
      <x:c r="N5163" s="60" t="n">
        <x:f>'参数'!$B$10</x:f>
        <x:v>1</x:v>
      </x:c>
      <x:c r="O5163" s="60" t="n">
        <x:f>N5163*'参数'!$B$11</x:f>
        <x:v>2</x:v>
      </x:c>
      <x:c r="P5163" s="60" t="n">
        <x:f>N5163*'参数'!$B$12</x:f>
        <x:v>1</x:v>
      </x:c>
      <x:c r="Q5163" t="str">
        <x:f>C5163&amp;"d"</x:f>
        <x:v>C125d</x:v>
      </x:c>
      <x:c r="R5163" t="str">
        <x:f>C5163&amp;"p"</x:f>
        <x:v>C125p</x:v>
      </x:c>
      <x:c r="S5163" t="str">
        <x:f>IF(AND(L5163&gt;=H5163+I5163+J5163,M5163&gt;L5163,F5163&lt;&gt;""),"PASS","FAIL")</x:f>
        <x:v>PASS</x:v>
      </x:c>
      <x:c r="T5163" t="n">
        <x:v>1</x:v>
      </x:c>
      <x:c r="U5163" t="str">
        <x:v>pickup_after_delivery_completion_plus_usage_lag</x:v>
      </x:c>
    </x:row>
    <x:row r="5164">
      <x:c r="A5164" t="str">
        <x:v>Set2_200-10-3b</x:v>
      </x:c>
      <x:c r="B5164" t="str">
        <x:v>standard_same_day</x:v>
      </x:c>
      <x:c r="C5164" t="str">
        <x:v>C126</x:v>
      </x:c>
      <x:c r="D5164" s="59" t="n">
        <x:v>5</x:v>
      </x:c>
      <x:c r="E5164" s="59" t="n">
        <x:v>45</x:v>
      </x:c>
      <x:c r="F5164" s="59" t="str">
        <x:v>S9</x:v>
      </x:c>
      <x:c r="G5164" s="59" t="n">
        <x:v>64</x:v>
      </x:c>
      <x:c r="H5164" s="59" t="n">
        <x:v>102</x:v>
      </x:c>
      <x:c r="I5164" s="59" t="n">
        <x:v>10</x:v>
      </x:c>
      <x:c r="J5164" s="60" t="n">
        <x:f>'参数'!$C$5</x:f>
        <x:v>360</x:v>
      </x:c>
      <x:c r="K5164" s="60" t="n">
        <x:f>'参数'!$D$5</x:f>
        <x:v>240</x:v>
      </x:c>
      <x:c r="L5164" s="60" t="n">
        <x:f>H5164+I5164+J5164</x:f>
        <x:v>472</x:v>
      </x:c>
      <x:c r="M5164" s="60" t="n">
        <x:f>L5164+K5164</x:f>
        <x:v>712</x:v>
      </x:c>
      <x:c r="N5164" s="60" t="n">
        <x:f>'参数'!$B$10</x:f>
        <x:v>1</x:v>
      </x:c>
      <x:c r="O5164" s="60" t="n">
        <x:f>N5164*'参数'!$B$11</x:f>
        <x:v>2</x:v>
      </x:c>
      <x:c r="P5164" s="60" t="n">
        <x:f>N5164*'参数'!$B$12</x:f>
        <x:v>1</x:v>
      </x:c>
      <x:c r="Q5164" t="str">
        <x:f>C5164&amp;"d"</x:f>
        <x:v>C126d</x:v>
      </x:c>
      <x:c r="R5164" t="str">
        <x:f>C5164&amp;"p"</x:f>
        <x:v>C126p</x:v>
      </x:c>
      <x:c r="S5164" t="str">
        <x:f>IF(AND(L5164&gt;=H5164+I5164+J5164,M5164&gt;L5164,F5164&lt;&gt;""),"PASS","FAIL")</x:f>
        <x:v>PASS</x:v>
      </x:c>
      <x:c r="T5164" t="n">
        <x:v>14</x:v>
      </x:c>
      <x:c r="U5164" t="str">
        <x:v>pickup_after_delivery_completion_plus_usage_lag</x:v>
      </x:c>
    </x:row>
    <x:row r="5165">
      <x:c r="A5165" t="str">
        <x:v>Set2_200-10-3b</x:v>
      </x:c>
      <x:c r="B5165" t="str">
        <x:v>standard_same_day</x:v>
      </x:c>
      <x:c r="C5165" t="str">
        <x:v>C127</x:v>
      </x:c>
      <x:c r="D5165" s="59" t="n">
        <x:v>7</x:v>
      </x:c>
      <x:c r="E5165" s="59" t="n">
        <x:v>46</x:v>
      </x:c>
      <x:c r="F5165" s="59" t="str">
        <x:v>S9</x:v>
      </x:c>
      <x:c r="G5165" s="59" t="n">
        <x:v>408</x:v>
      </x:c>
      <x:c r="H5165" s="59" t="n">
        <x:v>432</x:v>
      </x:c>
      <x:c r="I5165" s="59" t="n">
        <x:v>10</x:v>
      </x:c>
      <x:c r="J5165" s="60" t="n">
        <x:f>'参数'!$C$5</x:f>
        <x:v>360</x:v>
      </x:c>
      <x:c r="K5165" s="60" t="n">
        <x:f>'参数'!$D$5</x:f>
        <x:v>240</x:v>
      </x:c>
      <x:c r="L5165" s="60" t="n">
        <x:f>H5165+I5165+J5165</x:f>
        <x:v>802</x:v>
      </x:c>
      <x:c r="M5165" s="60" t="n">
        <x:f>L5165+K5165</x:f>
        <x:v>1042</x:v>
      </x:c>
      <x:c r="N5165" s="60" t="n">
        <x:f>'参数'!$B$10</x:f>
        <x:v>1</x:v>
      </x:c>
      <x:c r="O5165" s="60" t="n">
        <x:f>N5165*'参数'!$B$11</x:f>
        <x:v>2</x:v>
      </x:c>
      <x:c r="P5165" s="60" t="n">
        <x:f>N5165*'参数'!$B$12</x:f>
        <x:v>1</x:v>
      </x:c>
      <x:c r="Q5165" t="str">
        <x:f>C5165&amp;"d"</x:f>
        <x:v>C127d</x:v>
      </x:c>
      <x:c r="R5165" t="str">
        <x:f>C5165&amp;"p"</x:f>
        <x:v>C127p</x:v>
      </x:c>
      <x:c r="S5165" t="str">
        <x:f>IF(AND(L5165&gt;=H5165+I5165+J5165,M5165&gt;L5165,F5165&lt;&gt;""),"PASS","FAIL")</x:f>
        <x:v>PASS</x:v>
      </x:c>
      <x:c r="T5165" t="n">
        <x:v>5</x:v>
      </x:c>
      <x:c r="U5165" t="str">
        <x:v>pickup_after_delivery_completion_plus_usage_lag</x:v>
      </x:c>
    </x:row>
    <x:row r="5166">
      <x:c r="A5166" t="str">
        <x:v>Set2_200-10-3b</x:v>
      </x:c>
      <x:c r="B5166" t="str">
        <x:v>standard_same_day</x:v>
      </x:c>
      <x:c r="C5166" t="str">
        <x:v>C128</x:v>
      </x:c>
      <x:c r="D5166" s="59" t="n">
        <x:v>10</x:v>
      </x:c>
      <x:c r="E5166" s="59" t="n">
        <x:v>36</x:v>
      </x:c>
      <x:c r="F5166" s="59" t="str">
        <x:v>S9</x:v>
      </x:c>
      <x:c r="G5166" s="59" t="n">
        <x:v>183</x:v>
      </x:c>
      <x:c r="H5166" s="59" t="n">
        <x:v>205</x:v>
      </x:c>
      <x:c r="I5166" s="59" t="n">
        <x:v>10</x:v>
      </x:c>
      <x:c r="J5166" s="60" t="n">
        <x:f>'参数'!$C$5</x:f>
        <x:v>360</x:v>
      </x:c>
      <x:c r="K5166" s="60" t="n">
        <x:f>'参数'!$D$5</x:f>
        <x:v>240</x:v>
      </x:c>
      <x:c r="L5166" s="60" t="n">
        <x:f>H5166+I5166+J5166</x:f>
        <x:v>575</x:v>
      </x:c>
      <x:c r="M5166" s="60" t="n">
        <x:f>L5166+K5166</x:f>
        <x:v>815</x:v>
      </x:c>
      <x:c r="N5166" s="60" t="n">
        <x:f>'参数'!$B$10</x:f>
        <x:v>1</x:v>
      </x:c>
      <x:c r="O5166" s="60" t="n">
        <x:f>N5166*'参数'!$B$11</x:f>
        <x:v>2</x:v>
      </x:c>
      <x:c r="P5166" s="60" t="n">
        <x:f>N5166*'参数'!$B$12</x:f>
        <x:v>1</x:v>
      </x:c>
      <x:c r="Q5166" t="str">
        <x:f>C5166&amp;"d"</x:f>
        <x:v>C128d</x:v>
      </x:c>
      <x:c r="R5166" t="str">
        <x:f>C5166&amp;"p"</x:f>
        <x:v>C128p</x:v>
      </x:c>
      <x:c r="S5166" t="str">
        <x:f>IF(AND(L5166&gt;=H5166+I5166+J5166,M5166&gt;L5166,F5166&lt;&gt;""),"PASS","FAIL")</x:f>
        <x:v>PASS</x:v>
      </x:c>
      <x:c r="T5166" t="n">
        <x:v>10</x:v>
      </x:c>
      <x:c r="U5166" t="str">
        <x:v>pickup_after_delivery_completion_plus_usage_lag</x:v>
      </x:c>
    </x:row>
    <x:row r="5167">
      <x:c r="A5167" t="str">
        <x:v>Set2_200-10-3b</x:v>
      </x:c>
      <x:c r="B5167" t="str">
        <x:v>standard_same_day</x:v>
      </x:c>
      <x:c r="C5167" t="str">
        <x:v>C129</x:v>
      </x:c>
      <x:c r="D5167" s="59" t="n">
        <x:v>3</x:v>
      </x:c>
      <x:c r="E5167" s="59" t="n">
        <x:v>43</x:v>
      </x:c>
      <x:c r="F5167" s="59" t="str">
        <x:v>S9</x:v>
      </x:c>
      <x:c r="G5167" s="59" t="n">
        <x:v>454</x:v>
      </x:c>
      <x:c r="H5167" s="59" t="n">
        <x:v>480</x:v>
      </x:c>
      <x:c r="I5167" s="59" t="n">
        <x:v>10</x:v>
      </x:c>
      <x:c r="J5167" s="60" t="n">
        <x:f>'参数'!$C$5</x:f>
        <x:v>360</x:v>
      </x:c>
      <x:c r="K5167" s="60" t="n">
        <x:f>'参数'!$D$5</x:f>
        <x:v>240</x:v>
      </x:c>
      <x:c r="L5167" s="60" t="n">
        <x:f>H5167+I5167+J5167</x:f>
        <x:v>850</x:v>
      </x:c>
      <x:c r="M5167" s="60" t="n">
        <x:f>L5167+K5167</x:f>
        <x:v>1090</x:v>
      </x:c>
      <x:c r="N5167" s="60" t="n">
        <x:f>'参数'!$B$10</x:f>
        <x:v>1</x:v>
      </x:c>
      <x:c r="O5167" s="60" t="n">
        <x:f>N5167*'参数'!$B$11</x:f>
        <x:v>2</x:v>
      </x:c>
      <x:c r="P5167" s="60" t="n">
        <x:f>N5167*'参数'!$B$12</x:f>
        <x:v>1</x:v>
      </x:c>
      <x:c r="Q5167" t="str">
        <x:f>C5167&amp;"d"</x:f>
        <x:v>C129d</x:v>
      </x:c>
      <x:c r="R5167" t="str">
        <x:f>C5167&amp;"p"</x:f>
        <x:v>C129p</x:v>
      </x:c>
      <x:c r="S5167" t="str">
        <x:f>IF(AND(L5167&gt;=H5167+I5167+J5167,M5167&gt;L5167,F5167&lt;&gt;""),"PASS","FAIL")</x:f>
        <x:v>PASS</x:v>
      </x:c>
      <x:c r="T5167" t="n">
        <x:v>1</x:v>
      </x:c>
      <x:c r="U5167" t="str">
        <x:v>pickup_after_delivery_completion_plus_usage_lag</x:v>
      </x:c>
    </x:row>
    <x:row r="5168">
      <x:c r="A5168" t="str">
        <x:v>Set2_200-10-3b</x:v>
      </x:c>
      <x:c r="B5168" t="str">
        <x:v>standard_same_day</x:v>
      </x:c>
      <x:c r="C5168" t="str">
        <x:v>C130</x:v>
      </x:c>
      <x:c r="D5168" s="59" t="n">
        <x:v>35</x:v>
      </x:c>
      <x:c r="E5168" s="59" t="n">
        <x:v>39</x:v>
      </x:c>
      <x:c r="F5168" s="59" t="str">
        <x:v>S6</x:v>
      </x:c>
      <x:c r="G5168" s="59" t="n">
        <x:v>304</x:v>
      </x:c>
      <x:c r="H5168" s="59" t="n">
        <x:v>320</x:v>
      </x:c>
      <x:c r="I5168" s="59" t="n">
        <x:v>10</x:v>
      </x:c>
      <x:c r="J5168" s="60" t="n">
        <x:f>'参数'!$C$5</x:f>
        <x:v>360</x:v>
      </x:c>
      <x:c r="K5168" s="60" t="n">
        <x:f>'参数'!$D$5</x:f>
        <x:v>240</x:v>
      </x:c>
      <x:c r="L5168" s="60" t="n">
        <x:f>H5168+I5168+J5168</x:f>
        <x:v>690</x:v>
      </x:c>
      <x:c r="M5168" s="60" t="n">
        <x:f>L5168+K5168</x:f>
        <x:v>930</x:v>
      </x:c>
      <x:c r="N5168" s="60" t="n">
        <x:f>'参数'!$B$10</x:f>
        <x:v>1</x:v>
      </x:c>
      <x:c r="O5168" s="60" t="n">
        <x:f>N5168*'参数'!$B$11</x:f>
        <x:v>2</x:v>
      </x:c>
      <x:c r="P5168" s="60" t="n">
        <x:f>N5168*'参数'!$B$12</x:f>
        <x:v>1</x:v>
      </x:c>
      <x:c r="Q5168" t="str">
        <x:f>C5168&amp;"d"</x:f>
        <x:v>C130d</x:v>
      </x:c>
      <x:c r="R5168" t="str">
        <x:f>C5168&amp;"p"</x:f>
        <x:v>C130p</x:v>
      </x:c>
      <x:c r="S5168" t="str">
        <x:f>IF(AND(L5168&gt;=H5168+I5168+J5168,M5168&gt;L5168,F5168&lt;&gt;""),"PASS","FAIL")</x:f>
        <x:v>PASS</x:v>
      </x:c>
      <x:c r="T5168" t="n">
        <x:v>7</x:v>
      </x:c>
      <x:c r="U5168" t="str">
        <x:v>pickup_after_delivery_completion_plus_usage_lag</x:v>
      </x:c>
    </x:row>
    <x:row r="5169">
      <x:c r="A5169" t="str">
        <x:v>Set2_200-10-3b</x:v>
      </x:c>
      <x:c r="B5169" t="str">
        <x:v>standard_same_day</x:v>
      </x:c>
      <x:c r="C5169" t="str">
        <x:v>C131</x:v>
      </x:c>
      <x:c r="D5169" s="59" t="n">
        <x:v>26</x:v>
      </x:c>
      <x:c r="E5169" s="59" t="n">
        <x:v>31</x:v>
      </x:c>
      <x:c r="F5169" s="59" t="str">
        <x:v>S1</x:v>
      </x:c>
      <x:c r="G5169" s="59" t="n">
        <x:v>452</x:v>
      </x:c>
      <x:c r="H5169" s="59" t="n">
        <x:v>474</x:v>
      </x:c>
      <x:c r="I5169" s="59" t="n">
        <x:v>10</x:v>
      </x:c>
      <x:c r="J5169" s="60" t="n">
        <x:f>'参数'!$C$5</x:f>
        <x:v>360</x:v>
      </x:c>
      <x:c r="K5169" s="60" t="n">
        <x:f>'参数'!$D$5</x:f>
        <x:v>240</x:v>
      </x:c>
      <x:c r="L5169" s="60" t="n">
        <x:f>H5169+I5169+J5169</x:f>
        <x:v>844</x:v>
      </x:c>
      <x:c r="M5169" s="60" t="n">
        <x:f>L5169+K5169</x:f>
        <x:v>1084</x:v>
      </x:c>
      <x:c r="N5169" s="60" t="n">
        <x:f>'参数'!$B$10</x:f>
        <x:v>1</x:v>
      </x:c>
      <x:c r="O5169" s="60" t="n">
        <x:f>N5169*'参数'!$B$11</x:f>
        <x:v>2</x:v>
      </x:c>
      <x:c r="P5169" s="60" t="n">
        <x:f>N5169*'参数'!$B$12</x:f>
        <x:v>1</x:v>
      </x:c>
      <x:c r="Q5169" t="str">
        <x:f>C5169&amp;"d"</x:f>
        <x:v>C131d</x:v>
      </x:c>
      <x:c r="R5169" t="str">
        <x:f>C5169&amp;"p"</x:f>
        <x:v>C131p</x:v>
      </x:c>
      <x:c r="S5169" t="str">
        <x:f>IF(AND(L5169&gt;=H5169+I5169+J5169,M5169&gt;L5169,F5169&lt;&gt;""),"PASS","FAIL")</x:f>
        <x:v>PASS</x:v>
      </x:c>
      <x:c r="T5169" t="n">
        <x:v>13</x:v>
      </x:c>
      <x:c r="U5169" t="str">
        <x:v>pickup_after_delivery_completion_plus_usage_lag</x:v>
      </x:c>
    </x:row>
    <x:row r="5170">
      <x:c r="A5170" t="str">
        <x:v>Set2_200-10-3b</x:v>
      </x:c>
      <x:c r="B5170" t="str">
        <x:v>standard_same_day</x:v>
      </x:c>
      <x:c r="C5170" t="str">
        <x:v>C132</x:v>
      </x:c>
      <x:c r="D5170" s="59" t="n">
        <x:v>47</x:v>
      </x:c>
      <x:c r="E5170" s="59" t="n">
        <x:v>28</x:v>
      </x:c>
      <x:c r="F5170" s="59" t="str">
        <x:v>S4</x:v>
      </x:c>
      <x:c r="G5170" s="59" t="n">
        <x:v>181</x:v>
      </x:c>
      <x:c r="H5170" s="59" t="n">
        <x:v>209</x:v>
      </x:c>
      <x:c r="I5170" s="59" t="n">
        <x:v>10</x:v>
      </x:c>
      <x:c r="J5170" s="60" t="n">
        <x:f>'参数'!$C$5</x:f>
        <x:v>360</x:v>
      </x:c>
      <x:c r="K5170" s="60" t="n">
        <x:f>'参数'!$D$5</x:f>
        <x:v>240</x:v>
      </x:c>
      <x:c r="L5170" s="60" t="n">
        <x:f>H5170+I5170+J5170</x:f>
        <x:v>579</x:v>
      </x:c>
      <x:c r="M5170" s="60" t="n">
        <x:f>L5170+K5170</x:f>
        <x:v>819</x:v>
      </x:c>
      <x:c r="N5170" s="60" t="n">
        <x:f>'参数'!$B$10</x:f>
        <x:v>1</x:v>
      </x:c>
      <x:c r="O5170" s="60" t="n">
        <x:f>N5170*'参数'!$B$11</x:f>
        <x:v>2</x:v>
      </x:c>
      <x:c r="P5170" s="60" t="n">
        <x:f>N5170*'参数'!$B$12</x:f>
        <x:v>1</x:v>
      </x:c>
      <x:c r="Q5170" t="str">
        <x:f>C5170&amp;"d"</x:f>
        <x:v>C132d</x:v>
      </x:c>
      <x:c r="R5170" t="str">
        <x:f>C5170&amp;"p"</x:f>
        <x:v>C132p</x:v>
      </x:c>
      <x:c r="S5170" t="str">
        <x:f>IF(AND(L5170&gt;=H5170+I5170+J5170,M5170&gt;L5170,F5170&lt;&gt;""),"PASS","FAIL")</x:f>
        <x:v>PASS</x:v>
      </x:c>
      <x:c r="T5170" t="n">
        <x:v>1</x:v>
      </x:c>
      <x:c r="U5170" t="str">
        <x:v>pickup_after_delivery_completion_plus_usage_lag</x:v>
      </x:c>
    </x:row>
    <x:row r="5171">
      <x:c r="A5171" t="str">
        <x:v>Set2_200-10-3b</x:v>
      </x:c>
      <x:c r="B5171" t="str">
        <x:v>standard_same_day</x:v>
      </x:c>
      <x:c r="C5171" t="str">
        <x:v>C133</x:v>
      </x:c>
      <x:c r="D5171" s="59" t="n">
        <x:v>32</x:v>
      </x:c>
      <x:c r="E5171" s="59" t="n">
        <x:v>24</x:v>
      </x:c>
      <x:c r="F5171" s="59" t="str">
        <x:v>S1</x:v>
      </x:c>
      <x:c r="G5171" s="59" t="n">
        <x:v>322</x:v>
      </x:c>
      <x:c r="H5171" s="59" t="n">
        <x:v>346</x:v>
      </x:c>
      <x:c r="I5171" s="59" t="n">
        <x:v>10</x:v>
      </x:c>
      <x:c r="J5171" s="60" t="n">
        <x:f>'参数'!$C$5</x:f>
        <x:v>360</x:v>
      </x:c>
      <x:c r="K5171" s="60" t="n">
        <x:f>'参数'!$D$5</x:f>
        <x:v>240</x:v>
      </x:c>
      <x:c r="L5171" s="60" t="n">
        <x:f>H5171+I5171+J5171</x:f>
        <x:v>716</x:v>
      </x:c>
      <x:c r="M5171" s="60" t="n">
        <x:f>L5171+K5171</x:f>
        <x:v>956</x:v>
      </x:c>
      <x:c r="N5171" s="60" t="n">
        <x:f>'参数'!$B$10</x:f>
        <x:v>1</x:v>
      </x:c>
      <x:c r="O5171" s="60" t="n">
        <x:f>N5171*'参数'!$B$11</x:f>
        <x:v>2</x:v>
      </x:c>
      <x:c r="P5171" s="60" t="n">
        <x:f>N5171*'参数'!$B$12</x:f>
        <x:v>1</x:v>
      </x:c>
      <x:c r="Q5171" t="str">
        <x:f>C5171&amp;"d"</x:f>
        <x:v>C133d</x:v>
      </x:c>
      <x:c r="R5171" t="str">
        <x:f>C5171&amp;"p"</x:f>
        <x:v>C133p</x:v>
      </x:c>
      <x:c r="S5171" t="str">
        <x:f>IF(AND(L5171&gt;=H5171+I5171+J5171,M5171&gt;L5171,F5171&lt;&gt;""),"PASS","FAIL")</x:f>
        <x:v>PASS</x:v>
      </x:c>
      <x:c r="T5171" t="n">
        <x:v>10</x:v>
      </x:c>
      <x:c r="U5171" t="str">
        <x:v>pickup_after_delivery_completion_plus_usage_lag</x:v>
      </x:c>
    </x:row>
    <x:row r="5172">
      <x:c r="A5172" t="str">
        <x:v>Set2_200-10-3b</x:v>
      </x:c>
      <x:c r="B5172" t="str">
        <x:v>standard_same_day</x:v>
      </x:c>
      <x:c r="C5172" t="str">
        <x:v>C134</x:v>
      </x:c>
      <x:c r="D5172" s="59" t="n">
        <x:v>45</x:v>
      </x:c>
      <x:c r="E5172" s="59" t="n">
        <x:v>40</x:v>
      </x:c>
      <x:c r="F5172" s="59" t="str">
        <x:v>S4</x:v>
      </x:c>
      <x:c r="G5172" s="59" t="n">
        <x:v>47</x:v>
      </x:c>
      <x:c r="H5172" s="59" t="n">
        <x:v>75</x:v>
      </x:c>
      <x:c r="I5172" s="59" t="n">
        <x:v>10</x:v>
      </x:c>
      <x:c r="J5172" s="60" t="n">
        <x:f>'参数'!$C$5</x:f>
        <x:v>360</x:v>
      </x:c>
      <x:c r="K5172" s="60" t="n">
        <x:f>'参数'!$D$5</x:f>
        <x:v>240</x:v>
      </x:c>
      <x:c r="L5172" s="60" t="n">
        <x:f>H5172+I5172+J5172</x:f>
        <x:v>445</x:v>
      </x:c>
      <x:c r="M5172" s="60" t="n">
        <x:f>L5172+K5172</x:f>
        <x:v>685</x:v>
      </x:c>
      <x:c r="N5172" s="60" t="n">
        <x:f>'参数'!$B$10</x:f>
        <x:v>1</x:v>
      </x:c>
      <x:c r="O5172" s="60" t="n">
        <x:f>N5172*'参数'!$B$11</x:f>
        <x:v>2</x:v>
      </x:c>
      <x:c r="P5172" s="60" t="n">
        <x:f>N5172*'参数'!$B$12</x:f>
        <x:v>1</x:v>
      </x:c>
      <x:c r="Q5172" t="str">
        <x:f>C5172&amp;"d"</x:f>
        <x:v>C134d</x:v>
      </x:c>
      <x:c r="R5172" t="str">
        <x:f>C5172&amp;"p"</x:f>
        <x:v>C134p</x:v>
      </x:c>
      <x:c r="S5172" t="str">
        <x:f>IF(AND(L5172&gt;=H5172+I5172+J5172,M5172&gt;L5172,F5172&lt;&gt;""),"PASS","FAIL")</x:f>
        <x:v>PASS</x:v>
      </x:c>
      <x:c r="T5172" t="n">
        <x:v>14</x:v>
      </x:c>
      <x:c r="U5172" t="str">
        <x:v>pickup_after_delivery_completion_plus_usage_lag</x:v>
      </x:c>
    </x:row>
    <x:row r="5173">
      <x:c r="A5173" t="str">
        <x:v>Set2_200-10-3b</x:v>
      </x:c>
      <x:c r="B5173" t="str">
        <x:v>standard_same_day</x:v>
      </x:c>
      <x:c r="C5173" t="str">
        <x:v>C135</x:v>
      </x:c>
      <x:c r="D5173" s="59" t="n">
        <x:v>42</x:v>
      </x:c>
      <x:c r="E5173" s="59" t="n">
        <x:v>16</x:v>
      </x:c>
      <x:c r="F5173" s="59" t="str">
        <x:v>S4</x:v>
      </x:c>
      <x:c r="G5173" s="59" t="n">
        <x:v>383</x:v>
      </x:c>
      <x:c r="H5173" s="59" t="n">
        <x:v>417</x:v>
      </x:c>
      <x:c r="I5173" s="59" t="n">
        <x:v>10</x:v>
      </x:c>
      <x:c r="J5173" s="60" t="n">
        <x:f>'参数'!$C$5</x:f>
        <x:v>360</x:v>
      </x:c>
      <x:c r="K5173" s="60" t="n">
        <x:f>'参数'!$D$5</x:f>
        <x:v>240</x:v>
      </x:c>
      <x:c r="L5173" s="60" t="n">
        <x:f>H5173+I5173+J5173</x:f>
        <x:v>787</x:v>
      </x:c>
      <x:c r="M5173" s="60" t="n">
        <x:f>L5173+K5173</x:f>
        <x:v>1027</x:v>
      </x:c>
      <x:c r="N5173" s="60" t="n">
        <x:f>'参数'!$B$10</x:f>
        <x:v>1</x:v>
      </x:c>
      <x:c r="O5173" s="60" t="n">
        <x:f>N5173*'参数'!$B$11</x:f>
        <x:v>2</x:v>
      </x:c>
      <x:c r="P5173" s="60" t="n">
        <x:f>N5173*'参数'!$B$12</x:f>
        <x:v>1</x:v>
      </x:c>
      <x:c r="Q5173" t="str">
        <x:f>C5173&amp;"d"</x:f>
        <x:v>C135d</x:v>
      </x:c>
      <x:c r="R5173" t="str">
        <x:f>C5173&amp;"p"</x:f>
        <x:v>C135p</x:v>
      </x:c>
      <x:c r="S5173" t="str">
        <x:f>IF(AND(L5173&gt;=H5173+I5173+J5173,M5173&gt;L5173,F5173&lt;&gt;""),"PASS","FAIL")</x:f>
        <x:v>PASS</x:v>
      </x:c>
      <x:c r="T5173" t="n">
        <x:v>11</x:v>
      </x:c>
      <x:c r="U5173" t="str">
        <x:v>pickup_after_delivery_completion_plus_usage_lag</x:v>
      </x:c>
    </x:row>
    <x:row r="5174">
      <x:c r="A5174" t="str">
        <x:v>Set2_200-10-3b</x:v>
      </x:c>
      <x:c r="B5174" t="str">
        <x:v>standard_same_day</x:v>
      </x:c>
      <x:c r="C5174" t="str">
        <x:v>C136</x:v>
      </x:c>
      <x:c r="D5174" s="59" t="n">
        <x:v>50</x:v>
      </x:c>
      <x:c r="E5174" s="59" t="n">
        <x:v>36</x:v>
      </x:c>
      <x:c r="F5174" s="59" t="str">
        <x:v>S4</x:v>
      </x:c>
      <x:c r="G5174" s="59" t="n">
        <x:v>374</x:v>
      </x:c>
      <x:c r="H5174" s="59" t="n">
        <x:v>406</x:v>
      </x:c>
      <x:c r="I5174" s="59" t="n">
        <x:v>10</x:v>
      </x:c>
      <x:c r="J5174" s="60" t="n">
        <x:f>'参数'!$C$5</x:f>
        <x:v>360</x:v>
      </x:c>
      <x:c r="K5174" s="60" t="n">
        <x:f>'参数'!$D$5</x:f>
        <x:v>240</x:v>
      </x:c>
      <x:c r="L5174" s="60" t="n">
        <x:f>H5174+I5174+J5174</x:f>
        <x:v>776</x:v>
      </x:c>
      <x:c r="M5174" s="60" t="n">
        <x:f>L5174+K5174</x:f>
        <x:v>1016</x:v>
      </x:c>
      <x:c r="N5174" s="60" t="n">
        <x:f>'参数'!$B$10</x:f>
        <x:v>1</x:v>
      </x:c>
      <x:c r="O5174" s="60" t="n">
        <x:f>N5174*'参数'!$B$11</x:f>
        <x:v>2</x:v>
      </x:c>
      <x:c r="P5174" s="60" t="n">
        <x:f>N5174*'参数'!$B$12</x:f>
        <x:v>1</x:v>
      </x:c>
      <x:c r="Q5174" t="str">
        <x:f>C5174&amp;"d"</x:f>
        <x:v>C136d</x:v>
      </x:c>
      <x:c r="R5174" t="str">
        <x:f>C5174&amp;"p"</x:f>
        <x:v>C136p</x:v>
      </x:c>
      <x:c r="S5174" t="str">
        <x:f>IF(AND(L5174&gt;=H5174+I5174+J5174,M5174&gt;L5174,F5174&lt;&gt;""),"PASS","FAIL")</x:f>
        <x:v>PASS</x:v>
      </x:c>
      <x:c r="T5174" t="n">
        <x:v>6</x:v>
      </x:c>
      <x:c r="U5174" t="str">
        <x:v>pickup_after_delivery_completion_plus_usage_lag</x:v>
      </x:c>
    </x:row>
    <x:row r="5175">
      <x:c r="A5175" t="str">
        <x:v>Set2_200-10-3b</x:v>
      </x:c>
      <x:c r="B5175" t="str">
        <x:v>standard_same_day</x:v>
      </x:c>
      <x:c r="C5175" t="str">
        <x:v>C137</x:v>
      </x:c>
      <x:c r="D5175" s="59" t="n">
        <x:v>34</x:v>
      </x:c>
      <x:c r="E5175" s="59" t="n">
        <x:v>22</x:v>
      </x:c>
      <x:c r="F5175" s="59" t="str">
        <x:v>S1</x:v>
      </x:c>
      <x:c r="G5175" s="59" t="n">
        <x:v>583</x:v>
      </x:c>
      <x:c r="H5175" s="59" t="n">
        <x:v>607</x:v>
      </x:c>
      <x:c r="I5175" s="59" t="n">
        <x:v>10</x:v>
      </x:c>
      <x:c r="J5175" s="60" t="n">
        <x:f>'参数'!$C$5</x:f>
        <x:v>360</x:v>
      </x:c>
      <x:c r="K5175" s="60" t="n">
        <x:f>'参数'!$D$5</x:f>
        <x:v>240</x:v>
      </x:c>
      <x:c r="L5175" s="60" t="n">
        <x:f>H5175+I5175+J5175</x:f>
        <x:v>977</x:v>
      </x:c>
      <x:c r="M5175" s="60" t="n">
        <x:f>L5175+K5175</x:f>
        <x:v>1217</x:v>
      </x:c>
      <x:c r="N5175" s="60" t="n">
        <x:f>'参数'!$B$10</x:f>
        <x:v>1</x:v>
      </x:c>
      <x:c r="O5175" s="60" t="n">
        <x:f>N5175*'参数'!$B$11</x:f>
        <x:v>2</x:v>
      </x:c>
      <x:c r="P5175" s="60" t="n">
        <x:f>N5175*'参数'!$B$12</x:f>
        <x:v>1</x:v>
      </x:c>
      <x:c r="Q5175" t="str">
        <x:f>C5175&amp;"d"</x:f>
        <x:v>C137d</x:v>
      </x:c>
      <x:c r="R5175" t="str">
        <x:f>C5175&amp;"p"</x:f>
        <x:v>C137p</x:v>
      </x:c>
      <x:c r="S5175" t="str">
        <x:f>IF(AND(L5175&gt;=H5175+I5175+J5175,M5175&gt;L5175,F5175&lt;&gt;""),"PASS","FAIL")</x:f>
        <x:v>PASS</x:v>
      </x:c>
      <x:c r="T5175" t="n">
        <x:v>17</x:v>
      </x:c>
      <x:c r="U5175" t="str">
        <x:v>pickup_after_delivery_completion_plus_usage_lag</x:v>
      </x:c>
    </x:row>
    <x:row r="5176">
      <x:c r="A5176" t="str">
        <x:v>Set2_200-10-3b</x:v>
      </x:c>
      <x:c r="B5176" t="str">
        <x:v>standard_same_day</x:v>
      </x:c>
      <x:c r="C5176" t="str">
        <x:v>C138</x:v>
      </x:c>
      <x:c r="D5176" s="59" t="n">
        <x:v>48</x:v>
      </x:c>
      <x:c r="E5176" s="59" t="n">
        <x:v>13</x:v>
      </x:c>
      <x:c r="F5176" s="59" t="str">
        <x:v>S4</x:v>
      </x:c>
      <x:c r="G5176" s="59" t="n">
        <x:v>568</x:v>
      </x:c>
      <x:c r="H5176" s="59" t="n">
        <x:v>590</x:v>
      </x:c>
      <x:c r="I5176" s="59" t="n">
        <x:v>10</x:v>
      </x:c>
      <x:c r="J5176" s="60" t="n">
        <x:f>'参数'!$C$5</x:f>
        <x:v>360</x:v>
      </x:c>
      <x:c r="K5176" s="60" t="n">
        <x:f>'参数'!$D$5</x:f>
        <x:v>240</x:v>
      </x:c>
      <x:c r="L5176" s="60" t="n">
        <x:f>H5176+I5176+J5176</x:f>
        <x:v>960</x:v>
      </x:c>
      <x:c r="M5176" s="60" t="n">
        <x:f>L5176+K5176</x:f>
        <x:v>1200</x:v>
      </x:c>
      <x:c r="N5176" s="60" t="n">
        <x:f>'参数'!$B$10</x:f>
        <x:v>1</x:v>
      </x:c>
      <x:c r="O5176" s="60" t="n">
        <x:f>N5176*'参数'!$B$11</x:f>
        <x:v>2</x:v>
      </x:c>
      <x:c r="P5176" s="60" t="n">
        <x:f>N5176*'参数'!$B$12</x:f>
        <x:v>1</x:v>
      </x:c>
      <x:c r="Q5176" t="str">
        <x:f>C5176&amp;"d"</x:f>
        <x:v>C138d</x:v>
      </x:c>
      <x:c r="R5176" t="str">
        <x:f>C5176&amp;"p"</x:f>
        <x:v>C138p</x:v>
      </x:c>
      <x:c r="S5176" t="str">
        <x:f>IF(AND(L5176&gt;=H5176+I5176+J5176,M5176&gt;L5176,F5176&lt;&gt;""),"PASS","FAIL")</x:f>
        <x:v>PASS</x:v>
      </x:c>
      <x:c r="T5176" t="n">
        <x:v>0</x:v>
      </x:c>
      <x:c r="U5176" t="str">
        <x:v>pickup_after_delivery_completion_plus_usage_lag</x:v>
      </x:c>
    </x:row>
    <x:row r="5177">
      <x:c r="A5177" t="str">
        <x:v>Set2_200-10-3b</x:v>
      </x:c>
      <x:c r="B5177" t="str">
        <x:v>standard_same_day</x:v>
      </x:c>
      <x:c r="C5177" t="str">
        <x:v>C139</x:v>
      </x:c>
      <x:c r="D5177" s="59" t="n">
        <x:v>32</x:v>
      </x:c>
      <x:c r="E5177" s="59" t="n">
        <x:v>16</x:v>
      </x:c>
      <x:c r="F5177" s="59" t="str">
        <x:v>S1</x:v>
      </x:c>
      <x:c r="G5177" s="59" t="n">
        <x:v>473</x:v>
      </x:c>
      <x:c r="H5177" s="59" t="n">
        <x:v>507</x:v>
      </x:c>
      <x:c r="I5177" s="59" t="n">
        <x:v>10</x:v>
      </x:c>
      <x:c r="J5177" s="60" t="n">
        <x:f>'参数'!$C$5</x:f>
        <x:v>360</x:v>
      </x:c>
      <x:c r="K5177" s="60" t="n">
        <x:f>'参数'!$D$5</x:f>
        <x:v>240</x:v>
      </x:c>
      <x:c r="L5177" s="60" t="n">
        <x:f>H5177+I5177+J5177</x:f>
        <x:v>877</x:v>
      </x:c>
      <x:c r="M5177" s="60" t="n">
        <x:f>L5177+K5177</x:f>
        <x:v>1117</x:v>
      </x:c>
      <x:c r="N5177" s="60" t="n">
        <x:f>'参数'!$B$10</x:f>
        <x:v>1</x:v>
      </x:c>
      <x:c r="O5177" s="60" t="n">
        <x:f>N5177*'参数'!$B$11</x:f>
        <x:v>2</x:v>
      </x:c>
      <x:c r="P5177" s="60" t="n">
        <x:f>N5177*'参数'!$B$12</x:f>
        <x:v>1</x:v>
      </x:c>
      <x:c r="Q5177" t="str">
        <x:f>C5177&amp;"d"</x:f>
        <x:v>C139d</x:v>
      </x:c>
      <x:c r="R5177" t="str">
        <x:f>C5177&amp;"p"</x:f>
        <x:v>C139p</x:v>
      </x:c>
      <x:c r="S5177" t="str">
        <x:f>IF(AND(L5177&gt;=H5177+I5177+J5177,M5177&gt;L5177,F5177&lt;&gt;""),"PASS","FAIL")</x:f>
        <x:v>PASS</x:v>
      </x:c>
      <x:c r="T5177" t="n">
        <x:v>2</x:v>
      </x:c>
      <x:c r="U5177" t="str">
        <x:v>pickup_after_delivery_completion_plus_usage_lag</x:v>
      </x:c>
    </x:row>
    <x:row r="5178">
      <x:c r="A5178" t="str">
        <x:v>Set2_200-10-3b</x:v>
      </x:c>
      <x:c r="B5178" t="str">
        <x:v>standard_same_day</x:v>
      </x:c>
      <x:c r="C5178" t="str">
        <x:v>C140</x:v>
      </x:c>
      <x:c r="D5178" s="59" t="n">
        <x:v>37</x:v>
      </x:c>
      <x:c r="E5178" s="59" t="n">
        <x:v>29</x:v>
      </x:c>
      <x:c r="F5178" s="59" t="str">
        <x:v>S4</x:v>
      </x:c>
      <x:c r="G5178" s="59" t="n">
        <x:v>68</x:v>
      </x:c>
      <x:c r="H5178" s="59" t="n">
        <x:v>86</x:v>
      </x:c>
      <x:c r="I5178" s="59" t="n">
        <x:v>10</x:v>
      </x:c>
      <x:c r="J5178" s="60" t="n">
        <x:f>'参数'!$C$5</x:f>
        <x:v>360</x:v>
      </x:c>
      <x:c r="K5178" s="60" t="n">
        <x:f>'参数'!$D$5</x:f>
        <x:v>240</x:v>
      </x:c>
      <x:c r="L5178" s="60" t="n">
        <x:f>H5178+I5178+J5178</x:f>
        <x:v>456</x:v>
      </x:c>
      <x:c r="M5178" s="60" t="n">
        <x:f>L5178+K5178</x:f>
        <x:v>696</x:v>
      </x:c>
      <x:c r="N5178" s="60" t="n">
        <x:f>'参数'!$B$10</x:f>
        <x:v>1</x:v>
      </x:c>
      <x:c r="O5178" s="60" t="n">
        <x:f>N5178*'参数'!$B$11</x:f>
        <x:v>2</x:v>
      </x:c>
      <x:c r="P5178" s="60" t="n">
        <x:f>N5178*'参数'!$B$12</x:f>
        <x:v>1</x:v>
      </x:c>
      <x:c r="Q5178" t="str">
        <x:f>C5178&amp;"d"</x:f>
        <x:v>C140d</x:v>
      </x:c>
      <x:c r="R5178" t="str">
        <x:f>C5178&amp;"p"</x:f>
        <x:v>C140p</x:v>
      </x:c>
      <x:c r="S5178" t="str">
        <x:f>IF(AND(L5178&gt;=H5178+I5178+J5178,M5178&gt;L5178,F5178&lt;&gt;""),"PASS","FAIL")</x:f>
        <x:v>PASS</x:v>
      </x:c>
      <x:c r="T5178" t="n">
        <x:v>10</x:v>
      </x:c>
      <x:c r="U5178" t="str">
        <x:v>pickup_after_delivery_completion_plus_usage_lag</x:v>
      </x:c>
    </x:row>
    <x:row r="5179">
      <x:c r="A5179" t="str">
        <x:v>Set2_200-10-3b</x:v>
      </x:c>
      <x:c r="B5179" t="str">
        <x:v>standard_same_day</x:v>
      </x:c>
      <x:c r="C5179" t="str">
        <x:v>C141</x:v>
      </x:c>
      <x:c r="D5179" s="59" t="n">
        <x:v>49</x:v>
      </x:c>
      <x:c r="E5179" s="59" t="n">
        <x:v>24</x:v>
      </x:c>
      <x:c r="F5179" s="59" t="str">
        <x:v>S4</x:v>
      </x:c>
      <x:c r="G5179" s="59" t="n">
        <x:v>198</x:v>
      </x:c>
      <x:c r="H5179" s="59" t="n">
        <x:v>234</x:v>
      </x:c>
      <x:c r="I5179" s="59" t="n">
        <x:v>10</x:v>
      </x:c>
      <x:c r="J5179" s="60" t="n">
        <x:f>'参数'!$C$5</x:f>
        <x:v>360</x:v>
      </x:c>
      <x:c r="K5179" s="60" t="n">
        <x:f>'参数'!$D$5</x:f>
        <x:v>240</x:v>
      </x:c>
      <x:c r="L5179" s="60" t="n">
        <x:f>H5179+I5179+J5179</x:f>
        <x:v>604</x:v>
      </x:c>
      <x:c r="M5179" s="60" t="n">
        <x:f>L5179+K5179</x:f>
        <x:v>844</x:v>
      </x:c>
      <x:c r="N5179" s="60" t="n">
        <x:f>'参数'!$B$10</x:f>
        <x:v>1</x:v>
      </x:c>
      <x:c r="O5179" s="60" t="n">
        <x:f>N5179*'参数'!$B$11</x:f>
        <x:v>2</x:v>
      </x:c>
      <x:c r="P5179" s="60" t="n">
        <x:f>N5179*'参数'!$B$12</x:f>
        <x:v>1</x:v>
      </x:c>
      <x:c r="Q5179" t="str">
        <x:f>C5179&amp;"d"</x:f>
        <x:v>C141d</x:v>
      </x:c>
      <x:c r="R5179" t="str">
        <x:f>C5179&amp;"p"</x:f>
        <x:v>C141p</x:v>
      </x:c>
      <x:c r="S5179" t="str">
        <x:f>IF(AND(L5179&gt;=H5179+I5179+J5179,M5179&gt;L5179,F5179&lt;&gt;""),"PASS","FAIL")</x:f>
        <x:v>PASS</x:v>
      </x:c>
      <x:c r="T5179" t="n">
        <x:v>4</x:v>
      </x:c>
      <x:c r="U5179" t="str">
        <x:v>pickup_after_delivery_completion_plus_usage_lag</x:v>
      </x:c>
    </x:row>
    <x:row r="5180">
      <x:c r="A5180" t="str">
        <x:v>Set2_200-10-3b</x:v>
      </x:c>
      <x:c r="B5180" t="str">
        <x:v>standard_same_day</x:v>
      </x:c>
      <x:c r="C5180" t="str">
        <x:v>C142</x:v>
      </x:c>
      <x:c r="D5180" s="59" t="n">
        <x:v>27</x:v>
      </x:c>
      <x:c r="E5180" s="59" t="n">
        <x:v>26</x:v>
      </x:c>
      <x:c r="F5180" s="59" t="str">
        <x:v>S1</x:v>
      </x:c>
      <x:c r="G5180" s="59" t="n">
        <x:v>150</x:v>
      </x:c>
      <x:c r="H5180" s="59" t="n">
        <x:v>176</x:v>
      </x:c>
      <x:c r="I5180" s="59" t="n">
        <x:v>10</x:v>
      </x:c>
      <x:c r="J5180" s="60" t="n">
        <x:f>'参数'!$C$5</x:f>
        <x:v>360</x:v>
      </x:c>
      <x:c r="K5180" s="60" t="n">
        <x:f>'参数'!$D$5</x:f>
        <x:v>240</x:v>
      </x:c>
      <x:c r="L5180" s="60" t="n">
        <x:f>H5180+I5180+J5180</x:f>
        <x:v>546</x:v>
      </x:c>
      <x:c r="M5180" s="60" t="n">
        <x:f>L5180+K5180</x:f>
        <x:v>786</x:v>
      </x:c>
      <x:c r="N5180" s="60" t="n">
        <x:f>'参数'!$B$10</x:f>
        <x:v>1</x:v>
      </x:c>
      <x:c r="O5180" s="60" t="n">
        <x:f>N5180*'参数'!$B$11</x:f>
        <x:v>2</x:v>
      </x:c>
      <x:c r="P5180" s="60" t="n">
        <x:f>N5180*'参数'!$B$12</x:f>
        <x:v>1</x:v>
      </x:c>
      <x:c r="Q5180" t="str">
        <x:f>C5180&amp;"d"</x:f>
        <x:v>C142d</x:v>
      </x:c>
      <x:c r="R5180" t="str">
        <x:f>C5180&amp;"p"</x:f>
        <x:v>C142p</x:v>
      </x:c>
      <x:c r="S5180" t="str">
        <x:f>IF(AND(L5180&gt;=H5180+I5180+J5180,M5180&gt;L5180,F5180&lt;&gt;""),"PASS","FAIL")</x:f>
        <x:v>PASS</x:v>
      </x:c>
      <x:c r="T5180" t="n">
        <x:v>1</x:v>
      </x:c>
      <x:c r="U5180" t="str">
        <x:v>pickup_after_delivery_completion_plus_usage_lag</x:v>
      </x:c>
    </x:row>
    <x:row r="5181">
      <x:c r="A5181" t="str">
        <x:v>Set2_200-10-3b</x:v>
      </x:c>
      <x:c r="B5181" t="str">
        <x:v>standard_same_day</x:v>
      </x:c>
      <x:c r="C5181" t="str">
        <x:v>C143</x:v>
      </x:c>
      <x:c r="D5181" s="59" t="n">
        <x:v>50</x:v>
      </x:c>
      <x:c r="E5181" s="59" t="n">
        <x:v>30</x:v>
      </x:c>
      <x:c r="F5181" s="59" t="str">
        <x:v>S4</x:v>
      </x:c>
      <x:c r="G5181" s="59" t="n">
        <x:v>486</x:v>
      </x:c>
      <x:c r="H5181" s="59" t="n">
        <x:v>504</x:v>
      </x:c>
      <x:c r="I5181" s="59" t="n">
        <x:v>10</x:v>
      </x:c>
      <x:c r="J5181" s="60" t="n">
        <x:f>'参数'!$C$5</x:f>
        <x:v>360</x:v>
      </x:c>
      <x:c r="K5181" s="60" t="n">
        <x:f>'参数'!$D$5</x:f>
        <x:v>240</x:v>
      </x:c>
      <x:c r="L5181" s="60" t="n">
        <x:f>H5181+I5181+J5181</x:f>
        <x:v>874</x:v>
      </x:c>
      <x:c r="M5181" s="60" t="n">
        <x:f>L5181+K5181</x:f>
        <x:v>1114</x:v>
      </x:c>
      <x:c r="N5181" s="60" t="n">
        <x:f>'参数'!$B$10</x:f>
        <x:v>1</x:v>
      </x:c>
      <x:c r="O5181" s="60" t="n">
        <x:f>N5181*'参数'!$B$11</x:f>
        <x:v>2</x:v>
      </x:c>
      <x:c r="P5181" s="60" t="n">
        <x:f>N5181*'参数'!$B$12</x:f>
        <x:v>1</x:v>
      </x:c>
      <x:c r="Q5181" t="str">
        <x:f>C5181&amp;"d"</x:f>
        <x:v>C143d</x:v>
      </x:c>
      <x:c r="R5181" t="str">
        <x:f>C5181&amp;"p"</x:f>
        <x:v>C143p</x:v>
      </x:c>
      <x:c r="S5181" t="str">
        <x:f>IF(AND(L5181&gt;=H5181+I5181+J5181,M5181&gt;L5181,F5181&lt;&gt;""),"PASS","FAIL")</x:f>
        <x:v>PASS</x:v>
      </x:c>
      <x:c r="T5181" t="n">
        <x:v>0</x:v>
      </x:c>
      <x:c r="U5181" t="str">
        <x:v>pickup_after_delivery_completion_plus_usage_lag</x:v>
      </x:c>
    </x:row>
    <x:row r="5182">
      <x:c r="A5182" t="str">
        <x:v>Set2_200-10-3b</x:v>
      </x:c>
      <x:c r="B5182" t="str">
        <x:v>standard_same_day</x:v>
      </x:c>
      <x:c r="C5182" t="str">
        <x:v>C144</x:v>
      </x:c>
      <x:c r="D5182" s="59" t="n">
        <x:v>49</x:v>
      </x:c>
      <x:c r="E5182" s="59" t="n">
        <x:v>11</x:v>
      </x:c>
      <x:c r="F5182" s="59" t="str">
        <x:v>S4</x:v>
      </x:c>
      <x:c r="G5182" s="59" t="n">
        <x:v>302</x:v>
      </x:c>
      <x:c r="H5182" s="59" t="n">
        <x:v>340</x:v>
      </x:c>
      <x:c r="I5182" s="59" t="n">
        <x:v>10</x:v>
      </x:c>
      <x:c r="J5182" s="60" t="n">
        <x:f>'参数'!$C$5</x:f>
        <x:v>360</x:v>
      </x:c>
      <x:c r="K5182" s="60" t="n">
        <x:f>'参数'!$D$5</x:f>
        <x:v>240</x:v>
      </x:c>
      <x:c r="L5182" s="60" t="n">
        <x:f>H5182+I5182+J5182</x:f>
        <x:v>710</x:v>
      </x:c>
      <x:c r="M5182" s="60" t="n">
        <x:f>L5182+K5182</x:f>
        <x:v>950</x:v>
      </x:c>
      <x:c r="N5182" s="60" t="n">
        <x:f>'参数'!$B$10</x:f>
        <x:v>1</x:v>
      </x:c>
      <x:c r="O5182" s="60" t="n">
        <x:f>N5182*'参数'!$B$11</x:f>
        <x:v>2</x:v>
      </x:c>
      <x:c r="P5182" s="60" t="n">
        <x:f>N5182*'参数'!$B$12</x:f>
        <x:v>1</x:v>
      </x:c>
      <x:c r="Q5182" t="str">
        <x:f>C5182&amp;"d"</x:f>
        <x:v>C144d</x:v>
      </x:c>
      <x:c r="R5182" t="str">
        <x:f>C5182&amp;"p"</x:f>
        <x:v>C144p</x:v>
      </x:c>
      <x:c r="S5182" t="str">
        <x:f>IF(AND(L5182&gt;=H5182+I5182+J5182,M5182&gt;L5182,F5182&lt;&gt;""),"PASS","FAIL")</x:f>
        <x:v>PASS</x:v>
      </x:c>
      <x:c r="T5182" t="n">
        <x:v>10</x:v>
      </x:c>
      <x:c r="U5182" t="str">
        <x:v>pickup_after_delivery_completion_plus_usage_lag</x:v>
      </x:c>
    </x:row>
    <x:row r="5183">
      <x:c r="A5183" t="str">
        <x:v>Set2_200-10-3b</x:v>
      </x:c>
      <x:c r="B5183" t="str">
        <x:v>standard_same_day</x:v>
      </x:c>
      <x:c r="C5183" t="str">
        <x:v>C145</x:v>
      </x:c>
      <x:c r="D5183" s="59" t="n">
        <x:v>34</x:v>
      </x:c>
      <x:c r="E5183" s="59" t="n">
        <x:v>18</x:v>
      </x:c>
      <x:c r="F5183" s="59" t="str">
        <x:v>S1</x:v>
      </x:c>
      <x:c r="G5183" s="59" t="n">
        <x:v>259</x:v>
      </x:c>
      <x:c r="H5183" s="59" t="n">
        <x:v>285</x:v>
      </x:c>
      <x:c r="I5183" s="59" t="n">
        <x:v>10</x:v>
      </x:c>
      <x:c r="J5183" s="60" t="n">
        <x:f>'参数'!$C$5</x:f>
        <x:v>360</x:v>
      </x:c>
      <x:c r="K5183" s="60" t="n">
        <x:f>'参数'!$D$5</x:f>
        <x:v>240</x:v>
      </x:c>
      <x:c r="L5183" s="60" t="n">
        <x:f>H5183+I5183+J5183</x:f>
        <x:v>655</x:v>
      </x:c>
      <x:c r="M5183" s="60" t="n">
        <x:f>L5183+K5183</x:f>
        <x:v>895</x:v>
      </x:c>
      <x:c r="N5183" s="60" t="n">
        <x:f>'参数'!$B$10</x:f>
        <x:v>1</x:v>
      </x:c>
      <x:c r="O5183" s="60" t="n">
        <x:f>N5183*'参数'!$B$11</x:f>
        <x:v>2</x:v>
      </x:c>
      <x:c r="P5183" s="60" t="n">
        <x:f>N5183*'参数'!$B$12</x:f>
        <x:v>1</x:v>
      </x:c>
      <x:c r="Q5183" t="str">
        <x:f>C5183&amp;"d"</x:f>
        <x:v>C145d</x:v>
      </x:c>
      <x:c r="R5183" t="str">
        <x:f>C5183&amp;"p"</x:f>
        <x:v>C145p</x:v>
      </x:c>
      <x:c r="S5183" t="str">
        <x:f>IF(AND(L5183&gt;=H5183+I5183+J5183,M5183&gt;L5183,F5183&lt;&gt;""),"PASS","FAIL")</x:f>
        <x:v>PASS</x:v>
      </x:c>
      <x:c r="T5183" t="n">
        <x:v>6</x:v>
      </x:c>
      <x:c r="U5183" t="str">
        <x:v>pickup_after_delivery_completion_plus_usage_lag</x:v>
      </x:c>
    </x:row>
    <x:row r="5184">
      <x:c r="A5184" t="str">
        <x:v>Set2_200-10-3b</x:v>
      </x:c>
      <x:c r="B5184" t="str">
        <x:v>standard_same_day</x:v>
      </x:c>
      <x:c r="C5184" t="str">
        <x:v>C146</x:v>
      </x:c>
      <x:c r="D5184" s="59" t="n">
        <x:v>32</x:v>
      </x:c>
      <x:c r="E5184" s="59" t="n">
        <x:v>18</x:v>
      </x:c>
      <x:c r="F5184" s="59" t="str">
        <x:v>S1</x:v>
      </x:c>
      <x:c r="G5184" s="59" t="n">
        <x:v>522</x:v>
      </x:c>
      <x:c r="H5184" s="59" t="n">
        <x:v>558</x:v>
      </x:c>
      <x:c r="I5184" s="59" t="n">
        <x:v>10</x:v>
      </x:c>
      <x:c r="J5184" s="60" t="n">
        <x:f>'参数'!$C$5</x:f>
        <x:v>360</x:v>
      </x:c>
      <x:c r="K5184" s="60" t="n">
        <x:f>'参数'!$D$5</x:f>
        <x:v>240</x:v>
      </x:c>
      <x:c r="L5184" s="60" t="n">
        <x:f>H5184+I5184+J5184</x:f>
        <x:v>928</x:v>
      </x:c>
      <x:c r="M5184" s="60" t="n">
        <x:f>L5184+K5184</x:f>
        <x:v>1168</x:v>
      </x:c>
      <x:c r="N5184" s="60" t="n">
        <x:f>'参数'!$B$10</x:f>
        <x:v>1</x:v>
      </x:c>
      <x:c r="O5184" s="60" t="n">
        <x:f>N5184*'参数'!$B$11</x:f>
        <x:v>2</x:v>
      </x:c>
      <x:c r="P5184" s="60" t="n">
        <x:f>N5184*'参数'!$B$12</x:f>
        <x:v>1</x:v>
      </x:c>
      <x:c r="Q5184" t="str">
        <x:f>C5184&amp;"d"</x:f>
        <x:v>C146d</x:v>
      </x:c>
      <x:c r="R5184" t="str">
        <x:f>C5184&amp;"p"</x:f>
        <x:v>C146p</x:v>
      </x:c>
      <x:c r="S5184" t="str">
        <x:f>IF(AND(L5184&gt;=H5184+I5184+J5184,M5184&gt;L5184,F5184&lt;&gt;""),"PASS","FAIL")</x:f>
        <x:v>PASS</x:v>
      </x:c>
      <x:c r="T5184" t="n">
        <x:v>12</x:v>
      </x:c>
      <x:c r="U5184" t="str">
        <x:v>pickup_after_delivery_completion_plus_usage_lag</x:v>
      </x:c>
    </x:row>
    <x:row r="5185">
      <x:c r="A5185" t="str">
        <x:v>Set2_200-10-3b</x:v>
      </x:c>
      <x:c r="B5185" t="str">
        <x:v>standard_same_day</x:v>
      </x:c>
      <x:c r="C5185" t="str">
        <x:v>C147</x:v>
      </x:c>
      <x:c r="D5185" s="59" t="n">
        <x:v>26</x:v>
      </x:c>
      <x:c r="E5185" s="59" t="n">
        <x:v>28</x:v>
      </x:c>
      <x:c r="F5185" s="59" t="str">
        <x:v>S1</x:v>
      </x:c>
      <x:c r="G5185" s="59" t="n">
        <x:v>480</x:v>
      </x:c>
      <x:c r="H5185" s="59" t="n">
        <x:v>492</x:v>
      </x:c>
      <x:c r="I5185" s="59" t="n">
        <x:v>10</x:v>
      </x:c>
      <x:c r="J5185" s="60" t="n">
        <x:f>'参数'!$C$5</x:f>
        <x:v>360</x:v>
      </x:c>
      <x:c r="K5185" s="60" t="n">
        <x:f>'参数'!$D$5</x:f>
        <x:v>240</x:v>
      </x:c>
      <x:c r="L5185" s="60" t="n">
        <x:f>H5185+I5185+J5185</x:f>
        <x:v>862</x:v>
      </x:c>
      <x:c r="M5185" s="60" t="n">
        <x:f>L5185+K5185</x:f>
        <x:v>1102</x:v>
      </x:c>
      <x:c r="N5185" s="60" t="n">
        <x:f>'参数'!$B$10</x:f>
        <x:v>1</x:v>
      </x:c>
      <x:c r="O5185" s="60" t="n">
        <x:f>N5185*'参数'!$B$11</x:f>
        <x:v>2</x:v>
      </x:c>
      <x:c r="P5185" s="60" t="n">
        <x:f>N5185*'参数'!$B$12</x:f>
        <x:v>1</x:v>
      </x:c>
      <x:c r="Q5185" t="str">
        <x:f>C5185&amp;"d"</x:f>
        <x:v>C147d</x:v>
      </x:c>
      <x:c r="R5185" t="str">
        <x:f>C5185&amp;"p"</x:f>
        <x:v>C147p</x:v>
      </x:c>
      <x:c r="S5185" t="str">
        <x:f>IF(AND(L5185&gt;=H5185+I5185+J5185,M5185&gt;L5185,F5185&lt;&gt;""),"PASS","FAIL")</x:f>
        <x:v>PASS</x:v>
      </x:c>
      <x:c r="T5185" t="n">
        <x:v>6</x:v>
      </x:c>
      <x:c r="U5185" t="str">
        <x:v>pickup_after_delivery_completion_plus_usage_lag</x:v>
      </x:c>
    </x:row>
    <x:row r="5186">
      <x:c r="A5186" t="str">
        <x:v>Set2_200-10-3b</x:v>
      </x:c>
      <x:c r="B5186" t="str">
        <x:v>standard_same_day</x:v>
      </x:c>
      <x:c r="C5186" t="str">
        <x:v>C148</x:v>
      </x:c>
      <x:c r="D5186" s="59" t="n">
        <x:v>33</x:v>
      </x:c>
      <x:c r="E5186" s="59" t="n">
        <x:v>16</x:v>
      </x:c>
      <x:c r="F5186" s="59" t="str">
        <x:v>S1</x:v>
      </x:c>
      <x:c r="G5186" s="59" t="n">
        <x:v>247</x:v>
      </x:c>
      <x:c r="H5186" s="59" t="n">
        <x:v>275</x:v>
      </x:c>
      <x:c r="I5186" s="59" t="n">
        <x:v>10</x:v>
      </x:c>
      <x:c r="J5186" s="60" t="n">
        <x:f>'参数'!$C$5</x:f>
        <x:v>360</x:v>
      </x:c>
      <x:c r="K5186" s="60" t="n">
        <x:f>'参数'!$D$5</x:f>
        <x:v>240</x:v>
      </x:c>
      <x:c r="L5186" s="60" t="n">
        <x:f>H5186+I5186+J5186</x:f>
        <x:v>645</x:v>
      </x:c>
      <x:c r="M5186" s="60" t="n">
        <x:f>L5186+K5186</x:f>
        <x:v>885</x:v>
      </x:c>
      <x:c r="N5186" s="60" t="n">
        <x:f>'参数'!$B$10</x:f>
        <x:v>1</x:v>
      </x:c>
      <x:c r="O5186" s="60" t="n">
        <x:f>N5186*'参数'!$B$11</x:f>
        <x:v>2</x:v>
      </x:c>
      <x:c r="P5186" s="60" t="n">
        <x:f>N5186*'参数'!$B$12</x:f>
        <x:v>1</x:v>
      </x:c>
      <x:c r="Q5186" t="str">
        <x:f>C5186&amp;"d"</x:f>
        <x:v>C148d</x:v>
      </x:c>
      <x:c r="R5186" t="str">
        <x:f>C5186&amp;"p"</x:f>
        <x:v>C148p</x:v>
      </x:c>
      <x:c r="S5186" t="str">
        <x:f>IF(AND(L5186&gt;=H5186+I5186+J5186,M5186&gt;L5186,F5186&lt;&gt;""),"PASS","FAIL")</x:f>
        <x:v>PASS</x:v>
      </x:c>
      <x:c r="T5186" t="n">
        <x:v>0</x:v>
      </x:c>
      <x:c r="U5186" t="str">
        <x:v>pickup_after_delivery_completion_plus_usage_lag</x:v>
      </x:c>
    </x:row>
    <x:row r="5187">
      <x:c r="A5187" t="str">
        <x:v>Set2_200-10-3b</x:v>
      </x:c>
      <x:c r="B5187" t="str">
        <x:v>standard_same_day</x:v>
      </x:c>
      <x:c r="C5187" t="str">
        <x:v>C149</x:v>
      </x:c>
      <x:c r="D5187" s="59" t="n">
        <x:v>43</x:v>
      </x:c>
      <x:c r="E5187" s="59" t="n">
        <x:v>21</x:v>
      </x:c>
      <x:c r="F5187" s="59" t="str">
        <x:v>S4</x:v>
      </x:c>
      <x:c r="G5187" s="59" t="n">
        <x:v>276</x:v>
      </x:c>
      <x:c r="H5187" s="59" t="n">
        <x:v>300</x:v>
      </x:c>
      <x:c r="I5187" s="59" t="n">
        <x:v>10</x:v>
      </x:c>
      <x:c r="J5187" s="60" t="n">
        <x:f>'参数'!$C$5</x:f>
        <x:v>360</x:v>
      </x:c>
      <x:c r="K5187" s="60" t="n">
        <x:f>'参数'!$D$5</x:f>
        <x:v>240</x:v>
      </x:c>
      <x:c r="L5187" s="60" t="n">
        <x:f>H5187+I5187+J5187</x:f>
        <x:v>670</x:v>
      </x:c>
      <x:c r="M5187" s="60" t="n">
        <x:f>L5187+K5187</x:f>
        <x:v>910</x:v>
      </x:c>
      <x:c r="N5187" s="60" t="n">
        <x:f>'参数'!$B$10</x:f>
        <x:v>1</x:v>
      </x:c>
      <x:c r="O5187" s="60" t="n">
        <x:f>N5187*'参数'!$B$11</x:f>
        <x:v>2</x:v>
      </x:c>
      <x:c r="P5187" s="60" t="n">
        <x:f>N5187*'参数'!$B$12</x:f>
        <x:v>1</x:v>
      </x:c>
      <x:c r="Q5187" t="str">
        <x:f>C5187&amp;"d"</x:f>
        <x:v>C149d</x:v>
      </x:c>
      <x:c r="R5187" t="str">
        <x:f>C5187&amp;"p"</x:f>
        <x:v>C149p</x:v>
      </x:c>
      <x:c r="S5187" t="str">
        <x:f>IF(AND(L5187&gt;=H5187+I5187+J5187,M5187&gt;L5187,F5187&lt;&gt;""),"PASS","FAIL")</x:f>
        <x:v>PASS</x:v>
      </x:c>
      <x:c r="T5187" t="n">
        <x:v>9</x:v>
      </x:c>
      <x:c r="U5187" t="str">
        <x:v>pickup_after_delivery_completion_plus_usage_lag</x:v>
      </x:c>
    </x:row>
    <x:row r="5188">
      <x:c r="A5188" t="str">
        <x:v>Set2_200-10-3b</x:v>
      </x:c>
      <x:c r="B5188" t="str">
        <x:v>standard_same_day</x:v>
      </x:c>
      <x:c r="C5188" t="str">
        <x:v>C150</x:v>
      </x:c>
      <x:c r="D5188" s="59" t="n">
        <x:v>42</x:v>
      </x:c>
      <x:c r="E5188" s="59" t="n">
        <x:v>26</x:v>
      </x:c>
      <x:c r="F5188" s="59" t="str">
        <x:v>S4</x:v>
      </x:c>
      <x:c r="G5188" s="59" t="n">
        <x:v>441</x:v>
      </x:c>
      <x:c r="H5188" s="59" t="n">
        <x:v>477</x:v>
      </x:c>
      <x:c r="I5188" s="59" t="n">
        <x:v>10</x:v>
      </x:c>
      <x:c r="J5188" s="60" t="n">
        <x:f>'参数'!$C$5</x:f>
        <x:v>360</x:v>
      </x:c>
      <x:c r="K5188" s="60" t="n">
        <x:f>'参数'!$D$5</x:f>
        <x:v>240</x:v>
      </x:c>
      <x:c r="L5188" s="60" t="n">
        <x:f>H5188+I5188+J5188</x:f>
        <x:v>847</x:v>
      </x:c>
      <x:c r="M5188" s="60" t="n">
        <x:f>L5188+K5188</x:f>
        <x:v>1087</x:v>
      </x:c>
      <x:c r="N5188" s="60" t="n">
        <x:f>'参数'!$B$10</x:f>
        <x:v>1</x:v>
      </x:c>
      <x:c r="O5188" s="60" t="n">
        <x:f>N5188*'参数'!$B$11</x:f>
        <x:v>2</x:v>
      </x:c>
      <x:c r="P5188" s="60" t="n">
        <x:f>N5188*'参数'!$B$12</x:f>
        <x:v>1</x:v>
      </x:c>
      <x:c r="Q5188" t="str">
        <x:f>C5188&amp;"d"</x:f>
        <x:v>C150d</x:v>
      </x:c>
      <x:c r="R5188" t="str">
        <x:f>C5188&amp;"p"</x:f>
        <x:v>C150p</x:v>
      </x:c>
      <x:c r="S5188" t="str">
        <x:f>IF(AND(L5188&gt;=H5188+I5188+J5188,M5188&gt;L5188,F5188&lt;&gt;""),"PASS","FAIL")</x:f>
        <x:v>PASS</x:v>
      </x:c>
      <x:c r="T5188" t="n">
        <x:v>8</x:v>
      </x:c>
      <x:c r="U5188" t="str">
        <x:v>pickup_after_delivery_completion_plus_usage_lag</x:v>
      </x:c>
    </x:row>
    <x:row r="5189">
      <x:c r="A5189" t="str">
        <x:v>Set2_200-10-3b</x:v>
      </x:c>
      <x:c r="B5189" t="str">
        <x:v>standard_same_day</x:v>
      </x:c>
      <x:c r="C5189" t="str">
        <x:v>C151</x:v>
      </x:c>
      <x:c r="D5189" s="59" t="n">
        <x:v>47</x:v>
      </x:c>
      <x:c r="E5189" s="59" t="n">
        <x:v>40</x:v>
      </x:c>
      <x:c r="F5189" s="59" t="str">
        <x:v>S4</x:v>
      </x:c>
      <x:c r="G5189" s="59" t="n">
        <x:v>508</x:v>
      </x:c>
      <x:c r="H5189" s="59" t="n">
        <x:v>522</x:v>
      </x:c>
      <x:c r="I5189" s="59" t="n">
        <x:v>10</x:v>
      </x:c>
      <x:c r="J5189" s="60" t="n">
        <x:f>'参数'!$C$5</x:f>
        <x:v>360</x:v>
      </x:c>
      <x:c r="K5189" s="60" t="n">
        <x:f>'参数'!$D$5</x:f>
        <x:v>240</x:v>
      </x:c>
      <x:c r="L5189" s="60" t="n">
        <x:f>H5189+I5189+J5189</x:f>
        <x:v>892</x:v>
      </x:c>
      <x:c r="M5189" s="60" t="n">
        <x:f>L5189+K5189</x:f>
        <x:v>1132</x:v>
      </x:c>
      <x:c r="N5189" s="60" t="n">
        <x:f>'参数'!$B$10</x:f>
        <x:v>1</x:v>
      </x:c>
      <x:c r="O5189" s="60" t="n">
        <x:f>N5189*'参数'!$B$11</x:f>
        <x:v>2</x:v>
      </x:c>
      <x:c r="P5189" s="60" t="n">
        <x:f>N5189*'参数'!$B$12</x:f>
        <x:v>1</x:v>
      </x:c>
      <x:c r="Q5189" t="str">
        <x:f>C5189&amp;"d"</x:f>
        <x:v>C151d</x:v>
      </x:c>
      <x:c r="R5189" t="str">
        <x:f>C5189&amp;"p"</x:f>
        <x:v>C151p</x:v>
      </x:c>
      <x:c r="S5189" t="str">
        <x:f>IF(AND(L5189&gt;=H5189+I5189+J5189,M5189&gt;L5189,F5189&lt;&gt;""),"PASS","FAIL")</x:f>
        <x:v>PASS</x:v>
      </x:c>
      <x:c r="T5189" t="n">
        <x:v>12</x:v>
      </x:c>
      <x:c r="U5189" t="str">
        <x:v>pickup_after_delivery_completion_plus_usage_lag</x:v>
      </x:c>
    </x:row>
    <x:row r="5190">
      <x:c r="A5190" t="str">
        <x:v>Set2_200-10-3b</x:v>
      </x:c>
      <x:c r="B5190" t="str">
        <x:v>standard_same_day</x:v>
      </x:c>
      <x:c r="C5190" t="str">
        <x:v>C152</x:v>
      </x:c>
      <x:c r="D5190" s="59" t="n">
        <x:v>34</x:v>
      </x:c>
      <x:c r="E5190" s="59" t="n">
        <x:v>15</x:v>
      </x:c>
      <x:c r="F5190" s="59" t="str">
        <x:v>S1</x:v>
      </x:c>
      <x:c r="G5190" s="59" t="n">
        <x:v>383</x:v>
      </x:c>
      <x:c r="H5190" s="59" t="n">
        <x:v>403</x:v>
      </x:c>
      <x:c r="I5190" s="59" t="n">
        <x:v>10</x:v>
      </x:c>
      <x:c r="J5190" s="60" t="n">
        <x:f>'参数'!$C$5</x:f>
        <x:v>360</x:v>
      </x:c>
      <x:c r="K5190" s="60" t="n">
        <x:f>'参数'!$D$5</x:f>
        <x:v>240</x:v>
      </x:c>
      <x:c r="L5190" s="60" t="n">
        <x:f>H5190+I5190+J5190</x:f>
        <x:v>773</x:v>
      </x:c>
      <x:c r="M5190" s="60" t="n">
        <x:f>L5190+K5190</x:f>
        <x:v>1013</x:v>
      </x:c>
      <x:c r="N5190" s="60" t="n">
        <x:f>'参数'!$B$10</x:f>
        <x:v>1</x:v>
      </x:c>
      <x:c r="O5190" s="60" t="n">
        <x:f>N5190*'参数'!$B$11</x:f>
        <x:v>2</x:v>
      </x:c>
      <x:c r="P5190" s="60" t="n">
        <x:f>N5190*'参数'!$B$12</x:f>
        <x:v>1</x:v>
      </x:c>
      <x:c r="Q5190" t="str">
        <x:f>C5190&amp;"d"</x:f>
        <x:v>C152d</x:v>
      </x:c>
      <x:c r="R5190" t="str">
        <x:f>C5190&amp;"p"</x:f>
        <x:v>C152p</x:v>
      </x:c>
      <x:c r="S5190" t="str">
        <x:f>IF(AND(L5190&gt;=H5190+I5190+J5190,M5190&gt;L5190,F5190&lt;&gt;""),"PASS","FAIL")</x:f>
        <x:v>PASS</x:v>
      </x:c>
      <x:c r="T5190" t="n">
        <x:v>10</x:v>
      </x:c>
      <x:c r="U5190" t="str">
        <x:v>pickup_after_delivery_completion_plus_usage_lag</x:v>
      </x:c>
    </x:row>
    <x:row r="5191">
      <x:c r="A5191" t="str">
        <x:v>Set2_200-10-3b</x:v>
      </x:c>
      <x:c r="B5191" t="str">
        <x:v>standard_same_day</x:v>
      </x:c>
      <x:c r="C5191" t="str">
        <x:v>C153</x:v>
      </x:c>
      <x:c r="D5191" s="59" t="n">
        <x:v>48</x:v>
      </x:c>
      <x:c r="E5191" s="59" t="n">
        <x:v>38</x:v>
      </x:c>
      <x:c r="F5191" s="59" t="str">
        <x:v>S4</x:v>
      </x:c>
      <x:c r="G5191" s="59" t="n">
        <x:v>65</x:v>
      </x:c>
      <x:c r="H5191" s="59" t="n">
        <x:v>77</x:v>
      </x:c>
      <x:c r="I5191" s="59" t="n">
        <x:v>10</x:v>
      </x:c>
      <x:c r="J5191" s="60" t="n">
        <x:f>'参数'!$C$5</x:f>
        <x:v>360</x:v>
      </x:c>
      <x:c r="K5191" s="60" t="n">
        <x:f>'参数'!$D$5</x:f>
        <x:v>240</x:v>
      </x:c>
      <x:c r="L5191" s="60" t="n">
        <x:f>H5191+I5191+J5191</x:f>
        <x:v>447</x:v>
      </x:c>
      <x:c r="M5191" s="60" t="n">
        <x:f>L5191+K5191</x:f>
        <x:v>687</x:v>
      </x:c>
      <x:c r="N5191" s="60" t="n">
        <x:f>'参数'!$B$10</x:f>
        <x:v>1</x:v>
      </x:c>
      <x:c r="O5191" s="60" t="n">
        <x:f>N5191*'参数'!$B$11</x:f>
        <x:v>2</x:v>
      </x:c>
      <x:c r="P5191" s="60" t="n">
        <x:f>N5191*'参数'!$B$12</x:f>
        <x:v>1</x:v>
      </x:c>
      <x:c r="Q5191" t="str">
        <x:f>C5191&amp;"d"</x:f>
        <x:v>C153d</x:v>
      </x:c>
      <x:c r="R5191" t="str">
        <x:f>C5191&amp;"p"</x:f>
        <x:v>C153p</x:v>
      </x:c>
      <x:c r="S5191" t="str">
        <x:f>IF(AND(L5191&gt;=H5191+I5191+J5191,M5191&gt;L5191,F5191&lt;&gt;""),"PASS","FAIL")</x:f>
        <x:v>PASS</x:v>
      </x:c>
      <x:c r="T5191" t="n">
        <x:v>9</x:v>
      </x:c>
      <x:c r="U5191" t="str">
        <x:v>pickup_after_delivery_completion_plus_usage_lag</x:v>
      </x:c>
    </x:row>
    <x:row r="5192">
      <x:c r="A5192" t="str">
        <x:v>Set2_200-10-3b</x:v>
      </x:c>
      <x:c r="B5192" t="str">
        <x:v>standard_same_day</x:v>
      </x:c>
      <x:c r="C5192" t="str">
        <x:v>C154</x:v>
      </x:c>
      <x:c r="D5192" s="59" t="n">
        <x:v>38</x:v>
      </x:c>
      <x:c r="E5192" s="59" t="n">
        <x:v>32</x:v>
      </x:c>
      <x:c r="F5192" s="59" t="str">
        <x:v>S4</x:v>
      </x:c>
      <x:c r="G5192" s="59" t="n">
        <x:v>596</x:v>
      </x:c>
      <x:c r="H5192" s="59" t="n">
        <x:v>612</x:v>
      </x:c>
      <x:c r="I5192" s="59" t="n">
        <x:v>10</x:v>
      </x:c>
      <x:c r="J5192" s="60" t="n">
        <x:f>'参数'!$C$5</x:f>
        <x:v>360</x:v>
      </x:c>
      <x:c r="K5192" s="60" t="n">
        <x:f>'参数'!$D$5</x:f>
        <x:v>240</x:v>
      </x:c>
      <x:c r="L5192" s="60" t="n">
        <x:f>H5192+I5192+J5192</x:f>
        <x:v>982</x:v>
      </x:c>
      <x:c r="M5192" s="60" t="n">
        <x:f>L5192+K5192</x:f>
        <x:v>1222</x:v>
      </x:c>
      <x:c r="N5192" s="60" t="n">
        <x:f>'参数'!$B$10</x:f>
        <x:v>1</x:v>
      </x:c>
      <x:c r="O5192" s="60" t="n">
        <x:f>N5192*'参数'!$B$11</x:f>
        <x:v>2</x:v>
      </x:c>
      <x:c r="P5192" s="60" t="n">
        <x:f>N5192*'参数'!$B$12</x:f>
        <x:v>1</x:v>
      </x:c>
      <x:c r="Q5192" t="str">
        <x:f>C5192&amp;"d"</x:f>
        <x:v>C154d</x:v>
      </x:c>
      <x:c r="R5192" t="str">
        <x:f>C5192&amp;"p"</x:f>
        <x:v>C154p</x:v>
      </x:c>
      <x:c r="S5192" t="str">
        <x:f>IF(AND(L5192&gt;=H5192+I5192+J5192,M5192&gt;L5192,F5192&lt;&gt;""),"PASS","FAIL")</x:f>
        <x:v>PASS</x:v>
      </x:c>
      <x:c r="T5192" t="n">
        <x:v>11</x:v>
      </x:c>
      <x:c r="U5192" t="str">
        <x:v>pickup_after_delivery_completion_plus_usage_lag</x:v>
      </x:c>
    </x:row>
    <x:row r="5193">
      <x:c r="A5193" t="str">
        <x:v>Set2_200-10-3b</x:v>
      </x:c>
      <x:c r="B5193" t="str">
        <x:v>standard_same_day</x:v>
      </x:c>
      <x:c r="C5193" t="str">
        <x:v>C155</x:v>
      </x:c>
      <x:c r="D5193" s="59" t="n">
        <x:v>44</x:v>
      </x:c>
      <x:c r="E5193" s="59" t="n">
        <x:v>15</x:v>
      </x:c>
      <x:c r="F5193" s="59" t="str">
        <x:v>S4</x:v>
      </x:c>
      <x:c r="G5193" s="59" t="n">
        <x:v>358</x:v>
      </x:c>
      <x:c r="H5193" s="59" t="n">
        <x:v>384</x:v>
      </x:c>
      <x:c r="I5193" s="59" t="n">
        <x:v>10</x:v>
      </x:c>
      <x:c r="J5193" s="60" t="n">
        <x:f>'参数'!$C$5</x:f>
        <x:v>360</x:v>
      </x:c>
      <x:c r="K5193" s="60" t="n">
        <x:f>'参数'!$D$5</x:f>
        <x:v>240</x:v>
      </x:c>
      <x:c r="L5193" s="60" t="n">
        <x:f>H5193+I5193+J5193</x:f>
        <x:v>754</x:v>
      </x:c>
      <x:c r="M5193" s="60" t="n">
        <x:f>L5193+K5193</x:f>
        <x:v>994</x:v>
      </x:c>
      <x:c r="N5193" s="60" t="n">
        <x:f>'参数'!$B$10</x:f>
        <x:v>1</x:v>
      </x:c>
      <x:c r="O5193" s="60" t="n">
        <x:f>N5193*'参数'!$B$11</x:f>
        <x:v>2</x:v>
      </x:c>
      <x:c r="P5193" s="60" t="n">
        <x:f>N5193*'参数'!$B$12</x:f>
        <x:v>1</x:v>
      </x:c>
      <x:c r="Q5193" t="str">
        <x:f>C5193&amp;"d"</x:f>
        <x:v>C155d</x:v>
      </x:c>
      <x:c r="R5193" t="str">
        <x:f>C5193&amp;"p"</x:f>
        <x:v>C155p</x:v>
      </x:c>
      <x:c r="S5193" t="str">
        <x:f>IF(AND(L5193&gt;=H5193+I5193+J5193,M5193&gt;L5193,F5193&lt;&gt;""),"PASS","FAIL")</x:f>
        <x:v>PASS</x:v>
      </x:c>
      <x:c r="T5193" t="n">
        <x:v>6</x:v>
      </x:c>
      <x:c r="U5193" t="str">
        <x:v>pickup_after_delivery_completion_plus_usage_lag</x:v>
      </x:c>
    </x:row>
    <x:row r="5194">
      <x:c r="A5194" t="str">
        <x:v>Set2_200-10-3b</x:v>
      </x:c>
      <x:c r="B5194" t="str">
        <x:v>standard_same_day</x:v>
      </x:c>
      <x:c r="C5194" t="str">
        <x:v>C156</x:v>
      </x:c>
      <x:c r="D5194" s="59" t="n">
        <x:v>31</x:v>
      </x:c>
      <x:c r="E5194" s="59" t="n">
        <x:v>25</x:v>
      </x:c>
      <x:c r="F5194" s="59" t="str">
        <x:v>S1</x:v>
      </x:c>
      <x:c r="G5194" s="59" t="n">
        <x:v>296</x:v>
      </x:c>
      <x:c r="H5194" s="59" t="n">
        <x:v>320</x:v>
      </x:c>
      <x:c r="I5194" s="59" t="n">
        <x:v>10</x:v>
      </x:c>
      <x:c r="J5194" s="60" t="n">
        <x:f>'参数'!$C$5</x:f>
        <x:v>360</x:v>
      </x:c>
      <x:c r="K5194" s="60" t="n">
        <x:f>'参数'!$D$5</x:f>
        <x:v>240</x:v>
      </x:c>
      <x:c r="L5194" s="60" t="n">
        <x:f>H5194+I5194+J5194</x:f>
        <x:v>690</x:v>
      </x:c>
      <x:c r="M5194" s="60" t="n">
        <x:f>L5194+K5194</x:f>
        <x:v>930</x:v>
      </x:c>
      <x:c r="N5194" s="60" t="n">
        <x:f>'参数'!$B$10</x:f>
        <x:v>1</x:v>
      </x:c>
      <x:c r="O5194" s="60" t="n">
        <x:f>N5194*'参数'!$B$11</x:f>
        <x:v>2</x:v>
      </x:c>
      <x:c r="P5194" s="60" t="n">
        <x:f>N5194*'参数'!$B$12</x:f>
        <x:v>1</x:v>
      </x:c>
      <x:c r="Q5194" t="str">
        <x:f>C5194&amp;"d"</x:f>
        <x:v>C156d</x:v>
      </x:c>
      <x:c r="R5194" t="str">
        <x:f>C5194&amp;"p"</x:f>
        <x:v>C156p</x:v>
      </x:c>
      <x:c r="S5194" t="str">
        <x:f>IF(AND(L5194&gt;=H5194+I5194+J5194,M5194&gt;L5194,F5194&lt;&gt;""),"PASS","FAIL")</x:f>
        <x:v>PASS</x:v>
      </x:c>
      <x:c r="T5194" t="n">
        <x:v>5</x:v>
      </x:c>
      <x:c r="U5194" t="str">
        <x:v>pickup_after_delivery_completion_plus_usage_lag</x:v>
      </x:c>
    </x:row>
    <x:row r="5195">
      <x:c r="A5195" t="str">
        <x:v>Set2_200-10-3b</x:v>
      </x:c>
      <x:c r="B5195" t="str">
        <x:v>standard_same_day</x:v>
      </x:c>
      <x:c r="C5195" t="str">
        <x:v>C157</x:v>
      </x:c>
      <x:c r="D5195" s="59" t="n">
        <x:v>44</x:v>
      </x:c>
      <x:c r="E5195" s="59" t="n">
        <x:v>29</x:v>
      </x:c>
      <x:c r="F5195" s="59" t="str">
        <x:v>S4</x:v>
      </x:c>
      <x:c r="G5195" s="59" t="n">
        <x:v>305</x:v>
      </x:c>
      <x:c r="H5195" s="59" t="n">
        <x:v>329</x:v>
      </x:c>
      <x:c r="I5195" s="59" t="n">
        <x:v>10</x:v>
      </x:c>
      <x:c r="J5195" s="60" t="n">
        <x:f>'参数'!$C$5</x:f>
        <x:v>360</x:v>
      </x:c>
      <x:c r="K5195" s="60" t="n">
        <x:f>'参数'!$D$5</x:f>
        <x:v>240</x:v>
      </x:c>
      <x:c r="L5195" s="60" t="n">
        <x:f>H5195+I5195+J5195</x:f>
        <x:v>699</x:v>
      </x:c>
      <x:c r="M5195" s="60" t="n">
        <x:f>L5195+K5195</x:f>
        <x:v>939</x:v>
      </x:c>
      <x:c r="N5195" s="60" t="n">
        <x:f>'参数'!$B$10</x:f>
        <x:v>1</x:v>
      </x:c>
      <x:c r="O5195" s="60" t="n">
        <x:f>N5195*'参数'!$B$11</x:f>
        <x:v>2</x:v>
      </x:c>
      <x:c r="P5195" s="60" t="n">
        <x:f>N5195*'参数'!$B$12</x:f>
        <x:v>1</x:v>
      </x:c>
      <x:c r="Q5195" t="str">
        <x:f>C5195&amp;"d"</x:f>
        <x:v>C157d</x:v>
      </x:c>
      <x:c r="R5195" t="str">
        <x:f>C5195&amp;"p"</x:f>
        <x:v>C157p</x:v>
      </x:c>
      <x:c r="S5195" t="str">
        <x:f>IF(AND(L5195&gt;=H5195+I5195+J5195,M5195&gt;L5195,F5195&lt;&gt;""),"PASS","FAIL")</x:f>
        <x:v>PASS</x:v>
      </x:c>
      <x:c r="T5195" t="n">
        <x:v>6</x:v>
      </x:c>
      <x:c r="U5195" t="str">
        <x:v>pickup_after_delivery_completion_plus_usage_lag</x:v>
      </x:c>
    </x:row>
    <x:row r="5196">
      <x:c r="A5196" t="str">
        <x:v>Set2_200-10-3b</x:v>
      </x:c>
      <x:c r="B5196" t="str">
        <x:v>standard_same_day</x:v>
      </x:c>
      <x:c r="C5196" t="str">
        <x:v>C158</x:v>
      </x:c>
      <x:c r="D5196" s="59" t="n">
        <x:v>49</x:v>
      </x:c>
      <x:c r="E5196" s="59" t="n">
        <x:v>17</x:v>
      </x:c>
      <x:c r="F5196" s="59" t="str">
        <x:v>S4</x:v>
      </x:c>
      <x:c r="G5196" s="59" t="n">
        <x:v>405</x:v>
      </x:c>
      <x:c r="H5196" s="59" t="n">
        <x:v>419</x:v>
      </x:c>
      <x:c r="I5196" s="59" t="n">
        <x:v>10</x:v>
      </x:c>
      <x:c r="J5196" s="60" t="n">
        <x:f>'参数'!$C$5</x:f>
        <x:v>360</x:v>
      </x:c>
      <x:c r="K5196" s="60" t="n">
        <x:f>'参数'!$D$5</x:f>
        <x:v>240</x:v>
      </x:c>
      <x:c r="L5196" s="60" t="n">
        <x:f>H5196+I5196+J5196</x:f>
        <x:v>789</x:v>
      </x:c>
      <x:c r="M5196" s="60" t="n">
        <x:f>L5196+K5196</x:f>
        <x:v>1029</x:v>
      </x:c>
      <x:c r="N5196" s="60" t="n">
        <x:f>'参数'!$B$10</x:f>
        <x:v>1</x:v>
      </x:c>
      <x:c r="O5196" s="60" t="n">
        <x:f>N5196*'参数'!$B$11</x:f>
        <x:v>2</x:v>
      </x:c>
      <x:c r="P5196" s="60" t="n">
        <x:f>N5196*'参数'!$B$12</x:f>
        <x:v>1</x:v>
      </x:c>
      <x:c r="Q5196" t="str">
        <x:f>C5196&amp;"d"</x:f>
        <x:v>C158d</x:v>
      </x:c>
      <x:c r="R5196" t="str">
        <x:f>C5196&amp;"p"</x:f>
        <x:v>C158p</x:v>
      </x:c>
      <x:c r="S5196" t="str">
        <x:f>IF(AND(L5196&gt;=H5196+I5196+J5196,M5196&gt;L5196,F5196&lt;&gt;""),"PASS","FAIL")</x:f>
        <x:v>PASS</x:v>
      </x:c>
      <x:c r="T5196" t="n">
        <x:v>5</x:v>
      </x:c>
      <x:c r="U5196" t="str">
        <x:v>pickup_after_delivery_completion_plus_usage_lag</x:v>
      </x:c>
    </x:row>
    <x:row r="5197">
      <x:c r="A5197" t="str">
        <x:v>Set2_200-10-3b</x:v>
      </x:c>
      <x:c r="B5197" t="str">
        <x:v>standard_same_day</x:v>
      </x:c>
      <x:c r="C5197" t="str">
        <x:v>C159</x:v>
      </x:c>
      <x:c r="D5197" s="59" t="n">
        <x:v>48</x:v>
      </x:c>
      <x:c r="E5197" s="59" t="n">
        <x:v>39</x:v>
      </x:c>
      <x:c r="F5197" s="59" t="str">
        <x:v>S4</x:v>
      </x:c>
      <x:c r="G5197" s="59" t="n">
        <x:v>216</x:v>
      </x:c>
      <x:c r="H5197" s="59" t="n">
        <x:v>226</x:v>
      </x:c>
      <x:c r="I5197" s="59" t="n">
        <x:v>10</x:v>
      </x:c>
      <x:c r="J5197" s="60" t="n">
        <x:f>'参数'!$C$5</x:f>
        <x:v>360</x:v>
      </x:c>
      <x:c r="K5197" s="60" t="n">
        <x:f>'参数'!$D$5</x:f>
        <x:v>240</x:v>
      </x:c>
      <x:c r="L5197" s="60" t="n">
        <x:f>H5197+I5197+J5197</x:f>
        <x:v>596</x:v>
      </x:c>
      <x:c r="M5197" s="60" t="n">
        <x:f>L5197+K5197</x:f>
        <x:v>836</x:v>
      </x:c>
      <x:c r="N5197" s="60" t="n">
        <x:f>'参数'!$B$10</x:f>
        <x:v>1</x:v>
      </x:c>
      <x:c r="O5197" s="60" t="n">
        <x:f>N5197*'参数'!$B$11</x:f>
        <x:v>2</x:v>
      </x:c>
      <x:c r="P5197" s="60" t="n">
        <x:f>N5197*'参数'!$B$12</x:f>
        <x:v>1</x:v>
      </x:c>
      <x:c r="Q5197" t="str">
        <x:f>C5197&amp;"d"</x:f>
        <x:v>C159d</x:v>
      </x:c>
      <x:c r="R5197" t="str">
        <x:f>C5197&amp;"p"</x:f>
        <x:v>C159p</x:v>
      </x:c>
      <x:c r="S5197" t="str">
        <x:f>IF(AND(L5197&gt;=H5197+I5197+J5197,M5197&gt;L5197,F5197&lt;&gt;""),"PASS","FAIL")</x:f>
        <x:v>PASS</x:v>
      </x:c>
      <x:c r="T5197" t="n">
        <x:v>5</x:v>
      </x:c>
      <x:c r="U5197" t="str">
        <x:v>pickup_after_delivery_completion_plus_usage_lag</x:v>
      </x:c>
    </x:row>
    <x:row r="5198">
      <x:c r="A5198" t="str">
        <x:v>Set2_200-10-3b</x:v>
      </x:c>
      <x:c r="B5198" t="str">
        <x:v>standard_same_day</x:v>
      </x:c>
      <x:c r="C5198" t="str">
        <x:v>C160</x:v>
      </x:c>
      <x:c r="D5198" s="59" t="n">
        <x:v>34</x:v>
      </x:c>
      <x:c r="E5198" s="59" t="n">
        <x:v>29</x:v>
      </x:c>
      <x:c r="F5198" s="59" t="str">
        <x:v>S1</x:v>
      </x:c>
      <x:c r="G5198" s="59" t="n">
        <x:v>593</x:v>
      </x:c>
      <x:c r="H5198" s="59" t="n">
        <x:v>605</x:v>
      </x:c>
      <x:c r="I5198" s="59" t="n">
        <x:v>10</x:v>
      </x:c>
      <x:c r="J5198" s="60" t="n">
        <x:f>'参数'!$C$5</x:f>
        <x:v>360</x:v>
      </x:c>
      <x:c r="K5198" s="60" t="n">
        <x:f>'参数'!$D$5</x:f>
        <x:v>240</x:v>
      </x:c>
      <x:c r="L5198" s="60" t="n">
        <x:f>H5198+I5198+J5198</x:f>
        <x:v>975</x:v>
      </x:c>
      <x:c r="M5198" s="60" t="n">
        <x:f>L5198+K5198</x:f>
        <x:v>1215</x:v>
      </x:c>
      <x:c r="N5198" s="60" t="n">
        <x:f>'参数'!$B$10</x:f>
        <x:v>1</x:v>
      </x:c>
      <x:c r="O5198" s="60" t="n">
        <x:f>N5198*'参数'!$B$11</x:f>
        <x:v>2</x:v>
      </x:c>
      <x:c r="P5198" s="60" t="n">
        <x:f>N5198*'参数'!$B$12</x:f>
        <x:v>1</x:v>
      </x:c>
      <x:c r="Q5198" t="str">
        <x:f>C5198&amp;"d"</x:f>
        <x:v>C160d</x:v>
      </x:c>
      <x:c r="R5198" t="str">
        <x:f>C5198&amp;"p"</x:f>
        <x:v>C160p</x:v>
      </x:c>
      <x:c r="S5198" t="str">
        <x:f>IF(AND(L5198&gt;=H5198+I5198+J5198,M5198&gt;L5198,F5198&lt;&gt;""),"PASS","FAIL")</x:f>
        <x:v>PASS</x:v>
      </x:c>
      <x:c r="T5198" t="n">
        <x:v>11</x:v>
      </x:c>
      <x:c r="U5198" t="str">
        <x:v>pickup_after_delivery_completion_plus_usage_lag</x:v>
      </x:c>
    </x:row>
    <x:row r="5199">
      <x:c r="A5199" t="str">
        <x:v>Set2_200-10-3b</x:v>
      </x:c>
      <x:c r="B5199" t="str">
        <x:v>standard_same_day</x:v>
      </x:c>
      <x:c r="C5199" t="str">
        <x:v>C161</x:v>
      </x:c>
      <x:c r="D5199" s="59" t="n">
        <x:v>33</x:v>
      </x:c>
      <x:c r="E5199" s="59" t="n">
        <x:v>23</x:v>
      </x:c>
      <x:c r="F5199" s="59" t="str">
        <x:v>S1</x:v>
      </x:c>
      <x:c r="G5199" s="59" t="n">
        <x:v>218</x:v>
      </x:c>
      <x:c r="H5199" s="59" t="n">
        <x:v>246</x:v>
      </x:c>
      <x:c r="I5199" s="59" t="n">
        <x:v>10</x:v>
      </x:c>
      <x:c r="J5199" s="60" t="n">
        <x:f>'参数'!$C$5</x:f>
        <x:v>360</x:v>
      </x:c>
      <x:c r="K5199" s="60" t="n">
        <x:f>'参数'!$D$5</x:f>
        <x:v>240</x:v>
      </x:c>
      <x:c r="L5199" s="60" t="n">
        <x:f>H5199+I5199+J5199</x:f>
        <x:v>616</x:v>
      </x:c>
      <x:c r="M5199" s="60" t="n">
        <x:f>L5199+K5199</x:f>
        <x:v>856</x:v>
      </x:c>
      <x:c r="N5199" s="60" t="n">
        <x:f>'参数'!$B$10</x:f>
        <x:v>1</x:v>
      </x:c>
      <x:c r="O5199" s="60" t="n">
        <x:f>N5199*'参数'!$B$11</x:f>
        <x:v>2</x:v>
      </x:c>
      <x:c r="P5199" s="60" t="n">
        <x:f>N5199*'参数'!$B$12</x:f>
        <x:v>1</x:v>
      </x:c>
      <x:c r="Q5199" t="str">
        <x:f>C5199&amp;"d"</x:f>
        <x:v>C161d</x:v>
      </x:c>
      <x:c r="R5199" t="str">
        <x:f>C5199&amp;"p"</x:f>
        <x:v>C161p</x:v>
      </x:c>
      <x:c r="S5199" t="str">
        <x:f>IF(AND(L5199&gt;=H5199+I5199+J5199,M5199&gt;L5199,F5199&lt;&gt;""),"PASS","FAIL")</x:f>
        <x:v>PASS</x:v>
      </x:c>
      <x:c r="T5199" t="n">
        <x:v>17</x:v>
      </x:c>
      <x:c r="U5199" t="str">
        <x:v>pickup_after_delivery_completion_plus_usage_lag</x:v>
      </x:c>
    </x:row>
    <x:row r="5200">
      <x:c r="A5200" t="str">
        <x:v>Set2_200-10-3b</x:v>
      </x:c>
      <x:c r="B5200" t="str">
        <x:v>standard_same_day</x:v>
      </x:c>
      <x:c r="C5200" t="str">
        <x:v>C162</x:v>
      </x:c>
      <x:c r="D5200" s="59" t="n">
        <x:v>34</x:v>
      </x:c>
      <x:c r="E5200" s="59" t="n">
        <x:v>27</x:v>
      </x:c>
      <x:c r="F5200" s="59" t="str">
        <x:v>S1</x:v>
      </x:c>
      <x:c r="G5200" s="59" t="n">
        <x:v>273</x:v>
      </x:c>
      <x:c r="H5200" s="59" t="n">
        <x:v>287</x:v>
      </x:c>
      <x:c r="I5200" s="59" t="n">
        <x:v>10</x:v>
      </x:c>
      <x:c r="J5200" s="60" t="n">
        <x:f>'参数'!$C$5</x:f>
        <x:v>360</x:v>
      </x:c>
      <x:c r="K5200" s="60" t="n">
        <x:f>'参数'!$D$5</x:f>
        <x:v>240</x:v>
      </x:c>
      <x:c r="L5200" s="60" t="n">
        <x:f>H5200+I5200+J5200</x:f>
        <x:v>657</x:v>
      </x:c>
      <x:c r="M5200" s="60" t="n">
        <x:f>L5200+K5200</x:f>
        <x:v>897</x:v>
      </x:c>
      <x:c r="N5200" s="60" t="n">
        <x:f>'参数'!$B$10</x:f>
        <x:v>1</x:v>
      </x:c>
      <x:c r="O5200" s="60" t="n">
        <x:f>N5200*'参数'!$B$11</x:f>
        <x:v>2</x:v>
      </x:c>
      <x:c r="P5200" s="60" t="n">
        <x:f>N5200*'参数'!$B$12</x:f>
        <x:v>1</x:v>
      </x:c>
      <x:c r="Q5200" t="str">
        <x:f>C5200&amp;"d"</x:f>
        <x:v>C162d</x:v>
      </x:c>
      <x:c r="R5200" t="str">
        <x:f>C5200&amp;"p"</x:f>
        <x:v>C162p</x:v>
      </x:c>
      <x:c r="S5200" t="str">
        <x:f>IF(AND(L5200&gt;=H5200+I5200+J5200,M5200&gt;L5200,F5200&lt;&gt;""),"PASS","FAIL")</x:f>
        <x:v>PASS</x:v>
      </x:c>
      <x:c r="T5200" t="n">
        <x:v>7</x:v>
      </x:c>
      <x:c r="U5200" t="str">
        <x:v>pickup_after_delivery_completion_plus_usage_lag</x:v>
      </x:c>
    </x:row>
    <x:row r="5201">
      <x:c r="A5201" t="str">
        <x:v>Set2_200-10-3b</x:v>
      </x:c>
      <x:c r="B5201" t="str">
        <x:v>standard_same_day</x:v>
      </x:c>
      <x:c r="C5201" t="str">
        <x:v>C163</x:v>
      </x:c>
      <x:c r="D5201" s="59" t="n">
        <x:v>36</x:v>
      </x:c>
      <x:c r="E5201" s="59" t="n">
        <x:v>21</x:v>
      </x:c>
      <x:c r="F5201" s="59" t="str">
        <x:v>S4</x:v>
      </x:c>
      <x:c r="G5201" s="59" t="n">
        <x:v>340</x:v>
      </x:c>
      <x:c r="H5201" s="59" t="n">
        <x:v>358</x:v>
      </x:c>
      <x:c r="I5201" s="59" t="n">
        <x:v>10</x:v>
      </x:c>
      <x:c r="J5201" s="60" t="n">
        <x:f>'参数'!$C$5</x:f>
        <x:v>360</x:v>
      </x:c>
      <x:c r="K5201" s="60" t="n">
        <x:f>'参数'!$D$5</x:f>
        <x:v>240</x:v>
      </x:c>
      <x:c r="L5201" s="60" t="n">
        <x:f>H5201+I5201+J5201</x:f>
        <x:v>728</x:v>
      </x:c>
      <x:c r="M5201" s="60" t="n">
        <x:f>L5201+K5201</x:f>
        <x:v>968</x:v>
      </x:c>
      <x:c r="N5201" s="60" t="n">
        <x:f>'参数'!$B$10</x:f>
        <x:v>1</x:v>
      </x:c>
      <x:c r="O5201" s="60" t="n">
        <x:f>N5201*'参数'!$B$11</x:f>
        <x:v>2</x:v>
      </x:c>
      <x:c r="P5201" s="60" t="n">
        <x:f>N5201*'参数'!$B$12</x:f>
        <x:v>1</x:v>
      </x:c>
      <x:c r="Q5201" t="str">
        <x:f>C5201&amp;"d"</x:f>
        <x:v>C163d</x:v>
      </x:c>
      <x:c r="R5201" t="str">
        <x:f>C5201&amp;"p"</x:f>
        <x:v>C163p</x:v>
      </x:c>
      <x:c r="S5201" t="str">
        <x:f>IF(AND(L5201&gt;=H5201+I5201+J5201,M5201&gt;L5201,F5201&lt;&gt;""),"PASS","FAIL")</x:f>
        <x:v>PASS</x:v>
      </x:c>
      <x:c r="T5201" t="n">
        <x:v>9</x:v>
      </x:c>
      <x:c r="U5201" t="str">
        <x:v>pickup_after_delivery_completion_plus_usage_lag</x:v>
      </x:c>
    </x:row>
    <x:row r="5202">
      <x:c r="A5202" t="str">
        <x:v>Set2_200-10-3b</x:v>
      </x:c>
      <x:c r="B5202" t="str">
        <x:v>standard_same_day</x:v>
      </x:c>
      <x:c r="C5202" t="str">
        <x:v>C164</x:v>
      </x:c>
      <x:c r="D5202" s="59" t="n">
        <x:v>29</x:v>
      </x:c>
      <x:c r="E5202" s="59" t="n">
        <x:v>30</x:v>
      </x:c>
      <x:c r="F5202" s="59" t="str">
        <x:v>S1</x:v>
      </x:c>
      <x:c r="G5202" s="59" t="n">
        <x:v>133</x:v>
      </x:c>
      <x:c r="H5202" s="59" t="n">
        <x:v>159</x:v>
      </x:c>
      <x:c r="I5202" s="59" t="n">
        <x:v>10</x:v>
      </x:c>
      <x:c r="J5202" s="60" t="n">
        <x:f>'参数'!$C$5</x:f>
        <x:v>360</x:v>
      </x:c>
      <x:c r="K5202" s="60" t="n">
        <x:f>'参数'!$D$5</x:f>
        <x:v>240</x:v>
      </x:c>
      <x:c r="L5202" s="60" t="n">
        <x:f>H5202+I5202+J5202</x:f>
        <x:v>529</x:v>
      </x:c>
      <x:c r="M5202" s="60" t="n">
        <x:f>L5202+K5202</x:f>
        <x:v>769</x:v>
      </x:c>
      <x:c r="N5202" s="60" t="n">
        <x:f>'参数'!$B$10</x:f>
        <x:v>1</x:v>
      </x:c>
      <x:c r="O5202" s="60" t="n">
        <x:f>N5202*'参数'!$B$11</x:f>
        <x:v>2</x:v>
      </x:c>
      <x:c r="P5202" s="60" t="n">
        <x:f>N5202*'参数'!$B$12</x:f>
        <x:v>1</x:v>
      </x:c>
      <x:c r="Q5202" t="str">
        <x:f>C5202&amp;"d"</x:f>
        <x:v>C164d</x:v>
      </x:c>
      <x:c r="R5202" t="str">
        <x:f>C5202&amp;"p"</x:f>
        <x:v>C164p</x:v>
      </x:c>
      <x:c r="S5202" t="str">
        <x:f>IF(AND(L5202&gt;=H5202+I5202+J5202,M5202&gt;L5202,F5202&lt;&gt;""),"PASS","FAIL")</x:f>
        <x:v>PASS</x:v>
      </x:c>
      <x:c r="T5202" t="n">
        <x:v>1</x:v>
      </x:c>
      <x:c r="U5202" t="str">
        <x:v>pickup_after_delivery_completion_plus_usage_lag</x:v>
      </x:c>
    </x:row>
    <x:row r="5203">
      <x:c r="A5203" t="str">
        <x:v>Set2_200-10-3b</x:v>
      </x:c>
      <x:c r="B5203" t="str">
        <x:v>standard_same_day</x:v>
      </x:c>
      <x:c r="C5203" t="str">
        <x:v>C165</x:v>
      </x:c>
      <x:c r="D5203" s="59" t="n">
        <x:v>33</x:v>
      </x:c>
      <x:c r="E5203" s="59" t="n">
        <x:v>27</x:v>
      </x:c>
      <x:c r="F5203" s="59" t="str">
        <x:v>S1</x:v>
      </x:c>
      <x:c r="G5203" s="59" t="n">
        <x:v>350</x:v>
      </x:c>
      <x:c r="H5203" s="59" t="n">
        <x:v>378</x:v>
      </x:c>
      <x:c r="I5203" s="59" t="n">
        <x:v>10</x:v>
      </x:c>
      <x:c r="J5203" s="60" t="n">
        <x:f>'参数'!$C$5</x:f>
        <x:v>360</x:v>
      </x:c>
      <x:c r="K5203" s="60" t="n">
        <x:f>'参数'!$D$5</x:f>
        <x:v>240</x:v>
      </x:c>
      <x:c r="L5203" s="60" t="n">
        <x:f>H5203+I5203+J5203</x:f>
        <x:v>748</x:v>
      </x:c>
      <x:c r="M5203" s="60" t="n">
        <x:f>L5203+K5203</x:f>
        <x:v>988</x:v>
      </x:c>
      <x:c r="N5203" s="60" t="n">
        <x:f>'参数'!$B$10</x:f>
        <x:v>1</x:v>
      </x:c>
      <x:c r="O5203" s="60" t="n">
        <x:f>N5203*'参数'!$B$11</x:f>
        <x:v>2</x:v>
      </x:c>
      <x:c r="P5203" s="60" t="n">
        <x:f>N5203*'参数'!$B$12</x:f>
        <x:v>1</x:v>
      </x:c>
      <x:c r="Q5203" t="str">
        <x:f>C5203&amp;"d"</x:f>
        <x:v>C165d</x:v>
      </x:c>
      <x:c r="R5203" t="str">
        <x:f>C5203&amp;"p"</x:f>
        <x:v>C165p</x:v>
      </x:c>
      <x:c r="S5203" t="str">
        <x:f>IF(AND(L5203&gt;=H5203+I5203+J5203,M5203&gt;L5203,F5203&lt;&gt;""),"PASS","FAIL")</x:f>
        <x:v>PASS</x:v>
      </x:c>
      <x:c r="T5203" t="n">
        <x:v>7</x:v>
      </x:c>
      <x:c r="U5203" t="str">
        <x:v>pickup_after_delivery_completion_plus_usage_lag</x:v>
      </x:c>
    </x:row>
    <x:row r="5204">
      <x:c r="A5204" t="str">
        <x:v>Set2_200-10-3b</x:v>
      </x:c>
      <x:c r="B5204" t="str">
        <x:v>standard_same_day</x:v>
      </x:c>
      <x:c r="C5204" t="str">
        <x:v>C166</x:v>
      </x:c>
      <x:c r="D5204" s="59" t="n">
        <x:v>28</x:v>
      </x:c>
      <x:c r="E5204" s="59" t="n">
        <x:v>23</x:v>
      </x:c>
      <x:c r="F5204" s="59" t="str">
        <x:v>S1</x:v>
      </x:c>
      <x:c r="G5204" s="59" t="n">
        <x:v>275</x:v>
      </x:c>
      <x:c r="H5204" s="59" t="n">
        <x:v>287</x:v>
      </x:c>
      <x:c r="I5204" s="59" t="n">
        <x:v>10</x:v>
      </x:c>
      <x:c r="J5204" s="60" t="n">
        <x:f>'参数'!$C$5</x:f>
        <x:v>360</x:v>
      </x:c>
      <x:c r="K5204" s="60" t="n">
        <x:f>'参数'!$D$5</x:f>
        <x:v>240</x:v>
      </x:c>
      <x:c r="L5204" s="60" t="n">
        <x:f>H5204+I5204+J5204</x:f>
        <x:v>657</x:v>
      </x:c>
      <x:c r="M5204" s="60" t="n">
        <x:f>L5204+K5204</x:f>
        <x:v>897</x:v>
      </x:c>
      <x:c r="N5204" s="60" t="n">
        <x:f>'参数'!$B$10</x:f>
        <x:v>1</x:v>
      </x:c>
      <x:c r="O5204" s="60" t="n">
        <x:f>N5204*'参数'!$B$11</x:f>
        <x:v>2</x:v>
      </x:c>
      <x:c r="P5204" s="60" t="n">
        <x:f>N5204*'参数'!$B$12</x:f>
        <x:v>1</x:v>
      </x:c>
      <x:c r="Q5204" t="str">
        <x:f>C5204&amp;"d"</x:f>
        <x:v>C166d</x:v>
      </x:c>
      <x:c r="R5204" t="str">
        <x:f>C5204&amp;"p"</x:f>
        <x:v>C166p</x:v>
      </x:c>
      <x:c r="S5204" t="str">
        <x:f>IF(AND(L5204&gt;=H5204+I5204+J5204,M5204&gt;L5204,F5204&lt;&gt;""),"PASS","FAIL")</x:f>
        <x:v>PASS</x:v>
      </x:c>
      <x:c r="T5204" t="n">
        <x:v>13</x:v>
      </x:c>
      <x:c r="U5204" t="str">
        <x:v>pickup_after_delivery_completion_plus_usage_lag</x:v>
      </x:c>
    </x:row>
    <x:row r="5205">
      <x:c r="A5205" t="str">
        <x:v>Set2_200-10-3b</x:v>
      </x:c>
      <x:c r="B5205" t="str">
        <x:v>standard_same_day</x:v>
      </x:c>
      <x:c r="C5205" t="str">
        <x:v>C167</x:v>
      </x:c>
      <x:c r="D5205" s="59" t="n">
        <x:v>45</x:v>
      </x:c>
      <x:c r="E5205" s="59" t="n">
        <x:v>38</x:v>
      </x:c>
      <x:c r="F5205" s="59" t="str">
        <x:v>S4</x:v>
      </x:c>
      <x:c r="G5205" s="59" t="n">
        <x:v>434</x:v>
      </x:c>
      <x:c r="H5205" s="59" t="n">
        <x:v>448</x:v>
      </x:c>
      <x:c r="I5205" s="59" t="n">
        <x:v>10</x:v>
      </x:c>
      <x:c r="J5205" s="60" t="n">
        <x:f>'参数'!$C$5</x:f>
        <x:v>360</x:v>
      </x:c>
      <x:c r="K5205" s="60" t="n">
        <x:f>'参数'!$D$5</x:f>
        <x:v>240</x:v>
      </x:c>
      <x:c r="L5205" s="60" t="n">
        <x:f>H5205+I5205+J5205</x:f>
        <x:v>818</x:v>
      </x:c>
      <x:c r="M5205" s="60" t="n">
        <x:f>L5205+K5205</x:f>
        <x:v>1058</x:v>
      </x:c>
      <x:c r="N5205" s="60" t="n">
        <x:f>'参数'!$B$10</x:f>
        <x:v>1</x:v>
      </x:c>
      <x:c r="O5205" s="60" t="n">
        <x:f>N5205*'参数'!$B$11</x:f>
        <x:v>2</x:v>
      </x:c>
      <x:c r="P5205" s="60" t="n">
        <x:f>N5205*'参数'!$B$12</x:f>
        <x:v>1</x:v>
      </x:c>
      <x:c r="Q5205" t="str">
        <x:f>C5205&amp;"d"</x:f>
        <x:v>C167d</x:v>
      </x:c>
      <x:c r="R5205" t="str">
        <x:f>C5205&amp;"p"</x:f>
        <x:v>C167p</x:v>
      </x:c>
      <x:c r="S5205" t="str">
        <x:f>IF(AND(L5205&gt;=H5205+I5205+J5205,M5205&gt;L5205,F5205&lt;&gt;""),"PASS","FAIL")</x:f>
        <x:v>PASS</x:v>
      </x:c>
      <x:c r="T5205" t="n">
        <x:v>6</x:v>
      </x:c>
      <x:c r="U5205" t="str">
        <x:v>pickup_after_delivery_completion_plus_usage_lag</x:v>
      </x:c>
    </x:row>
    <x:row r="5206">
      <x:c r="A5206" t="str">
        <x:v>Set2_200-10-3b</x:v>
      </x:c>
      <x:c r="B5206" t="str">
        <x:v>standard_same_day</x:v>
      </x:c>
      <x:c r="C5206" t="str">
        <x:v>C168</x:v>
      </x:c>
      <x:c r="D5206" s="59" t="n">
        <x:v>29</x:v>
      </x:c>
      <x:c r="E5206" s="59" t="n">
        <x:v>32</x:v>
      </x:c>
      <x:c r="F5206" s="59" t="str">
        <x:v>S1</x:v>
      </x:c>
      <x:c r="G5206" s="59" t="n">
        <x:v>317</x:v>
      </x:c>
      <x:c r="H5206" s="59" t="n">
        <x:v>327</x:v>
      </x:c>
      <x:c r="I5206" s="59" t="n">
        <x:v>10</x:v>
      </x:c>
      <x:c r="J5206" s="60" t="n">
        <x:f>'参数'!$C$5</x:f>
        <x:v>360</x:v>
      </x:c>
      <x:c r="K5206" s="60" t="n">
        <x:f>'参数'!$D$5</x:f>
        <x:v>240</x:v>
      </x:c>
      <x:c r="L5206" s="60" t="n">
        <x:f>H5206+I5206+J5206</x:f>
        <x:v>697</x:v>
      </x:c>
      <x:c r="M5206" s="60" t="n">
        <x:f>L5206+K5206</x:f>
        <x:v>937</x:v>
      </x:c>
      <x:c r="N5206" s="60" t="n">
        <x:f>'参数'!$B$10</x:f>
        <x:v>1</x:v>
      </x:c>
      <x:c r="O5206" s="60" t="n">
        <x:f>N5206*'参数'!$B$11</x:f>
        <x:v>2</x:v>
      </x:c>
      <x:c r="P5206" s="60" t="n">
        <x:f>N5206*'参数'!$B$12</x:f>
        <x:v>1</x:v>
      </x:c>
      <x:c r="Q5206" t="str">
        <x:f>C5206&amp;"d"</x:f>
        <x:v>C168d</x:v>
      </x:c>
      <x:c r="R5206" t="str">
        <x:f>C5206&amp;"p"</x:f>
        <x:v>C168p</x:v>
      </x:c>
      <x:c r="S5206" t="str">
        <x:f>IF(AND(L5206&gt;=H5206+I5206+J5206,M5206&gt;L5206,F5206&lt;&gt;""),"PASS","FAIL")</x:f>
        <x:v>PASS</x:v>
      </x:c>
      <x:c r="T5206" t="n">
        <x:v>7</x:v>
      </x:c>
      <x:c r="U5206" t="str">
        <x:v>pickup_after_delivery_completion_plus_usage_lag</x:v>
      </x:c>
    </x:row>
    <x:row r="5207">
      <x:c r="A5207" t="str">
        <x:v>Set2_200-10-3b</x:v>
      </x:c>
      <x:c r="B5207" t="str">
        <x:v>standard_same_day</x:v>
      </x:c>
      <x:c r="C5207" t="str">
        <x:v>C169</x:v>
      </x:c>
      <x:c r="D5207" s="59" t="n">
        <x:v>40</x:v>
      </x:c>
      <x:c r="E5207" s="59" t="n">
        <x:v>36</x:v>
      </x:c>
      <x:c r="F5207" s="59" t="str">
        <x:v>S4</x:v>
      </x:c>
      <x:c r="G5207" s="59" t="n">
        <x:v>94</x:v>
      </x:c>
      <x:c r="H5207" s="59" t="n">
        <x:v>120</x:v>
      </x:c>
      <x:c r="I5207" s="59" t="n">
        <x:v>10</x:v>
      </x:c>
      <x:c r="J5207" s="60" t="n">
        <x:f>'参数'!$C$5</x:f>
        <x:v>360</x:v>
      </x:c>
      <x:c r="K5207" s="60" t="n">
        <x:f>'参数'!$D$5</x:f>
        <x:v>240</x:v>
      </x:c>
      <x:c r="L5207" s="60" t="n">
        <x:f>H5207+I5207+J5207</x:f>
        <x:v>490</x:v>
      </x:c>
      <x:c r="M5207" s="60" t="n">
        <x:f>L5207+K5207</x:f>
        <x:v>730</x:v>
      </x:c>
      <x:c r="N5207" s="60" t="n">
        <x:f>'参数'!$B$10</x:f>
        <x:v>1</x:v>
      </x:c>
      <x:c r="O5207" s="60" t="n">
        <x:f>N5207*'参数'!$B$11</x:f>
        <x:v>2</x:v>
      </x:c>
      <x:c r="P5207" s="60" t="n">
        <x:f>N5207*'参数'!$B$12</x:f>
        <x:v>1</x:v>
      </x:c>
      <x:c r="Q5207" t="str">
        <x:f>C5207&amp;"d"</x:f>
        <x:v>C169d</x:v>
      </x:c>
      <x:c r="R5207" t="str">
        <x:f>C5207&amp;"p"</x:f>
        <x:v>C169p</x:v>
      </x:c>
      <x:c r="S5207" t="str">
        <x:f>IF(AND(L5207&gt;=H5207+I5207+J5207,M5207&gt;L5207,F5207&lt;&gt;""),"PASS","FAIL")</x:f>
        <x:v>PASS</x:v>
      </x:c>
      <x:c r="T5207" t="n">
        <x:v>6</x:v>
      </x:c>
      <x:c r="U5207" t="str">
        <x:v>pickup_after_delivery_completion_plus_usage_lag</x:v>
      </x:c>
    </x:row>
    <x:row r="5208">
      <x:c r="A5208" t="str">
        <x:v>Set2_200-10-3b</x:v>
      </x:c>
      <x:c r="B5208" t="str">
        <x:v>standard_same_day</x:v>
      </x:c>
      <x:c r="C5208" t="str">
        <x:v>C170</x:v>
      </x:c>
      <x:c r="D5208" s="59" t="n">
        <x:v>35</x:v>
      </x:c>
      <x:c r="E5208" s="59" t="n">
        <x:v>16</x:v>
      </x:c>
      <x:c r="F5208" s="59" t="str">
        <x:v>S4</x:v>
      </x:c>
      <x:c r="G5208" s="59" t="n">
        <x:v>522</x:v>
      </x:c>
      <x:c r="H5208" s="59" t="n">
        <x:v>534</x:v>
      </x:c>
      <x:c r="I5208" s="59" t="n">
        <x:v>10</x:v>
      </x:c>
      <x:c r="J5208" s="60" t="n">
        <x:f>'参数'!$C$5</x:f>
        <x:v>360</x:v>
      </x:c>
      <x:c r="K5208" s="60" t="n">
        <x:f>'参数'!$D$5</x:f>
        <x:v>240</x:v>
      </x:c>
      <x:c r="L5208" s="60" t="n">
        <x:f>H5208+I5208+J5208</x:f>
        <x:v>904</x:v>
      </x:c>
      <x:c r="M5208" s="60" t="n">
        <x:f>L5208+K5208</x:f>
        <x:v>1144</x:v>
      </x:c>
      <x:c r="N5208" s="60" t="n">
        <x:f>'参数'!$B$10</x:f>
        <x:v>1</x:v>
      </x:c>
      <x:c r="O5208" s="60" t="n">
        <x:f>N5208*'参数'!$B$11</x:f>
        <x:v>2</x:v>
      </x:c>
      <x:c r="P5208" s="60" t="n">
        <x:f>N5208*'参数'!$B$12</x:f>
        <x:v>1</x:v>
      </x:c>
      <x:c r="Q5208" t="str">
        <x:f>C5208&amp;"d"</x:f>
        <x:v>C170d</x:v>
      </x:c>
      <x:c r="R5208" t="str">
        <x:f>C5208&amp;"p"</x:f>
        <x:v>C170p</x:v>
      </x:c>
      <x:c r="S5208" t="str">
        <x:f>IF(AND(L5208&gt;=H5208+I5208+J5208,M5208&gt;L5208,F5208&lt;&gt;""),"PASS","FAIL")</x:f>
        <x:v>PASS</x:v>
      </x:c>
      <x:c r="T5208" t="n">
        <x:v>5</x:v>
      </x:c>
      <x:c r="U5208" t="str">
        <x:v>pickup_after_delivery_completion_plus_usage_lag</x:v>
      </x:c>
    </x:row>
    <x:row r="5209">
      <x:c r="A5209" t="str">
        <x:v>Set2_200-10-3b</x:v>
      </x:c>
      <x:c r="B5209" t="str">
        <x:v>standard_same_day</x:v>
      </x:c>
      <x:c r="C5209" t="str">
        <x:v>C171</x:v>
      </x:c>
      <x:c r="D5209" s="59" t="n">
        <x:v>44</x:v>
      </x:c>
      <x:c r="E5209" s="59" t="n">
        <x:v>30</x:v>
      </x:c>
      <x:c r="F5209" s="59" t="str">
        <x:v>S4</x:v>
      </x:c>
      <x:c r="G5209" s="59" t="n">
        <x:v>434</x:v>
      </x:c>
      <x:c r="H5209" s="59" t="n">
        <x:v>470</x:v>
      </x:c>
      <x:c r="I5209" s="59" t="n">
        <x:v>10</x:v>
      </x:c>
      <x:c r="J5209" s="60" t="n">
        <x:f>'参数'!$C$5</x:f>
        <x:v>360</x:v>
      </x:c>
      <x:c r="K5209" s="60" t="n">
        <x:f>'参数'!$D$5</x:f>
        <x:v>240</x:v>
      </x:c>
      <x:c r="L5209" s="60" t="n">
        <x:f>H5209+I5209+J5209</x:f>
        <x:v>840</x:v>
      </x:c>
      <x:c r="M5209" s="60" t="n">
        <x:f>L5209+K5209</x:f>
        <x:v>1080</x:v>
      </x:c>
      <x:c r="N5209" s="60" t="n">
        <x:f>'参数'!$B$10</x:f>
        <x:v>1</x:v>
      </x:c>
      <x:c r="O5209" s="60" t="n">
        <x:f>N5209*'参数'!$B$11</x:f>
        <x:v>2</x:v>
      </x:c>
      <x:c r="P5209" s="60" t="n">
        <x:f>N5209*'参数'!$B$12</x:f>
        <x:v>1</x:v>
      </x:c>
      <x:c r="Q5209" t="str">
        <x:f>C5209&amp;"d"</x:f>
        <x:v>C171d</x:v>
      </x:c>
      <x:c r="R5209" t="str">
        <x:f>C5209&amp;"p"</x:f>
        <x:v>C171p</x:v>
      </x:c>
      <x:c r="S5209" t="str">
        <x:f>IF(AND(L5209&gt;=H5209+I5209+J5209,M5209&gt;L5209,F5209&lt;&gt;""),"PASS","FAIL")</x:f>
        <x:v>PASS</x:v>
      </x:c>
      <x:c r="T5209" t="n">
        <x:v>4</x:v>
      </x:c>
      <x:c r="U5209" t="str">
        <x:v>pickup_after_delivery_completion_plus_usage_lag</x:v>
      </x:c>
    </x:row>
    <x:row r="5210">
      <x:c r="A5210" t="str">
        <x:v>Set2_200-10-3b</x:v>
      </x:c>
      <x:c r="B5210" t="str">
        <x:v>standard_same_day</x:v>
      </x:c>
      <x:c r="C5210" t="str">
        <x:v>C172</x:v>
      </x:c>
      <x:c r="D5210" s="59" t="n">
        <x:v>27</x:v>
      </x:c>
      <x:c r="E5210" s="59" t="n">
        <x:v>22</x:v>
      </x:c>
      <x:c r="F5210" s="59" t="str">
        <x:v>S1</x:v>
      </x:c>
      <x:c r="G5210" s="59" t="n">
        <x:v>119</x:v>
      </x:c>
      <x:c r="H5210" s="59" t="n">
        <x:v>139</x:v>
      </x:c>
      <x:c r="I5210" s="59" t="n">
        <x:v>10</x:v>
      </x:c>
      <x:c r="J5210" s="60" t="n">
        <x:f>'参数'!$C$5</x:f>
        <x:v>360</x:v>
      </x:c>
      <x:c r="K5210" s="60" t="n">
        <x:f>'参数'!$D$5</x:f>
        <x:v>240</x:v>
      </x:c>
      <x:c r="L5210" s="60" t="n">
        <x:f>H5210+I5210+J5210</x:f>
        <x:v>509</x:v>
      </x:c>
      <x:c r="M5210" s="60" t="n">
        <x:f>L5210+K5210</x:f>
        <x:v>749</x:v>
      </x:c>
      <x:c r="N5210" s="60" t="n">
        <x:f>'参数'!$B$10</x:f>
        <x:v>1</x:v>
      </x:c>
      <x:c r="O5210" s="60" t="n">
        <x:f>N5210*'参数'!$B$11</x:f>
        <x:v>2</x:v>
      </x:c>
      <x:c r="P5210" s="60" t="n">
        <x:f>N5210*'参数'!$B$12</x:f>
        <x:v>1</x:v>
      </x:c>
      <x:c r="Q5210" t="str">
        <x:f>C5210&amp;"d"</x:f>
        <x:v>C172d</x:v>
      </x:c>
      <x:c r="R5210" t="str">
        <x:f>C5210&amp;"p"</x:f>
        <x:v>C172p</x:v>
      </x:c>
      <x:c r="S5210" t="str">
        <x:f>IF(AND(L5210&gt;=H5210+I5210+J5210,M5210&gt;L5210,F5210&lt;&gt;""),"PASS","FAIL")</x:f>
        <x:v>PASS</x:v>
      </x:c>
      <x:c r="T5210" t="n">
        <x:v>4</x:v>
      </x:c>
      <x:c r="U5210" t="str">
        <x:v>pickup_after_delivery_completion_plus_usage_lag</x:v>
      </x:c>
    </x:row>
    <x:row r="5211">
      <x:c r="A5211" t="str">
        <x:v>Set2_200-10-3b</x:v>
      </x:c>
      <x:c r="B5211" t="str">
        <x:v>standard_same_day</x:v>
      </x:c>
      <x:c r="C5211" t="str">
        <x:v>C173</x:v>
      </x:c>
      <x:c r="D5211" s="59" t="n">
        <x:v>47</x:v>
      </x:c>
      <x:c r="E5211" s="59" t="n">
        <x:v>33</x:v>
      </x:c>
      <x:c r="F5211" s="59" t="str">
        <x:v>S4</x:v>
      </x:c>
      <x:c r="G5211" s="59" t="n">
        <x:v>330</x:v>
      </x:c>
      <x:c r="H5211" s="59" t="n">
        <x:v>340</x:v>
      </x:c>
      <x:c r="I5211" s="59" t="n">
        <x:v>10</x:v>
      </x:c>
      <x:c r="J5211" s="60" t="n">
        <x:f>'参数'!$C$5</x:f>
        <x:v>360</x:v>
      </x:c>
      <x:c r="K5211" s="60" t="n">
        <x:f>'参数'!$D$5</x:f>
        <x:v>240</x:v>
      </x:c>
      <x:c r="L5211" s="60" t="n">
        <x:f>H5211+I5211+J5211</x:f>
        <x:v>710</x:v>
      </x:c>
      <x:c r="M5211" s="60" t="n">
        <x:f>L5211+K5211</x:f>
        <x:v>950</x:v>
      </x:c>
      <x:c r="N5211" s="60" t="n">
        <x:f>'参数'!$B$10</x:f>
        <x:v>1</x:v>
      </x:c>
      <x:c r="O5211" s="60" t="n">
        <x:f>N5211*'参数'!$B$11</x:f>
        <x:v>2</x:v>
      </x:c>
      <x:c r="P5211" s="60" t="n">
        <x:f>N5211*'参数'!$B$12</x:f>
        <x:v>1</x:v>
      </x:c>
      <x:c r="Q5211" t="str">
        <x:f>C5211&amp;"d"</x:f>
        <x:v>C173d</x:v>
      </x:c>
      <x:c r="R5211" t="str">
        <x:f>C5211&amp;"p"</x:f>
        <x:v>C173p</x:v>
      </x:c>
      <x:c r="S5211" t="str">
        <x:f>IF(AND(L5211&gt;=H5211+I5211+J5211,M5211&gt;L5211,F5211&lt;&gt;""),"PASS","FAIL")</x:f>
        <x:v>PASS</x:v>
      </x:c>
      <x:c r="T5211" t="n">
        <x:v>2</x:v>
      </x:c>
      <x:c r="U5211" t="str">
        <x:v>pickup_after_delivery_completion_plus_usage_lag</x:v>
      </x:c>
    </x:row>
    <x:row r="5212">
      <x:c r="A5212" t="str">
        <x:v>Set2_200-10-3b</x:v>
      </x:c>
      <x:c r="B5212" t="str">
        <x:v>standard_same_day</x:v>
      </x:c>
      <x:c r="C5212" t="str">
        <x:v>C174</x:v>
      </x:c>
      <x:c r="D5212" s="59" t="n">
        <x:v>30</x:v>
      </x:c>
      <x:c r="E5212" s="59" t="n">
        <x:v>15</x:v>
      </x:c>
      <x:c r="F5212" s="59" t="str">
        <x:v>S5</x:v>
      </x:c>
      <x:c r="G5212" s="59" t="n">
        <x:v>291</x:v>
      </x:c>
      <x:c r="H5212" s="59" t="n">
        <x:v>323</x:v>
      </x:c>
      <x:c r="I5212" s="59" t="n">
        <x:v>10</x:v>
      </x:c>
      <x:c r="J5212" s="60" t="n">
        <x:f>'参数'!$C$5</x:f>
        <x:v>360</x:v>
      </x:c>
      <x:c r="K5212" s="60" t="n">
        <x:f>'参数'!$D$5</x:f>
        <x:v>240</x:v>
      </x:c>
      <x:c r="L5212" s="60" t="n">
        <x:f>H5212+I5212+J5212</x:f>
        <x:v>693</x:v>
      </x:c>
      <x:c r="M5212" s="60" t="n">
        <x:f>L5212+K5212</x:f>
        <x:v>933</x:v>
      </x:c>
      <x:c r="N5212" s="60" t="n">
        <x:f>'参数'!$B$10</x:f>
        <x:v>1</x:v>
      </x:c>
      <x:c r="O5212" s="60" t="n">
        <x:f>N5212*'参数'!$B$11</x:f>
        <x:v>2</x:v>
      </x:c>
      <x:c r="P5212" s="60" t="n">
        <x:f>N5212*'参数'!$B$12</x:f>
        <x:v>1</x:v>
      </x:c>
      <x:c r="Q5212" t="str">
        <x:f>C5212&amp;"d"</x:f>
        <x:v>C174d</x:v>
      </x:c>
      <x:c r="R5212" t="str">
        <x:f>C5212&amp;"p"</x:f>
        <x:v>C174p</x:v>
      </x:c>
      <x:c r="S5212" t="str">
        <x:f>IF(AND(L5212&gt;=H5212+I5212+J5212,M5212&gt;L5212,F5212&lt;&gt;""),"PASS","FAIL")</x:f>
        <x:v>PASS</x:v>
      </x:c>
      <x:c r="T5212" t="n">
        <x:v>16</x:v>
      </x:c>
      <x:c r="U5212" t="str">
        <x:v>pickup_after_delivery_completion_plus_usage_lag</x:v>
      </x:c>
    </x:row>
    <x:row r="5213">
      <x:c r="A5213" t="str">
        <x:v>Set2_200-10-3b</x:v>
      </x:c>
      <x:c r="B5213" t="str">
        <x:v>standard_same_day</x:v>
      </x:c>
      <x:c r="C5213" t="str">
        <x:v>C175</x:v>
      </x:c>
      <x:c r="D5213" s="59" t="n">
        <x:v>36</x:v>
      </x:c>
      <x:c r="E5213" s="59" t="n">
        <x:v>29</x:v>
      </x:c>
      <x:c r="F5213" s="59" t="str">
        <x:v>S4</x:v>
      </x:c>
      <x:c r="G5213" s="59" t="n">
        <x:v>66</x:v>
      </x:c>
      <x:c r="H5213" s="59" t="n">
        <x:v>102</x:v>
      </x:c>
      <x:c r="I5213" s="59" t="n">
        <x:v>10</x:v>
      </x:c>
      <x:c r="J5213" s="60" t="n">
        <x:f>'参数'!$C$5</x:f>
        <x:v>360</x:v>
      </x:c>
      <x:c r="K5213" s="60" t="n">
        <x:f>'参数'!$D$5</x:f>
        <x:v>240</x:v>
      </x:c>
      <x:c r="L5213" s="60" t="n">
        <x:f>H5213+I5213+J5213</x:f>
        <x:v>472</x:v>
      </x:c>
      <x:c r="M5213" s="60" t="n">
        <x:f>L5213+K5213</x:f>
        <x:v>712</x:v>
      </x:c>
      <x:c r="N5213" s="60" t="n">
        <x:f>'参数'!$B$10</x:f>
        <x:v>1</x:v>
      </x:c>
      <x:c r="O5213" s="60" t="n">
        <x:f>N5213*'参数'!$B$11</x:f>
        <x:v>2</x:v>
      </x:c>
      <x:c r="P5213" s="60" t="n">
        <x:f>N5213*'参数'!$B$12</x:f>
        <x:v>1</x:v>
      </x:c>
      <x:c r="Q5213" t="str">
        <x:f>C5213&amp;"d"</x:f>
        <x:v>C175d</x:v>
      </x:c>
      <x:c r="R5213" t="str">
        <x:f>C5213&amp;"p"</x:f>
        <x:v>C175p</x:v>
      </x:c>
      <x:c r="S5213" t="str">
        <x:f>IF(AND(L5213&gt;=H5213+I5213+J5213,M5213&gt;L5213,F5213&lt;&gt;""),"PASS","FAIL")</x:f>
        <x:v>PASS</x:v>
      </x:c>
      <x:c r="T5213" t="n">
        <x:v>0</x:v>
      </x:c>
      <x:c r="U5213" t="str">
        <x:v>pickup_after_delivery_completion_plus_usage_lag</x:v>
      </x:c>
    </x:row>
    <x:row r="5214">
      <x:c r="A5214" t="str">
        <x:v>Set2_200-10-3b</x:v>
      </x:c>
      <x:c r="B5214" t="str">
        <x:v>standard_same_day</x:v>
      </x:c>
      <x:c r="C5214" t="str">
        <x:v>C176</x:v>
      </x:c>
      <x:c r="D5214" s="59" t="n">
        <x:v>28</x:v>
      </x:c>
      <x:c r="E5214" s="59" t="n">
        <x:v>13</x:v>
      </x:c>
      <x:c r="F5214" s="59" t="str">
        <x:v>S5</x:v>
      </x:c>
      <x:c r="G5214" s="59" t="n">
        <x:v>503</x:v>
      </x:c>
      <x:c r="H5214" s="59" t="n">
        <x:v>517</x:v>
      </x:c>
      <x:c r="I5214" s="59" t="n">
        <x:v>10</x:v>
      </x:c>
      <x:c r="J5214" s="60" t="n">
        <x:f>'参数'!$C$5</x:f>
        <x:v>360</x:v>
      </x:c>
      <x:c r="K5214" s="60" t="n">
        <x:f>'参数'!$D$5</x:f>
        <x:v>240</x:v>
      </x:c>
      <x:c r="L5214" s="60" t="n">
        <x:f>H5214+I5214+J5214</x:f>
        <x:v>887</x:v>
      </x:c>
      <x:c r="M5214" s="60" t="n">
        <x:f>L5214+K5214</x:f>
        <x:v>1127</x:v>
      </x:c>
      <x:c r="N5214" s="60" t="n">
        <x:f>'参数'!$B$10</x:f>
        <x:v>1</x:v>
      </x:c>
      <x:c r="O5214" s="60" t="n">
        <x:f>N5214*'参数'!$B$11</x:f>
        <x:v>2</x:v>
      </x:c>
      <x:c r="P5214" s="60" t="n">
        <x:f>N5214*'参数'!$B$12</x:f>
        <x:v>1</x:v>
      </x:c>
      <x:c r="Q5214" t="str">
        <x:f>C5214&amp;"d"</x:f>
        <x:v>C176d</x:v>
      </x:c>
      <x:c r="R5214" t="str">
        <x:f>C5214&amp;"p"</x:f>
        <x:v>C176p</x:v>
      </x:c>
      <x:c r="S5214" t="str">
        <x:f>IF(AND(L5214&gt;=H5214+I5214+J5214,M5214&gt;L5214,F5214&lt;&gt;""),"PASS","FAIL")</x:f>
        <x:v>PASS</x:v>
      </x:c>
      <x:c r="T5214" t="n">
        <x:v>5</x:v>
      </x:c>
      <x:c r="U5214" t="str">
        <x:v>pickup_after_delivery_completion_plus_usage_lag</x:v>
      </x:c>
    </x:row>
    <x:row r="5215">
      <x:c r="A5215" t="str">
        <x:v>Set2_200-10-3b</x:v>
      </x:c>
      <x:c r="B5215" t="str">
        <x:v>standard_same_day</x:v>
      </x:c>
      <x:c r="C5215" t="str">
        <x:v>C177</x:v>
      </x:c>
      <x:c r="D5215" s="59" t="n">
        <x:v>37</x:v>
      </x:c>
      <x:c r="E5215" s="59" t="n">
        <x:v>40</x:v>
      </x:c>
      <x:c r="F5215" s="59" t="str">
        <x:v>S6</x:v>
      </x:c>
      <x:c r="G5215" s="59" t="n">
        <x:v>243</x:v>
      </x:c>
      <x:c r="H5215" s="59" t="n">
        <x:v>277</x:v>
      </x:c>
      <x:c r="I5215" s="59" t="n">
        <x:v>10</x:v>
      </x:c>
      <x:c r="J5215" s="60" t="n">
        <x:f>'参数'!$C$5</x:f>
        <x:v>360</x:v>
      </x:c>
      <x:c r="K5215" s="60" t="n">
        <x:f>'参数'!$D$5</x:f>
        <x:v>240</x:v>
      </x:c>
      <x:c r="L5215" s="60" t="n">
        <x:f>H5215+I5215+J5215</x:f>
        <x:v>647</x:v>
      </x:c>
      <x:c r="M5215" s="60" t="n">
        <x:f>L5215+K5215</x:f>
        <x:v>887</x:v>
      </x:c>
      <x:c r="N5215" s="60" t="n">
        <x:f>'参数'!$B$10</x:f>
        <x:v>1</x:v>
      </x:c>
      <x:c r="O5215" s="60" t="n">
        <x:f>N5215*'参数'!$B$11</x:f>
        <x:v>2</x:v>
      </x:c>
      <x:c r="P5215" s="60" t="n">
        <x:f>N5215*'参数'!$B$12</x:f>
        <x:v>1</x:v>
      </x:c>
      <x:c r="Q5215" t="str">
        <x:f>C5215&amp;"d"</x:f>
        <x:v>C177d</x:v>
      </x:c>
      <x:c r="R5215" t="str">
        <x:f>C5215&amp;"p"</x:f>
        <x:v>C177p</x:v>
      </x:c>
      <x:c r="S5215" t="str">
        <x:f>IF(AND(L5215&gt;=H5215+I5215+J5215,M5215&gt;L5215,F5215&lt;&gt;""),"PASS","FAIL")</x:f>
        <x:v>PASS</x:v>
      </x:c>
      <x:c r="T5215" t="n">
        <x:v>9</x:v>
      </x:c>
      <x:c r="U5215" t="str">
        <x:v>pickup_after_delivery_completion_plus_usage_lag</x:v>
      </x:c>
    </x:row>
    <x:row r="5216">
      <x:c r="A5216" t="str">
        <x:v>Set2_200-10-3b</x:v>
      </x:c>
      <x:c r="B5216" t="str">
        <x:v>standard_same_day</x:v>
      </x:c>
      <x:c r="C5216" t="str">
        <x:v>C178</x:v>
      </x:c>
      <x:c r="D5216" s="59" t="n">
        <x:v>31</x:v>
      </x:c>
      <x:c r="E5216" s="59" t="n">
        <x:v>17</x:v>
      </x:c>
      <x:c r="F5216" s="59" t="str">
        <x:v>S1</x:v>
      </x:c>
      <x:c r="G5216" s="59" t="n">
        <x:v>430</x:v>
      </x:c>
      <x:c r="H5216" s="59" t="n">
        <x:v>450</x:v>
      </x:c>
      <x:c r="I5216" s="59" t="n">
        <x:v>10</x:v>
      </x:c>
      <x:c r="J5216" s="60" t="n">
        <x:f>'参数'!$C$5</x:f>
        <x:v>360</x:v>
      </x:c>
      <x:c r="K5216" s="60" t="n">
        <x:f>'参数'!$D$5</x:f>
        <x:v>240</x:v>
      </x:c>
      <x:c r="L5216" s="60" t="n">
        <x:f>H5216+I5216+J5216</x:f>
        <x:v>820</x:v>
      </x:c>
      <x:c r="M5216" s="60" t="n">
        <x:f>L5216+K5216</x:f>
        <x:v>1060</x:v>
      </x:c>
      <x:c r="N5216" s="60" t="n">
        <x:f>'参数'!$B$10</x:f>
        <x:v>1</x:v>
      </x:c>
      <x:c r="O5216" s="60" t="n">
        <x:f>N5216*'参数'!$B$11</x:f>
        <x:v>2</x:v>
      </x:c>
      <x:c r="P5216" s="60" t="n">
        <x:f>N5216*'参数'!$B$12</x:f>
        <x:v>1</x:v>
      </x:c>
      <x:c r="Q5216" t="str">
        <x:f>C5216&amp;"d"</x:f>
        <x:v>C178d</x:v>
      </x:c>
      <x:c r="R5216" t="str">
        <x:f>C5216&amp;"p"</x:f>
        <x:v>C178p</x:v>
      </x:c>
      <x:c r="S5216" t="str">
        <x:f>IF(AND(L5216&gt;=H5216+I5216+J5216,M5216&gt;L5216,F5216&lt;&gt;""),"PASS","FAIL")</x:f>
        <x:v>PASS</x:v>
      </x:c>
      <x:c r="T5216" t="n">
        <x:v>13</x:v>
      </x:c>
      <x:c r="U5216" t="str">
        <x:v>pickup_after_delivery_completion_plus_usage_lag</x:v>
      </x:c>
    </x:row>
    <x:row r="5217">
      <x:c r="A5217" t="str">
        <x:v>Set2_200-10-3b</x:v>
      </x:c>
      <x:c r="B5217" t="str">
        <x:v>standard_same_day</x:v>
      </x:c>
      <x:c r="C5217" t="str">
        <x:v>C179</x:v>
      </x:c>
      <x:c r="D5217" s="59" t="n">
        <x:v>32</x:v>
      </x:c>
      <x:c r="E5217" s="59" t="n">
        <x:v>13</x:v>
      </x:c>
      <x:c r="F5217" s="59" t="str">
        <x:v>S1</x:v>
      </x:c>
      <x:c r="G5217" s="59" t="n">
        <x:v>484</x:v>
      </x:c>
      <x:c r="H5217" s="59" t="n">
        <x:v>512</x:v>
      </x:c>
      <x:c r="I5217" s="59" t="n">
        <x:v>10</x:v>
      </x:c>
      <x:c r="J5217" s="60" t="n">
        <x:f>'参数'!$C$5</x:f>
        <x:v>360</x:v>
      </x:c>
      <x:c r="K5217" s="60" t="n">
        <x:f>'参数'!$D$5</x:f>
        <x:v>240</x:v>
      </x:c>
      <x:c r="L5217" s="60" t="n">
        <x:f>H5217+I5217+J5217</x:f>
        <x:v>882</x:v>
      </x:c>
      <x:c r="M5217" s="60" t="n">
        <x:f>L5217+K5217</x:f>
        <x:v>1122</x:v>
      </x:c>
      <x:c r="N5217" s="60" t="n">
        <x:f>'参数'!$B$10</x:f>
        <x:v>1</x:v>
      </x:c>
      <x:c r="O5217" s="60" t="n">
        <x:f>N5217*'参数'!$B$11</x:f>
        <x:v>2</x:v>
      </x:c>
      <x:c r="P5217" s="60" t="n">
        <x:f>N5217*'参数'!$B$12</x:f>
        <x:v>1</x:v>
      </x:c>
      <x:c r="Q5217" t="str">
        <x:f>C5217&amp;"d"</x:f>
        <x:v>C179d</x:v>
      </x:c>
      <x:c r="R5217" t="str">
        <x:f>C5217&amp;"p"</x:f>
        <x:v>C179p</x:v>
      </x:c>
      <x:c r="S5217" t="str">
        <x:f>IF(AND(L5217&gt;=H5217+I5217+J5217,M5217&gt;L5217,F5217&lt;&gt;""),"PASS","FAIL")</x:f>
        <x:v>PASS</x:v>
      </x:c>
      <x:c r="T5217" t="n">
        <x:v>0</x:v>
      </x:c>
      <x:c r="U5217" t="str">
        <x:v>pickup_after_delivery_completion_plus_usage_lag</x:v>
      </x:c>
    </x:row>
    <x:row r="5218">
      <x:c r="A5218" t="str">
        <x:v>Set2_200-10-3b</x:v>
      </x:c>
      <x:c r="B5218" t="str">
        <x:v>standard_same_day</x:v>
      </x:c>
      <x:c r="C5218" t="str">
        <x:v>C180</x:v>
      </x:c>
      <x:c r="D5218" s="59" t="n">
        <x:v>32</x:v>
      </x:c>
      <x:c r="E5218" s="59" t="n">
        <x:v>31</x:v>
      </x:c>
      <x:c r="F5218" s="59" t="str">
        <x:v>S1</x:v>
      </x:c>
      <x:c r="G5218" s="59" t="n">
        <x:v>152</x:v>
      </x:c>
      <x:c r="H5218" s="59" t="n">
        <x:v>186</x:v>
      </x:c>
      <x:c r="I5218" s="59" t="n">
        <x:v>10</x:v>
      </x:c>
      <x:c r="J5218" s="60" t="n">
        <x:f>'参数'!$C$5</x:f>
        <x:v>360</x:v>
      </x:c>
      <x:c r="K5218" s="60" t="n">
        <x:f>'参数'!$D$5</x:f>
        <x:v>240</x:v>
      </x:c>
      <x:c r="L5218" s="60" t="n">
        <x:f>H5218+I5218+J5218</x:f>
        <x:v>556</x:v>
      </x:c>
      <x:c r="M5218" s="60" t="n">
        <x:f>L5218+K5218</x:f>
        <x:v>796</x:v>
      </x:c>
      <x:c r="N5218" s="60" t="n">
        <x:f>'参数'!$B$10</x:f>
        <x:v>1</x:v>
      </x:c>
      <x:c r="O5218" s="60" t="n">
        <x:f>N5218*'参数'!$B$11</x:f>
        <x:v>2</x:v>
      </x:c>
      <x:c r="P5218" s="60" t="n">
        <x:f>N5218*'参数'!$B$12</x:f>
        <x:v>1</x:v>
      </x:c>
      <x:c r="Q5218" t="str">
        <x:f>C5218&amp;"d"</x:f>
        <x:v>C180d</x:v>
      </x:c>
      <x:c r="R5218" t="str">
        <x:f>C5218&amp;"p"</x:f>
        <x:v>C180p</x:v>
      </x:c>
      <x:c r="S5218" t="str">
        <x:f>IF(AND(L5218&gt;=H5218+I5218+J5218,M5218&gt;L5218,F5218&lt;&gt;""),"PASS","FAIL")</x:f>
        <x:v>PASS</x:v>
      </x:c>
      <x:c r="T5218" t="n">
        <x:v>9</x:v>
      </x:c>
      <x:c r="U5218" t="str">
        <x:v>pickup_after_delivery_completion_plus_usage_lag</x:v>
      </x:c>
    </x:row>
    <x:row r="5219">
      <x:c r="A5219" t="str">
        <x:v>Set2_200-10-3b</x:v>
      </x:c>
      <x:c r="B5219" t="str">
        <x:v>standard_same_day</x:v>
      </x:c>
      <x:c r="C5219" t="str">
        <x:v>C181</x:v>
      </x:c>
      <x:c r="D5219" s="59" t="n">
        <x:v>32</x:v>
      </x:c>
      <x:c r="E5219" s="59" t="n">
        <x:v>35</x:v>
      </x:c>
      <x:c r="F5219" s="59" t="str">
        <x:v>S1</x:v>
      </x:c>
      <x:c r="G5219" s="59" t="n">
        <x:v>570</x:v>
      </x:c>
      <x:c r="H5219" s="59" t="n">
        <x:v>604</x:v>
      </x:c>
      <x:c r="I5219" s="59" t="n">
        <x:v>10</x:v>
      </x:c>
      <x:c r="J5219" s="60" t="n">
        <x:f>'参数'!$C$5</x:f>
        <x:v>360</x:v>
      </x:c>
      <x:c r="K5219" s="60" t="n">
        <x:f>'参数'!$D$5</x:f>
        <x:v>240</x:v>
      </x:c>
      <x:c r="L5219" s="60" t="n">
        <x:f>H5219+I5219+J5219</x:f>
        <x:v>974</x:v>
      </x:c>
      <x:c r="M5219" s="60" t="n">
        <x:f>L5219+K5219</x:f>
        <x:v>1214</x:v>
      </x:c>
      <x:c r="N5219" s="60" t="n">
        <x:f>'参数'!$B$10</x:f>
        <x:v>1</x:v>
      </x:c>
      <x:c r="O5219" s="60" t="n">
        <x:f>N5219*'参数'!$B$11</x:f>
        <x:v>2</x:v>
      </x:c>
      <x:c r="P5219" s="60" t="n">
        <x:f>N5219*'参数'!$B$12</x:f>
        <x:v>1</x:v>
      </x:c>
      <x:c r="Q5219" t="str">
        <x:f>C5219&amp;"d"</x:f>
        <x:v>C181d</x:v>
      </x:c>
      <x:c r="R5219" t="str">
        <x:f>C5219&amp;"p"</x:f>
        <x:v>C181p</x:v>
      </x:c>
      <x:c r="S5219" t="str">
        <x:f>IF(AND(L5219&gt;=H5219+I5219+J5219,M5219&gt;L5219,F5219&lt;&gt;""),"PASS","FAIL")</x:f>
        <x:v>PASS</x:v>
      </x:c>
      <x:c r="T5219" t="n">
        <x:v>13</x:v>
      </x:c>
      <x:c r="U5219" t="str">
        <x:v>pickup_after_delivery_completion_plus_usage_lag</x:v>
      </x:c>
    </x:row>
    <x:row r="5220">
      <x:c r="A5220" t="str">
        <x:v>Set2_200-10-3b</x:v>
      </x:c>
      <x:c r="B5220" t="str">
        <x:v>standard_same_day</x:v>
      </x:c>
      <x:c r="C5220" t="str">
        <x:v>C182</x:v>
      </x:c>
      <x:c r="D5220" s="59" t="n">
        <x:v>33</x:v>
      </x:c>
      <x:c r="E5220" s="59" t="n">
        <x:v>23</x:v>
      </x:c>
      <x:c r="F5220" s="59" t="str">
        <x:v>S1</x:v>
      </x:c>
      <x:c r="G5220" s="59" t="n">
        <x:v>323</x:v>
      </x:c>
      <x:c r="H5220" s="59" t="n">
        <x:v>359</x:v>
      </x:c>
      <x:c r="I5220" s="59" t="n">
        <x:v>10</x:v>
      </x:c>
      <x:c r="J5220" s="60" t="n">
        <x:f>'参数'!$C$5</x:f>
        <x:v>360</x:v>
      </x:c>
      <x:c r="K5220" s="60" t="n">
        <x:f>'参数'!$D$5</x:f>
        <x:v>240</x:v>
      </x:c>
      <x:c r="L5220" s="60" t="n">
        <x:f>H5220+I5220+J5220</x:f>
        <x:v>729</x:v>
      </x:c>
      <x:c r="M5220" s="60" t="n">
        <x:f>L5220+K5220</x:f>
        <x:v>969</x:v>
      </x:c>
      <x:c r="N5220" s="60" t="n">
        <x:f>'参数'!$B$10</x:f>
        <x:v>1</x:v>
      </x:c>
      <x:c r="O5220" s="60" t="n">
        <x:f>N5220*'参数'!$B$11</x:f>
        <x:v>2</x:v>
      </x:c>
      <x:c r="P5220" s="60" t="n">
        <x:f>N5220*'参数'!$B$12</x:f>
        <x:v>1</x:v>
      </x:c>
      <x:c r="Q5220" t="str">
        <x:f>C5220&amp;"d"</x:f>
        <x:v>C182d</x:v>
      </x:c>
      <x:c r="R5220" t="str">
        <x:f>C5220&amp;"p"</x:f>
        <x:v>C182p</x:v>
      </x:c>
      <x:c r="S5220" t="str">
        <x:f>IF(AND(L5220&gt;=H5220+I5220+J5220,M5220&gt;L5220,F5220&lt;&gt;""),"PASS","FAIL")</x:f>
        <x:v>PASS</x:v>
      </x:c>
      <x:c r="T5220" t="n">
        <x:v>16</x:v>
      </x:c>
      <x:c r="U5220" t="str">
        <x:v>pickup_after_delivery_completion_plus_usage_lag</x:v>
      </x:c>
    </x:row>
    <x:row r="5221">
      <x:c r="A5221" t="str">
        <x:v>Set2_200-10-3b</x:v>
      </x:c>
      <x:c r="B5221" t="str">
        <x:v>standard_same_day</x:v>
      </x:c>
      <x:c r="C5221" t="str">
        <x:v>C183</x:v>
      </x:c>
      <x:c r="D5221" s="59" t="n">
        <x:v>30</x:v>
      </x:c>
      <x:c r="E5221" s="59" t="n">
        <x:v>27</x:v>
      </x:c>
      <x:c r="F5221" s="59" t="str">
        <x:v>S1</x:v>
      </x:c>
      <x:c r="G5221" s="59" t="n">
        <x:v>122</x:v>
      </x:c>
      <x:c r="H5221" s="59" t="n">
        <x:v>158</x:v>
      </x:c>
      <x:c r="I5221" s="59" t="n">
        <x:v>10</x:v>
      </x:c>
      <x:c r="J5221" s="60" t="n">
        <x:f>'参数'!$C$5</x:f>
        <x:v>360</x:v>
      </x:c>
      <x:c r="K5221" s="60" t="n">
        <x:f>'参数'!$D$5</x:f>
        <x:v>240</x:v>
      </x:c>
      <x:c r="L5221" s="60" t="n">
        <x:f>H5221+I5221+J5221</x:f>
        <x:v>528</x:v>
      </x:c>
      <x:c r="M5221" s="60" t="n">
        <x:f>L5221+K5221</x:f>
        <x:v>768</x:v>
      </x:c>
      <x:c r="N5221" s="60" t="n">
        <x:f>'参数'!$B$10</x:f>
        <x:v>1</x:v>
      </x:c>
      <x:c r="O5221" s="60" t="n">
        <x:f>N5221*'参数'!$B$11</x:f>
        <x:v>2</x:v>
      </x:c>
      <x:c r="P5221" s="60" t="n">
        <x:f>N5221*'参数'!$B$12</x:f>
        <x:v>1</x:v>
      </x:c>
      <x:c r="Q5221" t="str">
        <x:f>C5221&amp;"d"</x:f>
        <x:v>C183d</x:v>
      </x:c>
      <x:c r="R5221" t="str">
        <x:f>C5221&amp;"p"</x:f>
        <x:v>C183p</x:v>
      </x:c>
      <x:c r="S5221" t="str">
        <x:f>IF(AND(L5221&gt;=H5221+I5221+J5221,M5221&gt;L5221,F5221&lt;&gt;""),"PASS","FAIL")</x:f>
        <x:v>PASS</x:v>
      </x:c>
      <x:c r="T5221" t="n">
        <x:v>0</x:v>
      </x:c>
      <x:c r="U5221" t="str">
        <x:v>pickup_after_delivery_completion_plus_usage_lag</x:v>
      </x:c>
    </x:row>
    <x:row r="5222">
      <x:c r="A5222" t="str">
        <x:v>Set2_200-10-3b</x:v>
      </x:c>
      <x:c r="B5222" t="str">
        <x:v>standard_same_day</x:v>
      </x:c>
      <x:c r="C5222" t="str">
        <x:v>C184</x:v>
      </x:c>
      <x:c r="D5222" s="59" t="n">
        <x:v>49</x:v>
      </x:c>
      <x:c r="E5222" s="59" t="n">
        <x:v>20</x:v>
      </x:c>
      <x:c r="F5222" s="59" t="str">
        <x:v>S4</x:v>
      </x:c>
      <x:c r="G5222" s="59" t="n">
        <x:v>103</x:v>
      </x:c>
      <x:c r="H5222" s="59" t="n">
        <x:v>115</x:v>
      </x:c>
      <x:c r="I5222" s="59" t="n">
        <x:v>10</x:v>
      </x:c>
      <x:c r="J5222" s="60" t="n">
        <x:f>'参数'!$C$5</x:f>
        <x:v>360</x:v>
      </x:c>
      <x:c r="K5222" s="60" t="n">
        <x:f>'参数'!$D$5</x:f>
        <x:v>240</x:v>
      </x:c>
      <x:c r="L5222" s="60" t="n">
        <x:f>H5222+I5222+J5222</x:f>
        <x:v>485</x:v>
      </x:c>
      <x:c r="M5222" s="60" t="n">
        <x:f>L5222+K5222</x:f>
        <x:v>725</x:v>
      </x:c>
      <x:c r="N5222" s="60" t="n">
        <x:f>'参数'!$B$10</x:f>
        <x:v>1</x:v>
      </x:c>
      <x:c r="O5222" s="60" t="n">
        <x:f>N5222*'参数'!$B$11</x:f>
        <x:v>2</x:v>
      </x:c>
      <x:c r="P5222" s="60" t="n">
        <x:f>N5222*'参数'!$B$12</x:f>
        <x:v>1</x:v>
      </x:c>
      <x:c r="Q5222" t="str">
        <x:f>C5222&amp;"d"</x:f>
        <x:v>C184d</x:v>
      </x:c>
      <x:c r="R5222" t="str">
        <x:f>C5222&amp;"p"</x:f>
        <x:v>C184p</x:v>
      </x:c>
      <x:c r="S5222" t="str">
        <x:f>IF(AND(L5222&gt;=H5222+I5222+J5222,M5222&gt;L5222,F5222&lt;&gt;""),"PASS","FAIL")</x:f>
        <x:v>PASS</x:v>
      </x:c>
      <x:c r="T5222" t="n">
        <x:v>5</x:v>
      </x:c>
      <x:c r="U5222" t="str">
        <x:v>pickup_after_delivery_completion_plus_usage_lag</x:v>
      </x:c>
    </x:row>
    <x:row r="5223">
      <x:c r="A5223" t="str">
        <x:v>Set2_200-10-3b</x:v>
      </x:c>
      <x:c r="B5223" t="str">
        <x:v>standard_same_day</x:v>
      </x:c>
      <x:c r="C5223" t="str">
        <x:v>C185</x:v>
      </x:c>
      <x:c r="D5223" s="59" t="n">
        <x:v>40</x:v>
      </x:c>
      <x:c r="E5223" s="59" t="n">
        <x:v>38</x:v>
      </x:c>
      <x:c r="F5223" s="59" t="str">
        <x:v>S4</x:v>
      </x:c>
      <x:c r="G5223" s="59" t="n">
        <x:v>436</x:v>
      </x:c>
      <x:c r="H5223" s="59" t="n">
        <x:v>474</x:v>
      </x:c>
      <x:c r="I5223" s="59" t="n">
        <x:v>10</x:v>
      </x:c>
      <x:c r="J5223" s="60" t="n">
        <x:f>'参数'!$C$5</x:f>
        <x:v>360</x:v>
      </x:c>
      <x:c r="K5223" s="60" t="n">
        <x:f>'参数'!$D$5</x:f>
        <x:v>240</x:v>
      </x:c>
      <x:c r="L5223" s="60" t="n">
        <x:f>H5223+I5223+J5223</x:f>
        <x:v>844</x:v>
      </x:c>
      <x:c r="M5223" s="60" t="n">
        <x:f>L5223+K5223</x:f>
        <x:v>1084</x:v>
      </x:c>
      <x:c r="N5223" s="60" t="n">
        <x:f>'参数'!$B$10</x:f>
        <x:v>1</x:v>
      </x:c>
      <x:c r="O5223" s="60" t="n">
        <x:f>N5223*'参数'!$B$11</x:f>
        <x:v>2</x:v>
      </x:c>
      <x:c r="P5223" s="60" t="n">
        <x:f>N5223*'参数'!$B$12</x:f>
        <x:v>1</x:v>
      </x:c>
      <x:c r="Q5223" t="str">
        <x:f>C5223&amp;"d"</x:f>
        <x:v>C185d</x:v>
      </x:c>
      <x:c r="R5223" t="str">
        <x:f>C5223&amp;"p"</x:f>
        <x:v>C185p</x:v>
      </x:c>
      <x:c r="S5223" t="str">
        <x:f>IF(AND(L5223&gt;=H5223+I5223+J5223,M5223&gt;L5223,F5223&lt;&gt;""),"PASS","FAIL")</x:f>
        <x:v>PASS</x:v>
      </x:c>
      <x:c r="T5223" t="n">
        <x:v>11</x:v>
      </x:c>
      <x:c r="U5223" t="str">
        <x:v>pickup_after_delivery_completion_plus_usage_lag</x:v>
      </x:c>
    </x:row>
    <x:row r="5224">
      <x:c r="A5224" t="str">
        <x:v>Set2_200-10-3b</x:v>
      </x:c>
      <x:c r="B5224" t="str">
        <x:v>standard_same_day</x:v>
      </x:c>
      <x:c r="C5224" t="str">
        <x:v>C186</x:v>
      </x:c>
      <x:c r="D5224" s="59" t="n">
        <x:v>38</x:v>
      </x:c>
      <x:c r="E5224" s="59" t="n">
        <x:v>36</x:v>
      </x:c>
      <x:c r="F5224" s="59" t="str">
        <x:v>S4</x:v>
      </x:c>
      <x:c r="G5224" s="59" t="n">
        <x:v>254</x:v>
      </x:c>
      <x:c r="H5224" s="59" t="n">
        <x:v>282</x:v>
      </x:c>
      <x:c r="I5224" s="59" t="n">
        <x:v>10</x:v>
      </x:c>
      <x:c r="J5224" s="60" t="n">
        <x:f>'参数'!$C$5</x:f>
        <x:v>360</x:v>
      </x:c>
      <x:c r="K5224" s="60" t="n">
        <x:f>'参数'!$D$5</x:f>
        <x:v>240</x:v>
      </x:c>
      <x:c r="L5224" s="60" t="n">
        <x:f>H5224+I5224+J5224</x:f>
        <x:v>652</x:v>
      </x:c>
      <x:c r="M5224" s="60" t="n">
        <x:f>L5224+K5224</x:f>
        <x:v>892</x:v>
      </x:c>
      <x:c r="N5224" s="60" t="n">
        <x:f>'参数'!$B$10</x:f>
        <x:v>1</x:v>
      </x:c>
      <x:c r="O5224" s="60" t="n">
        <x:f>N5224*'参数'!$B$11</x:f>
        <x:v>2</x:v>
      </x:c>
      <x:c r="P5224" s="60" t="n">
        <x:f>N5224*'参数'!$B$12</x:f>
        <x:v>1</x:v>
      </x:c>
      <x:c r="Q5224" t="str">
        <x:f>C5224&amp;"d"</x:f>
        <x:v>C186d</x:v>
      </x:c>
      <x:c r="R5224" t="str">
        <x:f>C5224&amp;"p"</x:f>
        <x:v>C186p</x:v>
      </x:c>
      <x:c r="S5224" t="str">
        <x:f>IF(AND(L5224&gt;=H5224+I5224+J5224,M5224&gt;L5224,F5224&lt;&gt;""),"PASS","FAIL")</x:f>
        <x:v>PASS</x:v>
      </x:c>
      <x:c r="T5224" t="n">
        <x:v>4</x:v>
      </x:c>
      <x:c r="U5224" t="str">
        <x:v>pickup_after_delivery_completion_plus_usage_lag</x:v>
      </x:c>
    </x:row>
    <x:row r="5225">
      <x:c r="A5225" t="str">
        <x:v>Set2_200-10-3b</x:v>
      </x:c>
      <x:c r="B5225" t="str">
        <x:v>standard_same_day</x:v>
      </x:c>
      <x:c r="C5225" t="str">
        <x:v>C187</x:v>
      </x:c>
      <x:c r="D5225" s="59" t="n">
        <x:v>33</x:v>
      </x:c>
      <x:c r="E5225" s="59" t="n">
        <x:v>38</x:v>
      </x:c>
      <x:c r="F5225" s="59" t="str">
        <x:v>S1</x:v>
      </x:c>
      <x:c r="G5225" s="59" t="n">
        <x:v>430</x:v>
      </x:c>
      <x:c r="H5225" s="59" t="n">
        <x:v>462</x:v>
      </x:c>
      <x:c r="I5225" s="59" t="n">
        <x:v>10</x:v>
      </x:c>
      <x:c r="J5225" s="60" t="n">
        <x:f>'参数'!$C$5</x:f>
        <x:v>360</x:v>
      </x:c>
      <x:c r="K5225" s="60" t="n">
        <x:f>'参数'!$D$5</x:f>
        <x:v>240</x:v>
      </x:c>
      <x:c r="L5225" s="60" t="n">
        <x:f>H5225+I5225+J5225</x:f>
        <x:v>832</x:v>
      </x:c>
      <x:c r="M5225" s="60" t="n">
        <x:f>L5225+K5225</x:f>
        <x:v>1072</x:v>
      </x:c>
      <x:c r="N5225" s="60" t="n">
        <x:f>'参数'!$B$10</x:f>
        <x:v>1</x:v>
      </x:c>
      <x:c r="O5225" s="60" t="n">
        <x:f>N5225*'参数'!$B$11</x:f>
        <x:v>2</x:v>
      </x:c>
      <x:c r="P5225" s="60" t="n">
        <x:f>N5225*'参数'!$B$12</x:f>
        <x:v>1</x:v>
      </x:c>
      <x:c r="Q5225" t="str">
        <x:f>C5225&amp;"d"</x:f>
        <x:v>C187d</x:v>
      </x:c>
      <x:c r="R5225" t="str">
        <x:f>C5225&amp;"p"</x:f>
        <x:v>C187p</x:v>
      </x:c>
      <x:c r="S5225" t="str">
        <x:f>IF(AND(L5225&gt;=H5225+I5225+J5225,M5225&gt;L5225,F5225&lt;&gt;""),"PASS","FAIL")</x:f>
        <x:v>PASS</x:v>
      </x:c>
      <x:c r="T5225" t="n">
        <x:v>6</x:v>
      </x:c>
      <x:c r="U5225" t="str">
        <x:v>pickup_after_delivery_completion_plus_usage_lag</x:v>
      </x:c>
    </x:row>
    <x:row r="5226">
      <x:c r="A5226" t="str">
        <x:v>Set2_200-10-3b</x:v>
      </x:c>
      <x:c r="B5226" t="str">
        <x:v>standard_same_day</x:v>
      </x:c>
      <x:c r="C5226" t="str">
        <x:v>C188</x:v>
      </x:c>
      <x:c r="D5226" s="59" t="n">
        <x:v>35</x:v>
      </x:c>
      <x:c r="E5226" s="59" t="n">
        <x:v>18</x:v>
      </x:c>
      <x:c r="F5226" s="59" t="str">
        <x:v>S4</x:v>
      </x:c>
      <x:c r="G5226" s="59" t="n">
        <x:v>421</x:v>
      </x:c>
      <x:c r="H5226" s="59" t="n">
        <x:v>431</x:v>
      </x:c>
      <x:c r="I5226" s="59" t="n">
        <x:v>10</x:v>
      </x:c>
      <x:c r="J5226" s="60" t="n">
        <x:f>'参数'!$C$5</x:f>
        <x:v>360</x:v>
      </x:c>
      <x:c r="K5226" s="60" t="n">
        <x:f>'参数'!$D$5</x:f>
        <x:v>240</x:v>
      </x:c>
      <x:c r="L5226" s="60" t="n">
        <x:f>H5226+I5226+J5226</x:f>
        <x:v>801</x:v>
      </x:c>
      <x:c r="M5226" s="60" t="n">
        <x:f>L5226+K5226</x:f>
        <x:v>1041</x:v>
      </x:c>
      <x:c r="N5226" s="60" t="n">
        <x:f>'参数'!$B$10</x:f>
        <x:v>1</x:v>
      </x:c>
      <x:c r="O5226" s="60" t="n">
        <x:f>N5226*'参数'!$B$11</x:f>
        <x:v>2</x:v>
      </x:c>
      <x:c r="P5226" s="60" t="n">
        <x:f>N5226*'参数'!$B$12</x:f>
        <x:v>1</x:v>
      </x:c>
      <x:c r="Q5226" t="str">
        <x:f>C5226&amp;"d"</x:f>
        <x:v>C188d</x:v>
      </x:c>
      <x:c r="R5226" t="str">
        <x:f>C5226&amp;"p"</x:f>
        <x:v>C188p</x:v>
      </x:c>
      <x:c r="S5226" t="str">
        <x:f>IF(AND(L5226&gt;=H5226+I5226+J5226,M5226&gt;L5226,F5226&lt;&gt;""),"PASS","FAIL")</x:f>
        <x:v>PASS</x:v>
      </x:c>
      <x:c r="T5226" t="n">
        <x:v>4</x:v>
      </x:c>
      <x:c r="U5226" t="str">
        <x:v>pickup_after_delivery_completion_plus_usage_lag</x:v>
      </x:c>
    </x:row>
    <x:row r="5227">
      <x:c r="A5227" t="str">
        <x:v>Set2_200-10-3b</x:v>
      </x:c>
      <x:c r="B5227" t="str">
        <x:v>standard_same_day</x:v>
      </x:c>
      <x:c r="C5227" t="str">
        <x:v>C189</x:v>
      </x:c>
      <x:c r="D5227" s="59" t="n">
        <x:v>43</x:v>
      </x:c>
      <x:c r="E5227" s="59" t="n">
        <x:v>39</x:v>
      </x:c>
      <x:c r="F5227" s="59" t="str">
        <x:v>S4</x:v>
      </x:c>
      <x:c r="G5227" s="59" t="n">
        <x:v>416</x:v>
      </x:c>
      <x:c r="H5227" s="59" t="n">
        <x:v>438</x:v>
      </x:c>
      <x:c r="I5227" s="59" t="n">
        <x:v>10</x:v>
      </x:c>
      <x:c r="J5227" s="60" t="n">
        <x:f>'参数'!$C$5</x:f>
        <x:v>360</x:v>
      </x:c>
      <x:c r="K5227" s="60" t="n">
        <x:f>'参数'!$D$5</x:f>
        <x:v>240</x:v>
      </x:c>
      <x:c r="L5227" s="60" t="n">
        <x:f>H5227+I5227+J5227</x:f>
        <x:v>808</x:v>
      </x:c>
      <x:c r="M5227" s="60" t="n">
        <x:f>L5227+K5227</x:f>
        <x:v>1048</x:v>
      </x:c>
      <x:c r="N5227" s="60" t="n">
        <x:f>'参数'!$B$10</x:f>
        <x:v>1</x:v>
      </x:c>
      <x:c r="O5227" s="60" t="n">
        <x:f>N5227*'参数'!$B$11</x:f>
        <x:v>2</x:v>
      </x:c>
      <x:c r="P5227" s="60" t="n">
        <x:f>N5227*'参数'!$B$12</x:f>
        <x:v>1</x:v>
      </x:c>
      <x:c r="Q5227" t="str">
        <x:f>C5227&amp;"d"</x:f>
        <x:v>C189d</x:v>
      </x:c>
      <x:c r="R5227" t="str">
        <x:f>C5227&amp;"p"</x:f>
        <x:v>C189p</x:v>
      </x:c>
      <x:c r="S5227" t="str">
        <x:f>IF(AND(L5227&gt;=H5227+I5227+J5227,M5227&gt;L5227,F5227&lt;&gt;""),"PASS","FAIL")</x:f>
        <x:v>PASS</x:v>
      </x:c>
      <x:c r="T5227" t="n">
        <x:v>6</x:v>
      </x:c>
      <x:c r="U5227" t="str">
        <x:v>pickup_after_delivery_completion_plus_usage_lag</x:v>
      </x:c>
    </x:row>
    <x:row r="5228">
      <x:c r="A5228" t="str">
        <x:v>Set2_200-10-3b</x:v>
      </x:c>
      <x:c r="B5228" t="str">
        <x:v>standard_same_day</x:v>
      </x:c>
      <x:c r="C5228" t="str">
        <x:v>C190</x:v>
      </x:c>
      <x:c r="D5228" s="59" t="n">
        <x:v>44</x:v>
      </x:c>
      <x:c r="E5228" s="59" t="n">
        <x:v>29</x:v>
      </x:c>
      <x:c r="F5228" s="59" t="str">
        <x:v>S4</x:v>
      </x:c>
      <x:c r="G5228" s="59" t="n">
        <x:v>374</x:v>
      </x:c>
      <x:c r="H5228" s="59" t="n">
        <x:v>402</x:v>
      </x:c>
      <x:c r="I5228" s="59" t="n">
        <x:v>10</x:v>
      </x:c>
      <x:c r="J5228" s="60" t="n">
        <x:f>'参数'!$C$5</x:f>
        <x:v>360</x:v>
      </x:c>
      <x:c r="K5228" s="60" t="n">
        <x:f>'参数'!$D$5</x:f>
        <x:v>240</x:v>
      </x:c>
      <x:c r="L5228" s="60" t="n">
        <x:f>H5228+I5228+J5228</x:f>
        <x:v>772</x:v>
      </x:c>
      <x:c r="M5228" s="60" t="n">
        <x:f>L5228+K5228</x:f>
        <x:v>1012</x:v>
      </x:c>
      <x:c r="N5228" s="60" t="n">
        <x:f>'参数'!$B$10</x:f>
        <x:v>1</x:v>
      </x:c>
      <x:c r="O5228" s="60" t="n">
        <x:f>N5228*'参数'!$B$11</x:f>
        <x:v>2</x:v>
      </x:c>
      <x:c r="P5228" s="60" t="n">
        <x:f>N5228*'参数'!$B$12</x:f>
        <x:v>1</x:v>
      </x:c>
      <x:c r="Q5228" t="str">
        <x:f>C5228&amp;"d"</x:f>
        <x:v>C190d</x:v>
      </x:c>
      <x:c r="R5228" t="str">
        <x:f>C5228&amp;"p"</x:f>
        <x:v>C190p</x:v>
      </x:c>
      <x:c r="S5228" t="str">
        <x:f>IF(AND(L5228&gt;=H5228+I5228+J5228,M5228&gt;L5228,F5228&lt;&gt;""),"PASS","FAIL")</x:f>
        <x:v>PASS</x:v>
      </x:c>
      <x:c r="T5228" t="n">
        <x:v>17</x:v>
      </x:c>
      <x:c r="U5228" t="str">
        <x:v>pickup_after_delivery_completion_plus_usage_lag</x:v>
      </x:c>
    </x:row>
    <x:row r="5229">
      <x:c r="A5229" t="str">
        <x:v>Set2_200-10-3b</x:v>
      </x:c>
      <x:c r="B5229" t="str">
        <x:v>standard_same_day</x:v>
      </x:c>
      <x:c r="C5229" t="str">
        <x:v>C191</x:v>
      </x:c>
      <x:c r="D5229" s="59" t="n">
        <x:v>48</x:v>
      </x:c>
      <x:c r="E5229" s="59" t="n">
        <x:v>36</x:v>
      </x:c>
      <x:c r="F5229" s="59" t="str">
        <x:v>S4</x:v>
      </x:c>
      <x:c r="G5229" s="59" t="n">
        <x:v>265</x:v>
      </x:c>
      <x:c r="H5229" s="59" t="n">
        <x:v>293</x:v>
      </x:c>
      <x:c r="I5229" s="59" t="n">
        <x:v>10</x:v>
      </x:c>
      <x:c r="J5229" s="60" t="n">
        <x:f>'参数'!$C$5</x:f>
        <x:v>360</x:v>
      </x:c>
      <x:c r="K5229" s="60" t="n">
        <x:f>'参数'!$D$5</x:f>
        <x:v>240</x:v>
      </x:c>
      <x:c r="L5229" s="60" t="n">
        <x:f>H5229+I5229+J5229</x:f>
        <x:v>663</x:v>
      </x:c>
      <x:c r="M5229" s="60" t="n">
        <x:f>L5229+K5229</x:f>
        <x:v>903</x:v>
      </x:c>
      <x:c r="N5229" s="60" t="n">
        <x:f>'参数'!$B$10</x:f>
        <x:v>1</x:v>
      </x:c>
      <x:c r="O5229" s="60" t="n">
        <x:f>N5229*'参数'!$B$11</x:f>
        <x:v>2</x:v>
      </x:c>
      <x:c r="P5229" s="60" t="n">
        <x:f>N5229*'参数'!$B$12</x:f>
        <x:v>1</x:v>
      </x:c>
      <x:c r="Q5229" t="str">
        <x:f>C5229&amp;"d"</x:f>
        <x:v>C191d</x:v>
      </x:c>
      <x:c r="R5229" t="str">
        <x:f>C5229&amp;"p"</x:f>
        <x:v>C191p</x:v>
      </x:c>
      <x:c r="S5229" t="str">
        <x:f>IF(AND(L5229&gt;=H5229+I5229+J5229,M5229&gt;L5229,F5229&lt;&gt;""),"PASS","FAIL")</x:f>
        <x:v>PASS</x:v>
      </x:c>
      <x:c r="T5229" t="n">
        <x:v>1</x:v>
      </x:c>
      <x:c r="U5229" t="str">
        <x:v>pickup_after_delivery_completion_plus_usage_lag</x:v>
      </x:c>
    </x:row>
    <x:row r="5230">
      <x:c r="A5230" t="str">
        <x:v>Set2_200-10-3b</x:v>
      </x:c>
      <x:c r="B5230" t="str">
        <x:v>standard_same_day</x:v>
      </x:c>
      <x:c r="C5230" t="str">
        <x:v>C192</x:v>
      </x:c>
      <x:c r="D5230" s="59" t="n">
        <x:v>44</x:v>
      </x:c>
      <x:c r="E5230" s="59" t="n">
        <x:v>35</x:v>
      </x:c>
      <x:c r="F5230" s="59" t="str">
        <x:v>S4</x:v>
      </x:c>
      <x:c r="G5230" s="59" t="n">
        <x:v>417</x:v>
      </x:c>
      <x:c r="H5230" s="59" t="n">
        <x:v>445</x:v>
      </x:c>
      <x:c r="I5230" s="59" t="n">
        <x:v>10</x:v>
      </x:c>
      <x:c r="J5230" s="60" t="n">
        <x:f>'参数'!$C$5</x:f>
        <x:v>360</x:v>
      </x:c>
      <x:c r="K5230" s="60" t="n">
        <x:f>'参数'!$D$5</x:f>
        <x:v>240</x:v>
      </x:c>
      <x:c r="L5230" s="60" t="n">
        <x:f>H5230+I5230+J5230</x:f>
        <x:v>815</x:v>
      </x:c>
      <x:c r="M5230" s="60" t="n">
        <x:f>L5230+K5230</x:f>
        <x:v>1055</x:v>
      </x:c>
      <x:c r="N5230" s="60" t="n">
        <x:f>'参数'!$B$10</x:f>
        <x:v>1</x:v>
      </x:c>
      <x:c r="O5230" s="60" t="n">
        <x:f>N5230*'参数'!$B$11</x:f>
        <x:v>2</x:v>
      </x:c>
      <x:c r="P5230" s="60" t="n">
        <x:f>N5230*'参数'!$B$12</x:f>
        <x:v>1</x:v>
      </x:c>
      <x:c r="Q5230" t="str">
        <x:f>C5230&amp;"d"</x:f>
        <x:v>C192d</x:v>
      </x:c>
      <x:c r="R5230" t="str">
        <x:f>C5230&amp;"p"</x:f>
        <x:v>C192p</x:v>
      </x:c>
      <x:c r="S5230" t="str">
        <x:f>IF(AND(L5230&gt;=H5230+I5230+J5230,M5230&gt;L5230,F5230&lt;&gt;""),"PASS","FAIL")</x:f>
        <x:v>PASS</x:v>
      </x:c>
      <x:c r="T5230" t="n">
        <x:v>18</x:v>
      </x:c>
      <x:c r="U5230" t="str">
        <x:v>pickup_after_delivery_completion_plus_usage_lag</x:v>
      </x:c>
    </x:row>
    <x:row r="5231">
      <x:c r="A5231" t="str">
        <x:v>Set2_200-10-3b</x:v>
      </x:c>
      <x:c r="B5231" t="str">
        <x:v>standard_same_day</x:v>
      </x:c>
      <x:c r="C5231" t="str">
        <x:v>C193</x:v>
      </x:c>
      <x:c r="D5231" s="59" t="n">
        <x:v>42</x:v>
      </x:c>
      <x:c r="E5231" s="59" t="n">
        <x:v>29</x:v>
      </x:c>
      <x:c r="F5231" s="59" t="str">
        <x:v>S4</x:v>
      </x:c>
      <x:c r="G5231" s="59" t="n">
        <x:v>444</x:v>
      </x:c>
      <x:c r="H5231" s="59" t="n">
        <x:v>454</x:v>
      </x:c>
      <x:c r="I5231" s="59" t="n">
        <x:v>10</x:v>
      </x:c>
      <x:c r="J5231" s="60" t="n">
        <x:f>'参数'!$C$5</x:f>
        <x:v>360</x:v>
      </x:c>
      <x:c r="K5231" s="60" t="n">
        <x:f>'参数'!$D$5</x:f>
        <x:v>240</x:v>
      </x:c>
      <x:c r="L5231" s="60" t="n">
        <x:f>H5231+I5231+J5231</x:f>
        <x:v>824</x:v>
      </x:c>
      <x:c r="M5231" s="60" t="n">
        <x:f>L5231+K5231</x:f>
        <x:v>1064</x:v>
      </x:c>
      <x:c r="N5231" s="60" t="n">
        <x:f>'参数'!$B$10</x:f>
        <x:v>1</x:v>
      </x:c>
      <x:c r="O5231" s="60" t="n">
        <x:f>N5231*'参数'!$B$11</x:f>
        <x:v>2</x:v>
      </x:c>
      <x:c r="P5231" s="60" t="n">
        <x:f>N5231*'参数'!$B$12</x:f>
        <x:v>1</x:v>
      </x:c>
      <x:c r="Q5231" t="str">
        <x:f>C5231&amp;"d"</x:f>
        <x:v>C193d</x:v>
      </x:c>
      <x:c r="R5231" t="str">
        <x:f>C5231&amp;"p"</x:f>
        <x:v>C193p</x:v>
      </x:c>
      <x:c r="S5231" t="str">
        <x:f>IF(AND(L5231&gt;=H5231+I5231+J5231,M5231&gt;L5231,F5231&lt;&gt;""),"PASS","FAIL")</x:f>
        <x:v>PASS</x:v>
      </x:c>
      <x:c r="T5231" t="n">
        <x:v>14</x:v>
      </x:c>
      <x:c r="U5231" t="str">
        <x:v>pickup_after_delivery_completion_plus_usage_lag</x:v>
      </x:c>
    </x:row>
    <x:row r="5232">
      <x:c r="A5232" t="str">
        <x:v>Set2_200-10-3b</x:v>
      </x:c>
      <x:c r="B5232" t="str">
        <x:v>standard_same_day</x:v>
      </x:c>
      <x:c r="C5232" t="str">
        <x:v>C194</x:v>
      </x:c>
      <x:c r="D5232" s="59" t="n">
        <x:v>30</x:v>
      </x:c>
      <x:c r="E5232" s="59" t="n">
        <x:v>32</x:v>
      </x:c>
      <x:c r="F5232" s="59" t="str">
        <x:v>S1</x:v>
      </x:c>
      <x:c r="G5232" s="59" t="n">
        <x:v>574</x:v>
      </x:c>
      <x:c r="H5232" s="59" t="n">
        <x:v>600</x:v>
      </x:c>
      <x:c r="I5232" s="59" t="n">
        <x:v>10</x:v>
      </x:c>
      <x:c r="J5232" s="60" t="n">
        <x:f>'参数'!$C$5</x:f>
        <x:v>360</x:v>
      </x:c>
      <x:c r="K5232" s="60" t="n">
        <x:f>'参数'!$D$5</x:f>
        <x:v>240</x:v>
      </x:c>
      <x:c r="L5232" s="60" t="n">
        <x:f>H5232+I5232+J5232</x:f>
        <x:v>970</x:v>
      </x:c>
      <x:c r="M5232" s="60" t="n">
        <x:f>L5232+K5232</x:f>
        <x:v>1210</x:v>
      </x:c>
      <x:c r="N5232" s="60" t="n">
        <x:f>'参数'!$B$10</x:f>
        <x:v>1</x:v>
      </x:c>
      <x:c r="O5232" s="60" t="n">
        <x:f>N5232*'参数'!$B$11</x:f>
        <x:v>2</x:v>
      </x:c>
      <x:c r="P5232" s="60" t="n">
        <x:f>N5232*'参数'!$B$12</x:f>
        <x:v>1</x:v>
      </x:c>
      <x:c r="Q5232" t="str">
        <x:f>C5232&amp;"d"</x:f>
        <x:v>C194d</x:v>
      </x:c>
      <x:c r="R5232" t="str">
        <x:f>C5232&amp;"p"</x:f>
        <x:v>C194p</x:v>
      </x:c>
      <x:c r="S5232" t="str">
        <x:f>IF(AND(L5232&gt;=H5232+I5232+J5232,M5232&gt;L5232,F5232&lt;&gt;""),"PASS","FAIL")</x:f>
        <x:v>PASS</x:v>
      </x:c>
      <x:c r="T5232" t="n">
        <x:v>2</x:v>
      </x:c>
      <x:c r="U5232" t="str">
        <x:v>pickup_after_delivery_completion_plus_usage_lag</x:v>
      </x:c>
    </x:row>
    <x:row r="5233">
      <x:c r="A5233" t="str">
        <x:v>Set2_200-10-3b</x:v>
      </x:c>
      <x:c r="B5233" t="str">
        <x:v>standard_same_day</x:v>
      </x:c>
      <x:c r="C5233" t="str">
        <x:v>C195</x:v>
      </x:c>
      <x:c r="D5233" s="59" t="n">
        <x:v>36</x:v>
      </x:c>
      <x:c r="E5233" s="59" t="n">
        <x:v>17</x:v>
      </x:c>
      <x:c r="F5233" s="59" t="str">
        <x:v>S4</x:v>
      </x:c>
      <x:c r="G5233" s="59" t="n">
        <x:v>455</x:v>
      </x:c>
      <x:c r="H5233" s="59" t="n">
        <x:v>477</x:v>
      </x:c>
      <x:c r="I5233" s="59" t="n">
        <x:v>10</x:v>
      </x:c>
      <x:c r="J5233" s="60" t="n">
        <x:f>'参数'!$C$5</x:f>
        <x:v>360</x:v>
      </x:c>
      <x:c r="K5233" s="60" t="n">
        <x:f>'参数'!$D$5</x:f>
        <x:v>240</x:v>
      </x:c>
      <x:c r="L5233" s="60" t="n">
        <x:f>H5233+I5233+J5233</x:f>
        <x:v>847</x:v>
      </x:c>
      <x:c r="M5233" s="60" t="n">
        <x:f>L5233+K5233</x:f>
        <x:v>1087</x:v>
      </x:c>
      <x:c r="N5233" s="60" t="n">
        <x:f>'参数'!$B$10</x:f>
        <x:v>1</x:v>
      </x:c>
      <x:c r="O5233" s="60" t="n">
        <x:f>N5233*'参数'!$B$11</x:f>
        <x:v>2</x:v>
      </x:c>
      <x:c r="P5233" s="60" t="n">
        <x:f>N5233*'参数'!$B$12</x:f>
        <x:v>1</x:v>
      </x:c>
      <x:c r="Q5233" t="str">
        <x:f>C5233&amp;"d"</x:f>
        <x:v>C195d</x:v>
      </x:c>
      <x:c r="R5233" t="str">
        <x:f>C5233&amp;"p"</x:f>
        <x:v>C195p</x:v>
      </x:c>
      <x:c r="S5233" t="str">
        <x:f>IF(AND(L5233&gt;=H5233+I5233+J5233,M5233&gt;L5233,F5233&lt;&gt;""),"PASS","FAIL")</x:f>
        <x:v>PASS</x:v>
      </x:c>
      <x:c r="T5233" t="n">
        <x:v>7</x:v>
      </x:c>
      <x:c r="U5233" t="str">
        <x:v>pickup_after_delivery_completion_plus_usage_lag</x:v>
      </x:c>
    </x:row>
    <x:row r="5234">
      <x:c r="A5234" t="str">
        <x:v>Set2_200-10-3b</x:v>
      </x:c>
      <x:c r="B5234" t="str">
        <x:v>standard_same_day</x:v>
      </x:c>
      <x:c r="C5234" t="str">
        <x:v>C196</x:v>
      </x:c>
      <x:c r="D5234" s="59" t="n">
        <x:v>41</x:v>
      </x:c>
      <x:c r="E5234" s="59" t="n">
        <x:v>24</x:v>
      </x:c>
      <x:c r="F5234" s="59" t="str">
        <x:v>S4</x:v>
      </x:c>
      <x:c r="G5234" s="59" t="n">
        <x:v>471</x:v>
      </x:c>
      <x:c r="H5234" s="59" t="n">
        <x:v>491</x:v>
      </x:c>
      <x:c r="I5234" s="59" t="n">
        <x:v>10</x:v>
      </x:c>
      <x:c r="J5234" s="60" t="n">
        <x:f>'参数'!$C$5</x:f>
        <x:v>360</x:v>
      </x:c>
      <x:c r="K5234" s="60" t="n">
        <x:f>'参数'!$D$5</x:f>
        <x:v>240</x:v>
      </x:c>
      <x:c r="L5234" s="60" t="n">
        <x:f>H5234+I5234+J5234</x:f>
        <x:v>861</x:v>
      </x:c>
      <x:c r="M5234" s="60" t="n">
        <x:f>L5234+K5234</x:f>
        <x:v>1101</x:v>
      </x:c>
      <x:c r="N5234" s="60" t="n">
        <x:f>'参数'!$B$10</x:f>
        <x:v>1</x:v>
      </x:c>
      <x:c r="O5234" s="60" t="n">
        <x:f>N5234*'参数'!$B$11</x:f>
        <x:v>2</x:v>
      </x:c>
      <x:c r="P5234" s="60" t="n">
        <x:f>N5234*'参数'!$B$12</x:f>
        <x:v>1</x:v>
      </x:c>
      <x:c r="Q5234" t="str">
        <x:f>C5234&amp;"d"</x:f>
        <x:v>C196d</x:v>
      </x:c>
      <x:c r="R5234" t="str">
        <x:f>C5234&amp;"p"</x:f>
        <x:v>C196p</x:v>
      </x:c>
      <x:c r="S5234" t="str">
        <x:f>IF(AND(L5234&gt;=H5234+I5234+J5234,M5234&gt;L5234,F5234&lt;&gt;""),"PASS","FAIL")</x:f>
        <x:v>PASS</x:v>
      </x:c>
      <x:c r="T5234" t="n">
        <x:v>4</x:v>
      </x:c>
      <x:c r="U5234" t="str">
        <x:v>pickup_after_delivery_completion_plus_usage_lag</x:v>
      </x:c>
    </x:row>
    <x:row r="5235">
      <x:c r="A5235" t="str">
        <x:v>Set2_200-10-3b</x:v>
      </x:c>
      <x:c r="B5235" t="str">
        <x:v>standard_same_day</x:v>
      </x:c>
      <x:c r="C5235" t="str">
        <x:v>C197</x:v>
      </x:c>
      <x:c r="D5235" s="59" t="n">
        <x:v>28</x:v>
      </x:c>
      <x:c r="E5235" s="59" t="n">
        <x:v>28</x:v>
      </x:c>
      <x:c r="F5235" s="59" t="str">
        <x:v>S1</x:v>
      </x:c>
      <x:c r="G5235" s="59" t="n">
        <x:v>383</x:v>
      </x:c>
      <x:c r="H5235" s="59" t="n">
        <x:v>395</x:v>
      </x:c>
      <x:c r="I5235" s="59" t="n">
        <x:v>10</x:v>
      </x:c>
      <x:c r="J5235" s="60" t="n">
        <x:f>'参数'!$C$5</x:f>
        <x:v>360</x:v>
      </x:c>
      <x:c r="K5235" s="60" t="n">
        <x:f>'参数'!$D$5</x:f>
        <x:v>240</x:v>
      </x:c>
      <x:c r="L5235" s="60" t="n">
        <x:f>H5235+I5235+J5235</x:f>
        <x:v>765</x:v>
      </x:c>
      <x:c r="M5235" s="60" t="n">
        <x:f>L5235+K5235</x:f>
        <x:v>1005</x:v>
      </x:c>
      <x:c r="N5235" s="60" t="n">
        <x:f>'参数'!$B$10</x:f>
        <x:v>1</x:v>
      </x:c>
      <x:c r="O5235" s="60" t="n">
        <x:f>N5235*'参数'!$B$11</x:f>
        <x:v>2</x:v>
      </x:c>
      <x:c r="P5235" s="60" t="n">
        <x:f>N5235*'参数'!$B$12</x:f>
        <x:v>1</x:v>
      </x:c>
      <x:c r="Q5235" t="str">
        <x:f>C5235&amp;"d"</x:f>
        <x:v>C197d</x:v>
      </x:c>
      <x:c r="R5235" t="str">
        <x:f>C5235&amp;"p"</x:f>
        <x:v>C197p</x:v>
      </x:c>
      <x:c r="S5235" t="str">
        <x:f>IF(AND(L5235&gt;=H5235+I5235+J5235,M5235&gt;L5235,F5235&lt;&gt;""),"PASS","FAIL")</x:f>
        <x:v>PASS</x:v>
      </x:c>
      <x:c r="T5235" t="n">
        <x:v>10</x:v>
      </x:c>
      <x:c r="U5235" t="str">
        <x:v>pickup_after_delivery_completion_plus_usage_lag</x:v>
      </x:c>
    </x:row>
    <x:row r="5236">
      <x:c r="A5236" t="str">
        <x:v>Set2_200-10-3b</x:v>
      </x:c>
      <x:c r="B5236" t="str">
        <x:v>standard_same_day</x:v>
      </x:c>
      <x:c r="C5236" t="str">
        <x:v>C198</x:v>
      </x:c>
      <x:c r="D5236" s="59" t="n">
        <x:v>27</x:v>
      </x:c>
      <x:c r="E5236" s="59" t="n">
        <x:v>21</x:v>
      </x:c>
      <x:c r="F5236" s="59" t="str">
        <x:v>S5</x:v>
      </x:c>
      <x:c r="G5236" s="59" t="n">
        <x:v>351</x:v>
      </x:c>
      <x:c r="H5236" s="59" t="n">
        <x:v>373</x:v>
      </x:c>
      <x:c r="I5236" s="59" t="n">
        <x:v>10</x:v>
      </x:c>
      <x:c r="J5236" s="60" t="n">
        <x:f>'参数'!$C$5</x:f>
        <x:v>360</x:v>
      </x:c>
      <x:c r="K5236" s="60" t="n">
        <x:f>'参数'!$D$5</x:f>
        <x:v>240</x:v>
      </x:c>
      <x:c r="L5236" s="60" t="n">
        <x:f>H5236+I5236+J5236</x:f>
        <x:v>743</x:v>
      </x:c>
      <x:c r="M5236" s="60" t="n">
        <x:f>L5236+K5236</x:f>
        <x:v>983</x:v>
      </x:c>
      <x:c r="N5236" s="60" t="n">
        <x:f>'参数'!$B$10</x:f>
        <x:v>1</x:v>
      </x:c>
      <x:c r="O5236" s="60" t="n">
        <x:f>N5236*'参数'!$B$11</x:f>
        <x:v>2</x:v>
      </x:c>
      <x:c r="P5236" s="60" t="n">
        <x:f>N5236*'参数'!$B$12</x:f>
        <x:v>1</x:v>
      </x:c>
      <x:c r="Q5236" t="str">
        <x:f>C5236&amp;"d"</x:f>
        <x:v>C198d</x:v>
      </x:c>
      <x:c r="R5236" t="str">
        <x:f>C5236&amp;"p"</x:f>
        <x:v>C198p</x:v>
      </x:c>
      <x:c r="S5236" t="str">
        <x:f>IF(AND(L5236&gt;=H5236+I5236+J5236,M5236&gt;L5236,F5236&lt;&gt;""),"PASS","FAIL")</x:f>
        <x:v>PASS</x:v>
      </x:c>
      <x:c r="T5236" t="n">
        <x:v>16</x:v>
      </x:c>
      <x:c r="U5236" t="str">
        <x:v>pickup_after_delivery_completion_plus_usage_lag</x:v>
      </x:c>
    </x:row>
    <x:row r="5237">
      <x:c r="A5237" t="str">
        <x:v>Set2_200-10-3b</x:v>
      </x:c>
      <x:c r="B5237" t="str">
        <x:v>standard_same_day</x:v>
      </x:c>
      <x:c r="C5237" t="str">
        <x:v>C199</x:v>
      </x:c>
      <x:c r="D5237" s="59" t="n">
        <x:v>50</x:v>
      </x:c>
      <x:c r="E5237" s="59" t="n">
        <x:v>32</x:v>
      </x:c>
      <x:c r="F5237" s="59" t="str">
        <x:v>S4</x:v>
      </x:c>
      <x:c r="G5237" s="59" t="n">
        <x:v>488</x:v>
      </x:c>
      <x:c r="H5237" s="59" t="n">
        <x:v>502</x:v>
      </x:c>
      <x:c r="I5237" s="59" t="n">
        <x:v>10</x:v>
      </x:c>
      <x:c r="J5237" s="60" t="n">
        <x:f>'参数'!$C$5</x:f>
        <x:v>360</x:v>
      </x:c>
      <x:c r="K5237" s="60" t="n">
        <x:f>'参数'!$D$5</x:f>
        <x:v>240</x:v>
      </x:c>
      <x:c r="L5237" s="60" t="n">
        <x:f>H5237+I5237+J5237</x:f>
        <x:v>872</x:v>
      </x:c>
      <x:c r="M5237" s="60" t="n">
        <x:f>L5237+K5237</x:f>
        <x:v>1112</x:v>
      </x:c>
      <x:c r="N5237" s="60" t="n">
        <x:f>'参数'!$B$10</x:f>
        <x:v>1</x:v>
      </x:c>
      <x:c r="O5237" s="60" t="n">
        <x:f>N5237*'参数'!$B$11</x:f>
        <x:v>2</x:v>
      </x:c>
      <x:c r="P5237" s="60" t="n">
        <x:f>N5237*'参数'!$B$12</x:f>
        <x:v>1</x:v>
      </x:c>
      <x:c r="Q5237" t="str">
        <x:f>C5237&amp;"d"</x:f>
        <x:v>C199d</x:v>
      </x:c>
      <x:c r="R5237" t="str">
        <x:f>C5237&amp;"p"</x:f>
        <x:v>C199p</x:v>
      </x:c>
      <x:c r="S5237" t="str">
        <x:f>IF(AND(L5237&gt;=H5237+I5237+J5237,M5237&gt;L5237,F5237&lt;&gt;""),"PASS","FAIL")</x:f>
        <x:v>PASS</x:v>
      </x:c>
      <x:c r="T5237" t="n">
        <x:v>3</x:v>
      </x:c>
      <x:c r="U5237" t="str">
        <x:v>pickup_after_delivery_completion_plus_usage_lag</x:v>
      </x:c>
    </x:row>
    <x:row r="5238">
      <x:c r="A5238" t="str">
        <x:v>Set1_10-2-1</x:v>
      </x:c>
      <x:c r="B5238" t="str">
        <x:v>next_day</x:v>
      </x:c>
      <x:c r="C5238" t="str">
        <x:v>C0</x:v>
      </x:c>
      <x:c r="D5238" s="59" t="n">
        <x:v>-2</x:v>
      </x:c>
      <x:c r="E5238" s="59" t="n">
        <x:v>-3</x:v>
      </x:c>
      <x:c r="F5238" s="59" t="str">
        <x:v>S1</x:v>
      </x:c>
      <x:c r="G5238" s="59" t="n">
        <x:v>79</x:v>
      </x:c>
      <x:c r="H5238" s="59" t="n">
        <x:v>169</x:v>
      </x:c>
      <x:c r="I5238" s="59" t="n">
        <x:v>10</x:v>
      </x:c>
      <x:c r="J5238" s="60" t="n">
        <x:f>'参数'!$C$6</x:f>
        <x:v>1440</x:v>
      </x:c>
      <x:c r="K5238" s="60" t="n">
        <x:f>'参数'!$D$6</x:f>
        <x:v>360</x:v>
      </x:c>
      <x:c r="L5238" s="60" t="n">
        <x:f>H5238+I5238+J5238</x:f>
        <x:v>1619</x:v>
      </x:c>
      <x:c r="M5238" s="60" t="n">
        <x:f>L5238+K5238</x:f>
        <x:v>1979</x:v>
      </x:c>
      <x:c r="N5238" s="60" t="n">
        <x:f>'参数'!$B$10</x:f>
        <x:v>1</x:v>
      </x:c>
      <x:c r="O5238" s="60" t="n">
        <x:f>N5238*'参数'!$B$11</x:f>
        <x:v>2</x:v>
      </x:c>
      <x:c r="P5238" s="60" t="n">
        <x:f>N5238*'参数'!$B$12</x:f>
        <x:v>1</x:v>
      </x:c>
      <x:c r="Q5238" t="str">
        <x:f>C5238&amp;"d"</x:f>
        <x:v>C0d</x:v>
      </x:c>
      <x:c r="R5238" t="str">
        <x:f>C5238&amp;"p"</x:f>
        <x:v>C0p</x:v>
      </x:c>
      <x:c r="S5238" t="str">
        <x:f>IF(AND(L5238&gt;=H5238+I5238+J5238,M5238&gt;L5238,F5238&lt;&gt;""),"PASS","FAIL")</x:f>
        <x:v>PASS</x:v>
      </x:c>
      <x:c r="T5238" t="n">
        <x:v>5</x:v>
      </x:c>
      <x:c r="U5238" t="str">
        <x:v>pickup_after_delivery_completion_plus_usage_lag</x:v>
      </x:c>
    </x:row>
    <x:row r="5239">
      <x:c r="A5239" t="str">
        <x:v>Set1_10-2-1</x:v>
      </x:c>
      <x:c r="B5239" t="str">
        <x:v>next_day</x:v>
      </x:c>
      <x:c r="C5239" t="str">
        <x:v>C1</x:v>
      </x:c>
      <x:c r="D5239" s="59" t="n">
        <x:v>0</x:v>
      </x:c>
      <x:c r="E5239" s="59" t="n">
        <x:v>-1</x:v>
      </x:c>
      <x:c r="F5239" s="59" t="str">
        <x:v>S1</x:v>
      </x:c>
      <x:c r="G5239" s="59" t="n">
        <x:v>271</x:v>
      </x:c>
      <x:c r="H5239" s="59" t="n">
        <x:v>361</x:v>
      </x:c>
      <x:c r="I5239" s="59" t="n">
        <x:v>10</x:v>
      </x:c>
      <x:c r="J5239" s="60" t="n">
        <x:f>'参数'!$C$6</x:f>
        <x:v>1440</x:v>
      </x:c>
      <x:c r="K5239" s="60" t="n">
        <x:f>'参数'!$D$6</x:f>
        <x:v>360</x:v>
      </x:c>
      <x:c r="L5239" s="60" t="n">
        <x:f>H5239+I5239+J5239</x:f>
        <x:v>1811</x:v>
      </x:c>
      <x:c r="M5239" s="60" t="n">
        <x:f>L5239+K5239</x:f>
        <x:v>2171</x:v>
      </x:c>
      <x:c r="N5239" s="60" t="n">
        <x:f>'参数'!$B$10</x:f>
        <x:v>1</x:v>
      </x:c>
      <x:c r="O5239" s="60" t="n">
        <x:f>N5239*'参数'!$B$11</x:f>
        <x:v>2</x:v>
      </x:c>
      <x:c r="P5239" s="60" t="n">
        <x:f>N5239*'参数'!$B$12</x:f>
        <x:v>1</x:v>
      </x:c>
      <x:c r="Q5239" t="str">
        <x:f>C5239&amp;"d"</x:f>
        <x:v>C1d</x:v>
      </x:c>
      <x:c r="R5239" t="str">
        <x:f>C5239&amp;"p"</x:f>
        <x:v>C1p</x:v>
      </x:c>
      <x:c r="S5239" t="str">
        <x:f>IF(AND(L5239&gt;=H5239+I5239+J5239,M5239&gt;L5239,F5239&lt;&gt;""),"PASS","FAIL")</x:f>
        <x:v>PASS</x:v>
      </x:c>
      <x:c r="T5239" t="n">
        <x:v>10</x:v>
      </x:c>
      <x:c r="U5239" t="str">
        <x:v>pickup_after_delivery_completion_plus_usage_lag</x:v>
      </x:c>
    </x:row>
    <x:row r="5240">
      <x:c r="A5240" t="str">
        <x:v>Set1_10-2-1</x:v>
      </x:c>
      <x:c r="B5240" t="str">
        <x:v>next_day</x:v>
      </x:c>
      <x:c r="C5240" t="str">
        <x:v>C2</x:v>
      </x:c>
      <x:c r="D5240" s="59" t="n">
        <x:v>19</x:v>
      </x:c>
      <x:c r="E5240" s="59" t="n">
        <x:v>2</x:v>
      </x:c>
      <x:c r="F5240" s="59" t="str">
        <x:v>S0</x:v>
      </x:c>
      <x:c r="G5240" s="59" t="n">
        <x:v>72</x:v>
      </x:c>
      <x:c r="H5240" s="59" t="n">
        <x:v>162</x:v>
      </x:c>
      <x:c r="I5240" s="59" t="n">
        <x:v>10</x:v>
      </x:c>
      <x:c r="J5240" s="60" t="n">
        <x:f>'参数'!$C$6</x:f>
        <x:v>1440</x:v>
      </x:c>
      <x:c r="K5240" s="60" t="n">
        <x:f>'参数'!$D$6</x:f>
        <x:v>360</x:v>
      </x:c>
      <x:c r="L5240" s="60" t="n">
        <x:f>H5240+I5240+J5240</x:f>
        <x:v>1612</x:v>
      </x:c>
      <x:c r="M5240" s="60" t="n">
        <x:f>L5240+K5240</x:f>
        <x:v>1972</x:v>
      </x:c>
      <x:c r="N5240" s="60" t="n">
        <x:f>'参数'!$B$10</x:f>
        <x:v>1</x:v>
      </x:c>
      <x:c r="O5240" s="60" t="n">
        <x:f>N5240*'参数'!$B$11</x:f>
        <x:v>2</x:v>
      </x:c>
      <x:c r="P5240" s="60" t="n">
        <x:f>N5240*'参数'!$B$12</x:f>
        <x:v>1</x:v>
      </x:c>
      <x:c r="Q5240" t="str">
        <x:f>C5240&amp;"d"</x:f>
        <x:v>C2d</x:v>
      </x:c>
      <x:c r="R5240" t="str">
        <x:f>C5240&amp;"p"</x:f>
        <x:v>C2p</x:v>
      </x:c>
      <x:c r="S5240" t="str">
        <x:f>IF(AND(L5240&gt;=H5240+I5240+J5240,M5240&gt;L5240,F5240&lt;&gt;""),"PASS","FAIL")</x:f>
        <x:v>PASS</x:v>
      </x:c>
      <x:c r="T5240" t="n">
        <x:v>5</x:v>
      </x:c>
      <x:c r="U5240" t="str">
        <x:v>pickup_after_delivery_completion_plus_usage_lag</x:v>
      </x:c>
    </x:row>
    <x:row r="5241">
      <x:c r="A5241" t="str">
        <x:v>Set1_10-2-1</x:v>
      </x:c>
      <x:c r="B5241" t="str">
        <x:v>next_day</x:v>
      </x:c>
      <x:c r="C5241" t="str">
        <x:v>C3</x:v>
      </x:c>
      <x:c r="D5241" s="59" t="n">
        <x:v>8</x:v>
      </x:c>
      <x:c r="E5241" s="59" t="n">
        <x:v>-3</x:v>
      </x:c>
      <x:c r="F5241" s="59" t="str">
        <x:v>S0</x:v>
      </x:c>
      <x:c r="G5241" s="59" t="n">
        <x:v>188</x:v>
      </x:c>
      <x:c r="H5241" s="59" t="n">
        <x:v>278</x:v>
      </x:c>
      <x:c r="I5241" s="59" t="n">
        <x:v>10</x:v>
      </x:c>
      <x:c r="J5241" s="60" t="n">
        <x:f>'参数'!$C$6</x:f>
        <x:v>1440</x:v>
      </x:c>
      <x:c r="K5241" s="60" t="n">
        <x:f>'参数'!$D$6</x:f>
        <x:v>360</x:v>
      </x:c>
      <x:c r="L5241" s="60" t="n">
        <x:f>H5241+I5241+J5241</x:f>
        <x:v>1728</x:v>
      </x:c>
      <x:c r="M5241" s="60" t="n">
        <x:f>L5241+K5241</x:f>
        <x:v>2088</x:v>
      </x:c>
      <x:c r="N5241" s="60" t="n">
        <x:f>'参数'!$B$10</x:f>
        <x:v>1</x:v>
      </x:c>
      <x:c r="O5241" s="60" t="n">
        <x:f>N5241*'参数'!$B$11</x:f>
        <x:v>2</x:v>
      </x:c>
      <x:c r="P5241" s="60" t="n">
        <x:f>N5241*'参数'!$B$12</x:f>
        <x:v>1</x:v>
      </x:c>
      <x:c r="Q5241" t="str">
        <x:f>C5241&amp;"d"</x:f>
        <x:v>C3d</x:v>
      </x:c>
      <x:c r="R5241" t="str">
        <x:f>C5241&amp;"p"</x:f>
        <x:v>C3p</x:v>
      </x:c>
      <x:c r="S5241" t="str">
        <x:f>IF(AND(L5241&gt;=H5241+I5241+J5241,M5241&gt;L5241,F5241&lt;&gt;""),"PASS","FAIL")</x:f>
        <x:v>PASS</x:v>
      </x:c>
      <x:c r="T5241" t="n">
        <x:v>10</x:v>
      </x:c>
      <x:c r="U5241" t="str">
        <x:v>pickup_after_delivery_completion_plus_usage_lag</x:v>
      </x:c>
    </x:row>
    <x:row r="5242">
      <x:c r="A5242" t="str">
        <x:v>Set1_10-2-1</x:v>
      </x:c>
      <x:c r="B5242" t="str">
        <x:v>next_day</x:v>
      </x:c>
      <x:c r="C5242" t="str">
        <x:v>C4</x:v>
      </x:c>
      <x:c r="D5242" s="59" t="n">
        <x:v>1</x:v>
      </x:c>
      <x:c r="E5242" s="59" t="n">
        <x:v>13</x:v>
      </x:c>
      <x:c r="F5242" s="59" t="str">
        <x:v>S1</x:v>
      </x:c>
      <x:c r="G5242" s="59" t="n">
        <x:v>344</x:v>
      </x:c>
      <x:c r="H5242" s="59" t="n">
        <x:v>434</x:v>
      </x:c>
      <x:c r="I5242" s="59" t="n">
        <x:v>10</x:v>
      </x:c>
      <x:c r="J5242" s="60" t="n">
        <x:f>'参数'!$C$6</x:f>
        <x:v>1440</x:v>
      </x:c>
      <x:c r="K5242" s="60" t="n">
        <x:f>'参数'!$D$6</x:f>
        <x:v>360</x:v>
      </x:c>
      <x:c r="L5242" s="60" t="n">
        <x:f>H5242+I5242+J5242</x:f>
        <x:v>1884</x:v>
      </x:c>
      <x:c r="M5242" s="60" t="n">
        <x:f>L5242+K5242</x:f>
        <x:v>2244</x:v>
      </x:c>
      <x:c r="N5242" s="60" t="n">
        <x:f>'参数'!$B$10</x:f>
        <x:v>1</x:v>
      </x:c>
      <x:c r="O5242" s="60" t="n">
        <x:f>N5242*'参数'!$B$11</x:f>
        <x:v>2</x:v>
      </x:c>
      <x:c r="P5242" s="60" t="n">
        <x:f>N5242*'参数'!$B$12</x:f>
        <x:v>1</x:v>
      </x:c>
      <x:c r="Q5242" t="str">
        <x:f>C5242&amp;"d"</x:f>
        <x:v>C4d</x:v>
      </x:c>
      <x:c r="R5242" t="str">
        <x:f>C5242&amp;"p"</x:f>
        <x:v>C4p</x:v>
      </x:c>
      <x:c r="S5242" t="str">
        <x:f>IF(AND(L5242&gt;=H5242+I5242+J5242,M5242&gt;L5242,F5242&lt;&gt;""),"PASS","FAIL")</x:f>
        <x:v>PASS</x:v>
      </x:c>
      <x:c r="T5242" t="n">
        <x:v>10</x:v>
      </x:c>
      <x:c r="U5242" t="str">
        <x:v>pickup_after_delivery_completion_plus_usage_lag</x:v>
      </x:c>
    </x:row>
    <x:row r="5243">
      <x:c r="A5243" t="str">
        <x:v>Set1_10-2-1</x:v>
      </x:c>
      <x:c r="B5243" t="str">
        <x:v>next_day</x:v>
      </x:c>
      <x:c r="C5243" t="str">
        <x:v>C5</x:v>
      </x:c>
      <x:c r="D5243" s="59" t="n">
        <x:v>14</x:v>
      </x:c>
      <x:c r="E5243" s="59" t="n">
        <x:v>-7</x:v>
      </x:c>
      <x:c r="F5243" s="59" t="str">
        <x:v>S0</x:v>
      </x:c>
      <x:c r="G5243" s="59" t="n">
        <x:v>355</x:v>
      </x:c>
      <x:c r="H5243" s="59" t="n">
        <x:v>445</x:v>
      </x:c>
      <x:c r="I5243" s="59" t="n">
        <x:v>10</x:v>
      </x:c>
      <x:c r="J5243" s="60" t="n">
        <x:f>'参数'!$C$6</x:f>
        <x:v>1440</x:v>
      </x:c>
      <x:c r="K5243" s="60" t="n">
        <x:f>'参数'!$D$6</x:f>
        <x:v>360</x:v>
      </x:c>
      <x:c r="L5243" s="60" t="n">
        <x:f>H5243+I5243+J5243</x:f>
        <x:v>1895</x:v>
      </x:c>
      <x:c r="M5243" s="60" t="n">
        <x:f>L5243+K5243</x:f>
        <x:v>2255</x:v>
      </x:c>
      <x:c r="N5243" s="60" t="n">
        <x:f>'参数'!$B$10</x:f>
        <x:v>1</x:v>
      </x:c>
      <x:c r="O5243" s="60" t="n">
        <x:f>N5243*'参数'!$B$11</x:f>
        <x:v>2</x:v>
      </x:c>
      <x:c r="P5243" s="60" t="n">
        <x:f>N5243*'参数'!$B$12</x:f>
        <x:v>1</x:v>
      </x:c>
      <x:c r="Q5243" t="str">
        <x:f>C5243&amp;"d"</x:f>
        <x:v>C5d</x:v>
      </x:c>
      <x:c r="R5243" t="str">
        <x:f>C5243&amp;"p"</x:f>
        <x:v>C5p</x:v>
      </x:c>
      <x:c r="S5243" t="str">
        <x:f>IF(AND(L5243&gt;=H5243+I5243+J5243,M5243&gt;L5243,F5243&lt;&gt;""),"PASS","FAIL")</x:f>
        <x:v>PASS</x:v>
      </x:c>
      <x:c r="T5243" t="n">
        <x:v>5</x:v>
      </x:c>
      <x:c r="U5243" t="str">
        <x:v>pickup_after_delivery_completion_plus_usage_lag</x:v>
      </x:c>
    </x:row>
    <x:row r="5244">
      <x:c r="A5244" t="str">
        <x:v>Set1_10-2-1</x:v>
      </x:c>
      <x:c r="B5244" t="str">
        <x:v>next_day</x:v>
      </x:c>
      <x:c r="C5244" t="str">
        <x:v>C6</x:v>
      </x:c>
      <x:c r="D5244" s="59" t="n">
        <x:v>-4</x:v>
      </x:c>
      <x:c r="E5244" s="59" t="n">
        <x:v>-1</x:v>
      </x:c>
      <x:c r="F5244" s="59" t="str">
        <x:v>S1</x:v>
      </x:c>
      <x:c r="G5244" s="59" t="n">
        <x:v>100</x:v>
      </x:c>
      <x:c r="H5244" s="59" t="n">
        <x:v>190</x:v>
      </x:c>
      <x:c r="I5244" s="59" t="n">
        <x:v>10</x:v>
      </x:c>
      <x:c r="J5244" s="60" t="n">
        <x:f>'参数'!$C$6</x:f>
        <x:v>1440</x:v>
      </x:c>
      <x:c r="K5244" s="60" t="n">
        <x:f>'参数'!$D$6</x:f>
        <x:v>360</x:v>
      </x:c>
      <x:c r="L5244" s="60" t="n">
        <x:f>H5244+I5244+J5244</x:f>
        <x:v>1640</x:v>
      </x:c>
      <x:c r="M5244" s="60" t="n">
        <x:f>L5244+K5244</x:f>
        <x:v>2000</x:v>
      </x:c>
      <x:c r="N5244" s="60" t="n">
        <x:f>'参数'!$B$10</x:f>
        <x:v>1</x:v>
      </x:c>
      <x:c r="O5244" s="60" t="n">
        <x:f>N5244*'参数'!$B$11</x:f>
        <x:v>2</x:v>
      </x:c>
      <x:c r="P5244" s="60" t="n">
        <x:f>N5244*'参数'!$B$12</x:f>
        <x:v>1</x:v>
      </x:c>
      <x:c r="Q5244" t="str">
        <x:f>C5244&amp;"d"</x:f>
        <x:v>C6d</x:v>
      </x:c>
      <x:c r="R5244" t="str">
        <x:f>C5244&amp;"p"</x:f>
        <x:v>C6p</x:v>
      </x:c>
      <x:c r="S5244" t="str">
        <x:f>IF(AND(L5244&gt;=H5244+I5244+J5244,M5244&gt;L5244,F5244&lt;&gt;""),"PASS","FAIL")</x:f>
        <x:v>PASS</x:v>
      </x:c>
      <x:c r="T5244" t="n">
        <x:v>10</x:v>
      </x:c>
      <x:c r="U5244" t="str">
        <x:v>pickup_after_delivery_completion_plus_usage_lag</x:v>
      </x:c>
    </x:row>
    <x:row r="5245">
      <x:c r="A5245" t="str">
        <x:v>Set1_10-2-1</x:v>
      </x:c>
      <x:c r="B5245" t="str">
        <x:v>next_day</x:v>
      </x:c>
      <x:c r="C5245" t="str">
        <x:v>C7</x:v>
      </x:c>
      <x:c r="D5245" s="59" t="n">
        <x:v>24</x:v>
      </x:c>
      <x:c r="E5245" s="59" t="n">
        <x:v>-2</x:v>
      </x:c>
      <x:c r="F5245" s="59" t="str">
        <x:v>S0</x:v>
      </x:c>
      <x:c r="G5245" s="59" t="n">
        <x:v>64</x:v>
      </x:c>
      <x:c r="H5245" s="59" t="n">
        <x:v>154</x:v>
      </x:c>
      <x:c r="I5245" s="59" t="n">
        <x:v>10</x:v>
      </x:c>
      <x:c r="J5245" s="60" t="n">
        <x:f>'参数'!$C$6</x:f>
        <x:v>1440</x:v>
      </x:c>
      <x:c r="K5245" s="60" t="n">
        <x:f>'参数'!$D$6</x:f>
        <x:v>360</x:v>
      </x:c>
      <x:c r="L5245" s="60" t="n">
        <x:f>H5245+I5245+J5245</x:f>
        <x:v>1604</x:v>
      </x:c>
      <x:c r="M5245" s="60" t="n">
        <x:f>L5245+K5245</x:f>
        <x:v>1964</x:v>
      </x:c>
      <x:c r="N5245" s="60" t="n">
        <x:f>'参数'!$B$10</x:f>
        <x:v>1</x:v>
      </x:c>
      <x:c r="O5245" s="60" t="n">
        <x:f>N5245*'参数'!$B$11</x:f>
        <x:v>2</x:v>
      </x:c>
      <x:c r="P5245" s="60" t="n">
        <x:f>N5245*'参数'!$B$12</x:f>
        <x:v>1</x:v>
      </x:c>
      <x:c r="Q5245" t="str">
        <x:f>C5245&amp;"d"</x:f>
        <x:v>C7d</x:v>
      </x:c>
      <x:c r="R5245" t="str">
        <x:f>C5245&amp;"p"</x:f>
        <x:v>C7p</x:v>
      </x:c>
      <x:c r="S5245" t="str">
        <x:f>IF(AND(L5245&gt;=H5245+I5245+J5245,M5245&gt;L5245,F5245&lt;&gt;""),"PASS","FAIL")</x:f>
        <x:v>PASS</x:v>
      </x:c>
      <x:c r="T5245" t="n">
        <x:v>10</x:v>
      </x:c>
      <x:c r="U5245" t="str">
        <x:v>pickup_after_delivery_completion_plus_usage_lag</x:v>
      </x:c>
    </x:row>
    <x:row r="5246">
      <x:c r="A5246" t="str">
        <x:v>Set1_10-2-1</x:v>
      </x:c>
      <x:c r="B5246" t="str">
        <x:v>next_day</x:v>
      </x:c>
      <x:c r="C5246" t="str">
        <x:v>C8</x:v>
      </x:c>
      <x:c r="D5246" s="59" t="n">
        <x:v>-8</x:v>
      </x:c>
      <x:c r="E5246" s="59" t="n">
        <x:v>18</x:v>
      </x:c>
      <x:c r="F5246" s="59" t="str">
        <x:v>S1</x:v>
      </x:c>
      <x:c r="G5246" s="59" t="n">
        <x:v>88</x:v>
      </x:c>
      <x:c r="H5246" s="59" t="n">
        <x:v>178</x:v>
      </x:c>
      <x:c r="I5246" s="59" t="n">
        <x:v>10</x:v>
      </x:c>
      <x:c r="J5246" s="60" t="n">
        <x:f>'参数'!$C$6</x:f>
        <x:v>1440</x:v>
      </x:c>
      <x:c r="K5246" s="60" t="n">
        <x:f>'参数'!$D$6</x:f>
        <x:v>360</x:v>
      </x:c>
      <x:c r="L5246" s="60" t="n">
        <x:f>H5246+I5246+J5246</x:f>
        <x:v>1628</x:v>
      </x:c>
      <x:c r="M5246" s="60" t="n">
        <x:f>L5246+K5246</x:f>
        <x:v>1988</x:v>
      </x:c>
      <x:c r="N5246" s="60" t="n">
        <x:f>'参数'!$B$10</x:f>
        <x:v>1</x:v>
      </x:c>
      <x:c r="O5246" s="60" t="n">
        <x:f>N5246*'参数'!$B$11</x:f>
        <x:v>2</x:v>
      </x:c>
      <x:c r="P5246" s="60" t="n">
        <x:f>N5246*'参数'!$B$12</x:f>
        <x:v>1</x:v>
      </x:c>
      <x:c r="Q5246" t="str">
        <x:f>C5246&amp;"d"</x:f>
        <x:v>C8d</x:v>
      </x:c>
      <x:c r="R5246" t="str">
        <x:f>C5246&amp;"p"</x:f>
        <x:v>C8p</x:v>
      </x:c>
      <x:c r="S5246" t="str">
        <x:f>IF(AND(L5246&gt;=H5246+I5246+J5246,M5246&gt;L5246,F5246&lt;&gt;""),"PASS","FAIL")</x:f>
        <x:v>PASS</x:v>
      </x:c>
      <x:c r="T5246" t="n">
        <x:v>5</x:v>
      </x:c>
      <x:c r="U5246" t="str">
        <x:v>pickup_after_delivery_completion_plus_usage_lag</x:v>
      </x:c>
    </x:row>
    <x:row r="5247">
      <x:c r="A5247" t="str">
        <x:v>Set1_10-2-1</x:v>
      </x:c>
      <x:c r="B5247" t="str">
        <x:v>next_day</x:v>
      </x:c>
      <x:c r="C5247" t="str">
        <x:v>C9</x:v>
      </x:c>
      <x:c r="D5247" s="59" t="n">
        <x:v>-4</x:v>
      </x:c>
      <x:c r="E5247" s="59" t="n">
        <x:v>1</x:v>
      </x:c>
      <x:c r="F5247" s="59" t="str">
        <x:v>S1</x:v>
      </x:c>
      <x:c r="G5247" s="59" t="n">
        <x:v>67</x:v>
      </x:c>
      <x:c r="H5247" s="59" t="n">
        <x:v>157</x:v>
      </x:c>
      <x:c r="I5247" s="59" t="n">
        <x:v>10</x:v>
      </x:c>
      <x:c r="J5247" s="60" t="n">
        <x:f>'参数'!$C$6</x:f>
        <x:v>1440</x:v>
      </x:c>
      <x:c r="K5247" s="60" t="n">
        <x:f>'参数'!$D$6</x:f>
        <x:v>360</x:v>
      </x:c>
      <x:c r="L5247" s="60" t="n">
        <x:f>H5247+I5247+J5247</x:f>
        <x:v>1607</x:v>
      </x:c>
      <x:c r="M5247" s="60" t="n">
        <x:f>L5247+K5247</x:f>
        <x:v>1967</x:v>
      </x:c>
      <x:c r="N5247" s="60" t="n">
        <x:f>'参数'!$B$10</x:f>
        <x:v>1</x:v>
      </x:c>
      <x:c r="O5247" s="60" t="n">
        <x:f>N5247*'参数'!$B$11</x:f>
        <x:v>2</x:v>
      </x:c>
      <x:c r="P5247" s="60" t="n">
        <x:f>N5247*'参数'!$B$12</x:f>
        <x:v>1</x:v>
      </x:c>
      <x:c r="Q5247" t="str">
        <x:f>C5247&amp;"d"</x:f>
        <x:v>C9d</x:v>
      </x:c>
      <x:c r="R5247" t="str">
        <x:f>C5247&amp;"p"</x:f>
        <x:v>C9p</x:v>
      </x:c>
      <x:c r="S5247" t="str">
        <x:f>IF(AND(L5247&gt;=H5247+I5247+J5247,M5247&gt;L5247,F5247&lt;&gt;""),"PASS","FAIL")</x:f>
        <x:v>PASS</x:v>
      </x:c>
      <x:c r="T5247" t="n">
        <x:v>5</x:v>
      </x:c>
      <x:c r="U5247" t="str">
        <x:v>pickup_after_delivery_completion_plus_usage_lag</x:v>
      </x:c>
    </x:row>
    <x:row r="5248">
      <x:c r="A5248" t="str">
        <x:v>Set1_10-2-1b</x:v>
      </x:c>
      <x:c r="B5248" t="str">
        <x:v>next_day</x:v>
      </x:c>
      <x:c r="C5248" t="str">
        <x:v>C0</x:v>
      </x:c>
      <x:c r="D5248" s="59" t="n">
        <x:v>-16</x:v>
      </x:c>
      <x:c r="E5248" s="59" t="n">
        <x:v>2</x:v>
      </x:c>
      <x:c r="F5248" s="59" t="str">
        <x:v>S1</x:v>
      </x:c>
      <x:c r="G5248" s="59" t="n">
        <x:v>92</x:v>
      </x:c>
      <x:c r="H5248" s="59" t="n">
        <x:v>112</x:v>
      </x:c>
      <x:c r="I5248" s="59" t="n">
        <x:v>10</x:v>
      </x:c>
      <x:c r="J5248" s="60" t="n">
        <x:f>'参数'!$C$6</x:f>
        <x:v>1440</x:v>
      </x:c>
      <x:c r="K5248" s="60" t="n">
        <x:f>'参数'!$D$6</x:f>
        <x:v>360</x:v>
      </x:c>
      <x:c r="L5248" s="60" t="n">
        <x:f>H5248+I5248+J5248</x:f>
        <x:v>1562</x:v>
      </x:c>
      <x:c r="M5248" s="60" t="n">
        <x:f>L5248+K5248</x:f>
        <x:v>1922</x:v>
      </x:c>
      <x:c r="N5248" s="60" t="n">
        <x:f>'参数'!$B$10</x:f>
        <x:v>1</x:v>
      </x:c>
      <x:c r="O5248" s="60" t="n">
        <x:f>N5248*'参数'!$B$11</x:f>
        <x:v>2</x:v>
      </x:c>
      <x:c r="P5248" s="60" t="n">
        <x:f>N5248*'参数'!$B$12</x:f>
        <x:v>1</x:v>
      </x:c>
      <x:c r="Q5248" t="str">
        <x:f>C5248&amp;"d"</x:f>
        <x:v>C0d</x:v>
      </x:c>
      <x:c r="R5248" t="str">
        <x:f>C5248&amp;"p"</x:f>
        <x:v>C0p</x:v>
      </x:c>
      <x:c r="S5248" t="str">
        <x:f>IF(AND(L5248&gt;=H5248+I5248+J5248,M5248&gt;L5248,F5248&lt;&gt;""),"PASS","FAIL")</x:f>
        <x:v>PASS</x:v>
      </x:c>
      <x:c r="T5248" t="n">
        <x:v>10</x:v>
      </x:c>
      <x:c r="U5248" t="str">
        <x:v>pickup_after_delivery_completion_plus_usage_lag</x:v>
      </x:c>
    </x:row>
    <x:row r="5249">
      <x:c r="A5249" t="str">
        <x:v>Set1_10-2-1b</x:v>
      </x:c>
      <x:c r="B5249" t="str">
        <x:v>next_day</x:v>
      </x:c>
      <x:c r="C5249" t="str">
        <x:v>C1</x:v>
      </x:c>
      <x:c r="D5249" s="59" t="n">
        <x:v>2</x:v>
      </x:c>
      <x:c r="E5249" s="59" t="n">
        <x:v>-7</x:v>
      </x:c>
      <x:c r="F5249" s="59" t="str">
        <x:v>S0</x:v>
      </x:c>
      <x:c r="G5249" s="59" t="n">
        <x:v>243</x:v>
      </x:c>
      <x:c r="H5249" s="59" t="n">
        <x:v>263</x:v>
      </x:c>
      <x:c r="I5249" s="59" t="n">
        <x:v>10</x:v>
      </x:c>
      <x:c r="J5249" s="60" t="n">
        <x:f>'参数'!$C$6</x:f>
        <x:v>1440</x:v>
      </x:c>
      <x:c r="K5249" s="60" t="n">
        <x:f>'参数'!$D$6</x:f>
        <x:v>360</x:v>
      </x:c>
      <x:c r="L5249" s="60" t="n">
        <x:f>H5249+I5249+J5249</x:f>
        <x:v>1713</x:v>
      </x:c>
      <x:c r="M5249" s="60" t="n">
        <x:f>L5249+K5249</x:f>
        <x:v>2073</x:v>
      </x:c>
      <x:c r="N5249" s="60" t="n">
        <x:f>'参数'!$B$10</x:f>
        <x:v>1</x:v>
      </x:c>
      <x:c r="O5249" s="60" t="n">
        <x:f>N5249*'参数'!$B$11</x:f>
        <x:v>2</x:v>
      </x:c>
      <x:c r="P5249" s="60" t="n">
        <x:f>N5249*'参数'!$B$12</x:f>
        <x:v>1</x:v>
      </x:c>
      <x:c r="Q5249" t="str">
        <x:f>C5249&amp;"d"</x:f>
        <x:v>C1d</x:v>
      </x:c>
      <x:c r="R5249" t="str">
        <x:f>C5249&amp;"p"</x:f>
        <x:v>C1p</x:v>
      </x:c>
      <x:c r="S5249" t="str">
        <x:f>IF(AND(L5249&gt;=H5249+I5249+J5249,M5249&gt;L5249,F5249&lt;&gt;""),"PASS","FAIL")</x:f>
        <x:v>PASS</x:v>
      </x:c>
      <x:c r="T5249" t="n">
        <x:v>5</x:v>
      </x:c>
      <x:c r="U5249" t="str">
        <x:v>pickup_after_delivery_completion_plus_usage_lag</x:v>
      </x:c>
    </x:row>
    <x:row r="5250">
      <x:c r="A5250" t="str">
        <x:v>Set1_10-2-1b</x:v>
      </x:c>
      <x:c r="B5250" t="str">
        <x:v>next_day</x:v>
      </x:c>
      <x:c r="C5250" t="str">
        <x:v>C2</x:v>
      </x:c>
      <x:c r="D5250" s="59" t="n">
        <x:v>-18</x:v>
      </x:c>
      <x:c r="E5250" s="59" t="n">
        <x:v>24</x:v>
      </x:c>
      <x:c r="F5250" s="59" t="str">
        <x:v>S1</x:v>
      </x:c>
      <x:c r="G5250" s="59" t="n">
        <x:v>125</x:v>
      </x:c>
      <x:c r="H5250" s="59" t="n">
        <x:v>145</x:v>
      </x:c>
      <x:c r="I5250" s="59" t="n">
        <x:v>10</x:v>
      </x:c>
      <x:c r="J5250" s="60" t="n">
        <x:f>'参数'!$C$6</x:f>
        <x:v>1440</x:v>
      </x:c>
      <x:c r="K5250" s="60" t="n">
        <x:f>'参数'!$D$6</x:f>
        <x:v>360</x:v>
      </x:c>
      <x:c r="L5250" s="60" t="n">
        <x:f>H5250+I5250+J5250</x:f>
        <x:v>1595</x:v>
      </x:c>
      <x:c r="M5250" s="60" t="n">
        <x:f>L5250+K5250</x:f>
        <x:v>1955</x:v>
      </x:c>
      <x:c r="N5250" s="60" t="n">
        <x:f>'参数'!$B$10</x:f>
        <x:v>1</x:v>
      </x:c>
      <x:c r="O5250" s="60" t="n">
        <x:f>N5250*'参数'!$B$11</x:f>
        <x:v>2</x:v>
      </x:c>
      <x:c r="P5250" s="60" t="n">
        <x:f>N5250*'参数'!$B$12</x:f>
        <x:v>1</x:v>
      </x:c>
      <x:c r="Q5250" t="str">
        <x:f>C5250&amp;"d"</x:f>
        <x:v>C2d</x:v>
      </x:c>
      <x:c r="R5250" t="str">
        <x:f>C5250&amp;"p"</x:f>
        <x:v>C2p</x:v>
      </x:c>
      <x:c r="S5250" t="str">
        <x:f>IF(AND(L5250&gt;=H5250+I5250+J5250,M5250&gt;L5250,F5250&lt;&gt;""),"PASS","FAIL")</x:f>
        <x:v>PASS</x:v>
      </x:c>
      <x:c r="T5250" t="n">
        <x:v>10</x:v>
      </x:c>
      <x:c r="U5250" t="str">
        <x:v>pickup_after_delivery_completion_plus_usage_lag</x:v>
      </x:c>
    </x:row>
    <x:row r="5251">
      <x:c r="A5251" t="str">
        <x:v>Set1_10-2-1b</x:v>
      </x:c>
      <x:c r="B5251" t="str">
        <x:v>next_day</x:v>
      </x:c>
      <x:c r="C5251" t="str">
        <x:v>C3</x:v>
      </x:c>
      <x:c r="D5251" s="59" t="n">
        <x:v>15</x:v>
      </x:c>
      <x:c r="E5251" s="59" t="n">
        <x:v>-4</x:v>
      </x:c>
      <x:c r="F5251" s="59" t="str">
        <x:v>S0</x:v>
      </x:c>
      <x:c r="G5251" s="59" t="n">
        <x:v>58</x:v>
      </x:c>
      <x:c r="H5251" s="59" t="n">
        <x:v>78</x:v>
      </x:c>
      <x:c r="I5251" s="59" t="n">
        <x:v>10</x:v>
      </x:c>
      <x:c r="J5251" s="60" t="n">
        <x:f>'参数'!$C$6</x:f>
        <x:v>1440</x:v>
      </x:c>
      <x:c r="K5251" s="60" t="n">
        <x:f>'参数'!$D$6</x:f>
        <x:v>360</x:v>
      </x:c>
      <x:c r="L5251" s="60" t="n">
        <x:f>H5251+I5251+J5251</x:f>
        <x:v>1528</x:v>
      </x:c>
      <x:c r="M5251" s="60" t="n">
        <x:f>L5251+K5251</x:f>
        <x:v>1888</x:v>
      </x:c>
      <x:c r="N5251" s="60" t="n">
        <x:f>'参数'!$B$10</x:f>
        <x:v>1</x:v>
      </x:c>
      <x:c r="O5251" s="60" t="n">
        <x:f>N5251*'参数'!$B$11</x:f>
        <x:v>2</x:v>
      </x:c>
      <x:c r="P5251" s="60" t="n">
        <x:f>N5251*'参数'!$B$12</x:f>
        <x:v>1</x:v>
      </x:c>
      <x:c r="Q5251" t="str">
        <x:f>C5251&amp;"d"</x:f>
        <x:v>C3d</x:v>
      </x:c>
      <x:c r="R5251" t="str">
        <x:f>C5251&amp;"p"</x:f>
        <x:v>C3p</x:v>
      </x:c>
      <x:c r="S5251" t="str">
        <x:f>IF(AND(L5251&gt;=H5251+I5251+J5251,M5251&gt;L5251,F5251&lt;&gt;""),"PASS","FAIL")</x:f>
        <x:v>PASS</x:v>
      </x:c>
      <x:c r="T5251" t="n">
        <x:v>5</x:v>
      </x:c>
      <x:c r="U5251" t="str">
        <x:v>pickup_after_delivery_completion_plus_usage_lag</x:v>
      </x:c>
    </x:row>
    <x:row r="5252">
      <x:c r="A5252" t="str">
        <x:v>Set1_10-2-1b</x:v>
      </x:c>
      <x:c r="B5252" t="str">
        <x:v>next_day</x:v>
      </x:c>
      <x:c r="C5252" t="str">
        <x:v>C4</x:v>
      </x:c>
      <x:c r="D5252" s="59" t="n">
        <x:v>-10</x:v>
      </x:c>
      <x:c r="E5252" s="59" t="n">
        <x:v>-16</x:v>
      </x:c>
      <x:c r="F5252" s="59" t="str">
        <x:v>S1</x:v>
      </x:c>
      <x:c r="G5252" s="59" t="n">
        <x:v>109</x:v>
      </x:c>
      <x:c r="H5252" s="59" t="n">
        <x:v>129</x:v>
      </x:c>
      <x:c r="I5252" s="59" t="n">
        <x:v>10</x:v>
      </x:c>
      <x:c r="J5252" s="60" t="n">
        <x:f>'参数'!$C$6</x:f>
        <x:v>1440</x:v>
      </x:c>
      <x:c r="K5252" s="60" t="n">
        <x:f>'参数'!$D$6</x:f>
        <x:v>360</x:v>
      </x:c>
      <x:c r="L5252" s="60" t="n">
        <x:f>H5252+I5252+J5252</x:f>
        <x:v>1579</x:v>
      </x:c>
      <x:c r="M5252" s="60" t="n">
        <x:f>L5252+K5252</x:f>
        <x:v>1939</x:v>
      </x:c>
      <x:c r="N5252" s="60" t="n">
        <x:f>'参数'!$B$10</x:f>
        <x:v>1</x:v>
      </x:c>
      <x:c r="O5252" s="60" t="n">
        <x:f>N5252*'参数'!$B$11</x:f>
        <x:v>2</x:v>
      </x:c>
      <x:c r="P5252" s="60" t="n">
        <x:f>N5252*'参数'!$B$12</x:f>
        <x:v>1</x:v>
      </x:c>
      <x:c r="Q5252" t="str">
        <x:f>C5252&amp;"d"</x:f>
        <x:v>C4d</x:v>
      </x:c>
      <x:c r="R5252" t="str">
        <x:f>C5252&amp;"p"</x:f>
        <x:v>C4p</x:v>
      </x:c>
      <x:c r="S5252" t="str">
        <x:f>IF(AND(L5252&gt;=H5252+I5252+J5252,M5252&gt;L5252,F5252&lt;&gt;""),"PASS","FAIL")</x:f>
        <x:v>PASS</x:v>
      </x:c>
      <x:c r="T5252" t="n">
        <x:v>10</x:v>
      </x:c>
      <x:c r="U5252" t="str">
        <x:v>pickup_after_delivery_completion_plus_usage_lag</x:v>
      </x:c>
    </x:row>
    <x:row r="5253">
      <x:c r="A5253" t="str">
        <x:v>Set1_10-2-1b</x:v>
      </x:c>
      <x:c r="B5253" t="str">
        <x:v>next_day</x:v>
      </x:c>
      <x:c r="C5253" t="str">
        <x:v>C5</x:v>
      </x:c>
      <x:c r="D5253" s="59" t="n">
        <x:v>5</x:v>
      </x:c>
      <x:c r="E5253" s="59" t="n">
        <x:v>-16</x:v>
      </x:c>
      <x:c r="F5253" s="59" t="str">
        <x:v>S1</x:v>
      </x:c>
      <x:c r="G5253" s="59" t="n">
        <x:v>230</x:v>
      </x:c>
      <x:c r="H5253" s="59" t="n">
        <x:v>250</x:v>
      </x:c>
      <x:c r="I5253" s="59" t="n">
        <x:v>10</x:v>
      </x:c>
      <x:c r="J5253" s="60" t="n">
        <x:f>'参数'!$C$6</x:f>
        <x:v>1440</x:v>
      </x:c>
      <x:c r="K5253" s="60" t="n">
        <x:f>'参数'!$D$6</x:f>
        <x:v>360</x:v>
      </x:c>
      <x:c r="L5253" s="60" t="n">
        <x:f>H5253+I5253+J5253</x:f>
        <x:v>1700</x:v>
      </x:c>
      <x:c r="M5253" s="60" t="n">
        <x:f>L5253+K5253</x:f>
        <x:v>2060</x:v>
      </x:c>
      <x:c r="N5253" s="60" t="n">
        <x:f>'参数'!$B$10</x:f>
        <x:v>1</x:v>
      </x:c>
      <x:c r="O5253" s="60" t="n">
        <x:f>N5253*'参数'!$B$11</x:f>
        <x:v>2</x:v>
      </x:c>
      <x:c r="P5253" s="60" t="n">
        <x:f>N5253*'参数'!$B$12</x:f>
        <x:v>1</x:v>
      </x:c>
      <x:c r="Q5253" t="str">
        <x:f>C5253&amp;"d"</x:f>
        <x:v>C5d</x:v>
      </x:c>
      <x:c r="R5253" t="str">
        <x:f>C5253&amp;"p"</x:f>
        <x:v>C5p</x:v>
      </x:c>
      <x:c r="S5253" t="str">
        <x:f>IF(AND(L5253&gt;=H5253+I5253+J5253,M5253&gt;L5253,F5253&lt;&gt;""),"PASS","FAIL")</x:f>
        <x:v>PASS</x:v>
      </x:c>
      <x:c r="T5253" t="n">
        <x:v>5</x:v>
      </x:c>
      <x:c r="U5253" t="str">
        <x:v>pickup_after_delivery_completion_plus_usage_lag</x:v>
      </x:c>
    </x:row>
    <x:row r="5254">
      <x:c r="A5254" t="str">
        <x:v>Set1_10-2-1b</x:v>
      </x:c>
      <x:c r="B5254" t="str">
        <x:v>next_day</x:v>
      </x:c>
      <x:c r="C5254" t="str">
        <x:v>C6</x:v>
      </x:c>
      <x:c r="D5254" s="59" t="n">
        <x:v>-8</x:v>
      </x:c>
      <x:c r="E5254" s="59" t="n">
        <x:v>16</x:v>
      </x:c>
      <x:c r="F5254" s="59" t="str">
        <x:v>S0</x:v>
      </x:c>
      <x:c r="G5254" s="59" t="n">
        <x:v>192</x:v>
      </x:c>
      <x:c r="H5254" s="59" t="n">
        <x:v>212</x:v>
      </x:c>
      <x:c r="I5254" s="59" t="n">
        <x:v>10</x:v>
      </x:c>
      <x:c r="J5254" s="60" t="n">
        <x:f>'参数'!$C$6</x:f>
        <x:v>1440</x:v>
      </x:c>
      <x:c r="K5254" s="60" t="n">
        <x:f>'参数'!$D$6</x:f>
        <x:v>360</x:v>
      </x:c>
      <x:c r="L5254" s="60" t="n">
        <x:f>H5254+I5254+J5254</x:f>
        <x:v>1662</x:v>
      </x:c>
      <x:c r="M5254" s="60" t="n">
        <x:f>L5254+K5254</x:f>
        <x:v>2022</x:v>
      </x:c>
      <x:c r="N5254" s="60" t="n">
        <x:f>'参数'!$B$10</x:f>
        <x:v>1</x:v>
      </x:c>
      <x:c r="O5254" s="60" t="n">
        <x:f>N5254*'参数'!$B$11</x:f>
        <x:v>2</x:v>
      </x:c>
      <x:c r="P5254" s="60" t="n">
        <x:f>N5254*'参数'!$B$12</x:f>
        <x:v>1</x:v>
      </x:c>
      <x:c r="Q5254" t="str">
        <x:f>C5254&amp;"d"</x:f>
        <x:v>C6d</x:v>
      </x:c>
      <x:c r="R5254" t="str">
        <x:f>C5254&amp;"p"</x:f>
        <x:v>C6p</x:v>
      </x:c>
      <x:c r="S5254" t="str">
        <x:f>IF(AND(L5254&gt;=H5254+I5254+J5254,M5254&gt;L5254,F5254&lt;&gt;""),"PASS","FAIL")</x:f>
        <x:v>PASS</x:v>
      </x:c>
      <x:c r="T5254" t="n">
        <x:v>10</x:v>
      </x:c>
      <x:c r="U5254" t="str">
        <x:v>pickup_after_delivery_completion_plus_usage_lag</x:v>
      </x:c>
    </x:row>
    <x:row r="5255">
      <x:c r="A5255" t="str">
        <x:v>Set1_10-2-1b</x:v>
      </x:c>
      <x:c r="B5255" t="str">
        <x:v>next_day</x:v>
      </x:c>
      <x:c r="C5255" t="str">
        <x:v>C7</x:v>
      </x:c>
      <x:c r="D5255" s="59" t="n">
        <x:v>7</x:v>
      </x:c>
      <x:c r="E5255" s="59" t="n">
        <x:v>-7</x:v>
      </x:c>
      <x:c r="F5255" s="59" t="str">
        <x:v>S0</x:v>
      </x:c>
      <x:c r="G5255" s="59" t="n">
        <x:v>193</x:v>
      </x:c>
      <x:c r="H5255" s="59" t="n">
        <x:v>213</x:v>
      </x:c>
      <x:c r="I5255" s="59" t="n">
        <x:v>10</x:v>
      </x:c>
      <x:c r="J5255" s="60" t="n">
        <x:f>'参数'!$C$6</x:f>
        <x:v>1440</x:v>
      </x:c>
      <x:c r="K5255" s="60" t="n">
        <x:f>'参数'!$D$6</x:f>
        <x:v>360</x:v>
      </x:c>
      <x:c r="L5255" s="60" t="n">
        <x:f>H5255+I5255+J5255</x:f>
        <x:v>1663</x:v>
      </x:c>
      <x:c r="M5255" s="60" t="n">
        <x:f>L5255+K5255</x:f>
        <x:v>2023</x:v>
      </x:c>
      <x:c r="N5255" s="60" t="n">
        <x:f>'参数'!$B$10</x:f>
        <x:v>1</x:v>
      </x:c>
      <x:c r="O5255" s="60" t="n">
        <x:f>N5255*'参数'!$B$11</x:f>
        <x:v>2</x:v>
      </x:c>
      <x:c r="P5255" s="60" t="n">
        <x:f>N5255*'参数'!$B$12</x:f>
        <x:v>1</x:v>
      </x:c>
      <x:c r="Q5255" t="str">
        <x:f>C5255&amp;"d"</x:f>
        <x:v>C7d</x:v>
      </x:c>
      <x:c r="R5255" t="str">
        <x:f>C5255&amp;"p"</x:f>
        <x:v>C7p</x:v>
      </x:c>
      <x:c r="S5255" t="str">
        <x:f>IF(AND(L5255&gt;=H5255+I5255+J5255,M5255&gt;L5255,F5255&lt;&gt;""),"PASS","FAIL")</x:f>
        <x:v>PASS</x:v>
      </x:c>
      <x:c r="T5255" t="n">
        <x:v>10</x:v>
      </x:c>
      <x:c r="U5255" t="str">
        <x:v>pickup_after_delivery_completion_plus_usage_lag</x:v>
      </x:c>
    </x:row>
    <x:row r="5256">
      <x:c r="A5256" t="str">
        <x:v>Set1_10-2-1b</x:v>
      </x:c>
      <x:c r="B5256" t="str">
        <x:v>next_day</x:v>
      </x:c>
      <x:c r="C5256" t="str">
        <x:v>C8</x:v>
      </x:c>
      <x:c r="D5256" s="59" t="n">
        <x:v>-16</x:v>
      </x:c>
      <x:c r="E5256" s="59" t="n">
        <x:v>13</x:v>
      </x:c>
      <x:c r="F5256" s="59" t="str">
        <x:v>S1</x:v>
      </x:c>
      <x:c r="G5256" s="59" t="n">
        <x:v>233</x:v>
      </x:c>
      <x:c r="H5256" s="59" t="n">
        <x:v>253</x:v>
      </x:c>
      <x:c r="I5256" s="59" t="n">
        <x:v>10</x:v>
      </x:c>
      <x:c r="J5256" s="60" t="n">
        <x:f>'参数'!$C$6</x:f>
        <x:v>1440</x:v>
      </x:c>
      <x:c r="K5256" s="60" t="n">
        <x:f>'参数'!$D$6</x:f>
        <x:v>360</x:v>
      </x:c>
      <x:c r="L5256" s="60" t="n">
        <x:f>H5256+I5256+J5256</x:f>
        <x:v>1703</x:v>
      </x:c>
      <x:c r="M5256" s="60" t="n">
        <x:f>L5256+K5256</x:f>
        <x:v>2063</x:v>
      </x:c>
      <x:c r="N5256" s="60" t="n">
        <x:f>'参数'!$B$10</x:f>
        <x:v>1</x:v>
      </x:c>
      <x:c r="O5256" s="60" t="n">
        <x:f>N5256*'参数'!$B$11</x:f>
        <x:v>2</x:v>
      </x:c>
      <x:c r="P5256" s="60" t="n">
        <x:f>N5256*'参数'!$B$12</x:f>
        <x:v>1</x:v>
      </x:c>
      <x:c r="Q5256" t="str">
        <x:f>C5256&amp;"d"</x:f>
        <x:v>C8d</x:v>
      </x:c>
      <x:c r="R5256" t="str">
        <x:f>C5256&amp;"p"</x:f>
        <x:v>C8p</x:v>
      </x:c>
      <x:c r="S5256" t="str">
        <x:f>IF(AND(L5256&gt;=H5256+I5256+J5256,M5256&gt;L5256,F5256&lt;&gt;""),"PASS","FAIL")</x:f>
        <x:v>PASS</x:v>
      </x:c>
      <x:c r="T5256" t="n">
        <x:v>5</x:v>
      </x:c>
      <x:c r="U5256" t="str">
        <x:v>pickup_after_delivery_completion_plus_usage_lag</x:v>
      </x:c>
    </x:row>
    <x:row r="5257">
      <x:c r="A5257" t="str">
        <x:v>Set1_10-2-1b</x:v>
      </x:c>
      <x:c r="B5257" t="str">
        <x:v>next_day</x:v>
      </x:c>
      <x:c r="C5257" t="str">
        <x:v>C9</x:v>
      </x:c>
      <x:c r="D5257" s="59" t="n">
        <x:v>-3</x:v>
      </x:c>
      <x:c r="E5257" s="59" t="n">
        <x:v>2</x:v>
      </x:c>
      <x:c r="F5257" s="59" t="str">
        <x:v>S1</x:v>
      </x:c>
      <x:c r="G5257" s="59" t="n">
        <x:v>229</x:v>
      </x:c>
      <x:c r="H5257" s="59" t="n">
        <x:v>249</x:v>
      </x:c>
      <x:c r="I5257" s="59" t="n">
        <x:v>10</x:v>
      </x:c>
      <x:c r="J5257" s="60" t="n">
        <x:f>'参数'!$C$6</x:f>
        <x:v>1440</x:v>
      </x:c>
      <x:c r="K5257" s="60" t="n">
        <x:f>'参数'!$D$6</x:f>
        <x:v>360</x:v>
      </x:c>
      <x:c r="L5257" s="60" t="n">
        <x:f>H5257+I5257+J5257</x:f>
        <x:v>1699</x:v>
      </x:c>
      <x:c r="M5257" s="60" t="n">
        <x:f>L5257+K5257</x:f>
        <x:v>2059</x:v>
      </x:c>
      <x:c r="N5257" s="60" t="n">
        <x:f>'参数'!$B$10</x:f>
        <x:v>1</x:v>
      </x:c>
      <x:c r="O5257" s="60" t="n">
        <x:f>N5257*'参数'!$B$11</x:f>
        <x:v>2</x:v>
      </x:c>
      <x:c r="P5257" s="60" t="n">
        <x:f>N5257*'参数'!$B$12</x:f>
        <x:v>1</x:v>
      </x:c>
      <x:c r="Q5257" t="str">
        <x:f>C5257&amp;"d"</x:f>
        <x:v>C9d</x:v>
      </x:c>
      <x:c r="R5257" t="str">
        <x:f>C5257&amp;"p"</x:f>
        <x:v>C9p</x:v>
      </x:c>
      <x:c r="S5257" t="str">
        <x:f>IF(AND(L5257&gt;=H5257+I5257+J5257,M5257&gt;L5257,F5257&lt;&gt;""),"PASS","FAIL")</x:f>
        <x:v>PASS</x:v>
      </x:c>
      <x:c r="T5257" t="n">
        <x:v>10</x:v>
      </x:c>
      <x:c r="U5257" t="str">
        <x:v>pickup_after_delivery_completion_plus_usage_lag</x:v>
      </x:c>
    </x:row>
    <x:row r="5258">
      <x:c r="A5258" t="str">
        <x:v>Set1_10-2-2</x:v>
      </x:c>
      <x:c r="B5258" t="str">
        <x:v>next_day</x:v>
      </x:c>
      <x:c r="C5258" t="str">
        <x:v>C0</x:v>
      </x:c>
      <x:c r="D5258" s="59" t="n">
        <x:v>0</x:v>
      </x:c>
      <x:c r="E5258" s="59" t="n">
        <x:v>0</x:v>
      </x:c>
      <x:c r="F5258" s="59" t="str">
        <x:v>S1</x:v>
      </x:c>
      <x:c r="G5258" s="59" t="n">
        <x:v>282</x:v>
      </x:c>
      <x:c r="H5258" s="59" t="n">
        <x:v>302</x:v>
      </x:c>
      <x:c r="I5258" s="59" t="n">
        <x:v>10</x:v>
      </x:c>
      <x:c r="J5258" s="60" t="n">
        <x:f>'参数'!$C$6</x:f>
        <x:v>1440</x:v>
      </x:c>
      <x:c r="K5258" s="60" t="n">
        <x:f>'参数'!$D$6</x:f>
        <x:v>360</x:v>
      </x:c>
      <x:c r="L5258" s="60" t="n">
        <x:f>H5258+I5258+J5258</x:f>
        <x:v>1752</x:v>
      </x:c>
      <x:c r="M5258" s="60" t="n">
        <x:f>L5258+K5258</x:f>
        <x:v>2112</x:v>
      </x:c>
      <x:c r="N5258" s="60" t="n">
        <x:f>'参数'!$B$10</x:f>
        <x:v>1</x:v>
      </x:c>
      <x:c r="O5258" s="60" t="n">
        <x:f>N5258*'参数'!$B$11</x:f>
        <x:v>2</x:v>
      </x:c>
      <x:c r="P5258" s="60" t="n">
        <x:f>N5258*'参数'!$B$12</x:f>
        <x:v>1</x:v>
      </x:c>
      <x:c r="Q5258" t="str">
        <x:f>C5258&amp;"d"</x:f>
        <x:v>C0d</x:v>
      </x:c>
      <x:c r="R5258" t="str">
        <x:f>C5258&amp;"p"</x:f>
        <x:v>C0p</x:v>
      </x:c>
      <x:c r="S5258" t="str">
        <x:f>IF(AND(L5258&gt;=H5258+I5258+J5258,M5258&gt;L5258,F5258&lt;&gt;""),"PASS","FAIL")</x:f>
        <x:v>PASS</x:v>
      </x:c>
      <x:c r="T5258" t="n">
        <x:v>10</x:v>
      </x:c>
      <x:c r="U5258" t="str">
        <x:v>pickup_after_delivery_completion_plus_usage_lag</x:v>
      </x:c>
    </x:row>
    <x:row r="5259">
      <x:c r="A5259" t="str">
        <x:v>Set1_10-2-2</x:v>
      </x:c>
      <x:c r="B5259" t="str">
        <x:v>next_day</x:v>
      </x:c>
      <x:c r="C5259" t="str">
        <x:v>C1</x:v>
      </x:c>
      <x:c r="D5259" s="59" t="n">
        <x:v>-5</x:v>
      </x:c>
      <x:c r="E5259" s="59" t="n">
        <x:v>11</x:v>
      </x:c>
      <x:c r="F5259" s="59" t="str">
        <x:v>S1</x:v>
      </x:c>
      <x:c r="G5259" s="59" t="n">
        <x:v>71</x:v>
      </x:c>
      <x:c r="H5259" s="59" t="n">
        <x:v>91</x:v>
      </x:c>
      <x:c r="I5259" s="59" t="n">
        <x:v>10</x:v>
      </x:c>
      <x:c r="J5259" s="60" t="n">
        <x:f>'参数'!$C$6</x:f>
        <x:v>1440</x:v>
      </x:c>
      <x:c r="K5259" s="60" t="n">
        <x:f>'参数'!$D$6</x:f>
        <x:v>360</x:v>
      </x:c>
      <x:c r="L5259" s="60" t="n">
        <x:f>H5259+I5259+J5259</x:f>
        <x:v>1541</x:v>
      </x:c>
      <x:c r="M5259" s="60" t="n">
        <x:f>L5259+K5259</x:f>
        <x:v>1901</x:v>
      </x:c>
      <x:c r="N5259" s="60" t="n">
        <x:f>'参数'!$B$10</x:f>
        <x:v>1</x:v>
      </x:c>
      <x:c r="O5259" s="60" t="n">
        <x:f>N5259*'参数'!$B$11</x:f>
        <x:v>2</x:v>
      </x:c>
      <x:c r="P5259" s="60" t="n">
        <x:f>N5259*'参数'!$B$12</x:f>
        <x:v>1</x:v>
      </x:c>
      <x:c r="Q5259" t="str">
        <x:f>C5259&amp;"d"</x:f>
        <x:v>C1d</x:v>
      </x:c>
      <x:c r="R5259" t="str">
        <x:f>C5259&amp;"p"</x:f>
        <x:v>C1p</x:v>
      </x:c>
      <x:c r="S5259" t="str">
        <x:f>IF(AND(L5259&gt;=H5259+I5259+J5259,M5259&gt;L5259,F5259&lt;&gt;""),"PASS","FAIL")</x:f>
        <x:v>PASS</x:v>
      </x:c>
      <x:c r="T5259" t="n">
        <x:v>10</x:v>
      </x:c>
      <x:c r="U5259" t="str">
        <x:v>pickup_after_delivery_completion_plus_usage_lag</x:v>
      </x:c>
    </x:row>
    <x:row r="5260">
      <x:c r="A5260" t="str">
        <x:v>Set1_10-2-2</x:v>
      </x:c>
      <x:c r="B5260" t="str">
        <x:v>next_day</x:v>
      </x:c>
      <x:c r="C5260" t="str">
        <x:v>C2</x:v>
      </x:c>
      <x:c r="D5260" s="59" t="n">
        <x:v>-7</x:v>
      </x:c>
      <x:c r="E5260" s="59" t="n">
        <x:v>4</x:v>
      </x:c>
      <x:c r="F5260" s="59" t="str">
        <x:v>S1</x:v>
      </x:c>
      <x:c r="G5260" s="59" t="n">
        <x:v>124</x:v>
      </x:c>
      <x:c r="H5260" s="59" t="n">
        <x:v>144</x:v>
      </x:c>
      <x:c r="I5260" s="59" t="n">
        <x:v>10</x:v>
      </x:c>
      <x:c r="J5260" s="60" t="n">
        <x:f>'参数'!$C$6</x:f>
        <x:v>1440</x:v>
      </x:c>
      <x:c r="K5260" s="60" t="n">
        <x:f>'参数'!$D$6</x:f>
        <x:v>360</x:v>
      </x:c>
      <x:c r="L5260" s="60" t="n">
        <x:f>H5260+I5260+J5260</x:f>
        <x:v>1594</x:v>
      </x:c>
      <x:c r="M5260" s="60" t="n">
        <x:f>L5260+K5260</x:f>
        <x:v>1954</x:v>
      </x:c>
      <x:c r="N5260" s="60" t="n">
        <x:f>'参数'!$B$10</x:f>
        <x:v>1</x:v>
      </x:c>
      <x:c r="O5260" s="60" t="n">
        <x:f>N5260*'参数'!$B$11</x:f>
        <x:v>2</x:v>
      </x:c>
      <x:c r="P5260" s="60" t="n">
        <x:f>N5260*'参数'!$B$12</x:f>
        <x:v>1</x:v>
      </x:c>
      <x:c r="Q5260" t="str">
        <x:f>C5260&amp;"d"</x:f>
        <x:v>C2d</x:v>
      </x:c>
      <x:c r="R5260" t="str">
        <x:f>C5260&amp;"p"</x:f>
        <x:v>C2p</x:v>
      </x:c>
      <x:c r="S5260" t="str">
        <x:f>IF(AND(L5260&gt;=H5260+I5260+J5260,M5260&gt;L5260,F5260&lt;&gt;""),"PASS","FAIL")</x:f>
        <x:v>PASS</x:v>
      </x:c>
      <x:c r="T5260" t="n">
        <x:v>10</x:v>
      </x:c>
      <x:c r="U5260" t="str">
        <x:v>pickup_after_delivery_completion_plus_usage_lag</x:v>
      </x:c>
    </x:row>
    <x:row r="5261">
      <x:c r="A5261" t="str">
        <x:v>Set1_10-2-2</x:v>
      </x:c>
      <x:c r="B5261" t="str">
        <x:v>next_day</x:v>
      </x:c>
      <x:c r="C5261" t="str">
        <x:v>C3</x:v>
      </x:c>
      <x:c r="D5261" s="59" t="n">
        <x:v>13</x:v>
      </x:c>
      <x:c r="E5261" s="59" t="n">
        <x:v>-17</x:v>
      </x:c>
      <x:c r="F5261" s="59" t="str">
        <x:v>S0</x:v>
      </x:c>
      <x:c r="G5261" s="59" t="n">
        <x:v>354</x:v>
      </x:c>
      <x:c r="H5261" s="59" t="n">
        <x:v>374</x:v>
      </x:c>
      <x:c r="I5261" s="59" t="n">
        <x:v>10</x:v>
      </x:c>
      <x:c r="J5261" s="60" t="n">
        <x:f>'参数'!$C$6</x:f>
        <x:v>1440</x:v>
      </x:c>
      <x:c r="K5261" s="60" t="n">
        <x:f>'参数'!$D$6</x:f>
        <x:v>360</x:v>
      </x:c>
      <x:c r="L5261" s="60" t="n">
        <x:f>H5261+I5261+J5261</x:f>
        <x:v>1824</x:v>
      </x:c>
      <x:c r="M5261" s="60" t="n">
        <x:f>L5261+K5261</x:f>
        <x:v>2184</x:v>
      </x:c>
      <x:c r="N5261" s="60" t="n">
        <x:f>'参数'!$B$10</x:f>
        <x:v>1</x:v>
      </x:c>
      <x:c r="O5261" s="60" t="n">
        <x:f>N5261*'参数'!$B$11</x:f>
        <x:v>2</x:v>
      </x:c>
      <x:c r="P5261" s="60" t="n">
        <x:f>N5261*'参数'!$B$12</x:f>
        <x:v>1</x:v>
      </x:c>
      <x:c r="Q5261" t="str">
        <x:f>C5261&amp;"d"</x:f>
        <x:v>C3d</x:v>
      </x:c>
      <x:c r="R5261" t="str">
        <x:f>C5261&amp;"p"</x:f>
        <x:v>C3p</x:v>
      </x:c>
      <x:c r="S5261" t="str">
        <x:f>IF(AND(L5261&gt;=H5261+I5261+J5261,M5261&gt;L5261,F5261&lt;&gt;""),"PASS","FAIL")</x:f>
        <x:v>PASS</x:v>
      </x:c>
      <x:c r="T5261" t="n">
        <x:v>5</x:v>
      </x:c>
      <x:c r="U5261" t="str">
        <x:v>pickup_after_delivery_completion_plus_usage_lag</x:v>
      </x:c>
    </x:row>
    <x:row r="5262">
      <x:c r="A5262" t="str">
        <x:v>Set1_10-2-2</x:v>
      </x:c>
      <x:c r="B5262" t="str">
        <x:v>next_day</x:v>
      </x:c>
      <x:c r="C5262" t="str">
        <x:v>C4</x:v>
      </x:c>
      <x:c r="D5262" s="59" t="n">
        <x:v>3</x:v>
      </x:c>
      <x:c r="E5262" s="59" t="n">
        <x:v>1</x:v>
      </x:c>
      <x:c r="F5262" s="59" t="str">
        <x:v>S0</x:v>
      </x:c>
      <x:c r="G5262" s="59" t="n">
        <x:v>343</x:v>
      </x:c>
      <x:c r="H5262" s="59" t="n">
        <x:v>363</x:v>
      </x:c>
      <x:c r="I5262" s="59" t="n">
        <x:v>10</x:v>
      </x:c>
      <x:c r="J5262" s="60" t="n">
        <x:f>'参数'!$C$6</x:f>
        <x:v>1440</x:v>
      </x:c>
      <x:c r="K5262" s="60" t="n">
        <x:f>'参数'!$D$6</x:f>
        <x:v>360</x:v>
      </x:c>
      <x:c r="L5262" s="60" t="n">
        <x:f>H5262+I5262+J5262</x:f>
        <x:v>1813</x:v>
      </x:c>
      <x:c r="M5262" s="60" t="n">
        <x:f>L5262+K5262</x:f>
        <x:v>2173</x:v>
      </x:c>
      <x:c r="N5262" s="60" t="n">
        <x:f>'参数'!$B$10</x:f>
        <x:v>1</x:v>
      </x:c>
      <x:c r="O5262" s="60" t="n">
        <x:f>N5262*'参数'!$B$11</x:f>
        <x:v>2</x:v>
      </x:c>
      <x:c r="P5262" s="60" t="n">
        <x:f>N5262*'参数'!$B$12</x:f>
        <x:v>1</x:v>
      </x:c>
      <x:c r="Q5262" t="str">
        <x:f>C5262&amp;"d"</x:f>
        <x:v>C4d</x:v>
      </x:c>
      <x:c r="R5262" t="str">
        <x:f>C5262&amp;"p"</x:f>
        <x:v>C4p</x:v>
      </x:c>
      <x:c r="S5262" t="str">
        <x:f>IF(AND(L5262&gt;=H5262+I5262+J5262,M5262&gt;L5262,F5262&lt;&gt;""),"PASS","FAIL")</x:f>
        <x:v>PASS</x:v>
      </x:c>
      <x:c r="T5262" t="n">
        <x:v>10</x:v>
      </x:c>
      <x:c r="U5262" t="str">
        <x:v>pickup_after_delivery_completion_plus_usage_lag</x:v>
      </x:c>
    </x:row>
    <x:row r="5263">
      <x:c r="A5263" t="str">
        <x:v>Set1_10-2-2</x:v>
      </x:c>
      <x:c r="B5263" t="str">
        <x:v>next_day</x:v>
      </x:c>
      <x:c r="C5263" t="str">
        <x:v>C5</x:v>
      </x:c>
      <x:c r="D5263" s="59" t="n">
        <x:v>1</x:v>
      </x:c>
      <x:c r="E5263" s="59" t="n">
        <x:v>1</x:v>
      </x:c>
      <x:c r="F5263" s="59" t="str">
        <x:v>S1</x:v>
      </x:c>
      <x:c r="G5263" s="59" t="n">
        <x:v>86</x:v>
      </x:c>
      <x:c r="H5263" s="59" t="n">
        <x:v>106</x:v>
      </x:c>
      <x:c r="I5263" s="59" t="n">
        <x:v>10</x:v>
      </x:c>
      <x:c r="J5263" s="60" t="n">
        <x:f>'参数'!$C$6</x:f>
        <x:v>1440</x:v>
      </x:c>
      <x:c r="K5263" s="60" t="n">
        <x:f>'参数'!$D$6</x:f>
        <x:v>360</x:v>
      </x:c>
      <x:c r="L5263" s="60" t="n">
        <x:f>H5263+I5263+J5263</x:f>
        <x:v>1556</x:v>
      </x:c>
      <x:c r="M5263" s="60" t="n">
        <x:f>L5263+K5263</x:f>
        <x:v>1916</x:v>
      </x:c>
      <x:c r="N5263" s="60" t="n">
        <x:f>'参数'!$B$10</x:f>
        <x:v>1</x:v>
      </x:c>
      <x:c r="O5263" s="60" t="n">
        <x:f>N5263*'参数'!$B$11</x:f>
        <x:v>2</x:v>
      </x:c>
      <x:c r="P5263" s="60" t="n">
        <x:f>N5263*'参数'!$B$12</x:f>
        <x:v>1</x:v>
      </x:c>
      <x:c r="Q5263" t="str">
        <x:f>C5263&amp;"d"</x:f>
        <x:v>C5d</x:v>
      </x:c>
      <x:c r="R5263" t="str">
        <x:f>C5263&amp;"p"</x:f>
        <x:v>C5p</x:v>
      </x:c>
      <x:c r="S5263" t="str">
        <x:f>IF(AND(L5263&gt;=H5263+I5263+J5263,M5263&gt;L5263,F5263&lt;&gt;""),"PASS","FAIL")</x:f>
        <x:v>PASS</x:v>
      </x:c>
      <x:c r="T5263" t="n">
        <x:v>10</x:v>
      </x:c>
      <x:c r="U5263" t="str">
        <x:v>pickup_after_delivery_completion_plus_usage_lag</x:v>
      </x:c>
    </x:row>
    <x:row r="5264">
      <x:c r="A5264" t="str">
        <x:v>Set1_10-2-2</x:v>
      </x:c>
      <x:c r="B5264" t="str">
        <x:v>next_day</x:v>
      </x:c>
      <x:c r="C5264" t="str">
        <x:v>C6</x:v>
      </x:c>
      <x:c r="D5264" s="59" t="n">
        <x:v>-26</x:v>
      </x:c>
      <x:c r="E5264" s="59" t="n">
        <x:v>12</x:v>
      </x:c>
      <x:c r="F5264" s="59" t="str">
        <x:v>S1</x:v>
      </x:c>
      <x:c r="G5264" s="59" t="n">
        <x:v>69</x:v>
      </x:c>
      <x:c r="H5264" s="59" t="n">
        <x:v>89</x:v>
      </x:c>
      <x:c r="I5264" s="59" t="n">
        <x:v>10</x:v>
      </x:c>
      <x:c r="J5264" s="60" t="n">
        <x:f>'参数'!$C$6</x:f>
        <x:v>1440</x:v>
      </x:c>
      <x:c r="K5264" s="60" t="n">
        <x:f>'参数'!$D$6</x:f>
        <x:v>360</x:v>
      </x:c>
      <x:c r="L5264" s="60" t="n">
        <x:f>H5264+I5264+J5264</x:f>
        <x:v>1539</x:v>
      </x:c>
      <x:c r="M5264" s="60" t="n">
        <x:f>L5264+K5264</x:f>
        <x:v>1899</x:v>
      </x:c>
      <x:c r="N5264" s="60" t="n">
        <x:f>'参数'!$B$10</x:f>
        <x:v>1</x:v>
      </x:c>
      <x:c r="O5264" s="60" t="n">
        <x:f>N5264*'参数'!$B$11</x:f>
        <x:v>2</x:v>
      </x:c>
      <x:c r="P5264" s="60" t="n">
        <x:f>N5264*'参数'!$B$12</x:f>
        <x:v>1</x:v>
      </x:c>
      <x:c r="Q5264" t="str">
        <x:f>C5264&amp;"d"</x:f>
        <x:v>C6d</x:v>
      </x:c>
      <x:c r="R5264" t="str">
        <x:f>C5264&amp;"p"</x:f>
        <x:v>C6p</x:v>
      </x:c>
      <x:c r="S5264" t="str">
        <x:f>IF(AND(L5264&gt;=H5264+I5264+J5264,M5264&gt;L5264,F5264&lt;&gt;""),"PASS","FAIL")</x:f>
        <x:v>PASS</x:v>
      </x:c>
      <x:c r="T5264" t="n">
        <x:v>10</x:v>
      </x:c>
      <x:c r="U5264" t="str">
        <x:v>pickup_after_delivery_completion_plus_usage_lag</x:v>
      </x:c>
    </x:row>
    <x:row r="5265">
      <x:c r="A5265" t="str">
        <x:v>Set1_10-2-2</x:v>
      </x:c>
      <x:c r="B5265" t="str">
        <x:v>next_day</x:v>
      </x:c>
      <x:c r="C5265" t="str">
        <x:v>C7</x:v>
      </x:c>
      <x:c r="D5265" s="59" t="n">
        <x:v>14</x:v>
      </x:c>
      <x:c r="E5265" s="59" t="n">
        <x:v>-15</x:v>
      </x:c>
      <x:c r="F5265" s="59" t="str">
        <x:v>S0</x:v>
      </x:c>
      <x:c r="G5265" s="59" t="n">
        <x:v>246</x:v>
      </x:c>
      <x:c r="H5265" s="59" t="n">
        <x:v>266</x:v>
      </x:c>
      <x:c r="I5265" s="59" t="n">
        <x:v>10</x:v>
      </x:c>
      <x:c r="J5265" s="60" t="n">
        <x:f>'参数'!$C$6</x:f>
        <x:v>1440</x:v>
      </x:c>
      <x:c r="K5265" s="60" t="n">
        <x:f>'参数'!$D$6</x:f>
        <x:v>360</x:v>
      </x:c>
      <x:c r="L5265" s="60" t="n">
        <x:f>H5265+I5265+J5265</x:f>
        <x:v>1716</x:v>
      </x:c>
      <x:c r="M5265" s="60" t="n">
        <x:f>L5265+K5265</x:f>
        <x:v>2076</x:v>
      </x:c>
      <x:c r="N5265" s="60" t="n">
        <x:f>'参数'!$B$10</x:f>
        <x:v>1</x:v>
      </x:c>
      <x:c r="O5265" s="60" t="n">
        <x:f>N5265*'参数'!$B$11</x:f>
        <x:v>2</x:v>
      </x:c>
      <x:c r="P5265" s="60" t="n">
        <x:f>N5265*'参数'!$B$12</x:f>
        <x:v>1</x:v>
      </x:c>
      <x:c r="Q5265" t="str">
        <x:f>C5265&amp;"d"</x:f>
        <x:v>C7d</x:v>
      </x:c>
      <x:c r="R5265" t="str">
        <x:f>C5265&amp;"p"</x:f>
        <x:v>C7p</x:v>
      </x:c>
      <x:c r="S5265" t="str">
        <x:f>IF(AND(L5265&gt;=H5265+I5265+J5265,M5265&gt;L5265,F5265&lt;&gt;""),"PASS","FAIL")</x:f>
        <x:v>PASS</x:v>
      </x:c>
      <x:c r="T5265" t="n">
        <x:v>10</x:v>
      </x:c>
      <x:c r="U5265" t="str">
        <x:v>pickup_after_delivery_completion_plus_usage_lag</x:v>
      </x:c>
    </x:row>
    <x:row r="5266">
      <x:c r="A5266" t="str">
        <x:v>Set1_10-2-2</x:v>
      </x:c>
      <x:c r="B5266" t="str">
        <x:v>next_day</x:v>
      </x:c>
      <x:c r="C5266" t="str">
        <x:v>C8</x:v>
      </x:c>
      <x:c r="D5266" s="59" t="n">
        <x:v>-20</x:v>
      </x:c>
      <x:c r="E5266" s="59" t="n">
        <x:v>21</x:v>
      </x:c>
      <x:c r="F5266" s="59" t="str">
        <x:v>S1</x:v>
      </x:c>
      <x:c r="G5266" s="59" t="n">
        <x:v>291</x:v>
      </x:c>
      <x:c r="H5266" s="59" t="n">
        <x:v>311</x:v>
      </x:c>
      <x:c r="I5266" s="59" t="n">
        <x:v>10</x:v>
      </x:c>
      <x:c r="J5266" s="60" t="n">
        <x:f>'参数'!$C$6</x:f>
        <x:v>1440</x:v>
      </x:c>
      <x:c r="K5266" s="60" t="n">
        <x:f>'参数'!$D$6</x:f>
        <x:v>360</x:v>
      </x:c>
      <x:c r="L5266" s="60" t="n">
        <x:f>H5266+I5266+J5266</x:f>
        <x:v>1761</x:v>
      </x:c>
      <x:c r="M5266" s="60" t="n">
        <x:f>L5266+K5266</x:f>
        <x:v>2121</x:v>
      </x:c>
      <x:c r="N5266" s="60" t="n">
        <x:f>'参数'!$B$10</x:f>
        <x:v>1</x:v>
      </x:c>
      <x:c r="O5266" s="60" t="n">
        <x:f>N5266*'参数'!$B$11</x:f>
        <x:v>2</x:v>
      </x:c>
      <x:c r="P5266" s="60" t="n">
        <x:f>N5266*'参数'!$B$12</x:f>
        <x:v>1</x:v>
      </x:c>
      <x:c r="Q5266" t="str">
        <x:f>C5266&amp;"d"</x:f>
        <x:v>C8d</x:v>
      </x:c>
      <x:c r="R5266" t="str">
        <x:f>C5266&amp;"p"</x:f>
        <x:v>C8p</x:v>
      </x:c>
      <x:c r="S5266" t="str">
        <x:f>IF(AND(L5266&gt;=H5266+I5266+J5266,M5266&gt;L5266,F5266&lt;&gt;""),"PASS","FAIL")</x:f>
        <x:v>PASS</x:v>
      </x:c>
      <x:c r="T5266" t="n">
        <x:v>5</x:v>
      </x:c>
      <x:c r="U5266" t="str">
        <x:v>pickup_after_delivery_completion_plus_usage_lag</x:v>
      </x:c>
    </x:row>
    <x:row r="5267">
      <x:c r="A5267" t="str">
        <x:v>Set1_10-2-2</x:v>
      </x:c>
      <x:c r="B5267" t="str">
        <x:v>next_day</x:v>
      </x:c>
      <x:c r="C5267" t="str">
        <x:v>C9</x:v>
      </x:c>
      <x:c r="D5267" s="59" t="n">
        <x:v>2</x:v>
      </x:c>
      <x:c r="E5267" s="59" t="n">
        <x:v>-12</x:v>
      </x:c>
      <x:c r="F5267" s="59" t="str">
        <x:v>S0</x:v>
      </x:c>
      <x:c r="G5267" s="59" t="n">
        <x:v>239</x:v>
      </x:c>
      <x:c r="H5267" s="59" t="n">
        <x:v>259</x:v>
      </x:c>
      <x:c r="I5267" s="59" t="n">
        <x:v>10</x:v>
      </x:c>
      <x:c r="J5267" s="60" t="n">
        <x:f>'参数'!$C$6</x:f>
        <x:v>1440</x:v>
      </x:c>
      <x:c r="K5267" s="60" t="n">
        <x:f>'参数'!$D$6</x:f>
        <x:v>360</x:v>
      </x:c>
      <x:c r="L5267" s="60" t="n">
        <x:f>H5267+I5267+J5267</x:f>
        <x:v>1709</x:v>
      </x:c>
      <x:c r="M5267" s="60" t="n">
        <x:f>L5267+K5267</x:f>
        <x:v>2069</x:v>
      </x:c>
      <x:c r="N5267" s="60" t="n">
        <x:f>'参数'!$B$10</x:f>
        <x:v>1</x:v>
      </x:c>
      <x:c r="O5267" s="60" t="n">
        <x:f>N5267*'参数'!$B$11</x:f>
        <x:v>2</x:v>
      </x:c>
      <x:c r="P5267" s="60" t="n">
        <x:f>N5267*'参数'!$B$12</x:f>
        <x:v>1</x:v>
      </x:c>
      <x:c r="Q5267" t="str">
        <x:f>C5267&amp;"d"</x:f>
        <x:v>C9d</x:v>
      </x:c>
      <x:c r="R5267" t="str">
        <x:f>C5267&amp;"p"</x:f>
        <x:v>C9p</x:v>
      </x:c>
      <x:c r="S5267" t="str">
        <x:f>IF(AND(L5267&gt;=H5267+I5267+J5267,M5267&gt;L5267,F5267&lt;&gt;""),"PASS","FAIL")</x:f>
        <x:v>PASS</x:v>
      </x:c>
      <x:c r="T5267" t="n">
        <x:v>5</x:v>
      </x:c>
      <x:c r="U5267" t="str">
        <x:v>pickup_after_delivery_completion_plus_usage_lag</x:v>
      </x:c>
    </x:row>
    <x:row r="5268">
      <x:c r="A5268" t="str">
        <x:v>Set1_10-2-2b</x:v>
      </x:c>
      <x:c r="B5268" t="str">
        <x:v>next_day</x:v>
      </x:c>
      <x:c r="C5268" t="str">
        <x:v>C0</x:v>
      </x:c>
      <x:c r="D5268" s="59" t="n">
        <x:v>1</x:v>
      </x:c>
      <x:c r="E5268" s="59" t="n">
        <x:v>-2</x:v>
      </x:c>
      <x:c r="F5268" s="59" t="str">
        <x:v>S0</x:v>
      </x:c>
      <x:c r="G5268" s="59" t="n">
        <x:v>126</x:v>
      </x:c>
      <x:c r="H5268" s="59" t="n">
        <x:v>146</x:v>
      </x:c>
      <x:c r="I5268" s="59" t="n">
        <x:v>10</x:v>
      </x:c>
      <x:c r="J5268" s="60" t="n">
        <x:f>'参数'!$C$6</x:f>
        <x:v>1440</x:v>
      </x:c>
      <x:c r="K5268" s="60" t="n">
        <x:f>'参数'!$D$6</x:f>
        <x:v>360</x:v>
      </x:c>
      <x:c r="L5268" s="60" t="n">
        <x:f>H5268+I5268+J5268</x:f>
        <x:v>1596</x:v>
      </x:c>
      <x:c r="M5268" s="60" t="n">
        <x:f>L5268+K5268</x:f>
        <x:v>1956</x:v>
      </x:c>
      <x:c r="N5268" s="60" t="n">
        <x:f>'参数'!$B$10</x:f>
        <x:v>1</x:v>
      </x:c>
      <x:c r="O5268" s="60" t="n">
        <x:f>N5268*'参数'!$B$11</x:f>
        <x:v>2</x:v>
      </x:c>
      <x:c r="P5268" s="60" t="n">
        <x:f>N5268*'参数'!$B$12</x:f>
        <x:v>1</x:v>
      </x:c>
      <x:c r="Q5268" t="str">
        <x:f>C5268&amp;"d"</x:f>
        <x:v>C0d</x:v>
      </x:c>
      <x:c r="R5268" t="str">
        <x:f>C5268&amp;"p"</x:f>
        <x:v>C0p</x:v>
      </x:c>
      <x:c r="S5268" t="str">
        <x:f>IF(AND(L5268&gt;=H5268+I5268+J5268,M5268&gt;L5268,F5268&lt;&gt;""),"PASS","FAIL")</x:f>
        <x:v>PASS</x:v>
      </x:c>
      <x:c r="T5268" t="n">
        <x:v>10</x:v>
      </x:c>
      <x:c r="U5268" t="str">
        <x:v>pickup_after_delivery_completion_plus_usage_lag</x:v>
      </x:c>
    </x:row>
    <x:row r="5269">
      <x:c r="A5269" t="str">
        <x:v>Set1_10-2-2b</x:v>
      </x:c>
      <x:c r="B5269" t="str">
        <x:v>next_day</x:v>
      </x:c>
      <x:c r="C5269" t="str">
        <x:v>C1</x:v>
      </x:c>
      <x:c r="D5269" s="59" t="n">
        <x:v>0</x:v>
      </x:c>
      <x:c r="E5269" s="59" t="n">
        <x:v>-8</x:v>
      </x:c>
      <x:c r="F5269" s="59" t="str">
        <x:v>S0</x:v>
      </x:c>
      <x:c r="G5269" s="59" t="n">
        <x:v>154</x:v>
      </x:c>
      <x:c r="H5269" s="59" t="n">
        <x:v>174</x:v>
      </x:c>
      <x:c r="I5269" s="59" t="n">
        <x:v>10</x:v>
      </x:c>
      <x:c r="J5269" s="60" t="n">
        <x:f>'参数'!$C$6</x:f>
        <x:v>1440</x:v>
      </x:c>
      <x:c r="K5269" s="60" t="n">
        <x:f>'参数'!$D$6</x:f>
        <x:v>360</x:v>
      </x:c>
      <x:c r="L5269" s="60" t="n">
        <x:f>H5269+I5269+J5269</x:f>
        <x:v>1624</x:v>
      </x:c>
      <x:c r="M5269" s="60" t="n">
        <x:f>L5269+K5269</x:f>
        <x:v>1984</x:v>
      </x:c>
      <x:c r="N5269" s="60" t="n">
        <x:f>'参数'!$B$10</x:f>
        <x:v>1</x:v>
      </x:c>
      <x:c r="O5269" s="60" t="n">
        <x:f>N5269*'参数'!$B$11</x:f>
        <x:v>2</x:v>
      </x:c>
      <x:c r="P5269" s="60" t="n">
        <x:f>N5269*'参数'!$B$12</x:f>
        <x:v>1</x:v>
      </x:c>
      <x:c r="Q5269" t="str">
        <x:f>C5269&amp;"d"</x:f>
        <x:v>C1d</x:v>
      </x:c>
      <x:c r="R5269" t="str">
        <x:f>C5269&amp;"p"</x:f>
        <x:v>C1p</x:v>
      </x:c>
      <x:c r="S5269" t="str">
        <x:f>IF(AND(L5269&gt;=H5269+I5269+J5269,M5269&gt;L5269,F5269&lt;&gt;""),"PASS","FAIL")</x:f>
        <x:v>PASS</x:v>
      </x:c>
      <x:c r="T5269" t="n">
        <x:v>10</x:v>
      </x:c>
      <x:c r="U5269" t="str">
        <x:v>pickup_after_delivery_completion_plus_usage_lag</x:v>
      </x:c>
    </x:row>
    <x:row r="5270">
      <x:c r="A5270" t="str">
        <x:v>Set1_10-2-2b</x:v>
      </x:c>
      <x:c r="B5270" t="str">
        <x:v>next_day</x:v>
      </x:c>
      <x:c r="C5270" t="str">
        <x:v>C2</x:v>
      </x:c>
      <x:c r="D5270" s="59" t="n">
        <x:v>4</x:v>
      </x:c>
      <x:c r="E5270" s="59" t="n">
        <x:v>-3</x:v>
      </x:c>
      <x:c r="F5270" s="59" t="str">
        <x:v>S0</x:v>
      </x:c>
      <x:c r="G5270" s="59" t="n">
        <x:v>217</x:v>
      </x:c>
      <x:c r="H5270" s="59" t="n">
        <x:v>237</x:v>
      </x:c>
      <x:c r="I5270" s="59" t="n">
        <x:v>10</x:v>
      </x:c>
      <x:c r="J5270" s="60" t="n">
        <x:f>'参数'!$C$6</x:f>
        <x:v>1440</x:v>
      </x:c>
      <x:c r="K5270" s="60" t="n">
        <x:f>'参数'!$D$6</x:f>
        <x:v>360</x:v>
      </x:c>
      <x:c r="L5270" s="60" t="n">
        <x:f>H5270+I5270+J5270</x:f>
        <x:v>1687</x:v>
      </x:c>
      <x:c r="M5270" s="60" t="n">
        <x:f>L5270+K5270</x:f>
        <x:v>2047</x:v>
      </x:c>
      <x:c r="N5270" s="60" t="n">
        <x:f>'参数'!$B$10</x:f>
        <x:v>1</x:v>
      </x:c>
      <x:c r="O5270" s="60" t="n">
        <x:f>N5270*'参数'!$B$11</x:f>
        <x:v>2</x:v>
      </x:c>
      <x:c r="P5270" s="60" t="n">
        <x:f>N5270*'参数'!$B$12</x:f>
        <x:v>1</x:v>
      </x:c>
      <x:c r="Q5270" t="str">
        <x:f>C5270&amp;"d"</x:f>
        <x:v>C2d</x:v>
      </x:c>
      <x:c r="R5270" t="str">
        <x:f>C5270&amp;"p"</x:f>
        <x:v>C2p</x:v>
      </x:c>
      <x:c r="S5270" t="str">
        <x:f>IF(AND(L5270&gt;=H5270+I5270+J5270,M5270&gt;L5270,F5270&lt;&gt;""),"PASS","FAIL")</x:f>
        <x:v>PASS</x:v>
      </x:c>
      <x:c r="T5270" t="n">
        <x:v>10</x:v>
      </x:c>
      <x:c r="U5270" t="str">
        <x:v>pickup_after_delivery_completion_plus_usage_lag</x:v>
      </x:c>
    </x:row>
    <x:row r="5271">
      <x:c r="A5271" t="str">
        <x:v>Set1_10-2-2b</x:v>
      </x:c>
      <x:c r="B5271" t="str">
        <x:v>next_day</x:v>
      </x:c>
      <x:c r="C5271" t="str">
        <x:v>C3</x:v>
      </x:c>
      <x:c r="D5271" s="59" t="n">
        <x:v>26</x:v>
      </x:c>
      <x:c r="E5271" s="59" t="n">
        <x:v>12</x:v>
      </x:c>
      <x:c r="F5271" s="59" t="str">
        <x:v>S0</x:v>
      </x:c>
      <x:c r="G5271" s="59" t="n">
        <x:v>36</x:v>
      </x:c>
      <x:c r="H5271" s="59" t="n">
        <x:v>56</x:v>
      </x:c>
      <x:c r="I5271" s="59" t="n">
        <x:v>10</x:v>
      </x:c>
      <x:c r="J5271" s="60" t="n">
        <x:f>'参数'!$C$6</x:f>
        <x:v>1440</x:v>
      </x:c>
      <x:c r="K5271" s="60" t="n">
        <x:f>'参数'!$D$6</x:f>
        <x:v>360</x:v>
      </x:c>
      <x:c r="L5271" s="60" t="n">
        <x:f>H5271+I5271+J5271</x:f>
        <x:v>1506</x:v>
      </x:c>
      <x:c r="M5271" s="60" t="n">
        <x:f>L5271+K5271</x:f>
        <x:v>1866</x:v>
      </x:c>
      <x:c r="N5271" s="60" t="n">
        <x:f>'参数'!$B$10</x:f>
        <x:v>1</x:v>
      </x:c>
      <x:c r="O5271" s="60" t="n">
        <x:f>N5271*'参数'!$B$11</x:f>
        <x:v>2</x:v>
      </x:c>
      <x:c r="P5271" s="60" t="n">
        <x:f>N5271*'参数'!$B$12</x:f>
        <x:v>1</x:v>
      </x:c>
      <x:c r="Q5271" t="str">
        <x:f>C5271&amp;"d"</x:f>
        <x:v>C3d</x:v>
      </x:c>
      <x:c r="R5271" t="str">
        <x:f>C5271&amp;"p"</x:f>
        <x:v>C3p</x:v>
      </x:c>
      <x:c r="S5271" t="str">
        <x:f>IF(AND(L5271&gt;=H5271+I5271+J5271,M5271&gt;L5271,F5271&lt;&gt;""),"PASS","FAIL")</x:f>
        <x:v>PASS</x:v>
      </x:c>
      <x:c r="T5271" t="n">
        <x:v>5</x:v>
      </x:c>
      <x:c r="U5271" t="str">
        <x:v>pickup_after_delivery_completion_plus_usage_lag</x:v>
      </x:c>
    </x:row>
    <x:row r="5272">
      <x:c r="A5272" t="str">
        <x:v>Set1_10-2-2b</x:v>
      </x:c>
      <x:c r="B5272" t="str">
        <x:v>next_day</x:v>
      </x:c>
      <x:c r="C5272" t="str">
        <x:v>C4</x:v>
      </x:c>
      <x:c r="D5272" s="59" t="n">
        <x:v>0</x:v>
      </x:c>
      <x:c r="E5272" s="59" t="n">
        <x:v>-8</x:v>
      </x:c>
      <x:c r="F5272" s="59" t="str">
        <x:v>S0</x:v>
      </x:c>
      <x:c r="G5272" s="59" t="n">
        <x:v>101</x:v>
      </x:c>
      <x:c r="H5272" s="59" t="n">
        <x:v>121</x:v>
      </x:c>
      <x:c r="I5272" s="59" t="n">
        <x:v>10</x:v>
      </x:c>
      <x:c r="J5272" s="60" t="n">
        <x:f>'参数'!$C$6</x:f>
        <x:v>1440</x:v>
      </x:c>
      <x:c r="K5272" s="60" t="n">
        <x:f>'参数'!$D$6</x:f>
        <x:v>360</x:v>
      </x:c>
      <x:c r="L5272" s="60" t="n">
        <x:f>H5272+I5272+J5272</x:f>
        <x:v>1571</x:v>
      </x:c>
      <x:c r="M5272" s="60" t="n">
        <x:f>L5272+K5272</x:f>
        <x:v>1931</x:v>
      </x:c>
      <x:c r="N5272" s="60" t="n">
        <x:f>'参数'!$B$10</x:f>
        <x:v>1</x:v>
      </x:c>
      <x:c r="O5272" s="60" t="n">
        <x:f>N5272*'参数'!$B$11</x:f>
        <x:v>2</x:v>
      </x:c>
      <x:c r="P5272" s="60" t="n">
        <x:f>N5272*'参数'!$B$12</x:f>
        <x:v>1</x:v>
      </x:c>
      <x:c r="Q5272" t="str">
        <x:f>C5272&amp;"d"</x:f>
        <x:v>C4d</x:v>
      </x:c>
      <x:c r="R5272" t="str">
        <x:f>C5272&amp;"p"</x:f>
        <x:v>C4p</x:v>
      </x:c>
      <x:c r="S5272" t="str">
        <x:f>IF(AND(L5272&gt;=H5272+I5272+J5272,M5272&gt;L5272,F5272&lt;&gt;""),"PASS","FAIL")</x:f>
        <x:v>PASS</x:v>
      </x:c>
      <x:c r="T5272" t="n">
        <x:v>10</x:v>
      </x:c>
      <x:c r="U5272" t="str">
        <x:v>pickup_after_delivery_completion_plus_usage_lag</x:v>
      </x:c>
    </x:row>
    <x:row r="5273">
      <x:c r="A5273" t="str">
        <x:v>Set1_10-2-2b</x:v>
      </x:c>
      <x:c r="B5273" t="str">
        <x:v>next_day</x:v>
      </x:c>
      <x:c r="C5273" t="str">
        <x:v>C5</x:v>
      </x:c>
      <x:c r="D5273" s="59" t="n">
        <x:v>-4</x:v>
      </x:c>
      <x:c r="E5273" s="59" t="n">
        <x:v>-1</x:v>
      </x:c>
      <x:c r="F5273" s="59" t="str">
        <x:v>S1</x:v>
      </x:c>
      <x:c r="G5273" s="59" t="n">
        <x:v>185</x:v>
      </x:c>
      <x:c r="H5273" s="59" t="n">
        <x:v>205</x:v>
      </x:c>
      <x:c r="I5273" s="59" t="n">
        <x:v>10</x:v>
      </x:c>
      <x:c r="J5273" s="60" t="n">
        <x:f>'参数'!$C$6</x:f>
        <x:v>1440</x:v>
      </x:c>
      <x:c r="K5273" s="60" t="n">
        <x:f>'参数'!$D$6</x:f>
        <x:v>360</x:v>
      </x:c>
      <x:c r="L5273" s="60" t="n">
        <x:f>H5273+I5273+J5273</x:f>
        <x:v>1655</x:v>
      </x:c>
      <x:c r="M5273" s="60" t="n">
        <x:f>L5273+K5273</x:f>
        <x:v>2015</x:v>
      </x:c>
      <x:c r="N5273" s="60" t="n">
        <x:f>'参数'!$B$10</x:f>
        <x:v>1</x:v>
      </x:c>
      <x:c r="O5273" s="60" t="n">
        <x:f>N5273*'参数'!$B$11</x:f>
        <x:v>2</x:v>
      </x:c>
      <x:c r="P5273" s="60" t="n">
        <x:f>N5273*'参数'!$B$12</x:f>
        <x:v>1</x:v>
      </x:c>
      <x:c r="Q5273" t="str">
        <x:f>C5273&amp;"d"</x:f>
        <x:v>C5d</x:v>
      </x:c>
      <x:c r="R5273" t="str">
        <x:f>C5273&amp;"p"</x:f>
        <x:v>C5p</x:v>
      </x:c>
      <x:c r="S5273" t="str">
        <x:f>IF(AND(L5273&gt;=H5273+I5273+J5273,M5273&gt;L5273,F5273&lt;&gt;""),"PASS","FAIL")</x:f>
        <x:v>PASS</x:v>
      </x:c>
      <x:c r="T5273" t="n">
        <x:v>10</x:v>
      </x:c>
      <x:c r="U5273" t="str">
        <x:v>pickup_after_delivery_completion_plus_usage_lag</x:v>
      </x:c>
    </x:row>
    <x:row r="5274">
      <x:c r="A5274" t="str">
        <x:v>Set1_10-2-2b</x:v>
      </x:c>
      <x:c r="B5274" t="str">
        <x:v>next_day</x:v>
      </x:c>
      <x:c r="C5274" t="str">
        <x:v>C6</x:v>
      </x:c>
      <x:c r="D5274" s="59" t="n">
        <x:v>10</x:v>
      </x:c>
      <x:c r="E5274" s="59" t="n">
        <x:v>9</x:v>
      </x:c>
      <x:c r="F5274" s="59" t="str">
        <x:v>S0</x:v>
      </x:c>
      <x:c r="G5274" s="59" t="n">
        <x:v>50</x:v>
      </x:c>
      <x:c r="H5274" s="59" t="n">
        <x:v>70</x:v>
      </x:c>
      <x:c r="I5274" s="59" t="n">
        <x:v>10</x:v>
      </x:c>
      <x:c r="J5274" s="60" t="n">
        <x:f>'参数'!$C$6</x:f>
        <x:v>1440</x:v>
      </x:c>
      <x:c r="K5274" s="60" t="n">
        <x:f>'参数'!$D$6</x:f>
        <x:v>360</x:v>
      </x:c>
      <x:c r="L5274" s="60" t="n">
        <x:f>H5274+I5274+J5274</x:f>
        <x:v>1520</x:v>
      </x:c>
      <x:c r="M5274" s="60" t="n">
        <x:f>L5274+K5274</x:f>
        <x:v>1880</x:v>
      </x:c>
      <x:c r="N5274" s="60" t="n">
        <x:f>'参数'!$B$10</x:f>
        <x:v>1</x:v>
      </x:c>
      <x:c r="O5274" s="60" t="n">
        <x:f>N5274*'参数'!$B$11</x:f>
        <x:v>2</x:v>
      </x:c>
      <x:c r="P5274" s="60" t="n">
        <x:f>N5274*'参数'!$B$12</x:f>
        <x:v>1</x:v>
      </x:c>
      <x:c r="Q5274" t="str">
        <x:f>C5274&amp;"d"</x:f>
        <x:v>C6d</x:v>
      </x:c>
      <x:c r="R5274" t="str">
        <x:f>C5274&amp;"p"</x:f>
        <x:v>C6p</x:v>
      </x:c>
      <x:c r="S5274" t="str">
        <x:f>IF(AND(L5274&gt;=H5274+I5274+J5274,M5274&gt;L5274,F5274&lt;&gt;""),"PASS","FAIL")</x:f>
        <x:v>PASS</x:v>
      </x:c>
      <x:c r="T5274" t="n">
        <x:v>5</x:v>
      </x:c>
      <x:c r="U5274" t="str">
        <x:v>pickup_after_delivery_completion_plus_usage_lag</x:v>
      </x:c>
    </x:row>
    <x:row r="5275">
      <x:c r="A5275" t="str">
        <x:v>Set1_10-2-2b</x:v>
      </x:c>
      <x:c r="B5275" t="str">
        <x:v>next_day</x:v>
      </x:c>
      <x:c r="C5275" t="str">
        <x:v>C7</x:v>
      </x:c>
      <x:c r="D5275" s="59" t="n">
        <x:v>20</x:v>
      </x:c>
      <x:c r="E5275" s="59" t="n">
        <x:v>3</x:v>
      </x:c>
      <x:c r="F5275" s="59" t="str">
        <x:v>S0</x:v>
      </x:c>
      <x:c r="G5275" s="59" t="n">
        <x:v>259</x:v>
      </x:c>
      <x:c r="H5275" s="59" t="n">
        <x:v>279</x:v>
      </x:c>
      <x:c r="I5275" s="59" t="n">
        <x:v>10</x:v>
      </x:c>
      <x:c r="J5275" s="60" t="n">
        <x:f>'参数'!$C$6</x:f>
        <x:v>1440</x:v>
      </x:c>
      <x:c r="K5275" s="60" t="n">
        <x:f>'参数'!$D$6</x:f>
        <x:v>360</x:v>
      </x:c>
      <x:c r="L5275" s="60" t="n">
        <x:f>H5275+I5275+J5275</x:f>
        <x:v>1729</x:v>
      </x:c>
      <x:c r="M5275" s="60" t="n">
        <x:f>L5275+K5275</x:f>
        <x:v>2089</x:v>
      </x:c>
      <x:c r="N5275" s="60" t="n">
        <x:f>'参数'!$B$10</x:f>
        <x:v>1</x:v>
      </x:c>
      <x:c r="O5275" s="60" t="n">
        <x:f>N5275*'参数'!$B$11</x:f>
        <x:v>2</x:v>
      </x:c>
      <x:c r="P5275" s="60" t="n">
        <x:f>N5275*'参数'!$B$12</x:f>
        <x:v>1</x:v>
      </x:c>
      <x:c r="Q5275" t="str">
        <x:f>C5275&amp;"d"</x:f>
        <x:v>C7d</x:v>
      </x:c>
      <x:c r="R5275" t="str">
        <x:f>C5275&amp;"p"</x:f>
        <x:v>C7p</x:v>
      </x:c>
      <x:c r="S5275" t="str">
        <x:f>IF(AND(L5275&gt;=H5275+I5275+J5275,M5275&gt;L5275,F5275&lt;&gt;""),"PASS","FAIL")</x:f>
        <x:v>PASS</x:v>
      </x:c>
      <x:c r="T5275" t="n">
        <x:v>10</x:v>
      </x:c>
      <x:c r="U5275" t="str">
        <x:v>pickup_after_delivery_completion_plus_usage_lag</x:v>
      </x:c>
    </x:row>
    <x:row r="5276">
      <x:c r="A5276" t="str">
        <x:v>Set1_10-2-2b</x:v>
      </x:c>
      <x:c r="B5276" t="str">
        <x:v>next_day</x:v>
      </x:c>
      <x:c r="C5276" t="str">
        <x:v>C8</x:v>
      </x:c>
      <x:c r="D5276" s="59" t="n">
        <x:v>3</x:v>
      </x:c>
      <x:c r="E5276" s="59" t="n">
        <x:v>24</x:v>
      </x:c>
      <x:c r="F5276" s="59" t="str">
        <x:v>S0</x:v>
      </x:c>
      <x:c r="G5276" s="59" t="n">
        <x:v>98</x:v>
      </x:c>
      <x:c r="H5276" s="59" t="n">
        <x:v>118</x:v>
      </x:c>
      <x:c r="I5276" s="59" t="n">
        <x:v>10</x:v>
      </x:c>
      <x:c r="J5276" s="60" t="n">
        <x:f>'参数'!$C$6</x:f>
        <x:v>1440</x:v>
      </x:c>
      <x:c r="K5276" s="60" t="n">
        <x:f>'参数'!$D$6</x:f>
        <x:v>360</x:v>
      </x:c>
      <x:c r="L5276" s="60" t="n">
        <x:f>H5276+I5276+J5276</x:f>
        <x:v>1568</x:v>
      </x:c>
      <x:c r="M5276" s="60" t="n">
        <x:f>L5276+K5276</x:f>
        <x:v>1928</x:v>
      </x:c>
      <x:c r="N5276" s="60" t="n">
        <x:f>'参数'!$B$10</x:f>
        <x:v>1</x:v>
      </x:c>
      <x:c r="O5276" s="60" t="n">
        <x:f>N5276*'参数'!$B$11</x:f>
        <x:v>2</x:v>
      </x:c>
      <x:c r="P5276" s="60" t="n">
        <x:f>N5276*'参数'!$B$12</x:f>
        <x:v>1</x:v>
      </x:c>
      <x:c r="Q5276" t="str">
        <x:f>C5276&amp;"d"</x:f>
        <x:v>C8d</x:v>
      </x:c>
      <x:c r="R5276" t="str">
        <x:f>C5276&amp;"p"</x:f>
        <x:v>C8p</x:v>
      </x:c>
      <x:c r="S5276" t="str">
        <x:f>IF(AND(L5276&gt;=H5276+I5276+J5276,M5276&gt;L5276,F5276&lt;&gt;""),"PASS","FAIL")</x:f>
        <x:v>PASS</x:v>
      </x:c>
      <x:c r="T5276" t="n">
        <x:v>10</x:v>
      </x:c>
      <x:c r="U5276" t="str">
        <x:v>pickup_after_delivery_completion_plus_usage_lag</x:v>
      </x:c>
    </x:row>
    <x:row r="5277">
      <x:c r="A5277" t="str">
        <x:v>Set1_10-2-2b</x:v>
      </x:c>
      <x:c r="B5277" t="str">
        <x:v>next_day</x:v>
      </x:c>
      <x:c r="C5277" t="str">
        <x:v>C9</x:v>
      </x:c>
      <x:c r="D5277" s="59" t="n">
        <x:v>-16</x:v>
      </x:c>
      <x:c r="E5277" s="59" t="n">
        <x:v>3</x:v>
      </x:c>
      <x:c r="F5277" s="59" t="str">
        <x:v>S1</x:v>
      </x:c>
      <x:c r="G5277" s="59" t="n">
        <x:v>195</x:v>
      </x:c>
      <x:c r="H5277" s="59" t="n">
        <x:v>215</x:v>
      </x:c>
      <x:c r="I5277" s="59" t="n">
        <x:v>10</x:v>
      </x:c>
      <x:c r="J5277" s="60" t="n">
        <x:f>'参数'!$C$6</x:f>
        <x:v>1440</x:v>
      </x:c>
      <x:c r="K5277" s="60" t="n">
        <x:f>'参数'!$D$6</x:f>
        <x:v>360</x:v>
      </x:c>
      <x:c r="L5277" s="60" t="n">
        <x:f>H5277+I5277+J5277</x:f>
        <x:v>1665</x:v>
      </x:c>
      <x:c r="M5277" s="60" t="n">
        <x:f>L5277+K5277</x:f>
        <x:v>2025</x:v>
      </x:c>
      <x:c r="N5277" s="60" t="n">
        <x:f>'参数'!$B$10</x:f>
        <x:v>1</x:v>
      </x:c>
      <x:c r="O5277" s="60" t="n">
        <x:f>N5277*'参数'!$B$11</x:f>
        <x:v>2</x:v>
      </x:c>
      <x:c r="P5277" s="60" t="n">
        <x:f>N5277*'参数'!$B$12</x:f>
        <x:v>1</x:v>
      </x:c>
      <x:c r="Q5277" t="str">
        <x:f>C5277&amp;"d"</x:f>
        <x:v>C9d</x:v>
      </x:c>
      <x:c r="R5277" t="str">
        <x:f>C5277&amp;"p"</x:f>
        <x:v>C9p</x:v>
      </x:c>
      <x:c r="S5277" t="str">
        <x:f>IF(AND(L5277&gt;=H5277+I5277+J5277,M5277&gt;L5277,F5277&lt;&gt;""),"PASS","FAIL")</x:f>
        <x:v>PASS</x:v>
      </x:c>
      <x:c r="T5277" t="n">
        <x:v>5</x:v>
      </x:c>
      <x:c r="U5277" t="str">
        <x:v>pickup_after_delivery_completion_plus_usage_lag</x:v>
      </x:c>
    </x:row>
    <x:row r="5278">
      <x:c r="A5278" t="str">
        <x:v>Set1_10-2-3</x:v>
      </x:c>
      <x:c r="B5278" t="str">
        <x:v>next_day</x:v>
      </x:c>
      <x:c r="C5278" t="str">
        <x:v>C0</x:v>
      </x:c>
      <x:c r="D5278" s="59" t="n">
        <x:v>0</x:v>
      </x:c>
      <x:c r="E5278" s="59" t="n">
        <x:v>9</x:v>
      </x:c>
      <x:c r="F5278" s="59" t="str">
        <x:v>S1</x:v>
      </x:c>
      <x:c r="G5278" s="59" t="n">
        <x:v>251</x:v>
      </x:c>
      <x:c r="H5278" s="59" t="n">
        <x:v>271</x:v>
      </x:c>
      <x:c r="I5278" s="59" t="n">
        <x:v>10</x:v>
      </x:c>
      <x:c r="J5278" s="60" t="n">
        <x:f>'参数'!$C$6</x:f>
        <x:v>1440</x:v>
      </x:c>
      <x:c r="K5278" s="60" t="n">
        <x:f>'参数'!$D$6</x:f>
        <x:v>360</x:v>
      </x:c>
      <x:c r="L5278" s="60" t="n">
        <x:f>H5278+I5278+J5278</x:f>
        <x:v>1721</x:v>
      </x:c>
      <x:c r="M5278" s="60" t="n">
        <x:f>L5278+K5278</x:f>
        <x:v>2081</x:v>
      </x:c>
      <x:c r="N5278" s="60" t="n">
        <x:f>'参数'!$B$10</x:f>
        <x:v>1</x:v>
      </x:c>
      <x:c r="O5278" s="60" t="n">
        <x:f>N5278*'参数'!$B$11</x:f>
        <x:v>2</x:v>
      </x:c>
      <x:c r="P5278" s="60" t="n">
        <x:f>N5278*'参数'!$B$12</x:f>
        <x:v>1</x:v>
      </x:c>
      <x:c r="Q5278" t="str">
        <x:f>C5278&amp;"d"</x:f>
        <x:v>C0d</x:v>
      </x:c>
      <x:c r="R5278" t="str">
        <x:f>C5278&amp;"p"</x:f>
        <x:v>C0p</x:v>
      </x:c>
      <x:c r="S5278" t="str">
        <x:f>IF(AND(L5278&gt;=H5278+I5278+J5278,M5278&gt;L5278,F5278&lt;&gt;""),"PASS","FAIL")</x:f>
        <x:v>PASS</x:v>
      </x:c>
      <x:c r="T5278" t="n">
        <x:v>10</x:v>
      </x:c>
      <x:c r="U5278" t="str">
        <x:v>pickup_after_delivery_completion_plus_usage_lag</x:v>
      </x:c>
    </x:row>
    <x:row r="5279">
      <x:c r="A5279" t="str">
        <x:v>Set1_10-2-3</x:v>
      </x:c>
      <x:c r="B5279" t="str">
        <x:v>next_day</x:v>
      </x:c>
      <x:c r="C5279" t="str">
        <x:v>C1</x:v>
      </x:c>
      <x:c r="D5279" s="59" t="n">
        <x:v>21</x:v>
      </x:c>
      <x:c r="E5279" s="59" t="n">
        <x:v>-9</x:v>
      </x:c>
      <x:c r="F5279" s="59" t="str">
        <x:v>S0</x:v>
      </x:c>
      <x:c r="G5279" s="59" t="n">
        <x:v>224</x:v>
      </x:c>
      <x:c r="H5279" s="59" t="n">
        <x:v>244</x:v>
      </x:c>
      <x:c r="I5279" s="59" t="n">
        <x:v>10</x:v>
      </x:c>
      <x:c r="J5279" s="60" t="n">
        <x:f>'参数'!$C$6</x:f>
        <x:v>1440</x:v>
      </x:c>
      <x:c r="K5279" s="60" t="n">
        <x:f>'参数'!$D$6</x:f>
        <x:v>360</x:v>
      </x:c>
      <x:c r="L5279" s="60" t="n">
        <x:f>H5279+I5279+J5279</x:f>
        <x:v>1694</x:v>
      </x:c>
      <x:c r="M5279" s="60" t="n">
        <x:f>L5279+K5279</x:f>
        <x:v>2054</x:v>
      </x:c>
      <x:c r="N5279" s="60" t="n">
        <x:f>'参数'!$B$10</x:f>
        <x:v>1</x:v>
      </x:c>
      <x:c r="O5279" s="60" t="n">
        <x:f>N5279*'参数'!$B$11</x:f>
        <x:v>2</x:v>
      </x:c>
      <x:c r="P5279" s="60" t="n">
        <x:f>N5279*'参数'!$B$12</x:f>
        <x:v>1</x:v>
      </x:c>
      <x:c r="Q5279" t="str">
        <x:f>C5279&amp;"d"</x:f>
        <x:v>C1d</x:v>
      </x:c>
      <x:c r="R5279" t="str">
        <x:f>C5279&amp;"p"</x:f>
        <x:v>C1p</x:v>
      </x:c>
      <x:c r="S5279" t="str">
        <x:f>IF(AND(L5279&gt;=H5279+I5279+J5279,M5279&gt;L5279,F5279&lt;&gt;""),"PASS","FAIL")</x:f>
        <x:v>PASS</x:v>
      </x:c>
      <x:c r="T5279" t="n">
        <x:v>5</x:v>
      </x:c>
      <x:c r="U5279" t="str">
        <x:v>pickup_after_delivery_completion_plus_usage_lag</x:v>
      </x:c>
    </x:row>
    <x:row r="5280">
      <x:c r="A5280" t="str">
        <x:v>Set1_10-2-3</x:v>
      </x:c>
      <x:c r="B5280" t="str">
        <x:v>next_day</x:v>
      </x:c>
      <x:c r="C5280" t="str">
        <x:v>C2</x:v>
      </x:c>
      <x:c r="D5280" s="59" t="n">
        <x:v>0</x:v>
      </x:c>
      <x:c r="E5280" s="59" t="n">
        <x:v>7</x:v>
      </x:c>
      <x:c r="F5280" s="59" t="str">
        <x:v>S1</x:v>
      </x:c>
      <x:c r="G5280" s="59" t="n">
        <x:v>200</x:v>
      </x:c>
      <x:c r="H5280" s="59" t="n">
        <x:v>220</x:v>
      </x:c>
      <x:c r="I5280" s="59" t="n">
        <x:v>10</x:v>
      </x:c>
      <x:c r="J5280" s="60" t="n">
        <x:f>'参数'!$C$6</x:f>
        <x:v>1440</x:v>
      </x:c>
      <x:c r="K5280" s="60" t="n">
        <x:f>'参数'!$D$6</x:f>
        <x:v>360</x:v>
      </x:c>
      <x:c r="L5280" s="60" t="n">
        <x:f>H5280+I5280+J5280</x:f>
        <x:v>1670</x:v>
      </x:c>
      <x:c r="M5280" s="60" t="n">
        <x:f>L5280+K5280</x:f>
        <x:v>2030</x:v>
      </x:c>
      <x:c r="N5280" s="60" t="n">
        <x:f>'参数'!$B$10</x:f>
        <x:v>1</x:v>
      </x:c>
      <x:c r="O5280" s="60" t="n">
        <x:f>N5280*'参数'!$B$11</x:f>
        <x:v>2</x:v>
      </x:c>
      <x:c r="P5280" s="60" t="n">
        <x:f>N5280*'参数'!$B$12</x:f>
        <x:v>1</x:v>
      </x:c>
      <x:c r="Q5280" t="str">
        <x:f>C5280&amp;"d"</x:f>
        <x:v>C2d</x:v>
      </x:c>
      <x:c r="R5280" t="str">
        <x:f>C5280&amp;"p"</x:f>
        <x:v>C2p</x:v>
      </x:c>
      <x:c r="S5280" t="str">
        <x:f>IF(AND(L5280&gt;=H5280+I5280+J5280,M5280&gt;L5280,F5280&lt;&gt;""),"PASS","FAIL")</x:f>
        <x:v>PASS</x:v>
      </x:c>
      <x:c r="T5280" t="n">
        <x:v>5</x:v>
      </x:c>
      <x:c r="U5280" t="str">
        <x:v>pickup_after_delivery_completion_plus_usage_lag</x:v>
      </x:c>
    </x:row>
    <x:row r="5281">
      <x:c r="A5281" t="str">
        <x:v>Set1_10-2-3</x:v>
      </x:c>
      <x:c r="B5281" t="str">
        <x:v>next_day</x:v>
      </x:c>
      <x:c r="C5281" t="str">
        <x:v>C3</x:v>
      </x:c>
      <x:c r="D5281" s="59" t="n">
        <x:v>-25</x:v>
      </x:c>
      <x:c r="E5281" s="59" t="n">
        <x:v>-2</x:v>
      </x:c>
      <x:c r="F5281" s="59" t="str">
        <x:v>S1</x:v>
      </x:c>
      <x:c r="G5281" s="59" t="n">
        <x:v>260</x:v>
      </x:c>
      <x:c r="H5281" s="59" t="n">
        <x:v>280</x:v>
      </x:c>
      <x:c r="I5281" s="59" t="n">
        <x:v>10</x:v>
      </x:c>
      <x:c r="J5281" s="60" t="n">
        <x:f>'参数'!$C$6</x:f>
        <x:v>1440</x:v>
      </x:c>
      <x:c r="K5281" s="60" t="n">
        <x:f>'参数'!$D$6</x:f>
        <x:v>360</x:v>
      </x:c>
      <x:c r="L5281" s="60" t="n">
        <x:f>H5281+I5281+J5281</x:f>
        <x:v>1730</x:v>
      </x:c>
      <x:c r="M5281" s="60" t="n">
        <x:f>L5281+K5281</x:f>
        <x:v>2090</x:v>
      </x:c>
      <x:c r="N5281" s="60" t="n">
        <x:f>'参数'!$B$10</x:f>
        <x:v>1</x:v>
      </x:c>
      <x:c r="O5281" s="60" t="n">
        <x:f>N5281*'参数'!$B$11</x:f>
        <x:v>2</x:v>
      </x:c>
      <x:c r="P5281" s="60" t="n">
        <x:f>N5281*'参数'!$B$12</x:f>
        <x:v>1</x:v>
      </x:c>
      <x:c r="Q5281" t="str">
        <x:f>C5281&amp;"d"</x:f>
        <x:v>C3d</x:v>
      </x:c>
      <x:c r="R5281" t="str">
        <x:f>C5281&amp;"p"</x:f>
        <x:v>C3p</x:v>
      </x:c>
      <x:c r="S5281" t="str">
        <x:f>IF(AND(L5281&gt;=H5281+I5281+J5281,M5281&gt;L5281,F5281&lt;&gt;""),"PASS","FAIL")</x:f>
        <x:v>PASS</x:v>
      </x:c>
      <x:c r="T5281" t="n">
        <x:v>5</x:v>
      </x:c>
      <x:c r="U5281" t="str">
        <x:v>pickup_after_delivery_completion_plus_usage_lag</x:v>
      </x:c>
    </x:row>
    <x:row r="5282">
      <x:c r="A5282" t="str">
        <x:v>Set1_10-2-3</x:v>
      </x:c>
      <x:c r="B5282" t="str">
        <x:v>next_day</x:v>
      </x:c>
      <x:c r="C5282" t="str">
        <x:v>C4</x:v>
      </x:c>
      <x:c r="D5282" s="59" t="n">
        <x:v>-8</x:v>
      </x:c>
      <x:c r="E5282" s="59" t="n">
        <x:v>15</x:v>
      </x:c>
      <x:c r="F5282" s="59" t="str">
        <x:v>S1</x:v>
      </x:c>
      <x:c r="G5282" s="59" t="n">
        <x:v>241</x:v>
      </x:c>
      <x:c r="H5282" s="59" t="n">
        <x:v>261</x:v>
      </x:c>
      <x:c r="I5282" s="59" t="n">
        <x:v>10</x:v>
      </x:c>
      <x:c r="J5282" s="60" t="n">
        <x:f>'参数'!$C$6</x:f>
        <x:v>1440</x:v>
      </x:c>
      <x:c r="K5282" s="60" t="n">
        <x:f>'参数'!$D$6</x:f>
        <x:v>360</x:v>
      </x:c>
      <x:c r="L5282" s="60" t="n">
        <x:f>H5282+I5282+J5282</x:f>
        <x:v>1711</x:v>
      </x:c>
      <x:c r="M5282" s="60" t="n">
        <x:f>L5282+K5282</x:f>
        <x:v>2071</x:v>
      </x:c>
      <x:c r="N5282" s="60" t="n">
        <x:f>'参数'!$B$10</x:f>
        <x:v>1</x:v>
      </x:c>
      <x:c r="O5282" s="60" t="n">
        <x:f>N5282*'参数'!$B$11</x:f>
        <x:v>2</x:v>
      </x:c>
      <x:c r="P5282" s="60" t="n">
        <x:f>N5282*'参数'!$B$12</x:f>
        <x:v>1</x:v>
      </x:c>
      <x:c r="Q5282" t="str">
        <x:f>C5282&amp;"d"</x:f>
        <x:v>C4d</x:v>
      </x:c>
      <x:c r="R5282" t="str">
        <x:f>C5282&amp;"p"</x:f>
        <x:v>C4p</x:v>
      </x:c>
      <x:c r="S5282" t="str">
        <x:f>IF(AND(L5282&gt;=H5282+I5282+J5282,M5282&gt;L5282,F5282&lt;&gt;""),"PASS","FAIL")</x:f>
        <x:v>PASS</x:v>
      </x:c>
      <x:c r="T5282" t="n">
        <x:v>5</x:v>
      </x:c>
      <x:c r="U5282" t="str">
        <x:v>pickup_after_delivery_completion_plus_usage_lag</x:v>
      </x:c>
    </x:row>
    <x:row r="5283">
      <x:c r="A5283" t="str">
        <x:v>Set1_10-2-3</x:v>
      </x:c>
      <x:c r="B5283" t="str">
        <x:v>next_day</x:v>
      </x:c>
      <x:c r="C5283" t="str">
        <x:v>C5</x:v>
      </x:c>
      <x:c r="D5283" s="59" t="n">
        <x:v>-1</x:v>
      </x:c>
      <x:c r="E5283" s="59" t="n">
        <x:v>-6</x:v>
      </x:c>
      <x:c r="F5283" s="59" t="str">
        <x:v>S1</x:v>
      </x:c>
      <x:c r="G5283" s="59" t="n">
        <x:v>150</x:v>
      </x:c>
      <x:c r="H5283" s="59" t="n">
        <x:v>170</x:v>
      </x:c>
      <x:c r="I5283" s="59" t="n">
        <x:v>10</x:v>
      </x:c>
      <x:c r="J5283" s="60" t="n">
        <x:f>'参数'!$C$6</x:f>
        <x:v>1440</x:v>
      </x:c>
      <x:c r="K5283" s="60" t="n">
        <x:f>'参数'!$D$6</x:f>
        <x:v>360</x:v>
      </x:c>
      <x:c r="L5283" s="60" t="n">
        <x:f>H5283+I5283+J5283</x:f>
        <x:v>1620</x:v>
      </x:c>
      <x:c r="M5283" s="60" t="n">
        <x:f>L5283+K5283</x:f>
        <x:v>1980</x:v>
      </x:c>
      <x:c r="N5283" s="60" t="n">
        <x:f>'参数'!$B$10</x:f>
        <x:v>1</x:v>
      </x:c>
      <x:c r="O5283" s="60" t="n">
        <x:f>N5283*'参数'!$B$11</x:f>
        <x:v>2</x:v>
      </x:c>
      <x:c r="P5283" s="60" t="n">
        <x:f>N5283*'参数'!$B$12</x:f>
        <x:v>1</x:v>
      </x:c>
      <x:c r="Q5283" t="str">
        <x:f>C5283&amp;"d"</x:f>
        <x:v>C5d</x:v>
      </x:c>
      <x:c r="R5283" t="str">
        <x:f>C5283&amp;"p"</x:f>
        <x:v>C5p</x:v>
      </x:c>
      <x:c r="S5283" t="str">
        <x:f>IF(AND(L5283&gt;=H5283+I5283+J5283,M5283&gt;L5283,F5283&lt;&gt;""),"PASS","FAIL")</x:f>
        <x:v>PASS</x:v>
      </x:c>
      <x:c r="T5283" t="n">
        <x:v>5</x:v>
      </x:c>
      <x:c r="U5283" t="str">
        <x:v>pickup_after_delivery_completion_plus_usage_lag</x:v>
      </x:c>
    </x:row>
    <x:row r="5284">
      <x:c r="A5284" t="str">
        <x:v>Set1_10-2-3</x:v>
      </x:c>
      <x:c r="B5284" t="str">
        <x:v>next_day</x:v>
      </x:c>
      <x:c r="C5284" t="str">
        <x:v>C6</x:v>
      </x:c>
      <x:c r="D5284" s="59" t="n">
        <x:v>-3</x:v>
      </x:c>
      <x:c r="E5284" s="59" t="n">
        <x:v>26</x:v>
      </x:c>
      <x:c r="F5284" s="59" t="str">
        <x:v>S1</x:v>
      </x:c>
      <x:c r="G5284" s="59" t="n">
        <x:v>81</x:v>
      </x:c>
      <x:c r="H5284" s="59" t="n">
        <x:v>101</x:v>
      </x:c>
      <x:c r="I5284" s="59" t="n">
        <x:v>10</x:v>
      </x:c>
      <x:c r="J5284" s="60" t="n">
        <x:f>'参数'!$C$6</x:f>
        <x:v>1440</x:v>
      </x:c>
      <x:c r="K5284" s="60" t="n">
        <x:f>'参数'!$D$6</x:f>
        <x:v>360</x:v>
      </x:c>
      <x:c r="L5284" s="60" t="n">
        <x:f>H5284+I5284+J5284</x:f>
        <x:v>1551</x:v>
      </x:c>
      <x:c r="M5284" s="60" t="n">
        <x:f>L5284+K5284</x:f>
        <x:v>1911</x:v>
      </x:c>
      <x:c r="N5284" s="60" t="n">
        <x:f>'参数'!$B$10</x:f>
        <x:v>1</x:v>
      </x:c>
      <x:c r="O5284" s="60" t="n">
        <x:f>N5284*'参数'!$B$11</x:f>
        <x:v>2</x:v>
      </x:c>
      <x:c r="P5284" s="60" t="n">
        <x:f>N5284*'参数'!$B$12</x:f>
        <x:v>1</x:v>
      </x:c>
      <x:c r="Q5284" t="str">
        <x:f>C5284&amp;"d"</x:f>
        <x:v>C6d</x:v>
      </x:c>
      <x:c r="R5284" t="str">
        <x:f>C5284&amp;"p"</x:f>
        <x:v>C6p</x:v>
      </x:c>
      <x:c r="S5284" t="str">
        <x:f>IF(AND(L5284&gt;=H5284+I5284+J5284,M5284&gt;L5284,F5284&lt;&gt;""),"PASS","FAIL")</x:f>
        <x:v>PASS</x:v>
      </x:c>
      <x:c r="T5284" t="n">
        <x:v>10</x:v>
      </x:c>
      <x:c r="U5284" t="str">
        <x:v>pickup_after_delivery_completion_plus_usage_lag</x:v>
      </x:c>
    </x:row>
    <x:row r="5285">
      <x:c r="A5285" t="str">
        <x:v>Set1_10-2-3</x:v>
      </x:c>
      <x:c r="B5285" t="str">
        <x:v>next_day</x:v>
      </x:c>
      <x:c r="C5285" t="str">
        <x:v>C7</x:v>
      </x:c>
      <x:c r="D5285" s="59" t="n">
        <x:v>24</x:v>
      </x:c>
      <x:c r="E5285" s="59" t="n">
        <x:v>0</x:v>
      </x:c>
      <x:c r="F5285" s="59" t="str">
        <x:v>S0</x:v>
      </x:c>
      <x:c r="G5285" s="59" t="n">
        <x:v>55</x:v>
      </x:c>
      <x:c r="H5285" s="59" t="n">
        <x:v>75</x:v>
      </x:c>
      <x:c r="I5285" s="59" t="n">
        <x:v>10</x:v>
      </x:c>
      <x:c r="J5285" s="60" t="n">
        <x:f>'参数'!$C$6</x:f>
        <x:v>1440</x:v>
      </x:c>
      <x:c r="K5285" s="60" t="n">
        <x:f>'参数'!$D$6</x:f>
        <x:v>360</x:v>
      </x:c>
      <x:c r="L5285" s="60" t="n">
        <x:f>H5285+I5285+J5285</x:f>
        <x:v>1525</x:v>
      </x:c>
      <x:c r="M5285" s="60" t="n">
        <x:f>L5285+K5285</x:f>
        <x:v>1885</x:v>
      </x:c>
      <x:c r="N5285" s="60" t="n">
        <x:f>'参数'!$B$10</x:f>
        <x:v>1</x:v>
      </x:c>
      <x:c r="O5285" s="60" t="n">
        <x:f>N5285*'参数'!$B$11</x:f>
        <x:v>2</x:v>
      </x:c>
      <x:c r="P5285" s="60" t="n">
        <x:f>N5285*'参数'!$B$12</x:f>
        <x:v>1</x:v>
      </x:c>
      <x:c r="Q5285" t="str">
        <x:f>C5285&amp;"d"</x:f>
        <x:v>C7d</x:v>
      </x:c>
      <x:c r="R5285" t="str">
        <x:f>C5285&amp;"p"</x:f>
        <x:v>C7p</x:v>
      </x:c>
      <x:c r="S5285" t="str">
        <x:f>IF(AND(L5285&gt;=H5285+I5285+J5285,M5285&gt;L5285,F5285&lt;&gt;""),"PASS","FAIL")</x:f>
        <x:v>PASS</x:v>
      </x:c>
      <x:c r="T5285" t="n">
        <x:v>10</x:v>
      </x:c>
      <x:c r="U5285" t="str">
        <x:v>pickup_after_delivery_completion_plus_usage_lag</x:v>
      </x:c>
    </x:row>
    <x:row r="5286">
      <x:c r="A5286" t="str">
        <x:v>Set1_10-2-3</x:v>
      </x:c>
      <x:c r="B5286" t="str">
        <x:v>next_day</x:v>
      </x:c>
      <x:c r="C5286" t="str">
        <x:v>C8</x:v>
      </x:c>
      <x:c r="D5286" s="59" t="n">
        <x:v>1</x:v>
      </x:c>
      <x:c r="E5286" s="59" t="n">
        <x:v>0</x:v>
      </x:c>
      <x:c r="F5286" s="59" t="str">
        <x:v>S1</x:v>
      </x:c>
      <x:c r="G5286" s="59" t="n">
        <x:v>226</x:v>
      </x:c>
      <x:c r="H5286" s="59" t="n">
        <x:v>246</x:v>
      </x:c>
      <x:c r="I5286" s="59" t="n">
        <x:v>10</x:v>
      </x:c>
      <x:c r="J5286" s="60" t="n">
        <x:f>'参数'!$C$6</x:f>
        <x:v>1440</x:v>
      </x:c>
      <x:c r="K5286" s="60" t="n">
        <x:f>'参数'!$D$6</x:f>
        <x:v>360</x:v>
      </x:c>
      <x:c r="L5286" s="60" t="n">
        <x:f>H5286+I5286+J5286</x:f>
        <x:v>1696</x:v>
      </x:c>
      <x:c r="M5286" s="60" t="n">
        <x:f>L5286+K5286</x:f>
        <x:v>2056</x:v>
      </x:c>
      <x:c r="N5286" s="60" t="n">
        <x:f>'参数'!$B$10</x:f>
        <x:v>1</x:v>
      </x:c>
      <x:c r="O5286" s="60" t="n">
        <x:f>N5286*'参数'!$B$11</x:f>
        <x:v>2</x:v>
      </x:c>
      <x:c r="P5286" s="60" t="n">
        <x:f>N5286*'参数'!$B$12</x:f>
        <x:v>1</x:v>
      </x:c>
      <x:c r="Q5286" t="str">
        <x:f>C5286&amp;"d"</x:f>
        <x:v>C8d</x:v>
      </x:c>
      <x:c r="R5286" t="str">
        <x:f>C5286&amp;"p"</x:f>
        <x:v>C8p</x:v>
      </x:c>
      <x:c r="S5286" t="str">
        <x:f>IF(AND(L5286&gt;=H5286+I5286+J5286,M5286&gt;L5286,F5286&lt;&gt;""),"PASS","FAIL")</x:f>
        <x:v>PASS</x:v>
      </x:c>
      <x:c r="T5286" t="n">
        <x:v>5</x:v>
      </x:c>
      <x:c r="U5286" t="str">
        <x:v>pickup_after_delivery_completion_plus_usage_lag</x:v>
      </x:c>
    </x:row>
    <x:row r="5287">
      <x:c r="A5287" t="str">
        <x:v>Set1_10-2-3</x:v>
      </x:c>
      <x:c r="B5287" t="str">
        <x:v>next_day</x:v>
      </x:c>
      <x:c r="C5287" t="str">
        <x:v>C9</x:v>
      </x:c>
      <x:c r="D5287" s="59" t="n">
        <x:v>0</x:v>
      </x:c>
      <x:c r="E5287" s="59" t="n">
        <x:v>0</x:v>
      </x:c>
      <x:c r="F5287" s="59" t="str">
        <x:v>S1</x:v>
      </x:c>
      <x:c r="G5287" s="59" t="n">
        <x:v>68</x:v>
      </x:c>
      <x:c r="H5287" s="59" t="n">
        <x:v>88</x:v>
      </x:c>
      <x:c r="I5287" s="59" t="n">
        <x:v>10</x:v>
      </x:c>
      <x:c r="J5287" s="60" t="n">
        <x:f>'参数'!$C$6</x:f>
        <x:v>1440</x:v>
      </x:c>
      <x:c r="K5287" s="60" t="n">
        <x:f>'参数'!$D$6</x:f>
        <x:v>360</x:v>
      </x:c>
      <x:c r="L5287" s="60" t="n">
        <x:f>H5287+I5287+J5287</x:f>
        <x:v>1538</x:v>
      </x:c>
      <x:c r="M5287" s="60" t="n">
        <x:f>L5287+K5287</x:f>
        <x:v>1898</x:v>
      </x:c>
      <x:c r="N5287" s="60" t="n">
        <x:f>'参数'!$B$10</x:f>
        <x:v>1</x:v>
      </x:c>
      <x:c r="O5287" s="60" t="n">
        <x:f>N5287*'参数'!$B$11</x:f>
        <x:v>2</x:v>
      </x:c>
      <x:c r="P5287" s="60" t="n">
        <x:f>N5287*'参数'!$B$12</x:f>
        <x:v>1</x:v>
      </x:c>
      <x:c r="Q5287" t="str">
        <x:f>C5287&amp;"d"</x:f>
        <x:v>C9d</x:v>
      </x:c>
      <x:c r="R5287" t="str">
        <x:f>C5287&amp;"p"</x:f>
        <x:v>C9p</x:v>
      </x:c>
      <x:c r="S5287" t="str">
        <x:f>IF(AND(L5287&gt;=H5287+I5287+J5287,M5287&gt;L5287,F5287&lt;&gt;""),"PASS","FAIL")</x:f>
        <x:v>PASS</x:v>
      </x:c>
      <x:c r="T5287" t="n">
        <x:v>10</x:v>
      </x:c>
      <x:c r="U5287" t="str">
        <x:v>pickup_after_delivery_completion_plus_usage_lag</x:v>
      </x:c>
    </x:row>
    <x:row r="5288">
      <x:c r="A5288" t="str">
        <x:v>Set1_10-2-3b</x:v>
      </x:c>
      <x:c r="B5288" t="str">
        <x:v>next_day</x:v>
      </x:c>
      <x:c r="C5288" t="str">
        <x:v>C0</x:v>
      </x:c>
      <x:c r="D5288" s="59" t="n">
        <x:v>-1</x:v>
      </x:c>
      <x:c r="E5288" s="59" t="n">
        <x:v>5</x:v>
      </x:c>
      <x:c r="F5288" s="59" t="str">
        <x:v>S0</x:v>
      </x:c>
      <x:c r="G5288" s="59" t="n">
        <x:v>64</x:v>
      </x:c>
      <x:c r="H5288" s="59" t="n">
        <x:v>84</x:v>
      </x:c>
      <x:c r="I5288" s="59" t="n">
        <x:v>10</x:v>
      </x:c>
      <x:c r="J5288" s="60" t="n">
        <x:f>'参数'!$C$6</x:f>
        <x:v>1440</x:v>
      </x:c>
      <x:c r="K5288" s="60" t="n">
        <x:f>'参数'!$D$6</x:f>
        <x:v>360</x:v>
      </x:c>
      <x:c r="L5288" s="60" t="n">
        <x:f>H5288+I5288+J5288</x:f>
        <x:v>1534</x:v>
      </x:c>
      <x:c r="M5288" s="60" t="n">
        <x:f>L5288+K5288</x:f>
        <x:v>1894</x:v>
      </x:c>
      <x:c r="N5288" s="60" t="n">
        <x:f>'参数'!$B$10</x:f>
        <x:v>1</x:v>
      </x:c>
      <x:c r="O5288" s="60" t="n">
        <x:f>N5288*'参数'!$B$11</x:f>
        <x:v>2</x:v>
      </x:c>
      <x:c r="P5288" s="60" t="n">
        <x:f>N5288*'参数'!$B$12</x:f>
        <x:v>1</x:v>
      </x:c>
      <x:c r="Q5288" t="str">
        <x:f>C5288&amp;"d"</x:f>
        <x:v>C0d</x:v>
      </x:c>
      <x:c r="R5288" t="str">
        <x:f>C5288&amp;"p"</x:f>
        <x:v>C0p</x:v>
      </x:c>
      <x:c r="S5288" t="str">
        <x:f>IF(AND(L5288&gt;=H5288+I5288+J5288,M5288&gt;L5288,F5288&lt;&gt;""),"PASS","FAIL")</x:f>
        <x:v>PASS</x:v>
      </x:c>
      <x:c r="T5288" t="n">
        <x:v>10</x:v>
      </x:c>
      <x:c r="U5288" t="str">
        <x:v>pickup_after_delivery_completion_plus_usage_lag</x:v>
      </x:c>
    </x:row>
    <x:row r="5289">
      <x:c r="A5289" t="str">
        <x:v>Set1_10-2-3b</x:v>
      </x:c>
      <x:c r="B5289" t="str">
        <x:v>next_day</x:v>
      </x:c>
      <x:c r="C5289" t="str">
        <x:v>C1</x:v>
      </x:c>
      <x:c r="D5289" s="59" t="n">
        <x:v>-6</x:v>
      </x:c>
      <x:c r="E5289" s="59" t="n">
        <x:v>-3</x:v>
      </x:c>
      <x:c r="F5289" s="59" t="str">
        <x:v>S1</x:v>
      </x:c>
      <x:c r="G5289" s="59" t="n">
        <x:v>136</x:v>
      </x:c>
      <x:c r="H5289" s="59" t="n">
        <x:v>156</x:v>
      </x:c>
      <x:c r="I5289" s="59" t="n">
        <x:v>10</x:v>
      </x:c>
      <x:c r="J5289" s="60" t="n">
        <x:f>'参数'!$C$6</x:f>
        <x:v>1440</x:v>
      </x:c>
      <x:c r="K5289" s="60" t="n">
        <x:f>'参数'!$D$6</x:f>
        <x:v>360</x:v>
      </x:c>
      <x:c r="L5289" s="60" t="n">
        <x:f>H5289+I5289+J5289</x:f>
        <x:v>1606</x:v>
      </x:c>
      <x:c r="M5289" s="60" t="n">
        <x:f>L5289+K5289</x:f>
        <x:v>1966</x:v>
      </x:c>
      <x:c r="N5289" s="60" t="n">
        <x:f>'参数'!$B$10</x:f>
        <x:v>1</x:v>
      </x:c>
      <x:c r="O5289" s="60" t="n">
        <x:f>N5289*'参数'!$B$11</x:f>
        <x:v>2</x:v>
      </x:c>
      <x:c r="P5289" s="60" t="n">
        <x:f>N5289*'参数'!$B$12</x:f>
        <x:v>1</x:v>
      </x:c>
      <x:c r="Q5289" t="str">
        <x:f>C5289&amp;"d"</x:f>
        <x:v>C1d</x:v>
      </x:c>
      <x:c r="R5289" t="str">
        <x:f>C5289&amp;"p"</x:f>
        <x:v>C1p</x:v>
      </x:c>
      <x:c r="S5289" t="str">
        <x:f>IF(AND(L5289&gt;=H5289+I5289+J5289,M5289&gt;L5289,F5289&lt;&gt;""),"PASS","FAIL")</x:f>
        <x:v>PASS</x:v>
      </x:c>
      <x:c r="T5289" t="n">
        <x:v>5</x:v>
      </x:c>
      <x:c r="U5289" t="str">
        <x:v>pickup_after_delivery_completion_plus_usage_lag</x:v>
      </x:c>
    </x:row>
    <x:row r="5290">
      <x:c r="A5290" t="str">
        <x:v>Set1_10-2-3b</x:v>
      </x:c>
      <x:c r="B5290" t="str">
        <x:v>next_day</x:v>
      </x:c>
      <x:c r="C5290" t="str">
        <x:v>C2</x:v>
      </x:c>
      <x:c r="D5290" s="59" t="n">
        <x:v>-7</x:v>
      </x:c>
      <x:c r="E5290" s="59" t="n">
        <x:v>7</x:v>
      </x:c>
      <x:c r="F5290" s="59" t="str">
        <x:v>S1</x:v>
      </x:c>
      <x:c r="G5290" s="59" t="n">
        <x:v>196</x:v>
      </x:c>
      <x:c r="H5290" s="59" t="n">
        <x:v>216</x:v>
      </x:c>
      <x:c r="I5290" s="59" t="n">
        <x:v>10</x:v>
      </x:c>
      <x:c r="J5290" s="60" t="n">
        <x:f>'参数'!$C$6</x:f>
        <x:v>1440</x:v>
      </x:c>
      <x:c r="K5290" s="60" t="n">
        <x:f>'参数'!$D$6</x:f>
        <x:v>360</x:v>
      </x:c>
      <x:c r="L5290" s="60" t="n">
        <x:f>H5290+I5290+J5290</x:f>
        <x:v>1666</x:v>
      </x:c>
      <x:c r="M5290" s="60" t="n">
        <x:f>L5290+K5290</x:f>
        <x:v>2026</x:v>
      </x:c>
      <x:c r="N5290" s="60" t="n">
        <x:f>'参数'!$B$10</x:f>
        <x:v>1</x:v>
      </x:c>
      <x:c r="O5290" s="60" t="n">
        <x:f>N5290*'参数'!$B$11</x:f>
        <x:v>2</x:v>
      </x:c>
      <x:c r="P5290" s="60" t="n">
        <x:f>N5290*'参数'!$B$12</x:f>
        <x:v>1</x:v>
      </x:c>
      <x:c r="Q5290" t="str">
        <x:f>C5290&amp;"d"</x:f>
        <x:v>C2d</x:v>
      </x:c>
      <x:c r="R5290" t="str">
        <x:f>C5290&amp;"p"</x:f>
        <x:v>C2p</x:v>
      </x:c>
      <x:c r="S5290" t="str">
        <x:f>IF(AND(L5290&gt;=H5290+I5290+J5290,M5290&gt;L5290,F5290&lt;&gt;""),"PASS","FAIL")</x:f>
        <x:v>PASS</x:v>
      </x:c>
      <x:c r="T5290" t="n">
        <x:v>10</x:v>
      </x:c>
      <x:c r="U5290" t="str">
        <x:v>pickup_after_delivery_completion_plus_usage_lag</x:v>
      </x:c>
    </x:row>
    <x:row r="5291">
      <x:c r="A5291" t="str">
        <x:v>Set1_10-2-3b</x:v>
      </x:c>
      <x:c r="B5291" t="str">
        <x:v>next_day</x:v>
      </x:c>
      <x:c r="C5291" t="str">
        <x:v>C3</x:v>
      </x:c>
      <x:c r="D5291" s="59" t="n">
        <x:v>-3</x:v>
      </x:c>
      <x:c r="E5291" s="59" t="n">
        <x:v>13</x:v>
      </x:c>
      <x:c r="F5291" s="59" t="str">
        <x:v>S1</x:v>
      </x:c>
      <x:c r="G5291" s="59" t="n">
        <x:v>231</x:v>
      </x:c>
      <x:c r="H5291" s="59" t="n">
        <x:v>251</x:v>
      </x:c>
      <x:c r="I5291" s="59" t="n">
        <x:v>10</x:v>
      </x:c>
      <x:c r="J5291" s="60" t="n">
        <x:f>'参数'!$C$6</x:f>
        <x:v>1440</x:v>
      </x:c>
      <x:c r="K5291" s="60" t="n">
        <x:f>'参数'!$D$6</x:f>
        <x:v>360</x:v>
      </x:c>
      <x:c r="L5291" s="60" t="n">
        <x:f>H5291+I5291+J5291</x:f>
        <x:v>1701</x:v>
      </x:c>
      <x:c r="M5291" s="60" t="n">
        <x:f>L5291+K5291</x:f>
        <x:v>2061</x:v>
      </x:c>
      <x:c r="N5291" s="60" t="n">
        <x:f>'参数'!$B$10</x:f>
        <x:v>1</x:v>
      </x:c>
      <x:c r="O5291" s="60" t="n">
        <x:f>N5291*'参数'!$B$11</x:f>
        <x:v>2</x:v>
      </x:c>
      <x:c r="P5291" s="60" t="n">
        <x:f>N5291*'参数'!$B$12</x:f>
        <x:v>1</x:v>
      </x:c>
      <x:c r="Q5291" t="str">
        <x:f>C5291&amp;"d"</x:f>
        <x:v>C3d</x:v>
      </x:c>
      <x:c r="R5291" t="str">
        <x:f>C5291&amp;"p"</x:f>
        <x:v>C3p</x:v>
      </x:c>
      <x:c r="S5291" t="str">
        <x:f>IF(AND(L5291&gt;=H5291+I5291+J5291,M5291&gt;L5291,F5291&lt;&gt;""),"PASS","FAIL")</x:f>
        <x:v>PASS</x:v>
      </x:c>
      <x:c r="T5291" t="n">
        <x:v>5</x:v>
      </x:c>
      <x:c r="U5291" t="str">
        <x:v>pickup_after_delivery_completion_plus_usage_lag</x:v>
      </x:c>
    </x:row>
    <x:row r="5292">
      <x:c r="A5292" t="str">
        <x:v>Set1_10-2-3b</x:v>
      </x:c>
      <x:c r="B5292" t="str">
        <x:v>next_day</x:v>
      </x:c>
      <x:c r="C5292" t="str">
        <x:v>C4</x:v>
      </x:c>
      <x:c r="D5292" s="59" t="n">
        <x:v>5</x:v>
      </x:c>
      <x:c r="E5292" s="59" t="n">
        <x:v>-7</x:v>
      </x:c>
      <x:c r="F5292" s="59" t="str">
        <x:v>S0</x:v>
      </x:c>
      <x:c r="G5292" s="59" t="n">
        <x:v>125</x:v>
      </x:c>
      <x:c r="H5292" s="59" t="n">
        <x:v>145</x:v>
      </x:c>
      <x:c r="I5292" s="59" t="n">
        <x:v>10</x:v>
      </x:c>
      <x:c r="J5292" s="60" t="n">
        <x:f>'参数'!$C$6</x:f>
        <x:v>1440</x:v>
      </x:c>
      <x:c r="K5292" s="60" t="n">
        <x:f>'参数'!$D$6</x:f>
        <x:v>360</x:v>
      </x:c>
      <x:c r="L5292" s="60" t="n">
        <x:f>H5292+I5292+J5292</x:f>
        <x:v>1595</x:v>
      </x:c>
      <x:c r="M5292" s="60" t="n">
        <x:f>L5292+K5292</x:f>
        <x:v>1955</x:v>
      </x:c>
      <x:c r="N5292" s="60" t="n">
        <x:f>'参数'!$B$10</x:f>
        <x:v>1</x:v>
      </x:c>
      <x:c r="O5292" s="60" t="n">
        <x:f>N5292*'参数'!$B$11</x:f>
        <x:v>2</x:v>
      </x:c>
      <x:c r="P5292" s="60" t="n">
        <x:f>N5292*'参数'!$B$12</x:f>
        <x:v>1</x:v>
      </x:c>
      <x:c r="Q5292" t="str">
        <x:f>C5292&amp;"d"</x:f>
        <x:v>C4d</x:v>
      </x:c>
      <x:c r="R5292" t="str">
        <x:f>C5292&amp;"p"</x:f>
        <x:v>C4p</x:v>
      </x:c>
      <x:c r="S5292" t="str">
        <x:f>IF(AND(L5292&gt;=H5292+I5292+J5292,M5292&gt;L5292,F5292&lt;&gt;""),"PASS","FAIL")</x:f>
        <x:v>PASS</x:v>
      </x:c>
      <x:c r="T5292" t="n">
        <x:v>5</x:v>
      </x:c>
      <x:c r="U5292" t="str">
        <x:v>pickup_after_delivery_completion_plus_usage_lag</x:v>
      </x:c>
    </x:row>
    <x:row r="5293">
      <x:c r="A5293" t="str">
        <x:v>Set1_10-2-3b</x:v>
      </x:c>
      <x:c r="B5293" t="str">
        <x:v>next_day</x:v>
      </x:c>
      <x:c r="C5293" t="str">
        <x:v>C5</x:v>
      </x:c>
      <x:c r="D5293" s="59" t="n">
        <x:v>3</x:v>
      </x:c>
      <x:c r="E5293" s="59" t="n">
        <x:v>5</x:v>
      </x:c>
      <x:c r="F5293" s="59" t="str">
        <x:v>S0</x:v>
      </x:c>
      <x:c r="G5293" s="59" t="n">
        <x:v>196</x:v>
      </x:c>
      <x:c r="H5293" s="59" t="n">
        <x:v>216</x:v>
      </x:c>
      <x:c r="I5293" s="59" t="n">
        <x:v>10</x:v>
      </x:c>
      <x:c r="J5293" s="60" t="n">
        <x:f>'参数'!$C$6</x:f>
        <x:v>1440</x:v>
      </x:c>
      <x:c r="K5293" s="60" t="n">
        <x:f>'参数'!$D$6</x:f>
        <x:v>360</x:v>
      </x:c>
      <x:c r="L5293" s="60" t="n">
        <x:f>H5293+I5293+J5293</x:f>
        <x:v>1666</x:v>
      </x:c>
      <x:c r="M5293" s="60" t="n">
        <x:f>L5293+K5293</x:f>
        <x:v>2026</x:v>
      </x:c>
      <x:c r="N5293" s="60" t="n">
        <x:f>'参数'!$B$10</x:f>
        <x:v>1</x:v>
      </x:c>
      <x:c r="O5293" s="60" t="n">
        <x:f>N5293*'参数'!$B$11</x:f>
        <x:v>2</x:v>
      </x:c>
      <x:c r="P5293" s="60" t="n">
        <x:f>N5293*'参数'!$B$12</x:f>
        <x:v>1</x:v>
      </x:c>
      <x:c r="Q5293" t="str">
        <x:f>C5293&amp;"d"</x:f>
        <x:v>C5d</x:v>
      </x:c>
      <x:c r="R5293" t="str">
        <x:f>C5293&amp;"p"</x:f>
        <x:v>C5p</x:v>
      </x:c>
      <x:c r="S5293" t="str">
        <x:f>IF(AND(L5293&gt;=H5293+I5293+J5293,M5293&gt;L5293,F5293&lt;&gt;""),"PASS","FAIL")</x:f>
        <x:v>PASS</x:v>
      </x:c>
      <x:c r="T5293" t="n">
        <x:v>10</x:v>
      </x:c>
      <x:c r="U5293" t="str">
        <x:v>pickup_after_delivery_completion_plus_usage_lag</x:v>
      </x:c>
    </x:row>
    <x:row r="5294">
      <x:c r="A5294" t="str">
        <x:v>Set1_10-2-3b</x:v>
      </x:c>
      <x:c r="B5294" t="str">
        <x:v>next_day</x:v>
      </x:c>
      <x:c r="C5294" t="str">
        <x:v>C6</x:v>
      </x:c>
      <x:c r="D5294" s="59" t="n">
        <x:v>-22</x:v>
      </x:c>
      <x:c r="E5294" s="59" t="n">
        <x:v>19</x:v>
      </x:c>
      <x:c r="F5294" s="59" t="str">
        <x:v>S1</x:v>
      </x:c>
      <x:c r="G5294" s="59" t="n">
        <x:v>134</x:v>
      </x:c>
      <x:c r="H5294" s="59" t="n">
        <x:v>154</x:v>
      </x:c>
      <x:c r="I5294" s="59" t="n">
        <x:v>10</x:v>
      </x:c>
      <x:c r="J5294" s="60" t="n">
        <x:f>'参数'!$C$6</x:f>
        <x:v>1440</x:v>
      </x:c>
      <x:c r="K5294" s="60" t="n">
        <x:f>'参数'!$D$6</x:f>
        <x:v>360</x:v>
      </x:c>
      <x:c r="L5294" s="60" t="n">
        <x:f>H5294+I5294+J5294</x:f>
        <x:v>1604</x:v>
      </x:c>
      <x:c r="M5294" s="60" t="n">
        <x:f>L5294+K5294</x:f>
        <x:v>1964</x:v>
      </x:c>
      <x:c r="N5294" s="60" t="n">
        <x:f>'参数'!$B$10</x:f>
        <x:v>1</x:v>
      </x:c>
      <x:c r="O5294" s="60" t="n">
        <x:f>N5294*'参数'!$B$11</x:f>
        <x:v>2</x:v>
      </x:c>
      <x:c r="P5294" s="60" t="n">
        <x:f>N5294*'参数'!$B$12</x:f>
        <x:v>1</x:v>
      </x:c>
      <x:c r="Q5294" t="str">
        <x:f>C5294&amp;"d"</x:f>
        <x:v>C6d</x:v>
      </x:c>
      <x:c r="R5294" t="str">
        <x:f>C5294&amp;"p"</x:f>
        <x:v>C6p</x:v>
      </x:c>
      <x:c r="S5294" t="str">
        <x:f>IF(AND(L5294&gt;=H5294+I5294+J5294,M5294&gt;L5294,F5294&lt;&gt;""),"PASS","FAIL")</x:f>
        <x:v>PASS</x:v>
      </x:c>
      <x:c r="T5294" t="n">
        <x:v>10</x:v>
      </x:c>
      <x:c r="U5294" t="str">
        <x:v>pickup_after_delivery_completion_plus_usage_lag</x:v>
      </x:c>
    </x:row>
    <x:row r="5295">
      <x:c r="A5295" t="str">
        <x:v>Set1_10-2-3b</x:v>
      </x:c>
      <x:c r="B5295" t="str">
        <x:v>next_day</x:v>
      </x:c>
      <x:c r="C5295" t="str">
        <x:v>C7</x:v>
      </x:c>
      <x:c r="D5295" s="59" t="n">
        <x:v>1</x:v>
      </x:c>
      <x:c r="E5295" s="59" t="n">
        <x:v>2</x:v>
      </x:c>
      <x:c r="F5295" s="59" t="str">
        <x:v>S0</x:v>
      </x:c>
      <x:c r="G5295" s="59" t="n">
        <x:v>196</x:v>
      </x:c>
      <x:c r="H5295" s="59" t="n">
        <x:v>216</x:v>
      </x:c>
      <x:c r="I5295" s="59" t="n">
        <x:v>10</x:v>
      </x:c>
      <x:c r="J5295" s="60" t="n">
        <x:f>'参数'!$C$6</x:f>
        <x:v>1440</x:v>
      </x:c>
      <x:c r="K5295" s="60" t="n">
        <x:f>'参数'!$D$6</x:f>
        <x:v>360</x:v>
      </x:c>
      <x:c r="L5295" s="60" t="n">
        <x:f>H5295+I5295+J5295</x:f>
        <x:v>1666</x:v>
      </x:c>
      <x:c r="M5295" s="60" t="n">
        <x:f>L5295+K5295</x:f>
        <x:v>2026</x:v>
      </x:c>
      <x:c r="N5295" s="60" t="n">
        <x:f>'参数'!$B$10</x:f>
        <x:v>1</x:v>
      </x:c>
      <x:c r="O5295" s="60" t="n">
        <x:f>N5295*'参数'!$B$11</x:f>
        <x:v>2</x:v>
      </x:c>
      <x:c r="P5295" s="60" t="n">
        <x:f>N5295*'参数'!$B$12</x:f>
        <x:v>1</x:v>
      </x:c>
      <x:c r="Q5295" t="str">
        <x:f>C5295&amp;"d"</x:f>
        <x:v>C7d</x:v>
      </x:c>
      <x:c r="R5295" t="str">
        <x:f>C5295&amp;"p"</x:f>
        <x:v>C7p</x:v>
      </x:c>
      <x:c r="S5295" t="str">
        <x:f>IF(AND(L5295&gt;=H5295+I5295+J5295,M5295&gt;L5295,F5295&lt;&gt;""),"PASS","FAIL")</x:f>
        <x:v>PASS</x:v>
      </x:c>
      <x:c r="T5295" t="n">
        <x:v>10</x:v>
      </x:c>
      <x:c r="U5295" t="str">
        <x:v>pickup_after_delivery_completion_plus_usage_lag</x:v>
      </x:c>
    </x:row>
    <x:row r="5296">
      <x:c r="A5296" t="str">
        <x:v>Set1_10-2-3b</x:v>
      </x:c>
      <x:c r="B5296" t="str">
        <x:v>next_day</x:v>
      </x:c>
      <x:c r="C5296" t="str">
        <x:v>C8</x:v>
      </x:c>
      <x:c r="D5296" s="59" t="n">
        <x:v>-2</x:v>
      </x:c>
      <x:c r="E5296" s="59" t="n">
        <x:v>-18</x:v>
      </x:c>
      <x:c r="F5296" s="59" t="str">
        <x:v>S1</x:v>
      </x:c>
      <x:c r="G5296" s="59" t="n">
        <x:v>99</x:v>
      </x:c>
      <x:c r="H5296" s="59" t="n">
        <x:v>119</x:v>
      </x:c>
      <x:c r="I5296" s="59" t="n">
        <x:v>10</x:v>
      </x:c>
      <x:c r="J5296" s="60" t="n">
        <x:f>'参数'!$C$6</x:f>
        <x:v>1440</x:v>
      </x:c>
      <x:c r="K5296" s="60" t="n">
        <x:f>'参数'!$D$6</x:f>
        <x:v>360</x:v>
      </x:c>
      <x:c r="L5296" s="60" t="n">
        <x:f>H5296+I5296+J5296</x:f>
        <x:v>1569</x:v>
      </x:c>
      <x:c r="M5296" s="60" t="n">
        <x:f>L5296+K5296</x:f>
        <x:v>1929</x:v>
      </x:c>
      <x:c r="N5296" s="60" t="n">
        <x:f>'参数'!$B$10</x:f>
        <x:v>1</x:v>
      </x:c>
      <x:c r="O5296" s="60" t="n">
        <x:f>N5296*'参数'!$B$11</x:f>
        <x:v>2</x:v>
      </x:c>
      <x:c r="P5296" s="60" t="n">
        <x:f>N5296*'参数'!$B$12</x:f>
        <x:v>1</x:v>
      </x:c>
      <x:c r="Q5296" t="str">
        <x:f>C5296&amp;"d"</x:f>
        <x:v>C8d</x:v>
      </x:c>
      <x:c r="R5296" t="str">
        <x:f>C5296&amp;"p"</x:f>
        <x:v>C8p</x:v>
      </x:c>
      <x:c r="S5296" t="str">
        <x:f>IF(AND(L5296&gt;=H5296+I5296+J5296,M5296&gt;L5296,F5296&lt;&gt;""),"PASS","FAIL")</x:f>
        <x:v>PASS</x:v>
      </x:c>
      <x:c r="T5296" t="n">
        <x:v>10</x:v>
      </x:c>
      <x:c r="U5296" t="str">
        <x:v>pickup_after_delivery_completion_plus_usage_lag</x:v>
      </x:c>
    </x:row>
    <x:row r="5297">
      <x:c r="A5297" t="str">
        <x:v>Set1_10-2-3b</x:v>
      </x:c>
      <x:c r="B5297" t="str">
        <x:v>next_day</x:v>
      </x:c>
      <x:c r="C5297" t="str">
        <x:v>C9</x:v>
      </x:c>
      <x:c r="D5297" s="59" t="n">
        <x:v>-17</x:v>
      </x:c>
      <x:c r="E5297" s="59" t="n">
        <x:v>-10</x:v>
      </x:c>
      <x:c r="F5297" s="59" t="str">
        <x:v>S1</x:v>
      </x:c>
      <x:c r="G5297" s="59" t="n">
        <x:v>148</x:v>
      </x:c>
      <x:c r="H5297" s="59" t="n">
        <x:v>168</x:v>
      </x:c>
      <x:c r="I5297" s="59" t="n">
        <x:v>10</x:v>
      </x:c>
      <x:c r="J5297" s="60" t="n">
        <x:f>'参数'!$C$6</x:f>
        <x:v>1440</x:v>
      </x:c>
      <x:c r="K5297" s="60" t="n">
        <x:f>'参数'!$D$6</x:f>
        <x:v>360</x:v>
      </x:c>
      <x:c r="L5297" s="60" t="n">
        <x:f>H5297+I5297+J5297</x:f>
        <x:v>1618</x:v>
      </x:c>
      <x:c r="M5297" s="60" t="n">
        <x:f>L5297+K5297</x:f>
        <x:v>1978</x:v>
      </x:c>
      <x:c r="N5297" s="60" t="n">
        <x:f>'参数'!$B$10</x:f>
        <x:v>1</x:v>
      </x:c>
      <x:c r="O5297" s="60" t="n">
        <x:f>N5297*'参数'!$B$11</x:f>
        <x:v>2</x:v>
      </x:c>
      <x:c r="P5297" s="60" t="n">
        <x:f>N5297*'参数'!$B$12</x:f>
        <x:v>1</x:v>
      </x:c>
      <x:c r="Q5297" t="str">
        <x:f>C5297&amp;"d"</x:f>
        <x:v>C9d</x:v>
      </x:c>
      <x:c r="R5297" t="str">
        <x:f>C5297&amp;"p"</x:f>
        <x:v>C9p</x:v>
      </x:c>
      <x:c r="S5297" t="str">
        <x:f>IF(AND(L5297&gt;=H5297+I5297+J5297,M5297&gt;L5297,F5297&lt;&gt;""),"PASS","FAIL")</x:f>
        <x:v>PASS</x:v>
      </x:c>
      <x:c r="T5297" t="n">
        <x:v>10</x:v>
      </x:c>
      <x:c r="U5297" t="str">
        <x:v>pickup_after_delivery_completion_plus_usage_lag</x:v>
      </x:c>
    </x:row>
    <x:row r="5298">
      <x:c r="A5298" t="str">
        <x:v>Set1_10-2-4</x:v>
      </x:c>
      <x:c r="B5298" t="str">
        <x:v>next_day</x:v>
      </x:c>
      <x:c r="C5298" t="str">
        <x:v>C0</x:v>
      </x:c>
      <x:c r="D5298" s="59" t="n">
        <x:v>1</x:v>
      </x:c>
      <x:c r="E5298" s="59" t="n">
        <x:v>0</x:v>
      </x:c>
      <x:c r="F5298" s="59" t="str">
        <x:v>S0</x:v>
      </x:c>
      <x:c r="G5298" s="59" t="n">
        <x:v>306</x:v>
      </x:c>
      <x:c r="H5298" s="59" t="n">
        <x:v>396</x:v>
      </x:c>
      <x:c r="I5298" s="59" t="n">
        <x:v>10</x:v>
      </x:c>
      <x:c r="J5298" s="60" t="n">
        <x:f>'参数'!$C$6</x:f>
        <x:v>1440</x:v>
      </x:c>
      <x:c r="K5298" s="60" t="n">
        <x:f>'参数'!$D$6</x:f>
        <x:v>360</x:v>
      </x:c>
      <x:c r="L5298" s="60" t="n">
        <x:f>H5298+I5298+J5298</x:f>
        <x:v>1846</x:v>
      </x:c>
      <x:c r="M5298" s="60" t="n">
        <x:f>L5298+K5298</x:f>
        <x:v>2206</x:v>
      </x:c>
      <x:c r="N5298" s="60" t="n">
        <x:f>'参数'!$B$10</x:f>
        <x:v>1</x:v>
      </x:c>
      <x:c r="O5298" s="60" t="n">
        <x:f>N5298*'参数'!$B$11</x:f>
        <x:v>2</x:v>
      </x:c>
      <x:c r="P5298" s="60" t="n">
        <x:f>N5298*'参数'!$B$12</x:f>
        <x:v>1</x:v>
      </x:c>
      <x:c r="Q5298" t="str">
        <x:f>C5298&amp;"d"</x:f>
        <x:v>C0d</x:v>
      </x:c>
      <x:c r="R5298" t="str">
        <x:f>C5298&amp;"p"</x:f>
        <x:v>C0p</x:v>
      </x:c>
      <x:c r="S5298" t="str">
        <x:f>IF(AND(L5298&gt;=H5298+I5298+J5298,M5298&gt;L5298,F5298&lt;&gt;""),"PASS","FAIL")</x:f>
        <x:v>PASS</x:v>
      </x:c>
      <x:c r="T5298" t="n">
        <x:v>5</x:v>
      </x:c>
      <x:c r="U5298" t="str">
        <x:v>pickup_after_delivery_completion_plus_usage_lag</x:v>
      </x:c>
    </x:row>
    <x:row r="5299">
      <x:c r="A5299" t="str">
        <x:v>Set1_10-2-4</x:v>
      </x:c>
      <x:c r="B5299" t="str">
        <x:v>next_day</x:v>
      </x:c>
      <x:c r="C5299" t="str">
        <x:v>C1</x:v>
      </x:c>
      <x:c r="D5299" s="59" t="n">
        <x:v>20</x:v>
      </x:c>
      <x:c r="E5299" s="59" t="n">
        <x:v>17</x:v>
      </x:c>
      <x:c r="F5299" s="59" t="str">
        <x:v>S0</x:v>
      </x:c>
      <x:c r="G5299" s="59" t="n">
        <x:v>93</x:v>
      </x:c>
      <x:c r="H5299" s="59" t="n">
        <x:v>183</x:v>
      </x:c>
      <x:c r="I5299" s="59" t="n">
        <x:v>10</x:v>
      </x:c>
      <x:c r="J5299" s="60" t="n">
        <x:f>'参数'!$C$6</x:f>
        <x:v>1440</x:v>
      </x:c>
      <x:c r="K5299" s="60" t="n">
        <x:f>'参数'!$D$6</x:f>
        <x:v>360</x:v>
      </x:c>
      <x:c r="L5299" s="60" t="n">
        <x:f>H5299+I5299+J5299</x:f>
        <x:v>1633</x:v>
      </x:c>
      <x:c r="M5299" s="60" t="n">
        <x:f>L5299+K5299</x:f>
        <x:v>1993</x:v>
      </x:c>
      <x:c r="N5299" s="60" t="n">
        <x:f>'参数'!$B$10</x:f>
        <x:v>1</x:v>
      </x:c>
      <x:c r="O5299" s="60" t="n">
        <x:f>N5299*'参数'!$B$11</x:f>
        <x:v>2</x:v>
      </x:c>
      <x:c r="P5299" s="60" t="n">
        <x:f>N5299*'参数'!$B$12</x:f>
        <x:v>1</x:v>
      </x:c>
      <x:c r="Q5299" t="str">
        <x:f>C5299&amp;"d"</x:f>
        <x:v>C1d</x:v>
      </x:c>
      <x:c r="R5299" t="str">
        <x:f>C5299&amp;"p"</x:f>
        <x:v>C1p</x:v>
      </x:c>
      <x:c r="S5299" t="str">
        <x:f>IF(AND(L5299&gt;=H5299+I5299+J5299,M5299&gt;L5299,F5299&lt;&gt;""),"PASS","FAIL")</x:f>
        <x:v>PASS</x:v>
      </x:c>
      <x:c r="T5299" t="n">
        <x:v>10</x:v>
      </x:c>
      <x:c r="U5299" t="str">
        <x:v>pickup_after_delivery_completion_plus_usage_lag</x:v>
      </x:c>
    </x:row>
    <x:row r="5300">
      <x:c r="A5300" t="str">
        <x:v>Set1_10-2-4</x:v>
      </x:c>
      <x:c r="B5300" t="str">
        <x:v>next_day</x:v>
      </x:c>
      <x:c r="C5300" t="str">
        <x:v>C2</x:v>
      </x:c>
      <x:c r="D5300" s="59" t="n">
        <x:v>0</x:v>
      </x:c>
      <x:c r="E5300" s="59" t="n">
        <x:v>3</x:v>
      </x:c>
      <x:c r="F5300" s="59" t="str">
        <x:v>S1</x:v>
      </x:c>
      <x:c r="G5300" s="59" t="n">
        <x:v>102</x:v>
      </x:c>
      <x:c r="H5300" s="59" t="n">
        <x:v>192</x:v>
      </x:c>
      <x:c r="I5300" s="59" t="n">
        <x:v>10</x:v>
      </x:c>
      <x:c r="J5300" s="60" t="n">
        <x:f>'参数'!$C$6</x:f>
        <x:v>1440</x:v>
      </x:c>
      <x:c r="K5300" s="60" t="n">
        <x:f>'参数'!$D$6</x:f>
        <x:v>360</x:v>
      </x:c>
      <x:c r="L5300" s="60" t="n">
        <x:f>H5300+I5300+J5300</x:f>
        <x:v>1642</x:v>
      </x:c>
      <x:c r="M5300" s="60" t="n">
        <x:f>L5300+K5300</x:f>
        <x:v>2002</x:v>
      </x:c>
      <x:c r="N5300" s="60" t="n">
        <x:f>'参数'!$B$10</x:f>
        <x:v>1</x:v>
      </x:c>
      <x:c r="O5300" s="60" t="n">
        <x:f>N5300*'参数'!$B$11</x:f>
        <x:v>2</x:v>
      </x:c>
      <x:c r="P5300" s="60" t="n">
        <x:f>N5300*'参数'!$B$12</x:f>
        <x:v>1</x:v>
      </x:c>
      <x:c r="Q5300" t="str">
        <x:f>C5300&amp;"d"</x:f>
        <x:v>C2d</x:v>
      </x:c>
      <x:c r="R5300" t="str">
        <x:f>C5300&amp;"p"</x:f>
        <x:v>C2p</x:v>
      </x:c>
      <x:c r="S5300" t="str">
        <x:f>IF(AND(L5300&gt;=H5300+I5300+J5300,M5300&gt;L5300,F5300&lt;&gt;""),"PASS","FAIL")</x:f>
        <x:v>PASS</x:v>
      </x:c>
      <x:c r="T5300" t="n">
        <x:v>5</x:v>
      </x:c>
      <x:c r="U5300" t="str">
        <x:v>pickup_after_delivery_completion_plus_usage_lag</x:v>
      </x:c>
    </x:row>
    <x:row r="5301">
      <x:c r="A5301" t="str">
        <x:v>Set1_10-2-4</x:v>
      </x:c>
      <x:c r="B5301" t="str">
        <x:v>next_day</x:v>
      </x:c>
      <x:c r="C5301" t="str">
        <x:v>C3</x:v>
      </x:c>
      <x:c r="D5301" s="59" t="n">
        <x:v>3</x:v>
      </x:c>
      <x:c r="E5301" s="59" t="n">
        <x:v>-5</x:v>
      </x:c>
      <x:c r="F5301" s="59" t="str">
        <x:v>S0</x:v>
      </x:c>
      <x:c r="G5301" s="59" t="n">
        <x:v>266</x:v>
      </x:c>
      <x:c r="H5301" s="59" t="n">
        <x:v>356</x:v>
      </x:c>
      <x:c r="I5301" s="59" t="n">
        <x:v>10</x:v>
      </x:c>
      <x:c r="J5301" s="60" t="n">
        <x:f>'参数'!$C$6</x:f>
        <x:v>1440</x:v>
      </x:c>
      <x:c r="K5301" s="60" t="n">
        <x:f>'参数'!$D$6</x:f>
        <x:v>360</x:v>
      </x:c>
      <x:c r="L5301" s="60" t="n">
        <x:f>H5301+I5301+J5301</x:f>
        <x:v>1806</x:v>
      </x:c>
      <x:c r="M5301" s="60" t="n">
        <x:f>L5301+K5301</x:f>
        <x:v>2166</x:v>
      </x:c>
      <x:c r="N5301" s="60" t="n">
        <x:f>'参数'!$B$10</x:f>
        <x:v>1</x:v>
      </x:c>
      <x:c r="O5301" s="60" t="n">
        <x:f>N5301*'参数'!$B$11</x:f>
        <x:v>2</x:v>
      </x:c>
      <x:c r="P5301" s="60" t="n">
        <x:f>N5301*'参数'!$B$12</x:f>
        <x:v>1</x:v>
      </x:c>
      <x:c r="Q5301" t="str">
        <x:f>C5301&amp;"d"</x:f>
        <x:v>C3d</x:v>
      </x:c>
      <x:c r="R5301" t="str">
        <x:f>C5301&amp;"p"</x:f>
        <x:v>C3p</x:v>
      </x:c>
      <x:c r="S5301" t="str">
        <x:f>IF(AND(L5301&gt;=H5301+I5301+J5301,M5301&gt;L5301,F5301&lt;&gt;""),"PASS","FAIL")</x:f>
        <x:v>PASS</x:v>
      </x:c>
      <x:c r="T5301" t="n">
        <x:v>10</x:v>
      </x:c>
      <x:c r="U5301" t="str">
        <x:v>pickup_after_delivery_completion_plus_usage_lag</x:v>
      </x:c>
    </x:row>
    <x:row r="5302">
      <x:c r="A5302" t="str">
        <x:v>Set1_10-2-4</x:v>
      </x:c>
      <x:c r="B5302" t="str">
        <x:v>next_day</x:v>
      </x:c>
      <x:c r="C5302" t="str">
        <x:v>C4</x:v>
      </x:c>
      <x:c r="D5302" s="59" t="n">
        <x:v>8</x:v>
      </x:c>
      <x:c r="E5302" s="59" t="n">
        <x:v>-1</x:v>
      </x:c>
      <x:c r="F5302" s="59" t="str">
        <x:v>S0</x:v>
      </x:c>
      <x:c r="G5302" s="59" t="n">
        <x:v>69</x:v>
      </x:c>
      <x:c r="H5302" s="59" t="n">
        <x:v>159</x:v>
      </x:c>
      <x:c r="I5302" s="59" t="n">
        <x:v>10</x:v>
      </x:c>
      <x:c r="J5302" s="60" t="n">
        <x:f>'参数'!$C$6</x:f>
        <x:v>1440</x:v>
      </x:c>
      <x:c r="K5302" s="60" t="n">
        <x:f>'参数'!$D$6</x:f>
        <x:v>360</x:v>
      </x:c>
      <x:c r="L5302" s="60" t="n">
        <x:f>H5302+I5302+J5302</x:f>
        <x:v>1609</x:v>
      </x:c>
      <x:c r="M5302" s="60" t="n">
        <x:f>L5302+K5302</x:f>
        <x:v>1969</x:v>
      </x:c>
      <x:c r="N5302" s="60" t="n">
        <x:f>'参数'!$B$10</x:f>
        <x:v>1</x:v>
      </x:c>
      <x:c r="O5302" s="60" t="n">
        <x:f>N5302*'参数'!$B$11</x:f>
        <x:v>2</x:v>
      </x:c>
      <x:c r="P5302" s="60" t="n">
        <x:f>N5302*'参数'!$B$12</x:f>
        <x:v>1</x:v>
      </x:c>
      <x:c r="Q5302" t="str">
        <x:f>C5302&amp;"d"</x:f>
        <x:v>C4d</x:v>
      </x:c>
      <x:c r="R5302" t="str">
        <x:f>C5302&amp;"p"</x:f>
        <x:v>C4p</x:v>
      </x:c>
      <x:c r="S5302" t="str">
        <x:f>IF(AND(L5302&gt;=H5302+I5302+J5302,M5302&gt;L5302,F5302&lt;&gt;""),"PASS","FAIL")</x:f>
        <x:v>PASS</x:v>
      </x:c>
      <x:c r="T5302" t="n">
        <x:v>5</x:v>
      </x:c>
      <x:c r="U5302" t="str">
        <x:v>pickup_after_delivery_completion_plus_usage_lag</x:v>
      </x:c>
    </x:row>
    <x:row r="5303">
      <x:c r="A5303" t="str">
        <x:v>Set1_10-2-4</x:v>
      </x:c>
      <x:c r="B5303" t="str">
        <x:v>next_day</x:v>
      </x:c>
      <x:c r="C5303" t="str">
        <x:v>C5</x:v>
      </x:c>
      <x:c r="D5303" s="59" t="n">
        <x:v>3</x:v>
      </x:c>
      <x:c r="E5303" s="59" t="n">
        <x:v>-6</x:v>
      </x:c>
      <x:c r="F5303" s="59" t="str">
        <x:v>S0</x:v>
      </x:c>
      <x:c r="G5303" s="59" t="n">
        <x:v>201</x:v>
      </x:c>
      <x:c r="H5303" s="59" t="n">
        <x:v>291</x:v>
      </x:c>
      <x:c r="I5303" s="59" t="n">
        <x:v>10</x:v>
      </x:c>
      <x:c r="J5303" s="60" t="n">
        <x:f>'参数'!$C$6</x:f>
        <x:v>1440</x:v>
      </x:c>
      <x:c r="K5303" s="60" t="n">
        <x:f>'参数'!$D$6</x:f>
        <x:v>360</x:v>
      </x:c>
      <x:c r="L5303" s="60" t="n">
        <x:f>H5303+I5303+J5303</x:f>
        <x:v>1741</x:v>
      </x:c>
      <x:c r="M5303" s="60" t="n">
        <x:f>L5303+K5303</x:f>
        <x:v>2101</x:v>
      </x:c>
      <x:c r="N5303" s="60" t="n">
        <x:f>'参数'!$B$10</x:f>
        <x:v>1</x:v>
      </x:c>
      <x:c r="O5303" s="60" t="n">
        <x:f>N5303*'参数'!$B$11</x:f>
        <x:v>2</x:v>
      </x:c>
      <x:c r="P5303" s="60" t="n">
        <x:f>N5303*'参数'!$B$12</x:f>
        <x:v>1</x:v>
      </x:c>
      <x:c r="Q5303" t="str">
        <x:f>C5303&amp;"d"</x:f>
        <x:v>C5d</x:v>
      </x:c>
      <x:c r="R5303" t="str">
        <x:f>C5303&amp;"p"</x:f>
        <x:v>C5p</x:v>
      </x:c>
      <x:c r="S5303" t="str">
        <x:f>IF(AND(L5303&gt;=H5303+I5303+J5303,M5303&gt;L5303,F5303&lt;&gt;""),"PASS","FAIL")</x:f>
        <x:v>PASS</x:v>
      </x:c>
      <x:c r="T5303" t="n">
        <x:v>10</x:v>
      </x:c>
      <x:c r="U5303" t="str">
        <x:v>pickup_after_delivery_completion_plus_usage_lag</x:v>
      </x:c>
    </x:row>
    <x:row r="5304">
      <x:c r="A5304" t="str">
        <x:v>Set1_10-2-4</x:v>
      </x:c>
      <x:c r="B5304" t="str">
        <x:v>next_day</x:v>
      </x:c>
      <x:c r="C5304" t="str">
        <x:v>C6</x:v>
      </x:c>
      <x:c r="D5304" s="59" t="n">
        <x:v>0</x:v>
      </x:c>
      <x:c r="E5304" s="59" t="n">
        <x:v>-11</x:v>
      </x:c>
      <x:c r="F5304" s="59" t="str">
        <x:v>S0</x:v>
      </x:c>
      <x:c r="G5304" s="59" t="n">
        <x:v>271</x:v>
      </x:c>
      <x:c r="H5304" s="59" t="n">
        <x:v>361</x:v>
      </x:c>
      <x:c r="I5304" s="59" t="n">
        <x:v>10</x:v>
      </x:c>
      <x:c r="J5304" s="60" t="n">
        <x:f>'参数'!$C$6</x:f>
        <x:v>1440</x:v>
      </x:c>
      <x:c r="K5304" s="60" t="n">
        <x:f>'参数'!$D$6</x:f>
        <x:v>360</x:v>
      </x:c>
      <x:c r="L5304" s="60" t="n">
        <x:f>H5304+I5304+J5304</x:f>
        <x:v>1811</x:v>
      </x:c>
      <x:c r="M5304" s="60" t="n">
        <x:f>L5304+K5304</x:f>
        <x:v>2171</x:v>
      </x:c>
      <x:c r="N5304" s="60" t="n">
        <x:f>'参数'!$B$10</x:f>
        <x:v>1</x:v>
      </x:c>
      <x:c r="O5304" s="60" t="n">
        <x:f>N5304*'参数'!$B$11</x:f>
        <x:v>2</x:v>
      </x:c>
      <x:c r="P5304" s="60" t="n">
        <x:f>N5304*'参数'!$B$12</x:f>
        <x:v>1</x:v>
      </x:c>
      <x:c r="Q5304" t="str">
        <x:f>C5304&amp;"d"</x:f>
        <x:v>C6d</x:v>
      </x:c>
      <x:c r="R5304" t="str">
        <x:f>C5304&amp;"p"</x:f>
        <x:v>C6p</x:v>
      </x:c>
      <x:c r="S5304" t="str">
        <x:f>IF(AND(L5304&gt;=H5304+I5304+J5304,M5304&gt;L5304,F5304&lt;&gt;""),"PASS","FAIL")</x:f>
        <x:v>PASS</x:v>
      </x:c>
      <x:c r="T5304" t="n">
        <x:v>10</x:v>
      </x:c>
      <x:c r="U5304" t="str">
        <x:v>pickup_after_delivery_completion_plus_usage_lag</x:v>
      </x:c>
    </x:row>
    <x:row r="5305">
      <x:c r="A5305" t="str">
        <x:v>Set1_10-2-4</x:v>
      </x:c>
      <x:c r="B5305" t="str">
        <x:v>next_day</x:v>
      </x:c>
      <x:c r="C5305" t="str">
        <x:v>C7</x:v>
      </x:c>
      <x:c r="D5305" s="59" t="n">
        <x:v>-4</x:v>
      </x:c>
      <x:c r="E5305" s="59" t="n">
        <x:v>-1</x:v>
      </x:c>
      <x:c r="F5305" s="59" t="str">
        <x:v>S1</x:v>
      </x:c>
      <x:c r="G5305" s="59" t="n">
        <x:v>174</x:v>
      </x:c>
      <x:c r="H5305" s="59" t="n">
        <x:v>264</x:v>
      </x:c>
      <x:c r="I5305" s="59" t="n">
        <x:v>10</x:v>
      </x:c>
      <x:c r="J5305" s="60" t="n">
        <x:f>'参数'!$C$6</x:f>
        <x:v>1440</x:v>
      </x:c>
      <x:c r="K5305" s="60" t="n">
        <x:f>'参数'!$D$6</x:f>
        <x:v>360</x:v>
      </x:c>
      <x:c r="L5305" s="60" t="n">
        <x:f>H5305+I5305+J5305</x:f>
        <x:v>1714</x:v>
      </x:c>
      <x:c r="M5305" s="60" t="n">
        <x:f>L5305+K5305</x:f>
        <x:v>2074</x:v>
      </x:c>
      <x:c r="N5305" s="60" t="n">
        <x:f>'参数'!$B$10</x:f>
        <x:v>1</x:v>
      </x:c>
      <x:c r="O5305" s="60" t="n">
        <x:f>N5305*'参数'!$B$11</x:f>
        <x:v>2</x:v>
      </x:c>
      <x:c r="P5305" s="60" t="n">
        <x:f>N5305*'参数'!$B$12</x:f>
        <x:v>1</x:v>
      </x:c>
      <x:c r="Q5305" t="str">
        <x:f>C5305&amp;"d"</x:f>
        <x:v>C7d</x:v>
      </x:c>
      <x:c r="R5305" t="str">
        <x:f>C5305&amp;"p"</x:f>
        <x:v>C7p</x:v>
      </x:c>
      <x:c r="S5305" t="str">
        <x:f>IF(AND(L5305&gt;=H5305+I5305+J5305,M5305&gt;L5305,F5305&lt;&gt;""),"PASS","FAIL")</x:f>
        <x:v>PASS</x:v>
      </x:c>
      <x:c r="T5305" t="n">
        <x:v>10</x:v>
      </x:c>
      <x:c r="U5305" t="str">
        <x:v>pickup_after_delivery_completion_plus_usage_lag</x:v>
      </x:c>
    </x:row>
    <x:row r="5306">
      <x:c r="A5306" t="str">
        <x:v>Set1_10-2-4</x:v>
      </x:c>
      <x:c r="B5306" t="str">
        <x:v>next_day</x:v>
      </x:c>
      <x:c r="C5306" t="str">
        <x:v>C8</x:v>
      </x:c>
      <x:c r="D5306" s="59" t="n">
        <x:v>-15</x:v>
      </x:c>
      <x:c r="E5306" s="59" t="n">
        <x:v>-15</x:v>
      </x:c>
      <x:c r="F5306" s="59" t="str">
        <x:v>S1</x:v>
      </x:c>
      <x:c r="G5306" s="59" t="n">
        <x:v>241</x:v>
      </x:c>
      <x:c r="H5306" s="59" t="n">
        <x:v>331</x:v>
      </x:c>
      <x:c r="I5306" s="59" t="n">
        <x:v>10</x:v>
      </x:c>
      <x:c r="J5306" s="60" t="n">
        <x:f>'参数'!$C$6</x:f>
        <x:v>1440</x:v>
      </x:c>
      <x:c r="K5306" s="60" t="n">
        <x:f>'参数'!$D$6</x:f>
        <x:v>360</x:v>
      </x:c>
      <x:c r="L5306" s="60" t="n">
        <x:f>H5306+I5306+J5306</x:f>
        <x:v>1781</x:v>
      </x:c>
      <x:c r="M5306" s="60" t="n">
        <x:f>L5306+K5306</x:f>
        <x:v>2141</x:v>
      </x:c>
      <x:c r="N5306" s="60" t="n">
        <x:f>'参数'!$B$10</x:f>
        <x:v>1</x:v>
      </x:c>
      <x:c r="O5306" s="60" t="n">
        <x:f>N5306*'参数'!$B$11</x:f>
        <x:v>2</x:v>
      </x:c>
      <x:c r="P5306" s="60" t="n">
        <x:f>N5306*'参数'!$B$12</x:f>
        <x:v>1</x:v>
      </x:c>
      <x:c r="Q5306" t="str">
        <x:f>C5306&amp;"d"</x:f>
        <x:v>C8d</x:v>
      </x:c>
      <x:c r="R5306" t="str">
        <x:f>C5306&amp;"p"</x:f>
        <x:v>C8p</x:v>
      </x:c>
      <x:c r="S5306" t="str">
        <x:f>IF(AND(L5306&gt;=H5306+I5306+J5306,M5306&gt;L5306,F5306&lt;&gt;""),"PASS","FAIL")</x:f>
        <x:v>PASS</x:v>
      </x:c>
      <x:c r="T5306" t="n">
        <x:v>10</x:v>
      </x:c>
      <x:c r="U5306" t="str">
        <x:v>pickup_after_delivery_completion_plus_usage_lag</x:v>
      </x:c>
    </x:row>
    <x:row r="5307">
      <x:c r="A5307" t="str">
        <x:v>Set1_10-2-4</x:v>
      </x:c>
      <x:c r="B5307" t="str">
        <x:v>next_day</x:v>
      </x:c>
      <x:c r="C5307" t="str">
        <x:v>C9</x:v>
      </x:c>
      <x:c r="D5307" s="59" t="n">
        <x:v>27</x:v>
      </x:c>
      <x:c r="E5307" s="59" t="n">
        <x:v>6</x:v>
      </x:c>
      <x:c r="F5307" s="59" t="str">
        <x:v>S0</x:v>
      </x:c>
      <x:c r="G5307" s="59" t="n">
        <x:v>65</x:v>
      </x:c>
      <x:c r="H5307" s="59" t="n">
        <x:v>155</x:v>
      </x:c>
      <x:c r="I5307" s="59" t="n">
        <x:v>10</x:v>
      </x:c>
      <x:c r="J5307" s="60" t="n">
        <x:f>'参数'!$C$6</x:f>
        <x:v>1440</x:v>
      </x:c>
      <x:c r="K5307" s="60" t="n">
        <x:f>'参数'!$D$6</x:f>
        <x:v>360</x:v>
      </x:c>
      <x:c r="L5307" s="60" t="n">
        <x:f>H5307+I5307+J5307</x:f>
        <x:v>1605</x:v>
      </x:c>
      <x:c r="M5307" s="60" t="n">
        <x:f>L5307+K5307</x:f>
        <x:v>1965</x:v>
      </x:c>
      <x:c r="N5307" s="60" t="n">
        <x:f>'参数'!$B$10</x:f>
        <x:v>1</x:v>
      </x:c>
      <x:c r="O5307" s="60" t="n">
        <x:f>N5307*'参数'!$B$11</x:f>
        <x:v>2</x:v>
      </x:c>
      <x:c r="P5307" s="60" t="n">
        <x:f>N5307*'参数'!$B$12</x:f>
        <x:v>1</x:v>
      </x:c>
      <x:c r="Q5307" t="str">
        <x:f>C5307&amp;"d"</x:f>
        <x:v>C9d</x:v>
      </x:c>
      <x:c r="R5307" t="str">
        <x:f>C5307&amp;"p"</x:f>
        <x:v>C9p</x:v>
      </x:c>
      <x:c r="S5307" t="str">
        <x:f>IF(AND(L5307&gt;=H5307+I5307+J5307,M5307&gt;L5307,F5307&lt;&gt;""),"PASS","FAIL")</x:f>
        <x:v>PASS</x:v>
      </x:c>
      <x:c r="T5307" t="n">
        <x:v>5</x:v>
      </x:c>
      <x:c r="U5307" t="str">
        <x:v>pickup_after_delivery_completion_plus_usage_lag</x:v>
      </x:c>
    </x:row>
    <x:row r="5308">
      <x:c r="A5308" t="str">
        <x:v>Set1_10-2-5</x:v>
      </x:c>
      <x:c r="B5308" t="str">
        <x:v>next_day</x:v>
      </x:c>
      <x:c r="C5308" t="str">
        <x:v>C0</x:v>
      </x:c>
      <x:c r="D5308" s="59" t="n">
        <x:v>11</x:v>
      </x:c>
      <x:c r="E5308" s="59" t="n">
        <x:v>0</x:v>
      </x:c>
      <x:c r="F5308" s="59" t="str">
        <x:v>S0</x:v>
      </x:c>
      <x:c r="G5308" s="59" t="n">
        <x:v>350</x:v>
      </x:c>
      <x:c r="H5308" s="59" t="n">
        <x:v>440</x:v>
      </x:c>
      <x:c r="I5308" s="59" t="n">
        <x:v>10</x:v>
      </x:c>
      <x:c r="J5308" s="60" t="n">
        <x:f>'参数'!$C$6</x:f>
        <x:v>1440</x:v>
      </x:c>
      <x:c r="K5308" s="60" t="n">
        <x:f>'参数'!$D$6</x:f>
        <x:v>360</x:v>
      </x:c>
      <x:c r="L5308" s="60" t="n">
        <x:f>H5308+I5308+J5308</x:f>
        <x:v>1890</x:v>
      </x:c>
      <x:c r="M5308" s="60" t="n">
        <x:f>L5308+K5308</x:f>
        <x:v>2250</x:v>
      </x:c>
      <x:c r="N5308" s="60" t="n">
        <x:f>'参数'!$B$10</x:f>
        <x:v>1</x:v>
      </x:c>
      <x:c r="O5308" s="60" t="n">
        <x:f>N5308*'参数'!$B$11</x:f>
        <x:v>2</x:v>
      </x:c>
      <x:c r="P5308" s="60" t="n">
        <x:f>N5308*'参数'!$B$12</x:f>
        <x:v>1</x:v>
      </x:c>
      <x:c r="Q5308" t="str">
        <x:f>C5308&amp;"d"</x:f>
        <x:v>C0d</x:v>
      </x:c>
      <x:c r="R5308" t="str">
        <x:f>C5308&amp;"p"</x:f>
        <x:v>C0p</x:v>
      </x:c>
      <x:c r="S5308" t="str">
        <x:f>IF(AND(L5308&gt;=H5308+I5308+J5308,M5308&gt;L5308,F5308&lt;&gt;""),"PASS","FAIL")</x:f>
        <x:v>PASS</x:v>
      </x:c>
      <x:c r="T5308" t="n">
        <x:v>5</x:v>
      </x:c>
      <x:c r="U5308" t="str">
        <x:v>pickup_after_delivery_completion_plus_usage_lag</x:v>
      </x:c>
    </x:row>
    <x:row r="5309">
      <x:c r="A5309" t="str">
        <x:v>Set1_10-2-5</x:v>
      </x:c>
      <x:c r="B5309" t="str">
        <x:v>next_day</x:v>
      </x:c>
      <x:c r="C5309" t="str">
        <x:v>C1</x:v>
      </x:c>
      <x:c r="D5309" s="59" t="n">
        <x:v>18</x:v>
      </x:c>
      <x:c r="E5309" s="59" t="n">
        <x:v>21</x:v>
      </x:c>
      <x:c r="F5309" s="59" t="str">
        <x:v>S0</x:v>
      </x:c>
      <x:c r="G5309" s="59" t="n">
        <x:v>112</x:v>
      </x:c>
      <x:c r="H5309" s="59" t="n">
        <x:v>202</x:v>
      </x:c>
      <x:c r="I5309" s="59" t="n">
        <x:v>10</x:v>
      </x:c>
      <x:c r="J5309" s="60" t="n">
        <x:f>'参数'!$C$6</x:f>
        <x:v>1440</x:v>
      </x:c>
      <x:c r="K5309" s="60" t="n">
        <x:f>'参数'!$D$6</x:f>
        <x:v>360</x:v>
      </x:c>
      <x:c r="L5309" s="60" t="n">
        <x:f>H5309+I5309+J5309</x:f>
        <x:v>1652</x:v>
      </x:c>
      <x:c r="M5309" s="60" t="n">
        <x:f>L5309+K5309</x:f>
        <x:v>2012</x:v>
      </x:c>
      <x:c r="N5309" s="60" t="n">
        <x:f>'参数'!$B$10</x:f>
        <x:v>1</x:v>
      </x:c>
      <x:c r="O5309" s="60" t="n">
        <x:f>N5309*'参数'!$B$11</x:f>
        <x:v>2</x:v>
      </x:c>
      <x:c r="P5309" s="60" t="n">
        <x:f>N5309*'参数'!$B$12</x:f>
        <x:v>1</x:v>
      </x:c>
      <x:c r="Q5309" t="str">
        <x:f>C5309&amp;"d"</x:f>
        <x:v>C1d</x:v>
      </x:c>
      <x:c r="R5309" t="str">
        <x:f>C5309&amp;"p"</x:f>
        <x:v>C1p</x:v>
      </x:c>
      <x:c r="S5309" t="str">
        <x:f>IF(AND(L5309&gt;=H5309+I5309+J5309,M5309&gt;L5309,F5309&lt;&gt;""),"PASS","FAIL")</x:f>
        <x:v>PASS</x:v>
      </x:c>
      <x:c r="T5309" t="n">
        <x:v>10</x:v>
      </x:c>
      <x:c r="U5309" t="str">
        <x:v>pickup_after_delivery_completion_plus_usage_lag</x:v>
      </x:c>
    </x:row>
    <x:row r="5310">
      <x:c r="A5310" t="str">
        <x:v>Set1_10-2-5</x:v>
      </x:c>
      <x:c r="B5310" t="str">
        <x:v>next_day</x:v>
      </x:c>
      <x:c r="C5310" t="str">
        <x:v>C2</x:v>
      </x:c>
      <x:c r="D5310" s="59" t="n">
        <x:v>-1</x:v>
      </x:c>
      <x:c r="E5310" s="59" t="n">
        <x:v>-3</x:v>
      </x:c>
      <x:c r="F5310" s="59" t="str">
        <x:v>S1</x:v>
      </x:c>
      <x:c r="G5310" s="59" t="n">
        <x:v>174</x:v>
      </x:c>
      <x:c r="H5310" s="59" t="n">
        <x:v>264</x:v>
      </x:c>
      <x:c r="I5310" s="59" t="n">
        <x:v>10</x:v>
      </x:c>
      <x:c r="J5310" s="60" t="n">
        <x:f>'参数'!$C$6</x:f>
        <x:v>1440</x:v>
      </x:c>
      <x:c r="K5310" s="60" t="n">
        <x:f>'参数'!$D$6</x:f>
        <x:v>360</x:v>
      </x:c>
      <x:c r="L5310" s="60" t="n">
        <x:f>H5310+I5310+J5310</x:f>
        <x:v>1714</x:v>
      </x:c>
      <x:c r="M5310" s="60" t="n">
        <x:f>L5310+K5310</x:f>
        <x:v>2074</x:v>
      </x:c>
      <x:c r="N5310" s="60" t="n">
        <x:f>'参数'!$B$10</x:f>
        <x:v>1</x:v>
      </x:c>
      <x:c r="O5310" s="60" t="n">
        <x:f>N5310*'参数'!$B$11</x:f>
        <x:v>2</x:v>
      </x:c>
      <x:c r="P5310" s="60" t="n">
        <x:f>N5310*'参数'!$B$12</x:f>
        <x:v>1</x:v>
      </x:c>
      <x:c r="Q5310" t="str">
        <x:f>C5310&amp;"d"</x:f>
        <x:v>C2d</x:v>
      </x:c>
      <x:c r="R5310" t="str">
        <x:f>C5310&amp;"p"</x:f>
        <x:v>C2p</x:v>
      </x:c>
      <x:c r="S5310" t="str">
        <x:f>IF(AND(L5310&gt;=H5310+I5310+J5310,M5310&gt;L5310,F5310&lt;&gt;""),"PASS","FAIL")</x:f>
        <x:v>PASS</x:v>
      </x:c>
      <x:c r="T5310" t="n">
        <x:v>10</x:v>
      </x:c>
      <x:c r="U5310" t="str">
        <x:v>pickup_after_delivery_completion_plus_usage_lag</x:v>
      </x:c>
    </x:row>
    <x:row r="5311">
      <x:c r="A5311" t="str">
        <x:v>Set1_10-2-5</x:v>
      </x:c>
      <x:c r="B5311" t="str">
        <x:v>next_day</x:v>
      </x:c>
      <x:c r="C5311" t="str">
        <x:v>C3</x:v>
      </x:c>
      <x:c r="D5311" s="59" t="n">
        <x:v>-23</x:v>
      </x:c>
      <x:c r="E5311" s="59" t="n">
        <x:v>-7</x:v>
      </x:c>
      <x:c r="F5311" s="59" t="str">
        <x:v>S1</x:v>
      </x:c>
      <x:c r="G5311" s="59" t="n">
        <x:v>138</x:v>
      </x:c>
      <x:c r="H5311" s="59" t="n">
        <x:v>228</x:v>
      </x:c>
      <x:c r="I5311" s="59" t="n">
        <x:v>10</x:v>
      </x:c>
      <x:c r="J5311" s="60" t="n">
        <x:f>'参数'!$C$6</x:f>
        <x:v>1440</x:v>
      </x:c>
      <x:c r="K5311" s="60" t="n">
        <x:f>'参数'!$D$6</x:f>
        <x:v>360</x:v>
      </x:c>
      <x:c r="L5311" s="60" t="n">
        <x:f>H5311+I5311+J5311</x:f>
        <x:v>1678</x:v>
      </x:c>
      <x:c r="M5311" s="60" t="n">
        <x:f>L5311+K5311</x:f>
        <x:v>2038</x:v>
      </x:c>
      <x:c r="N5311" s="60" t="n">
        <x:f>'参数'!$B$10</x:f>
        <x:v>1</x:v>
      </x:c>
      <x:c r="O5311" s="60" t="n">
        <x:f>N5311*'参数'!$B$11</x:f>
        <x:v>2</x:v>
      </x:c>
      <x:c r="P5311" s="60" t="n">
        <x:f>N5311*'参数'!$B$12</x:f>
        <x:v>1</x:v>
      </x:c>
      <x:c r="Q5311" t="str">
        <x:f>C5311&amp;"d"</x:f>
        <x:v>C3d</x:v>
      </x:c>
      <x:c r="R5311" t="str">
        <x:f>C5311&amp;"p"</x:f>
        <x:v>C3p</x:v>
      </x:c>
      <x:c r="S5311" t="str">
        <x:f>IF(AND(L5311&gt;=H5311+I5311+J5311,M5311&gt;L5311,F5311&lt;&gt;""),"PASS","FAIL")</x:f>
        <x:v>PASS</x:v>
      </x:c>
      <x:c r="T5311" t="n">
        <x:v>10</x:v>
      </x:c>
      <x:c r="U5311" t="str">
        <x:v>pickup_after_delivery_completion_plus_usage_lag</x:v>
      </x:c>
    </x:row>
    <x:row r="5312">
      <x:c r="A5312" t="str">
        <x:v>Set1_10-2-5</x:v>
      </x:c>
      <x:c r="B5312" t="str">
        <x:v>next_day</x:v>
      </x:c>
      <x:c r="C5312" t="str">
        <x:v>C4</x:v>
      </x:c>
      <x:c r="D5312" s="59" t="n">
        <x:v>-22</x:v>
      </x:c>
      <x:c r="E5312" s="59" t="n">
        <x:v>9</x:v>
      </x:c>
      <x:c r="F5312" s="59" t="str">
        <x:v>S1</x:v>
      </x:c>
      <x:c r="G5312" s="59" t="n">
        <x:v>102</x:v>
      </x:c>
      <x:c r="H5312" s="59" t="n">
        <x:v>192</x:v>
      </x:c>
      <x:c r="I5312" s="59" t="n">
        <x:v>10</x:v>
      </x:c>
      <x:c r="J5312" s="60" t="n">
        <x:f>'参数'!$C$6</x:f>
        <x:v>1440</x:v>
      </x:c>
      <x:c r="K5312" s="60" t="n">
        <x:f>'参数'!$D$6</x:f>
        <x:v>360</x:v>
      </x:c>
      <x:c r="L5312" s="60" t="n">
        <x:f>H5312+I5312+J5312</x:f>
        <x:v>1642</x:v>
      </x:c>
      <x:c r="M5312" s="60" t="n">
        <x:f>L5312+K5312</x:f>
        <x:v>2002</x:v>
      </x:c>
      <x:c r="N5312" s="60" t="n">
        <x:f>'参数'!$B$10</x:f>
        <x:v>1</x:v>
      </x:c>
      <x:c r="O5312" s="60" t="n">
        <x:f>N5312*'参数'!$B$11</x:f>
        <x:v>2</x:v>
      </x:c>
      <x:c r="P5312" s="60" t="n">
        <x:f>N5312*'参数'!$B$12</x:f>
        <x:v>1</x:v>
      </x:c>
      <x:c r="Q5312" t="str">
        <x:f>C5312&amp;"d"</x:f>
        <x:v>C4d</x:v>
      </x:c>
      <x:c r="R5312" t="str">
        <x:f>C5312&amp;"p"</x:f>
        <x:v>C4p</x:v>
      </x:c>
      <x:c r="S5312" t="str">
        <x:f>IF(AND(L5312&gt;=H5312+I5312+J5312,M5312&gt;L5312,F5312&lt;&gt;""),"PASS","FAIL")</x:f>
        <x:v>PASS</x:v>
      </x:c>
      <x:c r="T5312" t="n">
        <x:v>5</x:v>
      </x:c>
      <x:c r="U5312" t="str">
        <x:v>pickup_after_delivery_completion_plus_usage_lag</x:v>
      </x:c>
    </x:row>
    <x:row r="5313">
      <x:c r="A5313" t="str">
        <x:v>Set1_10-2-5</x:v>
      </x:c>
      <x:c r="B5313" t="str">
        <x:v>next_day</x:v>
      </x:c>
      <x:c r="C5313" t="str">
        <x:v>C5</x:v>
      </x:c>
      <x:c r="D5313" s="59" t="n">
        <x:v>-1</x:v>
      </x:c>
      <x:c r="E5313" s="59" t="n">
        <x:v>24</x:v>
      </x:c>
      <x:c r="F5313" s="59" t="str">
        <x:v>S1</x:v>
      </x:c>
      <x:c r="G5313" s="59" t="n">
        <x:v>259</x:v>
      </x:c>
      <x:c r="H5313" s="59" t="n">
        <x:v>349</x:v>
      </x:c>
      <x:c r="I5313" s="59" t="n">
        <x:v>10</x:v>
      </x:c>
      <x:c r="J5313" s="60" t="n">
        <x:f>'参数'!$C$6</x:f>
        <x:v>1440</x:v>
      </x:c>
      <x:c r="K5313" s="60" t="n">
        <x:f>'参数'!$D$6</x:f>
        <x:v>360</x:v>
      </x:c>
      <x:c r="L5313" s="60" t="n">
        <x:f>H5313+I5313+J5313</x:f>
        <x:v>1799</x:v>
      </x:c>
      <x:c r="M5313" s="60" t="n">
        <x:f>L5313+K5313</x:f>
        <x:v>2159</x:v>
      </x:c>
      <x:c r="N5313" s="60" t="n">
        <x:f>'参数'!$B$10</x:f>
        <x:v>1</x:v>
      </x:c>
      <x:c r="O5313" s="60" t="n">
        <x:f>N5313*'参数'!$B$11</x:f>
        <x:v>2</x:v>
      </x:c>
      <x:c r="P5313" s="60" t="n">
        <x:f>N5313*'参数'!$B$12</x:f>
        <x:v>1</x:v>
      </x:c>
      <x:c r="Q5313" t="str">
        <x:f>C5313&amp;"d"</x:f>
        <x:v>C5d</x:v>
      </x:c>
      <x:c r="R5313" t="str">
        <x:f>C5313&amp;"p"</x:f>
        <x:v>C5p</x:v>
      </x:c>
      <x:c r="S5313" t="str">
        <x:f>IF(AND(L5313&gt;=H5313+I5313+J5313,M5313&gt;L5313,F5313&lt;&gt;""),"PASS","FAIL")</x:f>
        <x:v>PASS</x:v>
      </x:c>
      <x:c r="T5313" t="n">
        <x:v>10</x:v>
      </x:c>
      <x:c r="U5313" t="str">
        <x:v>pickup_after_delivery_completion_plus_usage_lag</x:v>
      </x:c>
    </x:row>
    <x:row r="5314">
      <x:c r="A5314" t="str">
        <x:v>Set1_10-2-5</x:v>
      </x:c>
      <x:c r="B5314" t="str">
        <x:v>next_day</x:v>
      </x:c>
      <x:c r="C5314" t="str">
        <x:v>C6</x:v>
      </x:c>
      <x:c r="D5314" s="59" t="n">
        <x:v>-20</x:v>
      </x:c>
      <x:c r="E5314" s="59" t="n">
        <x:v>-3</x:v>
      </x:c>
      <x:c r="F5314" s="59" t="str">
        <x:v>S1</x:v>
      </x:c>
      <x:c r="G5314" s="59" t="n">
        <x:v>179</x:v>
      </x:c>
      <x:c r="H5314" s="59" t="n">
        <x:v>269</x:v>
      </x:c>
      <x:c r="I5314" s="59" t="n">
        <x:v>10</x:v>
      </x:c>
      <x:c r="J5314" s="60" t="n">
        <x:f>'参数'!$C$6</x:f>
        <x:v>1440</x:v>
      </x:c>
      <x:c r="K5314" s="60" t="n">
        <x:f>'参数'!$D$6</x:f>
        <x:v>360</x:v>
      </x:c>
      <x:c r="L5314" s="60" t="n">
        <x:f>H5314+I5314+J5314</x:f>
        <x:v>1719</x:v>
      </x:c>
      <x:c r="M5314" s="60" t="n">
        <x:f>L5314+K5314</x:f>
        <x:v>2079</x:v>
      </x:c>
      <x:c r="N5314" s="60" t="n">
        <x:f>'参数'!$B$10</x:f>
        <x:v>1</x:v>
      </x:c>
      <x:c r="O5314" s="60" t="n">
        <x:f>N5314*'参数'!$B$11</x:f>
        <x:v>2</x:v>
      </x:c>
      <x:c r="P5314" s="60" t="n">
        <x:f>N5314*'参数'!$B$12</x:f>
        <x:v>1</x:v>
      </x:c>
      <x:c r="Q5314" t="str">
        <x:f>C5314&amp;"d"</x:f>
        <x:v>C6d</x:v>
      </x:c>
      <x:c r="R5314" t="str">
        <x:f>C5314&amp;"p"</x:f>
        <x:v>C6p</x:v>
      </x:c>
      <x:c r="S5314" t="str">
        <x:f>IF(AND(L5314&gt;=H5314+I5314+J5314,M5314&gt;L5314,F5314&lt;&gt;""),"PASS","FAIL")</x:f>
        <x:v>PASS</x:v>
      </x:c>
      <x:c r="T5314" t="n">
        <x:v>10</x:v>
      </x:c>
      <x:c r="U5314" t="str">
        <x:v>pickup_after_delivery_completion_plus_usage_lag</x:v>
      </x:c>
    </x:row>
    <x:row r="5315">
      <x:c r="A5315" t="str">
        <x:v>Set1_10-2-5</x:v>
      </x:c>
      <x:c r="B5315" t="str">
        <x:v>next_day</x:v>
      </x:c>
      <x:c r="C5315" t="str">
        <x:v>C7</x:v>
      </x:c>
      <x:c r="D5315" s="59" t="n">
        <x:v>1</x:v>
      </x:c>
      <x:c r="E5315" s="59" t="n">
        <x:v>10</x:v>
      </x:c>
      <x:c r="F5315" s="59" t="str">
        <x:v>S1</x:v>
      </x:c>
      <x:c r="G5315" s="59" t="n">
        <x:v>271</x:v>
      </x:c>
      <x:c r="H5315" s="59" t="n">
        <x:v>361</x:v>
      </x:c>
      <x:c r="I5315" s="59" t="n">
        <x:v>10</x:v>
      </x:c>
      <x:c r="J5315" s="60" t="n">
        <x:f>'参数'!$C$6</x:f>
        <x:v>1440</x:v>
      </x:c>
      <x:c r="K5315" s="60" t="n">
        <x:f>'参数'!$D$6</x:f>
        <x:v>360</x:v>
      </x:c>
      <x:c r="L5315" s="60" t="n">
        <x:f>H5315+I5315+J5315</x:f>
        <x:v>1811</x:v>
      </x:c>
      <x:c r="M5315" s="60" t="n">
        <x:f>L5315+K5315</x:f>
        <x:v>2171</x:v>
      </x:c>
      <x:c r="N5315" s="60" t="n">
        <x:f>'参数'!$B$10</x:f>
        <x:v>1</x:v>
      </x:c>
      <x:c r="O5315" s="60" t="n">
        <x:f>N5315*'参数'!$B$11</x:f>
        <x:v>2</x:v>
      </x:c>
      <x:c r="P5315" s="60" t="n">
        <x:f>N5315*'参数'!$B$12</x:f>
        <x:v>1</x:v>
      </x:c>
      <x:c r="Q5315" t="str">
        <x:f>C5315&amp;"d"</x:f>
        <x:v>C7d</x:v>
      </x:c>
      <x:c r="R5315" t="str">
        <x:f>C5315&amp;"p"</x:f>
        <x:v>C7p</x:v>
      </x:c>
      <x:c r="S5315" t="str">
        <x:f>IF(AND(L5315&gt;=H5315+I5315+J5315,M5315&gt;L5315,F5315&lt;&gt;""),"PASS","FAIL")</x:f>
        <x:v>PASS</x:v>
      </x:c>
      <x:c r="T5315" t="n">
        <x:v>5</x:v>
      </x:c>
      <x:c r="U5315" t="str">
        <x:v>pickup_after_delivery_completion_plus_usage_lag</x:v>
      </x:c>
    </x:row>
    <x:row r="5316">
      <x:c r="A5316" t="str">
        <x:v>Set1_10-2-5</x:v>
      </x:c>
      <x:c r="B5316" t="str">
        <x:v>next_day</x:v>
      </x:c>
      <x:c r="C5316" t="str">
        <x:v>C8</x:v>
      </x:c>
      <x:c r="D5316" s="59" t="n">
        <x:v>6</x:v>
      </x:c>
      <x:c r="E5316" s="59" t="n">
        <x:v>25</x:v>
      </x:c>
      <x:c r="F5316" s="59" t="str">
        <x:v>S1</x:v>
      </x:c>
      <x:c r="G5316" s="59" t="n">
        <x:v>203</x:v>
      </x:c>
      <x:c r="H5316" s="59" t="n">
        <x:v>293</x:v>
      </x:c>
      <x:c r="I5316" s="59" t="n">
        <x:v>10</x:v>
      </x:c>
      <x:c r="J5316" s="60" t="n">
        <x:f>'参数'!$C$6</x:f>
        <x:v>1440</x:v>
      </x:c>
      <x:c r="K5316" s="60" t="n">
        <x:f>'参数'!$D$6</x:f>
        <x:v>360</x:v>
      </x:c>
      <x:c r="L5316" s="60" t="n">
        <x:f>H5316+I5316+J5316</x:f>
        <x:v>1743</x:v>
      </x:c>
      <x:c r="M5316" s="60" t="n">
        <x:f>L5316+K5316</x:f>
        <x:v>2103</x:v>
      </x:c>
      <x:c r="N5316" s="60" t="n">
        <x:f>'参数'!$B$10</x:f>
        <x:v>1</x:v>
      </x:c>
      <x:c r="O5316" s="60" t="n">
        <x:f>N5316*'参数'!$B$11</x:f>
        <x:v>2</x:v>
      </x:c>
      <x:c r="P5316" s="60" t="n">
        <x:f>N5316*'参数'!$B$12</x:f>
        <x:v>1</x:v>
      </x:c>
      <x:c r="Q5316" t="str">
        <x:f>C5316&amp;"d"</x:f>
        <x:v>C8d</x:v>
      </x:c>
      <x:c r="R5316" t="str">
        <x:f>C5316&amp;"p"</x:f>
        <x:v>C8p</x:v>
      </x:c>
      <x:c r="S5316" t="str">
        <x:f>IF(AND(L5316&gt;=H5316+I5316+J5316,M5316&gt;L5316,F5316&lt;&gt;""),"PASS","FAIL")</x:f>
        <x:v>PASS</x:v>
      </x:c>
      <x:c r="T5316" t="n">
        <x:v>5</x:v>
      </x:c>
      <x:c r="U5316" t="str">
        <x:v>pickup_after_delivery_completion_plus_usage_lag</x:v>
      </x:c>
    </x:row>
    <x:row r="5317">
      <x:c r="A5317" t="str">
        <x:v>Set1_10-2-5</x:v>
      </x:c>
      <x:c r="B5317" t="str">
        <x:v>next_day</x:v>
      </x:c>
      <x:c r="C5317" t="str">
        <x:v>C9</x:v>
      </x:c>
      <x:c r="D5317" s="59" t="n">
        <x:v>-8</x:v>
      </x:c>
      <x:c r="E5317" s="59" t="n">
        <x:v>-22</x:v>
      </x:c>
      <x:c r="F5317" s="59" t="str">
        <x:v>S1</x:v>
      </x:c>
      <x:c r="G5317" s="59" t="n">
        <x:v>72</x:v>
      </x:c>
      <x:c r="H5317" s="59" t="n">
        <x:v>162</x:v>
      </x:c>
      <x:c r="I5317" s="59" t="n">
        <x:v>10</x:v>
      </x:c>
      <x:c r="J5317" s="60" t="n">
        <x:f>'参数'!$C$6</x:f>
        <x:v>1440</x:v>
      </x:c>
      <x:c r="K5317" s="60" t="n">
        <x:f>'参数'!$D$6</x:f>
        <x:v>360</x:v>
      </x:c>
      <x:c r="L5317" s="60" t="n">
        <x:f>H5317+I5317+J5317</x:f>
        <x:v>1612</x:v>
      </x:c>
      <x:c r="M5317" s="60" t="n">
        <x:f>L5317+K5317</x:f>
        <x:v>1972</x:v>
      </x:c>
      <x:c r="N5317" s="60" t="n">
        <x:f>'参数'!$B$10</x:f>
        <x:v>1</x:v>
      </x:c>
      <x:c r="O5317" s="60" t="n">
        <x:f>N5317*'参数'!$B$11</x:f>
        <x:v>2</x:v>
      </x:c>
      <x:c r="P5317" s="60" t="n">
        <x:f>N5317*'参数'!$B$12</x:f>
        <x:v>1</x:v>
      </x:c>
      <x:c r="Q5317" t="str">
        <x:f>C5317&amp;"d"</x:f>
        <x:v>C9d</x:v>
      </x:c>
      <x:c r="R5317" t="str">
        <x:f>C5317&amp;"p"</x:f>
        <x:v>C9p</x:v>
      </x:c>
      <x:c r="S5317" t="str">
        <x:f>IF(AND(L5317&gt;=H5317+I5317+J5317,M5317&gt;L5317,F5317&lt;&gt;""),"PASS","FAIL")</x:f>
        <x:v>PASS</x:v>
      </x:c>
      <x:c r="T5317" t="n">
        <x:v>5</x:v>
      </x:c>
      <x:c r="U5317" t="str">
        <x:v>pickup_after_delivery_completion_plus_usage_lag</x:v>
      </x:c>
    </x:row>
    <x:row r="5318">
      <x:c r="A5318" t="str">
        <x:v>Set1_12-2-1</x:v>
      </x:c>
      <x:c r="B5318" t="str">
        <x:v>next_day</x:v>
      </x:c>
      <x:c r="C5318" t="str">
        <x:v>C0</x:v>
      </x:c>
      <x:c r="D5318" s="59" t="n">
        <x:v>-2</x:v>
      </x:c>
      <x:c r="E5318" s="59" t="n">
        <x:v>-7</x:v>
      </x:c>
      <x:c r="F5318" s="59" t="str">
        <x:v>S0</x:v>
      </x:c>
      <x:c r="G5318" s="59" t="n">
        <x:v>156</x:v>
      </x:c>
      <x:c r="H5318" s="59" t="n">
        <x:v>176</x:v>
      </x:c>
      <x:c r="I5318" s="59" t="n">
        <x:v>10</x:v>
      </x:c>
      <x:c r="J5318" s="60" t="n">
        <x:f>'参数'!$C$6</x:f>
        <x:v>1440</x:v>
      </x:c>
      <x:c r="K5318" s="60" t="n">
        <x:f>'参数'!$D$6</x:f>
        <x:v>360</x:v>
      </x:c>
      <x:c r="L5318" s="60" t="n">
        <x:f>H5318+I5318+J5318</x:f>
        <x:v>1626</x:v>
      </x:c>
      <x:c r="M5318" s="60" t="n">
        <x:f>L5318+K5318</x:f>
        <x:v>1986</x:v>
      </x:c>
      <x:c r="N5318" s="60" t="n">
        <x:f>'参数'!$B$10</x:f>
        <x:v>1</x:v>
      </x:c>
      <x:c r="O5318" s="60" t="n">
        <x:f>N5318*'参数'!$B$11</x:f>
        <x:v>2</x:v>
      </x:c>
      <x:c r="P5318" s="60" t="n">
        <x:f>N5318*'参数'!$B$12</x:f>
        <x:v>1</x:v>
      </x:c>
      <x:c r="Q5318" t="str">
        <x:f>C5318&amp;"d"</x:f>
        <x:v>C0d</x:v>
      </x:c>
      <x:c r="R5318" t="str">
        <x:f>C5318&amp;"p"</x:f>
        <x:v>C0p</x:v>
      </x:c>
      <x:c r="S5318" t="str">
        <x:f>IF(AND(L5318&gt;=H5318+I5318+J5318,M5318&gt;L5318,F5318&lt;&gt;""),"PASS","FAIL")</x:f>
        <x:v>PASS</x:v>
      </x:c>
      <x:c r="T5318" t="n">
        <x:v>5</x:v>
      </x:c>
      <x:c r="U5318" t="str">
        <x:v>pickup_after_delivery_completion_plus_usage_lag</x:v>
      </x:c>
    </x:row>
    <x:row r="5319">
      <x:c r="A5319" t="str">
        <x:v>Set1_12-2-1</x:v>
      </x:c>
      <x:c r="B5319" t="str">
        <x:v>next_day</x:v>
      </x:c>
      <x:c r="C5319" t="str">
        <x:v>C1</x:v>
      </x:c>
      <x:c r="D5319" s="59" t="n">
        <x:v>-18</x:v>
      </x:c>
      <x:c r="E5319" s="59" t="n">
        <x:v>-2</x:v>
      </x:c>
      <x:c r="F5319" s="59" t="str">
        <x:v>S1</x:v>
      </x:c>
      <x:c r="G5319" s="59" t="n">
        <x:v>66</x:v>
      </x:c>
      <x:c r="H5319" s="59" t="n">
        <x:v>86</x:v>
      </x:c>
      <x:c r="I5319" s="59" t="n">
        <x:v>10</x:v>
      </x:c>
      <x:c r="J5319" s="60" t="n">
        <x:f>'参数'!$C$6</x:f>
        <x:v>1440</x:v>
      </x:c>
      <x:c r="K5319" s="60" t="n">
        <x:f>'参数'!$D$6</x:f>
        <x:v>360</x:v>
      </x:c>
      <x:c r="L5319" s="60" t="n">
        <x:f>H5319+I5319+J5319</x:f>
        <x:v>1536</x:v>
      </x:c>
      <x:c r="M5319" s="60" t="n">
        <x:f>L5319+K5319</x:f>
        <x:v>1896</x:v>
      </x:c>
      <x:c r="N5319" s="60" t="n">
        <x:f>'参数'!$B$10</x:f>
        <x:v>1</x:v>
      </x:c>
      <x:c r="O5319" s="60" t="n">
        <x:f>N5319*'参数'!$B$11</x:f>
        <x:v>2</x:v>
      </x:c>
      <x:c r="P5319" s="60" t="n">
        <x:f>N5319*'参数'!$B$12</x:f>
        <x:v>1</x:v>
      </x:c>
      <x:c r="Q5319" t="str">
        <x:f>C5319&amp;"d"</x:f>
        <x:v>C1d</x:v>
      </x:c>
      <x:c r="R5319" t="str">
        <x:f>C5319&amp;"p"</x:f>
        <x:v>C1p</x:v>
      </x:c>
      <x:c r="S5319" t="str">
        <x:f>IF(AND(L5319&gt;=H5319+I5319+J5319,M5319&gt;L5319,F5319&lt;&gt;""),"PASS","FAIL")</x:f>
        <x:v>PASS</x:v>
      </x:c>
      <x:c r="T5319" t="n">
        <x:v>10</x:v>
      </x:c>
      <x:c r="U5319" t="str">
        <x:v>pickup_after_delivery_completion_plus_usage_lag</x:v>
      </x:c>
    </x:row>
    <x:row r="5320">
      <x:c r="A5320" t="str">
        <x:v>Set1_12-2-1</x:v>
      </x:c>
      <x:c r="B5320" t="str">
        <x:v>next_day</x:v>
      </x:c>
      <x:c r="C5320" t="str">
        <x:v>C2</x:v>
      </x:c>
      <x:c r="D5320" s="59" t="n">
        <x:v>16</x:v>
      </x:c>
      <x:c r="E5320" s="59" t="n">
        <x:v>-13</x:v>
      </x:c>
      <x:c r="F5320" s="59" t="str">
        <x:v>S0</x:v>
      </x:c>
      <x:c r="G5320" s="59" t="n">
        <x:v>65</x:v>
      </x:c>
      <x:c r="H5320" s="59" t="n">
        <x:v>85</x:v>
      </x:c>
      <x:c r="I5320" s="59" t="n">
        <x:v>10</x:v>
      </x:c>
      <x:c r="J5320" s="60" t="n">
        <x:f>'参数'!$C$6</x:f>
        <x:v>1440</x:v>
      </x:c>
      <x:c r="K5320" s="60" t="n">
        <x:f>'参数'!$D$6</x:f>
        <x:v>360</x:v>
      </x:c>
      <x:c r="L5320" s="60" t="n">
        <x:f>H5320+I5320+J5320</x:f>
        <x:v>1535</x:v>
      </x:c>
      <x:c r="M5320" s="60" t="n">
        <x:f>L5320+K5320</x:f>
        <x:v>1895</x:v>
      </x:c>
      <x:c r="N5320" s="60" t="n">
        <x:f>'参数'!$B$10</x:f>
        <x:v>1</x:v>
      </x:c>
      <x:c r="O5320" s="60" t="n">
        <x:f>N5320*'参数'!$B$11</x:f>
        <x:v>2</x:v>
      </x:c>
      <x:c r="P5320" s="60" t="n">
        <x:f>N5320*'参数'!$B$12</x:f>
        <x:v>1</x:v>
      </x:c>
      <x:c r="Q5320" t="str">
        <x:f>C5320&amp;"d"</x:f>
        <x:v>C2d</x:v>
      </x:c>
      <x:c r="R5320" t="str">
        <x:f>C5320&amp;"p"</x:f>
        <x:v>C2p</x:v>
      </x:c>
      <x:c r="S5320" t="str">
        <x:f>IF(AND(L5320&gt;=H5320+I5320+J5320,M5320&gt;L5320,F5320&lt;&gt;""),"PASS","FAIL")</x:f>
        <x:v>PASS</x:v>
      </x:c>
      <x:c r="T5320" t="n">
        <x:v>10</x:v>
      </x:c>
      <x:c r="U5320" t="str">
        <x:v>pickup_after_delivery_completion_plus_usage_lag</x:v>
      </x:c>
    </x:row>
    <x:row r="5321">
      <x:c r="A5321" t="str">
        <x:v>Set1_12-2-1</x:v>
      </x:c>
      <x:c r="B5321" t="str">
        <x:v>next_day</x:v>
      </x:c>
      <x:c r="C5321" t="str">
        <x:v>C3</x:v>
      </x:c>
      <x:c r="D5321" s="59" t="n">
        <x:v>2</x:v>
      </x:c>
      <x:c r="E5321" s="59" t="n">
        <x:v>7</x:v>
      </x:c>
      <x:c r="F5321" s="59" t="str">
        <x:v>S0</x:v>
      </x:c>
      <x:c r="G5321" s="59" t="n">
        <x:v>135</x:v>
      </x:c>
      <x:c r="H5321" s="59" t="n">
        <x:v>155</x:v>
      </x:c>
      <x:c r="I5321" s="59" t="n">
        <x:v>10</x:v>
      </x:c>
      <x:c r="J5321" s="60" t="n">
        <x:f>'参数'!$C$6</x:f>
        <x:v>1440</x:v>
      </x:c>
      <x:c r="K5321" s="60" t="n">
        <x:f>'参数'!$D$6</x:f>
        <x:v>360</x:v>
      </x:c>
      <x:c r="L5321" s="60" t="n">
        <x:f>H5321+I5321+J5321</x:f>
        <x:v>1605</x:v>
      </x:c>
      <x:c r="M5321" s="60" t="n">
        <x:f>L5321+K5321</x:f>
        <x:v>1965</x:v>
      </x:c>
      <x:c r="N5321" s="60" t="n">
        <x:f>'参数'!$B$10</x:f>
        <x:v>1</x:v>
      </x:c>
      <x:c r="O5321" s="60" t="n">
        <x:f>N5321*'参数'!$B$11</x:f>
        <x:v>2</x:v>
      </x:c>
      <x:c r="P5321" s="60" t="n">
        <x:f>N5321*'参数'!$B$12</x:f>
        <x:v>1</x:v>
      </x:c>
      <x:c r="Q5321" t="str">
        <x:f>C5321&amp;"d"</x:f>
        <x:v>C3d</x:v>
      </x:c>
      <x:c r="R5321" t="str">
        <x:f>C5321&amp;"p"</x:f>
        <x:v>C3p</x:v>
      </x:c>
      <x:c r="S5321" t="str">
        <x:f>IF(AND(L5321&gt;=H5321+I5321+J5321,M5321&gt;L5321,F5321&lt;&gt;""),"PASS","FAIL")</x:f>
        <x:v>PASS</x:v>
      </x:c>
      <x:c r="T5321" t="n">
        <x:v>10</x:v>
      </x:c>
      <x:c r="U5321" t="str">
        <x:v>pickup_after_delivery_completion_plus_usage_lag</x:v>
      </x:c>
    </x:row>
    <x:row r="5322">
      <x:c r="A5322" t="str">
        <x:v>Set1_12-2-1</x:v>
      </x:c>
      <x:c r="B5322" t="str">
        <x:v>next_day</x:v>
      </x:c>
      <x:c r="C5322" t="str">
        <x:v>C4</x:v>
      </x:c>
      <x:c r="D5322" s="59" t="n">
        <x:v>-7</x:v>
      </x:c>
      <x:c r="E5322" s="59" t="n">
        <x:v>-3</x:v>
      </x:c>
      <x:c r="F5322" s="59" t="str">
        <x:v>S1</x:v>
      </x:c>
      <x:c r="G5322" s="59" t="n">
        <x:v>221</x:v>
      </x:c>
      <x:c r="H5322" s="59" t="n">
        <x:v>241</x:v>
      </x:c>
      <x:c r="I5322" s="59" t="n">
        <x:v>10</x:v>
      </x:c>
      <x:c r="J5322" s="60" t="n">
        <x:f>'参数'!$C$6</x:f>
        <x:v>1440</x:v>
      </x:c>
      <x:c r="K5322" s="60" t="n">
        <x:f>'参数'!$D$6</x:f>
        <x:v>360</x:v>
      </x:c>
      <x:c r="L5322" s="60" t="n">
        <x:f>H5322+I5322+J5322</x:f>
        <x:v>1691</x:v>
      </x:c>
      <x:c r="M5322" s="60" t="n">
        <x:f>L5322+K5322</x:f>
        <x:v>2051</x:v>
      </x:c>
      <x:c r="N5322" s="60" t="n">
        <x:f>'参数'!$B$10</x:f>
        <x:v>1</x:v>
      </x:c>
      <x:c r="O5322" s="60" t="n">
        <x:f>N5322*'参数'!$B$11</x:f>
        <x:v>2</x:v>
      </x:c>
      <x:c r="P5322" s="60" t="n">
        <x:f>N5322*'参数'!$B$12</x:f>
        <x:v>1</x:v>
      </x:c>
      <x:c r="Q5322" t="str">
        <x:f>C5322&amp;"d"</x:f>
        <x:v>C4d</x:v>
      </x:c>
      <x:c r="R5322" t="str">
        <x:f>C5322&amp;"p"</x:f>
        <x:v>C4p</x:v>
      </x:c>
      <x:c r="S5322" t="str">
        <x:f>IF(AND(L5322&gt;=H5322+I5322+J5322,M5322&gt;L5322,F5322&lt;&gt;""),"PASS","FAIL")</x:f>
        <x:v>PASS</x:v>
      </x:c>
      <x:c r="T5322" t="n">
        <x:v>5</x:v>
      </x:c>
      <x:c r="U5322" t="str">
        <x:v>pickup_after_delivery_completion_plus_usage_lag</x:v>
      </x:c>
    </x:row>
    <x:row r="5323">
      <x:c r="A5323" t="str">
        <x:v>Set1_12-2-1</x:v>
      </x:c>
      <x:c r="B5323" t="str">
        <x:v>next_day</x:v>
      </x:c>
      <x:c r="C5323" t="str">
        <x:v>C5</x:v>
      </x:c>
      <x:c r="D5323" s="59" t="n">
        <x:v>21</x:v>
      </x:c>
      <x:c r="E5323" s="59" t="n">
        <x:v>13</x:v>
      </x:c>
      <x:c r="F5323" s="59" t="str">
        <x:v>S0</x:v>
      </x:c>
      <x:c r="G5323" s="59" t="n">
        <x:v>99</x:v>
      </x:c>
      <x:c r="H5323" s="59" t="n">
        <x:v>119</x:v>
      </x:c>
      <x:c r="I5323" s="59" t="n">
        <x:v>10</x:v>
      </x:c>
      <x:c r="J5323" s="60" t="n">
        <x:f>'参数'!$C$6</x:f>
        <x:v>1440</x:v>
      </x:c>
      <x:c r="K5323" s="60" t="n">
        <x:f>'参数'!$D$6</x:f>
        <x:v>360</x:v>
      </x:c>
      <x:c r="L5323" s="60" t="n">
        <x:f>H5323+I5323+J5323</x:f>
        <x:v>1569</x:v>
      </x:c>
      <x:c r="M5323" s="60" t="n">
        <x:f>L5323+K5323</x:f>
        <x:v>1929</x:v>
      </x:c>
      <x:c r="N5323" s="60" t="n">
        <x:f>'参数'!$B$10</x:f>
        <x:v>1</x:v>
      </x:c>
      <x:c r="O5323" s="60" t="n">
        <x:f>N5323*'参数'!$B$11</x:f>
        <x:v>2</x:v>
      </x:c>
      <x:c r="P5323" s="60" t="n">
        <x:f>N5323*'参数'!$B$12</x:f>
        <x:v>1</x:v>
      </x:c>
      <x:c r="Q5323" t="str">
        <x:f>C5323&amp;"d"</x:f>
        <x:v>C5d</x:v>
      </x:c>
      <x:c r="R5323" t="str">
        <x:f>C5323&amp;"p"</x:f>
        <x:v>C5p</x:v>
      </x:c>
      <x:c r="S5323" t="str">
        <x:f>IF(AND(L5323&gt;=H5323+I5323+J5323,M5323&gt;L5323,F5323&lt;&gt;""),"PASS","FAIL")</x:f>
        <x:v>PASS</x:v>
      </x:c>
      <x:c r="T5323" t="n">
        <x:v>5</x:v>
      </x:c>
      <x:c r="U5323" t="str">
        <x:v>pickup_after_delivery_completion_plus_usage_lag</x:v>
      </x:c>
    </x:row>
    <x:row r="5324">
      <x:c r="A5324" t="str">
        <x:v>Set1_12-2-1</x:v>
      </x:c>
      <x:c r="B5324" t="str">
        <x:v>next_day</x:v>
      </x:c>
      <x:c r="C5324" t="str">
        <x:v>C6</x:v>
      </x:c>
      <x:c r="D5324" s="59" t="n">
        <x:v>-3</x:v>
      </x:c>
      <x:c r="E5324" s="59" t="n">
        <x:v>9</x:v>
      </x:c>
      <x:c r="F5324" s="59" t="str">
        <x:v>S1</x:v>
      </x:c>
      <x:c r="G5324" s="59" t="n">
        <x:v>192</x:v>
      </x:c>
      <x:c r="H5324" s="59" t="n">
        <x:v>212</x:v>
      </x:c>
      <x:c r="I5324" s="59" t="n">
        <x:v>10</x:v>
      </x:c>
      <x:c r="J5324" s="60" t="n">
        <x:f>'参数'!$C$6</x:f>
        <x:v>1440</x:v>
      </x:c>
      <x:c r="K5324" s="60" t="n">
        <x:f>'参数'!$D$6</x:f>
        <x:v>360</x:v>
      </x:c>
      <x:c r="L5324" s="60" t="n">
        <x:f>H5324+I5324+J5324</x:f>
        <x:v>1662</x:v>
      </x:c>
      <x:c r="M5324" s="60" t="n">
        <x:f>L5324+K5324</x:f>
        <x:v>2022</x:v>
      </x:c>
      <x:c r="N5324" s="60" t="n">
        <x:f>'参数'!$B$10</x:f>
        <x:v>1</x:v>
      </x:c>
      <x:c r="O5324" s="60" t="n">
        <x:f>N5324*'参数'!$B$11</x:f>
        <x:v>2</x:v>
      </x:c>
      <x:c r="P5324" s="60" t="n">
        <x:f>N5324*'参数'!$B$12</x:f>
        <x:v>1</x:v>
      </x:c>
      <x:c r="Q5324" t="str">
        <x:f>C5324&amp;"d"</x:f>
        <x:v>C6d</x:v>
      </x:c>
      <x:c r="R5324" t="str">
        <x:f>C5324&amp;"p"</x:f>
        <x:v>C6p</x:v>
      </x:c>
      <x:c r="S5324" t="str">
        <x:f>IF(AND(L5324&gt;=H5324+I5324+J5324,M5324&gt;L5324,F5324&lt;&gt;""),"PASS","FAIL")</x:f>
        <x:v>PASS</x:v>
      </x:c>
      <x:c r="T5324" t="n">
        <x:v>10</x:v>
      </x:c>
      <x:c r="U5324" t="str">
        <x:v>pickup_after_delivery_completion_plus_usage_lag</x:v>
      </x:c>
    </x:row>
    <x:row r="5325">
      <x:c r="A5325" t="str">
        <x:v>Set1_12-2-1</x:v>
      </x:c>
      <x:c r="B5325" t="str">
        <x:v>next_day</x:v>
      </x:c>
      <x:c r="C5325" t="str">
        <x:v>C7</x:v>
      </x:c>
      <x:c r="D5325" s="59" t="n">
        <x:v>0</x:v>
      </x:c>
      <x:c r="E5325" s="59" t="n">
        <x:v>0</x:v>
      </x:c>
      <x:c r="F5325" s="59" t="str">
        <x:v>S0</x:v>
      </x:c>
      <x:c r="G5325" s="59" t="n">
        <x:v>218</x:v>
      </x:c>
      <x:c r="H5325" s="59" t="n">
        <x:v>238</x:v>
      </x:c>
      <x:c r="I5325" s="59" t="n">
        <x:v>10</x:v>
      </x:c>
      <x:c r="J5325" s="60" t="n">
        <x:f>'参数'!$C$6</x:f>
        <x:v>1440</x:v>
      </x:c>
      <x:c r="K5325" s="60" t="n">
        <x:f>'参数'!$D$6</x:f>
        <x:v>360</x:v>
      </x:c>
      <x:c r="L5325" s="60" t="n">
        <x:f>H5325+I5325+J5325</x:f>
        <x:v>1688</x:v>
      </x:c>
      <x:c r="M5325" s="60" t="n">
        <x:f>L5325+K5325</x:f>
        <x:v>2048</x:v>
      </x:c>
      <x:c r="N5325" s="60" t="n">
        <x:f>'参数'!$B$10</x:f>
        <x:v>1</x:v>
      </x:c>
      <x:c r="O5325" s="60" t="n">
        <x:f>N5325*'参数'!$B$11</x:f>
        <x:v>2</x:v>
      </x:c>
      <x:c r="P5325" s="60" t="n">
        <x:f>N5325*'参数'!$B$12</x:f>
        <x:v>1</x:v>
      </x:c>
      <x:c r="Q5325" t="str">
        <x:f>C5325&amp;"d"</x:f>
        <x:v>C7d</x:v>
      </x:c>
      <x:c r="R5325" t="str">
        <x:f>C5325&amp;"p"</x:f>
        <x:v>C7p</x:v>
      </x:c>
      <x:c r="S5325" t="str">
        <x:f>IF(AND(L5325&gt;=H5325+I5325+J5325,M5325&gt;L5325,F5325&lt;&gt;""),"PASS","FAIL")</x:f>
        <x:v>PASS</x:v>
      </x:c>
      <x:c r="T5325" t="n">
        <x:v>5</x:v>
      </x:c>
      <x:c r="U5325" t="str">
        <x:v>pickup_after_delivery_completion_plus_usage_lag</x:v>
      </x:c>
    </x:row>
    <x:row r="5326">
      <x:c r="A5326" t="str">
        <x:v>Set1_12-2-1</x:v>
      </x:c>
      <x:c r="B5326" t="str">
        <x:v>next_day</x:v>
      </x:c>
      <x:c r="C5326" t="str">
        <x:v>C8</x:v>
      </x:c>
      <x:c r="D5326" s="59" t="n">
        <x:v>-5</x:v>
      </x:c>
      <x:c r="E5326" s="59" t="n">
        <x:v>9</x:v>
      </x:c>
      <x:c r="F5326" s="59" t="str">
        <x:v>S1</x:v>
      </x:c>
      <x:c r="G5326" s="59" t="n">
        <x:v>99</x:v>
      </x:c>
      <x:c r="H5326" s="59" t="n">
        <x:v>119</x:v>
      </x:c>
      <x:c r="I5326" s="59" t="n">
        <x:v>10</x:v>
      </x:c>
      <x:c r="J5326" s="60" t="n">
        <x:f>'参数'!$C$6</x:f>
        <x:v>1440</x:v>
      </x:c>
      <x:c r="K5326" s="60" t="n">
        <x:f>'参数'!$D$6</x:f>
        <x:v>360</x:v>
      </x:c>
      <x:c r="L5326" s="60" t="n">
        <x:f>H5326+I5326+J5326</x:f>
        <x:v>1569</x:v>
      </x:c>
      <x:c r="M5326" s="60" t="n">
        <x:f>L5326+K5326</x:f>
        <x:v>1929</x:v>
      </x:c>
      <x:c r="N5326" s="60" t="n">
        <x:f>'参数'!$B$10</x:f>
        <x:v>1</x:v>
      </x:c>
      <x:c r="O5326" s="60" t="n">
        <x:f>N5326*'参数'!$B$11</x:f>
        <x:v>2</x:v>
      </x:c>
      <x:c r="P5326" s="60" t="n">
        <x:f>N5326*'参数'!$B$12</x:f>
        <x:v>1</x:v>
      </x:c>
      <x:c r="Q5326" t="str">
        <x:f>C5326&amp;"d"</x:f>
        <x:v>C8d</x:v>
      </x:c>
      <x:c r="R5326" t="str">
        <x:f>C5326&amp;"p"</x:f>
        <x:v>C8p</x:v>
      </x:c>
      <x:c r="S5326" t="str">
        <x:f>IF(AND(L5326&gt;=H5326+I5326+J5326,M5326&gt;L5326,F5326&lt;&gt;""),"PASS","FAIL")</x:f>
        <x:v>PASS</x:v>
      </x:c>
      <x:c r="T5326" t="n">
        <x:v>10</x:v>
      </x:c>
      <x:c r="U5326" t="str">
        <x:v>pickup_after_delivery_completion_plus_usage_lag</x:v>
      </x:c>
    </x:row>
    <x:row r="5327">
      <x:c r="A5327" t="str">
        <x:v>Set1_12-2-1</x:v>
      </x:c>
      <x:c r="B5327" t="str">
        <x:v>next_day</x:v>
      </x:c>
      <x:c r="C5327" t="str">
        <x:v>C9</x:v>
      </x:c>
      <x:c r="D5327" s="59" t="n">
        <x:v>12</x:v>
      </x:c>
      <x:c r="E5327" s="59" t="n">
        <x:v>9</x:v>
      </x:c>
      <x:c r="F5327" s="59" t="str">
        <x:v>S0</x:v>
      </x:c>
      <x:c r="G5327" s="59" t="n">
        <x:v>139</x:v>
      </x:c>
      <x:c r="H5327" s="59" t="n">
        <x:v>159</x:v>
      </x:c>
      <x:c r="I5327" s="59" t="n">
        <x:v>10</x:v>
      </x:c>
      <x:c r="J5327" s="60" t="n">
        <x:f>'参数'!$C$6</x:f>
        <x:v>1440</x:v>
      </x:c>
      <x:c r="K5327" s="60" t="n">
        <x:f>'参数'!$D$6</x:f>
        <x:v>360</x:v>
      </x:c>
      <x:c r="L5327" s="60" t="n">
        <x:f>H5327+I5327+J5327</x:f>
        <x:v>1609</x:v>
      </x:c>
      <x:c r="M5327" s="60" t="n">
        <x:f>L5327+K5327</x:f>
        <x:v>1969</x:v>
      </x:c>
      <x:c r="N5327" s="60" t="n">
        <x:f>'参数'!$B$10</x:f>
        <x:v>1</x:v>
      </x:c>
      <x:c r="O5327" s="60" t="n">
        <x:f>N5327*'参数'!$B$11</x:f>
        <x:v>2</x:v>
      </x:c>
      <x:c r="P5327" s="60" t="n">
        <x:f>N5327*'参数'!$B$12</x:f>
        <x:v>1</x:v>
      </x:c>
      <x:c r="Q5327" t="str">
        <x:f>C5327&amp;"d"</x:f>
        <x:v>C9d</x:v>
      </x:c>
      <x:c r="R5327" t="str">
        <x:f>C5327&amp;"p"</x:f>
        <x:v>C9p</x:v>
      </x:c>
      <x:c r="S5327" t="str">
        <x:f>IF(AND(L5327&gt;=H5327+I5327+J5327,M5327&gt;L5327,F5327&lt;&gt;""),"PASS","FAIL")</x:f>
        <x:v>PASS</x:v>
      </x:c>
      <x:c r="T5327" t="n">
        <x:v>5</x:v>
      </x:c>
      <x:c r="U5327" t="str">
        <x:v>pickup_after_delivery_completion_plus_usage_lag</x:v>
      </x:c>
    </x:row>
    <x:row r="5328">
      <x:c r="A5328" t="str">
        <x:v>Set1_12-2-1</x:v>
      </x:c>
      <x:c r="B5328" t="str">
        <x:v>next_day</x:v>
      </x:c>
      <x:c r="C5328" t="str">
        <x:v>C10</x:v>
      </x:c>
      <x:c r="D5328" s="59" t="n">
        <x:v>-2</x:v>
      </x:c>
      <x:c r="E5328" s="59" t="n">
        <x:v>16</x:v>
      </x:c>
      <x:c r="F5328" s="59" t="str">
        <x:v>S1</x:v>
      </x:c>
      <x:c r="G5328" s="59" t="n">
        <x:v>208</x:v>
      </x:c>
      <x:c r="H5328" s="59" t="n">
        <x:v>228</x:v>
      </x:c>
      <x:c r="I5328" s="59" t="n">
        <x:v>10</x:v>
      </x:c>
      <x:c r="J5328" s="60" t="n">
        <x:f>'参数'!$C$6</x:f>
        <x:v>1440</x:v>
      </x:c>
      <x:c r="K5328" s="60" t="n">
        <x:f>'参数'!$D$6</x:f>
        <x:v>360</x:v>
      </x:c>
      <x:c r="L5328" s="60" t="n">
        <x:f>H5328+I5328+J5328</x:f>
        <x:v>1678</x:v>
      </x:c>
      <x:c r="M5328" s="60" t="n">
        <x:f>L5328+K5328</x:f>
        <x:v>2038</x:v>
      </x:c>
      <x:c r="N5328" s="60" t="n">
        <x:f>'参数'!$B$10</x:f>
        <x:v>1</x:v>
      </x:c>
      <x:c r="O5328" s="60" t="n">
        <x:f>N5328*'参数'!$B$11</x:f>
        <x:v>2</x:v>
      </x:c>
      <x:c r="P5328" s="60" t="n">
        <x:f>N5328*'参数'!$B$12</x:f>
        <x:v>1</x:v>
      </x:c>
      <x:c r="Q5328" t="str">
        <x:f>C5328&amp;"d"</x:f>
        <x:v>C10d</x:v>
      </x:c>
      <x:c r="R5328" t="str">
        <x:f>C5328&amp;"p"</x:f>
        <x:v>C10p</x:v>
      </x:c>
      <x:c r="S5328" t="str">
        <x:f>IF(AND(L5328&gt;=H5328+I5328+J5328,M5328&gt;L5328,F5328&lt;&gt;""),"PASS","FAIL")</x:f>
        <x:v>PASS</x:v>
      </x:c>
      <x:c r="T5328" t="n">
        <x:v>10</x:v>
      </x:c>
      <x:c r="U5328" t="str">
        <x:v>pickup_after_delivery_completion_plus_usage_lag</x:v>
      </x:c>
    </x:row>
    <x:row r="5329">
      <x:c r="A5329" t="str">
        <x:v>Set1_12-2-1</x:v>
      </x:c>
      <x:c r="B5329" t="str">
        <x:v>next_day</x:v>
      </x:c>
      <x:c r="C5329" t="str">
        <x:v>C11</x:v>
      </x:c>
      <x:c r="D5329" s="59" t="n">
        <x:v>1</x:v>
      </x:c>
      <x:c r="E5329" s="59" t="n">
        <x:v>24</x:v>
      </x:c>
      <x:c r="F5329" s="59" t="str">
        <x:v>S1</x:v>
      </x:c>
      <x:c r="G5329" s="59" t="n">
        <x:v>116</x:v>
      </x:c>
      <x:c r="H5329" s="59" t="n">
        <x:v>136</x:v>
      </x:c>
      <x:c r="I5329" s="59" t="n">
        <x:v>10</x:v>
      </x:c>
      <x:c r="J5329" s="60" t="n">
        <x:f>'参数'!$C$6</x:f>
        <x:v>1440</x:v>
      </x:c>
      <x:c r="K5329" s="60" t="n">
        <x:f>'参数'!$D$6</x:f>
        <x:v>360</x:v>
      </x:c>
      <x:c r="L5329" s="60" t="n">
        <x:f>H5329+I5329+J5329</x:f>
        <x:v>1586</x:v>
      </x:c>
      <x:c r="M5329" s="60" t="n">
        <x:f>L5329+K5329</x:f>
        <x:v>1946</x:v>
      </x:c>
      <x:c r="N5329" s="60" t="n">
        <x:f>'参数'!$B$10</x:f>
        <x:v>1</x:v>
      </x:c>
      <x:c r="O5329" s="60" t="n">
        <x:f>N5329*'参数'!$B$11</x:f>
        <x:v>2</x:v>
      </x:c>
      <x:c r="P5329" s="60" t="n">
        <x:f>N5329*'参数'!$B$12</x:f>
        <x:v>1</x:v>
      </x:c>
      <x:c r="Q5329" t="str">
        <x:f>C5329&amp;"d"</x:f>
        <x:v>C11d</x:v>
      </x:c>
      <x:c r="R5329" t="str">
        <x:f>C5329&amp;"p"</x:f>
        <x:v>C11p</x:v>
      </x:c>
      <x:c r="S5329" t="str">
        <x:f>IF(AND(L5329&gt;=H5329+I5329+J5329,M5329&gt;L5329,F5329&lt;&gt;""),"PASS","FAIL")</x:f>
        <x:v>PASS</x:v>
      </x:c>
      <x:c r="T5329" t="n">
        <x:v>5</x:v>
      </x:c>
      <x:c r="U5329" t="str">
        <x:v>pickup_after_delivery_completion_plus_usage_lag</x:v>
      </x:c>
    </x:row>
    <x:row r="5330">
      <x:c r="A5330" t="str">
        <x:v>Set1_12-2-1b</x:v>
      </x:c>
      <x:c r="B5330" t="str">
        <x:v>next_day</x:v>
      </x:c>
      <x:c r="C5330" t="str">
        <x:v>C0</x:v>
      </x:c>
      <x:c r="D5330" s="59" t="n">
        <x:v>0</x:v>
      </x:c>
      <x:c r="E5330" s="59" t="n">
        <x:v>-19</x:v>
      </x:c>
      <x:c r="F5330" s="59" t="str">
        <x:v>S0</x:v>
      </x:c>
      <x:c r="G5330" s="59" t="n">
        <x:v>82</x:v>
      </x:c>
      <x:c r="H5330" s="59" t="n">
        <x:v>102</x:v>
      </x:c>
      <x:c r="I5330" s="59" t="n">
        <x:v>10</x:v>
      </x:c>
      <x:c r="J5330" s="60" t="n">
        <x:f>'参数'!$C$6</x:f>
        <x:v>1440</x:v>
      </x:c>
      <x:c r="K5330" s="60" t="n">
        <x:f>'参数'!$D$6</x:f>
        <x:v>360</x:v>
      </x:c>
      <x:c r="L5330" s="60" t="n">
        <x:f>H5330+I5330+J5330</x:f>
        <x:v>1552</x:v>
      </x:c>
      <x:c r="M5330" s="60" t="n">
        <x:f>L5330+K5330</x:f>
        <x:v>1912</x:v>
      </x:c>
      <x:c r="N5330" s="60" t="n">
        <x:f>'参数'!$B$10</x:f>
        <x:v>1</x:v>
      </x:c>
      <x:c r="O5330" s="60" t="n">
        <x:f>N5330*'参数'!$B$11</x:f>
        <x:v>2</x:v>
      </x:c>
      <x:c r="P5330" s="60" t="n">
        <x:f>N5330*'参数'!$B$12</x:f>
        <x:v>1</x:v>
      </x:c>
      <x:c r="Q5330" t="str">
        <x:f>C5330&amp;"d"</x:f>
        <x:v>C0d</x:v>
      </x:c>
      <x:c r="R5330" t="str">
        <x:f>C5330&amp;"p"</x:f>
        <x:v>C0p</x:v>
      </x:c>
      <x:c r="S5330" t="str">
        <x:f>IF(AND(L5330&gt;=H5330+I5330+J5330,M5330&gt;L5330,F5330&lt;&gt;""),"PASS","FAIL")</x:f>
        <x:v>PASS</x:v>
      </x:c>
      <x:c r="T5330" t="n">
        <x:v>5</x:v>
      </x:c>
      <x:c r="U5330" t="str">
        <x:v>pickup_after_delivery_completion_plus_usage_lag</x:v>
      </x:c>
    </x:row>
    <x:row r="5331">
      <x:c r="A5331" t="str">
        <x:v>Set1_12-2-1b</x:v>
      </x:c>
      <x:c r="B5331" t="str">
        <x:v>next_day</x:v>
      </x:c>
      <x:c r="C5331" t="str">
        <x:v>C1</x:v>
      </x:c>
      <x:c r="D5331" s="59" t="n">
        <x:v>-12</x:v>
      </x:c>
      <x:c r="E5331" s="59" t="n">
        <x:v>-6</x:v>
      </x:c>
      <x:c r="F5331" s="59" t="str">
        <x:v>S1</x:v>
      </x:c>
      <x:c r="G5331" s="59" t="n">
        <x:v>116</x:v>
      </x:c>
      <x:c r="H5331" s="59" t="n">
        <x:v>136</x:v>
      </x:c>
      <x:c r="I5331" s="59" t="n">
        <x:v>10</x:v>
      </x:c>
      <x:c r="J5331" s="60" t="n">
        <x:f>'参数'!$C$6</x:f>
        <x:v>1440</x:v>
      </x:c>
      <x:c r="K5331" s="60" t="n">
        <x:f>'参数'!$D$6</x:f>
        <x:v>360</x:v>
      </x:c>
      <x:c r="L5331" s="60" t="n">
        <x:f>H5331+I5331+J5331</x:f>
        <x:v>1586</x:v>
      </x:c>
      <x:c r="M5331" s="60" t="n">
        <x:f>L5331+K5331</x:f>
        <x:v>1946</x:v>
      </x:c>
      <x:c r="N5331" s="60" t="n">
        <x:f>'参数'!$B$10</x:f>
        <x:v>1</x:v>
      </x:c>
      <x:c r="O5331" s="60" t="n">
        <x:f>N5331*'参数'!$B$11</x:f>
        <x:v>2</x:v>
      </x:c>
      <x:c r="P5331" s="60" t="n">
        <x:f>N5331*'参数'!$B$12</x:f>
        <x:v>1</x:v>
      </x:c>
      <x:c r="Q5331" t="str">
        <x:f>C5331&amp;"d"</x:f>
        <x:v>C1d</x:v>
      </x:c>
      <x:c r="R5331" t="str">
        <x:f>C5331&amp;"p"</x:f>
        <x:v>C1p</x:v>
      </x:c>
      <x:c r="S5331" t="str">
        <x:f>IF(AND(L5331&gt;=H5331+I5331+J5331,M5331&gt;L5331,F5331&lt;&gt;""),"PASS","FAIL")</x:f>
        <x:v>PASS</x:v>
      </x:c>
      <x:c r="T5331" t="n">
        <x:v>5</x:v>
      </x:c>
      <x:c r="U5331" t="str">
        <x:v>pickup_after_delivery_completion_plus_usage_lag</x:v>
      </x:c>
    </x:row>
    <x:row r="5332">
      <x:c r="A5332" t="str">
        <x:v>Set1_12-2-1b</x:v>
      </x:c>
      <x:c r="B5332" t="str">
        <x:v>next_day</x:v>
      </x:c>
      <x:c r="C5332" t="str">
        <x:v>C2</x:v>
      </x:c>
      <x:c r="D5332" s="59" t="n">
        <x:v>-5</x:v>
      </x:c>
      <x:c r="E5332" s="59" t="n">
        <x:v>-18</x:v>
      </x:c>
      <x:c r="F5332" s="59" t="str">
        <x:v>S0</x:v>
      </x:c>
      <x:c r="G5332" s="59" t="n">
        <x:v>131</x:v>
      </x:c>
      <x:c r="H5332" s="59" t="n">
        <x:v>151</x:v>
      </x:c>
      <x:c r="I5332" s="59" t="n">
        <x:v>10</x:v>
      </x:c>
      <x:c r="J5332" s="60" t="n">
        <x:f>'参数'!$C$6</x:f>
        <x:v>1440</x:v>
      </x:c>
      <x:c r="K5332" s="60" t="n">
        <x:f>'参数'!$D$6</x:f>
        <x:v>360</x:v>
      </x:c>
      <x:c r="L5332" s="60" t="n">
        <x:f>H5332+I5332+J5332</x:f>
        <x:v>1601</x:v>
      </x:c>
      <x:c r="M5332" s="60" t="n">
        <x:f>L5332+K5332</x:f>
        <x:v>1961</x:v>
      </x:c>
      <x:c r="N5332" s="60" t="n">
        <x:f>'参数'!$B$10</x:f>
        <x:v>1</x:v>
      </x:c>
      <x:c r="O5332" s="60" t="n">
        <x:f>N5332*'参数'!$B$11</x:f>
        <x:v>2</x:v>
      </x:c>
      <x:c r="P5332" s="60" t="n">
        <x:f>N5332*'参数'!$B$12</x:f>
        <x:v>1</x:v>
      </x:c>
      <x:c r="Q5332" t="str">
        <x:f>C5332&amp;"d"</x:f>
        <x:v>C2d</x:v>
      </x:c>
      <x:c r="R5332" t="str">
        <x:f>C5332&amp;"p"</x:f>
        <x:v>C2p</x:v>
      </x:c>
      <x:c r="S5332" t="str">
        <x:f>IF(AND(L5332&gt;=H5332+I5332+J5332,M5332&gt;L5332,F5332&lt;&gt;""),"PASS","FAIL")</x:f>
        <x:v>PASS</x:v>
      </x:c>
      <x:c r="T5332" t="n">
        <x:v>5</x:v>
      </x:c>
      <x:c r="U5332" t="str">
        <x:v>pickup_after_delivery_completion_plus_usage_lag</x:v>
      </x:c>
    </x:row>
    <x:row r="5333">
      <x:c r="A5333" t="str">
        <x:v>Set1_12-2-1b</x:v>
      </x:c>
      <x:c r="B5333" t="str">
        <x:v>next_day</x:v>
      </x:c>
      <x:c r="C5333" t="str">
        <x:v>C3</x:v>
      </x:c>
      <x:c r="D5333" s="59" t="n">
        <x:v>1</x:v>
      </x:c>
      <x:c r="E5333" s="59" t="n">
        <x:v>-1</x:v>
      </x:c>
      <x:c r="F5333" s="59" t="str">
        <x:v>S0</x:v>
      </x:c>
      <x:c r="G5333" s="59" t="n">
        <x:v>186</x:v>
      </x:c>
      <x:c r="H5333" s="59" t="n">
        <x:v>206</x:v>
      </x:c>
      <x:c r="I5333" s="59" t="n">
        <x:v>10</x:v>
      </x:c>
      <x:c r="J5333" s="60" t="n">
        <x:f>'参数'!$C$6</x:f>
        <x:v>1440</x:v>
      </x:c>
      <x:c r="K5333" s="60" t="n">
        <x:f>'参数'!$D$6</x:f>
        <x:v>360</x:v>
      </x:c>
      <x:c r="L5333" s="60" t="n">
        <x:f>H5333+I5333+J5333</x:f>
        <x:v>1656</x:v>
      </x:c>
      <x:c r="M5333" s="60" t="n">
        <x:f>L5333+K5333</x:f>
        <x:v>2016</x:v>
      </x:c>
      <x:c r="N5333" s="60" t="n">
        <x:f>'参数'!$B$10</x:f>
        <x:v>1</x:v>
      </x:c>
      <x:c r="O5333" s="60" t="n">
        <x:f>N5333*'参数'!$B$11</x:f>
        <x:v>2</x:v>
      </x:c>
      <x:c r="P5333" s="60" t="n">
        <x:f>N5333*'参数'!$B$12</x:f>
        <x:v>1</x:v>
      </x:c>
      <x:c r="Q5333" t="str">
        <x:f>C5333&amp;"d"</x:f>
        <x:v>C3d</x:v>
      </x:c>
      <x:c r="R5333" t="str">
        <x:f>C5333&amp;"p"</x:f>
        <x:v>C3p</x:v>
      </x:c>
      <x:c r="S5333" t="str">
        <x:f>IF(AND(L5333&gt;=H5333+I5333+J5333,M5333&gt;L5333,F5333&lt;&gt;""),"PASS","FAIL")</x:f>
        <x:v>PASS</x:v>
      </x:c>
      <x:c r="T5333" t="n">
        <x:v>10</x:v>
      </x:c>
      <x:c r="U5333" t="str">
        <x:v>pickup_after_delivery_completion_plus_usage_lag</x:v>
      </x:c>
    </x:row>
    <x:row r="5334">
      <x:c r="A5334" t="str">
        <x:v>Set1_12-2-1b</x:v>
      </x:c>
      <x:c r="B5334" t="str">
        <x:v>next_day</x:v>
      </x:c>
      <x:c r="C5334" t="str">
        <x:v>C4</x:v>
      </x:c>
      <x:c r="D5334" s="59" t="n">
        <x:v>9</x:v>
      </x:c>
      <x:c r="E5334" s="59" t="n">
        <x:v>9</x:v>
      </x:c>
      <x:c r="F5334" s="59" t="str">
        <x:v>S0</x:v>
      </x:c>
      <x:c r="G5334" s="59" t="n">
        <x:v>72</x:v>
      </x:c>
      <x:c r="H5334" s="59" t="n">
        <x:v>92</x:v>
      </x:c>
      <x:c r="I5334" s="59" t="n">
        <x:v>10</x:v>
      </x:c>
      <x:c r="J5334" s="60" t="n">
        <x:f>'参数'!$C$6</x:f>
        <x:v>1440</x:v>
      </x:c>
      <x:c r="K5334" s="60" t="n">
        <x:f>'参数'!$D$6</x:f>
        <x:v>360</x:v>
      </x:c>
      <x:c r="L5334" s="60" t="n">
        <x:f>H5334+I5334+J5334</x:f>
        <x:v>1542</x:v>
      </x:c>
      <x:c r="M5334" s="60" t="n">
        <x:f>L5334+K5334</x:f>
        <x:v>1902</x:v>
      </x:c>
      <x:c r="N5334" s="60" t="n">
        <x:f>'参数'!$B$10</x:f>
        <x:v>1</x:v>
      </x:c>
      <x:c r="O5334" s="60" t="n">
        <x:f>N5334*'参数'!$B$11</x:f>
        <x:v>2</x:v>
      </x:c>
      <x:c r="P5334" s="60" t="n">
        <x:f>N5334*'参数'!$B$12</x:f>
        <x:v>1</x:v>
      </x:c>
      <x:c r="Q5334" t="str">
        <x:f>C5334&amp;"d"</x:f>
        <x:v>C4d</x:v>
      </x:c>
      <x:c r="R5334" t="str">
        <x:f>C5334&amp;"p"</x:f>
        <x:v>C4p</x:v>
      </x:c>
      <x:c r="S5334" t="str">
        <x:f>IF(AND(L5334&gt;=H5334+I5334+J5334,M5334&gt;L5334,F5334&lt;&gt;""),"PASS","FAIL")</x:f>
        <x:v>PASS</x:v>
      </x:c>
      <x:c r="T5334" t="n">
        <x:v>10</x:v>
      </x:c>
      <x:c r="U5334" t="str">
        <x:v>pickup_after_delivery_completion_plus_usage_lag</x:v>
      </x:c>
    </x:row>
    <x:row r="5335">
      <x:c r="A5335" t="str">
        <x:v>Set1_12-2-1b</x:v>
      </x:c>
      <x:c r="B5335" t="str">
        <x:v>next_day</x:v>
      </x:c>
      <x:c r="C5335" t="str">
        <x:v>C5</x:v>
      </x:c>
      <x:c r="D5335" s="59" t="n">
        <x:v>2</x:v>
      </x:c>
      <x:c r="E5335" s="59" t="n">
        <x:v>1</x:v>
      </x:c>
      <x:c r="F5335" s="59" t="str">
        <x:v>S0</x:v>
      </x:c>
      <x:c r="G5335" s="59" t="n">
        <x:v>155</x:v>
      </x:c>
      <x:c r="H5335" s="59" t="n">
        <x:v>175</x:v>
      </x:c>
      <x:c r="I5335" s="59" t="n">
        <x:v>10</x:v>
      </x:c>
      <x:c r="J5335" s="60" t="n">
        <x:f>'参数'!$C$6</x:f>
        <x:v>1440</x:v>
      </x:c>
      <x:c r="K5335" s="60" t="n">
        <x:f>'参数'!$D$6</x:f>
        <x:v>360</x:v>
      </x:c>
      <x:c r="L5335" s="60" t="n">
        <x:f>H5335+I5335+J5335</x:f>
        <x:v>1625</x:v>
      </x:c>
      <x:c r="M5335" s="60" t="n">
        <x:f>L5335+K5335</x:f>
        <x:v>1985</x:v>
      </x:c>
      <x:c r="N5335" s="60" t="n">
        <x:f>'参数'!$B$10</x:f>
        <x:v>1</x:v>
      </x:c>
      <x:c r="O5335" s="60" t="n">
        <x:f>N5335*'参数'!$B$11</x:f>
        <x:v>2</x:v>
      </x:c>
      <x:c r="P5335" s="60" t="n">
        <x:f>N5335*'参数'!$B$12</x:f>
        <x:v>1</x:v>
      </x:c>
      <x:c r="Q5335" t="str">
        <x:f>C5335&amp;"d"</x:f>
        <x:v>C5d</x:v>
      </x:c>
      <x:c r="R5335" t="str">
        <x:f>C5335&amp;"p"</x:f>
        <x:v>C5p</x:v>
      </x:c>
      <x:c r="S5335" t="str">
        <x:f>IF(AND(L5335&gt;=H5335+I5335+J5335,M5335&gt;L5335,F5335&lt;&gt;""),"PASS","FAIL")</x:f>
        <x:v>PASS</x:v>
      </x:c>
      <x:c r="T5335" t="n">
        <x:v>5</x:v>
      </x:c>
      <x:c r="U5335" t="str">
        <x:v>pickup_after_delivery_completion_plus_usage_lag</x:v>
      </x:c>
    </x:row>
    <x:row r="5336">
      <x:c r="A5336" t="str">
        <x:v>Set1_12-2-1b</x:v>
      </x:c>
      <x:c r="B5336" t="str">
        <x:v>next_day</x:v>
      </x:c>
      <x:c r="C5336" t="str">
        <x:v>C6</x:v>
      </x:c>
      <x:c r="D5336" s="59" t="n">
        <x:v>-1</x:v>
      </x:c>
      <x:c r="E5336" s="59" t="n">
        <x:v>7</x:v>
      </x:c>
      <x:c r="F5336" s="59" t="str">
        <x:v>S1</x:v>
      </x:c>
      <x:c r="G5336" s="59" t="n">
        <x:v>246</x:v>
      </x:c>
      <x:c r="H5336" s="59" t="n">
        <x:v>266</x:v>
      </x:c>
      <x:c r="I5336" s="59" t="n">
        <x:v>10</x:v>
      </x:c>
      <x:c r="J5336" s="60" t="n">
        <x:f>'参数'!$C$6</x:f>
        <x:v>1440</x:v>
      </x:c>
      <x:c r="K5336" s="60" t="n">
        <x:f>'参数'!$D$6</x:f>
        <x:v>360</x:v>
      </x:c>
      <x:c r="L5336" s="60" t="n">
        <x:f>H5336+I5336+J5336</x:f>
        <x:v>1716</x:v>
      </x:c>
      <x:c r="M5336" s="60" t="n">
        <x:f>L5336+K5336</x:f>
        <x:v>2076</x:v>
      </x:c>
      <x:c r="N5336" s="60" t="n">
        <x:f>'参数'!$B$10</x:f>
        <x:v>1</x:v>
      </x:c>
      <x:c r="O5336" s="60" t="n">
        <x:f>N5336*'参数'!$B$11</x:f>
        <x:v>2</x:v>
      </x:c>
      <x:c r="P5336" s="60" t="n">
        <x:f>N5336*'参数'!$B$12</x:f>
        <x:v>1</x:v>
      </x:c>
      <x:c r="Q5336" t="str">
        <x:f>C5336&amp;"d"</x:f>
        <x:v>C6d</x:v>
      </x:c>
      <x:c r="R5336" t="str">
        <x:f>C5336&amp;"p"</x:f>
        <x:v>C6p</x:v>
      </x:c>
      <x:c r="S5336" t="str">
        <x:f>IF(AND(L5336&gt;=H5336+I5336+J5336,M5336&gt;L5336,F5336&lt;&gt;""),"PASS","FAIL")</x:f>
        <x:v>PASS</x:v>
      </x:c>
      <x:c r="T5336" t="n">
        <x:v>10</x:v>
      </x:c>
      <x:c r="U5336" t="str">
        <x:v>pickup_after_delivery_completion_plus_usage_lag</x:v>
      </x:c>
    </x:row>
    <x:row r="5337">
      <x:c r="A5337" t="str">
        <x:v>Set1_12-2-1b</x:v>
      </x:c>
      <x:c r="B5337" t="str">
        <x:v>next_day</x:v>
      </x:c>
      <x:c r="C5337" t="str">
        <x:v>C7</x:v>
      </x:c>
      <x:c r="D5337" s="59" t="n">
        <x:v>13</x:v>
      </x:c>
      <x:c r="E5337" s="59" t="n">
        <x:v>10</x:v>
      </x:c>
      <x:c r="F5337" s="59" t="str">
        <x:v>S0</x:v>
      </x:c>
      <x:c r="G5337" s="59" t="n">
        <x:v>177</x:v>
      </x:c>
      <x:c r="H5337" s="59" t="n">
        <x:v>197</x:v>
      </x:c>
      <x:c r="I5337" s="59" t="n">
        <x:v>10</x:v>
      </x:c>
      <x:c r="J5337" s="60" t="n">
        <x:f>'参数'!$C$6</x:f>
        <x:v>1440</x:v>
      </x:c>
      <x:c r="K5337" s="60" t="n">
        <x:f>'参数'!$D$6</x:f>
        <x:v>360</x:v>
      </x:c>
      <x:c r="L5337" s="60" t="n">
        <x:f>H5337+I5337+J5337</x:f>
        <x:v>1647</x:v>
      </x:c>
      <x:c r="M5337" s="60" t="n">
        <x:f>L5337+K5337</x:f>
        <x:v>2007</x:v>
      </x:c>
      <x:c r="N5337" s="60" t="n">
        <x:f>'参数'!$B$10</x:f>
        <x:v>1</x:v>
      </x:c>
      <x:c r="O5337" s="60" t="n">
        <x:f>N5337*'参数'!$B$11</x:f>
        <x:v>2</x:v>
      </x:c>
      <x:c r="P5337" s="60" t="n">
        <x:f>N5337*'参数'!$B$12</x:f>
        <x:v>1</x:v>
      </x:c>
      <x:c r="Q5337" t="str">
        <x:f>C5337&amp;"d"</x:f>
        <x:v>C7d</x:v>
      </x:c>
      <x:c r="R5337" t="str">
        <x:f>C5337&amp;"p"</x:f>
        <x:v>C7p</x:v>
      </x:c>
      <x:c r="S5337" t="str">
        <x:f>IF(AND(L5337&gt;=H5337+I5337+J5337,M5337&gt;L5337,F5337&lt;&gt;""),"PASS","FAIL")</x:f>
        <x:v>PASS</x:v>
      </x:c>
      <x:c r="T5337" t="n">
        <x:v>10</x:v>
      </x:c>
      <x:c r="U5337" t="str">
        <x:v>pickup_after_delivery_completion_plus_usage_lag</x:v>
      </x:c>
    </x:row>
    <x:row r="5338">
      <x:c r="A5338" t="str">
        <x:v>Set1_12-2-1b</x:v>
      </x:c>
      <x:c r="B5338" t="str">
        <x:v>next_day</x:v>
      </x:c>
      <x:c r="C5338" t="str">
        <x:v>C8</x:v>
      </x:c>
      <x:c r="D5338" s="59" t="n">
        <x:v>14</x:v>
      </x:c>
      <x:c r="E5338" s="59" t="n">
        <x:v>-8</x:v>
      </x:c>
      <x:c r="F5338" s="59" t="str">
        <x:v>S0</x:v>
      </x:c>
      <x:c r="G5338" s="59" t="n">
        <x:v>78</x:v>
      </x:c>
      <x:c r="H5338" s="59" t="n">
        <x:v>98</x:v>
      </x:c>
      <x:c r="I5338" s="59" t="n">
        <x:v>10</x:v>
      </x:c>
      <x:c r="J5338" s="60" t="n">
        <x:f>'参数'!$C$6</x:f>
        <x:v>1440</x:v>
      </x:c>
      <x:c r="K5338" s="60" t="n">
        <x:f>'参数'!$D$6</x:f>
        <x:v>360</x:v>
      </x:c>
      <x:c r="L5338" s="60" t="n">
        <x:f>H5338+I5338+J5338</x:f>
        <x:v>1548</x:v>
      </x:c>
      <x:c r="M5338" s="60" t="n">
        <x:f>L5338+K5338</x:f>
        <x:v>1908</x:v>
      </x:c>
      <x:c r="N5338" s="60" t="n">
        <x:f>'参数'!$B$10</x:f>
        <x:v>1</x:v>
      </x:c>
      <x:c r="O5338" s="60" t="n">
        <x:f>N5338*'参数'!$B$11</x:f>
        <x:v>2</x:v>
      </x:c>
      <x:c r="P5338" s="60" t="n">
        <x:f>N5338*'参数'!$B$12</x:f>
        <x:v>1</x:v>
      </x:c>
      <x:c r="Q5338" t="str">
        <x:f>C5338&amp;"d"</x:f>
        <x:v>C8d</x:v>
      </x:c>
      <x:c r="R5338" t="str">
        <x:f>C5338&amp;"p"</x:f>
        <x:v>C8p</x:v>
      </x:c>
      <x:c r="S5338" t="str">
        <x:f>IF(AND(L5338&gt;=H5338+I5338+J5338,M5338&gt;L5338,F5338&lt;&gt;""),"PASS","FAIL")</x:f>
        <x:v>PASS</x:v>
      </x:c>
      <x:c r="T5338" t="n">
        <x:v>5</x:v>
      </x:c>
      <x:c r="U5338" t="str">
        <x:v>pickup_after_delivery_completion_plus_usage_lag</x:v>
      </x:c>
    </x:row>
    <x:row r="5339">
      <x:c r="A5339" t="str">
        <x:v>Set1_12-2-1b</x:v>
      </x:c>
      <x:c r="B5339" t="str">
        <x:v>next_day</x:v>
      </x:c>
      <x:c r="C5339" t="str">
        <x:v>C9</x:v>
      </x:c>
      <x:c r="D5339" s="59" t="n">
        <x:v>3</x:v>
      </x:c>
      <x:c r="E5339" s="59" t="n">
        <x:v>-20</x:v>
      </x:c>
      <x:c r="F5339" s="59" t="str">
        <x:v>S0</x:v>
      </x:c>
      <x:c r="G5339" s="59" t="n">
        <x:v>71</x:v>
      </x:c>
      <x:c r="H5339" s="59" t="n">
        <x:v>91</x:v>
      </x:c>
      <x:c r="I5339" s="59" t="n">
        <x:v>10</x:v>
      </x:c>
      <x:c r="J5339" s="60" t="n">
        <x:f>'参数'!$C$6</x:f>
        <x:v>1440</x:v>
      </x:c>
      <x:c r="K5339" s="60" t="n">
        <x:f>'参数'!$D$6</x:f>
        <x:v>360</x:v>
      </x:c>
      <x:c r="L5339" s="60" t="n">
        <x:f>H5339+I5339+J5339</x:f>
        <x:v>1541</x:v>
      </x:c>
      <x:c r="M5339" s="60" t="n">
        <x:f>L5339+K5339</x:f>
        <x:v>1901</x:v>
      </x:c>
      <x:c r="N5339" s="60" t="n">
        <x:f>'参数'!$B$10</x:f>
        <x:v>1</x:v>
      </x:c>
      <x:c r="O5339" s="60" t="n">
        <x:f>N5339*'参数'!$B$11</x:f>
        <x:v>2</x:v>
      </x:c>
      <x:c r="P5339" s="60" t="n">
        <x:f>N5339*'参数'!$B$12</x:f>
        <x:v>1</x:v>
      </x:c>
      <x:c r="Q5339" t="str">
        <x:f>C5339&amp;"d"</x:f>
        <x:v>C9d</x:v>
      </x:c>
      <x:c r="R5339" t="str">
        <x:f>C5339&amp;"p"</x:f>
        <x:v>C9p</x:v>
      </x:c>
      <x:c r="S5339" t="str">
        <x:f>IF(AND(L5339&gt;=H5339+I5339+J5339,M5339&gt;L5339,F5339&lt;&gt;""),"PASS","FAIL")</x:f>
        <x:v>PASS</x:v>
      </x:c>
      <x:c r="T5339" t="n">
        <x:v>5</x:v>
      </x:c>
      <x:c r="U5339" t="str">
        <x:v>pickup_after_delivery_completion_plus_usage_lag</x:v>
      </x:c>
    </x:row>
    <x:row r="5340">
      <x:c r="A5340" t="str">
        <x:v>Set1_12-2-1b</x:v>
      </x:c>
      <x:c r="B5340" t="str">
        <x:v>next_day</x:v>
      </x:c>
      <x:c r="C5340" t="str">
        <x:v>C10</x:v>
      </x:c>
      <x:c r="D5340" s="59" t="n">
        <x:v>-5</x:v>
      </x:c>
      <x:c r="E5340" s="59" t="n">
        <x:v>-2</x:v>
      </x:c>
      <x:c r="F5340" s="59" t="str">
        <x:v>S1</x:v>
      </x:c>
      <x:c r="G5340" s="59" t="n">
        <x:v>139</x:v>
      </x:c>
      <x:c r="H5340" s="59" t="n">
        <x:v>159</x:v>
      </x:c>
      <x:c r="I5340" s="59" t="n">
        <x:v>10</x:v>
      </x:c>
      <x:c r="J5340" s="60" t="n">
        <x:f>'参数'!$C$6</x:f>
        <x:v>1440</x:v>
      </x:c>
      <x:c r="K5340" s="60" t="n">
        <x:f>'参数'!$D$6</x:f>
        <x:v>360</x:v>
      </x:c>
      <x:c r="L5340" s="60" t="n">
        <x:f>H5340+I5340+J5340</x:f>
        <x:v>1609</x:v>
      </x:c>
      <x:c r="M5340" s="60" t="n">
        <x:f>L5340+K5340</x:f>
        <x:v>1969</x:v>
      </x:c>
      <x:c r="N5340" s="60" t="n">
        <x:f>'参数'!$B$10</x:f>
        <x:v>1</x:v>
      </x:c>
      <x:c r="O5340" s="60" t="n">
        <x:f>N5340*'参数'!$B$11</x:f>
        <x:v>2</x:v>
      </x:c>
      <x:c r="P5340" s="60" t="n">
        <x:f>N5340*'参数'!$B$12</x:f>
        <x:v>1</x:v>
      </x:c>
      <x:c r="Q5340" t="str">
        <x:f>C5340&amp;"d"</x:f>
        <x:v>C10d</x:v>
      </x:c>
      <x:c r="R5340" t="str">
        <x:f>C5340&amp;"p"</x:f>
        <x:v>C10p</x:v>
      </x:c>
      <x:c r="S5340" t="str">
        <x:f>IF(AND(L5340&gt;=H5340+I5340+J5340,M5340&gt;L5340,F5340&lt;&gt;""),"PASS","FAIL")</x:f>
        <x:v>PASS</x:v>
      </x:c>
      <x:c r="T5340" t="n">
        <x:v>5</x:v>
      </x:c>
      <x:c r="U5340" t="str">
        <x:v>pickup_after_delivery_completion_plus_usage_lag</x:v>
      </x:c>
    </x:row>
    <x:row r="5341">
      <x:c r="A5341" t="str">
        <x:v>Set1_12-2-1b</x:v>
      </x:c>
      <x:c r="B5341" t="str">
        <x:v>next_day</x:v>
      </x:c>
      <x:c r="C5341" t="str">
        <x:v>C11</x:v>
      </x:c>
      <x:c r="D5341" s="59" t="n">
        <x:v>-14</x:v>
      </x:c>
      <x:c r="E5341" s="59" t="n">
        <x:v>15</x:v>
      </x:c>
      <x:c r="F5341" s="59" t="str">
        <x:v>S1</x:v>
      </x:c>
      <x:c r="G5341" s="59" t="n">
        <x:v>236</x:v>
      </x:c>
      <x:c r="H5341" s="59" t="n">
        <x:v>256</x:v>
      </x:c>
      <x:c r="I5341" s="59" t="n">
        <x:v>10</x:v>
      </x:c>
      <x:c r="J5341" s="60" t="n">
        <x:f>'参数'!$C$6</x:f>
        <x:v>1440</x:v>
      </x:c>
      <x:c r="K5341" s="60" t="n">
        <x:f>'参数'!$D$6</x:f>
        <x:v>360</x:v>
      </x:c>
      <x:c r="L5341" s="60" t="n">
        <x:f>H5341+I5341+J5341</x:f>
        <x:v>1706</x:v>
      </x:c>
      <x:c r="M5341" s="60" t="n">
        <x:f>L5341+K5341</x:f>
        <x:v>2066</x:v>
      </x:c>
      <x:c r="N5341" s="60" t="n">
        <x:f>'参数'!$B$10</x:f>
        <x:v>1</x:v>
      </x:c>
      <x:c r="O5341" s="60" t="n">
        <x:f>N5341*'参数'!$B$11</x:f>
        <x:v>2</x:v>
      </x:c>
      <x:c r="P5341" s="60" t="n">
        <x:f>N5341*'参数'!$B$12</x:f>
        <x:v>1</x:v>
      </x:c>
      <x:c r="Q5341" t="str">
        <x:f>C5341&amp;"d"</x:f>
        <x:v>C11d</x:v>
      </x:c>
      <x:c r="R5341" t="str">
        <x:f>C5341&amp;"p"</x:f>
        <x:v>C11p</x:v>
      </x:c>
      <x:c r="S5341" t="str">
        <x:f>IF(AND(L5341&gt;=H5341+I5341+J5341,M5341&gt;L5341,F5341&lt;&gt;""),"PASS","FAIL")</x:f>
        <x:v>PASS</x:v>
      </x:c>
      <x:c r="T5341" t="n">
        <x:v>10</x:v>
      </x:c>
      <x:c r="U5341" t="str">
        <x:v>pickup_after_delivery_completion_plus_usage_lag</x:v>
      </x:c>
    </x:row>
    <x:row r="5342">
      <x:c r="A5342" t="str">
        <x:v>Set1_12-2-2</x:v>
      </x:c>
      <x:c r="B5342" t="str">
        <x:v>next_day</x:v>
      </x:c>
      <x:c r="C5342" t="str">
        <x:v>C0</x:v>
      </x:c>
      <x:c r="D5342" s="59" t="n">
        <x:v>0</x:v>
      </x:c>
      <x:c r="E5342" s="59" t="n">
        <x:v>9</x:v>
      </x:c>
      <x:c r="F5342" s="59" t="str">
        <x:v>S0</x:v>
      </x:c>
      <x:c r="G5342" s="59" t="n">
        <x:v>251</x:v>
      </x:c>
      <x:c r="H5342" s="59" t="n">
        <x:v>271</x:v>
      </x:c>
      <x:c r="I5342" s="59" t="n">
        <x:v>10</x:v>
      </x:c>
      <x:c r="J5342" s="60" t="n">
        <x:f>'参数'!$C$6</x:f>
        <x:v>1440</x:v>
      </x:c>
      <x:c r="K5342" s="60" t="n">
        <x:f>'参数'!$D$6</x:f>
        <x:v>360</x:v>
      </x:c>
      <x:c r="L5342" s="60" t="n">
        <x:f>H5342+I5342+J5342</x:f>
        <x:v>1721</x:v>
      </x:c>
      <x:c r="M5342" s="60" t="n">
        <x:f>L5342+K5342</x:f>
        <x:v>2081</x:v>
      </x:c>
      <x:c r="N5342" s="60" t="n">
        <x:f>'参数'!$B$10</x:f>
        <x:v>1</x:v>
      </x:c>
      <x:c r="O5342" s="60" t="n">
        <x:f>N5342*'参数'!$B$11</x:f>
        <x:v>2</x:v>
      </x:c>
      <x:c r="P5342" s="60" t="n">
        <x:f>N5342*'参数'!$B$12</x:f>
        <x:v>1</x:v>
      </x:c>
      <x:c r="Q5342" t="str">
        <x:f>C5342&amp;"d"</x:f>
        <x:v>C0d</x:v>
      </x:c>
      <x:c r="R5342" t="str">
        <x:f>C5342&amp;"p"</x:f>
        <x:v>C0p</x:v>
      </x:c>
      <x:c r="S5342" t="str">
        <x:f>IF(AND(L5342&gt;=H5342+I5342+J5342,M5342&gt;L5342,F5342&lt;&gt;""),"PASS","FAIL")</x:f>
        <x:v>PASS</x:v>
      </x:c>
      <x:c r="T5342" t="n">
        <x:v>10</x:v>
      </x:c>
      <x:c r="U5342" t="str">
        <x:v>pickup_after_delivery_completion_plus_usage_lag</x:v>
      </x:c>
    </x:row>
    <x:row r="5343">
      <x:c r="A5343" t="str">
        <x:v>Set1_12-2-2</x:v>
      </x:c>
      <x:c r="B5343" t="str">
        <x:v>next_day</x:v>
      </x:c>
      <x:c r="C5343" t="str">
        <x:v>C1</x:v>
      </x:c>
      <x:c r="D5343" s="59" t="n">
        <x:v>21</x:v>
      </x:c>
      <x:c r="E5343" s="59" t="n">
        <x:v>-9</x:v>
      </x:c>
      <x:c r="F5343" s="59" t="str">
        <x:v>S1</x:v>
      </x:c>
      <x:c r="G5343" s="59" t="n">
        <x:v>224</x:v>
      </x:c>
      <x:c r="H5343" s="59" t="n">
        <x:v>244</x:v>
      </x:c>
      <x:c r="I5343" s="59" t="n">
        <x:v>10</x:v>
      </x:c>
      <x:c r="J5343" s="60" t="n">
        <x:f>'参数'!$C$6</x:f>
        <x:v>1440</x:v>
      </x:c>
      <x:c r="K5343" s="60" t="n">
        <x:f>'参数'!$D$6</x:f>
        <x:v>360</x:v>
      </x:c>
      <x:c r="L5343" s="60" t="n">
        <x:f>H5343+I5343+J5343</x:f>
        <x:v>1694</x:v>
      </x:c>
      <x:c r="M5343" s="60" t="n">
        <x:f>L5343+K5343</x:f>
        <x:v>2054</x:v>
      </x:c>
      <x:c r="N5343" s="60" t="n">
        <x:f>'参数'!$B$10</x:f>
        <x:v>1</x:v>
      </x:c>
      <x:c r="O5343" s="60" t="n">
        <x:f>N5343*'参数'!$B$11</x:f>
        <x:v>2</x:v>
      </x:c>
      <x:c r="P5343" s="60" t="n">
        <x:f>N5343*'参数'!$B$12</x:f>
        <x:v>1</x:v>
      </x:c>
      <x:c r="Q5343" t="str">
        <x:f>C5343&amp;"d"</x:f>
        <x:v>C1d</x:v>
      </x:c>
      <x:c r="R5343" t="str">
        <x:f>C5343&amp;"p"</x:f>
        <x:v>C1p</x:v>
      </x:c>
      <x:c r="S5343" t="str">
        <x:f>IF(AND(L5343&gt;=H5343+I5343+J5343,M5343&gt;L5343,F5343&lt;&gt;""),"PASS","FAIL")</x:f>
        <x:v>PASS</x:v>
      </x:c>
      <x:c r="T5343" t="n">
        <x:v>5</x:v>
      </x:c>
      <x:c r="U5343" t="str">
        <x:v>pickup_after_delivery_completion_plus_usage_lag</x:v>
      </x:c>
    </x:row>
    <x:row r="5344">
      <x:c r="A5344" t="str">
        <x:v>Set1_12-2-2</x:v>
      </x:c>
      <x:c r="B5344" t="str">
        <x:v>next_day</x:v>
      </x:c>
      <x:c r="C5344" t="str">
        <x:v>C2</x:v>
      </x:c>
      <x:c r="D5344" s="59" t="n">
        <x:v>0</x:v>
      </x:c>
      <x:c r="E5344" s="59" t="n">
        <x:v>7</x:v>
      </x:c>
      <x:c r="F5344" s="59" t="str">
        <x:v>S0</x:v>
      </x:c>
      <x:c r="G5344" s="59" t="n">
        <x:v>200</x:v>
      </x:c>
      <x:c r="H5344" s="59" t="n">
        <x:v>220</x:v>
      </x:c>
      <x:c r="I5344" s="59" t="n">
        <x:v>10</x:v>
      </x:c>
      <x:c r="J5344" s="60" t="n">
        <x:f>'参数'!$C$6</x:f>
        <x:v>1440</x:v>
      </x:c>
      <x:c r="K5344" s="60" t="n">
        <x:f>'参数'!$D$6</x:f>
        <x:v>360</x:v>
      </x:c>
      <x:c r="L5344" s="60" t="n">
        <x:f>H5344+I5344+J5344</x:f>
        <x:v>1670</x:v>
      </x:c>
      <x:c r="M5344" s="60" t="n">
        <x:f>L5344+K5344</x:f>
        <x:v>2030</x:v>
      </x:c>
      <x:c r="N5344" s="60" t="n">
        <x:f>'参数'!$B$10</x:f>
        <x:v>1</x:v>
      </x:c>
      <x:c r="O5344" s="60" t="n">
        <x:f>N5344*'参数'!$B$11</x:f>
        <x:v>2</x:v>
      </x:c>
      <x:c r="P5344" s="60" t="n">
        <x:f>N5344*'参数'!$B$12</x:f>
        <x:v>1</x:v>
      </x:c>
      <x:c r="Q5344" t="str">
        <x:f>C5344&amp;"d"</x:f>
        <x:v>C2d</x:v>
      </x:c>
      <x:c r="R5344" t="str">
        <x:f>C5344&amp;"p"</x:f>
        <x:v>C2p</x:v>
      </x:c>
      <x:c r="S5344" t="str">
        <x:f>IF(AND(L5344&gt;=H5344+I5344+J5344,M5344&gt;L5344,F5344&lt;&gt;""),"PASS","FAIL")</x:f>
        <x:v>PASS</x:v>
      </x:c>
      <x:c r="T5344" t="n">
        <x:v>5</x:v>
      </x:c>
      <x:c r="U5344" t="str">
        <x:v>pickup_after_delivery_completion_plus_usage_lag</x:v>
      </x:c>
    </x:row>
    <x:row r="5345">
      <x:c r="A5345" t="str">
        <x:v>Set1_12-2-2</x:v>
      </x:c>
      <x:c r="B5345" t="str">
        <x:v>next_day</x:v>
      </x:c>
      <x:c r="C5345" t="str">
        <x:v>C3</x:v>
      </x:c>
      <x:c r="D5345" s="59" t="n">
        <x:v>-25</x:v>
      </x:c>
      <x:c r="E5345" s="59" t="n">
        <x:v>-2</x:v>
      </x:c>
      <x:c r="F5345" s="59" t="str">
        <x:v>S0</x:v>
      </x:c>
      <x:c r="G5345" s="59" t="n">
        <x:v>260</x:v>
      </x:c>
      <x:c r="H5345" s="59" t="n">
        <x:v>280</x:v>
      </x:c>
      <x:c r="I5345" s="59" t="n">
        <x:v>10</x:v>
      </x:c>
      <x:c r="J5345" s="60" t="n">
        <x:f>'参数'!$C$6</x:f>
        <x:v>1440</x:v>
      </x:c>
      <x:c r="K5345" s="60" t="n">
        <x:f>'参数'!$D$6</x:f>
        <x:v>360</x:v>
      </x:c>
      <x:c r="L5345" s="60" t="n">
        <x:f>H5345+I5345+J5345</x:f>
        <x:v>1730</x:v>
      </x:c>
      <x:c r="M5345" s="60" t="n">
        <x:f>L5345+K5345</x:f>
        <x:v>2090</x:v>
      </x:c>
      <x:c r="N5345" s="60" t="n">
        <x:f>'参数'!$B$10</x:f>
        <x:v>1</x:v>
      </x:c>
      <x:c r="O5345" s="60" t="n">
        <x:f>N5345*'参数'!$B$11</x:f>
        <x:v>2</x:v>
      </x:c>
      <x:c r="P5345" s="60" t="n">
        <x:f>N5345*'参数'!$B$12</x:f>
        <x:v>1</x:v>
      </x:c>
      <x:c r="Q5345" t="str">
        <x:f>C5345&amp;"d"</x:f>
        <x:v>C3d</x:v>
      </x:c>
      <x:c r="R5345" t="str">
        <x:f>C5345&amp;"p"</x:f>
        <x:v>C3p</x:v>
      </x:c>
      <x:c r="S5345" t="str">
        <x:f>IF(AND(L5345&gt;=H5345+I5345+J5345,M5345&gt;L5345,F5345&lt;&gt;""),"PASS","FAIL")</x:f>
        <x:v>PASS</x:v>
      </x:c>
      <x:c r="T5345" t="n">
        <x:v>5</x:v>
      </x:c>
      <x:c r="U5345" t="str">
        <x:v>pickup_after_delivery_completion_plus_usage_lag</x:v>
      </x:c>
    </x:row>
    <x:row r="5346">
      <x:c r="A5346" t="str">
        <x:v>Set1_12-2-2</x:v>
      </x:c>
      <x:c r="B5346" t="str">
        <x:v>next_day</x:v>
      </x:c>
      <x:c r="C5346" t="str">
        <x:v>C4</x:v>
      </x:c>
      <x:c r="D5346" s="59" t="n">
        <x:v>-8</x:v>
      </x:c>
      <x:c r="E5346" s="59" t="n">
        <x:v>15</x:v>
      </x:c>
      <x:c r="F5346" s="59" t="str">
        <x:v>S0</x:v>
      </x:c>
      <x:c r="G5346" s="59" t="n">
        <x:v>241</x:v>
      </x:c>
      <x:c r="H5346" s="59" t="n">
        <x:v>261</x:v>
      </x:c>
      <x:c r="I5346" s="59" t="n">
        <x:v>10</x:v>
      </x:c>
      <x:c r="J5346" s="60" t="n">
        <x:f>'参数'!$C$6</x:f>
        <x:v>1440</x:v>
      </x:c>
      <x:c r="K5346" s="60" t="n">
        <x:f>'参数'!$D$6</x:f>
        <x:v>360</x:v>
      </x:c>
      <x:c r="L5346" s="60" t="n">
        <x:f>H5346+I5346+J5346</x:f>
        <x:v>1711</x:v>
      </x:c>
      <x:c r="M5346" s="60" t="n">
        <x:f>L5346+K5346</x:f>
        <x:v>2071</x:v>
      </x:c>
      <x:c r="N5346" s="60" t="n">
        <x:f>'参数'!$B$10</x:f>
        <x:v>1</x:v>
      </x:c>
      <x:c r="O5346" s="60" t="n">
        <x:f>N5346*'参数'!$B$11</x:f>
        <x:v>2</x:v>
      </x:c>
      <x:c r="P5346" s="60" t="n">
        <x:f>N5346*'参数'!$B$12</x:f>
        <x:v>1</x:v>
      </x:c>
      <x:c r="Q5346" t="str">
        <x:f>C5346&amp;"d"</x:f>
        <x:v>C4d</x:v>
      </x:c>
      <x:c r="R5346" t="str">
        <x:f>C5346&amp;"p"</x:f>
        <x:v>C4p</x:v>
      </x:c>
      <x:c r="S5346" t="str">
        <x:f>IF(AND(L5346&gt;=H5346+I5346+J5346,M5346&gt;L5346,F5346&lt;&gt;""),"PASS","FAIL")</x:f>
        <x:v>PASS</x:v>
      </x:c>
      <x:c r="T5346" t="n">
        <x:v>5</x:v>
      </x:c>
      <x:c r="U5346" t="str">
        <x:v>pickup_after_delivery_completion_plus_usage_lag</x:v>
      </x:c>
    </x:row>
    <x:row r="5347">
      <x:c r="A5347" t="str">
        <x:v>Set1_12-2-2</x:v>
      </x:c>
      <x:c r="B5347" t="str">
        <x:v>next_day</x:v>
      </x:c>
      <x:c r="C5347" t="str">
        <x:v>C5</x:v>
      </x:c>
      <x:c r="D5347" s="59" t="n">
        <x:v>-1</x:v>
      </x:c>
      <x:c r="E5347" s="59" t="n">
        <x:v>-6</x:v>
      </x:c>
      <x:c r="F5347" s="59" t="str">
        <x:v>S0</x:v>
      </x:c>
      <x:c r="G5347" s="59" t="n">
        <x:v>150</x:v>
      </x:c>
      <x:c r="H5347" s="59" t="n">
        <x:v>170</x:v>
      </x:c>
      <x:c r="I5347" s="59" t="n">
        <x:v>10</x:v>
      </x:c>
      <x:c r="J5347" s="60" t="n">
        <x:f>'参数'!$C$6</x:f>
        <x:v>1440</x:v>
      </x:c>
      <x:c r="K5347" s="60" t="n">
        <x:f>'参数'!$D$6</x:f>
        <x:v>360</x:v>
      </x:c>
      <x:c r="L5347" s="60" t="n">
        <x:f>H5347+I5347+J5347</x:f>
        <x:v>1620</x:v>
      </x:c>
      <x:c r="M5347" s="60" t="n">
        <x:f>L5347+K5347</x:f>
        <x:v>1980</x:v>
      </x:c>
      <x:c r="N5347" s="60" t="n">
        <x:f>'参数'!$B$10</x:f>
        <x:v>1</x:v>
      </x:c>
      <x:c r="O5347" s="60" t="n">
        <x:f>N5347*'参数'!$B$11</x:f>
        <x:v>2</x:v>
      </x:c>
      <x:c r="P5347" s="60" t="n">
        <x:f>N5347*'参数'!$B$12</x:f>
        <x:v>1</x:v>
      </x:c>
      <x:c r="Q5347" t="str">
        <x:f>C5347&amp;"d"</x:f>
        <x:v>C5d</x:v>
      </x:c>
      <x:c r="R5347" t="str">
        <x:f>C5347&amp;"p"</x:f>
        <x:v>C5p</x:v>
      </x:c>
      <x:c r="S5347" t="str">
        <x:f>IF(AND(L5347&gt;=H5347+I5347+J5347,M5347&gt;L5347,F5347&lt;&gt;""),"PASS","FAIL")</x:f>
        <x:v>PASS</x:v>
      </x:c>
      <x:c r="T5347" t="n">
        <x:v>5</x:v>
      </x:c>
      <x:c r="U5347" t="str">
        <x:v>pickup_after_delivery_completion_plus_usage_lag</x:v>
      </x:c>
    </x:row>
    <x:row r="5348">
      <x:c r="A5348" t="str">
        <x:v>Set1_12-2-2</x:v>
      </x:c>
      <x:c r="B5348" t="str">
        <x:v>next_day</x:v>
      </x:c>
      <x:c r="C5348" t="str">
        <x:v>C6</x:v>
      </x:c>
      <x:c r="D5348" s="59" t="n">
        <x:v>-3</x:v>
      </x:c>
      <x:c r="E5348" s="59" t="n">
        <x:v>26</x:v>
      </x:c>
      <x:c r="F5348" s="59" t="str">
        <x:v>S0</x:v>
      </x:c>
      <x:c r="G5348" s="59" t="n">
        <x:v>81</x:v>
      </x:c>
      <x:c r="H5348" s="59" t="n">
        <x:v>101</x:v>
      </x:c>
      <x:c r="I5348" s="59" t="n">
        <x:v>10</x:v>
      </x:c>
      <x:c r="J5348" s="60" t="n">
        <x:f>'参数'!$C$6</x:f>
        <x:v>1440</x:v>
      </x:c>
      <x:c r="K5348" s="60" t="n">
        <x:f>'参数'!$D$6</x:f>
        <x:v>360</x:v>
      </x:c>
      <x:c r="L5348" s="60" t="n">
        <x:f>H5348+I5348+J5348</x:f>
        <x:v>1551</x:v>
      </x:c>
      <x:c r="M5348" s="60" t="n">
        <x:f>L5348+K5348</x:f>
        <x:v>1911</x:v>
      </x:c>
      <x:c r="N5348" s="60" t="n">
        <x:f>'参数'!$B$10</x:f>
        <x:v>1</x:v>
      </x:c>
      <x:c r="O5348" s="60" t="n">
        <x:f>N5348*'参数'!$B$11</x:f>
        <x:v>2</x:v>
      </x:c>
      <x:c r="P5348" s="60" t="n">
        <x:f>N5348*'参数'!$B$12</x:f>
        <x:v>1</x:v>
      </x:c>
      <x:c r="Q5348" t="str">
        <x:f>C5348&amp;"d"</x:f>
        <x:v>C6d</x:v>
      </x:c>
      <x:c r="R5348" t="str">
        <x:f>C5348&amp;"p"</x:f>
        <x:v>C6p</x:v>
      </x:c>
      <x:c r="S5348" t="str">
        <x:f>IF(AND(L5348&gt;=H5348+I5348+J5348,M5348&gt;L5348,F5348&lt;&gt;""),"PASS","FAIL")</x:f>
        <x:v>PASS</x:v>
      </x:c>
      <x:c r="T5348" t="n">
        <x:v>10</x:v>
      </x:c>
      <x:c r="U5348" t="str">
        <x:v>pickup_after_delivery_completion_plus_usage_lag</x:v>
      </x:c>
    </x:row>
    <x:row r="5349">
      <x:c r="A5349" t="str">
        <x:v>Set1_12-2-2</x:v>
      </x:c>
      <x:c r="B5349" t="str">
        <x:v>next_day</x:v>
      </x:c>
      <x:c r="C5349" t="str">
        <x:v>C7</x:v>
      </x:c>
      <x:c r="D5349" s="59" t="n">
        <x:v>24</x:v>
      </x:c>
      <x:c r="E5349" s="59" t="n">
        <x:v>0</x:v>
      </x:c>
      <x:c r="F5349" s="59" t="str">
        <x:v>S0</x:v>
      </x:c>
      <x:c r="G5349" s="59" t="n">
        <x:v>55</x:v>
      </x:c>
      <x:c r="H5349" s="59" t="n">
        <x:v>75</x:v>
      </x:c>
      <x:c r="I5349" s="59" t="n">
        <x:v>10</x:v>
      </x:c>
      <x:c r="J5349" s="60" t="n">
        <x:f>'参数'!$C$6</x:f>
        <x:v>1440</x:v>
      </x:c>
      <x:c r="K5349" s="60" t="n">
        <x:f>'参数'!$D$6</x:f>
        <x:v>360</x:v>
      </x:c>
      <x:c r="L5349" s="60" t="n">
        <x:f>H5349+I5349+J5349</x:f>
        <x:v>1525</x:v>
      </x:c>
      <x:c r="M5349" s="60" t="n">
        <x:f>L5349+K5349</x:f>
        <x:v>1885</x:v>
      </x:c>
      <x:c r="N5349" s="60" t="n">
        <x:f>'参数'!$B$10</x:f>
        <x:v>1</x:v>
      </x:c>
      <x:c r="O5349" s="60" t="n">
        <x:f>N5349*'参数'!$B$11</x:f>
        <x:v>2</x:v>
      </x:c>
      <x:c r="P5349" s="60" t="n">
        <x:f>N5349*'参数'!$B$12</x:f>
        <x:v>1</x:v>
      </x:c>
      <x:c r="Q5349" t="str">
        <x:f>C5349&amp;"d"</x:f>
        <x:v>C7d</x:v>
      </x:c>
      <x:c r="R5349" t="str">
        <x:f>C5349&amp;"p"</x:f>
        <x:v>C7p</x:v>
      </x:c>
      <x:c r="S5349" t="str">
        <x:f>IF(AND(L5349&gt;=H5349+I5349+J5349,M5349&gt;L5349,F5349&lt;&gt;""),"PASS","FAIL")</x:f>
        <x:v>PASS</x:v>
      </x:c>
      <x:c r="T5349" t="n">
        <x:v>10</x:v>
      </x:c>
      <x:c r="U5349" t="str">
        <x:v>pickup_after_delivery_completion_plus_usage_lag</x:v>
      </x:c>
    </x:row>
    <x:row r="5350">
      <x:c r="A5350" t="str">
        <x:v>Set1_12-2-2</x:v>
      </x:c>
      <x:c r="B5350" t="str">
        <x:v>next_day</x:v>
      </x:c>
      <x:c r="C5350" t="str">
        <x:v>C8</x:v>
      </x:c>
      <x:c r="D5350" s="59" t="n">
        <x:v>1</x:v>
      </x:c>
      <x:c r="E5350" s="59" t="n">
        <x:v>0</x:v>
      </x:c>
      <x:c r="F5350" s="59" t="str">
        <x:v>S0</x:v>
      </x:c>
      <x:c r="G5350" s="59" t="n">
        <x:v>226</x:v>
      </x:c>
      <x:c r="H5350" s="59" t="n">
        <x:v>246</x:v>
      </x:c>
      <x:c r="I5350" s="59" t="n">
        <x:v>10</x:v>
      </x:c>
      <x:c r="J5350" s="60" t="n">
        <x:f>'参数'!$C$6</x:f>
        <x:v>1440</x:v>
      </x:c>
      <x:c r="K5350" s="60" t="n">
        <x:f>'参数'!$D$6</x:f>
        <x:v>360</x:v>
      </x:c>
      <x:c r="L5350" s="60" t="n">
        <x:f>H5350+I5350+J5350</x:f>
        <x:v>1696</x:v>
      </x:c>
      <x:c r="M5350" s="60" t="n">
        <x:f>L5350+K5350</x:f>
        <x:v>2056</x:v>
      </x:c>
      <x:c r="N5350" s="60" t="n">
        <x:f>'参数'!$B$10</x:f>
        <x:v>1</x:v>
      </x:c>
      <x:c r="O5350" s="60" t="n">
        <x:f>N5350*'参数'!$B$11</x:f>
        <x:v>2</x:v>
      </x:c>
      <x:c r="P5350" s="60" t="n">
        <x:f>N5350*'参数'!$B$12</x:f>
        <x:v>1</x:v>
      </x:c>
      <x:c r="Q5350" t="str">
        <x:f>C5350&amp;"d"</x:f>
        <x:v>C8d</x:v>
      </x:c>
      <x:c r="R5350" t="str">
        <x:f>C5350&amp;"p"</x:f>
        <x:v>C8p</x:v>
      </x:c>
      <x:c r="S5350" t="str">
        <x:f>IF(AND(L5350&gt;=H5350+I5350+J5350,M5350&gt;L5350,F5350&lt;&gt;""),"PASS","FAIL")</x:f>
        <x:v>PASS</x:v>
      </x:c>
      <x:c r="T5350" t="n">
        <x:v>5</x:v>
      </x:c>
      <x:c r="U5350" t="str">
        <x:v>pickup_after_delivery_completion_plus_usage_lag</x:v>
      </x:c>
    </x:row>
    <x:row r="5351">
      <x:c r="A5351" t="str">
        <x:v>Set1_12-2-2</x:v>
      </x:c>
      <x:c r="B5351" t="str">
        <x:v>next_day</x:v>
      </x:c>
      <x:c r="C5351" t="str">
        <x:v>C9</x:v>
      </x:c>
      <x:c r="D5351" s="59" t="n">
        <x:v>0</x:v>
      </x:c>
      <x:c r="E5351" s="59" t="n">
        <x:v>0</x:v>
      </x:c>
      <x:c r="F5351" s="59" t="str">
        <x:v>S0</x:v>
      </x:c>
      <x:c r="G5351" s="59" t="n">
        <x:v>68</x:v>
      </x:c>
      <x:c r="H5351" s="59" t="n">
        <x:v>88</x:v>
      </x:c>
      <x:c r="I5351" s="59" t="n">
        <x:v>10</x:v>
      </x:c>
      <x:c r="J5351" s="60" t="n">
        <x:f>'参数'!$C$6</x:f>
        <x:v>1440</x:v>
      </x:c>
      <x:c r="K5351" s="60" t="n">
        <x:f>'参数'!$D$6</x:f>
        <x:v>360</x:v>
      </x:c>
      <x:c r="L5351" s="60" t="n">
        <x:f>H5351+I5351+J5351</x:f>
        <x:v>1538</x:v>
      </x:c>
      <x:c r="M5351" s="60" t="n">
        <x:f>L5351+K5351</x:f>
        <x:v>1898</x:v>
      </x:c>
      <x:c r="N5351" s="60" t="n">
        <x:f>'参数'!$B$10</x:f>
        <x:v>1</x:v>
      </x:c>
      <x:c r="O5351" s="60" t="n">
        <x:f>N5351*'参数'!$B$11</x:f>
        <x:v>2</x:v>
      </x:c>
      <x:c r="P5351" s="60" t="n">
        <x:f>N5351*'参数'!$B$12</x:f>
        <x:v>1</x:v>
      </x:c>
      <x:c r="Q5351" t="str">
        <x:f>C5351&amp;"d"</x:f>
        <x:v>C9d</x:v>
      </x:c>
      <x:c r="R5351" t="str">
        <x:f>C5351&amp;"p"</x:f>
        <x:v>C9p</x:v>
      </x:c>
      <x:c r="S5351" t="str">
        <x:f>IF(AND(L5351&gt;=H5351+I5351+J5351,M5351&gt;L5351,F5351&lt;&gt;""),"PASS","FAIL")</x:f>
        <x:v>PASS</x:v>
      </x:c>
      <x:c r="T5351" t="n">
        <x:v>10</x:v>
      </x:c>
      <x:c r="U5351" t="str">
        <x:v>pickup_after_delivery_completion_plus_usage_lag</x:v>
      </x:c>
    </x:row>
    <x:row r="5352">
      <x:c r="A5352" t="str">
        <x:v>Set1_12-2-2</x:v>
      </x:c>
      <x:c r="B5352" t="str">
        <x:v>next_day</x:v>
      </x:c>
      <x:c r="C5352" t="str">
        <x:v>C10</x:v>
      </x:c>
      <x:c r="D5352" s="59" t="n">
        <x:v>-4</x:v>
      </x:c>
      <x:c r="E5352" s="59" t="n">
        <x:v>-20</x:v>
      </x:c>
      <x:c r="F5352" s="59" t="str">
        <x:v>S0</x:v>
      </x:c>
      <x:c r="G5352" s="59" t="n">
        <x:v>233</x:v>
      </x:c>
      <x:c r="H5352" s="59" t="n">
        <x:v>253</x:v>
      </x:c>
      <x:c r="I5352" s="59" t="n">
        <x:v>10</x:v>
      </x:c>
      <x:c r="J5352" s="60" t="n">
        <x:f>'参数'!$C$6</x:f>
        <x:v>1440</x:v>
      </x:c>
      <x:c r="K5352" s="60" t="n">
        <x:f>'参数'!$D$6</x:f>
        <x:v>360</x:v>
      </x:c>
      <x:c r="L5352" s="60" t="n">
        <x:f>H5352+I5352+J5352</x:f>
        <x:v>1703</x:v>
      </x:c>
      <x:c r="M5352" s="60" t="n">
        <x:f>L5352+K5352</x:f>
        <x:v>2063</x:v>
      </x:c>
      <x:c r="N5352" s="60" t="n">
        <x:f>'参数'!$B$10</x:f>
        <x:v>1</x:v>
      </x:c>
      <x:c r="O5352" s="60" t="n">
        <x:f>N5352*'参数'!$B$11</x:f>
        <x:v>2</x:v>
      </x:c>
      <x:c r="P5352" s="60" t="n">
        <x:f>N5352*'参数'!$B$12</x:f>
        <x:v>1</x:v>
      </x:c>
      <x:c r="Q5352" t="str">
        <x:f>C5352&amp;"d"</x:f>
        <x:v>C10d</x:v>
      </x:c>
      <x:c r="R5352" t="str">
        <x:f>C5352&amp;"p"</x:f>
        <x:v>C10p</x:v>
      </x:c>
      <x:c r="S5352" t="str">
        <x:f>IF(AND(L5352&gt;=H5352+I5352+J5352,M5352&gt;L5352,F5352&lt;&gt;""),"PASS","FAIL")</x:f>
        <x:v>PASS</x:v>
      </x:c>
      <x:c r="T5352" t="n">
        <x:v>10</x:v>
      </x:c>
      <x:c r="U5352" t="str">
        <x:v>pickup_after_delivery_completion_plus_usage_lag</x:v>
      </x:c>
    </x:row>
    <x:row r="5353">
      <x:c r="A5353" t="str">
        <x:v>Set1_12-2-2</x:v>
      </x:c>
      <x:c r="B5353" t="str">
        <x:v>next_day</x:v>
      </x:c>
      <x:c r="C5353" t="str">
        <x:v>C11</x:v>
      </x:c>
      <x:c r="D5353" s="59" t="n">
        <x:v>-3</x:v>
      </x:c>
      <x:c r="E5353" s="59" t="n">
        <x:v>2</x:v>
      </x:c>
      <x:c r="F5353" s="59" t="str">
        <x:v>S0</x:v>
      </x:c>
      <x:c r="G5353" s="59" t="n">
        <x:v>54</x:v>
      </x:c>
      <x:c r="H5353" s="59" t="n">
        <x:v>74</x:v>
      </x:c>
      <x:c r="I5353" s="59" t="n">
        <x:v>10</x:v>
      </x:c>
      <x:c r="J5353" s="60" t="n">
        <x:f>'参数'!$C$6</x:f>
        <x:v>1440</x:v>
      </x:c>
      <x:c r="K5353" s="60" t="n">
        <x:f>'参数'!$D$6</x:f>
        <x:v>360</x:v>
      </x:c>
      <x:c r="L5353" s="60" t="n">
        <x:f>H5353+I5353+J5353</x:f>
        <x:v>1524</x:v>
      </x:c>
      <x:c r="M5353" s="60" t="n">
        <x:f>L5353+K5353</x:f>
        <x:v>1884</x:v>
      </x:c>
      <x:c r="N5353" s="60" t="n">
        <x:f>'参数'!$B$10</x:f>
        <x:v>1</x:v>
      </x:c>
      <x:c r="O5353" s="60" t="n">
        <x:f>N5353*'参数'!$B$11</x:f>
        <x:v>2</x:v>
      </x:c>
      <x:c r="P5353" s="60" t="n">
        <x:f>N5353*'参数'!$B$12</x:f>
        <x:v>1</x:v>
      </x:c>
      <x:c r="Q5353" t="str">
        <x:f>C5353&amp;"d"</x:f>
        <x:v>C11d</x:v>
      </x:c>
      <x:c r="R5353" t="str">
        <x:f>C5353&amp;"p"</x:f>
        <x:v>C11p</x:v>
      </x:c>
      <x:c r="S5353" t="str">
        <x:f>IF(AND(L5353&gt;=H5353+I5353+J5353,M5353&gt;L5353,F5353&lt;&gt;""),"PASS","FAIL")</x:f>
        <x:v>PASS</x:v>
      </x:c>
      <x:c r="T5353" t="n">
        <x:v>5</x:v>
      </x:c>
      <x:c r="U5353" t="str">
        <x:v>pickup_after_delivery_completion_plus_usage_lag</x:v>
      </x:c>
    </x:row>
    <x:row r="5354">
      <x:c r="A5354" t="str">
        <x:v>Set1_12-2-2b</x:v>
      </x:c>
      <x:c r="B5354" t="str">
        <x:v>next_day</x:v>
      </x:c>
      <x:c r="C5354" t="str">
        <x:v>C0</x:v>
      </x:c>
      <x:c r="D5354" s="59" t="n">
        <x:v>-16</x:v>
      </x:c>
      <x:c r="E5354" s="59" t="n">
        <x:v>2</x:v>
      </x:c>
      <x:c r="F5354" s="59" t="str">
        <x:v>S1</x:v>
      </x:c>
      <x:c r="G5354" s="59" t="n">
        <x:v>92</x:v>
      </x:c>
      <x:c r="H5354" s="59" t="n">
        <x:v>112</x:v>
      </x:c>
      <x:c r="I5354" s="59" t="n">
        <x:v>10</x:v>
      </x:c>
      <x:c r="J5354" s="60" t="n">
        <x:f>'参数'!$C$6</x:f>
        <x:v>1440</x:v>
      </x:c>
      <x:c r="K5354" s="60" t="n">
        <x:f>'参数'!$D$6</x:f>
        <x:v>360</x:v>
      </x:c>
      <x:c r="L5354" s="60" t="n">
        <x:f>H5354+I5354+J5354</x:f>
        <x:v>1562</x:v>
      </x:c>
      <x:c r="M5354" s="60" t="n">
        <x:f>L5354+K5354</x:f>
        <x:v>1922</x:v>
      </x:c>
      <x:c r="N5354" s="60" t="n">
        <x:f>'参数'!$B$10</x:f>
        <x:v>1</x:v>
      </x:c>
      <x:c r="O5354" s="60" t="n">
        <x:f>N5354*'参数'!$B$11</x:f>
        <x:v>2</x:v>
      </x:c>
      <x:c r="P5354" s="60" t="n">
        <x:f>N5354*'参数'!$B$12</x:f>
        <x:v>1</x:v>
      </x:c>
      <x:c r="Q5354" t="str">
        <x:f>C5354&amp;"d"</x:f>
        <x:v>C0d</x:v>
      </x:c>
      <x:c r="R5354" t="str">
        <x:f>C5354&amp;"p"</x:f>
        <x:v>C0p</x:v>
      </x:c>
      <x:c r="S5354" t="str">
        <x:f>IF(AND(L5354&gt;=H5354+I5354+J5354,M5354&gt;L5354,F5354&lt;&gt;""),"PASS","FAIL")</x:f>
        <x:v>PASS</x:v>
      </x:c>
      <x:c r="T5354" t="n">
        <x:v>10</x:v>
      </x:c>
      <x:c r="U5354" t="str">
        <x:v>pickup_after_delivery_completion_plus_usage_lag</x:v>
      </x:c>
    </x:row>
    <x:row r="5355">
      <x:c r="A5355" t="str">
        <x:v>Set1_12-2-2b</x:v>
      </x:c>
      <x:c r="B5355" t="str">
        <x:v>next_day</x:v>
      </x:c>
      <x:c r="C5355" t="str">
        <x:v>C1</x:v>
      </x:c>
      <x:c r="D5355" s="59" t="n">
        <x:v>2</x:v>
      </x:c>
      <x:c r="E5355" s="59" t="n">
        <x:v>-7</x:v>
      </x:c>
      <x:c r="F5355" s="59" t="str">
        <x:v>S0</x:v>
      </x:c>
      <x:c r="G5355" s="59" t="n">
        <x:v>243</x:v>
      </x:c>
      <x:c r="H5355" s="59" t="n">
        <x:v>263</x:v>
      </x:c>
      <x:c r="I5355" s="59" t="n">
        <x:v>10</x:v>
      </x:c>
      <x:c r="J5355" s="60" t="n">
        <x:f>'参数'!$C$6</x:f>
        <x:v>1440</x:v>
      </x:c>
      <x:c r="K5355" s="60" t="n">
        <x:f>'参数'!$D$6</x:f>
        <x:v>360</x:v>
      </x:c>
      <x:c r="L5355" s="60" t="n">
        <x:f>H5355+I5355+J5355</x:f>
        <x:v>1713</x:v>
      </x:c>
      <x:c r="M5355" s="60" t="n">
        <x:f>L5355+K5355</x:f>
        <x:v>2073</x:v>
      </x:c>
      <x:c r="N5355" s="60" t="n">
        <x:f>'参数'!$B$10</x:f>
        <x:v>1</x:v>
      </x:c>
      <x:c r="O5355" s="60" t="n">
        <x:f>N5355*'参数'!$B$11</x:f>
        <x:v>2</x:v>
      </x:c>
      <x:c r="P5355" s="60" t="n">
        <x:f>N5355*'参数'!$B$12</x:f>
        <x:v>1</x:v>
      </x:c>
      <x:c r="Q5355" t="str">
        <x:f>C5355&amp;"d"</x:f>
        <x:v>C1d</x:v>
      </x:c>
      <x:c r="R5355" t="str">
        <x:f>C5355&amp;"p"</x:f>
        <x:v>C1p</x:v>
      </x:c>
      <x:c r="S5355" t="str">
        <x:f>IF(AND(L5355&gt;=H5355+I5355+J5355,M5355&gt;L5355,F5355&lt;&gt;""),"PASS","FAIL")</x:f>
        <x:v>PASS</x:v>
      </x:c>
      <x:c r="T5355" t="n">
        <x:v>5</x:v>
      </x:c>
      <x:c r="U5355" t="str">
        <x:v>pickup_after_delivery_completion_plus_usage_lag</x:v>
      </x:c>
    </x:row>
    <x:row r="5356">
      <x:c r="A5356" t="str">
        <x:v>Set1_12-2-2b</x:v>
      </x:c>
      <x:c r="B5356" t="str">
        <x:v>next_day</x:v>
      </x:c>
      <x:c r="C5356" t="str">
        <x:v>C2</x:v>
      </x:c>
      <x:c r="D5356" s="59" t="n">
        <x:v>-18</x:v>
      </x:c>
      <x:c r="E5356" s="59" t="n">
        <x:v>24</x:v>
      </x:c>
      <x:c r="F5356" s="59" t="str">
        <x:v>S1</x:v>
      </x:c>
      <x:c r="G5356" s="59" t="n">
        <x:v>125</x:v>
      </x:c>
      <x:c r="H5356" s="59" t="n">
        <x:v>145</x:v>
      </x:c>
      <x:c r="I5356" s="59" t="n">
        <x:v>10</x:v>
      </x:c>
      <x:c r="J5356" s="60" t="n">
        <x:f>'参数'!$C$6</x:f>
        <x:v>1440</x:v>
      </x:c>
      <x:c r="K5356" s="60" t="n">
        <x:f>'参数'!$D$6</x:f>
        <x:v>360</x:v>
      </x:c>
      <x:c r="L5356" s="60" t="n">
        <x:f>H5356+I5356+J5356</x:f>
        <x:v>1595</x:v>
      </x:c>
      <x:c r="M5356" s="60" t="n">
        <x:f>L5356+K5356</x:f>
        <x:v>1955</x:v>
      </x:c>
      <x:c r="N5356" s="60" t="n">
        <x:f>'参数'!$B$10</x:f>
        <x:v>1</x:v>
      </x:c>
      <x:c r="O5356" s="60" t="n">
        <x:f>N5356*'参数'!$B$11</x:f>
        <x:v>2</x:v>
      </x:c>
      <x:c r="P5356" s="60" t="n">
        <x:f>N5356*'参数'!$B$12</x:f>
        <x:v>1</x:v>
      </x:c>
      <x:c r="Q5356" t="str">
        <x:f>C5356&amp;"d"</x:f>
        <x:v>C2d</x:v>
      </x:c>
      <x:c r="R5356" t="str">
        <x:f>C5356&amp;"p"</x:f>
        <x:v>C2p</x:v>
      </x:c>
      <x:c r="S5356" t="str">
        <x:f>IF(AND(L5356&gt;=H5356+I5356+J5356,M5356&gt;L5356,F5356&lt;&gt;""),"PASS","FAIL")</x:f>
        <x:v>PASS</x:v>
      </x:c>
      <x:c r="T5356" t="n">
        <x:v>10</x:v>
      </x:c>
      <x:c r="U5356" t="str">
        <x:v>pickup_after_delivery_completion_plus_usage_lag</x:v>
      </x:c>
    </x:row>
    <x:row r="5357">
      <x:c r="A5357" t="str">
        <x:v>Set1_12-2-2b</x:v>
      </x:c>
      <x:c r="B5357" t="str">
        <x:v>next_day</x:v>
      </x:c>
      <x:c r="C5357" t="str">
        <x:v>C3</x:v>
      </x:c>
      <x:c r="D5357" s="59" t="n">
        <x:v>15</x:v>
      </x:c>
      <x:c r="E5357" s="59" t="n">
        <x:v>-4</x:v>
      </x:c>
      <x:c r="F5357" s="59" t="str">
        <x:v>S0</x:v>
      </x:c>
      <x:c r="G5357" s="59" t="n">
        <x:v>58</x:v>
      </x:c>
      <x:c r="H5357" s="59" t="n">
        <x:v>78</x:v>
      </x:c>
      <x:c r="I5357" s="59" t="n">
        <x:v>10</x:v>
      </x:c>
      <x:c r="J5357" s="60" t="n">
        <x:f>'参数'!$C$6</x:f>
        <x:v>1440</x:v>
      </x:c>
      <x:c r="K5357" s="60" t="n">
        <x:f>'参数'!$D$6</x:f>
        <x:v>360</x:v>
      </x:c>
      <x:c r="L5357" s="60" t="n">
        <x:f>H5357+I5357+J5357</x:f>
        <x:v>1528</x:v>
      </x:c>
      <x:c r="M5357" s="60" t="n">
        <x:f>L5357+K5357</x:f>
        <x:v>1888</x:v>
      </x:c>
      <x:c r="N5357" s="60" t="n">
        <x:f>'参数'!$B$10</x:f>
        <x:v>1</x:v>
      </x:c>
      <x:c r="O5357" s="60" t="n">
        <x:f>N5357*'参数'!$B$11</x:f>
        <x:v>2</x:v>
      </x:c>
      <x:c r="P5357" s="60" t="n">
        <x:f>N5357*'参数'!$B$12</x:f>
        <x:v>1</x:v>
      </x:c>
      <x:c r="Q5357" t="str">
        <x:f>C5357&amp;"d"</x:f>
        <x:v>C3d</x:v>
      </x:c>
      <x:c r="R5357" t="str">
        <x:f>C5357&amp;"p"</x:f>
        <x:v>C3p</x:v>
      </x:c>
      <x:c r="S5357" t="str">
        <x:f>IF(AND(L5357&gt;=H5357+I5357+J5357,M5357&gt;L5357,F5357&lt;&gt;""),"PASS","FAIL")</x:f>
        <x:v>PASS</x:v>
      </x:c>
      <x:c r="T5357" t="n">
        <x:v>5</x:v>
      </x:c>
      <x:c r="U5357" t="str">
        <x:v>pickup_after_delivery_completion_plus_usage_lag</x:v>
      </x:c>
    </x:row>
    <x:row r="5358">
      <x:c r="A5358" t="str">
        <x:v>Set1_12-2-2b</x:v>
      </x:c>
      <x:c r="B5358" t="str">
        <x:v>next_day</x:v>
      </x:c>
      <x:c r="C5358" t="str">
        <x:v>C4</x:v>
      </x:c>
      <x:c r="D5358" s="59" t="n">
        <x:v>-10</x:v>
      </x:c>
      <x:c r="E5358" s="59" t="n">
        <x:v>-16</x:v>
      </x:c>
      <x:c r="F5358" s="59" t="str">
        <x:v>S1</x:v>
      </x:c>
      <x:c r="G5358" s="59" t="n">
        <x:v>109</x:v>
      </x:c>
      <x:c r="H5358" s="59" t="n">
        <x:v>129</x:v>
      </x:c>
      <x:c r="I5358" s="59" t="n">
        <x:v>10</x:v>
      </x:c>
      <x:c r="J5358" s="60" t="n">
        <x:f>'参数'!$C$6</x:f>
        <x:v>1440</x:v>
      </x:c>
      <x:c r="K5358" s="60" t="n">
        <x:f>'参数'!$D$6</x:f>
        <x:v>360</x:v>
      </x:c>
      <x:c r="L5358" s="60" t="n">
        <x:f>H5358+I5358+J5358</x:f>
        <x:v>1579</x:v>
      </x:c>
      <x:c r="M5358" s="60" t="n">
        <x:f>L5358+K5358</x:f>
        <x:v>1939</x:v>
      </x:c>
      <x:c r="N5358" s="60" t="n">
        <x:f>'参数'!$B$10</x:f>
        <x:v>1</x:v>
      </x:c>
      <x:c r="O5358" s="60" t="n">
        <x:f>N5358*'参数'!$B$11</x:f>
        <x:v>2</x:v>
      </x:c>
      <x:c r="P5358" s="60" t="n">
        <x:f>N5358*'参数'!$B$12</x:f>
        <x:v>1</x:v>
      </x:c>
      <x:c r="Q5358" t="str">
        <x:f>C5358&amp;"d"</x:f>
        <x:v>C4d</x:v>
      </x:c>
      <x:c r="R5358" t="str">
        <x:f>C5358&amp;"p"</x:f>
        <x:v>C4p</x:v>
      </x:c>
      <x:c r="S5358" t="str">
        <x:f>IF(AND(L5358&gt;=H5358+I5358+J5358,M5358&gt;L5358,F5358&lt;&gt;""),"PASS","FAIL")</x:f>
        <x:v>PASS</x:v>
      </x:c>
      <x:c r="T5358" t="n">
        <x:v>10</x:v>
      </x:c>
      <x:c r="U5358" t="str">
        <x:v>pickup_after_delivery_completion_plus_usage_lag</x:v>
      </x:c>
    </x:row>
    <x:row r="5359">
      <x:c r="A5359" t="str">
        <x:v>Set1_12-2-2b</x:v>
      </x:c>
      <x:c r="B5359" t="str">
        <x:v>next_day</x:v>
      </x:c>
      <x:c r="C5359" t="str">
        <x:v>C5</x:v>
      </x:c>
      <x:c r="D5359" s="59" t="n">
        <x:v>5</x:v>
      </x:c>
      <x:c r="E5359" s="59" t="n">
        <x:v>-16</x:v>
      </x:c>
      <x:c r="F5359" s="59" t="str">
        <x:v>S1</x:v>
      </x:c>
      <x:c r="G5359" s="59" t="n">
        <x:v>230</x:v>
      </x:c>
      <x:c r="H5359" s="59" t="n">
        <x:v>250</x:v>
      </x:c>
      <x:c r="I5359" s="59" t="n">
        <x:v>10</x:v>
      </x:c>
      <x:c r="J5359" s="60" t="n">
        <x:f>'参数'!$C$6</x:f>
        <x:v>1440</x:v>
      </x:c>
      <x:c r="K5359" s="60" t="n">
        <x:f>'参数'!$D$6</x:f>
        <x:v>360</x:v>
      </x:c>
      <x:c r="L5359" s="60" t="n">
        <x:f>H5359+I5359+J5359</x:f>
        <x:v>1700</x:v>
      </x:c>
      <x:c r="M5359" s="60" t="n">
        <x:f>L5359+K5359</x:f>
        <x:v>2060</x:v>
      </x:c>
      <x:c r="N5359" s="60" t="n">
        <x:f>'参数'!$B$10</x:f>
        <x:v>1</x:v>
      </x:c>
      <x:c r="O5359" s="60" t="n">
        <x:f>N5359*'参数'!$B$11</x:f>
        <x:v>2</x:v>
      </x:c>
      <x:c r="P5359" s="60" t="n">
        <x:f>N5359*'参数'!$B$12</x:f>
        <x:v>1</x:v>
      </x:c>
      <x:c r="Q5359" t="str">
        <x:f>C5359&amp;"d"</x:f>
        <x:v>C5d</x:v>
      </x:c>
      <x:c r="R5359" t="str">
        <x:f>C5359&amp;"p"</x:f>
        <x:v>C5p</x:v>
      </x:c>
      <x:c r="S5359" t="str">
        <x:f>IF(AND(L5359&gt;=H5359+I5359+J5359,M5359&gt;L5359,F5359&lt;&gt;""),"PASS","FAIL")</x:f>
        <x:v>PASS</x:v>
      </x:c>
      <x:c r="T5359" t="n">
        <x:v>5</x:v>
      </x:c>
      <x:c r="U5359" t="str">
        <x:v>pickup_after_delivery_completion_plus_usage_lag</x:v>
      </x:c>
    </x:row>
    <x:row r="5360">
      <x:c r="A5360" t="str">
        <x:v>Set1_12-2-2b</x:v>
      </x:c>
      <x:c r="B5360" t="str">
        <x:v>next_day</x:v>
      </x:c>
      <x:c r="C5360" t="str">
        <x:v>C6</x:v>
      </x:c>
      <x:c r="D5360" s="59" t="n">
        <x:v>-8</x:v>
      </x:c>
      <x:c r="E5360" s="59" t="n">
        <x:v>16</x:v>
      </x:c>
      <x:c r="F5360" s="59" t="str">
        <x:v>S0</x:v>
      </x:c>
      <x:c r="G5360" s="59" t="n">
        <x:v>192</x:v>
      </x:c>
      <x:c r="H5360" s="59" t="n">
        <x:v>212</x:v>
      </x:c>
      <x:c r="I5360" s="59" t="n">
        <x:v>10</x:v>
      </x:c>
      <x:c r="J5360" s="60" t="n">
        <x:f>'参数'!$C$6</x:f>
        <x:v>1440</x:v>
      </x:c>
      <x:c r="K5360" s="60" t="n">
        <x:f>'参数'!$D$6</x:f>
        <x:v>360</x:v>
      </x:c>
      <x:c r="L5360" s="60" t="n">
        <x:f>H5360+I5360+J5360</x:f>
        <x:v>1662</x:v>
      </x:c>
      <x:c r="M5360" s="60" t="n">
        <x:f>L5360+K5360</x:f>
        <x:v>2022</x:v>
      </x:c>
      <x:c r="N5360" s="60" t="n">
        <x:f>'参数'!$B$10</x:f>
        <x:v>1</x:v>
      </x:c>
      <x:c r="O5360" s="60" t="n">
        <x:f>N5360*'参数'!$B$11</x:f>
        <x:v>2</x:v>
      </x:c>
      <x:c r="P5360" s="60" t="n">
        <x:f>N5360*'参数'!$B$12</x:f>
        <x:v>1</x:v>
      </x:c>
      <x:c r="Q5360" t="str">
        <x:f>C5360&amp;"d"</x:f>
        <x:v>C6d</x:v>
      </x:c>
      <x:c r="R5360" t="str">
        <x:f>C5360&amp;"p"</x:f>
        <x:v>C6p</x:v>
      </x:c>
      <x:c r="S5360" t="str">
        <x:f>IF(AND(L5360&gt;=H5360+I5360+J5360,M5360&gt;L5360,F5360&lt;&gt;""),"PASS","FAIL")</x:f>
        <x:v>PASS</x:v>
      </x:c>
      <x:c r="T5360" t="n">
        <x:v>10</x:v>
      </x:c>
      <x:c r="U5360" t="str">
        <x:v>pickup_after_delivery_completion_plus_usage_lag</x:v>
      </x:c>
    </x:row>
    <x:row r="5361">
      <x:c r="A5361" t="str">
        <x:v>Set1_12-2-2b</x:v>
      </x:c>
      <x:c r="B5361" t="str">
        <x:v>next_day</x:v>
      </x:c>
      <x:c r="C5361" t="str">
        <x:v>C7</x:v>
      </x:c>
      <x:c r="D5361" s="59" t="n">
        <x:v>7</x:v>
      </x:c>
      <x:c r="E5361" s="59" t="n">
        <x:v>-7</x:v>
      </x:c>
      <x:c r="F5361" s="59" t="str">
        <x:v>S0</x:v>
      </x:c>
      <x:c r="G5361" s="59" t="n">
        <x:v>193</x:v>
      </x:c>
      <x:c r="H5361" s="59" t="n">
        <x:v>213</x:v>
      </x:c>
      <x:c r="I5361" s="59" t="n">
        <x:v>10</x:v>
      </x:c>
      <x:c r="J5361" s="60" t="n">
        <x:f>'参数'!$C$6</x:f>
        <x:v>1440</x:v>
      </x:c>
      <x:c r="K5361" s="60" t="n">
        <x:f>'参数'!$D$6</x:f>
        <x:v>360</x:v>
      </x:c>
      <x:c r="L5361" s="60" t="n">
        <x:f>H5361+I5361+J5361</x:f>
        <x:v>1663</x:v>
      </x:c>
      <x:c r="M5361" s="60" t="n">
        <x:f>L5361+K5361</x:f>
        <x:v>2023</x:v>
      </x:c>
      <x:c r="N5361" s="60" t="n">
        <x:f>'参数'!$B$10</x:f>
        <x:v>1</x:v>
      </x:c>
      <x:c r="O5361" s="60" t="n">
        <x:f>N5361*'参数'!$B$11</x:f>
        <x:v>2</x:v>
      </x:c>
      <x:c r="P5361" s="60" t="n">
        <x:f>N5361*'参数'!$B$12</x:f>
        <x:v>1</x:v>
      </x:c>
      <x:c r="Q5361" t="str">
        <x:f>C5361&amp;"d"</x:f>
        <x:v>C7d</x:v>
      </x:c>
      <x:c r="R5361" t="str">
        <x:f>C5361&amp;"p"</x:f>
        <x:v>C7p</x:v>
      </x:c>
      <x:c r="S5361" t="str">
        <x:f>IF(AND(L5361&gt;=H5361+I5361+J5361,M5361&gt;L5361,F5361&lt;&gt;""),"PASS","FAIL")</x:f>
        <x:v>PASS</x:v>
      </x:c>
      <x:c r="T5361" t="n">
        <x:v>10</x:v>
      </x:c>
      <x:c r="U5361" t="str">
        <x:v>pickup_after_delivery_completion_plus_usage_lag</x:v>
      </x:c>
    </x:row>
    <x:row r="5362">
      <x:c r="A5362" t="str">
        <x:v>Set1_12-2-2b</x:v>
      </x:c>
      <x:c r="B5362" t="str">
        <x:v>next_day</x:v>
      </x:c>
      <x:c r="C5362" t="str">
        <x:v>C8</x:v>
      </x:c>
      <x:c r="D5362" s="59" t="n">
        <x:v>-16</x:v>
      </x:c>
      <x:c r="E5362" s="59" t="n">
        <x:v>13</x:v>
      </x:c>
      <x:c r="F5362" s="59" t="str">
        <x:v>S1</x:v>
      </x:c>
      <x:c r="G5362" s="59" t="n">
        <x:v>233</x:v>
      </x:c>
      <x:c r="H5362" s="59" t="n">
        <x:v>253</x:v>
      </x:c>
      <x:c r="I5362" s="59" t="n">
        <x:v>10</x:v>
      </x:c>
      <x:c r="J5362" s="60" t="n">
        <x:f>'参数'!$C$6</x:f>
        <x:v>1440</x:v>
      </x:c>
      <x:c r="K5362" s="60" t="n">
        <x:f>'参数'!$D$6</x:f>
        <x:v>360</x:v>
      </x:c>
      <x:c r="L5362" s="60" t="n">
        <x:f>H5362+I5362+J5362</x:f>
        <x:v>1703</x:v>
      </x:c>
      <x:c r="M5362" s="60" t="n">
        <x:f>L5362+K5362</x:f>
        <x:v>2063</x:v>
      </x:c>
      <x:c r="N5362" s="60" t="n">
        <x:f>'参数'!$B$10</x:f>
        <x:v>1</x:v>
      </x:c>
      <x:c r="O5362" s="60" t="n">
        <x:f>N5362*'参数'!$B$11</x:f>
        <x:v>2</x:v>
      </x:c>
      <x:c r="P5362" s="60" t="n">
        <x:f>N5362*'参数'!$B$12</x:f>
        <x:v>1</x:v>
      </x:c>
      <x:c r="Q5362" t="str">
        <x:f>C5362&amp;"d"</x:f>
        <x:v>C8d</x:v>
      </x:c>
      <x:c r="R5362" t="str">
        <x:f>C5362&amp;"p"</x:f>
        <x:v>C8p</x:v>
      </x:c>
      <x:c r="S5362" t="str">
        <x:f>IF(AND(L5362&gt;=H5362+I5362+J5362,M5362&gt;L5362,F5362&lt;&gt;""),"PASS","FAIL")</x:f>
        <x:v>PASS</x:v>
      </x:c>
      <x:c r="T5362" t="n">
        <x:v>5</x:v>
      </x:c>
      <x:c r="U5362" t="str">
        <x:v>pickup_after_delivery_completion_plus_usage_lag</x:v>
      </x:c>
    </x:row>
    <x:row r="5363">
      <x:c r="A5363" t="str">
        <x:v>Set1_12-2-2b</x:v>
      </x:c>
      <x:c r="B5363" t="str">
        <x:v>next_day</x:v>
      </x:c>
      <x:c r="C5363" t="str">
        <x:v>C9</x:v>
      </x:c>
      <x:c r="D5363" s="59" t="n">
        <x:v>-3</x:v>
      </x:c>
      <x:c r="E5363" s="59" t="n">
        <x:v>2</x:v>
      </x:c>
      <x:c r="F5363" s="59" t="str">
        <x:v>S1</x:v>
      </x:c>
      <x:c r="G5363" s="59" t="n">
        <x:v>229</x:v>
      </x:c>
      <x:c r="H5363" s="59" t="n">
        <x:v>249</x:v>
      </x:c>
      <x:c r="I5363" s="59" t="n">
        <x:v>10</x:v>
      </x:c>
      <x:c r="J5363" s="60" t="n">
        <x:f>'参数'!$C$6</x:f>
        <x:v>1440</x:v>
      </x:c>
      <x:c r="K5363" s="60" t="n">
        <x:f>'参数'!$D$6</x:f>
        <x:v>360</x:v>
      </x:c>
      <x:c r="L5363" s="60" t="n">
        <x:f>H5363+I5363+J5363</x:f>
        <x:v>1699</x:v>
      </x:c>
      <x:c r="M5363" s="60" t="n">
        <x:f>L5363+K5363</x:f>
        <x:v>2059</x:v>
      </x:c>
      <x:c r="N5363" s="60" t="n">
        <x:f>'参数'!$B$10</x:f>
        <x:v>1</x:v>
      </x:c>
      <x:c r="O5363" s="60" t="n">
        <x:f>N5363*'参数'!$B$11</x:f>
        <x:v>2</x:v>
      </x:c>
      <x:c r="P5363" s="60" t="n">
        <x:f>N5363*'参数'!$B$12</x:f>
        <x:v>1</x:v>
      </x:c>
      <x:c r="Q5363" t="str">
        <x:f>C5363&amp;"d"</x:f>
        <x:v>C9d</x:v>
      </x:c>
      <x:c r="R5363" t="str">
        <x:f>C5363&amp;"p"</x:f>
        <x:v>C9p</x:v>
      </x:c>
      <x:c r="S5363" t="str">
        <x:f>IF(AND(L5363&gt;=H5363+I5363+J5363,M5363&gt;L5363,F5363&lt;&gt;""),"PASS","FAIL")</x:f>
        <x:v>PASS</x:v>
      </x:c>
      <x:c r="T5363" t="n">
        <x:v>10</x:v>
      </x:c>
      <x:c r="U5363" t="str">
        <x:v>pickup_after_delivery_completion_plus_usage_lag</x:v>
      </x:c>
    </x:row>
    <x:row r="5364">
      <x:c r="A5364" t="str">
        <x:v>Set1_12-2-2b</x:v>
      </x:c>
      <x:c r="B5364" t="str">
        <x:v>next_day</x:v>
      </x:c>
      <x:c r="C5364" t="str">
        <x:v>C10</x:v>
      </x:c>
      <x:c r="D5364" s="59" t="n">
        <x:v>10</x:v>
      </x:c>
      <x:c r="E5364" s="59" t="n">
        <x:v>16</x:v>
      </x:c>
      <x:c r="F5364" s="59" t="str">
        <x:v>S0</x:v>
      </x:c>
      <x:c r="G5364" s="59" t="n">
        <x:v>253</x:v>
      </x:c>
      <x:c r="H5364" s="59" t="n">
        <x:v>273</x:v>
      </x:c>
      <x:c r="I5364" s="59" t="n">
        <x:v>10</x:v>
      </x:c>
      <x:c r="J5364" s="60" t="n">
        <x:f>'参数'!$C$6</x:f>
        <x:v>1440</x:v>
      </x:c>
      <x:c r="K5364" s="60" t="n">
        <x:f>'参数'!$D$6</x:f>
        <x:v>360</x:v>
      </x:c>
      <x:c r="L5364" s="60" t="n">
        <x:f>H5364+I5364+J5364</x:f>
        <x:v>1723</x:v>
      </x:c>
      <x:c r="M5364" s="60" t="n">
        <x:f>L5364+K5364</x:f>
        <x:v>2083</x:v>
      </x:c>
      <x:c r="N5364" s="60" t="n">
        <x:f>'参数'!$B$10</x:f>
        <x:v>1</x:v>
      </x:c>
      <x:c r="O5364" s="60" t="n">
        <x:f>N5364*'参数'!$B$11</x:f>
        <x:v>2</x:v>
      </x:c>
      <x:c r="P5364" s="60" t="n">
        <x:f>N5364*'参数'!$B$12</x:f>
        <x:v>1</x:v>
      </x:c>
      <x:c r="Q5364" t="str">
        <x:f>C5364&amp;"d"</x:f>
        <x:v>C10d</x:v>
      </x:c>
      <x:c r="R5364" t="str">
        <x:f>C5364&amp;"p"</x:f>
        <x:v>C10p</x:v>
      </x:c>
      <x:c r="S5364" t="str">
        <x:f>IF(AND(L5364&gt;=H5364+I5364+J5364,M5364&gt;L5364,F5364&lt;&gt;""),"PASS","FAIL")</x:f>
        <x:v>PASS</x:v>
      </x:c>
      <x:c r="T5364" t="n">
        <x:v>10</x:v>
      </x:c>
      <x:c r="U5364" t="str">
        <x:v>pickup_after_delivery_completion_plus_usage_lag</x:v>
      </x:c>
    </x:row>
    <x:row r="5365">
      <x:c r="A5365" t="str">
        <x:v>Set1_12-2-2b</x:v>
      </x:c>
      <x:c r="B5365" t="str">
        <x:v>next_day</x:v>
      </x:c>
      <x:c r="C5365" t="str">
        <x:v>C11</x:v>
      </x:c>
      <x:c r="D5365" s="59" t="n">
        <x:v>-6</x:v>
      </x:c>
      <x:c r="E5365" s="59" t="n">
        <x:v>17</x:v>
      </x:c>
      <x:c r="F5365" s="59" t="str">
        <x:v>S0</x:v>
      </x:c>
      <x:c r="G5365" s="59" t="n">
        <x:v>131</x:v>
      </x:c>
      <x:c r="H5365" s="59" t="n">
        <x:v>151</x:v>
      </x:c>
      <x:c r="I5365" s="59" t="n">
        <x:v>10</x:v>
      </x:c>
      <x:c r="J5365" s="60" t="n">
        <x:f>'参数'!$C$6</x:f>
        <x:v>1440</x:v>
      </x:c>
      <x:c r="K5365" s="60" t="n">
        <x:f>'参数'!$D$6</x:f>
        <x:v>360</x:v>
      </x:c>
      <x:c r="L5365" s="60" t="n">
        <x:f>H5365+I5365+J5365</x:f>
        <x:v>1601</x:v>
      </x:c>
      <x:c r="M5365" s="60" t="n">
        <x:f>L5365+K5365</x:f>
        <x:v>1961</x:v>
      </x:c>
      <x:c r="N5365" s="60" t="n">
        <x:f>'参数'!$B$10</x:f>
        <x:v>1</x:v>
      </x:c>
      <x:c r="O5365" s="60" t="n">
        <x:f>N5365*'参数'!$B$11</x:f>
        <x:v>2</x:v>
      </x:c>
      <x:c r="P5365" s="60" t="n">
        <x:f>N5365*'参数'!$B$12</x:f>
        <x:v>1</x:v>
      </x:c>
      <x:c r="Q5365" t="str">
        <x:f>C5365&amp;"d"</x:f>
        <x:v>C11d</x:v>
      </x:c>
      <x:c r="R5365" t="str">
        <x:f>C5365&amp;"p"</x:f>
        <x:v>C11p</x:v>
      </x:c>
      <x:c r="S5365" t="str">
        <x:f>IF(AND(L5365&gt;=H5365+I5365+J5365,M5365&gt;L5365,F5365&lt;&gt;""),"PASS","FAIL")</x:f>
        <x:v>PASS</x:v>
      </x:c>
      <x:c r="T5365" t="n">
        <x:v>10</x:v>
      </x:c>
      <x:c r="U5365" t="str">
        <x:v>pickup_after_delivery_completion_plus_usage_lag</x:v>
      </x:c>
    </x:row>
    <x:row r="5366">
      <x:c r="A5366" t="str">
        <x:v>Set1_12-2-3</x:v>
      </x:c>
      <x:c r="B5366" t="str">
        <x:v>next_day</x:v>
      </x:c>
      <x:c r="C5366" t="str">
        <x:v>C0</x:v>
      </x:c>
      <x:c r="D5366" s="59" t="n">
        <x:v>9</x:v>
      </x:c>
      <x:c r="E5366" s="59" t="n">
        <x:v>11</x:v>
      </x:c>
      <x:c r="F5366" s="59" t="str">
        <x:v>S1</x:v>
      </x:c>
      <x:c r="G5366" s="59" t="n">
        <x:v>114</x:v>
      </x:c>
      <x:c r="H5366" s="59" t="n">
        <x:v>134</x:v>
      </x:c>
      <x:c r="I5366" s="59" t="n">
        <x:v>10</x:v>
      </x:c>
      <x:c r="J5366" s="60" t="n">
        <x:f>'参数'!$C$6</x:f>
        <x:v>1440</x:v>
      </x:c>
      <x:c r="K5366" s="60" t="n">
        <x:f>'参数'!$D$6</x:f>
        <x:v>360</x:v>
      </x:c>
      <x:c r="L5366" s="60" t="n">
        <x:f>H5366+I5366+J5366</x:f>
        <x:v>1584</x:v>
      </x:c>
      <x:c r="M5366" s="60" t="n">
        <x:f>L5366+K5366</x:f>
        <x:v>1944</x:v>
      </x:c>
      <x:c r="N5366" s="60" t="n">
        <x:f>'参数'!$B$10</x:f>
        <x:v>1</x:v>
      </x:c>
      <x:c r="O5366" s="60" t="n">
        <x:f>N5366*'参数'!$B$11</x:f>
        <x:v>2</x:v>
      </x:c>
      <x:c r="P5366" s="60" t="n">
        <x:f>N5366*'参数'!$B$12</x:f>
        <x:v>1</x:v>
      </x:c>
      <x:c r="Q5366" t="str">
        <x:f>C5366&amp;"d"</x:f>
        <x:v>C0d</x:v>
      </x:c>
      <x:c r="R5366" t="str">
        <x:f>C5366&amp;"p"</x:f>
        <x:v>C0p</x:v>
      </x:c>
      <x:c r="S5366" t="str">
        <x:f>IF(AND(L5366&gt;=H5366+I5366+J5366,M5366&gt;L5366,F5366&lt;&gt;""),"PASS","FAIL")</x:f>
        <x:v>PASS</x:v>
      </x:c>
      <x:c r="T5366" t="n">
        <x:v>10</x:v>
      </x:c>
      <x:c r="U5366" t="str">
        <x:v>pickup_after_delivery_completion_plus_usage_lag</x:v>
      </x:c>
    </x:row>
    <x:row r="5367">
      <x:c r="A5367" t="str">
        <x:v>Set1_12-2-3</x:v>
      </x:c>
      <x:c r="B5367" t="str">
        <x:v>next_day</x:v>
      </x:c>
      <x:c r="C5367" t="str">
        <x:v>C1</x:v>
      </x:c>
      <x:c r="D5367" s="59" t="n">
        <x:v>-3</x:v>
      </x:c>
      <x:c r="E5367" s="59" t="n">
        <x:v>11</x:v>
      </x:c>
      <x:c r="F5367" s="59" t="str">
        <x:v>S1</x:v>
      </x:c>
      <x:c r="G5367" s="59" t="n">
        <x:v>219</x:v>
      </x:c>
      <x:c r="H5367" s="59" t="n">
        <x:v>239</x:v>
      </x:c>
      <x:c r="I5367" s="59" t="n">
        <x:v>10</x:v>
      </x:c>
      <x:c r="J5367" s="60" t="n">
        <x:f>'参数'!$C$6</x:f>
        <x:v>1440</x:v>
      </x:c>
      <x:c r="K5367" s="60" t="n">
        <x:f>'参数'!$D$6</x:f>
        <x:v>360</x:v>
      </x:c>
      <x:c r="L5367" s="60" t="n">
        <x:f>H5367+I5367+J5367</x:f>
        <x:v>1689</x:v>
      </x:c>
      <x:c r="M5367" s="60" t="n">
        <x:f>L5367+K5367</x:f>
        <x:v>2049</x:v>
      </x:c>
      <x:c r="N5367" s="60" t="n">
        <x:f>'参数'!$B$10</x:f>
        <x:v>1</x:v>
      </x:c>
      <x:c r="O5367" s="60" t="n">
        <x:f>N5367*'参数'!$B$11</x:f>
        <x:v>2</x:v>
      </x:c>
      <x:c r="P5367" s="60" t="n">
        <x:f>N5367*'参数'!$B$12</x:f>
        <x:v>1</x:v>
      </x:c>
      <x:c r="Q5367" t="str">
        <x:f>C5367&amp;"d"</x:f>
        <x:v>C1d</x:v>
      </x:c>
      <x:c r="R5367" t="str">
        <x:f>C5367&amp;"p"</x:f>
        <x:v>C1p</x:v>
      </x:c>
      <x:c r="S5367" t="str">
        <x:f>IF(AND(L5367&gt;=H5367+I5367+J5367,M5367&gt;L5367,F5367&lt;&gt;""),"PASS","FAIL")</x:f>
        <x:v>PASS</x:v>
      </x:c>
      <x:c r="T5367" t="n">
        <x:v>5</x:v>
      </x:c>
      <x:c r="U5367" t="str">
        <x:v>pickup_after_delivery_completion_plus_usage_lag</x:v>
      </x:c>
    </x:row>
    <x:row r="5368">
      <x:c r="A5368" t="str">
        <x:v>Set1_12-2-3</x:v>
      </x:c>
      <x:c r="B5368" t="str">
        <x:v>next_day</x:v>
      </x:c>
      <x:c r="C5368" t="str">
        <x:v>C2</x:v>
      </x:c>
      <x:c r="D5368" s="59" t="n">
        <x:v>-7</x:v>
      </x:c>
      <x:c r="E5368" s="59" t="n">
        <x:v>-21</x:v>
      </x:c>
      <x:c r="F5368" s="59" t="str">
        <x:v>S0</x:v>
      </x:c>
      <x:c r="G5368" s="59" t="n">
        <x:v>121</x:v>
      </x:c>
      <x:c r="H5368" s="59" t="n">
        <x:v>141</x:v>
      </x:c>
      <x:c r="I5368" s="59" t="n">
        <x:v>10</x:v>
      </x:c>
      <x:c r="J5368" s="60" t="n">
        <x:f>'参数'!$C$6</x:f>
        <x:v>1440</x:v>
      </x:c>
      <x:c r="K5368" s="60" t="n">
        <x:f>'参数'!$D$6</x:f>
        <x:v>360</x:v>
      </x:c>
      <x:c r="L5368" s="60" t="n">
        <x:f>H5368+I5368+J5368</x:f>
        <x:v>1591</x:v>
      </x:c>
      <x:c r="M5368" s="60" t="n">
        <x:f>L5368+K5368</x:f>
        <x:v>1951</x:v>
      </x:c>
      <x:c r="N5368" s="60" t="n">
        <x:f>'参数'!$B$10</x:f>
        <x:v>1</x:v>
      </x:c>
      <x:c r="O5368" s="60" t="n">
        <x:f>N5368*'参数'!$B$11</x:f>
        <x:v>2</x:v>
      </x:c>
      <x:c r="P5368" s="60" t="n">
        <x:f>N5368*'参数'!$B$12</x:f>
        <x:v>1</x:v>
      </x:c>
      <x:c r="Q5368" t="str">
        <x:f>C5368&amp;"d"</x:f>
        <x:v>C2d</x:v>
      </x:c>
      <x:c r="R5368" t="str">
        <x:f>C5368&amp;"p"</x:f>
        <x:v>C2p</x:v>
      </x:c>
      <x:c r="S5368" t="str">
        <x:f>IF(AND(L5368&gt;=H5368+I5368+J5368,M5368&gt;L5368,F5368&lt;&gt;""),"PASS","FAIL")</x:f>
        <x:v>PASS</x:v>
      </x:c>
      <x:c r="T5368" t="n">
        <x:v>10</x:v>
      </x:c>
      <x:c r="U5368" t="str">
        <x:v>pickup_after_delivery_completion_plus_usage_lag</x:v>
      </x:c>
    </x:row>
    <x:row r="5369">
      <x:c r="A5369" t="str">
        <x:v>Set1_12-2-3</x:v>
      </x:c>
      <x:c r="B5369" t="str">
        <x:v>next_day</x:v>
      </x:c>
      <x:c r="C5369" t="str">
        <x:v>C3</x:v>
      </x:c>
      <x:c r="D5369" s="59" t="n">
        <x:v>-1</x:v>
      </x:c>
      <x:c r="E5369" s="59" t="n">
        <x:v>2</x:v>
      </x:c>
      <x:c r="F5369" s="59" t="str">
        <x:v>S1</x:v>
      </x:c>
      <x:c r="G5369" s="59" t="n">
        <x:v>121</x:v>
      </x:c>
      <x:c r="H5369" s="59" t="n">
        <x:v>141</x:v>
      </x:c>
      <x:c r="I5369" s="59" t="n">
        <x:v>10</x:v>
      </x:c>
      <x:c r="J5369" s="60" t="n">
        <x:f>'参数'!$C$6</x:f>
        <x:v>1440</x:v>
      </x:c>
      <x:c r="K5369" s="60" t="n">
        <x:f>'参数'!$D$6</x:f>
        <x:v>360</x:v>
      </x:c>
      <x:c r="L5369" s="60" t="n">
        <x:f>H5369+I5369+J5369</x:f>
        <x:v>1591</x:v>
      </x:c>
      <x:c r="M5369" s="60" t="n">
        <x:f>L5369+K5369</x:f>
        <x:v>1951</x:v>
      </x:c>
      <x:c r="N5369" s="60" t="n">
        <x:f>'参数'!$B$10</x:f>
        <x:v>1</x:v>
      </x:c>
      <x:c r="O5369" s="60" t="n">
        <x:f>N5369*'参数'!$B$11</x:f>
        <x:v>2</x:v>
      </x:c>
      <x:c r="P5369" s="60" t="n">
        <x:f>N5369*'参数'!$B$12</x:f>
        <x:v>1</x:v>
      </x:c>
      <x:c r="Q5369" t="str">
        <x:f>C5369&amp;"d"</x:f>
        <x:v>C3d</x:v>
      </x:c>
      <x:c r="R5369" t="str">
        <x:f>C5369&amp;"p"</x:f>
        <x:v>C3p</x:v>
      </x:c>
      <x:c r="S5369" t="str">
        <x:f>IF(AND(L5369&gt;=H5369+I5369+J5369,M5369&gt;L5369,F5369&lt;&gt;""),"PASS","FAIL")</x:f>
        <x:v>PASS</x:v>
      </x:c>
      <x:c r="T5369" t="n">
        <x:v>5</x:v>
      </x:c>
      <x:c r="U5369" t="str">
        <x:v>pickup_after_delivery_completion_plus_usage_lag</x:v>
      </x:c>
    </x:row>
    <x:row r="5370">
      <x:c r="A5370" t="str">
        <x:v>Set1_12-2-3</x:v>
      </x:c>
      <x:c r="B5370" t="str">
        <x:v>next_day</x:v>
      </x:c>
      <x:c r="C5370" t="str">
        <x:v>C4</x:v>
      </x:c>
      <x:c r="D5370" s="59" t="n">
        <x:v>-10</x:v>
      </x:c>
      <x:c r="E5370" s="59" t="n">
        <x:v>-13</x:v>
      </x:c>
      <x:c r="F5370" s="59" t="str">
        <x:v>S1</x:v>
      </x:c>
      <x:c r="G5370" s="59" t="n">
        <x:v>92</x:v>
      </x:c>
      <x:c r="H5370" s="59" t="n">
        <x:v>112</x:v>
      </x:c>
      <x:c r="I5370" s="59" t="n">
        <x:v>10</x:v>
      </x:c>
      <x:c r="J5370" s="60" t="n">
        <x:f>'参数'!$C$6</x:f>
        <x:v>1440</x:v>
      </x:c>
      <x:c r="K5370" s="60" t="n">
        <x:f>'参数'!$D$6</x:f>
        <x:v>360</x:v>
      </x:c>
      <x:c r="L5370" s="60" t="n">
        <x:f>H5370+I5370+J5370</x:f>
        <x:v>1562</x:v>
      </x:c>
      <x:c r="M5370" s="60" t="n">
        <x:f>L5370+K5370</x:f>
        <x:v>1922</x:v>
      </x:c>
      <x:c r="N5370" s="60" t="n">
        <x:f>'参数'!$B$10</x:f>
        <x:v>1</x:v>
      </x:c>
      <x:c r="O5370" s="60" t="n">
        <x:f>N5370*'参数'!$B$11</x:f>
        <x:v>2</x:v>
      </x:c>
      <x:c r="P5370" s="60" t="n">
        <x:f>N5370*'参数'!$B$12</x:f>
        <x:v>1</x:v>
      </x:c>
      <x:c r="Q5370" t="str">
        <x:f>C5370&amp;"d"</x:f>
        <x:v>C4d</x:v>
      </x:c>
      <x:c r="R5370" t="str">
        <x:f>C5370&amp;"p"</x:f>
        <x:v>C4p</x:v>
      </x:c>
      <x:c r="S5370" t="str">
        <x:f>IF(AND(L5370&gt;=H5370+I5370+J5370,M5370&gt;L5370,F5370&lt;&gt;""),"PASS","FAIL")</x:f>
        <x:v>PASS</x:v>
      </x:c>
      <x:c r="T5370" t="n">
        <x:v>5</x:v>
      </x:c>
      <x:c r="U5370" t="str">
        <x:v>pickup_after_delivery_completion_plus_usage_lag</x:v>
      </x:c>
    </x:row>
    <x:row r="5371">
      <x:c r="A5371" t="str">
        <x:v>Set1_12-2-3</x:v>
      </x:c>
      <x:c r="B5371" t="str">
        <x:v>next_day</x:v>
      </x:c>
      <x:c r="C5371" t="str">
        <x:v>C5</x:v>
      </x:c>
      <x:c r="D5371" s="59" t="n">
        <x:v>7</x:v>
      </x:c>
      <x:c r="E5371" s="59" t="n">
        <x:v>9</x:v>
      </x:c>
      <x:c r="F5371" s="59" t="str">
        <x:v>S1</x:v>
      </x:c>
      <x:c r="G5371" s="59" t="n">
        <x:v>59</x:v>
      </x:c>
      <x:c r="H5371" s="59" t="n">
        <x:v>79</x:v>
      </x:c>
      <x:c r="I5371" s="59" t="n">
        <x:v>10</x:v>
      </x:c>
      <x:c r="J5371" s="60" t="n">
        <x:f>'参数'!$C$6</x:f>
        <x:v>1440</x:v>
      </x:c>
      <x:c r="K5371" s="60" t="n">
        <x:f>'参数'!$D$6</x:f>
        <x:v>360</x:v>
      </x:c>
      <x:c r="L5371" s="60" t="n">
        <x:f>H5371+I5371+J5371</x:f>
        <x:v>1529</x:v>
      </x:c>
      <x:c r="M5371" s="60" t="n">
        <x:f>L5371+K5371</x:f>
        <x:v>1889</x:v>
      </x:c>
      <x:c r="N5371" s="60" t="n">
        <x:f>'参数'!$B$10</x:f>
        <x:v>1</x:v>
      </x:c>
      <x:c r="O5371" s="60" t="n">
        <x:f>N5371*'参数'!$B$11</x:f>
        <x:v>2</x:v>
      </x:c>
      <x:c r="P5371" s="60" t="n">
        <x:f>N5371*'参数'!$B$12</x:f>
        <x:v>1</x:v>
      </x:c>
      <x:c r="Q5371" t="str">
        <x:f>C5371&amp;"d"</x:f>
        <x:v>C5d</x:v>
      </x:c>
      <x:c r="R5371" t="str">
        <x:f>C5371&amp;"p"</x:f>
        <x:v>C5p</x:v>
      </x:c>
      <x:c r="S5371" t="str">
        <x:f>IF(AND(L5371&gt;=H5371+I5371+J5371,M5371&gt;L5371,F5371&lt;&gt;""),"PASS","FAIL")</x:f>
        <x:v>PASS</x:v>
      </x:c>
      <x:c r="T5371" t="n">
        <x:v>5</x:v>
      </x:c>
      <x:c r="U5371" t="str">
        <x:v>pickup_after_delivery_completion_plus_usage_lag</x:v>
      </x:c>
    </x:row>
    <x:row r="5372">
      <x:c r="A5372" t="str">
        <x:v>Set1_12-2-3</x:v>
      </x:c>
      <x:c r="B5372" t="str">
        <x:v>next_day</x:v>
      </x:c>
      <x:c r="C5372" t="str">
        <x:v>C6</x:v>
      </x:c>
      <x:c r="D5372" s="59" t="n">
        <x:v>-11</x:v>
      </x:c>
      <x:c r="E5372" s="59" t="n">
        <x:v>11</x:v>
      </x:c>
      <x:c r="F5372" s="59" t="str">
        <x:v>S1</x:v>
      </x:c>
      <x:c r="G5372" s="59" t="n">
        <x:v>187</x:v>
      </x:c>
      <x:c r="H5372" s="59" t="n">
        <x:v>207</x:v>
      </x:c>
      <x:c r="I5372" s="59" t="n">
        <x:v>10</x:v>
      </x:c>
      <x:c r="J5372" s="60" t="n">
        <x:f>'参数'!$C$6</x:f>
        <x:v>1440</x:v>
      </x:c>
      <x:c r="K5372" s="60" t="n">
        <x:f>'参数'!$D$6</x:f>
        <x:v>360</x:v>
      </x:c>
      <x:c r="L5372" s="60" t="n">
        <x:f>H5372+I5372+J5372</x:f>
        <x:v>1657</x:v>
      </x:c>
      <x:c r="M5372" s="60" t="n">
        <x:f>L5372+K5372</x:f>
        <x:v>2017</x:v>
      </x:c>
      <x:c r="N5372" s="60" t="n">
        <x:f>'参数'!$B$10</x:f>
        <x:v>1</x:v>
      </x:c>
      <x:c r="O5372" s="60" t="n">
        <x:f>N5372*'参数'!$B$11</x:f>
        <x:v>2</x:v>
      </x:c>
      <x:c r="P5372" s="60" t="n">
        <x:f>N5372*'参数'!$B$12</x:f>
        <x:v>1</x:v>
      </x:c>
      <x:c r="Q5372" t="str">
        <x:f>C5372&amp;"d"</x:f>
        <x:v>C6d</x:v>
      </x:c>
      <x:c r="R5372" t="str">
        <x:f>C5372&amp;"p"</x:f>
        <x:v>C6p</x:v>
      </x:c>
      <x:c r="S5372" t="str">
        <x:f>IF(AND(L5372&gt;=H5372+I5372+J5372,M5372&gt;L5372,F5372&lt;&gt;""),"PASS","FAIL")</x:f>
        <x:v>PASS</x:v>
      </x:c>
      <x:c r="T5372" t="n">
        <x:v>5</x:v>
      </x:c>
      <x:c r="U5372" t="str">
        <x:v>pickup_after_delivery_completion_plus_usage_lag</x:v>
      </x:c>
    </x:row>
    <x:row r="5373">
      <x:c r="A5373" t="str">
        <x:v>Set1_12-2-3</x:v>
      </x:c>
      <x:c r="B5373" t="str">
        <x:v>next_day</x:v>
      </x:c>
      <x:c r="C5373" t="str">
        <x:v>C7</x:v>
      </x:c>
      <x:c r="D5373" s="59" t="n">
        <x:v>-4</x:v>
      </x:c>
      <x:c r="E5373" s="59" t="n">
        <x:v>-26</x:v>
      </x:c>
      <x:c r="F5373" s="59" t="str">
        <x:v>S0</x:v>
      </x:c>
      <x:c r="G5373" s="59" t="n">
        <x:v>177</x:v>
      </x:c>
      <x:c r="H5373" s="59" t="n">
        <x:v>197</x:v>
      </x:c>
      <x:c r="I5373" s="59" t="n">
        <x:v>10</x:v>
      </x:c>
      <x:c r="J5373" s="60" t="n">
        <x:f>'参数'!$C$6</x:f>
        <x:v>1440</x:v>
      </x:c>
      <x:c r="K5373" s="60" t="n">
        <x:f>'参数'!$D$6</x:f>
        <x:v>360</x:v>
      </x:c>
      <x:c r="L5373" s="60" t="n">
        <x:f>H5373+I5373+J5373</x:f>
        <x:v>1647</x:v>
      </x:c>
      <x:c r="M5373" s="60" t="n">
        <x:f>L5373+K5373</x:f>
        <x:v>2007</x:v>
      </x:c>
      <x:c r="N5373" s="60" t="n">
        <x:f>'参数'!$B$10</x:f>
        <x:v>1</x:v>
      </x:c>
      <x:c r="O5373" s="60" t="n">
        <x:f>N5373*'参数'!$B$11</x:f>
        <x:v>2</x:v>
      </x:c>
      <x:c r="P5373" s="60" t="n">
        <x:f>N5373*'参数'!$B$12</x:f>
        <x:v>1</x:v>
      </x:c>
      <x:c r="Q5373" t="str">
        <x:f>C5373&amp;"d"</x:f>
        <x:v>C7d</x:v>
      </x:c>
      <x:c r="R5373" t="str">
        <x:f>C5373&amp;"p"</x:f>
        <x:v>C7p</x:v>
      </x:c>
      <x:c r="S5373" t="str">
        <x:f>IF(AND(L5373&gt;=H5373+I5373+J5373,M5373&gt;L5373,F5373&lt;&gt;""),"PASS","FAIL")</x:f>
        <x:v>PASS</x:v>
      </x:c>
      <x:c r="T5373" t="n">
        <x:v>10</x:v>
      </x:c>
      <x:c r="U5373" t="str">
        <x:v>pickup_after_delivery_completion_plus_usage_lag</x:v>
      </x:c>
    </x:row>
    <x:row r="5374">
      <x:c r="A5374" t="str">
        <x:v>Set1_12-2-3</x:v>
      </x:c>
      <x:c r="B5374" t="str">
        <x:v>next_day</x:v>
      </x:c>
      <x:c r="C5374" t="str">
        <x:v>C8</x:v>
      </x:c>
      <x:c r="D5374" s="59" t="n">
        <x:v>-5</x:v>
      </x:c>
      <x:c r="E5374" s="59" t="n">
        <x:v>-2</x:v>
      </x:c>
      <x:c r="F5374" s="59" t="str">
        <x:v>S1</x:v>
      </x:c>
      <x:c r="G5374" s="59" t="n">
        <x:v>155</x:v>
      </x:c>
      <x:c r="H5374" s="59" t="n">
        <x:v>175</x:v>
      </x:c>
      <x:c r="I5374" s="59" t="n">
        <x:v>10</x:v>
      </x:c>
      <x:c r="J5374" s="60" t="n">
        <x:f>'参数'!$C$6</x:f>
        <x:v>1440</x:v>
      </x:c>
      <x:c r="K5374" s="60" t="n">
        <x:f>'参数'!$D$6</x:f>
        <x:v>360</x:v>
      </x:c>
      <x:c r="L5374" s="60" t="n">
        <x:f>H5374+I5374+J5374</x:f>
        <x:v>1625</x:v>
      </x:c>
      <x:c r="M5374" s="60" t="n">
        <x:f>L5374+K5374</x:f>
        <x:v>1985</x:v>
      </x:c>
      <x:c r="N5374" s="60" t="n">
        <x:f>'参数'!$B$10</x:f>
        <x:v>1</x:v>
      </x:c>
      <x:c r="O5374" s="60" t="n">
        <x:f>N5374*'参数'!$B$11</x:f>
        <x:v>2</x:v>
      </x:c>
      <x:c r="P5374" s="60" t="n">
        <x:f>N5374*'参数'!$B$12</x:f>
        <x:v>1</x:v>
      </x:c>
      <x:c r="Q5374" t="str">
        <x:f>C5374&amp;"d"</x:f>
        <x:v>C8d</x:v>
      </x:c>
      <x:c r="R5374" t="str">
        <x:f>C5374&amp;"p"</x:f>
        <x:v>C8p</x:v>
      </x:c>
      <x:c r="S5374" t="str">
        <x:f>IF(AND(L5374&gt;=H5374+I5374+J5374,M5374&gt;L5374,F5374&lt;&gt;""),"PASS","FAIL")</x:f>
        <x:v>PASS</x:v>
      </x:c>
      <x:c r="T5374" t="n">
        <x:v>10</x:v>
      </x:c>
      <x:c r="U5374" t="str">
        <x:v>pickup_after_delivery_completion_plus_usage_lag</x:v>
      </x:c>
    </x:row>
    <x:row r="5375">
      <x:c r="A5375" t="str">
        <x:v>Set1_12-2-3</x:v>
      </x:c>
      <x:c r="B5375" t="str">
        <x:v>next_day</x:v>
      </x:c>
      <x:c r="C5375" t="str">
        <x:v>C9</x:v>
      </x:c>
      <x:c r="D5375" s="59" t="n">
        <x:v>9</x:v>
      </x:c>
      <x:c r="E5375" s="59" t="n">
        <x:v>-28</x:v>
      </x:c>
      <x:c r="F5375" s="59" t="str">
        <x:v>S0</x:v>
      </x:c>
      <x:c r="G5375" s="59" t="n">
        <x:v>183</x:v>
      </x:c>
      <x:c r="H5375" s="59" t="n">
        <x:v>203</x:v>
      </x:c>
      <x:c r="I5375" s="59" t="n">
        <x:v>10</x:v>
      </x:c>
      <x:c r="J5375" s="60" t="n">
        <x:f>'参数'!$C$6</x:f>
        <x:v>1440</x:v>
      </x:c>
      <x:c r="K5375" s="60" t="n">
        <x:f>'参数'!$D$6</x:f>
        <x:v>360</x:v>
      </x:c>
      <x:c r="L5375" s="60" t="n">
        <x:f>H5375+I5375+J5375</x:f>
        <x:v>1653</x:v>
      </x:c>
      <x:c r="M5375" s="60" t="n">
        <x:f>L5375+K5375</x:f>
        <x:v>2013</x:v>
      </x:c>
      <x:c r="N5375" s="60" t="n">
        <x:f>'参数'!$B$10</x:f>
        <x:v>1</x:v>
      </x:c>
      <x:c r="O5375" s="60" t="n">
        <x:f>N5375*'参数'!$B$11</x:f>
        <x:v>2</x:v>
      </x:c>
      <x:c r="P5375" s="60" t="n">
        <x:f>N5375*'参数'!$B$12</x:f>
        <x:v>1</x:v>
      </x:c>
      <x:c r="Q5375" t="str">
        <x:f>C5375&amp;"d"</x:f>
        <x:v>C9d</x:v>
      </x:c>
      <x:c r="R5375" t="str">
        <x:f>C5375&amp;"p"</x:f>
        <x:v>C9p</x:v>
      </x:c>
      <x:c r="S5375" t="str">
        <x:f>IF(AND(L5375&gt;=H5375+I5375+J5375,M5375&gt;L5375,F5375&lt;&gt;""),"PASS","FAIL")</x:f>
        <x:v>PASS</x:v>
      </x:c>
      <x:c r="T5375" t="n">
        <x:v>10</x:v>
      </x:c>
      <x:c r="U5375" t="str">
        <x:v>pickup_after_delivery_completion_plus_usage_lag</x:v>
      </x:c>
    </x:row>
    <x:row r="5376">
      <x:c r="A5376" t="str">
        <x:v>Set1_12-2-3</x:v>
      </x:c>
      <x:c r="B5376" t="str">
        <x:v>next_day</x:v>
      </x:c>
      <x:c r="C5376" t="str">
        <x:v>C10</x:v>
      </x:c>
      <x:c r="D5376" s="59" t="n">
        <x:v>-6</x:v>
      </x:c>
      <x:c r="E5376" s="59" t="n">
        <x:v>-21</x:v>
      </x:c>
      <x:c r="F5376" s="59" t="str">
        <x:v>S0</x:v>
      </x:c>
      <x:c r="G5376" s="59" t="n">
        <x:v>249</x:v>
      </x:c>
      <x:c r="H5376" s="59" t="n">
        <x:v>269</x:v>
      </x:c>
      <x:c r="I5376" s="59" t="n">
        <x:v>10</x:v>
      </x:c>
      <x:c r="J5376" s="60" t="n">
        <x:f>'参数'!$C$6</x:f>
        <x:v>1440</x:v>
      </x:c>
      <x:c r="K5376" s="60" t="n">
        <x:f>'参数'!$D$6</x:f>
        <x:v>360</x:v>
      </x:c>
      <x:c r="L5376" s="60" t="n">
        <x:f>H5376+I5376+J5376</x:f>
        <x:v>1719</x:v>
      </x:c>
      <x:c r="M5376" s="60" t="n">
        <x:f>L5376+K5376</x:f>
        <x:v>2079</x:v>
      </x:c>
      <x:c r="N5376" s="60" t="n">
        <x:f>'参数'!$B$10</x:f>
        <x:v>1</x:v>
      </x:c>
      <x:c r="O5376" s="60" t="n">
        <x:f>N5376*'参数'!$B$11</x:f>
        <x:v>2</x:v>
      </x:c>
      <x:c r="P5376" s="60" t="n">
        <x:f>N5376*'参数'!$B$12</x:f>
        <x:v>1</x:v>
      </x:c>
      <x:c r="Q5376" t="str">
        <x:f>C5376&amp;"d"</x:f>
        <x:v>C10d</x:v>
      </x:c>
      <x:c r="R5376" t="str">
        <x:f>C5376&amp;"p"</x:f>
        <x:v>C10p</x:v>
      </x:c>
      <x:c r="S5376" t="str">
        <x:f>IF(AND(L5376&gt;=H5376+I5376+J5376,M5376&gt;L5376,F5376&lt;&gt;""),"PASS","FAIL")</x:f>
        <x:v>PASS</x:v>
      </x:c>
      <x:c r="T5376" t="n">
        <x:v>5</x:v>
      </x:c>
      <x:c r="U5376" t="str">
        <x:v>pickup_after_delivery_completion_plus_usage_lag</x:v>
      </x:c>
    </x:row>
    <x:row r="5377">
      <x:c r="A5377" t="str">
        <x:v>Set1_12-2-3</x:v>
      </x:c>
      <x:c r="B5377" t="str">
        <x:v>next_day</x:v>
      </x:c>
      <x:c r="C5377" t="str">
        <x:v>C11</x:v>
      </x:c>
      <x:c r="D5377" s="59" t="n">
        <x:v>6</x:v>
      </x:c>
      <x:c r="E5377" s="59" t="n">
        <x:v>4</x:v>
      </x:c>
      <x:c r="F5377" s="59" t="str">
        <x:v>S0</x:v>
      </x:c>
      <x:c r="G5377" s="59" t="n">
        <x:v>175</x:v>
      </x:c>
      <x:c r="H5377" s="59" t="n">
        <x:v>195</x:v>
      </x:c>
      <x:c r="I5377" s="59" t="n">
        <x:v>10</x:v>
      </x:c>
      <x:c r="J5377" s="60" t="n">
        <x:f>'参数'!$C$6</x:f>
        <x:v>1440</x:v>
      </x:c>
      <x:c r="K5377" s="60" t="n">
        <x:f>'参数'!$D$6</x:f>
        <x:v>360</x:v>
      </x:c>
      <x:c r="L5377" s="60" t="n">
        <x:f>H5377+I5377+J5377</x:f>
        <x:v>1645</x:v>
      </x:c>
      <x:c r="M5377" s="60" t="n">
        <x:f>L5377+K5377</x:f>
        <x:v>2005</x:v>
      </x:c>
      <x:c r="N5377" s="60" t="n">
        <x:f>'参数'!$B$10</x:f>
        <x:v>1</x:v>
      </x:c>
      <x:c r="O5377" s="60" t="n">
        <x:f>N5377*'参数'!$B$11</x:f>
        <x:v>2</x:v>
      </x:c>
      <x:c r="P5377" s="60" t="n">
        <x:f>N5377*'参数'!$B$12</x:f>
        <x:v>1</x:v>
      </x:c>
      <x:c r="Q5377" t="str">
        <x:f>C5377&amp;"d"</x:f>
        <x:v>C11d</x:v>
      </x:c>
      <x:c r="R5377" t="str">
        <x:f>C5377&amp;"p"</x:f>
        <x:v>C11p</x:v>
      </x:c>
      <x:c r="S5377" t="str">
        <x:f>IF(AND(L5377&gt;=H5377+I5377+J5377,M5377&gt;L5377,F5377&lt;&gt;""),"PASS","FAIL")</x:f>
        <x:v>PASS</x:v>
      </x:c>
      <x:c r="T5377" t="n">
        <x:v>5</x:v>
      </x:c>
      <x:c r="U5377" t="str">
        <x:v>pickup_after_delivery_completion_plus_usage_lag</x:v>
      </x:c>
    </x:row>
    <x:row r="5378">
      <x:c r="A5378" t="str">
        <x:v>Set1_12-2-3b</x:v>
      </x:c>
      <x:c r="B5378" t="str">
        <x:v>next_day</x:v>
      </x:c>
      <x:c r="C5378" t="str">
        <x:v>C0</x:v>
      </x:c>
      <x:c r="D5378" s="59" t="n">
        <x:v>-2</x:v>
      </x:c>
      <x:c r="E5378" s="59" t="n">
        <x:v>-7</x:v>
      </x:c>
      <x:c r="F5378" s="59" t="str">
        <x:v>S0</x:v>
      </x:c>
      <x:c r="G5378" s="59" t="n">
        <x:v>156</x:v>
      </x:c>
      <x:c r="H5378" s="59" t="n">
        <x:v>176</x:v>
      </x:c>
      <x:c r="I5378" s="59" t="n">
        <x:v>10</x:v>
      </x:c>
      <x:c r="J5378" s="60" t="n">
        <x:f>'参数'!$C$6</x:f>
        <x:v>1440</x:v>
      </x:c>
      <x:c r="K5378" s="60" t="n">
        <x:f>'参数'!$D$6</x:f>
        <x:v>360</x:v>
      </x:c>
      <x:c r="L5378" s="60" t="n">
        <x:f>H5378+I5378+J5378</x:f>
        <x:v>1626</x:v>
      </x:c>
      <x:c r="M5378" s="60" t="n">
        <x:f>L5378+K5378</x:f>
        <x:v>1986</x:v>
      </x:c>
      <x:c r="N5378" s="60" t="n">
        <x:f>'参数'!$B$10</x:f>
        <x:v>1</x:v>
      </x:c>
      <x:c r="O5378" s="60" t="n">
        <x:f>N5378*'参数'!$B$11</x:f>
        <x:v>2</x:v>
      </x:c>
      <x:c r="P5378" s="60" t="n">
        <x:f>N5378*'参数'!$B$12</x:f>
        <x:v>1</x:v>
      </x:c>
      <x:c r="Q5378" t="str">
        <x:f>C5378&amp;"d"</x:f>
        <x:v>C0d</x:v>
      </x:c>
      <x:c r="R5378" t="str">
        <x:f>C5378&amp;"p"</x:f>
        <x:v>C0p</x:v>
      </x:c>
      <x:c r="S5378" t="str">
        <x:f>IF(AND(L5378&gt;=H5378+I5378+J5378,M5378&gt;L5378,F5378&lt;&gt;""),"PASS","FAIL")</x:f>
        <x:v>PASS</x:v>
      </x:c>
      <x:c r="T5378" t="n">
        <x:v>5</x:v>
      </x:c>
      <x:c r="U5378" t="str">
        <x:v>pickup_after_delivery_completion_plus_usage_lag</x:v>
      </x:c>
    </x:row>
    <x:row r="5379">
      <x:c r="A5379" t="str">
        <x:v>Set1_12-2-3b</x:v>
      </x:c>
      <x:c r="B5379" t="str">
        <x:v>next_day</x:v>
      </x:c>
      <x:c r="C5379" t="str">
        <x:v>C1</x:v>
      </x:c>
      <x:c r="D5379" s="59" t="n">
        <x:v>-18</x:v>
      </x:c>
      <x:c r="E5379" s="59" t="n">
        <x:v>-2</x:v>
      </x:c>
      <x:c r="F5379" s="59" t="str">
        <x:v>S1</x:v>
      </x:c>
      <x:c r="G5379" s="59" t="n">
        <x:v>66</x:v>
      </x:c>
      <x:c r="H5379" s="59" t="n">
        <x:v>86</x:v>
      </x:c>
      <x:c r="I5379" s="59" t="n">
        <x:v>10</x:v>
      </x:c>
      <x:c r="J5379" s="60" t="n">
        <x:f>'参数'!$C$6</x:f>
        <x:v>1440</x:v>
      </x:c>
      <x:c r="K5379" s="60" t="n">
        <x:f>'参数'!$D$6</x:f>
        <x:v>360</x:v>
      </x:c>
      <x:c r="L5379" s="60" t="n">
        <x:f>H5379+I5379+J5379</x:f>
        <x:v>1536</x:v>
      </x:c>
      <x:c r="M5379" s="60" t="n">
        <x:f>L5379+K5379</x:f>
        <x:v>1896</x:v>
      </x:c>
      <x:c r="N5379" s="60" t="n">
        <x:f>'参数'!$B$10</x:f>
        <x:v>1</x:v>
      </x:c>
      <x:c r="O5379" s="60" t="n">
        <x:f>N5379*'参数'!$B$11</x:f>
        <x:v>2</x:v>
      </x:c>
      <x:c r="P5379" s="60" t="n">
        <x:f>N5379*'参数'!$B$12</x:f>
        <x:v>1</x:v>
      </x:c>
      <x:c r="Q5379" t="str">
        <x:f>C5379&amp;"d"</x:f>
        <x:v>C1d</x:v>
      </x:c>
      <x:c r="R5379" t="str">
        <x:f>C5379&amp;"p"</x:f>
        <x:v>C1p</x:v>
      </x:c>
      <x:c r="S5379" t="str">
        <x:f>IF(AND(L5379&gt;=H5379+I5379+J5379,M5379&gt;L5379,F5379&lt;&gt;""),"PASS","FAIL")</x:f>
        <x:v>PASS</x:v>
      </x:c>
      <x:c r="T5379" t="n">
        <x:v>10</x:v>
      </x:c>
      <x:c r="U5379" t="str">
        <x:v>pickup_after_delivery_completion_plus_usage_lag</x:v>
      </x:c>
    </x:row>
    <x:row r="5380">
      <x:c r="A5380" t="str">
        <x:v>Set1_12-2-3b</x:v>
      </x:c>
      <x:c r="B5380" t="str">
        <x:v>next_day</x:v>
      </x:c>
      <x:c r="C5380" t="str">
        <x:v>C2</x:v>
      </x:c>
      <x:c r="D5380" s="59" t="n">
        <x:v>16</x:v>
      </x:c>
      <x:c r="E5380" s="59" t="n">
        <x:v>-13</x:v>
      </x:c>
      <x:c r="F5380" s="59" t="str">
        <x:v>S0</x:v>
      </x:c>
      <x:c r="G5380" s="59" t="n">
        <x:v>65</x:v>
      </x:c>
      <x:c r="H5380" s="59" t="n">
        <x:v>85</x:v>
      </x:c>
      <x:c r="I5380" s="59" t="n">
        <x:v>10</x:v>
      </x:c>
      <x:c r="J5380" s="60" t="n">
        <x:f>'参数'!$C$6</x:f>
        <x:v>1440</x:v>
      </x:c>
      <x:c r="K5380" s="60" t="n">
        <x:f>'参数'!$D$6</x:f>
        <x:v>360</x:v>
      </x:c>
      <x:c r="L5380" s="60" t="n">
        <x:f>H5380+I5380+J5380</x:f>
        <x:v>1535</x:v>
      </x:c>
      <x:c r="M5380" s="60" t="n">
        <x:f>L5380+K5380</x:f>
        <x:v>1895</x:v>
      </x:c>
      <x:c r="N5380" s="60" t="n">
        <x:f>'参数'!$B$10</x:f>
        <x:v>1</x:v>
      </x:c>
      <x:c r="O5380" s="60" t="n">
        <x:f>N5380*'参数'!$B$11</x:f>
        <x:v>2</x:v>
      </x:c>
      <x:c r="P5380" s="60" t="n">
        <x:f>N5380*'参数'!$B$12</x:f>
        <x:v>1</x:v>
      </x:c>
      <x:c r="Q5380" t="str">
        <x:f>C5380&amp;"d"</x:f>
        <x:v>C2d</x:v>
      </x:c>
      <x:c r="R5380" t="str">
        <x:f>C5380&amp;"p"</x:f>
        <x:v>C2p</x:v>
      </x:c>
      <x:c r="S5380" t="str">
        <x:f>IF(AND(L5380&gt;=H5380+I5380+J5380,M5380&gt;L5380,F5380&lt;&gt;""),"PASS","FAIL")</x:f>
        <x:v>PASS</x:v>
      </x:c>
      <x:c r="T5380" t="n">
        <x:v>10</x:v>
      </x:c>
      <x:c r="U5380" t="str">
        <x:v>pickup_after_delivery_completion_plus_usage_lag</x:v>
      </x:c>
    </x:row>
    <x:row r="5381">
      <x:c r="A5381" t="str">
        <x:v>Set1_12-2-3b</x:v>
      </x:c>
      <x:c r="B5381" t="str">
        <x:v>next_day</x:v>
      </x:c>
      <x:c r="C5381" t="str">
        <x:v>C3</x:v>
      </x:c>
      <x:c r="D5381" s="59" t="n">
        <x:v>2</x:v>
      </x:c>
      <x:c r="E5381" s="59" t="n">
        <x:v>7</x:v>
      </x:c>
      <x:c r="F5381" s="59" t="str">
        <x:v>S0</x:v>
      </x:c>
      <x:c r="G5381" s="59" t="n">
        <x:v>135</x:v>
      </x:c>
      <x:c r="H5381" s="59" t="n">
        <x:v>155</x:v>
      </x:c>
      <x:c r="I5381" s="59" t="n">
        <x:v>10</x:v>
      </x:c>
      <x:c r="J5381" s="60" t="n">
        <x:f>'参数'!$C$6</x:f>
        <x:v>1440</x:v>
      </x:c>
      <x:c r="K5381" s="60" t="n">
        <x:f>'参数'!$D$6</x:f>
        <x:v>360</x:v>
      </x:c>
      <x:c r="L5381" s="60" t="n">
        <x:f>H5381+I5381+J5381</x:f>
        <x:v>1605</x:v>
      </x:c>
      <x:c r="M5381" s="60" t="n">
        <x:f>L5381+K5381</x:f>
        <x:v>1965</x:v>
      </x:c>
      <x:c r="N5381" s="60" t="n">
        <x:f>'参数'!$B$10</x:f>
        <x:v>1</x:v>
      </x:c>
      <x:c r="O5381" s="60" t="n">
        <x:f>N5381*'参数'!$B$11</x:f>
        <x:v>2</x:v>
      </x:c>
      <x:c r="P5381" s="60" t="n">
        <x:f>N5381*'参数'!$B$12</x:f>
        <x:v>1</x:v>
      </x:c>
      <x:c r="Q5381" t="str">
        <x:f>C5381&amp;"d"</x:f>
        <x:v>C3d</x:v>
      </x:c>
      <x:c r="R5381" t="str">
        <x:f>C5381&amp;"p"</x:f>
        <x:v>C3p</x:v>
      </x:c>
      <x:c r="S5381" t="str">
        <x:f>IF(AND(L5381&gt;=H5381+I5381+J5381,M5381&gt;L5381,F5381&lt;&gt;""),"PASS","FAIL")</x:f>
        <x:v>PASS</x:v>
      </x:c>
      <x:c r="T5381" t="n">
        <x:v>10</x:v>
      </x:c>
      <x:c r="U5381" t="str">
        <x:v>pickup_after_delivery_completion_plus_usage_lag</x:v>
      </x:c>
    </x:row>
    <x:row r="5382">
      <x:c r="A5382" t="str">
        <x:v>Set1_12-2-3b</x:v>
      </x:c>
      <x:c r="B5382" t="str">
        <x:v>next_day</x:v>
      </x:c>
      <x:c r="C5382" t="str">
        <x:v>C4</x:v>
      </x:c>
      <x:c r="D5382" s="59" t="n">
        <x:v>-7</x:v>
      </x:c>
      <x:c r="E5382" s="59" t="n">
        <x:v>-3</x:v>
      </x:c>
      <x:c r="F5382" s="59" t="str">
        <x:v>S1</x:v>
      </x:c>
      <x:c r="G5382" s="59" t="n">
        <x:v>221</x:v>
      </x:c>
      <x:c r="H5382" s="59" t="n">
        <x:v>241</x:v>
      </x:c>
      <x:c r="I5382" s="59" t="n">
        <x:v>10</x:v>
      </x:c>
      <x:c r="J5382" s="60" t="n">
        <x:f>'参数'!$C$6</x:f>
        <x:v>1440</x:v>
      </x:c>
      <x:c r="K5382" s="60" t="n">
        <x:f>'参数'!$D$6</x:f>
        <x:v>360</x:v>
      </x:c>
      <x:c r="L5382" s="60" t="n">
        <x:f>H5382+I5382+J5382</x:f>
        <x:v>1691</x:v>
      </x:c>
      <x:c r="M5382" s="60" t="n">
        <x:f>L5382+K5382</x:f>
        <x:v>2051</x:v>
      </x:c>
      <x:c r="N5382" s="60" t="n">
        <x:f>'参数'!$B$10</x:f>
        <x:v>1</x:v>
      </x:c>
      <x:c r="O5382" s="60" t="n">
        <x:f>N5382*'参数'!$B$11</x:f>
        <x:v>2</x:v>
      </x:c>
      <x:c r="P5382" s="60" t="n">
        <x:f>N5382*'参数'!$B$12</x:f>
        <x:v>1</x:v>
      </x:c>
      <x:c r="Q5382" t="str">
        <x:f>C5382&amp;"d"</x:f>
        <x:v>C4d</x:v>
      </x:c>
      <x:c r="R5382" t="str">
        <x:f>C5382&amp;"p"</x:f>
        <x:v>C4p</x:v>
      </x:c>
      <x:c r="S5382" t="str">
        <x:f>IF(AND(L5382&gt;=H5382+I5382+J5382,M5382&gt;L5382,F5382&lt;&gt;""),"PASS","FAIL")</x:f>
        <x:v>PASS</x:v>
      </x:c>
      <x:c r="T5382" t="n">
        <x:v>5</x:v>
      </x:c>
      <x:c r="U5382" t="str">
        <x:v>pickup_after_delivery_completion_plus_usage_lag</x:v>
      </x:c>
    </x:row>
    <x:row r="5383">
      <x:c r="A5383" t="str">
        <x:v>Set1_12-2-3b</x:v>
      </x:c>
      <x:c r="B5383" t="str">
        <x:v>next_day</x:v>
      </x:c>
      <x:c r="C5383" t="str">
        <x:v>C5</x:v>
      </x:c>
      <x:c r="D5383" s="59" t="n">
        <x:v>21</x:v>
      </x:c>
      <x:c r="E5383" s="59" t="n">
        <x:v>13</x:v>
      </x:c>
      <x:c r="F5383" s="59" t="str">
        <x:v>S0</x:v>
      </x:c>
      <x:c r="G5383" s="59" t="n">
        <x:v>99</x:v>
      </x:c>
      <x:c r="H5383" s="59" t="n">
        <x:v>119</x:v>
      </x:c>
      <x:c r="I5383" s="59" t="n">
        <x:v>10</x:v>
      </x:c>
      <x:c r="J5383" s="60" t="n">
        <x:f>'参数'!$C$6</x:f>
        <x:v>1440</x:v>
      </x:c>
      <x:c r="K5383" s="60" t="n">
        <x:f>'参数'!$D$6</x:f>
        <x:v>360</x:v>
      </x:c>
      <x:c r="L5383" s="60" t="n">
        <x:f>H5383+I5383+J5383</x:f>
        <x:v>1569</x:v>
      </x:c>
      <x:c r="M5383" s="60" t="n">
        <x:f>L5383+K5383</x:f>
        <x:v>1929</x:v>
      </x:c>
      <x:c r="N5383" s="60" t="n">
        <x:f>'参数'!$B$10</x:f>
        <x:v>1</x:v>
      </x:c>
      <x:c r="O5383" s="60" t="n">
        <x:f>N5383*'参数'!$B$11</x:f>
        <x:v>2</x:v>
      </x:c>
      <x:c r="P5383" s="60" t="n">
        <x:f>N5383*'参数'!$B$12</x:f>
        <x:v>1</x:v>
      </x:c>
      <x:c r="Q5383" t="str">
        <x:f>C5383&amp;"d"</x:f>
        <x:v>C5d</x:v>
      </x:c>
      <x:c r="R5383" t="str">
        <x:f>C5383&amp;"p"</x:f>
        <x:v>C5p</x:v>
      </x:c>
      <x:c r="S5383" t="str">
        <x:f>IF(AND(L5383&gt;=H5383+I5383+J5383,M5383&gt;L5383,F5383&lt;&gt;""),"PASS","FAIL")</x:f>
        <x:v>PASS</x:v>
      </x:c>
      <x:c r="T5383" t="n">
        <x:v>5</x:v>
      </x:c>
      <x:c r="U5383" t="str">
        <x:v>pickup_after_delivery_completion_plus_usage_lag</x:v>
      </x:c>
    </x:row>
    <x:row r="5384">
      <x:c r="A5384" t="str">
        <x:v>Set1_12-2-3b</x:v>
      </x:c>
      <x:c r="B5384" t="str">
        <x:v>next_day</x:v>
      </x:c>
      <x:c r="C5384" t="str">
        <x:v>C6</x:v>
      </x:c>
      <x:c r="D5384" s="59" t="n">
        <x:v>-3</x:v>
      </x:c>
      <x:c r="E5384" s="59" t="n">
        <x:v>9</x:v>
      </x:c>
      <x:c r="F5384" s="59" t="str">
        <x:v>S1</x:v>
      </x:c>
      <x:c r="G5384" s="59" t="n">
        <x:v>192</x:v>
      </x:c>
      <x:c r="H5384" s="59" t="n">
        <x:v>212</x:v>
      </x:c>
      <x:c r="I5384" s="59" t="n">
        <x:v>10</x:v>
      </x:c>
      <x:c r="J5384" s="60" t="n">
        <x:f>'参数'!$C$6</x:f>
        <x:v>1440</x:v>
      </x:c>
      <x:c r="K5384" s="60" t="n">
        <x:f>'参数'!$D$6</x:f>
        <x:v>360</x:v>
      </x:c>
      <x:c r="L5384" s="60" t="n">
        <x:f>H5384+I5384+J5384</x:f>
        <x:v>1662</x:v>
      </x:c>
      <x:c r="M5384" s="60" t="n">
        <x:f>L5384+K5384</x:f>
        <x:v>2022</x:v>
      </x:c>
      <x:c r="N5384" s="60" t="n">
        <x:f>'参数'!$B$10</x:f>
        <x:v>1</x:v>
      </x:c>
      <x:c r="O5384" s="60" t="n">
        <x:f>N5384*'参数'!$B$11</x:f>
        <x:v>2</x:v>
      </x:c>
      <x:c r="P5384" s="60" t="n">
        <x:f>N5384*'参数'!$B$12</x:f>
        <x:v>1</x:v>
      </x:c>
      <x:c r="Q5384" t="str">
        <x:f>C5384&amp;"d"</x:f>
        <x:v>C6d</x:v>
      </x:c>
      <x:c r="R5384" t="str">
        <x:f>C5384&amp;"p"</x:f>
        <x:v>C6p</x:v>
      </x:c>
      <x:c r="S5384" t="str">
        <x:f>IF(AND(L5384&gt;=H5384+I5384+J5384,M5384&gt;L5384,F5384&lt;&gt;""),"PASS","FAIL")</x:f>
        <x:v>PASS</x:v>
      </x:c>
      <x:c r="T5384" t="n">
        <x:v>10</x:v>
      </x:c>
      <x:c r="U5384" t="str">
        <x:v>pickup_after_delivery_completion_plus_usage_lag</x:v>
      </x:c>
    </x:row>
    <x:row r="5385">
      <x:c r="A5385" t="str">
        <x:v>Set1_12-2-3b</x:v>
      </x:c>
      <x:c r="B5385" t="str">
        <x:v>next_day</x:v>
      </x:c>
      <x:c r="C5385" t="str">
        <x:v>C7</x:v>
      </x:c>
      <x:c r="D5385" s="59" t="n">
        <x:v>0</x:v>
      </x:c>
      <x:c r="E5385" s="59" t="n">
        <x:v>0</x:v>
      </x:c>
      <x:c r="F5385" s="59" t="str">
        <x:v>S0</x:v>
      </x:c>
      <x:c r="G5385" s="59" t="n">
        <x:v>218</x:v>
      </x:c>
      <x:c r="H5385" s="59" t="n">
        <x:v>238</x:v>
      </x:c>
      <x:c r="I5385" s="59" t="n">
        <x:v>10</x:v>
      </x:c>
      <x:c r="J5385" s="60" t="n">
        <x:f>'参数'!$C$6</x:f>
        <x:v>1440</x:v>
      </x:c>
      <x:c r="K5385" s="60" t="n">
        <x:f>'参数'!$D$6</x:f>
        <x:v>360</x:v>
      </x:c>
      <x:c r="L5385" s="60" t="n">
        <x:f>H5385+I5385+J5385</x:f>
        <x:v>1688</x:v>
      </x:c>
      <x:c r="M5385" s="60" t="n">
        <x:f>L5385+K5385</x:f>
        <x:v>2048</x:v>
      </x:c>
      <x:c r="N5385" s="60" t="n">
        <x:f>'参数'!$B$10</x:f>
        <x:v>1</x:v>
      </x:c>
      <x:c r="O5385" s="60" t="n">
        <x:f>N5385*'参数'!$B$11</x:f>
        <x:v>2</x:v>
      </x:c>
      <x:c r="P5385" s="60" t="n">
        <x:f>N5385*'参数'!$B$12</x:f>
        <x:v>1</x:v>
      </x:c>
      <x:c r="Q5385" t="str">
        <x:f>C5385&amp;"d"</x:f>
        <x:v>C7d</x:v>
      </x:c>
      <x:c r="R5385" t="str">
        <x:f>C5385&amp;"p"</x:f>
        <x:v>C7p</x:v>
      </x:c>
      <x:c r="S5385" t="str">
        <x:f>IF(AND(L5385&gt;=H5385+I5385+J5385,M5385&gt;L5385,F5385&lt;&gt;""),"PASS","FAIL")</x:f>
        <x:v>PASS</x:v>
      </x:c>
      <x:c r="T5385" t="n">
        <x:v>5</x:v>
      </x:c>
      <x:c r="U5385" t="str">
        <x:v>pickup_after_delivery_completion_plus_usage_lag</x:v>
      </x:c>
    </x:row>
    <x:row r="5386">
      <x:c r="A5386" t="str">
        <x:v>Set1_12-2-3b</x:v>
      </x:c>
      <x:c r="B5386" t="str">
        <x:v>next_day</x:v>
      </x:c>
      <x:c r="C5386" t="str">
        <x:v>C8</x:v>
      </x:c>
      <x:c r="D5386" s="59" t="n">
        <x:v>-5</x:v>
      </x:c>
      <x:c r="E5386" s="59" t="n">
        <x:v>9</x:v>
      </x:c>
      <x:c r="F5386" s="59" t="str">
        <x:v>S1</x:v>
      </x:c>
      <x:c r="G5386" s="59" t="n">
        <x:v>99</x:v>
      </x:c>
      <x:c r="H5386" s="59" t="n">
        <x:v>119</x:v>
      </x:c>
      <x:c r="I5386" s="59" t="n">
        <x:v>10</x:v>
      </x:c>
      <x:c r="J5386" s="60" t="n">
        <x:f>'参数'!$C$6</x:f>
        <x:v>1440</x:v>
      </x:c>
      <x:c r="K5386" s="60" t="n">
        <x:f>'参数'!$D$6</x:f>
        <x:v>360</x:v>
      </x:c>
      <x:c r="L5386" s="60" t="n">
        <x:f>H5386+I5386+J5386</x:f>
        <x:v>1569</x:v>
      </x:c>
      <x:c r="M5386" s="60" t="n">
        <x:f>L5386+K5386</x:f>
        <x:v>1929</x:v>
      </x:c>
      <x:c r="N5386" s="60" t="n">
        <x:f>'参数'!$B$10</x:f>
        <x:v>1</x:v>
      </x:c>
      <x:c r="O5386" s="60" t="n">
        <x:f>N5386*'参数'!$B$11</x:f>
        <x:v>2</x:v>
      </x:c>
      <x:c r="P5386" s="60" t="n">
        <x:f>N5386*'参数'!$B$12</x:f>
        <x:v>1</x:v>
      </x:c>
      <x:c r="Q5386" t="str">
        <x:f>C5386&amp;"d"</x:f>
        <x:v>C8d</x:v>
      </x:c>
      <x:c r="R5386" t="str">
        <x:f>C5386&amp;"p"</x:f>
        <x:v>C8p</x:v>
      </x:c>
      <x:c r="S5386" t="str">
        <x:f>IF(AND(L5386&gt;=H5386+I5386+J5386,M5386&gt;L5386,F5386&lt;&gt;""),"PASS","FAIL")</x:f>
        <x:v>PASS</x:v>
      </x:c>
      <x:c r="T5386" t="n">
        <x:v>10</x:v>
      </x:c>
      <x:c r="U5386" t="str">
        <x:v>pickup_after_delivery_completion_plus_usage_lag</x:v>
      </x:c>
    </x:row>
    <x:row r="5387">
      <x:c r="A5387" t="str">
        <x:v>Set1_12-2-3b</x:v>
      </x:c>
      <x:c r="B5387" t="str">
        <x:v>next_day</x:v>
      </x:c>
      <x:c r="C5387" t="str">
        <x:v>C9</x:v>
      </x:c>
      <x:c r="D5387" s="59" t="n">
        <x:v>12</x:v>
      </x:c>
      <x:c r="E5387" s="59" t="n">
        <x:v>9</x:v>
      </x:c>
      <x:c r="F5387" s="59" t="str">
        <x:v>S0</x:v>
      </x:c>
      <x:c r="G5387" s="59" t="n">
        <x:v>139</x:v>
      </x:c>
      <x:c r="H5387" s="59" t="n">
        <x:v>159</x:v>
      </x:c>
      <x:c r="I5387" s="59" t="n">
        <x:v>10</x:v>
      </x:c>
      <x:c r="J5387" s="60" t="n">
        <x:f>'参数'!$C$6</x:f>
        <x:v>1440</x:v>
      </x:c>
      <x:c r="K5387" s="60" t="n">
        <x:f>'参数'!$D$6</x:f>
        <x:v>360</x:v>
      </x:c>
      <x:c r="L5387" s="60" t="n">
        <x:f>H5387+I5387+J5387</x:f>
        <x:v>1609</x:v>
      </x:c>
      <x:c r="M5387" s="60" t="n">
        <x:f>L5387+K5387</x:f>
        <x:v>1969</x:v>
      </x:c>
      <x:c r="N5387" s="60" t="n">
        <x:f>'参数'!$B$10</x:f>
        <x:v>1</x:v>
      </x:c>
      <x:c r="O5387" s="60" t="n">
        <x:f>N5387*'参数'!$B$11</x:f>
        <x:v>2</x:v>
      </x:c>
      <x:c r="P5387" s="60" t="n">
        <x:f>N5387*'参数'!$B$12</x:f>
        <x:v>1</x:v>
      </x:c>
      <x:c r="Q5387" t="str">
        <x:f>C5387&amp;"d"</x:f>
        <x:v>C9d</x:v>
      </x:c>
      <x:c r="R5387" t="str">
        <x:f>C5387&amp;"p"</x:f>
        <x:v>C9p</x:v>
      </x:c>
      <x:c r="S5387" t="str">
        <x:f>IF(AND(L5387&gt;=H5387+I5387+J5387,M5387&gt;L5387,F5387&lt;&gt;""),"PASS","FAIL")</x:f>
        <x:v>PASS</x:v>
      </x:c>
      <x:c r="T5387" t="n">
        <x:v>5</x:v>
      </x:c>
      <x:c r="U5387" t="str">
        <x:v>pickup_after_delivery_completion_plus_usage_lag</x:v>
      </x:c>
    </x:row>
    <x:row r="5388">
      <x:c r="A5388" t="str">
        <x:v>Set1_12-2-3b</x:v>
      </x:c>
      <x:c r="B5388" t="str">
        <x:v>next_day</x:v>
      </x:c>
      <x:c r="C5388" t="str">
        <x:v>C10</x:v>
      </x:c>
      <x:c r="D5388" s="59" t="n">
        <x:v>-2</x:v>
      </x:c>
      <x:c r="E5388" s="59" t="n">
        <x:v>16</x:v>
      </x:c>
      <x:c r="F5388" s="59" t="str">
        <x:v>S1</x:v>
      </x:c>
      <x:c r="G5388" s="59" t="n">
        <x:v>208</x:v>
      </x:c>
      <x:c r="H5388" s="59" t="n">
        <x:v>228</x:v>
      </x:c>
      <x:c r="I5388" s="59" t="n">
        <x:v>10</x:v>
      </x:c>
      <x:c r="J5388" s="60" t="n">
        <x:f>'参数'!$C$6</x:f>
        <x:v>1440</x:v>
      </x:c>
      <x:c r="K5388" s="60" t="n">
        <x:f>'参数'!$D$6</x:f>
        <x:v>360</x:v>
      </x:c>
      <x:c r="L5388" s="60" t="n">
        <x:f>H5388+I5388+J5388</x:f>
        <x:v>1678</x:v>
      </x:c>
      <x:c r="M5388" s="60" t="n">
        <x:f>L5388+K5388</x:f>
        <x:v>2038</x:v>
      </x:c>
      <x:c r="N5388" s="60" t="n">
        <x:f>'参数'!$B$10</x:f>
        <x:v>1</x:v>
      </x:c>
      <x:c r="O5388" s="60" t="n">
        <x:f>N5388*'参数'!$B$11</x:f>
        <x:v>2</x:v>
      </x:c>
      <x:c r="P5388" s="60" t="n">
        <x:f>N5388*'参数'!$B$12</x:f>
        <x:v>1</x:v>
      </x:c>
      <x:c r="Q5388" t="str">
        <x:f>C5388&amp;"d"</x:f>
        <x:v>C10d</x:v>
      </x:c>
      <x:c r="R5388" t="str">
        <x:f>C5388&amp;"p"</x:f>
        <x:v>C10p</x:v>
      </x:c>
      <x:c r="S5388" t="str">
        <x:f>IF(AND(L5388&gt;=H5388+I5388+J5388,M5388&gt;L5388,F5388&lt;&gt;""),"PASS","FAIL")</x:f>
        <x:v>PASS</x:v>
      </x:c>
      <x:c r="T5388" t="n">
        <x:v>10</x:v>
      </x:c>
      <x:c r="U5388" t="str">
        <x:v>pickup_after_delivery_completion_plus_usage_lag</x:v>
      </x:c>
    </x:row>
    <x:row r="5389">
      <x:c r="A5389" t="str">
        <x:v>Set1_12-2-3b</x:v>
      </x:c>
      <x:c r="B5389" t="str">
        <x:v>next_day</x:v>
      </x:c>
      <x:c r="C5389" t="str">
        <x:v>C11</x:v>
      </x:c>
      <x:c r="D5389" s="59" t="n">
        <x:v>1</x:v>
      </x:c>
      <x:c r="E5389" s="59" t="n">
        <x:v>24</x:v>
      </x:c>
      <x:c r="F5389" s="59" t="str">
        <x:v>S1</x:v>
      </x:c>
      <x:c r="G5389" s="59" t="n">
        <x:v>116</x:v>
      </x:c>
      <x:c r="H5389" s="59" t="n">
        <x:v>136</x:v>
      </x:c>
      <x:c r="I5389" s="59" t="n">
        <x:v>10</x:v>
      </x:c>
      <x:c r="J5389" s="60" t="n">
        <x:f>'参数'!$C$6</x:f>
        <x:v>1440</x:v>
      </x:c>
      <x:c r="K5389" s="60" t="n">
        <x:f>'参数'!$D$6</x:f>
        <x:v>360</x:v>
      </x:c>
      <x:c r="L5389" s="60" t="n">
        <x:f>H5389+I5389+J5389</x:f>
        <x:v>1586</x:v>
      </x:c>
      <x:c r="M5389" s="60" t="n">
        <x:f>L5389+K5389</x:f>
        <x:v>1946</x:v>
      </x:c>
      <x:c r="N5389" s="60" t="n">
        <x:f>'参数'!$B$10</x:f>
        <x:v>1</x:v>
      </x:c>
      <x:c r="O5389" s="60" t="n">
        <x:f>N5389*'参数'!$B$11</x:f>
        <x:v>2</x:v>
      </x:c>
      <x:c r="P5389" s="60" t="n">
        <x:f>N5389*'参数'!$B$12</x:f>
        <x:v>1</x:v>
      </x:c>
      <x:c r="Q5389" t="str">
        <x:f>C5389&amp;"d"</x:f>
        <x:v>C11d</x:v>
      </x:c>
      <x:c r="R5389" t="str">
        <x:f>C5389&amp;"p"</x:f>
        <x:v>C11p</x:v>
      </x:c>
      <x:c r="S5389" t="str">
        <x:f>IF(AND(L5389&gt;=H5389+I5389+J5389,M5389&gt;L5389,F5389&lt;&gt;""),"PASS","FAIL")</x:f>
        <x:v>PASS</x:v>
      </x:c>
      <x:c r="T5389" t="n">
        <x:v>5</x:v>
      </x:c>
      <x:c r="U5389" t="str">
        <x:v>pickup_after_delivery_completion_plus_usage_lag</x:v>
      </x:c>
    </x:row>
    <x:row r="5390">
      <x:c r="A5390" t="str">
        <x:v>Set1_12-2-4</x:v>
      </x:c>
      <x:c r="B5390" t="str">
        <x:v>next_day</x:v>
      </x:c>
      <x:c r="C5390" t="str">
        <x:v>C0</x:v>
      </x:c>
      <x:c r="D5390" s="59" t="n">
        <x:v>11</x:v>
      </x:c>
      <x:c r="E5390" s="59" t="n">
        <x:v>0</x:v>
      </x:c>
      <x:c r="F5390" s="59" t="str">
        <x:v>S0</x:v>
      </x:c>
      <x:c r="G5390" s="59" t="n">
        <x:v>126</x:v>
      </x:c>
      <x:c r="H5390" s="59" t="n">
        <x:v>216</x:v>
      </x:c>
      <x:c r="I5390" s="59" t="n">
        <x:v>10</x:v>
      </x:c>
      <x:c r="J5390" s="60" t="n">
        <x:f>'参数'!$C$6</x:f>
        <x:v>1440</x:v>
      </x:c>
      <x:c r="K5390" s="60" t="n">
        <x:f>'参数'!$D$6</x:f>
        <x:v>360</x:v>
      </x:c>
      <x:c r="L5390" s="60" t="n">
        <x:f>H5390+I5390+J5390</x:f>
        <x:v>1666</x:v>
      </x:c>
      <x:c r="M5390" s="60" t="n">
        <x:f>L5390+K5390</x:f>
        <x:v>2026</x:v>
      </x:c>
      <x:c r="N5390" s="60" t="n">
        <x:f>'参数'!$B$10</x:f>
        <x:v>1</x:v>
      </x:c>
      <x:c r="O5390" s="60" t="n">
        <x:f>N5390*'参数'!$B$11</x:f>
        <x:v>2</x:v>
      </x:c>
      <x:c r="P5390" s="60" t="n">
        <x:f>N5390*'参数'!$B$12</x:f>
        <x:v>1</x:v>
      </x:c>
      <x:c r="Q5390" t="str">
        <x:f>C5390&amp;"d"</x:f>
        <x:v>C0d</x:v>
      </x:c>
      <x:c r="R5390" t="str">
        <x:f>C5390&amp;"p"</x:f>
        <x:v>C0p</x:v>
      </x:c>
      <x:c r="S5390" t="str">
        <x:f>IF(AND(L5390&gt;=H5390+I5390+J5390,M5390&gt;L5390,F5390&lt;&gt;""),"PASS","FAIL")</x:f>
        <x:v>PASS</x:v>
      </x:c>
      <x:c r="T5390" t="n">
        <x:v>10</x:v>
      </x:c>
      <x:c r="U5390" t="str">
        <x:v>pickup_after_delivery_completion_plus_usage_lag</x:v>
      </x:c>
    </x:row>
    <x:row r="5391">
      <x:c r="A5391" t="str">
        <x:v>Set1_12-2-4</x:v>
      </x:c>
      <x:c r="B5391" t="str">
        <x:v>next_day</x:v>
      </x:c>
      <x:c r="C5391" t="str">
        <x:v>C1</x:v>
      </x:c>
      <x:c r="D5391" s="59" t="n">
        <x:v>18</x:v>
      </x:c>
      <x:c r="E5391" s="59" t="n">
        <x:v>21</x:v>
      </x:c>
      <x:c r="F5391" s="59" t="str">
        <x:v>S0</x:v>
      </x:c>
      <x:c r="G5391" s="59" t="n">
        <x:v>290</x:v>
      </x:c>
      <x:c r="H5391" s="59" t="n">
        <x:v>380</x:v>
      </x:c>
      <x:c r="I5391" s="59" t="n">
        <x:v>10</x:v>
      </x:c>
      <x:c r="J5391" s="60" t="n">
        <x:f>'参数'!$C$6</x:f>
        <x:v>1440</x:v>
      </x:c>
      <x:c r="K5391" s="60" t="n">
        <x:f>'参数'!$D$6</x:f>
        <x:v>360</x:v>
      </x:c>
      <x:c r="L5391" s="60" t="n">
        <x:f>H5391+I5391+J5391</x:f>
        <x:v>1830</x:v>
      </x:c>
      <x:c r="M5391" s="60" t="n">
        <x:f>L5391+K5391</x:f>
        <x:v>2190</x:v>
      </x:c>
      <x:c r="N5391" s="60" t="n">
        <x:f>'参数'!$B$10</x:f>
        <x:v>1</x:v>
      </x:c>
      <x:c r="O5391" s="60" t="n">
        <x:f>N5391*'参数'!$B$11</x:f>
        <x:v>2</x:v>
      </x:c>
      <x:c r="P5391" s="60" t="n">
        <x:f>N5391*'参数'!$B$12</x:f>
        <x:v>1</x:v>
      </x:c>
      <x:c r="Q5391" t="str">
        <x:f>C5391&amp;"d"</x:f>
        <x:v>C1d</x:v>
      </x:c>
      <x:c r="R5391" t="str">
        <x:f>C5391&amp;"p"</x:f>
        <x:v>C1p</x:v>
      </x:c>
      <x:c r="S5391" t="str">
        <x:f>IF(AND(L5391&gt;=H5391+I5391+J5391,M5391&gt;L5391,F5391&lt;&gt;""),"PASS","FAIL")</x:f>
        <x:v>PASS</x:v>
      </x:c>
      <x:c r="T5391" t="n">
        <x:v>10</x:v>
      </x:c>
      <x:c r="U5391" t="str">
        <x:v>pickup_after_delivery_completion_plus_usage_lag</x:v>
      </x:c>
    </x:row>
    <x:row r="5392">
      <x:c r="A5392" t="str">
        <x:v>Set1_12-2-4</x:v>
      </x:c>
      <x:c r="B5392" t="str">
        <x:v>next_day</x:v>
      </x:c>
      <x:c r="C5392" t="str">
        <x:v>C2</x:v>
      </x:c>
      <x:c r="D5392" s="59" t="n">
        <x:v>-1</x:v>
      </x:c>
      <x:c r="E5392" s="59" t="n">
        <x:v>-3</x:v>
      </x:c>
      <x:c r="F5392" s="59" t="str">
        <x:v>S1</x:v>
      </x:c>
      <x:c r="G5392" s="59" t="n">
        <x:v>96</x:v>
      </x:c>
      <x:c r="H5392" s="59" t="n">
        <x:v>186</x:v>
      </x:c>
      <x:c r="I5392" s="59" t="n">
        <x:v>10</x:v>
      </x:c>
      <x:c r="J5392" s="60" t="n">
        <x:f>'参数'!$C$6</x:f>
        <x:v>1440</x:v>
      </x:c>
      <x:c r="K5392" s="60" t="n">
        <x:f>'参数'!$D$6</x:f>
        <x:v>360</x:v>
      </x:c>
      <x:c r="L5392" s="60" t="n">
        <x:f>H5392+I5392+J5392</x:f>
        <x:v>1636</x:v>
      </x:c>
      <x:c r="M5392" s="60" t="n">
        <x:f>L5392+K5392</x:f>
        <x:v>1996</x:v>
      </x:c>
      <x:c r="N5392" s="60" t="n">
        <x:f>'参数'!$B$10</x:f>
        <x:v>1</x:v>
      </x:c>
      <x:c r="O5392" s="60" t="n">
        <x:f>N5392*'参数'!$B$11</x:f>
        <x:v>2</x:v>
      </x:c>
      <x:c r="P5392" s="60" t="n">
        <x:f>N5392*'参数'!$B$12</x:f>
        <x:v>1</x:v>
      </x:c>
      <x:c r="Q5392" t="str">
        <x:f>C5392&amp;"d"</x:f>
        <x:v>C2d</x:v>
      </x:c>
      <x:c r="R5392" t="str">
        <x:f>C5392&amp;"p"</x:f>
        <x:v>C2p</x:v>
      </x:c>
      <x:c r="S5392" t="str">
        <x:f>IF(AND(L5392&gt;=H5392+I5392+J5392,M5392&gt;L5392,F5392&lt;&gt;""),"PASS","FAIL")</x:f>
        <x:v>PASS</x:v>
      </x:c>
      <x:c r="T5392" t="n">
        <x:v>10</x:v>
      </x:c>
      <x:c r="U5392" t="str">
        <x:v>pickup_after_delivery_completion_plus_usage_lag</x:v>
      </x:c>
    </x:row>
    <x:row r="5393">
      <x:c r="A5393" t="str">
        <x:v>Set1_12-2-4</x:v>
      </x:c>
      <x:c r="B5393" t="str">
        <x:v>next_day</x:v>
      </x:c>
      <x:c r="C5393" t="str">
        <x:v>C3</x:v>
      </x:c>
      <x:c r="D5393" s="59" t="n">
        <x:v>-23</x:v>
      </x:c>
      <x:c r="E5393" s="59" t="n">
        <x:v>-7</x:v>
      </x:c>
      <x:c r="F5393" s="59" t="str">
        <x:v>S1</x:v>
      </x:c>
      <x:c r="G5393" s="59" t="n">
        <x:v>253</x:v>
      </x:c>
      <x:c r="H5393" s="59" t="n">
        <x:v>343</x:v>
      </x:c>
      <x:c r="I5393" s="59" t="n">
        <x:v>10</x:v>
      </x:c>
      <x:c r="J5393" s="60" t="n">
        <x:f>'参数'!$C$6</x:f>
        <x:v>1440</x:v>
      </x:c>
      <x:c r="K5393" s="60" t="n">
        <x:f>'参数'!$D$6</x:f>
        <x:v>360</x:v>
      </x:c>
      <x:c r="L5393" s="60" t="n">
        <x:f>H5393+I5393+J5393</x:f>
        <x:v>1793</x:v>
      </x:c>
      <x:c r="M5393" s="60" t="n">
        <x:f>L5393+K5393</x:f>
        <x:v>2153</x:v>
      </x:c>
      <x:c r="N5393" s="60" t="n">
        <x:f>'参数'!$B$10</x:f>
        <x:v>1</x:v>
      </x:c>
      <x:c r="O5393" s="60" t="n">
        <x:f>N5393*'参数'!$B$11</x:f>
        <x:v>2</x:v>
      </x:c>
      <x:c r="P5393" s="60" t="n">
        <x:f>N5393*'参数'!$B$12</x:f>
        <x:v>1</x:v>
      </x:c>
      <x:c r="Q5393" t="str">
        <x:f>C5393&amp;"d"</x:f>
        <x:v>C3d</x:v>
      </x:c>
      <x:c r="R5393" t="str">
        <x:f>C5393&amp;"p"</x:f>
        <x:v>C3p</x:v>
      </x:c>
      <x:c r="S5393" t="str">
        <x:f>IF(AND(L5393&gt;=H5393+I5393+J5393,M5393&gt;L5393,F5393&lt;&gt;""),"PASS","FAIL")</x:f>
        <x:v>PASS</x:v>
      </x:c>
      <x:c r="T5393" t="n">
        <x:v>10</x:v>
      </x:c>
      <x:c r="U5393" t="str">
        <x:v>pickup_after_delivery_completion_plus_usage_lag</x:v>
      </x:c>
    </x:row>
    <x:row r="5394">
      <x:c r="A5394" t="str">
        <x:v>Set1_12-2-4</x:v>
      </x:c>
      <x:c r="B5394" t="str">
        <x:v>next_day</x:v>
      </x:c>
      <x:c r="C5394" t="str">
        <x:v>C4</x:v>
      </x:c>
      <x:c r="D5394" s="59" t="n">
        <x:v>-22</x:v>
      </x:c>
      <x:c r="E5394" s="59" t="n">
        <x:v>9</x:v>
      </x:c>
      <x:c r="F5394" s="59" t="str">
        <x:v>S1</x:v>
      </x:c>
      <x:c r="G5394" s="59" t="n">
        <x:v>326</x:v>
      </x:c>
      <x:c r="H5394" s="59" t="n">
        <x:v>416</x:v>
      </x:c>
      <x:c r="I5394" s="59" t="n">
        <x:v>10</x:v>
      </x:c>
      <x:c r="J5394" s="60" t="n">
        <x:f>'参数'!$C$6</x:f>
        <x:v>1440</x:v>
      </x:c>
      <x:c r="K5394" s="60" t="n">
        <x:f>'参数'!$D$6</x:f>
        <x:v>360</x:v>
      </x:c>
      <x:c r="L5394" s="60" t="n">
        <x:f>H5394+I5394+J5394</x:f>
        <x:v>1866</x:v>
      </x:c>
      <x:c r="M5394" s="60" t="n">
        <x:f>L5394+K5394</x:f>
        <x:v>2226</x:v>
      </x:c>
      <x:c r="N5394" s="60" t="n">
        <x:f>'参数'!$B$10</x:f>
        <x:v>1</x:v>
      </x:c>
      <x:c r="O5394" s="60" t="n">
        <x:f>N5394*'参数'!$B$11</x:f>
        <x:v>2</x:v>
      </x:c>
      <x:c r="P5394" s="60" t="n">
        <x:f>N5394*'参数'!$B$12</x:f>
        <x:v>1</x:v>
      </x:c>
      <x:c r="Q5394" t="str">
        <x:f>C5394&amp;"d"</x:f>
        <x:v>C4d</x:v>
      </x:c>
      <x:c r="R5394" t="str">
        <x:f>C5394&amp;"p"</x:f>
        <x:v>C4p</x:v>
      </x:c>
      <x:c r="S5394" t="str">
        <x:f>IF(AND(L5394&gt;=H5394+I5394+J5394,M5394&gt;L5394,F5394&lt;&gt;""),"PASS","FAIL")</x:f>
        <x:v>PASS</x:v>
      </x:c>
      <x:c r="T5394" t="n">
        <x:v>10</x:v>
      </x:c>
      <x:c r="U5394" t="str">
        <x:v>pickup_after_delivery_completion_plus_usage_lag</x:v>
      </x:c>
    </x:row>
    <x:row r="5395">
      <x:c r="A5395" t="str">
        <x:v>Set1_12-2-4</x:v>
      </x:c>
      <x:c r="B5395" t="str">
        <x:v>next_day</x:v>
      </x:c>
      <x:c r="C5395" t="str">
        <x:v>C5</x:v>
      </x:c>
      <x:c r="D5395" s="59" t="n">
        <x:v>-1</x:v>
      </x:c>
      <x:c r="E5395" s="59" t="n">
        <x:v>24</x:v>
      </x:c>
      <x:c r="F5395" s="59" t="str">
        <x:v>S1</x:v>
      </x:c>
      <x:c r="G5395" s="59" t="n">
        <x:v>63</x:v>
      </x:c>
      <x:c r="H5395" s="59" t="n">
        <x:v>153</x:v>
      </x:c>
      <x:c r="I5395" s="59" t="n">
        <x:v>10</x:v>
      </x:c>
      <x:c r="J5395" s="60" t="n">
        <x:f>'参数'!$C$6</x:f>
        <x:v>1440</x:v>
      </x:c>
      <x:c r="K5395" s="60" t="n">
        <x:f>'参数'!$D$6</x:f>
        <x:v>360</x:v>
      </x:c>
      <x:c r="L5395" s="60" t="n">
        <x:f>H5395+I5395+J5395</x:f>
        <x:v>1603</x:v>
      </x:c>
      <x:c r="M5395" s="60" t="n">
        <x:f>L5395+K5395</x:f>
        <x:v>1963</x:v>
      </x:c>
      <x:c r="N5395" s="60" t="n">
        <x:f>'参数'!$B$10</x:f>
        <x:v>1</x:v>
      </x:c>
      <x:c r="O5395" s="60" t="n">
        <x:f>N5395*'参数'!$B$11</x:f>
        <x:v>2</x:v>
      </x:c>
      <x:c r="P5395" s="60" t="n">
        <x:f>N5395*'参数'!$B$12</x:f>
        <x:v>1</x:v>
      </x:c>
      <x:c r="Q5395" t="str">
        <x:f>C5395&amp;"d"</x:f>
        <x:v>C5d</x:v>
      </x:c>
      <x:c r="R5395" t="str">
        <x:f>C5395&amp;"p"</x:f>
        <x:v>C5p</x:v>
      </x:c>
      <x:c r="S5395" t="str">
        <x:f>IF(AND(L5395&gt;=H5395+I5395+J5395,M5395&gt;L5395,F5395&lt;&gt;""),"PASS","FAIL")</x:f>
        <x:v>PASS</x:v>
      </x:c>
      <x:c r="T5395" t="n">
        <x:v>5</x:v>
      </x:c>
      <x:c r="U5395" t="str">
        <x:v>pickup_after_delivery_completion_plus_usage_lag</x:v>
      </x:c>
    </x:row>
    <x:row r="5396">
      <x:c r="A5396" t="str">
        <x:v>Set1_12-2-4</x:v>
      </x:c>
      <x:c r="B5396" t="str">
        <x:v>next_day</x:v>
      </x:c>
      <x:c r="C5396" t="str">
        <x:v>C6</x:v>
      </x:c>
      <x:c r="D5396" s="59" t="n">
        <x:v>-20</x:v>
      </x:c>
      <x:c r="E5396" s="59" t="n">
        <x:v>-3</x:v>
      </x:c>
      <x:c r="F5396" s="59" t="str">
        <x:v>S1</x:v>
      </x:c>
      <x:c r="G5396" s="59" t="n">
        <x:v>271</x:v>
      </x:c>
      <x:c r="H5396" s="59" t="n">
        <x:v>361</x:v>
      </x:c>
      <x:c r="I5396" s="59" t="n">
        <x:v>10</x:v>
      </x:c>
      <x:c r="J5396" s="60" t="n">
        <x:f>'参数'!$C$6</x:f>
        <x:v>1440</x:v>
      </x:c>
      <x:c r="K5396" s="60" t="n">
        <x:f>'参数'!$D$6</x:f>
        <x:v>360</x:v>
      </x:c>
      <x:c r="L5396" s="60" t="n">
        <x:f>H5396+I5396+J5396</x:f>
        <x:v>1811</x:v>
      </x:c>
      <x:c r="M5396" s="60" t="n">
        <x:f>L5396+K5396</x:f>
        <x:v>2171</x:v>
      </x:c>
      <x:c r="N5396" s="60" t="n">
        <x:f>'参数'!$B$10</x:f>
        <x:v>1</x:v>
      </x:c>
      <x:c r="O5396" s="60" t="n">
        <x:f>N5396*'参数'!$B$11</x:f>
        <x:v>2</x:v>
      </x:c>
      <x:c r="P5396" s="60" t="n">
        <x:f>N5396*'参数'!$B$12</x:f>
        <x:v>1</x:v>
      </x:c>
      <x:c r="Q5396" t="str">
        <x:f>C5396&amp;"d"</x:f>
        <x:v>C6d</x:v>
      </x:c>
      <x:c r="R5396" t="str">
        <x:f>C5396&amp;"p"</x:f>
        <x:v>C6p</x:v>
      </x:c>
      <x:c r="S5396" t="str">
        <x:f>IF(AND(L5396&gt;=H5396+I5396+J5396,M5396&gt;L5396,F5396&lt;&gt;""),"PASS","FAIL")</x:f>
        <x:v>PASS</x:v>
      </x:c>
      <x:c r="T5396" t="n">
        <x:v>10</x:v>
      </x:c>
      <x:c r="U5396" t="str">
        <x:v>pickup_after_delivery_completion_plus_usage_lag</x:v>
      </x:c>
    </x:row>
    <x:row r="5397">
      <x:c r="A5397" t="str">
        <x:v>Set1_12-2-4</x:v>
      </x:c>
      <x:c r="B5397" t="str">
        <x:v>next_day</x:v>
      </x:c>
      <x:c r="C5397" t="str">
        <x:v>C7</x:v>
      </x:c>
      <x:c r="D5397" s="59" t="n">
        <x:v>1</x:v>
      </x:c>
      <x:c r="E5397" s="59" t="n">
        <x:v>10</x:v>
      </x:c>
      <x:c r="F5397" s="59" t="str">
        <x:v>S1</x:v>
      </x:c>
      <x:c r="G5397" s="59" t="n">
        <x:v>297</x:v>
      </x:c>
      <x:c r="H5397" s="59" t="n">
        <x:v>387</x:v>
      </x:c>
      <x:c r="I5397" s="59" t="n">
        <x:v>10</x:v>
      </x:c>
      <x:c r="J5397" s="60" t="n">
        <x:f>'参数'!$C$6</x:f>
        <x:v>1440</x:v>
      </x:c>
      <x:c r="K5397" s="60" t="n">
        <x:f>'参数'!$D$6</x:f>
        <x:v>360</x:v>
      </x:c>
      <x:c r="L5397" s="60" t="n">
        <x:f>H5397+I5397+J5397</x:f>
        <x:v>1837</x:v>
      </x:c>
      <x:c r="M5397" s="60" t="n">
        <x:f>L5397+K5397</x:f>
        <x:v>2197</x:v>
      </x:c>
      <x:c r="N5397" s="60" t="n">
        <x:f>'参数'!$B$10</x:f>
        <x:v>1</x:v>
      </x:c>
      <x:c r="O5397" s="60" t="n">
        <x:f>N5397*'参数'!$B$11</x:f>
        <x:v>2</x:v>
      </x:c>
      <x:c r="P5397" s="60" t="n">
        <x:f>N5397*'参数'!$B$12</x:f>
        <x:v>1</x:v>
      </x:c>
      <x:c r="Q5397" t="str">
        <x:f>C5397&amp;"d"</x:f>
        <x:v>C7d</x:v>
      </x:c>
      <x:c r="R5397" t="str">
        <x:f>C5397&amp;"p"</x:f>
        <x:v>C7p</x:v>
      </x:c>
      <x:c r="S5397" t="str">
        <x:f>IF(AND(L5397&gt;=H5397+I5397+J5397,M5397&gt;L5397,F5397&lt;&gt;""),"PASS","FAIL")</x:f>
        <x:v>PASS</x:v>
      </x:c>
      <x:c r="T5397" t="n">
        <x:v>5</x:v>
      </x:c>
      <x:c r="U5397" t="str">
        <x:v>pickup_after_delivery_completion_plus_usage_lag</x:v>
      </x:c>
    </x:row>
    <x:row r="5398">
      <x:c r="A5398" t="str">
        <x:v>Set1_12-2-4</x:v>
      </x:c>
      <x:c r="B5398" t="str">
        <x:v>next_day</x:v>
      </x:c>
      <x:c r="C5398" t="str">
        <x:v>C8</x:v>
      </x:c>
      <x:c r="D5398" s="59" t="n">
        <x:v>6</x:v>
      </x:c>
      <x:c r="E5398" s="59" t="n">
        <x:v>25</x:v>
      </x:c>
      <x:c r="F5398" s="59" t="str">
        <x:v>S1</x:v>
      </x:c>
      <x:c r="G5398" s="59" t="n">
        <x:v>94</x:v>
      </x:c>
      <x:c r="H5398" s="59" t="n">
        <x:v>184</x:v>
      </x:c>
      <x:c r="I5398" s="59" t="n">
        <x:v>10</x:v>
      </x:c>
      <x:c r="J5398" s="60" t="n">
        <x:f>'参数'!$C$6</x:f>
        <x:v>1440</x:v>
      </x:c>
      <x:c r="K5398" s="60" t="n">
        <x:f>'参数'!$D$6</x:f>
        <x:v>360</x:v>
      </x:c>
      <x:c r="L5398" s="60" t="n">
        <x:f>H5398+I5398+J5398</x:f>
        <x:v>1634</x:v>
      </x:c>
      <x:c r="M5398" s="60" t="n">
        <x:f>L5398+K5398</x:f>
        <x:v>1994</x:v>
      </x:c>
      <x:c r="N5398" s="60" t="n">
        <x:f>'参数'!$B$10</x:f>
        <x:v>1</x:v>
      </x:c>
      <x:c r="O5398" s="60" t="n">
        <x:f>N5398*'参数'!$B$11</x:f>
        <x:v>2</x:v>
      </x:c>
      <x:c r="P5398" s="60" t="n">
        <x:f>N5398*'参数'!$B$12</x:f>
        <x:v>1</x:v>
      </x:c>
      <x:c r="Q5398" t="str">
        <x:f>C5398&amp;"d"</x:f>
        <x:v>C8d</x:v>
      </x:c>
      <x:c r="R5398" t="str">
        <x:f>C5398&amp;"p"</x:f>
        <x:v>C8p</x:v>
      </x:c>
      <x:c r="S5398" t="str">
        <x:f>IF(AND(L5398&gt;=H5398+I5398+J5398,M5398&gt;L5398,F5398&lt;&gt;""),"PASS","FAIL")</x:f>
        <x:v>PASS</x:v>
      </x:c>
      <x:c r="T5398" t="n">
        <x:v>10</x:v>
      </x:c>
      <x:c r="U5398" t="str">
        <x:v>pickup_after_delivery_completion_plus_usage_lag</x:v>
      </x:c>
    </x:row>
    <x:row r="5399">
      <x:c r="A5399" t="str">
        <x:v>Set1_12-2-4</x:v>
      </x:c>
      <x:c r="B5399" t="str">
        <x:v>next_day</x:v>
      </x:c>
      <x:c r="C5399" t="str">
        <x:v>C9</x:v>
      </x:c>
      <x:c r="D5399" s="59" t="n">
        <x:v>-8</x:v>
      </x:c>
      <x:c r="E5399" s="59" t="n">
        <x:v>-22</x:v>
      </x:c>
      <x:c r="F5399" s="59" t="str">
        <x:v>S0</x:v>
      </x:c>
      <x:c r="G5399" s="59" t="n">
        <x:v>111</x:v>
      </x:c>
      <x:c r="H5399" s="59" t="n">
        <x:v>201</x:v>
      </x:c>
      <x:c r="I5399" s="59" t="n">
        <x:v>10</x:v>
      </x:c>
      <x:c r="J5399" s="60" t="n">
        <x:f>'参数'!$C$6</x:f>
        <x:v>1440</x:v>
      </x:c>
      <x:c r="K5399" s="60" t="n">
        <x:f>'参数'!$D$6</x:f>
        <x:v>360</x:v>
      </x:c>
      <x:c r="L5399" s="60" t="n">
        <x:f>H5399+I5399+J5399</x:f>
        <x:v>1651</x:v>
      </x:c>
      <x:c r="M5399" s="60" t="n">
        <x:f>L5399+K5399</x:f>
        <x:v>2011</x:v>
      </x:c>
      <x:c r="N5399" s="60" t="n">
        <x:f>'参数'!$B$10</x:f>
        <x:v>1</x:v>
      </x:c>
      <x:c r="O5399" s="60" t="n">
        <x:f>N5399*'参数'!$B$11</x:f>
        <x:v>2</x:v>
      </x:c>
      <x:c r="P5399" s="60" t="n">
        <x:f>N5399*'参数'!$B$12</x:f>
        <x:v>1</x:v>
      </x:c>
      <x:c r="Q5399" t="str">
        <x:f>C5399&amp;"d"</x:f>
        <x:v>C9d</x:v>
      </x:c>
      <x:c r="R5399" t="str">
        <x:f>C5399&amp;"p"</x:f>
        <x:v>C9p</x:v>
      </x:c>
      <x:c r="S5399" t="str">
        <x:f>IF(AND(L5399&gt;=H5399+I5399+J5399,M5399&gt;L5399,F5399&lt;&gt;""),"PASS","FAIL")</x:f>
        <x:v>PASS</x:v>
      </x:c>
      <x:c r="T5399" t="n">
        <x:v>5</x:v>
      </x:c>
      <x:c r="U5399" t="str">
        <x:v>pickup_after_delivery_completion_plus_usage_lag</x:v>
      </x:c>
    </x:row>
    <x:row r="5400">
      <x:c r="A5400" t="str">
        <x:v>Set1_12-2-4</x:v>
      </x:c>
      <x:c r="B5400" t="str">
        <x:v>next_day</x:v>
      </x:c>
      <x:c r="C5400" t="str">
        <x:v>C10</x:v>
      </x:c>
      <x:c r="D5400" s="59" t="n">
        <x:v>2</x:v>
      </x:c>
      <x:c r="E5400" s="59" t="n">
        <x:v>-4</x:v>
      </x:c>
      <x:c r="F5400" s="59" t="str">
        <x:v>S0</x:v>
      </x:c>
      <x:c r="G5400" s="59" t="n">
        <x:v>299</x:v>
      </x:c>
      <x:c r="H5400" s="59" t="n">
        <x:v>389</x:v>
      </x:c>
      <x:c r="I5400" s="59" t="n">
        <x:v>10</x:v>
      </x:c>
      <x:c r="J5400" s="60" t="n">
        <x:f>'参数'!$C$6</x:f>
        <x:v>1440</x:v>
      </x:c>
      <x:c r="K5400" s="60" t="n">
        <x:f>'参数'!$D$6</x:f>
        <x:v>360</x:v>
      </x:c>
      <x:c r="L5400" s="60" t="n">
        <x:f>H5400+I5400+J5400</x:f>
        <x:v>1839</x:v>
      </x:c>
      <x:c r="M5400" s="60" t="n">
        <x:f>L5400+K5400</x:f>
        <x:v>2199</x:v>
      </x:c>
      <x:c r="N5400" s="60" t="n">
        <x:f>'参数'!$B$10</x:f>
        <x:v>1</x:v>
      </x:c>
      <x:c r="O5400" s="60" t="n">
        <x:f>N5400*'参数'!$B$11</x:f>
        <x:v>2</x:v>
      </x:c>
      <x:c r="P5400" s="60" t="n">
        <x:f>N5400*'参数'!$B$12</x:f>
        <x:v>1</x:v>
      </x:c>
      <x:c r="Q5400" t="str">
        <x:f>C5400&amp;"d"</x:f>
        <x:v>C10d</x:v>
      </x:c>
      <x:c r="R5400" t="str">
        <x:f>C5400&amp;"p"</x:f>
        <x:v>C10p</x:v>
      </x:c>
      <x:c r="S5400" t="str">
        <x:f>IF(AND(L5400&gt;=H5400+I5400+J5400,M5400&gt;L5400,F5400&lt;&gt;""),"PASS","FAIL")</x:f>
        <x:v>PASS</x:v>
      </x:c>
      <x:c r="T5400" t="n">
        <x:v>10</x:v>
      </x:c>
      <x:c r="U5400" t="str">
        <x:v>pickup_after_delivery_completion_plus_usage_lag</x:v>
      </x:c>
    </x:row>
    <x:row r="5401">
      <x:c r="A5401" t="str">
        <x:v>Set1_12-2-4</x:v>
      </x:c>
      <x:c r="B5401" t="str">
        <x:v>next_day</x:v>
      </x:c>
      <x:c r="C5401" t="str">
        <x:v>C11</x:v>
      </x:c>
      <x:c r="D5401" s="59" t="n">
        <x:v>27</x:v>
      </x:c>
      <x:c r="E5401" s="59" t="n">
        <x:v>10</x:v>
      </x:c>
      <x:c r="F5401" s="59" t="str">
        <x:v>S0</x:v>
      </x:c>
      <x:c r="G5401" s="59" t="n">
        <x:v>110</x:v>
      </x:c>
      <x:c r="H5401" s="59" t="n">
        <x:v>200</x:v>
      </x:c>
      <x:c r="I5401" s="59" t="n">
        <x:v>10</x:v>
      </x:c>
      <x:c r="J5401" s="60" t="n">
        <x:f>'参数'!$C$6</x:f>
        <x:v>1440</x:v>
      </x:c>
      <x:c r="K5401" s="60" t="n">
        <x:f>'参数'!$D$6</x:f>
        <x:v>360</x:v>
      </x:c>
      <x:c r="L5401" s="60" t="n">
        <x:f>H5401+I5401+J5401</x:f>
        <x:v>1650</x:v>
      </x:c>
      <x:c r="M5401" s="60" t="n">
        <x:f>L5401+K5401</x:f>
        <x:v>2010</x:v>
      </x:c>
      <x:c r="N5401" s="60" t="n">
        <x:f>'参数'!$B$10</x:f>
        <x:v>1</x:v>
      </x:c>
      <x:c r="O5401" s="60" t="n">
        <x:f>N5401*'参数'!$B$11</x:f>
        <x:v>2</x:v>
      </x:c>
      <x:c r="P5401" s="60" t="n">
        <x:f>N5401*'参数'!$B$12</x:f>
        <x:v>1</x:v>
      </x:c>
      <x:c r="Q5401" t="str">
        <x:f>C5401&amp;"d"</x:f>
        <x:v>C11d</x:v>
      </x:c>
      <x:c r="R5401" t="str">
        <x:f>C5401&amp;"p"</x:f>
        <x:v>C11p</x:v>
      </x:c>
      <x:c r="S5401" t="str">
        <x:f>IF(AND(L5401&gt;=H5401+I5401+J5401,M5401&gt;L5401,F5401&lt;&gt;""),"PASS","FAIL")</x:f>
        <x:v>PASS</x:v>
      </x:c>
      <x:c r="T5401" t="n">
        <x:v>10</x:v>
      </x:c>
      <x:c r="U5401" t="str">
        <x:v>pickup_after_delivery_completion_plus_usage_lag</x:v>
      </x:c>
    </x:row>
    <x:row r="5402">
      <x:c r="A5402" t="str">
        <x:v>Set1_12-2-5</x:v>
      </x:c>
      <x:c r="B5402" t="str">
        <x:v>next_day</x:v>
      </x:c>
      <x:c r="C5402" t="str">
        <x:v>C0</x:v>
      </x:c>
      <x:c r="D5402" s="59" t="n">
        <x:v>6</x:v>
      </x:c>
      <x:c r="E5402" s="59" t="n">
        <x:v>-8</x:v>
      </x:c>
      <x:c r="F5402" s="59" t="str">
        <x:v>S0</x:v>
      </x:c>
      <x:c r="G5402" s="59" t="n">
        <x:v>61</x:v>
      </x:c>
      <x:c r="H5402" s="59" t="n">
        <x:v>151</x:v>
      </x:c>
      <x:c r="I5402" s="59" t="n">
        <x:v>10</x:v>
      </x:c>
      <x:c r="J5402" s="60" t="n">
        <x:f>'参数'!$C$6</x:f>
        <x:v>1440</x:v>
      </x:c>
      <x:c r="K5402" s="60" t="n">
        <x:f>'参数'!$D$6</x:f>
        <x:v>360</x:v>
      </x:c>
      <x:c r="L5402" s="60" t="n">
        <x:f>H5402+I5402+J5402</x:f>
        <x:v>1601</x:v>
      </x:c>
      <x:c r="M5402" s="60" t="n">
        <x:f>L5402+K5402</x:f>
        <x:v>1961</x:v>
      </x:c>
      <x:c r="N5402" s="60" t="n">
        <x:f>'参数'!$B$10</x:f>
        <x:v>1</x:v>
      </x:c>
      <x:c r="O5402" s="60" t="n">
        <x:f>N5402*'参数'!$B$11</x:f>
        <x:v>2</x:v>
      </x:c>
      <x:c r="P5402" s="60" t="n">
        <x:f>N5402*'参数'!$B$12</x:f>
        <x:v>1</x:v>
      </x:c>
      <x:c r="Q5402" t="str">
        <x:f>C5402&amp;"d"</x:f>
        <x:v>C0d</x:v>
      </x:c>
      <x:c r="R5402" t="str">
        <x:f>C5402&amp;"p"</x:f>
        <x:v>C0p</x:v>
      </x:c>
      <x:c r="S5402" t="str">
        <x:f>IF(AND(L5402&gt;=H5402+I5402+J5402,M5402&gt;L5402,F5402&lt;&gt;""),"PASS","FAIL")</x:f>
        <x:v>PASS</x:v>
      </x:c>
      <x:c r="T5402" t="n">
        <x:v>10</x:v>
      </x:c>
      <x:c r="U5402" t="str">
        <x:v>pickup_after_delivery_completion_plus_usage_lag</x:v>
      </x:c>
    </x:row>
    <x:row r="5403">
      <x:c r="A5403" t="str">
        <x:v>Set1_12-2-5</x:v>
      </x:c>
      <x:c r="B5403" t="str">
        <x:v>next_day</x:v>
      </x:c>
      <x:c r="C5403" t="str">
        <x:v>C1</x:v>
      </x:c>
      <x:c r="D5403" s="59" t="n">
        <x:v>-11</x:v>
      </x:c>
      <x:c r="E5403" s="59" t="n">
        <x:v>26</x:v>
      </x:c>
      <x:c r="F5403" s="59" t="str">
        <x:v>S1</x:v>
      </x:c>
      <x:c r="G5403" s="59" t="n">
        <x:v>164</x:v>
      </x:c>
      <x:c r="H5403" s="59" t="n">
        <x:v>254</x:v>
      </x:c>
      <x:c r="I5403" s="59" t="n">
        <x:v>10</x:v>
      </x:c>
      <x:c r="J5403" s="60" t="n">
        <x:f>'参数'!$C$6</x:f>
        <x:v>1440</x:v>
      </x:c>
      <x:c r="K5403" s="60" t="n">
        <x:f>'参数'!$D$6</x:f>
        <x:v>360</x:v>
      </x:c>
      <x:c r="L5403" s="60" t="n">
        <x:f>H5403+I5403+J5403</x:f>
        <x:v>1704</x:v>
      </x:c>
      <x:c r="M5403" s="60" t="n">
        <x:f>L5403+K5403</x:f>
        <x:v>2064</x:v>
      </x:c>
      <x:c r="N5403" s="60" t="n">
        <x:f>'参数'!$B$10</x:f>
        <x:v>1</x:v>
      </x:c>
      <x:c r="O5403" s="60" t="n">
        <x:f>N5403*'参数'!$B$11</x:f>
        <x:v>2</x:v>
      </x:c>
      <x:c r="P5403" s="60" t="n">
        <x:f>N5403*'参数'!$B$12</x:f>
        <x:v>1</x:v>
      </x:c>
      <x:c r="Q5403" t="str">
        <x:f>C5403&amp;"d"</x:f>
        <x:v>C1d</x:v>
      </x:c>
      <x:c r="R5403" t="str">
        <x:f>C5403&amp;"p"</x:f>
        <x:v>C1p</x:v>
      </x:c>
      <x:c r="S5403" t="str">
        <x:f>IF(AND(L5403&gt;=H5403+I5403+J5403,M5403&gt;L5403,F5403&lt;&gt;""),"PASS","FAIL")</x:f>
        <x:v>PASS</x:v>
      </x:c>
      <x:c r="T5403" t="n">
        <x:v>5</x:v>
      </x:c>
      <x:c r="U5403" t="str">
        <x:v>pickup_after_delivery_completion_plus_usage_lag</x:v>
      </x:c>
    </x:row>
    <x:row r="5404">
      <x:c r="A5404" t="str">
        <x:v>Set1_12-2-5</x:v>
      </x:c>
      <x:c r="B5404" t="str">
        <x:v>next_day</x:v>
      </x:c>
      <x:c r="C5404" t="str">
        <x:v>C2</x:v>
      </x:c>
      <x:c r="D5404" s="59" t="n">
        <x:v>-6</x:v>
      </x:c>
      <x:c r="E5404" s="59" t="n">
        <x:v>20</x:v>
      </x:c>
      <x:c r="F5404" s="59" t="str">
        <x:v>S1</x:v>
      </x:c>
      <x:c r="G5404" s="59" t="n">
        <x:v>333</x:v>
      </x:c>
      <x:c r="H5404" s="59" t="n">
        <x:v>423</x:v>
      </x:c>
      <x:c r="I5404" s="59" t="n">
        <x:v>10</x:v>
      </x:c>
      <x:c r="J5404" s="60" t="n">
        <x:f>'参数'!$C$6</x:f>
        <x:v>1440</x:v>
      </x:c>
      <x:c r="K5404" s="60" t="n">
        <x:f>'参数'!$D$6</x:f>
        <x:v>360</x:v>
      </x:c>
      <x:c r="L5404" s="60" t="n">
        <x:f>H5404+I5404+J5404</x:f>
        <x:v>1873</x:v>
      </x:c>
      <x:c r="M5404" s="60" t="n">
        <x:f>L5404+K5404</x:f>
        <x:v>2233</x:v>
      </x:c>
      <x:c r="N5404" s="60" t="n">
        <x:f>'参数'!$B$10</x:f>
        <x:v>1</x:v>
      </x:c>
      <x:c r="O5404" s="60" t="n">
        <x:f>N5404*'参数'!$B$11</x:f>
        <x:v>2</x:v>
      </x:c>
      <x:c r="P5404" s="60" t="n">
        <x:f>N5404*'参数'!$B$12</x:f>
        <x:v>1</x:v>
      </x:c>
      <x:c r="Q5404" t="str">
        <x:f>C5404&amp;"d"</x:f>
        <x:v>C2d</x:v>
      </x:c>
      <x:c r="R5404" t="str">
        <x:f>C5404&amp;"p"</x:f>
        <x:v>C2p</x:v>
      </x:c>
      <x:c r="S5404" t="str">
        <x:f>IF(AND(L5404&gt;=H5404+I5404+J5404,M5404&gt;L5404,F5404&lt;&gt;""),"PASS","FAIL")</x:f>
        <x:v>PASS</x:v>
      </x:c>
      <x:c r="T5404" t="n">
        <x:v>5</x:v>
      </x:c>
      <x:c r="U5404" t="str">
        <x:v>pickup_after_delivery_completion_plus_usage_lag</x:v>
      </x:c>
    </x:row>
    <x:row r="5405">
      <x:c r="A5405" t="str">
        <x:v>Set1_12-2-5</x:v>
      </x:c>
      <x:c r="B5405" t="str">
        <x:v>next_day</x:v>
      </x:c>
      <x:c r="C5405" t="str">
        <x:v>C3</x:v>
      </x:c>
      <x:c r="D5405" s="59" t="n">
        <x:v>2</x:v>
      </x:c>
      <x:c r="E5405" s="59" t="n">
        <x:v>19</x:v>
      </x:c>
      <x:c r="F5405" s="59" t="str">
        <x:v>S0</x:v>
      </x:c>
      <x:c r="G5405" s="59" t="n">
        <x:v>125</x:v>
      </x:c>
      <x:c r="H5405" s="59" t="n">
        <x:v>215</x:v>
      </x:c>
      <x:c r="I5405" s="59" t="n">
        <x:v>10</x:v>
      </x:c>
      <x:c r="J5405" s="60" t="n">
        <x:f>'参数'!$C$6</x:f>
        <x:v>1440</x:v>
      </x:c>
      <x:c r="K5405" s="60" t="n">
        <x:f>'参数'!$D$6</x:f>
        <x:v>360</x:v>
      </x:c>
      <x:c r="L5405" s="60" t="n">
        <x:f>H5405+I5405+J5405</x:f>
        <x:v>1665</x:v>
      </x:c>
      <x:c r="M5405" s="60" t="n">
        <x:f>L5405+K5405</x:f>
        <x:v>2025</x:v>
      </x:c>
      <x:c r="N5405" s="60" t="n">
        <x:f>'参数'!$B$10</x:f>
        <x:v>1</x:v>
      </x:c>
      <x:c r="O5405" s="60" t="n">
        <x:f>N5405*'参数'!$B$11</x:f>
        <x:v>2</x:v>
      </x:c>
      <x:c r="P5405" s="60" t="n">
        <x:f>N5405*'参数'!$B$12</x:f>
        <x:v>1</x:v>
      </x:c>
      <x:c r="Q5405" t="str">
        <x:f>C5405&amp;"d"</x:f>
        <x:v>C3d</x:v>
      </x:c>
      <x:c r="R5405" t="str">
        <x:f>C5405&amp;"p"</x:f>
        <x:v>C3p</x:v>
      </x:c>
      <x:c r="S5405" t="str">
        <x:f>IF(AND(L5405&gt;=H5405+I5405+J5405,M5405&gt;L5405,F5405&lt;&gt;""),"PASS","FAIL")</x:f>
        <x:v>PASS</x:v>
      </x:c>
      <x:c r="T5405" t="n">
        <x:v>5</x:v>
      </x:c>
      <x:c r="U5405" t="str">
        <x:v>pickup_after_delivery_completion_plus_usage_lag</x:v>
      </x:c>
    </x:row>
    <x:row r="5406">
      <x:c r="A5406" t="str">
        <x:v>Set1_12-2-5</x:v>
      </x:c>
      <x:c r="B5406" t="str">
        <x:v>next_day</x:v>
      </x:c>
      <x:c r="C5406" t="str">
        <x:v>C4</x:v>
      </x:c>
      <x:c r="D5406" s="59" t="n">
        <x:v>-2</x:v>
      </x:c>
      <x:c r="E5406" s="59" t="n">
        <x:v>20</x:v>
      </x:c>
      <x:c r="F5406" s="59" t="str">
        <x:v>S1</x:v>
      </x:c>
      <x:c r="G5406" s="59" t="n">
        <x:v>122</x:v>
      </x:c>
      <x:c r="H5406" s="59" t="n">
        <x:v>212</x:v>
      </x:c>
      <x:c r="I5406" s="59" t="n">
        <x:v>10</x:v>
      </x:c>
      <x:c r="J5406" s="60" t="n">
        <x:f>'参数'!$C$6</x:f>
        <x:v>1440</x:v>
      </x:c>
      <x:c r="K5406" s="60" t="n">
        <x:f>'参数'!$D$6</x:f>
        <x:v>360</x:v>
      </x:c>
      <x:c r="L5406" s="60" t="n">
        <x:f>H5406+I5406+J5406</x:f>
        <x:v>1662</x:v>
      </x:c>
      <x:c r="M5406" s="60" t="n">
        <x:f>L5406+K5406</x:f>
        <x:v>2022</x:v>
      </x:c>
      <x:c r="N5406" s="60" t="n">
        <x:f>'参数'!$B$10</x:f>
        <x:v>1</x:v>
      </x:c>
      <x:c r="O5406" s="60" t="n">
        <x:f>N5406*'参数'!$B$11</x:f>
        <x:v>2</x:v>
      </x:c>
      <x:c r="P5406" s="60" t="n">
        <x:f>N5406*'参数'!$B$12</x:f>
        <x:v>1</x:v>
      </x:c>
      <x:c r="Q5406" t="str">
        <x:f>C5406&amp;"d"</x:f>
        <x:v>C4d</x:v>
      </x:c>
      <x:c r="R5406" t="str">
        <x:f>C5406&amp;"p"</x:f>
        <x:v>C4p</x:v>
      </x:c>
      <x:c r="S5406" t="str">
        <x:f>IF(AND(L5406&gt;=H5406+I5406+J5406,M5406&gt;L5406,F5406&lt;&gt;""),"PASS","FAIL")</x:f>
        <x:v>PASS</x:v>
      </x:c>
      <x:c r="T5406" t="n">
        <x:v>5</x:v>
      </x:c>
      <x:c r="U5406" t="str">
        <x:v>pickup_after_delivery_completion_plus_usage_lag</x:v>
      </x:c>
    </x:row>
    <x:row r="5407">
      <x:c r="A5407" t="str">
        <x:v>Set1_12-2-5</x:v>
      </x:c>
      <x:c r="B5407" t="str">
        <x:v>next_day</x:v>
      </x:c>
      <x:c r="C5407" t="str">
        <x:v>C5</x:v>
      </x:c>
      <x:c r="D5407" s="59" t="n">
        <x:v>11</x:v>
      </x:c>
      <x:c r="E5407" s="59" t="n">
        <x:v>2</x:v>
      </x:c>
      <x:c r="F5407" s="59" t="str">
        <x:v>S0</x:v>
      </x:c>
      <x:c r="G5407" s="59" t="n">
        <x:v>265</x:v>
      </x:c>
      <x:c r="H5407" s="59" t="n">
        <x:v>355</x:v>
      </x:c>
      <x:c r="I5407" s="59" t="n">
        <x:v>10</x:v>
      </x:c>
      <x:c r="J5407" s="60" t="n">
        <x:f>'参数'!$C$6</x:f>
        <x:v>1440</x:v>
      </x:c>
      <x:c r="K5407" s="60" t="n">
        <x:f>'参数'!$D$6</x:f>
        <x:v>360</x:v>
      </x:c>
      <x:c r="L5407" s="60" t="n">
        <x:f>H5407+I5407+J5407</x:f>
        <x:v>1805</x:v>
      </x:c>
      <x:c r="M5407" s="60" t="n">
        <x:f>L5407+K5407</x:f>
        <x:v>2165</x:v>
      </x:c>
      <x:c r="N5407" s="60" t="n">
        <x:f>'参数'!$B$10</x:f>
        <x:v>1</x:v>
      </x:c>
      <x:c r="O5407" s="60" t="n">
        <x:f>N5407*'参数'!$B$11</x:f>
        <x:v>2</x:v>
      </x:c>
      <x:c r="P5407" s="60" t="n">
        <x:f>N5407*'参数'!$B$12</x:f>
        <x:v>1</x:v>
      </x:c>
      <x:c r="Q5407" t="str">
        <x:f>C5407&amp;"d"</x:f>
        <x:v>C5d</x:v>
      </x:c>
      <x:c r="R5407" t="str">
        <x:f>C5407&amp;"p"</x:f>
        <x:v>C5p</x:v>
      </x:c>
      <x:c r="S5407" t="str">
        <x:f>IF(AND(L5407&gt;=H5407+I5407+J5407,M5407&gt;L5407,F5407&lt;&gt;""),"PASS","FAIL")</x:f>
        <x:v>PASS</x:v>
      </x:c>
      <x:c r="T5407" t="n">
        <x:v>5</x:v>
      </x:c>
      <x:c r="U5407" t="str">
        <x:v>pickup_after_delivery_completion_plus_usage_lag</x:v>
      </x:c>
    </x:row>
    <x:row r="5408">
      <x:c r="A5408" t="str">
        <x:v>Set1_12-2-5</x:v>
      </x:c>
      <x:c r="B5408" t="str">
        <x:v>next_day</x:v>
      </x:c>
      <x:c r="C5408" t="str">
        <x:v>C6</x:v>
      </x:c>
      <x:c r="D5408" s="59" t="n">
        <x:v>19</x:v>
      </x:c>
      <x:c r="E5408" s="59" t="n">
        <x:v>-6</x:v>
      </x:c>
      <x:c r="F5408" s="59" t="str">
        <x:v>S0</x:v>
      </x:c>
      <x:c r="G5408" s="59" t="n">
        <x:v>116</x:v>
      </x:c>
      <x:c r="H5408" s="59" t="n">
        <x:v>206</x:v>
      </x:c>
      <x:c r="I5408" s="59" t="n">
        <x:v>10</x:v>
      </x:c>
      <x:c r="J5408" s="60" t="n">
        <x:f>'参数'!$C$6</x:f>
        <x:v>1440</x:v>
      </x:c>
      <x:c r="K5408" s="60" t="n">
        <x:f>'参数'!$D$6</x:f>
        <x:v>360</x:v>
      </x:c>
      <x:c r="L5408" s="60" t="n">
        <x:f>H5408+I5408+J5408</x:f>
        <x:v>1656</x:v>
      </x:c>
      <x:c r="M5408" s="60" t="n">
        <x:f>L5408+K5408</x:f>
        <x:v>2016</x:v>
      </x:c>
      <x:c r="N5408" s="60" t="n">
        <x:f>'参数'!$B$10</x:f>
        <x:v>1</x:v>
      </x:c>
      <x:c r="O5408" s="60" t="n">
        <x:f>N5408*'参数'!$B$11</x:f>
        <x:v>2</x:v>
      </x:c>
      <x:c r="P5408" s="60" t="n">
        <x:f>N5408*'参数'!$B$12</x:f>
        <x:v>1</x:v>
      </x:c>
      <x:c r="Q5408" t="str">
        <x:f>C5408&amp;"d"</x:f>
        <x:v>C6d</x:v>
      </x:c>
      <x:c r="R5408" t="str">
        <x:f>C5408&amp;"p"</x:f>
        <x:v>C6p</x:v>
      </x:c>
      <x:c r="S5408" t="str">
        <x:f>IF(AND(L5408&gt;=H5408+I5408+J5408,M5408&gt;L5408,F5408&lt;&gt;""),"PASS","FAIL")</x:f>
        <x:v>PASS</x:v>
      </x:c>
      <x:c r="T5408" t="n">
        <x:v>5</x:v>
      </x:c>
      <x:c r="U5408" t="str">
        <x:v>pickup_after_delivery_completion_plus_usage_lag</x:v>
      </x:c>
    </x:row>
    <x:row r="5409">
      <x:c r="A5409" t="str">
        <x:v>Set1_12-2-5</x:v>
      </x:c>
      <x:c r="B5409" t="str">
        <x:v>next_day</x:v>
      </x:c>
      <x:c r="C5409" t="str">
        <x:v>C7</x:v>
      </x:c>
      <x:c r="D5409" s="59" t="n">
        <x:v>8</x:v>
      </x:c>
      <x:c r="E5409" s="59" t="n">
        <x:v>13</x:v>
      </x:c>
      <x:c r="F5409" s="59" t="str">
        <x:v>S0</x:v>
      </x:c>
      <x:c r="G5409" s="59" t="n">
        <x:v>154</x:v>
      </x:c>
      <x:c r="H5409" s="59" t="n">
        <x:v>244</x:v>
      </x:c>
      <x:c r="I5409" s="59" t="n">
        <x:v>10</x:v>
      </x:c>
      <x:c r="J5409" s="60" t="n">
        <x:f>'参数'!$C$6</x:f>
        <x:v>1440</x:v>
      </x:c>
      <x:c r="K5409" s="60" t="n">
        <x:f>'参数'!$D$6</x:f>
        <x:v>360</x:v>
      </x:c>
      <x:c r="L5409" s="60" t="n">
        <x:f>H5409+I5409+J5409</x:f>
        <x:v>1694</x:v>
      </x:c>
      <x:c r="M5409" s="60" t="n">
        <x:f>L5409+K5409</x:f>
        <x:v>2054</x:v>
      </x:c>
      <x:c r="N5409" s="60" t="n">
        <x:f>'参数'!$B$10</x:f>
        <x:v>1</x:v>
      </x:c>
      <x:c r="O5409" s="60" t="n">
        <x:f>N5409*'参数'!$B$11</x:f>
        <x:v>2</x:v>
      </x:c>
      <x:c r="P5409" s="60" t="n">
        <x:f>N5409*'参数'!$B$12</x:f>
        <x:v>1</x:v>
      </x:c>
      <x:c r="Q5409" t="str">
        <x:f>C5409&amp;"d"</x:f>
        <x:v>C7d</x:v>
      </x:c>
      <x:c r="R5409" t="str">
        <x:f>C5409&amp;"p"</x:f>
        <x:v>C7p</x:v>
      </x:c>
      <x:c r="S5409" t="str">
        <x:f>IF(AND(L5409&gt;=H5409+I5409+J5409,M5409&gt;L5409,F5409&lt;&gt;""),"PASS","FAIL")</x:f>
        <x:v>PASS</x:v>
      </x:c>
      <x:c r="T5409" t="n">
        <x:v>10</x:v>
      </x:c>
      <x:c r="U5409" t="str">
        <x:v>pickup_after_delivery_completion_plus_usage_lag</x:v>
      </x:c>
    </x:row>
    <x:row r="5410">
      <x:c r="A5410" t="str">
        <x:v>Set1_12-2-5</x:v>
      </x:c>
      <x:c r="B5410" t="str">
        <x:v>next_day</x:v>
      </x:c>
      <x:c r="C5410" t="str">
        <x:v>C8</x:v>
      </x:c>
      <x:c r="D5410" s="59" t="n">
        <x:v>-15</x:v>
      </x:c>
      <x:c r="E5410" s="59" t="n">
        <x:v>-8</x:v>
      </x:c>
      <x:c r="F5410" s="59" t="str">
        <x:v>S1</x:v>
      </x:c>
      <x:c r="G5410" s="59" t="n">
        <x:v>289</x:v>
      </x:c>
      <x:c r="H5410" s="59" t="n">
        <x:v>379</x:v>
      </x:c>
      <x:c r="I5410" s="59" t="n">
        <x:v>10</x:v>
      </x:c>
      <x:c r="J5410" s="60" t="n">
        <x:f>'参数'!$C$6</x:f>
        <x:v>1440</x:v>
      </x:c>
      <x:c r="K5410" s="60" t="n">
        <x:f>'参数'!$D$6</x:f>
        <x:v>360</x:v>
      </x:c>
      <x:c r="L5410" s="60" t="n">
        <x:f>H5410+I5410+J5410</x:f>
        <x:v>1829</x:v>
      </x:c>
      <x:c r="M5410" s="60" t="n">
        <x:f>L5410+K5410</x:f>
        <x:v>2189</x:v>
      </x:c>
      <x:c r="N5410" s="60" t="n">
        <x:f>'参数'!$B$10</x:f>
        <x:v>1</x:v>
      </x:c>
      <x:c r="O5410" s="60" t="n">
        <x:f>N5410*'参数'!$B$11</x:f>
        <x:v>2</x:v>
      </x:c>
      <x:c r="P5410" s="60" t="n">
        <x:f>N5410*'参数'!$B$12</x:f>
        <x:v>1</x:v>
      </x:c>
      <x:c r="Q5410" t="str">
        <x:f>C5410&amp;"d"</x:f>
        <x:v>C8d</x:v>
      </x:c>
      <x:c r="R5410" t="str">
        <x:f>C5410&amp;"p"</x:f>
        <x:v>C8p</x:v>
      </x:c>
      <x:c r="S5410" t="str">
        <x:f>IF(AND(L5410&gt;=H5410+I5410+J5410,M5410&gt;L5410,F5410&lt;&gt;""),"PASS","FAIL")</x:f>
        <x:v>PASS</x:v>
      </x:c>
      <x:c r="T5410" t="n">
        <x:v>10</x:v>
      </x:c>
      <x:c r="U5410" t="str">
        <x:v>pickup_after_delivery_completion_plus_usage_lag</x:v>
      </x:c>
    </x:row>
    <x:row r="5411">
      <x:c r="A5411" t="str">
        <x:v>Set1_12-2-5</x:v>
      </x:c>
      <x:c r="B5411" t="str">
        <x:v>next_day</x:v>
      </x:c>
      <x:c r="C5411" t="str">
        <x:v>C9</x:v>
      </x:c>
      <x:c r="D5411" s="59" t="n">
        <x:v>-8</x:v>
      </x:c>
      <x:c r="E5411" s="59" t="n">
        <x:v>-18</x:v>
      </x:c>
      <x:c r="F5411" s="59" t="str">
        <x:v>S1</x:v>
      </x:c>
      <x:c r="G5411" s="59" t="n">
        <x:v>180</x:v>
      </x:c>
      <x:c r="H5411" s="59" t="n">
        <x:v>270</x:v>
      </x:c>
      <x:c r="I5411" s="59" t="n">
        <x:v>10</x:v>
      </x:c>
      <x:c r="J5411" s="60" t="n">
        <x:f>'参数'!$C$6</x:f>
        <x:v>1440</x:v>
      </x:c>
      <x:c r="K5411" s="60" t="n">
        <x:f>'参数'!$D$6</x:f>
        <x:v>360</x:v>
      </x:c>
      <x:c r="L5411" s="60" t="n">
        <x:f>H5411+I5411+J5411</x:f>
        <x:v>1720</x:v>
      </x:c>
      <x:c r="M5411" s="60" t="n">
        <x:f>L5411+K5411</x:f>
        <x:v>2080</x:v>
      </x:c>
      <x:c r="N5411" s="60" t="n">
        <x:f>'参数'!$B$10</x:f>
        <x:v>1</x:v>
      </x:c>
      <x:c r="O5411" s="60" t="n">
        <x:f>N5411*'参数'!$B$11</x:f>
        <x:v>2</x:v>
      </x:c>
      <x:c r="P5411" s="60" t="n">
        <x:f>N5411*'参数'!$B$12</x:f>
        <x:v>1</x:v>
      </x:c>
      <x:c r="Q5411" t="str">
        <x:f>C5411&amp;"d"</x:f>
        <x:v>C9d</x:v>
      </x:c>
      <x:c r="R5411" t="str">
        <x:f>C5411&amp;"p"</x:f>
        <x:v>C9p</x:v>
      </x:c>
      <x:c r="S5411" t="str">
        <x:f>IF(AND(L5411&gt;=H5411+I5411+J5411,M5411&gt;L5411,F5411&lt;&gt;""),"PASS","FAIL")</x:f>
        <x:v>PASS</x:v>
      </x:c>
      <x:c r="T5411" t="n">
        <x:v>5</x:v>
      </x:c>
      <x:c r="U5411" t="str">
        <x:v>pickup_after_delivery_completion_plus_usage_lag</x:v>
      </x:c>
    </x:row>
    <x:row r="5412">
      <x:c r="A5412" t="str">
        <x:v>Set1_12-2-5</x:v>
      </x:c>
      <x:c r="B5412" t="str">
        <x:v>next_day</x:v>
      </x:c>
      <x:c r="C5412" t="str">
        <x:v>C10</x:v>
      </x:c>
      <x:c r="D5412" s="59" t="n">
        <x:v>4</x:v>
      </x:c>
      <x:c r="E5412" s="59" t="n">
        <x:v>1</x:v>
      </x:c>
      <x:c r="F5412" s="59" t="str">
        <x:v>S0</x:v>
      </x:c>
      <x:c r="G5412" s="59" t="n">
        <x:v>326</x:v>
      </x:c>
      <x:c r="H5412" s="59" t="n">
        <x:v>416</x:v>
      </x:c>
      <x:c r="I5412" s="59" t="n">
        <x:v>10</x:v>
      </x:c>
      <x:c r="J5412" s="60" t="n">
        <x:f>'参数'!$C$6</x:f>
        <x:v>1440</x:v>
      </x:c>
      <x:c r="K5412" s="60" t="n">
        <x:f>'参数'!$D$6</x:f>
        <x:v>360</x:v>
      </x:c>
      <x:c r="L5412" s="60" t="n">
        <x:f>H5412+I5412+J5412</x:f>
        <x:v>1866</x:v>
      </x:c>
      <x:c r="M5412" s="60" t="n">
        <x:f>L5412+K5412</x:f>
        <x:v>2226</x:v>
      </x:c>
      <x:c r="N5412" s="60" t="n">
        <x:f>'参数'!$B$10</x:f>
        <x:v>1</x:v>
      </x:c>
      <x:c r="O5412" s="60" t="n">
        <x:f>N5412*'参数'!$B$11</x:f>
        <x:v>2</x:v>
      </x:c>
      <x:c r="P5412" s="60" t="n">
        <x:f>N5412*'参数'!$B$12</x:f>
        <x:v>1</x:v>
      </x:c>
      <x:c r="Q5412" t="str">
        <x:f>C5412&amp;"d"</x:f>
        <x:v>C10d</x:v>
      </x:c>
      <x:c r="R5412" t="str">
        <x:f>C5412&amp;"p"</x:f>
        <x:v>C10p</x:v>
      </x:c>
      <x:c r="S5412" t="str">
        <x:f>IF(AND(L5412&gt;=H5412+I5412+J5412,M5412&gt;L5412,F5412&lt;&gt;""),"PASS","FAIL")</x:f>
        <x:v>PASS</x:v>
      </x:c>
      <x:c r="T5412" t="n">
        <x:v>10</x:v>
      </x:c>
      <x:c r="U5412" t="str">
        <x:v>pickup_after_delivery_completion_plus_usage_lag</x:v>
      </x:c>
    </x:row>
    <x:row r="5413">
      <x:c r="A5413" t="str">
        <x:v>Set1_12-2-5</x:v>
      </x:c>
      <x:c r="B5413" t="str">
        <x:v>next_day</x:v>
      </x:c>
      <x:c r="C5413" t="str">
        <x:v>C11</x:v>
      </x:c>
      <x:c r="D5413" s="59" t="n">
        <x:v>-12</x:v>
      </x:c>
      <x:c r="E5413" s="59" t="n">
        <x:v>-5</x:v>
      </x:c>
      <x:c r="F5413" s="59" t="str">
        <x:v>S1</x:v>
      </x:c>
      <x:c r="G5413" s="59" t="n">
        <x:v>83</x:v>
      </x:c>
      <x:c r="H5413" s="59" t="n">
        <x:v>173</x:v>
      </x:c>
      <x:c r="I5413" s="59" t="n">
        <x:v>10</x:v>
      </x:c>
      <x:c r="J5413" s="60" t="n">
        <x:f>'参数'!$C$6</x:f>
        <x:v>1440</x:v>
      </x:c>
      <x:c r="K5413" s="60" t="n">
        <x:f>'参数'!$D$6</x:f>
        <x:v>360</x:v>
      </x:c>
      <x:c r="L5413" s="60" t="n">
        <x:f>H5413+I5413+J5413</x:f>
        <x:v>1623</x:v>
      </x:c>
      <x:c r="M5413" s="60" t="n">
        <x:f>L5413+K5413</x:f>
        <x:v>1983</x:v>
      </x:c>
      <x:c r="N5413" s="60" t="n">
        <x:f>'参数'!$B$10</x:f>
        <x:v>1</x:v>
      </x:c>
      <x:c r="O5413" s="60" t="n">
        <x:f>N5413*'参数'!$B$11</x:f>
        <x:v>2</x:v>
      </x:c>
      <x:c r="P5413" s="60" t="n">
        <x:f>N5413*'参数'!$B$12</x:f>
        <x:v>1</x:v>
      </x:c>
      <x:c r="Q5413" t="str">
        <x:f>C5413&amp;"d"</x:f>
        <x:v>C11d</x:v>
      </x:c>
      <x:c r="R5413" t="str">
        <x:f>C5413&amp;"p"</x:f>
        <x:v>C11p</x:v>
      </x:c>
      <x:c r="S5413" t="str">
        <x:f>IF(AND(L5413&gt;=H5413+I5413+J5413,M5413&gt;L5413,F5413&lt;&gt;""),"PASS","FAIL")</x:f>
        <x:v>PASS</x:v>
      </x:c>
      <x:c r="T5413" t="n">
        <x:v>5</x:v>
      </x:c>
      <x:c r="U5413" t="str">
        <x:v>pickup_after_delivery_completion_plus_usage_lag</x:v>
      </x:c>
    </x:row>
    <x:row r="5414">
      <x:c r="A5414" t="str">
        <x:v>Set1_7-2-1</x:v>
      </x:c>
      <x:c r="B5414" t="str">
        <x:v>next_day</x:v>
      </x:c>
      <x:c r="C5414" t="str">
        <x:v>C0</x:v>
      </x:c>
      <x:c r="D5414" s="59" t="n">
        <x:v>-5</x:v>
      </x:c>
      <x:c r="E5414" s="59" t="n">
        <x:v>-6</x:v>
      </x:c>
      <x:c r="F5414" s="59" t="str">
        <x:v>S1</x:v>
      </x:c>
      <x:c r="G5414" s="59" t="n">
        <x:v>183</x:v>
      </x:c>
      <x:c r="H5414" s="59" t="n">
        <x:v>203</x:v>
      </x:c>
      <x:c r="I5414" s="59" t="n">
        <x:v>10</x:v>
      </x:c>
      <x:c r="J5414" s="60" t="n">
        <x:f>'参数'!$C$6</x:f>
        <x:v>1440</x:v>
      </x:c>
      <x:c r="K5414" s="60" t="n">
        <x:f>'参数'!$D$6</x:f>
        <x:v>360</x:v>
      </x:c>
      <x:c r="L5414" s="60" t="n">
        <x:f>H5414+I5414+J5414</x:f>
        <x:v>1653</x:v>
      </x:c>
      <x:c r="M5414" s="60" t="n">
        <x:f>L5414+K5414</x:f>
        <x:v>2013</x:v>
      </x:c>
      <x:c r="N5414" s="60" t="n">
        <x:f>'参数'!$B$10</x:f>
        <x:v>1</x:v>
      </x:c>
      <x:c r="O5414" s="60" t="n">
        <x:f>N5414*'参数'!$B$11</x:f>
        <x:v>2</x:v>
      </x:c>
      <x:c r="P5414" s="60" t="n">
        <x:f>N5414*'参数'!$B$12</x:f>
        <x:v>1</x:v>
      </x:c>
      <x:c r="Q5414" t="str">
        <x:f>C5414&amp;"d"</x:f>
        <x:v>C0d</x:v>
      </x:c>
      <x:c r="R5414" t="str">
        <x:f>C5414&amp;"p"</x:f>
        <x:v>C0p</x:v>
      </x:c>
      <x:c r="S5414" t="str">
        <x:f>IF(AND(L5414&gt;=H5414+I5414+J5414,M5414&gt;L5414,F5414&lt;&gt;""),"PASS","FAIL")</x:f>
        <x:v>PASS</x:v>
      </x:c>
      <x:c r="T5414" t="n">
        <x:v>10</x:v>
      </x:c>
      <x:c r="U5414" t="str">
        <x:v>pickup_after_delivery_completion_plus_usage_lag</x:v>
      </x:c>
    </x:row>
    <x:row r="5415">
      <x:c r="A5415" t="str">
        <x:v>Set1_7-2-1</x:v>
      </x:c>
      <x:c r="B5415" t="str">
        <x:v>next_day</x:v>
      </x:c>
      <x:c r="C5415" t="str">
        <x:v>C1</x:v>
      </x:c>
      <x:c r="D5415" s="59" t="n">
        <x:v>2</x:v>
      </x:c>
      <x:c r="E5415" s="59" t="n">
        <x:v>-4</x:v>
      </x:c>
      <x:c r="F5415" s="59" t="str">
        <x:v>S0</x:v>
      </x:c>
      <x:c r="G5415" s="59" t="n">
        <x:v>174</x:v>
      </x:c>
      <x:c r="H5415" s="59" t="n">
        <x:v>194</x:v>
      </x:c>
      <x:c r="I5415" s="59" t="n">
        <x:v>10</x:v>
      </x:c>
      <x:c r="J5415" s="60" t="n">
        <x:f>'参数'!$C$6</x:f>
        <x:v>1440</x:v>
      </x:c>
      <x:c r="K5415" s="60" t="n">
        <x:f>'参数'!$D$6</x:f>
        <x:v>360</x:v>
      </x:c>
      <x:c r="L5415" s="60" t="n">
        <x:f>H5415+I5415+J5415</x:f>
        <x:v>1644</x:v>
      </x:c>
      <x:c r="M5415" s="60" t="n">
        <x:f>L5415+K5415</x:f>
        <x:v>2004</x:v>
      </x:c>
      <x:c r="N5415" s="60" t="n">
        <x:f>'参数'!$B$10</x:f>
        <x:v>1</x:v>
      </x:c>
      <x:c r="O5415" s="60" t="n">
        <x:f>N5415*'参数'!$B$11</x:f>
        <x:v>2</x:v>
      </x:c>
      <x:c r="P5415" s="60" t="n">
        <x:f>N5415*'参数'!$B$12</x:f>
        <x:v>1</x:v>
      </x:c>
      <x:c r="Q5415" t="str">
        <x:f>C5415&amp;"d"</x:f>
        <x:v>C1d</x:v>
      </x:c>
      <x:c r="R5415" t="str">
        <x:f>C5415&amp;"p"</x:f>
        <x:v>C1p</x:v>
      </x:c>
      <x:c r="S5415" t="str">
        <x:f>IF(AND(L5415&gt;=H5415+I5415+J5415,M5415&gt;L5415,F5415&lt;&gt;""),"PASS","FAIL")</x:f>
        <x:v>PASS</x:v>
      </x:c>
      <x:c r="T5415" t="n">
        <x:v>10</x:v>
      </x:c>
      <x:c r="U5415" t="str">
        <x:v>pickup_after_delivery_completion_plus_usage_lag</x:v>
      </x:c>
    </x:row>
    <x:row r="5416">
      <x:c r="A5416" t="str">
        <x:v>Set1_7-2-1</x:v>
      </x:c>
      <x:c r="B5416" t="str">
        <x:v>next_day</x:v>
      </x:c>
      <x:c r="C5416" t="str">
        <x:v>C2</x:v>
      </x:c>
      <x:c r="D5416" s="59" t="n">
        <x:v>23</x:v>
      </x:c>
      <x:c r="E5416" s="59" t="n">
        <x:v>-4</x:v>
      </x:c>
      <x:c r="F5416" s="59" t="str">
        <x:v>S0</x:v>
      </x:c>
      <x:c r="G5416" s="59" t="n">
        <x:v>51</x:v>
      </x:c>
      <x:c r="H5416" s="59" t="n">
        <x:v>71</x:v>
      </x:c>
      <x:c r="I5416" s="59" t="n">
        <x:v>10</x:v>
      </x:c>
      <x:c r="J5416" s="60" t="n">
        <x:f>'参数'!$C$6</x:f>
        <x:v>1440</x:v>
      </x:c>
      <x:c r="K5416" s="60" t="n">
        <x:f>'参数'!$D$6</x:f>
        <x:v>360</x:v>
      </x:c>
      <x:c r="L5416" s="60" t="n">
        <x:f>H5416+I5416+J5416</x:f>
        <x:v>1521</x:v>
      </x:c>
      <x:c r="M5416" s="60" t="n">
        <x:f>L5416+K5416</x:f>
        <x:v>1881</x:v>
      </x:c>
      <x:c r="N5416" s="60" t="n">
        <x:f>'参数'!$B$10</x:f>
        <x:v>1</x:v>
      </x:c>
      <x:c r="O5416" s="60" t="n">
        <x:f>N5416*'参数'!$B$11</x:f>
        <x:v>2</x:v>
      </x:c>
      <x:c r="P5416" s="60" t="n">
        <x:f>N5416*'参数'!$B$12</x:f>
        <x:v>1</x:v>
      </x:c>
      <x:c r="Q5416" t="str">
        <x:f>C5416&amp;"d"</x:f>
        <x:v>C2d</x:v>
      </x:c>
      <x:c r="R5416" t="str">
        <x:f>C5416&amp;"p"</x:f>
        <x:v>C2p</x:v>
      </x:c>
      <x:c r="S5416" t="str">
        <x:f>IF(AND(L5416&gt;=H5416+I5416+J5416,M5416&gt;L5416,F5416&lt;&gt;""),"PASS","FAIL")</x:f>
        <x:v>PASS</x:v>
      </x:c>
      <x:c r="T5416" t="n">
        <x:v>10</x:v>
      </x:c>
      <x:c r="U5416" t="str">
        <x:v>pickup_after_delivery_completion_plus_usage_lag</x:v>
      </x:c>
    </x:row>
    <x:row r="5417">
      <x:c r="A5417" t="str">
        <x:v>Set1_7-2-1</x:v>
      </x:c>
      <x:c r="B5417" t="str">
        <x:v>next_day</x:v>
      </x:c>
      <x:c r="C5417" t="str">
        <x:v>C3</x:v>
      </x:c>
      <x:c r="D5417" s="59" t="n">
        <x:v>-6</x:v>
      </x:c>
      <x:c r="E5417" s="59" t="n">
        <x:v>-21</x:v>
      </x:c>
      <x:c r="F5417" s="59" t="str">
        <x:v>S1</x:v>
      </x:c>
      <x:c r="G5417" s="59" t="n">
        <x:v>244</x:v>
      </x:c>
      <x:c r="H5417" s="59" t="n">
        <x:v>264</x:v>
      </x:c>
      <x:c r="I5417" s="59" t="n">
        <x:v>10</x:v>
      </x:c>
      <x:c r="J5417" s="60" t="n">
        <x:f>'参数'!$C$6</x:f>
        <x:v>1440</x:v>
      </x:c>
      <x:c r="K5417" s="60" t="n">
        <x:f>'参数'!$D$6</x:f>
        <x:v>360</x:v>
      </x:c>
      <x:c r="L5417" s="60" t="n">
        <x:f>H5417+I5417+J5417</x:f>
        <x:v>1714</x:v>
      </x:c>
      <x:c r="M5417" s="60" t="n">
        <x:f>L5417+K5417</x:f>
        <x:v>2074</x:v>
      </x:c>
      <x:c r="N5417" s="60" t="n">
        <x:f>'参数'!$B$10</x:f>
        <x:v>1</x:v>
      </x:c>
      <x:c r="O5417" s="60" t="n">
        <x:f>N5417*'参数'!$B$11</x:f>
        <x:v>2</x:v>
      </x:c>
      <x:c r="P5417" s="60" t="n">
        <x:f>N5417*'参数'!$B$12</x:f>
        <x:v>1</x:v>
      </x:c>
      <x:c r="Q5417" t="str">
        <x:f>C5417&amp;"d"</x:f>
        <x:v>C3d</x:v>
      </x:c>
      <x:c r="R5417" t="str">
        <x:f>C5417&amp;"p"</x:f>
        <x:v>C3p</x:v>
      </x:c>
      <x:c r="S5417" t="str">
        <x:f>IF(AND(L5417&gt;=H5417+I5417+J5417,M5417&gt;L5417,F5417&lt;&gt;""),"PASS","FAIL")</x:f>
        <x:v>PASS</x:v>
      </x:c>
      <x:c r="T5417" t="n">
        <x:v>10</x:v>
      </x:c>
      <x:c r="U5417" t="str">
        <x:v>pickup_after_delivery_completion_plus_usage_lag</x:v>
      </x:c>
    </x:row>
    <x:row r="5418">
      <x:c r="A5418" t="str">
        <x:v>Set1_7-2-1</x:v>
      </x:c>
      <x:c r="B5418" t="str">
        <x:v>next_day</x:v>
      </x:c>
      <x:c r="C5418" t="str">
        <x:v>C4</x:v>
      </x:c>
      <x:c r="D5418" s="59" t="n">
        <x:v>15</x:v>
      </x:c>
      <x:c r="E5418" s="59" t="n">
        <x:v>21</x:v>
      </x:c>
      <x:c r="F5418" s="59" t="str">
        <x:v>S0</x:v>
      </x:c>
      <x:c r="G5418" s="59" t="n">
        <x:v>244</x:v>
      </x:c>
      <x:c r="H5418" s="59" t="n">
        <x:v>264</x:v>
      </x:c>
      <x:c r="I5418" s="59" t="n">
        <x:v>10</x:v>
      </x:c>
      <x:c r="J5418" s="60" t="n">
        <x:f>'参数'!$C$6</x:f>
        <x:v>1440</x:v>
      </x:c>
      <x:c r="K5418" s="60" t="n">
        <x:f>'参数'!$D$6</x:f>
        <x:v>360</x:v>
      </x:c>
      <x:c r="L5418" s="60" t="n">
        <x:f>H5418+I5418+J5418</x:f>
        <x:v>1714</x:v>
      </x:c>
      <x:c r="M5418" s="60" t="n">
        <x:f>L5418+K5418</x:f>
        <x:v>2074</x:v>
      </x:c>
      <x:c r="N5418" s="60" t="n">
        <x:f>'参数'!$B$10</x:f>
        <x:v>1</x:v>
      </x:c>
      <x:c r="O5418" s="60" t="n">
        <x:f>N5418*'参数'!$B$11</x:f>
        <x:v>2</x:v>
      </x:c>
      <x:c r="P5418" s="60" t="n">
        <x:f>N5418*'参数'!$B$12</x:f>
        <x:v>1</x:v>
      </x:c>
      <x:c r="Q5418" t="str">
        <x:f>C5418&amp;"d"</x:f>
        <x:v>C4d</x:v>
      </x:c>
      <x:c r="R5418" t="str">
        <x:f>C5418&amp;"p"</x:f>
        <x:v>C4p</x:v>
      </x:c>
      <x:c r="S5418" t="str">
        <x:f>IF(AND(L5418&gt;=H5418+I5418+J5418,M5418&gt;L5418,F5418&lt;&gt;""),"PASS","FAIL")</x:f>
        <x:v>PASS</x:v>
      </x:c>
      <x:c r="T5418" t="n">
        <x:v>5</x:v>
      </x:c>
      <x:c r="U5418" t="str">
        <x:v>pickup_after_delivery_completion_plus_usage_lag</x:v>
      </x:c>
    </x:row>
    <x:row r="5419">
      <x:c r="A5419" t="str">
        <x:v>Set1_7-2-1</x:v>
      </x:c>
      <x:c r="B5419" t="str">
        <x:v>next_day</x:v>
      </x:c>
      <x:c r="C5419" t="str">
        <x:v>C5</x:v>
      </x:c>
      <x:c r="D5419" s="59" t="n">
        <x:v>1</x:v>
      </x:c>
      <x:c r="E5419" s="59" t="n">
        <x:v>-26</x:v>
      </x:c>
      <x:c r="F5419" s="59" t="str">
        <x:v>S1</x:v>
      </x:c>
      <x:c r="G5419" s="59" t="n">
        <x:v>181</x:v>
      </x:c>
      <x:c r="H5419" s="59" t="n">
        <x:v>201</x:v>
      </x:c>
      <x:c r="I5419" s="59" t="n">
        <x:v>10</x:v>
      </x:c>
      <x:c r="J5419" s="60" t="n">
        <x:f>'参数'!$C$6</x:f>
        <x:v>1440</x:v>
      </x:c>
      <x:c r="K5419" s="60" t="n">
        <x:f>'参数'!$D$6</x:f>
        <x:v>360</x:v>
      </x:c>
      <x:c r="L5419" s="60" t="n">
        <x:f>H5419+I5419+J5419</x:f>
        <x:v>1651</x:v>
      </x:c>
      <x:c r="M5419" s="60" t="n">
        <x:f>L5419+K5419</x:f>
        <x:v>2011</x:v>
      </x:c>
      <x:c r="N5419" s="60" t="n">
        <x:f>'参数'!$B$10</x:f>
        <x:v>1</x:v>
      </x:c>
      <x:c r="O5419" s="60" t="n">
        <x:f>N5419*'参数'!$B$11</x:f>
        <x:v>2</x:v>
      </x:c>
      <x:c r="P5419" s="60" t="n">
        <x:f>N5419*'参数'!$B$12</x:f>
        <x:v>1</x:v>
      </x:c>
      <x:c r="Q5419" t="str">
        <x:f>C5419&amp;"d"</x:f>
        <x:v>C5d</x:v>
      </x:c>
      <x:c r="R5419" t="str">
        <x:f>C5419&amp;"p"</x:f>
        <x:v>C5p</x:v>
      </x:c>
      <x:c r="S5419" t="str">
        <x:f>IF(AND(L5419&gt;=H5419+I5419+J5419,M5419&gt;L5419,F5419&lt;&gt;""),"PASS","FAIL")</x:f>
        <x:v>PASS</x:v>
      </x:c>
      <x:c r="T5419" t="n">
        <x:v>10</x:v>
      </x:c>
      <x:c r="U5419" t="str">
        <x:v>pickup_after_delivery_completion_plus_usage_lag</x:v>
      </x:c>
    </x:row>
    <x:row r="5420">
      <x:c r="A5420" t="str">
        <x:v>Set1_7-2-1</x:v>
      </x:c>
      <x:c r="B5420" t="str">
        <x:v>next_day</x:v>
      </x:c>
      <x:c r="C5420" t="str">
        <x:v>C6</x:v>
      </x:c>
      <x:c r="D5420" s="59" t="n">
        <x:v>-2</x:v>
      </x:c>
      <x:c r="E5420" s="59" t="n">
        <x:v>-3</x:v>
      </x:c>
      <x:c r="F5420" s="59" t="str">
        <x:v>S1</x:v>
      </x:c>
      <x:c r="G5420" s="59" t="n">
        <x:v>111</x:v>
      </x:c>
      <x:c r="H5420" s="59" t="n">
        <x:v>131</x:v>
      </x:c>
      <x:c r="I5420" s="59" t="n">
        <x:v>10</x:v>
      </x:c>
      <x:c r="J5420" s="60" t="n">
        <x:f>'参数'!$C$6</x:f>
        <x:v>1440</x:v>
      </x:c>
      <x:c r="K5420" s="60" t="n">
        <x:f>'参数'!$D$6</x:f>
        <x:v>360</x:v>
      </x:c>
      <x:c r="L5420" s="60" t="n">
        <x:f>H5420+I5420+J5420</x:f>
        <x:v>1581</x:v>
      </x:c>
      <x:c r="M5420" s="60" t="n">
        <x:f>L5420+K5420</x:f>
        <x:v>1941</x:v>
      </x:c>
      <x:c r="N5420" s="60" t="n">
        <x:f>'参数'!$B$10</x:f>
        <x:v>1</x:v>
      </x:c>
      <x:c r="O5420" s="60" t="n">
        <x:f>N5420*'参数'!$B$11</x:f>
        <x:v>2</x:v>
      </x:c>
      <x:c r="P5420" s="60" t="n">
        <x:f>N5420*'参数'!$B$12</x:f>
        <x:v>1</x:v>
      </x:c>
      <x:c r="Q5420" t="str">
        <x:f>C5420&amp;"d"</x:f>
        <x:v>C6d</x:v>
      </x:c>
      <x:c r="R5420" t="str">
        <x:f>C5420&amp;"p"</x:f>
        <x:v>C6p</x:v>
      </x:c>
      <x:c r="S5420" t="str">
        <x:f>IF(AND(L5420&gt;=H5420+I5420+J5420,M5420&gt;L5420,F5420&lt;&gt;""),"PASS","FAIL")</x:f>
        <x:v>PASS</x:v>
      </x:c>
      <x:c r="T5420" t="n">
        <x:v>5</x:v>
      </x:c>
      <x:c r="U5420" t="str">
        <x:v>pickup_after_delivery_completion_plus_usage_lag</x:v>
      </x:c>
    </x:row>
    <x:row r="5421">
      <x:c r="A5421" t="str">
        <x:v>Set1_7-2-1b</x:v>
      </x:c>
      <x:c r="B5421" t="str">
        <x:v>next_day</x:v>
      </x:c>
      <x:c r="C5421" t="str">
        <x:v>C0</x:v>
      </x:c>
      <x:c r="D5421" s="59" t="n">
        <x:v>6</x:v>
      </x:c>
      <x:c r="E5421" s="59" t="n">
        <x:v>-13</x:v>
      </x:c>
      <x:c r="F5421" s="59" t="str">
        <x:v>S1</x:v>
      </x:c>
      <x:c r="G5421" s="59" t="n">
        <x:v>170</x:v>
      </x:c>
      <x:c r="H5421" s="59" t="n">
        <x:v>190</x:v>
      </x:c>
      <x:c r="I5421" s="59" t="n">
        <x:v>10</x:v>
      </x:c>
      <x:c r="J5421" s="60" t="n">
        <x:f>'参数'!$C$6</x:f>
        <x:v>1440</x:v>
      </x:c>
      <x:c r="K5421" s="60" t="n">
        <x:f>'参数'!$D$6</x:f>
        <x:v>360</x:v>
      </x:c>
      <x:c r="L5421" s="60" t="n">
        <x:f>H5421+I5421+J5421</x:f>
        <x:v>1640</x:v>
      </x:c>
      <x:c r="M5421" s="60" t="n">
        <x:f>L5421+K5421</x:f>
        <x:v>2000</x:v>
      </x:c>
      <x:c r="N5421" s="60" t="n">
        <x:f>'参数'!$B$10</x:f>
        <x:v>1</x:v>
      </x:c>
      <x:c r="O5421" s="60" t="n">
        <x:f>N5421*'参数'!$B$11</x:f>
        <x:v>2</x:v>
      </x:c>
      <x:c r="P5421" s="60" t="n">
        <x:f>N5421*'参数'!$B$12</x:f>
        <x:v>1</x:v>
      </x:c>
      <x:c r="Q5421" t="str">
        <x:f>C5421&amp;"d"</x:f>
        <x:v>C0d</x:v>
      </x:c>
      <x:c r="R5421" t="str">
        <x:f>C5421&amp;"p"</x:f>
        <x:v>C0p</x:v>
      </x:c>
      <x:c r="S5421" t="str">
        <x:f>IF(AND(L5421&gt;=H5421+I5421+J5421,M5421&gt;L5421,F5421&lt;&gt;""),"PASS","FAIL")</x:f>
        <x:v>PASS</x:v>
      </x:c>
      <x:c r="T5421" t="n">
        <x:v>8</x:v>
      </x:c>
      <x:c r="U5421" t="str">
        <x:v>pickup_after_delivery_completion_plus_usage_lag</x:v>
      </x:c>
    </x:row>
    <x:row r="5422">
      <x:c r="A5422" t="str">
        <x:v>Set1_7-2-1b</x:v>
      </x:c>
      <x:c r="B5422" t="str">
        <x:v>next_day</x:v>
      </x:c>
      <x:c r="C5422" t="str">
        <x:v>C1</x:v>
      </x:c>
      <x:c r="D5422" s="59" t="n">
        <x:v>-14</x:v>
      </x:c>
      <x:c r="E5422" s="59" t="n">
        <x:v>-1</x:v>
      </x:c>
      <x:c r="F5422" s="59" t="str">
        <x:v>S1</x:v>
      </x:c>
      <x:c r="G5422" s="59" t="n">
        <x:v>191</x:v>
      </x:c>
      <x:c r="H5422" s="59" t="n">
        <x:v>211</x:v>
      </x:c>
      <x:c r="I5422" s="59" t="n">
        <x:v>10</x:v>
      </x:c>
      <x:c r="J5422" s="60" t="n">
        <x:f>'参数'!$C$6</x:f>
        <x:v>1440</x:v>
      </x:c>
      <x:c r="K5422" s="60" t="n">
        <x:f>'参数'!$D$6</x:f>
        <x:v>360</x:v>
      </x:c>
      <x:c r="L5422" s="60" t="n">
        <x:f>H5422+I5422+J5422</x:f>
        <x:v>1661</x:v>
      </x:c>
      <x:c r="M5422" s="60" t="n">
        <x:f>L5422+K5422</x:f>
        <x:v>2021</x:v>
      </x:c>
      <x:c r="N5422" s="60" t="n">
        <x:f>'参数'!$B$10</x:f>
        <x:v>1</x:v>
      </x:c>
      <x:c r="O5422" s="60" t="n">
        <x:f>N5422*'参数'!$B$11</x:f>
        <x:v>2</x:v>
      </x:c>
      <x:c r="P5422" s="60" t="n">
        <x:f>N5422*'参数'!$B$12</x:f>
        <x:v>1</x:v>
      </x:c>
      <x:c r="Q5422" t="str">
        <x:f>C5422&amp;"d"</x:f>
        <x:v>C1d</x:v>
      </x:c>
      <x:c r="R5422" t="str">
        <x:f>C5422&amp;"p"</x:f>
        <x:v>C1p</x:v>
      </x:c>
      <x:c r="S5422" t="str">
        <x:f>IF(AND(L5422&gt;=H5422+I5422+J5422,M5422&gt;L5422,F5422&lt;&gt;""),"PASS","FAIL")</x:f>
        <x:v>PASS</x:v>
      </x:c>
      <x:c r="T5422" t="n">
        <x:v>12</x:v>
      </x:c>
      <x:c r="U5422" t="str">
        <x:v>pickup_after_delivery_completion_plus_usage_lag</x:v>
      </x:c>
    </x:row>
    <x:row r="5423">
      <x:c r="A5423" t="str">
        <x:v>Set1_7-2-1b</x:v>
      </x:c>
      <x:c r="B5423" t="str">
        <x:v>next_day</x:v>
      </x:c>
      <x:c r="C5423" t="str">
        <x:v>C2</x:v>
      </x:c>
      <x:c r="D5423" s="59" t="n">
        <x:v>26</x:v>
      </x:c>
      <x:c r="E5423" s="59" t="n">
        <x:v>7</x:v>
      </x:c>
      <x:c r="F5423" s="59" t="str">
        <x:v>S0</x:v>
      </x:c>
      <x:c r="G5423" s="59" t="n">
        <x:v>58</x:v>
      </x:c>
      <x:c r="H5423" s="59" t="n">
        <x:v>78</x:v>
      </x:c>
      <x:c r="I5423" s="59" t="n">
        <x:v>10</x:v>
      </x:c>
      <x:c r="J5423" s="60" t="n">
        <x:f>'参数'!$C$6</x:f>
        <x:v>1440</x:v>
      </x:c>
      <x:c r="K5423" s="60" t="n">
        <x:f>'参数'!$D$6</x:f>
        <x:v>360</x:v>
      </x:c>
      <x:c r="L5423" s="60" t="n">
        <x:f>H5423+I5423+J5423</x:f>
        <x:v>1528</x:v>
      </x:c>
      <x:c r="M5423" s="60" t="n">
        <x:f>L5423+K5423</x:f>
        <x:v>1888</x:v>
      </x:c>
      <x:c r="N5423" s="60" t="n">
        <x:f>'参数'!$B$10</x:f>
        <x:v>1</x:v>
      </x:c>
      <x:c r="O5423" s="60" t="n">
        <x:f>N5423*'参数'!$B$11</x:f>
        <x:v>2</x:v>
      </x:c>
      <x:c r="P5423" s="60" t="n">
        <x:f>N5423*'参数'!$B$12</x:f>
        <x:v>1</x:v>
      </x:c>
      <x:c r="Q5423" t="str">
        <x:f>C5423&amp;"d"</x:f>
        <x:v>C2d</x:v>
      </x:c>
      <x:c r="R5423" t="str">
        <x:f>C5423&amp;"p"</x:f>
        <x:v>C2p</x:v>
      </x:c>
      <x:c r="S5423" t="str">
        <x:f>IF(AND(L5423&gt;=H5423+I5423+J5423,M5423&gt;L5423,F5423&lt;&gt;""),"PASS","FAIL")</x:f>
        <x:v>PASS</x:v>
      </x:c>
      <x:c r="T5423" t="n">
        <x:v>5.5</x:v>
      </x:c>
      <x:c r="U5423" t="str">
        <x:v>pickup_after_delivery_completion_plus_usage_lag</x:v>
      </x:c>
    </x:row>
    <x:row r="5424">
      <x:c r="A5424" t="str">
        <x:v>Set1_7-2-1b</x:v>
      </x:c>
      <x:c r="B5424" t="str">
        <x:v>next_day</x:v>
      </x:c>
      <x:c r="C5424" t="str">
        <x:v>C3</x:v>
      </x:c>
      <x:c r="D5424" s="59" t="n">
        <x:v>-28</x:v>
      </x:c>
      <x:c r="E5424" s="59" t="n">
        <x:v>-4</x:v>
      </x:c>
      <x:c r="F5424" s="59" t="str">
        <x:v>S1</x:v>
      </x:c>
      <x:c r="G5424" s="59" t="n">
        <x:v>63</x:v>
      </x:c>
      <x:c r="H5424" s="59" t="n">
        <x:v>83</x:v>
      </x:c>
      <x:c r="I5424" s="59" t="n">
        <x:v>10</x:v>
      </x:c>
      <x:c r="J5424" s="60" t="n">
        <x:f>'参数'!$C$6</x:f>
        <x:v>1440</x:v>
      </x:c>
      <x:c r="K5424" s="60" t="n">
        <x:f>'参数'!$D$6</x:f>
        <x:v>360</x:v>
      </x:c>
      <x:c r="L5424" s="60" t="n">
        <x:f>H5424+I5424+J5424</x:f>
        <x:v>1533</x:v>
      </x:c>
      <x:c r="M5424" s="60" t="n">
        <x:f>L5424+K5424</x:f>
        <x:v>1893</x:v>
      </x:c>
      <x:c r="N5424" s="60" t="n">
        <x:f>'参数'!$B$10</x:f>
        <x:v>1</x:v>
      </x:c>
      <x:c r="O5424" s="60" t="n">
        <x:f>N5424*'参数'!$B$11</x:f>
        <x:v>2</x:v>
      </x:c>
      <x:c r="P5424" s="60" t="n">
        <x:f>N5424*'参数'!$B$12</x:f>
        <x:v>1</x:v>
      </x:c>
      <x:c r="Q5424" t="str">
        <x:f>C5424&amp;"d"</x:f>
        <x:v>C3d</x:v>
      </x:c>
      <x:c r="R5424" t="str">
        <x:f>C5424&amp;"p"</x:f>
        <x:v>C3p</x:v>
      </x:c>
      <x:c r="S5424" t="str">
        <x:f>IF(AND(L5424&gt;=H5424+I5424+J5424,M5424&gt;L5424,F5424&lt;&gt;""),"PASS","FAIL")</x:f>
        <x:v>PASS</x:v>
      </x:c>
      <x:c r="T5424" t="n">
        <x:v>11</x:v>
      </x:c>
      <x:c r="U5424" t="str">
        <x:v>pickup_after_delivery_completion_plus_usage_lag</x:v>
      </x:c>
    </x:row>
    <x:row r="5425">
      <x:c r="A5425" t="str">
        <x:v>Set1_7-2-1b</x:v>
      </x:c>
      <x:c r="B5425" t="str">
        <x:v>next_day</x:v>
      </x:c>
      <x:c r="C5425" t="str">
        <x:v>C4</x:v>
      </x:c>
      <x:c r="D5425" s="59" t="n">
        <x:v>12</x:v>
      </x:c>
      <x:c r="E5425" s="59" t="n">
        <x:v>-18</x:v>
      </x:c>
      <x:c r="F5425" s="59" t="str">
        <x:v>S1</x:v>
      </x:c>
      <x:c r="G5425" s="59" t="n">
        <x:v>58</x:v>
      </x:c>
      <x:c r="H5425" s="59" t="n">
        <x:v>78</x:v>
      </x:c>
      <x:c r="I5425" s="59" t="n">
        <x:v>10</x:v>
      </x:c>
      <x:c r="J5425" s="60" t="n">
        <x:f>'参数'!$C$6</x:f>
        <x:v>1440</x:v>
      </x:c>
      <x:c r="K5425" s="60" t="n">
        <x:f>'参数'!$D$6</x:f>
        <x:v>360</x:v>
      </x:c>
      <x:c r="L5425" s="60" t="n">
        <x:f>H5425+I5425+J5425</x:f>
        <x:v>1528</x:v>
      </x:c>
      <x:c r="M5425" s="60" t="n">
        <x:f>L5425+K5425</x:f>
        <x:v>1888</x:v>
      </x:c>
      <x:c r="N5425" s="60" t="n">
        <x:f>'参数'!$B$10</x:f>
        <x:v>1</x:v>
      </x:c>
      <x:c r="O5425" s="60" t="n">
        <x:f>N5425*'参数'!$B$11</x:f>
        <x:v>2</x:v>
      </x:c>
      <x:c r="P5425" s="60" t="n">
        <x:f>N5425*'参数'!$B$12</x:f>
        <x:v>1</x:v>
      </x:c>
      <x:c r="Q5425" t="str">
        <x:f>C5425&amp;"d"</x:f>
        <x:v>C4d</x:v>
      </x:c>
      <x:c r="R5425" t="str">
        <x:f>C5425&amp;"p"</x:f>
        <x:v>C4p</x:v>
      </x:c>
      <x:c r="S5425" t="str">
        <x:f>IF(AND(L5425&gt;=H5425+I5425+J5425,M5425&gt;L5425,F5425&lt;&gt;""),"PASS","FAIL")</x:f>
        <x:v>PASS</x:v>
      </x:c>
      <x:c r="T5425" t="n">
        <x:v>6.5</x:v>
      </x:c>
      <x:c r="U5425" t="str">
        <x:v>pickup_after_delivery_completion_plus_usage_lag</x:v>
      </x:c>
    </x:row>
    <x:row r="5426">
      <x:c r="A5426" t="str">
        <x:v>Set1_7-2-1b</x:v>
      </x:c>
      <x:c r="B5426" t="str">
        <x:v>next_day</x:v>
      </x:c>
      <x:c r="C5426" t="str">
        <x:v>C5</x:v>
      </x:c>
      <x:c r="D5426" s="59" t="n">
        <x:v>8</x:v>
      </x:c>
      <x:c r="E5426" s="59" t="n">
        <x:v>2</x:v>
      </x:c>
      <x:c r="F5426" s="59" t="str">
        <x:v>S0</x:v>
      </x:c>
      <x:c r="G5426" s="59" t="n">
        <x:v>212</x:v>
      </x:c>
      <x:c r="H5426" s="59" t="n">
        <x:v>232</x:v>
      </x:c>
      <x:c r="I5426" s="59" t="n">
        <x:v>10</x:v>
      </x:c>
      <x:c r="J5426" s="60" t="n">
        <x:f>'参数'!$C$6</x:f>
        <x:v>1440</x:v>
      </x:c>
      <x:c r="K5426" s="60" t="n">
        <x:f>'参数'!$D$6</x:f>
        <x:v>360</x:v>
      </x:c>
      <x:c r="L5426" s="60" t="n">
        <x:f>H5426+I5426+J5426</x:f>
        <x:v>1682</x:v>
      </x:c>
      <x:c r="M5426" s="60" t="n">
        <x:f>L5426+K5426</x:f>
        <x:v>2042</x:v>
      </x:c>
      <x:c r="N5426" s="60" t="n">
        <x:f>'参数'!$B$10</x:f>
        <x:v>1</x:v>
      </x:c>
      <x:c r="O5426" s="60" t="n">
        <x:f>N5426*'参数'!$B$11</x:f>
        <x:v>2</x:v>
      </x:c>
      <x:c r="P5426" s="60" t="n">
        <x:f>N5426*'参数'!$B$12</x:f>
        <x:v>1</x:v>
      </x:c>
      <x:c r="Q5426" t="str">
        <x:f>C5426&amp;"d"</x:f>
        <x:v>C5d</x:v>
      </x:c>
      <x:c r="R5426" t="str">
        <x:f>C5426&amp;"p"</x:f>
        <x:v>C5p</x:v>
      </x:c>
      <x:c r="S5426" t="str">
        <x:f>IF(AND(L5426&gt;=H5426+I5426+J5426,M5426&gt;L5426,F5426&lt;&gt;""),"PASS","FAIL")</x:f>
        <x:v>PASS</x:v>
      </x:c>
      <x:c r="T5426" t="n">
        <x:v>3.5</x:v>
      </x:c>
      <x:c r="U5426" t="str">
        <x:v>pickup_after_delivery_completion_plus_usage_lag</x:v>
      </x:c>
    </x:row>
    <x:row r="5427">
      <x:c r="A5427" t="str">
        <x:v>Set1_7-2-1b</x:v>
      </x:c>
      <x:c r="B5427" t="str">
        <x:v>next_day</x:v>
      </x:c>
      <x:c r="C5427" t="str">
        <x:v>C6</x:v>
      </x:c>
      <x:c r="D5427" s="59" t="n">
        <x:v>8</x:v>
      </x:c>
      <x:c r="E5427" s="59" t="n">
        <x:v>3</x:v>
      </x:c>
      <x:c r="F5427" s="59" t="str">
        <x:v>S0</x:v>
      </x:c>
      <x:c r="G5427" s="59" t="n">
        <x:v>112</x:v>
      </x:c>
      <x:c r="H5427" s="59" t="n">
        <x:v>132</x:v>
      </x:c>
      <x:c r="I5427" s="59" t="n">
        <x:v>10</x:v>
      </x:c>
      <x:c r="J5427" s="60" t="n">
        <x:f>'参数'!$C$6</x:f>
        <x:v>1440</x:v>
      </x:c>
      <x:c r="K5427" s="60" t="n">
        <x:f>'参数'!$D$6</x:f>
        <x:v>360</x:v>
      </x:c>
      <x:c r="L5427" s="60" t="n">
        <x:f>H5427+I5427+J5427</x:f>
        <x:v>1582</x:v>
      </x:c>
      <x:c r="M5427" s="60" t="n">
        <x:f>L5427+K5427</x:f>
        <x:v>1942</x:v>
      </x:c>
      <x:c r="N5427" s="60" t="n">
        <x:f>'参数'!$B$10</x:f>
        <x:v>1</x:v>
      </x:c>
      <x:c r="O5427" s="60" t="n">
        <x:f>N5427*'参数'!$B$11</x:f>
        <x:v>2</x:v>
      </x:c>
      <x:c r="P5427" s="60" t="n">
        <x:f>N5427*'参数'!$B$12</x:f>
        <x:v>1</x:v>
      </x:c>
      <x:c r="Q5427" t="str">
        <x:f>C5427&amp;"d"</x:f>
        <x:v>C6d</x:v>
      </x:c>
      <x:c r="R5427" t="str">
        <x:f>C5427&amp;"p"</x:f>
        <x:v>C6p</x:v>
      </x:c>
      <x:c r="S5427" t="str">
        <x:f>IF(AND(L5427&gt;=H5427+I5427+J5427,M5427&gt;L5427,F5427&lt;&gt;""),"PASS","FAIL")</x:f>
        <x:v>PASS</x:v>
      </x:c>
      <x:c r="T5427" t="n">
        <x:v>12</x:v>
      </x:c>
      <x:c r="U5427" t="str">
        <x:v>pickup_after_delivery_completion_plus_usage_lag</x:v>
      </x:c>
    </x:row>
    <x:row r="5428">
      <x:c r="A5428" t="str">
        <x:v>Set1_7-2-2</x:v>
      </x:c>
      <x:c r="B5428" t="str">
        <x:v>next_day</x:v>
      </x:c>
      <x:c r="C5428" t="str">
        <x:v>C0</x:v>
      </x:c>
      <x:c r="D5428" s="59" t="n">
        <x:v>6</x:v>
      </x:c>
      <x:c r="E5428" s="59" t="n">
        <x:v>-13</x:v>
      </x:c>
      <x:c r="F5428" s="59" t="str">
        <x:v>S0</x:v>
      </x:c>
      <x:c r="G5428" s="59" t="n">
        <x:v>170</x:v>
      </x:c>
      <x:c r="H5428" s="59" t="n">
        <x:v>190</x:v>
      </x:c>
      <x:c r="I5428" s="59" t="n">
        <x:v>10</x:v>
      </x:c>
      <x:c r="J5428" s="60" t="n">
        <x:f>'参数'!$C$6</x:f>
        <x:v>1440</x:v>
      </x:c>
      <x:c r="K5428" s="60" t="n">
        <x:f>'参数'!$D$6</x:f>
        <x:v>360</x:v>
      </x:c>
      <x:c r="L5428" s="60" t="n">
        <x:f>H5428+I5428+J5428</x:f>
        <x:v>1640</x:v>
      </x:c>
      <x:c r="M5428" s="60" t="n">
        <x:f>L5428+K5428</x:f>
        <x:v>2000</x:v>
      </x:c>
      <x:c r="N5428" s="60" t="n">
        <x:f>'参数'!$B$10</x:f>
        <x:v>1</x:v>
      </x:c>
      <x:c r="O5428" s="60" t="n">
        <x:f>N5428*'参数'!$B$11</x:f>
        <x:v>2</x:v>
      </x:c>
      <x:c r="P5428" s="60" t="n">
        <x:f>N5428*'参数'!$B$12</x:f>
        <x:v>1</x:v>
      </x:c>
      <x:c r="Q5428" t="str">
        <x:f>C5428&amp;"d"</x:f>
        <x:v>C0d</x:v>
      </x:c>
      <x:c r="R5428" t="str">
        <x:f>C5428&amp;"p"</x:f>
        <x:v>C0p</x:v>
      </x:c>
      <x:c r="S5428" t="str">
        <x:f>IF(AND(L5428&gt;=H5428+I5428+J5428,M5428&gt;L5428,F5428&lt;&gt;""),"PASS","FAIL")</x:f>
        <x:v>PASS</x:v>
      </x:c>
      <x:c r="T5428" t="n">
        <x:v>8</x:v>
      </x:c>
      <x:c r="U5428" t="str">
        <x:v>pickup_after_delivery_completion_plus_usage_lag</x:v>
      </x:c>
    </x:row>
    <x:row r="5429">
      <x:c r="A5429" t="str">
        <x:v>Set1_7-2-2</x:v>
      </x:c>
      <x:c r="B5429" t="str">
        <x:v>next_day</x:v>
      </x:c>
      <x:c r="C5429" t="str">
        <x:v>C1</x:v>
      </x:c>
      <x:c r="D5429" s="59" t="n">
        <x:v>-14</x:v>
      </x:c>
      <x:c r="E5429" s="59" t="n">
        <x:v>-1</x:v>
      </x:c>
      <x:c r="F5429" s="59" t="str">
        <x:v>S0</x:v>
      </x:c>
      <x:c r="G5429" s="59" t="n">
        <x:v>191</x:v>
      </x:c>
      <x:c r="H5429" s="59" t="n">
        <x:v>211</x:v>
      </x:c>
      <x:c r="I5429" s="59" t="n">
        <x:v>10</x:v>
      </x:c>
      <x:c r="J5429" s="60" t="n">
        <x:f>'参数'!$C$6</x:f>
        <x:v>1440</x:v>
      </x:c>
      <x:c r="K5429" s="60" t="n">
        <x:f>'参数'!$D$6</x:f>
        <x:v>360</x:v>
      </x:c>
      <x:c r="L5429" s="60" t="n">
        <x:f>H5429+I5429+J5429</x:f>
        <x:v>1661</x:v>
      </x:c>
      <x:c r="M5429" s="60" t="n">
        <x:f>L5429+K5429</x:f>
        <x:v>2021</x:v>
      </x:c>
      <x:c r="N5429" s="60" t="n">
        <x:f>'参数'!$B$10</x:f>
        <x:v>1</x:v>
      </x:c>
      <x:c r="O5429" s="60" t="n">
        <x:f>N5429*'参数'!$B$11</x:f>
        <x:v>2</x:v>
      </x:c>
      <x:c r="P5429" s="60" t="n">
        <x:f>N5429*'参数'!$B$12</x:f>
        <x:v>1</x:v>
      </x:c>
      <x:c r="Q5429" t="str">
        <x:f>C5429&amp;"d"</x:f>
        <x:v>C1d</x:v>
      </x:c>
      <x:c r="R5429" t="str">
        <x:f>C5429&amp;"p"</x:f>
        <x:v>C1p</x:v>
      </x:c>
      <x:c r="S5429" t="str">
        <x:f>IF(AND(L5429&gt;=H5429+I5429+J5429,M5429&gt;L5429,F5429&lt;&gt;""),"PASS","FAIL")</x:f>
        <x:v>PASS</x:v>
      </x:c>
      <x:c r="T5429" t="n">
        <x:v>12</x:v>
      </x:c>
      <x:c r="U5429" t="str">
        <x:v>pickup_after_delivery_completion_plus_usage_lag</x:v>
      </x:c>
    </x:row>
    <x:row r="5430">
      <x:c r="A5430" t="str">
        <x:v>Set1_7-2-2</x:v>
      </x:c>
      <x:c r="B5430" t="str">
        <x:v>next_day</x:v>
      </x:c>
      <x:c r="C5430" t="str">
        <x:v>C2</x:v>
      </x:c>
      <x:c r="D5430" s="59" t="n">
        <x:v>26</x:v>
      </x:c>
      <x:c r="E5430" s="59" t="n">
        <x:v>7</x:v>
      </x:c>
      <x:c r="F5430" s="59" t="str">
        <x:v>S1</x:v>
      </x:c>
      <x:c r="G5430" s="59" t="n">
        <x:v>58</x:v>
      </x:c>
      <x:c r="H5430" s="59" t="n">
        <x:v>78</x:v>
      </x:c>
      <x:c r="I5430" s="59" t="n">
        <x:v>10</x:v>
      </x:c>
      <x:c r="J5430" s="60" t="n">
        <x:f>'参数'!$C$6</x:f>
        <x:v>1440</x:v>
      </x:c>
      <x:c r="K5430" s="60" t="n">
        <x:f>'参数'!$D$6</x:f>
        <x:v>360</x:v>
      </x:c>
      <x:c r="L5430" s="60" t="n">
        <x:f>H5430+I5430+J5430</x:f>
        <x:v>1528</x:v>
      </x:c>
      <x:c r="M5430" s="60" t="n">
        <x:f>L5430+K5430</x:f>
        <x:v>1888</x:v>
      </x:c>
      <x:c r="N5430" s="60" t="n">
        <x:f>'参数'!$B$10</x:f>
        <x:v>1</x:v>
      </x:c>
      <x:c r="O5430" s="60" t="n">
        <x:f>N5430*'参数'!$B$11</x:f>
        <x:v>2</x:v>
      </x:c>
      <x:c r="P5430" s="60" t="n">
        <x:f>N5430*'参数'!$B$12</x:f>
        <x:v>1</x:v>
      </x:c>
      <x:c r="Q5430" t="str">
        <x:f>C5430&amp;"d"</x:f>
        <x:v>C2d</x:v>
      </x:c>
      <x:c r="R5430" t="str">
        <x:f>C5430&amp;"p"</x:f>
        <x:v>C2p</x:v>
      </x:c>
      <x:c r="S5430" t="str">
        <x:f>IF(AND(L5430&gt;=H5430+I5430+J5430,M5430&gt;L5430,F5430&lt;&gt;""),"PASS","FAIL")</x:f>
        <x:v>PASS</x:v>
      </x:c>
      <x:c r="T5430" t="n">
        <x:v>5.5</x:v>
      </x:c>
      <x:c r="U5430" t="str">
        <x:v>pickup_after_delivery_completion_plus_usage_lag</x:v>
      </x:c>
    </x:row>
    <x:row r="5431">
      <x:c r="A5431" t="str">
        <x:v>Set1_7-2-2</x:v>
      </x:c>
      <x:c r="B5431" t="str">
        <x:v>next_day</x:v>
      </x:c>
      <x:c r="C5431" t="str">
        <x:v>C3</x:v>
      </x:c>
      <x:c r="D5431" s="59" t="n">
        <x:v>-28</x:v>
      </x:c>
      <x:c r="E5431" s="59" t="n">
        <x:v>-4</x:v>
      </x:c>
      <x:c r="F5431" s="59" t="str">
        <x:v>S0</x:v>
      </x:c>
      <x:c r="G5431" s="59" t="n">
        <x:v>63</x:v>
      </x:c>
      <x:c r="H5431" s="59" t="n">
        <x:v>83</x:v>
      </x:c>
      <x:c r="I5431" s="59" t="n">
        <x:v>10</x:v>
      </x:c>
      <x:c r="J5431" s="60" t="n">
        <x:f>'参数'!$C$6</x:f>
        <x:v>1440</x:v>
      </x:c>
      <x:c r="K5431" s="60" t="n">
        <x:f>'参数'!$D$6</x:f>
        <x:v>360</x:v>
      </x:c>
      <x:c r="L5431" s="60" t="n">
        <x:f>H5431+I5431+J5431</x:f>
        <x:v>1533</x:v>
      </x:c>
      <x:c r="M5431" s="60" t="n">
        <x:f>L5431+K5431</x:f>
        <x:v>1893</x:v>
      </x:c>
      <x:c r="N5431" s="60" t="n">
        <x:f>'参数'!$B$10</x:f>
        <x:v>1</x:v>
      </x:c>
      <x:c r="O5431" s="60" t="n">
        <x:f>N5431*'参数'!$B$11</x:f>
        <x:v>2</x:v>
      </x:c>
      <x:c r="P5431" s="60" t="n">
        <x:f>N5431*'参数'!$B$12</x:f>
        <x:v>1</x:v>
      </x:c>
      <x:c r="Q5431" t="str">
        <x:f>C5431&amp;"d"</x:f>
        <x:v>C3d</x:v>
      </x:c>
      <x:c r="R5431" t="str">
        <x:f>C5431&amp;"p"</x:f>
        <x:v>C3p</x:v>
      </x:c>
      <x:c r="S5431" t="str">
        <x:f>IF(AND(L5431&gt;=H5431+I5431+J5431,M5431&gt;L5431,F5431&lt;&gt;""),"PASS","FAIL")</x:f>
        <x:v>PASS</x:v>
      </x:c>
      <x:c r="T5431" t="n">
        <x:v>11</x:v>
      </x:c>
      <x:c r="U5431" t="str">
        <x:v>pickup_after_delivery_completion_plus_usage_lag</x:v>
      </x:c>
    </x:row>
    <x:row r="5432">
      <x:c r="A5432" t="str">
        <x:v>Set1_7-2-2</x:v>
      </x:c>
      <x:c r="B5432" t="str">
        <x:v>next_day</x:v>
      </x:c>
      <x:c r="C5432" t="str">
        <x:v>C4</x:v>
      </x:c>
      <x:c r="D5432" s="59" t="n">
        <x:v>12</x:v>
      </x:c>
      <x:c r="E5432" s="59" t="n">
        <x:v>-18</x:v>
      </x:c>
      <x:c r="F5432" s="59" t="str">
        <x:v>S0</x:v>
      </x:c>
      <x:c r="G5432" s="59" t="n">
        <x:v>58</x:v>
      </x:c>
      <x:c r="H5432" s="59" t="n">
        <x:v>78</x:v>
      </x:c>
      <x:c r="I5432" s="59" t="n">
        <x:v>10</x:v>
      </x:c>
      <x:c r="J5432" s="60" t="n">
        <x:f>'参数'!$C$6</x:f>
        <x:v>1440</x:v>
      </x:c>
      <x:c r="K5432" s="60" t="n">
        <x:f>'参数'!$D$6</x:f>
        <x:v>360</x:v>
      </x:c>
      <x:c r="L5432" s="60" t="n">
        <x:f>H5432+I5432+J5432</x:f>
        <x:v>1528</x:v>
      </x:c>
      <x:c r="M5432" s="60" t="n">
        <x:f>L5432+K5432</x:f>
        <x:v>1888</x:v>
      </x:c>
      <x:c r="N5432" s="60" t="n">
        <x:f>'参数'!$B$10</x:f>
        <x:v>1</x:v>
      </x:c>
      <x:c r="O5432" s="60" t="n">
        <x:f>N5432*'参数'!$B$11</x:f>
        <x:v>2</x:v>
      </x:c>
      <x:c r="P5432" s="60" t="n">
        <x:f>N5432*'参数'!$B$12</x:f>
        <x:v>1</x:v>
      </x:c>
      <x:c r="Q5432" t="str">
        <x:f>C5432&amp;"d"</x:f>
        <x:v>C4d</x:v>
      </x:c>
      <x:c r="R5432" t="str">
        <x:f>C5432&amp;"p"</x:f>
        <x:v>C4p</x:v>
      </x:c>
      <x:c r="S5432" t="str">
        <x:f>IF(AND(L5432&gt;=H5432+I5432+J5432,M5432&gt;L5432,F5432&lt;&gt;""),"PASS","FAIL")</x:f>
        <x:v>PASS</x:v>
      </x:c>
      <x:c r="T5432" t="n">
        <x:v>6.5</x:v>
      </x:c>
      <x:c r="U5432" t="str">
        <x:v>pickup_after_delivery_completion_plus_usage_lag</x:v>
      </x:c>
    </x:row>
    <x:row r="5433">
      <x:c r="A5433" t="str">
        <x:v>Set1_7-2-2</x:v>
      </x:c>
      <x:c r="B5433" t="str">
        <x:v>next_day</x:v>
      </x:c>
      <x:c r="C5433" t="str">
        <x:v>C5</x:v>
      </x:c>
      <x:c r="D5433" s="59" t="n">
        <x:v>8</x:v>
      </x:c>
      <x:c r="E5433" s="59" t="n">
        <x:v>2</x:v>
      </x:c>
      <x:c r="F5433" s="59" t="str">
        <x:v>S0</x:v>
      </x:c>
      <x:c r="G5433" s="59" t="n">
        <x:v>212</x:v>
      </x:c>
      <x:c r="H5433" s="59" t="n">
        <x:v>232</x:v>
      </x:c>
      <x:c r="I5433" s="59" t="n">
        <x:v>10</x:v>
      </x:c>
      <x:c r="J5433" s="60" t="n">
        <x:f>'参数'!$C$6</x:f>
        <x:v>1440</x:v>
      </x:c>
      <x:c r="K5433" s="60" t="n">
        <x:f>'参数'!$D$6</x:f>
        <x:v>360</x:v>
      </x:c>
      <x:c r="L5433" s="60" t="n">
        <x:f>H5433+I5433+J5433</x:f>
        <x:v>1682</x:v>
      </x:c>
      <x:c r="M5433" s="60" t="n">
        <x:f>L5433+K5433</x:f>
        <x:v>2042</x:v>
      </x:c>
      <x:c r="N5433" s="60" t="n">
        <x:f>'参数'!$B$10</x:f>
        <x:v>1</x:v>
      </x:c>
      <x:c r="O5433" s="60" t="n">
        <x:f>N5433*'参数'!$B$11</x:f>
        <x:v>2</x:v>
      </x:c>
      <x:c r="P5433" s="60" t="n">
        <x:f>N5433*'参数'!$B$12</x:f>
        <x:v>1</x:v>
      </x:c>
      <x:c r="Q5433" t="str">
        <x:f>C5433&amp;"d"</x:f>
        <x:v>C5d</x:v>
      </x:c>
      <x:c r="R5433" t="str">
        <x:f>C5433&amp;"p"</x:f>
        <x:v>C5p</x:v>
      </x:c>
      <x:c r="S5433" t="str">
        <x:f>IF(AND(L5433&gt;=H5433+I5433+J5433,M5433&gt;L5433,F5433&lt;&gt;""),"PASS","FAIL")</x:f>
        <x:v>PASS</x:v>
      </x:c>
      <x:c r="T5433" t="n">
        <x:v>3.5</x:v>
      </x:c>
      <x:c r="U5433" t="str">
        <x:v>pickup_after_delivery_completion_plus_usage_lag</x:v>
      </x:c>
    </x:row>
    <x:row r="5434">
      <x:c r="A5434" t="str">
        <x:v>Set1_7-2-2</x:v>
      </x:c>
      <x:c r="B5434" t="str">
        <x:v>next_day</x:v>
      </x:c>
      <x:c r="C5434" t="str">
        <x:v>C6</x:v>
      </x:c>
      <x:c r="D5434" s="59" t="n">
        <x:v>8</x:v>
      </x:c>
      <x:c r="E5434" s="59" t="n">
        <x:v>3</x:v>
      </x:c>
      <x:c r="F5434" s="59" t="str">
        <x:v>S0</x:v>
      </x:c>
      <x:c r="G5434" s="59" t="n">
        <x:v>112</x:v>
      </x:c>
      <x:c r="H5434" s="59" t="n">
        <x:v>132</x:v>
      </x:c>
      <x:c r="I5434" s="59" t="n">
        <x:v>10</x:v>
      </x:c>
      <x:c r="J5434" s="60" t="n">
        <x:f>'参数'!$C$6</x:f>
        <x:v>1440</x:v>
      </x:c>
      <x:c r="K5434" s="60" t="n">
        <x:f>'参数'!$D$6</x:f>
        <x:v>360</x:v>
      </x:c>
      <x:c r="L5434" s="60" t="n">
        <x:f>H5434+I5434+J5434</x:f>
        <x:v>1582</x:v>
      </x:c>
      <x:c r="M5434" s="60" t="n">
        <x:f>L5434+K5434</x:f>
        <x:v>1942</x:v>
      </x:c>
      <x:c r="N5434" s="60" t="n">
        <x:f>'参数'!$B$10</x:f>
        <x:v>1</x:v>
      </x:c>
      <x:c r="O5434" s="60" t="n">
        <x:f>N5434*'参数'!$B$11</x:f>
        <x:v>2</x:v>
      </x:c>
      <x:c r="P5434" s="60" t="n">
        <x:f>N5434*'参数'!$B$12</x:f>
        <x:v>1</x:v>
      </x:c>
      <x:c r="Q5434" t="str">
        <x:f>C5434&amp;"d"</x:f>
        <x:v>C6d</x:v>
      </x:c>
      <x:c r="R5434" t="str">
        <x:f>C5434&amp;"p"</x:f>
        <x:v>C6p</x:v>
      </x:c>
      <x:c r="S5434" t="str">
        <x:f>IF(AND(L5434&gt;=H5434+I5434+J5434,M5434&gt;L5434,F5434&lt;&gt;""),"PASS","FAIL")</x:f>
        <x:v>PASS</x:v>
      </x:c>
      <x:c r="T5434" t="n">
        <x:v>12</x:v>
      </x:c>
      <x:c r="U5434" t="str">
        <x:v>pickup_after_delivery_completion_plus_usage_lag</x:v>
      </x:c>
    </x:row>
    <x:row r="5435">
      <x:c r="A5435" t="str">
        <x:v>Set1_7-2-2b</x:v>
      </x:c>
      <x:c r="B5435" t="str">
        <x:v>next_day</x:v>
      </x:c>
      <x:c r="C5435" t="str">
        <x:v>C0</x:v>
      </x:c>
      <x:c r="D5435" s="59" t="n">
        <x:v>3</x:v>
      </x:c>
      <x:c r="E5435" s="59" t="n">
        <x:v>-2</x:v>
      </x:c>
      <x:c r="F5435" s="59" t="str">
        <x:v>S0</x:v>
      </x:c>
      <x:c r="G5435" s="59" t="n">
        <x:v>221</x:v>
      </x:c>
      <x:c r="H5435" s="59" t="n">
        <x:v>311</x:v>
      </x:c>
      <x:c r="I5435" s="59" t="n">
        <x:v>10</x:v>
      </x:c>
      <x:c r="J5435" s="60" t="n">
        <x:f>'参数'!$C$6</x:f>
        <x:v>1440</x:v>
      </x:c>
      <x:c r="K5435" s="60" t="n">
        <x:f>'参数'!$D$6</x:f>
        <x:v>360</x:v>
      </x:c>
      <x:c r="L5435" s="60" t="n">
        <x:f>H5435+I5435+J5435</x:f>
        <x:v>1761</x:v>
      </x:c>
      <x:c r="M5435" s="60" t="n">
        <x:f>L5435+K5435</x:f>
        <x:v>2121</x:v>
      </x:c>
      <x:c r="N5435" s="60" t="n">
        <x:f>'参数'!$B$10</x:f>
        <x:v>1</x:v>
      </x:c>
      <x:c r="O5435" s="60" t="n">
        <x:f>N5435*'参数'!$B$11</x:f>
        <x:v>2</x:v>
      </x:c>
      <x:c r="P5435" s="60" t="n">
        <x:f>N5435*'参数'!$B$12</x:f>
        <x:v>1</x:v>
      </x:c>
      <x:c r="Q5435" t="str">
        <x:f>C5435&amp;"d"</x:f>
        <x:v>C0d</x:v>
      </x:c>
      <x:c r="R5435" t="str">
        <x:f>C5435&amp;"p"</x:f>
        <x:v>C0p</x:v>
      </x:c>
      <x:c r="S5435" t="str">
        <x:f>IF(AND(L5435&gt;=H5435+I5435+J5435,M5435&gt;L5435,F5435&lt;&gt;""),"PASS","FAIL")</x:f>
        <x:v>PASS</x:v>
      </x:c>
      <x:c r="T5435" t="n">
        <x:v>10</x:v>
      </x:c>
      <x:c r="U5435" t="str">
        <x:v>pickup_after_delivery_completion_plus_usage_lag</x:v>
      </x:c>
    </x:row>
    <x:row r="5436">
      <x:c r="A5436" t="str">
        <x:v>Set1_7-2-2b</x:v>
      </x:c>
      <x:c r="B5436" t="str">
        <x:v>next_day</x:v>
      </x:c>
      <x:c r="C5436" t="str">
        <x:v>C1</x:v>
      </x:c>
      <x:c r="D5436" s="59" t="n">
        <x:v>-3</x:v>
      </x:c>
      <x:c r="E5436" s="59" t="n">
        <x:v>-17</x:v>
      </x:c>
      <x:c r="F5436" s="59" t="str">
        <x:v>S1</x:v>
      </x:c>
      <x:c r="G5436" s="59" t="n">
        <x:v>314</x:v>
      </x:c>
      <x:c r="H5436" s="59" t="n">
        <x:v>404</x:v>
      </x:c>
      <x:c r="I5436" s="59" t="n">
        <x:v>10</x:v>
      </x:c>
      <x:c r="J5436" s="60" t="n">
        <x:f>'参数'!$C$6</x:f>
        <x:v>1440</x:v>
      </x:c>
      <x:c r="K5436" s="60" t="n">
        <x:f>'参数'!$D$6</x:f>
        <x:v>360</x:v>
      </x:c>
      <x:c r="L5436" s="60" t="n">
        <x:f>H5436+I5436+J5436</x:f>
        <x:v>1854</x:v>
      </x:c>
      <x:c r="M5436" s="60" t="n">
        <x:f>L5436+K5436</x:f>
        <x:v>2214</x:v>
      </x:c>
      <x:c r="N5436" s="60" t="n">
        <x:f>'参数'!$B$10</x:f>
        <x:v>1</x:v>
      </x:c>
      <x:c r="O5436" s="60" t="n">
        <x:f>N5436*'参数'!$B$11</x:f>
        <x:v>2</x:v>
      </x:c>
      <x:c r="P5436" s="60" t="n">
        <x:f>N5436*'参数'!$B$12</x:f>
        <x:v>1</x:v>
      </x:c>
      <x:c r="Q5436" t="str">
        <x:f>C5436&amp;"d"</x:f>
        <x:v>C1d</x:v>
      </x:c>
      <x:c r="R5436" t="str">
        <x:f>C5436&amp;"p"</x:f>
        <x:v>C1p</x:v>
      </x:c>
      <x:c r="S5436" t="str">
        <x:f>IF(AND(L5436&gt;=H5436+I5436+J5436,M5436&gt;L5436,F5436&lt;&gt;""),"PASS","FAIL")</x:f>
        <x:v>PASS</x:v>
      </x:c>
      <x:c r="T5436" t="n">
        <x:v>10</x:v>
      </x:c>
      <x:c r="U5436" t="str">
        <x:v>pickup_after_delivery_completion_plus_usage_lag</x:v>
      </x:c>
    </x:row>
    <x:row r="5437">
      <x:c r="A5437" t="str">
        <x:v>Set1_7-2-2b</x:v>
      </x:c>
      <x:c r="B5437" t="str">
        <x:v>next_day</x:v>
      </x:c>
      <x:c r="C5437" t="str">
        <x:v>C2</x:v>
      </x:c>
      <x:c r="D5437" s="59" t="n">
        <x:v>5</x:v>
      </x:c>
      <x:c r="E5437" s="59" t="n">
        <x:v>2</x:v>
      </x:c>
      <x:c r="F5437" s="59" t="str">
        <x:v>S0</x:v>
      </x:c>
      <x:c r="G5437" s="59" t="n">
        <x:v>115</x:v>
      </x:c>
      <x:c r="H5437" s="59" t="n">
        <x:v>205</x:v>
      </x:c>
      <x:c r="I5437" s="59" t="n">
        <x:v>10</x:v>
      </x:c>
      <x:c r="J5437" s="60" t="n">
        <x:f>'参数'!$C$6</x:f>
        <x:v>1440</x:v>
      </x:c>
      <x:c r="K5437" s="60" t="n">
        <x:f>'参数'!$D$6</x:f>
        <x:v>360</x:v>
      </x:c>
      <x:c r="L5437" s="60" t="n">
        <x:f>H5437+I5437+J5437</x:f>
        <x:v>1655</x:v>
      </x:c>
      <x:c r="M5437" s="60" t="n">
        <x:f>L5437+K5437</x:f>
        <x:v>2015</x:v>
      </x:c>
      <x:c r="N5437" s="60" t="n">
        <x:f>'参数'!$B$10</x:f>
        <x:v>1</x:v>
      </x:c>
      <x:c r="O5437" s="60" t="n">
        <x:f>N5437*'参数'!$B$11</x:f>
        <x:v>2</x:v>
      </x:c>
      <x:c r="P5437" s="60" t="n">
        <x:f>N5437*'参数'!$B$12</x:f>
        <x:v>1</x:v>
      </x:c>
      <x:c r="Q5437" t="str">
        <x:f>C5437&amp;"d"</x:f>
        <x:v>C2d</x:v>
      </x:c>
      <x:c r="R5437" t="str">
        <x:f>C5437&amp;"p"</x:f>
        <x:v>C2p</x:v>
      </x:c>
      <x:c r="S5437" t="str">
        <x:f>IF(AND(L5437&gt;=H5437+I5437+J5437,M5437&gt;L5437,F5437&lt;&gt;""),"PASS","FAIL")</x:f>
        <x:v>PASS</x:v>
      </x:c>
      <x:c r="T5437" t="n">
        <x:v>10</x:v>
      </x:c>
      <x:c r="U5437" t="str">
        <x:v>pickup_after_delivery_completion_plus_usage_lag</x:v>
      </x:c>
    </x:row>
    <x:row r="5438">
      <x:c r="A5438" t="str">
        <x:v>Set1_7-2-2b</x:v>
      </x:c>
      <x:c r="B5438" t="str">
        <x:v>next_day</x:v>
      </x:c>
      <x:c r="C5438" t="str">
        <x:v>C3</x:v>
      </x:c>
      <x:c r="D5438" s="59" t="n">
        <x:v>-10</x:v>
      </x:c>
      <x:c r="E5438" s="59" t="n">
        <x:v>2</x:v>
      </x:c>
      <x:c r="F5438" s="59" t="str">
        <x:v>S1</x:v>
      </x:c>
      <x:c r="G5438" s="59" t="n">
        <x:v>185</x:v>
      </x:c>
      <x:c r="H5438" s="59" t="n">
        <x:v>275</x:v>
      </x:c>
      <x:c r="I5438" s="59" t="n">
        <x:v>10</x:v>
      </x:c>
      <x:c r="J5438" s="60" t="n">
        <x:f>'参数'!$C$6</x:f>
        <x:v>1440</x:v>
      </x:c>
      <x:c r="K5438" s="60" t="n">
        <x:f>'参数'!$D$6</x:f>
        <x:v>360</x:v>
      </x:c>
      <x:c r="L5438" s="60" t="n">
        <x:f>H5438+I5438+J5438</x:f>
        <x:v>1725</x:v>
      </x:c>
      <x:c r="M5438" s="60" t="n">
        <x:f>L5438+K5438</x:f>
        <x:v>2085</x:v>
      </x:c>
      <x:c r="N5438" s="60" t="n">
        <x:f>'参数'!$B$10</x:f>
        <x:v>1</x:v>
      </x:c>
      <x:c r="O5438" s="60" t="n">
        <x:f>N5438*'参数'!$B$11</x:f>
        <x:v>2</x:v>
      </x:c>
      <x:c r="P5438" s="60" t="n">
        <x:f>N5438*'参数'!$B$12</x:f>
        <x:v>1</x:v>
      </x:c>
      <x:c r="Q5438" t="str">
        <x:f>C5438&amp;"d"</x:f>
        <x:v>C3d</x:v>
      </x:c>
      <x:c r="R5438" t="str">
        <x:f>C5438&amp;"p"</x:f>
        <x:v>C3p</x:v>
      </x:c>
      <x:c r="S5438" t="str">
        <x:f>IF(AND(L5438&gt;=H5438+I5438+J5438,M5438&gt;L5438,F5438&lt;&gt;""),"PASS","FAIL")</x:f>
        <x:v>PASS</x:v>
      </x:c>
      <x:c r="T5438" t="n">
        <x:v>5</x:v>
      </x:c>
      <x:c r="U5438" t="str">
        <x:v>pickup_after_delivery_completion_plus_usage_lag</x:v>
      </x:c>
    </x:row>
    <x:row r="5439">
      <x:c r="A5439" t="str">
        <x:v>Set1_7-2-2b</x:v>
      </x:c>
      <x:c r="B5439" t="str">
        <x:v>next_day</x:v>
      </x:c>
      <x:c r="C5439" t="str">
        <x:v>C4</x:v>
      </x:c>
      <x:c r="D5439" s="59" t="n">
        <x:v>-1</x:v>
      </x:c>
      <x:c r="E5439" s="59" t="n">
        <x:v>-1</x:v>
      </x:c>
      <x:c r="F5439" s="59" t="str">
        <x:v>S1</x:v>
      </x:c>
      <x:c r="G5439" s="59" t="n">
        <x:v>217</x:v>
      </x:c>
      <x:c r="H5439" s="59" t="n">
        <x:v>307</x:v>
      </x:c>
      <x:c r="I5439" s="59" t="n">
        <x:v>10</x:v>
      </x:c>
      <x:c r="J5439" s="60" t="n">
        <x:f>'参数'!$C$6</x:f>
        <x:v>1440</x:v>
      </x:c>
      <x:c r="K5439" s="60" t="n">
        <x:f>'参数'!$D$6</x:f>
        <x:v>360</x:v>
      </x:c>
      <x:c r="L5439" s="60" t="n">
        <x:f>H5439+I5439+J5439</x:f>
        <x:v>1757</x:v>
      </x:c>
      <x:c r="M5439" s="60" t="n">
        <x:f>L5439+K5439</x:f>
        <x:v>2117</x:v>
      </x:c>
      <x:c r="N5439" s="60" t="n">
        <x:f>'参数'!$B$10</x:f>
        <x:v>1</x:v>
      </x:c>
      <x:c r="O5439" s="60" t="n">
        <x:f>N5439*'参数'!$B$11</x:f>
        <x:v>2</x:v>
      </x:c>
      <x:c r="P5439" s="60" t="n">
        <x:f>N5439*'参数'!$B$12</x:f>
        <x:v>1</x:v>
      </x:c>
      <x:c r="Q5439" t="str">
        <x:f>C5439&amp;"d"</x:f>
        <x:v>C4d</x:v>
      </x:c>
      <x:c r="R5439" t="str">
        <x:f>C5439&amp;"p"</x:f>
        <x:v>C4p</x:v>
      </x:c>
      <x:c r="S5439" t="str">
        <x:f>IF(AND(L5439&gt;=H5439+I5439+J5439,M5439&gt;L5439,F5439&lt;&gt;""),"PASS","FAIL")</x:f>
        <x:v>PASS</x:v>
      </x:c>
      <x:c r="T5439" t="n">
        <x:v>10</x:v>
      </x:c>
      <x:c r="U5439" t="str">
        <x:v>pickup_after_delivery_completion_plus_usage_lag</x:v>
      </x:c>
    </x:row>
    <x:row r="5440">
      <x:c r="A5440" t="str">
        <x:v>Set1_7-2-2b</x:v>
      </x:c>
      <x:c r="B5440" t="str">
        <x:v>next_day</x:v>
      </x:c>
      <x:c r="C5440" t="str">
        <x:v>C5</x:v>
      </x:c>
      <x:c r="D5440" s="59" t="n">
        <x:v>-9</x:v>
      </x:c>
      <x:c r="E5440" s="59" t="n">
        <x:v>21</x:v>
      </x:c>
      <x:c r="F5440" s="59" t="str">
        <x:v>S1</x:v>
      </x:c>
      <x:c r="G5440" s="59" t="n">
        <x:v>348</x:v>
      </x:c>
      <x:c r="H5440" s="59" t="n">
        <x:v>438</x:v>
      </x:c>
      <x:c r="I5440" s="59" t="n">
        <x:v>10</x:v>
      </x:c>
      <x:c r="J5440" s="60" t="n">
        <x:f>'参数'!$C$6</x:f>
        <x:v>1440</x:v>
      </x:c>
      <x:c r="K5440" s="60" t="n">
        <x:f>'参数'!$D$6</x:f>
        <x:v>360</x:v>
      </x:c>
      <x:c r="L5440" s="60" t="n">
        <x:f>H5440+I5440+J5440</x:f>
        <x:v>1888</x:v>
      </x:c>
      <x:c r="M5440" s="60" t="n">
        <x:f>L5440+K5440</x:f>
        <x:v>2248</x:v>
      </x:c>
      <x:c r="N5440" s="60" t="n">
        <x:f>'参数'!$B$10</x:f>
        <x:v>1</x:v>
      </x:c>
      <x:c r="O5440" s="60" t="n">
        <x:f>N5440*'参数'!$B$11</x:f>
        <x:v>2</x:v>
      </x:c>
      <x:c r="P5440" s="60" t="n">
        <x:f>N5440*'参数'!$B$12</x:f>
        <x:v>1</x:v>
      </x:c>
      <x:c r="Q5440" t="str">
        <x:f>C5440&amp;"d"</x:f>
        <x:v>C5d</x:v>
      </x:c>
      <x:c r="R5440" t="str">
        <x:f>C5440&amp;"p"</x:f>
        <x:v>C5p</x:v>
      </x:c>
      <x:c r="S5440" t="str">
        <x:f>IF(AND(L5440&gt;=H5440+I5440+J5440,M5440&gt;L5440,F5440&lt;&gt;""),"PASS","FAIL")</x:f>
        <x:v>PASS</x:v>
      </x:c>
      <x:c r="T5440" t="n">
        <x:v>10</x:v>
      </x:c>
      <x:c r="U5440" t="str">
        <x:v>pickup_after_delivery_completion_plus_usage_lag</x:v>
      </x:c>
    </x:row>
    <x:row r="5441">
      <x:c r="A5441" t="str">
        <x:v>Set1_7-2-2b</x:v>
      </x:c>
      <x:c r="B5441" t="str">
        <x:v>next_day</x:v>
      </x:c>
      <x:c r="C5441" t="str">
        <x:v>C6</x:v>
      </x:c>
      <x:c r="D5441" s="59" t="n">
        <x:v>-7</x:v>
      </x:c>
      <x:c r="E5441" s="59" t="n">
        <x:v>0</x:v>
      </x:c>
      <x:c r="F5441" s="59" t="str">
        <x:v>S1</x:v>
      </x:c>
      <x:c r="G5441" s="59" t="n">
        <x:v>278</x:v>
      </x:c>
      <x:c r="H5441" s="59" t="n">
        <x:v>368</x:v>
      </x:c>
      <x:c r="I5441" s="59" t="n">
        <x:v>10</x:v>
      </x:c>
      <x:c r="J5441" s="60" t="n">
        <x:f>'参数'!$C$6</x:f>
        <x:v>1440</x:v>
      </x:c>
      <x:c r="K5441" s="60" t="n">
        <x:f>'参数'!$D$6</x:f>
        <x:v>360</x:v>
      </x:c>
      <x:c r="L5441" s="60" t="n">
        <x:f>H5441+I5441+J5441</x:f>
        <x:v>1818</x:v>
      </x:c>
      <x:c r="M5441" s="60" t="n">
        <x:f>L5441+K5441</x:f>
        <x:v>2178</x:v>
      </x:c>
      <x:c r="N5441" s="60" t="n">
        <x:f>'参数'!$B$10</x:f>
        <x:v>1</x:v>
      </x:c>
      <x:c r="O5441" s="60" t="n">
        <x:f>N5441*'参数'!$B$11</x:f>
        <x:v>2</x:v>
      </x:c>
      <x:c r="P5441" s="60" t="n">
        <x:f>N5441*'参数'!$B$12</x:f>
        <x:v>1</x:v>
      </x:c>
      <x:c r="Q5441" t="str">
        <x:f>C5441&amp;"d"</x:f>
        <x:v>C6d</x:v>
      </x:c>
      <x:c r="R5441" t="str">
        <x:f>C5441&amp;"p"</x:f>
        <x:v>C6p</x:v>
      </x:c>
      <x:c r="S5441" t="str">
        <x:f>IF(AND(L5441&gt;=H5441+I5441+J5441,M5441&gt;L5441,F5441&lt;&gt;""),"PASS","FAIL")</x:f>
        <x:v>PASS</x:v>
      </x:c>
      <x:c r="T5441" t="n">
        <x:v>10</x:v>
      </x:c>
      <x:c r="U5441" t="str">
        <x:v>pickup_after_delivery_completion_plus_usage_lag</x:v>
      </x:c>
    </x:row>
    <x:row r="5442">
      <x:c r="A5442" t="str">
        <x:v>Set1_7-2-3</x:v>
      </x:c>
      <x:c r="B5442" t="str">
        <x:v>next_day</x:v>
      </x:c>
      <x:c r="C5442" t="str">
        <x:v>C0</x:v>
      </x:c>
      <x:c r="D5442" s="59" t="n">
        <x:v>6</x:v>
      </x:c>
      <x:c r="E5442" s="59" t="n">
        <x:v>12</x:v>
      </x:c>
      <x:c r="F5442" s="59" t="str">
        <x:v>S0</x:v>
      </x:c>
      <x:c r="G5442" s="59" t="n">
        <x:v>341</x:v>
      </x:c>
      <x:c r="H5442" s="59" t="n">
        <x:v>431</x:v>
      </x:c>
      <x:c r="I5442" s="59" t="n">
        <x:v>10</x:v>
      </x:c>
      <x:c r="J5442" s="60" t="n">
        <x:f>'参数'!$C$6</x:f>
        <x:v>1440</x:v>
      </x:c>
      <x:c r="K5442" s="60" t="n">
        <x:f>'参数'!$D$6</x:f>
        <x:v>360</x:v>
      </x:c>
      <x:c r="L5442" s="60" t="n">
        <x:f>H5442+I5442+J5442</x:f>
        <x:v>1881</x:v>
      </x:c>
      <x:c r="M5442" s="60" t="n">
        <x:f>L5442+K5442</x:f>
        <x:v>2241</x:v>
      </x:c>
      <x:c r="N5442" s="60" t="n">
        <x:f>'参数'!$B$10</x:f>
        <x:v>1</x:v>
      </x:c>
      <x:c r="O5442" s="60" t="n">
        <x:f>N5442*'参数'!$B$11</x:f>
        <x:v>2</x:v>
      </x:c>
      <x:c r="P5442" s="60" t="n">
        <x:f>N5442*'参数'!$B$12</x:f>
        <x:v>1</x:v>
      </x:c>
      <x:c r="Q5442" t="str">
        <x:f>C5442&amp;"d"</x:f>
        <x:v>C0d</x:v>
      </x:c>
      <x:c r="R5442" t="str">
        <x:f>C5442&amp;"p"</x:f>
        <x:v>C0p</x:v>
      </x:c>
      <x:c r="S5442" t="str">
        <x:f>IF(AND(L5442&gt;=H5442+I5442+J5442,M5442&gt;L5442,F5442&lt;&gt;""),"PASS","FAIL")</x:f>
        <x:v>PASS</x:v>
      </x:c>
      <x:c r="T5442" t="n">
        <x:v>10</x:v>
      </x:c>
      <x:c r="U5442" t="str">
        <x:v>pickup_after_delivery_completion_plus_usage_lag</x:v>
      </x:c>
    </x:row>
    <x:row r="5443">
      <x:c r="A5443" t="str">
        <x:v>Set1_7-2-3</x:v>
      </x:c>
      <x:c r="B5443" t="str">
        <x:v>next_day</x:v>
      </x:c>
      <x:c r="C5443" t="str">
        <x:v>C1</x:v>
      </x:c>
      <x:c r="D5443" s="59" t="n">
        <x:v>-5</x:v>
      </x:c>
      <x:c r="E5443" s="59" t="n">
        <x:v>11</x:v>
      </x:c>
      <x:c r="F5443" s="59" t="str">
        <x:v>S0</x:v>
      </x:c>
      <x:c r="G5443" s="59" t="n">
        <x:v>310</x:v>
      </x:c>
      <x:c r="H5443" s="59" t="n">
        <x:v>400</x:v>
      </x:c>
      <x:c r="I5443" s="59" t="n">
        <x:v>10</x:v>
      </x:c>
      <x:c r="J5443" s="60" t="n">
        <x:f>'参数'!$C$6</x:f>
        <x:v>1440</x:v>
      </x:c>
      <x:c r="K5443" s="60" t="n">
        <x:f>'参数'!$D$6</x:f>
        <x:v>360</x:v>
      </x:c>
      <x:c r="L5443" s="60" t="n">
        <x:f>H5443+I5443+J5443</x:f>
        <x:v>1850</x:v>
      </x:c>
      <x:c r="M5443" s="60" t="n">
        <x:f>L5443+K5443</x:f>
        <x:v>2210</x:v>
      </x:c>
      <x:c r="N5443" s="60" t="n">
        <x:f>'参数'!$B$10</x:f>
        <x:v>1</x:v>
      </x:c>
      <x:c r="O5443" s="60" t="n">
        <x:f>N5443*'参数'!$B$11</x:f>
        <x:v>2</x:v>
      </x:c>
      <x:c r="P5443" s="60" t="n">
        <x:f>N5443*'参数'!$B$12</x:f>
        <x:v>1</x:v>
      </x:c>
      <x:c r="Q5443" t="str">
        <x:f>C5443&amp;"d"</x:f>
        <x:v>C1d</x:v>
      </x:c>
      <x:c r="R5443" t="str">
        <x:f>C5443&amp;"p"</x:f>
        <x:v>C1p</x:v>
      </x:c>
      <x:c r="S5443" t="str">
        <x:f>IF(AND(L5443&gt;=H5443+I5443+J5443,M5443&gt;L5443,F5443&lt;&gt;""),"PASS","FAIL")</x:f>
        <x:v>PASS</x:v>
      </x:c>
      <x:c r="T5443" t="n">
        <x:v>10</x:v>
      </x:c>
      <x:c r="U5443" t="str">
        <x:v>pickup_after_delivery_completion_plus_usage_lag</x:v>
      </x:c>
    </x:row>
    <x:row r="5444">
      <x:c r="A5444" t="str">
        <x:v>Set1_7-2-3</x:v>
      </x:c>
      <x:c r="B5444" t="str">
        <x:v>next_day</x:v>
      </x:c>
      <x:c r="C5444" t="str">
        <x:v>C2</x:v>
      </x:c>
      <x:c r="D5444" s="59" t="n">
        <x:v>-3</x:v>
      </x:c>
      <x:c r="E5444" s="59" t="n">
        <x:v>-7</x:v>
      </x:c>
      <x:c r="F5444" s="59" t="str">
        <x:v>S1</x:v>
      </x:c>
      <x:c r="G5444" s="59" t="n">
        <x:v>355</x:v>
      </x:c>
      <x:c r="H5444" s="59" t="n">
        <x:v>445</x:v>
      </x:c>
      <x:c r="I5444" s="59" t="n">
        <x:v>10</x:v>
      </x:c>
      <x:c r="J5444" s="60" t="n">
        <x:f>'参数'!$C$6</x:f>
        <x:v>1440</x:v>
      </x:c>
      <x:c r="K5444" s="60" t="n">
        <x:f>'参数'!$D$6</x:f>
        <x:v>360</x:v>
      </x:c>
      <x:c r="L5444" s="60" t="n">
        <x:f>H5444+I5444+J5444</x:f>
        <x:v>1895</x:v>
      </x:c>
      <x:c r="M5444" s="60" t="n">
        <x:f>L5444+K5444</x:f>
        <x:v>2255</x:v>
      </x:c>
      <x:c r="N5444" s="60" t="n">
        <x:f>'参数'!$B$10</x:f>
        <x:v>1</x:v>
      </x:c>
      <x:c r="O5444" s="60" t="n">
        <x:f>N5444*'参数'!$B$11</x:f>
        <x:v>2</x:v>
      </x:c>
      <x:c r="P5444" s="60" t="n">
        <x:f>N5444*'参数'!$B$12</x:f>
        <x:v>1</x:v>
      </x:c>
      <x:c r="Q5444" t="str">
        <x:f>C5444&amp;"d"</x:f>
        <x:v>C2d</x:v>
      </x:c>
      <x:c r="R5444" t="str">
        <x:f>C5444&amp;"p"</x:f>
        <x:v>C2p</x:v>
      </x:c>
      <x:c r="S5444" t="str">
        <x:f>IF(AND(L5444&gt;=H5444+I5444+J5444,M5444&gt;L5444,F5444&lt;&gt;""),"PASS","FAIL")</x:f>
        <x:v>PASS</x:v>
      </x:c>
      <x:c r="T5444" t="n">
        <x:v>5</x:v>
      </x:c>
      <x:c r="U5444" t="str">
        <x:v>pickup_after_delivery_completion_plus_usage_lag</x:v>
      </x:c>
    </x:row>
    <x:row r="5445">
      <x:c r="A5445" t="str">
        <x:v>Set1_7-2-3</x:v>
      </x:c>
      <x:c r="B5445" t="str">
        <x:v>next_day</x:v>
      </x:c>
      <x:c r="C5445" t="str">
        <x:v>C3</x:v>
      </x:c>
      <x:c r="D5445" s="59" t="n">
        <x:v>7</x:v>
      </x:c>
      <x:c r="E5445" s="59" t="n">
        <x:v>-7</x:v>
      </x:c>
      <x:c r="F5445" s="59" t="str">
        <x:v>S1</x:v>
      </x:c>
      <x:c r="G5445" s="59" t="n">
        <x:v>185</x:v>
      </x:c>
      <x:c r="H5445" s="59" t="n">
        <x:v>275</x:v>
      </x:c>
      <x:c r="I5445" s="59" t="n">
        <x:v>10</x:v>
      </x:c>
      <x:c r="J5445" s="60" t="n">
        <x:f>'参数'!$C$6</x:f>
        <x:v>1440</x:v>
      </x:c>
      <x:c r="K5445" s="60" t="n">
        <x:f>'参数'!$D$6</x:f>
        <x:v>360</x:v>
      </x:c>
      <x:c r="L5445" s="60" t="n">
        <x:f>H5445+I5445+J5445</x:f>
        <x:v>1725</x:v>
      </x:c>
      <x:c r="M5445" s="60" t="n">
        <x:f>L5445+K5445</x:f>
        <x:v>2085</x:v>
      </x:c>
      <x:c r="N5445" s="60" t="n">
        <x:f>'参数'!$B$10</x:f>
        <x:v>1</x:v>
      </x:c>
      <x:c r="O5445" s="60" t="n">
        <x:f>N5445*'参数'!$B$11</x:f>
        <x:v>2</x:v>
      </x:c>
      <x:c r="P5445" s="60" t="n">
        <x:f>N5445*'参数'!$B$12</x:f>
        <x:v>1</x:v>
      </x:c>
      <x:c r="Q5445" t="str">
        <x:f>C5445&amp;"d"</x:f>
        <x:v>C3d</x:v>
      </x:c>
      <x:c r="R5445" t="str">
        <x:f>C5445&amp;"p"</x:f>
        <x:v>C3p</x:v>
      </x:c>
      <x:c r="S5445" t="str">
        <x:f>IF(AND(L5445&gt;=H5445+I5445+J5445,M5445&gt;L5445,F5445&lt;&gt;""),"PASS","FAIL")</x:f>
        <x:v>PASS</x:v>
      </x:c>
      <x:c r="T5445" t="n">
        <x:v>10</x:v>
      </x:c>
      <x:c r="U5445" t="str">
        <x:v>pickup_after_delivery_completion_plus_usage_lag</x:v>
      </x:c>
    </x:row>
    <x:row r="5446">
      <x:c r="A5446" t="str">
        <x:v>Set1_7-2-3</x:v>
      </x:c>
      <x:c r="B5446" t="str">
        <x:v>next_day</x:v>
      </x:c>
      <x:c r="C5446" t="str">
        <x:v>C4</x:v>
      </x:c>
      <x:c r="D5446" s="59" t="n">
        <x:v>-22</x:v>
      </x:c>
      <x:c r="E5446" s="59" t="n">
        <x:v>-19</x:v>
      </x:c>
      <x:c r="F5446" s="59" t="str">
        <x:v>S1</x:v>
      </x:c>
      <x:c r="G5446" s="59" t="n">
        <x:v>86</x:v>
      </x:c>
      <x:c r="H5446" s="59" t="n">
        <x:v>176</x:v>
      </x:c>
      <x:c r="I5446" s="59" t="n">
        <x:v>10</x:v>
      </x:c>
      <x:c r="J5446" s="60" t="n">
        <x:f>'参数'!$C$6</x:f>
        <x:v>1440</x:v>
      </x:c>
      <x:c r="K5446" s="60" t="n">
        <x:f>'参数'!$D$6</x:f>
        <x:v>360</x:v>
      </x:c>
      <x:c r="L5446" s="60" t="n">
        <x:f>H5446+I5446+J5446</x:f>
        <x:v>1626</x:v>
      </x:c>
      <x:c r="M5446" s="60" t="n">
        <x:f>L5446+K5446</x:f>
        <x:v>1986</x:v>
      </x:c>
      <x:c r="N5446" s="60" t="n">
        <x:f>'参数'!$B$10</x:f>
        <x:v>1</x:v>
      </x:c>
      <x:c r="O5446" s="60" t="n">
        <x:f>N5446*'参数'!$B$11</x:f>
        <x:v>2</x:v>
      </x:c>
      <x:c r="P5446" s="60" t="n">
        <x:f>N5446*'参数'!$B$12</x:f>
        <x:v>1</x:v>
      </x:c>
      <x:c r="Q5446" t="str">
        <x:f>C5446&amp;"d"</x:f>
        <x:v>C4d</x:v>
      </x:c>
      <x:c r="R5446" t="str">
        <x:f>C5446&amp;"p"</x:f>
        <x:v>C4p</x:v>
      </x:c>
      <x:c r="S5446" t="str">
        <x:f>IF(AND(L5446&gt;=H5446+I5446+J5446,M5446&gt;L5446,F5446&lt;&gt;""),"PASS","FAIL")</x:f>
        <x:v>PASS</x:v>
      </x:c>
      <x:c r="T5446" t="n">
        <x:v>10</x:v>
      </x:c>
      <x:c r="U5446" t="str">
        <x:v>pickup_after_delivery_completion_plus_usage_lag</x:v>
      </x:c>
    </x:row>
    <x:row r="5447">
      <x:c r="A5447" t="str">
        <x:v>Set1_7-2-3</x:v>
      </x:c>
      <x:c r="B5447" t="str">
        <x:v>next_day</x:v>
      </x:c>
      <x:c r="C5447" t="str">
        <x:v>C5</x:v>
      </x:c>
      <x:c r="D5447" s="59" t="n">
        <x:v>-6</x:v>
      </x:c>
      <x:c r="E5447" s="59" t="n">
        <x:v>-3</x:v>
      </x:c>
      <x:c r="F5447" s="59" t="str">
        <x:v>S1</x:v>
      </x:c>
      <x:c r="G5447" s="59" t="n">
        <x:v>248</x:v>
      </x:c>
      <x:c r="H5447" s="59" t="n">
        <x:v>338</x:v>
      </x:c>
      <x:c r="I5447" s="59" t="n">
        <x:v>10</x:v>
      </x:c>
      <x:c r="J5447" s="60" t="n">
        <x:f>'参数'!$C$6</x:f>
        <x:v>1440</x:v>
      </x:c>
      <x:c r="K5447" s="60" t="n">
        <x:f>'参数'!$D$6</x:f>
        <x:v>360</x:v>
      </x:c>
      <x:c r="L5447" s="60" t="n">
        <x:f>H5447+I5447+J5447</x:f>
        <x:v>1788</x:v>
      </x:c>
      <x:c r="M5447" s="60" t="n">
        <x:f>L5447+K5447</x:f>
        <x:v>2148</x:v>
      </x:c>
      <x:c r="N5447" s="60" t="n">
        <x:f>'参数'!$B$10</x:f>
        <x:v>1</x:v>
      </x:c>
      <x:c r="O5447" s="60" t="n">
        <x:f>N5447*'参数'!$B$11</x:f>
        <x:v>2</x:v>
      </x:c>
      <x:c r="P5447" s="60" t="n">
        <x:f>N5447*'参数'!$B$12</x:f>
        <x:v>1</x:v>
      </x:c>
      <x:c r="Q5447" t="str">
        <x:f>C5447&amp;"d"</x:f>
        <x:v>C5d</x:v>
      </x:c>
      <x:c r="R5447" t="str">
        <x:f>C5447&amp;"p"</x:f>
        <x:v>C5p</x:v>
      </x:c>
      <x:c r="S5447" t="str">
        <x:f>IF(AND(L5447&gt;=H5447+I5447+J5447,M5447&gt;L5447,F5447&lt;&gt;""),"PASS","FAIL")</x:f>
        <x:v>PASS</x:v>
      </x:c>
      <x:c r="T5447" t="n">
        <x:v>10</x:v>
      </x:c>
      <x:c r="U5447" t="str">
        <x:v>pickup_after_delivery_completion_plus_usage_lag</x:v>
      </x:c>
    </x:row>
    <x:row r="5448">
      <x:c r="A5448" t="str">
        <x:v>Set1_7-2-3</x:v>
      </x:c>
      <x:c r="B5448" t="str">
        <x:v>next_day</x:v>
      </x:c>
      <x:c r="C5448" t="str">
        <x:v>C6</x:v>
      </x:c>
      <x:c r="D5448" s="59" t="n">
        <x:v>1</x:v>
      </x:c>
      <x:c r="E5448" s="59" t="n">
        <x:v>-8</x:v>
      </x:c>
      <x:c r="F5448" s="59" t="str">
        <x:v>S1</x:v>
      </x:c>
      <x:c r="G5448" s="59" t="n">
        <x:v>201</x:v>
      </x:c>
      <x:c r="H5448" s="59" t="n">
        <x:v>291</x:v>
      </x:c>
      <x:c r="I5448" s="59" t="n">
        <x:v>10</x:v>
      </x:c>
      <x:c r="J5448" s="60" t="n">
        <x:f>'参数'!$C$6</x:f>
        <x:v>1440</x:v>
      </x:c>
      <x:c r="K5448" s="60" t="n">
        <x:f>'参数'!$D$6</x:f>
        <x:v>360</x:v>
      </x:c>
      <x:c r="L5448" s="60" t="n">
        <x:f>H5448+I5448+J5448</x:f>
        <x:v>1741</x:v>
      </x:c>
      <x:c r="M5448" s="60" t="n">
        <x:f>L5448+K5448</x:f>
        <x:v>2101</x:v>
      </x:c>
      <x:c r="N5448" s="60" t="n">
        <x:f>'参数'!$B$10</x:f>
        <x:v>1</x:v>
      </x:c>
      <x:c r="O5448" s="60" t="n">
        <x:f>N5448*'参数'!$B$11</x:f>
        <x:v>2</x:v>
      </x:c>
      <x:c r="P5448" s="60" t="n">
        <x:f>N5448*'参数'!$B$12</x:f>
        <x:v>1</x:v>
      </x:c>
      <x:c r="Q5448" t="str">
        <x:f>C5448&amp;"d"</x:f>
        <x:v>C6d</x:v>
      </x:c>
      <x:c r="R5448" t="str">
        <x:f>C5448&amp;"p"</x:f>
        <x:v>C6p</x:v>
      </x:c>
      <x:c r="S5448" t="str">
        <x:f>IF(AND(L5448&gt;=H5448+I5448+J5448,M5448&gt;L5448,F5448&lt;&gt;""),"PASS","FAIL")</x:f>
        <x:v>PASS</x:v>
      </x:c>
      <x:c r="T5448" t="n">
        <x:v>10</x:v>
      </x:c>
      <x:c r="U5448" t="str">
        <x:v>pickup_after_delivery_completion_plus_usage_lag</x:v>
      </x:c>
    </x:row>
    <x:row r="5449">
      <x:c r="A5449" t="str">
        <x:v>Set1_7-2-3b</x:v>
      </x:c>
      <x:c r="B5449" t="str">
        <x:v>next_day</x:v>
      </x:c>
      <x:c r="C5449" t="str">
        <x:v>C0</x:v>
      </x:c>
      <x:c r="D5449" s="59" t="n">
        <x:v>10</x:v>
      </x:c>
      <x:c r="E5449" s="59" t="n">
        <x:v>-1</x:v>
      </x:c>
      <x:c r="F5449" s="59" t="str">
        <x:v>S0</x:v>
      </x:c>
      <x:c r="G5449" s="59" t="n">
        <x:v>63</x:v>
      </x:c>
      <x:c r="H5449" s="59" t="n">
        <x:v>83</x:v>
      </x:c>
      <x:c r="I5449" s="59" t="n">
        <x:v>10</x:v>
      </x:c>
      <x:c r="J5449" s="60" t="n">
        <x:f>'参数'!$C$6</x:f>
        <x:v>1440</x:v>
      </x:c>
      <x:c r="K5449" s="60" t="n">
        <x:f>'参数'!$D$6</x:f>
        <x:v>360</x:v>
      </x:c>
      <x:c r="L5449" s="60" t="n">
        <x:f>H5449+I5449+J5449</x:f>
        <x:v>1533</x:v>
      </x:c>
      <x:c r="M5449" s="60" t="n">
        <x:f>L5449+K5449</x:f>
        <x:v>1893</x:v>
      </x:c>
      <x:c r="N5449" s="60" t="n">
        <x:f>'参数'!$B$10</x:f>
        <x:v>1</x:v>
      </x:c>
      <x:c r="O5449" s="60" t="n">
        <x:f>N5449*'参数'!$B$11</x:f>
        <x:v>2</x:v>
      </x:c>
      <x:c r="P5449" s="60" t="n">
        <x:f>N5449*'参数'!$B$12</x:f>
        <x:v>1</x:v>
      </x:c>
      <x:c r="Q5449" t="str">
        <x:f>C5449&amp;"d"</x:f>
        <x:v>C0d</x:v>
      </x:c>
      <x:c r="R5449" t="str">
        <x:f>C5449&amp;"p"</x:f>
        <x:v>C0p</x:v>
      </x:c>
      <x:c r="S5449" t="str">
        <x:f>IF(AND(L5449&gt;=H5449+I5449+J5449,M5449&gt;L5449,F5449&lt;&gt;""),"PASS","FAIL")</x:f>
        <x:v>PASS</x:v>
      </x:c>
      <x:c r="T5449" t="n">
        <x:v>10</x:v>
      </x:c>
      <x:c r="U5449" t="str">
        <x:v>pickup_after_delivery_completion_plus_usage_lag</x:v>
      </x:c>
    </x:row>
    <x:row r="5450">
      <x:c r="A5450" t="str">
        <x:v>Set1_7-2-3b</x:v>
      </x:c>
      <x:c r="B5450" t="str">
        <x:v>next_day</x:v>
      </x:c>
      <x:c r="C5450" t="str">
        <x:v>C1</x:v>
      </x:c>
      <x:c r="D5450" s="59" t="n">
        <x:v>0</x:v>
      </x:c>
      <x:c r="E5450" s="59" t="n">
        <x:v>21</x:v>
      </x:c>
      <x:c r="F5450" s="59" t="str">
        <x:v>S0</x:v>
      </x:c>
      <x:c r="G5450" s="59" t="n">
        <x:v>236</x:v>
      </x:c>
      <x:c r="H5450" s="59" t="n">
        <x:v>256</x:v>
      </x:c>
      <x:c r="I5450" s="59" t="n">
        <x:v>10</x:v>
      </x:c>
      <x:c r="J5450" s="60" t="n">
        <x:f>'参数'!$C$6</x:f>
        <x:v>1440</x:v>
      </x:c>
      <x:c r="K5450" s="60" t="n">
        <x:f>'参数'!$D$6</x:f>
        <x:v>360</x:v>
      </x:c>
      <x:c r="L5450" s="60" t="n">
        <x:f>H5450+I5450+J5450</x:f>
        <x:v>1706</x:v>
      </x:c>
      <x:c r="M5450" s="60" t="n">
        <x:f>L5450+K5450</x:f>
        <x:v>2066</x:v>
      </x:c>
      <x:c r="N5450" s="60" t="n">
        <x:f>'参数'!$B$10</x:f>
        <x:v>1</x:v>
      </x:c>
      <x:c r="O5450" s="60" t="n">
        <x:f>N5450*'参数'!$B$11</x:f>
        <x:v>2</x:v>
      </x:c>
      <x:c r="P5450" s="60" t="n">
        <x:f>N5450*'参数'!$B$12</x:f>
        <x:v>1</x:v>
      </x:c>
      <x:c r="Q5450" t="str">
        <x:f>C5450&amp;"d"</x:f>
        <x:v>C1d</x:v>
      </x:c>
      <x:c r="R5450" t="str">
        <x:f>C5450&amp;"p"</x:f>
        <x:v>C1p</x:v>
      </x:c>
      <x:c r="S5450" t="str">
        <x:f>IF(AND(L5450&gt;=H5450+I5450+J5450,M5450&gt;L5450,F5450&lt;&gt;""),"PASS","FAIL")</x:f>
        <x:v>PASS</x:v>
      </x:c>
      <x:c r="T5450" t="n">
        <x:v>10</x:v>
      </x:c>
      <x:c r="U5450" t="str">
        <x:v>pickup_after_delivery_completion_plus_usage_lag</x:v>
      </x:c>
    </x:row>
    <x:row r="5451">
      <x:c r="A5451" t="str">
        <x:v>Set1_7-2-3b</x:v>
      </x:c>
      <x:c r="B5451" t="str">
        <x:v>next_day</x:v>
      </x:c>
      <x:c r="C5451" t="str">
        <x:v>C2</x:v>
      </x:c>
      <x:c r="D5451" s="59" t="n">
        <x:v>3</x:v>
      </x:c>
      <x:c r="E5451" s="59" t="n">
        <x:v>0</x:v>
      </x:c>
      <x:c r="F5451" s="59" t="str">
        <x:v>S0</x:v>
      </x:c>
      <x:c r="G5451" s="59" t="n">
        <x:v>284</x:v>
      </x:c>
      <x:c r="H5451" s="59" t="n">
        <x:v>304</x:v>
      </x:c>
      <x:c r="I5451" s="59" t="n">
        <x:v>10</x:v>
      </x:c>
      <x:c r="J5451" s="60" t="n">
        <x:f>'参数'!$C$6</x:f>
        <x:v>1440</x:v>
      </x:c>
      <x:c r="K5451" s="60" t="n">
        <x:f>'参数'!$D$6</x:f>
        <x:v>360</x:v>
      </x:c>
      <x:c r="L5451" s="60" t="n">
        <x:f>H5451+I5451+J5451</x:f>
        <x:v>1754</x:v>
      </x:c>
      <x:c r="M5451" s="60" t="n">
        <x:f>L5451+K5451</x:f>
        <x:v>2114</x:v>
      </x:c>
      <x:c r="N5451" s="60" t="n">
        <x:f>'参数'!$B$10</x:f>
        <x:v>1</x:v>
      </x:c>
      <x:c r="O5451" s="60" t="n">
        <x:f>N5451*'参数'!$B$11</x:f>
        <x:v>2</x:v>
      </x:c>
      <x:c r="P5451" s="60" t="n">
        <x:f>N5451*'参数'!$B$12</x:f>
        <x:v>1</x:v>
      </x:c>
      <x:c r="Q5451" t="str">
        <x:f>C5451&amp;"d"</x:f>
        <x:v>C2d</x:v>
      </x:c>
      <x:c r="R5451" t="str">
        <x:f>C5451&amp;"p"</x:f>
        <x:v>C2p</x:v>
      </x:c>
      <x:c r="S5451" t="str">
        <x:f>IF(AND(L5451&gt;=H5451+I5451+J5451,M5451&gt;L5451,F5451&lt;&gt;""),"PASS","FAIL")</x:f>
        <x:v>PASS</x:v>
      </x:c>
      <x:c r="T5451" t="n">
        <x:v>10</x:v>
      </x:c>
      <x:c r="U5451" t="str">
        <x:v>pickup_after_delivery_completion_plus_usage_lag</x:v>
      </x:c>
    </x:row>
    <x:row r="5452">
      <x:c r="A5452" t="str">
        <x:v>Set1_7-2-3b</x:v>
      </x:c>
      <x:c r="B5452" t="str">
        <x:v>next_day</x:v>
      </x:c>
      <x:c r="C5452" t="str">
        <x:v>C3</x:v>
      </x:c>
      <x:c r="D5452" s="59" t="n">
        <x:v>4</x:v>
      </x:c>
      <x:c r="E5452" s="59" t="n">
        <x:v>-13</x:v>
      </x:c>
      <x:c r="F5452" s="59" t="str">
        <x:v>S0</x:v>
      </x:c>
      <x:c r="G5452" s="59" t="n">
        <x:v>73</x:v>
      </x:c>
      <x:c r="H5452" s="59" t="n">
        <x:v>93</x:v>
      </x:c>
      <x:c r="I5452" s="59" t="n">
        <x:v>10</x:v>
      </x:c>
      <x:c r="J5452" s="60" t="n">
        <x:f>'参数'!$C$6</x:f>
        <x:v>1440</x:v>
      </x:c>
      <x:c r="K5452" s="60" t="n">
        <x:f>'参数'!$D$6</x:f>
        <x:v>360</x:v>
      </x:c>
      <x:c r="L5452" s="60" t="n">
        <x:f>H5452+I5452+J5452</x:f>
        <x:v>1543</x:v>
      </x:c>
      <x:c r="M5452" s="60" t="n">
        <x:f>L5452+K5452</x:f>
        <x:v>1903</x:v>
      </x:c>
      <x:c r="N5452" s="60" t="n">
        <x:f>'参数'!$B$10</x:f>
        <x:v>1</x:v>
      </x:c>
      <x:c r="O5452" s="60" t="n">
        <x:f>N5452*'参数'!$B$11</x:f>
        <x:v>2</x:v>
      </x:c>
      <x:c r="P5452" s="60" t="n">
        <x:f>N5452*'参数'!$B$12</x:f>
        <x:v>1</x:v>
      </x:c>
      <x:c r="Q5452" t="str">
        <x:f>C5452&amp;"d"</x:f>
        <x:v>C3d</x:v>
      </x:c>
      <x:c r="R5452" t="str">
        <x:f>C5452&amp;"p"</x:f>
        <x:v>C3p</x:v>
      </x:c>
      <x:c r="S5452" t="str">
        <x:f>IF(AND(L5452&gt;=H5452+I5452+J5452,M5452&gt;L5452,F5452&lt;&gt;""),"PASS","FAIL")</x:f>
        <x:v>PASS</x:v>
      </x:c>
      <x:c r="T5452" t="n">
        <x:v>10</x:v>
      </x:c>
      <x:c r="U5452" t="str">
        <x:v>pickup_after_delivery_completion_plus_usage_lag</x:v>
      </x:c>
    </x:row>
    <x:row r="5453">
      <x:c r="A5453" t="str">
        <x:v>Set1_7-2-3b</x:v>
      </x:c>
      <x:c r="B5453" t="str">
        <x:v>next_day</x:v>
      </x:c>
      <x:c r="C5453" t="str">
        <x:v>C4</x:v>
      </x:c>
      <x:c r="D5453" s="59" t="n">
        <x:v>13</x:v>
      </x:c>
      <x:c r="E5453" s="59" t="n">
        <x:v>3</x:v>
      </x:c>
      <x:c r="F5453" s="59" t="str">
        <x:v>S0</x:v>
      </x:c>
      <x:c r="G5453" s="59" t="n">
        <x:v>174</x:v>
      </x:c>
      <x:c r="H5453" s="59" t="n">
        <x:v>194</x:v>
      </x:c>
      <x:c r="I5453" s="59" t="n">
        <x:v>10</x:v>
      </x:c>
      <x:c r="J5453" s="60" t="n">
        <x:f>'参数'!$C$6</x:f>
        <x:v>1440</x:v>
      </x:c>
      <x:c r="K5453" s="60" t="n">
        <x:f>'参数'!$D$6</x:f>
        <x:v>360</x:v>
      </x:c>
      <x:c r="L5453" s="60" t="n">
        <x:f>H5453+I5453+J5453</x:f>
        <x:v>1644</x:v>
      </x:c>
      <x:c r="M5453" s="60" t="n">
        <x:f>L5453+K5453</x:f>
        <x:v>2004</x:v>
      </x:c>
      <x:c r="N5453" s="60" t="n">
        <x:f>'参数'!$B$10</x:f>
        <x:v>1</x:v>
      </x:c>
      <x:c r="O5453" s="60" t="n">
        <x:f>N5453*'参数'!$B$11</x:f>
        <x:v>2</x:v>
      </x:c>
      <x:c r="P5453" s="60" t="n">
        <x:f>N5453*'参数'!$B$12</x:f>
        <x:v>1</x:v>
      </x:c>
      <x:c r="Q5453" t="str">
        <x:f>C5453&amp;"d"</x:f>
        <x:v>C4d</x:v>
      </x:c>
      <x:c r="R5453" t="str">
        <x:f>C5453&amp;"p"</x:f>
        <x:v>C4p</x:v>
      </x:c>
      <x:c r="S5453" t="str">
        <x:f>IF(AND(L5453&gt;=H5453+I5453+J5453,M5453&gt;L5453,F5453&lt;&gt;""),"PASS","FAIL")</x:f>
        <x:v>PASS</x:v>
      </x:c>
      <x:c r="T5453" t="n">
        <x:v>5</x:v>
      </x:c>
      <x:c r="U5453" t="str">
        <x:v>pickup_after_delivery_completion_plus_usage_lag</x:v>
      </x:c>
    </x:row>
    <x:row r="5454">
      <x:c r="A5454" t="str">
        <x:v>Set1_7-2-3b</x:v>
      </x:c>
      <x:c r="B5454" t="str">
        <x:v>next_day</x:v>
      </x:c>
      <x:c r="C5454" t="str">
        <x:v>C5</x:v>
      </x:c>
      <x:c r="D5454" s="59" t="n">
        <x:v>20</x:v>
      </x:c>
      <x:c r="E5454" s="59" t="n">
        <x:v>-7</x:v>
      </x:c>
      <x:c r="F5454" s="59" t="str">
        <x:v>S0</x:v>
      </x:c>
      <x:c r="G5454" s="59" t="n">
        <x:v>206</x:v>
      </x:c>
      <x:c r="H5454" s="59" t="n">
        <x:v>226</x:v>
      </x:c>
      <x:c r="I5454" s="59" t="n">
        <x:v>10</x:v>
      </x:c>
      <x:c r="J5454" s="60" t="n">
        <x:f>'参数'!$C$6</x:f>
        <x:v>1440</x:v>
      </x:c>
      <x:c r="K5454" s="60" t="n">
        <x:f>'参数'!$D$6</x:f>
        <x:v>360</x:v>
      </x:c>
      <x:c r="L5454" s="60" t="n">
        <x:f>H5454+I5454+J5454</x:f>
        <x:v>1676</x:v>
      </x:c>
      <x:c r="M5454" s="60" t="n">
        <x:f>L5454+K5454</x:f>
        <x:v>2036</x:v>
      </x:c>
      <x:c r="N5454" s="60" t="n">
        <x:f>'参数'!$B$10</x:f>
        <x:v>1</x:v>
      </x:c>
      <x:c r="O5454" s="60" t="n">
        <x:f>N5454*'参数'!$B$11</x:f>
        <x:v>2</x:v>
      </x:c>
      <x:c r="P5454" s="60" t="n">
        <x:f>N5454*'参数'!$B$12</x:f>
        <x:v>1</x:v>
      </x:c>
      <x:c r="Q5454" t="str">
        <x:f>C5454&amp;"d"</x:f>
        <x:v>C5d</x:v>
      </x:c>
      <x:c r="R5454" t="str">
        <x:f>C5454&amp;"p"</x:f>
        <x:v>C5p</x:v>
      </x:c>
      <x:c r="S5454" t="str">
        <x:f>IF(AND(L5454&gt;=H5454+I5454+J5454,M5454&gt;L5454,F5454&lt;&gt;""),"PASS","FAIL")</x:f>
        <x:v>PASS</x:v>
      </x:c>
      <x:c r="T5454" t="n">
        <x:v>10</x:v>
      </x:c>
      <x:c r="U5454" t="str">
        <x:v>pickup_after_delivery_completion_plus_usage_lag</x:v>
      </x:c>
    </x:row>
    <x:row r="5455">
      <x:c r="A5455" t="str">
        <x:v>Set1_7-2-3b</x:v>
      </x:c>
      <x:c r="B5455" t="str">
        <x:v>next_day</x:v>
      </x:c>
      <x:c r="C5455" t="str">
        <x:v>C6</x:v>
      </x:c>
      <x:c r="D5455" s="59" t="n">
        <x:v>6</x:v>
      </x:c>
      <x:c r="E5455" s="59" t="n">
        <x:v>5</x:v>
      </x:c>
      <x:c r="F5455" s="59" t="str">
        <x:v>S0</x:v>
      </x:c>
      <x:c r="G5455" s="59" t="n">
        <x:v>105</x:v>
      </x:c>
      <x:c r="H5455" s="59" t="n">
        <x:v>125</x:v>
      </x:c>
      <x:c r="I5455" s="59" t="n">
        <x:v>10</x:v>
      </x:c>
      <x:c r="J5455" s="60" t="n">
        <x:f>'参数'!$C$6</x:f>
        <x:v>1440</x:v>
      </x:c>
      <x:c r="K5455" s="60" t="n">
        <x:f>'参数'!$D$6</x:f>
        <x:v>360</x:v>
      </x:c>
      <x:c r="L5455" s="60" t="n">
        <x:f>H5455+I5455+J5455</x:f>
        <x:v>1575</x:v>
      </x:c>
      <x:c r="M5455" s="60" t="n">
        <x:f>L5455+K5455</x:f>
        <x:v>1935</x:v>
      </x:c>
      <x:c r="N5455" s="60" t="n">
        <x:f>'参数'!$B$10</x:f>
        <x:v>1</x:v>
      </x:c>
      <x:c r="O5455" s="60" t="n">
        <x:f>N5455*'参数'!$B$11</x:f>
        <x:v>2</x:v>
      </x:c>
      <x:c r="P5455" s="60" t="n">
        <x:f>N5455*'参数'!$B$12</x:f>
        <x:v>1</x:v>
      </x:c>
      <x:c r="Q5455" t="str">
        <x:f>C5455&amp;"d"</x:f>
        <x:v>C6d</x:v>
      </x:c>
      <x:c r="R5455" t="str">
        <x:f>C5455&amp;"p"</x:f>
        <x:v>C6p</x:v>
      </x:c>
      <x:c r="S5455" t="str">
        <x:f>IF(AND(L5455&gt;=H5455+I5455+J5455,M5455&gt;L5455,F5455&lt;&gt;""),"PASS","FAIL")</x:f>
        <x:v>PASS</x:v>
      </x:c>
      <x:c r="T5455" t="n">
        <x:v>10</x:v>
      </x:c>
      <x:c r="U5455" t="str">
        <x:v>pickup_after_delivery_completion_plus_usage_lag</x:v>
      </x:c>
    </x:row>
    <x:row r="5456">
      <x:c r="A5456" t="str">
        <x:v>Set2_100-10-1</x:v>
      </x:c>
      <x:c r="B5456" t="str">
        <x:v>next_day</x:v>
      </x:c>
      <x:c r="C5456" t="str">
        <x:v>C0</x:v>
      </x:c>
      <x:c r="D5456" s="59" t="n">
        <x:v>12</x:v>
      </x:c>
      <x:c r="E5456" s="59" t="n">
        <x:v>38</x:v>
      </x:c>
      <x:c r="F5456" s="59" t="str">
        <x:v>S6</x:v>
      </x:c>
      <x:c r="G5456" s="59" t="n">
        <x:v>312</x:v>
      </x:c>
      <x:c r="H5456" s="59" t="n">
        <x:v>350</x:v>
      </x:c>
      <x:c r="I5456" s="59" t="n">
        <x:v>10</x:v>
      </x:c>
      <x:c r="J5456" s="60" t="n">
        <x:f>'参数'!$C$6</x:f>
        <x:v>1440</x:v>
      </x:c>
      <x:c r="K5456" s="60" t="n">
        <x:f>'参数'!$D$6</x:f>
        <x:v>360</x:v>
      </x:c>
      <x:c r="L5456" s="60" t="n">
        <x:f>H5456+I5456+J5456</x:f>
        <x:v>1800</x:v>
      </x:c>
      <x:c r="M5456" s="60" t="n">
        <x:f>L5456+K5456</x:f>
        <x:v>2160</x:v>
      </x:c>
      <x:c r="N5456" s="60" t="n">
        <x:f>'参数'!$B$10</x:f>
        <x:v>1</x:v>
      </x:c>
      <x:c r="O5456" s="60" t="n">
        <x:f>N5456*'参数'!$B$11</x:f>
        <x:v>2</x:v>
      </x:c>
      <x:c r="P5456" s="60" t="n">
        <x:f>N5456*'参数'!$B$12</x:f>
        <x:v>1</x:v>
      </x:c>
      <x:c r="Q5456" t="str">
        <x:f>C5456&amp;"d"</x:f>
        <x:v>C0d</x:v>
      </x:c>
      <x:c r="R5456" t="str">
        <x:f>C5456&amp;"p"</x:f>
        <x:v>C0p</x:v>
      </x:c>
      <x:c r="S5456" t="str">
        <x:f>IF(AND(L5456&gt;=H5456+I5456+J5456,M5456&gt;L5456,F5456&lt;&gt;""),"PASS","FAIL")</x:f>
        <x:v>PASS</x:v>
      </x:c>
      <x:c r="T5456" t="n">
        <x:v>11</x:v>
      </x:c>
      <x:c r="U5456" t="str">
        <x:v>pickup_after_delivery_completion_plus_usage_lag</x:v>
      </x:c>
    </x:row>
    <x:row r="5457">
      <x:c r="A5457" t="str">
        <x:v>Set2_100-10-1</x:v>
      </x:c>
      <x:c r="B5457" t="str">
        <x:v>next_day</x:v>
      </x:c>
      <x:c r="C5457" t="str">
        <x:v>C1</x:v>
      </x:c>
      <x:c r="D5457" s="59" t="n">
        <x:v>32</x:v>
      </x:c>
      <x:c r="E5457" s="59" t="n">
        <x:v>17</x:v>
      </x:c>
      <x:c r="F5457" s="59" t="str">
        <x:v>S7</x:v>
      </x:c>
      <x:c r="G5457" s="59" t="n">
        <x:v>117</x:v>
      </x:c>
      <x:c r="H5457" s="59" t="n">
        <x:v>129</x:v>
      </x:c>
      <x:c r="I5457" s="59" t="n">
        <x:v>10</x:v>
      </x:c>
      <x:c r="J5457" s="60" t="n">
        <x:f>'参数'!$C$6</x:f>
        <x:v>1440</x:v>
      </x:c>
      <x:c r="K5457" s="60" t="n">
        <x:f>'参数'!$D$6</x:f>
        <x:v>360</x:v>
      </x:c>
      <x:c r="L5457" s="60" t="n">
        <x:f>H5457+I5457+J5457</x:f>
        <x:v>1579</x:v>
      </x:c>
      <x:c r="M5457" s="60" t="n">
        <x:f>L5457+K5457</x:f>
        <x:v>1939</x:v>
      </x:c>
      <x:c r="N5457" s="60" t="n">
        <x:f>'参数'!$B$10</x:f>
        <x:v>1</x:v>
      </x:c>
      <x:c r="O5457" s="60" t="n">
        <x:f>N5457*'参数'!$B$11</x:f>
        <x:v>2</x:v>
      </x:c>
      <x:c r="P5457" s="60" t="n">
        <x:f>N5457*'参数'!$B$12</x:f>
        <x:v>1</x:v>
      </x:c>
      <x:c r="Q5457" t="str">
        <x:f>C5457&amp;"d"</x:f>
        <x:v>C1d</x:v>
      </x:c>
      <x:c r="R5457" t="str">
        <x:f>C5457&amp;"p"</x:f>
        <x:v>C1p</x:v>
      </x:c>
      <x:c r="S5457" t="str">
        <x:f>IF(AND(L5457&gt;=H5457+I5457+J5457,M5457&gt;L5457,F5457&lt;&gt;""),"PASS","FAIL")</x:f>
        <x:v>PASS</x:v>
      </x:c>
      <x:c r="T5457" t="n">
        <x:v>4</x:v>
      </x:c>
      <x:c r="U5457" t="str">
        <x:v>pickup_after_delivery_completion_plus_usage_lag</x:v>
      </x:c>
    </x:row>
    <x:row r="5458">
      <x:c r="A5458" t="str">
        <x:v>Set2_100-10-1</x:v>
      </x:c>
      <x:c r="B5458" t="str">
        <x:v>next_day</x:v>
      </x:c>
      <x:c r="C5458" t="str">
        <x:v>C2</x:v>
      </x:c>
      <x:c r="D5458" s="59" t="n">
        <x:v>29</x:v>
      </x:c>
      <x:c r="E5458" s="59" t="n">
        <x:v>12</x:v>
      </x:c>
      <x:c r="F5458" s="59" t="str">
        <x:v>S5</x:v>
      </x:c>
      <x:c r="G5458" s="59" t="n">
        <x:v>336</x:v>
      </x:c>
      <x:c r="H5458" s="59" t="n">
        <x:v>358</x:v>
      </x:c>
      <x:c r="I5458" s="59" t="n">
        <x:v>10</x:v>
      </x:c>
      <x:c r="J5458" s="60" t="n">
        <x:f>'参数'!$C$6</x:f>
        <x:v>1440</x:v>
      </x:c>
      <x:c r="K5458" s="60" t="n">
        <x:f>'参数'!$D$6</x:f>
        <x:v>360</x:v>
      </x:c>
      <x:c r="L5458" s="60" t="n">
        <x:f>H5458+I5458+J5458</x:f>
        <x:v>1808</x:v>
      </x:c>
      <x:c r="M5458" s="60" t="n">
        <x:f>L5458+K5458</x:f>
        <x:v>2168</x:v>
      </x:c>
      <x:c r="N5458" s="60" t="n">
        <x:f>'参数'!$B$10</x:f>
        <x:v>1</x:v>
      </x:c>
      <x:c r="O5458" s="60" t="n">
        <x:f>N5458*'参数'!$B$11</x:f>
        <x:v>2</x:v>
      </x:c>
      <x:c r="P5458" s="60" t="n">
        <x:f>N5458*'参数'!$B$12</x:f>
        <x:v>1</x:v>
      </x:c>
      <x:c r="Q5458" t="str">
        <x:f>C5458&amp;"d"</x:f>
        <x:v>C2d</x:v>
      </x:c>
      <x:c r="R5458" t="str">
        <x:f>C5458&amp;"p"</x:f>
        <x:v>C2p</x:v>
      </x:c>
      <x:c r="S5458" t="str">
        <x:f>IF(AND(L5458&gt;=H5458+I5458+J5458,M5458&gt;L5458,F5458&lt;&gt;""),"PASS","FAIL")</x:f>
        <x:v>PASS</x:v>
      </x:c>
      <x:c r="T5458" t="n">
        <x:v>11</x:v>
      </x:c>
      <x:c r="U5458" t="str">
        <x:v>pickup_after_delivery_completion_plus_usage_lag</x:v>
      </x:c>
    </x:row>
    <x:row r="5459">
      <x:c r="A5459" t="str">
        <x:v>Set2_100-10-1</x:v>
      </x:c>
      <x:c r="B5459" t="str">
        <x:v>next_day</x:v>
      </x:c>
      <x:c r="C5459" t="str">
        <x:v>C3</x:v>
      </x:c>
      <x:c r="D5459" s="59" t="n">
        <x:v>25</x:v>
      </x:c>
      <x:c r="E5459" s="59" t="n">
        <x:v>20</x:v>
      </x:c>
      <x:c r="F5459" s="59" t="str">
        <x:v>S4</x:v>
      </x:c>
      <x:c r="G5459" s="59" t="n">
        <x:v>60</x:v>
      </x:c>
      <x:c r="H5459" s="59" t="n">
        <x:v>88</x:v>
      </x:c>
      <x:c r="I5459" s="59" t="n">
        <x:v>10</x:v>
      </x:c>
      <x:c r="J5459" s="60" t="n">
        <x:f>'参数'!$C$6</x:f>
        <x:v>1440</x:v>
      </x:c>
      <x:c r="K5459" s="60" t="n">
        <x:f>'参数'!$D$6</x:f>
        <x:v>360</x:v>
      </x:c>
      <x:c r="L5459" s="60" t="n">
        <x:f>H5459+I5459+J5459</x:f>
        <x:v>1538</x:v>
      </x:c>
      <x:c r="M5459" s="60" t="n">
        <x:f>L5459+K5459</x:f>
        <x:v>1898</x:v>
      </x:c>
      <x:c r="N5459" s="60" t="n">
        <x:f>'参数'!$B$10</x:f>
        <x:v>1</x:v>
      </x:c>
      <x:c r="O5459" s="60" t="n">
        <x:f>N5459*'参数'!$B$11</x:f>
        <x:v>2</x:v>
      </x:c>
      <x:c r="P5459" s="60" t="n">
        <x:f>N5459*'参数'!$B$12</x:f>
        <x:v>1</x:v>
      </x:c>
      <x:c r="Q5459" t="str">
        <x:f>C5459&amp;"d"</x:f>
        <x:v>C3d</x:v>
      </x:c>
      <x:c r="R5459" t="str">
        <x:f>C5459&amp;"p"</x:f>
        <x:v>C3p</x:v>
      </x:c>
      <x:c r="S5459" t="str">
        <x:f>IF(AND(L5459&gt;=H5459+I5459+J5459,M5459&gt;L5459,F5459&lt;&gt;""),"PASS","FAIL")</x:f>
        <x:v>PASS</x:v>
      </x:c>
      <x:c r="T5459" t="n">
        <x:v>4</x:v>
      </x:c>
      <x:c r="U5459" t="str">
        <x:v>pickup_after_delivery_completion_plus_usage_lag</x:v>
      </x:c>
    </x:row>
    <x:row r="5460">
      <x:c r="A5460" t="str">
        <x:v>Set2_100-10-1</x:v>
      </x:c>
      <x:c r="B5460" t="str">
        <x:v>next_day</x:v>
      </x:c>
      <x:c r="C5460" t="str">
        <x:v>C4</x:v>
      </x:c>
      <x:c r="D5460" s="59" t="n">
        <x:v>2</x:v>
      </x:c>
      <x:c r="E5460" s="59" t="n">
        <x:v>30</x:v>
      </x:c>
      <x:c r="F5460" s="59" t="str">
        <x:v>S8</x:v>
      </x:c>
      <x:c r="G5460" s="59" t="n">
        <x:v>339</x:v>
      </x:c>
      <x:c r="H5460" s="59" t="n">
        <x:v>361</x:v>
      </x:c>
      <x:c r="I5460" s="59" t="n">
        <x:v>10</x:v>
      </x:c>
      <x:c r="J5460" s="60" t="n">
        <x:f>'参数'!$C$6</x:f>
        <x:v>1440</x:v>
      </x:c>
      <x:c r="K5460" s="60" t="n">
        <x:f>'参数'!$D$6</x:f>
        <x:v>360</x:v>
      </x:c>
      <x:c r="L5460" s="60" t="n">
        <x:f>H5460+I5460+J5460</x:f>
        <x:v>1811</x:v>
      </x:c>
      <x:c r="M5460" s="60" t="n">
        <x:f>L5460+K5460</x:f>
        <x:v>2171</x:v>
      </x:c>
      <x:c r="N5460" s="60" t="n">
        <x:f>'参数'!$B$10</x:f>
        <x:v>1</x:v>
      </x:c>
      <x:c r="O5460" s="60" t="n">
        <x:f>N5460*'参数'!$B$11</x:f>
        <x:v>2</x:v>
      </x:c>
      <x:c r="P5460" s="60" t="n">
        <x:f>N5460*'参数'!$B$12</x:f>
        <x:v>1</x:v>
      </x:c>
      <x:c r="Q5460" t="str">
        <x:f>C5460&amp;"d"</x:f>
        <x:v>C4d</x:v>
      </x:c>
      <x:c r="R5460" t="str">
        <x:f>C5460&amp;"p"</x:f>
        <x:v>C4p</x:v>
      </x:c>
      <x:c r="S5460" t="str">
        <x:f>IF(AND(L5460&gt;=H5460+I5460+J5460,M5460&gt;L5460,F5460&lt;&gt;""),"PASS","FAIL")</x:f>
        <x:v>PASS</x:v>
      </x:c>
      <x:c r="T5460" t="n">
        <x:v>4</x:v>
      </x:c>
      <x:c r="U5460" t="str">
        <x:v>pickup_after_delivery_completion_plus_usage_lag</x:v>
      </x:c>
    </x:row>
    <x:row r="5461">
      <x:c r="A5461" t="str">
        <x:v>Set2_100-10-1</x:v>
      </x:c>
      <x:c r="B5461" t="str">
        <x:v>next_day</x:v>
      </x:c>
      <x:c r="C5461" t="str">
        <x:v>C5</x:v>
      </x:c>
      <x:c r="D5461" s="59" t="n">
        <x:v>31</x:v>
      </x:c>
      <x:c r="E5461" s="59" t="n">
        <x:v>46</x:v>
      </x:c>
      <x:c r="F5461" s="59" t="str">
        <x:v>S9</x:v>
      </x:c>
      <x:c r="G5461" s="59" t="n">
        <x:v>424</x:v>
      </x:c>
      <x:c r="H5461" s="59" t="n">
        <x:v>440</x:v>
      </x:c>
      <x:c r="I5461" s="59" t="n">
        <x:v>10</x:v>
      </x:c>
      <x:c r="J5461" s="60" t="n">
        <x:f>'参数'!$C$6</x:f>
        <x:v>1440</x:v>
      </x:c>
      <x:c r="K5461" s="60" t="n">
        <x:f>'参数'!$D$6</x:f>
        <x:v>360</x:v>
      </x:c>
      <x:c r="L5461" s="60" t="n">
        <x:f>H5461+I5461+J5461</x:f>
        <x:v>1890</x:v>
      </x:c>
      <x:c r="M5461" s="60" t="n">
        <x:f>L5461+K5461</x:f>
        <x:v>2250</x:v>
      </x:c>
      <x:c r="N5461" s="60" t="n">
        <x:f>'参数'!$B$10</x:f>
        <x:v>1</x:v>
      </x:c>
      <x:c r="O5461" s="60" t="n">
        <x:f>N5461*'参数'!$B$11</x:f>
        <x:v>2</x:v>
      </x:c>
      <x:c r="P5461" s="60" t="n">
        <x:f>N5461*'参数'!$B$12</x:f>
        <x:v>1</x:v>
      </x:c>
      <x:c r="Q5461" t="str">
        <x:f>C5461&amp;"d"</x:f>
        <x:v>C5d</x:v>
      </x:c>
      <x:c r="R5461" t="str">
        <x:f>C5461&amp;"p"</x:f>
        <x:v>C5p</x:v>
      </x:c>
      <x:c r="S5461" t="str">
        <x:f>IF(AND(L5461&gt;=H5461+I5461+J5461,M5461&gt;L5461,F5461&lt;&gt;""),"PASS","FAIL")</x:f>
        <x:v>PASS</x:v>
      </x:c>
      <x:c r="T5461" t="n">
        <x:v>6</x:v>
      </x:c>
      <x:c r="U5461" t="str">
        <x:v>pickup_after_delivery_completion_plus_usage_lag</x:v>
      </x:c>
    </x:row>
    <x:row r="5462">
      <x:c r="A5462" t="str">
        <x:v>Set2_100-10-1</x:v>
      </x:c>
      <x:c r="B5462" t="str">
        <x:v>next_day</x:v>
      </x:c>
      <x:c r="C5462" t="str">
        <x:v>C6</x:v>
      </x:c>
      <x:c r="D5462" s="59" t="n">
        <x:v>5</x:v>
      </x:c>
      <x:c r="E5462" s="59" t="n">
        <x:v>13</x:v>
      </x:c>
      <x:c r="F5462" s="59" t="str">
        <x:v>S0</x:v>
      </x:c>
      <x:c r="G5462" s="59" t="n">
        <x:v>198</x:v>
      </x:c>
      <x:c r="H5462" s="59" t="n">
        <x:v>224</x:v>
      </x:c>
      <x:c r="I5462" s="59" t="n">
        <x:v>10</x:v>
      </x:c>
      <x:c r="J5462" s="60" t="n">
        <x:f>'参数'!$C$6</x:f>
        <x:v>1440</x:v>
      </x:c>
      <x:c r="K5462" s="60" t="n">
        <x:f>'参数'!$D$6</x:f>
        <x:v>360</x:v>
      </x:c>
      <x:c r="L5462" s="60" t="n">
        <x:f>H5462+I5462+J5462</x:f>
        <x:v>1674</x:v>
      </x:c>
      <x:c r="M5462" s="60" t="n">
        <x:f>L5462+K5462</x:f>
        <x:v>2034</x:v>
      </x:c>
      <x:c r="N5462" s="60" t="n">
        <x:f>'参数'!$B$10</x:f>
        <x:v>1</x:v>
      </x:c>
      <x:c r="O5462" s="60" t="n">
        <x:f>N5462*'参数'!$B$11</x:f>
        <x:v>2</x:v>
      </x:c>
      <x:c r="P5462" s="60" t="n">
        <x:f>N5462*'参数'!$B$12</x:f>
        <x:v>1</x:v>
      </x:c>
      <x:c r="Q5462" t="str">
        <x:f>C5462&amp;"d"</x:f>
        <x:v>C6d</x:v>
      </x:c>
      <x:c r="R5462" t="str">
        <x:f>C5462&amp;"p"</x:f>
        <x:v>C6p</x:v>
      </x:c>
      <x:c r="S5462" t="str">
        <x:f>IF(AND(L5462&gt;=H5462+I5462+J5462,M5462&gt;L5462,F5462&lt;&gt;""),"PASS","FAIL")</x:f>
        <x:v>PASS</x:v>
      </x:c>
      <x:c r="T5462" t="n">
        <x:v>6</x:v>
      </x:c>
      <x:c r="U5462" t="str">
        <x:v>pickup_after_delivery_completion_plus_usage_lag</x:v>
      </x:c>
    </x:row>
    <x:row r="5463">
      <x:c r="A5463" t="str">
        <x:v>Set2_100-10-1</x:v>
      </x:c>
      <x:c r="B5463" t="str">
        <x:v>next_day</x:v>
      </x:c>
      <x:c r="C5463" t="str">
        <x:v>C7</x:v>
      </x:c>
      <x:c r="D5463" s="59" t="n">
        <x:v>13</x:v>
      </x:c>
      <x:c r="E5463" s="59" t="n">
        <x:v>36</x:v>
      </x:c>
      <x:c r="F5463" s="59" t="str">
        <x:v>S8</x:v>
      </x:c>
      <x:c r="G5463" s="59" t="n">
        <x:v>249</x:v>
      </x:c>
      <x:c r="H5463" s="59" t="n">
        <x:v>287</x:v>
      </x:c>
      <x:c r="I5463" s="59" t="n">
        <x:v>10</x:v>
      </x:c>
      <x:c r="J5463" s="60" t="n">
        <x:f>'参数'!$C$6</x:f>
        <x:v>1440</x:v>
      </x:c>
      <x:c r="K5463" s="60" t="n">
        <x:f>'参数'!$D$6</x:f>
        <x:v>360</x:v>
      </x:c>
      <x:c r="L5463" s="60" t="n">
        <x:f>H5463+I5463+J5463</x:f>
        <x:v>1737</x:v>
      </x:c>
      <x:c r="M5463" s="60" t="n">
        <x:f>L5463+K5463</x:f>
        <x:v>2097</x:v>
      </x:c>
      <x:c r="N5463" s="60" t="n">
        <x:f>'参数'!$B$10</x:f>
        <x:v>1</x:v>
      </x:c>
      <x:c r="O5463" s="60" t="n">
        <x:f>N5463*'参数'!$B$11</x:f>
        <x:v>2</x:v>
      </x:c>
      <x:c r="P5463" s="60" t="n">
        <x:f>N5463*'参数'!$B$12</x:f>
        <x:v>1</x:v>
      </x:c>
      <x:c r="Q5463" t="str">
        <x:f>C5463&amp;"d"</x:f>
        <x:v>C7d</x:v>
      </x:c>
      <x:c r="R5463" t="str">
        <x:f>C5463&amp;"p"</x:f>
        <x:v>C7p</x:v>
      </x:c>
      <x:c r="S5463" t="str">
        <x:f>IF(AND(L5463&gt;=H5463+I5463+J5463,M5463&gt;L5463,F5463&lt;&gt;""),"PASS","FAIL")</x:f>
        <x:v>PASS</x:v>
      </x:c>
      <x:c r="T5463" t="n">
        <x:v>4</x:v>
      </x:c>
      <x:c r="U5463" t="str">
        <x:v>pickup_after_delivery_completion_plus_usage_lag</x:v>
      </x:c>
    </x:row>
    <x:row r="5464">
      <x:c r="A5464" t="str">
        <x:v>Set2_100-10-1</x:v>
      </x:c>
      <x:c r="B5464" t="str">
        <x:v>next_day</x:v>
      </x:c>
      <x:c r="C5464" t="str">
        <x:v>C8</x:v>
      </x:c>
      <x:c r="D5464" s="59" t="n">
        <x:v>38</x:v>
      </x:c>
      <x:c r="E5464" s="59" t="n">
        <x:v>6</x:v>
      </x:c>
      <x:c r="F5464" s="59" t="str">
        <x:v>S2</x:v>
      </x:c>
      <x:c r="G5464" s="59" t="n">
        <x:v>580</x:v>
      </x:c>
      <x:c r="H5464" s="59" t="n">
        <x:v>618</x:v>
      </x:c>
      <x:c r="I5464" s="59" t="n">
        <x:v>10</x:v>
      </x:c>
      <x:c r="J5464" s="60" t="n">
        <x:f>'参数'!$C$6</x:f>
        <x:v>1440</x:v>
      </x:c>
      <x:c r="K5464" s="60" t="n">
        <x:f>'参数'!$D$6</x:f>
        <x:v>360</x:v>
      </x:c>
      <x:c r="L5464" s="60" t="n">
        <x:f>H5464+I5464+J5464</x:f>
        <x:v>2068</x:v>
      </x:c>
      <x:c r="M5464" s="60" t="n">
        <x:f>L5464+K5464</x:f>
        <x:v>2428</x:v>
      </x:c>
      <x:c r="N5464" s="60" t="n">
        <x:f>'参数'!$B$10</x:f>
        <x:v>1</x:v>
      </x:c>
      <x:c r="O5464" s="60" t="n">
        <x:f>N5464*'参数'!$B$11</x:f>
        <x:v>2</x:v>
      </x:c>
      <x:c r="P5464" s="60" t="n">
        <x:f>N5464*'参数'!$B$12</x:f>
        <x:v>1</x:v>
      </x:c>
      <x:c r="Q5464" t="str">
        <x:f>C5464&amp;"d"</x:f>
        <x:v>C8d</x:v>
      </x:c>
      <x:c r="R5464" t="str">
        <x:f>C5464&amp;"p"</x:f>
        <x:v>C8p</x:v>
      </x:c>
      <x:c r="S5464" t="str">
        <x:f>IF(AND(L5464&gt;=H5464+I5464+J5464,M5464&gt;L5464,F5464&lt;&gt;""),"PASS","FAIL")</x:f>
        <x:v>PASS</x:v>
      </x:c>
      <x:c r="T5464" t="n">
        <x:v>1</x:v>
      </x:c>
      <x:c r="U5464" t="str">
        <x:v>pickup_after_delivery_completion_plus_usage_lag</x:v>
      </x:c>
    </x:row>
    <x:row r="5465">
      <x:c r="A5465" t="str">
        <x:v>Set2_100-10-1</x:v>
      </x:c>
      <x:c r="B5465" t="str">
        <x:v>next_day</x:v>
      </x:c>
      <x:c r="C5465" t="str">
        <x:v>C9</x:v>
      </x:c>
      <x:c r="D5465" s="59" t="n">
        <x:v>29</x:v>
      </x:c>
      <x:c r="E5465" s="59" t="n">
        <x:v>11</x:v>
      </x:c>
      <x:c r="F5465" s="59" t="str">
        <x:v>S5</x:v>
      </x:c>
      <x:c r="G5465" s="59" t="n">
        <x:v>573</x:v>
      </x:c>
      <x:c r="H5465" s="59" t="n">
        <x:v>607</x:v>
      </x:c>
      <x:c r="I5465" s="59" t="n">
        <x:v>10</x:v>
      </x:c>
      <x:c r="J5465" s="60" t="n">
        <x:f>'参数'!$C$6</x:f>
        <x:v>1440</x:v>
      </x:c>
      <x:c r="K5465" s="60" t="n">
        <x:f>'参数'!$D$6</x:f>
        <x:v>360</x:v>
      </x:c>
      <x:c r="L5465" s="60" t="n">
        <x:f>H5465+I5465+J5465</x:f>
        <x:v>2057</x:v>
      </x:c>
      <x:c r="M5465" s="60" t="n">
        <x:f>L5465+K5465</x:f>
        <x:v>2417</x:v>
      </x:c>
      <x:c r="N5465" s="60" t="n">
        <x:f>'参数'!$B$10</x:f>
        <x:v>1</x:v>
      </x:c>
      <x:c r="O5465" s="60" t="n">
        <x:f>N5465*'参数'!$B$11</x:f>
        <x:v>2</x:v>
      </x:c>
      <x:c r="P5465" s="60" t="n">
        <x:f>N5465*'参数'!$B$12</x:f>
        <x:v>1</x:v>
      </x:c>
      <x:c r="Q5465" t="str">
        <x:f>C5465&amp;"d"</x:f>
        <x:v>C9d</x:v>
      </x:c>
      <x:c r="R5465" t="str">
        <x:f>C5465&amp;"p"</x:f>
        <x:v>C9p</x:v>
      </x:c>
      <x:c r="S5465" t="str">
        <x:f>IF(AND(L5465&gt;=H5465+I5465+J5465,M5465&gt;L5465,F5465&lt;&gt;""),"PASS","FAIL")</x:f>
        <x:v>PASS</x:v>
      </x:c>
      <x:c r="T5465" t="n">
        <x:v>7</x:v>
      </x:c>
      <x:c r="U5465" t="str">
        <x:v>pickup_after_delivery_completion_plus_usage_lag</x:v>
      </x:c>
    </x:row>
    <x:row r="5466">
      <x:c r="A5466" t="str">
        <x:v>Set2_100-10-1</x:v>
      </x:c>
      <x:c r="B5466" t="str">
        <x:v>next_day</x:v>
      </x:c>
      <x:c r="C5466" t="str">
        <x:v>C10</x:v>
      </x:c>
      <x:c r="D5466" s="59" t="n">
        <x:v>38</x:v>
      </x:c>
      <x:c r="E5466" s="59" t="n">
        <x:v>47</x:v>
      </x:c>
      <x:c r="F5466" s="59" t="str">
        <x:v>S9</x:v>
      </x:c>
      <x:c r="G5466" s="59" t="n">
        <x:v>496</x:v>
      </x:c>
      <x:c r="H5466" s="59" t="n">
        <x:v>522</x:v>
      </x:c>
      <x:c r="I5466" s="59" t="n">
        <x:v>10</x:v>
      </x:c>
      <x:c r="J5466" s="60" t="n">
        <x:f>'参数'!$C$6</x:f>
        <x:v>1440</x:v>
      </x:c>
      <x:c r="K5466" s="60" t="n">
        <x:f>'参数'!$D$6</x:f>
        <x:v>360</x:v>
      </x:c>
      <x:c r="L5466" s="60" t="n">
        <x:f>H5466+I5466+J5466</x:f>
        <x:v>1972</x:v>
      </x:c>
      <x:c r="M5466" s="60" t="n">
        <x:f>L5466+K5466</x:f>
        <x:v>2332</x:v>
      </x:c>
      <x:c r="N5466" s="60" t="n">
        <x:f>'参数'!$B$10</x:f>
        <x:v>1</x:v>
      </x:c>
      <x:c r="O5466" s="60" t="n">
        <x:f>N5466*'参数'!$B$11</x:f>
        <x:v>2</x:v>
      </x:c>
      <x:c r="P5466" s="60" t="n">
        <x:f>N5466*'参数'!$B$12</x:f>
        <x:v>1</x:v>
      </x:c>
      <x:c r="Q5466" t="str">
        <x:f>C5466&amp;"d"</x:f>
        <x:v>C10d</x:v>
      </x:c>
      <x:c r="R5466" t="str">
        <x:f>C5466&amp;"p"</x:f>
        <x:v>C10p</x:v>
      </x:c>
      <x:c r="S5466" t="str">
        <x:f>IF(AND(L5466&gt;=H5466+I5466+J5466,M5466&gt;L5466,F5466&lt;&gt;""),"PASS","FAIL")</x:f>
        <x:v>PASS</x:v>
      </x:c>
      <x:c r="T5466" t="n">
        <x:v>1</x:v>
      </x:c>
      <x:c r="U5466" t="str">
        <x:v>pickup_after_delivery_completion_plus_usage_lag</x:v>
      </x:c>
    </x:row>
    <x:row r="5467">
      <x:c r="A5467" t="str">
        <x:v>Set2_100-10-1</x:v>
      </x:c>
      <x:c r="B5467" t="str">
        <x:v>next_day</x:v>
      </x:c>
      <x:c r="C5467" t="str">
        <x:v>C11</x:v>
      </x:c>
      <x:c r="D5467" s="59" t="n">
        <x:v>9</x:v>
      </x:c>
      <x:c r="E5467" s="59" t="n">
        <x:v>47</x:v>
      </x:c>
      <x:c r="F5467" s="59" t="str">
        <x:v>S6</x:v>
      </x:c>
      <x:c r="G5467" s="59" t="n">
        <x:v>440</x:v>
      </x:c>
      <x:c r="H5467" s="59" t="n">
        <x:v>462</x:v>
      </x:c>
      <x:c r="I5467" s="59" t="n">
        <x:v>10</x:v>
      </x:c>
      <x:c r="J5467" s="60" t="n">
        <x:f>'参数'!$C$6</x:f>
        <x:v>1440</x:v>
      </x:c>
      <x:c r="K5467" s="60" t="n">
        <x:f>'参数'!$D$6</x:f>
        <x:v>360</x:v>
      </x:c>
      <x:c r="L5467" s="60" t="n">
        <x:f>H5467+I5467+J5467</x:f>
        <x:v>1912</x:v>
      </x:c>
      <x:c r="M5467" s="60" t="n">
        <x:f>L5467+K5467</x:f>
        <x:v>2272</x:v>
      </x:c>
      <x:c r="N5467" s="60" t="n">
        <x:f>'参数'!$B$10</x:f>
        <x:v>1</x:v>
      </x:c>
      <x:c r="O5467" s="60" t="n">
        <x:f>N5467*'参数'!$B$11</x:f>
        <x:v>2</x:v>
      </x:c>
      <x:c r="P5467" s="60" t="n">
        <x:f>N5467*'参数'!$B$12</x:f>
        <x:v>1</x:v>
      </x:c>
      <x:c r="Q5467" t="str">
        <x:f>C5467&amp;"d"</x:f>
        <x:v>C11d</x:v>
      </x:c>
      <x:c r="R5467" t="str">
        <x:f>C5467&amp;"p"</x:f>
        <x:v>C11p</x:v>
      </x:c>
      <x:c r="S5467" t="str">
        <x:f>IF(AND(L5467&gt;=H5467+I5467+J5467,M5467&gt;L5467,F5467&lt;&gt;""),"PASS","FAIL")</x:f>
        <x:v>PASS</x:v>
      </x:c>
      <x:c r="T5467" t="n">
        <x:v>1</x:v>
      </x:c>
      <x:c r="U5467" t="str">
        <x:v>pickup_after_delivery_completion_plus_usage_lag</x:v>
      </x:c>
    </x:row>
    <x:row r="5468">
      <x:c r="A5468" t="str">
        <x:v>Set2_100-10-1</x:v>
      </x:c>
      <x:c r="B5468" t="str">
        <x:v>next_day</x:v>
      </x:c>
      <x:c r="C5468" t="str">
        <x:v>C12</x:v>
      </x:c>
      <x:c r="D5468" s="59" t="n">
        <x:v>11</x:v>
      </x:c>
      <x:c r="E5468" s="59" t="n">
        <x:v>18</x:v>
      </x:c>
      <x:c r="F5468" s="59" t="str">
        <x:v>S5</x:v>
      </x:c>
      <x:c r="G5468" s="59" t="n">
        <x:v>458</x:v>
      </x:c>
      <x:c r="H5468" s="59" t="n">
        <x:v>474</x:v>
      </x:c>
      <x:c r="I5468" s="59" t="n">
        <x:v>10</x:v>
      </x:c>
      <x:c r="J5468" s="60" t="n">
        <x:f>'参数'!$C$6</x:f>
        <x:v>1440</x:v>
      </x:c>
      <x:c r="K5468" s="60" t="n">
        <x:f>'参数'!$D$6</x:f>
        <x:v>360</x:v>
      </x:c>
      <x:c r="L5468" s="60" t="n">
        <x:f>H5468+I5468+J5468</x:f>
        <x:v>1924</x:v>
      </x:c>
      <x:c r="M5468" s="60" t="n">
        <x:f>L5468+K5468</x:f>
        <x:v>2284</x:v>
      </x:c>
      <x:c r="N5468" s="60" t="n">
        <x:f>'参数'!$B$10</x:f>
        <x:v>1</x:v>
      </x:c>
      <x:c r="O5468" s="60" t="n">
        <x:f>N5468*'参数'!$B$11</x:f>
        <x:v>2</x:v>
      </x:c>
      <x:c r="P5468" s="60" t="n">
        <x:f>N5468*'参数'!$B$12</x:f>
        <x:v>1</x:v>
      </x:c>
      <x:c r="Q5468" t="str">
        <x:f>C5468&amp;"d"</x:f>
        <x:v>C12d</x:v>
      </x:c>
      <x:c r="R5468" t="str">
        <x:f>C5468&amp;"p"</x:f>
        <x:v>C12p</x:v>
      </x:c>
      <x:c r="S5468" t="str">
        <x:f>IF(AND(L5468&gt;=H5468+I5468+J5468,M5468&gt;L5468,F5468&lt;&gt;""),"PASS","FAIL")</x:f>
        <x:v>PASS</x:v>
      </x:c>
      <x:c r="T5468" t="n">
        <x:v>5</x:v>
      </x:c>
      <x:c r="U5468" t="str">
        <x:v>pickup_after_delivery_completion_plus_usage_lag</x:v>
      </x:c>
    </x:row>
    <x:row r="5469">
      <x:c r="A5469" t="str">
        <x:v>Set2_100-10-1</x:v>
      </x:c>
      <x:c r="B5469" t="str">
        <x:v>next_day</x:v>
      </x:c>
      <x:c r="C5469" t="str">
        <x:v>C13</x:v>
      </x:c>
      <x:c r="D5469" s="59" t="n">
        <x:v>17</x:v>
      </x:c>
      <x:c r="E5469" s="59" t="n">
        <x:v>31</x:v>
      </x:c>
      <x:c r="F5469" s="59" t="str">
        <x:v>S4</x:v>
      </x:c>
      <x:c r="G5469" s="59" t="n">
        <x:v>299</x:v>
      </x:c>
      <x:c r="H5469" s="59" t="n">
        <x:v>313</x:v>
      </x:c>
      <x:c r="I5469" s="59" t="n">
        <x:v>10</x:v>
      </x:c>
      <x:c r="J5469" s="60" t="n">
        <x:f>'参数'!$C$6</x:f>
        <x:v>1440</x:v>
      </x:c>
      <x:c r="K5469" s="60" t="n">
        <x:f>'参数'!$D$6</x:f>
        <x:v>360</x:v>
      </x:c>
      <x:c r="L5469" s="60" t="n">
        <x:f>H5469+I5469+J5469</x:f>
        <x:v>1763</x:v>
      </x:c>
      <x:c r="M5469" s="60" t="n">
        <x:f>L5469+K5469</x:f>
        <x:v>2123</x:v>
      </x:c>
      <x:c r="N5469" s="60" t="n">
        <x:f>'参数'!$B$10</x:f>
        <x:v>1</x:v>
      </x:c>
      <x:c r="O5469" s="60" t="n">
        <x:f>N5469*'参数'!$B$11</x:f>
        <x:v>2</x:v>
      </x:c>
      <x:c r="P5469" s="60" t="n">
        <x:f>N5469*'参数'!$B$12</x:f>
        <x:v>1</x:v>
      </x:c>
      <x:c r="Q5469" t="str">
        <x:f>C5469&amp;"d"</x:f>
        <x:v>C13d</x:v>
      </x:c>
      <x:c r="R5469" t="str">
        <x:f>C5469&amp;"p"</x:f>
        <x:v>C13p</x:v>
      </x:c>
      <x:c r="S5469" t="str">
        <x:f>IF(AND(L5469&gt;=H5469+I5469+J5469,M5469&gt;L5469,F5469&lt;&gt;""),"PASS","FAIL")</x:f>
        <x:v>PASS</x:v>
      </x:c>
      <x:c r="T5469" t="n">
        <x:v>5</x:v>
      </x:c>
      <x:c r="U5469" t="str">
        <x:v>pickup_after_delivery_completion_plus_usage_lag</x:v>
      </x:c>
    </x:row>
    <x:row r="5470">
      <x:c r="A5470" t="str">
        <x:v>Set2_100-10-1</x:v>
      </x:c>
      <x:c r="B5470" t="str">
        <x:v>next_day</x:v>
      </x:c>
      <x:c r="C5470" t="str">
        <x:v>C14</x:v>
      </x:c>
      <x:c r="D5470" s="59" t="n">
        <x:v>19</x:v>
      </x:c>
      <x:c r="E5470" s="59" t="n">
        <x:v>6</x:v>
      </x:c>
      <x:c r="F5470" s="59" t="str">
        <x:v>S5</x:v>
      </x:c>
      <x:c r="G5470" s="59" t="n">
        <x:v>344</x:v>
      </x:c>
      <x:c r="H5470" s="59" t="n">
        <x:v>368</x:v>
      </x:c>
      <x:c r="I5470" s="59" t="n">
        <x:v>10</x:v>
      </x:c>
      <x:c r="J5470" s="60" t="n">
        <x:f>'参数'!$C$6</x:f>
        <x:v>1440</x:v>
      </x:c>
      <x:c r="K5470" s="60" t="n">
        <x:f>'参数'!$D$6</x:f>
        <x:v>360</x:v>
      </x:c>
      <x:c r="L5470" s="60" t="n">
        <x:f>H5470+I5470+J5470</x:f>
        <x:v>1818</x:v>
      </x:c>
      <x:c r="M5470" s="60" t="n">
        <x:f>L5470+K5470</x:f>
        <x:v>2178</x:v>
      </x:c>
      <x:c r="N5470" s="60" t="n">
        <x:f>'参数'!$B$10</x:f>
        <x:v>1</x:v>
      </x:c>
      <x:c r="O5470" s="60" t="n">
        <x:f>N5470*'参数'!$B$11</x:f>
        <x:v>2</x:v>
      </x:c>
      <x:c r="P5470" s="60" t="n">
        <x:f>N5470*'参数'!$B$12</x:f>
        <x:v>1</x:v>
      </x:c>
      <x:c r="Q5470" t="str">
        <x:f>C5470&amp;"d"</x:f>
        <x:v>C14d</x:v>
      </x:c>
      <x:c r="R5470" t="str">
        <x:f>C5470&amp;"p"</x:f>
        <x:v>C14p</x:v>
      </x:c>
      <x:c r="S5470" t="str">
        <x:f>IF(AND(L5470&gt;=H5470+I5470+J5470,M5470&gt;L5470,F5470&lt;&gt;""),"PASS","FAIL")</x:f>
        <x:v>PASS</x:v>
      </x:c>
      <x:c r="T5470" t="n">
        <x:v>12</x:v>
      </x:c>
      <x:c r="U5470" t="str">
        <x:v>pickup_after_delivery_completion_plus_usage_lag</x:v>
      </x:c>
    </x:row>
    <x:row r="5471">
      <x:c r="A5471" t="str">
        <x:v>Set2_100-10-1</x:v>
      </x:c>
      <x:c r="B5471" t="str">
        <x:v>next_day</x:v>
      </x:c>
      <x:c r="C5471" t="str">
        <x:v>C15</x:v>
      </x:c>
      <x:c r="D5471" s="59" t="n">
        <x:v>12</x:v>
      </x:c>
      <x:c r="E5471" s="59" t="n">
        <x:v>7</x:v>
      </x:c>
      <x:c r="F5471" s="59" t="str">
        <x:v>S5</x:v>
      </x:c>
      <x:c r="G5471" s="59" t="n">
        <x:v>538</x:v>
      </x:c>
      <x:c r="H5471" s="59" t="n">
        <x:v>576</x:v>
      </x:c>
      <x:c r="I5471" s="59" t="n">
        <x:v>10</x:v>
      </x:c>
      <x:c r="J5471" s="60" t="n">
        <x:f>'参数'!$C$6</x:f>
        <x:v>1440</x:v>
      </x:c>
      <x:c r="K5471" s="60" t="n">
        <x:f>'参数'!$D$6</x:f>
        <x:v>360</x:v>
      </x:c>
      <x:c r="L5471" s="60" t="n">
        <x:f>H5471+I5471+J5471</x:f>
        <x:v>2026</x:v>
      </x:c>
      <x:c r="M5471" s="60" t="n">
        <x:f>L5471+K5471</x:f>
        <x:v>2386</x:v>
      </x:c>
      <x:c r="N5471" s="60" t="n">
        <x:f>'参数'!$B$10</x:f>
        <x:v>1</x:v>
      </x:c>
      <x:c r="O5471" s="60" t="n">
        <x:f>N5471*'参数'!$B$11</x:f>
        <x:v>2</x:v>
      </x:c>
      <x:c r="P5471" s="60" t="n">
        <x:f>N5471*'参数'!$B$12</x:f>
        <x:v>1</x:v>
      </x:c>
      <x:c r="Q5471" t="str">
        <x:f>C5471&amp;"d"</x:f>
        <x:v>C15d</x:v>
      </x:c>
      <x:c r="R5471" t="str">
        <x:f>C5471&amp;"p"</x:f>
        <x:v>C15p</x:v>
      </x:c>
      <x:c r="S5471" t="str">
        <x:f>IF(AND(L5471&gt;=H5471+I5471+J5471,M5471&gt;L5471,F5471&lt;&gt;""),"PASS","FAIL")</x:f>
        <x:v>PASS</x:v>
      </x:c>
      <x:c r="T5471" t="n">
        <x:v>8</x:v>
      </x:c>
      <x:c r="U5471" t="str">
        <x:v>pickup_after_delivery_completion_plus_usage_lag</x:v>
      </x:c>
    </x:row>
    <x:row r="5472">
      <x:c r="A5472" t="str">
        <x:v>Set2_100-10-1</x:v>
      </x:c>
      <x:c r="B5472" t="str">
        <x:v>next_day</x:v>
      </x:c>
      <x:c r="C5472" t="str">
        <x:v>C16</x:v>
      </x:c>
      <x:c r="D5472" s="59" t="n">
        <x:v>5</x:v>
      </x:c>
      <x:c r="E5472" s="59" t="n">
        <x:v>14</x:v>
      </x:c>
      <x:c r="F5472" s="59" t="str">
        <x:v>S0</x:v>
      </x:c>
      <x:c r="G5472" s="59" t="n">
        <x:v>147</x:v>
      </x:c>
      <x:c r="H5472" s="59" t="n">
        <x:v>171</x:v>
      </x:c>
      <x:c r="I5472" s="59" t="n">
        <x:v>10</x:v>
      </x:c>
      <x:c r="J5472" s="60" t="n">
        <x:f>'参数'!$C$6</x:f>
        <x:v>1440</x:v>
      </x:c>
      <x:c r="K5472" s="60" t="n">
        <x:f>'参数'!$D$6</x:f>
        <x:v>360</x:v>
      </x:c>
      <x:c r="L5472" s="60" t="n">
        <x:f>H5472+I5472+J5472</x:f>
        <x:v>1621</x:v>
      </x:c>
      <x:c r="M5472" s="60" t="n">
        <x:f>L5472+K5472</x:f>
        <x:v>1981</x:v>
      </x:c>
      <x:c r="N5472" s="60" t="n">
        <x:f>'参数'!$B$10</x:f>
        <x:v>1</x:v>
      </x:c>
      <x:c r="O5472" s="60" t="n">
        <x:f>N5472*'参数'!$B$11</x:f>
        <x:v>2</x:v>
      </x:c>
      <x:c r="P5472" s="60" t="n">
        <x:f>N5472*'参数'!$B$12</x:f>
        <x:v>1</x:v>
      </x:c>
      <x:c r="Q5472" t="str">
        <x:f>C5472&amp;"d"</x:f>
        <x:v>C16d</x:v>
      </x:c>
      <x:c r="R5472" t="str">
        <x:f>C5472&amp;"p"</x:f>
        <x:v>C16p</x:v>
      </x:c>
      <x:c r="S5472" t="str">
        <x:f>IF(AND(L5472&gt;=H5472+I5472+J5472,M5472&gt;L5472,F5472&lt;&gt;""),"PASS","FAIL")</x:f>
        <x:v>PASS</x:v>
      </x:c>
      <x:c r="T5472" t="n">
        <x:v>18</x:v>
      </x:c>
      <x:c r="U5472" t="str">
        <x:v>pickup_after_delivery_completion_plus_usage_lag</x:v>
      </x:c>
    </x:row>
    <x:row r="5473">
      <x:c r="A5473" t="str">
        <x:v>Set2_100-10-1</x:v>
      </x:c>
      <x:c r="B5473" t="str">
        <x:v>next_day</x:v>
      </x:c>
      <x:c r="C5473" t="str">
        <x:v>C17</x:v>
      </x:c>
      <x:c r="D5473" s="59" t="n">
        <x:v>40</x:v>
      </x:c>
      <x:c r="E5473" s="59" t="n">
        <x:v>36</x:v>
      </x:c>
      <x:c r="F5473" s="59" t="str">
        <x:v>S7</x:v>
      </x:c>
      <x:c r="G5473" s="59" t="n">
        <x:v>140</x:v>
      </x:c>
      <x:c r="H5473" s="59" t="n">
        <x:v>158</x:v>
      </x:c>
      <x:c r="I5473" s="59" t="n">
        <x:v>10</x:v>
      </x:c>
      <x:c r="J5473" s="60" t="n">
        <x:f>'参数'!$C$6</x:f>
        <x:v>1440</x:v>
      </x:c>
      <x:c r="K5473" s="60" t="n">
        <x:f>'参数'!$D$6</x:f>
        <x:v>360</x:v>
      </x:c>
      <x:c r="L5473" s="60" t="n">
        <x:f>H5473+I5473+J5473</x:f>
        <x:v>1608</x:v>
      </x:c>
      <x:c r="M5473" s="60" t="n">
        <x:f>L5473+K5473</x:f>
        <x:v>1968</x:v>
      </x:c>
      <x:c r="N5473" s="60" t="n">
        <x:f>'参数'!$B$10</x:f>
        <x:v>1</x:v>
      </x:c>
      <x:c r="O5473" s="60" t="n">
        <x:f>N5473*'参数'!$B$11</x:f>
        <x:v>2</x:v>
      </x:c>
      <x:c r="P5473" s="60" t="n">
        <x:f>N5473*'参数'!$B$12</x:f>
        <x:v>1</x:v>
      </x:c>
      <x:c r="Q5473" t="str">
        <x:f>C5473&amp;"d"</x:f>
        <x:v>C17d</x:v>
      </x:c>
      <x:c r="R5473" t="str">
        <x:f>C5473&amp;"p"</x:f>
        <x:v>C17p</x:v>
      </x:c>
      <x:c r="S5473" t="str">
        <x:f>IF(AND(L5473&gt;=H5473+I5473+J5473,M5473&gt;L5473,F5473&lt;&gt;""),"PASS","FAIL")</x:f>
        <x:v>PASS</x:v>
      </x:c>
      <x:c r="T5473" t="n">
        <x:v>6</x:v>
      </x:c>
      <x:c r="U5473" t="str">
        <x:v>pickup_after_delivery_completion_plus_usage_lag</x:v>
      </x:c>
    </x:row>
    <x:row r="5474">
      <x:c r="A5474" t="str">
        <x:v>Set2_100-10-1</x:v>
      </x:c>
      <x:c r="B5474" t="str">
        <x:v>next_day</x:v>
      </x:c>
      <x:c r="C5474" t="str">
        <x:v>C18</x:v>
      </x:c>
      <x:c r="D5474" s="59" t="n">
        <x:v>9</x:v>
      </x:c>
      <x:c r="E5474" s="59" t="n">
        <x:v>45</x:v>
      </x:c>
      <x:c r="F5474" s="59" t="str">
        <x:v>S6</x:v>
      </x:c>
      <x:c r="G5474" s="59" t="n">
        <x:v>88</x:v>
      </x:c>
      <x:c r="H5474" s="59" t="n">
        <x:v>116</x:v>
      </x:c>
      <x:c r="I5474" s="59" t="n">
        <x:v>10</x:v>
      </x:c>
      <x:c r="J5474" s="60" t="n">
        <x:f>'参数'!$C$6</x:f>
        <x:v>1440</x:v>
      </x:c>
      <x:c r="K5474" s="60" t="n">
        <x:f>'参数'!$D$6</x:f>
        <x:v>360</x:v>
      </x:c>
      <x:c r="L5474" s="60" t="n">
        <x:f>H5474+I5474+J5474</x:f>
        <x:v>1566</x:v>
      </x:c>
      <x:c r="M5474" s="60" t="n">
        <x:f>L5474+K5474</x:f>
        <x:v>1926</x:v>
      </x:c>
      <x:c r="N5474" s="60" t="n">
        <x:f>'参数'!$B$10</x:f>
        <x:v>1</x:v>
      </x:c>
      <x:c r="O5474" s="60" t="n">
        <x:f>N5474*'参数'!$B$11</x:f>
        <x:v>2</x:v>
      </x:c>
      <x:c r="P5474" s="60" t="n">
        <x:f>N5474*'参数'!$B$12</x:f>
        <x:v>1</x:v>
      </x:c>
      <x:c r="Q5474" t="str">
        <x:f>C5474&amp;"d"</x:f>
        <x:v>C18d</x:v>
      </x:c>
      <x:c r="R5474" t="str">
        <x:f>C5474&amp;"p"</x:f>
        <x:v>C18p</x:v>
      </x:c>
      <x:c r="S5474" t="str">
        <x:f>IF(AND(L5474&gt;=H5474+I5474+J5474,M5474&gt;L5474,F5474&lt;&gt;""),"PASS","FAIL")</x:f>
        <x:v>PASS</x:v>
      </x:c>
      <x:c r="T5474" t="n">
        <x:v>7</x:v>
      </x:c>
      <x:c r="U5474" t="str">
        <x:v>pickup_after_delivery_completion_plus_usage_lag</x:v>
      </x:c>
    </x:row>
    <x:row r="5475">
      <x:c r="A5475" t="str">
        <x:v>Set2_100-10-1</x:v>
      </x:c>
      <x:c r="B5475" t="str">
        <x:v>next_day</x:v>
      </x:c>
      <x:c r="C5475" t="str">
        <x:v>C19</x:v>
      </x:c>
      <x:c r="D5475" s="59" t="n">
        <x:v>24</x:v>
      </x:c>
      <x:c r="E5475" s="59" t="n">
        <x:v>43</x:v>
      </x:c>
      <x:c r="F5475" s="59" t="str">
        <x:v>S1</x:v>
      </x:c>
      <x:c r="G5475" s="59" t="n">
        <x:v>611</x:v>
      </x:c>
      <x:c r="H5475" s="59" t="n">
        <x:v>649</x:v>
      </x:c>
      <x:c r="I5475" s="59" t="n">
        <x:v>10</x:v>
      </x:c>
      <x:c r="J5475" s="60" t="n">
        <x:f>'参数'!$C$6</x:f>
        <x:v>1440</x:v>
      </x:c>
      <x:c r="K5475" s="60" t="n">
        <x:f>'参数'!$D$6</x:f>
        <x:v>360</x:v>
      </x:c>
      <x:c r="L5475" s="60" t="n">
        <x:f>H5475+I5475+J5475</x:f>
        <x:v>2099</x:v>
      </x:c>
      <x:c r="M5475" s="60" t="n">
        <x:f>L5475+K5475</x:f>
        <x:v>2459</x:v>
      </x:c>
      <x:c r="N5475" s="60" t="n">
        <x:f>'参数'!$B$10</x:f>
        <x:v>1</x:v>
      </x:c>
      <x:c r="O5475" s="60" t="n">
        <x:f>N5475*'参数'!$B$11</x:f>
        <x:v>2</x:v>
      </x:c>
      <x:c r="P5475" s="60" t="n">
        <x:f>N5475*'参数'!$B$12</x:f>
        <x:v>1</x:v>
      </x:c>
      <x:c r="Q5475" t="str">
        <x:f>C5475&amp;"d"</x:f>
        <x:v>C19d</x:v>
      </x:c>
      <x:c r="R5475" t="str">
        <x:f>C5475&amp;"p"</x:f>
        <x:v>C19p</x:v>
      </x:c>
      <x:c r="S5475" t="str">
        <x:f>IF(AND(L5475&gt;=H5475+I5475+J5475,M5475&gt;L5475,F5475&lt;&gt;""),"PASS","FAIL")</x:f>
        <x:v>PASS</x:v>
      </x:c>
      <x:c r="T5475" t="n">
        <x:v>3</x:v>
      </x:c>
      <x:c r="U5475" t="str">
        <x:v>pickup_after_delivery_completion_plus_usage_lag</x:v>
      </x:c>
    </x:row>
    <x:row r="5476">
      <x:c r="A5476" t="str">
        <x:v>Set2_100-10-1</x:v>
      </x:c>
      <x:c r="B5476" t="str">
        <x:v>next_day</x:v>
      </x:c>
      <x:c r="C5476" t="str">
        <x:v>C20</x:v>
      </x:c>
      <x:c r="D5476" s="59" t="n">
        <x:v>48</x:v>
      </x:c>
      <x:c r="E5476" s="59" t="n">
        <x:v>45</x:v>
      </x:c>
      <x:c r="F5476" s="59" t="str">
        <x:v>S9</x:v>
      </x:c>
      <x:c r="G5476" s="59" t="n">
        <x:v>108</x:v>
      </x:c>
      <x:c r="H5476" s="59" t="n">
        <x:v>140</x:v>
      </x:c>
      <x:c r="I5476" s="59" t="n">
        <x:v>10</x:v>
      </x:c>
      <x:c r="J5476" s="60" t="n">
        <x:f>'参数'!$C$6</x:f>
        <x:v>1440</x:v>
      </x:c>
      <x:c r="K5476" s="60" t="n">
        <x:f>'参数'!$D$6</x:f>
        <x:v>360</x:v>
      </x:c>
      <x:c r="L5476" s="60" t="n">
        <x:f>H5476+I5476+J5476</x:f>
        <x:v>1590</x:v>
      </x:c>
      <x:c r="M5476" s="60" t="n">
        <x:f>L5476+K5476</x:f>
        <x:v>1950</x:v>
      </x:c>
      <x:c r="N5476" s="60" t="n">
        <x:f>'参数'!$B$10</x:f>
        <x:v>1</x:v>
      </x:c>
      <x:c r="O5476" s="60" t="n">
        <x:f>N5476*'参数'!$B$11</x:f>
        <x:v>2</x:v>
      </x:c>
      <x:c r="P5476" s="60" t="n">
        <x:f>N5476*'参数'!$B$12</x:f>
        <x:v>1</x:v>
      </x:c>
      <x:c r="Q5476" t="str">
        <x:f>C5476&amp;"d"</x:f>
        <x:v>C20d</x:v>
      </x:c>
      <x:c r="R5476" t="str">
        <x:f>C5476&amp;"p"</x:f>
        <x:v>C20p</x:v>
      </x:c>
      <x:c r="S5476" t="str">
        <x:f>IF(AND(L5476&gt;=H5476+I5476+J5476,M5476&gt;L5476,F5476&lt;&gt;""),"PASS","FAIL")</x:f>
        <x:v>PASS</x:v>
      </x:c>
      <x:c r="T5476" t="n">
        <x:v>3</x:v>
      </x:c>
      <x:c r="U5476" t="str">
        <x:v>pickup_after_delivery_completion_plus_usage_lag</x:v>
      </x:c>
    </x:row>
    <x:row r="5477">
      <x:c r="A5477" t="str">
        <x:v>Set2_100-10-1</x:v>
      </x:c>
      <x:c r="B5477" t="str">
        <x:v>next_day</x:v>
      </x:c>
      <x:c r="C5477" t="str">
        <x:v>C21</x:v>
      </x:c>
      <x:c r="D5477" s="59" t="n">
        <x:v>50</x:v>
      </x:c>
      <x:c r="E5477" s="59" t="n">
        <x:v>13</x:v>
      </x:c>
      <x:c r="F5477" s="59" t="str">
        <x:v>S2</x:v>
      </x:c>
      <x:c r="G5477" s="59" t="n">
        <x:v>256</x:v>
      </x:c>
      <x:c r="H5477" s="59" t="n">
        <x:v>272</x:v>
      </x:c>
      <x:c r="I5477" s="59" t="n">
        <x:v>10</x:v>
      </x:c>
      <x:c r="J5477" s="60" t="n">
        <x:f>'参数'!$C$6</x:f>
        <x:v>1440</x:v>
      </x:c>
      <x:c r="K5477" s="60" t="n">
        <x:f>'参数'!$D$6</x:f>
        <x:v>360</x:v>
      </x:c>
      <x:c r="L5477" s="60" t="n">
        <x:f>H5477+I5477+J5477</x:f>
        <x:v>1722</x:v>
      </x:c>
      <x:c r="M5477" s="60" t="n">
        <x:f>L5477+K5477</x:f>
        <x:v>2082</x:v>
      </x:c>
      <x:c r="N5477" s="60" t="n">
        <x:f>'参数'!$B$10</x:f>
        <x:v>1</x:v>
      </x:c>
      <x:c r="O5477" s="60" t="n">
        <x:f>N5477*'参数'!$B$11</x:f>
        <x:v>2</x:v>
      </x:c>
      <x:c r="P5477" s="60" t="n">
        <x:f>N5477*'参数'!$B$12</x:f>
        <x:v>1</x:v>
      </x:c>
      <x:c r="Q5477" t="str">
        <x:f>C5477&amp;"d"</x:f>
        <x:v>C21d</x:v>
      </x:c>
      <x:c r="R5477" t="str">
        <x:f>C5477&amp;"p"</x:f>
        <x:v>C21p</x:v>
      </x:c>
      <x:c r="S5477" t="str">
        <x:f>IF(AND(L5477&gt;=H5477+I5477+J5477,M5477&gt;L5477,F5477&lt;&gt;""),"PASS","FAIL")</x:f>
        <x:v>PASS</x:v>
      </x:c>
      <x:c r="T5477" t="n">
        <x:v>14</x:v>
      </x:c>
      <x:c r="U5477" t="str">
        <x:v>pickup_after_delivery_completion_plus_usage_lag</x:v>
      </x:c>
    </x:row>
    <x:row r="5478">
      <x:c r="A5478" t="str">
        <x:v>Set2_100-10-1</x:v>
      </x:c>
      <x:c r="B5478" t="str">
        <x:v>next_day</x:v>
      </x:c>
      <x:c r="C5478" t="str">
        <x:v>C22</x:v>
      </x:c>
      <x:c r="D5478" s="59" t="n">
        <x:v>8</x:v>
      </x:c>
      <x:c r="E5478" s="59" t="n">
        <x:v>43</x:v>
      </x:c>
      <x:c r="F5478" s="59" t="str">
        <x:v>S6</x:v>
      </x:c>
      <x:c r="G5478" s="59" t="n">
        <x:v>546</x:v>
      </x:c>
      <x:c r="H5478" s="59" t="n">
        <x:v>574</x:v>
      </x:c>
      <x:c r="I5478" s="59" t="n">
        <x:v>10</x:v>
      </x:c>
      <x:c r="J5478" s="60" t="n">
        <x:f>'参数'!$C$6</x:f>
        <x:v>1440</x:v>
      </x:c>
      <x:c r="K5478" s="60" t="n">
        <x:f>'参数'!$D$6</x:f>
        <x:v>360</x:v>
      </x:c>
      <x:c r="L5478" s="60" t="n">
        <x:f>H5478+I5478+J5478</x:f>
        <x:v>2024</x:v>
      </x:c>
      <x:c r="M5478" s="60" t="n">
        <x:f>L5478+K5478</x:f>
        <x:v>2384</x:v>
      </x:c>
      <x:c r="N5478" s="60" t="n">
        <x:f>'参数'!$B$10</x:f>
        <x:v>1</x:v>
      </x:c>
      <x:c r="O5478" s="60" t="n">
        <x:f>N5478*'参数'!$B$11</x:f>
        <x:v>2</x:v>
      </x:c>
      <x:c r="P5478" s="60" t="n">
        <x:f>N5478*'参数'!$B$12</x:f>
        <x:v>1</x:v>
      </x:c>
      <x:c r="Q5478" t="str">
        <x:f>C5478&amp;"d"</x:f>
        <x:v>C22d</x:v>
      </x:c>
      <x:c r="R5478" t="str">
        <x:f>C5478&amp;"p"</x:f>
        <x:v>C22p</x:v>
      </x:c>
      <x:c r="S5478" t="str">
        <x:f>IF(AND(L5478&gt;=H5478+I5478+J5478,M5478&gt;L5478,F5478&lt;&gt;""),"PASS","FAIL")</x:f>
        <x:v>PASS</x:v>
      </x:c>
      <x:c r="T5478" t="n">
        <x:v>2</x:v>
      </x:c>
      <x:c r="U5478" t="str">
        <x:v>pickup_after_delivery_completion_plus_usage_lag</x:v>
      </x:c>
    </x:row>
    <x:row r="5479">
      <x:c r="A5479" t="str">
        <x:v>Set2_100-10-1</x:v>
      </x:c>
      <x:c r="B5479" t="str">
        <x:v>next_day</x:v>
      </x:c>
      <x:c r="C5479" t="str">
        <x:v>C23</x:v>
      </x:c>
      <x:c r="D5479" s="59" t="n">
        <x:v>42</x:v>
      </x:c>
      <x:c r="E5479" s="59" t="n">
        <x:v>23</x:v>
      </x:c>
      <x:c r="F5479" s="59" t="str">
        <x:v>S7</x:v>
      </x:c>
      <x:c r="G5479" s="59" t="n">
        <x:v>399</x:v>
      </x:c>
      <x:c r="H5479" s="59" t="n">
        <x:v>429</x:v>
      </x:c>
      <x:c r="I5479" s="59" t="n">
        <x:v>10</x:v>
      </x:c>
      <x:c r="J5479" s="60" t="n">
        <x:f>'参数'!$C$6</x:f>
        <x:v>1440</x:v>
      </x:c>
      <x:c r="K5479" s="60" t="n">
        <x:f>'参数'!$D$6</x:f>
        <x:v>360</x:v>
      </x:c>
      <x:c r="L5479" s="60" t="n">
        <x:f>H5479+I5479+J5479</x:f>
        <x:v>1879</x:v>
      </x:c>
      <x:c r="M5479" s="60" t="n">
        <x:f>L5479+K5479</x:f>
        <x:v>2239</x:v>
      </x:c>
      <x:c r="N5479" s="60" t="n">
        <x:f>'参数'!$B$10</x:f>
        <x:v>1</x:v>
      </x:c>
      <x:c r="O5479" s="60" t="n">
        <x:f>N5479*'参数'!$B$11</x:f>
        <x:v>2</x:v>
      </x:c>
      <x:c r="P5479" s="60" t="n">
        <x:f>N5479*'参数'!$B$12</x:f>
        <x:v>1</x:v>
      </x:c>
      <x:c r="Q5479" t="str">
        <x:f>C5479&amp;"d"</x:f>
        <x:v>C23d</x:v>
      </x:c>
      <x:c r="R5479" t="str">
        <x:f>C5479&amp;"p"</x:f>
        <x:v>C23p</x:v>
      </x:c>
      <x:c r="S5479" t="str">
        <x:f>IF(AND(L5479&gt;=H5479+I5479+J5479,M5479&gt;L5479,F5479&lt;&gt;""),"PASS","FAIL")</x:f>
        <x:v>PASS</x:v>
      </x:c>
      <x:c r="T5479" t="n">
        <x:v>16</x:v>
      </x:c>
      <x:c r="U5479" t="str">
        <x:v>pickup_after_delivery_completion_plus_usage_lag</x:v>
      </x:c>
    </x:row>
    <x:row r="5480">
      <x:c r="A5480" t="str">
        <x:v>Set2_100-10-1</x:v>
      </x:c>
      <x:c r="B5480" t="str">
        <x:v>next_day</x:v>
      </x:c>
      <x:c r="C5480" t="str">
        <x:v>C24</x:v>
      </x:c>
      <x:c r="D5480" s="59" t="n">
        <x:v>43</x:v>
      </x:c>
      <x:c r="E5480" s="59" t="n">
        <x:v>14</x:v>
      </x:c>
      <x:c r="F5480" s="59" t="str">
        <x:v>S2</x:v>
      </x:c>
      <x:c r="G5480" s="59" t="n">
        <x:v>111</x:v>
      </x:c>
      <x:c r="H5480" s="59" t="n">
        <x:v>127</x:v>
      </x:c>
      <x:c r="I5480" s="59" t="n">
        <x:v>10</x:v>
      </x:c>
      <x:c r="J5480" s="60" t="n">
        <x:f>'参数'!$C$6</x:f>
        <x:v>1440</x:v>
      </x:c>
      <x:c r="K5480" s="60" t="n">
        <x:f>'参数'!$D$6</x:f>
        <x:v>360</x:v>
      </x:c>
      <x:c r="L5480" s="60" t="n">
        <x:f>H5480+I5480+J5480</x:f>
        <x:v>1577</x:v>
      </x:c>
      <x:c r="M5480" s="60" t="n">
        <x:f>L5480+K5480</x:f>
        <x:v>1937</x:v>
      </x:c>
      <x:c r="N5480" s="60" t="n">
        <x:f>'参数'!$B$10</x:f>
        <x:v>1</x:v>
      </x:c>
      <x:c r="O5480" s="60" t="n">
        <x:f>N5480*'参数'!$B$11</x:f>
        <x:v>2</x:v>
      </x:c>
      <x:c r="P5480" s="60" t="n">
        <x:f>N5480*'参数'!$B$12</x:f>
        <x:v>1</x:v>
      </x:c>
      <x:c r="Q5480" t="str">
        <x:f>C5480&amp;"d"</x:f>
        <x:v>C24d</x:v>
      </x:c>
      <x:c r="R5480" t="str">
        <x:f>C5480&amp;"p"</x:f>
        <x:v>C24p</x:v>
      </x:c>
      <x:c r="S5480" t="str">
        <x:f>IF(AND(L5480&gt;=H5480+I5480+J5480,M5480&gt;L5480,F5480&lt;&gt;""),"PASS","FAIL")</x:f>
        <x:v>PASS</x:v>
      </x:c>
      <x:c r="T5480" t="n">
        <x:v>10</x:v>
      </x:c>
      <x:c r="U5480" t="str">
        <x:v>pickup_after_delivery_completion_plus_usage_lag</x:v>
      </x:c>
    </x:row>
    <x:row r="5481">
      <x:c r="A5481" t="str">
        <x:v>Set2_100-10-1</x:v>
      </x:c>
      <x:c r="B5481" t="str">
        <x:v>next_day</x:v>
      </x:c>
      <x:c r="C5481" t="str">
        <x:v>C25</x:v>
      </x:c>
      <x:c r="D5481" s="59" t="n">
        <x:v>43</x:v>
      </x:c>
      <x:c r="E5481" s="59" t="n">
        <x:v>6</x:v>
      </x:c>
      <x:c r="F5481" s="59" t="str">
        <x:v>S2</x:v>
      </x:c>
      <x:c r="G5481" s="59" t="n">
        <x:v>418</x:v>
      </x:c>
      <x:c r="H5481" s="59" t="n">
        <x:v>454</x:v>
      </x:c>
      <x:c r="I5481" s="59" t="n">
        <x:v>10</x:v>
      </x:c>
      <x:c r="J5481" s="60" t="n">
        <x:f>'参数'!$C$6</x:f>
        <x:v>1440</x:v>
      </x:c>
      <x:c r="K5481" s="60" t="n">
        <x:f>'参数'!$D$6</x:f>
        <x:v>360</x:v>
      </x:c>
      <x:c r="L5481" s="60" t="n">
        <x:f>H5481+I5481+J5481</x:f>
        <x:v>1904</x:v>
      </x:c>
      <x:c r="M5481" s="60" t="n">
        <x:f>L5481+K5481</x:f>
        <x:v>2264</x:v>
      </x:c>
      <x:c r="N5481" s="60" t="n">
        <x:f>'参数'!$B$10</x:f>
        <x:v>1</x:v>
      </x:c>
      <x:c r="O5481" s="60" t="n">
        <x:f>N5481*'参数'!$B$11</x:f>
        <x:v>2</x:v>
      </x:c>
      <x:c r="P5481" s="60" t="n">
        <x:f>N5481*'参数'!$B$12</x:f>
        <x:v>1</x:v>
      </x:c>
      <x:c r="Q5481" t="str">
        <x:f>C5481&amp;"d"</x:f>
        <x:v>C25d</x:v>
      </x:c>
      <x:c r="R5481" t="str">
        <x:f>C5481&amp;"p"</x:f>
        <x:v>C25p</x:v>
      </x:c>
      <x:c r="S5481" t="str">
        <x:f>IF(AND(L5481&gt;=H5481+I5481+J5481,M5481&gt;L5481,F5481&lt;&gt;""),"PASS","FAIL")</x:f>
        <x:v>PASS</x:v>
      </x:c>
      <x:c r="T5481" t="n">
        <x:v>5</x:v>
      </x:c>
      <x:c r="U5481" t="str">
        <x:v>pickup_after_delivery_completion_plus_usage_lag</x:v>
      </x:c>
    </x:row>
    <x:row r="5482">
      <x:c r="A5482" t="str">
        <x:v>Set2_100-10-1</x:v>
      </x:c>
      <x:c r="B5482" t="str">
        <x:v>next_day</x:v>
      </x:c>
      <x:c r="C5482" t="str">
        <x:v>C26</x:v>
      </x:c>
      <x:c r="D5482" s="59" t="n">
        <x:v>49</x:v>
      </x:c>
      <x:c r="E5482" s="59" t="n">
        <x:v>4</x:v>
      </x:c>
      <x:c r="F5482" s="59" t="str">
        <x:v>S2</x:v>
      </x:c>
      <x:c r="G5482" s="59" t="n">
        <x:v>139</x:v>
      </x:c>
      <x:c r="H5482" s="59" t="n">
        <x:v>169</x:v>
      </x:c>
      <x:c r="I5482" s="59" t="n">
        <x:v>10</x:v>
      </x:c>
      <x:c r="J5482" s="60" t="n">
        <x:f>'参数'!$C$6</x:f>
        <x:v>1440</x:v>
      </x:c>
      <x:c r="K5482" s="60" t="n">
        <x:f>'参数'!$D$6</x:f>
        <x:v>360</x:v>
      </x:c>
      <x:c r="L5482" s="60" t="n">
        <x:f>H5482+I5482+J5482</x:f>
        <x:v>1619</x:v>
      </x:c>
      <x:c r="M5482" s="60" t="n">
        <x:f>L5482+K5482</x:f>
        <x:v>1979</x:v>
      </x:c>
      <x:c r="N5482" s="60" t="n">
        <x:f>'参数'!$B$10</x:f>
        <x:v>1</x:v>
      </x:c>
      <x:c r="O5482" s="60" t="n">
        <x:f>N5482*'参数'!$B$11</x:f>
        <x:v>2</x:v>
      </x:c>
      <x:c r="P5482" s="60" t="n">
        <x:f>N5482*'参数'!$B$12</x:f>
        <x:v>1</x:v>
      </x:c>
      <x:c r="Q5482" t="str">
        <x:f>C5482&amp;"d"</x:f>
        <x:v>C26d</x:v>
      </x:c>
      <x:c r="R5482" t="str">
        <x:f>C5482&amp;"p"</x:f>
        <x:v>C26p</x:v>
      </x:c>
      <x:c r="S5482" t="str">
        <x:f>IF(AND(L5482&gt;=H5482+I5482+J5482,M5482&gt;L5482,F5482&lt;&gt;""),"PASS","FAIL")</x:f>
        <x:v>PASS</x:v>
      </x:c>
      <x:c r="T5482" t="n">
        <x:v>0</x:v>
      </x:c>
      <x:c r="U5482" t="str">
        <x:v>pickup_after_delivery_completion_plus_usage_lag</x:v>
      </x:c>
    </x:row>
    <x:row r="5483">
      <x:c r="A5483" t="str">
        <x:v>Set2_100-10-1</x:v>
      </x:c>
      <x:c r="B5483" t="str">
        <x:v>next_day</x:v>
      </x:c>
      <x:c r="C5483" t="str">
        <x:v>C27</x:v>
      </x:c>
      <x:c r="D5483" s="59" t="n">
        <x:v>35</x:v>
      </x:c>
      <x:c r="E5483" s="59" t="n">
        <x:v>41</x:v>
      </x:c>
      <x:c r="F5483" s="59" t="str">
        <x:v>S9</x:v>
      </x:c>
      <x:c r="G5483" s="59" t="n">
        <x:v>381</x:v>
      </x:c>
      <x:c r="H5483" s="59" t="n">
        <x:v>393</x:v>
      </x:c>
      <x:c r="I5483" s="59" t="n">
        <x:v>10</x:v>
      </x:c>
      <x:c r="J5483" s="60" t="n">
        <x:f>'参数'!$C$6</x:f>
        <x:v>1440</x:v>
      </x:c>
      <x:c r="K5483" s="60" t="n">
        <x:f>'参数'!$D$6</x:f>
        <x:v>360</x:v>
      </x:c>
      <x:c r="L5483" s="60" t="n">
        <x:f>H5483+I5483+J5483</x:f>
        <x:v>1843</x:v>
      </x:c>
      <x:c r="M5483" s="60" t="n">
        <x:f>L5483+K5483</x:f>
        <x:v>2203</x:v>
      </x:c>
      <x:c r="N5483" s="60" t="n">
        <x:f>'参数'!$B$10</x:f>
        <x:v>1</x:v>
      </x:c>
      <x:c r="O5483" s="60" t="n">
        <x:f>N5483*'参数'!$B$11</x:f>
        <x:v>2</x:v>
      </x:c>
      <x:c r="P5483" s="60" t="n">
        <x:f>N5483*'参数'!$B$12</x:f>
        <x:v>1</x:v>
      </x:c>
      <x:c r="Q5483" t="str">
        <x:f>C5483&amp;"d"</x:f>
        <x:v>C27d</x:v>
      </x:c>
      <x:c r="R5483" t="str">
        <x:f>C5483&amp;"p"</x:f>
        <x:v>C27p</x:v>
      </x:c>
      <x:c r="S5483" t="str">
        <x:f>IF(AND(L5483&gt;=H5483+I5483+J5483,M5483&gt;L5483,F5483&lt;&gt;""),"PASS","FAIL")</x:f>
        <x:v>PASS</x:v>
      </x:c>
      <x:c r="T5483" t="n">
        <x:v>6</x:v>
      </x:c>
      <x:c r="U5483" t="str">
        <x:v>pickup_after_delivery_completion_plus_usage_lag</x:v>
      </x:c>
    </x:row>
    <x:row r="5484">
      <x:c r="A5484" t="str">
        <x:v>Set2_100-10-1</x:v>
      </x:c>
      <x:c r="B5484" t="str">
        <x:v>next_day</x:v>
      </x:c>
      <x:c r="C5484" t="str">
        <x:v>C28</x:v>
      </x:c>
      <x:c r="D5484" s="59" t="n">
        <x:v>31</x:v>
      </x:c>
      <x:c r="E5484" s="59" t="n">
        <x:v>42</x:v>
      </x:c>
      <x:c r="F5484" s="59" t="str">
        <x:v>S9</x:v>
      </x:c>
      <x:c r="G5484" s="59" t="n">
        <x:v>390</x:v>
      </x:c>
      <x:c r="H5484" s="59" t="n">
        <x:v>402</x:v>
      </x:c>
      <x:c r="I5484" s="59" t="n">
        <x:v>10</x:v>
      </x:c>
      <x:c r="J5484" s="60" t="n">
        <x:f>'参数'!$C$6</x:f>
        <x:v>1440</x:v>
      </x:c>
      <x:c r="K5484" s="60" t="n">
        <x:f>'参数'!$D$6</x:f>
        <x:v>360</x:v>
      </x:c>
      <x:c r="L5484" s="60" t="n">
        <x:f>H5484+I5484+J5484</x:f>
        <x:v>1852</x:v>
      </x:c>
      <x:c r="M5484" s="60" t="n">
        <x:f>L5484+K5484</x:f>
        <x:v>2212</x:v>
      </x:c>
      <x:c r="N5484" s="60" t="n">
        <x:f>'参数'!$B$10</x:f>
        <x:v>1</x:v>
      </x:c>
      <x:c r="O5484" s="60" t="n">
        <x:f>N5484*'参数'!$B$11</x:f>
        <x:v>2</x:v>
      </x:c>
      <x:c r="P5484" s="60" t="n">
        <x:f>N5484*'参数'!$B$12</x:f>
        <x:v>1</x:v>
      </x:c>
      <x:c r="Q5484" t="str">
        <x:f>C5484&amp;"d"</x:f>
        <x:v>C28d</x:v>
      </x:c>
      <x:c r="R5484" t="str">
        <x:f>C5484&amp;"p"</x:f>
        <x:v>C28p</x:v>
      </x:c>
      <x:c r="S5484" t="str">
        <x:f>IF(AND(L5484&gt;=H5484+I5484+J5484,M5484&gt;L5484,F5484&lt;&gt;""),"PASS","FAIL")</x:f>
        <x:v>PASS</x:v>
      </x:c>
      <x:c r="T5484" t="n">
        <x:v>19</x:v>
      </x:c>
      <x:c r="U5484" t="str">
        <x:v>pickup_after_delivery_completion_plus_usage_lag</x:v>
      </x:c>
    </x:row>
    <x:row r="5485">
      <x:c r="A5485" t="str">
        <x:v>Set2_100-10-1</x:v>
      </x:c>
      <x:c r="B5485" t="str">
        <x:v>next_day</x:v>
      </x:c>
      <x:c r="C5485" t="str">
        <x:v>C29</x:v>
      </x:c>
      <x:c r="D5485" s="59" t="n">
        <x:v>19</x:v>
      </x:c>
      <x:c r="E5485" s="59" t="n">
        <x:v>24</x:v>
      </x:c>
      <x:c r="F5485" s="59" t="str">
        <x:v>S4</x:v>
      </x:c>
      <x:c r="G5485" s="59" t="n">
        <x:v>568</x:v>
      </x:c>
      <x:c r="H5485" s="59" t="n">
        <x:v>590</x:v>
      </x:c>
      <x:c r="I5485" s="59" t="n">
        <x:v>10</x:v>
      </x:c>
      <x:c r="J5485" s="60" t="n">
        <x:f>'参数'!$C$6</x:f>
        <x:v>1440</x:v>
      </x:c>
      <x:c r="K5485" s="60" t="n">
        <x:f>'参数'!$D$6</x:f>
        <x:v>360</x:v>
      </x:c>
      <x:c r="L5485" s="60" t="n">
        <x:f>H5485+I5485+J5485</x:f>
        <x:v>2040</x:v>
      </x:c>
      <x:c r="M5485" s="60" t="n">
        <x:f>L5485+K5485</x:f>
        <x:v>2400</x:v>
      </x:c>
      <x:c r="N5485" s="60" t="n">
        <x:f>'参数'!$B$10</x:f>
        <x:v>1</x:v>
      </x:c>
      <x:c r="O5485" s="60" t="n">
        <x:f>N5485*'参数'!$B$11</x:f>
        <x:v>2</x:v>
      </x:c>
      <x:c r="P5485" s="60" t="n">
        <x:f>N5485*'参数'!$B$12</x:f>
        <x:v>1</x:v>
      </x:c>
      <x:c r="Q5485" t="str">
        <x:f>C5485&amp;"d"</x:f>
        <x:v>C29d</x:v>
      </x:c>
      <x:c r="R5485" t="str">
        <x:f>C5485&amp;"p"</x:f>
        <x:v>C29p</x:v>
      </x:c>
      <x:c r="S5485" t="str">
        <x:f>IF(AND(L5485&gt;=H5485+I5485+J5485,M5485&gt;L5485,F5485&lt;&gt;""),"PASS","FAIL")</x:f>
        <x:v>PASS</x:v>
      </x:c>
      <x:c r="T5485" t="n">
        <x:v>3</x:v>
      </x:c>
      <x:c r="U5485" t="str">
        <x:v>pickup_after_delivery_completion_plus_usage_lag</x:v>
      </x:c>
    </x:row>
    <x:row r="5486">
      <x:c r="A5486" t="str">
        <x:v>Set2_100-10-1</x:v>
      </x:c>
      <x:c r="B5486" t="str">
        <x:v>next_day</x:v>
      </x:c>
      <x:c r="C5486" t="str">
        <x:v>C30</x:v>
      </x:c>
      <x:c r="D5486" s="59" t="n">
        <x:v>26</x:v>
      </x:c>
      <x:c r="E5486" s="59" t="n">
        <x:v>29</x:v>
      </x:c>
      <x:c r="F5486" s="59" t="str">
        <x:v>S3</x:v>
      </x:c>
      <x:c r="G5486" s="59" t="n">
        <x:v>173</x:v>
      </x:c>
      <x:c r="H5486" s="59" t="n">
        <x:v>207</x:v>
      </x:c>
      <x:c r="I5486" s="59" t="n">
        <x:v>10</x:v>
      </x:c>
      <x:c r="J5486" s="60" t="n">
        <x:f>'参数'!$C$6</x:f>
        <x:v>1440</x:v>
      </x:c>
      <x:c r="K5486" s="60" t="n">
        <x:f>'参数'!$D$6</x:f>
        <x:v>360</x:v>
      </x:c>
      <x:c r="L5486" s="60" t="n">
        <x:f>H5486+I5486+J5486</x:f>
        <x:v>1657</x:v>
      </x:c>
      <x:c r="M5486" s="60" t="n">
        <x:f>L5486+K5486</x:f>
        <x:v>2017</x:v>
      </x:c>
      <x:c r="N5486" s="60" t="n">
        <x:f>'参数'!$B$10</x:f>
        <x:v>1</x:v>
      </x:c>
      <x:c r="O5486" s="60" t="n">
        <x:f>N5486*'参数'!$B$11</x:f>
        <x:v>2</x:v>
      </x:c>
      <x:c r="P5486" s="60" t="n">
        <x:f>N5486*'参数'!$B$12</x:f>
        <x:v>1</x:v>
      </x:c>
      <x:c r="Q5486" t="str">
        <x:f>C5486&amp;"d"</x:f>
        <x:v>C30d</x:v>
      </x:c>
      <x:c r="R5486" t="str">
        <x:f>C5486&amp;"p"</x:f>
        <x:v>C30p</x:v>
      </x:c>
      <x:c r="S5486" t="str">
        <x:f>IF(AND(L5486&gt;=H5486+I5486+J5486,M5486&gt;L5486,F5486&lt;&gt;""),"PASS","FAIL")</x:f>
        <x:v>PASS</x:v>
      </x:c>
      <x:c r="T5486" t="n">
        <x:v>11</x:v>
      </x:c>
      <x:c r="U5486" t="str">
        <x:v>pickup_after_delivery_completion_plus_usage_lag</x:v>
      </x:c>
    </x:row>
    <x:row r="5487">
      <x:c r="A5487" t="str">
        <x:v>Set2_100-10-1</x:v>
      </x:c>
      <x:c r="B5487" t="str">
        <x:v>next_day</x:v>
      </x:c>
      <x:c r="C5487" t="str">
        <x:v>C31</x:v>
      </x:c>
      <x:c r="D5487" s="59" t="n">
        <x:v>43</x:v>
      </x:c>
      <x:c r="E5487" s="59" t="n">
        <x:v>47</x:v>
      </x:c>
      <x:c r="F5487" s="59" t="str">
        <x:v>S9</x:v>
      </x:c>
      <x:c r="G5487" s="59" t="n">
        <x:v>472</x:v>
      </x:c>
      <x:c r="H5487" s="59" t="n">
        <x:v>500</x:v>
      </x:c>
      <x:c r="I5487" s="59" t="n">
        <x:v>10</x:v>
      </x:c>
      <x:c r="J5487" s="60" t="n">
        <x:f>'参数'!$C$6</x:f>
        <x:v>1440</x:v>
      </x:c>
      <x:c r="K5487" s="60" t="n">
        <x:f>'参数'!$D$6</x:f>
        <x:v>360</x:v>
      </x:c>
      <x:c r="L5487" s="60" t="n">
        <x:f>H5487+I5487+J5487</x:f>
        <x:v>1950</x:v>
      </x:c>
      <x:c r="M5487" s="60" t="n">
        <x:f>L5487+K5487</x:f>
        <x:v>2310</x:v>
      </x:c>
      <x:c r="N5487" s="60" t="n">
        <x:f>'参数'!$B$10</x:f>
        <x:v>1</x:v>
      </x:c>
      <x:c r="O5487" s="60" t="n">
        <x:f>N5487*'参数'!$B$11</x:f>
        <x:v>2</x:v>
      </x:c>
      <x:c r="P5487" s="60" t="n">
        <x:f>N5487*'参数'!$B$12</x:f>
        <x:v>1</x:v>
      </x:c>
      <x:c r="Q5487" t="str">
        <x:f>C5487&amp;"d"</x:f>
        <x:v>C31d</x:v>
      </x:c>
      <x:c r="R5487" t="str">
        <x:f>C5487&amp;"p"</x:f>
        <x:v>C31p</x:v>
      </x:c>
      <x:c r="S5487" t="str">
        <x:f>IF(AND(L5487&gt;=H5487+I5487+J5487,M5487&gt;L5487,F5487&lt;&gt;""),"PASS","FAIL")</x:f>
        <x:v>PASS</x:v>
      </x:c>
      <x:c r="T5487" t="n">
        <x:v>1</x:v>
      </x:c>
      <x:c r="U5487" t="str">
        <x:v>pickup_after_delivery_completion_plus_usage_lag</x:v>
      </x:c>
    </x:row>
    <x:row r="5488">
      <x:c r="A5488" t="str">
        <x:v>Set2_100-10-1</x:v>
      </x:c>
      <x:c r="B5488" t="str">
        <x:v>next_day</x:v>
      </x:c>
      <x:c r="C5488" t="str">
        <x:v>C32</x:v>
      </x:c>
      <x:c r="D5488" s="59" t="n">
        <x:v>37</x:v>
      </x:c>
      <x:c r="E5488" s="59" t="n">
        <x:v>36</x:v>
      </x:c>
      <x:c r="F5488" s="59" t="str">
        <x:v>S7</x:v>
      </x:c>
      <x:c r="G5488" s="59" t="n">
        <x:v>98</x:v>
      </x:c>
      <x:c r="H5488" s="59" t="n">
        <x:v>112</x:v>
      </x:c>
      <x:c r="I5488" s="59" t="n">
        <x:v>10</x:v>
      </x:c>
      <x:c r="J5488" s="60" t="n">
        <x:f>'参数'!$C$6</x:f>
        <x:v>1440</x:v>
      </x:c>
      <x:c r="K5488" s="60" t="n">
        <x:f>'参数'!$D$6</x:f>
        <x:v>360</x:v>
      </x:c>
      <x:c r="L5488" s="60" t="n">
        <x:f>H5488+I5488+J5488</x:f>
        <x:v>1562</x:v>
      </x:c>
      <x:c r="M5488" s="60" t="n">
        <x:f>L5488+K5488</x:f>
        <x:v>1922</x:v>
      </x:c>
      <x:c r="N5488" s="60" t="n">
        <x:f>'参数'!$B$10</x:f>
        <x:v>1</x:v>
      </x:c>
      <x:c r="O5488" s="60" t="n">
        <x:f>N5488*'参数'!$B$11</x:f>
        <x:v>2</x:v>
      </x:c>
      <x:c r="P5488" s="60" t="n">
        <x:f>N5488*'参数'!$B$12</x:f>
        <x:v>1</x:v>
      </x:c>
      <x:c r="Q5488" t="str">
        <x:f>C5488&amp;"d"</x:f>
        <x:v>C32d</x:v>
      </x:c>
      <x:c r="R5488" t="str">
        <x:f>C5488&amp;"p"</x:f>
        <x:v>C32p</x:v>
      </x:c>
      <x:c r="S5488" t="str">
        <x:f>IF(AND(L5488&gt;=H5488+I5488+J5488,M5488&gt;L5488,F5488&lt;&gt;""),"PASS","FAIL")</x:f>
        <x:v>PASS</x:v>
      </x:c>
      <x:c r="T5488" t="n">
        <x:v>2</x:v>
      </x:c>
      <x:c r="U5488" t="str">
        <x:v>pickup_after_delivery_completion_plus_usage_lag</x:v>
      </x:c>
    </x:row>
    <x:row r="5489">
      <x:c r="A5489" t="str">
        <x:v>Set2_100-10-1</x:v>
      </x:c>
      <x:c r="B5489" t="str">
        <x:v>next_day</x:v>
      </x:c>
      <x:c r="C5489" t="str">
        <x:v>C33</x:v>
      </x:c>
      <x:c r="D5489" s="59" t="n">
        <x:v>30</x:v>
      </x:c>
      <x:c r="E5489" s="59" t="n">
        <x:v>3</x:v>
      </x:c>
      <x:c r="F5489" s="59" t="str">
        <x:v>S5</x:v>
      </x:c>
      <x:c r="G5489" s="59" t="n">
        <x:v>160</x:v>
      </x:c>
      <x:c r="H5489" s="59" t="n">
        <x:v>194</x:v>
      </x:c>
      <x:c r="I5489" s="59" t="n">
        <x:v>10</x:v>
      </x:c>
      <x:c r="J5489" s="60" t="n">
        <x:f>'参数'!$C$6</x:f>
        <x:v>1440</x:v>
      </x:c>
      <x:c r="K5489" s="60" t="n">
        <x:f>'参数'!$D$6</x:f>
        <x:v>360</x:v>
      </x:c>
      <x:c r="L5489" s="60" t="n">
        <x:f>H5489+I5489+J5489</x:f>
        <x:v>1644</x:v>
      </x:c>
      <x:c r="M5489" s="60" t="n">
        <x:f>L5489+K5489</x:f>
        <x:v>2004</x:v>
      </x:c>
      <x:c r="N5489" s="60" t="n">
        <x:f>'参数'!$B$10</x:f>
        <x:v>1</x:v>
      </x:c>
      <x:c r="O5489" s="60" t="n">
        <x:f>N5489*'参数'!$B$11</x:f>
        <x:v>2</x:v>
      </x:c>
      <x:c r="P5489" s="60" t="n">
        <x:f>N5489*'参数'!$B$12</x:f>
        <x:v>1</x:v>
      </x:c>
      <x:c r="Q5489" t="str">
        <x:f>C5489&amp;"d"</x:f>
        <x:v>C33d</x:v>
      </x:c>
      <x:c r="R5489" t="str">
        <x:f>C5489&amp;"p"</x:f>
        <x:v>C33p</x:v>
      </x:c>
      <x:c r="S5489" t="str">
        <x:f>IF(AND(L5489&gt;=H5489+I5489+J5489,M5489&gt;L5489,F5489&lt;&gt;""),"PASS","FAIL")</x:f>
        <x:v>PASS</x:v>
      </x:c>
      <x:c r="T5489" t="n">
        <x:v>5</x:v>
      </x:c>
      <x:c r="U5489" t="str">
        <x:v>pickup_after_delivery_completion_plus_usage_lag</x:v>
      </x:c>
    </x:row>
    <x:row r="5490">
      <x:c r="A5490" t="str">
        <x:v>Set2_100-10-1</x:v>
      </x:c>
      <x:c r="B5490" t="str">
        <x:v>next_day</x:v>
      </x:c>
      <x:c r="C5490" t="str">
        <x:v>C34</x:v>
      </x:c>
      <x:c r="D5490" s="59" t="n">
        <x:v>8</x:v>
      </x:c>
      <x:c r="E5490" s="59" t="n">
        <x:v>34</x:v>
      </x:c>
      <x:c r="F5490" s="59" t="str">
        <x:v>S8</x:v>
      </x:c>
      <x:c r="G5490" s="59" t="n">
        <x:v>123</x:v>
      </x:c>
      <x:c r="H5490" s="59" t="n">
        <x:v>141</x:v>
      </x:c>
      <x:c r="I5490" s="59" t="n">
        <x:v>10</x:v>
      </x:c>
      <x:c r="J5490" s="60" t="n">
        <x:f>'参数'!$C$6</x:f>
        <x:v>1440</x:v>
      </x:c>
      <x:c r="K5490" s="60" t="n">
        <x:f>'参数'!$D$6</x:f>
        <x:v>360</x:v>
      </x:c>
      <x:c r="L5490" s="60" t="n">
        <x:f>H5490+I5490+J5490</x:f>
        <x:v>1591</x:v>
      </x:c>
      <x:c r="M5490" s="60" t="n">
        <x:f>L5490+K5490</x:f>
        <x:v>1951</x:v>
      </x:c>
      <x:c r="N5490" s="60" t="n">
        <x:f>'参数'!$B$10</x:f>
        <x:v>1</x:v>
      </x:c>
      <x:c r="O5490" s="60" t="n">
        <x:f>N5490*'参数'!$B$11</x:f>
        <x:v>2</x:v>
      </x:c>
      <x:c r="P5490" s="60" t="n">
        <x:f>N5490*'参数'!$B$12</x:f>
        <x:v>1</x:v>
      </x:c>
      <x:c r="Q5490" t="str">
        <x:f>C5490&amp;"d"</x:f>
        <x:v>C34d</x:v>
      </x:c>
      <x:c r="R5490" t="str">
        <x:f>C5490&amp;"p"</x:f>
        <x:v>C34p</x:v>
      </x:c>
      <x:c r="S5490" t="str">
        <x:f>IF(AND(L5490&gt;=H5490+I5490+J5490,M5490&gt;L5490,F5490&lt;&gt;""),"PASS","FAIL")</x:f>
        <x:v>PASS</x:v>
      </x:c>
      <x:c r="T5490" t="n">
        <x:v>4</x:v>
      </x:c>
      <x:c r="U5490" t="str">
        <x:v>pickup_after_delivery_completion_plus_usage_lag</x:v>
      </x:c>
    </x:row>
    <x:row r="5491">
      <x:c r="A5491" t="str">
        <x:v>Set2_100-10-1</x:v>
      </x:c>
      <x:c r="B5491" t="str">
        <x:v>next_day</x:v>
      </x:c>
      <x:c r="C5491" t="str">
        <x:v>C35</x:v>
      </x:c>
      <x:c r="D5491" s="59" t="n">
        <x:v>18</x:v>
      </x:c>
      <x:c r="E5491" s="59" t="n">
        <x:v>40</x:v>
      </x:c>
      <x:c r="F5491" s="59" t="str">
        <x:v>S1</x:v>
      </x:c>
      <x:c r="G5491" s="59" t="n">
        <x:v>480</x:v>
      </x:c>
      <x:c r="H5491" s="59" t="n">
        <x:v>492</x:v>
      </x:c>
      <x:c r="I5491" s="59" t="n">
        <x:v>10</x:v>
      </x:c>
      <x:c r="J5491" s="60" t="n">
        <x:f>'参数'!$C$6</x:f>
        <x:v>1440</x:v>
      </x:c>
      <x:c r="K5491" s="60" t="n">
        <x:f>'参数'!$D$6</x:f>
        <x:v>360</x:v>
      </x:c>
      <x:c r="L5491" s="60" t="n">
        <x:f>H5491+I5491+J5491</x:f>
        <x:v>1942</x:v>
      </x:c>
      <x:c r="M5491" s="60" t="n">
        <x:f>L5491+K5491</x:f>
        <x:v>2302</x:v>
      </x:c>
      <x:c r="N5491" s="60" t="n">
        <x:f>'参数'!$B$10</x:f>
        <x:v>1</x:v>
      </x:c>
      <x:c r="O5491" s="60" t="n">
        <x:f>N5491*'参数'!$B$11</x:f>
        <x:v>2</x:v>
      </x:c>
      <x:c r="P5491" s="60" t="n">
        <x:f>N5491*'参数'!$B$12</x:f>
        <x:v>1</x:v>
      </x:c>
      <x:c r="Q5491" t="str">
        <x:f>C5491&amp;"d"</x:f>
        <x:v>C35d</x:v>
      </x:c>
      <x:c r="R5491" t="str">
        <x:f>C5491&amp;"p"</x:f>
        <x:v>C35p</x:v>
      </x:c>
      <x:c r="S5491" t="str">
        <x:f>IF(AND(L5491&gt;=H5491+I5491+J5491,M5491&gt;L5491,F5491&lt;&gt;""),"PASS","FAIL")</x:f>
        <x:v>PASS</x:v>
      </x:c>
      <x:c r="T5491" t="n">
        <x:v>8</x:v>
      </x:c>
      <x:c r="U5491" t="str">
        <x:v>pickup_after_delivery_completion_plus_usage_lag</x:v>
      </x:c>
    </x:row>
    <x:row r="5492">
      <x:c r="A5492" t="str">
        <x:v>Set2_100-10-1</x:v>
      </x:c>
      <x:c r="B5492" t="str">
        <x:v>next_day</x:v>
      </x:c>
      <x:c r="C5492" t="str">
        <x:v>C36</x:v>
      </x:c>
      <x:c r="D5492" s="59" t="n">
        <x:v>40</x:v>
      </x:c>
      <x:c r="E5492" s="59" t="n">
        <x:v>10</x:v>
      </x:c>
      <x:c r="F5492" s="59" t="str">
        <x:v>S2</x:v>
      </x:c>
      <x:c r="G5492" s="59" t="n">
        <x:v>69</x:v>
      </x:c>
      <x:c r="H5492" s="59" t="n">
        <x:v>79</x:v>
      </x:c>
      <x:c r="I5492" s="59" t="n">
        <x:v>10</x:v>
      </x:c>
      <x:c r="J5492" s="60" t="n">
        <x:f>'参数'!$C$6</x:f>
        <x:v>1440</x:v>
      </x:c>
      <x:c r="K5492" s="60" t="n">
        <x:f>'参数'!$D$6</x:f>
        <x:v>360</x:v>
      </x:c>
      <x:c r="L5492" s="60" t="n">
        <x:f>H5492+I5492+J5492</x:f>
        <x:v>1529</x:v>
      </x:c>
      <x:c r="M5492" s="60" t="n">
        <x:f>L5492+K5492</x:f>
        <x:v>1889</x:v>
      </x:c>
      <x:c r="N5492" s="60" t="n">
        <x:f>'参数'!$B$10</x:f>
        <x:v>1</x:v>
      </x:c>
      <x:c r="O5492" s="60" t="n">
        <x:f>N5492*'参数'!$B$11</x:f>
        <x:v>2</x:v>
      </x:c>
      <x:c r="P5492" s="60" t="n">
        <x:f>N5492*'参数'!$B$12</x:f>
        <x:v>1</x:v>
      </x:c>
      <x:c r="Q5492" t="str">
        <x:f>C5492&amp;"d"</x:f>
        <x:v>C36d</x:v>
      </x:c>
      <x:c r="R5492" t="str">
        <x:f>C5492&amp;"p"</x:f>
        <x:v>C36p</x:v>
      </x:c>
      <x:c r="S5492" t="str">
        <x:f>IF(AND(L5492&gt;=H5492+I5492+J5492,M5492&gt;L5492,F5492&lt;&gt;""),"PASS","FAIL")</x:f>
        <x:v>PASS</x:v>
      </x:c>
      <x:c r="T5492" t="n">
        <x:v>11</x:v>
      </x:c>
      <x:c r="U5492" t="str">
        <x:v>pickup_after_delivery_completion_plus_usage_lag</x:v>
      </x:c>
    </x:row>
    <x:row r="5493">
      <x:c r="A5493" t="str">
        <x:v>Set2_100-10-1</x:v>
      </x:c>
      <x:c r="B5493" t="str">
        <x:v>next_day</x:v>
      </x:c>
      <x:c r="C5493" t="str">
        <x:v>C37</x:v>
      </x:c>
      <x:c r="D5493" s="59" t="n">
        <x:v>4</x:v>
      </x:c>
      <x:c r="E5493" s="59" t="n">
        <x:v>27</x:v>
      </x:c>
      <x:c r="F5493" s="59" t="str">
        <x:v>S8</x:v>
      </x:c>
      <x:c r="G5493" s="59" t="n">
        <x:v>129</x:v>
      </x:c>
      <x:c r="H5493" s="59" t="n">
        <x:v>157</x:v>
      </x:c>
      <x:c r="I5493" s="59" t="n">
        <x:v>10</x:v>
      </x:c>
      <x:c r="J5493" s="60" t="n">
        <x:f>'参数'!$C$6</x:f>
        <x:v>1440</x:v>
      </x:c>
      <x:c r="K5493" s="60" t="n">
        <x:f>'参数'!$D$6</x:f>
        <x:v>360</x:v>
      </x:c>
      <x:c r="L5493" s="60" t="n">
        <x:f>H5493+I5493+J5493</x:f>
        <x:v>1607</x:v>
      </x:c>
      <x:c r="M5493" s="60" t="n">
        <x:f>L5493+K5493</x:f>
        <x:v>1967</x:v>
      </x:c>
      <x:c r="N5493" s="60" t="n">
        <x:f>'参数'!$B$10</x:f>
        <x:v>1</x:v>
      </x:c>
      <x:c r="O5493" s="60" t="n">
        <x:f>N5493*'参数'!$B$11</x:f>
        <x:v>2</x:v>
      </x:c>
      <x:c r="P5493" s="60" t="n">
        <x:f>N5493*'参数'!$B$12</x:f>
        <x:v>1</x:v>
      </x:c>
      <x:c r="Q5493" t="str">
        <x:f>C5493&amp;"d"</x:f>
        <x:v>C37d</x:v>
      </x:c>
      <x:c r="R5493" t="str">
        <x:f>C5493&amp;"p"</x:f>
        <x:v>C37p</x:v>
      </x:c>
      <x:c r="S5493" t="str">
        <x:f>IF(AND(L5493&gt;=H5493+I5493+J5493,M5493&gt;L5493,F5493&lt;&gt;""),"PASS","FAIL")</x:f>
        <x:v>PASS</x:v>
      </x:c>
      <x:c r="T5493" t="n">
        <x:v>10</x:v>
      </x:c>
      <x:c r="U5493" t="str">
        <x:v>pickup_after_delivery_completion_plus_usage_lag</x:v>
      </x:c>
    </x:row>
    <x:row r="5494">
      <x:c r="A5494" t="str">
        <x:v>Set2_100-10-1</x:v>
      </x:c>
      <x:c r="B5494" t="str">
        <x:v>next_day</x:v>
      </x:c>
      <x:c r="C5494" t="str">
        <x:v>C38</x:v>
      </x:c>
      <x:c r="D5494" s="59" t="n">
        <x:v>24</x:v>
      </x:c>
      <x:c r="E5494" s="59" t="n">
        <x:v>26</x:v>
      </x:c>
      <x:c r="F5494" s="59" t="str">
        <x:v>S3</x:v>
      </x:c>
      <x:c r="G5494" s="59" t="n">
        <x:v>492</x:v>
      </x:c>
      <x:c r="H5494" s="59" t="n">
        <x:v>516</x:v>
      </x:c>
      <x:c r="I5494" s="59" t="n">
        <x:v>10</x:v>
      </x:c>
      <x:c r="J5494" s="60" t="n">
        <x:f>'参数'!$C$6</x:f>
        <x:v>1440</x:v>
      </x:c>
      <x:c r="K5494" s="60" t="n">
        <x:f>'参数'!$D$6</x:f>
        <x:v>360</x:v>
      </x:c>
      <x:c r="L5494" s="60" t="n">
        <x:f>H5494+I5494+J5494</x:f>
        <x:v>1966</x:v>
      </x:c>
      <x:c r="M5494" s="60" t="n">
        <x:f>L5494+K5494</x:f>
        <x:v>2326</x:v>
      </x:c>
      <x:c r="N5494" s="60" t="n">
        <x:f>'参数'!$B$10</x:f>
        <x:v>1</x:v>
      </x:c>
      <x:c r="O5494" s="60" t="n">
        <x:f>N5494*'参数'!$B$11</x:f>
        <x:v>2</x:v>
      </x:c>
      <x:c r="P5494" s="60" t="n">
        <x:f>N5494*'参数'!$B$12</x:f>
        <x:v>1</x:v>
      </x:c>
      <x:c r="Q5494" t="str">
        <x:f>C5494&amp;"d"</x:f>
        <x:v>C38d</x:v>
      </x:c>
      <x:c r="R5494" t="str">
        <x:f>C5494&amp;"p"</x:f>
        <x:v>C38p</x:v>
      </x:c>
      <x:c r="S5494" t="str">
        <x:f>IF(AND(L5494&gt;=H5494+I5494+J5494,M5494&gt;L5494,F5494&lt;&gt;""),"PASS","FAIL")</x:f>
        <x:v>PASS</x:v>
      </x:c>
      <x:c r="T5494" t="n">
        <x:v>2</x:v>
      </x:c>
      <x:c r="U5494" t="str">
        <x:v>pickup_after_delivery_completion_plus_usage_lag</x:v>
      </x:c>
    </x:row>
    <x:row r="5495">
      <x:c r="A5495" t="str">
        <x:v>Set2_100-10-1</x:v>
      </x:c>
      <x:c r="B5495" t="str">
        <x:v>next_day</x:v>
      </x:c>
      <x:c r="C5495" t="str">
        <x:v>C39</x:v>
      </x:c>
      <x:c r="D5495" s="59" t="n">
        <x:v>41</x:v>
      </x:c>
      <x:c r="E5495" s="59" t="n">
        <x:v>17</x:v>
      </x:c>
      <x:c r="F5495" s="59" t="str">
        <x:v>S2</x:v>
      </x:c>
      <x:c r="G5495" s="59" t="n">
        <x:v>359</x:v>
      </x:c>
      <x:c r="H5495" s="59" t="n">
        <x:v>369</x:v>
      </x:c>
      <x:c r="I5495" s="59" t="n">
        <x:v>10</x:v>
      </x:c>
      <x:c r="J5495" s="60" t="n">
        <x:f>'参数'!$C$6</x:f>
        <x:v>1440</x:v>
      </x:c>
      <x:c r="K5495" s="60" t="n">
        <x:f>'参数'!$D$6</x:f>
        <x:v>360</x:v>
      </x:c>
      <x:c r="L5495" s="60" t="n">
        <x:f>H5495+I5495+J5495</x:f>
        <x:v>1819</x:v>
      </x:c>
      <x:c r="M5495" s="60" t="n">
        <x:f>L5495+K5495</x:f>
        <x:v>2179</x:v>
      </x:c>
      <x:c r="N5495" s="60" t="n">
        <x:f>'参数'!$B$10</x:f>
        <x:v>1</x:v>
      </x:c>
      <x:c r="O5495" s="60" t="n">
        <x:f>N5495*'参数'!$B$11</x:f>
        <x:v>2</x:v>
      </x:c>
      <x:c r="P5495" s="60" t="n">
        <x:f>N5495*'参数'!$B$12</x:f>
        <x:v>1</x:v>
      </x:c>
      <x:c r="Q5495" t="str">
        <x:f>C5495&amp;"d"</x:f>
        <x:v>C39d</x:v>
      </x:c>
      <x:c r="R5495" t="str">
        <x:f>C5495&amp;"p"</x:f>
        <x:v>C39p</x:v>
      </x:c>
      <x:c r="S5495" t="str">
        <x:f>IF(AND(L5495&gt;=H5495+I5495+J5495,M5495&gt;L5495,F5495&lt;&gt;""),"PASS","FAIL")</x:f>
        <x:v>PASS</x:v>
      </x:c>
      <x:c r="T5495" t="n">
        <x:v>9</x:v>
      </x:c>
      <x:c r="U5495" t="str">
        <x:v>pickup_after_delivery_completion_plus_usage_lag</x:v>
      </x:c>
    </x:row>
    <x:row r="5496">
      <x:c r="A5496" t="str">
        <x:v>Set2_100-10-1</x:v>
      </x:c>
      <x:c r="B5496" t="str">
        <x:v>next_day</x:v>
      </x:c>
      <x:c r="C5496" t="str">
        <x:v>C40</x:v>
      </x:c>
      <x:c r="D5496" s="59" t="n">
        <x:v>36</x:v>
      </x:c>
      <x:c r="E5496" s="59" t="n">
        <x:v>22</x:v>
      </x:c>
      <x:c r="F5496" s="59" t="str">
        <x:v>S7</x:v>
      </x:c>
      <x:c r="G5496" s="59" t="n">
        <x:v>594</x:v>
      </x:c>
      <x:c r="H5496" s="59" t="n">
        <x:v>608</x:v>
      </x:c>
      <x:c r="I5496" s="59" t="n">
        <x:v>10</x:v>
      </x:c>
      <x:c r="J5496" s="60" t="n">
        <x:f>'参数'!$C$6</x:f>
        <x:v>1440</x:v>
      </x:c>
      <x:c r="K5496" s="60" t="n">
        <x:f>'参数'!$D$6</x:f>
        <x:v>360</x:v>
      </x:c>
      <x:c r="L5496" s="60" t="n">
        <x:f>H5496+I5496+J5496</x:f>
        <x:v>2058</x:v>
      </x:c>
      <x:c r="M5496" s="60" t="n">
        <x:f>L5496+K5496</x:f>
        <x:v>2418</x:v>
      </x:c>
      <x:c r="N5496" s="60" t="n">
        <x:f>'参数'!$B$10</x:f>
        <x:v>1</x:v>
      </x:c>
      <x:c r="O5496" s="60" t="n">
        <x:f>N5496*'参数'!$B$11</x:f>
        <x:v>2</x:v>
      </x:c>
      <x:c r="P5496" s="60" t="n">
        <x:f>N5496*'参数'!$B$12</x:f>
        <x:v>1</x:v>
      </x:c>
      <x:c r="Q5496" t="str">
        <x:f>C5496&amp;"d"</x:f>
        <x:v>C40d</x:v>
      </x:c>
      <x:c r="R5496" t="str">
        <x:f>C5496&amp;"p"</x:f>
        <x:v>C40p</x:v>
      </x:c>
      <x:c r="S5496" t="str">
        <x:f>IF(AND(L5496&gt;=H5496+I5496+J5496,M5496&gt;L5496,F5496&lt;&gt;""),"PASS","FAIL")</x:f>
        <x:v>PASS</x:v>
      </x:c>
      <x:c r="T5496" t="n">
        <x:v>0</x:v>
      </x:c>
      <x:c r="U5496" t="str">
        <x:v>pickup_after_delivery_completion_plus_usage_lag</x:v>
      </x:c>
    </x:row>
    <x:row r="5497">
      <x:c r="A5497" t="str">
        <x:v>Set2_100-10-1</x:v>
      </x:c>
      <x:c r="B5497" t="str">
        <x:v>next_day</x:v>
      </x:c>
      <x:c r="C5497" t="str">
        <x:v>C41</x:v>
      </x:c>
      <x:c r="D5497" s="59" t="n">
        <x:v>6</x:v>
      </x:c>
      <x:c r="E5497" s="59" t="n">
        <x:v>6</x:v>
      </x:c>
      <x:c r="F5497" s="59" t="str">
        <x:v>S0</x:v>
      </x:c>
      <x:c r="G5497" s="59" t="n">
        <x:v>188</x:v>
      </x:c>
      <x:c r="H5497" s="59" t="n">
        <x:v>214</x:v>
      </x:c>
      <x:c r="I5497" s="59" t="n">
        <x:v>10</x:v>
      </x:c>
      <x:c r="J5497" s="60" t="n">
        <x:f>'参数'!$C$6</x:f>
        <x:v>1440</x:v>
      </x:c>
      <x:c r="K5497" s="60" t="n">
        <x:f>'参数'!$D$6</x:f>
        <x:v>360</x:v>
      </x:c>
      <x:c r="L5497" s="60" t="n">
        <x:f>H5497+I5497+J5497</x:f>
        <x:v>1664</x:v>
      </x:c>
      <x:c r="M5497" s="60" t="n">
        <x:f>L5497+K5497</x:f>
        <x:v>2024</x:v>
      </x:c>
      <x:c r="N5497" s="60" t="n">
        <x:f>'参数'!$B$10</x:f>
        <x:v>1</x:v>
      </x:c>
      <x:c r="O5497" s="60" t="n">
        <x:f>N5497*'参数'!$B$11</x:f>
        <x:v>2</x:v>
      </x:c>
      <x:c r="P5497" s="60" t="n">
        <x:f>N5497*'参数'!$B$12</x:f>
        <x:v>1</x:v>
      </x:c>
      <x:c r="Q5497" t="str">
        <x:f>C5497&amp;"d"</x:f>
        <x:v>C41d</x:v>
      </x:c>
      <x:c r="R5497" t="str">
        <x:f>C5497&amp;"p"</x:f>
        <x:v>C41p</x:v>
      </x:c>
      <x:c r="S5497" t="str">
        <x:f>IF(AND(L5497&gt;=H5497+I5497+J5497,M5497&gt;L5497,F5497&lt;&gt;""),"PASS","FAIL")</x:f>
        <x:v>PASS</x:v>
      </x:c>
      <x:c r="T5497" t="n">
        <x:v>11</x:v>
      </x:c>
      <x:c r="U5497" t="str">
        <x:v>pickup_after_delivery_completion_plus_usage_lag</x:v>
      </x:c>
    </x:row>
    <x:row r="5498">
      <x:c r="A5498" t="str">
        <x:v>Set2_100-10-1</x:v>
      </x:c>
      <x:c r="B5498" t="str">
        <x:v>next_day</x:v>
      </x:c>
      <x:c r="C5498" t="str">
        <x:v>C42</x:v>
      </x:c>
      <x:c r="D5498" s="59" t="n">
        <x:v>39</x:v>
      </x:c>
      <x:c r="E5498" s="59" t="n">
        <x:v>40</x:v>
      </x:c>
      <x:c r="F5498" s="59" t="str">
        <x:v>S9</x:v>
      </x:c>
      <x:c r="G5498" s="59" t="n">
        <x:v>60</x:v>
      </x:c>
      <x:c r="H5498" s="59" t="n">
        <x:v>90</x:v>
      </x:c>
      <x:c r="I5498" s="59" t="n">
        <x:v>10</x:v>
      </x:c>
      <x:c r="J5498" s="60" t="n">
        <x:f>'参数'!$C$6</x:f>
        <x:v>1440</x:v>
      </x:c>
      <x:c r="K5498" s="60" t="n">
        <x:f>'参数'!$D$6</x:f>
        <x:v>360</x:v>
      </x:c>
      <x:c r="L5498" s="60" t="n">
        <x:f>H5498+I5498+J5498</x:f>
        <x:v>1540</x:v>
      </x:c>
      <x:c r="M5498" s="60" t="n">
        <x:f>L5498+K5498</x:f>
        <x:v>1900</x:v>
      </x:c>
      <x:c r="N5498" s="60" t="n">
        <x:f>'参数'!$B$10</x:f>
        <x:v>1</x:v>
      </x:c>
      <x:c r="O5498" s="60" t="n">
        <x:f>N5498*'参数'!$B$11</x:f>
        <x:v>2</x:v>
      </x:c>
      <x:c r="P5498" s="60" t="n">
        <x:f>N5498*'参数'!$B$12</x:f>
        <x:v>1</x:v>
      </x:c>
      <x:c r="Q5498" t="str">
        <x:f>C5498&amp;"d"</x:f>
        <x:v>C42d</x:v>
      </x:c>
      <x:c r="R5498" t="str">
        <x:f>C5498&amp;"p"</x:f>
        <x:v>C42p</x:v>
      </x:c>
      <x:c r="S5498" t="str">
        <x:f>IF(AND(L5498&gt;=H5498+I5498+J5498,M5498&gt;L5498,F5498&lt;&gt;""),"PASS","FAIL")</x:f>
        <x:v>PASS</x:v>
      </x:c>
      <x:c r="T5498" t="n">
        <x:v>12</x:v>
      </x:c>
      <x:c r="U5498" t="str">
        <x:v>pickup_after_delivery_completion_plus_usage_lag</x:v>
      </x:c>
    </x:row>
    <x:row r="5499">
      <x:c r="A5499" t="str">
        <x:v>Set2_100-10-1</x:v>
      </x:c>
      <x:c r="B5499" t="str">
        <x:v>next_day</x:v>
      </x:c>
      <x:c r="C5499" t="str">
        <x:v>C43</x:v>
      </x:c>
      <x:c r="D5499" s="59" t="n">
        <x:v>18</x:v>
      </x:c>
      <x:c r="E5499" s="59" t="n">
        <x:v>29</x:v>
      </x:c>
      <x:c r="F5499" s="59" t="str">
        <x:v>S4</x:v>
      </x:c>
      <x:c r="G5499" s="59" t="n">
        <x:v>291</x:v>
      </x:c>
      <x:c r="H5499" s="59" t="n">
        <x:v>325</x:v>
      </x:c>
      <x:c r="I5499" s="59" t="n">
        <x:v>10</x:v>
      </x:c>
      <x:c r="J5499" s="60" t="n">
        <x:f>'参数'!$C$6</x:f>
        <x:v>1440</x:v>
      </x:c>
      <x:c r="K5499" s="60" t="n">
        <x:f>'参数'!$D$6</x:f>
        <x:v>360</x:v>
      </x:c>
      <x:c r="L5499" s="60" t="n">
        <x:f>H5499+I5499+J5499</x:f>
        <x:v>1775</x:v>
      </x:c>
      <x:c r="M5499" s="60" t="n">
        <x:f>L5499+K5499</x:f>
        <x:v>2135</x:v>
      </x:c>
      <x:c r="N5499" s="60" t="n">
        <x:f>'参数'!$B$10</x:f>
        <x:v>1</x:v>
      </x:c>
      <x:c r="O5499" s="60" t="n">
        <x:f>N5499*'参数'!$B$11</x:f>
        <x:v>2</x:v>
      </x:c>
      <x:c r="P5499" s="60" t="n">
        <x:f>N5499*'参数'!$B$12</x:f>
        <x:v>1</x:v>
      </x:c>
      <x:c r="Q5499" t="str">
        <x:f>C5499&amp;"d"</x:f>
        <x:v>C43d</x:v>
      </x:c>
      <x:c r="R5499" t="str">
        <x:f>C5499&amp;"p"</x:f>
        <x:v>C43p</x:v>
      </x:c>
      <x:c r="S5499" t="str">
        <x:f>IF(AND(L5499&gt;=H5499+I5499+J5499,M5499&gt;L5499,F5499&lt;&gt;""),"PASS","FAIL")</x:f>
        <x:v>PASS</x:v>
      </x:c>
      <x:c r="T5499" t="n">
        <x:v>4</x:v>
      </x:c>
      <x:c r="U5499" t="str">
        <x:v>pickup_after_delivery_completion_plus_usage_lag</x:v>
      </x:c>
    </x:row>
    <x:row r="5500">
      <x:c r="A5500" t="str">
        <x:v>Set2_100-10-1</x:v>
      </x:c>
      <x:c r="B5500" t="str">
        <x:v>next_day</x:v>
      </x:c>
      <x:c r="C5500" t="str">
        <x:v>C44</x:v>
      </x:c>
      <x:c r="D5500" s="59" t="n">
        <x:v>20</x:v>
      </x:c>
      <x:c r="E5500" s="59" t="n">
        <x:v>3</x:v>
      </x:c>
      <x:c r="F5500" s="59" t="str">
        <x:v>S5</x:v>
      </x:c>
      <x:c r="G5500" s="59" t="n">
        <x:v>388</x:v>
      </x:c>
      <x:c r="H5500" s="59" t="n">
        <x:v>420</x:v>
      </x:c>
      <x:c r="I5500" s="59" t="n">
        <x:v>10</x:v>
      </x:c>
      <x:c r="J5500" s="60" t="n">
        <x:f>'参数'!$C$6</x:f>
        <x:v>1440</x:v>
      </x:c>
      <x:c r="K5500" s="60" t="n">
        <x:f>'参数'!$D$6</x:f>
        <x:v>360</x:v>
      </x:c>
      <x:c r="L5500" s="60" t="n">
        <x:f>H5500+I5500+J5500</x:f>
        <x:v>1870</x:v>
      </x:c>
      <x:c r="M5500" s="60" t="n">
        <x:f>L5500+K5500</x:f>
        <x:v>2230</x:v>
      </x:c>
      <x:c r="N5500" s="60" t="n">
        <x:f>'参数'!$B$10</x:f>
        <x:v>1</x:v>
      </x:c>
      <x:c r="O5500" s="60" t="n">
        <x:f>N5500*'参数'!$B$11</x:f>
        <x:v>2</x:v>
      </x:c>
      <x:c r="P5500" s="60" t="n">
        <x:f>N5500*'参数'!$B$12</x:f>
        <x:v>1</x:v>
      </x:c>
      <x:c r="Q5500" t="str">
        <x:f>C5500&amp;"d"</x:f>
        <x:v>C44d</x:v>
      </x:c>
      <x:c r="R5500" t="str">
        <x:f>C5500&amp;"p"</x:f>
        <x:v>C44p</x:v>
      </x:c>
      <x:c r="S5500" t="str">
        <x:f>IF(AND(L5500&gt;=H5500+I5500+J5500,M5500&gt;L5500,F5500&lt;&gt;""),"PASS","FAIL")</x:f>
        <x:v>PASS</x:v>
      </x:c>
      <x:c r="T5500" t="n">
        <x:v>0</x:v>
      </x:c>
      <x:c r="U5500" t="str">
        <x:v>pickup_after_delivery_completion_plus_usage_lag</x:v>
      </x:c>
    </x:row>
    <x:row r="5501">
      <x:c r="A5501" t="str">
        <x:v>Set2_100-10-1</x:v>
      </x:c>
      <x:c r="B5501" t="str">
        <x:v>next_day</x:v>
      </x:c>
      <x:c r="C5501" t="str">
        <x:v>C45</x:v>
      </x:c>
      <x:c r="D5501" s="59" t="n">
        <x:v>27</x:v>
      </x:c>
      <x:c r="E5501" s="59" t="n">
        <x:v>3</x:v>
      </x:c>
      <x:c r="F5501" s="59" t="str">
        <x:v>S5</x:v>
      </x:c>
      <x:c r="G5501" s="59" t="n">
        <x:v>492</x:v>
      </x:c>
      <x:c r="H5501" s="59" t="n">
        <x:v>524</x:v>
      </x:c>
      <x:c r="I5501" s="59" t="n">
        <x:v>10</x:v>
      </x:c>
      <x:c r="J5501" s="60" t="n">
        <x:f>'参数'!$C$6</x:f>
        <x:v>1440</x:v>
      </x:c>
      <x:c r="K5501" s="60" t="n">
        <x:f>'参数'!$D$6</x:f>
        <x:v>360</x:v>
      </x:c>
      <x:c r="L5501" s="60" t="n">
        <x:f>H5501+I5501+J5501</x:f>
        <x:v>1974</x:v>
      </x:c>
      <x:c r="M5501" s="60" t="n">
        <x:f>L5501+K5501</x:f>
        <x:v>2334</x:v>
      </x:c>
      <x:c r="N5501" s="60" t="n">
        <x:f>'参数'!$B$10</x:f>
        <x:v>1</x:v>
      </x:c>
      <x:c r="O5501" s="60" t="n">
        <x:f>N5501*'参数'!$B$11</x:f>
        <x:v>2</x:v>
      </x:c>
      <x:c r="P5501" s="60" t="n">
        <x:f>N5501*'参数'!$B$12</x:f>
        <x:v>1</x:v>
      </x:c>
      <x:c r="Q5501" t="str">
        <x:f>C5501&amp;"d"</x:f>
        <x:v>C45d</x:v>
      </x:c>
      <x:c r="R5501" t="str">
        <x:f>C5501&amp;"p"</x:f>
        <x:v>C45p</x:v>
      </x:c>
      <x:c r="S5501" t="str">
        <x:f>IF(AND(L5501&gt;=H5501+I5501+J5501,M5501&gt;L5501,F5501&lt;&gt;""),"PASS","FAIL")</x:f>
        <x:v>PASS</x:v>
      </x:c>
      <x:c r="T5501" t="n">
        <x:v>1</x:v>
      </x:c>
      <x:c r="U5501" t="str">
        <x:v>pickup_after_delivery_completion_plus_usage_lag</x:v>
      </x:c>
    </x:row>
    <x:row r="5502">
      <x:c r="A5502" t="str">
        <x:v>Set2_100-10-1</x:v>
      </x:c>
      <x:c r="B5502" t="str">
        <x:v>next_day</x:v>
      </x:c>
      <x:c r="C5502" t="str">
        <x:v>C46</x:v>
      </x:c>
      <x:c r="D5502" s="59" t="n">
        <x:v>8</x:v>
      </x:c>
      <x:c r="E5502" s="59" t="n">
        <x:v>26</x:v>
      </x:c>
      <x:c r="F5502" s="59" t="str">
        <x:v>S8</x:v>
      </x:c>
      <x:c r="G5502" s="59" t="n">
        <x:v>281</x:v>
      </x:c>
      <x:c r="H5502" s="59" t="n">
        <x:v>291</x:v>
      </x:c>
      <x:c r="I5502" s="59" t="n">
        <x:v>10</x:v>
      </x:c>
      <x:c r="J5502" s="60" t="n">
        <x:f>'参数'!$C$6</x:f>
        <x:v>1440</x:v>
      </x:c>
      <x:c r="K5502" s="60" t="n">
        <x:f>'参数'!$D$6</x:f>
        <x:v>360</x:v>
      </x:c>
      <x:c r="L5502" s="60" t="n">
        <x:f>H5502+I5502+J5502</x:f>
        <x:v>1741</x:v>
      </x:c>
      <x:c r="M5502" s="60" t="n">
        <x:f>L5502+K5502</x:f>
        <x:v>2101</x:v>
      </x:c>
      <x:c r="N5502" s="60" t="n">
        <x:f>'参数'!$B$10</x:f>
        <x:v>1</x:v>
      </x:c>
      <x:c r="O5502" s="60" t="n">
        <x:f>N5502*'参数'!$B$11</x:f>
        <x:v>2</x:v>
      </x:c>
      <x:c r="P5502" s="60" t="n">
        <x:f>N5502*'参数'!$B$12</x:f>
        <x:v>1</x:v>
      </x:c>
      <x:c r="Q5502" t="str">
        <x:f>C5502&amp;"d"</x:f>
        <x:v>C46d</x:v>
      </x:c>
      <x:c r="R5502" t="str">
        <x:f>C5502&amp;"p"</x:f>
        <x:v>C46p</x:v>
      </x:c>
      <x:c r="S5502" t="str">
        <x:f>IF(AND(L5502&gt;=H5502+I5502+J5502,M5502&gt;L5502,F5502&lt;&gt;""),"PASS","FAIL")</x:f>
        <x:v>PASS</x:v>
      </x:c>
      <x:c r="T5502" t="n">
        <x:v>3</x:v>
      </x:c>
      <x:c r="U5502" t="str">
        <x:v>pickup_after_delivery_completion_plus_usage_lag</x:v>
      </x:c>
    </x:row>
    <x:row r="5503">
      <x:c r="A5503" t="str">
        <x:v>Set2_100-10-1</x:v>
      </x:c>
      <x:c r="B5503" t="str">
        <x:v>next_day</x:v>
      </x:c>
      <x:c r="C5503" t="str">
        <x:v>C47</x:v>
      </x:c>
      <x:c r="D5503" s="59" t="n">
        <x:v>13</x:v>
      </x:c>
      <x:c r="E5503" s="59" t="n">
        <x:v>37</x:v>
      </x:c>
      <x:c r="F5503" s="59" t="str">
        <x:v>S1</x:v>
      </x:c>
      <x:c r="G5503" s="59" t="n">
        <x:v>560</x:v>
      </x:c>
      <x:c r="H5503" s="59" t="n">
        <x:v>580</x:v>
      </x:c>
      <x:c r="I5503" s="59" t="n">
        <x:v>10</x:v>
      </x:c>
      <x:c r="J5503" s="60" t="n">
        <x:f>'参数'!$C$6</x:f>
        <x:v>1440</x:v>
      </x:c>
      <x:c r="K5503" s="60" t="n">
        <x:f>'参数'!$D$6</x:f>
        <x:v>360</x:v>
      </x:c>
      <x:c r="L5503" s="60" t="n">
        <x:f>H5503+I5503+J5503</x:f>
        <x:v>2030</x:v>
      </x:c>
      <x:c r="M5503" s="60" t="n">
        <x:f>L5503+K5503</x:f>
        <x:v>2390</x:v>
      </x:c>
      <x:c r="N5503" s="60" t="n">
        <x:f>'参数'!$B$10</x:f>
        <x:v>1</x:v>
      </x:c>
      <x:c r="O5503" s="60" t="n">
        <x:f>N5503*'参数'!$B$11</x:f>
        <x:v>2</x:v>
      </x:c>
      <x:c r="P5503" s="60" t="n">
        <x:f>N5503*'参数'!$B$12</x:f>
        <x:v>1</x:v>
      </x:c>
      <x:c r="Q5503" t="str">
        <x:f>C5503&amp;"d"</x:f>
        <x:v>C47d</x:v>
      </x:c>
      <x:c r="R5503" t="str">
        <x:f>C5503&amp;"p"</x:f>
        <x:v>C47p</x:v>
      </x:c>
      <x:c r="S5503" t="str">
        <x:f>IF(AND(L5503&gt;=H5503+I5503+J5503,M5503&gt;L5503,F5503&lt;&gt;""),"PASS","FAIL")</x:f>
        <x:v>PASS</x:v>
      </x:c>
      <x:c r="T5503" t="n">
        <x:v>3</x:v>
      </x:c>
      <x:c r="U5503" t="str">
        <x:v>pickup_after_delivery_completion_plus_usage_lag</x:v>
      </x:c>
    </x:row>
    <x:row r="5504">
      <x:c r="A5504" t="str">
        <x:v>Set2_100-10-1</x:v>
      </x:c>
      <x:c r="B5504" t="str">
        <x:v>next_day</x:v>
      </x:c>
      <x:c r="C5504" t="str">
        <x:v>C48</x:v>
      </x:c>
      <x:c r="D5504" s="59" t="n">
        <x:v>9</x:v>
      </x:c>
      <x:c r="E5504" s="59" t="n">
        <x:v>6</x:v>
      </x:c>
      <x:c r="F5504" s="59" t="str">
        <x:v>S5</x:v>
      </x:c>
      <x:c r="G5504" s="59" t="n">
        <x:v>518</x:v>
      </x:c>
      <x:c r="H5504" s="59" t="n">
        <x:v>548</x:v>
      </x:c>
      <x:c r="I5504" s="59" t="n">
        <x:v>10</x:v>
      </x:c>
      <x:c r="J5504" s="60" t="n">
        <x:f>'参数'!$C$6</x:f>
        <x:v>1440</x:v>
      </x:c>
      <x:c r="K5504" s="60" t="n">
        <x:f>'参数'!$D$6</x:f>
        <x:v>360</x:v>
      </x:c>
      <x:c r="L5504" s="60" t="n">
        <x:f>H5504+I5504+J5504</x:f>
        <x:v>1998</x:v>
      </x:c>
      <x:c r="M5504" s="60" t="n">
        <x:f>L5504+K5504</x:f>
        <x:v>2358</x:v>
      </x:c>
      <x:c r="N5504" s="60" t="n">
        <x:f>'参数'!$B$10</x:f>
        <x:v>1</x:v>
      </x:c>
      <x:c r="O5504" s="60" t="n">
        <x:f>N5504*'参数'!$B$11</x:f>
        <x:v>2</x:v>
      </x:c>
      <x:c r="P5504" s="60" t="n">
        <x:f>N5504*'参数'!$B$12</x:f>
        <x:v>1</x:v>
      </x:c>
      <x:c r="Q5504" t="str">
        <x:f>C5504&amp;"d"</x:f>
        <x:v>C48d</x:v>
      </x:c>
      <x:c r="R5504" t="str">
        <x:f>C5504&amp;"p"</x:f>
        <x:v>C48p</x:v>
      </x:c>
      <x:c r="S5504" t="str">
        <x:f>IF(AND(L5504&gt;=H5504+I5504+J5504,M5504&gt;L5504,F5504&lt;&gt;""),"PASS","FAIL")</x:f>
        <x:v>PASS</x:v>
      </x:c>
      <x:c r="T5504" t="n">
        <x:v>9</x:v>
      </x:c>
      <x:c r="U5504" t="str">
        <x:v>pickup_after_delivery_completion_plus_usage_lag</x:v>
      </x:c>
    </x:row>
    <x:row r="5505">
      <x:c r="A5505" t="str">
        <x:v>Set2_100-10-1</x:v>
      </x:c>
      <x:c r="B5505" t="str">
        <x:v>next_day</x:v>
      </x:c>
      <x:c r="C5505" t="str">
        <x:v>C49</x:v>
      </x:c>
      <x:c r="D5505" s="59" t="n">
        <x:v>3</x:v>
      </x:c>
      <x:c r="E5505" s="59" t="n">
        <x:v>28</x:v>
      </x:c>
      <x:c r="F5505" s="59" t="str">
        <x:v>S8</x:v>
      </x:c>
      <x:c r="G5505" s="59" t="n">
        <x:v>149</x:v>
      </x:c>
      <x:c r="H5505" s="59" t="n">
        <x:v>175</x:v>
      </x:c>
      <x:c r="I5505" s="59" t="n">
        <x:v>10</x:v>
      </x:c>
      <x:c r="J5505" s="60" t="n">
        <x:f>'参数'!$C$6</x:f>
        <x:v>1440</x:v>
      </x:c>
      <x:c r="K5505" s="60" t="n">
        <x:f>'参数'!$D$6</x:f>
        <x:v>360</x:v>
      </x:c>
      <x:c r="L5505" s="60" t="n">
        <x:f>H5505+I5505+J5505</x:f>
        <x:v>1625</x:v>
      </x:c>
      <x:c r="M5505" s="60" t="n">
        <x:f>L5505+K5505</x:f>
        <x:v>1985</x:v>
      </x:c>
      <x:c r="N5505" s="60" t="n">
        <x:f>'参数'!$B$10</x:f>
        <x:v>1</x:v>
      </x:c>
      <x:c r="O5505" s="60" t="n">
        <x:f>N5505*'参数'!$B$11</x:f>
        <x:v>2</x:v>
      </x:c>
      <x:c r="P5505" s="60" t="n">
        <x:f>N5505*'参数'!$B$12</x:f>
        <x:v>1</x:v>
      </x:c>
      <x:c r="Q5505" t="str">
        <x:f>C5505&amp;"d"</x:f>
        <x:v>C49d</x:v>
      </x:c>
      <x:c r="R5505" t="str">
        <x:f>C5505&amp;"p"</x:f>
        <x:v>C49p</x:v>
      </x:c>
      <x:c r="S5505" t="str">
        <x:f>IF(AND(L5505&gt;=H5505+I5505+J5505,M5505&gt;L5505,F5505&lt;&gt;""),"PASS","FAIL")</x:f>
        <x:v>PASS</x:v>
      </x:c>
      <x:c r="T5505" t="n">
        <x:v>0</x:v>
      </x:c>
      <x:c r="U5505" t="str">
        <x:v>pickup_after_delivery_completion_plus_usage_lag</x:v>
      </x:c>
    </x:row>
    <x:row r="5506">
      <x:c r="A5506" t="str">
        <x:v>Set2_100-10-1</x:v>
      </x:c>
      <x:c r="B5506" t="str">
        <x:v>next_day</x:v>
      </x:c>
      <x:c r="C5506" t="str">
        <x:v>C50</x:v>
      </x:c>
      <x:c r="D5506" s="59" t="n">
        <x:v>5</x:v>
      </x:c>
      <x:c r="E5506" s="59" t="n">
        <x:v>50</x:v>
      </x:c>
      <x:c r="F5506" s="59" t="str">
        <x:v>S6</x:v>
      </x:c>
      <x:c r="G5506" s="59" t="n">
        <x:v>529</x:v>
      </x:c>
      <x:c r="H5506" s="59" t="n">
        <x:v>555</x:v>
      </x:c>
      <x:c r="I5506" s="59" t="n">
        <x:v>10</x:v>
      </x:c>
      <x:c r="J5506" s="60" t="n">
        <x:f>'参数'!$C$6</x:f>
        <x:v>1440</x:v>
      </x:c>
      <x:c r="K5506" s="60" t="n">
        <x:f>'参数'!$D$6</x:f>
        <x:v>360</x:v>
      </x:c>
      <x:c r="L5506" s="60" t="n">
        <x:f>H5506+I5506+J5506</x:f>
        <x:v>2005</x:v>
      </x:c>
      <x:c r="M5506" s="60" t="n">
        <x:f>L5506+K5506</x:f>
        <x:v>2365</x:v>
      </x:c>
      <x:c r="N5506" s="60" t="n">
        <x:f>'参数'!$B$10</x:f>
        <x:v>1</x:v>
      </x:c>
      <x:c r="O5506" s="60" t="n">
        <x:f>N5506*'参数'!$B$11</x:f>
        <x:v>2</x:v>
      </x:c>
      <x:c r="P5506" s="60" t="n">
        <x:f>N5506*'参数'!$B$12</x:f>
        <x:v>1</x:v>
      </x:c>
      <x:c r="Q5506" t="str">
        <x:f>C5506&amp;"d"</x:f>
        <x:v>C50d</x:v>
      </x:c>
      <x:c r="R5506" t="str">
        <x:f>C5506&amp;"p"</x:f>
        <x:v>C50p</x:v>
      </x:c>
      <x:c r="S5506" t="str">
        <x:f>IF(AND(L5506&gt;=H5506+I5506+J5506,M5506&gt;L5506,F5506&lt;&gt;""),"PASS","FAIL")</x:f>
        <x:v>PASS</x:v>
      </x:c>
      <x:c r="T5506" t="n">
        <x:v>16</x:v>
      </x:c>
      <x:c r="U5506" t="str">
        <x:v>pickup_after_delivery_completion_plus_usage_lag</x:v>
      </x:c>
    </x:row>
    <x:row r="5507">
      <x:c r="A5507" t="str">
        <x:v>Set2_100-10-1</x:v>
      </x:c>
      <x:c r="B5507" t="str">
        <x:v>next_day</x:v>
      </x:c>
      <x:c r="C5507" t="str">
        <x:v>C51</x:v>
      </x:c>
      <x:c r="D5507" s="59" t="n">
        <x:v>5</x:v>
      </x:c>
      <x:c r="E5507" s="59" t="n">
        <x:v>28</x:v>
      </x:c>
      <x:c r="F5507" s="59" t="str">
        <x:v>S8</x:v>
      </x:c>
      <x:c r="G5507" s="59" t="n">
        <x:v>166</x:v>
      </x:c>
      <x:c r="H5507" s="59" t="n">
        <x:v>202</x:v>
      </x:c>
      <x:c r="I5507" s="59" t="n">
        <x:v>10</x:v>
      </x:c>
      <x:c r="J5507" s="60" t="n">
        <x:f>'参数'!$C$6</x:f>
        <x:v>1440</x:v>
      </x:c>
      <x:c r="K5507" s="60" t="n">
        <x:f>'参数'!$D$6</x:f>
        <x:v>360</x:v>
      </x:c>
      <x:c r="L5507" s="60" t="n">
        <x:f>H5507+I5507+J5507</x:f>
        <x:v>1652</x:v>
      </x:c>
      <x:c r="M5507" s="60" t="n">
        <x:f>L5507+K5507</x:f>
        <x:v>2012</x:v>
      </x:c>
      <x:c r="N5507" s="60" t="n">
        <x:f>'参数'!$B$10</x:f>
        <x:v>1</x:v>
      </x:c>
      <x:c r="O5507" s="60" t="n">
        <x:f>N5507*'参数'!$B$11</x:f>
        <x:v>2</x:v>
      </x:c>
      <x:c r="P5507" s="60" t="n">
        <x:f>N5507*'参数'!$B$12</x:f>
        <x:v>1</x:v>
      </x:c>
      <x:c r="Q5507" t="str">
        <x:f>C5507&amp;"d"</x:f>
        <x:v>C51d</x:v>
      </x:c>
      <x:c r="R5507" t="str">
        <x:f>C5507&amp;"p"</x:f>
        <x:v>C51p</x:v>
      </x:c>
      <x:c r="S5507" t="str">
        <x:f>IF(AND(L5507&gt;=H5507+I5507+J5507,M5507&gt;L5507,F5507&lt;&gt;""),"PASS","FAIL")</x:f>
        <x:v>PASS</x:v>
      </x:c>
      <x:c r="T5507" t="n">
        <x:v>9</x:v>
      </x:c>
      <x:c r="U5507" t="str">
        <x:v>pickup_after_delivery_completion_plus_usage_lag</x:v>
      </x:c>
    </x:row>
    <x:row r="5508">
      <x:c r="A5508" t="str">
        <x:v>Set2_100-10-1</x:v>
      </x:c>
      <x:c r="B5508" t="str">
        <x:v>next_day</x:v>
      </x:c>
      <x:c r="C5508" t="str">
        <x:v>C52</x:v>
      </x:c>
      <x:c r="D5508" s="59" t="n">
        <x:v>40</x:v>
      </x:c>
      <x:c r="E5508" s="59" t="n">
        <x:v>5</x:v>
      </x:c>
      <x:c r="F5508" s="59" t="str">
        <x:v>S2</x:v>
      </x:c>
      <x:c r="G5508" s="59" t="n">
        <x:v>102</x:v>
      </x:c>
      <x:c r="H5508" s="59" t="n">
        <x:v>120</x:v>
      </x:c>
      <x:c r="I5508" s="59" t="n">
        <x:v>10</x:v>
      </x:c>
      <x:c r="J5508" s="60" t="n">
        <x:f>'参数'!$C$6</x:f>
        <x:v>1440</x:v>
      </x:c>
      <x:c r="K5508" s="60" t="n">
        <x:f>'参数'!$D$6</x:f>
        <x:v>360</x:v>
      </x:c>
      <x:c r="L5508" s="60" t="n">
        <x:f>H5508+I5508+J5508</x:f>
        <x:v>1570</x:v>
      </x:c>
      <x:c r="M5508" s="60" t="n">
        <x:f>L5508+K5508</x:f>
        <x:v>1930</x:v>
      </x:c>
      <x:c r="N5508" s="60" t="n">
        <x:f>'参数'!$B$10</x:f>
        <x:v>1</x:v>
      </x:c>
      <x:c r="O5508" s="60" t="n">
        <x:f>N5508*'参数'!$B$11</x:f>
        <x:v>2</x:v>
      </x:c>
      <x:c r="P5508" s="60" t="n">
        <x:f>N5508*'参数'!$B$12</x:f>
        <x:v>1</x:v>
      </x:c>
      <x:c r="Q5508" t="str">
        <x:f>C5508&amp;"d"</x:f>
        <x:v>C52d</x:v>
      </x:c>
      <x:c r="R5508" t="str">
        <x:f>C5508&amp;"p"</x:f>
        <x:v>C52p</x:v>
      </x:c>
      <x:c r="S5508" t="str">
        <x:f>IF(AND(L5508&gt;=H5508+I5508+J5508,M5508&gt;L5508,F5508&lt;&gt;""),"PASS","FAIL")</x:f>
        <x:v>PASS</x:v>
      </x:c>
      <x:c r="T5508" t="n">
        <x:v>5</x:v>
      </x:c>
      <x:c r="U5508" t="str">
        <x:v>pickup_after_delivery_completion_plus_usage_lag</x:v>
      </x:c>
    </x:row>
    <x:row r="5509">
      <x:c r="A5509" t="str">
        <x:v>Set2_100-10-1</x:v>
      </x:c>
      <x:c r="B5509" t="str">
        <x:v>next_day</x:v>
      </x:c>
      <x:c r="C5509" t="str">
        <x:v>C53</x:v>
      </x:c>
      <x:c r="D5509" s="59" t="n">
        <x:v>16</x:v>
      </x:c>
      <x:c r="E5509" s="59" t="n">
        <x:v>28</x:v>
      </x:c>
      <x:c r="F5509" s="59" t="str">
        <x:v>S4</x:v>
      </x:c>
      <x:c r="G5509" s="59" t="n">
        <x:v>382</x:v>
      </x:c>
      <x:c r="H5509" s="59" t="n">
        <x:v>406</x:v>
      </x:c>
      <x:c r="I5509" s="59" t="n">
        <x:v>10</x:v>
      </x:c>
      <x:c r="J5509" s="60" t="n">
        <x:f>'参数'!$C$6</x:f>
        <x:v>1440</x:v>
      </x:c>
      <x:c r="K5509" s="60" t="n">
        <x:f>'参数'!$D$6</x:f>
        <x:v>360</x:v>
      </x:c>
      <x:c r="L5509" s="60" t="n">
        <x:f>H5509+I5509+J5509</x:f>
        <x:v>1856</x:v>
      </x:c>
      <x:c r="M5509" s="60" t="n">
        <x:f>L5509+K5509</x:f>
        <x:v>2216</x:v>
      </x:c>
      <x:c r="N5509" s="60" t="n">
        <x:f>'参数'!$B$10</x:f>
        <x:v>1</x:v>
      </x:c>
      <x:c r="O5509" s="60" t="n">
        <x:f>N5509*'参数'!$B$11</x:f>
        <x:v>2</x:v>
      </x:c>
      <x:c r="P5509" s="60" t="n">
        <x:f>N5509*'参数'!$B$12</x:f>
        <x:v>1</x:v>
      </x:c>
      <x:c r="Q5509" t="str">
        <x:f>C5509&amp;"d"</x:f>
        <x:v>C53d</x:v>
      </x:c>
      <x:c r="R5509" t="str">
        <x:f>C5509&amp;"p"</x:f>
        <x:v>C53p</x:v>
      </x:c>
      <x:c r="S5509" t="str">
        <x:f>IF(AND(L5509&gt;=H5509+I5509+J5509,M5509&gt;L5509,F5509&lt;&gt;""),"PASS","FAIL")</x:f>
        <x:v>PASS</x:v>
      </x:c>
      <x:c r="T5509" t="n">
        <x:v>7</x:v>
      </x:c>
      <x:c r="U5509" t="str">
        <x:v>pickup_after_delivery_completion_plus_usage_lag</x:v>
      </x:c>
    </x:row>
    <x:row r="5510">
      <x:c r="A5510" t="str">
        <x:v>Set2_100-10-1</x:v>
      </x:c>
      <x:c r="B5510" t="str">
        <x:v>next_day</x:v>
      </x:c>
      <x:c r="C5510" t="str">
        <x:v>C54</x:v>
      </x:c>
      <x:c r="D5510" s="59" t="n">
        <x:v>46</x:v>
      </x:c>
      <x:c r="E5510" s="59" t="n">
        <x:v>41</x:v>
      </x:c>
      <x:c r="F5510" s="59" t="str">
        <x:v>S9</x:v>
      </x:c>
      <x:c r="G5510" s="59" t="n">
        <x:v>607</x:v>
      </x:c>
      <x:c r="H5510" s="59" t="n">
        <x:v>639</x:v>
      </x:c>
      <x:c r="I5510" s="59" t="n">
        <x:v>10</x:v>
      </x:c>
      <x:c r="J5510" s="60" t="n">
        <x:f>'参数'!$C$6</x:f>
        <x:v>1440</x:v>
      </x:c>
      <x:c r="K5510" s="60" t="n">
        <x:f>'参数'!$D$6</x:f>
        <x:v>360</x:v>
      </x:c>
      <x:c r="L5510" s="60" t="n">
        <x:f>H5510+I5510+J5510</x:f>
        <x:v>2089</x:v>
      </x:c>
      <x:c r="M5510" s="60" t="n">
        <x:f>L5510+K5510</x:f>
        <x:v>2449</x:v>
      </x:c>
      <x:c r="N5510" s="60" t="n">
        <x:f>'参数'!$B$10</x:f>
        <x:v>1</x:v>
      </x:c>
      <x:c r="O5510" s="60" t="n">
        <x:f>N5510*'参数'!$B$11</x:f>
        <x:v>2</x:v>
      </x:c>
      <x:c r="P5510" s="60" t="n">
        <x:f>N5510*'参数'!$B$12</x:f>
        <x:v>1</x:v>
      </x:c>
      <x:c r="Q5510" t="str">
        <x:f>C5510&amp;"d"</x:f>
        <x:v>C54d</x:v>
      </x:c>
      <x:c r="R5510" t="str">
        <x:f>C5510&amp;"p"</x:f>
        <x:v>C54p</x:v>
      </x:c>
      <x:c r="S5510" t="str">
        <x:f>IF(AND(L5510&gt;=H5510+I5510+J5510,M5510&gt;L5510,F5510&lt;&gt;""),"PASS","FAIL")</x:f>
        <x:v>PASS</x:v>
      </x:c>
      <x:c r="T5510" t="n">
        <x:v>15</x:v>
      </x:c>
      <x:c r="U5510" t="str">
        <x:v>pickup_after_delivery_completion_plus_usage_lag</x:v>
      </x:c>
    </x:row>
    <x:row r="5511">
      <x:c r="A5511" t="str">
        <x:v>Set2_100-10-1</x:v>
      </x:c>
      <x:c r="B5511" t="str">
        <x:v>next_day</x:v>
      </x:c>
      <x:c r="C5511" t="str">
        <x:v>C55</x:v>
      </x:c>
      <x:c r="D5511" s="59" t="n">
        <x:v>36</x:v>
      </x:c>
      <x:c r="E5511" s="59" t="n">
        <x:v>46</x:v>
      </x:c>
      <x:c r="F5511" s="59" t="str">
        <x:v>S9</x:v>
      </x:c>
      <x:c r="G5511" s="59" t="n">
        <x:v>298</x:v>
      </x:c>
      <x:c r="H5511" s="59" t="n">
        <x:v>322</x:v>
      </x:c>
      <x:c r="I5511" s="59" t="n">
        <x:v>10</x:v>
      </x:c>
      <x:c r="J5511" s="60" t="n">
        <x:f>'参数'!$C$6</x:f>
        <x:v>1440</x:v>
      </x:c>
      <x:c r="K5511" s="60" t="n">
        <x:f>'参数'!$D$6</x:f>
        <x:v>360</x:v>
      </x:c>
      <x:c r="L5511" s="60" t="n">
        <x:f>H5511+I5511+J5511</x:f>
        <x:v>1772</x:v>
      </x:c>
      <x:c r="M5511" s="60" t="n">
        <x:f>L5511+K5511</x:f>
        <x:v>2132</x:v>
      </x:c>
      <x:c r="N5511" s="60" t="n">
        <x:f>'参数'!$B$10</x:f>
        <x:v>1</x:v>
      </x:c>
      <x:c r="O5511" s="60" t="n">
        <x:f>N5511*'参数'!$B$11</x:f>
        <x:v>2</x:v>
      </x:c>
      <x:c r="P5511" s="60" t="n">
        <x:f>N5511*'参数'!$B$12</x:f>
        <x:v>1</x:v>
      </x:c>
      <x:c r="Q5511" t="str">
        <x:f>C5511&amp;"d"</x:f>
        <x:v>C55d</x:v>
      </x:c>
      <x:c r="R5511" t="str">
        <x:f>C5511&amp;"p"</x:f>
        <x:v>C55p</x:v>
      </x:c>
      <x:c r="S5511" t="str">
        <x:f>IF(AND(L5511&gt;=H5511+I5511+J5511,M5511&gt;L5511,F5511&lt;&gt;""),"PASS","FAIL")</x:f>
        <x:v>PASS</x:v>
      </x:c>
      <x:c r="T5511" t="n">
        <x:v>1</x:v>
      </x:c>
      <x:c r="U5511" t="str">
        <x:v>pickup_after_delivery_completion_plus_usage_lag</x:v>
      </x:c>
    </x:row>
    <x:row r="5512">
      <x:c r="A5512" t="str">
        <x:v>Set2_100-10-1</x:v>
      </x:c>
      <x:c r="B5512" t="str">
        <x:v>next_day</x:v>
      </x:c>
      <x:c r="C5512" t="str">
        <x:v>C56</x:v>
      </x:c>
      <x:c r="D5512" s="59" t="n">
        <x:v>50</x:v>
      </x:c>
      <x:c r="E5512" s="59" t="n">
        <x:v>47</x:v>
      </x:c>
      <x:c r="F5512" s="59" t="str">
        <x:v>S9</x:v>
      </x:c>
      <x:c r="G5512" s="59" t="n">
        <x:v>74</x:v>
      </x:c>
      <x:c r="H5512" s="59" t="n">
        <x:v>110</x:v>
      </x:c>
      <x:c r="I5512" s="59" t="n">
        <x:v>10</x:v>
      </x:c>
      <x:c r="J5512" s="60" t="n">
        <x:f>'参数'!$C$6</x:f>
        <x:v>1440</x:v>
      </x:c>
      <x:c r="K5512" s="60" t="n">
        <x:f>'参数'!$D$6</x:f>
        <x:v>360</x:v>
      </x:c>
      <x:c r="L5512" s="60" t="n">
        <x:f>H5512+I5512+J5512</x:f>
        <x:v>1560</x:v>
      </x:c>
      <x:c r="M5512" s="60" t="n">
        <x:f>L5512+K5512</x:f>
        <x:v>1920</x:v>
      </x:c>
      <x:c r="N5512" s="60" t="n">
        <x:f>'参数'!$B$10</x:f>
        <x:v>1</x:v>
      </x:c>
      <x:c r="O5512" s="60" t="n">
        <x:f>N5512*'参数'!$B$11</x:f>
        <x:v>2</x:v>
      </x:c>
      <x:c r="P5512" s="60" t="n">
        <x:f>N5512*'参数'!$B$12</x:f>
        <x:v>1</x:v>
      </x:c>
      <x:c r="Q5512" t="str">
        <x:f>C5512&amp;"d"</x:f>
        <x:v>C56d</x:v>
      </x:c>
      <x:c r="R5512" t="str">
        <x:f>C5512&amp;"p"</x:f>
        <x:v>C56p</x:v>
      </x:c>
      <x:c r="S5512" t="str">
        <x:f>IF(AND(L5512&gt;=H5512+I5512+J5512,M5512&gt;L5512,F5512&lt;&gt;""),"PASS","FAIL")</x:f>
        <x:v>PASS</x:v>
      </x:c>
      <x:c r="T5512" t="n">
        <x:v>6</x:v>
      </x:c>
      <x:c r="U5512" t="str">
        <x:v>pickup_after_delivery_completion_plus_usage_lag</x:v>
      </x:c>
    </x:row>
    <x:row r="5513">
      <x:c r="A5513" t="str">
        <x:v>Set2_100-10-1</x:v>
      </x:c>
      <x:c r="B5513" t="str">
        <x:v>next_day</x:v>
      </x:c>
      <x:c r="C5513" t="str">
        <x:v>C57</x:v>
      </x:c>
      <x:c r="D5513" s="59" t="n">
        <x:v>29</x:v>
      </x:c>
      <x:c r="E5513" s="59" t="n">
        <x:v>41</x:v>
      </x:c>
      <x:c r="F5513" s="59" t="str">
        <x:v>S1</x:v>
      </x:c>
      <x:c r="G5513" s="59" t="n">
        <x:v>196</x:v>
      </x:c>
      <x:c r="H5513" s="59" t="n">
        <x:v>214</x:v>
      </x:c>
      <x:c r="I5513" s="59" t="n">
        <x:v>10</x:v>
      </x:c>
      <x:c r="J5513" s="60" t="n">
        <x:f>'参数'!$C$6</x:f>
        <x:v>1440</x:v>
      </x:c>
      <x:c r="K5513" s="60" t="n">
        <x:f>'参数'!$D$6</x:f>
        <x:v>360</x:v>
      </x:c>
      <x:c r="L5513" s="60" t="n">
        <x:f>H5513+I5513+J5513</x:f>
        <x:v>1664</x:v>
      </x:c>
      <x:c r="M5513" s="60" t="n">
        <x:f>L5513+K5513</x:f>
        <x:v>2024</x:v>
      </x:c>
      <x:c r="N5513" s="60" t="n">
        <x:f>'参数'!$B$10</x:f>
        <x:v>1</x:v>
      </x:c>
      <x:c r="O5513" s="60" t="n">
        <x:f>N5513*'参数'!$B$11</x:f>
        <x:v>2</x:v>
      </x:c>
      <x:c r="P5513" s="60" t="n">
        <x:f>N5513*'参数'!$B$12</x:f>
        <x:v>1</x:v>
      </x:c>
      <x:c r="Q5513" t="str">
        <x:f>C5513&amp;"d"</x:f>
        <x:v>C57d</x:v>
      </x:c>
      <x:c r="R5513" t="str">
        <x:f>C5513&amp;"p"</x:f>
        <x:v>C57p</x:v>
      </x:c>
      <x:c r="S5513" t="str">
        <x:f>IF(AND(L5513&gt;=H5513+I5513+J5513,M5513&gt;L5513,F5513&lt;&gt;""),"PASS","FAIL")</x:f>
        <x:v>PASS</x:v>
      </x:c>
      <x:c r="T5513" t="n">
        <x:v>4</x:v>
      </x:c>
      <x:c r="U5513" t="str">
        <x:v>pickup_after_delivery_completion_plus_usage_lag</x:v>
      </x:c>
    </x:row>
    <x:row r="5514">
      <x:c r="A5514" t="str">
        <x:v>Set2_100-10-1</x:v>
      </x:c>
      <x:c r="B5514" t="str">
        <x:v>next_day</x:v>
      </x:c>
      <x:c r="C5514" t="str">
        <x:v>C58</x:v>
      </x:c>
      <x:c r="D5514" s="59" t="n">
        <x:v>31</x:v>
      </x:c>
      <x:c r="E5514" s="59" t="n">
        <x:v>2</x:v>
      </x:c>
      <x:c r="F5514" s="59" t="str">
        <x:v>S2</x:v>
      </x:c>
      <x:c r="G5514" s="59" t="n">
        <x:v>84</x:v>
      </x:c>
      <x:c r="H5514" s="59" t="n">
        <x:v>116</x:v>
      </x:c>
      <x:c r="I5514" s="59" t="n">
        <x:v>10</x:v>
      </x:c>
      <x:c r="J5514" s="60" t="n">
        <x:f>'参数'!$C$6</x:f>
        <x:v>1440</x:v>
      </x:c>
      <x:c r="K5514" s="60" t="n">
        <x:f>'参数'!$D$6</x:f>
        <x:v>360</x:v>
      </x:c>
      <x:c r="L5514" s="60" t="n">
        <x:f>H5514+I5514+J5514</x:f>
        <x:v>1566</x:v>
      </x:c>
      <x:c r="M5514" s="60" t="n">
        <x:f>L5514+K5514</x:f>
        <x:v>1926</x:v>
      </x:c>
      <x:c r="N5514" s="60" t="n">
        <x:f>'参数'!$B$10</x:f>
        <x:v>1</x:v>
      </x:c>
      <x:c r="O5514" s="60" t="n">
        <x:f>N5514*'参数'!$B$11</x:f>
        <x:v>2</x:v>
      </x:c>
      <x:c r="P5514" s="60" t="n">
        <x:f>N5514*'参数'!$B$12</x:f>
        <x:v>1</x:v>
      </x:c>
      <x:c r="Q5514" t="str">
        <x:f>C5514&amp;"d"</x:f>
        <x:v>C58d</x:v>
      </x:c>
      <x:c r="R5514" t="str">
        <x:f>C5514&amp;"p"</x:f>
        <x:v>C58p</x:v>
      </x:c>
      <x:c r="S5514" t="str">
        <x:f>IF(AND(L5514&gt;=H5514+I5514+J5514,M5514&gt;L5514,F5514&lt;&gt;""),"PASS","FAIL")</x:f>
        <x:v>PASS</x:v>
      </x:c>
      <x:c r="T5514" t="n">
        <x:v>7</x:v>
      </x:c>
      <x:c r="U5514" t="str">
        <x:v>pickup_after_delivery_completion_plus_usage_lag</x:v>
      </x:c>
    </x:row>
    <x:row r="5515">
      <x:c r="A5515" t="str">
        <x:v>Set2_100-10-1</x:v>
      </x:c>
      <x:c r="B5515" t="str">
        <x:v>next_day</x:v>
      </x:c>
      <x:c r="C5515" t="str">
        <x:v>C59</x:v>
      </x:c>
      <x:c r="D5515" s="59" t="n">
        <x:v>30</x:v>
      </x:c>
      <x:c r="E5515" s="59" t="n">
        <x:v>11</x:v>
      </x:c>
      <x:c r="F5515" s="59" t="str">
        <x:v>S5</x:v>
      </x:c>
      <x:c r="G5515" s="59" t="n">
        <x:v>128</x:v>
      </x:c>
      <x:c r="H5515" s="59" t="n">
        <x:v>154</x:v>
      </x:c>
      <x:c r="I5515" s="59" t="n">
        <x:v>10</x:v>
      </x:c>
      <x:c r="J5515" s="60" t="n">
        <x:f>'参数'!$C$6</x:f>
        <x:v>1440</x:v>
      </x:c>
      <x:c r="K5515" s="60" t="n">
        <x:f>'参数'!$D$6</x:f>
        <x:v>360</x:v>
      </x:c>
      <x:c r="L5515" s="60" t="n">
        <x:f>H5515+I5515+J5515</x:f>
        <x:v>1604</x:v>
      </x:c>
      <x:c r="M5515" s="60" t="n">
        <x:f>L5515+K5515</x:f>
        <x:v>1964</x:v>
      </x:c>
      <x:c r="N5515" s="60" t="n">
        <x:f>'参数'!$B$10</x:f>
        <x:v>1</x:v>
      </x:c>
      <x:c r="O5515" s="60" t="n">
        <x:f>N5515*'参数'!$B$11</x:f>
        <x:v>2</x:v>
      </x:c>
      <x:c r="P5515" s="60" t="n">
        <x:f>N5515*'参数'!$B$12</x:f>
        <x:v>1</x:v>
      </x:c>
      <x:c r="Q5515" t="str">
        <x:f>C5515&amp;"d"</x:f>
        <x:v>C59d</x:v>
      </x:c>
      <x:c r="R5515" t="str">
        <x:f>C5515&amp;"p"</x:f>
        <x:v>C59p</x:v>
      </x:c>
      <x:c r="S5515" t="str">
        <x:f>IF(AND(L5515&gt;=H5515+I5515+J5515,M5515&gt;L5515,F5515&lt;&gt;""),"PASS","FAIL")</x:f>
        <x:v>PASS</x:v>
      </x:c>
      <x:c r="T5515" t="n">
        <x:v>9</x:v>
      </x:c>
      <x:c r="U5515" t="str">
        <x:v>pickup_after_delivery_completion_plus_usage_lag</x:v>
      </x:c>
    </x:row>
    <x:row r="5516">
      <x:c r="A5516" t="str">
        <x:v>Set2_100-10-1</x:v>
      </x:c>
      <x:c r="B5516" t="str">
        <x:v>next_day</x:v>
      </x:c>
      <x:c r="C5516" t="str">
        <x:v>C60</x:v>
      </x:c>
      <x:c r="D5516" s="59" t="n">
        <x:v>44</x:v>
      </x:c>
      <x:c r="E5516" s="59" t="n">
        <x:v>17</x:v>
      </x:c>
      <x:c r="F5516" s="59" t="str">
        <x:v>S2</x:v>
      </x:c>
      <x:c r="G5516" s="59" t="n">
        <x:v>229</x:v>
      </x:c>
      <x:c r="H5516" s="59" t="n">
        <x:v>243</x:v>
      </x:c>
      <x:c r="I5516" s="59" t="n">
        <x:v>10</x:v>
      </x:c>
      <x:c r="J5516" s="60" t="n">
        <x:f>'参数'!$C$6</x:f>
        <x:v>1440</x:v>
      </x:c>
      <x:c r="K5516" s="60" t="n">
        <x:f>'参数'!$D$6</x:f>
        <x:v>360</x:v>
      </x:c>
      <x:c r="L5516" s="60" t="n">
        <x:f>H5516+I5516+J5516</x:f>
        <x:v>1693</x:v>
      </x:c>
      <x:c r="M5516" s="60" t="n">
        <x:f>L5516+K5516</x:f>
        <x:v>2053</x:v>
      </x:c>
      <x:c r="N5516" s="60" t="n">
        <x:f>'参数'!$B$10</x:f>
        <x:v>1</x:v>
      </x:c>
      <x:c r="O5516" s="60" t="n">
        <x:f>N5516*'参数'!$B$11</x:f>
        <x:v>2</x:v>
      </x:c>
      <x:c r="P5516" s="60" t="n">
        <x:f>N5516*'参数'!$B$12</x:f>
        <x:v>1</x:v>
      </x:c>
      <x:c r="Q5516" t="str">
        <x:f>C5516&amp;"d"</x:f>
        <x:v>C60d</x:v>
      </x:c>
      <x:c r="R5516" t="str">
        <x:f>C5516&amp;"p"</x:f>
        <x:v>C60p</x:v>
      </x:c>
      <x:c r="S5516" t="str">
        <x:f>IF(AND(L5516&gt;=H5516+I5516+J5516,M5516&gt;L5516,F5516&lt;&gt;""),"PASS","FAIL")</x:f>
        <x:v>PASS</x:v>
      </x:c>
      <x:c r="T5516" t="n">
        <x:v>5</x:v>
      </x:c>
      <x:c r="U5516" t="str">
        <x:v>pickup_after_delivery_completion_plus_usage_lag</x:v>
      </x:c>
    </x:row>
    <x:row r="5517">
      <x:c r="A5517" t="str">
        <x:v>Set2_100-10-1</x:v>
      </x:c>
      <x:c r="B5517" t="str">
        <x:v>next_day</x:v>
      </x:c>
      <x:c r="C5517" t="str">
        <x:v>C61</x:v>
      </x:c>
      <x:c r="D5517" s="59" t="n">
        <x:v>1</x:v>
      </x:c>
      <x:c r="E5517" s="59" t="n">
        <x:v>3</x:v>
      </x:c>
      <x:c r="F5517" s="59" t="str">
        <x:v>S0</x:v>
      </x:c>
      <x:c r="G5517" s="59" t="n">
        <x:v>555</x:v>
      </x:c>
      <x:c r="H5517" s="59" t="n">
        <x:v>573</x:v>
      </x:c>
      <x:c r="I5517" s="59" t="n">
        <x:v>10</x:v>
      </x:c>
      <x:c r="J5517" s="60" t="n">
        <x:f>'参数'!$C$6</x:f>
        <x:v>1440</x:v>
      </x:c>
      <x:c r="K5517" s="60" t="n">
        <x:f>'参数'!$D$6</x:f>
        <x:v>360</x:v>
      </x:c>
      <x:c r="L5517" s="60" t="n">
        <x:f>H5517+I5517+J5517</x:f>
        <x:v>2023</x:v>
      </x:c>
      <x:c r="M5517" s="60" t="n">
        <x:f>L5517+K5517</x:f>
        <x:v>2383</x:v>
      </x:c>
      <x:c r="N5517" s="60" t="n">
        <x:f>'参数'!$B$10</x:f>
        <x:v>1</x:v>
      </x:c>
      <x:c r="O5517" s="60" t="n">
        <x:f>N5517*'参数'!$B$11</x:f>
        <x:v>2</x:v>
      </x:c>
      <x:c r="P5517" s="60" t="n">
        <x:f>N5517*'参数'!$B$12</x:f>
        <x:v>1</x:v>
      </x:c>
      <x:c r="Q5517" t="str">
        <x:f>C5517&amp;"d"</x:f>
        <x:v>C61d</x:v>
      </x:c>
      <x:c r="R5517" t="str">
        <x:f>C5517&amp;"p"</x:f>
        <x:v>C61p</x:v>
      </x:c>
      <x:c r="S5517" t="str">
        <x:f>IF(AND(L5517&gt;=H5517+I5517+J5517,M5517&gt;L5517,F5517&lt;&gt;""),"PASS","FAIL")</x:f>
        <x:v>PASS</x:v>
      </x:c>
      <x:c r="T5517" t="n">
        <x:v>7</x:v>
      </x:c>
      <x:c r="U5517" t="str">
        <x:v>pickup_after_delivery_completion_plus_usage_lag</x:v>
      </x:c>
    </x:row>
    <x:row r="5518">
      <x:c r="A5518" t="str">
        <x:v>Set2_100-10-1</x:v>
      </x:c>
      <x:c r="B5518" t="str">
        <x:v>next_day</x:v>
      </x:c>
      <x:c r="C5518" t="str">
        <x:v>C62</x:v>
      </x:c>
      <x:c r="D5518" s="59" t="n">
        <x:v>25</x:v>
      </x:c>
      <x:c r="E5518" s="59" t="n">
        <x:v>26</x:v>
      </x:c>
      <x:c r="F5518" s="59" t="str">
        <x:v>S3</x:v>
      </x:c>
      <x:c r="G5518" s="59" t="n">
        <x:v>264</x:v>
      </x:c>
      <x:c r="H5518" s="59" t="n">
        <x:v>278</x:v>
      </x:c>
      <x:c r="I5518" s="59" t="n">
        <x:v>10</x:v>
      </x:c>
      <x:c r="J5518" s="60" t="n">
        <x:f>'参数'!$C$6</x:f>
        <x:v>1440</x:v>
      </x:c>
      <x:c r="K5518" s="60" t="n">
        <x:f>'参数'!$D$6</x:f>
        <x:v>360</x:v>
      </x:c>
      <x:c r="L5518" s="60" t="n">
        <x:f>H5518+I5518+J5518</x:f>
        <x:v>1728</x:v>
      </x:c>
      <x:c r="M5518" s="60" t="n">
        <x:f>L5518+K5518</x:f>
        <x:v>2088</x:v>
      </x:c>
      <x:c r="N5518" s="60" t="n">
        <x:f>'参数'!$B$10</x:f>
        <x:v>1</x:v>
      </x:c>
      <x:c r="O5518" s="60" t="n">
        <x:f>N5518*'参数'!$B$11</x:f>
        <x:v>2</x:v>
      </x:c>
      <x:c r="P5518" s="60" t="n">
        <x:f>N5518*'参数'!$B$12</x:f>
        <x:v>1</x:v>
      </x:c>
      <x:c r="Q5518" t="str">
        <x:f>C5518&amp;"d"</x:f>
        <x:v>C62d</x:v>
      </x:c>
      <x:c r="R5518" t="str">
        <x:f>C5518&amp;"p"</x:f>
        <x:v>C62p</x:v>
      </x:c>
      <x:c r="S5518" t="str">
        <x:f>IF(AND(L5518&gt;=H5518+I5518+J5518,M5518&gt;L5518,F5518&lt;&gt;""),"PASS","FAIL")</x:f>
        <x:v>PASS</x:v>
      </x:c>
      <x:c r="T5518" t="n">
        <x:v>1</x:v>
      </x:c>
      <x:c r="U5518" t="str">
        <x:v>pickup_after_delivery_completion_plus_usage_lag</x:v>
      </x:c>
    </x:row>
    <x:row r="5519">
      <x:c r="A5519" t="str">
        <x:v>Set2_100-10-1</x:v>
      </x:c>
      <x:c r="B5519" t="str">
        <x:v>next_day</x:v>
      </x:c>
      <x:c r="C5519" t="str">
        <x:v>C63</x:v>
      </x:c>
      <x:c r="D5519" s="59" t="n">
        <x:v>49</x:v>
      </x:c>
      <x:c r="E5519" s="59" t="n">
        <x:v>11</x:v>
      </x:c>
      <x:c r="F5519" s="59" t="str">
        <x:v>S2</x:v>
      </x:c>
      <x:c r="G5519" s="59" t="n">
        <x:v>278</x:v>
      </x:c>
      <x:c r="H5519" s="59" t="n">
        <x:v>304</x:v>
      </x:c>
      <x:c r="I5519" s="59" t="n">
        <x:v>10</x:v>
      </x:c>
      <x:c r="J5519" s="60" t="n">
        <x:f>'参数'!$C$6</x:f>
        <x:v>1440</x:v>
      </x:c>
      <x:c r="K5519" s="60" t="n">
        <x:f>'参数'!$D$6</x:f>
        <x:v>360</x:v>
      </x:c>
      <x:c r="L5519" s="60" t="n">
        <x:f>H5519+I5519+J5519</x:f>
        <x:v>1754</x:v>
      </x:c>
      <x:c r="M5519" s="60" t="n">
        <x:f>L5519+K5519</x:f>
        <x:v>2114</x:v>
      </x:c>
      <x:c r="N5519" s="60" t="n">
        <x:f>'参数'!$B$10</x:f>
        <x:v>1</x:v>
      </x:c>
      <x:c r="O5519" s="60" t="n">
        <x:f>N5519*'参数'!$B$11</x:f>
        <x:v>2</x:v>
      </x:c>
      <x:c r="P5519" s="60" t="n">
        <x:f>N5519*'参数'!$B$12</x:f>
        <x:v>1</x:v>
      </x:c>
      <x:c r="Q5519" t="str">
        <x:f>C5519&amp;"d"</x:f>
        <x:v>C63d</x:v>
      </x:c>
      <x:c r="R5519" t="str">
        <x:f>C5519&amp;"p"</x:f>
        <x:v>C63p</x:v>
      </x:c>
      <x:c r="S5519" t="str">
        <x:f>IF(AND(L5519&gt;=H5519+I5519+J5519,M5519&gt;L5519,F5519&lt;&gt;""),"PASS","FAIL")</x:f>
        <x:v>PASS</x:v>
      </x:c>
      <x:c r="T5519" t="n">
        <x:v>9</x:v>
      </x:c>
      <x:c r="U5519" t="str">
        <x:v>pickup_after_delivery_completion_plus_usage_lag</x:v>
      </x:c>
    </x:row>
    <x:row r="5520">
      <x:c r="A5520" t="str">
        <x:v>Set2_100-10-1</x:v>
      </x:c>
      <x:c r="B5520" t="str">
        <x:v>next_day</x:v>
      </x:c>
      <x:c r="C5520" t="str">
        <x:v>C64</x:v>
      </x:c>
      <x:c r="D5520" s="59" t="n">
        <x:v>34</x:v>
      </x:c>
      <x:c r="E5520" s="59" t="n">
        <x:v>6</x:v>
      </x:c>
      <x:c r="F5520" s="59" t="str">
        <x:v>S2</x:v>
      </x:c>
      <x:c r="G5520" s="59" t="n">
        <x:v>256</x:v>
      </x:c>
      <x:c r="H5520" s="59" t="n">
        <x:v>270</x:v>
      </x:c>
      <x:c r="I5520" s="59" t="n">
        <x:v>10</x:v>
      </x:c>
      <x:c r="J5520" s="60" t="n">
        <x:f>'参数'!$C$6</x:f>
        <x:v>1440</x:v>
      </x:c>
      <x:c r="K5520" s="60" t="n">
        <x:f>'参数'!$D$6</x:f>
        <x:v>360</x:v>
      </x:c>
      <x:c r="L5520" s="60" t="n">
        <x:f>H5520+I5520+J5520</x:f>
        <x:v>1720</x:v>
      </x:c>
      <x:c r="M5520" s="60" t="n">
        <x:f>L5520+K5520</x:f>
        <x:v>2080</x:v>
      </x:c>
      <x:c r="N5520" s="60" t="n">
        <x:f>'参数'!$B$10</x:f>
        <x:v>1</x:v>
      </x:c>
      <x:c r="O5520" s="60" t="n">
        <x:f>N5520*'参数'!$B$11</x:f>
        <x:v>2</x:v>
      </x:c>
      <x:c r="P5520" s="60" t="n">
        <x:f>N5520*'参数'!$B$12</x:f>
        <x:v>1</x:v>
      </x:c>
      <x:c r="Q5520" t="str">
        <x:f>C5520&amp;"d"</x:f>
        <x:v>C64d</x:v>
      </x:c>
      <x:c r="R5520" t="str">
        <x:f>C5520&amp;"p"</x:f>
        <x:v>C64p</x:v>
      </x:c>
      <x:c r="S5520" t="str">
        <x:f>IF(AND(L5520&gt;=H5520+I5520+J5520,M5520&gt;L5520,F5520&lt;&gt;""),"PASS","FAIL")</x:f>
        <x:v>PASS</x:v>
      </x:c>
      <x:c r="T5520" t="n">
        <x:v>11</x:v>
      </x:c>
      <x:c r="U5520" t="str">
        <x:v>pickup_after_delivery_completion_plus_usage_lag</x:v>
      </x:c>
    </x:row>
    <x:row r="5521">
      <x:c r="A5521" t="str">
        <x:v>Set2_100-10-1</x:v>
      </x:c>
      <x:c r="B5521" t="str">
        <x:v>next_day</x:v>
      </x:c>
      <x:c r="C5521" t="str">
        <x:v>C65</x:v>
      </x:c>
      <x:c r="D5521" s="59" t="n">
        <x:v>30</x:v>
      </x:c>
      <x:c r="E5521" s="59" t="n">
        <x:v>12</x:v>
      </x:c>
      <x:c r="F5521" s="59" t="str">
        <x:v>S5</x:v>
      </x:c>
      <x:c r="G5521" s="59" t="n">
        <x:v>455</x:v>
      </x:c>
      <x:c r="H5521" s="59" t="n">
        <x:v>475</x:v>
      </x:c>
      <x:c r="I5521" s="59" t="n">
        <x:v>10</x:v>
      </x:c>
      <x:c r="J5521" s="60" t="n">
        <x:f>'参数'!$C$6</x:f>
        <x:v>1440</x:v>
      </x:c>
      <x:c r="K5521" s="60" t="n">
        <x:f>'参数'!$D$6</x:f>
        <x:v>360</x:v>
      </x:c>
      <x:c r="L5521" s="60" t="n">
        <x:f>H5521+I5521+J5521</x:f>
        <x:v>1925</x:v>
      </x:c>
      <x:c r="M5521" s="60" t="n">
        <x:f>L5521+K5521</x:f>
        <x:v>2285</x:v>
      </x:c>
      <x:c r="N5521" s="60" t="n">
        <x:f>'参数'!$B$10</x:f>
        <x:v>1</x:v>
      </x:c>
      <x:c r="O5521" s="60" t="n">
        <x:f>N5521*'参数'!$B$11</x:f>
        <x:v>2</x:v>
      </x:c>
      <x:c r="P5521" s="60" t="n">
        <x:f>N5521*'参数'!$B$12</x:f>
        <x:v>1</x:v>
      </x:c>
      <x:c r="Q5521" t="str">
        <x:f>C5521&amp;"d"</x:f>
        <x:v>C65d</x:v>
      </x:c>
      <x:c r="R5521" t="str">
        <x:f>C5521&amp;"p"</x:f>
        <x:v>C65p</x:v>
      </x:c>
      <x:c r="S5521" t="str">
        <x:f>IF(AND(L5521&gt;=H5521+I5521+J5521,M5521&gt;L5521,F5521&lt;&gt;""),"PASS","FAIL")</x:f>
        <x:v>PASS</x:v>
      </x:c>
      <x:c r="T5521" t="n">
        <x:v>5</x:v>
      </x:c>
      <x:c r="U5521" t="str">
        <x:v>pickup_after_delivery_completion_plus_usage_lag</x:v>
      </x:c>
    </x:row>
    <x:row r="5522">
      <x:c r="A5522" t="str">
        <x:v>Set2_100-10-1</x:v>
      </x:c>
      <x:c r="B5522" t="str">
        <x:v>next_day</x:v>
      </x:c>
      <x:c r="C5522" t="str">
        <x:v>C66</x:v>
      </x:c>
      <x:c r="D5522" s="59" t="n">
        <x:v>15</x:v>
      </x:c>
      <x:c r="E5522" s="59" t="n">
        <x:v>17</x:v>
      </x:c>
      <x:c r="F5522" s="59" t="str">
        <x:v>S5</x:v>
      </x:c>
      <x:c r="G5522" s="59" t="n">
        <x:v>584</x:v>
      </x:c>
      <x:c r="H5522" s="59" t="n">
        <x:v>620</x:v>
      </x:c>
      <x:c r="I5522" s="59" t="n">
        <x:v>10</x:v>
      </x:c>
      <x:c r="J5522" s="60" t="n">
        <x:f>'参数'!$C$6</x:f>
        <x:v>1440</x:v>
      </x:c>
      <x:c r="K5522" s="60" t="n">
        <x:f>'参数'!$D$6</x:f>
        <x:v>360</x:v>
      </x:c>
      <x:c r="L5522" s="60" t="n">
        <x:f>H5522+I5522+J5522</x:f>
        <x:v>2070</x:v>
      </x:c>
      <x:c r="M5522" s="60" t="n">
        <x:f>L5522+K5522</x:f>
        <x:v>2430</x:v>
      </x:c>
      <x:c r="N5522" s="60" t="n">
        <x:f>'参数'!$B$10</x:f>
        <x:v>1</x:v>
      </x:c>
      <x:c r="O5522" s="60" t="n">
        <x:f>N5522*'参数'!$B$11</x:f>
        <x:v>2</x:v>
      </x:c>
      <x:c r="P5522" s="60" t="n">
        <x:f>N5522*'参数'!$B$12</x:f>
        <x:v>1</x:v>
      </x:c>
      <x:c r="Q5522" t="str">
        <x:f>C5522&amp;"d"</x:f>
        <x:v>C66d</x:v>
      </x:c>
      <x:c r="R5522" t="str">
        <x:f>C5522&amp;"p"</x:f>
        <x:v>C66p</x:v>
      </x:c>
      <x:c r="S5522" t="str">
        <x:f>IF(AND(L5522&gt;=H5522+I5522+J5522,M5522&gt;L5522,F5522&lt;&gt;""),"PASS","FAIL")</x:f>
        <x:v>PASS</x:v>
      </x:c>
      <x:c r="T5522" t="n">
        <x:v>1</x:v>
      </x:c>
      <x:c r="U5522" t="str">
        <x:v>pickup_after_delivery_completion_plus_usage_lag</x:v>
      </x:c>
    </x:row>
    <x:row r="5523">
      <x:c r="A5523" t="str">
        <x:v>Set2_100-10-1</x:v>
      </x:c>
      <x:c r="B5523" t="str">
        <x:v>next_day</x:v>
      </x:c>
      <x:c r="C5523" t="str">
        <x:v>C67</x:v>
      </x:c>
      <x:c r="D5523" s="59" t="n">
        <x:v>30</x:v>
      </x:c>
      <x:c r="E5523" s="59" t="n">
        <x:v>40</x:v>
      </x:c>
      <x:c r="F5523" s="59" t="str">
        <x:v>S7</x:v>
      </x:c>
      <x:c r="G5523" s="59" t="n">
        <x:v>133</x:v>
      </x:c>
      <x:c r="H5523" s="59" t="n">
        <x:v>171</x:v>
      </x:c>
      <x:c r="I5523" s="59" t="n">
        <x:v>10</x:v>
      </x:c>
      <x:c r="J5523" s="60" t="n">
        <x:f>'参数'!$C$6</x:f>
        <x:v>1440</x:v>
      </x:c>
      <x:c r="K5523" s="60" t="n">
        <x:f>'参数'!$D$6</x:f>
        <x:v>360</x:v>
      </x:c>
      <x:c r="L5523" s="60" t="n">
        <x:f>H5523+I5523+J5523</x:f>
        <x:v>1621</x:v>
      </x:c>
      <x:c r="M5523" s="60" t="n">
        <x:f>L5523+K5523</x:f>
        <x:v>1981</x:v>
      </x:c>
      <x:c r="N5523" s="60" t="n">
        <x:f>'参数'!$B$10</x:f>
        <x:v>1</x:v>
      </x:c>
      <x:c r="O5523" s="60" t="n">
        <x:f>N5523*'参数'!$B$11</x:f>
        <x:v>2</x:v>
      </x:c>
      <x:c r="P5523" s="60" t="n">
        <x:f>N5523*'参数'!$B$12</x:f>
        <x:v>1</x:v>
      </x:c>
      <x:c r="Q5523" t="str">
        <x:f>C5523&amp;"d"</x:f>
        <x:v>C67d</x:v>
      </x:c>
      <x:c r="R5523" t="str">
        <x:f>C5523&amp;"p"</x:f>
        <x:v>C67p</x:v>
      </x:c>
      <x:c r="S5523" t="str">
        <x:f>IF(AND(L5523&gt;=H5523+I5523+J5523,M5523&gt;L5523,F5523&lt;&gt;""),"PASS","FAIL")</x:f>
        <x:v>PASS</x:v>
      </x:c>
      <x:c r="T5523" t="n">
        <x:v>5</x:v>
      </x:c>
      <x:c r="U5523" t="str">
        <x:v>pickup_after_delivery_completion_plus_usage_lag</x:v>
      </x:c>
    </x:row>
    <x:row r="5524">
      <x:c r="A5524" t="str">
        <x:v>Set2_100-10-1</x:v>
      </x:c>
      <x:c r="B5524" t="str">
        <x:v>next_day</x:v>
      </x:c>
      <x:c r="C5524" t="str">
        <x:v>C68</x:v>
      </x:c>
      <x:c r="D5524" s="59" t="n">
        <x:v>16</x:v>
      </x:c>
      <x:c r="E5524" s="59" t="n">
        <x:v>35</x:v>
      </x:c>
      <x:c r="F5524" s="59" t="str">
        <x:v>S1</x:v>
      </x:c>
      <x:c r="G5524" s="59" t="n">
        <x:v>395</x:v>
      </x:c>
      <x:c r="H5524" s="59" t="n">
        <x:v>427</x:v>
      </x:c>
      <x:c r="I5524" s="59" t="n">
        <x:v>10</x:v>
      </x:c>
      <x:c r="J5524" s="60" t="n">
        <x:f>'参数'!$C$6</x:f>
        <x:v>1440</x:v>
      </x:c>
      <x:c r="K5524" s="60" t="n">
        <x:f>'参数'!$D$6</x:f>
        <x:v>360</x:v>
      </x:c>
      <x:c r="L5524" s="60" t="n">
        <x:f>H5524+I5524+J5524</x:f>
        <x:v>1877</x:v>
      </x:c>
      <x:c r="M5524" s="60" t="n">
        <x:f>L5524+K5524</x:f>
        <x:v>2237</x:v>
      </x:c>
      <x:c r="N5524" s="60" t="n">
        <x:f>'参数'!$B$10</x:f>
        <x:v>1</x:v>
      </x:c>
      <x:c r="O5524" s="60" t="n">
        <x:f>N5524*'参数'!$B$11</x:f>
        <x:v>2</x:v>
      </x:c>
      <x:c r="P5524" s="60" t="n">
        <x:f>N5524*'参数'!$B$12</x:f>
        <x:v>1</x:v>
      </x:c>
      <x:c r="Q5524" t="str">
        <x:f>C5524&amp;"d"</x:f>
        <x:v>C68d</x:v>
      </x:c>
      <x:c r="R5524" t="str">
        <x:f>C5524&amp;"p"</x:f>
        <x:v>C68p</x:v>
      </x:c>
      <x:c r="S5524" t="str">
        <x:f>IF(AND(L5524&gt;=H5524+I5524+J5524,M5524&gt;L5524,F5524&lt;&gt;""),"PASS","FAIL")</x:f>
        <x:v>PASS</x:v>
      </x:c>
      <x:c r="T5524" t="n">
        <x:v>2</x:v>
      </x:c>
      <x:c r="U5524" t="str">
        <x:v>pickup_after_delivery_completion_plus_usage_lag</x:v>
      </x:c>
    </x:row>
    <x:row r="5525">
      <x:c r="A5525" t="str">
        <x:v>Set2_100-10-1</x:v>
      </x:c>
      <x:c r="B5525" t="str">
        <x:v>next_day</x:v>
      </x:c>
      <x:c r="C5525" t="str">
        <x:v>C69</x:v>
      </x:c>
      <x:c r="D5525" s="59" t="n">
        <x:v>31</x:v>
      </x:c>
      <x:c r="E5525" s="59" t="n">
        <x:v>42</x:v>
      </x:c>
      <x:c r="F5525" s="59" t="str">
        <x:v>S9</x:v>
      </x:c>
      <x:c r="G5525" s="59" t="n">
        <x:v>224</x:v>
      </x:c>
      <x:c r="H5525" s="59" t="n">
        <x:v>242</x:v>
      </x:c>
      <x:c r="I5525" s="59" t="n">
        <x:v>10</x:v>
      </x:c>
      <x:c r="J5525" s="60" t="n">
        <x:f>'参数'!$C$6</x:f>
        <x:v>1440</x:v>
      </x:c>
      <x:c r="K5525" s="60" t="n">
        <x:f>'参数'!$D$6</x:f>
        <x:v>360</x:v>
      </x:c>
      <x:c r="L5525" s="60" t="n">
        <x:f>H5525+I5525+J5525</x:f>
        <x:v>1692</x:v>
      </x:c>
      <x:c r="M5525" s="60" t="n">
        <x:f>L5525+K5525</x:f>
        <x:v>2052</x:v>
      </x:c>
      <x:c r="N5525" s="60" t="n">
        <x:f>'参数'!$B$10</x:f>
        <x:v>1</x:v>
      </x:c>
      <x:c r="O5525" s="60" t="n">
        <x:f>N5525*'参数'!$B$11</x:f>
        <x:v>2</x:v>
      </x:c>
      <x:c r="P5525" s="60" t="n">
        <x:f>N5525*'参数'!$B$12</x:f>
        <x:v>1</x:v>
      </x:c>
      <x:c r="Q5525" t="str">
        <x:f>C5525&amp;"d"</x:f>
        <x:v>C69d</x:v>
      </x:c>
      <x:c r="R5525" t="str">
        <x:f>C5525&amp;"p"</x:f>
        <x:v>C69p</x:v>
      </x:c>
      <x:c r="S5525" t="str">
        <x:f>IF(AND(L5525&gt;=H5525+I5525+J5525,M5525&gt;L5525,F5525&lt;&gt;""),"PASS","FAIL")</x:f>
        <x:v>PASS</x:v>
      </x:c>
      <x:c r="T5525" t="n">
        <x:v>9</x:v>
      </x:c>
      <x:c r="U5525" t="str">
        <x:v>pickup_after_delivery_completion_plus_usage_lag</x:v>
      </x:c>
    </x:row>
    <x:row r="5526">
      <x:c r="A5526" t="str">
        <x:v>Set2_100-10-1</x:v>
      </x:c>
      <x:c r="B5526" t="str">
        <x:v>next_day</x:v>
      </x:c>
      <x:c r="C5526" t="str">
        <x:v>C70</x:v>
      </x:c>
      <x:c r="D5526" s="59" t="n">
        <x:v>4</x:v>
      </x:c>
      <x:c r="E5526" s="59" t="n">
        <x:v>17</x:v>
      </x:c>
      <x:c r="F5526" s="59" t="str">
        <x:v>S0</x:v>
      </x:c>
      <x:c r="G5526" s="59" t="n">
        <x:v>489</x:v>
      </x:c>
      <x:c r="H5526" s="59" t="n">
        <x:v>511</x:v>
      </x:c>
      <x:c r="I5526" s="59" t="n">
        <x:v>10</x:v>
      </x:c>
      <x:c r="J5526" s="60" t="n">
        <x:f>'参数'!$C$6</x:f>
        <x:v>1440</x:v>
      </x:c>
      <x:c r="K5526" s="60" t="n">
        <x:f>'参数'!$D$6</x:f>
        <x:v>360</x:v>
      </x:c>
      <x:c r="L5526" s="60" t="n">
        <x:f>H5526+I5526+J5526</x:f>
        <x:v>1961</x:v>
      </x:c>
      <x:c r="M5526" s="60" t="n">
        <x:f>L5526+K5526</x:f>
        <x:v>2321</x:v>
      </x:c>
      <x:c r="N5526" s="60" t="n">
        <x:f>'参数'!$B$10</x:f>
        <x:v>1</x:v>
      </x:c>
      <x:c r="O5526" s="60" t="n">
        <x:f>N5526*'参数'!$B$11</x:f>
        <x:v>2</x:v>
      </x:c>
      <x:c r="P5526" s="60" t="n">
        <x:f>N5526*'参数'!$B$12</x:f>
        <x:v>1</x:v>
      </x:c>
      <x:c r="Q5526" t="str">
        <x:f>C5526&amp;"d"</x:f>
        <x:v>C70d</x:v>
      </x:c>
      <x:c r="R5526" t="str">
        <x:f>C5526&amp;"p"</x:f>
        <x:v>C70p</x:v>
      </x:c>
      <x:c r="S5526" t="str">
        <x:f>IF(AND(L5526&gt;=H5526+I5526+J5526,M5526&gt;L5526,F5526&lt;&gt;""),"PASS","FAIL")</x:f>
        <x:v>PASS</x:v>
      </x:c>
      <x:c r="T5526" t="n">
        <x:v>9</x:v>
      </x:c>
      <x:c r="U5526" t="str">
        <x:v>pickup_after_delivery_completion_plus_usage_lag</x:v>
      </x:c>
    </x:row>
    <x:row r="5527">
      <x:c r="A5527" t="str">
        <x:v>Set2_100-10-1</x:v>
      </x:c>
      <x:c r="B5527" t="str">
        <x:v>next_day</x:v>
      </x:c>
      <x:c r="C5527" t="str">
        <x:v>C71</x:v>
      </x:c>
      <x:c r="D5527" s="59" t="n">
        <x:v>3</x:v>
      </x:c>
      <x:c r="E5527" s="59" t="n">
        <x:v>50</x:v>
      </x:c>
      <x:c r="F5527" s="59" t="str">
        <x:v>S6</x:v>
      </x:c>
      <x:c r="G5527" s="59" t="n">
        <x:v>119</x:v>
      </x:c>
      <x:c r="H5527" s="59" t="n">
        <x:v>141</x:v>
      </x:c>
      <x:c r="I5527" s="59" t="n">
        <x:v>10</x:v>
      </x:c>
      <x:c r="J5527" s="60" t="n">
        <x:f>'参数'!$C$6</x:f>
        <x:v>1440</x:v>
      </x:c>
      <x:c r="K5527" s="60" t="n">
        <x:f>'参数'!$D$6</x:f>
        <x:v>360</x:v>
      </x:c>
      <x:c r="L5527" s="60" t="n">
        <x:f>H5527+I5527+J5527</x:f>
        <x:v>1591</x:v>
      </x:c>
      <x:c r="M5527" s="60" t="n">
        <x:f>L5527+K5527</x:f>
        <x:v>1951</x:v>
      </x:c>
      <x:c r="N5527" s="60" t="n">
        <x:f>'参数'!$B$10</x:f>
        <x:v>1</x:v>
      </x:c>
      <x:c r="O5527" s="60" t="n">
        <x:f>N5527*'参数'!$B$11</x:f>
        <x:v>2</x:v>
      </x:c>
      <x:c r="P5527" s="60" t="n">
        <x:f>N5527*'参数'!$B$12</x:f>
        <x:v>1</x:v>
      </x:c>
      <x:c r="Q5527" t="str">
        <x:f>C5527&amp;"d"</x:f>
        <x:v>C71d</x:v>
      </x:c>
      <x:c r="R5527" t="str">
        <x:f>C5527&amp;"p"</x:f>
        <x:v>C71p</x:v>
      </x:c>
      <x:c r="S5527" t="str">
        <x:f>IF(AND(L5527&gt;=H5527+I5527+J5527,M5527&gt;L5527,F5527&lt;&gt;""),"PASS","FAIL")</x:f>
        <x:v>PASS</x:v>
      </x:c>
      <x:c r="T5527" t="n">
        <x:v>1</x:v>
      </x:c>
      <x:c r="U5527" t="str">
        <x:v>pickup_after_delivery_completion_plus_usage_lag</x:v>
      </x:c>
    </x:row>
    <x:row r="5528">
      <x:c r="A5528" t="str">
        <x:v>Set2_100-10-1</x:v>
      </x:c>
      <x:c r="B5528" t="str">
        <x:v>next_day</x:v>
      </x:c>
      <x:c r="C5528" t="str">
        <x:v>C72</x:v>
      </x:c>
      <x:c r="D5528" s="59" t="n">
        <x:v>25</x:v>
      </x:c>
      <x:c r="E5528" s="59" t="n">
        <x:v>33</x:v>
      </x:c>
      <x:c r="F5528" s="59" t="str">
        <x:v>S3</x:v>
      </x:c>
      <x:c r="G5528" s="59" t="n">
        <x:v>253</x:v>
      </x:c>
      <x:c r="H5528" s="59" t="n">
        <x:v>263</x:v>
      </x:c>
      <x:c r="I5528" s="59" t="n">
        <x:v>10</x:v>
      </x:c>
      <x:c r="J5528" s="60" t="n">
        <x:f>'参数'!$C$6</x:f>
        <x:v>1440</x:v>
      </x:c>
      <x:c r="K5528" s="60" t="n">
        <x:f>'参数'!$D$6</x:f>
        <x:v>360</x:v>
      </x:c>
      <x:c r="L5528" s="60" t="n">
        <x:f>H5528+I5528+J5528</x:f>
        <x:v>1713</x:v>
      </x:c>
      <x:c r="M5528" s="60" t="n">
        <x:f>L5528+K5528</x:f>
        <x:v>2073</x:v>
      </x:c>
      <x:c r="N5528" s="60" t="n">
        <x:f>'参数'!$B$10</x:f>
        <x:v>1</x:v>
      </x:c>
      <x:c r="O5528" s="60" t="n">
        <x:f>N5528*'参数'!$B$11</x:f>
        <x:v>2</x:v>
      </x:c>
      <x:c r="P5528" s="60" t="n">
        <x:f>N5528*'参数'!$B$12</x:f>
        <x:v>1</x:v>
      </x:c>
      <x:c r="Q5528" t="str">
        <x:f>C5528&amp;"d"</x:f>
        <x:v>C72d</x:v>
      </x:c>
      <x:c r="R5528" t="str">
        <x:f>C5528&amp;"p"</x:f>
        <x:v>C72p</x:v>
      </x:c>
      <x:c r="S5528" t="str">
        <x:f>IF(AND(L5528&gt;=H5528+I5528+J5528,M5528&gt;L5528,F5528&lt;&gt;""),"PASS","FAIL")</x:f>
        <x:v>PASS</x:v>
      </x:c>
      <x:c r="T5528" t="n">
        <x:v>7</x:v>
      </x:c>
      <x:c r="U5528" t="str">
        <x:v>pickup_after_delivery_completion_plus_usage_lag</x:v>
      </x:c>
    </x:row>
    <x:row r="5529">
      <x:c r="A5529" t="str">
        <x:v>Set2_100-10-1</x:v>
      </x:c>
      <x:c r="B5529" t="str">
        <x:v>next_day</x:v>
      </x:c>
      <x:c r="C5529" t="str">
        <x:v>C73</x:v>
      </x:c>
      <x:c r="D5529" s="59" t="n">
        <x:v>43</x:v>
      </x:c>
      <x:c r="E5529" s="59" t="n">
        <x:v>30</x:v>
      </x:c>
      <x:c r="F5529" s="59" t="str">
        <x:v>S7</x:v>
      </x:c>
      <x:c r="G5529" s="59" t="n">
        <x:v>81</x:v>
      </x:c>
      <x:c r="H5529" s="59" t="n">
        <x:v>115</x:v>
      </x:c>
      <x:c r="I5529" s="59" t="n">
        <x:v>10</x:v>
      </x:c>
      <x:c r="J5529" s="60" t="n">
        <x:f>'参数'!$C$6</x:f>
        <x:v>1440</x:v>
      </x:c>
      <x:c r="K5529" s="60" t="n">
        <x:f>'参数'!$D$6</x:f>
        <x:v>360</x:v>
      </x:c>
      <x:c r="L5529" s="60" t="n">
        <x:f>H5529+I5529+J5529</x:f>
        <x:v>1565</x:v>
      </x:c>
      <x:c r="M5529" s="60" t="n">
        <x:f>L5529+K5529</x:f>
        <x:v>1925</x:v>
      </x:c>
      <x:c r="N5529" s="60" t="n">
        <x:f>'参数'!$B$10</x:f>
        <x:v>1</x:v>
      </x:c>
      <x:c r="O5529" s="60" t="n">
        <x:f>N5529*'参数'!$B$11</x:f>
        <x:v>2</x:v>
      </x:c>
      <x:c r="P5529" s="60" t="n">
        <x:f>N5529*'参数'!$B$12</x:f>
        <x:v>1</x:v>
      </x:c>
      <x:c r="Q5529" t="str">
        <x:f>C5529&amp;"d"</x:f>
        <x:v>C73d</x:v>
      </x:c>
      <x:c r="R5529" t="str">
        <x:f>C5529&amp;"p"</x:f>
        <x:v>C73p</x:v>
      </x:c>
      <x:c r="S5529" t="str">
        <x:f>IF(AND(L5529&gt;=H5529+I5529+J5529,M5529&gt;L5529,F5529&lt;&gt;""),"PASS","FAIL")</x:f>
        <x:v>PASS</x:v>
      </x:c>
      <x:c r="T5529" t="n">
        <x:v>6</x:v>
      </x:c>
      <x:c r="U5529" t="str">
        <x:v>pickup_after_delivery_completion_plus_usage_lag</x:v>
      </x:c>
    </x:row>
    <x:row r="5530">
      <x:c r="A5530" t="str">
        <x:v>Set2_100-10-1</x:v>
      </x:c>
      <x:c r="B5530" t="str">
        <x:v>next_day</x:v>
      </x:c>
      <x:c r="C5530" t="str">
        <x:v>C74</x:v>
      </x:c>
      <x:c r="D5530" s="59" t="n">
        <x:v>30</x:v>
      </x:c>
      <x:c r="E5530" s="59" t="n">
        <x:v>38</x:v>
      </x:c>
      <x:c r="F5530" s="59" t="str">
        <x:v>S7</x:v>
      </x:c>
      <x:c r="G5530" s="59" t="n">
        <x:v>268</x:v>
      </x:c>
      <x:c r="H5530" s="59" t="n">
        <x:v>302</x:v>
      </x:c>
      <x:c r="I5530" s="59" t="n">
        <x:v>10</x:v>
      </x:c>
      <x:c r="J5530" s="60" t="n">
        <x:f>'参数'!$C$6</x:f>
        <x:v>1440</x:v>
      </x:c>
      <x:c r="K5530" s="60" t="n">
        <x:f>'参数'!$D$6</x:f>
        <x:v>360</x:v>
      </x:c>
      <x:c r="L5530" s="60" t="n">
        <x:f>H5530+I5530+J5530</x:f>
        <x:v>1752</x:v>
      </x:c>
      <x:c r="M5530" s="60" t="n">
        <x:f>L5530+K5530</x:f>
        <x:v>2112</x:v>
      </x:c>
      <x:c r="N5530" s="60" t="n">
        <x:f>'参数'!$B$10</x:f>
        <x:v>1</x:v>
      </x:c>
      <x:c r="O5530" s="60" t="n">
        <x:f>N5530*'参数'!$B$11</x:f>
        <x:v>2</x:v>
      </x:c>
      <x:c r="P5530" s="60" t="n">
        <x:f>N5530*'参数'!$B$12</x:f>
        <x:v>1</x:v>
      </x:c>
      <x:c r="Q5530" t="str">
        <x:f>C5530&amp;"d"</x:f>
        <x:v>C74d</x:v>
      </x:c>
      <x:c r="R5530" t="str">
        <x:f>C5530&amp;"p"</x:f>
        <x:v>C74p</x:v>
      </x:c>
      <x:c r="S5530" t="str">
        <x:f>IF(AND(L5530&gt;=H5530+I5530+J5530,M5530&gt;L5530,F5530&lt;&gt;""),"PASS","FAIL")</x:f>
        <x:v>PASS</x:v>
      </x:c>
      <x:c r="T5530" t="n">
        <x:v>17</x:v>
      </x:c>
      <x:c r="U5530" t="str">
        <x:v>pickup_after_delivery_completion_plus_usage_lag</x:v>
      </x:c>
    </x:row>
    <x:row r="5531">
      <x:c r="A5531" t="str">
        <x:v>Set2_100-10-1</x:v>
      </x:c>
      <x:c r="B5531" t="str">
        <x:v>next_day</x:v>
      </x:c>
      <x:c r="C5531" t="str">
        <x:v>C75</x:v>
      </x:c>
      <x:c r="D5531" s="59" t="n">
        <x:v>37</x:v>
      </x:c>
      <x:c r="E5531" s="59" t="n">
        <x:v>49</x:v>
      </x:c>
      <x:c r="F5531" s="59" t="str">
        <x:v>S9</x:v>
      </x:c>
      <x:c r="G5531" s="59" t="n">
        <x:v>102</x:v>
      </x:c>
      <x:c r="H5531" s="59" t="n">
        <x:v>122</x:v>
      </x:c>
      <x:c r="I5531" s="59" t="n">
        <x:v>10</x:v>
      </x:c>
      <x:c r="J5531" s="60" t="n">
        <x:f>'参数'!$C$6</x:f>
        <x:v>1440</x:v>
      </x:c>
      <x:c r="K5531" s="60" t="n">
        <x:f>'参数'!$D$6</x:f>
        <x:v>360</x:v>
      </x:c>
      <x:c r="L5531" s="60" t="n">
        <x:f>H5531+I5531+J5531</x:f>
        <x:v>1572</x:v>
      </x:c>
      <x:c r="M5531" s="60" t="n">
        <x:f>L5531+K5531</x:f>
        <x:v>1932</x:v>
      </x:c>
      <x:c r="N5531" s="60" t="n">
        <x:f>'参数'!$B$10</x:f>
        <x:v>1</x:v>
      </x:c>
      <x:c r="O5531" s="60" t="n">
        <x:f>N5531*'参数'!$B$11</x:f>
        <x:v>2</x:v>
      </x:c>
      <x:c r="P5531" s="60" t="n">
        <x:f>N5531*'参数'!$B$12</x:f>
        <x:v>1</x:v>
      </x:c>
      <x:c r="Q5531" t="str">
        <x:f>C5531&amp;"d"</x:f>
        <x:v>C75d</x:v>
      </x:c>
      <x:c r="R5531" t="str">
        <x:f>C5531&amp;"p"</x:f>
        <x:v>C75p</x:v>
      </x:c>
      <x:c r="S5531" t="str">
        <x:f>IF(AND(L5531&gt;=H5531+I5531+J5531,M5531&gt;L5531,F5531&lt;&gt;""),"PASS","FAIL")</x:f>
        <x:v>PASS</x:v>
      </x:c>
      <x:c r="T5531" t="n">
        <x:v>5</x:v>
      </x:c>
      <x:c r="U5531" t="str">
        <x:v>pickup_after_delivery_completion_plus_usage_lag</x:v>
      </x:c>
    </x:row>
    <x:row r="5532">
      <x:c r="A5532" t="str">
        <x:v>Set2_100-10-1</x:v>
      </x:c>
      <x:c r="B5532" t="str">
        <x:v>next_day</x:v>
      </x:c>
      <x:c r="C5532" t="str">
        <x:v>C76</x:v>
      </x:c>
      <x:c r="D5532" s="59" t="n">
        <x:v>26</x:v>
      </x:c>
      <x:c r="E5532" s="59" t="n">
        <x:v>30</x:v>
      </x:c>
      <x:c r="F5532" s="59" t="str">
        <x:v>S3</x:v>
      </x:c>
      <x:c r="G5532" s="59" t="n">
        <x:v>185</x:v>
      </x:c>
      <x:c r="H5532" s="59" t="n">
        <x:v>209</x:v>
      </x:c>
      <x:c r="I5532" s="59" t="n">
        <x:v>10</x:v>
      </x:c>
      <x:c r="J5532" s="60" t="n">
        <x:f>'参数'!$C$6</x:f>
        <x:v>1440</x:v>
      </x:c>
      <x:c r="K5532" s="60" t="n">
        <x:f>'参数'!$D$6</x:f>
        <x:v>360</x:v>
      </x:c>
      <x:c r="L5532" s="60" t="n">
        <x:f>H5532+I5532+J5532</x:f>
        <x:v>1659</x:v>
      </x:c>
      <x:c r="M5532" s="60" t="n">
        <x:f>L5532+K5532</x:f>
        <x:v>2019</x:v>
      </x:c>
      <x:c r="N5532" s="60" t="n">
        <x:f>'参数'!$B$10</x:f>
        <x:v>1</x:v>
      </x:c>
      <x:c r="O5532" s="60" t="n">
        <x:f>N5532*'参数'!$B$11</x:f>
        <x:v>2</x:v>
      </x:c>
      <x:c r="P5532" s="60" t="n">
        <x:f>N5532*'参数'!$B$12</x:f>
        <x:v>1</x:v>
      </x:c>
      <x:c r="Q5532" t="str">
        <x:f>C5532&amp;"d"</x:f>
        <x:v>C76d</x:v>
      </x:c>
      <x:c r="R5532" t="str">
        <x:f>C5532&amp;"p"</x:f>
        <x:v>C76p</x:v>
      </x:c>
      <x:c r="S5532" t="str">
        <x:f>IF(AND(L5532&gt;=H5532+I5532+J5532,M5532&gt;L5532,F5532&lt;&gt;""),"PASS","FAIL")</x:f>
        <x:v>PASS</x:v>
      </x:c>
      <x:c r="T5532" t="n">
        <x:v>10</x:v>
      </x:c>
      <x:c r="U5532" t="str">
        <x:v>pickup_after_delivery_completion_plus_usage_lag</x:v>
      </x:c>
    </x:row>
    <x:row r="5533">
      <x:c r="A5533" t="str">
        <x:v>Set2_100-10-1</x:v>
      </x:c>
      <x:c r="B5533" t="str">
        <x:v>next_day</x:v>
      </x:c>
      <x:c r="C5533" t="str">
        <x:v>C77</x:v>
      </x:c>
      <x:c r="D5533" s="59" t="n">
        <x:v>21</x:v>
      </x:c>
      <x:c r="E5533" s="59" t="n">
        <x:v>47</x:v>
      </x:c>
      <x:c r="F5533" s="59" t="str">
        <x:v>S1</x:v>
      </x:c>
      <x:c r="G5533" s="59" t="n">
        <x:v>294</x:v>
      </x:c>
      <x:c r="H5533" s="59" t="n">
        <x:v>330</x:v>
      </x:c>
      <x:c r="I5533" s="59" t="n">
        <x:v>10</x:v>
      </x:c>
      <x:c r="J5533" s="60" t="n">
        <x:f>'参数'!$C$6</x:f>
        <x:v>1440</x:v>
      </x:c>
      <x:c r="K5533" s="60" t="n">
        <x:f>'参数'!$D$6</x:f>
        <x:v>360</x:v>
      </x:c>
      <x:c r="L5533" s="60" t="n">
        <x:f>H5533+I5533+J5533</x:f>
        <x:v>1780</x:v>
      </x:c>
      <x:c r="M5533" s="60" t="n">
        <x:f>L5533+K5533</x:f>
        <x:v>2140</x:v>
      </x:c>
      <x:c r="N5533" s="60" t="n">
        <x:f>'参数'!$B$10</x:f>
        <x:v>1</x:v>
      </x:c>
      <x:c r="O5533" s="60" t="n">
        <x:f>N5533*'参数'!$B$11</x:f>
        <x:v>2</x:v>
      </x:c>
      <x:c r="P5533" s="60" t="n">
        <x:f>N5533*'参数'!$B$12</x:f>
        <x:v>1</x:v>
      </x:c>
      <x:c r="Q5533" t="str">
        <x:f>C5533&amp;"d"</x:f>
        <x:v>C77d</x:v>
      </x:c>
      <x:c r="R5533" t="str">
        <x:f>C5533&amp;"p"</x:f>
        <x:v>C77p</x:v>
      </x:c>
      <x:c r="S5533" t="str">
        <x:f>IF(AND(L5533&gt;=H5533+I5533+J5533,M5533&gt;L5533,F5533&lt;&gt;""),"PASS","FAIL")</x:f>
        <x:v>PASS</x:v>
      </x:c>
      <x:c r="T5533" t="n">
        <x:v>13</x:v>
      </x:c>
      <x:c r="U5533" t="str">
        <x:v>pickup_after_delivery_completion_plus_usage_lag</x:v>
      </x:c>
    </x:row>
    <x:row r="5534">
      <x:c r="A5534" t="str">
        <x:v>Set2_100-10-1</x:v>
      </x:c>
      <x:c r="B5534" t="str">
        <x:v>next_day</x:v>
      </x:c>
      <x:c r="C5534" t="str">
        <x:v>C78</x:v>
      </x:c>
      <x:c r="D5534" s="59" t="n">
        <x:v>22</x:v>
      </x:c>
      <x:c r="E5534" s="59" t="n">
        <x:v>8</x:v>
      </x:c>
      <x:c r="F5534" s="59" t="str">
        <x:v>S5</x:v>
      </x:c>
      <x:c r="G5534" s="59" t="n">
        <x:v>562</x:v>
      </x:c>
      <x:c r="H5534" s="59" t="n">
        <x:v>580</x:v>
      </x:c>
      <x:c r="I5534" s="59" t="n">
        <x:v>10</x:v>
      </x:c>
      <x:c r="J5534" s="60" t="n">
        <x:f>'参数'!$C$6</x:f>
        <x:v>1440</x:v>
      </x:c>
      <x:c r="K5534" s="60" t="n">
        <x:f>'参数'!$D$6</x:f>
        <x:v>360</x:v>
      </x:c>
      <x:c r="L5534" s="60" t="n">
        <x:f>H5534+I5534+J5534</x:f>
        <x:v>2030</x:v>
      </x:c>
      <x:c r="M5534" s="60" t="n">
        <x:f>L5534+K5534</x:f>
        <x:v>2390</x:v>
      </x:c>
      <x:c r="N5534" s="60" t="n">
        <x:f>'参数'!$B$10</x:f>
        <x:v>1</x:v>
      </x:c>
      <x:c r="O5534" s="60" t="n">
        <x:f>N5534*'参数'!$B$11</x:f>
        <x:v>2</x:v>
      </x:c>
      <x:c r="P5534" s="60" t="n">
        <x:f>N5534*'参数'!$B$12</x:f>
        <x:v>1</x:v>
      </x:c>
      <x:c r="Q5534" t="str">
        <x:f>C5534&amp;"d"</x:f>
        <x:v>C78d</x:v>
      </x:c>
      <x:c r="R5534" t="str">
        <x:f>C5534&amp;"p"</x:f>
        <x:v>C78p</x:v>
      </x:c>
      <x:c r="S5534" t="str">
        <x:f>IF(AND(L5534&gt;=H5534+I5534+J5534,M5534&gt;L5534,F5534&lt;&gt;""),"PASS","FAIL")</x:f>
        <x:v>PASS</x:v>
      </x:c>
      <x:c r="T5534" t="n">
        <x:v>1</x:v>
      </x:c>
      <x:c r="U5534" t="str">
        <x:v>pickup_after_delivery_completion_plus_usage_lag</x:v>
      </x:c>
    </x:row>
    <x:row r="5535">
      <x:c r="A5535" t="str">
        <x:v>Set2_100-10-1</x:v>
      </x:c>
      <x:c r="B5535" t="str">
        <x:v>next_day</x:v>
      </x:c>
      <x:c r="C5535" t="str">
        <x:v>C79</x:v>
      </x:c>
      <x:c r="D5535" s="59" t="n">
        <x:v>22</x:v>
      </x:c>
      <x:c r="E5535" s="59" t="n">
        <x:v>17</x:v>
      </x:c>
      <x:c r="F5535" s="59" t="str">
        <x:v>S4</x:v>
      </x:c>
      <x:c r="G5535" s="59" t="n">
        <x:v>212</x:v>
      </x:c>
      <x:c r="H5535" s="59" t="n">
        <x:v>242</x:v>
      </x:c>
      <x:c r="I5535" s="59" t="n">
        <x:v>10</x:v>
      </x:c>
      <x:c r="J5535" s="60" t="n">
        <x:f>'参数'!$C$6</x:f>
        <x:v>1440</x:v>
      </x:c>
      <x:c r="K5535" s="60" t="n">
        <x:f>'参数'!$D$6</x:f>
        <x:v>360</x:v>
      </x:c>
      <x:c r="L5535" s="60" t="n">
        <x:f>H5535+I5535+J5535</x:f>
        <x:v>1692</x:v>
      </x:c>
      <x:c r="M5535" s="60" t="n">
        <x:f>L5535+K5535</x:f>
        <x:v>2052</x:v>
      </x:c>
      <x:c r="N5535" s="60" t="n">
        <x:f>'参数'!$B$10</x:f>
        <x:v>1</x:v>
      </x:c>
      <x:c r="O5535" s="60" t="n">
        <x:f>N5535*'参数'!$B$11</x:f>
        <x:v>2</x:v>
      </x:c>
      <x:c r="P5535" s="60" t="n">
        <x:f>N5535*'参数'!$B$12</x:f>
        <x:v>1</x:v>
      </x:c>
      <x:c r="Q5535" t="str">
        <x:f>C5535&amp;"d"</x:f>
        <x:v>C79d</x:v>
      </x:c>
      <x:c r="R5535" t="str">
        <x:f>C5535&amp;"p"</x:f>
        <x:v>C79p</x:v>
      </x:c>
      <x:c r="S5535" t="str">
        <x:f>IF(AND(L5535&gt;=H5535+I5535+J5535,M5535&gt;L5535,F5535&lt;&gt;""),"PASS","FAIL")</x:f>
        <x:v>PASS</x:v>
      </x:c>
      <x:c r="T5535" t="n">
        <x:v>0</x:v>
      </x:c>
      <x:c r="U5535" t="str">
        <x:v>pickup_after_delivery_completion_plus_usage_lag</x:v>
      </x:c>
    </x:row>
    <x:row r="5536">
      <x:c r="A5536" t="str">
        <x:v>Set2_100-10-1</x:v>
      </x:c>
      <x:c r="B5536" t="str">
        <x:v>next_day</x:v>
      </x:c>
      <x:c r="C5536" t="str">
        <x:v>C80</x:v>
      </x:c>
      <x:c r="D5536" s="59" t="n">
        <x:v>29</x:v>
      </x:c>
      <x:c r="E5536" s="59" t="n">
        <x:v>43</x:v>
      </x:c>
      <x:c r="F5536" s="59" t="str">
        <x:v>S1</x:v>
      </x:c>
      <x:c r="G5536" s="59" t="n">
        <x:v>428</x:v>
      </x:c>
      <x:c r="H5536" s="59" t="n">
        <x:v>454</x:v>
      </x:c>
      <x:c r="I5536" s="59" t="n">
        <x:v>10</x:v>
      </x:c>
      <x:c r="J5536" s="60" t="n">
        <x:f>'参数'!$C$6</x:f>
        <x:v>1440</x:v>
      </x:c>
      <x:c r="K5536" s="60" t="n">
        <x:f>'参数'!$D$6</x:f>
        <x:v>360</x:v>
      </x:c>
      <x:c r="L5536" s="60" t="n">
        <x:f>H5536+I5536+J5536</x:f>
        <x:v>1904</x:v>
      </x:c>
      <x:c r="M5536" s="60" t="n">
        <x:f>L5536+K5536</x:f>
        <x:v>2264</x:v>
      </x:c>
      <x:c r="N5536" s="60" t="n">
        <x:f>'参数'!$B$10</x:f>
        <x:v>1</x:v>
      </x:c>
      <x:c r="O5536" s="60" t="n">
        <x:f>N5536*'参数'!$B$11</x:f>
        <x:v>2</x:v>
      </x:c>
      <x:c r="P5536" s="60" t="n">
        <x:f>N5536*'参数'!$B$12</x:f>
        <x:v>1</x:v>
      </x:c>
      <x:c r="Q5536" t="str">
        <x:f>C5536&amp;"d"</x:f>
        <x:v>C80d</x:v>
      </x:c>
      <x:c r="R5536" t="str">
        <x:f>C5536&amp;"p"</x:f>
        <x:v>C80p</x:v>
      </x:c>
      <x:c r="S5536" t="str">
        <x:f>IF(AND(L5536&gt;=H5536+I5536+J5536,M5536&gt;L5536,F5536&lt;&gt;""),"PASS","FAIL")</x:f>
        <x:v>PASS</x:v>
      </x:c>
      <x:c r="T5536" t="n">
        <x:v>2</x:v>
      </x:c>
      <x:c r="U5536" t="str">
        <x:v>pickup_after_delivery_completion_plus_usage_lag</x:v>
      </x:c>
    </x:row>
    <x:row r="5537">
      <x:c r="A5537" t="str">
        <x:v>Set2_100-10-1</x:v>
      </x:c>
      <x:c r="B5537" t="str">
        <x:v>next_day</x:v>
      </x:c>
      <x:c r="C5537" t="str">
        <x:v>C81</x:v>
      </x:c>
      <x:c r="D5537" s="59" t="n">
        <x:v>3</x:v>
      </x:c>
      <x:c r="E5537" s="59" t="n">
        <x:v>42</x:v>
      </x:c>
      <x:c r="F5537" s="59" t="str">
        <x:v>S6</x:v>
      </x:c>
      <x:c r="G5537" s="59" t="n">
        <x:v>335</x:v>
      </x:c>
      <x:c r="H5537" s="59" t="n">
        <x:v>355</x:v>
      </x:c>
      <x:c r="I5537" s="59" t="n">
        <x:v>10</x:v>
      </x:c>
      <x:c r="J5537" s="60" t="n">
        <x:f>'参数'!$C$6</x:f>
        <x:v>1440</x:v>
      </x:c>
      <x:c r="K5537" s="60" t="n">
        <x:f>'参数'!$D$6</x:f>
        <x:v>360</x:v>
      </x:c>
      <x:c r="L5537" s="60" t="n">
        <x:f>H5537+I5537+J5537</x:f>
        <x:v>1805</x:v>
      </x:c>
      <x:c r="M5537" s="60" t="n">
        <x:f>L5537+K5537</x:f>
        <x:v>2165</x:v>
      </x:c>
      <x:c r="N5537" s="60" t="n">
        <x:f>'参数'!$B$10</x:f>
        <x:v>1</x:v>
      </x:c>
      <x:c r="O5537" s="60" t="n">
        <x:f>N5537*'参数'!$B$11</x:f>
        <x:v>2</x:v>
      </x:c>
      <x:c r="P5537" s="60" t="n">
        <x:f>N5537*'参数'!$B$12</x:f>
        <x:v>1</x:v>
      </x:c>
      <x:c r="Q5537" t="str">
        <x:f>C5537&amp;"d"</x:f>
        <x:v>C81d</x:v>
      </x:c>
      <x:c r="R5537" t="str">
        <x:f>C5537&amp;"p"</x:f>
        <x:v>C81p</x:v>
      </x:c>
      <x:c r="S5537" t="str">
        <x:f>IF(AND(L5537&gt;=H5537+I5537+J5537,M5537&gt;L5537,F5537&lt;&gt;""),"PASS","FAIL")</x:f>
        <x:v>PASS</x:v>
      </x:c>
      <x:c r="T5537" t="n">
        <x:v>3</x:v>
      </x:c>
      <x:c r="U5537" t="str">
        <x:v>pickup_after_delivery_completion_plus_usage_lag</x:v>
      </x:c>
    </x:row>
    <x:row r="5538">
      <x:c r="A5538" t="str">
        <x:v>Set2_100-10-1</x:v>
      </x:c>
      <x:c r="B5538" t="str">
        <x:v>next_day</x:v>
      </x:c>
      <x:c r="C5538" t="str">
        <x:v>C82</x:v>
      </x:c>
      <x:c r="D5538" s="59" t="n">
        <x:v>33</x:v>
      </x:c>
      <x:c r="E5538" s="59" t="n">
        <x:v>8</x:v>
      </x:c>
      <x:c r="F5538" s="59" t="str">
        <x:v>S2</x:v>
      </x:c>
      <x:c r="G5538" s="59" t="n">
        <x:v>296</x:v>
      </x:c>
      <x:c r="H5538" s="59" t="n">
        <x:v>318</x:v>
      </x:c>
      <x:c r="I5538" s="59" t="n">
        <x:v>10</x:v>
      </x:c>
      <x:c r="J5538" s="60" t="n">
        <x:f>'参数'!$C$6</x:f>
        <x:v>1440</x:v>
      </x:c>
      <x:c r="K5538" s="60" t="n">
        <x:f>'参数'!$D$6</x:f>
        <x:v>360</x:v>
      </x:c>
      <x:c r="L5538" s="60" t="n">
        <x:f>H5538+I5538+J5538</x:f>
        <x:v>1768</x:v>
      </x:c>
      <x:c r="M5538" s="60" t="n">
        <x:f>L5538+K5538</x:f>
        <x:v>2128</x:v>
      </x:c>
      <x:c r="N5538" s="60" t="n">
        <x:f>'参数'!$B$10</x:f>
        <x:v>1</x:v>
      </x:c>
      <x:c r="O5538" s="60" t="n">
        <x:f>N5538*'参数'!$B$11</x:f>
        <x:v>2</x:v>
      </x:c>
      <x:c r="P5538" s="60" t="n">
        <x:f>N5538*'参数'!$B$12</x:f>
        <x:v>1</x:v>
      </x:c>
      <x:c r="Q5538" t="str">
        <x:f>C5538&amp;"d"</x:f>
        <x:v>C82d</x:v>
      </x:c>
      <x:c r="R5538" t="str">
        <x:f>C5538&amp;"p"</x:f>
        <x:v>C82p</x:v>
      </x:c>
      <x:c r="S5538" t="str">
        <x:f>IF(AND(L5538&gt;=H5538+I5538+J5538,M5538&gt;L5538,F5538&lt;&gt;""),"PASS","FAIL")</x:f>
        <x:v>PASS</x:v>
      </x:c>
      <x:c r="T5538" t="n">
        <x:v>9</x:v>
      </x:c>
      <x:c r="U5538" t="str">
        <x:v>pickup_after_delivery_completion_plus_usage_lag</x:v>
      </x:c>
    </x:row>
    <x:row r="5539">
      <x:c r="A5539" t="str">
        <x:v>Set2_100-10-1</x:v>
      </x:c>
      <x:c r="B5539" t="str">
        <x:v>next_day</x:v>
      </x:c>
      <x:c r="C5539" t="str">
        <x:v>C83</x:v>
      </x:c>
      <x:c r="D5539" s="59" t="n">
        <x:v>31</x:v>
      </x:c>
      <x:c r="E5539" s="59" t="n">
        <x:v>20</x:v>
      </x:c>
      <x:c r="F5539" s="59" t="str">
        <x:v>S7</x:v>
      </x:c>
      <x:c r="G5539" s="59" t="n">
        <x:v>432</x:v>
      </x:c>
      <x:c r="H5539" s="59" t="n">
        <x:v>462</x:v>
      </x:c>
      <x:c r="I5539" s="59" t="n">
        <x:v>10</x:v>
      </x:c>
      <x:c r="J5539" s="60" t="n">
        <x:f>'参数'!$C$6</x:f>
        <x:v>1440</x:v>
      </x:c>
      <x:c r="K5539" s="60" t="n">
        <x:f>'参数'!$D$6</x:f>
        <x:v>360</x:v>
      </x:c>
      <x:c r="L5539" s="60" t="n">
        <x:f>H5539+I5539+J5539</x:f>
        <x:v>1912</x:v>
      </x:c>
      <x:c r="M5539" s="60" t="n">
        <x:f>L5539+K5539</x:f>
        <x:v>2272</x:v>
      </x:c>
      <x:c r="N5539" s="60" t="n">
        <x:f>'参数'!$B$10</x:f>
        <x:v>1</x:v>
      </x:c>
      <x:c r="O5539" s="60" t="n">
        <x:f>N5539*'参数'!$B$11</x:f>
        <x:v>2</x:v>
      </x:c>
      <x:c r="P5539" s="60" t="n">
        <x:f>N5539*'参数'!$B$12</x:f>
        <x:v>1</x:v>
      </x:c>
      <x:c r="Q5539" t="str">
        <x:f>C5539&amp;"d"</x:f>
        <x:v>C83d</x:v>
      </x:c>
      <x:c r="R5539" t="str">
        <x:f>C5539&amp;"p"</x:f>
        <x:v>C83p</x:v>
      </x:c>
      <x:c r="S5539" t="str">
        <x:f>IF(AND(L5539&gt;=H5539+I5539+J5539,M5539&gt;L5539,F5539&lt;&gt;""),"PASS","FAIL")</x:f>
        <x:v>PASS</x:v>
      </x:c>
      <x:c r="T5539" t="n">
        <x:v>4</x:v>
      </x:c>
      <x:c r="U5539" t="str">
        <x:v>pickup_after_delivery_completion_plus_usage_lag</x:v>
      </x:c>
    </x:row>
    <x:row r="5540">
      <x:c r="A5540" t="str">
        <x:v>Set2_100-10-1</x:v>
      </x:c>
      <x:c r="B5540" t="str">
        <x:v>next_day</x:v>
      </x:c>
      <x:c r="C5540" t="str">
        <x:v>C84</x:v>
      </x:c>
      <x:c r="D5540" s="59" t="n">
        <x:v>44</x:v>
      </x:c>
      <x:c r="E5540" s="59" t="n">
        <x:v>32</x:v>
      </x:c>
      <x:c r="F5540" s="59" t="str">
        <x:v>S7</x:v>
      </x:c>
      <x:c r="G5540" s="59" t="n">
        <x:v>511</x:v>
      </x:c>
      <x:c r="H5540" s="59" t="n">
        <x:v>523</x:v>
      </x:c>
      <x:c r="I5540" s="59" t="n">
        <x:v>10</x:v>
      </x:c>
      <x:c r="J5540" s="60" t="n">
        <x:f>'参数'!$C$6</x:f>
        <x:v>1440</x:v>
      </x:c>
      <x:c r="K5540" s="60" t="n">
        <x:f>'参数'!$D$6</x:f>
        <x:v>360</x:v>
      </x:c>
      <x:c r="L5540" s="60" t="n">
        <x:f>H5540+I5540+J5540</x:f>
        <x:v>1973</x:v>
      </x:c>
      <x:c r="M5540" s="60" t="n">
        <x:f>L5540+K5540</x:f>
        <x:v>2333</x:v>
      </x:c>
      <x:c r="N5540" s="60" t="n">
        <x:f>'参数'!$B$10</x:f>
        <x:v>1</x:v>
      </x:c>
      <x:c r="O5540" s="60" t="n">
        <x:f>N5540*'参数'!$B$11</x:f>
        <x:v>2</x:v>
      </x:c>
      <x:c r="P5540" s="60" t="n">
        <x:f>N5540*'参数'!$B$12</x:f>
        <x:v>1</x:v>
      </x:c>
      <x:c r="Q5540" t="str">
        <x:f>C5540&amp;"d"</x:f>
        <x:v>C84d</x:v>
      </x:c>
      <x:c r="R5540" t="str">
        <x:f>C5540&amp;"p"</x:f>
        <x:v>C84p</x:v>
      </x:c>
      <x:c r="S5540" t="str">
        <x:f>IF(AND(L5540&gt;=H5540+I5540+J5540,M5540&gt;L5540,F5540&lt;&gt;""),"PASS","FAIL")</x:f>
        <x:v>PASS</x:v>
      </x:c>
      <x:c r="T5540" t="n">
        <x:v>13</x:v>
      </x:c>
      <x:c r="U5540" t="str">
        <x:v>pickup_after_delivery_completion_plus_usage_lag</x:v>
      </x:c>
    </x:row>
    <x:row r="5541">
      <x:c r="A5541" t="str">
        <x:v>Set2_100-10-1</x:v>
      </x:c>
      <x:c r="B5541" t="str">
        <x:v>next_day</x:v>
      </x:c>
      <x:c r="C5541" t="str">
        <x:v>C85</x:v>
      </x:c>
      <x:c r="D5541" s="59" t="n">
        <x:v>14</x:v>
      </x:c>
      <x:c r="E5541" s="59" t="n">
        <x:v>39</x:v>
      </x:c>
      <x:c r="F5541" s="59" t="str">
        <x:v>S1</x:v>
      </x:c>
      <x:c r="G5541" s="59" t="n">
        <x:v>553</x:v>
      </x:c>
      <x:c r="H5541" s="59" t="n">
        <x:v>569</x:v>
      </x:c>
      <x:c r="I5541" s="59" t="n">
        <x:v>10</x:v>
      </x:c>
      <x:c r="J5541" s="60" t="n">
        <x:f>'参数'!$C$6</x:f>
        <x:v>1440</x:v>
      </x:c>
      <x:c r="K5541" s="60" t="n">
        <x:f>'参数'!$D$6</x:f>
        <x:v>360</x:v>
      </x:c>
      <x:c r="L5541" s="60" t="n">
        <x:f>H5541+I5541+J5541</x:f>
        <x:v>2019</x:v>
      </x:c>
      <x:c r="M5541" s="60" t="n">
        <x:f>L5541+K5541</x:f>
        <x:v>2379</x:v>
      </x:c>
      <x:c r="N5541" s="60" t="n">
        <x:f>'参数'!$B$10</x:f>
        <x:v>1</x:v>
      </x:c>
      <x:c r="O5541" s="60" t="n">
        <x:f>N5541*'参数'!$B$11</x:f>
        <x:v>2</x:v>
      </x:c>
      <x:c r="P5541" s="60" t="n">
        <x:f>N5541*'参数'!$B$12</x:f>
        <x:v>1</x:v>
      </x:c>
      <x:c r="Q5541" t="str">
        <x:f>C5541&amp;"d"</x:f>
        <x:v>C85d</x:v>
      </x:c>
      <x:c r="R5541" t="str">
        <x:f>C5541&amp;"p"</x:f>
        <x:v>C85p</x:v>
      </x:c>
      <x:c r="S5541" t="str">
        <x:f>IF(AND(L5541&gt;=H5541+I5541+J5541,M5541&gt;L5541,F5541&lt;&gt;""),"PASS","FAIL")</x:f>
        <x:v>PASS</x:v>
      </x:c>
      <x:c r="T5541" t="n">
        <x:v>6</x:v>
      </x:c>
      <x:c r="U5541" t="str">
        <x:v>pickup_after_delivery_completion_plus_usage_lag</x:v>
      </x:c>
    </x:row>
    <x:row r="5542">
      <x:c r="A5542" t="str">
        <x:v>Set2_100-10-1</x:v>
      </x:c>
      <x:c r="B5542" t="str">
        <x:v>next_day</x:v>
      </x:c>
      <x:c r="C5542" t="str">
        <x:v>C86</x:v>
      </x:c>
      <x:c r="D5542" s="59" t="n">
        <x:v>6</x:v>
      </x:c>
      <x:c r="E5542" s="59" t="n">
        <x:v>35</x:v>
      </x:c>
      <x:c r="F5542" s="59" t="str">
        <x:v>S6</x:v>
      </x:c>
      <x:c r="G5542" s="59" t="n">
        <x:v>511</x:v>
      </x:c>
      <x:c r="H5542" s="59" t="n">
        <x:v>527</x:v>
      </x:c>
      <x:c r="I5542" s="59" t="n">
        <x:v>10</x:v>
      </x:c>
      <x:c r="J5542" s="60" t="n">
        <x:f>'参数'!$C$6</x:f>
        <x:v>1440</x:v>
      </x:c>
      <x:c r="K5542" s="60" t="n">
        <x:f>'参数'!$D$6</x:f>
        <x:v>360</x:v>
      </x:c>
      <x:c r="L5542" s="60" t="n">
        <x:f>H5542+I5542+J5542</x:f>
        <x:v>1977</x:v>
      </x:c>
      <x:c r="M5542" s="60" t="n">
        <x:f>L5542+K5542</x:f>
        <x:v>2337</x:v>
      </x:c>
      <x:c r="N5542" s="60" t="n">
        <x:f>'参数'!$B$10</x:f>
        <x:v>1</x:v>
      </x:c>
      <x:c r="O5542" s="60" t="n">
        <x:f>N5542*'参数'!$B$11</x:f>
        <x:v>2</x:v>
      </x:c>
      <x:c r="P5542" s="60" t="n">
        <x:f>N5542*'参数'!$B$12</x:f>
        <x:v>1</x:v>
      </x:c>
      <x:c r="Q5542" t="str">
        <x:f>C5542&amp;"d"</x:f>
        <x:v>C86d</x:v>
      </x:c>
      <x:c r="R5542" t="str">
        <x:f>C5542&amp;"p"</x:f>
        <x:v>C86p</x:v>
      </x:c>
      <x:c r="S5542" t="str">
        <x:f>IF(AND(L5542&gt;=H5542+I5542+J5542,M5542&gt;L5542,F5542&lt;&gt;""),"PASS","FAIL")</x:f>
        <x:v>PASS</x:v>
      </x:c>
      <x:c r="T5542" t="n">
        <x:v>8</x:v>
      </x:c>
      <x:c r="U5542" t="str">
        <x:v>pickup_after_delivery_completion_plus_usage_lag</x:v>
      </x:c>
    </x:row>
    <x:row r="5543">
      <x:c r="A5543" t="str">
        <x:v>Set2_100-10-1</x:v>
      </x:c>
      <x:c r="B5543" t="str">
        <x:v>next_day</x:v>
      </x:c>
      <x:c r="C5543" t="str">
        <x:v>C87</x:v>
      </x:c>
      <x:c r="D5543" s="59" t="n">
        <x:v>9</x:v>
      </x:c>
      <x:c r="E5543" s="59" t="n">
        <x:v>34</x:v>
      </x:c>
      <x:c r="F5543" s="59" t="str">
        <x:v>S8</x:v>
      </x:c>
      <x:c r="G5543" s="59" t="n">
        <x:v>475</x:v>
      </x:c>
      <x:c r="H5543" s="59" t="n">
        <x:v>487</x:v>
      </x:c>
      <x:c r="I5543" s="59" t="n">
        <x:v>10</x:v>
      </x:c>
      <x:c r="J5543" s="60" t="n">
        <x:f>'参数'!$C$6</x:f>
        <x:v>1440</x:v>
      </x:c>
      <x:c r="K5543" s="60" t="n">
        <x:f>'参数'!$D$6</x:f>
        <x:v>360</x:v>
      </x:c>
      <x:c r="L5543" s="60" t="n">
        <x:f>H5543+I5543+J5543</x:f>
        <x:v>1937</x:v>
      </x:c>
      <x:c r="M5543" s="60" t="n">
        <x:f>L5543+K5543</x:f>
        <x:v>2297</x:v>
      </x:c>
      <x:c r="N5543" s="60" t="n">
        <x:f>'参数'!$B$10</x:f>
        <x:v>1</x:v>
      </x:c>
      <x:c r="O5543" s="60" t="n">
        <x:f>N5543*'参数'!$B$11</x:f>
        <x:v>2</x:v>
      </x:c>
      <x:c r="P5543" s="60" t="n">
        <x:f>N5543*'参数'!$B$12</x:f>
        <x:v>1</x:v>
      </x:c>
      <x:c r="Q5543" t="str">
        <x:f>C5543&amp;"d"</x:f>
        <x:v>C87d</x:v>
      </x:c>
      <x:c r="R5543" t="str">
        <x:f>C5543&amp;"p"</x:f>
        <x:v>C87p</x:v>
      </x:c>
      <x:c r="S5543" t="str">
        <x:f>IF(AND(L5543&gt;=H5543+I5543+J5543,M5543&gt;L5543,F5543&lt;&gt;""),"PASS","FAIL")</x:f>
        <x:v>PASS</x:v>
      </x:c>
      <x:c r="T5543" t="n">
        <x:v>13</x:v>
      </x:c>
      <x:c r="U5543" t="str">
        <x:v>pickup_after_delivery_completion_plus_usage_lag</x:v>
      </x:c>
    </x:row>
    <x:row r="5544">
      <x:c r="A5544" t="str">
        <x:v>Set2_100-10-1</x:v>
      </x:c>
      <x:c r="B5544" t="str">
        <x:v>next_day</x:v>
      </x:c>
      <x:c r="C5544" t="str">
        <x:v>C88</x:v>
      </x:c>
      <x:c r="D5544" s="59" t="n">
        <x:v>7</x:v>
      </x:c>
      <x:c r="E5544" s="59" t="n">
        <x:v>1</x:v>
      </x:c>
      <x:c r="F5544" s="59" t="str">
        <x:v>S0</x:v>
      </x:c>
      <x:c r="G5544" s="59" t="n">
        <x:v>463</x:v>
      </x:c>
      <x:c r="H5544" s="59" t="n">
        <x:v>489</x:v>
      </x:c>
      <x:c r="I5544" s="59" t="n">
        <x:v>10</x:v>
      </x:c>
      <x:c r="J5544" s="60" t="n">
        <x:f>'参数'!$C$6</x:f>
        <x:v>1440</x:v>
      </x:c>
      <x:c r="K5544" s="60" t="n">
        <x:f>'参数'!$D$6</x:f>
        <x:v>360</x:v>
      </x:c>
      <x:c r="L5544" s="60" t="n">
        <x:f>H5544+I5544+J5544</x:f>
        <x:v>1939</x:v>
      </x:c>
      <x:c r="M5544" s="60" t="n">
        <x:f>L5544+K5544</x:f>
        <x:v>2299</x:v>
      </x:c>
      <x:c r="N5544" s="60" t="n">
        <x:f>'参数'!$B$10</x:f>
        <x:v>1</x:v>
      </x:c>
      <x:c r="O5544" s="60" t="n">
        <x:f>N5544*'参数'!$B$11</x:f>
        <x:v>2</x:v>
      </x:c>
      <x:c r="P5544" s="60" t="n">
        <x:f>N5544*'参数'!$B$12</x:f>
        <x:v>1</x:v>
      </x:c>
      <x:c r="Q5544" t="str">
        <x:f>C5544&amp;"d"</x:f>
        <x:v>C88d</x:v>
      </x:c>
      <x:c r="R5544" t="str">
        <x:f>C5544&amp;"p"</x:f>
        <x:v>C88p</x:v>
      </x:c>
      <x:c r="S5544" t="str">
        <x:f>IF(AND(L5544&gt;=H5544+I5544+J5544,M5544&gt;L5544,F5544&lt;&gt;""),"PASS","FAIL")</x:f>
        <x:v>PASS</x:v>
      </x:c>
      <x:c r="T5544" t="n">
        <x:v>11</x:v>
      </x:c>
      <x:c r="U5544" t="str">
        <x:v>pickup_after_delivery_completion_plus_usage_lag</x:v>
      </x:c>
    </x:row>
    <x:row r="5545">
      <x:c r="A5545" t="str">
        <x:v>Set2_100-10-1</x:v>
      </x:c>
      <x:c r="B5545" t="str">
        <x:v>next_day</x:v>
      </x:c>
      <x:c r="C5545" t="str">
        <x:v>C89</x:v>
      </x:c>
      <x:c r="D5545" s="59" t="n">
        <x:v>49</x:v>
      </x:c>
      <x:c r="E5545" s="59" t="n">
        <x:v>32</x:v>
      </x:c>
      <x:c r="F5545" s="59" t="str">
        <x:v>S7</x:v>
      </x:c>
      <x:c r="G5545" s="59" t="n">
        <x:v>168</x:v>
      </x:c>
      <x:c r="H5545" s="59" t="n">
        <x:v>178</x:v>
      </x:c>
      <x:c r="I5545" s="59" t="n">
        <x:v>10</x:v>
      </x:c>
      <x:c r="J5545" s="60" t="n">
        <x:f>'参数'!$C$6</x:f>
        <x:v>1440</x:v>
      </x:c>
      <x:c r="K5545" s="60" t="n">
        <x:f>'参数'!$D$6</x:f>
        <x:v>360</x:v>
      </x:c>
      <x:c r="L5545" s="60" t="n">
        <x:f>H5545+I5545+J5545</x:f>
        <x:v>1628</x:v>
      </x:c>
      <x:c r="M5545" s="60" t="n">
        <x:f>L5545+K5545</x:f>
        <x:v>1988</x:v>
      </x:c>
      <x:c r="N5545" s="60" t="n">
        <x:f>'参数'!$B$10</x:f>
        <x:v>1</x:v>
      </x:c>
      <x:c r="O5545" s="60" t="n">
        <x:f>N5545*'参数'!$B$11</x:f>
        <x:v>2</x:v>
      </x:c>
      <x:c r="P5545" s="60" t="n">
        <x:f>N5545*'参数'!$B$12</x:f>
        <x:v>1</x:v>
      </x:c>
      <x:c r="Q5545" t="str">
        <x:f>C5545&amp;"d"</x:f>
        <x:v>C89d</x:v>
      </x:c>
      <x:c r="R5545" t="str">
        <x:f>C5545&amp;"p"</x:f>
        <x:v>C89p</x:v>
      </x:c>
      <x:c r="S5545" t="str">
        <x:f>IF(AND(L5545&gt;=H5545+I5545+J5545,M5545&gt;L5545,F5545&lt;&gt;""),"PASS","FAIL")</x:f>
        <x:v>PASS</x:v>
      </x:c>
      <x:c r="T5545" t="n">
        <x:v>0</x:v>
      </x:c>
      <x:c r="U5545" t="str">
        <x:v>pickup_after_delivery_completion_plus_usage_lag</x:v>
      </x:c>
    </x:row>
    <x:row r="5546">
      <x:c r="A5546" t="str">
        <x:v>Set2_100-10-1</x:v>
      </x:c>
      <x:c r="B5546" t="str">
        <x:v>next_day</x:v>
      </x:c>
      <x:c r="C5546" t="str">
        <x:v>C90</x:v>
      </x:c>
      <x:c r="D5546" s="59" t="n">
        <x:v>22</x:v>
      </x:c>
      <x:c r="E5546" s="59" t="n">
        <x:v>1</x:v>
      </x:c>
      <x:c r="F5546" s="59" t="str">
        <x:v>S5</x:v>
      </x:c>
      <x:c r="G5546" s="59" t="n">
        <x:v>497</x:v>
      </x:c>
      <x:c r="H5546" s="59" t="n">
        <x:v>525</x:v>
      </x:c>
      <x:c r="I5546" s="59" t="n">
        <x:v>10</x:v>
      </x:c>
      <x:c r="J5546" s="60" t="n">
        <x:f>'参数'!$C$6</x:f>
        <x:v>1440</x:v>
      </x:c>
      <x:c r="K5546" s="60" t="n">
        <x:f>'参数'!$D$6</x:f>
        <x:v>360</x:v>
      </x:c>
      <x:c r="L5546" s="60" t="n">
        <x:f>H5546+I5546+J5546</x:f>
        <x:v>1975</x:v>
      </x:c>
      <x:c r="M5546" s="60" t="n">
        <x:f>L5546+K5546</x:f>
        <x:v>2335</x:v>
      </x:c>
      <x:c r="N5546" s="60" t="n">
        <x:f>'参数'!$B$10</x:f>
        <x:v>1</x:v>
      </x:c>
      <x:c r="O5546" s="60" t="n">
        <x:f>N5546*'参数'!$B$11</x:f>
        <x:v>2</x:v>
      </x:c>
      <x:c r="P5546" s="60" t="n">
        <x:f>N5546*'参数'!$B$12</x:f>
        <x:v>1</x:v>
      </x:c>
      <x:c r="Q5546" t="str">
        <x:f>C5546&amp;"d"</x:f>
        <x:v>C90d</x:v>
      </x:c>
      <x:c r="R5546" t="str">
        <x:f>C5546&amp;"p"</x:f>
        <x:v>C90p</x:v>
      </x:c>
      <x:c r="S5546" t="str">
        <x:f>IF(AND(L5546&gt;=H5546+I5546+J5546,M5546&gt;L5546,F5546&lt;&gt;""),"PASS","FAIL")</x:f>
        <x:v>PASS</x:v>
      </x:c>
      <x:c r="T5546" t="n">
        <x:v>10</x:v>
      </x:c>
      <x:c r="U5546" t="str">
        <x:v>pickup_after_delivery_completion_plus_usage_lag</x:v>
      </x:c>
    </x:row>
    <x:row r="5547">
      <x:c r="A5547" t="str">
        <x:v>Set2_100-10-1</x:v>
      </x:c>
      <x:c r="B5547" t="str">
        <x:v>next_day</x:v>
      </x:c>
      <x:c r="C5547" t="str">
        <x:v>C91</x:v>
      </x:c>
      <x:c r="D5547" s="59" t="n">
        <x:v>50</x:v>
      </x:c>
      <x:c r="E5547" s="59" t="n">
        <x:v>21</x:v>
      </x:c>
      <x:c r="F5547" s="59" t="str">
        <x:v>S2</x:v>
      </x:c>
      <x:c r="G5547" s="59" t="n">
        <x:v>230</x:v>
      </x:c>
      <x:c r="H5547" s="59" t="n">
        <x:v>254</x:v>
      </x:c>
      <x:c r="I5547" s="59" t="n">
        <x:v>10</x:v>
      </x:c>
      <x:c r="J5547" s="60" t="n">
        <x:f>'参数'!$C$6</x:f>
        <x:v>1440</x:v>
      </x:c>
      <x:c r="K5547" s="60" t="n">
        <x:f>'参数'!$D$6</x:f>
        <x:v>360</x:v>
      </x:c>
      <x:c r="L5547" s="60" t="n">
        <x:f>H5547+I5547+J5547</x:f>
        <x:v>1704</x:v>
      </x:c>
      <x:c r="M5547" s="60" t="n">
        <x:f>L5547+K5547</x:f>
        <x:v>2064</x:v>
      </x:c>
      <x:c r="N5547" s="60" t="n">
        <x:f>'参数'!$B$10</x:f>
        <x:v>1</x:v>
      </x:c>
      <x:c r="O5547" s="60" t="n">
        <x:f>N5547*'参数'!$B$11</x:f>
        <x:v>2</x:v>
      </x:c>
      <x:c r="P5547" s="60" t="n">
        <x:f>N5547*'参数'!$B$12</x:f>
        <x:v>1</x:v>
      </x:c>
      <x:c r="Q5547" t="str">
        <x:f>C5547&amp;"d"</x:f>
        <x:v>C91d</x:v>
      </x:c>
      <x:c r="R5547" t="str">
        <x:f>C5547&amp;"p"</x:f>
        <x:v>C91p</x:v>
      </x:c>
      <x:c r="S5547" t="str">
        <x:f>IF(AND(L5547&gt;=H5547+I5547+J5547,M5547&gt;L5547,F5547&lt;&gt;""),"PASS","FAIL")</x:f>
        <x:v>PASS</x:v>
      </x:c>
      <x:c r="T5547" t="n">
        <x:v>9</x:v>
      </x:c>
      <x:c r="U5547" t="str">
        <x:v>pickup_after_delivery_completion_plus_usage_lag</x:v>
      </x:c>
    </x:row>
    <x:row r="5548">
      <x:c r="A5548" t="str">
        <x:v>Set2_100-10-1</x:v>
      </x:c>
      <x:c r="B5548" t="str">
        <x:v>next_day</x:v>
      </x:c>
      <x:c r="C5548" t="str">
        <x:v>C92</x:v>
      </x:c>
      <x:c r="D5548" s="59" t="n">
        <x:v>45</x:v>
      </x:c>
      <x:c r="E5548" s="59" t="n">
        <x:v>11</x:v>
      </x:c>
      <x:c r="F5548" s="59" t="str">
        <x:v>S2</x:v>
      </x:c>
      <x:c r="G5548" s="59" t="n">
        <x:v>264</x:v>
      </x:c>
      <x:c r="H5548" s="59" t="n">
        <x:v>284</x:v>
      </x:c>
      <x:c r="I5548" s="59" t="n">
        <x:v>10</x:v>
      </x:c>
      <x:c r="J5548" s="60" t="n">
        <x:f>'参数'!$C$6</x:f>
        <x:v>1440</x:v>
      </x:c>
      <x:c r="K5548" s="60" t="n">
        <x:f>'参数'!$D$6</x:f>
        <x:v>360</x:v>
      </x:c>
      <x:c r="L5548" s="60" t="n">
        <x:f>H5548+I5548+J5548</x:f>
        <x:v>1734</x:v>
      </x:c>
      <x:c r="M5548" s="60" t="n">
        <x:f>L5548+K5548</x:f>
        <x:v>2094</x:v>
      </x:c>
      <x:c r="N5548" s="60" t="n">
        <x:f>'参数'!$B$10</x:f>
        <x:v>1</x:v>
      </x:c>
      <x:c r="O5548" s="60" t="n">
        <x:f>N5548*'参数'!$B$11</x:f>
        <x:v>2</x:v>
      </x:c>
      <x:c r="P5548" s="60" t="n">
        <x:f>N5548*'参数'!$B$12</x:f>
        <x:v>1</x:v>
      </x:c>
      <x:c r="Q5548" t="str">
        <x:f>C5548&amp;"d"</x:f>
        <x:v>C92d</x:v>
      </x:c>
      <x:c r="R5548" t="str">
        <x:f>C5548&amp;"p"</x:f>
        <x:v>C92p</x:v>
      </x:c>
      <x:c r="S5548" t="str">
        <x:f>IF(AND(L5548&gt;=H5548+I5548+J5548,M5548&gt;L5548,F5548&lt;&gt;""),"PASS","FAIL")</x:f>
        <x:v>PASS</x:v>
      </x:c>
      <x:c r="T5548" t="n">
        <x:v>0</x:v>
      </x:c>
      <x:c r="U5548" t="str">
        <x:v>pickup_after_delivery_completion_plus_usage_lag</x:v>
      </x:c>
    </x:row>
    <x:row r="5549">
      <x:c r="A5549" t="str">
        <x:v>Set2_100-10-1</x:v>
      </x:c>
      <x:c r="B5549" t="str">
        <x:v>next_day</x:v>
      </x:c>
      <x:c r="C5549" t="str">
        <x:v>C93</x:v>
      </x:c>
      <x:c r="D5549" s="59" t="n">
        <x:v>36</x:v>
      </x:c>
      <x:c r="E5549" s="59" t="n">
        <x:v>45</x:v>
      </x:c>
      <x:c r="F5549" s="59" t="str">
        <x:v>S9</x:v>
      </x:c>
      <x:c r="G5549" s="59" t="n">
        <x:v>496</x:v>
      </x:c>
      <x:c r="H5549" s="59" t="n">
        <x:v>524</x:v>
      </x:c>
      <x:c r="I5549" s="59" t="n">
        <x:v>10</x:v>
      </x:c>
      <x:c r="J5549" s="60" t="n">
        <x:f>'参数'!$C$6</x:f>
        <x:v>1440</x:v>
      </x:c>
      <x:c r="K5549" s="60" t="n">
        <x:f>'参数'!$D$6</x:f>
        <x:v>360</x:v>
      </x:c>
      <x:c r="L5549" s="60" t="n">
        <x:f>H5549+I5549+J5549</x:f>
        <x:v>1974</x:v>
      </x:c>
      <x:c r="M5549" s="60" t="n">
        <x:f>L5549+K5549</x:f>
        <x:v>2334</x:v>
      </x:c>
      <x:c r="N5549" s="60" t="n">
        <x:f>'参数'!$B$10</x:f>
        <x:v>1</x:v>
      </x:c>
      <x:c r="O5549" s="60" t="n">
        <x:f>N5549*'参数'!$B$11</x:f>
        <x:v>2</x:v>
      </x:c>
      <x:c r="P5549" s="60" t="n">
        <x:f>N5549*'参数'!$B$12</x:f>
        <x:v>1</x:v>
      </x:c>
      <x:c r="Q5549" t="str">
        <x:f>C5549&amp;"d"</x:f>
        <x:v>C93d</x:v>
      </x:c>
      <x:c r="R5549" t="str">
        <x:f>C5549&amp;"p"</x:f>
        <x:v>C93p</x:v>
      </x:c>
      <x:c r="S5549" t="str">
        <x:f>IF(AND(L5549&gt;=H5549+I5549+J5549,M5549&gt;L5549,F5549&lt;&gt;""),"PASS","FAIL")</x:f>
        <x:v>PASS</x:v>
      </x:c>
      <x:c r="T5549" t="n">
        <x:v>5</x:v>
      </x:c>
      <x:c r="U5549" t="str">
        <x:v>pickup_after_delivery_completion_plus_usage_lag</x:v>
      </x:c>
    </x:row>
    <x:row r="5550">
      <x:c r="A5550" t="str">
        <x:v>Set2_100-10-1</x:v>
      </x:c>
      <x:c r="B5550" t="str">
        <x:v>next_day</x:v>
      </x:c>
      <x:c r="C5550" t="str">
        <x:v>C94</x:v>
      </x:c>
      <x:c r="D5550" s="59" t="n">
        <x:v>25</x:v>
      </x:c>
      <x:c r="E5550" s="59" t="n">
        <x:v>4</x:v>
      </x:c>
      <x:c r="F5550" s="59" t="str">
        <x:v>S5</x:v>
      </x:c>
      <x:c r="G5550" s="59" t="n">
        <x:v>422</x:v>
      </x:c>
      <x:c r="H5550" s="59" t="n">
        <x:v>440</x:v>
      </x:c>
      <x:c r="I5550" s="59" t="n">
        <x:v>10</x:v>
      </x:c>
      <x:c r="J5550" s="60" t="n">
        <x:f>'参数'!$C$6</x:f>
        <x:v>1440</x:v>
      </x:c>
      <x:c r="K5550" s="60" t="n">
        <x:f>'参数'!$D$6</x:f>
        <x:v>360</x:v>
      </x:c>
      <x:c r="L5550" s="60" t="n">
        <x:f>H5550+I5550+J5550</x:f>
        <x:v>1890</x:v>
      </x:c>
      <x:c r="M5550" s="60" t="n">
        <x:f>L5550+K5550</x:f>
        <x:v>2250</x:v>
      </x:c>
      <x:c r="N5550" s="60" t="n">
        <x:f>'参数'!$B$10</x:f>
        <x:v>1</x:v>
      </x:c>
      <x:c r="O5550" s="60" t="n">
        <x:f>N5550*'参数'!$B$11</x:f>
        <x:v>2</x:v>
      </x:c>
      <x:c r="P5550" s="60" t="n">
        <x:f>N5550*'参数'!$B$12</x:f>
        <x:v>1</x:v>
      </x:c>
      <x:c r="Q5550" t="str">
        <x:f>C5550&amp;"d"</x:f>
        <x:v>C94d</x:v>
      </x:c>
      <x:c r="R5550" t="str">
        <x:f>C5550&amp;"p"</x:f>
        <x:v>C94p</x:v>
      </x:c>
      <x:c r="S5550" t="str">
        <x:f>IF(AND(L5550&gt;=H5550+I5550+J5550,M5550&gt;L5550,F5550&lt;&gt;""),"PASS","FAIL")</x:f>
        <x:v>PASS</x:v>
      </x:c>
      <x:c r="T5550" t="n">
        <x:v>7</x:v>
      </x:c>
      <x:c r="U5550" t="str">
        <x:v>pickup_after_delivery_completion_plus_usage_lag</x:v>
      </x:c>
    </x:row>
    <x:row r="5551">
      <x:c r="A5551" t="str">
        <x:v>Set2_100-10-1</x:v>
      </x:c>
      <x:c r="B5551" t="str">
        <x:v>next_day</x:v>
      </x:c>
      <x:c r="C5551" t="str">
        <x:v>C95</x:v>
      </x:c>
      <x:c r="D5551" s="59" t="n">
        <x:v>50</x:v>
      </x:c>
      <x:c r="E5551" s="59" t="n">
        <x:v>18</x:v>
      </x:c>
      <x:c r="F5551" s="59" t="str">
        <x:v>S2</x:v>
      </x:c>
      <x:c r="G5551" s="59" t="n">
        <x:v>552</x:v>
      </x:c>
      <x:c r="H5551" s="59" t="n">
        <x:v>576</x:v>
      </x:c>
      <x:c r="I5551" s="59" t="n">
        <x:v>10</x:v>
      </x:c>
      <x:c r="J5551" s="60" t="n">
        <x:f>'参数'!$C$6</x:f>
        <x:v>1440</x:v>
      </x:c>
      <x:c r="K5551" s="60" t="n">
        <x:f>'参数'!$D$6</x:f>
        <x:v>360</x:v>
      </x:c>
      <x:c r="L5551" s="60" t="n">
        <x:f>H5551+I5551+J5551</x:f>
        <x:v>2026</x:v>
      </x:c>
      <x:c r="M5551" s="60" t="n">
        <x:f>L5551+K5551</x:f>
        <x:v>2386</x:v>
      </x:c>
      <x:c r="N5551" s="60" t="n">
        <x:f>'参数'!$B$10</x:f>
        <x:v>1</x:v>
      </x:c>
      <x:c r="O5551" s="60" t="n">
        <x:f>N5551*'参数'!$B$11</x:f>
        <x:v>2</x:v>
      </x:c>
      <x:c r="P5551" s="60" t="n">
        <x:f>N5551*'参数'!$B$12</x:f>
        <x:v>1</x:v>
      </x:c>
      <x:c r="Q5551" t="str">
        <x:f>C5551&amp;"d"</x:f>
        <x:v>C95d</x:v>
      </x:c>
      <x:c r="R5551" t="str">
        <x:f>C5551&amp;"p"</x:f>
        <x:v>C95p</x:v>
      </x:c>
      <x:c r="S5551" t="str">
        <x:f>IF(AND(L5551&gt;=H5551+I5551+J5551,M5551&gt;L5551,F5551&lt;&gt;""),"PASS","FAIL")</x:f>
        <x:v>PASS</x:v>
      </x:c>
      <x:c r="T5551" t="n">
        <x:v>11</x:v>
      </x:c>
      <x:c r="U5551" t="str">
        <x:v>pickup_after_delivery_completion_plus_usage_lag</x:v>
      </x:c>
    </x:row>
    <x:row r="5552">
      <x:c r="A5552" t="str">
        <x:v>Set2_100-10-1</x:v>
      </x:c>
      <x:c r="B5552" t="str">
        <x:v>next_day</x:v>
      </x:c>
      <x:c r="C5552" t="str">
        <x:v>C96</x:v>
      </x:c>
      <x:c r="D5552" s="59" t="n">
        <x:v>21</x:v>
      </x:c>
      <x:c r="E5552" s="59" t="n">
        <x:v>50</x:v>
      </x:c>
      <x:c r="F5552" s="59" t="str">
        <x:v>S1</x:v>
      </x:c>
      <x:c r="G5552" s="59" t="n">
        <x:v>112</x:v>
      </x:c>
      <x:c r="H5552" s="59" t="n">
        <x:v>122</x:v>
      </x:c>
      <x:c r="I5552" s="59" t="n">
        <x:v>10</x:v>
      </x:c>
      <x:c r="J5552" s="60" t="n">
        <x:f>'参数'!$C$6</x:f>
        <x:v>1440</x:v>
      </x:c>
      <x:c r="K5552" s="60" t="n">
        <x:f>'参数'!$D$6</x:f>
        <x:v>360</x:v>
      </x:c>
      <x:c r="L5552" s="60" t="n">
        <x:f>H5552+I5552+J5552</x:f>
        <x:v>1572</x:v>
      </x:c>
      <x:c r="M5552" s="60" t="n">
        <x:f>L5552+K5552</x:f>
        <x:v>1932</x:v>
      </x:c>
      <x:c r="N5552" s="60" t="n">
        <x:f>'参数'!$B$10</x:f>
        <x:v>1</x:v>
      </x:c>
      <x:c r="O5552" s="60" t="n">
        <x:f>N5552*'参数'!$B$11</x:f>
        <x:v>2</x:v>
      </x:c>
      <x:c r="P5552" s="60" t="n">
        <x:f>N5552*'参数'!$B$12</x:f>
        <x:v>1</x:v>
      </x:c>
      <x:c r="Q5552" t="str">
        <x:f>C5552&amp;"d"</x:f>
        <x:v>C96d</x:v>
      </x:c>
      <x:c r="R5552" t="str">
        <x:f>C5552&amp;"p"</x:f>
        <x:v>C96p</x:v>
      </x:c>
      <x:c r="S5552" t="str">
        <x:f>IF(AND(L5552&gt;=H5552+I5552+J5552,M5552&gt;L5552,F5552&lt;&gt;""),"PASS","FAIL")</x:f>
        <x:v>PASS</x:v>
      </x:c>
      <x:c r="T5552" t="n">
        <x:v>4</x:v>
      </x:c>
      <x:c r="U5552" t="str">
        <x:v>pickup_after_delivery_completion_plus_usage_lag</x:v>
      </x:c>
    </x:row>
    <x:row r="5553">
      <x:c r="A5553" t="str">
        <x:v>Set2_100-10-1</x:v>
      </x:c>
      <x:c r="B5553" t="str">
        <x:v>next_day</x:v>
      </x:c>
      <x:c r="C5553" t="str">
        <x:v>C97</x:v>
      </x:c>
      <x:c r="D5553" s="59" t="n">
        <x:v>32</x:v>
      </x:c>
      <x:c r="E5553" s="59" t="n">
        <x:v>49</x:v>
      </x:c>
      <x:c r="F5553" s="59" t="str">
        <x:v>S9</x:v>
      </x:c>
      <x:c r="G5553" s="59" t="n">
        <x:v>223</x:v>
      </x:c>
      <x:c r="H5553" s="59" t="n">
        <x:v>241</x:v>
      </x:c>
      <x:c r="I5553" s="59" t="n">
        <x:v>10</x:v>
      </x:c>
      <x:c r="J5553" s="60" t="n">
        <x:f>'参数'!$C$6</x:f>
        <x:v>1440</x:v>
      </x:c>
      <x:c r="K5553" s="60" t="n">
        <x:f>'参数'!$D$6</x:f>
        <x:v>360</x:v>
      </x:c>
      <x:c r="L5553" s="60" t="n">
        <x:f>H5553+I5553+J5553</x:f>
        <x:v>1691</x:v>
      </x:c>
      <x:c r="M5553" s="60" t="n">
        <x:f>L5553+K5553</x:f>
        <x:v>2051</x:v>
      </x:c>
      <x:c r="N5553" s="60" t="n">
        <x:f>'参数'!$B$10</x:f>
        <x:v>1</x:v>
      </x:c>
      <x:c r="O5553" s="60" t="n">
        <x:f>N5553*'参数'!$B$11</x:f>
        <x:v>2</x:v>
      </x:c>
      <x:c r="P5553" s="60" t="n">
        <x:f>N5553*'参数'!$B$12</x:f>
        <x:v>1</x:v>
      </x:c>
      <x:c r="Q5553" t="str">
        <x:f>C5553&amp;"d"</x:f>
        <x:v>C97d</x:v>
      </x:c>
      <x:c r="R5553" t="str">
        <x:f>C5553&amp;"p"</x:f>
        <x:v>C97p</x:v>
      </x:c>
      <x:c r="S5553" t="str">
        <x:f>IF(AND(L5553&gt;=H5553+I5553+J5553,M5553&gt;L5553,F5553&lt;&gt;""),"PASS","FAIL")</x:f>
        <x:v>PASS</x:v>
      </x:c>
      <x:c r="T5553" t="n">
        <x:v>3</x:v>
      </x:c>
      <x:c r="U5553" t="str">
        <x:v>pickup_after_delivery_completion_plus_usage_lag</x:v>
      </x:c>
    </x:row>
    <x:row r="5554">
      <x:c r="A5554" t="str">
        <x:v>Set2_100-10-1</x:v>
      </x:c>
      <x:c r="B5554" t="str">
        <x:v>next_day</x:v>
      </x:c>
      <x:c r="C5554" t="str">
        <x:v>C98</x:v>
      </x:c>
      <x:c r="D5554" s="59" t="n">
        <x:v>38</x:v>
      </x:c>
      <x:c r="E5554" s="59" t="n">
        <x:v>1</x:v>
      </x:c>
      <x:c r="F5554" s="59" t="str">
        <x:v>S2</x:v>
      </x:c>
      <x:c r="G5554" s="59" t="n">
        <x:v>398</x:v>
      </x:c>
      <x:c r="H5554" s="59" t="n">
        <x:v>410</x:v>
      </x:c>
      <x:c r="I5554" s="59" t="n">
        <x:v>10</x:v>
      </x:c>
      <x:c r="J5554" s="60" t="n">
        <x:f>'参数'!$C$6</x:f>
        <x:v>1440</x:v>
      </x:c>
      <x:c r="K5554" s="60" t="n">
        <x:f>'参数'!$D$6</x:f>
        <x:v>360</x:v>
      </x:c>
      <x:c r="L5554" s="60" t="n">
        <x:f>H5554+I5554+J5554</x:f>
        <x:v>1860</x:v>
      </x:c>
      <x:c r="M5554" s="60" t="n">
        <x:f>L5554+K5554</x:f>
        <x:v>2220</x:v>
      </x:c>
      <x:c r="N5554" s="60" t="n">
        <x:f>'参数'!$B$10</x:f>
        <x:v>1</x:v>
      </x:c>
      <x:c r="O5554" s="60" t="n">
        <x:f>N5554*'参数'!$B$11</x:f>
        <x:v>2</x:v>
      </x:c>
      <x:c r="P5554" s="60" t="n">
        <x:f>N5554*'参数'!$B$12</x:f>
        <x:v>1</x:v>
      </x:c>
      <x:c r="Q5554" t="str">
        <x:f>C5554&amp;"d"</x:f>
        <x:v>C98d</x:v>
      </x:c>
      <x:c r="R5554" t="str">
        <x:f>C5554&amp;"p"</x:f>
        <x:v>C98p</x:v>
      </x:c>
      <x:c r="S5554" t="str">
        <x:f>IF(AND(L5554&gt;=H5554+I5554+J5554,M5554&gt;L5554,F5554&lt;&gt;""),"PASS","FAIL")</x:f>
        <x:v>PASS</x:v>
      </x:c>
      <x:c r="T5554" t="n">
        <x:v>0</x:v>
      </x:c>
      <x:c r="U5554" t="str">
        <x:v>pickup_after_delivery_completion_plus_usage_lag</x:v>
      </x:c>
    </x:row>
    <x:row r="5555">
      <x:c r="A5555" t="str">
        <x:v>Set2_100-10-1</x:v>
      </x:c>
      <x:c r="B5555" t="str">
        <x:v>next_day</x:v>
      </x:c>
      <x:c r="C5555" t="str">
        <x:v>C99</x:v>
      </x:c>
      <x:c r="D5555" s="59" t="n">
        <x:v>43</x:v>
      </x:c>
      <x:c r="E5555" s="59" t="n">
        <x:v>28</x:v>
      </x:c>
      <x:c r="F5555" s="59" t="str">
        <x:v>S7</x:v>
      </x:c>
      <x:c r="G5555" s="59" t="n">
        <x:v>245</x:v>
      </x:c>
      <x:c r="H5555" s="59" t="n">
        <x:v>259</x:v>
      </x:c>
      <x:c r="I5555" s="59" t="n">
        <x:v>10</x:v>
      </x:c>
      <x:c r="J5555" s="60" t="n">
        <x:f>'参数'!$C$6</x:f>
        <x:v>1440</x:v>
      </x:c>
      <x:c r="K5555" s="60" t="n">
        <x:f>'参数'!$D$6</x:f>
        <x:v>360</x:v>
      </x:c>
      <x:c r="L5555" s="60" t="n">
        <x:f>H5555+I5555+J5555</x:f>
        <x:v>1709</x:v>
      </x:c>
      <x:c r="M5555" s="60" t="n">
        <x:f>L5555+K5555</x:f>
        <x:v>2069</x:v>
      </x:c>
      <x:c r="N5555" s="60" t="n">
        <x:f>'参数'!$B$10</x:f>
        <x:v>1</x:v>
      </x:c>
      <x:c r="O5555" s="60" t="n">
        <x:f>N5555*'参数'!$B$11</x:f>
        <x:v>2</x:v>
      </x:c>
      <x:c r="P5555" s="60" t="n">
        <x:f>N5555*'参数'!$B$12</x:f>
        <x:v>1</x:v>
      </x:c>
      <x:c r="Q5555" t="str">
        <x:f>C5555&amp;"d"</x:f>
        <x:v>C99d</x:v>
      </x:c>
      <x:c r="R5555" t="str">
        <x:f>C5555&amp;"p"</x:f>
        <x:v>C99p</x:v>
      </x:c>
      <x:c r="S5555" t="str">
        <x:f>IF(AND(L5555&gt;=H5555+I5555+J5555,M5555&gt;L5555,F5555&lt;&gt;""),"PASS","FAIL")</x:f>
        <x:v>PASS</x:v>
      </x:c>
      <x:c r="T5555" t="n">
        <x:v>3</x:v>
      </x:c>
      <x:c r="U5555" t="str">
        <x:v>pickup_after_delivery_completion_plus_usage_lag</x:v>
      </x:c>
    </x:row>
    <x:row r="5556">
      <x:c r="A5556" t="str">
        <x:v>Set2_100-10-1b</x:v>
      </x:c>
      <x:c r="B5556" t="str">
        <x:v>next_day</x:v>
      </x:c>
      <x:c r="C5556" t="str">
        <x:v>C0</x:v>
      </x:c>
      <x:c r="D5556" s="59" t="n">
        <x:v>12</x:v>
      </x:c>
      <x:c r="E5556" s="59" t="n">
        <x:v>38</x:v>
      </x:c>
      <x:c r="F5556" s="59" t="str">
        <x:v>S6</x:v>
      </x:c>
      <x:c r="G5556" s="59" t="n">
        <x:v>329</x:v>
      </x:c>
      <x:c r="H5556" s="59" t="n">
        <x:v>343</x:v>
      </x:c>
      <x:c r="I5556" s="59" t="n">
        <x:v>10</x:v>
      </x:c>
      <x:c r="J5556" s="60" t="n">
        <x:f>'参数'!$C$6</x:f>
        <x:v>1440</x:v>
      </x:c>
      <x:c r="K5556" s="60" t="n">
        <x:f>'参数'!$D$6</x:f>
        <x:v>360</x:v>
      </x:c>
      <x:c r="L5556" s="60" t="n">
        <x:f>H5556+I5556+J5556</x:f>
        <x:v>1793</x:v>
      </x:c>
      <x:c r="M5556" s="60" t="n">
        <x:f>L5556+K5556</x:f>
        <x:v>2153</x:v>
      </x:c>
      <x:c r="N5556" s="60" t="n">
        <x:f>'参数'!$B$10</x:f>
        <x:v>1</x:v>
      </x:c>
      <x:c r="O5556" s="60" t="n">
        <x:f>N5556*'参数'!$B$11</x:f>
        <x:v>2</x:v>
      </x:c>
      <x:c r="P5556" s="60" t="n">
        <x:f>N5556*'参数'!$B$12</x:f>
        <x:v>1</x:v>
      </x:c>
      <x:c r="Q5556" t="str">
        <x:f>C5556&amp;"d"</x:f>
        <x:v>C0d</x:v>
      </x:c>
      <x:c r="R5556" t="str">
        <x:f>C5556&amp;"p"</x:f>
        <x:v>C0p</x:v>
      </x:c>
      <x:c r="S5556" t="str">
        <x:f>IF(AND(L5556&gt;=H5556+I5556+J5556,M5556&gt;L5556,F5556&lt;&gt;""),"PASS","FAIL")</x:f>
        <x:v>PASS</x:v>
      </x:c>
      <x:c r="T5556" t="n">
        <x:v>6</x:v>
      </x:c>
      <x:c r="U5556" t="str">
        <x:v>pickup_after_delivery_completion_plus_usage_lag</x:v>
      </x:c>
    </x:row>
    <x:row r="5557">
      <x:c r="A5557" t="str">
        <x:v>Set2_100-10-1b</x:v>
      </x:c>
      <x:c r="B5557" t="str">
        <x:v>next_day</x:v>
      </x:c>
      <x:c r="C5557" t="str">
        <x:v>C1</x:v>
      </x:c>
      <x:c r="D5557" s="59" t="n">
        <x:v>32</x:v>
      </x:c>
      <x:c r="E5557" s="59" t="n">
        <x:v>17</x:v>
      </x:c>
      <x:c r="F5557" s="59" t="str">
        <x:v>S7</x:v>
      </x:c>
      <x:c r="G5557" s="59" t="n">
        <x:v>125</x:v>
      </x:c>
      <x:c r="H5557" s="59" t="n">
        <x:v>141</x:v>
      </x:c>
      <x:c r="I5557" s="59" t="n">
        <x:v>10</x:v>
      </x:c>
      <x:c r="J5557" s="60" t="n">
        <x:f>'参数'!$C$6</x:f>
        <x:v>1440</x:v>
      </x:c>
      <x:c r="K5557" s="60" t="n">
        <x:f>'参数'!$D$6</x:f>
        <x:v>360</x:v>
      </x:c>
      <x:c r="L5557" s="60" t="n">
        <x:f>H5557+I5557+J5557</x:f>
        <x:v>1591</x:v>
      </x:c>
      <x:c r="M5557" s="60" t="n">
        <x:f>L5557+K5557</x:f>
        <x:v>1951</x:v>
      </x:c>
      <x:c r="N5557" s="60" t="n">
        <x:f>'参数'!$B$10</x:f>
        <x:v>1</x:v>
      </x:c>
      <x:c r="O5557" s="60" t="n">
        <x:f>N5557*'参数'!$B$11</x:f>
        <x:v>2</x:v>
      </x:c>
      <x:c r="P5557" s="60" t="n">
        <x:f>N5557*'参数'!$B$12</x:f>
        <x:v>1</x:v>
      </x:c>
      <x:c r="Q5557" t="str">
        <x:f>C5557&amp;"d"</x:f>
        <x:v>C1d</x:v>
      </x:c>
      <x:c r="R5557" t="str">
        <x:f>C5557&amp;"p"</x:f>
        <x:v>C1p</x:v>
      </x:c>
      <x:c r="S5557" t="str">
        <x:f>IF(AND(L5557&gt;=H5557+I5557+J5557,M5557&gt;L5557,F5557&lt;&gt;""),"PASS","FAIL")</x:f>
        <x:v>PASS</x:v>
      </x:c>
      <x:c r="T5557" t="n">
        <x:v>3</x:v>
      </x:c>
      <x:c r="U5557" t="str">
        <x:v>pickup_after_delivery_completion_plus_usage_lag</x:v>
      </x:c>
    </x:row>
    <x:row r="5558">
      <x:c r="A5558" t="str">
        <x:v>Set2_100-10-1b</x:v>
      </x:c>
      <x:c r="B5558" t="str">
        <x:v>next_day</x:v>
      </x:c>
      <x:c r="C5558" t="str">
        <x:v>C2</x:v>
      </x:c>
      <x:c r="D5558" s="59" t="n">
        <x:v>29</x:v>
      </x:c>
      <x:c r="E5558" s="59" t="n">
        <x:v>12</x:v>
      </x:c>
      <x:c r="F5558" s="59" t="str">
        <x:v>S5</x:v>
      </x:c>
      <x:c r="G5558" s="59" t="n">
        <x:v>134</x:v>
      </x:c>
      <x:c r="H5558" s="59" t="n">
        <x:v>166</x:v>
      </x:c>
      <x:c r="I5558" s="59" t="n">
        <x:v>10</x:v>
      </x:c>
      <x:c r="J5558" s="60" t="n">
        <x:f>'参数'!$C$6</x:f>
        <x:v>1440</x:v>
      </x:c>
      <x:c r="K5558" s="60" t="n">
        <x:f>'参数'!$D$6</x:f>
        <x:v>360</x:v>
      </x:c>
      <x:c r="L5558" s="60" t="n">
        <x:f>H5558+I5558+J5558</x:f>
        <x:v>1616</x:v>
      </x:c>
      <x:c r="M5558" s="60" t="n">
        <x:f>L5558+K5558</x:f>
        <x:v>1976</x:v>
      </x:c>
      <x:c r="N5558" s="60" t="n">
        <x:f>'参数'!$B$10</x:f>
        <x:v>1</x:v>
      </x:c>
      <x:c r="O5558" s="60" t="n">
        <x:f>N5558*'参数'!$B$11</x:f>
        <x:v>2</x:v>
      </x:c>
      <x:c r="P5558" s="60" t="n">
        <x:f>N5558*'参数'!$B$12</x:f>
        <x:v>1</x:v>
      </x:c>
      <x:c r="Q5558" t="str">
        <x:f>C5558&amp;"d"</x:f>
        <x:v>C2d</x:v>
      </x:c>
      <x:c r="R5558" t="str">
        <x:f>C5558&amp;"p"</x:f>
        <x:v>C2p</x:v>
      </x:c>
      <x:c r="S5558" t="str">
        <x:f>IF(AND(L5558&gt;=H5558+I5558+J5558,M5558&gt;L5558,F5558&lt;&gt;""),"PASS","FAIL")</x:f>
        <x:v>PASS</x:v>
      </x:c>
      <x:c r="T5558" t="n">
        <x:v>4</x:v>
      </x:c>
      <x:c r="U5558" t="str">
        <x:v>pickup_after_delivery_completion_plus_usage_lag</x:v>
      </x:c>
    </x:row>
    <x:row r="5559">
      <x:c r="A5559" t="str">
        <x:v>Set2_100-10-1b</x:v>
      </x:c>
      <x:c r="B5559" t="str">
        <x:v>next_day</x:v>
      </x:c>
      <x:c r="C5559" t="str">
        <x:v>C3</x:v>
      </x:c>
      <x:c r="D5559" s="59" t="n">
        <x:v>25</x:v>
      </x:c>
      <x:c r="E5559" s="59" t="n">
        <x:v>20</x:v>
      </x:c>
      <x:c r="F5559" s="59" t="str">
        <x:v>S4</x:v>
      </x:c>
      <x:c r="G5559" s="59" t="n">
        <x:v>271</x:v>
      </x:c>
      <x:c r="H5559" s="59" t="n">
        <x:v>293</x:v>
      </x:c>
      <x:c r="I5559" s="59" t="n">
        <x:v>10</x:v>
      </x:c>
      <x:c r="J5559" s="60" t="n">
        <x:f>'参数'!$C$6</x:f>
        <x:v>1440</x:v>
      </x:c>
      <x:c r="K5559" s="60" t="n">
        <x:f>'参数'!$D$6</x:f>
        <x:v>360</x:v>
      </x:c>
      <x:c r="L5559" s="60" t="n">
        <x:f>H5559+I5559+J5559</x:f>
        <x:v>1743</x:v>
      </x:c>
      <x:c r="M5559" s="60" t="n">
        <x:f>L5559+K5559</x:f>
        <x:v>2103</x:v>
      </x:c>
      <x:c r="N5559" s="60" t="n">
        <x:f>'参数'!$B$10</x:f>
        <x:v>1</x:v>
      </x:c>
      <x:c r="O5559" s="60" t="n">
        <x:f>N5559*'参数'!$B$11</x:f>
        <x:v>2</x:v>
      </x:c>
      <x:c r="P5559" s="60" t="n">
        <x:f>N5559*'参数'!$B$12</x:f>
        <x:v>1</x:v>
      </x:c>
      <x:c r="Q5559" t="str">
        <x:f>C5559&amp;"d"</x:f>
        <x:v>C3d</x:v>
      </x:c>
      <x:c r="R5559" t="str">
        <x:f>C5559&amp;"p"</x:f>
        <x:v>C3p</x:v>
      </x:c>
      <x:c r="S5559" t="str">
        <x:f>IF(AND(L5559&gt;=H5559+I5559+J5559,M5559&gt;L5559,F5559&lt;&gt;""),"PASS","FAIL")</x:f>
        <x:v>PASS</x:v>
      </x:c>
      <x:c r="T5559" t="n">
        <x:v>6</x:v>
      </x:c>
      <x:c r="U5559" t="str">
        <x:v>pickup_after_delivery_completion_plus_usage_lag</x:v>
      </x:c>
    </x:row>
    <x:row r="5560">
      <x:c r="A5560" t="str">
        <x:v>Set2_100-10-1b</x:v>
      </x:c>
      <x:c r="B5560" t="str">
        <x:v>next_day</x:v>
      </x:c>
      <x:c r="C5560" t="str">
        <x:v>C4</x:v>
      </x:c>
      <x:c r="D5560" s="59" t="n">
        <x:v>2</x:v>
      </x:c>
      <x:c r="E5560" s="59" t="n">
        <x:v>30</x:v>
      </x:c>
      <x:c r="F5560" s="59" t="str">
        <x:v>S8</x:v>
      </x:c>
      <x:c r="G5560" s="59" t="n">
        <x:v>312</x:v>
      </x:c>
      <x:c r="H5560" s="59" t="n">
        <x:v>322</x:v>
      </x:c>
      <x:c r="I5560" s="59" t="n">
        <x:v>10</x:v>
      </x:c>
      <x:c r="J5560" s="60" t="n">
        <x:f>'参数'!$C$6</x:f>
        <x:v>1440</x:v>
      </x:c>
      <x:c r="K5560" s="60" t="n">
        <x:f>'参数'!$D$6</x:f>
        <x:v>360</x:v>
      </x:c>
      <x:c r="L5560" s="60" t="n">
        <x:f>H5560+I5560+J5560</x:f>
        <x:v>1772</x:v>
      </x:c>
      <x:c r="M5560" s="60" t="n">
        <x:f>L5560+K5560</x:f>
        <x:v>2132</x:v>
      </x:c>
      <x:c r="N5560" s="60" t="n">
        <x:f>'参数'!$B$10</x:f>
        <x:v>1</x:v>
      </x:c>
      <x:c r="O5560" s="60" t="n">
        <x:f>N5560*'参数'!$B$11</x:f>
        <x:v>2</x:v>
      </x:c>
      <x:c r="P5560" s="60" t="n">
        <x:f>N5560*'参数'!$B$12</x:f>
        <x:v>1</x:v>
      </x:c>
      <x:c r="Q5560" t="str">
        <x:f>C5560&amp;"d"</x:f>
        <x:v>C4d</x:v>
      </x:c>
      <x:c r="R5560" t="str">
        <x:f>C5560&amp;"p"</x:f>
        <x:v>C4p</x:v>
      </x:c>
      <x:c r="S5560" t="str">
        <x:f>IF(AND(L5560&gt;=H5560+I5560+J5560,M5560&gt;L5560,F5560&lt;&gt;""),"PASS","FAIL")</x:f>
        <x:v>PASS</x:v>
      </x:c>
      <x:c r="T5560" t="n">
        <x:v>6</x:v>
      </x:c>
      <x:c r="U5560" t="str">
        <x:v>pickup_after_delivery_completion_plus_usage_lag</x:v>
      </x:c>
    </x:row>
    <x:row r="5561">
      <x:c r="A5561" t="str">
        <x:v>Set2_100-10-1b</x:v>
      </x:c>
      <x:c r="B5561" t="str">
        <x:v>next_day</x:v>
      </x:c>
      <x:c r="C5561" t="str">
        <x:v>C5</x:v>
      </x:c>
      <x:c r="D5561" s="59" t="n">
        <x:v>31</x:v>
      </x:c>
      <x:c r="E5561" s="59" t="n">
        <x:v>46</x:v>
      </x:c>
      <x:c r="F5561" s="59" t="str">
        <x:v>S9</x:v>
      </x:c>
      <x:c r="G5561" s="59" t="n">
        <x:v>150</x:v>
      </x:c>
      <x:c r="H5561" s="59" t="n">
        <x:v>172</x:v>
      </x:c>
      <x:c r="I5561" s="59" t="n">
        <x:v>10</x:v>
      </x:c>
      <x:c r="J5561" s="60" t="n">
        <x:f>'参数'!$C$6</x:f>
        <x:v>1440</x:v>
      </x:c>
      <x:c r="K5561" s="60" t="n">
        <x:f>'参数'!$D$6</x:f>
        <x:v>360</x:v>
      </x:c>
      <x:c r="L5561" s="60" t="n">
        <x:f>H5561+I5561+J5561</x:f>
        <x:v>1622</x:v>
      </x:c>
      <x:c r="M5561" s="60" t="n">
        <x:f>L5561+K5561</x:f>
        <x:v>1982</x:v>
      </x:c>
      <x:c r="N5561" s="60" t="n">
        <x:f>'参数'!$B$10</x:f>
        <x:v>1</x:v>
      </x:c>
      <x:c r="O5561" s="60" t="n">
        <x:f>N5561*'参数'!$B$11</x:f>
        <x:v>2</x:v>
      </x:c>
      <x:c r="P5561" s="60" t="n">
        <x:f>N5561*'参数'!$B$12</x:f>
        <x:v>1</x:v>
      </x:c>
      <x:c r="Q5561" t="str">
        <x:f>C5561&amp;"d"</x:f>
        <x:v>C5d</x:v>
      </x:c>
      <x:c r="R5561" t="str">
        <x:f>C5561&amp;"p"</x:f>
        <x:v>C5p</x:v>
      </x:c>
      <x:c r="S5561" t="str">
        <x:f>IF(AND(L5561&gt;=H5561+I5561+J5561,M5561&gt;L5561,F5561&lt;&gt;""),"PASS","FAIL")</x:f>
        <x:v>PASS</x:v>
      </x:c>
      <x:c r="T5561" t="n">
        <x:v>11</x:v>
      </x:c>
      <x:c r="U5561" t="str">
        <x:v>pickup_after_delivery_completion_plus_usage_lag</x:v>
      </x:c>
    </x:row>
    <x:row r="5562">
      <x:c r="A5562" t="str">
        <x:v>Set2_100-10-1b</x:v>
      </x:c>
      <x:c r="B5562" t="str">
        <x:v>next_day</x:v>
      </x:c>
      <x:c r="C5562" t="str">
        <x:v>C6</x:v>
      </x:c>
      <x:c r="D5562" s="59" t="n">
        <x:v>5</x:v>
      </x:c>
      <x:c r="E5562" s="59" t="n">
        <x:v>13</x:v>
      </x:c>
      <x:c r="F5562" s="59" t="str">
        <x:v>S0</x:v>
      </x:c>
      <x:c r="G5562" s="59" t="n">
        <x:v>532</x:v>
      </x:c>
      <x:c r="H5562" s="59" t="n">
        <x:v>558</x:v>
      </x:c>
      <x:c r="I5562" s="59" t="n">
        <x:v>10</x:v>
      </x:c>
      <x:c r="J5562" s="60" t="n">
        <x:f>'参数'!$C$6</x:f>
        <x:v>1440</x:v>
      </x:c>
      <x:c r="K5562" s="60" t="n">
        <x:f>'参数'!$D$6</x:f>
        <x:v>360</x:v>
      </x:c>
      <x:c r="L5562" s="60" t="n">
        <x:f>H5562+I5562+J5562</x:f>
        <x:v>2008</x:v>
      </x:c>
      <x:c r="M5562" s="60" t="n">
        <x:f>L5562+K5562</x:f>
        <x:v>2368</x:v>
      </x:c>
      <x:c r="N5562" s="60" t="n">
        <x:f>'参数'!$B$10</x:f>
        <x:v>1</x:v>
      </x:c>
      <x:c r="O5562" s="60" t="n">
        <x:f>N5562*'参数'!$B$11</x:f>
        <x:v>2</x:v>
      </x:c>
      <x:c r="P5562" s="60" t="n">
        <x:f>N5562*'参数'!$B$12</x:f>
        <x:v>1</x:v>
      </x:c>
      <x:c r="Q5562" t="str">
        <x:f>C5562&amp;"d"</x:f>
        <x:v>C6d</x:v>
      </x:c>
      <x:c r="R5562" t="str">
        <x:f>C5562&amp;"p"</x:f>
        <x:v>C6p</x:v>
      </x:c>
      <x:c r="S5562" t="str">
        <x:f>IF(AND(L5562&gt;=H5562+I5562+J5562,M5562&gt;L5562,F5562&lt;&gt;""),"PASS","FAIL")</x:f>
        <x:v>PASS</x:v>
      </x:c>
      <x:c r="T5562" t="n">
        <x:v>11</x:v>
      </x:c>
      <x:c r="U5562" t="str">
        <x:v>pickup_after_delivery_completion_plus_usage_lag</x:v>
      </x:c>
    </x:row>
    <x:row r="5563">
      <x:c r="A5563" t="str">
        <x:v>Set2_100-10-1b</x:v>
      </x:c>
      <x:c r="B5563" t="str">
        <x:v>next_day</x:v>
      </x:c>
      <x:c r="C5563" t="str">
        <x:v>C7</x:v>
      </x:c>
      <x:c r="D5563" s="59" t="n">
        <x:v>13</x:v>
      </x:c>
      <x:c r="E5563" s="59" t="n">
        <x:v>36</x:v>
      </x:c>
      <x:c r="F5563" s="59" t="str">
        <x:v>S8</x:v>
      </x:c>
      <x:c r="G5563" s="59" t="n">
        <x:v>486</x:v>
      </x:c>
      <x:c r="H5563" s="59" t="n">
        <x:v>518</x:v>
      </x:c>
      <x:c r="I5563" s="59" t="n">
        <x:v>10</x:v>
      </x:c>
      <x:c r="J5563" s="60" t="n">
        <x:f>'参数'!$C$6</x:f>
        <x:v>1440</x:v>
      </x:c>
      <x:c r="K5563" s="60" t="n">
        <x:f>'参数'!$D$6</x:f>
        <x:v>360</x:v>
      </x:c>
      <x:c r="L5563" s="60" t="n">
        <x:f>H5563+I5563+J5563</x:f>
        <x:v>1968</x:v>
      </x:c>
      <x:c r="M5563" s="60" t="n">
        <x:f>L5563+K5563</x:f>
        <x:v>2328</x:v>
      </x:c>
      <x:c r="N5563" s="60" t="n">
        <x:f>'参数'!$B$10</x:f>
        <x:v>1</x:v>
      </x:c>
      <x:c r="O5563" s="60" t="n">
        <x:f>N5563*'参数'!$B$11</x:f>
        <x:v>2</x:v>
      </x:c>
      <x:c r="P5563" s="60" t="n">
        <x:f>N5563*'参数'!$B$12</x:f>
        <x:v>1</x:v>
      </x:c>
      <x:c r="Q5563" t="str">
        <x:f>C5563&amp;"d"</x:f>
        <x:v>C7d</x:v>
      </x:c>
      <x:c r="R5563" t="str">
        <x:f>C5563&amp;"p"</x:f>
        <x:v>C7p</x:v>
      </x:c>
      <x:c r="S5563" t="str">
        <x:f>IF(AND(L5563&gt;=H5563+I5563+J5563,M5563&gt;L5563,F5563&lt;&gt;""),"PASS","FAIL")</x:f>
        <x:v>PASS</x:v>
      </x:c>
      <x:c r="T5563" t="n">
        <x:v>2</x:v>
      </x:c>
      <x:c r="U5563" t="str">
        <x:v>pickup_after_delivery_completion_plus_usage_lag</x:v>
      </x:c>
    </x:row>
    <x:row r="5564">
      <x:c r="A5564" t="str">
        <x:v>Set2_100-10-1b</x:v>
      </x:c>
      <x:c r="B5564" t="str">
        <x:v>next_day</x:v>
      </x:c>
      <x:c r="C5564" t="str">
        <x:v>C8</x:v>
      </x:c>
      <x:c r="D5564" s="59" t="n">
        <x:v>38</x:v>
      </x:c>
      <x:c r="E5564" s="59" t="n">
        <x:v>6</x:v>
      </x:c>
      <x:c r="F5564" s="59" t="str">
        <x:v>S2</x:v>
      </x:c>
      <x:c r="G5564" s="59" t="n">
        <x:v>544</x:v>
      </x:c>
      <x:c r="H5564" s="59" t="n">
        <x:v>578</x:v>
      </x:c>
      <x:c r="I5564" s="59" t="n">
        <x:v>10</x:v>
      </x:c>
      <x:c r="J5564" s="60" t="n">
        <x:f>'参数'!$C$6</x:f>
        <x:v>1440</x:v>
      </x:c>
      <x:c r="K5564" s="60" t="n">
        <x:f>'参数'!$D$6</x:f>
        <x:v>360</x:v>
      </x:c>
      <x:c r="L5564" s="60" t="n">
        <x:f>H5564+I5564+J5564</x:f>
        <x:v>2028</x:v>
      </x:c>
      <x:c r="M5564" s="60" t="n">
        <x:f>L5564+K5564</x:f>
        <x:v>2388</x:v>
      </x:c>
      <x:c r="N5564" s="60" t="n">
        <x:f>'参数'!$B$10</x:f>
        <x:v>1</x:v>
      </x:c>
      <x:c r="O5564" s="60" t="n">
        <x:f>N5564*'参数'!$B$11</x:f>
        <x:v>2</x:v>
      </x:c>
      <x:c r="P5564" s="60" t="n">
        <x:f>N5564*'参数'!$B$12</x:f>
        <x:v>1</x:v>
      </x:c>
      <x:c r="Q5564" t="str">
        <x:f>C5564&amp;"d"</x:f>
        <x:v>C8d</x:v>
      </x:c>
      <x:c r="R5564" t="str">
        <x:f>C5564&amp;"p"</x:f>
        <x:v>C8p</x:v>
      </x:c>
      <x:c r="S5564" t="str">
        <x:f>IF(AND(L5564&gt;=H5564+I5564+J5564,M5564&gt;L5564,F5564&lt;&gt;""),"PASS","FAIL")</x:f>
        <x:v>PASS</x:v>
      </x:c>
      <x:c r="T5564" t="n">
        <x:v>3</x:v>
      </x:c>
      <x:c r="U5564" t="str">
        <x:v>pickup_after_delivery_completion_plus_usage_lag</x:v>
      </x:c>
    </x:row>
    <x:row r="5565">
      <x:c r="A5565" t="str">
        <x:v>Set2_100-10-1b</x:v>
      </x:c>
      <x:c r="B5565" t="str">
        <x:v>next_day</x:v>
      </x:c>
      <x:c r="C5565" t="str">
        <x:v>C9</x:v>
      </x:c>
      <x:c r="D5565" s="59" t="n">
        <x:v>29</x:v>
      </x:c>
      <x:c r="E5565" s="59" t="n">
        <x:v>11</x:v>
      </x:c>
      <x:c r="F5565" s="59" t="str">
        <x:v>S5</x:v>
      </x:c>
      <x:c r="G5565" s="59" t="n">
        <x:v>101</x:v>
      </x:c>
      <x:c r="H5565" s="59" t="n">
        <x:v>137</x:v>
      </x:c>
      <x:c r="I5565" s="59" t="n">
        <x:v>10</x:v>
      </x:c>
      <x:c r="J5565" s="60" t="n">
        <x:f>'参数'!$C$6</x:f>
        <x:v>1440</x:v>
      </x:c>
      <x:c r="K5565" s="60" t="n">
        <x:f>'参数'!$D$6</x:f>
        <x:v>360</x:v>
      </x:c>
      <x:c r="L5565" s="60" t="n">
        <x:f>H5565+I5565+J5565</x:f>
        <x:v>1587</x:v>
      </x:c>
      <x:c r="M5565" s="60" t="n">
        <x:f>L5565+K5565</x:f>
        <x:v>1947</x:v>
      </x:c>
      <x:c r="N5565" s="60" t="n">
        <x:f>'参数'!$B$10</x:f>
        <x:v>1</x:v>
      </x:c>
      <x:c r="O5565" s="60" t="n">
        <x:f>N5565*'参数'!$B$11</x:f>
        <x:v>2</x:v>
      </x:c>
      <x:c r="P5565" s="60" t="n">
        <x:f>N5565*'参数'!$B$12</x:f>
        <x:v>1</x:v>
      </x:c>
      <x:c r="Q5565" t="str">
        <x:f>C5565&amp;"d"</x:f>
        <x:v>C9d</x:v>
      </x:c>
      <x:c r="R5565" t="str">
        <x:f>C5565&amp;"p"</x:f>
        <x:v>C9p</x:v>
      </x:c>
      <x:c r="S5565" t="str">
        <x:f>IF(AND(L5565&gt;=H5565+I5565+J5565,M5565&gt;L5565,F5565&lt;&gt;""),"PASS","FAIL")</x:f>
        <x:v>PASS</x:v>
      </x:c>
      <x:c r="T5565" t="n">
        <x:v>17</x:v>
      </x:c>
      <x:c r="U5565" t="str">
        <x:v>pickup_after_delivery_completion_plus_usage_lag</x:v>
      </x:c>
    </x:row>
    <x:row r="5566">
      <x:c r="A5566" t="str">
        <x:v>Set2_100-10-1b</x:v>
      </x:c>
      <x:c r="B5566" t="str">
        <x:v>next_day</x:v>
      </x:c>
      <x:c r="C5566" t="str">
        <x:v>C10</x:v>
      </x:c>
      <x:c r="D5566" s="59" t="n">
        <x:v>38</x:v>
      </x:c>
      <x:c r="E5566" s="59" t="n">
        <x:v>47</x:v>
      </x:c>
      <x:c r="F5566" s="59" t="str">
        <x:v>S9</x:v>
      </x:c>
      <x:c r="G5566" s="59" t="n">
        <x:v>584</x:v>
      </x:c>
      <x:c r="H5566" s="59" t="n">
        <x:v>622</x:v>
      </x:c>
      <x:c r="I5566" s="59" t="n">
        <x:v>10</x:v>
      </x:c>
      <x:c r="J5566" s="60" t="n">
        <x:f>'参数'!$C$6</x:f>
        <x:v>1440</x:v>
      </x:c>
      <x:c r="K5566" s="60" t="n">
        <x:f>'参数'!$D$6</x:f>
        <x:v>360</x:v>
      </x:c>
      <x:c r="L5566" s="60" t="n">
        <x:f>H5566+I5566+J5566</x:f>
        <x:v>2072</x:v>
      </x:c>
      <x:c r="M5566" s="60" t="n">
        <x:f>L5566+K5566</x:f>
        <x:v>2432</x:v>
      </x:c>
      <x:c r="N5566" s="60" t="n">
        <x:f>'参数'!$B$10</x:f>
        <x:v>1</x:v>
      </x:c>
      <x:c r="O5566" s="60" t="n">
        <x:f>N5566*'参数'!$B$11</x:f>
        <x:v>2</x:v>
      </x:c>
      <x:c r="P5566" s="60" t="n">
        <x:f>N5566*'参数'!$B$12</x:f>
        <x:v>1</x:v>
      </x:c>
      <x:c r="Q5566" t="str">
        <x:f>C5566&amp;"d"</x:f>
        <x:v>C10d</x:v>
      </x:c>
      <x:c r="R5566" t="str">
        <x:f>C5566&amp;"p"</x:f>
        <x:v>C10p</x:v>
      </x:c>
      <x:c r="S5566" t="str">
        <x:f>IF(AND(L5566&gt;=H5566+I5566+J5566,M5566&gt;L5566,F5566&lt;&gt;""),"PASS","FAIL")</x:f>
        <x:v>PASS</x:v>
      </x:c>
      <x:c r="T5566" t="n">
        <x:v>9</x:v>
      </x:c>
      <x:c r="U5566" t="str">
        <x:v>pickup_after_delivery_completion_plus_usage_lag</x:v>
      </x:c>
    </x:row>
    <x:row r="5567">
      <x:c r="A5567" t="str">
        <x:v>Set2_100-10-1b</x:v>
      </x:c>
      <x:c r="B5567" t="str">
        <x:v>next_day</x:v>
      </x:c>
      <x:c r="C5567" t="str">
        <x:v>C11</x:v>
      </x:c>
      <x:c r="D5567" s="59" t="n">
        <x:v>9</x:v>
      </x:c>
      <x:c r="E5567" s="59" t="n">
        <x:v>47</x:v>
      </x:c>
      <x:c r="F5567" s="59" t="str">
        <x:v>S6</x:v>
      </x:c>
      <x:c r="G5567" s="59" t="n">
        <x:v>71</x:v>
      </x:c>
      <x:c r="H5567" s="59" t="n">
        <x:v>109</x:v>
      </x:c>
      <x:c r="I5567" s="59" t="n">
        <x:v>10</x:v>
      </x:c>
      <x:c r="J5567" s="60" t="n">
        <x:f>'参数'!$C$6</x:f>
        <x:v>1440</x:v>
      </x:c>
      <x:c r="K5567" s="60" t="n">
        <x:f>'参数'!$D$6</x:f>
        <x:v>360</x:v>
      </x:c>
      <x:c r="L5567" s="60" t="n">
        <x:f>H5567+I5567+J5567</x:f>
        <x:v>1559</x:v>
      </x:c>
      <x:c r="M5567" s="60" t="n">
        <x:f>L5567+K5567</x:f>
        <x:v>1919</x:v>
      </x:c>
      <x:c r="N5567" s="60" t="n">
        <x:f>'参数'!$B$10</x:f>
        <x:v>1</x:v>
      </x:c>
      <x:c r="O5567" s="60" t="n">
        <x:f>N5567*'参数'!$B$11</x:f>
        <x:v>2</x:v>
      </x:c>
      <x:c r="P5567" s="60" t="n">
        <x:f>N5567*'参数'!$B$12</x:f>
        <x:v>1</x:v>
      </x:c>
      <x:c r="Q5567" t="str">
        <x:f>C5567&amp;"d"</x:f>
        <x:v>C11d</x:v>
      </x:c>
      <x:c r="R5567" t="str">
        <x:f>C5567&amp;"p"</x:f>
        <x:v>C11p</x:v>
      </x:c>
      <x:c r="S5567" t="str">
        <x:f>IF(AND(L5567&gt;=H5567+I5567+J5567,M5567&gt;L5567,F5567&lt;&gt;""),"PASS","FAIL")</x:f>
        <x:v>PASS</x:v>
      </x:c>
      <x:c r="T5567" t="n">
        <x:v>11</x:v>
      </x:c>
      <x:c r="U5567" t="str">
        <x:v>pickup_after_delivery_completion_plus_usage_lag</x:v>
      </x:c>
    </x:row>
    <x:row r="5568">
      <x:c r="A5568" t="str">
        <x:v>Set2_100-10-1b</x:v>
      </x:c>
      <x:c r="B5568" t="str">
        <x:v>next_day</x:v>
      </x:c>
      <x:c r="C5568" t="str">
        <x:v>C12</x:v>
      </x:c>
      <x:c r="D5568" s="59" t="n">
        <x:v>11</x:v>
      </x:c>
      <x:c r="E5568" s="59" t="n">
        <x:v>18</x:v>
      </x:c>
      <x:c r="F5568" s="59" t="str">
        <x:v>S5</x:v>
      </x:c>
      <x:c r="G5568" s="59" t="n">
        <x:v>328</x:v>
      </x:c>
      <x:c r="H5568" s="59" t="n">
        <x:v>356</x:v>
      </x:c>
      <x:c r="I5568" s="59" t="n">
        <x:v>10</x:v>
      </x:c>
      <x:c r="J5568" s="60" t="n">
        <x:f>'参数'!$C$6</x:f>
        <x:v>1440</x:v>
      </x:c>
      <x:c r="K5568" s="60" t="n">
        <x:f>'参数'!$D$6</x:f>
        <x:v>360</x:v>
      </x:c>
      <x:c r="L5568" s="60" t="n">
        <x:f>H5568+I5568+J5568</x:f>
        <x:v>1806</x:v>
      </x:c>
      <x:c r="M5568" s="60" t="n">
        <x:f>L5568+K5568</x:f>
        <x:v>2166</x:v>
      </x:c>
      <x:c r="N5568" s="60" t="n">
        <x:f>'参数'!$B$10</x:f>
        <x:v>1</x:v>
      </x:c>
      <x:c r="O5568" s="60" t="n">
        <x:f>N5568*'参数'!$B$11</x:f>
        <x:v>2</x:v>
      </x:c>
      <x:c r="P5568" s="60" t="n">
        <x:f>N5568*'参数'!$B$12</x:f>
        <x:v>1</x:v>
      </x:c>
      <x:c r="Q5568" t="str">
        <x:f>C5568&amp;"d"</x:f>
        <x:v>C12d</x:v>
      </x:c>
      <x:c r="R5568" t="str">
        <x:f>C5568&amp;"p"</x:f>
        <x:v>C12p</x:v>
      </x:c>
      <x:c r="S5568" t="str">
        <x:f>IF(AND(L5568&gt;=H5568+I5568+J5568,M5568&gt;L5568,F5568&lt;&gt;""),"PASS","FAIL")</x:f>
        <x:v>PASS</x:v>
      </x:c>
      <x:c r="T5568" t="n">
        <x:v>17</x:v>
      </x:c>
      <x:c r="U5568" t="str">
        <x:v>pickup_after_delivery_completion_plus_usage_lag</x:v>
      </x:c>
    </x:row>
    <x:row r="5569">
      <x:c r="A5569" t="str">
        <x:v>Set2_100-10-1b</x:v>
      </x:c>
      <x:c r="B5569" t="str">
        <x:v>next_day</x:v>
      </x:c>
      <x:c r="C5569" t="str">
        <x:v>C13</x:v>
      </x:c>
      <x:c r="D5569" s="59" t="n">
        <x:v>17</x:v>
      </x:c>
      <x:c r="E5569" s="59" t="n">
        <x:v>31</x:v>
      </x:c>
      <x:c r="F5569" s="59" t="str">
        <x:v>S4</x:v>
      </x:c>
      <x:c r="G5569" s="59" t="n">
        <x:v>190</x:v>
      </x:c>
      <x:c r="H5569" s="59" t="n">
        <x:v>212</x:v>
      </x:c>
      <x:c r="I5569" s="59" t="n">
        <x:v>10</x:v>
      </x:c>
      <x:c r="J5569" s="60" t="n">
        <x:f>'参数'!$C$6</x:f>
        <x:v>1440</x:v>
      </x:c>
      <x:c r="K5569" s="60" t="n">
        <x:f>'参数'!$D$6</x:f>
        <x:v>360</x:v>
      </x:c>
      <x:c r="L5569" s="60" t="n">
        <x:f>H5569+I5569+J5569</x:f>
        <x:v>1662</x:v>
      </x:c>
      <x:c r="M5569" s="60" t="n">
        <x:f>L5569+K5569</x:f>
        <x:v>2022</x:v>
      </x:c>
      <x:c r="N5569" s="60" t="n">
        <x:f>'参数'!$B$10</x:f>
        <x:v>1</x:v>
      </x:c>
      <x:c r="O5569" s="60" t="n">
        <x:f>N5569*'参数'!$B$11</x:f>
        <x:v>2</x:v>
      </x:c>
      <x:c r="P5569" s="60" t="n">
        <x:f>N5569*'参数'!$B$12</x:f>
        <x:v>1</x:v>
      </x:c>
      <x:c r="Q5569" t="str">
        <x:f>C5569&amp;"d"</x:f>
        <x:v>C13d</x:v>
      </x:c>
      <x:c r="R5569" t="str">
        <x:f>C5569&amp;"p"</x:f>
        <x:v>C13p</x:v>
      </x:c>
      <x:c r="S5569" t="str">
        <x:f>IF(AND(L5569&gt;=H5569+I5569+J5569,M5569&gt;L5569,F5569&lt;&gt;""),"PASS","FAIL")</x:f>
        <x:v>PASS</x:v>
      </x:c>
      <x:c r="T5569" t="n">
        <x:v>11</x:v>
      </x:c>
      <x:c r="U5569" t="str">
        <x:v>pickup_after_delivery_completion_plus_usage_lag</x:v>
      </x:c>
    </x:row>
    <x:row r="5570">
      <x:c r="A5570" t="str">
        <x:v>Set2_100-10-1b</x:v>
      </x:c>
      <x:c r="B5570" t="str">
        <x:v>next_day</x:v>
      </x:c>
      <x:c r="C5570" t="str">
        <x:v>C14</x:v>
      </x:c>
      <x:c r="D5570" s="59" t="n">
        <x:v>19</x:v>
      </x:c>
      <x:c r="E5570" s="59" t="n">
        <x:v>6</x:v>
      </x:c>
      <x:c r="F5570" s="59" t="str">
        <x:v>S5</x:v>
      </x:c>
      <x:c r="G5570" s="59" t="n">
        <x:v>117</x:v>
      </x:c>
      <x:c r="H5570" s="59" t="n">
        <x:v>135</x:v>
      </x:c>
      <x:c r="I5570" s="59" t="n">
        <x:v>10</x:v>
      </x:c>
      <x:c r="J5570" s="60" t="n">
        <x:f>'参数'!$C$6</x:f>
        <x:v>1440</x:v>
      </x:c>
      <x:c r="K5570" s="60" t="n">
        <x:f>'参数'!$D$6</x:f>
        <x:v>360</x:v>
      </x:c>
      <x:c r="L5570" s="60" t="n">
        <x:f>H5570+I5570+J5570</x:f>
        <x:v>1585</x:v>
      </x:c>
      <x:c r="M5570" s="60" t="n">
        <x:f>L5570+K5570</x:f>
        <x:v>1945</x:v>
      </x:c>
      <x:c r="N5570" s="60" t="n">
        <x:f>'参数'!$B$10</x:f>
        <x:v>1</x:v>
      </x:c>
      <x:c r="O5570" s="60" t="n">
        <x:f>N5570*'参数'!$B$11</x:f>
        <x:v>2</x:v>
      </x:c>
      <x:c r="P5570" s="60" t="n">
        <x:f>N5570*'参数'!$B$12</x:f>
        <x:v>1</x:v>
      </x:c>
      <x:c r="Q5570" t="str">
        <x:f>C5570&amp;"d"</x:f>
        <x:v>C14d</x:v>
      </x:c>
      <x:c r="R5570" t="str">
        <x:f>C5570&amp;"p"</x:f>
        <x:v>C14p</x:v>
      </x:c>
      <x:c r="S5570" t="str">
        <x:f>IF(AND(L5570&gt;=H5570+I5570+J5570,M5570&gt;L5570,F5570&lt;&gt;""),"PASS","FAIL")</x:f>
        <x:v>PASS</x:v>
      </x:c>
      <x:c r="T5570" t="n">
        <x:v>8</x:v>
      </x:c>
      <x:c r="U5570" t="str">
        <x:v>pickup_after_delivery_completion_plus_usage_lag</x:v>
      </x:c>
    </x:row>
    <x:row r="5571">
      <x:c r="A5571" t="str">
        <x:v>Set2_100-10-1b</x:v>
      </x:c>
      <x:c r="B5571" t="str">
        <x:v>next_day</x:v>
      </x:c>
      <x:c r="C5571" t="str">
        <x:v>C15</x:v>
      </x:c>
      <x:c r="D5571" s="59" t="n">
        <x:v>12</x:v>
      </x:c>
      <x:c r="E5571" s="59" t="n">
        <x:v>7</x:v>
      </x:c>
      <x:c r="F5571" s="59" t="str">
        <x:v>S5</x:v>
      </x:c>
      <x:c r="G5571" s="59" t="n">
        <x:v>148</x:v>
      </x:c>
      <x:c r="H5571" s="59" t="n">
        <x:v>162</x:v>
      </x:c>
      <x:c r="I5571" s="59" t="n">
        <x:v>10</x:v>
      </x:c>
      <x:c r="J5571" s="60" t="n">
        <x:f>'参数'!$C$6</x:f>
        <x:v>1440</x:v>
      </x:c>
      <x:c r="K5571" s="60" t="n">
        <x:f>'参数'!$D$6</x:f>
        <x:v>360</x:v>
      </x:c>
      <x:c r="L5571" s="60" t="n">
        <x:f>H5571+I5571+J5571</x:f>
        <x:v>1612</x:v>
      </x:c>
      <x:c r="M5571" s="60" t="n">
        <x:f>L5571+K5571</x:f>
        <x:v>1972</x:v>
      </x:c>
      <x:c r="N5571" s="60" t="n">
        <x:f>'参数'!$B$10</x:f>
        <x:v>1</x:v>
      </x:c>
      <x:c r="O5571" s="60" t="n">
        <x:f>N5571*'参数'!$B$11</x:f>
        <x:v>2</x:v>
      </x:c>
      <x:c r="P5571" s="60" t="n">
        <x:f>N5571*'参数'!$B$12</x:f>
        <x:v>1</x:v>
      </x:c>
      <x:c r="Q5571" t="str">
        <x:f>C5571&amp;"d"</x:f>
        <x:v>C15d</x:v>
      </x:c>
      <x:c r="R5571" t="str">
        <x:f>C5571&amp;"p"</x:f>
        <x:v>C15p</x:v>
      </x:c>
      <x:c r="S5571" t="str">
        <x:f>IF(AND(L5571&gt;=H5571+I5571+J5571,M5571&gt;L5571,F5571&lt;&gt;""),"PASS","FAIL")</x:f>
        <x:v>PASS</x:v>
      </x:c>
      <x:c r="T5571" t="n">
        <x:v>2</x:v>
      </x:c>
      <x:c r="U5571" t="str">
        <x:v>pickup_after_delivery_completion_plus_usage_lag</x:v>
      </x:c>
    </x:row>
    <x:row r="5572">
      <x:c r="A5572" t="str">
        <x:v>Set2_100-10-1b</x:v>
      </x:c>
      <x:c r="B5572" t="str">
        <x:v>next_day</x:v>
      </x:c>
      <x:c r="C5572" t="str">
        <x:v>C16</x:v>
      </x:c>
      <x:c r="D5572" s="59" t="n">
        <x:v>5</x:v>
      </x:c>
      <x:c r="E5572" s="59" t="n">
        <x:v>14</x:v>
      </x:c>
      <x:c r="F5572" s="59" t="str">
        <x:v>S0</x:v>
      </x:c>
      <x:c r="G5572" s="59" t="n">
        <x:v>541</x:v>
      </x:c>
      <x:c r="H5572" s="59" t="n">
        <x:v>557</x:v>
      </x:c>
      <x:c r="I5572" s="59" t="n">
        <x:v>10</x:v>
      </x:c>
      <x:c r="J5572" s="60" t="n">
        <x:f>'参数'!$C$6</x:f>
        <x:v>1440</x:v>
      </x:c>
      <x:c r="K5572" s="60" t="n">
        <x:f>'参数'!$D$6</x:f>
        <x:v>360</x:v>
      </x:c>
      <x:c r="L5572" s="60" t="n">
        <x:f>H5572+I5572+J5572</x:f>
        <x:v>2007</x:v>
      </x:c>
      <x:c r="M5572" s="60" t="n">
        <x:f>L5572+K5572</x:f>
        <x:v>2367</x:v>
      </x:c>
      <x:c r="N5572" s="60" t="n">
        <x:f>'参数'!$B$10</x:f>
        <x:v>1</x:v>
      </x:c>
      <x:c r="O5572" s="60" t="n">
        <x:f>N5572*'参数'!$B$11</x:f>
        <x:v>2</x:v>
      </x:c>
      <x:c r="P5572" s="60" t="n">
        <x:f>N5572*'参数'!$B$12</x:f>
        <x:v>1</x:v>
      </x:c>
      <x:c r="Q5572" t="str">
        <x:f>C5572&amp;"d"</x:f>
        <x:v>C16d</x:v>
      </x:c>
      <x:c r="R5572" t="str">
        <x:f>C5572&amp;"p"</x:f>
        <x:v>C16p</x:v>
      </x:c>
      <x:c r="S5572" t="str">
        <x:f>IF(AND(L5572&gt;=H5572+I5572+J5572,M5572&gt;L5572,F5572&lt;&gt;""),"PASS","FAIL")</x:f>
        <x:v>PASS</x:v>
      </x:c>
      <x:c r="T5572" t="n">
        <x:v>6</x:v>
      </x:c>
      <x:c r="U5572" t="str">
        <x:v>pickup_after_delivery_completion_plus_usage_lag</x:v>
      </x:c>
    </x:row>
    <x:row r="5573">
      <x:c r="A5573" t="str">
        <x:v>Set2_100-10-1b</x:v>
      </x:c>
      <x:c r="B5573" t="str">
        <x:v>next_day</x:v>
      </x:c>
      <x:c r="C5573" t="str">
        <x:v>C17</x:v>
      </x:c>
      <x:c r="D5573" s="59" t="n">
        <x:v>40</x:v>
      </x:c>
      <x:c r="E5573" s="59" t="n">
        <x:v>36</x:v>
      </x:c>
      <x:c r="F5573" s="59" t="str">
        <x:v>S7</x:v>
      </x:c>
      <x:c r="G5573" s="59" t="n">
        <x:v>102</x:v>
      </x:c>
      <x:c r="H5573" s="59" t="n">
        <x:v>114</x:v>
      </x:c>
      <x:c r="I5573" s="59" t="n">
        <x:v>10</x:v>
      </x:c>
      <x:c r="J5573" s="60" t="n">
        <x:f>'参数'!$C$6</x:f>
        <x:v>1440</x:v>
      </x:c>
      <x:c r="K5573" s="60" t="n">
        <x:f>'参数'!$D$6</x:f>
        <x:v>360</x:v>
      </x:c>
      <x:c r="L5573" s="60" t="n">
        <x:f>H5573+I5573+J5573</x:f>
        <x:v>1564</x:v>
      </x:c>
      <x:c r="M5573" s="60" t="n">
        <x:f>L5573+K5573</x:f>
        <x:v>1924</x:v>
      </x:c>
      <x:c r="N5573" s="60" t="n">
        <x:f>'参数'!$B$10</x:f>
        <x:v>1</x:v>
      </x:c>
      <x:c r="O5573" s="60" t="n">
        <x:f>N5573*'参数'!$B$11</x:f>
        <x:v>2</x:v>
      </x:c>
      <x:c r="P5573" s="60" t="n">
        <x:f>N5573*'参数'!$B$12</x:f>
        <x:v>1</x:v>
      </x:c>
      <x:c r="Q5573" t="str">
        <x:f>C5573&amp;"d"</x:f>
        <x:v>C17d</x:v>
      </x:c>
      <x:c r="R5573" t="str">
        <x:f>C5573&amp;"p"</x:f>
        <x:v>C17p</x:v>
      </x:c>
      <x:c r="S5573" t="str">
        <x:f>IF(AND(L5573&gt;=H5573+I5573+J5573,M5573&gt;L5573,F5573&lt;&gt;""),"PASS","FAIL")</x:f>
        <x:v>PASS</x:v>
      </x:c>
      <x:c r="T5573" t="n">
        <x:v>14</x:v>
      </x:c>
      <x:c r="U5573" t="str">
        <x:v>pickup_after_delivery_completion_plus_usage_lag</x:v>
      </x:c>
    </x:row>
    <x:row r="5574">
      <x:c r="A5574" t="str">
        <x:v>Set2_100-10-1b</x:v>
      </x:c>
      <x:c r="B5574" t="str">
        <x:v>next_day</x:v>
      </x:c>
      <x:c r="C5574" t="str">
        <x:v>C18</x:v>
      </x:c>
      <x:c r="D5574" s="59" t="n">
        <x:v>9</x:v>
      </x:c>
      <x:c r="E5574" s="59" t="n">
        <x:v>45</x:v>
      </x:c>
      <x:c r="F5574" s="59" t="str">
        <x:v>S6</x:v>
      </x:c>
      <x:c r="G5574" s="59" t="n">
        <x:v>413</x:v>
      </x:c>
      <x:c r="H5574" s="59" t="n">
        <x:v>435</x:v>
      </x:c>
      <x:c r="I5574" s="59" t="n">
        <x:v>10</x:v>
      </x:c>
      <x:c r="J5574" s="60" t="n">
        <x:f>'参数'!$C$6</x:f>
        <x:v>1440</x:v>
      </x:c>
      <x:c r="K5574" s="60" t="n">
        <x:f>'参数'!$D$6</x:f>
        <x:v>360</x:v>
      </x:c>
      <x:c r="L5574" s="60" t="n">
        <x:f>H5574+I5574+J5574</x:f>
        <x:v>1885</x:v>
      </x:c>
      <x:c r="M5574" s="60" t="n">
        <x:f>L5574+K5574</x:f>
        <x:v>2245</x:v>
      </x:c>
      <x:c r="N5574" s="60" t="n">
        <x:f>'参数'!$B$10</x:f>
        <x:v>1</x:v>
      </x:c>
      <x:c r="O5574" s="60" t="n">
        <x:f>N5574*'参数'!$B$11</x:f>
        <x:v>2</x:v>
      </x:c>
      <x:c r="P5574" s="60" t="n">
        <x:f>N5574*'参数'!$B$12</x:f>
        <x:v>1</x:v>
      </x:c>
      <x:c r="Q5574" t="str">
        <x:f>C5574&amp;"d"</x:f>
        <x:v>C18d</x:v>
      </x:c>
      <x:c r="R5574" t="str">
        <x:f>C5574&amp;"p"</x:f>
        <x:v>C18p</x:v>
      </x:c>
      <x:c r="S5574" t="str">
        <x:f>IF(AND(L5574&gt;=H5574+I5574+J5574,M5574&gt;L5574,F5574&lt;&gt;""),"PASS","FAIL")</x:f>
        <x:v>PASS</x:v>
      </x:c>
      <x:c r="T5574" t="n">
        <x:v>15</x:v>
      </x:c>
      <x:c r="U5574" t="str">
        <x:v>pickup_after_delivery_completion_plus_usage_lag</x:v>
      </x:c>
    </x:row>
    <x:row r="5575">
      <x:c r="A5575" t="str">
        <x:v>Set2_100-10-1b</x:v>
      </x:c>
      <x:c r="B5575" t="str">
        <x:v>next_day</x:v>
      </x:c>
      <x:c r="C5575" t="str">
        <x:v>C19</x:v>
      </x:c>
      <x:c r="D5575" s="59" t="n">
        <x:v>24</x:v>
      </x:c>
      <x:c r="E5575" s="59" t="n">
        <x:v>43</x:v>
      </x:c>
      <x:c r="F5575" s="59" t="str">
        <x:v>S1</x:v>
      </x:c>
      <x:c r="G5575" s="59" t="n">
        <x:v>149</x:v>
      </x:c>
      <x:c r="H5575" s="59" t="n">
        <x:v>185</x:v>
      </x:c>
      <x:c r="I5575" s="59" t="n">
        <x:v>10</x:v>
      </x:c>
      <x:c r="J5575" s="60" t="n">
        <x:f>'参数'!$C$6</x:f>
        <x:v>1440</x:v>
      </x:c>
      <x:c r="K5575" s="60" t="n">
        <x:f>'参数'!$D$6</x:f>
        <x:v>360</x:v>
      </x:c>
      <x:c r="L5575" s="60" t="n">
        <x:f>H5575+I5575+J5575</x:f>
        <x:v>1635</x:v>
      </x:c>
      <x:c r="M5575" s="60" t="n">
        <x:f>L5575+K5575</x:f>
        <x:v>1995</x:v>
      </x:c>
      <x:c r="N5575" s="60" t="n">
        <x:f>'参数'!$B$10</x:f>
        <x:v>1</x:v>
      </x:c>
      <x:c r="O5575" s="60" t="n">
        <x:f>N5575*'参数'!$B$11</x:f>
        <x:v>2</x:v>
      </x:c>
      <x:c r="P5575" s="60" t="n">
        <x:f>N5575*'参数'!$B$12</x:f>
        <x:v>1</x:v>
      </x:c>
      <x:c r="Q5575" t="str">
        <x:f>C5575&amp;"d"</x:f>
        <x:v>C19d</x:v>
      </x:c>
      <x:c r="R5575" t="str">
        <x:f>C5575&amp;"p"</x:f>
        <x:v>C19p</x:v>
      </x:c>
      <x:c r="S5575" t="str">
        <x:f>IF(AND(L5575&gt;=H5575+I5575+J5575,M5575&gt;L5575,F5575&lt;&gt;""),"PASS","FAIL")</x:f>
        <x:v>PASS</x:v>
      </x:c>
      <x:c r="T5575" t="n">
        <x:v>11</x:v>
      </x:c>
      <x:c r="U5575" t="str">
        <x:v>pickup_after_delivery_completion_plus_usage_lag</x:v>
      </x:c>
    </x:row>
    <x:row r="5576">
      <x:c r="A5576" t="str">
        <x:v>Set2_100-10-1b</x:v>
      </x:c>
      <x:c r="B5576" t="str">
        <x:v>next_day</x:v>
      </x:c>
      <x:c r="C5576" t="str">
        <x:v>C20</x:v>
      </x:c>
      <x:c r="D5576" s="59" t="n">
        <x:v>48</x:v>
      </x:c>
      <x:c r="E5576" s="59" t="n">
        <x:v>45</x:v>
      </x:c>
      <x:c r="F5576" s="59" t="str">
        <x:v>S9</x:v>
      </x:c>
      <x:c r="G5576" s="59" t="n">
        <x:v>278</x:v>
      </x:c>
      <x:c r="H5576" s="59" t="n">
        <x:v>290</x:v>
      </x:c>
      <x:c r="I5576" s="59" t="n">
        <x:v>10</x:v>
      </x:c>
      <x:c r="J5576" s="60" t="n">
        <x:f>'参数'!$C$6</x:f>
        <x:v>1440</x:v>
      </x:c>
      <x:c r="K5576" s="60" t="n">
        <x:f>'参数'!$D$6</x:f>
        <x:v>360</x:v>
      </x:c>
      <x:c r="L5576" s="60" t="n">
        <x:f>H5576+I5576+J5576</x:f>
        <x:v>1740</x:v>
      </x:c>
      <x:c r="M5576" s="60" t="n">
        <x:f>L5576+K5576</x:f>
        <x:v>2100</x:v>
      </x:c>
      <x:c r="N5576" s="60" t="n">
        <x:f>'参数'!$B$10</x:f>
        <x:v>1</x:v>
      </x:c>
      <x:c r="O5576" s="60" t="n">
        <x:f>N5576*'参数'!$B$11</x:f>
        <x:v>2</x:v>
      </x:c>
      <x:c r="P5576" s="60" t="n">
        <x:f>N5576*'参数'!$B$12</x:f>
        <x:v>1</x:v>
      </x:c>
      <x:c r="Q5576" t="str">
        <x:f>C5576&amp;"d"</x:f>
        <x:v>C20d</x:v>
      </x:c>
      <x:c r="R5576" t="str">
        <x:f>C5576&amp;"p"</x:f>
        <x:v>C20p</x:v>
      </x:c>
      <x:c r="S5576" t="str">
        <x:f>IF(AND(L5576&gt;=H5576+I5576+J5576,M5576&gt;L5576,F5576&lt;&gt;""),"PASS","FAIL")</x:f>
        <x:v>PASS</x:v>
      </x:c>
      <x:c r="T5576" t="n">
        <x:v>16</x:v>
      </x:c>
      <x:c r="U5576" t="str">
        <x:v>pickup_after_delivery_completion_plus_usage_lag</x:v>
      </x:c>
    </x:row>
    <x:row r="5577">
      <x:c r="A5577" t="str">
        <x:v>Set2_100-10-1b</x:v>
      </x:c>
      <x:c r="B5577" t="str">
        <x:v>next_day</x:v>
      </x:c>
      <x:c r="C5577" t="str">
        <x:v>C21</x:v>
      </x:c>
      <x:c r="D5577" s="59" t="n">
        <x:v>50</x:v>
      </x:c>
      <x:c r="E5577" s="59" t="n">
        <x:v>13</x:v>
      </x:c>
      <x:c r="F5577" s="59" t="str">
        <x:v>S2</x:v>
      </x:c>
      <x:c r="G5577" s="59" t="n">
        <x:v>464</x:v>
      </x:c>
      <x:c r="H5577" s="59" t="n">
        <x:v>474</x:v>
      </x:c>
      <x:c r="I5577" s="59" t="n">
        <x:v>10</x:v>
      </x:c>
      <x:c r="J5577" s="60" t="n">
        <x:f>'参数'!$C$6</x:f>
        <x:v>1440</x:v>
      </x:c>
      <x:c r="K5577" s="60" t="n">
        <x:f>'参数'!$D$6</x:f>
        <x:v>360</x:v>
      </x:c>
      <x:c r="L5577" s="60" t="n">
        <x:f>H5577+I5577+J5577</x:f>
        <x:v>1924</x:v>
      </x:c>
      <x:c r="M5577" s="60" t="n">
        <x:f>L5577+K5577</x:f>
        <x:v>2284</x:v>
      </x:c>
      <x:c r="N5577" s="60" t="n">
        <x:f>'参数'!$B$10</x:f>
        <x:v>1</x:v>
      </x:c>
      <x:c r="O5577" s="60" t="n">
        <x:f>N5577*'参数'!$B$11</x:f>
        <x:v>2</x:v>
      </x:c>
      <x:c r="P5577" s="60" t="n">
        <x:f>N5577*'参数'!$B$12</x:f>
        <x:v>1</x:v>
      </x:c>
      <x:c r="Q5577" t="str">
        <x:f>C5577&amp;"d"</x:f>
        <x:v>C21d</x:v>
      </x:c>
      <x:c r="R5577" t="str">
        <x:f>C5577&amp;"p"</x:f>
        <x:v>C21p</x:v>
      </x:c>
      <x:c r="S5577" t="str">
        <x:f>IF(AND(L5577&gt;=H5577+I5577+J5577,M5577&gt;L5577,F5577&lt;&gt;""),"PASS","FAIL")</x:f>
        <x:v>PASS</x:v>
      </x:c>
      <x:c r="T5577" t="n">
        <x:v>1</x:v>
      </x:c>
      <x:c r="U5577" t="str">
        <x:v>pickup_after_delivery_completion_plus_usage_lag</x:v>
      </x:c>
    </x:row>
    <x:row r="5578">
      <x:c r="A5578" t="str">
        <x:v>Set2_100-10-1b</x:v>
      </x:c>
      <x:c r="B5578" t="str">
        <x:v>next_day</x:v>
      </x:c>
      <x:c r="C5578" t="str">
        <x:v>C22</x:v>
      </x:c>
      <x:c r="D5578" s="59" t="n">
        <x:v>8</x:v>
      </x:c>
      <x:c r="E5578" s="59" t="n">
        <x:v>43</x:v>
      </x:c>
      <x:c r="F5578" s="59" t="str">
        <x:v>S6</x:v>
      </x:c>
      <x:c r="G5578" s="59" t="n">
        <x:v>398</x:v>
      </x:c>
      <x:c r="H5578" s="59" t="n">
        <x:v>420</x:v>
      </x:c>
      <x:c r="I5578" s="59" t="n">
        <x:v>10</x:v>
      </x:c>
      <x:c r="J5578" s="60" t="n">
        <x:f>'参数'!$C$6</x:f>
        <x:v>1440</x:v>
      </x:c>
      <x:c r="K5578" s="60" t="n">
        <x:f>'参数'!$D$6</x:f>
        <x:v>360</x:v>
      </x:c>
      <x:c r="L5578" s="60" t="n">
        <x:f>H5578+I5578+J5578</x:f>
        <x:v>1870</x:v>
      </x:c>
      <x:c r="M5578" s="60" t="n">
        <x:f>L5578+K5578</x:f>
        <x:v>2230</x:v>
      </x:c>
      <x:c r="N5578" s="60" t="n">
        <x:f>'参数'!$B$10</x:f>
        <x:v>1</x:v>
      </x:c>
      <x:c r="O5578" s="60" t="n">
        <x:f>N5578*'参数'!$B$11</x:f>
        <x:v>2</x:v>
      </x:c>
      <x:c r="P5578" s="60" t="n">
        <x:f>N5578*'参数'!$B$12</x:f>
        <x:v>1</x:v>
      </x:c>
      <x:c r="Q5578" t="str">
        <x:f>C5578&amp;"d"</x:f>
        <x:v>C22d</x:v>
      </x:c>
      <x:c r="R5578" t="str">
        <x:f>C5578&amp;"p"</x:f>
        <x:v>C22p</x:v>
      </x:c>
      <x:c r="S5578" t="str">
        <x:f>IF(AND(L5578&gt;=H5578+I5578+J5578,M5578&gt;L5578,F5578&lt;&gt;""),"PASS","FAIL")</x:f>
        <x:v>PASS</x:v>
      </x:c>
      <x:c r="T5578" t="n">
        <x:v>7</x:v>
      </x:c>
      <x:c r="U5578" t="str">
        <x:v>pickup_after_delivery_completion_plus_usage_lag</x:v>
      </x:c>
    </x:row>
    <x:row r="5579">
      <x:c r="A5579" t="str">
        <x:v>Set2_100-10-1b</x:v>
      </x:c>
      <x:c r="B5579" t="str">
        <x:v>next_day</x:v>
      </x:c>
      <x:c r="C5579" t="str">
        <x:v>C23</x:v>
      </x:c>
      <x:c r="D5579" s="59" t="n">
        <x:v>42</x:v>
      </x:c>
      <x:c r="E5579" s="59" t="n">
        <x:v>23</x:v>
      </x:c>
      <x:c r="F5579" s="59" t="str">
        <x:v>S7</x:v>
      </x:c>
      <x:c r="G5579" s="59" t="n">
        <x:v>395</x:v>
      </x:c>
      <x:c r="H5579" s="59" t="n">
        <x:v>411</x:v>
      </x:c>
      <x:c r="I5579" s="59" t="n">
        <x:v>10</x:v>
      </x:c>
      <x:c r="J5579" s="60" t="n">
        <x:f>'参数'!$C$6</x:f>
        <x:v>1440</x:v>
      </x:c>
      <x:c r="K5579" s="60" t="n">
        <x:f>'参数'!$D$6</x:f>
        <x:v>360</x:v>
      </x:c>
      <x:c r="L5579" s="60" t="n">
        <x:f>H5579+I5579+J5579</x:f>
        <x:v>1861</x:v>
      </x:c>
      <x:c r="M5579" s="60" t="n">
        <x:f>L5579+K5579</x:f>
        <x:v>2221</x:v>
      </x:c>
      <x:c r="N5579" s="60" t="n">
        <x:f>'参数'!$B$10</x:f>
        <x:v>1</x:v>
      </x:c>
      <x:c r="O5579" s="60" t="n">
        <x:f>N5579*'参数'!$B$11</x:f>
        <x:v>2</x:v>
      </x:c>
      <x:c r="P5579" s="60" t="n">
        <x:f>N5579*'参数'!$B$12</x:f>
        <x:v>1</x:v>
      </x:c>
      <x:c r="Q5579" t="str">
        <x:f>C5579&amp;"d"</x:f>
        <x:v>C23d</x:v>
      </x:c>
      <x:c r="R5579" t="str">
        <x:f>C5579&amp;"p"</x:f>
        <x:v>C23p</x:v>
      </x:c>
      <x:c r="S5579" t="str">
        <x:f>IF(AND(L5579&gt;=H5579+I5579+J5579,M5579&gt;L5579,F5579&lt;&gt;""),"PASS","FAIL")</x:f>
        <x:v>PASS</x:v>
      </x:c>
      <x:c r="T5579" t="n">
        <x:v>17</x:v>
      </x:c>
      <x:c r="U5579" t="str">
        <x:v>pickup_after_delivery_completion_plus_usage_lag</x:v>
      </x:c>
    </x:row>
    <x:row r="5580">
      <x:c r="A5580" t="str">
        <x:v>Set2_100-10-1b</x:v>
      </x:c>
      <x:c r="B5580" t="str">
        <x:v>next_day</x:v>
      </x:c>
      <x:c r="C5580" t="str">
        <x:v>C24</x:v>
      </x:c>
      <x:c r="D5580" s="59" t="n">
        <x:v>43</x:v>
      </x:c>
      <x:c r="E5580" s="59" t="n">
        <x:v>14</x:v>
      </x:c>
      <x:c r="F5580" s="59" t="str">
        <x:v>S2</x:v>
      </x:c>
      <x:c r="G5580" s="59" t="n">
        <x:v>404</x:v>
      </x:c>
      <x:c r="H5580" s="59" t="n">
        <x:v>426</x:v>
      </x:c>
      <x:c r="I5580" s="59" t="n">
        <x:v>10</x:v>
      </x:c>
      <x:c r="J5580" s="60" t="n">
        <x:f>'参数'!$C$6</x:f>
        <x:v>1440</x:v>
      </x:c>
      <x:c r="K5580" s="60" t="n">
        <x:f>'参数'!$D$6</x:f>
        <x:v>360</x:v>
      </x:c>
      <x:c r="L5580" s="60" t="n">
        <x:f>H5580+I5580+J5580</x:f>
        <x:v>1876</x:v>
      </x:c>
      <x:c r="M5580" s="60" t="n">
        <x:f>L5580+K5580</x:f>
        <x:v>2236</x:v>
      </x:c>
      <x:c r="N5580" s="60" t="n">
        <x:f>'参数'!$B$10</x:f>
        <x:v>1</x:v>
      </x:c>
      <x:c r="O5580" s="60" t="n">
        <x:f>N5580*'参数'!$B$11</x:f>
        <x:v>2</x:v>
      </x:c>
      <x:c r="P5580" s="60" t="n">
        <x:f>N5580*'参数'!$B$12</x:f>
        <x:v>1</x:v>
      </x:c>
      <x:c r="Q5580" t="str">
        <x:f>C5580&amp;"d"</x:f>
        <x:v>C24d</x:v>
      </x:c>
      <x:c r="R5580" t="str">
        <x:f>C5580&amp;"p"</x:f>
        <x:v>C24p</x:v>
      </x:c>
      <x:c r="S5580" t="str">
        <x:f>IF(AND(L5580&gt;=H5580+I5580+J5580,M5580&gt;L5580,F5580&lt;&gt;""),"PASS","FAIL")</x:f>
        <x:v>PASS</x:v>
      </x:c>
      <x:c r="T5580" t="n">
        <x:v>9</x:v>
      </x:c>
      <x:c r="U5580" t="str">
        <x:v>pickup_after_delivery_completion_plus_usage_lag</x:v>
      </x:c>
    </x:row>
    <x:row r="5581">
      <x:c r="A5581" t="str">
        <x:v>Set2_100-10-1b</x:v>
      </x:c>
      <x:c r="B5581" t="str">
        <x:v>next_day</x:v>
      </x:c>
      <x:c r="C5581" t="str">
        <x:v>C25</x:v>
      </x:c>
      <x:c r="D5581" s="59" t="n">
        <x:v>43</x:v>
      </x:c>
      <x:c r="E5581" s="59" t="n">
        <x:v>6</x:v>
      </x:c>
      <x:c r="F5581" s="59" t="str">
        <x:v>S2</x:v>
      </x:c>
      <x:c r="G5581" s="59" t="n">
        <x:v>322</x:v>
      </x:c>
      <x:c r="H5581" s="59" t="n">
        <x:v>338</x:v>
      </x:c>
      <x:c r="I5581" s="59" t="n">
        <x:v>10</x:v>
      </x:c>
      <x:c r="J5581" s="60" t="n">
        <x:f>'参数'!$C$6</x:f>
        <x:v>1440</x:v>
      </x:c>
      <x:c r="K5581" s="60" t="n">
        <x:f>'参数'!$D$6</x:f>
        <x:v>360</x:v>
      </x:c>
      <x:c r="L5581" s="60" t="n">
        <x:f>H5581+I5581+J5581</x:f>
        <x:v>1788</x:v>
      </x:c>
      <x:c r="M5581" s="60" t="n">
        <x:f>L5581+K5581</x:f>
        <x:v>2148</x:v>
      </x:c>
      <x:c r="N5581" s="60" t="n">
        <x:f>'参数'!$B$10</x:f>
        <x:v>1</x:v>
      </x:c>
      <x:c r="O5581" s="60" t="n">
        <x:f>N5581*'参数'!$B$11</x:f>
        <x:v>2</x:v>
      </x:c>
      <x:c r="P5581" s="60" t="n">
        <x:f>N5581*'参数'!$B$12</x:f>
        <x:v>1</x:v>
      </x:c>
      <x:c r="Q5581" t="str">
        <x:f>C5581&amp;"d"</x:f>
        <x:v>C25d</x:v>
      </x:c>
      <x:c r="R5581" t="str">
        <x:f>C5581&amp;"p"</x:f>
        <x:v>C25p</x:v>
      </x:c>
      <x:c r="S5581" t="str">
        <x:f>IF(AND(L5581&gt;=H5581+I5581+J5581,M5581&gt;L5581,F5581&lt;&gt;""),"PASS","FAIL")</x:f>
        <x:v>PASS</x:v>
      </x:c>
      <x:c r="T5581" t="n">
        <x:v>17</x:v>
      </x:c>
      <x:c r="U5581" t="str">
        <x:v>pickup_after_delivery_completion_plus_usage_lag</x:v>
      </x:c>
    </x:row>
    <x:row r="5582">
      <x:c r="A5582" t="str">
        <x:v>Set2_100-10-1b</x:v>
      </x:c>
      <x:c r="B5582" t="str">
        <x:v>next_day</x:v>
      </x:c>
      <x:c r="C5582" t="str">
        <x:v>C26</x:v>
      </x:c>
      <x:c r="D5582" s="59" t="n">
        <x:v>49</x:v>
      </x:c>
      <x:c r="E5582" s="59" t="n">
        <x:v>4</x:v>
      </x:c>
      <x:c r="F5582" s="59" t="str">
        <x:v>S2</x:v>
      </x:c>
      <x:c r="G5582" s="59" t="n">
        <x:v>128</x:v>
      </x:c>
      <x:c r="H5582" s="59" t="n">
        <x:v>154</x:v>
      </x:c>
      <x:c r="I5582" s="59" t="n">
        <x:v>10</x:v>
      </x:c>
      <x:c r="J5582" s="60" t="n">
        <x:f>'参数'!$C$6</x:f>
        <x:v>1440</x:v>
      </x:c>
      <x:c r="K5582" s="60" t="n">
        <x:f>'参数'!$D$6</x:f>
        <x:v>360</x:v>
      </x:c>
      <x:c r="L5582" s="60" t="n">
        <x:f>H5582+I5582+J5582</x:f>
        <x:v>1604</x:v>
      </x:c>
      <x:c r="M5582" s="60" t="n">
        <x:f>L5582+K5582</x:f>
        <x:v>1964</x:v>
      </x:c>
      <x:c r="N5582" s="60" t="n">
        <x:f>'参数'!$B$10</x:f>
        <x:v>1</x:v>
      </x:c>
      <x:c r="O5582" s="60" t="n">
        <x:f>N5582*'参数'!$B$11</x:f>
        <x:v>2</x:v>
      </x:c>
      <x:c r="P5582" s="60" t="n">
        <x:f>N5582*'参数'!$B$12</x:f>
        <x:v>1</x:v>
      </x:c>
      <x:c r="Q5582" t="str">
        <x:f>C5582&amp;"d"</x:f>
        <x:v>C26d</x:v>
      </x:c>
      <x:c r="R5582" t="str">
        <x:f>C5582&amp;"p"</x:f>
        <x:v>C26p</x:v>
      </x:c>
      <x:c r="S5582" t="str">
        <x:f>IF(AND(L5582&gt;=H5582+I5582+J5582,M5582&gt;L5582,F5582&lt;&gt;""),"PASS","FAIL")</x:f>
        <x:v>PASS</x:v>
      </x:c>
      <x:c r="T5582" t="n">
        <x:v>2</x:v>
      </x:c>
      <x:c r="U5582" t="str">
        <x:v>pickup_after_delivery_completion_plus_usage_lag</x:v>
      </x:c>
    </x:row>
    <x:row r="5583">
      <x:c r="A5583" t="str">
        <x:v>Set2_100-10-1b</x:v>
      </x:c>
      <x:c r="B5583" t="str">
        <x:v>next_day</x:v>
      </x:c>
      <x:c r="C5583" t="str">
        <x:v>C27</x:v>
      </x:c>
      <x:c r="D5583" s="59" t="n">
        <x:v>35</x:v>
      </x:c>
      <x:c r="E5583" s="59" t="n">
        <x:v>41</x:v>
      </x:c>
      <x:c r="F5583" s="59" t="str">
        <x:v>S9</x:v>
      </x:c>
      <x:c r="G5583" s="59" t="n">
        <x:v>380</x:v>
      </x:c>
      <x:c r="H5583" s="59" t="n">
        <x:v>410</x:v>
      </x:c>
      <x:c r="I5583" s="59" t="n">
        <x:v>10</x:v>
      </x:c>
      <x:c r="J5583" s="60" t="n">
        <x:f>'参数'!$C$6</x:f>
        <x:v>1440</x:v>
      </x:c>
      <x:c r="K5583" s="60" t="n">
        <x:f>'参数'!$D$6</x:f>
        <x:v>360</x:v>
      </x:c>
      <x:c r="L5583" s="60" t="n">
        <x:f>H5583+I5583+J5583</x:f>
        <x:v>1860</x:v>
      </x:c>
      <x:c r="M5583" s="60" t="n">
        <x:f>L5583+K5583</x:f>
        <x:v>2220</x:v>
      </x:c>
      <x:c r="N5583" s="60" t="n">
        <x:f>'参数'!$B$10</x:f>
        <x:v>1</x:v>
      </x:c>
      <x:c r="O5583" s="60" t="n">
        <x:f>N5583*'参数'!$B$11</x:f>
        <x:v>2</x:v>
      </x:c>
      <x:c r="P5583" s="60" t="n">
        <x:f>N5583*'参数'!$B$12</x:f>
        <x:v>1</x:v>
      </x:c>
      <x:c r="Q5583" t="str">
        <x:f>C5583&amp;"d"</x:f>
        <x:v>C27d</x:v>
      </x:c>
      <x:c r="R5583" t="str">
        <x:f>C5583&amp;"p"</x:f>
        <x:v>C27p</x:v>
      </x:c>
      <x:c r="S5583" t="str">
        <x:f>IF(AND(L5583&gt;=H5583+I5583+J5583,M5583&gt;L5583,F5583&lt;&gt;""),"PASS","FAIL")</x:f>
        <x:v>PASS</x:v>
      </x:c>
      <x:c r="T5583" t="n">
        <x:v>2</x:v>
      </x:c>
      <x:c r="U5583" t="str">
        <x:v>pickup_after_delivery_completion_plus_usage_lag</x:v>
      </x:c>
    </x:row>
    <x:row r="5584">
      <x:c r="A5584" t="str">
        <x:v>Set2_100-10-1b</x:v>
      </x:c>
      <x:c r="B5584" t="str">
        <x:v>next_day</x:v>
      </x:c>
      <x:c r="C5584" t="str">
        <x:v>C28</x:v>
      </x:c>
      <x:c r="D5584" s="59" t="n">
        <x:v>31</x:v>
      </x:c>
      <x:c r="E5584" s="59" t="n">
        <x:v>42</x:v>
      </x:c>
      <x:c r="F5584" s="59" t="str">
        <x:v>S9</x:v>
      </x:c>
      <x:c r="G5584" s="59" t="n">
        <x:v>224</x:v>
      </x:c>
      <x:c r="H5584" s="59" t="n">
        <x:v>254</x:v>
      </x:c>
      <x:c r="I5584" s="59" t="n">
        <x:v>10</x:v>
      </x:c>
      <x:c r="J5584" s="60" t="n">
        <x:f>'参数'!$C$6</x:f>
        <x:v>1440</x:v>
      </x:c>
      <x:c r="K5584" s="60" t="n">
        <x:f>'参数'!$D$6</x:f>
        <x:v>360</x:v>
      </x:c>
      <x:c r="L5584" s="60" t="n">
        <x:f>H5584+I5584+J5584</x:f>
        <x:v>1704</x:v>
      </x:c>
      <x:c r="M5584" s="60" t="n">
        <x:f>L5584+K5584</x:f>
        <x:v>2064</x:v>
      </x:c>
      <x:c r="N5584" s="60" t="n">
        <x:f>'参数'!$B$10</x:f>
        <x:v>1</x:v>
      </x:c>
      <x:c r="O5584" s="60" t="n">
        <x:f>N5584*'参数'!$B$11</x:f>
        <x:v>2</x:v>
      </x:c>
      <x:c r="P5584" s="60" t="n">
        <x:f>N5584*'参数'!$B$12</x:f>
        <x:v>1</x:v>
      </x:c>
      <x:c r="Q5584" t="str">
        <x:f>C5584&amp;"d"</x:f>
        <x:v>C28d</x:v>
      </x:c>
      <x:c r="R5584" t="str">
        <x:f>C5584&amp;"p"</x:f>
        <x:v>C28p</x:v>
      </x:c>
      <x:c r="S5584" t="str">
        <x:f>IF(AND(L5584&gt;=H5584+I5584+J5584,M5584&gt;L5584,F5584&lt;&gt;""),"PASS","FAIL")</x:f>
        <x:v>PASS</x:v>
      </x:c>
      <x:c r="T5584" t="n">
        <x:v>6</x:v>
      </x:c>
      <x:c r="U5584" t="str">
        <x:v>pickup_after_delivery_completion_plus_usage_lag</x:v>
      </x:c>
    </x:row>
    <x:row r="5585">
      <x:c r="A5585" t="str">
        <x:v>Set2_100-10-1b</x:v>
      </x:c>
      <x:c r="B5585" t="str">
        <x:v>next_day</x:v>
      </x:c>
      <x:c r="C5585" t="str">
        <x:v>C29</x:v>
      </x:c>
      <x:c r="D5585" s="59" t="n">
        <x:v>19</x:v>
      </x:c>
      <x:c r="E5585" s="59" t="n">
        <x:v>24</x:v>
      </x:c>
      <x:c r="F5585" s="59" t="str">
        <x:v>S4</x:v>
      </x:c>
      <x:c r="G5585" s="59" t="n">
        <x:v>350</x:v>
      </x:c>
      <x:c r="H5585" s="59" t="n">
        <x:v>366</x:v>
      </x:c>
      <x:c r="I5585" s="59" t="n">
        <x:v>10</x:v>
      </x:c>
      <x:c r="J5585" s="60" t="n">
        <x:f>'参数'!$C$6</x:f>
        <x:v>1440</x:v>
      </x:c>
      <x:c r="K5585" s="60" t="n">
        <x:f>'参数'!$D$6</x:f>
        <x:v>360</x:v>
      </x:c>
      <x:c r="L5585" s="60" t="n">
        <x:f>H5585+I5585+J5585</x:f>
        <x:v>1816</x:v>
      </x:c>
      <x:c r="M5585" s="60" t="n">
        <x:f>L5585+K5585</x:f>
        <x:v>2176</x:v>
      </x:c>
      <x:c r="N5585" s="60" t="n">
        <x:f>'参数'!$B$10</x:f>
        <x:v>1</x:v>
      </x:c>
      <x:c r="O5585" s="60" t="n">
        <x:f>N5585*'参数'!$B$11</x:f>
        <x:v>2</x:v>
      </x:c>
      <x:c r="P5585" s="60" t="n">
        <x:f>N5585*'参数'!$B$12</x:f>
        <x:v>1</x:v>
      </x:c>
      <x:c r="Q5585" t="str">
        <x:f>C5585&amp;"d"</x:f>
        <x:v>C29d</x:v>
      </x:c>
      <x:c r="R5585" t="str">
        <x:f>C5585&amp;"p"</x:f>
        <x:v>C29p</x:v>
      </x:c>
      <x:c r="S5585" t="str">
        <x:f>IF(AND(L5585&gt;=H5585+I5585+J5585,M5585&gt;L5585,F5585&lt;&gt;""),"PASS","FAIL")</x:f>
        <x:v>PASS</x:v>
      </x:c>
      <x:c r="T5585" t="n">
        <x:v>7</x:v>
      </x:c>
      <x:c r="U5585" t="str">
        <x:v>pickup_after_delivery_completion_plus_usage_lag</x:v>
      </x:c>
    </x:row>
    <x:row r="5586">
      <x:c r="A5586" t="str">
        <x:v>Set2_100-10-1b</x:v>
      </x:c>
      <x:c r="B5586" t="str">
        <x:v>next_day</x:v>
      </x:c>
      <x:c r="C5586" t="str">
        <x:v>C30</x:v>
      </x:c>
      <x:c r="D5586" s="59" t="n">
        <x:v>26</x:v>
      </x:c>
      <x:c r="E5586" s="59" t="n">
        <x:v>29</x:v>
      </x:c>
      <x:c r="F5586" s="59" t="str">
        <x:v>S3</x:v>
      </x:c>
      <x:c r="G5586" s="59" t="n">
        <x:v>575</x:v>
      </x:c>
      <x:c r="H5586" s="59" t="n">
        <x:v>605</x:v>
      </x:c>
      <x:c r="I5586" s="59" t="n">
        <x:v>10</x:v>
      </x:c>
      <x:c r="J5586" s="60" t="n">
        <x:f>'参数'!$C$6</x:f>
        <x:v>1440</x:v>
      </x:c>
      <x:c r="K5586" s="60" t="n">
        <x:f>'参数'!$D$6</x:f>
        <x:v>360</x:v>
      </x:c>
      <x:c r="L5586" s="60" t="n">
        <x:f>H5586+I5586+J5586</x:f>
        <x:v>2055</x:v>
      </x:c>
      <x:c r="M5586" s="60" t="n">
        <x:f>L5586+K5586</x:f>
        <x:v>2415</x:v>
      </x:c>
      <x:c r="N5586" s="60" t="n">
        <x:f>'参数'!$B$10</x:f>
        <x:v>1</x:v>
      </x:c>
      <x:c r="O5586" s="60" t="n">
        <x:f>N5586*'参数'!$B$11</x:f>
        <x:v>2</x:v>
      </x:c>
      <x:c r="P5586" s="60" t="n">
        <x:f>N5586*'参数'!$B$12</x:f>
        <x:v>1</x:v>
      </x:c>
      <x:c r="Q5586" t="str">
        <x:f>C5586&amp;"d"</x:f>
        <x:v>C30d</x:v>
      </x:c>
      <x:c r="R5586" t="str">
        <x:f>C5586&amp;"p"</x:f>
        <x:v>C30p</x:v>
      </x:c>
      <x:c r="S5586" t="str">
        <x:f>IF(AND(L5586&gt;=H5586+I5586+J5586,M5586&gt;L5586,F5586&lt;&gt;""),"PASS","FAIL")</x:f>
        <x:v>PASS</x:v>
      </x:c>
      <x:c r="T5586" t="n">
        <x:v>5</x:v>
      </x:c>
      <x:c r="U5586" t="str">
        <x:v>pickup_after_delivery_completion_plus_usage_lag</x:v>
      </x:c>
    </x:row>
    <x:row r="5587">
      <x:c r="A5587" t="str">
        <x:v>Set2_100-10-1b</x:v>
      </x:c>
      <x:c r="B5587" t="str">
        <x:v>next_day</x:v>
      </x:c>
      <x:c r="C5587" t="str">
        <x:v>C31</x:v>
      </x:c>
      <x:c r="D5587" s="59" t="n">
        <x:v>43</x:v>
      </x:c>
      <x:c r="E5587" s="59" t="n">
        <x:v>47</x:v>
      </x:c>
      <x:c r="F5587" s="59" t="str">
        <x:v>S9</x:v>
      </x:c>
      <x:c r="G5587" s="59" t="n">
        <x:v>458</x:v>
      </x:c>
      <x:c r="H5587" s="59" t="n">
        <x:v>478</x:v>
      </x:c>
      <x:c r="I5587" s="59" t="n">
        <x:v>10</x:v>
      </x:c>
      <x:c r="J5587" s="60" t="n">
        <x:f>'参数'!$C$6</x:f>
        <x:v>1440</x:v>
      </x:c>
      <x:c r="K5587" s="60" t="n">
        <x:f>'参数'!$D$6</x:f>
        <x:v>360</x:v>
      </x:c>
      <x:c r="L5587" s="60" t="n">
        <x:f>H5587+I5587+J5587</x:f>
        <x:v>1928</x:v>
      </x:c>
      <x:c r="M5587" s="60" t="n">
        <x:f>L5587+K5587</x:f>
        <x:v>2288</x:v>
      </x:c>
      <x:c r="N5587" s="60" t="n">
        <x:f>'参数'!$B$10</x:f>
        <x:v>1</x:v>
      </x:c>
      <x:c r="O5587" s="60" t="n">
        <x:f>N5587*'参数'!$B$11</x:f>
        <x:v>2</x:v>
      </x:c>
      <x:c r="P5587" s="60" t="n">
        <x:f>N5587*'参数'!$B$12</x:f>
        <x:v>1</x:v>
      </x:c>
      <x:c r="Q5587" t="str">
        <x:f>C5587&amp;"d"</x:f>
        <x:v>C31d</x:v>
      </x:c>
      <x:c r="R5587" t="str">
        <x:f>C5587&amp;"p"</x:f>
        <x:v>C31p</x:v>
      </x:c>
      <x:c r="S5587" t="str">
        <x:f>IF(AND(L5587&gt;=H5587+I5587+J5587,M5587&gt;L5587,F5587&lt;&gt;""),"PASS","FAIL")</x:f>
        <x:v>PASS</x:v>
      </x:c>
      <x:c r="T5587" t="n">
        <x:v>7</x:v>
      </x:c>
      <x:c r="U5587" t="str">
        <x:v>pickup_after_delivery_completion_plus_usage_lag</x:v>
      </x:c>
    </x:row>
    <x:row r="5588">
      <x:c r="A5588" t="str">
        <x:v>Set2_100-10-1b</x:v>
      </x:c>
      <x:c r="B5588" t="str">
        <x:v>next_day</x:v>
      </x:c>
      <x:c r="C5588" t="str">
        <x:v>C32</x:v>
      </x:c>
      <x:c r="D5588" s="59" t="n">
        <x:v>37</x:v>
      </x:c>
      <x:c r="E5588" s="59" t="n">
        <x:v>36</x:v>
      </x:c>
      <x:c r="F5588" s="59" t="str">
        <x:v>S7</x:v>
      </x:c>
      <x:c r="G5588" s="59" t="n">
        <x:v>311</x:v>
      </x:c>
      <x:c r="H5588" s="59" t="n">
        <x:v>321</x:v>
      </x:c>
      <x:c r="I5588" s="59" t="n">
        <x:v>10</x:v>
      </x:c>
      <x:c r="J5588" s="60" t="n">
        <x:f>'参数'!$C$6</x:f>
        <x:v>1440</x:v>
      </x:c>
      <x:c r="K5588" s="60" t="n">
        <x:f>'参数'!$D$6</x:f>
        <x:v>360</x:v>
      </x:c>
      <x:c r="L5588" s="60" t="n">
        <x:f>H5588+I5588+J5588</x:f>
        <x:v>1771</x:v>
      </x:c>
      <x:c r="M5588" s="60" t="n">
        <x:f>L5588+K5588</x:f>
        <x:v>2131</x:v>
      </x:c>
      <x:c r="N5588" s="60" t="n">
        <x:f>'参数'!$B$10</x:f>
        <x:v>1</x:v>
      </x:c>
      <x:c r="O5588" s="60" t="n">
        <x:f>N5588*'参数'!$B$11</x:f>
        <x:v>2</x:v>
      </x:c>
      <x:c r="P5588" s="60" t="n">
        <x:f>N5588*'参数'!$B$12</x:f>
        <x:v>1</x:v>
      </x:c>
      <x:c r="Q5588" t="str">
        <x:f>C5588&amp;"d"</x:f>
        <x:v>C32d</x:v>
      </x:c>
      <x:c r="R5588" t="str">
        <x:f>C5588&amp;"p"</x:f>
        <x:v>C32p</x:v>
      </x:c>
      <x:c r="S5588" t="str">
        <x:f>IF(AND(L5588&gt;=H5588+I5588+J5588,M5588&gt;L5588,F5588&lt;&gt;""),"PASS","FAIL")</x:f>
        <x:v>PASS</x:v>
      </x:c>
      <x:c r="T5588" t="n">
        <x:v>5</x:v>
      </x:c>
      <x:c r="U5588" t="str">
        <x:v>pickup_after_delivery_completion_plus_usage_lag</x:v>
      </x:c>
    </x:row>
    <x:row r="5589">
      <x:c r="A5589" t="str">
        <x:v>Set2_100-10-1b</x:v>
      </x:c>
      <x:c r="B5589" t="str">
        <x:v>next_day</x:v>
      </x:c>
      <x:c r="C5589" t="str">
        <x:v>C33</x:v>
      </x:c>
      <x:c r="D5589" s="59" t="n">
        <x:v>30</x:v>
      </x:c>
      <x:c r="E5589" s="59" t="n">
        <x:v>3</x:v>
      </x:c>
      <x:c r="F5589" s="59" t="str">
        <x:v>S5</x:v>
      </x:c>
      <x:c r="G5589" s="59" t="n">
        <x:v>247</x:v>
      </x:c>
      <x:c r="H5589" s="59" t="n">
        <x:v>285</x:v>
      </x:c>
      <x:c r="I5589" s="59" t="n">
        <x:v>10</x:v>
      </x:c>
      <x:c r="J5589" s="60" t="n">
        <x:f>'参数'!$C$6</x:f>
        <x:v>1440</x:v>
      </x:c>
      <x:c r="K5589" s="60" t="n">
        <x:f>'参数'!$D$6</x:f>
        <x:v>360</x:v>
      </x:c>
      <x:c r="L5589" s="60" t="n">
        <x:f>H5589+I5589+J5589</x:f>
        <x:v>1735</x:v>
      </x:c>
      <x:c r="M5589" s="60" t="n">
        <x:f>L5589+K5589</x:f>
        <x:v>2095</x:v>
      </x:c>
      <x:c r="N5589" s="60" t="n">
        <x:f>'参数'!$B$10</x:f>
        <x:v>1</x:v>
      </x:c>
      <x:c r="O5589" s="60" t="n">
        <x:f>N5589*'参数'!$B$11</x:f>
        <x:v>2</x:v>
      </x:c>
      <x:c r="P5589" s="60" t="n">
        <x:f>N5589*'参数'!$B$12</x:f>
        <x:v>1</x:v>
      </x:c>
      <x:c r="Q5589" t="str">
        <x:f>C5589&amp;"d"</x:f>
        <x:v>C33d</x:v>
      </x:c>
      <x:c r="R5589" t="str">
        <x:f>C5589&amp;"p"</x:f>
        <x:v>C33p</x:v>
      </x:c>
      <x:c r="S5589" t="str">
        <x:f>IF(AND(L5589&gt;=H5589+I5589+J5589,M5589&gt;L5589,F5589&lt;&gt;""),"PASS","FAIL")</x:f>
        <x:v>PASS</x:v>
      </x:c>
      <x:c r="T5589" t="n">
        <x:v>2</x:v>
      </x:c>
      <x:c r="U5589" t="str">
        <x:v>pickup_after_delivery_completion_plus_usage_lag</x:v>
      </x:c>
    </x:row>
    <x:row r="5590">
      <x:c r="A5590" t="str">
        <x:v>Set2_100-10-1b</x:v>
      </x:c>
      <x:c r="B5590" t="str">
        <x:v>next_day</x:v>
      </x:c>
      <x:c r="C5590" t="str">
        <x:v>C34</x:v>
      </x:c>
      <x:c r="D5590" s="59" t="n">
        <x:v>8</x:v>
      </x:c>
      <x:c r="E5590" s="59" t="n">
        <x:v>34</x:v>
      </x:c>
      <x:c r="F5590" s="59" t="str">
        <x:v>S8</x:v>
      </x:c>
      <x:c r="G5590" s="59" t="n">
        <x:v>560</x:v>
      </x:c>
      <x:c r="H5590" s="59" t="n">
        <x:v>580</x:v>
      </x:c>
      <x:c r="I5590" s="59" t="n">
        <x:v>10</x:v>
      </x:c>
      <x:c r="J5590" s="60" t="n">
        <x:f>'参数'!$C$6</x:f>
        <x:v>1440</x:v>
      </x:c>
      <x:c r="K5590" s="60" t="n">
        <x:f>'参数'!$D$6</x:f>
        <x:v>360</x:v>
      </x:c>
      <x:c r="L5590" s="60" t="n">
        <x:f>H5590+I5590+J5590</x:f>
        <x:v>2030</x:v>
      </x:c>
      <x:c r="M5590" s="60" t="n">
        <x:f>L5590+K5590</x:f>
        <x:v>2390</x:v>
      </x:c>
      <x:c r="N5590" s="60" t="n">
        <x:f>'参数'!$B$10</x:f>
        <x:v>1</x:v>
      </x:c>
      <x:c r="O5590" s="60" t="n">
        <x:f>N5590*'参数'!$B$11</x:f>
        <x:v>2</x:v>
      </x:c>
      <x:c r="P5590" s="60" t="n">
        <x:f>N5590*'参数'!$B$12</x:f>
        <x:v>1</x:v>
      </x:c>
      <x:c r="Q5590" t="str">
        <x:f>C5590&amp;"d"</x:f>
        <x:v>C34d</x:v>
      </x:c>
      <x:c r="R5590" t="str">
        <x:f>C5590&amp;"p"</x:f>
        <x:v>C34p</x:v>
      </x:c>
      <x:c r="S5590" t="str">
        <x:f>IF(AND(L5590&gt;=H5590+I5590+J5590,M5590&gt;L5590,F5590&lt;&gt;""),"PASS","FAIL")</x:f>
        <x:v>PASS</x:v>
      </x:c>
      <x:c r="T5590" t="n">
        <x:v>6</x:v>
      </x:c>
      <x:c r="U5590" t="str">
        <x:v>pickup_after_delivery_completion_plus_usage_lag</x:v>
      </x:c>
    </x:row>
    <x:row r="5591">
      <x:c r="A5591" t="str">
        <x:v>Set2_100-10-1b</x:v>
      </x:c>
      <x:c r="B5591" t="str">
        <x:v>next_day</x:v>
      </x:c>
      <x:c r="C5591" t="str">
        <x:v>C35</x:v>
      </x:c>
      <x:c r="D5591" s="59" t="n">
        <x:v>18</x:v>
      </x:c>
      <x:c r="E5591" s="59" t="n">
        <x:v>40</x:v>
      </x:c>
      <x:c r="F5591" s="59" t="str">
        <x:v>S1</x:v>
      </x:c>
      <x:c r="G5591" s="59" t="n">
        <x:v>193</x:v>
      </x:c>
      <x:c r="H5591" s="59" t="n">
        <x:v>207</x:v>
      </x:c>
      <x:c r="I5591" s="59" t="n">
        <x:v>10</x:v>
      </x:c>
      <x:c r="J5591" s="60" t="n">
        <x:f>'参数'!$C$6</x:f>
        <x:v>1440</x:v>
      </x:c>
      <x:c r="K5591" s="60" t="n">
        <x:f>'参数'!$D$6</x:f>
        <x:v>360</x:v>
      </x:c>
      <x:c r="L5591" s="60" t="n">
        <x:f>H5591+I5591+J5591</x:f>
        <x:v>1657</x:v>
      </x:c>
      <x:c r="M5591" s="60" t="n">
        <x:f>L5591+K5591</x:f>
        <x:v>2017</x:v>
      </x:c>
      <x:c r="N5591" s="60" t="n">
        <x:f>'参数'!$B$10</x:f>
        <x:v>1</x:v>
      </x:c>
      <x:c r="O5591" s="60" t="n">
        <x:f>N5591*'参数'!$B$11</x:f>
        <x:v>2</x:v>
      </x:c>
      <x:c r="P5591" s="60" t="n">
        <x:f>N5591*'参数'!$B$12</x:f>
        <x:v>1</x:v>
      </x:c>
      <x:c r="Q5591" t="str">
        <x:f>C5591&amp;"d"</x:f>
        <x:v>C35d</x:v>
      </x:c>
      <x:c r="R5591" t="str">
        <x:f>C5591&amp;"p"</x:f>
        <x:v>C35p</x:v>
      </x:c>
      <x:c r="S5591" t="str">
        <x:f>IF(AND(L5591&gt;=H5591+I5591+J5591,M5591&gt;L5591,F5591&lt;&gt;""),"PASS","FAIL")</x:f>
        <x:v>PASS</x:v>
      </x:c>
      <x:c r="T5591" t="n">
        <x:v>4</x:v>
      </x:c>
      <x:c r="U5591" t="str">
        <x:v>pickup_after_delivery_completion_plus_usage_lag</x:v>
      </x:c>
    </x:row>
    <x:row r="5592">
      <x:c r="A5592" t="str">
        <x:v>Set2_100-10-1b</x:v>
      </x:c>
      <x:c r="B5592" t="str">
        <x:v>next_day</x:v>
      </x:c>
      <x:c r="C5592" t="str">
        <x:v>C36</x:v>
      </x:c>
      <x:c r="D5592" s="59" t="n">
        <x:v>40</x:v>
      </x:c>
      <x:c r="E5592" s="59" t="n">
        <x:v>10</x:v>
      </x:c>
      <x:c r="F5592" s="59" t="str">
        <x:v>S2</x:v>
      </x:c>
      <x:c r="G5592" s="59" t="n">
        <x:v>167</x:v>
      </x:c>
      <x:c r="H5592" s="59" t="n">
        <x:v>187</x:v>
      </x:c>
      <x:c r="I5592" s="59" t="n">
        <x:v>10</x:v>
      </x:c>
      <x:c r="J5592" s="60" t="n">
        <x:f>'参数'!$C$6</x:f>
        <x:v>1440</x:v>
      </x:c>
      <x:c r="K5592" s="60" t="n">
        <x:f>'参数'!$D$6</x:f>
        <x:v>360</x:v>
      </x:c>
      <x:c r="L5592" s="60" t="n">
        <x:f>H5592+I5592+J5592</x:f>
        <x:v>1637</x:v>
      </x:c>
      <x:c r="M5592" s="60" t="n">
        <x:f>L5592+K5592</x:f>
        <x:v>1997</x:v>
      </x:c>
      <x:c r="N5592" s="60" t="n">
        <x:f>'参数'!$B$10</x:f>
        <x:v>1</x:v>
      </x:c>
      <x:c r="O5592" s="60" t="n">
        <x:f>N5592*'参数'!$B$11</x:f>
        <x:v>2</x:v>
      </x:c>
      <x:c r="P5592" s="60" t="n">
        <x:f>N5592*'参数'!$B$12</x:f>
        <x:v>1</x:v>
      </x:c>
      <x:c r="Q5592" t="str">
        <x:f>C5592&amp;"d"</x:f>
        <x:v>C36d</x:v>
      </x:c>
      <x:c r="R5592" t="str">
        <x:f>C5592&amp;"p"</x:f>
        <x:v>C36p</x:v>
      </x:c>
      <x:c r="S5592" t="str">
        <x:f>IF(AND(L5592&gt;=H5592+I5592+J5592,M5592&gt;L5592,F5592&lt;&gt;""),"PASS","FAIL")</x:f>
        <x:v>PASS</x:v>
      </x:c>
      <x:c r="T5592" t="n">
        <x:v>9</x:v>
      </x:c>
      <x:c r="U5592" t="str">
        <x:v>pickup_after_delivery_completion_plus_usage_lag</x:v>
      </x:c>
    </x:row>
    <x:row r="5593">
      <x:c r="A5593" t="str">
        <x:v>Set2_100-10-1b</x:v>
      </x:c>
      <x:c r="B5593" t="str">
        <x:v>next_day</x:v>
      </x:c>
      <x:c r="C5593" t="str">
        <x:v>C37</x:v>
      </x:c>
      <x:c r="D5593" s="59" t="n">
        <x:v>4</x:v>
      </x:c>
      <x:c r="E5593" s="59" t="n">
        <x:v>27</x:v>
      </x:c>
      <x:c r="F5593" s="59" t="str">
        <x:v>S8</x:v>
      </x:c>
      <x:c r="G5593" s="59" t="n">
        <x:v>320</x:v>
      </x:c>
      <x:c r="H5593" s="59" t="n">
        <x:v>354</x:v>
      </x:c>
      <x:c r="I5593" s="59" t="n">
        <x:v>10</x:v>
      </x:c>
      <x:c r="J5593" s="60" t="n">
        <x:f>'参数'!$C$6</x:f>
        <x:v>1440</x:v>
      </x:c>
      <x:c r="K5593" s="60" t="n">
        <x:f>'参数'!$D$6</x:f>
        <x:v>360</x:v>
      </x:c>
      <x:c r="L5593" s="60" t="n">
        <x:f>H5593+I5593+J5593</x:f>
        <x:v>1804</x:v>
      </x:c>
      <x:c r="M5593" s="60" t="n">
        <x:f>L5593+K5593</x:f>
        <x:v>2164</x:v>
      </x:c>
      <x:c r="N5593" s="60" t="n">
        <x:f>'参数'!$B$10</x:f>
        <x:v>1</x:v>
      </x:c>
      <x:c r="O5593" s="60" t="n">
        <x:f>N5593*'参数'!$B$11</x:f>
        <x:v>2</x:v>
      </x:c>
      <x:c r="P5593" s="60" t="n">
        <x:f>N5593*'参数'!$B$12</x:f>
        <x:v>1</x:v>
      </x:c>
      <x:c r="Q5593" t="str">
        <x:f>C5593&amp;"d"</x:f>
        <x:v>C37d</x:v>
      </x:c>
      <x:c r="R5593" t="str">
        <x:f>C5593&amp;"p"</x:f>
        <x:v>C37p</x:v>
      </x:c>
      <x:c r="S5593" t="str">
        <x:f>IF(AND(L5593&gt;=H5593+I5593+J5593,M5593&gt;L5593,F5593&lt;&gt;""),"PASS","FAIL")</x:f>
        <x:v>PASS</x:v>
      </x:c>
      <x:c r="T5593" t="n">
        <x:v>16</x:v>
      </x:c>
      <x:c r="U5593" t="str">
        <x:v>pickup_after_delivery_completion_plus_usage_lag</x:v>
      </x:c>
    </x:row>
    <x:row r="5594">
      <x:c r="A5594" t="str">
        <x:v>Set2_100-10-1b</x:v>
      </x:c>
      <x:c r="B5594" t="str">
        <x:v>next_day</x:v>
      </x:c>
      <x:c r="C5594" t="str">
        <x:v>C38</x:v>
      </x:c>
      <x:c r="D5594" s="59" t="n">
        <x:v>24</x:v>
      </x:c>
      <x:c r="E5594" s="59" t="n">
        <x:v>26</x:v>
      </x:c>
      <x:c r="F5594" s="59" t="str">
        <x:v>S3</x:v>
      </x:c>
      <x:c r="G5594" s="59" t="n">
        <x:v>312</x:v>
      </x:c>
      <x:c r="H5594" s="59" t="n">
        <x:v>322</x:v>
      </x:c>
      <x:c r="I5594" s="59" t="n">
        <x:v>10</x:v>
      </x:c>
      <x:c r="J5594" s="60" t="n">
        <x:f>'参数'!$C$6</x:f>
        <x:v>1440</x:v>
      </x:c>
      <x:c r="K5594" s="60" t="n">
        <x:f>'参数'!$D$6</x:f>
        <x:v>360</x:v>
      </x:c>
      <x:c r="L5594" s="60" t="n">
        <x:f>H5594+I5594+J5594</x:f>
        <x:v>1772</x:v>
      </x:c>
      <x:c r="M5594" s="60" t="n">
        <x:f>L5594+K5594</x:f>
        <x:v>2132</x:v>
      </x:c>
      <x:c r="N5594" s="60" t="n">
        <x:f>'参数'!$B$10</x:f>
        <x:v>1</x:v>
      </x:c>
      <x:c r="O5594" s="60" t="n">
        <x:f>N5594*'参数'!$B$11</x:f>
        <x:v>2</x:v>
      </x:c>
      <x:c r="P5594" s="60" t="n">
        <x:f>N5594*'参数'!$B$12</x:f>
        <x:v>1</x:v>
      </x:c>
      <x:c r="Q5594" t="str">
        <x:f>C5594&amp;"d"</x:f>
        <x:v>C38d</x:v>
      </x:c>
      <x:c r="R5594" t="str">
        <x:f>C5594&amp;"p"</x:f>
        <x:v>C38p</x:v>
      </x:c>
      <x:c r="S5594" t="str">
        <x:f>IF(AND(L5594&gt;=H5594+I5594+J5594,M5594&gt;L5594,F5594&lt;&gt;""),"PASS","FAIL")</x:f>
        <x:v>PASS</x:v>
      </x:c>
      <x:c r="T5594" t="n">
        <x:v>7</x:v>
      </x:c>
      <x:c r="U5594" t="str">
        <x:v>pickup_after_delivery_completion_plus_usage_lag</x:v>
      </x:c>
    </x:row>
    <x:row r="5595">
      <x:c r="A5595" t="str">
        <x:v>Set2_100-10-1b</x:v>
      </x:c>
      <x:c r="B5595" t="str">
        <x:v>next_day</x:v>
      </x:c>
      <x:c r="C5595" t="str">
        <x:v>C39</x:v>
      </x:c>
      <x:c r="D5595" s="59" t="n">
        <x:v>41</x:v>
      </x:c>
      <x:c r="E5595" s="59" t="n">
        <x:v>17</x:v>
      </x:c>
      <x:c r="F5595" s="59" t="str">
        <x:v>S2</x:v>
      </x:c>
      <x:c r="G5595" s="59" t="n">
        <x:v>491</x:v>
      </x:c>
      <x:c r="H5595" s="59" t="n">
        <x:v>521</x:v>
      </x:c>
      <x:c r="I5595" s="59" t="n">
        <x:v>10</x:v>
      </x:c>
      <x:c r="J5595" s="60" t="n">
        <x:f>'参数'!$C$6</x:f>
        <x:v>1440</x:v>
      </x:c>
      <x:c r="K5595" s="60" t="n">
        <x:f>'参数'!$D$6</x:f>
        <x:v>360</x:v>
      </x:c>
      <x:c r="L5595" s="60" t="n">
        <x:f>H5595+I5595+J5595</x:f>
        <x:v>1971</x:v>
      </x:c>
      <x:c r="M5595" s="60" t="n">
        <x:f>L5595+K5595</x:f>
        <x:v>2331</x:v>
      </x:c>
      <x:c r="N5595" s="60" t="n">
        <x:f>'参数'!$B$10</x:f>
        <x:v>1</x:v>
      </x:c>
      <x:c r="O5595" s="60" t="n">
        <x:f>N5595*'参数'!$B$11</x:f>
        <x:v>2</x:v>
      </x:c>
      <x:c r="P5595" s="60" t="n">
        <x:f>N5595*'参数'!$B$12</x:f>
        <x:v>1</x:v>
      </x:c>
      <x:c r="Q5595" t="str">
        <x:f>C5595&amp;"d"</x:f>
        <x:v>C39d</x:v>
      </x:c>
      <x:c r="R5595" t="str">
        <x:f>C5595&amp;"p"</x:f>
        <x:v>C39p</x:v>
      </x:c>
      <x:c r="S5595" t="str">
        <x:f>IF(AND(L5595&gt;=H5595+I5595+J5595,M5595&gt;L5595,F5595&lt;&gt;""),"PASS","FAIL")</x:f>
        <x:v>PASS</x:v>
      </x:c>
      <x:c r="T5595" t="n">
        <x:v>6</x:v>
      </x:c>
      <x:c r="U5595" t="str">
        <x:v>pickup_after_delivery_completion_plus_usage_lag</x:v>
      </x:c>
    </x:row>
    <x:row r="5596">
      <x:c r="A5596" t="str">
        <x:v>Set2_100-10-1b</x:v>
      </x:c>
      <x:c r="B5596" t="str">
        <x:v>next_day</x:v>
      </x:c>
      <x:c r="C5596" t="str">
        <x:v>C40</x:v>
      </x:c>
      <x:c r="D5596" s="59" t="n">
        <x:v>36</x:v>
      </x:c>
      <x:c r="E5596" s="59" t="n">
        <x:v>22</x:v>
      </x:c>
      <x:c r="F5596" s="59" t="str">
        <x:v>S7</x:v>
      </x:c>
      <x:c r="G5596" s="59" t="n">
        <x:v>381</x:v>
      </x:c>
      <x:c r="H5596" s="59" t="n">
        <x:v>417</x:v>
      </x:c>
      <x:c r="I5596" s="59" t="n">
        <x:v>10</x:v>
      </x:c>
      <x:c r="J5596" s="60" t="n">
        <x:f>'参数'!$C$6</x:f>
        <x:v>1440</x:v>
      </x:c>
      <x:c r="K5596" s="60" t="n">
        <x:f>'参数'!$D$6</x:f>
        <x:v>360</x:v>
      </x:c>
      <x:c r="L5596" s="60" t="n">
        <x:f>H5596+I5596+J5596</x:f>
        <x:v>1867</x:v>
      </x:c>
      <x:c r="M5596" s="60" t="n">
        <x:f>L5596+K5596</x:f>
        <x:v>2227</x:v>
      </x:c>
      <x:c r="N5596" s="60" t="n">
        <x:f>'参数'!$B$10</x:f>
        <x:v>1</x:v>
      </x:c>
      <x:c r="O5596" s="60" t="n">
        <x:f>N5596*'参数'!$B$11</x:f>
        <x:v>2</x:v>
      </x:c>
      <x:c r="P5596" s="60" t="n">
        <x:f>N5596*'参数'!$B$12</x:f>
        <x:v>1</x:v>
      </x:c>
      <x:c r="Q5596" t="str">
        <x:f>C5596&amp;"d"</x:f>
        <x:v>C40d</x:v>
      </x:c>
      <x:c r="R5596" t="str">
        <x:f>C5596&amp;"p"</x:f>
        <x:v>C40p</x:v>
      </x:c>
      <x:c r="S5596" t="str">
        <x:f>IF(AND(L5596&gt;=H5596+I5596+J5596,M5596&gt;L5596,F5596&lt;&gt;""),"PASS","FAIL")</x:f>
        <x:v>PASS</x:v>
      </x:c>
      <x:c r="T5596" t="n">
        <x:v>9</x:v>
      </x:c>
      <x:c r="U5596" t="str">
        <x:v>pickup_after_delivery_completion_plus_usage_lag</x:v>
      </x:c>
    </x:row>
    <x:row r="5597">
      <x:c r="A5597" t="str">
        <x:v>Set2_100-10-1b</x:v>
      </x:c>
      <x:c r="B5597" t="str">
        <x:v>next_day</x:v>
      </x:c>
      <x:c r="C5597" t="str">
        <x:v>C41</x:v>
      </x:c>
      <x:c r="D5597" s="59" t="n">
        <x:v>6</x:v>
      </x:c>
      <x:c r="E5597" s="59" t="n">
        <x:v>6</x:v>
      </x:c>
      <x:c r="F5597" s="59" t="str">
        <x:v>S0</x:v>
      </x:c>
      <x:c r="G5597" s="59" t="n">
        <x:v>251</x:v>
      </x:c>
      <x:c r="H5597" s="59" t="n">
        <x:v>267</x:v>
      </x:c>
      <x:c r="I5597" s="59" t="n">
        <x:v>10</x:v>
      </x:c>
      <x:c r="J5597" s="60" t="n">
        <x:f>'参数'!$C$6</x:f>
        <x:v>1440</x:v>
      </x:c>
      <x:c r="K5597" s="60" t="n">
        <x:f>'参数'!$D$6</x:f>
        <x:v>360</x:v>
      </x:c>
      <x:c r="L5597" s="60" t="n">
        <x:f>H5597+I5597+J5597</x:f>
        <x:v>1717</x:v>
      </x:c>
      <x:c r="M5597" s="60" t="n">
        <x:f>L5597+K5597</x:f>
        <x:v>2077</x:v>
      </x:c>
      <x:c r="N5597" s="60" t="n">
        <x:f>'参数'!$B$10</x:f>
        <x:v>1</x:v>
      </x:c>
      <x:c r="O5597" s="60" t="n">
        <x:f>N5597*'参数'!$B$11</x:f>
        <x:v>2</x:v>
      </x:c>
      <x:c r="P5597" s="60" t="n">
        <x:f>N5597*'参数'!$B$12</x:f>
        <x:v>1</x:v>
      </x:c>
      <x:c r="Q5597" t="str">
        <x:f>C5597&amp;"d"</x:f>
        <x:v>C41d</x:v>
      </x:c>
      <x:c r="R5597" t="str">
        <x:f>C5597&amp;"p"</x:f>
        <x:v>C41p</x:v>
      </x:c>
      <x:c r="S5597" t="str">
        <x:f>IF(AND(L5597&gt;=H5597+I5597+J5597,M5597&gt;L5597,F5597&lt;&gt;""),"PASS","FAIL")</x:f>
        <x:v>PASS</x:v>
      </x:c>
      <x:c r="T5597" t="n">
        <x:v>3</x:v>
      </x:c>
      <x:c r="U5597" t="str">
        <x:v>pickup_after_delivery_completion_plus_usage_lag</x:v>
      </x:c>
    </x:row>
    <x:row r="5598">
      <x:c r="A5598" t="str">
        <x:v>Set2_100-10-1b</x:v>
      </x:c>
      <x:c r="B5598" t="str">
        <x:v>next_day</x:v>
      </x:c>
      <x:c r="C5598" t="str">
        <x:v>C42</x:v>
      </x:c>
      <x:c r="D5598" s="59" t="n">
        <x:v>39</x:v>
      </x:c>
      <x:c r="E5598" s="59" t="n">
        <x:v>40</x:v>
      </x:c>
      <x:c r="F5598" s="59" t="str">
        <x:v>S9</x:v>
      </x:c>
      <x:c r="G5598" s="59" t="n">
        <x:v>270</x:v>
      </x:c>
      <x:c r="H5598" s="59" t="n">
        <x:v>288</x:v>
      </x:c>
      <x:c r="I5598" s="59" t="n">
        <x:v>10</x:v>
      </x:c>
      <x:c r="J5598" s="60" t="n">
        <x:f>'参数'!$C$6</x:f>
        <x:v>1440</x:v>
      </x:c>
      <x:c r="K5598" s="60" t="n">
        <x:f>'参数'!$D$6</x:f>
        <x:v>360</x:v>
      </x:c>
      <x:c r="L5598" s="60" t="n">
        <x:f>H5598+I5598+J5598</x:f>
        <x:v>1738</x:v>
      </x:c>
      <x:c r="M5598" s="60" t="n">
        <x:f>L5598+K5598</x:f>
        <x:v>2098</x:v>
      </x:c>
      <x:c r="N5598" s="60" t="n">
        <x:f>'参数'!$B$10</x:f>
        <x:v>1</x:v>
      </x:c>
      <x:c r="O5598" s="60" t="n">
        <x:f>N5598*'参数'!$B$11</x:f>
        <x:v>2</x:v>
      </x:c>
      <x:c r="P5598" s="60" t="n">
        <x:f>N5598*'参数'!$B$12</x:f>
        <x:v>1</x:v>
      </x:c>
      <x:c r="Q5598" t="str">
        <x:f>C5598&amp;"d"</x:f>
        <x:v>C42d</x:v>
      </x:c>
      <x:c r="R5598" t="str">
        <x:f>C5598&amp;"p"</x:f>
        <x:v>C42p</x:v>
      </x:c>
      <x:c r="S5598" t="str">
        <x:f>IF(AND(L5598&gt;=H5598+I5598+J5598,M5598&gt;L5598,F5598&lt;&gt;""),"PASS","FAIL")</x:f>
        <x:v>PASS</x:v>
      </x:c>
      <x:c r="T5598" t="n">
        <x:v>6</x:v>
      </x:c>
      <x:c r="U5598" t="str">
        <x:v>pickup_after_delivery_completion_plus_usage_lag</x:v>
      </x:c>
    </x:row>
    <x:row r="5599">
      <x:c r="A5599" t="str">
        <x:v>Set2_100-10-1b</x:v>
      </x:c>
      <x:c r="B5599" t="str">
        <x:v>next_day</x:v>
      </x:c>
      <x:c r="C5599" t="str">
        <x:v>C43</x:v>
      </x:c>
      <x:c r="D5599" s="59" t="n">
        <x:v>18</x:v>
      </x:c>
      <x:c r="E5599" s="59" t="n">
        <x:v>29</x:v>
      </x:c>
      <x:c r="F5599" s="59" t="str">
        <x:v>S4</x:v>
      </x:c>
      <x:c r="G5599" s="59" t="n">
        <x:v>104</x:v>
      </x:c>
      <x:c r="H5599" s="59" t="n">
        <x:v>124</x:v>
      </x:c>
      <x:c r="I5599" s="59" t="n">
        <x:v>10</x:v>
      </x:c>
      <x:c r="J5599" s="60" t="n">
        <x:f>'参数'!$C$6</x:f>
        <x:v>1440</x:v>
      </x:c>
      <x:c r="K5599" s="60" t="n">
        <x:f>'参数'!$D$6</x:f>
        <x:v>360</x:v>
      </x:c>
      <x:c r="L5599" s="60" t="n">
        <x:f>H5599+I5599+J5599</x:f>
        <x:v>1574</x:v>
      </x:c>
      <x:c r="M5599" s="60" t="n">
        <x:f>L5599+K5599</x:f>
        <x:v>1934</x:v>
      </x:c>
      <x:c r="N5599" s="60" t="n">
        <x:f>'参数'!$B$10</x:f>
        <x:v>1</x:v>
      </x:c>
      <x:c r="O5599" s="60" t="n">
        <x:f>N5599*'参数'!$B$11</x:f>
        <x:v>2</x:v>
      </x:c>
      <x:c r="P5599" s="60" t="n">
        <x:f>N5599*'参数'!$B$12</x:f>
        <x:v>1</x:v>
      </x:c>
      <x:c r="Q5599" t="str">
        <x:f>C5599&amp;"d"</x:f>
        <x:v>C43d</x:v>
      </x:c>
      <x:c r="R5599" t="str">
        <x:f>C5599&amp;"p"</x:f>
        <x:v>C43p</x:v>
      </x:c>
      <x:c r="S5599" t="str">
        <x:f>IF(AND(L5599&gt;=H5599+I5599+J5599,M5599&gt;L5599,F5599&lt;&gt;""),"PASS","FAIL")</x:f>
        <x:v>PASS</x:v>
      </x:c>
      <x:c r="T5599" t="n">
        <x:v>9</x:v>
      </x:c>
      <x:c r="U5599" t="str">
        <x:v>pickup_after_delivery_completion_plus_usage_lag</x:v>
      </x:c>
    </x:row>
    <x:row r="5600">
      <x:c r="A5600" t="str">
        <x:v>Set2_100-10-1b</x:v>
      </x:c>
      <x:c r="B5600" t="str">
        <x:v>next_day</x:v>
      </x:c>
      <x:c r="C5600" t="str">
        <x:v>C44</x:v>
      </x:c>
      <x:c r="D5600" s="59" t="n">
        <x:v>20</x:v>
      </x:c>
      <x:c r="E5600" s="59" t="n">
        <x:v>3</x:v>
      </x:c>
      <x:c r="F5600" s="59" t="str">
        <x:v>S5</x:v>
      </x:c>
      <x:c r="G5600" s="59" t="n">
        <x:v>182</x:v>
      </x:c>
      <x:c r="H5600" s="59" t="n">
        <x:v>216</x:v>
      </x:c>
      <x:c r="I5600" s="59" t="n">
        <x:v>10</x:v>
      </x:c>
      <x:c r="J5600" s="60" t="n">
        <x:f>'参数'!$C$6</x:f>
        <x:v>1440</x:v>
      </x:c>
      <x:c r="K5600" s="60" t="n">
        <x:f>'参数'!$D$6</x:f>
        <x:v>360</x:v>
      </x:c>
      <x:c r="L5600" s="60" t="n">
        <x:f>H5600+I5600+J5600</x:f>
        <x:v>1666</x:v>
      </x:c>
      <x:c r="M5600" s="60" t="n">
        <x:f>L5600+K5600</x:f>
        <x:v>2026</x:v>
      </x:c>
      <x:c r="N5600" s="60" t="n">
        <x:f>'参数'!$B$10</x:f>
        <x:v>1</x:v>
      </x:c>
      <x:c r="O5600" s="60" t="n">
        <x:f>N5600*'参数'!$B$11</x:f>
        <x:v>2</x:v>
      </x:c>
      <x:c r="P5600" s="60" t="n">
        <x:f>N5600*'参数'!$B$12</x:f>
        <x:v>1</x:v>
      </x:c>
      <x:c r="Q5600" t="str">
        <x:f>C5600&amp;"d"</x:f>
        <x:v>C44d</x:v>
      </x:c>
      <x:c r="R5600" t="str">
        <x:f>C5600&amp;"p"</x:f>
        <x:v>C44p</x:v>
      </x:c>
      <x:c r="S5600" t="str">
        <x:f>IF(AND(L5600&gt;=H5600+I5600+J5600,M5600&gt;L5600,F5600&lt;&gt;""),"PASS","FAIL")</x:f>
        <x:v>PASS</x:v>
      </x:c>
      <x:c r="T5600" t="n">
        <x:v>9</x:v>
      </x:c>
      <x:c r="U5600" t="str">
        <x:v>pickup_after_delivery_completion_plus_usage_lag</x:v>
      </x:c>
    </x:row>
    <x:row r="5601">
      <x:c r="A5601" t="str">
        <x:v>Set2_100-10-1b</x:v>
      </x:c>
      <x:c r="B5601" t="str">
        <x:v>next_day</x:v>
      </x:c>
      <x:c r="C5601" t="str">
        <x:v>C45</x:v>
      </x:c>
      <x:c r="D5601" s="59" t="n">
        <x:v>27</x:v>
      </x:c>
      <x:c r="E5601" s="59" t="n">
        <x:v>3</x:v>
      </x:c>
      <x:c r="F5601" s="59" t="str">
        <x:v>S5</x:v>
      </x:c>
      <x:c r="G5601" s="59" t="n">
        <x:v>286</x:v>
      </x:c>
      <x:c r="H5601" s="59" t="n">
        <x:v>304</x:v>
      </x:c>
      <x:c r="I5601" s="59" t="n">
        <x:v>10</x:v>
      </x:c>
      <x:c r="J5601" s="60" t="n">
        <x:f>'参数'!$C$6</x:f>
        <x:v>1440</x:v>
      </x:c>
      <x:c r="K5601" s="60" t="n">
        <x:f>'参数'!$D$6</x:f>
        <x:v>360</x:v>
      </x:c>
      <x:c r="L5601" s="60" t="n">
        <x:f>H5601+I5601+J5601</x:f>
        <x:v>1754</x:v>
      </x:c>
      <x:c r="M5601" s="60" t="n">
        <x:f>L5601+K5601</x:f>
        <x:v>2114</x:v>
      </x:c>
      <x:c r="N5601" s="60" t="n">
        <x:f>'参数'!$B$10</x:f>
        <x:v>1</x:v>
      </x:c>
      <x:c r="O5601" s="60" t="n">
        <x:f>N5601*'参数'!$B$11</x:f>
        <x:v>2</x:v>
      </x:c>
      <x:c r="P5601" s="60" t="n">
        <x:f>N5601*'参数'!$B$12</x:f>
        <x:v>1</x:v>
      </x:c>
      <x:c r="Q5601" t="str">
        <x:f>C5601&amp;"d"</x:f>
        <x:v>C45d</x:v>
      </x:c>
      <x:c r="R5601" t="str">
        <x:f>C5601&amp;"p"</x:f>
        <x:v>C45p</x:v>
      </x:c>
      <x:c r="S5601" t="str">
        <x:f>IF(AND(L5601&gt;=H5601+I5601+J5601,M5601&gt;L5601,F5601&lt;&gt;""),"PASS","FAIL")</x:f>
        <x:v>PASS</x:v>
      </x:c>
      <x:c r="T5601" t="n">
        <x:v>4</x:v>
      </x:c>
      <x:c r="U5601" t="str">
        <x:v>pickup_after_delivery_completion_plus_usage_lag</x:v>
      </x:c>
    </x:row>
    <x:row r="5602">
      <x:c r="A5602" t="str">
        <x:v>Set2_100-10-1b</x:v>
      </x:c>
      <x:c r="B5602" t="str">
        <x:v>next_day</x:v>
      </x:c>
      <x:c r="C5602" t="str">
        <x:v>C46</x:v>
      </x:c>
      <x:c r="D5602" s="59" t="n">
        <x:v>8</x:v>
      </x:c>
      <x:c r="E5602" s="59" t="n">
        <x:v>26</x:v>
      </x:c>
      <x:c r="F5602" s="59" t="str">
        <x:v>S8</x:v>
      </x:c>
      <x:c r="G5602" s="59" t="n">
        <x:v>86</x:v>
      </x:c>
      <x:c r="H5602" s="59" t="n">
        <x:v>114</x:v>
      </x:c>
      <x:c r="I5602" s="59" t="n">
        <x:v>10</x:v>
      </x:c>
      <x:c r="J5602" s="60" t="n">
        <x:f>'参数'!$C$6</x:f>
        <x:v>1440</x:v>
      </x:c>
      <x:c r="K5602" s="60" t="n">
        <x:f>'参数'!$D$6</x:f>
        <x:v>360</x:v>
      </x:c>
      <x:c r="L5602" s="60" t="n">
        <x:f>H5602+I5602+J5602</x:f>
        <x:v>1564</x:v>
      </x:c>
      <x:c r="M5602" s="60" t="n">
        <x:f>L5602+K5602</x:f>
        <x:v>1924</x:v>
      </x:c>
      <x:c r="N5602" s="60" t="n">
        <x:f>'参数'!$B$10</x:f>
        <x:v>1</x:v>
      </x:c>
      <x:c r="O5602" s="60" t="n">
        <x:f>N5602*'参数'!$B$11</x:f>
        <x:v>2</x:v>
      </x:c>
      <x:c r="P5602" s="60" t="n">
        <x:f>N5602*'参数'!$B$12</x:f>
        <x:v>1</x:v>
      </x:c>
      <x:c r="Q5602" t="str">
        <x:f>C5602&amp;"d"</x:f>
        <x:v>C46d</x:v>
      </x:c>
      <x:c r="R5602" t="str">
        <x:f>C5602&amp;"p"</x:f>
        <x:v>C46p</x:v>
      </x:c>
      <x:c r="S5602" t="str">
        <x:f>IF(AND(L5602&gt;=H5602+I5602+J5602,M5602&gt;L5602,F5602&lt;&gt;""),"PASS","FAIL")</x:f>
        <x:v>PASS</x:v>
      </x:c>
      <x:c r="T5602" t="n">
        <x:v>10</x:v>
      </x:c>
      <x:c r="U5602" t="str">
        <x:v>pickup_after_delivery_completion_plus_usage_lag</x:v>
      </x:c>
    </x:row>
    <x:row r="5603">
      <x:c r="A5603" t="str">
        <x:v>Set2_100-10-1b</x:v>
      </x:c>
      <x:c r="B5603" t="str">
        <x:v>next_day</x:v>
      </x:c>
      <x:c r="C5603" t="str">
        <x:v>C47</x:v>
      </x:c>
      <x:c r="D5603" s="59" t="n">
        <x:v>13</x:v>
      </x:c>
      <x:c r="E5603" s="59" t="n">
        <x:v>37</x:v>
      </x:c>
      <x:c r="F5603" s="59" t="str">
        <x:v>S1</x:v>
      </x:c>
      <x:c r="G5603" s="59" t="n">
        <x:v>276</x:v>
      </x:c>
      <x:c r="H5603" s="59" t="n">
        <x:v>292</x:v>
      </x:c>
      <x:c r="I5603" s="59" t="n">
        <x:v>10</x:v>
      </x:c>
      <x:c r="J5603" s="60" t="n">
        <x:f>'参数'!$C$6</x:f>
        <x:v>1440</x:v>
      </x:c>
      <x:c r="K5603" s="60" t="n">
        <x:f>'参数'!$D$6</x:f>
        <x:v>360</x:v>
      </x:c>
      <x:c r="L5603" s="60" t="n">
        <x:f>H5603+I5603+J5603</x:f>
        <x:v>1742</x:v>
      </x:c>
      <x:c r="M5603" s="60" t="n">
        <x:f>L5603+K5603</x:f>
        <x:v>2102</x:v>
      </x:c>
      <x:c r="N5603" s="60" t="n">
        <x:f>'参数'!$B$10</x:f>
        <x:v>1</x:v>
      </x:c>
      <x:c r="O5603" s="60" t="n">
        <x:f>N5603*'参数'!$B$11</x:f>
        <x:v>2</x:v>
      </x:c>
      <x:c r="P5603" s="60" t="n">
        <x:f>N5603*'参数'!$B$12</x:f>
        <x:v>1</x:v>
      </x:c>
      <x:c r="Q5603" t="str">
        <x:f>C5603&amp;"d"</x:f>
        <x:v>C47d</x:v>
      </x:c>
      <x:c r="R5603" t="str">
        <x:f>C5603&amp;"p"</x:f>
        <x:v>C47p</x:v>
      </x:c>
      <x:c r="S5603" t="str">
        <x:f>IF(AND(L5603&gt;=H5603+I5603+J5603,M5603&gt;L5603,F5603&lt;&gt;""),"PASS","FAIL")</x:f>
        <x:v>PASS</x:v>
      </x:c>
      <x:c r="T5603" t="n">
        <x:v>6</x:v>
      </x:c>
      <x:c r="U5603" t="str">
        <x:v>pickup_after_delivery_completion_plus_usage_lag</x:v>
      </x:c>
    </x:row>
    <x:row r="5604">
      <x:c r="A5604" t="str">
        <x:v>Set2_100-10-1b</x:v>
      </x:c>
      <x:c r="B5604" t="str">
        <x:v>next_day</x:v>
      </x:c>
      <x:c r="C5604" t="str">
        <x:v>C48</x:v>
      </x:c>
      <x:c r="D5604" s="59" t="n">
        <x:v>9</x:v>
      </x:c>
      <x:c r="E5604" s="59" t="n">
        <x:v>6</x:v>
      </x:c>
      <x:c r="F5604" s="59" t="str">
        <x:v>S5</x:v>
      </x:c>
      <x:c r="G5604" s="59" t="n">
        <x:v>562</x:v>
      </x:c>
      <x:c r="H5604" s="59" t="n">
        <x:v>572</x:v>
      </x:c>
      <x:c r="I5604" s="59" t="n">
        <x:v>10</x:v>
      </x:c>
      <x:c r="J5604" s="60" t="n">
        <x:f>'参数'!$C$6</x:f>
        <x:v>1440</x:v>
      </x:c>
      <x:c r="K5604" s="60" t="n">
        <x:f>'参数'!$D$6</x:f>
        <x:v>360</x:v>
      </x:c>
      <x:c r="L5604" s="60" t="n">
        <x:f>H5604+I5604+J5604</x:f>
        <x:v>2022</x:v>
      </x:c>
      <x:c r="M5604" s="60" t="n">
        <x:f>L5604+K5604</x:f>
        <x:v>2382</x:v>
      </x:c>
      <x:c r="N5604" s="60" t="n">
        <x:f>'参数'!$B$10</x:f>
        <x:v>1</x:v>
      </x:c>
      <x:c r="O5604" s="60" t="n">
        <x:f>N5604*'参数'!$B$11</x:f>
        <x:v>2</x:v>
      </x:c>
      <x:c r="P5604" s="60" t="n">
        <x:f>N5604*'参数'!$B$12</x:f>
        <x:v>1</x:v>
      </x:c>
      <x:c r="Q5604" t="str">
        <x:f>C5604&amp;"d"</x:f>
        <x:v>C48d</x:v>
      </x:c>
      <x:c r="R5604" t="str">
        <x:f>C5604&amp;"p"</x:f>
        <x:v>C48p</x:v>
      </x:c>
      <x:c r="S5604" t="str">
        <x:f>IF(AND(L5604&gt;=H5604+I5604+J5604,M5604&gt;L5604,F5604&lt;&gt;""),"PASS","FAIL")</x:f>
        <x:v>PASS</x:v>
      </x:c>
      <x:c r="T5604" t="n">
        <x:v>9</x:v>
      </x:c>
      <x:c r="U5604" t="str">
        <x:v>pickup_after_delivery_completion_plus_usage_lag</x:v>
      </x:c>
    </x:row>
    <x:row r="5605">
      <x:c r="A5605" t="str">
        <x:v>Set2_100-10-1b</x:v>
      </x:c>
      <x:c r="B5605" t="str">
        <x:v>next_day</x:v>
      </x:c>
      <x:c r="C5605" t="str">
        <x:v>C49</x:v>
      </x:c>
      <x:c r="D5605" s="59" t="n">
        <x:v>3</x:v>
      </x:c>
      <x:c r="E5605" s="59" t="n">
        <x:v>28</x:v>
      </x:c>
      <x:c r="F5605" s="59" t="str">
        <x:v>S8</x:v>
      </x:c>
      <x:c r="G5605" s="59" t="n">
        <x:v>590</x:v>
      </x:c>
      <x:c r="H5605" s="59" t="n">
        <x:v>614</x:v>
      </x:c>
      <x:c r="I5605" s="59" t="n">
        <x:v>10</x:v>
      </x:c>
      <x:c r="J5605" s="60" t="n">
        <x:f>'参数'!$C$6</x:f>
        <x:v>1440</x:v>
      </x:c>
      <x:c r="K5605" s="60" t="n">
        <x:f>'参数'!$D$6</x:f>
        <x:v>360</x:v>
      </x:c>
      <x:c r="L5605" s="60" t="n">
        <x:f>H5605+I5605+J5605</x:f>
        <x:v>2064</x:v>
      </x:c>
      <x:c r="M5605" s="60" t="n">
        <x:f>L5605+K5605</x:f>
        <x:v>2424</x:v>
      </x:c>
      <x:c r="N5605" s="60" t="n">
        <x:f>'参数'!$B$10</x:f>
        <x:v>1</x:v>
      </x:c>
      <x:c r="O5605" s="60" t="n">
        <x:f>N5605*'参数'!$B$11</x:f>
        <x:v>2</x:v>
      </x:c>
      <x:c r="P5605" s="60" t="n">
        <x:f>N5605*'参数'!$B$12</x:f>
        <x:v>1</x:v>
      </x:c>
      <x:c r="Q5605" t="str">
        <x:f>C5605&amp;"d"</x:f>
        <x:v>C49d</x:v>
      </x:c>
      <x:c r="R5605" t="str">
        <x:f>C5605&amp;"p"</x:f>
        <x:v>C49p</x:v>
      </x:c>
      <x:c r="S5605" t="str">
        <x:f>IF(AND(L5605&gt;=H5605+I5605+J5605,M5605&gt;L5605,F5605&lt;&gt;""),"PASS","FAIL")</x:f>
        <x:v>PASS</x:v>
      </x:c>
      <x:c r="T5605" t="n">
        <x:v>2</x:v>
      </x:c>
      <x:c r="U5605" t="str">
        <x:v>pickup_after_delivery_completion_plus_usage_lag</x:v>
      </x:c>
    </x:row>
    <x:row r="5606">
      <x:c r="A5606" t="str">
        <x:v>Set2_100-10-1b</x:v>
      </x:c>
      <x:c r="B5606" t="str">
        <x:v>next_day</x:v>
      </x:c>
      <x:c r="C5606" t="str">
        <x:v>C50</x:v>
      </x:c>
      <x:c r="D5606" s="59" t="n">
        <x:v>5</x:v>
      </x:c>
      <x:c r="E5606" s="59" t="n">
        <x:v>50</x:v>
      </x:c>
      <x:c r="F5606" s="59" t="str">
        <x:v>S6</x:v>
      </x:c>
      <x:c r="G5606" s="59" t="n">
        <x:v>98</x:v>
      </x:c>
      <x:c r="H5606" s="59" t="n">
        <x:v>112</x:v>
      </x:c>
      <x:c r="I5606" s="59" t="n">
        <x:v>10</x:v>
      </x:c>
      <x:c r="J5606" s="60" t="n">
        <x:f>'参数'!$C$6</x:f>
        <x:v>1440</x:v>
      </x:c>
      <x:c r="K5606" s="60" t="n">
        <x:f>'参数'!$D$6</x:f>
        <x:v>360</x:v>
      </x:c>
      <x:c r="L5606" s="60" t="n">
        <x:f>H5606+I5606+J5606</x:f>
        <x:v>1562</x:v>
      </x:c>
      <x:c r="M5606" s="60" t="n">
        <x:f>L5606+K5606</x:f>
        <x:v>1922</x:v>
      </x:c>
      <x:c r="N5606" s="60" t="n">
        <x:f>'参数'!$B$10</x:f>
        <x:v>1</x:v>
      </x:c>
      <x:c r="O5606" s="60" t="n">
        <x:f>N5606*'参数'!$B$11</x:f>
        <x:v>2</x:v>
      </x:c>
      <x:c r="P5606" s="60" t="n">
        <x:f>N5606*'参数'!$B$12</x:f>
        <x:v>1</x:v>
      </x:c>
      <x:c r="Q5606" t="str">
        <x:f>C5606&amp;"d"</x:f>
        <x:v>C50d</x:v>
      </x:c>
      <x:c r="R5606" t="str">
        <x:f>C5606&amp;"p"</x:f>
        <x:v>C50p</x:v>
      </x:c>
      <x:c r="S5606" t="str">
        <x:f>IF(AND(L5606&gt;=H5606+I5606+J5606,M5606&gt;L5606,F5606&lt;&gt;""),"PASS","FAIL")</x:f>
        <x:v>PASS</x:v>
      </x:c>
      <x:c r="T5606" t="n">
        <x:v>13</x:v>
      </x:c>
      <x:c r="U5606" t="str">
        <x:v>pickup_after_delivery_completion_plus_usage_lag</x:v>
      </x:c>
    </x:row>
    <x:row r="5607">
      <x:c r="A5607" t="str">
        <x:v>Set2_100-10-1b</x:v>
      </x:c>
      <x:c r="B5607" t="str">
        <x:v>next_day</x:v>
      </x:c>
      <x:c r="C5607" t="str">
        <x:v>C51</x:v>
      </x:c>
      <x:c r="D5607" s="59" t="n">
        <x:v>5</x:v>
      </x:c>
      <x:c r="E5607" s="59" t="n">
        <x:v>28</x:v>
      </x:c>
      <x:c r="F5607" s="59" t="str">
        <x:v>S8</x:v>
      </x:c>
      <x:c r="G5607" s="59" t="n">
        <x:v>269</x:v>
      </x:c>
      <x:c r="H5607" s="59" t="n">
        <x:v>289</x:v>
      </x:c>
      <x:c r="I5607" s="59" t="n">
        <x:v>10</x:v>
      </x:c>
      <x:c r="J5607" s="60" t="n">
        <x:f>'参数'!$C$6</x:f>
        <x:v>1440</x:v>
      </x:c>
      <x:c r="K5607" s="60" t="n">
        <x:f>'参数'!$D$6</x:f>
        <x:v>360</x:v>
      </x:c>
      <x:c r="L5607" s="60" t="n">
        <x:f>H5607+I5607+J5607</x:f>
        <x:v>1739</x:v>
      </x:c>
      <x:c r="M5607" s="60" t="n">
        <x:f>L5607+K5607</x:f>
        <x:v>2099</x:v>
      </x:c>
      <x:c r="N5607" s="60" t="n">
        <x:f>'参数'!$B$10</x:f>
        <x:v>1</x:v>
      </x:c>
      <x:c r="O5607" s="60" t="n">
        <x:f>N5607*'参数'!$B$11</x:f>
        <x:v>2</x:v>
      </x:c>
      <x:c r="P5607" s="60" t="n">
        <x:f>N5607*'参数'!$B$12</x:f>
        <x:v>1</x:v>
      </x:c>
      <x:c r="Q5607" t="str">
        <x:f>C5607&amp;"d"</x:f>
        <x:v>C51d</x:v>
      </x:c>
      <x:c r="R5607" t="str">
        <x:f>C5607&amp;"p"</x:f>
        <x:v>C51p</x:v>
      </x:c>
      <x:c r="S5607" t="str">
        <x:f>IF(AND(L5607&gt;=H5607+I5607+J5607,M5607&gt;L5607,F5607&lt;&gt;""),"PASS","FAIL")</x:f>
        <x:v>PASS</x:v>
      </x:c>
      <x:c r="T5607" t="n">
        <x:v>3</x:v>
      </x:c>
      <x:c r="U5607" t="str">
        <x:v>pickup_after_delivery_completion_plus_usage_lag</x:v>
      </x:c>
    </x:row>
    <x:row r="5608">
      <x:c r="A5608" t="str">
        <x:v>Set2_100-10-1b</x:v>
      </x:c>
      <x:c r="B5608" t="str">
        <x:v>next_day</x:v>
      </x:c>
      <x:c r="C5608" t="str">
        <x:v>C52</x:v>
      </x:c>
      <x:c r="D5608" s="59" t="n">
        <x:v>40</x:v>
      </x:c>
      <x:c r="E5608" s="59" t="n">
        <x:v>5</x:v>
      </x:c>
      <x:c r="F5608" s="59" t="str">
        <x:v>S2</x:v>
      </x:c>
      <x:c r="G5608" s="59" t="n">
        <x:v>479</x:v>
      </x:c>
      <x:c r="H5608" s="59" t="n">
        <x:v>509</x:v>
      </x:c>
      <x:c r="I5608" s="59" t="n">
        <x:v>10</x:v>
      </x:c>
      <x:c r="J5608" s="60" t="n">
        <x:f>'参数'!$C$6</x:f>
        <x:v>1440</x:v>
      </x:c>
      <x:c r="K5608" s="60" t="n">
        <x:f>'参数'!$D$6</x:f>
        <x:v>360</x:v>
      </x:c>
      <x:c r="L5608" s="60" t="n">
        <x:f>H5608+I5608+J5608</x:f>
        <x:v>1959</x:v>
      </x:c>
      <x:c r="M5608" s="60" t="n">
        <x:f>L5608+K5608</x:f>
        <x:v>2319</x:v>
      </x:c>
      <x:c r="N5608" s="60" t="n">
        <x:f>'参数'!$B$10</x:f>
        <x:v>1</x:v>
      </x:c>
      <x:c r="O5608" s="60" t="n">
        <x:f>N5608*'参数'!$B$11</x:f>
        <x:v>2</x:v>
      </x:c>
      <x:c r="P5608" s="60" t="n">
        <x:f>N5608*'参数'!$B$12</x:f>
        <x:v>1</x:v>
      </x:c>
      <x:c r="Q5608" t="str">
        <x:f>C5608&amp;"d"</x:f>
        <x:v>C52d</x:v>
      </x:c>
      <x:c r="R5608" t="str">
        <x:f>C5608&amp;"p"</x:f>
        <x:v>C52p</x:v>
      </x:c>
      <x:c r="S5608" t="str">
        <x:f>IF(AND(L5608&gt;=H5608+I5608+J5608,M5608&gt;L5608,F5608&lt;&gt;""),"PASS","FAIL")</x:f>
        <x:v>PASS</x:v>
      </x:c>
      <x:c r="T5608" t="n">
        <x:v>5</x:v>
      </x:c>
      <x:c r="U5608" t="str">
        <x:v>pickup_after_delivery_completion_plus_usage_lag</x:v>
      </x:c>
    </x:row>
    <x:row r="5609">
      <x:c r="A5609" t="str">
        <x:v>Set2_100-10-1b</x:v>
      </x:c>
      <x:c r="B5609" t="str">
        <x:v>next_day</x:v>
      </x:c>
      <x:c r="C5609" t="str">
        <x:v>C53</x:v>
      </x:c>
      <x:c r="D5609" s="59" t="n">
        <x:v>16</x:v>
      </x:c>
      <x:c r="E5609" s="59" t="n">
        <x:v>28</x:v>
      </x:c>
      <x:c r="F5609" s="59" t="str">
        <x:v>S4</x:v>
      </x:c>
      <x:c r="G5609" s="59" t="n">
        <x:v>399</x:v>
      </x:c>
      <x:c r="H5609" s="59" t="n">
        <x:v>413</x:v>
      </x:c>
      <x:c r="I5609" s="59" t="n">
        <x:v>10</x:v>
      </x:c>
      <x:c r="J5609" s="60" t="n">
        <x:f>'参数'!$C$6</x:f>
        <x:v>1440</x:v>
      </x:c>
      <x:c r="K5609" s="60" t="n">
        <x:f>'参数'!$D$6</x:f>
        <x:v>360</x:v>
      </x:c>
      <x:c r="L5609" s="60" t="n">
        <x:f>H5609+I5609+J5609</x:f>
        <x:v>1863</x:v>
      </x:c>
      <x:c r="M5609" s="60" t="n">
        <x:f>L5609+K5609</x:f>
        <x:v>2223</x:v>
      </x:c>
      <x:c r="N5609" s="60" t="n">
        <x:f>'参数'!$B$10</x:f>
        <x:v>1</x:v>
      </x:c>
      <x:c r="O5609" s="60" t="n">
        <x:f>N5609*'参数'!$B$11</x:f>
        <x:v>2</x:v>
      </x:c>
      <x:c r="P5609" s="60" t="n">
        <x:f>N5609*'参数'!$B$12</x:f>
        <x:v>1</x:v>
      </x:c>
      <x:c r="Q5609" t="str">
        <x:f>C5609&amp;"d"</x:f>
        <x:v>C53d</x:v>
      </x:c>
      <x:c r="R5609" t="str">
        <x:f>C5609&amp;"p"</x:f>
        <x:v>C53p</x:v>
      </x:c>
      <x:c r="S5609" t="str">
        <x:f>IF(AND(L5609&gt;=H5609+I5609+J5609,M5609&gt;L5609,F5609&lt;&gt;""),"PASS","FAIL")</x:f>
        <x:v>PASS</x:v>
      </x:c>
      <x:c r="T5609" t="n">
        <x:v>14</x:v>
      </x:c>
      <x:c r="U5609" t="str">
        <x:v>pickup_after_delivery_completion_plus_usage_lag</x:v>
      </x:c>
    </x:row>
    <x:row r="5610">
      <x:c r="A5610" t="str">
        <x:v>Set2_100-10-1b</x:v>
      </x:c>
      <x:c r="B5610" t="str">
        <x:v>next_day</x:v>
      </x:c>
      <x:c r="C5610" t="str">
        <x:v>C54</x:v>
      </x:c>
      <x:c r="D5610" s="59" t="n">
        <x:v>46</x:v>
      </x:c>
      <x:c r="E5610" s="59" t="n">
        <x:v>41</x:v>
      </x:c>
      <x:c r="F5610" s="59" t="str">
        <x:v>S9</x:v>
      </x:c>
      <x:c r="G5610" s="59" t="n">
        <x:v>273</x:v>
      </x:c>
      <x:c r="H5610" s="59" t="n">
        <x:v>293</x:v>
      </x:c>
      <x:c r="I5610" s="59" t="n">
        <x:v>10</x:v>
      </x:c>
      <x:c r="J5610" s="60" t="n">
        <x:f>'参数'!$C$6</x:f>
        <x:v>1440</x:v>
      </x:c>
      <x:c r="K5610" s="60" t="n">
        <x:f>'参数'!$D$6</x:f>
        <x:v>360</x:v>
      </x:c>
      <x:c r="L5610" s="60" t="n">
        <x:f>H5610+I5610+J5610</x:f>
        <x:v>1743</x:v>
      </x:c>
      <x:c r="M5610" s="60" t="n">
        <x:f>L5610+K5610</x:f>
        <x:v>2103</x:v>
      </x:c>
      <x:c r="N5610" s="60" t="n">
        <x:f>'参数'!$B$10</x:f>
        <x:v>1</x:v>
      </x:c>
      <x:c r="O5610" s="60" t="n">
        <x:f>N5610*'参数'!$B$11</x:f>
        <x:v>2</x:v>
      </x:c>
      <x:c r="P5610" s="60" t="n">
        <x:f>N5610*'参数'!$B$12</x:f>
        <x:v>1</x:v>
      </x:c>
      <x:c r="Q5610" t="str">
        <x:f>C5610&amp;"d"</x:f>
        <x:v>C54d</x:v>
      </x:c>
      <x:c r="R5610" t="str">
        <x:f>C5610&amp;"p"</x:f>
        <x:v>C54p</x:v>
      </x:c>
      <x:c r="S5610" t="str">
        <x:f>IF(AND(L5610&gt;=H5610+I5610+J5610,M5610&gt;L5610,F5610&lt;&gt;""),"PASS","FAIL")</x:f>
        <x:v>PASS</x:v>
      </x:c>
      <x:c r="T5610" t="n">
        <x:v>8</x:v>
      </x:c>
      <x:c r="U5610" t="str">
        <x:v>pickup_after_delivery_completion_plus_usage_lag</x:v>
      </x:c>
    </x:row>
    <x:row r="5611">
      <x:c r="A5611" t="str">
        <x:v>Set2_100-10-1b</x:v>
      </x:c>
      <x:c r="B5611" t="str">
        <x:v>next_day</x:v>
      </x:c>
      <x:c r="C5611" t="str">
        <x:v>C55</x:v>
      </x:c>
      <x:c r="D5611" s="59" t="n">
        <x:v>36</x:v>
      </x:c>
      <x:c r="E5611" s="59" t="n">
        <x:v>46</x:v>
      </x:c>
      <x:c r="F5611" s="59" t="str">
        <x:v>S9</x:v>
      </x:c>
      <x:c r="G5611" s="59" t="n">
        <x:v>359</x:v>
      </x:c>
      <x:c r="H5611" s="59" t="n">
        <x:v>373</x:v>
      </x:c>
      <x:c r="I5611" s="59" t="n">
        <x:v>10</x:v>
      </x:c>
      <x:c r="J5611" s="60" t="n">
        <x:f>'参数'!$C$6</x:f>
        <x:v>1440</x:v>
      </x:c>
      <x:c r="K5611" s="60" t="n">
        <x:f>'参数'!$D$6</x:f>
        <x:v>360</x:v>
      </x:c>
      <x:c r="L5611" s="60" t="n">
        <x:f>H5611+I5611+J5611</x:f>
        <x:v>1823</x:v>
      </x:c>
      <x:c r="M5611" s="60" t="n">
        <x:f>L5611+K5611</x:f>
        <x:v>2183</x:v>
      </x:c>
      <x:c r="N5611" s="60" t="n">
        <x:f>'参数'!$B$10</x:f>
        <x:v>1</x:v>
      </x:c>
      <x:c r="O5611" s="60" t="n">
        <x:f>N5611*'参数'!$B$11</x:f>
        <x:v>2</x:v>
      </x:c>
      <x:c r="P5611" s="60" t="n">
        <x:f>N5611*'参数'!$B$12</x:f>
        <x:v>1</x:v>
      </x:c>
      <x:c r="Q5611" t="str">
        <x:f>C5611&amp;"d"</x:f>
        <x:v>C55d</x:v>
      </x:c>
      <x:c r="R5611" t="str">
        <x:f>C5611&amp;"p"</x:f>
        <x:v>C55p</x:v>
      </x:c>
      <x:c r="S5611" t="str">
        <x:f>IF(AND(L5611&gt;=H5611+I5611+J5611,M5611&gt;L5611,F5611&lt;&gt;""),"PASS","FAIL")</x:f>
        <x:v>PASS</x:v>
      </x:c>
      <x:c r="T5611" t="n">
        <x:v>6</x:v>
      </x:c>
      <x:c r="U5611" t="str">
        <x:v>pickup_after_delivery_completion_plus_usage_lag</x:v>
      </x:c>
    </x:row>
    <x:row r="5612">
      <x:c r="A5612" t="str">
        <x:v>Set2_100-10-1b</x:v>
      </x:c>
      <x:c r="B5612" t="str">
        <x:v>next_day</x:v>
      </x:c>
      <x:c r="C5612" t="str">
        <x:v>C56</x:v>
      </x:c>
      <x:c r="D5612" s="59" t="n">
        <x:v>50</x:v>
      </x:c>
      <x:c r="E5612" s="59" t="n">
        <x:v>47</x:v>
      </x:c>
      <x:c r="F5612" s="59" t="str">
        <x:v>S9</x:v>
      </x:c>
      <x:c r="G5612" s="59" t="n">
        <x:v>335</x:v>
      </x:c>
      <x:c r="H5612" s="59" t="n">
        <x:v>373</x:v>
      </x:c>
      <x:c r="I5612" s="59" t="n">
        <x:v>10</x:v>
      </x:c>
      <x:c r="J5612" s="60" t="n">
        <x:f>'参数'!$C$6</x:f>
        <x:v>1440</x:v>
      </x:c>
      <x:c r="K5612" s="60" t="n">
        <x:f>'参数'!$D$6</x:f>
        <x:v>360</x:v>
      </x:c>
      <x:c r="L5612" s="60" t="n">
        <x:f>H5612+I5612+J5612</x:f>
        <x:v>1823</x:v>
      </x:c>
      <x:c r="M5612" s="60" t="n">
        <x:f>L5612+K5612</x:f>
        <x:v>2183</x:v>
      </x:c>
      <x:c r="N5612" s="60" t="n">
        <x:f>'参数'!$B$10</x:f>
        <x:v>1</x:v>
      </x:c>
      <x:c r="O5612" s="60" t="n">
        <x:f>N5612*'参数'!$B$11</x:f>
        <x:v>2</x:v>
      </x:c>
      <x:c r="P5612" s="60" t="n">
        <x:f>N5612*'参数'!$B$12</x:f>
        <x:v>1</x:v>
      </x:c>
      <x:c r="Q5612" t="str">
        <x:f>C5612&amp;"d"</x:f>
        <x:v>C56d</x:v>
      </x:c>
      <x:c r="R5612" t="str">
        <x:f>C5612&amp;"p"</x:f>
        <x:v>C56p</x:v>
      </x:c>
      <x:c r="S5612" t="str">
        <x:f>IF(AND(L5612&gt;=H5612+I5612+J5612,M5612&gt;L5612,F5612&lt;&gt;""),"PASS","FAIL")</x:f>
        <x:v>PASS</x:v>
      </x:c>
      <x:c r="T5612" t="n">
        <x:v>0</x:v>
      </x:c>
      <x:c r="U5612" t="str">
        <x:v>pickup_after_delivery_completion_plus_usage_lag</x:v>
      </x:c>
    </x:row>
    <x:row r="5613">
      <x:c r="A5613" t="str">
        <x:v>Set2_100-10-1b</x:v>
      </x:c>
      <x:c r="B5613" t="str">
        <x:v>next_day</x:v>
      </x:c>
      <x:c r="C5613" t="str">
        <x:v>C57</x:v>
      </x:c>
      <x:c r="D5613" s="59" t="n">
        <x:v>29</x:v>
      </x:c>
      <x:c r="E5613" s="59" t="n">
        <x:v>41</x:v>
      </x:c>
      <x:c r="F5613" s="59" t="str">
        <x:v>S1</x:v>
      </x:c>
      <x:c r="G5613" s="59" t="n">
        <x:v>532</x:v>
      </x:c>
      <x:c r="H5613" s="59" t="n">
        <x:v>558</x:v>
      </x:c>
      <x:c r="I5613" s="59" t="n">
        <x:v>10</x:v>
      </x:c>
      <x:c r="J5613" s="60" t="n">
        <x:f>'参数'!$C$6</x:f>
        <x:v>1440</x:v>
      </x:c>
      <x:c r="K5613" s="60" t="n">
        <x:f>'参数'!$D$6</x:f>
        <x:v>360</x:v>
      </x:c>
      <x:c r="L5613" s="60" t="n">
        <x:f>H5613+I5613+J5613</x:f>
        <x:v>2008</x:v>
      </x:c>
      <x:c r="M5613" s="60" t="n">
        <x:f>L5613+K5613</x:f>
        <x:v>2368</x:v>
      </x:c>
      <x:c r="N5613" s="60" t="n">
        <x:f>'参数'!$B$10</x:f>
        <x:v>1</x:v>
      </x:c>
      <x:c r="O5613" s="60" t="n">
        <x:f>N5613*'参数'!$B$11</x:f>
        <x:v>2</x:v>
      </x:c>
      <x:c r="P5613" s="60" t="n">
        <x:f>N5613*'参数'!$B$12</x:f>
        <x:v>1</x:v>
      </x:c>
      <x:c r="Q5613" t="str">
        <x:f>C5613&amp;"d"</x:f>
        <x:v>C57d</x:v>
      </x:c>
      <x:c r="R5613" t="str">
        <x:f>C5613&amp;"p"</x:f>
        <x:v>C57p</x:v>
      </x:c>
      <x:c r="S5613" t="str">
        <x:f>IF(AND(L5613&gt;=H5613+I5613+J5613,M5613&gt;L5613,F5613&lt;&gt;""),"PASS","FAIL")</x:f>
        <x:v>PASS</x:v>
      </x:c>
      <x:c r="T5613" t="n">
        <x:v>13</x:v>
      </x:c>
      <x:c r="U5613" t="str">
        <x:v>pickup_after_delivery_completion_plus_usage_lag</x:v>
      </x:c>
    </x:row>
    <x:row r="5614">
      <x:c r="A5614" t="str">
        <x:v>Set2_100-10-1b</x:v>
      </x:c>
      <x:c r="B5614" t="str">
        <x:v>next_day</x:v>
      </x:c>
      <x:c r="C5614" t="str">
        <x:v>C58</x:v>
      </x:c>
      <x:c r="D5614" s="59" t="n">
        <x:v>31</x:v>
      </x:c>
      <x:c r="E5614" s="59" t="n">
        <x:v>2</x:v>
      </x:c>
      <x:c r="F5614" s="59" t="str">
        <x:v>S2</x:v>
      </x:c>
      <x:c r="G5614" s="59" t="n">
        <x:v>157</x:v>
      </x:c>
      <x:c r="H5614" s="59" t="n">
        <x:v>185</x:v>
      </x:c>
      <x:c r="I5614" s="59" t="n">
        <x:v>10</x:v>
      </x:c>
      <x:c r="J5614" s="60" t="n">
        <x:f>'参数'!$C$6</x:f>
        <x:v>1440</x:v>
      </x:c>
      <x:c r="K5614" s="60" t="n">
        <x:f>'参数'!$D$6</x:f>
        <x:v>360</x:v>
      </x:c>
      <x:c r="L5614" s="60" t="n">
        <x:f>H5614+I5614+J5614</x:f>
        <x:v>1635</x:v>
      </x:c>
      <x:c r="M5614" s="60" t="n">
        <x:f>L5614+K5614</x:f>
        <x:v>1995</x:v>
      </x:c>
      <x:c r="N5614" s="60" t="n">
        <x:f>'参数'!$B$10</x:f>
        <x:v>1</x:v>
      </x:c>
      <x:c r="O5614" s="60" t="n">
        <x:f>N5614*'参数'!$B$11</x:f>
        <x:v>2</x:v>
      </x:c>
      <x:c r="P5614" s="60" t="n">
        <x:f>N5614*'参数'!$B$12</x:f>
        <x:v>1</x:v>
      </x:c>
      <x:c r="Q5614" t="str">
        <x:f>C5614&amp;"d"</x:f>
        <x:v>C58d</x:v>
      </x:c>
      <x:c r="R5614" t="str">
        <x:f>C5614&amp;"p"</x:f>
        <x:v>C58p</x:v>
      </x:c>
      <x:c r="S5614" t="str">
        <x:f>IF(AND(L5614&gt;=H5614+I5614+J5614,M5614&gt;L5614,F5614&lt;&gt;""),"PASS","FAIL")</x:f>
        <x:v>PASS</x:v>
      </x:c>
      <x:c r="T5614" t="n">
        <x:v>9</x:v>
      </x:c>
      <x:c r="U5614" t="str">
        <x:v>pickup_after_delivery_completion_plus_usage_lag</x:v>
      </x:c>
    </x:row>
    <x:row r="5615">
      <x:c r="A5615" t="str">
        <x:v>Set2_100-10-1b</x:v>
      </x:c>
      <x:c r="B5615" t="str">
        <x:v>next_day</x:v>
      </x:c>
      <x:c r="C5615" t="str">
        <x:v>C59</x:v>
      </x:c>
      <x:c r="D5615" s="59" t="n">
        <x:v>30</x:v>
      </x:c>
      <x:c r="E5615" s="59" t="n">
        <x:v>11</x:v>
      </x:c>
      <x:c r="F5615" s="59" t="str">
        <x:v>S5</x:v>
      </x:c>
      <x:c r="G5615" s="59" t="n">
        <x:v>115</x:v>
      </x:c>
      <x:c r="H5615" s="59" t="n">
        <x:v>153</x:v>
      </x:c>
      <x:c r="I5615" s="59" t="n">
        <x:v>10</x:v>
      </x:c>
      <x:c r="J5615" s="60" t="n">
        <x:f>'参数'!$C$6</x:f>
        <x:v>1440</x:v>
      </x:c>
      <x:c r="K5615" s="60" t="n">
        <x:f>'参数'!$D$6</x:f>
        <x:v>360</x:v>
      </x:c>
      <x:c r="L5615" s="60" t="n">
        <x:f>H5615+I5615+J5615</x:f>
        <x:v>1603</x:v>
      </x:c>
      <x:c r="M5615" s="60" t="n">
        <x:f>L5615+K5615</x:f>
        <x:v>1963</x:v>
      </x:c>
      <x:c r="N5615" s="60" t="n">
        <x:f>'参数'!$B$10</x:f>
        <x:v>1</x:v>
      </x:c>
      <x:c r="O5615" s="60" t="n">
        <x:f>N5615*'参数'!$B$11</x:f>
        <x:v>2</x:v>
      </x:c>
      <x:c r="P5615" s="60" t="n">
        <x:f>N5615*'参数'!$B$12</x:f>
        <x:v>1</x:v>
      </x:c>
      <x:c r="Q5615" t="str">
        <x:f>C5615&amp;"d"</x:f>
        <x:v>C59d</x:v>
      </x:c>
      <x:c r="R5615" t="str">
        <x:f>C5615&amp;"p"</x:f>
        <x:v>C59p</x:v>
      </x:c>
      <x:c r="S5615" t="str">
        <x:f>IF(AND(L5615&gt;=H5615+I5615+J5615,M5615&gt;L5615,F5615&lt;&gt;""),"PASS","FAIL")</x:f>
        <x:v>PASS</x:v>
      </x:c>
      <x:c r="T5615" t="n">
        <x:v>12</x:v>
      </x:c>
      <x:c r="U5615" t="str">
        <x:v>pickup_after_delivery_completion_plus_usage_lag</x:v>
      </x:c>
    </x:row>
    <x:row r="5616">
      <x:c r="A5616" t="str">
        <x:v>Set2_100-10-1b</x:v>
      </x:c>
      <x:c r="B5616" t="str">
        <x:v>next_day</x:v>
      </x:c>
      <x:c r="C5616" t="str">
        <x:v>C60</x:v>
      </x:c>
      <x:c r="D5616" s="59" t="n">
        <x:v>44</x:v>
      </x:c>
      <x:c r="E5616" s="59" t="n">
        <x:v>17</x:v>
      </x:c>
      <x:c r="F5616" s="59" t="str">
        <x:v>S2</x:v>
      </x:c>
      <x:c r="G5616" s="59" t="n">
        <x:v>217</x:v>
      </x:c>
      <x:c r="H5616" s="59" t="n">
        <x:v>241</x:v>
      </x:c>
      <x:c r="I5616" s="59" t="n">
        <x:v>10</x:v>
      </x:c>
      <x:c r="J5616" s="60" t="n">
        <x:f>'参数'!$C$6</x:f>
        <x:v>1440</x:v>
      </x:c>
      <x:c r="K5616" s="60" t="n">
        <x:f>'参数'!$D$6</x:f>
        <x:v>360</x:v>
      </x:c>
      <x:c r="L5616" s="60" t="n">
        <x:f>H5616+I5616+J5616</x:f>
        <x:v>1691</x:v>
      </x:c>
      <x:c r="M5616" s="60" t="n">
        <x:f>L5616+K5616</x:f>
        <x:v>2051</x:v>
      </x:c>
      <x:c r="N5616" s="60" t="n">
        <x:f>'参数'!$B$10</x:f>
        <x:v>1</x:v>
      </x:c>
      <x:c r="O5616" s="60" t="n">
        <x:f>N5616*'参数'!$B$11</x:f>
        <x:v>2</x:v>
      </x:c>
      <x:c r="P5616" s="60" t="n">
        <x:f>N5616*'参数'!$B$12</x:f>
        <x:v>1</x:v>
      </x:c>
      <x:c r="Q5616" t="str">
        <x:f>C5616&amp;"d"</x:f>
        <x:v>C60d</x:v>
      </x:c>
      <x:c r="R5616" t="str">
        <x:f>C5616&amp;"p"</x:f>
        <x:v>C60p</x:v>
      </x:c>
      <x:c r="S5616" t="str">
        <x:f>IF(AND(L5616&gt;=H5616+I5616+J5616,M5616&gt;L5616,F5616&lt;&gt;""),"PASS","FAIL")</x:f>
        <x:v>PASS</x:v>
      </x:c>
      <x:c r="T5616" t="n">
        <x:v>1</x:v>
      </x:c>
      <x:c r="U5616" t="str">
        <x:v>pickup_after_delivery_completion_plus_usage_lag</x:v>
      </x:c>
    </x:row>
    <x:row r="5617">
      <x:c r="A5617" t="str">
        <x:v>Set2_100-10-1b</x:v>
      </x:c>
      <x:c r="B5617" t="str">
        <x:v>next_day</x:v>
      </x:c>
      <x:c r="C5617" t="str">
        <x:v>C61</x:v>
      </x:c>
      <x:c r="D5617" s="59" t="n">
        <x:v>1</x:v>
      </x:c>
      <x:c r="E5617" s="59" t="n">
        <x:v>3</x:v>
      </x:c>
      <x:c r="F5617" s="59" t="str">
        <x:v>S0</x:v>
      </x:c>
      <x:c r="G5617" s="59" t="n">
        <x:v>178</x:v>
      </x:c>
      <x:c r="H5617" s="59" t="n">
        <x:v>208</x:v>
      </x:c>
      <x:c r="I5617" s="59" t="n">
        <x:v>10</x:v>
      </x:c>
      <x:c r="J5617" s="60" t="n">
        <x:f>'参数'!$C$6</x:f>
        <x:v>1440</x:v>
      </x:c>
      <x:c r="K5617" s="60" t="n">
        <x:f>'参数'!$D$6</x:f>
        <x:v>360</x:v>
      </x:c>
      <x:c r="L5617" s="60" t="n">
        <x:f>H5617+I5617+J5617</x:f>
        <x:v>1658</x:v>
      </x:c>
      <x:c r="M5617" s="60" t="n">
        <x:f>L5617+K5617</x:f>
        <x:v>2018</x:v>
      </x:c>
      <x:c r="N5617" s="60" t="n">
        <x:f>'参数'!$B$10</x:f>
        <x:v>1</x:v>
      </x:c>
      <x:c r="O5617" s="60" t="n">
        <x:f>N5617*'参数'!$B$11</x:f>
        <x:v>2</x:v>
      </x:c>
      <x:c r="P5617" s="60" t="n">
        <x:f>N5617*'参数'!$B$12</x:f>
        <x:v>1</x:v>
      </x:c>
      <x:c r="Q5617" t="str">
        <x:f>C5617&amp;"d"</x:f>
        <x:v>C61d</x:v>
      </x:c>
      <x:c r="R5617" t="str">
        <x:f>C5617&amp;"p"</x:f>
        <x:v>C61p</x:v>
      </x:c>
      <x:c r="S5617" t="str">
        <x:f>IF(AND(L5617&gt;=H5617+I5617+J5617,M5617&gt;L5617,F5617&lt;&gt;""),"PASS","FAIL")</x:f>
        <x:v>PASS</x:v>
      </x:c>
      <x:c r="T5617" t="n">
        <x:v>12</x:v>
      </x:c>
      <x:c r="U5617" t="str">
        <x:v>pickup_after_delivery_completion_plus_usage_lag</x:v>
      </x:c>
    </x:row>
    <x:row r="5618">
      <x:c r="A5618" t="str">
        <x:v>Set2_100-10-1b</x:v>
      </x:c>
      <x:c r="B5618" t="str">
        <x:v>next_day</x:v>
      </x:c>
      <x:c r="C5618" t="str">
        <x:v>C62</x:v>
      </x:c>
      <x:c r="D5618" s="59" t="n">
        <x:v>25</x:v>
      </x:c>
      <x:c r="E5618" s="59" t="n">
        <x:v>26</x:v>
      </x:c>
      <x:c r="F5618" s="59" t="str">
        <x:v>S3</x:v>
      </x:c>
      <x:c r="G5618" s="59" t="n">
        <x:v>591</x:v>
      </x:c>
      <x:c r="H5618" s="59" t="n">
        <x:v>613</x:v>
      </x:c>
      <x:c r="I5618" s="59" t="n">
        <x:v>10</x:v>
      </x:c>
      <x:c r="J5618" s="60" t="n">
        <x:f>'参数'!$C$6</x:f>
        <x:v>1440</x:v>
      </x:c>
      <x:c r="K5618" s="60" t="n">
        <x:f>'参数'!$D$6</x:f>
        <x:v>360</x:v>
      </x:c>
      <x:c r="L5618" s="60" t="n">
        <x:f>H5618+I5618+J5618</x:f>
        <x:v>2063</x:v>
      </x:c>
      <x:c r="M5618" s="60" t="n">
        <x:f>L5618+K5618</x:f>
        <x:v>2423</x:v>
      </x:c>
      <x:c r="N5618" s="60" t="n">
        <x:f>'参数'!$B$10</x:f>
        <x:v>1</x:v>
      </x:c>
      <x:c r="O5618" s="60" t="n">
        <x:f>N5618*'参数'!$B$11</x:f>
        <x:v>2</x:v>
      </x:c>
      <x:c r="P5618" s="60" t="n">
        <x:f>N5618*'参数'!$B$12</x:f>
        <x:v>1</x:v>
      </x:c>
      <x:c r="Q5618" t="str">
        <x:f>C5618&amp;"d"</x:f>
        <x:v>C62d</x:v>
      </x:c>
      <x:c r="R5618" t="str">
        <x:f>C5618&amp;"p"</x:f>
        <x:v>C62p</x:v>
      </x:c>
      <x:c r="S5618" t="str">
        <x:f>IF(AND(L5618&gt;=H5618+I5618+J5618,M5618&gt;L5618,F5618&lt;&gt;""),"PASS","FAIL")</x:f>
        <x:v>PASS</x:v>
      </x:c>
      <x:c r="T5618" t="n">
        <x:v>17</x:v>
      </x:c>
      <x:c r="U5618" t="str">
        <x:v>pickup_after_delivery_completion_plus_usage_lag</x:v>
      </x:c>
    </x:row>
    <x:row r="5619">
      <x:c r="A5619" t="str">
        <x:v>Set2_100-10-1b</x:v>
      </x:c>
      <x:c r="B5619" t="str">
        <x:v>next_day</x:v>
      </x:c>
      <x:c r="C5619" t="str">
        <x:v>C63</x:v>
      </x:c>
      <x:c r="D5619" s="59" t="n">
        <x:v>49</x:v>
      </x:c>
      <x:c r="E5619" s="59" t="n">
        <x:v>11</x:v>
      </x:c>
      <x:c r="F5619" s="59" t="str">
        <x:v>S2</x:v>
      </x:c>
      <x:c r="G5619" s="59" t="n">
        <x:v>351</x:v>
      </x:c>
      <x:c r="H5619" s="59" t="n">
        <x:v>363</x:v>
      </x:c>
      <x:c r="I5619" s="59" t="n">
        <x:v>10</x:v>
      </x:c>
      <x:c r="J5619" s="60" t="n">
        <x:f>'参数'!$C$6</x:f>
        <x:v>1440</x:v>
      </x:c>
      <x:c r="K5619" s="60" t="n">
        <x:f>'参数'!$D$6</x:f>
        <x:v>360</x:v>
      </x:c>
      <x:c r="L5619" s="60" t="n">
        <x:f>H5619+I5619+J5619</x:f>
        <x:v>1813</x:v>
      </x:c>
      <x:c r="M5619" s="60" t="n">
        <x:f>L5619+K5619</x:f>
        <x:v>2173</x:v>
      </x:c>
      <x:c r="N5619" s="60" t="n">
        <x:f>'参数'!$B$10</x:f>
        <x:v>1</x:v>
      </x:c>
      <x:c r="O5619" s="60" t="n">
        <x:f>N5619*'参数'!$B$11</x:f>
        <x:v>2</x:v>
      </x:c>
      <x:c r="P5619" s="60" t="n">
        <x:f>N5619*'参数'!$B$12</x:f>
        <x:v>1</x:v>
      </x:c>
      <x:c r="Q5619" t="str">
        <x:f>C5619&amp;"d"</x:f>
        <x:v>C63d</x:v>
      </x:c>
      <x:c r="R5619" t="str">
        <x:f>C5619&amp;"p"</x:f>
        <x:v>C63p</x:v>
      </x:c>
      <x:c r="S5619" t="str">
        <x:f>IF(AND(L5619&gt;=H5619+I5619+J5619,M5619&gt;L5619,F5619&lt;&gt;""),"PASS","FAIL")</x:f>
        <x:v>PASS</x:v>
      </x:c>
      <x:c r="T5619" t="n">
        <x:v>9</x:v>
      </x:c>
      <x:c r="U5619" t="str">
        <x:v>pickup_after_delivery_completion_plus_usage_lag</x:v>
      </x:c>
    </x:row>
    <x:row r="5620">
      <x:c r="A5620" t="str">
        <x:v>Set2_100-10-1b</x:v>
      </x:c>
      <x:c r="B5620" t="str">
        <x:v>next_day</x:v>
      </x:c>
      <x:c r="C5620" t="str">
        <x:v>C64</x:v>
      </x:c>
      <x:c r="D5620" s="59" t="n">
        <x:v>34</x:v>
      </x:c>
      <x:c r="E5620" s="59" t="n">
        <x:v>6</x:v>
      </x:c>
      <x:c r="F5620" s="59" t="str">
        <x:v>S2</x:v>
      </x:c>
      <x:c r="G5620" s="59" t="n">
        <x:v>544</x:v>
      </x:c>
      <x:c r="H5620" s="59" t="n">
        <x:v>556</x:v>
      </x:c>
      <x:c r="I5620" s="59" t="n">
        <x:v>10</x:v>
      </x:c>
      <x:c r="J5620" s="60" t="n">
        <x:f>'参数'!$C$6</x:f>
        <x:v>1440</x:v>
      </x:c>
      <x:c r="K5620" s="60" t="n">
        <x:f>'参数'!$D$6</x:f>
        <x:v>360</x:v>
      </x:c>
      <x:c r="L5620" s="60" t="n">
        <x:f>H5620+I5620+J5620</x:f>
        <x:v>2006</x:v>
      </x:c>
      <x:c r="M5620" s="60" t="n">
        <x:f>L5620+K5620</x:f>
        <x:v>2366</x:v>
      </x:c>
      <x:c r="N5620" s="60" t="n">
        <x:f>'参数'!$B$10</x:f>
        <x:v>1</x:v>
      </x:c>
      <x:c r="O5620" s="60" t="n">
        <x:f>N5620*'参数'!$B$11</x:f>
        <x:v>2</x:v>
      </x:c>
      <x:c r="P5620" s="60" t="n">
        <x:f>N5620*'参数'!$B$12</x:f>
        <x:v>1</x:v>
      </x:c>
      <x:c r="Q5620" t="str">
        <x:f>C5620&amp;"d"</x:f>
        <x:v>C64d</x:v>
      </x:c>
      <x:c r="R5620" t="str">
        <x:f>C5620&amp;"p"</x:f>
        <x:v>C64p</x:v>
      </x:c>
      <x:c r="S5620" t="str">
        <x:f>IF(AND(L5620&gt;=H5620+I5620+J5620,M5620&gt;L5620,F5620&lt;&gt;""),"PASS","FAIL")</x:f>
        <x:v>PASS</x:v>
      </x:c>
      <x:c r="T5620" t="n">
        <x:v>13</x:v>
      </x:c>
      <x:c r="U5620" t="str">
        <x:v>pickup_after_delivery_completion_plus_usage_lag</x:v>
      </x:c>
    </x:row>
    <x:row r="5621">
      <x:c r="A5621" t="str">
        <x:v>Set2_100-10-1b</x:v>
      </x:c>
      <x:c r="B5621" t="str">
        <x:v>next_day</x:v>
      </x:c>
      <x:c r="C5621" t="str">
        <x:v>C65</x:v>
      </x:c>
      <x:c r="D5621" s="59" t="n">
        <x:v>30</x:v>
      </x:c>
      <x:c r="E5621" s="59" t="n">
        <x:v>12</x:v>
      </x:c>
      <x:c r="F5621" s="59" t="str">
        <x:v>S5</x:v>
      </x:c>
      <x:c r="G5621" s="59" t="n">
        <x:v>292</x:v>
      </x:c>
      <x:c r="H5621" s="59" t="n">
        <x:v>324</x:v>
      </x:c>
      <x:c r="I5621" s="59" t="n">
        <x:v>10</x:v>
      </x:c>
      <x:c r="J5621" s="60" t="n">
        <x:f>'参数'!$C$6</x:f>
        <x:v>1440</x:v>
      </x:c>
      <x:c r="K5621" s="60" t="n">
        <x:f>'参数'!$D$6</x:f>
        <x:v>360</x:v>
      </x:c>
      <x:c r="L5621" s="60" t="n">
        <x:f>H5621+I5621+J5621</x:f>
        <x:v>1774</x:v>
      </x:c>
      <x:c r="M5621" s="60" t="n">
        <x:f>L5621+K5621</x:f>
        <x:v>2134</x:v>
      </x:c>
      <x:c r="N5621" s="60" t="n">
        <x:f>'参数'!$B$10</x:f>
        <x:v>1</x:v>
      </x:c>
      <x:c r="O5621" s="60" t="n">
        <x:f>N5621*'参数'!$B$11</x:f>
        <x:v>2</x:v>
      </x:c>
      <x:c r="P5621" s="60" t="n">
        <x:f>N5621*'参数'!$B$12</x:f>
        <x:v>1</x:v>
      </x:c>
      <x:c r="Q5621" t="str">
        <x:f>C5621&amp;"d"</x:f>
        <x:v>C65d</x:v>
      </x:c>
      <x:c r="R5621" t="str">
        <x:f>C5621&amp;"p"</x:f>
        <x:v>C65p</x:v>
      </x:c>
      <x:c r="S5621" t="str">
        <x:f>IF(AND(L5621&gt;=H5621+I5621+J5621,M5621&gt;L5621,F5621&lt;&gt;""),"PASS","FAIL")</x:f>
        <x:v>PASS</x:v>
      </x:c>
      <x:c r="T5621" t="n">
        <x:v>5</x:v>
      </x:c>
      <x:c r="U5621" t="str">
        <x:v>pickup_after_delivery_completion_plus_usage_lag</x:v>
      </x:c>
    </x:row>
    <x:row r="5622">
      <x:c r="A5622" t="str">
        <x:v>Set2_100-10-1b</x:v>
      </x:c>
      <x:c r="B5622" t="str">
        <x:v>next_day</x:v>
      </x:c>
      <x:c r="C5622" t="str">
        <x:v>C66</x:v>
      </x:c>
      <x:c r="D5622" s="59" t="n">
        <x:v>15</x:v>
      </x:c>
      <x:c r="E5622" s="59" t="n">
        <x:v>17</x:v>
      </x:c>
      <x:c r="F5622" s="59" t="str">
        <x:v>S5</x:v>
      </x:c>
      <x:c r="G5622" s="59" t="n">
        <x:v>283</x:v>
      </x:c>
      <x:c r="H5622" s="59" t="n">
        <x:v>309</x:v>
      </x:c>
      <x:c r="I5622" s="59" t="n">
        <x:v>10</x:v>
      </x:c>
      <x:c r="J5622" s="60" t="n">
        <x:f>'参数'!$C$6</x:f>
        <x:v>1440</x:v>
      </x:c>
      <x:c r="K5622" s="60" t="n">
        <x:f>'参数'!$D$6</x:f>
        <x:v>360</x:v>
      </x:c>
      <x:c r="L5622" s="60" t="n">
        <x:f>H5622+I5622+J5622</x:f>
        <x:v>1759</x:v>
      </x:c>
      <x:c r="M5622" s="60" t="n">
        <x:f>L5622+K5622</x:f>
        <x:v>2119</x:v>
      </x:c>
      <x:c r="N5622" s="60" t="n">
        <x:f>'参数'!$B$10</x:f>
        <x:v>1</x:v>
      </x:c>
      <x:c r="O5622" s="60" t="n">
        <x:f>N5622*'参数'!$B$11</x:f>
        <x:v>2</x:v>
      </x:c>
      <x:c r="P5622" s="60" t="n">
        <x:f>N5622*'参数'!$B$12</x:f>
        <x:v>1</x:v>
      </x:c>
      <x:c r="Q5622" t="str">
        <x:f>C5622&amp;"d"</x:f>
        <x:v>C66d</x:v>
      </x:c>
      <x:c r="R5622" t="str">
        <x:f>C5622&amp;"p"</x:f>
        <x:v>C66p</x:v>
      </x:c>
      <x:c r="S5622" t="str">
        <x:f>IF(AND(L5622&gt;=H5622+I5622+J5622,M5622&gt;L5622,F5622&lt;&gt;""),"PASS","FAIL")</x:f>
        <x:v>PASS</x:v>
      </x:c>
      <x:c r="T5622" t="n">
        <x:v>14</x:v>
      </x:c>
      <x:c r="U5622" t="str">
        <x:v>pickup_after_delivery_completion_plus_usage_lag</x:v>
      </x:c>
    </x:row>
    <x:row r="5623">
      <x:c r="A5623" t="str">
        <x:v>Set2_100-10-1b</x:v>
      </x:c>
      <x:c r="B5623" t="str">
        <x:v>next_day</x:v>
      </x:c>
      <x:c r="C5623" t="str">
        <x:v>C67</x:v>
      </x:c>
      <x:c r="D5623" s="59" t="n">
        <x:v>30</x:v>
      </x:c>
      <x:c r="E5623" s="59" t="n">
        <x:v>40</x:v>
      </x:c>
      <x:c r="F5623" s="59" t="str">
        <x:v>S7</x:v>
      </x:c>
      <x:c r="G5623" s="59" t="n">
        <x:v>82</x:v>
      </x:c>
      <x:c r="H5623" s="59" t="n">
        <x:v>100</x:v>
      </x:c>
      <x:c r="I5623" s="59" t="n">
        <x:v>10</x:v>
      </x:c>
      <x:c r="J5623" s="60" t="n">
        <x:f>'参数'!$C$6</x:f>
        <x:v>1440</x:v>
      </x:c>
      <x:c r="K5623" s="60" t="n">
        <x:f>'参数'!$D$6</x:f>
        <x:v>360</x:v>
      </x:c>
      <x:c r="L5623" s="60" t="n">
        <x:f>H5623+I5623+J5623</x:f>
        <x:v>1550</x:v>
      </x:c>
      <x:c r="M5623" s="60" t="n">
        <x:f>L5623+K5623</x:f>
        <x:v>1910</x:v>
      </x:c>
      <x:c r="N5623" s="60" t="n">
        <x:f>'参数'!$B$10</x:f>
        <x:v>1</x:v>
      </x:c>
      <x:c r="O5623" s="60" t="n">
        <x:f>N5623*'参数'!$B$11</x:f>
        <x:v>2</x:v>
      </x:c>
      <x:c r="P5623" s="60" t="n">
        <x:f>N5623*'参数'!$B$12</x:f>
        <x:v>1</x:v>
      </x:c>
      <x:c r="Q5623" t="str">
        <x:f>C5623&amp;"d"</x:f>
        <x:v>C67d</x:v>
      </x:c>
      <x:c r="R5623" t="str">
        <x:f>C5623&amp;"p"</x:f>
        <x:v>C67p</x:v>
      </x:c>
      <x:c r="S5623" t="str">
        <x:f>IF(AND(L5623&gt;=H5623+I5623+J5623,M5623&gt;L5623,F5623&lt;&gt;""),"PASS","FAIL")</x:f>
        <x:v>PASS</x:v>
      </x:c>
      <x:c r="T5623" t="n">
        <x:v>5</x:v>
      </x:c>
      <x:c r="U5623" t="str">
        <x:v>pickup_after_delivery_completion_plus_usage_lag</x:v>
      </x:c>
    </x:row>
    <x:row r="5624">
      <x:c r="A5624" t="str">
        <x:v>Set2_100-10-1b</x:v>
      </x:c>
      <x:c r="B5624" t="str">
        <x:v>next_day</x:v>
      </x:c>
      <x:c r="C5624" t="str">
        <x:v>C68</x:v>
      </x:c>
      <x:c r="D5624" s="59" t="n">
        <x:v>16</x:v>
      </x:c>
      <x:c r="E5624" s="59" t="n">
        <x:v>35</x:v>
      </x:c>
      <x:c r="F5624" s="59" t="str">
        <x:v>S1</x:v>
      </x:c>
      <x:c r="G5624" s="59" t="n">
        <x:v>168</x:v>
      </x:c>
      <x:c r="H5624" s="59" t="n">
        <x:v>200</x:v>
      </x:c>
      <x:c r="I5624" s="59" t="n">
        <x:v>10</x:v>
      </x:c>
      <x:c r="J5624" s="60" t="n">
        <x:f>'参数'!$C$6</x:f>
        <x:v>1440</x:v>
      </x:c>
      <x:c r="K5624" s="60" t="n">
        <x:f>'参数'!$D$6</x:f>
        <x:v>360</x:v>
      </x:c>
      <x:c r="L5624" s="60" t="n">
        <x:f>H5624+I5624+J5624</x:f>
        <x:v>1650</x:v>
      </x:c>
      <x:c r="M5624" s="60" t="n">
        <x:f>L5624+K5624</x:f>
        <x:v>2010</x:v>
      </x:c>
      <x:c r="N5624" s="60" t="n">
        <x:f>'参数'!$B$10</x:f>
        <x:v>1</x:v>
      </x:c>
      <x:c r="O5624" s="60" t="n">
        <x:f>N5624*'参数'!$B$11</x:f>
        <x:v>2</x:v>
      </x:c>
      <x:c r="P5624" s="60" t="n">
        <x:f>N5624*'参数'!$B$12</x:f>
        <x:v>1</x:v>
      </x:c>
      <x:c r="Q5624" t="str">
        <x:f>C5624&amp;"d"</x:f>
        <x:v>C68d</x:v>
      </x:c>
      <x:c r="R5624" t="str">
        <x:f>C5624&amp;"p"</x:f>
        <x:v>C68p</x:v>
      </x:c>
      <x:c r="S5624" t="str">
        <x:f>IF(AND(L5624&gt;=H5624+I5624+J5624,M5624&gt;L5624,F5624&lt;&gt;""),"PASS","FAIL")</x:f>
        <x:v>PASS</x:v>
      </x:c>
      <x:c r="T5624" t="n">
        <x:v>4</x:v>
      </x:c>
      <x:c r="U5624" t="str">
        <x:v>pickup_after_delivery_completion_plus_usage_lag</x:v>
      </x:c>
    </x:row>
    <x:row r="5625">
      <x:c r="A5625" t="str">
        <x:v>Set2_100-10-1b</x:v>
      </x:c>
      <x:c r="B5625" t="str">
        <x:v>next_day</x:v>
      </x:c>
      <x:c r="C5625" t="str">
        <x:v>C69</x:v>
      </x:c>
      <x:c r="D5625" s="59" t="n">
        <x:v>31</x:v>
      </x:c>
      <x:c r="E5625" s="59" t="n">
        <x:v>42</x:v>
      </x:c>
      <x:c r="F5625" s="59" t="str">
        <x:v>S9</x:v>
      </x:c>
      <x:c r="G5625" s="59" t="n">
        <x:v>302</x:v>
      </x:c>
      <x:c r="H5625" s="59" t="n">
        <x:v>326</x:v>
      </x:c>
      <x:c r="I5625" s="59" t="n">
        <x:v>10</x:v>
      </x:c>
      <x:c r="J5625" s="60" t="n">
        <x:f>'参数'!$C$6</x:f>
        <x:v>1440</x:v>
      </x:c>
      <x:c r="K5625" s="60" t="n">
        <x:f>'参数'!$D$6</x:f>
        <x:v>360</x:v>
      </x:c>
      <x:c r="L5625" s="60" t="n">
        <x:f>H5625+I5625+J5625</x:f>
        <x:v>1776</x:v>
      </x:c>
      <x:c r="M5625" s="60" t="n">
        <x:f>L5625+K5625</x:f>
        <x:v>2136</x:v>
      </x:c>
      <x:c r="N5625" s="60" t="n">
        <x:f>'参数'!$B$10</x:f>
        <x:v>1</x:v>
      </x:c>
      <x:c r="O5625" s="60" t="n">
        <x:f>N5625*'参数'!$B$11</x:f>
        <x:v>2</x:v>
      </x:c>
      <x:c r="P5625" s="60" t="n">
        <x:f>N5625*'参数'!$B$12</x:f>
        <x:v>1</x:v>
      </x:c>
      <x:c r="Q5625" t="str">
        <x:f>C5625&amp;"d"</x:f>
        <x:v>C69d</x:v>
      </x:c>
      <x:c r="R5625" t="str">
        <x:f>C5625&amp;"p"</x:f>
        <x:v>C69p</x:v>
      </x:c>
      <x:c r="S5625" t="str">
        <x:f>IF(AND(L5625&gt;=H5625+I5625+J5625,M5625&gt;L5625,F5625&lt;&gt;""),"PASS","FAIL")</x:f>
        <x:v>PASS</x:v>
      </x:c>
      <x:c r="T5625" t="n">
        <x:v>12</x:v>
      </x:c>
      <x:c r="U5625" t="str">
        <x:v>pickup_after_delivery_completion_plus_usage_lag</x:v>
      </x:c>
    </x:row>
    <x:row r="5626">
      <x:c r="A5626" t="str">
        <x:v>Set2_100-10-1b</x:v>
      </x:c>
      <x:c r="B5626" t="str">
        <x:v>next_day</x:v>
      </x:c>
      <x:c r="C5626" t="str">
        <x:v>C70</x:v>
      </x:c>
      <x:c r="D5626" s="59" t="n">
        <x:v>4</x:v>
      </x:c>
      <x:c r="E5626" s="59" t="n">
        <x:v>17</x:v>
      </x:c>
      <x:c r="F5626" s="59" t="str">
        <x:v>S0</x:v>
      </x:c>
      <x:c r="G5626" s="59" t="n">
        <x:v>567</x:v>
      </x:c>
      <x:c r="H5626" s="59" t="n">
        <x:v>577</x:v>
      </x:c>
      <x:c r="I5626" s="59" t="n">
        <x:v>10</x:v>
      </x:c>
      <x:c r="J5626" s="60" t="n">
        <x:f>'参数'!$C$6</x:f>
        <x:v>1440</x:v>
      </x:c>
      <x:c r="K5626" s="60" t="n">
        <x:f>'参数'!$D$6</x:f>
        <x:v>360</x:v>
      </x:c>
      <x:c r="L5626" s="60" t="n">
        <x:f>H5626+I5626+J5626</x:f>
        <x:v>2027</x:v>
      </x:c>
      <x:c r="M5626" s="60" t="n">
        <x:f>L5626+K5626</x:f>
        <x:v>2387</x:v>
      </x:c>
      <x:c r="N5626" s="60" t="n">
        <x:f>'参数'!$B$10</x:f>
        <x:v>1</x:v>
      </x:c>
      <x:c r="O5626" s="60" t="n">
        <x:f>N5626*'参数'!$B$11</x:f>
        <x:v>2</x:v>
      </x:c>
      <x:c r="P5626" s="60" t="n">
        <x:f>N5626*'参数'!$B$12</x:f>
        <x:v>1</x:v>
      </x:c>
      <x:c r="Q5626" t="str">
        <x:f>C5626&amp;"d"</x:f>
        <x:v>C70d</x:v>
      </x:c>
      <x:c r="R5626" t="str">
        <x:f>C5626&amp;"p"</x:f>
        <x:v>C70p</x:v>
      </x:c>
      <x:c r="S5626" t="str">
        <x:f>IF(AND(L5626&gt;=H5626+I5626+J5626,M5626&gt;L5626,F5626&lt;&gt;""),"PASS","FAIL")</x:f>
        <x:v>PASS</x:v>
      </x:c>
      <x:c r="T5626" t="n">
        <x:v>8</x:v>
      </x:c>
      <x:c r="U5626" t="str">
        <x:v>pickup_after_delivery_completion_plus_usage_lag</x:v>
      </x:c>
    </x:row>
    <x:row r="5627">
      <x:c r="A5627" t="str">
        <x:v>Set2_100-10-1b</x:v>
      </x:c>
      <x:c r="B5627" t="str">
        <x:v>next_day</x:v>
      </x:c>
      <x:c r="C5627" t="str">
        <x:v>C71</x:v>
      </x:c>
      <x:c r="D5627" s="59" t="n">
        <x:v>3</x:v>
      </x:c>
      <x:c r="E5627" s="59" t="n">
        <x:v>50</x:v>
      </x:c>
      <x:c r="F5627" s="59" t="str">
        <x:v>S6</x:v>
      </x:c>
      <x:c r="G5627" s="59" t="n">
        <x:v>85</x:v>
      </x:c>
      <x:c r="H5627" s="59" t="n">
        <x:v>95</x:v>
      </x:c>
      <x:c r="I5627" s="59" t="n">
        <x:v>10</x:v>
      </x:c>
      <x:c r="J5627" s="60" t="n">
        <x:f>'参数'!$C$6</x:f>
        <x:v>1440</x:v>
      </x:c>
      <x:c r="K5627" s="60" t="n">
        <x:f>'参数'!$D$6</x:f>
        <x:v>360</x:v>
      </x:c>
      <x:c r="L5627" s="60" t="n">
        <x:f>H5627+I5627+J5627</x:f>
        <x:v>1545</x:v>
      </x:c>
      <x:c r="M5627" s="60" t="n">
        <x:f>L5627+K5627</x:f>
        <x:v>1905</x:v>
      </x:c>
      <x:c r="N5627" s="60" t="n">
        <x:f>'参数'!$B$10</x:f>
        <x:v>1</x:v>
      </x:c>
      <x:c r="O5627" s="60" t="n">
        <x:f>N5627*'参数'!$B$11</x:f>
        <x:v>2</x:v>
      </x:c>
      <x:c r="P5627" s="60" t="n">
        <x:f>N5627*'参数'!$B$12</x:f>
        <x:v>1</x:v>
      </x:c>
      <x:c r="Q5627" t="str">
        <x:f>C5627&amp;"d"</x:f>
        <x:v>C71d</x:v>
      </x:c>
      <x:c r="R5627" t="str">
        <x:f>C5627&amp;"p"</x:f>
        <x:v>C71p</x:v>
      </x:c>
      <x:c r="S5627" t="str">
        <x:f>IF(AND(L5627&gt;=H5627+I5627+J5627,M5627&gt;L5627,F5627&lt;&gt;""),"PASS","FAIL")</x:f>
        <x:v>PASS</x:v>
      </x:c>
      <x:c r="T5627" t="n">
        <x:v>14</x:v>
      </x:c>
      <x:c r="U5627" t="str">
        <x:v>pickup_after_delivery_completion_plus_usage_lag</x:v>
      </x:c>
    </x:row>
    <x:row r="5628">
      <x:c r="A5628" t="str">
        <x:v>Set2_100-10-1b</x:v>
      </x:c>
      <x:c r="B5628" t="str">
        <x:v>next_day</x:v>
      </x:c>
      <x:c r="C5628" t="str">
        <x:v>C72</x:v>
      </x:c>
      <x:c r="D5628" s="59" t="n">
        <x:v>25</x:v>
      </x:c>
      <x:c r="E5628" s="59" t="n">
        <x:v>33</x:v>
      </x:c>
      <x:c r="F5628" s="59" t="str">
        <x:v>S3</x:v>
      </x:c>
      <x:c r="G5628" s="59" t="n">
        <x:v>333</x:v>
      </x:c>
      <x:c r="H5628" s="59" t="n">
        <x:v>361</x:v>
      </x:c>
      <x:c r="I5628" s="59" t="n">
        <x:v>10</x:v>
      </x:c>
      <x:c r="J5628" s="60" t="n">
        <x:f>'参数'!$C$6</x:f>
        <x:v>1440</x:v>
      </x:c>
      <x:c r="K5628" s="60" t="n">
        <x:f>'参数'!$D$6</x:f>
        <x:v>360</x:v>
      </x:c>
      <x:c r="L5628" s="60" t="n">
        <x:f>H5628+I5628+J5628</x:f>
        <x:v>1811</x:v>
      </x:c>
      <x:c r="M5628" s="60" t="n">
        <x:f>L5628+K5628</x:f>
        <x:v>2171</x:v>
      </x:c>
      <x:c r="N5628" s="60" t="n">
        <x:f>'参数'!$B$10</x:f>
        <x:v>1</x:v>
      </x:c>
      <x:c r="O5628" s="60" t="n">
        <x:f>N5628*'参数'!$B$11</x:f>
        <x:v>2</x:v>
      </x:c>
      <x:c r="P5628" s="60" t="n">
        <x:f>N5628*'参数'!$B$12</x:f>
        <x:v>1</x:v>
      </x:c>
      <x:c r="Q5628" t="str">
        <x:f>C5628&amp;"d"</x:f>
        <x:v>C72d</x:v>
      </x:c>
      <x:c r="R5628" t="str">
        <x:f>C5628&amp;"p"</x:f>
        <x:v>C72p</x:v>
      </x:c>
      <x:c r="S5628" t="str">
        <x:f>IF(AND(L5628&gt;=H5628+I5628+J5628,M5628&gt;L5628,F5628&lt;&gt;""),"PASS","FAIL")</x:f>
        <x:v>PASS</x:v>
      </x:c>
      <x:c r="T5628" t="n">
        <x:v>8</x:v>
      </x:c>
      <x:c r="U5628" t="str">
        <x:v>pickup_after_delivery_completion_plus_usage_lag</x:v>
      </x:c>
    </x:row>
    <x:row r="5629">
      <x:c r="A5629" t="str">
        <x:v>Set2_100-10-1b</x:v>
      </x:c>
      <x:c r="B5629" t="str">
        <x:v>next_day</x:v>
      </x:c>
      <x:c r="C5629" t="str">
        <x:v>C73</x:v>
      </x:c>
      <x:c r="D5629" s="59" t="n">
        <x:v>43</x:v>
      </x:c>
      <x:c r="E5629" s="59" t="n">
        <x:v>30</x:v>
      </x:c>
      <x:c r="F5629" s="59" t="str">
        <x:v>S7</x:v>
      </x:c>
      <x:c r="G5629" s="59" t="n">
        <x:v>157</x:v>
      </x:c>
      <x:c r="H5629" s="59" t="n">
        <x:v>189</x:v>
      </x:c>
      <x:c r="I5629" s="59" t="n">
        <x:v>10</x:v>
      </x:c>
      <x:c r="J5629" s="60" t="n">
        <x:f>'参数'!$C$6</x:f>
        <x:v>1440</x:v>
      </x:c>
      <x:c r="K5629" s="60" t="n">
        <x:f>'参数'!$D$6</x:f>
        <x:v>360</x:v>
      </x:c>
      <x:c r="L5629" s="60" t="n">
        <x:f>H5629+I5629+J5629</x:f>
        <x:v>1639</x:v>
      </x:c>
      <x:c r="M5629" s="60" t="n">
        <x:f>L5629+K5629</x:f>
        <x:v>1999</x:v>
      </x:c>
      <x:c r="N5629" s="60" t="n">
        <x:f>'参数'!$B$10</x:f>
        <x:v>1</x:v>
      </x:c>
      <x:c r="O5629" s="60" t="n">
        <x:f>N5629*'参数'!$B$11</x:f>
        <x:v>2</x:v>
      </x:c>
      <x:c r="P5629" s="60" t="n">
        <x:f>N5629*'参数'!$B$12</x:f>
        <x:v>1</x:v>
      </x:c>
      <x:c r="Q5629" t="str">
        <x:f>C5629&amp;"d"</x:f>
        <x:v>C73d</x:v>
      </x:c>
      <x:c r="R5629" t="str">
        <x:f>C5629&amp;"p"</x:f>
        <x:v>C73p</x:v>
      </x:c>
      <x:c r="S5629" t="str">
        <x:f>IF(AND(L5629&gt;=H5629+I5629+J5629,M5629&gt;L5629,F5629&lt;&gt;""),"PASS","FAIL")</x:f>
        <x:v>PASS</x:v>
      </x:c>
      <x:c r="T5629" t="n">
        <x:v>13</x:v>
      </x:c>
      <x:c r="U5629" t="str">
        <x:v>pickup_after_delivery_completion_plus_usage_lag</x:v>
      </x:c>
    </x:row>
    <x:row r="5630">
      <x:c r="A5630" t="str">
        <x:v>Set2_100-10-1b</x:v>
      </x:c>
      <x:c r="B5630" t="str">
        <x:v>next_day</x:v>
      </x:c>
      <x:c r="C5630" t="str">
        <x:v>C74</x:v>
      </x:c>
      <x:c r="D5630" s="59" t="n">
        <x:v>30</x:v>
      </x:c>
      <x:c r="E5630" s="59" t="n">
        <x:v>38</x:v>
      </x:c>
      <x:c r="F5630" s="59" t="str">
        <x:v>S7</x:v>
      </x:c>
      <x:c r="G5630" s="59" t="n">
        <x:v>528</x:v>
      </x:c>
      <x:c r="H5630" s="59" t="n">
        <x:v>566</x:v>
      </x:c>
      <x:c r="I5630" s="59" t="n">
        <x:v>10</x:v>
      </x:c>
      <x:c r="J5630" s="60" t="n">
        <x:f>'参数'!$C$6</x:f>
        <x:v>1440</x:v>
      </x:c>
      <x:c r="K5630" s="60" t="n">
        <x:f>'参数'!$D$6</x:f>
        <x:v>360</x:v>
      </x:c>
      <x:c r="L5630" s="60" t="n">
        <x:f>H5630+I5630+J5630</x:f>
        <x:v>2016</x:v>
      </x:c>
      <x:c r="M5630" s="60" t="n">
        <x:f>L5630+K5630</x:f>
        <x:v>2376</x:v>
      </x:c>
      <x:c r="N5630" s="60" t="n">
        <x:f>'参数'!$B$10</x:f>
        <x:v>1</x:v>
      </x:c>
      <x:c r="O5630" s="60" t="n">
        <x:f>N5630*'参数'!$B$11</x:f>
        <x:v>2</x:v>
      </x:c>
      <x:c r="P5630" s="60" t="n">
        <x:f>N5630*'参数'!$B$12</x:f>
        <x:v>1</x:v>
      </x:c>
      <x:c r="Q5630" t="str">
        <x:f>C5630&amp;"d"</x:f>
        <x:v>C74d</x:v>
      </x:c>
      <x:c r="R5630" t="str">
        <x:f>C5630&amp;"p"</x:f>
        <x:v>C74p</x:v>
      </x:c>
      <x:c r="S5630" t="str">
        <x:f>IF(AND(L5630&gt;=H5630+I5630+J5630,M5630&gt;L5630,F5630&lt;&gt;""),"PASS","FAIL")</x:f>
        <x:v>PASS</x:v>
      </x:c>
      <x:c r="T5630" t="n">
        <x:v>10</x:v>
      </x:c>
      <x:c r="U5630" t="str">
        <x:v>pickup_after_delivery_completion_plus_usage_lag</x:v>
      </x:c>
    </x:row>
    <x:row r="5631">
      <x:c r="A5631" t="str">
        <x:v>Set2_100-10-1b</x:v>
      </x:c>
      <x:c r="B5631" t="str">
        <x:v>next_day</x:v>
      </x:c>
      <x:c r="C5631" t="str">
        <x:v>C75</x:v>
      </x:c>
      <x:c r="D5631" s="59" t="n">
        <x:v>37</x:v>
      </x:c>
      <x:c r="E5631" s="59" t="n">
        <x:v>49</x:v>
      </x:c>
      <x:c r="F5631" s="59" t="str">
        <x:v>S9</x:v>
      </x:c>
      <x:c r="G5631" s="59" t="n">
        <x:v>265</x:v>
      </x:c>
      <x:c r="H5631" s="59" t="n">
        <x:v>289</x:v>
      </x:c>
      <x:c r="I5631" s="59" t="n">
        <x:v>10</x:v>
      </x:c>
      <x:c r="J5631" s="60" t="n">
        <x:f>'参数'!$C$6</x:f>
        <x:v>1440</x:v>
      </x:c>
      <x:c r="K5631" s="60" t="n">
        <x:f>'参数'!$D$6</x:f>
        <x:v>360</x:v>
      </x:c>
      <x:c r="L5631" s="60" t="n">
        <x:f>H5631+I5631+J5631</x:f>
        <x:v>1739</x:v>
      </x:c>
      <x:c r="M5631" s="60" t="n">
        <x:f>L5631+K5631</x:f>
        <x:v>2099</x:v>
      </x:c>
      <x:c r="N5631" s="60" t="n">
        <x:f>'参数'!$B$10</x:f>
        <x:v>1</x:v>
      </x:c>
      <x:c r="O5631" s="60" t="n">
        <x:f>N5631*'参数'!$B$11</x:f>
        <x:v>2</x:v>
      </x:c>
      <x:c r="P5631" s="60" t="n">
        <x:f>N5631*'参数'!$B$12</x:f>
        <x:v>1</x:v>
      </x:c>
      <x:c r="Q5631" t="str">
        <x:f>C5631&amp;"d"</x:f>
        <x:v>C75d</x:v>
      </x:c>
      <x:c r="R5631" t="str">
        <x:f>C5631&amp;"p"</x:f>
        <x:v>C75p</x:v>
      </x:c>
      <x:c r="S5631" t="str">
        <x:f>IF(AND(L5631&gt;=H5631+I5631+J5631,M5631&gt;L5631,F5631&lt;&gt;""),"PASS","FAIL")</x:f>
        <x:v>PASS</x:v>
      </x:c>
      <x:c r="T5631" t="n">
        <x:v>10</x:v>
      </x:c>
      <x:c r="U5631" t="str">
        <x:v>pickup_after_delivery_completion_plus_usage_lag</x:v>
      </x:c>
    </x:row>
    <x:row r="5632">
      <x:c r="A5632" t="str">
        <x:v>Set2_100-10-1b</x:v>
      </x:c>
      <x:c r="B5632" t="str">
        <x:v>next_day</x:v>
      </x:c>
      <x:c r="C5632" t="str">
        <x:v>C76</x:v>
      </x:c>
      <x:c r="D5632" s="59" t="n">
        <x:v>26</x:v>
      </x:c>
      <x:c r="E5632" s="59" t="n">
        <x:v>30</x:v>
      </x:c>
      <x:c r="F5632" s="59" t="str">
        <x:v>S3</x:v>
      </x:c>
      <x:c r="G5632" s="59" t="n">
        <x:v>199</x:v>
      </x:c>
      <x:c r="H5632" s="59" t="n">
        <x:v>217</x:v>
      </x:c>
      <x:c r="I5632" s="59" t="n">
        <x:v>10</x:v>
      </x:c>
      <x:c r="J5632" s="60" t="n">
        <x:f>'参数'!$C$6</x:f>
        <x:v>1440</x:v>
      </x:c>
      <x:c r="K5632" s="60" t="n">
        <x:f>'参数'!$D$6</x:f>
        <x:v>360</x:v>
      </x:c>
      <x:c r="L5632" s="60" t="n">
        <x:f>H5632+I5632+J5632</x:f>
        <x:v>1667</x:v>
      </x:c>
      <x:c r="M5632" s="60" t="n">
        <x:f>L5632+K5632</x:f>
        <x:v>2027</x:v>
      </x:c>
      <x:c r="N5632" s="60" t="n">
        <x:f>'参数'!$B$10</x:f>
        <x:v>1</x:v>
      </x:c>
      <x:c r="O5632" s="60" t="n">
        <x:f>N5632*'参数'!$B$11</x:f>
        <x:v>2</x:v>
      </x:c>
      <x:c r="P5632" s="60" t="n">
        <x:f>N5632*'参数'!$B$12</x:f>
        <x:v>1</x:v>
      </x:c>
      <x:c r="Q5632" t="str">
        <x:f>C5632&amp;"d"</x:f>
        <x:v>C76d</x:v>
      </x:c>
      <x:c r="R5632" t="str">
        <x:f>C5632&amp;"p"</x:f>
        <x:v>C76p</x:v>
      </x:c>
      <x:c r="S5632" t="str">
        <x:f>IF(AND(L5632&gt;=H5632+I5632+J5632,M5632&gt;L5632,F5632&lt;&gt;""),"PASS","FAIL")</x:f>
        <x:v>PASS</x:v>
      </x:c>
      <x:c r="T5632" t="n">
        <x:v>3</x:v>
      </x:c>
      <x:c r="U5632" t="str">
        <x:v>pickup_after_delivery_completion_plus_usage_lag</x:v>
      </x:c>
    </x:row>
    <x:row r="5633">
      <x:c r="A5633" t="str">
        <x:v>Set2_100-10-1b</x:v>
      </x:c>
      <x:c r="B5633" t="str">
        <x:v>next_day</x:v>
      </x:c>
      <x:c r="C5633" t="str">
        <x:v>C77</x:v>
      </x:c>
      <x:c r="D5633" s="59" t="n">
        <x:v>21</x:v>
      </x:c>
      <x:c r="E5633" s="59" t="n">
        <x:v>47</x:v>
      </x:c>
      <x:c r="F5633" s="59" t="str">
        <x:v>S1</x:v>
      </x:c>
      <x:c r="G5633" s="59" t="n">
        <x:v>289</x:v>
      </x:c>
      <x:c r="H5633" s="59" t="n">
        <x:v>311</x:v>
      </x:c>
      <x:c r="I5633" s="59" t="n">
        <x:v>10</x:v>
      </x:c>
      <x:c r="J5633" s="60" t="n">
        <x:f>'参数'!$C$6</x:f>
        <x:v>1440</x:v>
      </x:c>
      <x:c r="K5633" s="60" t="n">
        <x:f>'参数'!$D$6</x:f>
        <x:v>360</x:v>
      </x:c>
      <x:c r="L5633" s="60" t="n">
        <x:f>H5633+I5633+J5633</x:f>
        <x:v>1761</x:v>
      </x:c>
      <x:c r="M5633" s="60" t="n">
        <x:f>L5633+K5633</x:f>
        <x:v>2121</x:v>
      </x:c>
      <x:c r="N5633" s="60" t="n">
        <x:f>'参数'!$B$10</x:f>
        <x:v>1</x:v>
      </x:c>
      <x:c r="O5633" s="60" t="n">
        <x:f>N5633*'参数'!$B$11</x:f>
        <x:v>2</x:v>
      </x:c>
      <x:c r="P5633" s="60" t="n">
        <x:f>N5633*'参数'!$B$12</x:f>
        <x:v>1</x:v>
      </x:c>
      <x:c r="Q5633" t="str">
        <x:f>C5633&amp;"d"</x:f>
        <x:v>C77d</x:v>
      </x:c>
      <x:c r="R5633" t="str">
        <x:f>C5633&amp;"p"</x:f>
        <x:v>C77p</x:v>
      </x:c>
      <x:c r="S5633" t="str">
        <x:f>IF(AND(L5633&gt;=H5633+I5633+J5633,M5633&gt;L5633,F5633&lt;&gt;""),"PASS","FAIL")</x:f>
        <x:v>PASS</x:v>
      </x:c>
      <x:c r="T5633" t="n">
        <x:v>3</x:v>
      </x:c>
      <x:c r="U5633" t="str">
        <x:v>pickup_after_delivery_completion_plus_usage_lag</x:v>
      </x:c>
    </x:row>
    <x:row r="5634">
      <x:c r="A5634" t="str">
        <x:v>Set2_100-10-1b</x:v>
      </x:c>
      <x:c r="B5634" t="str">
        <x:v>next_day</x:v>
      </x:c>
      <x:c r="C5634" t="str">
        <x:v>C78</x:v>
      </x:c>
      <x:c r="D5634" s="59" t="n">
        <x:v>22</x:v>
      </x:c>
      <x:c r="E5634" s="59" t="n">
        <x:v>8</x:v>
      </x:c>
      <x:c r="F5634" s="59" t="str">
        <x:v>S5</x:v>
      </x:c>
      <x:c r="G5634" s="59" t="n">
        <x:v>201</x:v>
      </x:c>
      <x:c r="H5634" s="59" t="n">
        <x:v>219</x:v>
      </x:c>
      <x:c r="I5634" s="59" t="n">
        <x:v>10</x:v>
      </x:c>
      <x:c r="J5634" s="60" t="n">
        <x:f>'参数'!$C$6</x:f>
        <x:v>1440</x:v>
      </x:c>
      <x:c r="K5634" s="60" t="n">
        <x:f>'参数'!$D$6</x:f>
        <x:v>360</x:v>
      </x:c>
      <x:c r="L5634" s="60" t="n">
        <x:f>H5634+I5634+J5634</x:f>
        <x:v>1669</x:v>
      </x:c>
      <x:c r="M5634" s="60" t="n">
        <x:f>L5634+K5634</x:f>
        <x:v>2029</x:v>
      </x:c>
      <x:c r="N5634" s="60" t="n">
        <x:f>'参数'!$B$10</x:f>
        <x:v>1</x:v>
      </x:c>
      <x:c r="O5634" s="60" t="n">
        <x:f>N5634*'参数'!$B$11</x:f>
        <x:v>2</x:v>
      </x:c>
      <x:c r="P5634" s="60" t="n">
        <x:f>N5634*'参数'!$B$12</x:f>
        <x:v>1</x:v>
      </x:c>
      <x:c r="Q5634" t="str">
        <x:f>C5634&amp;"d"</x:f>
        <x:v>C78d</x:v>
      </x:c>
      <x:c r="R5634" t="str">
        <x:f>C5634&amp;"p"</x:f>
        <x:v>C78p</x:v>
      </x:c>
      <x:c r="S5634" t="str">
        <x:f>IF(AND(L5634&gt;=H5634+I5634+J5634,M5634&gt;L5634,F5634&lt;&gt;""),"PASS","FAIL")</x:f>
        <x:v>PASS</x:v>
      </x:c>
      <x:c r="T5634" t="n">
        <x:v>3</x:v>
      </x:c>
      <x:c r="U5634" t="str">
        <x:v>pickup_after_delivery_completion_plus_usage_lag</x:v>
      </x:c>
    </x:row>
    <x:row r="5635">
      <x:c r="A5635" t="str">
        <x:v>Set2_100-10-1b</x:v>
      </x:c>
      <x:c r="B5635" t="str">
        <x:v>next_day</x:v>
      </x:c>
      <x:c r="C5635" t="str">
        <x:v>C79</x:v>
      </x:c>
      <x:c r="D5635" s="59" t="n">
        <x:v>22</x:v>
      </x:c>
      <x:c r="E5635" s="59" t="n">
        <x:v>17</x:v>
      </x:c>
      <x:c r="F5635" s="59" t="str">
        <x:v>S4</x:v>
      </x:c>
      <x:c r="G5635" s="59" t="n">
        <x:v>166</x:v>
      </x:c>
      <x:c r="H5635" s="59" t="n">
        <x:v>194</x:v>
      </x:c>
      <x:c r="I5635" s="59" t="n">
        <x:v>10</x:v>
      </x:c>
      <x:c r="J5635" s="60" t="n">
        <x:f>'参数'!$C$6</x:f>
        <x:v>1440</x:v>
      </x:c>
      <x:c r="K5635" s="60" t="n">
        <x:f>'参数'!$D$6</x:f>
        <x:v>360</x:v>
      </x:c>
      <x:c r="L5635" s="60" t="n">
        <x:f>H5635+I5635+J5635</x:f>
        <x:v>1644</x:v>
      </x:c>
      <x:c r="M5635" s="60" t="n">
        <x:f>L5635+K5635</x:f>
        <x:v>2004</x:v>
      </x:c>
      <x:c r="N5635" s="60" t="n">
        <x:f>'参数'!$B$10</x:f>
        <x:v>1</x:v>
      </x:c>
      <x:c r="O5635" s="60" t="n">
        <x:f>N5635*'参数'!$B$11</x:f>
        <x:v>2</x:v>
      </x:c>
      <x:c r="P5635" s="60" t="n">
        <x:f>N5635*'参数'!$B$12</x:f>
        <x:v>1</x:v>
      </x:c>
      <x:c r="Q5635" t="str">
        <x:f>C5635&amp;"d"</x:f>
        <x:v>C79d</x:v>
      </x:c>
      <x:c r="R5635" t="str">
        <x:f>C5635&amp;"p"</x:f>
        <x:v>C79p</x:v>
      </x:c>
      <x:c r="S5635" t="str">
        <x:f>IF(AND(L5635&gt;=H5635+I5635+J5635,M5635&gt;L5635,F5635&lt;&gt;""),"PASS","FAIL")</x:f>
        <x:v>PASS</x:v>
      </x:c>
      <x:c r="T5635" t="n">
        <x:v>7</x:v>
      </x:c>
      <x:c r="U5635" t="str">
        <x:v>pickup_after_delivery_completion_plus_usage_lag</x:v>
      </x:c>
    </x:row>
    <x:row r="5636">
      <x:c r="A5636" t="str">
        <x:v>Set2_100-10-1b</x:v>
      </x:c>
      <x:c r="B5636" t="str">
        <x:v>next_day</x:v>
      </x:c>
      <x:c r="C5636" t="str">
        <x:v>C80</x:v>
      </x:c>
      <x:c r="D5636" s="59" t="n">
        <x:v>29</x:v>
      </x:c>
      <x:c r="E5636" s="59" t="n">
        <x:v>43</x:v>
      </x:c>
      <x:c r="F5636" s="59" t="str">
        <x:v>S1</x:v>
      </x:c>
      <x:c r="G5636" s="59" t="n">
        <x:v>541</x:v>
      </x:c>
      <x:c r="H5636" s="59" t="n">
        <x:v>563</x:v>
      </x:c>
      <x:c r="I5636" s="59" t="n">
        <x:v>10</x:v>
      </x:c>
      <x:c r="J5636" s="60" t="n">
        <x:f>'参数'!$C$6</x:f>
        <x:v>1440</x:v>
      </x:c>
      <x:c r="K5636" s="60" t="n">
        <x:f>'参数'!$D$6</x:f>
        <x:v>360</x:v>
      </x:c>
      <x:c r="L5636" s="60" t="n">
        <x:f>H5636+I5636+J5636</x:f>
        <x:v>2013</x:v>
      </x:c>
      <x:c r="M5636" s="60" t="n">
        <x:f>L5636+K5636</x:f>
        <x:v>2373</x:v>
      </x:c>
      <x:c r="N5636" s="60" t="n">
        <x:f>'参数'!$B$10</x:f>
        <x:v>1</x:v>
      </x:c>
      <x:c r="O5636" s="60" t="n">
        <x:f>N5636*'参数'!$B$11</x:f>
        <x:v>2</x:v>
      </x:c>
      <x:c r="P5636" s="60" t="n">
        <x:f>N5636*'参数'!$B$12</x:f>
        <x:v>1</x:v>
      </x:c>
      <x:c r="Q5636" t="str">
        <x:f>C5636&amp;"d"</x:f>
        <x:v>C80d</x:v>
      </x:c>
      <x:c r="R5636" t="str">
        <x:f>C5636&amp;"p"</x:f>
        <x:v>C80p</x:v>
      </x:c>
      <x:c r="S5636" t="str">
        <x:f>IF(AND(L5636&gt;=H5636+I5636+J5636,M5636&gt;L5636,F5636&lt;&gt;""),"PASS","FAIL")</x:f>
        <x:v>PASS</x:v>
      </x:c>
      <x:c r="T5636" t="n">
        <x:v>9</x:v>
      </x:c>
      <x:c r="U5636" t="str">
        <x:v>pickup_after_delivery_completion_plus_usage_lag</x:v>
      </x:c>
    </x:row>
    <x:row r="5637">
      <x:c r="A5637" t="str">
        <x:v>Set2_100-10-1b</x:v>
      </x:c>
      <x:c r="B5637" t="str">
        <x:v>next_day</x:v>
      </x:c>
      <x:c r="C5637" t="str">
        <x:v>C81</x:v>
      </x:c>
      <x:c r="D5637" s="59" t="n">
        <x:v>3</x:v>
      </x:c>
      <x:c r="E5637" s="59" t="n">
        <x:v>42</x:v>
      </x:c>
      <x:c r="F5637" s="59" t="str">
        <x:v>S6</x:v>
      </x:c>
      <x:c r="G5637" s="59" t="n">
        <x:v>463</x:v>
      </x:c>
      <x:c r="H5637" s="59" t="n">
        <x:v>483</x:v>
      </x:c>
      <x:c r="I5637" s="59" t="n">
        <x:v>10</x:v>
      </x:c>
      <x:c r="J5637" s="60" t="n">
        <x:f>'参数'!$C$6</x:f>
        <x:v>1440</x:v>
      </x:c>
      <x:c r="K5637" s="60" t="n">
        <x:f>'参数'!$D$6</x:f>
        <x:v>360</x:v>
      </x:c>
      <x:c r="L5637" s="60" t="n">
        <x:f>H5637+I5637+J5637</x:f>
        <x:v>1933</x:v>
      </x:c>
      <x:c r="M5637" s="60" t="n">
        <x:f>L5637+K5637</x:f>
        <x:v>2293</x:v>
      </x:c>
      <x:c r="N5637" s="60" t="n">
        <x:f>'参数'!$B$10</x:f>
        <x:v>1</x:v>
      </x:c>
      <x:c r="O5637" s="60" t="n">
        <x:f>N5637*'参数'!$B$11</x:f>
        <x:v>2</x:v>
      </x:c>
      <x:c r="P5637" s="60" t="n">
        <x:f>N5637*'参数'!$B$12</x:f>
        <x:v>1</x:v>
      </x:c>
      <x:c r="Q5637" t="str">
        <x:f>C5637&amp;"d"</x:f>
        <x:v>C81d</x:v>
      </x:c>
      <x:c r="R5637" t="str">
        <x:f>C5637&amp;"p"</x:f>
        <x:v>C81p</x:v>
      </x:c>
      <x:c r="S5637" t="str">
        <x:f>IF(AND(L5637&gt;=H5637+I5637+J5637,M5637&gt;L5637,F5637&lt;&gt;""),"PASS","FAIL")</x:f>
        <x:v>PASS</x:v>
      </x:c>
      <x:c r="T5637" t="n">
        <x:v>11</x:v>
      </x:c>
      <x:c r="U5637" t="str">
        <x:v>pickup_after_delivery_completion_plus_usage_lag</x:v>
      </x:c>
    </x:row>
    <x:row r="5638">
      <x:c r="A5638" t="str">
        <x:v>Set2_100-10-1b</x:v>
      </x:c>
      <x:c r="B5638" t="str">
        <x:v>next_day</x:v>
      </x:c>
      <x:c r="C5638" t="str">
        <x:v>C82</x:v>
      </x:c>
      <x:c r="D5638" s="59" t="n">
        <x:v>33</x:v>
      </x:c>
      <x:c r="E5638" s="59" t="n">
        <x:v>8</x:v>
      </x:c>
      <x:c r="F5638" s="59" t="str">
        <x:v>S2</x:v>
      </x:c>
      <x:c r="G5638" s="59" t="n">
        <x:v>493</x:v>
      </x:c>
      <x:c r="H5638" s="59" t="n">
        <x:v>515</x:v>
      </x:c>
      <x:c r="I5638" s="59" t="n">
        <x:v>10</x:v>
      </x:c>
      <x:c r="J5638" s="60" t="n">
        <x:f>'参数'!$C$6</x:f>
        <x:v>1440</x:v>
      </x:c>
      <x:c r="K5638" s="60" t="n">
        <x:f>'参数'!$D$6</x:f>
        <x:v>360</x:v>
      </x:c>
      <x:c r="L5638" s="60" t="n">
        <x:f>H5638+I5638+J5638</x:f>
        <x:v>1965</x:v>
      </x:c>
      <x:c r="M5638" s="60" t="n">
        <x:f>L5638+K5638</x:f>
        <x:v>2325</x:v>
      </x:c>
      <x:c r="N5638" s="60" t="n">
        <x:f>'参数'!$B$10</x:f>
        <x:v>1</x:v>
      </x:c>
      <x:c r="O5638" s="60" t="n">
        <x:f>N5638*'参数'!$B$11</x:f>
        <x:v>2</x:v>
      </x:c>
      <x:c r="P5638" s="60" t="n">
        <x:f>N5638*'参数'!$B$12</x:f>
        <x:v>1</x:v>
      </x:c>
      <x:c r="Q5638" t="str">
        <x:f>C5638&amp;"d"</x:f>
        <x:v>C82d</x:v>
      </x:c>
      <x:c r="R5638" t="str">
        <x:f>C5638&amp;"p"</x:f>
        <x:v>C82p</x:v>
      </x:c>
      <x:c r="S5638" t="str">
        <x:f>IF(AND(L5638&gt;=H5638+I5638+J5638,M5638&gt;L5638,F5638&lt;&gt;""),"PASS","FAIL")</x:f>
        <x:v>PASS</x:v>
      </x:c>
      <x:c r="T5638" t="n">
        <x:v>6</x:v>
      </x:c>
      <x:c r="U5638" t="str">
        <x:v>pickup_after_delivery_completion_plus_usage_lag</x:v>
      </x:c>
    </x:row>
    <x:row r="5639">
      <x:c r="A5639" t="str">
        <x:v>Set2_100-10-1b</x:v>
      </x:c>
      <x:c r="B5639" t="str">
        <x:v>next_day</x:v>
      </x:c>
      <x:c r="C5639" t="str">
        <x:v>C83</x:v>
      </x:c>
      <x:c r="D5639" s="59" t="n">
        <x:v>31</x:v>
      </x:c>
      <x:c r="E5639" s="59" t="n">
        <x:v>20</x:v>
      </x:c>
      <x:c r="F5639" s="59" t="str">
        <x:v>S7</x:v>
      </x:c>
      <x:c r="G5639" s="59" t="n">
        <x:v>434</x:v>
      </x:c>
      <x:c r="H5639" s="59" t="n">
        <x:v>454</x:v>
      </x:c>
      <x:c r="I5639" s="59" t="n">
        <x:v>10</x:v>
      </x:c>
      <x:c r="J5639" s="60" t="n">
        <x:f>'参数'!$C$6</x:f>
        <x:v>1440</x:v>
      </x:c>
      <x:c r="K5639" s="60" t="n">
        <x:f>'参数'!$D$6</x:f>
        <x:v>360</x:v>
      </x:c>
      <x:c r="L5639" s="60" t="n">
        <x:f>H5639+I5639+J5639</x:f>
        <x:v>1904</x:v>
      </x:c>
      <x:c r="M5639" s="60" t="n">
        <x:f>L5639+K5639</x:f>
        <x:v>2264</x:v>
      </x:c>
      <x:c r="N5639" s="60" t="n">
        <x:f>'参数'!$B$10</x:f>
        <x:v>1</x:v>
      </x:c>
      <x:c r="O5639" s="60" t="n">
        <x:f>N5639*'参数'!$B$11</x:f>
        <x:v>2</x:v>
      </x:c>
      <x:c r="P5639" s="60" t="n">
        <x:f>N5639*'参数'!$B$12</x:f>
        <x:v>1</x:v>
      </x:c>
      <x:c r="Q5639" t="str">
        <x:f>C5639&amp;"d"</x:f>
        <x:v>C83d</x:v>
      </x:c>
      <x:c r="R5639" t="str">
        <x:f>C5639&amp;"p"</x:f>
        <x:v>C83p</x:v>
      </x:c>
      <x:c r="S5639" t="str">
        <x:f>IF(AND(L5639&gt;=H5639+I5639+J5639,M5639&gt;L5639,F5639&lt;&gt;""),"PASS","FAIL")</x:f>
        <x:v>PASS</x:v>
      </x:c>
      <x:c r="T5639" t="n">
        <x:v>10</x:v>
      </x:c>
      <x:c r="U5639" t="str">
        <x:v>pickup_after_delivery_completion_plus_usage_lag</x:v>
      </x:c>
    </x:row>
    <x:row r="5640">
      <x:c r="A5640" t="str">
        <x:v>Set2_100-10-1b</x:v>
      </x:c>
      <x:c r="B5640" t="str">
        <x:v>next_day</x:v>
      </x:c>
      <x:c r="C5640" t="str">
        <x:v>C84</x:v>
      </x:c>
      <x:c r="D5640" s="59" t="n">
        <x:v>44</x:v>
      </x:c>
      <x:c r="E5640" s="59" t="n">
        <x:v>32</x:v>
      </x:c>
      <x:c r="F5640" s="59" t="str">
        <x:v>S7</x:v>
      </x:c>
      <x:c r="G5640" s="59" t="n">
        <x:v>463</x:v>
      </x:c>
      <x:c r="H5640" s="59" t="n">
        <x:v>483</x:v>
      </x:c>
      <x:c r="I5640" s="59" t="n">
        <x:v>10</x:v>
      </x:c>
      <x:c r="J5640" s="60" t="n">
        <x:f>'参数'!$C$6</x:f>
        <x:v>1440</x:v>
      </x:c>
      <x:c r="K5640" s="60" t="n">
        <x:f>'参数'!$D$6</x:f>
        <x:v>360</x:v>
      </x:c>
      <x:c r="L5640" s="60" t="n">
        <x:f>H5640+I5640+J5640</x:f>
        <x:v>1933</x:v>
      </x:c>
      <x:c r="M5640" s="60" t="n">
        <x:f>L5640+K5640</x:f>
        <x:v>2293</x:v>
      </x:c>
      <x:c r="N5640" s="60" t="n">
        <x:f>'参数'!$B$10</x:f>
        <x:v>1</x:v>
      </x:c>
      <x:c r="O5640" s="60" t="n">
        <x:f>N5640*'参数'!$B$11</x:f>
        <x:v>2</x:v>
      </x:c>
      <x:c r="P5640" s="60" t="n">
        <x:f>N5640*'参数'!$B$12</x:f>
        <x:v>1</x:v>
      </x:c>
      <x:c r="Q5640" t="str">
        <x:f>C5640&amp;"d"</x:f>
        <x:v>C84d</x:v>
      </x:c>
      <x:c r="R5640" t="str">
        <x:f>C5640&amp;"p"</x:f>
        <x:v>C84p</x:v>
      </x:c>
      <x:c r="S5640" t="str">
        <x:f>IF(AND(L5640&gt;=H5640+I5640+J5640,M5640&gt;L5640,F5640&lt;&gt;""),"PASS","FAIL")</x:f>
        <x:v>PASS</x:v>
      </x:c>
      <x:c r="T5640" t="n">
        <x:v>9</x:v>
      </x:c>
      <x:c r="U5640" t="str">
        <x:v>pickup_after_delivery_completion_plus_usage_lag</x:v>
      </x:c>
    </x:row>
    <x:row r="5641">
      <x:c r="A5641" t="str">
        <x:v>Set2_100-10-1b</x:v>
      </x:c>
      <x:c r="B5641" t="str">
        <x:v>next_day</x:v>
      </x:c>
      <x:c r="C5641" t="str">
        <x:v>C85</x:v>
      </x:c>
      <x:c r="D5641" s="59" t="n">
        <x:v>14</x:v>
      </x:c>
      <x:c r="E5641" s="59" t="n">
        <x:v>39</x:v>
      </x:c>
      <x:c r="F5641" s="59" t="str">
        <x:v>S1</x:v>
      </x:c>
      <x:c r="G5641" s="59" t="n">
        <x:v>256</x:v>
      </x:c>
      <x:c r="H5641" s="59" t="n">
        <x:v>278</x:v>
      </x:c>
      <x:c r="I5641" s="59" t="n">
        <x:v>10</x:v>
      </x:c>
      <x:c r="J5641" s="60" t="n">
        <x:f>'参数'!$C$6</x:f>
        <x:v>1440</x:v>
      </x:c>
      <x:c r="K5641" s="60" t="n">
        <x:f>'参数'!$D$6</x:f>
        <x:v>360</x:v>
      </x:c>
      <x:c r="L5641" s="60" t="n">
        <x:f>H5641+I5641+J5641</x:f>
        <x:v>1728</x:v>
      </x:c>
      <x:c r="M5641" s="60" t="n">
        <x:f>L5641+K5641</x:f>
        <x:v>2088</x:v>
      </x:c>
      <x:c r="N5641" s="60" t="n">
        <x:f>'参数'!$B$10</x:f>
        <x:v>1</x:v>
      </x:c>
      <x:c r="O5641" s="60" t="n">
        <x:f>N5641*'参数'!$B$11</x:f>
        <x:v>2</x:v>
      </x:c>
      <x:c r="P5641" s="60" t="n">
        <x:f>N5641*'参数'!$B$12</x:f>
        <x:v>1</x:v>
      </x:c>
      <x:c r="Q5641" t="str">
        <x:f>C5641&amp;"d"</x:f>
        <x:v>C85d</x:v>
      </x:c>
      <x:c r="R5641" t="str">
        <x:f>C5641&amp;"p"</x:f>
        <x:v>C85p</x:v>
      </x:c>
      <x:c r="S5641" t="str">
        <x:f>IF(AND(L5641&gt;=H5641+I5641+J5641,M5641&gt;L5641,F5641&lt;&gt;""),"PASS","FAIL")</x:f>
        <x:v>PASS</x:v>
      </x:c>
      <x:c r="T5641" t="n">
        <x:v>2</x:v>
      </x:c>
      <x:c r="U5641" t="str">
        <x:v>pickup_after_delivery_completion_plus_usage_lag</x:v>
      </x:c>
    </x:row>
    <x:row r="5642">
      <x:c r="A5642" t="str">
        <x:v>Set2_100-10-1b</x:v>
      </x:c>
      <x:c r="B5642" t="str">
        <x:v>next_day</x:v>
      </x:c>
      <x:c r="C5642" t="str">
        <x:v>C86</x:v>
      </x:c>
      <x:c r="D5642" s="59" t="n">
        <x:v>6</x:v>
      </x:c>
      <x:c r="E5642" s="59" t="n">
        <x:v>35</x:v>
      </x:c>
      <x:c r="F5642" s="59" t="str">
        <x:v>S6</x:v>
      </x:c>
      <x:c r="G5642" s="59" t="n">
        <x:v>466</x:v>
      </x:c>
      <x:c r="H5642" s="59" t="n">
        <x:v>504</x:v>
      </x:c>
      <x:c r="I5642" s="59" t="n">
        <x:v>10</x:v>
      </x:c>
      <x:c r="J5642" s="60" t="n">
        <x:f>'参数'!$C$6</x:f>
        <x:v>1440</x:v>
      </x:c>
      <x:c r="K5642" s="60" t="n">
        <x:f>'参数'!$D$6</x:f>
        <x:v>360</x:v>
      </x:c>
      <x:c r="L5642" s="60" t="n">
        <x:f>H5642+I5642+J5642</x:f>
        <x:v>1954</x:v>
      </x:c>
      <x:c r="M5642" s="60" t="n">
        <x:f>L5642+K5642</x:f>
        <x:v>2314</x:v>
      </x:c>
      <x:c r="N5642" s="60" t="n">
        <x:f>'参数'!$B$10</x:f>
        <x:v>1</x:v>
      </x:c>
      <x:c r="O5642" s="60" t="n">
        <x:f>N5642*'参数'!$B$11</x:f>
        <x:v>2</x:v>
      </x:c>
      <x:c r="P5642" s="60" t="n">
        <x:f>N5642*'参数'!$B$12</x:f>
        <x:v>1</x:v>
      </x:c>
      <x:c r="Q5642" t="str">
        <x:f>C5642&amp;"d"</x:f>
        <x:v>C86d</x:v>
      </x:c>
      <x:c r="R5642" t="str">
        <x:f>C5642&amp;"p"</x:f>
        <x:v>C86p</x:v>
      </x:c>
      <x:c r="S5642" t="str">
        <x:f>IF(AND(L5642&gt;=H5642+I5642+J5642,M5642&gt;L5642,F5642&lt;&gt;""),"PASS","FAIL")</x:f>
        <x:v>PASS</x:v>
      </x:c>
      <x:c r="T5642" t="n">
        <x:v>8</x:v>
      </x:c>
      <x:c r="U5642" t="str">
        <x:v>pickup_after_delivery_completion_plus_usage_lag</x:v>
      </x:c>
    </x:row>
    <x:row r="5643">
      <x:c r="A5643" t="str">
        <x:v>Set2_100-10-1b</x:v>
      </x:c>
      <x:c r="B5643" t="str">
        <x:v>next_day</x:v>
      </x:c>
      <x:c r="C5643" t="str">
        <x:v>C87</x:v>
      </x:c>
      <x:c r="D5643" s="59" t="n">
        <x:v>9</x:v>
      </x:c>
      <x:c r="E5643" s="59" t="n">
        <x:v>34</x:v>
      </x:c>
      <x:c r="F5643" s="59" t="str">
        <x:v>S8</x:v>
      </x:c>
      <x:c r="G5643" s="59" t="n">
        <x:v>428</x:v>
      </x:c>
      <x:c r="H5643" s="59" t="n">
        <x:v>462</x:v>
      </x:c>
      <x:c r="I5643" s="59" t="n">
        <x:v>10</x:v>
      </x:c>
      <x:c r="J5643" s="60" t="n">
        <x:f>'参数'!$C$6</x:f>
        <x:v>1440</x:v>
      </x:c>
      <x:c r="K5643" s="60" t="n">
        <x:f>'参数'!$D$6</x:f>
        <x:v>360</x:v>
      </x:c>
      <x:c r="L5643" s="60" t="n">
        <x:f>H5643+I5643+J5643</x:f>
        <x:v>1912</x:v>
      </x:c>
      <x:c r="M5643" s="60" t="n">
        <x:f>L5643+K5643</x:f>
        <x:v>2272</x:v>
      </x:c>
      <x:c r="N5643" s="60" t="n">
        <x:f>'参数'!$B$10</x:f>
        <x:v>1</x:v>
      </x:c>
      <x:c r="O5643" s="60" t="n">
        <x:f>N5643*'参数'!$B$11</x:f>
        <x:v>2</x:v>
      </x:c>
      <x:c r="P5643" s="60" t="n">
        <x:f>N5643*'参数'!$B$12</x:f>
        <x:v>1</x:v>
      </x:c>
      <x:c r="Q5643" t="str">
        <x:f>C5643&amp;"d"</x:f>
        <x:v>C87d</x:v>
      </x:c>
      <x:c r="R5643" t="str">
        <x:f>C5643&amp;"p"</x:f>
        <x:v>C87p</x:v>
      </x:c>
      <x:c r="S5643" t="str">
        <x:f>IF(AND(L5643&gt;=H5643+I5643+J5643,M5643&gt;L5643,F5643&lt;&gt;""),"PASS","FAIL")</x:f>
        <x:v>PASS</x:v>
      </x:c>
      <x:c r="T5643" t="n">
        <x:v>4</x:v>
      </x:c>
      <x:c r="U5643" t="str">
        <x:v>pickup_after_delivery_completion_plus_usage_lag</x:v>
      </x:c>
    </x:row>
    <x:row r="5644">
      <x:c r="A5644" t="str">
        <x:v>Set2_100-10-1b</x:v>
      </x:c>
      <x:c r="B5644" t="str">
        <x:v>next_day</x:v>
      </x:c>
      <x:c r="C5644" t="str">
        <x:v>C88</x:v>
      </x:c>
      <x:c r="D5644" s="59" t="n">
        <x:v>7</x:v>
      </x:c>
      <x:c r="E5644" s="59" t="n">
        <x:v>1</x:v>
      </x:c>
      <x:c r="F5644" s="59" t="str">
        <x:v>S0</x:v>
      </x:c>
      <x:c r="G5644" s="59" t="n">
        <x:v>489</x:v>
      </x:c>
      <x:c r="H5644" s="59" t="n">
        <x:v>527</x:v>
      </x:c>
      <x:c r="I5644" s="59" t="n">
        <x:v>10</x:v>
      </x:c>
      <x:c r="J5644" s="60" t="n">
        <x:f>'参数'!$C$6</x:f>
        <x:v>1440</x:v>
      </x:c>
      <x:c r="K5644" s="60" t="n">
        <x:f>'参数'!$D$6</x:f>
        <x:v>360</x:v>
      </x:c>
      <x:c r="L5644" s="60" t="n">
        <x:f>H5644+I5644+J5644</x:f>
        <x:v>1977</x:v>
      </x:c>
      <x:c r="M5644" s="60" t="n">
        <x:f>L5644+K5644</x:f>
        <x:v>2337</x:v>
      </x:c>
      <x:c r="N5644" s="60" t="n">
        <x:f>'参数'!$B$10</x:f>
        <x:v>1</x:v>
      </x:c>
      <x:c r="O5644" s="60" t="n">
        <x:f>N5644*'参数'!$B$11</x:f>
        <x:v>2</x:v>
      </x:c>
      <x:c r="P5644" s="60" t="n">
        <x:f>N5644*'参数'!$B$12</x:f>
        <x:v>1</x:v>
      </x:c>
      <x:c r="Q5644" t="str">
        <x:f>C5644&amp;"d"</x:f>
        <x:v>C88d</x:v>
      </x:c>
      <x:c r="R5644" t="str">
        <x:f>C5644&amp;"p"</x:f>
        <x:v>C88p</x:v>
      </x:c>
      <x:c r="S5644" t="str">
        <x:f>IF(AND(L5644&gt;=H5644+I5644+J5644,M5644&gt;L5644,F5644&lt;&gt;""),"PASS","FAIL")</x:f>
        <x:v>PASS</x:v>
      </x:c>
      <x:c r="T5644" t="n">
        <x:v>7</x:v>
      </x:c>
      <x:c r="U5644" t="str">
        <x:v>pickup_after_delivery_completion_plus_usage_lag</x:v>
      </x:c>
    </x:row>
    <x:row r="5645">
      <x:c r="A5645" t="str">
        <x:v>Set2_100-10-1b</x:v>
      </x:c>
      <x:c r="B5645" t="str">
        <x:v>next_day</x:v>
      </x:c>
      <x:c r="C5645" t="str">
        <x:v>C89</x:v>
      </x:c>
      <x:c r="D5645" s="59" t="n">
        <x:v>49</x:v>
      </x:c>
      <x:c r="E5645" s="59" t="n">
        <x:v>32</x:v>
      </x:c>
      <x:c r="F5645" s="59" t="str">
        <x:v>S7</x:v>
      </x:c>
      <x:c r="G5645" s="59" t="n">
        <x:v>338</x:v>
      </x:c>
      <x:c r="H5645" s="59" t="n">
        <x:v>366</x:v>
      </x:c>
      <x:c r="I5645" s="59" t="n">
        <x:v>10</x:v>
      </x:c>
      <x:c r="J5645" s="60" t="n">
        <x:f>'参数'!$C$6</x:f>
        <x:v>1440</x:v>
      </x:c>
      <x:c r="K5645" s="60" t="n">
        <x:f>'参数'!$D$6</x:f>
        <x:v>360</x:v>
      </x:c>
      <x:c r="L5645" s="60" t="n">
        <x:f>H5645+I5645+J5645</x:f>
        <x:v>1816</x:v>
      </x:c>
      <x:c r="M5645" s="60" t="n">
        <x:f>L5645+K5645</x:f>
        <x:v>2176</x:v>
      </x:c>
      <x:c r="N5645" s="60" t="n">
        <x:f>'参数'!$B$10</x:f>
        <x:v>1</x:v>
      </x:c>
      <x:c r="O5645" s="60" t="n">
        <x:f>N5645*'参数'!$B$11</x:f>
        <x:v>2</x:v>
      </x:c>
      <x:c r="P5645" s="60" t="n">
        <x:f>N5645*'参数'!$B$12</x:f>
        <x:v>1</x:v>
      </x:c>
      <x:c r="Q5645" t="str">
        <x:f>C5645&amp;"d"</x:f>
        <x:v>C89d</x:v>
      </x:c>
      <x:c r="R5645" t="str">
        <x:f>C5645&amp;"p"</x:f>
        <x:v>C89p</x:v>
      </x:c>
      <x:c r="S5645" t="str">
        <x:f>IF(AND(L5645&gt;=H5645+I5645+J5645,M5645&gt;L5645,F5645&lt;&gt;""),"PASS","FAIL")</x:f>
        <x:v>PASS</x:v>
      </x:c>
      <x:c r="T5645" t="n">
        <x:v>1</x:v>
      </x:c>
      <x:c r="U5645" t="str">
        <x:v>pickup_after_delivery_completion_plus_usage_lag</x:v>
      </x:c>
    </x:row>
    <x:row r="5646">
      <x:c r="A5646" t="str">
        <x:v>Set2_100-10-1b</x:v>
      </x:c>
      <x:c r="B5646" t="str">
        <x:v>next_day</x:v>
      </x:c>
      <x:c r="C5646" t="str">
        <x:v>C90</x:v>
      </x:c>
      <x:c r="D5646" s="59" t="n">
        <x:v>22</x:v>
      </x:c>
      <x:c r="E5646" s="59" t="n">
        <x:v>1</x:v>
      </x:c>
      <x:c r="F5646" s="59" t="str">
        <x:v>S5</x:v>
      </x:c>
      <x:c r="G5646" s="59" t="n">
        <x:v>399</x:v>
      </x:c>
      <x:c r="H5646" s="59" t="n">
        <x:v>417</x:v>
      </x:c>
      <x:c r="I5646" s="59" t="n">
        <x:v>10</x:v>
      </x:c>
      <x:c r="J5646" s="60" t="n">
        <x:f>'参数'!$C$6</x:f>
        <x:v>1440</x:v>
      </x:c>
      <x:c r="K5646" s="60" t="n">
        <x:f>'参数'!$D$6</x:f>
        <x:v>360</x:v>
      </x:c>
      <x:c r="L5646" s="60" t="n">
        <x:f>H5646+I5646+J5646</x:f>
        <x:v>1867</x:v>
      </x:c>
      <x:c r="M5646" s="60" t="n">
        <x:f>L5646+K5646</x:f>
        <x:v>2227</x:v>
      </x:c>
      <x:c r="N5646" s="60" t="n">
        <x:f>'参数'!$B$10</x:f>
        <x:v>1</x:v>
      </x:c>
      <x:c r="O5646" s="60" t="n">
        <x:f>N5646*'参数'!$B$11</x:f>
        <x:v>2</x:v>
      </x:c>
      <x:c r="P5646" s="60" t="n">
        <x:f>N5646*'参数'!$B$12</x:f>
        <x:v>1</x:v>
      </x:c>
      <x:c r="Q5646" t="str">
        <x:f>C5646&amp;"d"</x:f>
        <x:v>C90d</x:v>
      </x:c>
      <x:c r="R5646" t="str">
        <x:f>C5646&amp;"p"</x:f>
        <x:v>C90p</x:v>
      </x:c>
      <x:c r="S5646" t="str">
        <x:f>IF(AND(L5646&gt;=H5646+I5646+J5646,M5646&gt;L5646,F5646&lt;&gt;""),"PASS","FAIL")</x:f>
        <x:v>PASS</x:v>
      </x:c>
      <x:c r="T5646" t="n">
        <x:v>5</x:v>
      </x:c>
      <x:c r="U5646" t="str">
        <x:v>pickup_after_delivery_completion_plus_usage_lag</x:v>
      </x:c>
    </x:row>
    <x:row r="5647">
      <x:c r="A5647" t="str">
        <x:v>Set2_100-10-1b</x:v>
      </x:c>
      <x:c r="B5647" t="str">
        <x:v>next_day</x:v>
      </x:c>
      <x:c r="C5647" t="str">
        <x:v>C91</x:v>
      </x:c>
      <x:c r="D5647" s="59" t="n">
        <x:v>50</x:v>
      </x:c>
      <x:c r="E5647" s="59" t="n">
        <x:v>21</x:v>
      </x:c>
      <x:c r="F5647" s="59" t="str">
        <x:v>S2</x:v>
      </x:c>
      <x:c r="G5647" s="59" t="n">
        <x:v>432</x:v>
      </x:c>
      <x:c r="H5647" s="59" t="n">
        <x:v>456</x:v>
      </x:c>
      <x:c r="I5647" s="59" t="n">
        <x:v>10</x:v>
      </x:c>
      <x:c r="J5647" s="60" t="n">
        <x:f>'参数'!$C$6</x:f>
        <x:v>1440</x:v>
      </x:c>
      <x:c r="K5647" s="60" t="n">
        <x:f>'参数'!$D$6</x:f>
        <x:v>360</x:v>
      </x:c>
      <x:c r="L5647" s="60" t="n">
        <x:f>H5647+I5647+J5647</x:f>
        <x:v>1906</x:v>
      </x:c>
      <x:c r="M5647" s="60" t="n">
        <x:f>L5647+K5647</x:f>
        <x:v>2266</x:v>
      </x:c>
      <x:c r="N5647" s="60" t="n">
        <x:f>'参数'!$B$10</x:f>
        <x:v>1</x:v>
      </x:c>
      <x:c r="O5647" s="60" t="n">
        <x:f>N5647*'参数'!$B$11</x:f>
        <x:v>2</x:v>
      </x:c>
      <x:c r="P5647" s="60" t="n">
        <x:f>N5647*'参数'!$B$12</x:f>
        <x:v>1</x:v>
      </x:c>
      <x:c r="Q5647" t="str">
        <x:f>C5647&amp;"d"</x:f>
        <x:v>C91d</x:v>
      </x:c>
      <x:c r="R5647" t="str">
        <x:f>C5647&amp;"p"</x:f>
        <x:v>C91p</x:v>
      </x:c>
      <x:c r="S5647" t="str">
        <x:f>IF(AND(L5647&gt;=H5647+I5647+J5647,M5647&gt;L5647,F5647&lt;&gt;""),"PASS","FAIL")</x:f>
        <x:v>PASS</x:v>
      </x:c>
      <x:c r="T5647" t="n">
        <x:v>1</x:v>
      </x:c>
      <x:c r="U5647" t="str">
        <x:v>pickup_after_delivery_completion_plus_usage_lag</x:v>
      </x:c>
    </x:row>
    <x:row r="5648">
      <x:c r="A5648" t="str">
        <x:v>Set2_100-10-1b</x:v>
      </x:c>
      <x:c r="B5648" t="str">
        <x:v>next_day</x:v>
      </x:c>
      <x:c r="C5648" t="str">
        <x:v>C92</x:v>
      </x:c>
      <x:c r="D5648" s="59" t="n">
        <x:v>45</x:v>
      </x:c>
      <x:c r="E5648" s="59" t="n">
        <x:v>11</x:v>
      </x:c>
      <x:c r="F5648" s="59" t="str">
        <x:v>S2</x:v>
      </x:c>
      <x:c r="G5648" s="59" t="n">
        <x:v>129</x:v>
      </x:c>
      <x:c r="H5648" s="59" t="n">
        <x:v>145</x:v>
      </x:c>
      <x:c r="I5648" s="59" t="n">
        <x:v>10</x:v>
      </x:c>
      <x:c r="J5648" s="60" t="n">
        <x:f>'参数'!$C$6</x:f>
        <x:v>1440</x:v>
      </x:c>
      <x:c r="K5648" s="60" t="n">
        <x:f>'参数'!$D$6</x:f>
        <x:v>360</x:v>
      </x:c>
      <x:c r="L5648" s="60" t="n">
        <x:f>H5648+I5648+J5648</x:f>
        <x:v>1595</x:v>
      </x:c>
      <x:c r="M5648" s="60" t="n">
        <x:f>L5648+K5648</x:f>
        <x:v>1955</x:v>
      </x:c>
      <x:c r="N5648" s="60" t="n">
        <x:f>'参数'!$B$10</x:f>
        <x:v>1</x:v>
      </x:c>
      <x:c r="O5648" s="60" t="n">
        <x:f>N5648*'参数'!$B$11</x:f>
        <x:v>2</x:v>
      </x:c>
      <x:c r="P5648" s="60" t="n">
        <x:f>N5648*'参数'!$B$12</x:f>
        <x:v>1</x:v>
      </x:c>
      <x:c r="Q5648" t="str">
        <x:f>C5648&amp;"d"</x:f>
        <x:v>C92d</x:v>
      </x:c>
      <x:c r="R5648" t="str">
        <x:f>C5648&amp;"p"</x:f>
        <x:v>C92p</x:v>
      </x:c>
      <x:c r="S5648" t="str">
        <x:f>IF(AND(L5648&gt;=H5648+I5648+J5648,M5648&gt;L5648,F5648&lt;&gt;""),"PASS","FAIL")</x:f>
        <x:v>PASS</x:v>
      </x:c>
      <x:c r="T5648" t="n">
        <x:v>8</x:v>
      </x:c>
      <x:c r="U5648" t="str">
        <x:v>pickup_after_delivery_completion_plus_usage_lag</x:v>
      </x:c>
    </x:row>
    <x:row r="5649">
      <x:c r="A5649" t="str">
        <x:v>Set2_100-10-1b</x:v>
      </x:c>
      <x:c r="B5649" t="str">
        <x:v>next_day</x:v>
      </x:c>
      <x:c r="C5649" t="str">
        <x:v>C93</x:v>
      </x:c>
      <x:c r="D5649" s="59" t="n">
        <x:v>36</x:v>
      </x:c>
      <x:c r="E5649" s="59" t="n">
        <x:v>45</x:v>
      </x:c>
      <x:c r="F5649" s="59" t="str">
        <x:v>S9</x:v>
      </x:c>
      <x:c r="G5649" s="59" t="n">
        <x:v>455</x:v>
      </x:c>
      <x:c r="H5649" s="59" t="n">
        <x:v>483</x:v>
      </x:c>
      <x:c r="I5649" s="59" t="n">
        <x:v>10</x:v>
      </x:c>
      <x:c r="J5649" s="60" t="n">
        <x:f>'参数'!$C$6</x:f>
        <x:v>1440</x:v>
      </x:c>
      <x:c r="K5649" s="60" t="n">
        <x:f>'参数'!$D$6</x:f>
        <x:v>360</x:v>
      </x:c>
      <x:c r="L5649" s="60" t="n">
        <x:f>H5649+I5649+J5649</x:f>
        <x:v>1933</x:v>
      </x:c>
      <x:c r="M5649" s="60" t="n">
        <x:f>L5649+K5649</x:f>
        <x:v>2293</x:v>
      </x:c>
      <x:c r="N5649" s="60" t="n">
        <x:f>'参数'!$B$10</x:f>
        <x:v>1</x:v>
      </x:c>
      <x:c r="O5649" s="60" t="n">
        <x:f>N5649*'参数'!$B$11</x:f>
        <x:v>2</x:v>
      </x:c>
      <x:c r="P5649" s="60" t="n">
        <x:f>N5649*'参数'!$B$12</x:f>
        <x:v>1</x:v>
      </x:c>
      <x:c r="Q5649" t="str">
        <x:f>C5649&amp;"d"</x:f>
        <x:v>C93d</x:v>
      </x:c>
      <x:c r="R5649" t="str">
        <x:f>C5649&amp;"p"</x:f>
        <x:v>C93p</x:v>
      </x:c>
      <x:c r="S5649" t="str">
        <x:f>IF(AND(L5649&gt;=H5649+I5649+J5649,M5649&gt;L5649,F5649&lt;&gt;""),"PASS","FAIL")</x:f>
        <x:v>PASS</x:v>
      </x:c>
      <x:c r="T5649" t="n">
        <x:v>5</x:v>
      </x:c>
      <x:c r="U5649" t="str">
        <x:v>pickup_after_delivery_completion_plus_usage_lag</x:v>
      </x:c>
    </x:row>
    <x:row r="5650">
      <x:c r="A5650" t="str">
        <x:v>Set2_100-10-1b</x:v>
      </x:c>
      <x:c r="B5650" t="str">
        <x:v>next_day</x:v>
      </x:c>
      <x:c r="C5650" t="str">
        <x:v>C94</x:v>
      </x:c>
      <x:c r="D5650" s="59" t="n">
        <x:v>25</x:v>
      </x:c>
      <x:c r="E5650" s="59" t="n">
        <x:v>4</x:v>
      </x:c>
      <x:c r="F5650" s="59" t="str">
        <x:v>S5</x:v>
      </x:c>
      <x:c r="G5650" s="59" t="n">
        <x:v>176</x:v>
      </x:c>
      <x:c r="H5650" s="59" t="n">
        <x:v>200</x:v>
      </x:c>
      <x:c r="I5650" s="59" t="n">
        <x:v>10</x:v>
      </x:c>
      <x:c r="J5650" s="60" t="n">
        <x:f>'参数'!$C$6</x:f>
        <x:v>1440</x:v>
      </x:c>
      <x:c r="K5650" s="60" t="n">
        <x:f>'参数'!$D$6</x:f>
        <x:v>360</x:v>
      </x:c>
      <x:c r="L5650" s="60" t="n">
        <x:f>H5650+I5650+J5650</x:f>
        <x:v>1650</x:v>
      </x:c>
      <x:c r="M5650" s="60" t="n">
        <x:f>L5650+K5650</x:f>
        <x:v>2010</x:v>
      </x:c>
      <x:c r="N5650" s="60" t="n">
        <x:f>'参数'!$B$10</x:f>
        <x:v>1</x:v>
      </x:c>
      <x:c r="O5650" s="60" t="n">
        <x:f>N5650*'参数'!$B$11</x:f>
        <x:v>2</x:v>
      </x:c>
      <x:c r="P5650" s="60" t="n">
        <x:f>N5650*'参数'!$B$12</x:f>
        <x:v>1</x:v>
      </x:c>
      <x:c r="Q5650" t="str">
        <x:f>C5650&amp;"d"</x:f>
        <x:v>C94d</x:v>
      </x:c>
      <x:c r="R5650" t="str">
        <x:f>C5650&amp;"p"</x:f>
        <x:v>C94p</x:v>
      </x:c>
      <x:c r="S5650" t="str">
        <x:f>IF(AND(L5650&gt;=H5650+I5650+J5650,M5650&gt;L5650,F5650&lt;&gt;""),"PASS","FAIL")</x:f>
        <x:v>PASS</x:v>
      </x:c>
      <x:c r="T5650" t="n">
        <x:v>15</x:v>
      </x:c>
      <x:c r="U5650" t="str">
        <x:v>pickup_after_delivery_completion_plus_usage_lag</x:v>
      </x:c>
    </x:row>
    <x:row r="5651">
      <x:c r="A5651" t="str">
        <x:v>Set2_100-10-1b</x:v>
      </x:c>
      <x:c r="B5651" t="str">
        <x:v>next_day</x:v>
      </x:c>
      <x:c r="C5651" t="str">
        <x:v>C95</x:v>
      </x:c>
      <x:c r="D5651" s="59" t="n">
        <x:v>50</x:v>
      </x:c>
      <x:c r="E5651" s="59" t="n">
        <x:v>18</x:v>
      </x:c>
      <x:c r="F5651" s="59" t="str">
        <x:v>S2</x:v>
      </x:c>
      <x:c r="G5651" s="59" t="n">
        <x:v>406</x:v>
      </x:c>
      <x:c r="H5651" s="59" t="n">
        <x:v>422</x:v>
      </x:c>
      <x:c r="I5651" s="59" t="n">
        <x:v>10</x:v>
      </x:c>
      <x:c r="J5651" s="60" t="n">
        <x:f>'参数'!$C$6</x:f>
        <x:v>1440</x:v>
      </x:c>
      <x:c r="K5651" s="60" t="n">
        <x:f>'参数'!$D$6</x:f>
        <x:v>360</x:v>
      </x:c>
      <x:c r="L5651" s="60" t="n">
        <x:f>H5651+I5651+J5651</x:f>
        <x:v>1872</x:v>
      </x:c>
      <x:c r="M5651" s="60" t="n">
        <x:f>L5651+K5651</x:f>
        <x:v>2232</x:v>
      </x:c>
      <x:c r="N5651" s="60" t="n">
        <x:f>'参数'!$B$10</x:f>
        <x:v>1</x:v>
      </x:c>
      <x:c r="O5651" s="60" t="n">
        <x:f>N5651*'参数'!$B$11</x:f>
        <x:v>2</x:v>
      </x:c>
      <x:c r="P5651" s="60" t="n">
        <x:f>N5651*'参数'!$B$12</x:f>
        <x:v>1</x:v>
      </x:c>
      <x:c r="Q5651" t="str">
        <x:f>C5651&amp;"d"</x:f>
        <x:v>C95d</x:v>
      </x:c>
      <x:c r="R5651" t="str">
        <x:f>C5651&amp;"p"</x:f>
        <x:v>C95p</x:v>
      </x:c>
      <x:c r="S5651" t="str">
        <x:f>IF(AND(L5651&gt;=H5651+I5651+J5651,M5651&gt;L5651,F5651&lt;&gt;""),"PASS","FAIL")</x:f>
        <x:v>PASS</x:v>
      </x:c>
      <x:c r="T5651" t="n">
        <x:v>3</x:v>
      </x:c>
      <x:c r="U5651" t="str">
        <x:v>pickup_after_delivery_completion_plus_usage_lag</x:v>
      </x:c>
    </x:row>
    <x:row r="5652">
      <x:c r="A5652" t="str">
        <x:v>Set2_100-10-1b</x:v>
      </x:c>
      <x:c r="B5652" t="str">
        <x:v>next_day</x:v>
      </x:c>
      <x:c r="C5652" t="str">
        <x:v>C96</x:v>
      </x:c>
      <x:c r="D5652" s="59" t="n">
        <x:v>21</x:v>
      </x:c>
      <x:c r="E5652" s="59" t="n">
        <x:v>50</x:v>
      </x:c>
      <x:c r="F5652" s="59" t="str">
        <x:v>S1</x:v>
      </x:c>
      <x:c r="G5652" s="59" t="n">
        <x:v>139</x:v>
      </x:c>
      <x:c r="H5652" s="59" t="n">
        <x:v>171</x:v>
      </x:c>
      <x:c r="I5652" s="59" t="n">
        <x:v>10</x:v>
      </x:c>
      <x:c r="J5652" s="60" t="n">
        <x:f>'参数'!$C$6</x:f>
        <x:v>1440</x:v>
      </x:c>
      <x:c r="K5652" s="60" t="n">
        <x:f>'参数'!$D$6</x:f>
        <x:v>360</x:v>
      </x:c>
      <x:c r="L5652" s="60" t="n">
        <x:f>H5652+I5652+J5652</x:f>
        <x:v>1621</x:v>
      </x:c>
      <x:c r="M5652" s="60" t="n">
        <x:f>L5652+K5652</x:f>
        <x:v>1981</x:v>
      </x:c>
      <x:c r="N5652" s="60" t="n">
        <x:f>'参数'!$B$10</x:f>
        <x:v>1</x:v>
      </x:c>
      <x:c r="O5652" s="60" t="n">
        <x:f>N5652*'参数'!$B$11</x:f>
        <x:v>2</x:v>
      </x:c>
      <x:c r="P5652" s="60" t="n">
        <x:f>N5652*'参数'!$B$12</x:f>
        <x:v>1</x:v>
      </x:c>
      <x:c r="Q5652" t="str">
        <x:f>C5652&amp;"d"</x:f>
        <x:v>C96d</x:v>
      </x:c>
      <x:c r="R5652" t="str">
        <x:f>C5652&amp;"p"</x:f>
        <x:v>C96p</x:v>
      </x:c>
      <x:c r="S5652" t="str">
        <x:f>IF(AND(L5652&gt;=H5652+I5652+J5652,M5652&gt;L5652,F5652&lt;&gt;""),"PASS","FAIL")</x:f>
        <x:v>PASS</x:v>
      </x:c>
      <x:c r="T5652" t="n">
        <x:v>5</x:v>
      </x:c>
      <x:c r="U5652" t="str">
        <x:v>pickup_after_delivery_completion_plus_usage_lag</x:v>
      </x:c>
    </x:row>
    <x:row r="5653">
      <x:c r="A5653" t="str">
        <x:v>Set2_100-10-1b</x:v>
      </x:c>
      <x:c r="B5653" t="str">
        <x:v>next_day</x:v>
      </x:c>
      <x:c r="C5653" t="str">
        <x:v>C97</x:v>
      </x:c>
      <x:c r="D5653" s="59" t="n">
        <x:v>32</x:v>
      </x:c>
      <x:c r="E5653" s="59" t="n">
        <x:v>49</x:v>
      </x:c>
      <x:c r="F5653" s="59" t="str">
        <x:v>S9</x:v>
      </x:c>
      <x:c r="G5653" s="59" t="n">
        <x:v>125</x:v>
      </x:c>
      <x:c r="H5653" s="59" t="n">
        <x:v>139</x:v>
      </x:c>
      <x:c r="I5653" s="59" t="n">
        <x:v>10</x:v>
      </x:c>
      <x:c r="J5653" s="60" t="n">
        <x:f>'参数'!$C$6</x:f>
        <x:v>1440</x:v>
      </x:c>
      <x:c r="K5653" s="60" t="n">
        <x:f>'参数'!$D$6</x:f>
        <x:v>360</x:v>
      </x:c>
      <x:c r="L5653" s="60" t="n">
        <x:f>H5653+I5653+J5653</x:f>
        <x:v>1589</x:v>
      </x:c>
      <x:c r="M5653" s="60" t="n">
        <x:f>L5653+K5653</x:f>
        <x:v>1949</x:v>
      </x:c>
      <x:c r="N5653" s="60" t="n">
        <x:f>'参数'!$B$10</x:f>
        <x:v>1</x:v>
      </x:c>
      <x:c r="O5653" s="60" t="n">
        <x:f>N5653*'参数'!$B$11</x:f>
        <x:v>2</x:v>
      </x:c>
      <x:c r="P5653" s="60" t="n">
        <x:f>N5653*'参数'!$B$12</x:f>
        <x:v>1</x:v>
      </x:c>
      <x:c r="Q5653" t="str">
        <x:f>C5653&amp;"d"</x:f>
        <x:v>C97d</x:v>
      </x:c>
      <x:c r="R5653" t="str">
        <x:f>C5653&amp;"p"</x:f>
        <x:v>C97p</x:v>
      </x:c>
      <x:c r="S5653" t="str">
        <x:f>IF(AND(L5653&gt;=H5653+I5653+J5653,M5653&gt;L5653,F5653&lt;&gt;""),"PASS","FAIL")</x:f>
        <x:v>PASS</x:v>
      </x:c>
      <x:c r="T5653" t="n">
        <x:v>8</x:v>
      </x:c>
      <x:c r="U5653" t="str">
        <x:v>pickup_after_delivery_completion_plus_usage_lag</x:v>
      </x:c>
    </x:row>
    <x:row r="5654">
      <x:c r="A5654" t="str">
        <x:v>Set2_100-10-1b</x:v>
      </x:c>
      <x:c r="B5654" t="str">
        <x:v>next_day</x:v>
      </x:c>
      <x:c r="C5654" t="str">
        <x:v>C98</x:v>
      </x:c>
      <x:c r="D5654" s="59" t="n">
        <x:v>38</x:v>
      </x:c>
      <x:c r="E5654" s="59" t="n">
        <x:v>1</x:v>
      </x:c>
      <x:c r="F5654" s="59" t="str">
        <x:v>S2</x:v>
      </x:c>
      <x:c r="G5654" s="59" t="n">
        <x:v>377</x:v>
      </x:c>
      <x:c r="H5654" s="59" t="n">
        <x:v>389</x:v>
      </x:c>
      <x:c r="I5654" s="59" t="n">
        <x:v>10</x:v>
      </x:c>
      <x:c r="J5654" s="60" t="n">
        <x:f>'参数'!$C$6</x:f>
        <x:v>1440</x:v>
      </x:c>
      <x:c r="K5654" s="60" t="n">
        <x:f>'参数'!$D$6</x:f>
        <x:v>360</x:v>
      </x:c>
      <x:c r="L5654" s="60" t="n">
        <x:f>H5654+I5654+J5654</x:f>
        <x:v>1839</x:v>
      </x:c>
      <x:c r="M5654" s="60" t="n">
        <x:f>L5654+K5654</x:f>
        <x:v>2199</x:v>
      </x:c>
      <x:c r="N5654" s="60" t="n">
        <x:f>'参数'!$B$10</x:f>
        <x:v>1</x:v>
      </x:c>
      <x:c r="O5654" s="60" t="n">
        <x:f>N5654*'参数'!$B$11</x:f>
        <x:v>2</x:v>
      </x:c>
      <x:c r="P5654" s="60" t="n">
        <x:f>N5654*'参数'!$B$12</x:f>
        <x:v>1</x:v>
      </x:c>
      <x:c r="Q5654" t="str">
        <x:f>C5654&amp;"d"</x:f>
        <x:v>C98d</x:v>
      </x:c>
      <x:c r="R5654" t="str">
        <x:f>C5654&amp;"p"</x:f>
        <x:v>C98p</x:v>
      </x:c>
      <x:c r="S5654" t="str">
        <x:f>IF(AND(L5654&gt;=H5654+I5654+J5654,M5654&gt;L5654,F5654&lt;&gt;""),"PASS","FAIL")</x:f>
        <x:v>PASS</x:v>
      </x:c>
      <x:c r="T5654" t="n">
        <x:v>10</x:v>
      </x:c>
      <x:c r="U5654" t="str">
        <x:v>pickup_after_delivery_completion_plus_usage_lag</x:v>
      </x:c>
    </x:row>
    <x:row r="5655">
      <x:c r="A5655" t="str">
        <x:v>Set2_100-10-1b</x:v>
      </x:c>
      <x:c r="B5655" t="str">
        <x:v>next_day</x:v>
      </x:c>
      <x:c r="C5655" t="str">
        <x:v>C99</x:v>
      </x:c>
      <x:c r="D5655" s="59" t="n">
        <x:v>43</x:v>
      </x:c>
      <x:c r="E5655" s="59" t="n">
        <x:v>28</x:v>
      </x:c>
      <x:c r="F5655" s="59" t="str">
        <x:v>S7</x:v>
      </x:c>
      <x:c r="G5655" s="59" t="n">
        <x:v>162</x:v>
      </x:c>
      <x:c r="H5655" s="59" t="n">
        <x:v>200</x:v>
      </x:c>
      <x:c r="I5655" s="59" t="n">
        <x:v>10</x:v>
      </x:c>
      <x:c r="J5655" s="60" t="n">
        <x:f>'参数'!$C$6</x:f>
        <x:v>1440</x:v>
      </x:c>
      <x:c r="K5655" s="60" t="n">
        <x:f>'参数'!$D$6</x:f>
        <x:v>360</x:v>
      </x:c>
      <x:c r="L5655" s="60" t="n">
        <x:f>H5655+I5655+J5655</x:f>
        <x:v>1650</x:v>
      </x:c>
      <x:c r="M5655" s="60" t="n">
        <x:f>L5655+K5655</x:f>
        <x:v>2010</x:v>
      </x:c>
      <x:c r="N5655" s="60" t="n">
        <x:f>'参数'!$B$10</x:f>
        <x:v>1</x:v>
      </x:c>
      <x:c r="O5655" s="60" t="n">
        <x:f>N5655*'参数'!$B$11</x:f>
        <x:v>2</x:v>
      </x:c>
      <x:c r="P5655" s="60" t="n">
        <x:f>N5655*'参数'!$B$12</x:f>
        <x:v>1</x:v>
      </x:c>
      <x:c r="Q5655" t="str">
        <x:f>C5655&amp;"d"</x:f>
        <x:v>C99d</x:v>
      </x:c>
      <x:c r="R5655" t="str">
        <x:f>C5655&amp;"p"</x:f>
        <x:v>C99p</x:v>
      </x:c>
      <x:c r="S5655" t="str">
        <x:f>IF(AND(L5655&gt;=H5655+I5655+J5655,M5655&gt;L5655,F5655&lt;&gt;""),"PASS","FAIL")</x:f>
        <x:v>PASS</x:v>
      </x:c>
      <x:c r="T5655" t="n">
        <x:v>2</x:v>
      </x:c>
      <x:c r="U5655" t="str">
        <x:v>pickup_after_delivery_completion_plus_usage_lag</x:v>
      </x:c>
    </x:row>
    <x:row r="5656">
      <x:c r="A5656" t="str">
        <x:v>Set2_100-10-2</x:v>
      </x:c>
      <x:c r="B5656" t="str">
        <x:v>next_day</x:v>
      </x:c>
      <x:c r="C5656" t="str">
        <x:v>C0</x:v>
      </x:c>
      <x:c r="D5656" s="59" t="n">
        <x:v>21</x:v>
      </x:c>
      <x:c r="E5656" s="59" t="n">
        <x:v>13</x:v>
      </x:c>
      <x:c r="F5656" s="59" t="str">
        <x:v>S6</x:v>
      </x:c>
      <x:c r="G5656" s="59" t="n">
        <x:v>153</x:v>
      </x:c>
      <x:c r="H5656" s="59" t="n">
        <x:v>189</x:v>
      </x:c>
      <x:c r="I5656" s="59" t="n">
        <x:v>10</x:v>
      </x:c>
      <x:c r="J5656" s="60" t="n">
        <x:f>'参数'!$C$6</x:f>
        <x:v>1440</x:v>
      </x:c>
      <x:c r="K5656" s="60" t="n">
        <x:f>'参数'!$D$6</x:f>
        <x:v>360</x:v>
      </x:c>
      <x:c r="L5656" s="60" t="n">
        <x:f>H5656+I5656+J5656</x:f>
        <x:v>1639</x:v>
      </x:c>
      <x:c r="M5656" s="60" t="n">
        <x:f>L5656+K5656</x:f>
        <x:v>1999</x:v>
      </x:c>
      <x:c r="N5656" s="60" t="n">
        <x:f>'参数'!$B$10</x:f>
        <x:v>1</x:v>
      </x:c>
      <x:c r="O5656" s="60" t="n">
        <x:f>N5656*'参数'!$B$11</x:f>
        <x:v>2</x:v>
      </x:c>
      <x:c r="P5656" s="60" t="n">
        <x:f>N5656*'参数'!$B$12</x:f>
        <x:v>1</x:v>
      </x:c>
      <x:c r="Q5656" t="str">
        <x:f>C5656&amp;"d"</x:f>
        <x:v>C0d</x:v>
      </x:c>
      <x:c r="R5656" t="str">
        <x:f>C5656&amp;"p"</x:f>
        <x:v>C0p</x:v>
      </x:c>
      <x:c r="S5656" t="str">
        <x:f>IF(AND(L5656&gt;=H5656+I5656+J5656,M5656&gt;L5656,F5656&lt;&gt;""),"PASS","FAIL")</x:f>
        <x:v>PASS</x:v>
      </x:c>
      <x:c r="T5656" t="n">
        <x:v>3</x:v>
      </x:c>
      <x:c r="U5656" t="str">
        <x:v>pickup_after_delivery_completion_plus_usage_lag</x:v>
      </x:c>
    </x:row>
    <x:row r="5657">
      <x:c r="A5657" t="str">
        <x:v>Set2_100-10-2</x:v>
      </x:c>
      <x:c r="B5657" t="str">
        <x:v>next_day</x:v>
      </x:c>
      <x:c r="C5657" t="str">
        <x:v>C1</x:v>
      </x:c>
      <x:c r="D5657" s="59" t="n">
        <x:v>12</x:v>
      </x:c>
      <x:c r="E5657" s="59" t="n">
        <x:v>24</x:v>
      </x:c>
      <x:c r="F5657" s="59" t="str">
        <x:v>S8</x:v>
      </x:c>
      <x:c r="G5657" s="59" t="n">
        <x:v>252</x:v>
      </x:c>
      <x:c r="H5657" s="59" t="n">
        <x:v>270</x:v>
      </x:c>
      <x:c r="I5657" s="59" t="n">
        <x:v>10</x:v>
      </x:c>
      <x:c r="J5657" s="60" t="n">
        <x:f>'参数'!$C$6</x:f>
        <x:v>1440</x:v>
      </x:c>
      <x:c r="K5657" s="60" t="n">
        <x:f>'参数'!$D$6</x:f>
        <x:v>360</x:v>
      </x:c>
      <x:c r="L5657" s="60" t="n">
        <x:f>H5657+I5657+J5657</x:f>
        <x:v>1720</x:v>
      </x:c>
      <x:c r="M5657" s="60" t="n">
        <x:f>L5657+K5657</x:f>
        <x:v>2080</x:v>
      </x:c>
      <x:c r="N5657" s="60" t="n">
        <x:f>'参数'!$B$10</x:f>
        <x:v>1</x:v>
      </x:c>
      <x:c r="O5657" s="60" t="n">
        <x:f>N5657*'参数'!$B$11</x:f>
        <x:v>2</x:v>
      </x:c>
      <x:c r="P5657" s="60" t="n">
        <x:f>N5657*'参数'!$B$12</x:f>
        <x:v>1</x:v>
      </x:c>
      <x:c r="Q5657" t="str">
        <x:f>C5657&amp;"d"</x:f>
        <x:v>C1d</x:v>
      </x:c>
      <x:c r="R5657" t="str">
        <x:f>C5657&amp;"p"</x:f>
        <x:v>C1p</x:v>
      </x:c>
      <x:c r="S5657" t="str">
        <x:f>IF(AND(L5657&gt;=H5657+I5657+J5657,M5657&gt;L5657,F5657&lt;&gt;""),"PASS","FAIL")</x:f>
        <x:v>PASS</x:v>
      </x:c>
      <x:c r="T5657" t="n">
        <x:v>7</x:v>
      </x:c>
      <x:c r="U5657" t="str">
        <x:v>pickup_after_delivery_completion_plus_usage_lag</x:v>
      </x:c>
    </x:row>
    <x:row r="5658">
      <x:c r="A5658" t="str">
        <x:v>Set2_100-10-2</x:v>
      </x:c>
      <x:c r="B5658" t="str">
        <x:v>next_day</x:v>
      </x:c>
      <x:c r="C5658" t="str">
        <x:v>C2</x:v>
      </x:c>
      <x:c r="D5658" s="59" t="n">
        <x:v>12</x:v>
      </x:c>
      <x:c r="E5658" s="59" t="n">
        <x:v>25</x:v>
      </x:c>
      <x:c r="F5658" s="59" t="str">
        <x:v>S8</x:v>
      </x:c>
      <x:c r="G5658" s="59" t="n">
        <x:v>83</x:v>
      </x:c>
      <x:c r="H5658" s="59" t="n">
        <x:v>117</x:v>
      </x:c>
      <x:c r="I5658" s="59" t="n">
        <x:v>10</x:v>
      </x:c>
      <x:c r="J5658" s="60" t="n">
        <x:f>'参数'!$C$6</x:f>
        <x:v>1440</x:v>
      </x:c>
      <x:c r="K5658" s="60" t="n">
        <x:f>'参数'!$D$6</x:f>
        <x:v>360</x:v>
      </x:c>
      <x:c r="L5658" s="60" t="n">
        <x:f>H5658+I5658+J5658</x:f>
        <x:v>1567</x:v>
      </x:c>
      <x:c r="M5658" s="60" t="n">
        <x:f>L5658+K5658</x:f>
        <x:v>1927</x:v>
      </x:c>
      <x:c r="N5658" s="60" t="n">
        <x:f>'参数'!$B$10</x:f>
        <x:v>1</x:v>
      </x:c>
      <x:c r="O5658" s="60" t="n">
        <x:f>N5658*'参数'!$B$11</x:f>
        <x:v>2</x:v>
      </x:c>
      <x:c r="P5658" s="60" t="n">
        <x:f>N5658*'参数'!$B$12</x:f>
        <x:v>1</x:v>
      </x:c>
      <x:c r="Q5658" t="str">
        <x:f>C5658&amp;"d"</x:f>
        <x:v>C2d</x:v>
      </x:c>
      <x:c r="R5658" t="str">
        <x:f>C5658&amp;"p"</x:f>
        <x:v>C2p</x:v>
      </x:c>
      <x:c r="S5658" t="str">
        <x:f>IF(AND(L5658&gt;=H5658+I5658+J5658,M5658&gt;L5658,F5658&lt;&gt;""),"PASS","FAIL")</x:f>
        <x:v>PASS</x:v>
      </x:c>
      <x:c r="T5658" t="n">
        <x:v>0</x:v>
      </x:c>
      <x:c r="U5658" t="str">
        <x:v>pickup_after_delivery_completion_plus_usage_lag</x:v>
      </x:c>
    </x:row>
    <x:row r="5659">
      <x:c r="A5659" t="str">
        <x:v>Set2_100-10-2</x:v>
      </x:c>
      <x:c r="B5659" t="str">
        <x:v>next_day</x:v>
      </x:c>
      <x:c r="C5659" t="str">
        <x:v>C3</x:v>
      </x:c>
      <x:c r="D5659" s="59" t="n">
        <x:v>25</x:v>
      </x:c>
      <x:c r="E5659" s="59" t="n">
        <x:v>25</x:v>
      </x:c>
      <x:c r="F5659" s="59" t="str">
        <x:v>S8</x:v>
      </x:c>
      <x:c r="G5659" s="59" t="n">
        <x:v>46</x:v>
      </x:c>
      <x:c r="H5659" s="59" t="n">
        <x:v>78</x:v>
      </x:c>
      <x:c r="I5659" s="59" t="n">
        <x:v>10</x:v>
      </x:c>
      <x:c r="J5659" s="60" t="n">
        <x:f>'参数'!$C$6</x:f>
        <x:v>1440</x:v>
      </x:c>
      <x:c r="K5659" s="60" t="n">
        <x:f>'参数'!$D$6</x:f>
        <x:v>360</x:v>
      </x:c>
      <x:c r="L5659" s="60" t="n">
        <x:f>H5659+I5659+J5659</x:f>
        <x:v>1528</x:v>
      </x:c>
      <x:c r="M5659" s="60" t="n">
        <x:f>L5659+K5659</x:f>
        <x:v>1888</x:v>
      </x:c>
      <x:c r="N5659" s="60" t="n">
        <x:f>'参数'!$B$10</x:f>
        <x:v>1</x:v>
      </x:c>
      <x:c r="O5659" s="60" t="n">
        <x:f>N5659*'参数'!$B$11</x:f>
        <x:v>2</x:v>
      </x:c>
      <x:c r="P5659" s="60" t="n">
        <x:f>N5659*'参数'!$B$12</x:f>
        <x:v>1</x:v>
      </x:c>
      <x:c r="Q5659" t="str">
        <x:f>C5659&amp;"d"</x:f>
        <x:v>C3d</x:v>
      </x:c>
      <x:c r="R5659" t="str">
        <x:f>C5659&amp;"p"</x:f>
        <x:v>C3p</x:v>
      </x:c>
      <x:c r="S5659" t="str">
        <x:f>IF(AND(L5659&gt;=H5659+I5659+J5659,M5659&gt;L5659,F5659&lt;&gt;""),"PASS","FAIL")</x:f>
        <x:v>PASS</x:v>
      </x:c>
      <x:c r="T5659" t="n">
        <x:v>10</x:v>
      </x:c>
      <x:c r="U5659" t="str">
        <x:v>pickup_after_delivery_completion_plus_usage_lag</x:v>
      </x:c>
    </x:row>
    <x:row r="5660">
      <x:c r="A5660" t="str">
        <x:v>Set2_100-10-2</x:v>
      </x:c>
      <x:c r="B5660" t="str">
        <x:v>next_day</x:v>
      </x:c>
      <x:c r="C5660" t="str">
        <x:v>C4</x:v>
      </x:c>
      <x:c r="D5660" s="59" t="n">
        <x:v>24</x:v>
      </x:c>
      <x:c r="E5660" s="59" t="n">
        <x:v>7</x:v>
      </x:c>
      <x:c r="F5660" s="59" t="str">
        <x:v>S6</x:v>
      </x:c>
      <x:c r="G5660" s="59" t="n">
        <x:v>271</x:v>
      </x:c>
      <x:c r="H5660" s="59" t="n">
        <x:v>283</x:v>
      </x:c>
      <x:c r="I5660" s="59" t="n">
        <x:v>10</x:v>
      </x:c>
      <x:c r="J5660" s="60" t="n">
        <x:f>'参数'!$C$6</x:f>
        <x:v>1440</x:v>
      </x:c>
      <x:c r="K5660" s="60" t="n">
        <x:f>'参数'!$D$6</x:f>
        <x:v>360</x:v>
      </x:c>
      <x:c r="L5660" s="60" t="n">
        <x:f>H5660+I5660+J5660</x:f>
        <x:v>1733</x:v>
      </x:c>
      <x:c r="M5660" s="60" t="n">
        <x:f>L5660+K5660</x:f>
        <x:v>2093</x:v>
      </x:c>
      <x:c r="N5660" s="60" t="n">
        <x:f>'参数'!$B$10</x:f>
        <x:v>1</x:v>
      </x:c>
      <x:c r="O5660" s="60" t="n">
        <x:f>N5660*'参数'!$B$11</x:f>
        <x:v>2</x:v>
      </x:c>
      <x:c r="P5660" s="60" t="n">
        <x:f>N5660*'参数'!$B$12</x:f>
        <x:v>1</x:v>
      </x:c>
      <x:c r="Q5660" t="str">
        <x:f>C5660&amp;"d"</x:f>
        <x:v>C4d</x:v>
      </x:c>
      <x:c r="R5660" t="str">
        <x:f>C5660&amp;"p"</x:f>
        <x:v>C4p</x:v>
      </x:c>
      <x:c r="S5660" t="str">
        <x:f>IF(AND(L5660&gt;=H5660+I5660+J5660,M5660&gt;L5660,F5660&lt;&gt;""),"PASS","FAIL")</x:f>
        <x:v>PASS</x:v>
      </x:c>
      <x:c r="T5660" t="n">
        <x:v>1</x:v>
      </x:c>
      <x:c r="U5660" t="str">
        <x:v>pickup_after_delivery_completion_plus_usage_lag</x:v>
      </x:c>
    </x:row>
    <x:row r="5661">
      <x:c r="A5661" t="str">
        <x:v>Set2_100-10-2</x:v>
      </x:c>
      <x:c r="B5661" t="str">
        <x:v>next_day</x:v>
      </x:c>
      <x:c r="C5661" t="str">
        <x:v>C5</x:v>
      </x:c>
      <x:c r="D5661" s="59" t="n">
        <x:v>25</x:v>
      </x:c>
      <x:c r="E5661" s="59" t="n">
        <x:v>12</x:v>
      </x:c>
      <x:c r="F5661" s="59" t="str">
        <x:v>S6</x:v>
      </x:c>
      <x:c r="G5661" s="59" t="n">
        <x:v>79</x:v>
      </x:c>
      <x:c r="H5661" s="59" t="n">
        <x:v>115</x:v>
      </x:c>
      <x:c r="I5661" s="59" t="n">
        <x:v>10</x:v>
      </x:c>
      <x:c r="J5661" s="60" t="n">
        <x:f>'参数'!$C$6</x:f>
        <x:v>1440</x:v>
      </x:c>
      <x:c r="K5661" s="60" t="n">
        <x:f>'参数'!$D$6</x:f>
        <x:v>360</x:v>
      </x:c>
      <x:c r="L5661" s="60" t="n">
        <x:f>H5661+I5661+J5661</x:f>
        <x:v>1565</x:v>
      </x:c>
      <x:c r="M5661" s="60" t="n">
        <x:f>L5661+K5661</x:f>
        <x:v>1925</x:v>
      </x:c>
      <x:c r="N5661" s="60" t="n">
        <x:f>'参数'!$B$10</x:f>
        <x:v>1</x:v>
      </x:c>
      <x:c r="O5661" s="60" t="n">
        <x:f>N5661*'参数'!$B$11</x:f>
        <x:v>2</x:v>
      </x:c>
      <x:c r="P5661" s="60" t="n">
        <x:f>N5661*'参数'!$B$12</x:f>
        <x:v>1</x:v>
      </x:c>
      <x:c r="Q5661" t="str">
        <x:f>C5661&amp;"d"</x:f>
        <x:v>C5d</x:v>
      </x:c>
      <x:c r="R5661" t="str">
        <x:f>C5661&amp;"p"</x:f>
        <x:v>C5p</x:v>
      </x:c>
      <x:c r="S5661" t="str">
        <x:f>IF(AND(L5661&gt;=H5661+I5661+J5661,M5661&gt;L5661,F5661&lt;&gt;""),"PASS","FAIL")</x:f>
        <x:v>PASS</x:v>
      </x:c>
      <x:c r="T5661" t="n">
        <x:v>17</x:v>
      </x:c>
      <x:c r="U5661" t="str">
        <x:v>pickup_after_delivery_completion_plus_usage_lag</x:v>
      </x:c>
    </x:row>
    <x:row r="5662">
      <x:c r="A5662" t="str">
        <x:v>Set2_100-10-2</x:v>
      </x:c>
      <x:c r="B5662" t="str">
        <x:v>next_day</x:v>
      </x:c>
      <x:c r="C5662" t="str">
        <x:v>C6</x:v>
      </x:c>
      <x:c r="D5662" s="59" t="n">
        <x:v>3</x:v>
      </x:c>
      <x:c r="E5662" s="59" t="n">
        <x:v>21</x:v>
      </x:c>
      <x:c r="F5662" s="59" t="str">
        <x:v>S5</x:v>
      </x:c>
      <x:c r="G5662" s="59" t="n">
        <x:v>319</x:v>
      </x:c>
      <x:c r="H5662" s="59" t="n">
        <x:v>333</x:v>
      </x:c>
      <x:c r="I5662" s="59" t="n">
        <x:v>10</x:v>
      </x:c>
      <x:c r="J5662" s="60" t="n">
        <x:f>'参数'!$C$6</x:f>
        <x:v>1440</x:v>
      </x:c>
      <x:c r="K5662" s="60" t="n">
        <x:f>'参数'!$D$6</x:f>
        <x:v>360</x:v>
      </x:c>
      <x:c r="L5662" s="60" t="n">
        <x:f>H5662+I5662+J5662</x:f>
        <x:v>1783</x:v>
      </x:c>
      <x:c r="M5662" s="60" t="n">
        <x:f>L5662+K5662</x:f>
        <x:v>2143</x:v>
      </x:c>
      <x:c r="N5662" s="60" t="n">
        <x:f>'参数'!$B$10</x:f>
        <x:v>1</x:v>
      </x:c>
      <x:c r="O5662" s="60" t="n">
        <x:f>N5662*'参数'!$B$11</x:f>
        <x:v>2</x:v>
      </x:c>
      <x:c r="P5662" s="60" t="n">
        <x:f>N5662*'参数'!$B$12</x:f>
        <x:v>1</x:v>
      </x:c>
      <x:c r="Q5662" t="str">
        <x:f>C5662&amp;"d"</x:f>
        <x:v>C6d</x:v>
      </x:c>
      <x:c r="R5662" t="str">
        <x:f>C5662&amp;"p"</x:f>
        <x:v>C6p</x:v>
      </x:c>
      <x:c r="S5662" t="str">
        <x:f>IF(AND(L5662&gt;=H5662+I5662+J5662,M5662&gt;L5662,F5662&lt;&gt;""),"PASS","FAIL")</x:f>
        <x:v>PASS</x:v>
      </x:c>
      <x:c r="T5662" t="n">
        <x:v>2</x:v>
      </x:c>
      <x:c r="U5662" t="str">
        <x:v>pickup_after_delivery_completion_plus_usage_lag</x:v>
      </x:c>
    </x:row>
    <x:row r="5663">
      <x:c r="A5663" t="str">
        <x:v>Set2_100-10-2</x:v>
      </x:c>
      <x:c r="B5663" t="str">
        <x:v>next_day</x:v>
      </x:c>
      <x:c r="C5663" t="str">
        <x:v>C7</x:v>
      </x:c>
      <x:c r="D5663" s="59" t="n">
        <x:v>12</x:v>
      </x:c>
      <x:c r="E5663" s="59" t="n">
        <x:v>1</x:v>
      </x:c>
      <x:c r="F5663" s="59" t="str">
        <x:v>S5</x:v>
      </x:c>
      <x:c r="G5663" s="59" t="n">
        <x:v>506</x:v>
      </x:c>
      <x:c r="H5663" s="59" t="n">
        <x:v>530</x:v>
      </x:c>
      <x:c r="I5663" s="59" t="n">
        <x:v>10</x:v>
      </x:c>
      <x:c r="J5663" s="60" t="n">
        <x:f>'参数'!$C$6</x:f>
        <x:v>1440</x:v>
      </x:c>
      <x:c r="K5663" s="60" t="n">
        <x:f>'参数'!$D$6</x:f>
        <x:v>360</x:v>
      </x:c>
      <x:c r="L5663" s="60" t="n">
        <x:f>H5663+I5663+J5663</x:f>
        <x:v>1980</x:v>
      </x:c>
      <x:c r="M5663" s="60" t="n">
        <x:f>L5663+K5663</x:f>
        <x:v>2340</x:v>
      </x:c>
      <x:c r="N5663" s="60" t="n">
        <x:f>'参数'!$B$10</x:f>
        <x:v>1</x:v>
      </x:c>
      <x:c r="O5663" s="60" t="n">
        <x:f>N5663*'参数'!$B$11</x:f>
        <x:v>2</x:v>
      </x:c>
      <x:c r="P5663" s="60" t="n">
        <x:f>N5663*'参数'!$B$12</x:f>
        <x:v>1</x:v>
      </x:c>
      <x:c r="Q5663" t="str">
        <x:f>C5663&amp;"d"</x:f>
        <x:v>C7d</x:v>
      </x:c>
      <x:c r="R5663" t="str">
        <x:f>C5663&amp;"p"</x:f>
        <x:v>C7p</x:v>
      </x:c>
      <x:c r="S5663" t="str">
        <x:f>IF(AND(L5663&gt;=H5663+I5663+J5663,M5663&gt;L5663,F5663&lt;&gt;""),"PASS","FAIL")</x:f>
        <x:v>PASS</x:v>
      </x:c>
      <x:c r="T5663" t="n">
        <x:v>8</x:v>
      </x:c>
      <x:c r="U5663" t="str">
        <x:v>pickup_after_delivery_completion_plus_usage_lag</x:v>
      </x:c>
    </x:row>
    <x:row r="5664">
      <x:c r="A5664" t="str">
        <x:v>Set2_100-10-2</x:v>
      </x:c>
      <x:c r="B5664" t="str">
        <x:v>next_day</x:v>
      </x:c>
      <x:c r="C5664" t="str">
        <x:v>C8</x:v>
      </x:c>
      <x:c r="D5664" s="59" t="n">
        <x:v>9</x:v>
      </x:c>
      <x:c r="E5664" s="59" t="n">
        <x:v>6</x:v>
      </x:c>
      <x:c r="F5664" s="59" t="str">
        <x:v>S5</x:v>
      </x:c>
      <x:c r="G5664" s="59" t="n">
        <x:v>391</x:v>
      </x:c>
      <x:c r="H5664" s="59" t="n">
        <x:v>401</x:v>
      </x:c>
      <x:c r="I5664" s="59" t="n">
        <x:v>10</x:v>
      </x:c>
      <x:c r="J5664" s="60" t="n">
        <x:f>'参数'!$C$6</x:f>
        <x:v>1440</x:v>
      </x:c>
      <x:c r="K5664" s="60" t="n">
        <x:f>'参数'!$D$6</x:f>
        <x:v>360</x:v>
      </x:c>
      <x:c r="L5664" s="60" t="n">
        <x:f>H5664+I5664+J5664</x:f>
        <x:v>1851</x:v>
      </x:c>
      <x:c r="M5664" s="60" t="n">
        <x:f>L5664+K5664</x:f>
        <x:v>2211</x:v>
      </x:c>
      <x:c r="N5664" s="60" t="n">
        <x:f>'参数'!$B$10</x:f>
        <x:v>1</x:v>
      </x:c>
      <x:c r="O5664" s="60" t="n">
        <x:f>N5664*'参数'!$B$11</x:f>
        <x:v>2</x:v>
      </x:c>
      <x:c r="P5664" s="60" t="n">
        <x:f>N5664*'参数'!$B$12</x:f>
        <x:v>1</x:v>
      </x:c>
      <x:c r="Q5664" t="str">
        <x:f>C5664&amp;"d"</x:f>
        <x:v>C8d</x:v>
      </x:c>
      <x:c r="R5664" t="str">
        <x:f>C5664&amp;"p"</x:f>
        <x:v>C8p</x:v>
      </x:c>
      <x:c r="S5664" t="str">
        <x:f>IF(AND(L5664&gt;=H5664+I5664+J5664,M5664&gt;L5664,F5664&lt;&gt;""),"PASS","FAIL")</x:f>
        <x:v>PASS</x:v>
      </x:c>
      <x:c r="T5664" t="n">
        <x:v>3</x:v>
      </x:c>
      <x:c r="U5664" t="str">
        <x:v>pickup_after_delivery_completion_plus_usage_lag</x:v>
      </x:c>
    </x:row>
    <x:row r="5665">
      <x:c r="A5665" t="str">
        <x:v>Set2_100-10-2</x:v>
      </x:c>
      <x:c r="B5665" t="str">
        <x:v>next_day</x:v>
      </x:c>
      <x:c r="C5665" t="str">
        <x:v>C9</x:v>
      </x:c>
      <x:c r="D5665" s="59" t="n">
        <x:v>16</x:v>
      </x:c>
      <x:c r="E5665" s="59" t="n">
        <x:v>8</x:v>
      </x:c>
      <x:c r="F5665" s="59" t="str">
        <x:v>S5</x:v>
      </x:c>
      <x:c r="G5665" s="59" t="n">
        <x:v>252</x:v>
      </x:c>
      <x:c r="H5665" s="59" t="n">
        <x:v>288</x:v>
      </x:c>
      <x:c r="I5665" s="59" t="n">
        <x:v>10</x:v>
      </x:c>
      <x:c r="J5665" s="60" t="n">
        <x:f>'参数'!$C$6</x:f>
        <x:v>1440</x:v>
      </x:c>
      <x:c r="K5665" s="60" t="n">
        <x:f>'参数'!$D$6</x:f>
        <x:v>360</x:v>
      </x:c>
      <x:c r="L5665" s="60" t="n">
        <x:f>H5665+I5665+J5665</x:f>
        <x:v>1738</x:v>
      </x:c>
      <x:c r="M5665" s="60" t="n">
        <x:f>L5665+K5665</x:f>
        <x:v>2098</x:v>
      </x:c>
      <x:c r="N5665" s="60" t="n">
        <x:f>'参数'!$B$10</x:f>
        <x:v>1</x:v>
      </x:c>
      <x:c r="O5665" s="60" t="n">
        <x:f>N5665*'参数'!$B$11</x:f>
        <x:v>2</x:v>
      </x:c>
      <x:c r="P5665" s="60" t="n">
        <x:f>N5665*'参数'!$B$12</x:f>
        <x:v>1</x:v>
      </x:c>
      <x:c r="Q5665" t="str">
        <x:f>C5665&amp;"d"</x:f>
        <x:v>C9d</x:v>
      </x:c>
      <x:c r="R5665" t="str">
        <x:f>C5665&amp;"p"</x:f>
        <x:v>C9p</x:v>
      </x:c>
      <x:c r="S5665" t="str">
        <x:f>IF(AND(L5665&gt;=H5665+I5665+J5665,M5665&gt;L5665,F5665&lt;&gt;""),"PASS","FAIL")</x:f>
        <x:v>PASS</x:v>
      </x:c>
      <x:c r="T5665" t="n">
        <x:v>6</x:v>
      </x:c>
      <x:c r="U5665" t="str">
        <x:v>pickup_after_delivery_completion_plus_usage_lag</x:v>
      </x:c>
    </x:row>
    <x:row r="5666">
      <x:c r="A5666" t="str">
        <x:v>Set2_100-10-2</x:v>
      </x:c>
      <x:c r="B5666" t="str">
        <x:v>next_day</x:v>
      </x:c>
      <x:c r="C5666" t="str">
        <x:v>C10</x:v>
      </x:c>
      <x:c r="D5666" s="59" t="n">
        <x:v>24</x:v>
      </x:c>
      <x:c r="E5666" s="59" t="n">
        <x:v>9</x:v>
      </x:c>
      <x:c r="F5666" s="59" t="str">
        <x:v>S6</x:v>
      </x:c>
      <x:c r="G5666" s="59" t="n">
        <x:v>164</x:v>
      </x:c>
      <x:c r="H5666" s="59" t="n">
        <x:v>194</x:v>
      </x:c>
      <x:c r="I5666" s="59" t="n">
        <x:v>10</x:v>
      </x:c>
      <x:c r="J5666" s="60" t="n">
        <x:f>'参数'!$C$6</x:f>
        <x:v>1440</x:v>
      </x:c>
      <x:c r="K5666" s="60" t="n">
        <x:f>'参数'!$D$6</x:f>
        <x:v>360</x:v>
      </x:c>
      <x:c r="L5666" s="60" t="n">
        <x:f>H5666+I5666+J5666</x:f>
        <x:v>1644</x:v>
      </x:c>
      <x:c r="M5666" s="60" t="n">
        <x:f>L5666+K5666</x:f>
        <x:v>2004</x:v>
      </x:c>
      <x:c r="N5666" s="60" t="n">
        <x:f>'参数'!$B$10</x:f>
        <x:v>1</x:v>
      </x:c>
      <x:c r="O5666" s="60" t="n">
        <x:f>N5666*'参数'!$B$11</x:f>
        <x:v>2</x:v>
      </x:c>
      <x:c r="P5666" s="60" t="n">
        <x:f>N5666*'参数'!$B$12</x:f>
        <x:v>1</x:v>
      </x:c>
      <x:c r="Q5666" t="str">
        <x:f>C5666&amp;"d"</x:f>
        <x:v>C10d</x:v>
      </x:c>
      <x:c r="R5666" t="str">
        <x:f>C5666&amp;"p"</x:f>
        <x:v>C10p</x:v>
      </x:c>
      <x:c r="S5666" t="str">
        <x:f>IF(AND(L5666&gt;=H5666+I5666+J5666,M5666&gt;L5666,F5666&lt;&gt;""),"PASS","FAIL")</x:f>
        <x:v>PASS</x:v>
      </x:c>
      <x:c r="T5666" t="n">
        <x:v>7</x:v>
      </x:c>
      <x:c r="U5666" t="str">
        <x:v>pickup_after_delivery_completion_plus_usage_lag</x:v>
      </x:c>
    </x:row>
    <x:row r="5667">
      <x:c r="A5667" t="str">
        <x:v>Set2_100-10-2</x:v>
      </x:c>
      <x:c r="B5667" t="str">
        <x:v>next_day</x:v>
      </x:c>
      <x:c r="C5667" t="str">
        <x:v>C11</x:v>
      </x:c>
      <x:c r="D5667" s="59" t="n">
        <x:v>14</x:v>
      </x:c>
      <x:c r="E5667" s="59" t="n">
        <x:v>8</x:v>
      </x:c>
      <x:c r="F5667" s="59" t="str">
        <x:v>S5</x:v>
      </x:c>
      <x:c r="G5667" s="59" t="n">
        <x:v>350</x:v>
      </x:c>
      <x:c r="H5667" s="59" t="n">
        <x:v>382</x:v>
      </x:c>
      <x:c r="I5667" s="59" t="n">
        <x:v>10</x:v>
      </x:c>
      <x:c r="J5667" s="60" t="n">
        <x:f>'参数'!$C$6</x:f>
        <x:v>1440</x:v>
      </x:c>
      <x:c r="K5667" s="60" t="n">
        <x:f>'参数'!$D$6</x:f>
        <x:v>360</x:v>
      </x:c>
      <x:c r="L5667" s="60" t="n">
        <x:f>H5667+I5667+J5667</x:f>
        <x:v>1832</x:v>
      </x:c>
      <x:c r="M5667" s="60" t="n">
        <x:f>L5667+K5667</x:f>
        <x:v>2192</x:v>
      </x:c>
      <x:c r="N5667" s="60" t="n">
        <x:f>'参数'!$B$10</x:f>
        <x:v>1</x:v>
      </x:c>
      <x:c r="O5667" s="60" t="n">
        <x:f>N5667*'参数'!$B$11</x:f>
        <x:v>2</x:v>
      </x:c>
      <x:c r="P5667" s="60" t="n">
        <x:f>N5667*'参数'!$B$12</x:f>
        <x:v>1</x:v>
      </x:c>
      <x:c r="Q5667" t="str">
        <x:f>C5667&amp;"d"</x:f>
        <x:v>C11d</x:v>
      </x:c>
      <x:c r="R5667" t="str">
        <x:f>C5667&amp;"p"</x:f>
        <x:v>C11p</x:v>
      </x:c>
      <x:c r="S5667" t="str">
        <x:f>IF(AND(L5667&gt;=H5667+I5667+J5667,M5667&gt;L5667,F5667&lt;&gt;""),"PASS","FAIL")</x:f>
        <x:v>PASS</x:v>
      </x:c>
      <x:c r="T5667" t="n">
        <x:v>5</x:v>
      </x:c>
      <x:c r="U5667" t="str">
        <x:v>pickup_after_delivery_completion_plus_usage_lag</x:v>
      </x:c>
    </x:row>
    <x:row r="5668">
      <x:c r="A5668" t="str">
        <x:v>Set2_100-10-2</x:v>
      </x:c>
      <x:c r="B5668" t="str">
        <x:v>next_day</x:v>
      </x:c>
      <x:c r="C5668" t="str">
        <x:v>C12</x:v>
      </x:c>
      <x:c r="D5668" s="59" t="n">
        <x:v>5</x:v>
      </x:c>
      <x:c r="E5668" s="59" t="n">
        <x:v>21</x:v>
      </x:c>
      <x:c r="F5668" s="59" t="str">
        <x:v>S5</x:v>
      </x:c>
      <x:c r="G5668" s="59" t="n">
        <x:v>374</x:v>
      </x:c>
      <x:c r="H5668" s="59" t="n">
        <x:v>394</x:v>
      </x:c>
      <x:c r="I5668" s="59" t="n">
        <x:v>10</x:v>
      </x:c>
      <x:c r="J5668" s="60" t="n">
        <x:f>'参数'!$C$6</x:f>
        <x:v>1440</x:v>
      </x:c>
      <x:c r="K5668" s="60" t="n">
        <x:f>'参数'!$D$6</x:f>
        <x:v>360</x:v>
      </x:c>
      <x:c r="L5668" s="60" t="n">
        <x:f>H5668+I5668+J5668</x:f>
        <x:v>1844</x:v>
      </x:c>
      <x:c r="M5668" s="60" t="n">
        <x:f>L5668+K5668</x:f>
        <x:v>2204</x:v>
      </x:c>
      <x:c r="N5668" s="60" t="n">
        <x:f>'参数'!$B$10</x:f>
        <x:v>1</x:v>
      </x:c>
      <x:c r="O5668" s="60" t="n">
        <x:f>N5668*'参数'!$B$11</x:f>
        <x:v>2</x:v>
      </x:c>
      <x:c r="P5668" s="60" t="n">
        <x:f>N5668*'参数'!$B$12</x:f>
        <x:v>1</x:v>
      </x:c>
      <x:c r="Q5668" t="str">
        <x:f>C5668&amp;"d"</x:f>
        <x:v>C12d</x:v>
      </x:c>
      <x:c r="R5668" t="str">
        <x:f>C5668&amp;"p"</x:f>
        <x:v>C12p</x:v>
      </x:c>
      <x:c r="S5668" t="str">
        <x:f>IF(AND(L5668&gt;=H5668+I5668+J5668,M5668&gt;L5668,F5668&lt;&gt;""),"PASS","FAIL")</x:f>
        <x:v>PASS</x:v>
      </x:c>
      <x:c r="T5668" t="n">
        <x:v>11</x:v>
      </x:c>
      <x:c r="U5668" t="str">
        <x:v>pickup_after_delivery_completion_plus_usage_lag</x:v>
      </x:c>
    </x:row>
    <x:row r="5669">
      <x:c r="A5669" t="str">
        <x:v>Set2_100-10-2</x:v>
      </x:c>
      <x:c r="B5669" t="str">
        <x:v>next_day</x:v>
      </x:c>
      <x:c r="C5669" t="str">
        <x:v>C13</x:v>
      </x:c>
      <x:c r="D5669" s="59" t="n">
        <x:v>19</x:v>
      </x:c>
      <x:c r="E5669" s="59" t="n">
        <x:v>17</x:v>
      </x:c>
      <x:c r="F5669" s="59" t="str">
        <x:v>S6</x:v>
      </x:c>
      <x:c r="G5669" s="59" t="n">
        <x:v>173</x:v>
      </x:c>
      <x:c r="H5669" s="59" t="n">
        <x:v>185</x:v>
      </x:c>
      <x:c r="I5669" s="59" t="n">
        <x:v>10</x:v>
      </x:c>
      <x:c r="J5669" s="60" t="n">
        <x:f>'参数'!$C$6</x:f>
        <x:v>1440</x:v>
      </x:c>
      <x:c r="K5669" s="60" t="n">
        <x:f>'参数'!$D$6</x:f>
        <x:v>360</x:v>
      </x:c>
      <x:c r="L5669" s="60" t="n">
        <x:f>H5669+I5669+J5669</x:f>
        <x:v>1635</x:v>
      </x:c>
      <x:c r="M5669" s="60" t="n">
        <x:f>L5669+K5669</x:f>
        <x:v>1995</x:v>
      </x:c>
      <x:c r="N5669" s="60" t="n">
        <x:f>'参数'!$B$10</x:f>
        <x:v>1</x:v>
      </x:c>
      <x:c r="O5669" s="60" t="n">
        <x:f>N5669*'参数'!$B$11</x:f>
        <x:v>2</x:v>
      </x:c>
      <x:c r="P5669" s="60" t="n">
        <x:f>N5669*'参数'!$B$12</x:f>
        <x:v>1</x:v>
      </x:c>
      <x:c r="Q5669" t="str">
        <x:f>C5669&amp;"d"</x:f>
        <x:v>C13d</x:v>
      </x:c>
      <x:c r="R5669" t="str">
        <x:f>C5669&amp;"p"</x:f>
        <x:v>C13p</x:v>
      </x:c>
      <x:c r="S5669" t="str">
        <x:f>IF(AND(L5669&gt;=H5669+I5669+J5669,M5669&gt;L5669,F5669&lt;&gt;""),"PASS","FAIL")</x:f>
        <x:v>PASS</x:v>
      </x:c>
      <x:c r="T5669" t="n">
        <x:v>14</x:v>
      </x:c>
      <x:c r="U5669" t="str">
        <x:v>pickup_after_delivery_completion_plus_usage_lag</x:v>
      </x:c>
    </x:row>
    <x:row r="5670">
      <x:c r="A5670" t="str">
        <x:v>Set2_100-10-2</x:v>
      </x:c>
      <x:c r="B5670" t="str">
        <x:v>next_day</x:v>
      </x:c>
      <x:c r="C5670" t="str">
        <x:v>C14</x:v>
      </x:c>
      <x:c r="D5670" s="59" t="n">
        <x:v>25</x:v>
      </x:c>
      <x:c r="E5670" s="59" t="n">
        <x:v>8</x:v>
      </x:c>
      <x:c r="F5670" s="59" t="str">
        <x:v>S6</x:v>
      </x:c>
      <x:c r="G5670" s="59" t="n">
        <x:v>534</x:v>
      </x:c>
      <x:c r="H5670" s="59" t="n">
        <x:v>564</x:v>
      </x:c>
      <x:c r="I5670" s="59" t="n">
        <x:v>10</x:v>
      </x:c>
      <x:c r="J5670" s="60" t="n">
        <x:f>'参数'!$C$6</x:f>
        <x:v>1440</x:v>
      </x:c>
      <x:c r="K5670" s="60" t="n">
        <x:f>'参数'!$D$6</x:f>
        <x:v>360</x:v>
      </x:c>
      <x:c r="L5670" s="60" t="n">
        <x:f>H5670+I5670+J5670</x:f>
        <x:v>2014</x:v>
      </x:c>
      <x:c r="M5670" s="60" t="n">
        <x:f>L5670+K5670</x:f>
        <x:v>2374</x:v>
      </x:c>
      <x:c r="N5670" s="60" t="n">
        <x:f>'参数'!$B$10</x:f>
        <x:v>1</x:v>
      </x:c>
      <x:c r="O5670" s="60" t="n">
        <x:f>N5670*'参数'!$B$11</x:f>
        <x:v>2</x:v>
      </x:c>
      <x:c r="P5670" s="60" t="n">
        <x:f>N5670*'参数'!$B$12</x:f>
        <x:v>1</x:v>
      </x:c>
      <x:c r="Q5670" t="str">
        <x:f>C5670&amp;"d"</x:f>
        <x:v>C14d</x:v>
      </x:c>
      <x:c r="R5670" t="str">
        <x:f>C5670&amp;"p"</x:f>
        <x:v>C14p</x:v>
      </x:c>
      <x:c r="S5670" t="str">
        <x:f>IF(AND(L5670&gt;=H5670+I5670+J5670,M5670&gt;L5670,F5670&lt;&gt;""),"PASS","FAIL")</x:f>
        <x:v>PASS</x:v>
      </x:c>
      <x:c r="T5670" t="n">
        <x:v>4</x:v>
      </x:c>
      <x:c r="U5670" t="str">
        <x:v>pickup_after_delivery_completion_plus_usage_lag</x:v>
      </x:c>
    </x:row>
    <x:row r="5671">
      <x:c r="A5671" t="str">
        <x:v>Set2_100-10-2</x:v>
      </x:c>
      <x:c r="B5671" t="str">
        <x:v>next_day</x:v>
      </x:c>
      <x:c r="C5671" t="str">
        <x:v>C15</x:v>
      </x:c>
      <x:c r="D5671" s="59" t="n">
        <x:v>11</x:v>
      </x:c>
      <x:c r="E5671" s="59" t="n">
        <x:v>15</x:v>
      </x:c>
      <x:c r="F5671" s="59" t="str">
        <x:v>S5</x:v>
      </x:c>
      <x:c r="G5671" s="59" t="n">
        <x:v>149</x:v>
      </x:c>
      <x:c r="H5671" s="59" t="n">
        <x:v>181</x:v>
      </x:c>
      <x:c r="I5671" s="59" t="n">
        <x:v>10</x:v>
      </x:c>
      <x:c r="J5671" s="60" t="n">
        <x:f>'参数'!$C$6</x:f>
        <x:v>1440</x:v>
      </x:c>
      <x:c r="K5671" s="60" t="n">
        <x:f>'参数'!$D$6</x:f>
        <x:v>360</x:v>
      </x:c>
      <x:c r="L5671" s="60" t="n">
        <x:f>H5671+I5671+J5671</x:f>
        <x:v>1631</x:v>
      </x:c>
      <x:c r="M5671" s="60" t="n">
        <x:f>L5671+K5671</x:f>
        <x:v>1991</x:v>
      </x:c>
      <x:c r="N5671" s="60" t="n">
        <x:f>'参数'!$B$10</x:f>
        <x:v>1</x:v>
      </x:c>
      <x:c r="O5671" s="60" t="n">
        <x:f>N5671*'参数'!$B$11</x:f>
        <x:v>2</x:v>
      </x:c>
      <x:c r="P5671" s="60" t="n">
        <x:f>N5671*'参数'!$B$12</x:f>
        <x:v>1</x:v>
      </x:c>
      <x:c r="Q5671" t="str">
        <x:f>C5671&amp;"d"</x:f>
        <x:v>C15d</x:v>
      </x:c>
      <x:c r="R5671" t="str">
        <x:f>C5671&amp;"p"</x:f>
        <x:v>C15p</x:v>
      </x:c>
      <x:c r="S5671" t="str">
        <x:f>IF(AND(L5671&gt;=H5671+I5671+J5671,M5671&gt;L5671,F5671&lt;&gt;""),"PASS","FAIL")</x:f>
        <x:v>PASS</x:v>
      </x:c>
      <x:c r="T5671" t="n">
        <x:v>12</x:v>
      </x:c>
      <x:c r="U5671" t="str">
        <x:v>pickup_after_delivery_completion_plus_usage_lag</x:v>
      </x:c>
    </x:row>
    <x:row r="5672">
      <x:c r="A5672" t="str">
        <x:v>Set2_100-10-2</x:v>
      </x:c>
      <x:c r="B5672" t="str">
        <x:v>next_day</x:v>
      </x:c>
      <x:c r="C5672" t="str">
        <x:v>C16</x:v>
      </x:c>
      <x:c r="D5672" s="59" t="n">
        <x:v>20</x:v>
      </x:c>
      <x:c r="E5672" s="59" t="n">
        <x:v>5</x:v>
      </x:c>
      <x:c r="F5672" s="59" t="str">
        <x:v>S5</x:v>
      </x:c>
      <x:c r="G5672" s="59" t="n">
        <x:v>272</x:v>
      </x:c>
      <x:c r="H5672" s="59" t="n">
        <x:v>288</x:v>
      </x:c>
      <x:c r="I5672" s="59" t="n">
        <x:v>10</x:v>
      </x:c>
      <x:c r="J5672" s="60" t="n">
        <x:f>'参数'!$C$6</x:f>
        <x:v>1440</x:v>
      </x:c>
      <x:c r="K5672" s="60" t="n">
        <x:f>'参数'!$D$6</x:f>
        <x:v>360</x:v>
      </x:c>
      <x:c r="L5672" s="60" t="n">
        <x:f>H5672+I5672+J5672</x:f>
        <x:v>1738</x:v>
      </x:c>
      <x:c r="M5672" s="60" t="n">
        <x:f>L5672+K5672</x:f>
        <x:v>2098</x:v>
      </x:c>
      <x:c r="N5672" s="60" t="n">
        <x:f>'参数'!$B$10</x:f>
        <x:v>1</x:v>
      </x:c>
      <x:c r="O5672" s="60" t="n">
        <x:f>N5672*'参数'!$B$11</x:f>
        <x:v>2</x:v>
      </x:c>
      <x:c r="P5672" s="60" t="n">
        <x:f>N5672*'参数'!$B$12</x:f>
        <x:v>1</x:v>
      </x:c>
      <x:c r="Q5672" t="str">
        <x:f>C5672&amp;"d"</x:f>
        <x:v>C16d</x:v>
      </x:c>
      <x:c r="R5672" t="str">
        <x:f>C5672&amp;"p"</x:f>
        <x:v>C16p</x:v>
      </x:c>
      <x:c r="S5672" t="str">
        <x:f>IF(AND(L5672&gt;=H5672+I5672+J5672,M5672&gt;L5672,F5672&lt;&gt;""),"PASS","FAIL")</x:f>
        <x:v>PASS</x:v>
      </x:c>
      <x:c r="T5672" t="n">
        <x:v>15</x:v>
      </x:c>
      <x:c r="U5672" t="str">
        <x:v>pickup_after_delivery_completion_plus_usage_lag</x:v>
      </x:c>
    </x:row>
    <x:row r="5673">
      <x:c r="A5673" t="str">
        <x:v>Set2_100-10-2</x:v>
      </x:c>
      <x:c r="B5673" t="str">
        <x:v>next_day</x:v>
      </x:c>
      <x:c r="C5673" t="str">
        <x:v>C17</x:v>
      </x:c>
      <x:c r="D5673" s="59" t="n">
        <x:v>19</x:v>
      </x:c>
      <x:c r="E5673" s="59" t="n">
        <x:v>13</x:v>
      </x:c>
      <x:c r="F5673" s="59" t="str">
        <x:v>S6</x:v>
      </x:c>
      <x:c r="G5673" s="59" t="n">
        <x:v>481</x:v>
      </x:c>
      <x:c r="H5673" s="59" t="n">
        <x:v>491</x:v>
      </x:c>
      <x:c r="I5673" s="59" t="n">
        <x:v>10</x:v>
      </x:c>
      <x:c r="J5673" s="60" t="n">
        <x:f>'参数'!$C$6</x:f>
        <x:v>1440</x:v>
      </x:c>
      <x:c r="K5673" s="60" t="n">
        <x:f>'参数'!$D$6</x:f>
        <x:v>360</x:v>
      </x:c>
      <x:c r="L5673" s="60" t="n">
        <x:f>H5673+I5673+J5673</x:f>
        <x:v>1941</x:v>
      </x:c>
      <x:c r="M5673" s="60" t="n">
        <x:f>L5673+K5673</x:f>
        <x:v>2301</x:v>
      </x:c>
      <x:c r="N5673" s="60" t="n">
        <x:f>'参数'!$B$10</x:f>
        <x:v>1</x:v>
      </x:c>
      <x:c r="O5673" s="60" t="n">
        <x:f>N5673*'参数'!$B$11</x:f>
        <x:v>2</x:v>
      </x:c>
      <x:c r="P5673" s="60" t="n">
        <x:f>N5673*'参数'!$B$12</x:f>
        <x:v>1</x:v>
      </x:c>
      <x:c r="Q5673" t="str">
        <x:f>C5673&amp;"d"</x:f>
        <x:v>C17d</x:v>
      </x:c>
      <x:c r="R5673" t="str">
        <x:f>C5673&amp;"p"</x:f>
        <x:v>C17p</x:v>
      </x:c>
      <x:c r="S5673" t="str">
        <x:f>IF(AND(L5673&gt;=H5673+I5673+J5673,M5673&gt;L5673,F5673&lt;&gt;""),"PASS","FAIL")</x:f>
        <x:v>PASS</x:v>
      </x:c>
      <x:c r="T5673" t="n">
        <x:v>8</x:v>
      </x:c>
      <x:c r="U5673" t="str">
        <x:v>pickup_after_delivery_completion_plus_usage_lag</x:v>
      </x:c>
    </x:row>
    <x:row r="5674">
      <x:c r="A5674" t="str">
        <x:v>Set2_100-10-2</x:v>
      </x:c>
      <x:c r="B5674" t="str">
        <x:v>next_day</x:v>
      </x:c>
      <x:c r="C5674" t="str">
        <x:v>C18</x:v>
      </x:c>
      <x:c r="D5674" s="59" t="n">
        <x:v>25</x:v>
      </x:c>
      <x:c r="E5674" s="59" t="n">
        <x:v>10</x:v>
      </x:c>
      <x:c r="F5674" s="59" t="str">
        <x:v>S6</x:v>
      </x:c>
      <x:c r="G5674" s="59" t="n">
        <x:v>552</x:v>
      </x:c>
      <x:c r="H5674" s="59" t="n">
        <x:v>568</x:v>
      </x:c>
      <x:c r="I5674" s="59" t="n">
        <x:v>10</x:v>
      </x:c>
      <x:c r="J5674" s="60" t="n">
        <x:f>'参数'!$C$6</x:f>
        <x:v>1440</x:v>
      </x:c>
      <x:c r="K5674" s="60" t="n">
        <x:f>'参数'!$D$6</x:f>
        <x:v>360</x:v>
      </x:c>
      <x:c r="L5674" s="60" t="n">
        <x:f>H5674+I5674+J5674</x:f>
        <x:v>2018</x:v>
      </x:c>
      <x:c r="M5674" s="60" t="n">
        <x:f>L5674+K5674</x:f>
        <x:v>2378</x:v>
      </x:c>
      <x:c r="N5674" s="60" t="n">
        <x:f>'参数'!$B$10</x:f>
        <x:v>1</x:v>
      </x:c>
      <x:c r="O5674" s="60" t="n">
        <x:f>N5674*'参数'!$B$11</x:f>
        <x:v>2</x:v>
      </x:c>
      <x:c r="P5674" s="60" t="n">
        <x:f>N5674*'参数'!$B$12</x:f>
        <x:v>1</x:v>
      </x:c>
      <x:c r="Q5674" t="str">
        <x:f>C5674&amp;"d"</x:f>
        <x:v>C18d</x:v>
      </x:c>
      <x:c r="R5674" t="str">
        <x:f>C5674&amp;"p"</x:f>
        <x:v>C18p</x:v>
      </x:c>
      <x:c r="S5674" t="str">
        <x:f>IF(AND(L5674&gt;=H5674+I5674+J5674,M5674&gt;L5674,F5674&lt;&gt;""),"PASS","FAIL")</x:f>
        <x:v>PASS</x:v>
      </x:c>
      <x:c r="T5674" t="n">
        <x:v>3</x:v>
      </x:c>
      <x:c r="U5674" t="str">
        <x:v>pickup_after_delivery_completion_plus_usage_lag</x:v>
      </x:c>
    </x:row>
    <x:row r="5675">
      <x:c r="A5675" t="str">
        <x:v>Set2_100-10-2</x:v>
      </x:c>
      <x:c r="B5675" t="str">
        <x:v>next_day</x:v>
      </x:c>
      <x:c r="C5675" t="str">
        <x:v>C19</x:v>
      </x:c>
      <x:c r="D5675" s="59" t="n">
        <x:v>3</x:v>
      </x:c>
      <x:c r="E5675" s="59" t="n">
        <x:v>23</x:v>
      </x:c>
      <x:c r="F5675" s="59" t="str">
        <x:v>S5</x:v>
      </x:c>
      <x:c r="G5675" s="59" t="n">
        <x:v>230</x:v>
      </x:c>
      <x:c r="H5675" s="59" t="n">
        <x:v>262</x:v>
      </x:c>
      <x:c r="I5675" s="59" t="n">
        <x:v>10</x:v>
      </x:c>
      <x:c r="J5675" s="60" t="n">
        <x:f>'参数'!$C$6</x:f>
        <x:v>1440</x:v>
      </x:c>
      <x:c r="K5675" s="60" t="n">
        <x:f>'参数'!$D$6</x:f>
        <x:v>360</x:v>
      </x:c>
      <x:c r="L5675" s="60" t="n">
        <x:f>H5675+I5675+J5675</x:f>
        <x:v>1712</x:v>
      </x:c>
      <x:c r="M5675" s="60" t="n">
        <x:f>L5675+K5675</x:f>
        <x:v>2072</x:v>
      </x:c>
      <x:c r="N5675" s="60" t="n">
        <x:f>'参数'!$B$10</x:f>
        <x:v>1</x:v>
      </x:c>
      <x:c r="O5675" s="60" t="n">
        <x:f>N5675*'参数'!$B$11</x:f>
        <x:v>2</x:v>
      </x:c>
      <x:c r="P5675" s="60" t="n">
        <x:f>N5675*'参数'!$B$12</x:f>
        <x:v>1</x:v>
      </x:c>
      <x:c r="Q5675" t="str">
        <x:f>C5675&amp;"d"</x:f>
        <x:v>C19d</x:v>
      </x:c>
      <x:c r="R5675" t="str">
        <x:f>C5675&amp;"p"</x:f>
        <x:v>C19p</x:v>
      </x:c>
      <x:c r="S5675" t="str">
        <x:f>IF(AND(L5675&gt;=H5675+I5675+J5675,M5675&gt;L5675,F5675&lt;&gt;""),"PASS","FAIL")</x:f>
        <x:v>PASS</x:v>
      </x:c>
      <x:c r="T5675" t="n">
        <x:v>1</x:v>
      </x:c>
      <x:c r="U5675" t="str">
        <x:v>pickup_after_delivery_completion_plus_usage_lag</x:v>
      </x:c>
    </x:row>
    <x:row r="5676">
      <x:c r="A5676" t="str">
        <x:v>Set2_100-10-2</x:v>
      </x:c>
      <x:c r="B5676" t="str">
        <x:v>next_day</x:v>
      </x:c>
      <x:c r="C5676" t="str">
        <x:v>C20</x:v>
      </x:c>
      <x:c r="D5676" s="59" t="n">
        <x:v>2</x:v>
      </x:c>
      <x:c r="E5676" s="59" t="n">
        <x:v>8</x:v>
      </x:c>
      <x:c r="F5676" s="59" t="str">
        <x:v>S5</x:v>
      </x:c>
      <x:c r="G5676" s="59" t="n">
        <x:v>204</x:v>
      </x:c>
      <x:c r="H5676" s="59" t="n">
        <x:v>236</x:v>
      </x:c>
      <x:c r="I5676" s="59" t="n">
        <x:v>10</x:v>
      </x:c>
      <x:c r="J5676" s="60" t="n">
        <x:f>'参数'!$C$6</x:f>
        <x:v>1440</x:v>
      </x:c>
      <x:c r="K5676" s="60" t="n">
        <x:f>'参数'!$D$6</x:f>
        <x:v>360</x:v>
      </x:c>
      <x:c r="L5676" s="60" t="n">
        <x:f>H5676+I5676+J5676</x:f>
        <x:v>1686</x:v>
      </x:c>
      <x:c r="M5676" s="60" t="n">
        <x:f>L5676+K5676</x:f>
        <x:v>2046</x:v>
      </x:c>
      <x:c r="N5676" s="60" t="n">
        <x:f>'参数'!$B$10</x:f>
        <x:v>1</x:v>
      </x:c>
      <x:c r="O5676" s="60" t="n">
        <x:f>N5676*'参数'!$B$11</x:f>
        <x:v>2</x:v>
      </x:c>
      <x:c r="P5676" s="60" t="n">
        <x:f>N5676*'参数'!$B$12</x:f>
        <x:v>1</x:v>
      </x:c>
      <x:c r="Q5676" t="str">
        <x:f>C5676&amp;"d"</x:f>
        <x:v>C20d</x:v>
      </x:c>
      <x:c r="R5676" t="str">
        <x:f>C5676&amp;"p"</x:f>
        <x:v>C20p</x:v>
      </x:c>
      <x:c r="S5676" t="str">
        <x:f>IF(AND(L5676&gt;=H5676+I5676+J5676,M5676&gt;L5676,F5676&lt;&gt;""),"PASS","FAIL")</x:f>
        <x:v>PASS</x:v>
      </x:c>
      <x:c r="T5676" t="n">
        <x:v>1</x:v>
      </x:c>
      <x:c r="U5676" t="str">
        <x:v>pickup_after_delivery_completion_plus_usage_lag</x:v>
      </x:c>
    </x:row>
    <x:row r="5677">
      <x:c r="A5677" t="str">
        <x:v>Set2_100-10-2</x:v>
      </x:c>
      <x:c r="B5677" t="str">
        <x:v>next_day</x:v>
      </x:c>
      <x:c r="C5677" t="str">
        <x:v>C21</x:v>
      </x:c>
      <x:c r="D5677" s="59" t="n">
        <x:v>1</x:v>
      </x:c>
      <x:c r="E5677" s="59" t="n">
        <x:v>3</x:v>
      </x:c>
      <x:c r="F5677" s="59" t="str">
        <x:v>S5</x:v>
      </x:c>
      <x:c r="G5677" s="59" t="n">
        <x:v>263</x:v>
      </x:c>
      <x:c r="H5677" s="59" t="n">
        <x:v>281</x:v>
      </x:c>
      <x:c r="I5677" s="59" t="n">
        <x:v>10</x:v>
      </x:c>
      <x:c r="J5677" s="60" t="n">
        <x:f>'参数'!$C$6</x:f>
        <x:v>1440</x:v>
      </x:c>
      <x:c r="K5677" s="60" t="n">
        <x:f>'参数'!$D$6</x:f>
        <x:v>360</x:v>
      </x:c>
      <x:c r="L5677" s="60" t="n">
        <x:f>H5677+I5677+J5677</x:f>
        <x:v>1731</x:v>
      </x:c>
      <x:c r="M5677" s="60" t="n">
        <x:f>L5677+K5677</x:f>
        <x:v>2091</x:v>
      </x:c>
      <x:c r="N5677" s="60" t="n">
        <x:f>'参数'!$B$10</x:f>
        <x:v>1</x:v>
      </x:c>
      <x:c r="O5677" s="60" t="n">
        <x:f>N5677*'参数'!$B$11</x:f>
        <x:v>2</x:v>
      </x:c>
      <x:c r="P5677" s="60" t="n">
        <x:f>N5677*'参数'!$B$12</x:f>
        <x:v>1</x:v>
      </x:c>
      <x:c r="Q5677" t="str">
        <x:f>C5677&amp;"d"</x:f>
        <x:v>C21d</x:v>
      </x:c>
      <x:c r="R5677" t="str">
        <x:f>C5677&amp;"p"</x:f>
        <x:v>C21p</x:v>
      </x:c>
      <x:c r="S5677" t="str">
        <x:f>IF(AND(L5677&gt;=H5677+I5677+J5677,M5677&gt;L5677,F5677&lt;&gt;""),"PASS","FAIL")</x:f>
        <x:v>PASS</x:v>
      </x:c>
      <x:c r="T5677" t="n">
        <x:v>17</x:v>
      </x:c>
      <x:c r="U5677" t="str">
        <x:v>pickup_after_delivery_completion_plus_usage_lag</x:v>
      </x:c>
    </x:row>
    <x:row r="5678">
      <x:c r="A5678" t="str">
        <x:v>Set2_100-10-2</x:v>
      </x:c>
      <x:c r="B5678" t="str">
        <x:v>next_day</x:v>
      </x:c>
      <x:c r="C5678" t="str">
        <x:v>C22</x:v>
      </x:c>
      <x:c r="D5678" s="59" t="n">
        <x:v>19</x:v>
      </x:c>
      <x:c r="E5678" s="59" t="n">
        <x:v>6</x:v>
      </x:c>
      <x:c r="F5678" s="59" t="str">
        <x:v>S5</x:v>
      </x:c>
      <x:c r="G5678" s="59" t="n">
        <x:v>207</x:v>
      </x:c>
      <x:c r="H5678" s="59" t="n">
        <x:v>237</x:v>
      </x:c>
      <x:c r="I5678" s="59" t="n">
        <x:v>10</x:v>
      </x:c>
      <x:c r="J5678" s="60" t="n">
        <x:f>'参数'!$C$6</x:f>
        <x:v>1440</x:v>
      </x:c>
      <x:c r="K5678" s="60" t="n">
        <x:f>'参数'!$D$6</x:f>
        <x:v>360</x:v>
      </x:c>
      <x:c r="L5678" s="60" t="n">
        <x:f>H5678+I5678+J5678</x:f>
        <x:v>1687</x:v>
      </x:c>
      <x:c r="M5678" s="60" t="n">
        <x:f>L5678+K5678</x:f>
        <x:v>2047</x:v>
      </x:c>
      <x:c r="N5678" s="60" t="n">
        <x:f>'参数'!$B$10</x:f>
        <x:v>1</x:v>
      </x:c>
      <x:c r="O5678" s="60" t="n">
        <x:f>N5678*'参数'!$B$11</x:f>
        <x:v>2</x:v>
      </x:c>
      <x:c r="P5678" s="60" t="n">
        <x:f>N5678*'参数'!$B$12</x:f>
        <x:v>1</x:v>
      </x:c>
      <x:c r="Q5678" t="str">
        <x:f>C5678&amp;"d"</x:f>
        <x:v>C22d</x:v>
      </x:c>
      <x:c r="R5678" t="str">
        <x:f>C5678&amp;"p"</x:f>
        <x:v>C22p</x:v>
      </x:c>
      <x:c r="S5678" t="str">
        <x:f>IF(AND(L5678&gt;=H5678+I5678+J5678,M5678&gt;L5678,F5678&lt;&gt;""),"PASS","FAIL")</x:f>
        <x:v>PASS</x:v>
      </x:c>
      <x:c r="T5678" t="n">
        <x:v>10</x:v>
      </x:c>
      <x:c r="U5678" t="str">
        <x:v>pickup_after_delivery_completion_plus_usage_lag</x:v>
      </x:c>
    </x:row>
    <x:row r="5679">
      <x:c r="A5679" t="str">
        <x:v>Set2_100-10-2</x:v>
      </x:c>
      <x:c r="B5679" t="str">
        <x:v>next_day</x:v>
      </x:c>
      <x:c r="C5679" t="str">
        <x:v>C23</x:v>
      </x:c>
      <x:c r="D5679" s="59" t="n">
        <x:v>3</x:v>
      </x:c>
      <x:c r="E5679" s="59" t="n">
        <x:v>14</x:v>
      </x:c>
      <x:c r="F5679" s="59" t="str">
        <x:v>S5</x:v>
      </x:c>
      <x:c r="G5679" s="59" t="n">
        <x:v>285</x:v>
      </x:c>
      <x:c r="H5679" s="59" t="n">
        <x:v>299</x:v>
      </x:c>
      <x:c r="I5679" s="59" t="n">
        <x:v>10</x:v>
      </x:c>
      <x:c r="J5679" s="60" t="n">
        <x:f>'参数'!$C$6</x:f>
        <x:v>1440</x:v>
      </x:c>
      <x:c r="K5679" s="60" t="n">
        <x:f>'参数'!$D$6</x:f>
        <x:v>360</x:v>
      </x:c>
      <x:c r="L5679" s="60" t="n">
        <x:f>H5679+I5679+J5679</x:f>
        <x:v>1749</x:v>
      </x:c>
      <x:c r="M5679" s="60" t="n">
        <x:f>L5679+K5679</x:f>
        <x:v>2109</x:v>
      </x:c>
      <x:c r="N5679" s="60" t="n">
        <x:f>'参数'!$B$10</x:f>
        <x:v>1</x:v>
      </x:c>
      <x:c r="O5679" s="60" t="n">
        <x:f>N5679*'参数'!$B$11</x:f>
        <x:v>2</x:v>
      </x:c>
      <x:c r="P5679" s="60" t="n">
        <x:f>N5679*'参数'!$B$12</x:f>
        <x:v>1</x:v>
      </x:c>
      <x:c r="Q5679" t="str">
        <x:f>C5679&amp;"d"</x:f>
        <x:v>C23d</x:v>
      </x:c>
      <x:c r="R5679" t="str">
        <x:f>C5679&amp;"p"</x:f>
        <x:v>C23p</x:v>
      </x:c>
      <x:c r="S5679" t="str">
        <x:f>IF(AND(L5679&gt;=H5679+I5679+J5679,M5679&gt;L5679,F5679&lt;&gt;""),"PASS","FAIL")</x:f>
        <x:v>PASS</x:v>
      </x:c>
      <x:c r="T5679" t="n">
        <x:v>12</x:v>
      </x:c>
      <x:c r="U5679" t="str">
        <x:v>pickup_after_delivery_completion_plus_usage_lag</x:v>
      </x:c>
    </x:row>
    <x:row r="5680">
      <x:c r="A5680" t="str">
        <x:v>Set2_100-10-2</x:v>
      </x:c>
      <x:c r="B5680" t="str">
        <x:v>next_day</x:v>
      </x:c>
      <x:c r="C5680" t="str">
        <x:v>C24</x:v>
      </x:c>
      <x:c r="D5680" s="59" t="n">
        <x:v>24</x:v>
      </x:c>
      <x:c r="E5680" s="59" t="n">
        <x:v>21</x:v>
      </x:c>
      <x:c r="F5680" s="59" t="str">
        <x:v>S6</x:v>
      </x:c>
      <x:c r="G5680" s="59" t="n">
        <x:v>468</x:v>
      </x:c>
      <x:c r="H5680" s="59" t="n">
        <x:v>490</x:v>
      </x:c>
      <x:c r="I5680" s="59" t="n">
        <x:v>10</x:v>
      </x:c>
      <x:c r="J5680" s="60" t="n">
        <x:f>'参数'!$C$6</x:f>
        <x:v>1440</x:v>
      </x:c>
      <x:c r="K5680" s="60" t="n">
        <x:f>'参数'!$D$6</x:f>
        <x:v>360</x:v>
      </x:c>
      <x:c r="L5680" s="60" t="n">
        <x:f>H5680+I5680+J5680</x:f>
        <x:v>1940</x:v>
      </x:c>
      <x:c r="M5680" s="60" t="n">
        <x:f>L5680+K5680</x:f>
        <x:v>2300</x:v>
      </x:c>
      <x:c r="N5680" s="60" t="n">
        <x:f>'参数'!$B$10</x:f>
        <x:v>1</x:v>
      </x:c>
      <x:c r="O5680" s="60" t="n">
        <x:f>N5680*'参数'!$B$11</x:f>
        <x:v>2</x:v>
      </x:c>
      <x:c r="P5680" s="60" t="n">
        <x:f>N5680*'参数'!$B$12</x:f>
        <x:v>1</x:v>
      </x:c>
      <x:c r="Q5680" t="str">
        <x:f>C5680&amp;"d"</x:f>
        <x:v>C24d</x:v>
      </x:c>
      <x:c r="R5680" t="str">
        <x:f>C5680&amp;"p"</x:f>
        <x:v>C24p</x:v>
      </x:c>
      <x:c r="S5680" t="str">
        <x:f>IF(AND(L5680&gt;=H5680+I5680+J5680,M5680&gt;L5680,F5680&lt;&gt;""),"PASS","FAIL")</x:f>
        <x:v>PASS</x:v>
      </x:c>
      <x:c r="T5680" t="n">
        <x:v>8</x:v>
      </x:c>
      <x:c r="U5680" t="str">
        <x:v>pickup_after_delivery_completion_plus_usage_lag</x:v>
      </x:c>
    </x:row>
    <x:row r="5681">
      <x:c r="A5681" t="str">
        <x:v>Set2_100-10-2</x:v>
      </x:c>
      <x:c r="B5681" t="str">
        <x:v>next_day</x:v>
      </x:c>
      <x:c r="C5681" t="str">
        <x:v>C25</x:v>
      </x:c>
      <x:c r="D5681" s="59" t="n">
        <x:v>1</x:v>
      </x:c>
      <x:c r="E5681" s="59" t="n">
        <x:v>24</x:v>
      </x:c>
      <x:c r="F5681" s="59" t="str">
        <x:v>S5</x:v>
      </x:c>
      <x:c r="G5681" s="59" t="n">
        <x:v>344</x:v>
      </x:c>
      <x:c r="H5681" s="59" t="n">
        <x:v>362</x:v>
      </x:c>
      <x:c r="I5681" s="59" t="n">
        <x:v>10</x:v>
      </x:c>
      <x:c r="J5681" s="60" t="n">
        <x:f>'参数'!$C$6</x:f>
        <x:v>1440</x:v>
      </x:c>
      <x:c r="K5681" s="60" t="n">
        <x:f>'参数'!$D$6</x:f>
        <x:v>360</x:v>
      </x:c>
      <x:c r="L5681" s="60" t="n">
        <x:f>H5681+I5681+J5681</x:f>
        <x:v>1812</x:v>
      </x:c>
      <x:c r="M5681" s="60" t="n">
        <x:f>L5681+K5681</x:f>
        <x:v>2172</x:v>
      </x:c>
      <x:c r="N5681" s="60" t="n">
        <x:f>'参数'!$B$10</x:f>
        <x:v>1</x:v>
      </x:c>
      <x:c r="O5681" s="60" t="n">
        <x:f>N5681*'参数'!$B$11</x:f>
        <x:v>2</x:v>
      </x:c>
      <x:c r="P5681" s="60" t="n">
        <x:f>N5681*'参数'!$B$12</x:f>
        <x:v>1</x:v>
      </x:c>
      <x:c r="Q5681" t="str">
        <x:f>C5681&amp;"d"</x:f>
        <x:v>C25d</x:v>
      </x:c>
      <x:c r="R5681" t="str">
        <x:f>C5681&amp;"p"</x:f>
        <x:v>C25p</x:v>
      </x:c>
      <x:c r="S5681" t="str">
        <x:f>IF(AND(L5681&gt;=H5681+I5681+J5681,M5681&gt;L5681,F5681&lt;&gt;""),"PASS","FAIL")</x:f>
        <x:v>PASS</x:v>
      </x:c>
      <x:c r="T5681" t="n">
        <x:v>5</x:v>
      </x:c>
      <x:c r="U5681" t="str">
        <x:v>pickup_after_delivery_completion_plus_usage_lag</x:v>
      </x:c>
    </x:row>
    <x:row r="5682">
      <x:c r="A5682" t="str">
        <x:v>Set2_100-10-2</x:v>
      </x:c>
      <x:c r="B5682" t="str">
        <x:v>next_day</x:v>
      </x:c>
      <x:c r="C5682" t="str">
        <x:v>C26</x:v>
      </x:c>
      <x:c r="D5682" s="59" t="n">
        <x:v>15</x:v>
      </x:c>
      <x:c r="E5682" s="59" t="n">
        <x:v>6</x:v>
      </x:c>
      <x:c r="F5682" s="59" t="str">
        <x:v>S5</x:v>
      </x:c>
      <x:c r="G5682" s="59" t="n">
        <x:v>115</x:v>
      </x:c>
      <x:c r="H5682" s="59" t="n">
        <x:v>131</x:v>
      </x:c>
      <x:c r="I5682" s="59" t="n">
        <x:v>10</x:v>
      </x:c>
      <x:c r="J5682" s="60" t="n">
        <x:f>'参数'!$C$6</x:f>
        <x:v>1440</x:v>
      </x:c>
      <x:c r="K5682" s="60" t="n">
        <x:f>'参数'!$D$6</x:f>
        <x:v>360</x:v>
      </x:c>
      <x:c r="L5682" s="60" t="n">
        <x:f>H5682+I5682+J5682</x:f>
        <x:v>1581</x:v>
      </x:c>
      <x:c r="M5682" s="60" t="n">
        <x:f>L5682+K5682</x:f>
        <x:v>1941</x:v>
      </x:c>
      <x:c r="N5682" s="60" t="n">
        <x:f>'参数'!$B$10</x:f>
        <x:v>1</x:v>
      </x:c>
      <x:c r="O5682" s="60" t="n">
        <x:f>N5682*'参数'!$B$11</x:f>
        <x:v>2</x:v>
      </x:c>
      <x:c r="P5682" s="60" t="n">
        <x:f>N5682*'参数'!$B$12</x:f>
        <x:v>1</x:v>
      </x:c>
      <x:c r="Q5682" t="str">
        <x:f>C5682&amp;"d"</x:f>
        <x:v>C26d</x:v>
      </x:c>
      <x:c r="R5682" t="str">
        <x:f>C5682&amp;"p"</x:f>
        <x:v>C26p</x:v>
      </x:c>
      <x:c r="S5682" t="str">
        <x:f>IF(AND(L5682&gt;=H5682+I5682+J5682,M5682&gt;L5682,F5682&lt;&gt;""),"PASS","FAIL")</x:f>
        <x:v>PASS</x:v>
      </x:c>
      <x:c r="T5682" t="n">
        <x:v>9</x:v>
      </x:c>
      <x:c r="U5682" t="str">
        <x:v>pickup_after_delivery_completion_plus_usage_lag</x:v>
      </x:c>
    </x:row>
    <x:row r="5683">
      <x:c r="A5683" t="str">
        <x:v>Set2_100-10-2</x:v>
      </x:c>
      <x:c r="B5683" t="str">
        <x:v>next_day</x:v>
      </x:c>
      <x:c r="C5683" t="str">
        <x:v>C27</x:v>
      </x:c>
      <x:c r="D5683" s="59" t="n">
        <x:v>20</x:v>
      </x:c>
      <x:c r="E5683" s="59" t="n">
        <x:v>27</x:v>
      </x:c>
      <x:c r="F5683" s="59" t="str">
        <x:v>S8</x:v>
      </x:c>
      <x:c r="G5683" s="59" t="n">
        <x:v>167</x:v>
      </x:c>
      <x:c r="H5683" s="59" t="n">
        <x:v>179</x:v>
      </x:c>
      <x:c r="I5683" s="59" t="n">
        <x:v>10</x:v>
      </x:c>
      <x:c r="J5683" s="60" t="n">
        <x:f>'参数'!$C$6</x:f>
        <x:v>1440</x:v>
      </x:c>
      <x:c r="K5683" s="60" t="n">
        <x:f>'参数'!$D$6</x:f>
        <x:v>360</x:v>
      </x:c>
      <x:c r="L5683" s="60" t="n">
        <x:f>H5683+I5683+J5683</x:f>
        <x:v>1629</x:v>
      </x:c>
      <x:c r="M5683" s="60" t="n">
        <x:f>L5683+K5683</x:f>
        <x:v>1989</x:v>
      </x:c>
      <x:c r="N5683" s="60" t="n">
        <x:f>'参数'!$B$10</x:f>
        <x:v>1</x:v>
      </x:c>
      <x:c r="O5683" s="60" t="n">
        <x:f>N5683*'参数'!$B$11</x:f>
        <x:v>2</x:v>
      </x:c>
      <x:c r="P5683" s="60" t="n">
        <x:f>N5683*'参数'!$B$12</x:f>
        <x:v>1</x:v>
      </x:c>
      <x:c r="Q5683" t="str">
        <x:f>C5683&amp;"d"</x:f>
        <x:v>C27d</x:v>
      </x:c>
      <x:c r="R5683" t="str">
        <x:f>C5683&amp;"p"</x:f>
        <x:v>C27p</x:v>
      </x:c>
      <x:c r="S5683" t="str">
        <x:f>IF(AND(L5683&gt;=H5683+I5683+J5683,M5683&gt;L5683,F5683&lt;&gt;""),"PASS","FAIL")</x:f>
        <x:v>PASS</x:v>
      </x:c>
      <x:c r="T5683" t="n">
        <x:v>10</x:v>
      </x:c>
      <x:c r="U5683" t="str">
        <x:v>pickup_after_delivery_completion_plus_usage_lag</x:v>
      </x:c>
    </x:row>
    <x:row r="5684">
      <x:c r="A5684" t="str">
        <x:v>Set2_100-10-2</x:v>
      </x:c>
      <x:c r="B5684" t="str">
        <x:v>next_day</x:v>
      </x:c>
      <x:c r="C5684" t="str">
        <x:v>C28</x:v>
      </x:c>
      <x:c r="D5684" s="59" t="n">
        <x:v>26</x:v>
      </x:c>
      <x:c r="E5684" s="59" t="n">
        <x:v>2</x:v>
      </x:c>
      <x:c r="F5684" s="59" t="str">
        <x:v>S5</x:v>
      </x:c>
      <x:c r="G5684" s="59" t="n">
        <x:v>465</x:v>
      </x:c>
      <x:c r="H5684" s="59" t="n">
        <x:v>499</x:v>
      </x:c>
      <x:c r="I5684" s="59" t="n">
        <x:v>10</x:v>
      </x:c>
      <x:c r="J5684" s="60" t="n">
        <x:f>'参数'!$C$6</x:f>
        <x:v>1440</x:v>
      </x:c>
      <x:c r="K5684" s="60" t="n">
        <x:f>'参数'!$D$6</x:f>
        <x:v>360</x:v>
      </x:c>
      <x:c r="L5684" s="60" t="n">
        <x:f>H5684+I5684+J5684</x:f>
        <x:v>1949</x:v>
      </x:c>
      <x:c r="M5684" s="60" t="n">
        <x:f>L5684+K5684</x:f>
        <x:v>2309</x:v>
      </x:c>
      <x:c r="N5684" s="60" t="n">
        <x:f>'参数'!$B$10</x:f>
        <x:v>1</x:v>
      </x:c>
      <x:c r="O5684" s="60" t="n">
        <x:f>N5684*'参数'!$B$11</x:f>
        <x:v>2</x:v>
      </x:c>
      <x:c r="P5684" s="60" t="n">
        <x:f>N5684*'参数'!$B$12</x:f>
        <x:v>1</x:v>
      </x:c>
      <x:c r="Q5684" t="str">
        <x:f>C5684&amp;"d"</x:f>
        <x:v>C28d</x:v>
      </x:c>
      <x:c r="R5684" t="str">
        <x:f>C5684&amp;"p"</x:f>
        <x:v>C28p</x:v>
      </x:c>
      <x:c r="S5684" t="str">
        <x:f>IF(AND(L5684&gt;=H5684+I5684+J5684,M5684&gt;L5684,F5684&lt;&gt;""),"PASS","FAIL")</x:f>
        <x:v>PASS</x:v>
      </x:c>
      <x:c r="T5684" t="n">
        <x:v>7</x:v>
      </x:c>
      <x:c r="U5684" t="str">
        <x:v>pickup_after_delivery_completion_plus_usage_lag</x:v>
      </x:c>
    </x:row>
    <x:row r="5685">
      <x:c r="A5685" t="str">
        <x:v>Set2_100-10-2</x:v>
      </x:c>
      <x:c r="B5685" t="str">
        <x:v>next_day</x:v>
      </x:c>
      <x:c r="C5685" t="str">
        <x:v>C29</x:v>
      </x:c>
      <x:c r="D5685" s="59" t="n">
        <x:v>9</x:v>
      </x:c>
      <x:c r="E5685" s="59" t="n">
        <x:v>16</x:v>
      </x:c>
      <x:c r="F5685" s="59" t="str">
        <x:v>S5</x:v>
      </x:c>
      <x:c r="G5685" s="59" t="n">
        <x:v>116</x:v>
      </x:c>
      <x:c r="H5685" s="59" t="n">
        <x:v>130</x:v>
      </x:c>
      <x:c r="I5685" s="59" t="n">
        <x:v>10</x:v>
      </x:c>
      <x:c r="J5685" s="60" t="n">
        <x:f>'参数'!$C$6</x:f>
        <x:v>1440</x:v>
      </x:c>
      <x:c r="K5685" s="60" t="n">
        <x:f>'参数'!$D$6</x:f>
        <x:v>360</x:v>
      </x:c>
      <x:c r="L5685" s="60" t="n">
        <x:f>H5685+I5685+J5685</x:f>
        <x:v>1580</x:v>
      </x:c>
      <x:c r="M5685" s="60" t="n">
        <x:f>L5685+K5685</x:f>
        <x:v>1940</x:v>
      </x:c>
      <x:c r="N5685" s="60" t="n">
        <x:f>'参数'!$B$10</x:f>
        <x:v>1</x:v>
      </x:c>
      <x:c r="O5685" s="60" t="n">
        <x:f>N5685*'参数'!$B$11</x:f>
        <x:v>2</x:v>
      </x:c>
      <x:c r="P5685" s="60" t="n">
        <x:f>N5685*'参数'!$B$12</x:f>
        <x:v>1</x:v>
      </x:c>
      <x:c r="Q5685" t="str">
        <x:f>C5685&amp;"d"</x:f>
        <x:v>C29d</x:v>
      </x:c>
      <x:c r="R5685" t="str">
        <x:f>C5685&amp;"p"</x:f>
        <x:v>C29p</x:v>
      </x:c>
      <x:c r="S5685" t="str">
        <x:f>IF(AND(L5685&gt;=H5685+I5685+J5685,M5685&gt;L5685,F5685&lt;&gt;""),"PASS","FAIL")</x:f>
        <x:v>PASS</x:v>
      </x:c>
      <x:c r="T5685" t="n">
        <x:v>1</x:v>
      </x:c>
      <x:c r="U5685" t="str">
        <x:v>pickup_after_delivery_completion_plus_usage_lag</x:v>
      </x:c>
    </x:row>
    <x:row r="5686">
      <x:c r="A5686" t="str">
        <x:v>Set2_100-10-2</x:v>
      </x:c>
      <x:c r="B5686" t="str">
        <x:v>next_day</x:v>
      </x:c>
      <x:c r="C5686" t="str">
        <x:v>C30</x:v>
      </x:c>
      <x:c r="D5686" s="59" t="n">
        <x:v>23</x:v>
      </x:c>
      <x:c r="E5686" s="59" t="n">
        <x:v>16</x:v>
      </x:c>
      <x:c r="F5686" s="59" t="str">
        <x:v>S6</x:v>
      </x:c>
      <x:c r="G5686" s="59" t="n">
        <x:v>440</x:v>
      </x:c>
      <x:c r="H5686" s="59" t="n">
        <x:v>474</x:v>
      </x:c>
      <x:c r="I5686" s="59" t="n">
        <x:v>10</x:v>
      </x:c>
      <x:c r="J5686" s="60" t="n">
        <x:f>'参数'!$C$6</x:f>
        <x:v>1440</x:v>
      </x:c>
      <x:c r="K5686" s="60" t="n">
        <x:f>'参数'!$D$6</x:f>
        <x:v>360</x:v>
      </x:c>
      <x:c r="L5686" s="60" t="n">
        <x:f>H5686+I5686+J5686</x:f>
        <x:v>1924</x:v>
      </x:c>
      <x:c r="M5686" s="60" t="n">
        <x:f>L5686+K5686</x:f>
        <x:v>2284</x:v>
      </x:c>
      <x:c r="N5686" s="60" t="n">
        <x:f>'参数'!$B$10</x:f>
        <x:v>1</x:v>
      </x:c>
      <x:c r="O5686" s="60" t="n">
        <x:f>N5686*'参数'!$B$11</x:f>
        <x:v>2</x:v>
      </x:c>
      <x:c r="P5686" s="60" t="n">
        <x:f>N5686*'参数'!$B$12</x:f>
        <x:v>1</x:v>
      </x:c>
      <x:c r="Q5686" t="str">
        <x:f>C5686&amp;"d"</x:f>
        <x:v>C30d</x:v>
      </x:c>
      <x:c r="R5686" t="str">
        <x:f>C5686&amp;"p"</x:f>
        <x:v>C30p</x:v>
      </x:c>
      <x:c r="S5686" t="str">
        <x:f>IF(AND(L5686&gt;=H5686+I5686+J5686,M5686&gt;L5686,F5686&lt;&gt;""),"PASS","FAIL")</x:f>
        <x:v>PASS</x:v>
      </x:c>
      <x:c r="T5686" t="n">
        <x:v>13</x:v>
      </x:c>
      <x:c r="U5686" t="str">
        <x:v>pickup_after_delivery_completion_plus_usage_lag</x:v>
      </x:c>
    </x:row>
    <x:row r="5687">
      <x:c r="A5687" t="str">
        <x:v>Set2_100-10-2</x:v>
      </x:c>
      <x:c r="B5687" t="str">
        <x:v>next_day</x:v>
      </x:c>
      <x:c r="C5687" t="str">
        <x:v>C31</x:v>
      </x:c>
      <x:c r="D5687" s="59" t="n">
        <x:v>6</x:v>
      </x:c>
      <x:c r="E5687" s="59" t="n">
        <x:v>20</x:v>
      </x:c>
      <x:c r="F5687" s="59" t="str">
        <x:v>S5</x:v>
      </x:c>
      <x:c r="G5687" s="59" t="n">
        <x:v>310</x:v>
      </x:c>
      <x:c r="H5687" s="59" t="n">
        <x:v>334</x:v>
      </x:c>
      <x:c r="I5687" s="59" t="n">
        <x:v>10</x:v>
      </x:c>
      <x:c r="J5687" s="60" t="n">
        <x:f>'参数'!$C$6</x:f>
        <x:v>1440</x:v>
      </x:c>
      <x:c r="K5687" s="60" t="n">
        <x:f>'参数'!$D$6</x:f>
        <x:v>360</x:v>
      </x:c>
      <x:c r="L5687" s="60" t="n">
        <x:f>H5687+I5687+J5687</x:f>
        <x:v>1784</x:v>
      </x:c>
      <x:c r="M5687" s="60" t="n">
        <x:f>L5687+K5687</x:f>
        <x:v>2144</x:v>
      </x:c>
      <x:c r="N5687" s="60" t="n">
        <x:f>'参数'!$B$10</x:f>
        <x:v>1</x:v>
      </x:c>
      <x:c r="O5687" s="60" t="n">
        <x:f>N5687*'参数'!$B$11</x:f>
        <x:v>2</x:v>
      </x:c>
      <x:c r="P5687" s="60" t="n">
        <x:f>N5687*'参数'!$B$12</x:f>
        <x:v>1</x:v>
      </x:c>
      <x:c r="Q5687" t="str">
        <x:f>C5687&amp;"d"</x:f>
        <x:v>C31d</x:v>
      </x:c>
      <x:c r="R5687" t="str">
        <x:f>C5687&amp;"p"</x:f>
        <x:v>C31p</x:v>
      </x:c>
      <x:c r="S5687" t="str">
        <x:f>IF(AND(L5687&gt;=H5687+I5687+J5687,M5687&gt;L5687,F5687&lt;&gt;""),"PASS","FAIL")</x:f>
        <x:v>PASS</x:v>
      </x:c>
      <x:c r="T5687" t="n">
        <x:v>4</x:v>
      </x:c>
      <x:c r="U5687" t="str">
        <x:v>pickup_after_delivery_completion_plus_usage_lag</x:v>
      </x:c>
    </x:row>
    <x:row r="5688">
      <x:c r="A5688" t="str">
        <x:v>Set2_100-10-2</x:v>
      </x:c>
      <x:c r="B5688" t="str">
        <x:v>next_day</x:v>
      </x:c>
      <x:c r="C5688" t="str">
        <x:v>C32</x:v>
      </x:c>
      <x:c r="D5688" s="59" t="n">
        <x:v>20</x:v>
      </x:c>
      <x:c r="E5688" s="59" t="n">
        <x:v>2</x:v>
      </x:c>
      <x:c r="F5688" s="59" t="str">
        <x:v>S5</x:v>
      </x:c>
      <x:c r="G5688" s="59" t="n">
        <x:v>103</x:v>
      </x:c>
      <x:c r="H5688" s="59" t="n">
        <x:v>133</x:v>
      </x:c>
      <x:c r="I5688" s="59" t="n">
        <x:v>10</x:v>
      </x:c>
      <x:c r="J5688" s="60" t="n">
        <x:f>'参数'!$C$6</x:f>
        <x:v>1440</x:v>
      </x:c>
      <x:c r="K5688" s="60" t="n">
        <x:f>'参数'!$D$6</x:f>
        <x:v>360</x:v>
      </x:c>
      <x:c r="L5688" s="60" t="n">
        <x:f>H5688+I5688+J5688</x:f>
        <x:v>1583</x:v>
      </x:c>
      <x:c r="M5688" s="60" t="n">
        <x:f>L5688+K5688</x:f>
        <x:v>1943</x:v>
      </x:c>
      <x:c r="N5688" s="60" t="n">
        <x:f>'参数'!$B$10</x:f>
        <x:v>1</x:v>
      </x:c>
      <x:c r="O5688" s="60" t="n">
        <x:f>N5688*'参数'!$B$11</x:f>
        <x:v>2</x:v>
      </x:c>
      <x:c r="P5688" s="60" t="n">
        <x:f>N5688*'参数'!$B$12</x:f>
        <x:v>1</x:v>
      </x:c>
      <x:c r="Q5688" t="str">
        <x:f>C5688&amp;"d"</x:f>
        <x:v>C32d</x:v>
      </x:c>
      <x:c r="R5688" t="str">
        <x:f>C5688&amp;"p"</x:f>
        <x:v>C32p</x:v>
      </x:c>
      <x:c r="S5688" t="str">
        <x:f>IF(AND(L5688&gt;=H5688+I5688+J5688,M5688&gt;L5688,F5688&lt;&gt;""),"PASS","FAIL")</x:f>
        <x:v>PASS</x:v>
      </x:c>
      <x:c r="T5688" t="n">
        <x:v>5</x:v>
      </x:c>
      <x:c r="U5688" t="str">
        <x:v>pickup_after_delivery_completion_plus_usage_lag</x:v>
      </x:c>
    </x:row>
    <x:row r="5689">
      <x:c r="A5689" t="str">
        <x:v>Set2_100-10-2</x:v>
      </x:c>
      <x:c r="B5689" t="str">
        <x:v>next_day</x:v>
      </x:c>
      <x:c r="C5689" t="str">
        <x:v>C33</x:v>
      </x:c>
      <x:c r="D5689" s="59" t="n">
        <x:v>4</x:v>
      </x:c>
      <x:c r="E5689" s="59" t="n">
        <x:v>19</x:v>
      </x:c>
      <x:c r="F5689" s="59" t="str">
        <x:v>S5</x:v>
      </x:c>
      <x:c r="G5689" s="59" t="n">
        <x:v>181</x:v>
      </x:c>
      <x:c r="H5689" s="59" t="n">
        <x:v>199</x:v>
      </x:c>
      <x:c r="I5689" s="59" t="n">
        <x:v>10</x:v>
      </x:c>
      <x:c r="J5689" s="60" t="n">
        <x:f>'参数'!$C$6</x:f>
        <x:v>1440</x:v>
      </x:c>
      <x:c r="K5689" s="60" t="n">
        <x:f>'参数'!$D$6</x:f>
        <x:v>360</x:v>
      </x:c>
      <x:c r="L5689" s="60" t="n">
        <x:f>H5689+I5689+J5689</x:f>
        <x:v>1649</x:v>
      </x:c>
      <x:c r="M5689" s="60" t="n">
        <x:f>L5689+K5689</x:f>
        <x:v>2009</x:v>
      </x:c>
      <x:c r="N5689" s="60" t="n">
        <x:f>'参数'!$B$10</x:f>
        <x:v>1</x:v>
      </x:c>
      <x:c r="O5689" s="60" t="n">
        <x:f>N5689*'参数'!$B$11</x:f>
        <x:v>2</x:v>
      </x:c>
      <x:c r="P5689" s="60" t="n">
        <x:f>N5689*'参数'!$B$12</x:f>
        <x:v>1</x:v>
      </x:c>
      <x:c r="Q5689" t="str">
        <x:f>C5689&amp;"d"</x:f>
        <x:v>C33d</x:v>
      </x:c>
      <x:c r="R5689" t="str">
        <x:f>C5689&amp;"p"</x:f>
        <x:v>C33p</x:v>
      </x:c>
      <x:c r="S5689" t="str">
        <x:f>IF(AND(L5689&gt;=H5689+I5689+J5689,M5689&gt;L5689,F5689&lt;&gt;""),"PASS","FAIL")</x:f>
        <x:v>PASS</x:v>
      </x:c>
      <x:c r="T5689" t="n">
        <x:v>6</x:v>
      </x:c>
      <x:c r="U5689" t="str">
        <x:v>pickup_after_delivery_completion_plus_usage_lag</x:v>
      </x:c>
    </x:row>
    <x:row r="5690">
      <x:c r="A5690" t="str">
        <x:v>Set2_100-10-2</x:v>
      </x:c>
      <x:c r="B5690" t="str">
        <x:v>next_day</x:v>
      </x:c>
      <x:c r="C5690" t="str">
        <x:v>C34</x:v>
      </x:c>
      <x:c r="D5690" s="59" t="n">
        <x:v>22</x:v>
      </x:c>
      <x:c r="E5690" s="59" t="n">
        <x:v>8</x:v>
      </x:c>
      <x:c r="F5690" s="59" t="str">
        <x:v>S6</x:v>
      </x:c>
      <x:c r="G5690" s="59" t="n">
        <x:v>403</x:v>
      </x:c>
      <x:c r="H5690" s="59" t="n">
        <x:v>425</x:v>
      </x:c>
      <x:c r="I5690" s="59" t="n">
        <x:v>10</x:v>
      </x:c>
      <x:c r="J5690" s="60" t="n">
        <x:f>'参数'!$C$6</x:f>
        <x:v>1440</x:v>
      </x:c>
      <x:c r="K5690" s="60" t="n">
        <x:f>'参数'!$D$6</x:f>
        <x:v>360</x:v>
      </x:c>
      <x:c r="L5690" s="60" t="n">
        <x:f>H5690+I5690+J5690</x:f>
        <x:v>1875</x:v>
      </x:c>
      <x:c r="M5690" s="60" t="n">
        <x:f>L5690+K5690</x:f>
        <x:v>2235</x:v>
      </x:c>
      <x:c r="N5690" s="60" t="n">
        <x:f>'参数'!$B$10</x:f>
        <x:v>1</x:v>
      </x:c>
      <x:c r="O5690" s="60" t="n">
        <x:f>N5690*'参数'!$B$11</x:f>
        <x:v>2</x:v>
      </x:c>
      <x:c r="P5690" s="60" t="n">
        <x:f>N5690*'参数'!$B$12</x:f>
        <x:v>1</x:v>
      </x:c>
      <x:c r="Q5690" t="str">
        <x:f>C5690&amp;"d"</x:f>
        <x:v>C34d</x:v>
      </x:c>
      <x:c r="R5690" t="str">
        <x:f>C5690&amp;"p"</x:f>
        <x:v>C34p</x:v>
      </x:c>
      <x:c r="S5690" t="str">
        <x:f>IF(AND(L5690&gt;=H5690+I5690+J5690,M5690&gt;L5690,F5690&lt;&gt;""),"PASS","FAIL")</x:f>
        <x:v>PASS</x:v>
      </x:c>
      <x:c r="T5690" t="n">
        <x:v>16</x:v>
      </x:c>
      <x:c r="U5690" t="str">
        <x:v>pickup_after_delivery_completion_plus_usage_lag</x:v>
      </x:c>
    </x:row>
    <x:row r="5691">
      <x:c r="A5691" t="str">
        <x:v>Set2_100-10-2</x:v>
      </x:c>
      <x:c r="B5691" t="str">
        <x:v>next_day</x:v>
      </x:c>
      <x:c r="C5691" t="str">
        <x:v>C35</x:v>
      </x:c>
      <x:c r="D5691" s="59" t="n">
        <x:v>3</x:v>
      </x:c>
      <x:c r="E5691" s="59" t="n">
        <x:v>12</x:v>
      </x:c>
      <x:c r="F5691" s="59" t="str">
        <x:v>S5</x:v>
      </x:c>
      <x:c r="G5691" s="59" t="n">
        <x:v>275</x:v>
      </x:c>
      <x:c r="H5691" s="59" t="n">
        <x:v>307</x:v>
      </x:c>
      <x:c r="I5691" s="59" t="n">
        <x:v>10</x:v>
      </x:c>
      <x:c r="J5691" s="60" t="n">
        <x:f>'参数'!$C$6</x:f>
        <x:v>1440</x:v>
      </x:c>
      <x:c r="K5691" s="60" t="n">
        <x:f>'参数'!$D$6</x:f>
        <x:v>360</x:v>
      </x:c>
      <x:c r="L5691" s="60" t="n">
        <x:f>H5691+I5691+J5691</x:f>
        <x:v>1757</x:v>
      </x:c>
      <x:c r="M5691" s="60" t="n">
        <x:f>L5691+K5691</x:f>
        <x:v>2117</x:v>
      </x:c>
      <x:c r="N5691" s="60" t="n">
        <x:f>'参数'!$B$10</x:f>
        <x:v>1</x:v>
      </x:c>
      <x:c r="O5691" s="60" t="n">
        <x:f>N5691*'参数'!$B$11</x:f>
        <x:v>2</x:v>
      </x:c>
      <x:c r="P5691" s="60" t="n">
        <x:f>N5691*'参数'!$B$12</x:f>
        <x:v>1</x:v>
      </x:c>
      <x:c r="Q5691" t="str">
        <x:f>C5691&amp;"d"</x:f>
        <x:v>C35d</x:v>
      </x:c>
      <x:c r="R5691" t="str">
        <x:f>C5691&amp;"p"</x:f>
        <x:v>C35p</x:v>
      </x:c>
      <x:c r="S5691" t="str">
        <x:f>IF(AND(L5691&gt;=H5691+I5691+J5691,M5691&gt;L5691,F5691&lt;&gt;""),"PASS","FAIL")</x:f>
        <x:v>PASS</x:v>
      </x:c>
      <x:c r="T5691" t="n">
        <x:v>2</x:v>
      </x:c>
      <x:c r="U5691" t="str">
        <x:v>pickup_after_delivery_completion_plus_usage_lag</x:v>
      </x:c>
    </x:row>
    <x:row r="5692">
      <x:c r="A5692" t="str">
        <x:v>Set2_100-10-2</x:v>
      </x:c>
      <x:c r="B5692" t="str">
        <x:v>next_day</x:v>
      </x:c>
      <x:c r="C5692" t="str">
        <x:v>C36</x:v>
      </x:c>
      <x:c r="D5692" s="59" t="n">
        <x:v>25</x:v>
      </x:c>
      <x:c r="E5692" s="59" t="n">
        <x:v>8</x:v>
      </x:c>
      <x:c r="F5692" s="59" t="str">
        <x:v>S6</x:v>
      </x:c>
      <x:c r="G5692" s="59" t="n">
        <x:v>509</x:v>
      </x:c>
      <x:c r="H5692" s="59" t="n">
        <x:v>521</x:v>
      </x:c>
      <x:c r="I5692" s="59" t="n">
        <x:v>10</x:v>
      </x:c>
      <x:c r="J5692" s="60" t="n">
        <x:f>'参数'!$C$6</x:f>
        <x:v>1440</x:v>
      </x:c>
      <x:c r="K5692" s="60" t="n">
        <x:f>'参数'!$D$6</x:f>
        <x:v>360</x:v>
      </x:c>
      <x:c r="L5692" s="60" t="n">
        <x:f>H5692+I5692+J5692</x:f>
        <x:v>1971</x:v>
      </x:c>
      <x:c r="M5692" s="60" t="n">
        <x:f>L5692+K5692</x:f>
        <x:v>2331</x:v>
      </x:c>
      <x:c r="N5692" s="60" t="n">
        <x:f>'参数'!$B$10</x:f>
        <x:v>1</x:v>
      </x:c>
      <x:c r="O5692" s="60" t="n">
        <x:f>N5692*'参数'!$B$11</x:f>
        <x:v>2</x:v>
      </x:c>
      <x:c r="P5692" s="60" t="n">
        <x:f>N5692*'参数'!$B$12</x:f>
        <x:v>1</x:v>
      </x:c>
      <x:c r="Q5692" t="str">
        <x:f>C5692&amp;"d"</x:f>
        <x:v>C36d</x:v>
      </x:c>
      <x:c r="R5692" t="str">
        <x:f>C5692&amp;"p"</x:f>
        <x:v>C36p</x:v>
      </x:c>
      <x:c r="S5692" t="str">
        <x:f>IF(AND(L5692&gt;=H5692+I5692+J5692,M5692&gt;L5692,F5692&lt;&gt;""),"PASS","FAIL")</x:f>
        <x:v>PASS</x:v>
      </x:c>
      <x:c r="T5692" t="n">
        <x:v>3</x:v>
      </x:c>
      <x:c r="U5692" t="str">
        <x:v>pickup_after_delivery_completion_plus_usage_lag</x:v>
      </x:c>
    </x:row>
    <x:row r="5693">
      <x:c r="A5693" t="str">
        <x:v>Set2_100-10-2</x:v>
      </x:c>
      <x:c r="B5693" t="str">
        <x:v>next_day</x:v>
      </x:c>
      <x:c r="C5693" t="str">
        <x:v>C37</x:v>
      </x:c>
      <x:c r="D5693" s="59" t="n">
        <x:v>12</x:v>
      </x:c>
      <x:c r="E5693" s="59" t="n">
        <x:v>26</x:v>
      </x:c>
      <x:c r="F5693" s="59" t="str">
        <x:v>S8</x:v>
      </x:c>
      <x:c r="G5693" s="59" t="n">
        <x:v>549</x:v>
      </x:c>
      <x:c r="H5693" s="59" t="n">
        <x:v>569</x:v>
      </x:c>
      <x:c r="I5693" s="59" t="n">
        <x:v>10</x:v>
      </x:c>
      <x:c r="J5693" s="60" t="n">
        <x:f>'参数'!$C$6</x:f>
        <x:v>1440</x:v>
      </x:c>
      <x:c r="K5693" s="60" t="n">
        <x:f>'参数'!$D$6</x:f>
        <x:v>360</x:v>
      </x:c>
      <x:c r="L5693" s="60" t="n">
        <x:f>H5693+I5693+J5693</x:f>
        <x:v>2019</x:v>
      </x:c>
      <x:c r="M5693" s="60" t="n">
        <x:f>L5693+K5693</x:f>
        <x:v>2379</x:v>
      </x:c>
      <x:c r="N5693" s="60" t="n">
        <x:f>'参数'!$B$10</x:f>
        <x:v>1</x:v>
      </x:c>
      <x:c r="O5693" s="60" t="n">
        <x:f>N5693*'参数'!$B$11</x:f>
        <x:v>2</x:v>
      </x:c>
      <x:c r="P5693" s="60" t="n">
        <x:f>N5693*'参数'!$B$12</x:f>
        <x:v>1</x:v>
      </x:c>
      <x:c r="Q5693" t="str">
        <x:f>C5693&amp;"d"</x:f>
        <x:v>C37d</x:v>
      </x:c>
      <x:c r="R5693" t="str">
        <x:f>C5693&amp;"p"</x:f>
        <x:v>C37p</x:v>
      </x:c>
      <x:c r="S5693" t="str">
        <x:f>IF(AND(L5693&gt;=H5693+I5693+J5693,M5693&gt;L5693,F5693&lt;&gt;""),"PASS","FAIL")</x:f>
        <x:v>PASS</x:v>
      </x:c>
      <x:c r="T5693" t="n">
        <x:v>7</x:v>
      </x:c>
      <x:c r="U5693" t="str">
        <x:v>pickup_after_delivery_completion_plus_usage_lag</x:v>
      </x:c>
    </x:row>
    <x:row r="5694">
      <x:c r="A5694" t="str">
        <x:v>Set2_100-10-2</x:v>
      </x:c>
      <x:c r="B5694" t="str">
        <x:v>next_day</x:v>
      </x:c>
      <x:c r="C5694" t="str">
        <x:v>C38</x:v>
      </x:c>
      <x:c r="D5694" s="59" t="n">
        <x:v>4</x:v>
      </x:c>
      <x:c r="E5694" s="59" t="n">
        <x:v>17</x:v>
      </x:c>
      <x:c r="F5694" s="59" t="str">
        <x:v>S5</x:v>
      </x:c>
      <x:c r="G5694" s="59" t="n">
        <x:v>419</x:v>
      </x:c>
      <x:c r="H5694" s="59" t="n">
        <x:v>431</x:v>
      </x:c>
      <x:c r="I5694" s="59" t="n">
        <x:v>10</x:v>
      </x:c>
      <x:c r="J5694" s="60" t="n">
        <x:f>'参数'!$C$6</x:f>
        <x:v>1440</x:v>
      </x:c>
      <x:c r="K5694" s="60" t="n">
        <x:f>'参数'!$D$6</x:f>
        <x:v>360</x:v>
      </x:c>
      <x:c r="L5694" s="60" t="n">
        <x:f>H5694+I5694+J5694</x:f>
        <x:v>1881</x:v>
      </x:c>
      <x:c r="M5694" s="60" t="n">
        <x:f>L5694+K5694</x:f>
        <x:v>2241</x:v>
      </x:c>
      <x:c r="N5694" s="60" t="n">
        <x:f>'参数'!$B$10</x:f>
        <x:v>1</x:v>
      </x:c>
      <x:c r="O5694" s="60" t="n">
        <x:f>N5694*'参数'!$B$11</x:f>
        <x:v>2</x:v>
      </x:c>
      <x:c r="P5694" s="60" t="n">
        <x:f>N5694*'参数'!$B$12</x:f>
        <x:v>1</x:v>
      </x:c>
      <x:c r="Q5694" t="str">
        <x:f>C5694&amp;"d"</x:f>
        <x:v>C38d</x:v>
      </x:c>
      <x:c r="R5694" t="str">
        <x:f>C5694&amp;"p"</x:f>
        <x:v>C38p</x:v>
      </x:c>
      <x:c r="S5694" t="str">
        <x:f>IF(AND(L5694&gt;=H5694+I5694+J5694,M5694&gt;L5694,F5694&lt;&gt;""),"PASS","FAIL")</x:f>
        <x:v>PASS</x:v>
      </x:c>
      <x:c r="T5694" t="n">
        <x:v>6</x:v>
      </x:c>
      <x:c r="U5694" t="str">
        <x:v>pickup_after_delivery_completion_plus_usage_lag</x:v>
      </x:c>
    </x:row>
    <x:row r="5695">
      <x:c r="A5695" t="str">
        <x:v>Set2_100-10-2</x:v>
      </x:c>
      <x:c r="B5695" t="str">
        <x:v>next_day</x:v>
      </x:c>
      <x:c r="C5695" t="str">
        <x:v>C39</x:v>
      </x:c>
      <x:c r="D5695" s="59" t="n">
        <x:v>21</x:v>
      </x:c>
      <x:c r="E5695" s="59" t="n">
        <x:v>16</x:v>
      </x:c>
      <x:c r="F5695" s="59" t="str">
        <x:v>S6</x:v>
      </x:c>
      <x:c r="G5695" s="59" t="n">
        <x:v>363</x:v>
      </x:c>
      <x:c r="H5695" s="59" t="n">
        <x:v>395</x:v>
      </x:c>
      <x:c r="I5695" s="59" t="n">
        <x:v>10</x:v>
      </x:c>
      <x:c r="J5695" s="60" t="n">
        <x:f>'参数'!$C$6</x:f>
        <x:v>1440</x:v>
      </x:c>
      <x:c r="K5695" s="60" t="n">
        <x:f>'参数'!$D$6</x:f>
        <x:v>360</x:v>
      </x:c>
      <x:c r="L5695" s="60" t="n">
        <x:f>H5695+I5695+J5695</x:f>
        <x:v>1845</x:v>
      </x:c>
      <x:c r="M5695" s="60" t="n">
        <x:f>L5695+K5695</x:f>
        <x:v>2205</x:v>
      </x:c>
      <x:c r="N5695" s="60" t="n">
        <x:f>'参数'!$B$10</x:f>
        <x:v>1</x:v>
      </x:c>
      <x:c r="O5695" s="60" t="n">
        <x:f>N5695*'参数'!$B$11</x:f>
        <x:v>2</x:v>
      </x:c>
      <x:c r="P5695" s="60" t="n">
        <x:f>N5695*'参数'!$B$12</x:f>
        <x:v>1</x:v>
      </x:c>
      <x:c r="Q5695" t="str">
        <x:f>C5695&amp;"d"</x:f>
        <x:v>C39d</x:v>
      </x:c>
      <x:c r="R5695" t="str">
        <x:f>C5695&amp;"p"</x:f>
        <x:v>C39p</x:v>
      </x:c>
      <x:c r="S5695" t="str">
        <x:f>IF(AND(L5695&gt;=H5695+I5695+J5695,M5695&gt;L5695,F5695&lt;&gt;""),"PASS","FAIL")</x:f>
        <x:v>PASS</x:v>
      </x:c>
      <x:c r="T5695" t="n">
        <x:v>6</x:v>
      </x:c>
      <x:c r="U5695" t="str">
        <x:v>pickup_after_delivery_completion_plus_usage_lag</x:v>
      </x:c>
    </x:row>
    <x:row r="5696">
      <x:c r="A5696" t="str">
        <x:v>Set2_100-10-2</x:v>
      </x:c>
      <x:c r="B5696" t="str">
        <x:v>next_day</x:v>
      </x:c>
      <x:c r="C5696" t="str">
        <x:v>C40</x:v>
      </x:c>
      <x:c r="D5696" s="59" t="n">
        <x:v>22</x:v>
      </x:c>
      <x:c r="E5696" s="59" t="n">
        <x:v>11</x:v>
      </x:c>
      <x:c r="F5696" s="59" t="str">
        <x:v>S6</x:v>
      </x:c>
      <x:c r="G5696" s="59" t="n">
        <x:v>369</x:v>
      </x:c>
      <x:c r="H5696" s="59" t="n">
        <x:v>401</x:v>
      </x:c>
      <x:c r="I5696" s="59" t="n">
        <x:v>10</x:v>
      </x:c>
      <x:c r="J5696" s="60" t="n">
        <x:f>'参数'!$C$6</x:f>
        <x:v>1440</x:v>
      </x:c>
      <x:c r="K5696" s="60" t="n">
        <x:f>'参数'!$D$6</x:f>
        <x:v>360</x:v>
      </x:c>
      <x:c r="L5696" s="60" t="n">
        <x:f>H5696+I5696+J5696</x:f>
        <x:v>1851</x:v>
      </x:c>
      <x:c r="M5696" s="60" t="n">
        <x:f>L5696+K5696</x:f>
        <x:v>2211</x:v>
      </x:c>
      <x:c r="N5696" s="60" t="n">
        <x:f>'参数'!$B$10</x:f>
        <x:v>1</x:v>
      </x:c>
      <x:c r="O5696" s="60" t="n">
        <x:f>N5696*'参数'!$B$11</x:f>
        <x:v>2</x:v>
      </x:c>
      <x:c r="P5696" s="60" t="n">
        <x:f>N5696*'参数'!$B$12</x:f>
        <x:v>1</x:v>
      </x:c>
      <x:c r="Q5696" t="str">
        <x:f>C5696&amp;"d"</x:f>
        <x:v>C40d</x:v>
      </x:c>
      <x:c r="R5696" t="str">
        <x:f>C5696&amp;"p"</x:f>
        <x:v>C40p</x:v>
      </x:c>
      <x:c r="S5696" t="str">
        <x:f>IF(AND(L5696&gt;=H5696+I5696+J5696,M5696&gt;L5696,F5696&lt;&gt;""),"PASS","FAIL")</x:f>
        <x:v>PASS</x:v>
      </x:c>
      <x:c r="T5696" t="n">
        <x:v>0</x:v>
      </x:c>
      <x:c r="U5696" t="str">
        <x:v>pickup_after_delivery_completion_plus_usage_lag</x:v>
      </x:c>
    </x:row>
    <x:row r="5697">
      <x:c r="A5697" t="str">
        <x:v>Set2_100-10-2</x:v>
      </x:c>
      <x:c r="B5697" t="str">
        <x:v>next_day</x:v>
      </x:c>
      <x:c r="C5697" t="str">
        <x:v>C41</x:v>
      </x:c>
      <x:c r="D5697" s="59" t="n">
        <x:v>21</x:v>
      </x:c>
      <x:c r="E5697" s="59" t="n">
        <x:v>24</x:v>
      </x:c>
      <x:c r="F5697" s="59" t="str">
        <x:v>S8</x:v>
      </x:c>
      <x:c r="G5697" s="59" t="n">
        <x:v>137</x:v>
      </x:c>
      <x:c r="H5697" s="59" t="n">
        <x:v>175</x:v>
      </x:c>
      <x:c r="I5697" s="59" t="n">
        <x:v>10</x:v>
      </x:c>
      <x:c r="J5697" s="60" t="n">
        <x:f>'参数'!$C$6</x:f>
        <x:v>1440</x:v>
      </x:c>
      <x:c r="K5697" s="60" t="n">
        <x:f>'参数'!$D$6</x:f>
        <x:v>360</x:v>
      </x:c>
      <x:c r="L5697" s="60" t="n">
        <x:f>H5697+I5697+J5697</x:f>
        <x:v>1625</x:v>
      </x:c>
      <x:c r="M5697" s="60" t="n">
        <x:f>L5697+K5697</x:f>
        <x:v>1985</x:v>
      </x:c>
      <x:c r="N5697" s="60" t="n">
        <x:f>'参数'!$B$10</x:f>
        <x:v>1</x:v>
      </x:c>
      <x:c r="O5697" s="60" t="n">
        <x:f>N5697*'参数'!$B$11</x:f>
        <x:v>2</x:v>
      </x:c>
      <x:c r="P5697" s="60" t="n">
        <x:f>N5697*'参数'!$B$12</x:f>
        <x:v>1</x:v>
      </x:c>
      <x:c r="Q5697" t="str">
        <x:f>C5697&amp;"d"</x:f>
        <x:v>C41d</x:v>
      </x:c>
      <x:c r="R5697" t="str">
        <x:f>C5697&amp;"p"</x:f>
        <x:v>C41p</x:v>
      </x:c>
      <x:c r="S5697" t="str">
        <x:f>IF(AND(L5697&gt;=H5697+I5697+J5697,M5697&gt;L5697,F5697&lt;&gt;""),"PASS","FAIL")</x:f>
        <x:v>PASS</x:v>
      </x:c>
      <x:c r="T5697" t="n">
        <x:v>7</x:v>
      </x:c>
      <x:c r="U5697" t="str">
        <x:v>pickup_after_delivery_completion_plus_usage_lag</x:v>
      </x:c>
    </x:row>
    <x:row r="5698">
      <x:c r="A5698" t="str">
        <x:v>Set2_100-10-2</x:v>
      </x:c>
      <x:c r="B5698" t="str">
        <x:v>next_day</x:v>
      </x:c>
      <x:c r="C5698" t="str">
        <x:v>C42</x:v>
      </x:c>
      <x:c r="D5698" s="59" t="n">
        <x:v>7</x:v>
      </x:c>
      <x:c r="E5698" s="59" t="n">
        <x:v>5</x:v>
      </x:c>
      <x:c r="F5698" s="59" t="str">
        <x:v>S5</x:v>
      </x:c>
      <x:c r="G5698" s="59" t="n">
        <x:v>239</x:v>
      </x:c>
      <x:c r="H5698" s="59" t="n">
        <x:v>277</x:v>
      </x:c>
      <x:c r="I5698" s="59" t="n">
        <x:v>10</x:v>
      </x:c>
      <x:c r="J5698" s="60" t="n">
        <x:f>'参数'!$C$6</x:f>
        <x:v>1440</x:v>
      </x:c>
      <x:c r="K5698" s="60" t="n">
        <x:f>'参数'!$D$6</x:f>
        <x:v>360</x:v>
      </x:c>
      <x:c r="L5698" s="60" t="n">
        <x:f>H5698+I5698+J5698</x:f>
        <x:v>1727</x:v>
      </x:c>
      <x:c r="M5698" s="60" t="n">
        <x:f>L5698+K5698</x:f>
        <x:v>2087</x:v>
      </x:c>
      <x:c r="N5698" s="60" t="n">
        <x:f>'参数'!$B$10</x:f>
        <x:v>1</x:v>
      </x:c>
      <x:c r="O5698" s="60" t="n">
        <x:f>N5698*'参数'!$B$11</x:f>
        <x:v>2</x:v>
      </x:c>
      <x:c r="P5698" s="60" t="n">
        <x:f>N5698*'参数'!$B$12</x:f>
        <x:v>1</x:v>
      </x:c>
      <x:c r="Q5698" t="str">
        <x:f>C5698&amp;"d"</x:f>
        <x:v>C42d</x:v>
      </x:c>
      <x:c r="R5698" t="str">
        <x:f>C5698&amp;"p"</x:f>
        <x:v>C42p</x:v>
      </x:c>
      <x:c r="S5698" t="str">
        <x:f>IF(AND(L5698&gt;=H5698+I5698+J5698,M5698&gt;L5698,F5698&lt;&gt;""),"PASS","FAIL")</x:f>
        <x:v>PASS</x:v>
      </x:c>
      <x:c r="T5698" t="n">
        <x:v>6</x:v>
      </x:c>
      <x:c r="U5698" t="str">
        <x:v>pickup_after_delivery_completion_plus_usage_lag</x:v>
      </x:c>
    </x:row>
    <x:row r="5699">
      <x:c r="A5699" t="str">
        <x:v>Set2_100-10-2</x:v>
      </x:c>
      <x:c r="B5699" t="str">
        <x:v>next_day</x:v>
      </x:c>
      <x:c r="C5699" t="str">
        <x:v>C43</x:v>
      </x:c>
      <x:c r="D5699" s="59" t="n">
        <x:v>3</x:v>
      </x:c>
      <x:c r="E5699" s="59" t="n">
        <x:v>8</x:v>
      </x:c>
      <x:c r="F5699" s="59" t="str">
        <x:v>S5</x:v>
      </x:c>
      <x:c r="G5699" s="59" t="n">
        <x:v>268</x:v>
      </x:c>
      <x:c r="H5699" s="59" t="n">
        <x:v>280</x:v>
      </x:c>
      <x:c r="I5699" s="59" t="n">
        <x:v>10</x:v>
      </x:c>
      <x:c r="J5699" s="60" t="n">
        <x:f>'参数'!$C$6</x:f>
        <x:v>1440</x:v>
      </x:c>
      <x:c r="K5699" s="60" t="n">
        <x:f>'参数'!$D$6</x:f>
        <x:v>360</x:v>
      </x:c>
      <x:c r="L5699" s="60" t="n">
        <x:f>H5699+I5699+J5699</x:f>
        <x:v>1730</x:v>
      </x:c>
      <x:c r="M5699" s="60" t="n">
        <x:f>L5699+K5699</x:f>
        <x:v>2090</x:v>
      </x:c>
      <x:c r="N5699" s="60" t="n">
        <x:f>'参数'!$B$10</x:f>
        <x:v>1</x:v>
      </x:c>
      <x:c r="O5699" s="60" t="n">
        <x:f>N5699*'参数'!$B$11</x:f>
        <x:v>2</x:v>
      </x:c>
      <x:c r="P5699" s="60" t="n">
        <x:f>N5699*'参数'!$B$12</x:f>
        <x:v>1</x:v>
      </x:c>
      <x:c r="Q5699" t="str">
        <x:f>C5699&amp;"d"</x:f>
        <x:v>C43d</x:v>
      </x:c>
      <x:c r="R5699" t="str">
        <x:f>C5699&amp;"p"</x:f>
        <x:v>C43p</x:v>
      </x:c>
      <x:c r="S5699" t="str">
        <x:f>IF(AND(L5699&gt;=H5699+I5699+J5699,M5699&gt;L5699,F5699&lt;&gt;""),"PASS","FAIL")</x:f>
        <x:v>PASS</x:v>
      </x:c>
      <x:c r="T5699" t="n">
        <x:v>7</x:v>
      </x:c>
      <x:c r="U5699" t="str">
        <x:v>pickup_after_delivery_completion_plus_usage_lag</x:v>
      </x:c>
    </x:row>
    <x:row r="5700">
      <x:c r="A5700" t="str">
        <x:v>Set2_100-10-2</x:v>
      </x:c>
      <x:c r="B5700" t="str">
        <x:v>next_day</x:v>
      </x:c>
      <x:c r="C5700" t="str">
        <x:v>C44</x:v>
      </x:c>
      <x:c r="D5700" s="59" t="n">
        <x:v>22</x:v>
      </x:c>
      <x:c r="E5700" s="59" t="n">
        <x:v>4</x:v>
      </x:c>
      <x:c r="F5700" s="59" t="str">
        <x:v>S5</x:v>
      </x:c>
      <x:c r="G5700" s="59" t="n">
        <x:v>184</x:v>
      </x:c>
      <x:c r="H5700" s="59" t="n">
        <x:v>198</x:v>
      </x:c>
      <x:c r="I5700" s="59" t="n">
        <x:v>10</x:v>
      </x:c>
      <x:c r="J5700" s="60" t="n">
        <x:f>'参数'!$C$6</x:f>
        <x:v>1440</x:v>
      </x:c>
      <x:c r="K5700" s="60" t="n">
        <x:f>'参数'!$D$6</x:f>
        <x:v>360</x:v>
      </x:c>
      <x:c r="L5700" s="60" t="n">
        <x:f>H5700+I5700+J5700</x:f>
        <x:v>1648</x:v>
      </x:c>
      <x:c r="M5700" s="60" t="n">
        <x:f>L5700+K5700</x:f>
        <x:v>2008</x:v>
      </x:c>
      <x:c r="N5700" s="60" t="n">
        <x:f>'参数'!$B$10</x:f>
        <x:v>1</x:v>
      </x:c>
      <x:c r="O5700" s="60" t="n">
        <x:f>N5700*'参数'!$B$11</x:f>
        <x:v>2</x:v>
      </x:c>
      <x:c r="P5700" s="60" t="n">
        <x:f>N5700*'参数'!$B$12</x:f>
        <x:v>1</x:v>
      </x:c>
      <x:c r="Q5700" t="str">
        <x:f>C5700&amp;"d"</x:f>
        <x:v>C44d</x:v>
      </x:c>
      <x:c r="R5700" t="str">
        <x:f>C5700&amp;"p"</x:f>
        <x:v>C44p</x:v>
      </x:c>
      <x:c r="S5700" t="str">
        <x:f>IF(AND(L5700&gt;=H5700+I5700+J5700,M5700&gt;L5700,F5700&lt;&gt;""),"PASS","FAIL")</x:f>
        <x:v>PASS</x:v>
      </x:c>
      <x:c r="T5700" t="n">
        <x:v>13</x:v>
      </x:c>
      <x:c r="U5700" t="str">
        <x:v>pickup_after_delivery_completion_plus_usage_lag</x:v>
      </x:c>
    </x:row>
    <x:row r="5701">
      <x:c r="A5701" t="str">
        <x:v>Set2_100-10-2</x:v>
      </x:c>
      <x:c r="B5701" t="str">
        <x:v>next_day</x:v>
      </x:c>
      <x:c r="C5701" t="str">
        <x:v>C45</x:v>
      </x:c>
      <x:c r="D5701" s="59" t="n">
        <x:v>24</x:v>
      </x:c>
      <x:c r="E5701" s="59" t="n">
        <x:v>14</x:v>
      </x:c>
      <x:c r="F5701" s="59" t="str">
        <x:v>S6</x:v>
      </x:c>
      <x:c r="G5701" s="59" t="n">
        <x:v>374</x:v>
      </x:c>
      <x:c r="H5701" s="59" t="n">
        <x:v>404</x:v>
      </x:c>
      <x:c r="I5701" s="59" t="n">
        <x:v>10</x:v>
      </x:c>
      <x:c r="J5701" s="60" t="n">
        <x:f>'参数'!$C$6</x:f>
        <x:v>1440</x:v>
      </x:c>
      <x:c r="K5701" s="60" t="n">
        <x:f>'参数'!$D$6</x:f>
        <x:v>360</x:v>
      </x:c>
      <x:c r="L5701" s="60" t="n">
        <x:f>H5701+I5701+J5701</x:f>
        <x:v>1854</x:v>
      </x:c>
      <x:c r="M5701" s="60" t="n">
        <x:f>L5701+K5701</x:f>
        <x:v>2214</x:v>
      </x:c>
      <x:c r="N5701" s="60" t="n">
        <x:f>'参数'!$B$10</x:f>
        <x:v>1</x:v>
      </x:c>
      <x:c r="O5701" s="60" t="n">
        <x:f>N5701*'参数'!$B$11</x:f>
        <x:v>2</x:v>
      </x:c>
      <x:c r="P5701" s="60" t="n">
        <x:f>N5701*'参数'!$B$12</x:f>
        <x:v>1</x:v>
      </x:c>
      <x:c r="Q5701" t="str">
        <x:f>C5701&amp;"d"</x:f>
        <x:v>C45d</x:v>
      </x:c>
      <x:c r="R5701" t="str">
        <x:f>C5701&amp;"p"</x:f>
        <x:v>C45p</x:v>
      </x:c>
      <x:c r="S5701" t="str">
        <x:f>IF(AND(L5701&gt;=H5701+I5701+J5701,M5701&gt;L5701,F5701&lt;&gt;""),"PASS","FAIL")</x:f>
        <x:v>PASS</x:v>
      </x:c>
      <x:c r="T5701" t="n">
        <x:v>12</x:v>
      </x:c>
      <x:c r="U5701" t="str">
        <x:v>pickup_after_delivery_completion_plus_usage_lag</x:v>
      </x:c>
    </x:row>
    <x:row r="5702">
      <x:c r="A5702" t="str">
        <x:v>Set2_100-10-2</x:v>
      </x:c>
      <x:c r="B5702" t="str">
        <x:v>next_day</x:v>
      </x:c>
      <x:c r="C5702" t="str">
        <x:v>C46</x:v>
      </x:c>
      <x:c r="D5702" s="59" t="n">
        <x:v>4</x:v>
      </x:c>
      <x:c r="E5702" s="59" t="n">
        <x:v>24</x:v>
      </x:c>
      <x:c r="F5702" s="59" t="str">
        <x:v>S5</x:v>
      </x:c>
      <x:c r="G5702" s="59" t="n">
        <x:v>354</x:v>
      </x:c>
      <x:c r="H5702" s="59" t="n">
        <x:v>390</x:v>
      </x:c>
      <x:c r="I5702" s="59" t="n">
        <x:v>10</x:v>
      </x:c>
      <x:c r="J5702" s="60" t="n">
        <x:f>'参数'!$C$6</x:f>
        <x:v>1440</x:v>
      </x:c>
      <x:c r="K5702" s="60" t="n">
        <x:f>'参数'!$D$6</x:f>
        <x:v>360</x:v>
      </x:c>
      <x:c r="L5702" s="60" t="n">
        <x:f>H5702+I5702+J5702</x:f>
        <x:v>1840</x:v>
      </x:c>
      <x:c r="M5702" s="60" t="n">
        <x:f>L5702+K5702</x:f>
        <x:v>2200</x:v>
      </x:c>
      <x:c r="N5702" s="60" t="n">
        <x:f>'参数'!$B$10</x:f>
        <x:v>1</x:v>
      </x:c>
      <x:c r="O5702" s="60" t="n">
        <x:f>N5702*'参数'!$B$11</x:f>
        <x:v>2</x:v>
      </x:c>
      <x:c r="P5702" s="60" t="n">
        <x:f>N5702*'参数'!$B$12</x:f>
        <x:v>1</x:v>
      </x:c>
      <x:c r="Q5702" t="str">
        <x:f>C5702&amp;"d"</x:f>
        <x:v>C46d</x:v>
      </x:c>
      <x:c r="R5702" t="str">
        <x:f>C5702&amp;"p"</x:f>
        <x:v>C46p</x:v>
      </x:c>
      <x:c r="S5702" t="str">
        <x:f>IF(AND(L5702&gt;=H5702+I5702+J5702,M5702&gt;L5702,F5702&lt;&gt;""),"PASS","FAIL")</x:f>
        <x:v>PASS</x:v>
      </x:c>
      <x:c r="T5702" t="n">
        <x:v>1</x:v>
      </x:c>
      <x:c r="U5702" t="str">
        <x:v>pickup_after_delivery_completion_plus_usage_lag</x:v>
      </x:c>
    </x:row>
    <x:row r="5703">
      <x:c r="A5703" t="str">
        <x:v>Set2_100-10-2</x:v>
      </x:c>
      <x:c r="B5703" t="str">
        <x:v>next_day</x:v>
      </x:c>
      <x:c r="C5703" t="str">
        <x:v>C47</x:v>
      </x:c>
      <x:c r="D5703" s="59" t="n">
        <x:v>25</x:v>
      </x:c>
      <x:c r="E5703" s="59" t="n">
        <x:v>14</x:v>
      </x:c>
      <x:c r="F5703" s="59" t="str">
        <x:v>S6</x:v>
      </x:c>
      <x:c r="G5703" s="59" t="n">
        <x:v>312</x:v>
      </x:c>
      <x:c r="H5703" s="59" t="n">
        <x:v>322</x:v>
      </x:c>
      <x:c r="I5703" s="59" t="n">
        <x:v>10</x:v>
      </x:c>
      <x:c r="J5703" s="60" t="n">
        <x:f>'参数'!$C$6</x:f>
        <x:v>1440</x:v>
      </x:c>
      <x:c r="K5703" s="60" t="n">
        <x:f>'参数'!$D$6</x:f>
        <x:v>360</x:v>
      </x:c>
      <x:c r="L5703" s="60" t="n">
        <x:f>H5703+I5703+J5703</x:f>
        <x:v>1772</x:v>
      </x:c>
      <x:c r="M5703" s="60" t="n">
        <x:f>L5703+K5703</x:f>
        <x:v>2132</x:v>
      </x:c>
      <x:c r="N5703" s="60" t="n">
        <x:f>'参数'!$B$10</x:f>
        <x:v>1</x:v>
      </x:c>
      <x:c r="O5703" s="60" t="n">
        <x:f>N5703*'参数'!$B$11</x:f>
        <x:v>2</x:v>
      </x:c>
      <x:c r="P5703" s="60" t="n">
        <x:f>N5703*'参数'!$B$12</x:f>
        <x:v>1</x:v>
      </x:c>
      <x:c r="Q5703" t="str">
        <x:f>C5703&amp;"d"</x:f>
        <x:v>C47d</x:v>
      </x:c>
      <x:c r="R5703" t="str">
        <x:f>C5703&amp;"p"</x:f>
        <x:v>C47p</x:v>
      </x:c>
      <x:c r="S5703" t="str">
        <x:f>IF(AND(L5703&gt;=H5703+I5703+J5703,M5703&gt;L5703,F5703&lt;&gt;""),"PASS","FAIL")</x:f>
        <x:v>PASS</x:v>
      </x:c>
      <x:c r="T5703" t="n">
        <x:v>2</x:v>
      </x:c>
      <x:c r="U5703" t="str">
        <x:v>pickup_after_delivery_completion_plus_usage_lag</x:v>
      </x:c>
    </x:row>
    <x:row r="5704">
      <x:c r="A5704" t="str">
        <x:v>Set2_100-10-2</x:v>
      </x:c>
      <x:c r="B5704" t="str">
        <x:v>next_day</x:v>
      </x:c>
      <x:c r="C5704" t="str">
        <x:v>C48</x:v>
      </x:c>
      <x:c r="D5704" s="59" t="n">
        <x:v>1</x:v>
      </x:c>
      <x:c r="E5704" s="59" t="n">
        <x:v>28</x:v>
      </x:c>
      <x:c r="F5704" s="59" t="str">
        <x:v>S0</x:v>
      </x:c>
      <x:c r="G5704" s="59" t="n">
        <x:v>205</x:v>
      </x:c>
      <x:c r="H5704" s="59" t="n">
        <x:v>227</x:v>
      </x:c>
      <x:c r="I5704" s="59" t="n">
        <x:v>10</x:v>
      </x:c>
      <x:c r="J5704" s="60" t="n">
        <x:f>'参数'!$C$6</x:f>
        <x:v>1440</x:v>
      </x:c>
      <x:c r="K5704" s="60" t="n">
        <x:f>'参数'!$D$6</x:f>
        <x:v>360</x:v>
      </x:c>
      <x:c r="L5704" s="60" t="n">
        <x:f>H5704+I5704+J5704</x:f>
        <x:v>1677</x:v>
      </x:c>
      <x:c r="M5704" s="60" t="n">
        <x:f>L5704+K5704</x:f>
        <x:v>2037</x:v>
      </x:c>
      <x:c r="N5704" s="60" t="n">
        <x:f>'参数'!$B$10</x:f>
        <x:v>1</x:v>
      </x:c>
      <x:c r="O5704" s="60" t="n">
        <x:f>N5704*'参数'!$B$11</x:f>
        <x:v>2</x:v>
      </x:c>
      <x:c r="P5704" s="60" t="n">
        <x:f>N5704*'参数'!$B$12</x:f>
        <x:v>1</x:v>
      </x:c>
      <x:c r="Q5704" t="str">
        <x:f>C5704&amp;"d"</x:f>
        <x:v>C48d</x:v>
      </x:c>
      <x:c r="R5704" t="str">
        <x:f>C5704&amp;"p"</x:f>
        <x:v>C48p</x:v>
      </x:c>
      <x:c r="S5704" t="str">
        <x:f>IF(AND(L5704&gt;=H5704+I5704+J5704,M5704&gt;L5704,F5704&lt;&gt;""),"PASS","FAIL")</x:f>
        <x:v>PASS</x:v>
      </x:c>
      <x:c r="T5704" t="n">
        <x:v>9</x:v>
      </x:c>
      <x:c r="U5704" t="str">
        <x:v>pickup_after_delivery_completion_plus_usage_lag</x:v>
      </x:c>
    </x:row>
    <x:row r="5705">
      <x:c r="A5705" t="str">
        <x:v>Set2_100-10-2</x:v>
      </x:c>
      <x:c r="B5705" t="str">
        <x:v>next_day</x:v>
      </x:c>
      <x:c r="C5705" t="str">
        <x:v>C49</x:v>
      </x:c>
      <x:c r="D5705" s="59" t="n">
        <x:v>12</x:v>
      </x:c>
      <x:c r="E5705" s="59" t="n">
        <x:v>9</x:v>
      </x:c>
      <x:c r="F5705" s="59" t="str">
        <x:v>S5</x:v>
      </x:c>
      <x:c r="G5705" s="59" t="n">
        <x:v>152</x:v>
      </x:c>
      <x:c r="H5705" s="59" t="n">
        <x:v>190</x:v>
      </x:c>
      <x:c r="I5705" s="59" t="n">
        <x:v>10</x:v>
      </x:c>
      <x:c r="J5705" s="60" t="n">
        <x:f>'参数'!$C$6</x:f>
        <x:v>1440</x:v>
      </x:c>
      <x:c r="K5705" s="60" t="n">
        <x:f>'参数'!$D$6</x:f>
        <x:v>360</x:v>
      </x:c>
      <x:c r="L5705" s="60" t="n">
        <x:f>H5705+I5705+J5705</x:f>
        <x:v>1640</x:v>
      </x:c>
      <x:c r="M5705" s="60" t="n">
        <x:f>L5705+K5705</x:f>
        <x:v>2000</x:v>
      </x:c>
      <x:c r="N5705" s="60" t="n">
        <x:f>'参数'!$B$10</x:f>
        <x:v>1</x:v>
      </x:c>
      <x:c r="O5705" s="60" t="n">
        <x:f>N5705*'参数'!$B$11</x:f>
        <x:v>2</x:v>
      </x:c>
      <x:c r="P5705" s="60" t="n">
        <x:f>N5705*'参数'!$B$12</x:f>
        <x:v>1</x:v>
      </x:c>
      <x:c r="Q5705" t="str">
        <x:f>C5705&amp;"d"</x:f>
        <x:v>C49d</x:v>
      </x:c>
      <x:c r="R5705" t="str">
        <x:f>C5705&amp;"p"</x:f>
        <x:v>C49p</x:v>
      </x:c>
      <x:c r="S5705" t="str">
        <x:f>IF(AND(L5705&gt;=H5705+I5705+J5705,M5705&gt;L5705,F5705&lt;&gt;""),"PASS","FAIL")</x:f>
        <x:v>PASS</x:v>
      </x:c>
      <x:c r="T5705" t="n">
        <x:v>1</x:v>
      </x:c>
      <x:c r="U5705" t="str">
        <x:v>pickup_after_delivery_completion_plus_usage_lag</x:v>
      </x:c>
    </x:row>
    <x:row r="5706">
      <x:c r="A5706" t="str">
        <x:v>Set2_100-10-2</x:v>
      </x:c>
      <x:c r="B5706" t="str">
        <x:v>next_day</x:v>
      </x:c>
      <x:c r="C5706" t="str">
        <x:v>C50</x:v>
      </x:c>
      <x:c r="D5706" s="59" t="n">
        <x:v>43</x:v>
      </x:c>
      <x:c r="E5706" s="59" t="n">
        <x:v>48</x:v>
      </x:c>
      <x:c r="F5706" s="59" t="str">
        <x:v>S7</x:v>
      </x:c>
      <x:c r="G5706" s="59" t="n">
        <x:v>84</x:v>
      </x:c>
      <x:c r="H5706" s="59" t="n">
        <x:v>118</x:v>
      </x:c>
      <x:c r="I5706" s="59" t="n">
        <x:v>10</x:v>
      </x:c>
      <x:c r="J5706" s="60" t="n">
        <x:f>'参数'!$C$6</x:f>
        <x:v>1440</x:v>
      </x:c>
      <x:c r="K5706" s="60" t="n">
        <x:f>'参数'!$D$6</x:f>
        <x:v>360</x:v>
      </x:c>
      <x:c r="L5706" s="60" t="n">
        <x:f>H5706+I5706+J5706</x:f>
        <x:v>1568</x:v>
      </x:c>
      <x:c r="M5706" s="60" t="n">
        <x:f>L5706+K5706</x:f>
        <x:v>1928</x:v>
      </x:c>
      <x:c r="N5706" s="60" t="n">
        <x:f>'参数'!$B$10</x:f>
        <x:v>1</x:v>
      </x:c>
      <x:c r="O5706" s="60" t="n">
        <x:f>N5706*'参数'!$B$11</x:f>
        <x:v>2</x:v>
      </x:c>
      <x:c r="P5706" s="60" t="n">
        <x:f>N5706*'参数'!$B$12</x:f>
        <x:v>1</x:v>
      </x:c>
      <x:c r="Q5706" t="str">
        <x:f>C5706&amp;"d"</x:f>
        <x:v>C50d</x:v>
      </x:c>
      <x:c r="R5706" t="str">
        <x:f>C5706&amp;"p"</x:f>
        <x:v>C50p</x:v>
      </x:c>
      <x:c r="S5706" t="str">
        <x:f>IF(AND(L5706&gt;=H5706+I5706+J5706,M5706&gt;L5706,F5706&lt;&gt;""),"PASS","FAIL")</x:f>
        <x:v>PASS</x:v>
      </x:c>
      <x:c r="T5706" t="n">
        <x:v>4</x:v>
      </x:c>
      <x:c r="U5706" t="str">
        <x:v>pickup_after_delivery_completion_plus_usage_lag</x:v>
      </x:c>
    </x:row>
    <x:row r="5707">
      <x:c r="A5707" t="str">
        <x:v>Set2_100-10-2</x:v>
      </x:c>
      <x:c r="B5707" t="str">
        <x:v>next_day</x:v>
      </x:c>
      <x:c r="C5707" t="str">
        <x:v>C51</x:v>
      </x:c>
      <x:c r="D5707" s="59" t="n">
        <x:v>34</x:v>
      </x:c>
      <x:c r="E5707" s="59" t="n">
        <x:v>24</x:v>
      </x:c>
      <x:c r="F5707" s="59" t="str">
        <x:v>S2</x:v>
      </x:c>
      <x:c r="G5707" s="59" t="n">
        <x:v>417</x:v>
      </x:c>
      <x:c r="H5707" s="59" t="n">
        <x:v>431</x:v>
      </x:c>
      <x:c r="I5707" s="59" t="n">
        <x:v>10</x:v>
      </x:c>
      <x:c r="J5707" s="60" t="n">
        <x:f>'参数'!$C$6</x:f>
        <x:v>1440</x:v>
      </x:c>
      <x:c r="K5707" s="60" t="n">
        <x:f>'参数'!$D$6</x:f>
        <x:v>360</x:v>
      </x:c>
      <x:c r="L5707" s="60" t="n">
        <x:f>H5707+I5707+J5707</x:f>
        <x:v>1881</x:v>
      </x:c>
      <x:c r="M5707" s="60" t="n">
        <x:f>L5707+K5707</x:f>
        <x:v>2241</x:v>
      </x:c>
      <x:c r="N5707" s="60" t="n">
        <x:f>'参数'!$B$10</x:f>
        <x:v>1</x:v>
      </x:c>
      <x:c r="O5707" s="60" t="n">
        <x:f>N5707*'参数'!$B$11</x:f>
        <x:v>2</x:v>
      </x:c>
      <x:c r="P5707" s="60" t="n">
        <x:f>N5707*'参数'!$B$12</x:f>
        <x:v>1</x:v>
      </x:c>
      <x:c r="Q5707" t="str">
        <x:f>C5707&amp;"d"</x:f>
        <x:v>C51d</x:v>
      </x:c>
      <x:c r="R5707" t="str">
        <x:f>C5707&amp;"p"</x:f>
        <x:v>C51p</x:v>
      </x:c>
      <x:c r="S5707" t="str">
        <x:f>IF(AND(L5707&gt;=H5707+I5707+J5707,M5707&gt;L5707,F5707&lt;&gt;""),"PASS","FAIL")</x:f>
        <x:v>PASS</x:v>
      </x:c>
      <x:c r="T5707" t="n">
        <x:v>5</x:v>
      </x:c>
      <x:c r="U5707" t="str">
        <x:v>pickup_after_delivery_completion_plus_usage_lag</x:v>
      </x:c>
    </x:row>
    <x:row r="5708">
      <x:c r="A5708" t="str">
        <x:v>Set2_100-10-2</x:v>
      </x:c>
      <x:c r="B5708" t="str">
        <x:v>next_day</x:v>
      </x:c>
      <x:c r="C5708" t="str">
        <x:v>C52</x:v>
      </x:c>
      <x:c r="D5708" s="59" t="n">
        <x:v>27</x:v>
      </x:c>
      <x:c r="E5708" s="59" t="n">
        <x:v>25</x:v>
      </x:c>
      <x:c r="F5708" s="59" t="str">
        <x:v>S8</x:v>
      </x:c>
      <x:c r="G5708" s="59" t="n">
        <x:v>140</x:v>
      </x:c>
      <x:c r="H5708" s="59" t="n">
        <x:v>172</x:v>
      </x:c>
      <x:c r="I5708" s="59" t="n">
        <x:v>10</x:v>
      </x:c>
      <x:c r="J5708" s="60" t="n">
        <x:f>'参数'!$C$6</x:f>
        <x:v>1440</x:v>
      </x:c>
      <x:c r="K5708" s="60" t="n">
        <x:f>'参数'!$D$6</x:f>
        <x:v>360</x:v>
      </x:c>
      <x:c r="L5708" s="60" t="n">
        <x:f>H5708+I5708+J5708</x:f>
        <x:v>1622</x:v>
      </x:c>
      <x:c r="M5708" s="60" t="n">
        <x:f>L5708+K5708</x:f>
        <x:v>1982</x:v>
      </x:c>
      <x:c r="N5708" s="60" t="n">
        <x:f>'参数'!$B$10</x:f>
        <x:v>1</x:v>
      </x:c>
      <x:c r="O5708" s="60" t="n">
        <x:f>N5708*'参数'!$B$11</x:f>
        <x:v>2</x:v>
      </x:c>
      <x:c r="P5708" s="60" t="n">
        <x:f>N5708*'参数'!$B$12</x:f>
        <x:v>1</x:v>
      </x:c>
      <x:c r="Q5708" t="str">
        <x:f>C5708&amp;"d"</x:f>
        <x:v>C52d</x:v>
      </x:c>
      <x:c r="R5708" t="str">
        <x:f>C5708&amp;"p"</x:f>
        <x:v>C52p</x:v>
      </x:c>
      <x:c r="S5708" t="str">
        <x:f>IF(AND(L5708&gt;=H5708+I5708+J5708,M5708&gt;L5708,F5708&lt;&gt;""),"PASS","FAIL")</x:f>
        <x:v>PASS</x:v>
      </x:c>
      <x:c r="T5708" t="n">
        <x:v>8</x:v>
      </x:c>
      <x:c r="U5708" t="str">
        <x:v>pickup_after_delivery_completion_plus_usage_lag</x:v>
      </x:c>
    </x:row>
    <x:row r="5709">
      <x:c r="A5709" t="str">
        <x:v>Set2_100-10-2</x:v>
      </x:c>
      <x:c r="B5709" t="str">
        <x:v>next_day</x:v>
      </x:c>
      <x:c r="C5709" t="str">
        <x:v>C53</x:v>
      </x:c>
      <x:c r="D5709" s="59" t="n">
        <x:v>48</x:v>
      </x:c>
      <x:c r="E5709" s="59" t="n">
        <x:v>26</x:v>
      </x:c>
      <x:c r="F5709" s="59" t="str">
        <x:v>S2</x:v>
      </x:c>
      <x:c r="G5709" s="59" t="n">
        <x:v>605</x:v>
      </x:c>
      <x:c r="H5709" s="59" t="n">
        <x:v>629</x:v>
      </x:c>
      <x:c r="I5709" s="59" t="n">
        <x:v>10</x:v>
      </x:c>
      <x:c r="J5709" s="60" t="n">
        <x:f>'参数'!$C$6</x:f>
        <x:v>1440</x:v>
      </x:c>
      <x:c r="K5709" s="60" t="n">
        <x:f>'参数'!$D$6</x:f>
        <x:v>360</x:v>
      </x:c>
      <x:c r="L5709" s="60" t="n">
        <x:f>H5709+I5709+J5709</x:f>
        <x:v>2079</x:v>
      </x:c>
      <x:c r="M5709" s="60" t="n">
        <x:f>L5709+K5709</x:f>
        <x:v>2439</x:v>
      </x:c>
      <x:c r="N5709" s="60" t="n">
        <x:f>'参数'!$B$10</x:f>
        <x:v>1</x:v>
      </x:c>
      <x:c r="O5709" s="60" t="n">
        <x:f>N5709*'参数'!$B$11</x:f>
        <x:v>2</x:v>
      </x:c>
      <x:c r="P5709" s="60" t="n">
        <x:f>N5709*'参数'!$B$12</x:f>
        <x:v>1</x:v>
      </x:c>
      <x:c r="Q5709" t="str">
        <x:f>C5709&amp;"d"</x:f>
        <x:v>C53d</x:v>
      </x:c>
      <x:c r="R5709" t="str">
        <x:f>C5709&amp;"p"</x:f>
        <x:v>C53p</x:v>
      </x:c>
      <x:c r="S5709" t="str">
        <x:f>IF(AND(L5709&gt;=H5709+I5709+J5709,M5709&gt;L5709,F5709&lt;&gt;""),"PASS","FAIL")</x:f>
        <x:v>PASS</x:v>
      </x:c>
      <x:c r="T5709" t="n">
        <x:v>7</x:v>
      </x:c>
      <x:c r="U5709" t="str">
        <x:v>pickup_after_delivery_completion_plus_usage_lag</x:v>
      </x:c>
    </x:row>
    <x:row r="5710">
      <x:c r="A5710" t="str">
        <x:v>Set2_100-10-2</x:v>
      </x:c>
      <x:c r="B5710" t="str">
        <x:v>next_day</x:v>
      </x:c>
      <x:c r="C5710" t="str">
        <x:v>C54</x:v>
      </x:c>
      <x:c r="D5710" s="59" t="n">
        <x:v>25</x:v>
      </x:c>
      <x:c r="E5710" s="59" t="n">
        <x:v>32</x:v>
      </x:c>
      <x:c r="F5710" s="59" t="str">
        <x:v>S8</x:v>
      </x:c>
      <x:c r="G5710" s="59" t="n">
        <x:v>245</x:v>
      </x:c>
      <x:c r="H5710" s="59" t="n">
        <x:v>273</x:v>
      </x:c>
      <x:c r="I5710" s="59" t="n">
        <x:v>10</x:v>
      </x:c>
      <x:c r="J5710" s="60" t="n">
        <x:f>'参数'!$C$6</x:f>
        <x:v>1440</x:v>
      </x:c>
      <x:c r="K5710" s="60" t="n">
        <x:f>'参数'!$D$6</x:f>
        <x:v>360</x:v>
      </x:c>
      <x:c r="L5710" s="60" t="n">
        <x:f>H5710+I5710+J5710</x:f>
        <x:v>1723</x:v>
      </x:c>
      <x:c r="M5710" s="60" t="n">
        <x:f>L5710+K5710</x:f>
        <x:v>2083</x:v>
      </x:c>
      <x:c r="N5710" s="60" t="n">
        <x:f>'参数'!$B$10</x:f>
        <x:v>1</x:v>
      </x:c>
      <x:c r="O5710" s="60" t="n">
        <x:f>N5710*'参数'!$B$11</x:f>
        <x:v>2</x:v>
      </x:c>
      <x:c r="P5710" s="60" t="n">
        <x:f>N5710*'参数'!$B$12</x:f>
        <x:v>1</x:v>
      </x:c>
      <x:c r="Q5710" t="str">
        <x:f>C5710&amp;"d"</x:f>
        <x:v>C54d</x:v>
      </x:c>
      <x:c r="R5710" t="str">
        <x:f>C5710&amp;"p"</x:f>
        <x:v>C54p</x:v>
      </x:c>
      <x:c r="S5710" t="str">
        <x:f>IF(AND(L5710&gt;=H5710+I5710+J5710,M5710&gt;L5710,F5710&lt;&gt;""),"PASS","FAIL")</x:f>
        <x:v>PASS</x:v>
      </x:c>
      <x:c r="T5710" t="n">
        <x:v>9</x:v>
      </x:c>
      <x:c r="U5710" t="str">
        <x:v>pickup_after_delivery_completion_plus_usage_lag</x:v>
      </x:c>
    </x:row>
    <x:row r="5711">
      <x:c r="A5711" t="str">
        <x:v>Set2_100-10-2</x:v>
      </x:c>
      <x:c r="B5711" t="str">
        <x:v>next_day</x:v>
      </x:c>
      <x:c r="C5711" t="str">
        <x:v>C55</x:v>
      </x:c>
      <x:c r="D5711" s="59" t="n">
        <x:v>34</x:v>
      </x:c>
      <x:c r="E5711" s="59" t="n">
        <x:v>48</x:v>
      </x:c>
      <x:c r="F5711" s="59" t="str">
        <x:v>S4</x:v>
      </x:c>
      <x:c r="G5711" s="59" t="n">
        <x:v>422</x:v>
      </x:c>
      <x:c r="H5711" s="59" t="n">
        <x:v>446</x:v>
      </x:c>
      <x:c r="I5711" s="59" t="n">
        <x:v>10</x:v>
      </x:c>
      <x:c r="J5711" s="60" t="n">
        <x:f>'参数'!$C$6</x:f>
        <x:v>1440</x:v>
      </x:c>
      <x:c r="K5711" s="60" t="n">
        <x:f>'参数'!$D$6</x:f>
        <x:v>360</x:v>
      </x:c>
      <x:c r="L5711" s="60" t="n">
        <x:f>H5711+I5711+J5711</x:f>
        <x:v>1896</x:v>
      </x:c>
      <x:c r="M5711" s="60" t="n">
        <x:f>L5711+K5711</x:f>
        <x:v>2256</x:v>
      </x:c>
      <x:c r="N5711" s="60" t="n">
        <x:f>'参数'!$B$10</x:f>
        <x:v>1</x:v>
      </x:c>
      <x:c r="O5711" s="60" t="n">
        <x:f>N5711*'参数'!$B$11</x:f>
        <x:v>2</x:v>
      </x:c>
      <x:c r="P5711" s="60" t="n">
        <x:f>N5711*'参数'!$B$12</x:f>
        <x:v>1</x:v>
      </x:c>
      <x:c r="Q5711" t="str">
        <x:f>C5711&amp;"d"</x:f>
        <x:v>C55d</x:v>
      </x:c>
      <x:c r="R5711" t="str">
        <x:f>C5711&amp;"p"</x:f>
        <x:v>C55p</x:v>
      </x:c>
      <x:c r="S5711" t="str">
        <x:f>IF(AND(L5711&gt;=H5711+I5711+J5711,M5711&gt;L5711,F5711&lt;&gt;""),"PASS","FAIL")</x:f>
        <x:v>PASS</x:v>
      </x:c>
      <x:c r="T5711" t="n">
        <x:v>9</x:v>
      </x:c>
      <x:c r="U5711" t="str">
        <x:v>pickup_after_delivery_completion_plus_usage_lag</x:v>
      </x:c>
    </x:row>
    <x:row r="5712">
      <x:c r="A5712" t="str">
        <x:v>Set2_100-10-2</x:v>
      </x:c>
      <x:c r="B5712" t="str">
        <x:v>next_day</x:v>
      </x:c>
      <x:c r="C5712" t="str">
        <x:v>C56</x:v>
      </x:c>
      <x:c r="D5712" s="59" t="n">
        <x:v>27</x:v>
      </x:c>
      <x:c r="E5712" s="59" t="n">
        <x:v>33</x:v>
      </x:c>
      <x:c r="F5712" s="59" t="str">
        <x:v>S1</x:v>
      </x:c>
      <x:c r="G5712" s="59" t="n">
        <x:v>552</x:v>
      </x:c>
      <x:c r="H5712" s="59" t="n">
        <x:v>562</x:v>
      </x:c>
      <x:c r="I5712" s="59" t="n">
        <x:v>10</x:v>
      </x:c>
      <x:c r="J5712" s="60" t="n">
        <x:f>'参数'!$C$6</x:f>
        <x:v>1440</x:v>
      </x:c>
      <x:c r="K5712" s="60" t="n">
        <x:f>'参数'!$D$6</x:f>
        <x:v>360</x:v>
      </x:c>
      <x:c r="L5712" s="60" t="n">
        <x:f>H5712+I5712+J5712</x:f>
        <x:v>2012</x:v>
      </x:c>
      <x:c r="M5712" s="60" t="n">
        <x:f>L5712+K5712</x:f>
        <x:v>2372</x:v>
      </x:c>
      <x:c r="N5712" s="60" t="n">
        <x:f>'参数'!$B$10</x:f>
        <x:v>1</x:v>
      </x:c>
      <x:c r="O5712" s="60" t="n">
        <x:f>N5712*'参数'!$B$11</x:f>
        <x:v>2</x:v>
      </x:c>
      <x:c r="P5712" s="60" t="n">
        <x:f>N5712*'参数'!$B$12</x:f>
        <x:v>1</x:v>
      </x:c>
      <x:c r="Q5712" t="str">
        <x:f>C5712&amp;"d"</x:f>
        <x:v>C56d</x:v>
      </x:c>
      <x:c r="R5712" t="str">
        <x:f>C5712&amp;"p"</x:f>
        <x:v>C56p</x:v>
      </x:c>
      <x:c r="S5712" t="str">
        <x:f>IF(AND(L5712&gt;=H5712+I5712+J5712,M5712&gt;L5712,F5712&lt;&gt;""),"PASS","FAIL")</x:f>
        <x:v>PASS</x:v>
      </x:c>
      <x:c r="T5712" t="n">
        <x:v>5</x:v>
      </x:c>
      <x:c r="U5712" t="str">
        <x:v>pickup_after_delivery_completion_plus_usage_lag</x:v>
      </x:c>
    </x:row>
    <x:row r="5713">
      <x:c r="A5713" t="str">
        <x:v>Set2_100-10-2</x:v>
      </x:c>
      <x:c r="B5713" t="str">
        <x:v>next_day</x:v>
      </x:c>
      <x:c r="C5713" t="str">
        <x:v>C57</x:v>
      </x:c>
      <x:c r="D5713" s="59" t="n">
        <x:v>45</x:v>
      </x:c>
      <x:c r="E5713" s="59" t="n">
        <x:v>24</x:v>
      </x:c>
      <x:c r="F5713" s="59" t="str">
        <x:v>S2</x:v>
      </x:c>
      <x:c r="G5713" s="59" t="n">
        <x:v>349</x:v>
      </x:c>
      <x:c r="H5713" s="59" t="n">
        <x:v>369</x:v>
      </x:c>
      <x:c r="I5713" s="59" t="n">
        <x:v>10</x:v>
      </x:c>
      <x:c r="J5713" s="60" t="n">
        <x:f>'参数'!$C$6</x:f>
        <x:v>1440</x:v>
      </x:c>
      <x:c r="K5713" s="60" t="n">
        <x:f>'参数'!$D$6</x:f>
        <x:v>360</x:v>
      </x:c>
      <x:c r="L5713" s="60" t="n">
        <x:f>H5713+I5713+J5713</x:f>
        <x:v>1819</x:v>
      </x:c>
      <x:c r="M5713" s="60" t="n">
        <x:f>L5713+K5713</x:f>
        <x:v>2179</x:v>
      </x:c>
      <x:c r="N5713" s="60" t="n">
        <x:f>'参数'!$B$10</x:f>
        <x:v>1</x:v>
      </x:c>
      <x:c r="O5713" s="60" t="n">
        <x:f>N5713*'参数'!$B$11</x:f>
        <x:v>2</x:v>
      </x:c>
      <x:c r="P5713" s="60" t="n">
        <x:f>N5713*'参数'!$B$12</x:f>
        <x:v>1</x:v>
      </x:c>
      <x:c r="Q5713" t="str">
        <x:f>C5713&amp;"d"</x:f>
        <x:v>C57d</x:v>
      </x:c>
      <x:c r="R5713" t="str">
        <x:f>C5713&amp;"p"</x:f>
        <x:v>C57p</x:v>
      </x:c>
      <x:c r="S5713" t="str">
        <x:f>IF(AND(L5713&gt;=H5713+I5713+J5713,M5713&gt;L5713,F5713&lt;&gt;""),"PASS","FAIL")</x:f>
        <x:v>PASS</x:v>
      </x:c>
      <x:c r="T5713" t="n">
        <x:v>10</x:v>
      </x:c>
      <x:c r="U5713" t="str">
        <x:v>pickup_after_delivery_completion_plus_usage_lag</x:v>
      </x:c>
    </x:row>
    <x:row r="5714">
      <x:c r="A5714" t="str">
        <x:v>Set2_100-10-2</x:v>
      </x:c>
      <x:c r="B5714" t="str">
        <x:v>next_day</x:v>
      </x:c>
      <x:c r="C5714" t="str">
        <x:v>C58</x:v>
      </x:c>
      <x:c r="D5714" s="59" t="n">
        <x:v>45</x:v>
      </x:c>
      <x:c r="E5714" s="59" t="n">
        <x:v>26</x:v>
      </x:c>
      <x:c r="F5714" s="59" t="str">
        <x:v>S2</x:v>
      </x:c>
      <x:c r="G5714" s="59" t="n">
        <x:v>314</x:v>
      </x:c>
      <x:c r="H5714" s="59" t="n">
        <x:v>324</x:v>
      </x:c>
      <x:c r="I5714" s="59" t="n">
        <x:v>10</x:v>
      </x:c>
      <x:c r="J5714" s="60" t="n">
        <x:f>'参数'!$C$6</x:f>
        <x:v>1440</x:v>
      </x:c>
      <x:c r="K5714" s="60" t="n">
        <x:f>'参数'!$D$6</x:f>
        <x:v>360</x:v>
      </x:c>
      <x:c r="L5714" s="60" t="n">
        <x:f>H5714+I5714+J5714</x:f>
        <x:v>1774</x:v>
      </x:c>
      <x:c r="M5714" s="60" t="n">
        <x:f>L5714+K5714</x:f>
        <x:v>2134</x:v>
      </x:c>
      <x:c r="N5714" s="60" t="n">
        <x:f>'参数'!$B$10</x:f>
        <x:v>1</x:v>
      </x:c>
      <x:c r="O5714" s="60" t="n">
        <x:f>N5714*'参数'!$B$11</x:f>
        <x:v>2</x:v>
      </x:c>
      <x:c r="P5714" s="60" t="n">
        <x:f>N5714*'参数'!$B$12</x:f>
        <x:v>1</x:v>
      </x:c>
      <x:c r="Q5714" t="str">
        <x:f>C5714&amp;"d"</x:f>
        <x:v>C58d</x:v>
      </x:c>
      <x:c r="R5714" t="str">
        <x:f>C5714&amp;"p"</x:f>
        <x:v>C58p</x:v>
      </x:c>
      <x:c r="S5714" t="str">
        <x:f>IF(AND(L5714&gt;=H5714+I5714+J5714,M5714&gt;L5714,F5714&lt;&gt;""),"PASS","FAIL")</x:f>
        <x:v>PASS</x:v>
      </x:c>
      <x:c r="T5714" t="n">
        <x:v>11</x:v>
      </x:c>
      <x:c r="U5714" t="str">
        <x:v>pickup_after_delivery_completion_plus_usage_lag</x:v>
      </x:c>
    </x:row>
    <x:row r="5715">
      <x:c r="A5715" t="str">
        <x:v>Set2_100-10-2</x:v>
      </x:c>
      <x:c r="B5715" t="str">
        <x:v>next_day</x:v>
      </x:c>
      <x:c r="C5715" t="str">
        <x:v>C59</x:v>
      </x:c>
      <x:c r="D5715" s="59" t="n">
        <x:v>28</x:v>
      </x:c>
      <x:c r="E5715" s="59" t="n">
        <x:v>44</x:v>
      </x:c>
      <x:c r="F5715" s="59" t="str">
        <x:v>S1</x:v>
      </x:c>
      <x:c r="G5715" s="59" t="n">
        <x:v>370</x:v>
      </x:c>
      <x:c r="H5715" s="59" t="n">
        <x:v>400</x:v>
      </x:c>
      <x:c r="I5715" s="59" t="n">
        <x:v>10</x:v>
      </x:c>
      <x:c r="J5715" s="60" t="n">
        <x:f>'参数'!$C$6</x:f>
        <x:v>1440</x:v>
      </x:c>
      <x:c r="K5715" s="60" t="n">
        <x:f>'参数'!$D$6</x:f>
        <x:v>360</x:v>
      </x:c>
      <x:c r="L5715" s="60" t="n">
        <x:f>H5715+I5715+J5715</x:f>
        <x:v>1850</x:v>
      </x:c>
      <x:c r="M5715" s="60" t="n">
        <x:f>L5715+K5715</x:f>
        <x:v>2210</x:v>
      </x:c>
      <x:c r="N5715" s="60" t="n">
        <x:f>'参数'!$B$10</x:f>
        <x:v>1</x:v>
      </x:c>
      <x:c r="O5715" s="60" t="n">
        <x:f>N5715*'参数'!$B$11</x:f>
        <x:v>2</x:v>
      </x:c>
      <x:c r="P5715" s="60" t="n">
        <x:f>N5715*'参数'!$B$12</x:f>
        <x:v>1</x:v>
      </x:c>
      <x:c r="Q5715" t="str">
        <x:f>C5715&amp;"d"</x:f>
        <x:v>C59d</x:v>
      </x:c>
      <x:c r="R5715" t="str">
        <x:f>C5715&amp;"p"</x:f>
        <x:v>C59p</x:v>
      </x:c>
      <x:c r="S5715" t="str">
        <x:f>IF(AND(L5715&gt;=H5715+I5715+J5715,M5715&gt;L5715,F5715&lt;&gt;""),"PASS","FAIL")</x:f>
        <x:v>PASS</x:v>
      </x:c>
      <x:c r="T5715" t="n">
        <x:v>8</x:v>
      </x:c>
      <x:c r="U5715" t="str">
        <x:v>pickup_after_delivery_completion_plus_usage_lag</x:v>
      </x:c>
    </x:row>
    <x:row r="5716">
      <x:c r="A5716" t="str">
        <x:v>Set2_100-10-2</x:v>
      </x:c>
      <x:c r="B5716" t="str">
        <x:v>next_day</x:v>
      </x:c>
      <x:c r="C5716" t="str">
        <x:v>C60</x:v>
      </x:c>
      <x:c r="D5716" s="59" t="n">
        <x:v>38</x:v>
      </x:c>
      <x:c r="E5716" s="59" t="n">
        <x:v>42</x:v>
      </x:c>
      <x:c r="F5716" s="59" t="str">
        <x:v>S4</x:v>
      </x:c>
      <x:c r="G5716" s="59" t="n">
        <x:v>494</x:v>
      </x:c>
      <x:c r="H5716" s="59" t="n">
        <x:v>508</x:v>
      </x:c>
      <x:c r="I5716" s="59" t="n">
        <x:v>10</x:v>
      </x:c>
      <x:c r="J5716" s="60" t="n">
        <x:f>'参数'!$C$6</x:f>
        <x:v>1440</x:v>
      </x:c>
      <x:c r="K5716" s="60" t="n">
        <x:f>'参数'!$D$6</x:f>
        <x:v>360</x:v>
      </x:c>
      <x:c r="L5716" s="60" t="n">
        <x:f>H5716+I5716+J5716</x:f>
        <x:v>1958</x:v>
      </x:c>
      <x:c r="M5716" s="60" t="n">
        <x:f>L5716+K5716</x:f>
        <x:v>2318</x:v>
      </x:c>
      <x:c r="N5716" s="60" t="n">
        <x:f>'参数'!$B$10</x:f>
        <x:v>1</x:v>
      </x:c>
      <x:c r="O5716" s="60" t="n">
        <x:f>N5716*'参数'!$B$11</x:f>
        <x:v>2</x:v>
      </x:c>
      <x:c r="P5716" s="60" t="n">
        <x:f>N5716*'参数'!$B$12</x:f>
        <x:v>1</x:v>
      </x:c>
      <x:c r="Q5716" t="str">
        <x:f>C5716&amp;"d"</x:f>
        <x:v>C60d</x:v>
      </x:c>
      <x:c r="R5716" t="str">
        <x:f>C5716&amp;"p"</x:f>
        <x:v>C60p</x:v>
      </x:c>
      <x:c r="S5716" t="str">
        <x:f>IF(AND(L5716&gt;=H5716+I5716+J5716,M5716&gt;L5716,F5716&lt;&gt;""),"PASS","FAIL")</x:f>
        <x:v>PASS</x:v>
      </x:c>
      <x:c r="T5716" t="n">
        <x:v>12</x:v>
      </x:c>
      <x:c r="U5716" t="str">
        <x:v>pickup_after_delivery_completion_plus_usage_lag</x:v>
      </x:c>
    </x:row>
    <x:row r="5717">
      <x:c r="A5717" t="str">
        <x:v>Set2_100-10-2</x:v>
      </x:c>
      <x:c r="B5717" t="str">
        <x:v>next_day</x:v>
      </x:c>
      <x:c r="C5717" t="str">
        <x:v>C61</x:v>
      </x:c>
      <x:c r="D5717" s="59" t="n">
        <x:v>42</x:v>
      </x:c>
      <x:c r="E5717" s="59" t="n">
        <x:v>26</x:v>
      </x:c>
      <x:c r="F5717" s="59" t="str">
        <x:v>S2</x:v>
      </x:c>
      <x:c r="G5717" s="59" t="n">
        <x:v>281</x:v>
      </x:c>
      <x:c r="H5717" s="59" t="n">
        <x:v>299</x:v>
      </x:c>
      <x:c r="I5717" s="59" t="n">
        <x:v>10</x:v>
      </x:c>
      <x:c r="J5717" s="60" t="n">
        <x:f>'参数'!$C$6</x:f>
        <x:v>1440</x:v>
      </x:c>
      <x:c r="K5717" s="60" t="n">
        <x:f>'参数'!$D$6</x:f>
        <x:v>360</x:v>
      </x:c>
      <x:c r="L5717" s="60" t="n">
        <x:f>H5717+I5717+J5717</x:f>
        <x:v>1749</x:v>
      </x:c>
      <x:c r="M5717" s="60" t="n">
        <x:f>L5717+K5717</x:f>
        <x:v>2109</x:v>
      </x:c>
      <x:c r="N5717" s="60" t="n">
        <x:f>'参数'!$B$10</x:f>
        <x:v>1</x:v>
      </x:c>
      <x:c r="O5717" s="60" t="n">
        <x:f>N5717*'参数'!$B$11</x:f>
        <x:v>2</x:v>
      </x:c>
      <x:c r="P5717" s="60" t="n">
        <x:f>N5717*'参数'!$B$12</x:f>
        <x:v>1</x:v>
      </x:c>
      <x:c r="Q5717" t="str">
        <x:f>C5717&amp;"d"</x:f>
        <x:v>C61d</x:v>
      </x:c>
      <x:c r="R5717" t="str">
        <x:f>C5717&amp;"p"</x:f>
        <x:v>C61p</x:v>
      </x:c>
      <x:c r="S5717" t="str">
        <x:f>IF(AND(L5717&gt;=H5717+I5717+J5717,M5717&gt;L5717,F5717&lt;&gt;""),"PASS","FAIL")</x:f>
        <x:v>PASS</x:v>
      </x:c>
      <x:c r="T5717" t="n">
        <x:v>8</x:v>
      </x:c>
      <x:c r="U5717" t="str">
        <x:v>pickup_after_delivery_completion_plus_usage_lag</x:v>
      </x:c>
    </x:row>
    <x:row r="5718">
      <x:c r="A5718" t="str">
        <x:v>Set2_100-10-2</x:v>
      </x:c>
      <x:c r="B5718" t="str">
        <x:v>next_day</x:v>
      </x:c>
      <x:c r="C5718" t="str">
        <x:v>C62</x:v>
      </x:c>
      <x:c r="D5718" s="59" t="n">
        <x:v>25</x:v>
      </x:c>
      <x:c r="E5718" s="59" t="n">
        <x:v>41</x:v>
      </x:c>
      <x:c r="F5718" s="59" t="str">
        <x:v>S1</x:v>
      </x:c>
      <x:c r="G5718" s="59" t="n">
        <x:v>513</x:v>
      </x:c>
      <x:c r="H5718" s="59" t="n">
        <x:v>543</x:v>
      </x:c>
      <x:c r="I5718" s="59" t="n">
        <x:v>10</x:v>
      </x:c>
      <x:c r="J5718" s="60" t="n">
        <x:f>'参数'!$C$6</x:f>
        <x:v>1440</x:v>
      </x:c>
      <x:c r="K5718" s="60" t="n">
        <x:f>'参数'!$D$6</x:f>
        <x:v>360</x:v>
      </x:c>
      <x:c r="L5718" s="60" t="n">
        <x:f>H5718+I5718+J5718</x:f>
        <x:v>1993</x:v>
      </x:c>
      <x:c r="M5718" s="60" t="n">
        <x:f>L5718+K5718</x:f>
        <x:v>2353</x:v>
      </x:c>
      <x:c r="N5718" s="60" t="n">
        <x:f>'参数'!$B$10</x:f>
        <x:v>1</x:v>
      </x:c>
      <x:c r="O5718" s="60" t="n">
        <x:f>N5718*'参数'!$B$11</x:f>
        <x:v>2</x:v>
      </x:c>
      <x:c r="P5718" s="60" t="n">
        <x:f>N5718*'参数'!$B$12</x:f>
        <x:v>1</x:v>
      </x:c>
      <x:c r="Q5718" t="str">
        <x:f>C5718&amp;"d"</x:f>
        <x:v>C62d</x:v>
      </x:c>
      <x:c r="R5718" t="str">
        <x:f>C5718&amp;"p"</x:f>
        <x:v>C62p</x:v>
      </x:c>
      <x:c r="S5718" t="str">
        <x:f>IF(AND(L5718&gt;=H5718+I5718+J5718,M5718&gt;L5718,F5718&lt;&gt;""),"PASS","FAIL")</x:f>
        <x:v>PASS</x:v>
      </x:c>
      <x:c r="T5718" t="n">
        <x:v>10</x:v>
      </x:c>
      <x:c r="U5718" t="str">
        <x:v>pickup_after_delivery_completion_plus_usage_lag</x:v>
      </x:c>
    </x:row>
    <x:row r="5719">
      <x:c r="A5719" t="str">
        <x:v>Set2_100-10-2</x:v>
      </x:c>
      <x:c r="B5719" t="str">
        <x:v>next_day</x:v>
      </x:c>
      <x:c r="C5719" t="str">
        <x:v>C63</x:v>
      </x:c>
      <x:c r="D5719" s="59" t="n">
        <x:v>28</x:v>
      </x:c>
      <x:c r="E5719" s="59" t="n">
        <x:v>33</x:v>
      </x:c>
      <x:c r="F5719" s="59" t="str">
        <x:v>S1</x:v>
      </x:c>
      <x:c r="G5719" s="59" t="n">
        <x:v>422</x:v>
      </x:c>
      <x:c r="H5719" s="59" t="n">
        <x:v>456</x:v>
      </x:c>
      <x:c r="I5719" s="59" t="n">
        <x:v>10</x:v>
      </x:c>
      <x:c r="J5719" s="60" t="n">
        <x:f>'参数'!$C$6</x:f>
        <x:v>1440</x:v>
      </x:c>
      <x:c r="K5719" s="60" t="n">
        <x:f>'参数'!$D$6</x:f>
        <x:v>360</x:v>
      </x:c>
      <x:c r="L5719" s="60" t="n">
        <x:f>H5719+I5719+J5719</x:f>
        <x:v>1906</x:v>
      </x:c>
      <x:c r="M5719" s="60" t="n">
        <x:f>L5719+K5719</x:f>
        <x:v>2266</x:v>
      </x:c>
      <x:c r="N5719" s="60" t="n">
        <x:f>'参数'!$B$10</x:f>
        <x:v>1</x:v>
      </x:c>
      <x:c r="O5719" s="60" t="n">
        <x:f>N5719*'参数'!$B$11</x:f>
        <x:v>2</x:v>
      </x:c>
      <x:c r="P5719" s="60" t="n">
        <x:f>N5719*'参数'!$B$12</x:f>
        <x:v>1</x:v>
      </x:c>
      <x:c r="Q5719" t="str">
        <x:f>C5719&amp;"d"</x:f>
        <x:v>C63d</x:v>
      </x:c>
      <x:c r="R5719" t="str">
        <x:f>C5719&amp;"p"</x:f>
        <x:v>C63p</x:v>
      </x:c>
      <x:c r="S5719" t="str">
        <x:f>IF(AND(L5719&gt;=H5719+I5719+J5719,M5719&gt;L5719,F5719&lt;&gt;""),"PASS","FAIL")</x:f>
        <x:v>PASS</x:v>
      </x:c>
      <x:c r="T5719" t="n">
        <x:v>13</x:v>
      </x:c>
      <x:c r="U5719" t="str">
        <x:v>pickup_after_delivery_completion_plus_usage_lag</x:v>
      </x:c>
    </x:row>
    <x:row r="5720">
      <x:c r="A5720" t="str">
        <x:v>Set2_100-10-2</x:v>
      </x:c>
      <x:c r="B5720" t="str">
        <x:v>next_day</x:v>
      </x:c>
      <x:c r="C5720" t="str">
        <x:v>C64</x:v>
      </x:c>
      <x:c r="D5720" s="59" t="n">
        <x:v>36</x:v>
      </x:c>
      <x:c r="E5720" s="59" t="n">
        <x:v>33</x:v>
      </x:c>
      <x:c r="F5720" s="59" t="str">
        <x:v>S4</x:v>
      </x:c>
      <x:c r="G5720" s="59" t="n">
        <x:v>357</x:v>
      </x:c>
      <x:c r="H5720" s="59" t="n">
        <x:v>377</x:v>
      </x:c>
      <x:c r="I5720" s="59" t="n">
        <x:v>10</x:v>
      </x:c>
      <x:c r="J5720" s="60" t="n">
        <x:f>'参数'!$C$6</x:f>
        <x:v>1440</x:v>
      </x:c>
      <x:c r="K5720" s="60" t="n">
        <x:f>'参数'!$D$6</x:f>
        <x:v>360</x:v>
      </x:c>
      <x:c r="L5720" s="60" t="n">
        <x:f>H5720+I5720+J5720</x:f>
        <x:v>1827</x:v>
      </x:c>
      <x:c r="M5720" s="60" t="n">
        <x:f>L5720+K5720</x:f>
        <x:v>2187</x:v>
      </x:c>
      <x:c r="N5720" s="60" t="n">
        <x:f>'参数'!$B$10</x:f>
        <x:v>1</x:v>
      </x:c>
      <x:c r="O5720" s="60" t="n">
        <x:f>N5720*'参数'!$B$11</x:f>
        <x:v>2</x:v>
      </x:c>
      <x:c r="P5720" s="60" t="n">
        <x:f>N5720*'参数'!$B$12</x:f>
        <x:v>1</x:v>
      </x:c>
      <x:c r="Q5720" t="str">
        <x:f>C5720&amp;"d"</x:f>
        <x:v>C64d</x:v>
      </x:c>
      <x:c r="R5720" t="str">
        <x:f>C5720&amp;"p"</x:f>
        <x:v>C64p</x:v>
      </x:c>
      <x:c r="S5720" t="str">
        <x:f>IF(AND(L5720&gt;=H5720+I5720+J5720,M5720&gt;L5720,F5720&lt;&gt;""),"PASS","FAIL")</x:f>
        <x:v>PASS</x:v>
      </x:c>
      <x:c r="T5720" t="n">
        <x:v>1</x:v>
      </x:c>
      <x:c r="U5720" t="str">
        <x:v>pickup_after_delivery_completion_plus_usage_lag</x:v>
      </x:c>
    </x:row>
    <x:row r="5721">
      <x:c r="A5721" t="str">
        <x:v>Set2_100-10-2</x:v>
      </x:c>
      <x:c r="B5721" t="str">
        <x:v>next_day</x:v>
      </x:c>
      <x:c r="C5721" t="str">
        <x:v>C65</x:v>
      </x:c>
      <x:c r="D5721" s="59" t="n">
        <x:v>38</x:v>
      </x:c>
      <x:c r="E5721" s="59" t="n">
        <x:v>28</x:v>
      </x:c>
      <x:c r="F5721" s="59" t="str">
        <x:v>S2</x:v>
      </x:c>
      <x:c r="G5721" s="59" t="n">
        <x:v>300</x:v>
      </x:c>
      <x:c r="H5721" s="59" t="n">
        <x:v>334</x:v>
      </x:c>
      <x:c r="I5721" s="59" t="n">
        <x:v>10</x:v>
      </x:c>
      <x:c r="J5721" s="60" t="n">
        <x:f>'参数'!$C$6</x:f>
        <x:v>1440</x:v>
      </x:c>
      <x:c r="K5721" s="60" t="n">
        <x:f>'参数'!$D$6</x:f>
        <x:v>360</x:v>
      </x:c>
      <x:c r="L5721" s="60" t="n">
        <x:f>H5721+I5721+J5721</x:f>
        <x:v>1784</x:v>
      </x:c>
      <x:c r="M5721" s="60" t="n">
        <x:f>L5721+K5721</x:f>
        <x:v>2144</x:v>
      </x:c>
      <x:c r="N5721" s="60" t="n">
        <x:f>'参数'!$B$10</x:f>
        <x:v>1</x:v>
      </x:c>
      <x:c r="O5721" s="60" t="n">
        <x:f>N5721*'参数'!$B$11</x:f>
        <x:v>2</x:v>
      </x:c>
      <x:c r="P5721" s="60" t="n">
        <x:f>N5721*'参数'!$B$12</x:f>
        <x:v>1</x:v>
      </x:c>
      <x:c r="Q5721" t="str">
        <x:f>C5721&amp;"d"</x:f>
        <x:v>C65d</x:v>
      </x:c>
      <x:c r="R5721" t="str">
        <x:f>C5721&amp;"p"</x:f>
        <x:v>C65p</x:v>
      </x:c>
      <x:c r="S5721" t="str">
        <x:f>IF(AND(L5721&gt;=H5721+I5721+J5721,M5721&gt;L5721,F5721&lt;&gt;""),"PASS","FAIL")</x:f>
        <x:v>PASS</x:v>
      </x:c>
      <x:c r="T5721" t="n">
        <x:v>3</x:v>
      </x:c>
      <x:c r="U5721" t="str">
        <x:v>pickup_after_delivery_completion_plus_usage_lag</x:v>
      </x:c>
    </x:row>
    <x:row r="5722">
      <x:c r="A5722" t="str">
        <x:v>Set2_100-10-2</x:v>
      </x:c>
      <x:c r="B5722" t="str">
        <x:v>next_day</x:v>
      </x:c>
      <x:c r="C5722" t="str">
        <x:v>C66</x:v>
      </x:c>
      <x:c r="D5722" s="59" t="n">
        <x:v>39</x:v>
      </x:c>
      <x:c r="E5722" s="59" t="n">
        <x:v>45</x:v>
      </x:c>
      <x:c r="F5722" s="59" t="str">
        <x:v>S4</x:v>
      </x:c>
      <x:c r="G5722" s="59" t="n">
        <x:v>41</x:v>
      </x:c>
      <x:c r="H5722" s="59" t="n">
        <x:v>63</x:v>
      </x:c>
      <x:c r="I5722" s="59" t="n">
        <x:v>10</x:v>
      </x:c>
      <x:c r="J5722" s="60" t="n">
        <x:f>'参数'!$C$6</x:f>
        <x:v>1440</x:v>
      </x:c>
      <x:c r="K5722" s="60" t="n">
        <x:f>'参数'!$D$6</x:f>
        <x:v>360</x:v>
      </x:c>
      <x:c r="L5722" s="60" t="n">
        <x:f>H5722+I5722+J5722</x:f>
        <x:v>1513</x:v>
      </x:c>
      <x:c r="M5722" s="60" t="n">
        <x:f>L5722+K5722</x:f>
        <x:v>1873</x:v>
      </x:c>
      <x:c r="N5722" s="60" t="n">
        <x:f>'参数'!$B$10</x:f>
        <x:v>1</x:v>
      </x:c>
      <x:c r="O5722" s="60" t="n">
        <x:f>N5722*'参数'!$B$11</x:f>
        <x:v>2</x:v>
      </x:c>
      <x:c r="P5722" s="60" t="n">
        <x:f>N5722*'参数'!$B$12</x:f>
        <x:v>1</x:v>
      </x:c>
      <x:c r="Q5722" t="str">
        <x:f>C5722&amp;"d"</x:f>
        <x:v>C66d</x:v>
      </x:c>
      <x:c r="R5722" t="str">
        <x:f>C5722&amp;"p"</x:f>
        <x:v>C66p</x:v>
      </x:c>
      <x:c r="S5722" t="str">
        <x:f>IF(AND(L5722&gt;=H5722+I5722+J5722,M5722&gt;L5722,F5722&lt;&gt;""),"PASS","FAIL")</x:f>
        <x:v>PASS</x:v>
      </x:c>
      <x:c r="T5722" t="n">
        <x:v>6</x:v>
      </x:c>
      <x:c r="U5722" t="str">
        <x:v>pickup_after_delivery_completion_plus_usage_lag</x:v>
      </x:c>
    </x:row>
    <x:row r="5723">
      <x:c r="A5723" t="str">
        <x:v>Set2_100-10-2</x:v>
      </x:c>
      <x:c r="B5723" t="str">
        <x:v>next_day</x:v>
      </x:c>
      <x:c r="C5723" t="str">
        <x:v>C67</x:v>
      </x:c>
      <x:c r="D5723" s="59" t="n">
        <x:v>42</x:v>
      </x:c>
      <x:c r="E5723" s="59" t="n">
        <x:v>31</x:v>
      </x:c>
      <x:c r="F5723" s="59" t="str">
        <x:v>S4</x:v>
      </x:c>
      <x:c r="G5723" s="59" t="n">
        <x:v>524</x:v>
      </x:c>
      <x:c r="H5723" s="59" t="n">
        <x:v>554</x:v>
      </x:c>
      <x:c r="I5723" s="59" t="n">
        <x:v>10</x:v>
      </x:c>
      <x:c r="J5723" s="60" t="n">
        <x:f>'参数'!$C$6</x:f>
        <x:v>1440</x:v>
      </x:c>
      <x:c r="K5723" s="60" t="n">
        <x:f>'参数'!$D$6</x:f>
        <x:v>360</x:v>
      </x:c>
      <x:c r="L5723" s="60" t="n">
        <x:f>H5723+I5723+J5723</x:f>
        <x:v>2004</x:v>
      </x:c>
      <x:c r="M5723" s="60" t="n">
        <x:f>L5723+K5723</x:f>
        <x:v>2364</x:v>
      </x:c>
      <x:c r="N5723" s="60" t="n">
        <x:f>'参数'!$B$10</x:f>
        <x:v>1</x:v>
      </x:c>
      <x:c r="O5723" s="60" t="n">
        <x:f>N5723*'参数'!$B$11</x:f>
        <x:v>2</x:v>
      </x:c>
      <x:c r="P5723" s="60" t="n">
        <x:f>N5723*'参数'!$B$12</x:f>
        <x:v>1</x:v>
      </x:c>
      <x:c r="Q5723" t="str">
        <x:f>C5723&amp;"d"</x:f>
        <x:v>C67d</x:v>
      </x:c>
      <x:c r="R5723" t="str">
        <x:f>C5723&amp;"p"</x:f>
        <x:v>C67p</x:v>
      </x:c>
      <x:c r="S5723" t="str">
        <x:f>IF(AND(L5723&gt;=H5723+I5723+J5723,M5723&gt;L5723,F5723&lt;&gt;""),"PASS","FAIL")</x:f>
        <x:v>PASS</x:v>
      </x:c>
      <x:c r="T5723" t="n">
        <x:v>8</x:v>
      </x:c>
      <x:c r="U5723" t="str">
        <x:v>pickup_after_delivery_completion_plus_usage_lag</x:v>
      </x:c>
    </x:row>
    <x:row r="5724">
      <x:c r="A5724" t="str">
        <x:v>Set2_100-10-2</x:v>
      </x:c>
      <x:c r="B5724" t="str">
        <x:v>next_day</x:v>
      </x:c>
      <x:c r="C5724" t="str">
        <x:v>C68</x:v>
      </x:c>
      <x:c r="D5724" s="59" t="n">
        <x:v>43</x:v>
      </x:c>
      <x:c r="E5724" s="59" t="n">
        <x:v>28</x:v>
      </x:c>
      <x:c r="F5724" s="59" t="str">
        <x:v>S4</x:v>
      </x:c>
      <x:c r="G5724" s="59" t="n">
        <x:v>504</x:v>
      </x:c>
      <x:c r="H5724" s="59" t="n">
        <x:v>542</x:v>
      </x:c>
      <x:c r="I5724" s="59" t="n">
        <x:v>10</x:v>
      </x:c>
      <x:c r="J5724" s="60" t="n">
        <x:f>'参数'!$C$6</x:f>
        <x:v>1440</x:v>
      </x:c>
      <x:c r="K5724" s="60" t="n">
        <x:f>'参数'!$D$6</x:f>
        <x:v>360</x:v>
      </x:c>
      <x:c r="L5724" s="60" t="n">
        <x:f>H5724+I5724+J5724</x:f>
        <x:v>1992</x:v>
      </x:c>
      <x:c r="M5724" s="60" t="n">
        <x:f>L5724+K5724</x:f>
        <x:v>2352</x:v>
      </x:c>
      <x:c r="N5724" s="60" t="n">
        <x:f>'参数'!$B$10</x:f>
        <x:v>1</x:v>
      </x:c>
      <x:c r="O5724" s="60" t="n">
        <x:f>N5724*'参数'!$B$11</x:f>
        <x:v>2</x:v>
      </x:c>
      <x:c r="P5724" s="60" t="n">
        <x:f>N5724*'参数'!$B$12</x:f>
        <x:v>1</x:v>
      </x:c>
      <x:c r="Q5724" t="str">
        <x:f>C5724&amp;"d"</x:f>
        <x:v>C68d</x:v>
      </x:c>
      <x:c r="R5724" t="str">
        <x:f>C5724&amp;"p"</x:f>
        <x:v>C68p</x:v>
      </x:c>
      <x:c r="S5724" t="str">
        <x:f>IF(AND(L5724&gt;=H5724+I5724+J5724,M5724&gt;L5724,F5724&lt;&gt;""),"PASS","FAIL")</x:f>
        <x:v>PASS</x:v>
      </x:c>
      <x:c r="T5724" t="n">
        <x:v>3</x:v>
      </x:c>
      <x:c r="U5724" t="str">
        <x:v>pickup_after_delivery_completion_plus_usage_lag</x:v>
      </x:c>
    </x:row>
    <x:row r="5725">
      <x:c r="A5725" t="str">
        <x:v>Set2_100-10-2</x:v>
      </x:c>
      <x:c r="B5725" t="str">
        <x:v>next_day</x:v>
      </x:c>
      <x:c r="C5725" t="str">
        <x:v>C69</x:v>
      </x:c>
      <x:c r="D5725" s="59" t="n">
        <x:v>29</x:v>
      </x:c>
      <x:c r="E5725" s="59" t="n">
        <x:v>43</x:v>
      </x:c>
      <x:c r="F5725" s="59" t="str">
        <x:v>S1</x:v>
      </x:c>
      <x:c r="G5725" s="59" t="n">
        <x:v>535</x:v>
      </x:c>
      <x:c r="H5725" s="59" t="n">
        <x:v>559</x:v>
      </x:c>
      <x:c r="I5725" s="59" t="n">
        <x:v>10</x:v>
      </x:c>
      <x:c r="J5725" s="60" t="n">
        <x:f>'参数'!$C$6</x:f>
        <x:v>1440</x:v>
      </x:c>
      <x:c r="K5725" s="60" t="n">
        <x:f>'参数'!$D$6</x:f>
        <x:v>360</x:v>
      </x:c>
      <x:c r="L5725" s="60" t="n">
        <x:f>H5725+I5725+J5725</x:f>
        <x:v>2009</x:v>
      </x:c>
      <x:c r="M5725" s="60" t="n">
        <x:f>L5725+K5725</x:f>
        <x:v>2369</x:v>
      </x:c>
      <x:c r="N5725" s="60" t="n">
        <x:f>'参数'!$B$10</x:f>
        <x:v>1</x:v>
      </x:c>
      <x:c r="O5725" s="60" t="n">
        <x:f>N5725*'参数'!$B$11</x:f>
        <x:v>2</x:v>
      </x:c>
      <x:c r="P5725" s="60" t="n">
        <x:f>N5725*'参数'!$B$12</x:f>
        <x:v>1</x:v>
      </x:c>
      <x:c r="Q5725" t="str">
        <x:f>C5725&amp;"d"</x:f>
        <x:v>C69d</x:v>
      </x:c>
      <x:c r="R5725" t="str">
        <x:f>C5725&amp;"p"</x:f>
        <x:v>C69p</x:v>
      </x:c>
      <x:c r="S5725" t="str">
        <x:f>IF(AND(L5725&gt;=H5725+I5725+J5725,M5725&gt;L5725,F5725&lt;&gt;""),"PASS","FAIL")</x:f>
        <x:v>PASS</x:v>
      </x:c>
      <x:c r="T5725" t="n">
        <x:v>4</x:v>
      </x:c>
      <x:c r="U5725" t="str">
        <x:v>pickup_after_delivery_completion_plus_usage_lag</x:v>
      </x:c>
    </x:row>
    <x:row r="5726">
      <x:c r="A5726" t="str">
        <x:v>Set2_100-10-2</x:v>
      </x:c>
      <x:c r="B5726" t="str">
        <x:v>next_day</x:v>
      </x:c>
      <x:c r="C5726" t="str">
        <x:v>C70</x:v>
      </x:c>
      <x:c r="D5726" s="59" t="n">
        <x:v>29</x:v>
      </x:c>
      <x:c r="E5726" s="59" t="n">
        <x:v>26</x:v>
      </x:c>
      <x:c r="F5726" s="59" t="str">
        <x:v>S8</x:v>
      </x:c>
      <x:c r="G5726" s="59" t="n">
        <x:v>49</x:v>
      </x:c>
      <x:c r="H5726" s="59" t="n">
        <x:v>79</x:v>
      </x:c>
      <x:c r="I5726" s="59" t="n">
        <x:v>10</x:v>
      </x:c>
      <x:c r="J5726" s="60" t="n">
        <x:f>'参数'!$C$6</x:f>
        <x:v>1440</x:v>
      </x:c>
      <x:c r="K5726" s="60" t="n">
        <x:f>'参数'!$D$6</x:f>
        <x:v>360</x:v>
      </x:c>
      <x:c r="L5726" s="60" t="n">
        <x:f>H5726+I5726+J5726</x:f>
        <x:v>1529</x:v>
      </x:c>
      <x:c r="M5726" s="60" t="n">
        <x:f>L5726+K5726</x:f>
        <x:v>1889</x:v>
      </x:c>
      <x:c r="N5726" s="60" t="n">
        <x:f>'参数'!$B$10</x:f>
        <x:v>1</x:v>
      </x:c>
      <x:c r="O5726" s="60" t="n">
        <x:f>N5726*'参数'!$B$11</x:f>
        <x:v>2</x:v>
      </x:c>
      <x:c r="P5726" s="60" t="n">
        <x:f>N5726*'参数'!$B$12</x:f>
        <x:v>1</x:v>
      </x:c>
      <x:c r="Q5726" t="str">
        <x:f>C5726&amp;"d"</x:f>
        <x:v>C70d</x:v>
      </x:c>
      <x:c r="R5726" t="str">
        <x:f>C5726&amp;"p"</x:f>
        <x:v>C70p</x:v>
      </x:c>
      <x:c r="S5726" t="str">
        <x:f>IF(AND(L5726&gt;=H5726+I5726+J5726,M5726&gt;L5726,F5726&lt;&gt;""),"PASS","FAIL")</x:f>
        <x:v>PASS</x:v>
      </x:c>
      <x:c r="T5726" t="n">
        <x:v>15</x:v>
      </x:c>
      <x:c r="U5726" t="str">
        <x:v>pickup_after_delivery_completion_plus_usage_lag</x:v>
      </x:c>
    </x:row>
    <x:row r="5727">
      <x:c r="A5727" t="str">
        <x:v>Set2_100-10-2</x:v>
      </x:c>
      <x:c r="B5727" t="str">
        <x:v>next_day</x:v>
      </x:c>
      <x:c r="C5727" t="str">
        <x:v>C71</x:v>
      </x:c>
      <x:c r="D5727" s="59" t="n">
        <x:v>29</x:v>
      </x:c>
      <x:c r="E5727" s="59" t="n">
        <x:v>42</x:v>
      </x:c>
      <x:c r="F5727" s="59" t="str">
        <x:v>S1</x:v>
      </x:c>
      <x:c r="G5727" s="59" t="n">
        <x:v>95</x:v>
      </x:c>
      <x:c r="H5727" s="59" t="n">
        <x:v>125</x:v>
      </x:c>
      <x:c r="I5727" s="59" t="n">
        <x:v>10</x:v>
      </x:c>
      <x:c r="J5727" s="60" t="n">
        <x:f>'参数'!$C$6</x:f>
        <x:v>1440</x:v>
      </x:c>
      <x:c r="K5727" s="60" t="n">
        <x:f>'参数'!$D$6</x:f>
        <x:v>360</x:v>
      </x:c>
      <x:c r="L5727" s="60" t="n">
        <x:f>H5727+I5727+J5727</x:f>
        <x:v>1575</x:v>
      </x:c>
      <x:c r="M5727" s="60" t="n">
        <x:f>L5727+K5727</x:f>
        <x:v>1935</x:v>
      </x:c>
      <x:c r="N5727" s="60" t="n">
        <x:f>'参数'!$B$10</x:f>
        <x:v>1</x:v>
      </x:c>
      <x:c r="O5727" s="60" t="n">
        <x:f>N5727*'参数'!$B$11</x:f>
        <x:v>2</x:v>
      </x:c>
      <x:c r="P5727" s="60" t="n">
        <x:f>N5727*'参数'!$B$12</x:f>
        <x:v>1</x:v>
      </x:c>
      <x:c r="Q5727" t="str">
        <x:f>C5727&amp;"d"</x:f>
        <x:v>C71d</x:v>
      </x:c>
      <x:c r="R5727" t="str">
        <x:f>C5727&amp;"p"</x:f>
        <x:v>C71p</x:v>
      </x:c>
      <x:c r="S5727" t="str">
        <x:f>IF(AND(L5727&gt;=H5727+I5727+J5727,M5727&gt;L5727,F5727&lt;&gt;""),"PASS","FAIL")</x:f>
        <x:v>PASS</x:v>
      </x:c>
      <x:c r="T5727" t="n">
        <x:v>16</x:v>
      </x:c>
      <x:c r="U5727" t="str">
        <x:v>pickup_after_delivery_completion_plus_usage_lag</x:v>
      </x:c>
    </x:row>
    <x:row r="5728">
      <x:c r="A5728" t="str">
        <x:v>Set2_100-10-2</x:v>
      </x:c>
      <x:c r="B5728" t="str">
        <x:v>next_day</x:v>
      </x:c>
      <x:c r="C5728" t="str">
        <x:v>C72</x:v>
      </x:c>
      <x:c r="D5728" s="59" t="n">
        <x:v>38</x:v>
      </x:c>
      <x:c r="E5728" s="59" t="n">
        <x:v>34</x:v>
      </x:c>
      <x:c r="F5728" s="59" t="str">
        <x:v>S4</x:v>
      </x:c>
      <x:c r="G5728" s="59" t="n">
        <x:v>163</x:v>
      </x:c>
      <x:c r="H5728" s="59" t="n">
        <x:v>175</x:v>
      </x:c>
      <x:c r="I5728" s="59" t="n">
        <x:v>10</x:v>
      </x:c>
      <x:c r="J5728" s="60" t="n">
        <x:f>'参数'!$C$6</x:f>
        <x:v>1440</x:v>
      </x:c>
      <x:c r="K5728" s="60" t="n">
        <x:f>'参数'!$D$6</x:f>
        <x:v>360</x:v>
      </x:c>
      <x:c r="L5728" s="60" t="n">
        <x:f>H5728+I5728+J5728</x:f>
        <x:v>1625</x:v>
      </x:c>
      <x:c r="M5728" s="60" t="n">
        <x:f>L5728+K5728</x:f>
        <x:v>1985</x:v>
      </x:c>
      <x:c r="N5728" s="60" t="n">
        <x:f>'参数'!$B$10</x:f>
        <x:v>1</x:v>
      </x:c>
      <x:c r="O5728" s="60" t="n">
        <x:f>N5728*'参数'!$B$11</x:f>
        <x:v>2</x:v>
      </x:c>
      <x:c r="P5728" s="60" t="n">
        <x:f>N5728*'参数'!$B$12</x:f>
        <x:v>1</x:v>
      </x:c>
      <x:c r="Q5728" t="str">
        <x:f>C5728&amp;"d"</x:f>
        <x:v>C72d</x:v>
      </x:c>
      <x:c r="R5728" t="str">
        <x:f>C5728&amp;"p"</x:f>
        <x:v>C72p</x:v>
      </x:c>
      <x:c r="S5728" t="str">
        <x:f>IF(AND(L5728&gt;=H5728+I5728+J5728,M5728&gt;L5728,F5728&lt;&gt;""),"PASS","FAIL")</x:f>
        <x:v>PASS</x:v>
      </x:c>
      <x:c r="T5728" t="n">
        <x:v>17</x:v>
      </x:c>
      <x:c r="U5728" t="str">
        <x:v>pickup_after_delivery_completion_plus_usage_lag</x:v>
      </x:c>
    </x:row>
    <x:row r="5729">
      <x:c r="A5729" t="str">
        <x:v>Set2_100-10-2</x:v>
      </x:c>
      <x:c r="B5729" t="str">
        <x:v>next_day</x:v>
      </x:c>
      <x:c r="C5729" t="str">
        <x:v>C73</x:v>
      </x:c>
      <x:c r="D5729" s="59" t="n">
        <x:v>46</x:v>
      </x:c>
      <x:c r="E5729" s="59" t="n">
        <x:v>28</x:v>
      </x:c>
      <x:c r="F5729" s="59" t="str">
        <x:v>S4</x:v>
      </x:c>
      <x:c r="G5729" s="59" t="n">
        <x:v>328</x:v>
      </x:c>
      <x:c r="H5729" s="59" t="n">
        <x:v>340</x:v>
      </x:c>
      <x:c r="I5729" s="59" t="n">
        <x:v>10</x:v>
      </x:c>
      <x:c r="J5729" s="60" t="n">
        <x:f>'参数'!$C$6</x:f>
        <x:v>1440</x:v>
      </x:c>
      <x:c r="K5729" s="60" t="n">
        <x:f>'参数'!$D$6</x:f>
        <x:v>360</x:v>
      </x:c>
      <x:c r="L5729" s="60" t="n">
        <x:f>H5729+I5729+J5729</x:f>
        <x:v>1790</x:v>
      </x:c>
      <x:c r="M5729" s="60" t="n">
        <x:f>L5729+K5729</x:f>
        <x:v>2150</x:v>
      </x:c>
      <x:c r="N5729" s="60" t="n">
        <x:f>'参数'!$B$10</x:f>
        <x:v>1</x:v>
      </x:c>
      <x:c r="O5729" s="60" t="n">
        <x:f>N5729*'参数'!$B$11</x:f>
        <x:v>2</x:v>
      </x:c>
      <x:c r="P5729" s="60" t="n">
        <x:f>N5729*'参数'!$B$12</x:f>
        <x:v>1</x:v>
      </x:c>
      <x:c r="Q5729" t="str">
        <x:f>C5729&amp;"d"</x:f>
        <x:v>C73d</x:v>
      </x:c>
      <x:c r="R5729" t="str">
        <x:f>C5729&amp;"p"</x:f>
        <x:v>C73p</x:v>
      </x:c>
      <x:c r="S5729" t="str">
        <x:f>IF(AND(L5729&gt;=H5729+I5729+J5729,M5729&gt;L5729,F5729&lt;&gt;""),"PASS","FAIL")</x:f>
        <x:v>PASS</x:v>
      </x:c>
      <x:c r="T5729" t="n">
        <x:v>1</x:v>
      </x:c>
      <x:c r="U5729" t="str">
        <x:v>pickup_after_delivery_completion_plus_usage_lag</x:v>
      </x:c>
    </x:row>
    <x:row r="5730">
      <x:c r="A5730" t="str">
        <x:v>Set2_100-10-2</x:v>
      </x:c>
      <x:c r="B5730" t="str">
        <x:v>next_day</x:v>
      </x:c>
      <x:c r="C5730" t="str">
        <x:v>C74</x:v>
      </x:c>
      <x:c r="D5730" s="59" t="n">
        <x:v>30</x:v>
      </x:c>
      <x:c r="E5730" s="59" t="n">
        <x:v>24</x:v>
      </x:c>
      <x:c r="F5730" s="59" t="str">
        <x:v>S2</x:v>
      </x:c>
      <x:c r="G5730" s="59" t="n">
        <x:v>56</x:v>
      </x:c>
      <x:c r="H5730" s="59" t="n">
        <x:v>90</x:v>
      </x:c>
      <x:c r="I5730" s="59" t="n">
        <x:v>10</x:v>
      </x:c>
      <x:c r="J5730" s="60" t="n">
        <x:f>'参数'!$C$6</x:f>
        <x:v>1440</x:v>
      </x:c>
      <x:c r="K5730" s="60" t="n">
        <x:f>'参数'!$D$6</x:f>
        <x:v>360</x:v>
      </x:c>
      <x:c r="L5730" s="60" t="n">
        <x:f>H5730+I5730+J5730</x:f>
        <x:v>1540</x:v>
      </x:c>
      <x:c r="M5730" s="60" t="n">
        <x:f>L5730+K5730</x:f>
        <x:v>1900</x:v>
      </x:c>
      <x:c r="N5730" s="60" t="n">
        <x:f>'参数'!$B$10</x:f>
        <x:v>1</x:v>
      </x:c>
      <x:c r="O5730" s="60" t="n">
        <x:f>N5730*'参数'!$B$11</x:f>
        <x:v>2</x:v>
      </x:c>
      <x:c r="P5730" s="60" t="n">
        <x:f>N5730*'参数'!$B$12</x:f>
        <x:v>1</x:v>
      </x:c>
      <x:c r="Q5730" t="str">
        <x:f>C5730&amp;"d"</x:f>
        <x:v>C74d</x:v>
      </x:c>
      <x:c r="R5730" t="str">
        <x:f>C5730&amp;"p"</x:f>
        <x:v>C74p</x:v>
      </x:c>
      <x:c r="S5730" t="str">
        <x:f>IF(AND(L5730&gt;=H5730+I5730+J5730,M5730&gt;L5730,F5730&lt;&gt;""),"PASS","FAIL")</x:f>
        <x:v>PASS</x:v>
      </x:c>
      <x:c r="T5730" t="n">
        <x:v>16</x:v>
      </x:c>
      <x:c r="U5730" t="str">
        <x:v>pickup_after_delivery_completion_plus_usage_lag</x:v>
      </x:c>
    </x:row>
    <x:row r="5731">
      <x:c r="A5731" t="str">
        <x:v>Set2_100-10-2</x:v>
      </x:c>
      <x:c r="B5731" t="str">
        <x:v>next_day</x:v>
      </x:c>
      <x:c r="C5731" t="str">
        <x:v>C75</x:v>
      </x:c>
      <x:c r="D5731" s="59" t="n">
        <x:v>50</x:v>
      </x:c>
      <x:c r="E5731" s="59" t="n">
        <x:v>30</x:v>
      </x:c>
      <x:c r="F5731" s="59" t="str">
        <x:v>S4</x:v>
      </x:c>
      <x:c r="G5731" s="59" t="n">
        <x:v>44</x:v>
      </x:c>
      <x:c r="H5731" s="59" t="n">
        <x:v>74</x:v>
      </x:c>
      <x:c r="I5731" s="59" t="n">
        <x:v>10</x:v>
      </x:c>
      <x:c r="J5731" s="60" t="n">
        <x:f>'参数'!$C$6</x:f>
        <x:v>1440</x:v>
      </x:c>
      <x:c r="K5731" s="60" t="n">
        <x:f>'参数'!$D$6</x:f>
        <x:v>360</x:v>
      </x:c>
      <x:c r="L5731" s="60" t="n">
        <x:f>H5731+I5731+J5731</x:f>
        <x:v>1524</x:v>
      </x:c>
      <x:c r="M5731" s="60" t="n">
        <x:f>L5731+K5731</x:f>
        <x:v>1884</x:v>
      </x:c>
      <x:c r="N5731" s="60" t="n">
        <x:f>'参数'!$B$10</x:f>
        <x:v>1</x:v>
      </x:c>
      <x:c r="O5731" s="60" t="n">
        <x:f>N5731*'参数'!$B$11</x:f>
        <x:v>2</x:v>
      </x:c>
      <x:c r="P5731" s="60" t="n">
        <x:f>N5731*'参数'!$B$12</x:f>
        <x:v>1</x:v>
      </x:c>
      <x:c r="Q5731" t="str">
        <x:f>C5731&amp;"d"</x:f>
        <x:v>C75d</x:v>
      </x:c>
      <x:c r="R5731" t="str">
        <x:f>C5731&amp;"p"</x:f>
        <x:v>C75p</x:v>
      </x:c>
      <x:c r="S5731" t="str">
        <x:f>IF(AND(L5731&gt;=H5731+I5731+J5731,M5731&gt;L5731,F5731&lt;&gt;""),"PASS","FAIL")</x:f>
        <x:v>PASS</x:v>
      </x:c>
      <x:c r="T5731" t="n">
        <x:v>0</x:v>
      </x:c>
      <x:c r="U5731" t="str">
        <x:v>pickup_after_delivery_completion_plus_usage_lag</x:v>
      </x:c>
    </x:row>
    <x:row r="5732">
      <x:c r="A5732" t="str">
        <x:v>Set2_100-10-2</x:v>
      </x:c>
      <x:c r="B5732" t="str">
        <x:v>next_day</x:v>
      </x:c>
      <x:c r="C5732" t="str">
        <x:v>C76</x:v>
      </x:c>
      <x:c r="D5732" s="59" t="n">
        <x:v>44</x:v>
      </x:c>
      <x:c r="E5732" s="59" t="n">
        <x:v>26</x:v>
      </x:c>
      <x:c r="F5732" s="59" t="str">
        <x:v>S2</x:v>
      </x:c>
      <x:c r="G5732" s="59" t="n">
        <x:v>446</x:v>
      </x:c>
      <x:c r="H5732" s="59" t="n">
        <x:v>482</x:v>
      </x:c>
      <x:c r="I5732" s="59" t="n">
        <x:v>10</x:v>
      </x:c>
      <x:c r="J5732" s="60" t="n">
        <x:f>'参数'!$C$6</x:f>
        <x:v>1440</x:v>
      </x:c>
      <x:c r="K5732" s="60" t="n">
        <x:f>'参数'!$D$6</x:f>
        <x:v>360</x:v>
      </x:c>
      <x:c r="L5732" s="60" t="n">
        <x:f>H5732+I5732+J5732</x:f>
        <x:v>1932</x:v>
      </x:c>
      <x:c r="M5732" s="60" t="n">
        <x:f>L5732+K5732</x:f>
        <x:v>2292</x:v>
      </x:c>
      <x:c r="N5732" s="60" t="n">
        <x:f>'参数'!$B$10</x:f>
        <x:v>1</x:v>
      </x:c>
      <x:c r="O5732" s="60" t="n">
        <x:f>N5732*'参数'!$B$11</x:f>
        <x:v>2</x:v>
      </x:c>
      <x:c r="P5732" s="60" t="n">
        <x:f>N5732*'参数'!$B$12</x:f>
        <x:v>1</x:v>
      </x:c>
      <x:c r="Q5732" t="str">
        <x:f>C5732&amp;"d"</x:f>
        <x:v>C76d</x:v>
      </x:c>
      <x:c r="R5732" t="str">
        <x:f>C5732&amp;"p"</x:f>
        <x:v>C76p</x:v>
      </x:c>
      <x:c r="S5732" t="str">
        <x:f>IF(AND(L5732&gt;=H5732+I5732+J5732,M5732&gt;L5732,F5732&lt;&gt;""),"PASS","FAIL")</x:f>
        <x:v>PASS</x:v>
      </x:c>
      <x:c r="T5732" t="n">
        <x:v>7</x:v>
      </x:c>
      <x:c r="U5732" t="str">
        <x:v>pickup_after_delivery_completion_plus_usage_lag</x:v>
      </x:c>
    </x:row>
    <x:row r="5733">
      <x:c r="A5733" t="str">
        <x:v>Set2_100-10-2</x:v>
      </x:c>
      <x:c r="B5733" t="str">
        <x:v>next_day</x:v>
      </x:c>
      <x:c r="C5733" t="str">
        <x:v>C77</x:v>
      </x:c>
      <x:c r="D5733" s="59" t="n">
        <x:v>45</x:v>
      </x:c>
      <x:c r="E5733" s="59" t="n">
        <x:v>49</x:v>
      </x:c>
      <x:c r="F5733" s="59" t="str">
        <x:v>S7</x:v>
      </x:c>
      <x:c r="G5733" s="59" t="n">
        <x:v>109</x:v>
      </x:c>
      <x:c r="H5733" s="59" t="n">
        <x:v>127</x:v>
      </x:c>
      <x:c r="I5733" s="59" t="n">
        <x:v>10</x:v>
      </x:c>
      <x:c r="J5733" s="60" t="n">
        <x:f>'参数'!$C$6</x:f>
        <x:v>1440</x:v>
      </x:c>
      <x:c r="K5733" s="60" t="n">
        <x:f>'参数'!$D$6</x:f>
        <x:v>360</x:v>
      </x:c>
      <x:c r="L5733" s="60" t="n">
        <x:f>H5733+I5733+J5733</x:f>
        <x:v>1577</x:v>
      </x:c>
      <x:c r="M5733" s="60" t="n">
        <x:f>L5733+K5733</x:f>
        <x:v>1937</x:v>
      </x:c>
      <x:c r="N5733" s="60" t="n">
        <x:f>'参数'!$B$10</x:f>
        <x:v>1</x:v>
      </x:c>
      <x:c r="O5733" s="60" t="n">
        <x:f>N5733*'参数'!$B$11</x:f>
        <x:v>2</x:v>
      </x:c>
      <x:c r="P5733" s="60" t="n">
        <x:f>N5733*'参数'!$B$12</x:f>
        <x:v>1</x:v>
      </x:c>
      <x:c r="Q5733" t="str">
        <x:f>C5733&amp;"d"</x:f>
        <x:v>C77d</x:v>
      </x:c>
      <x:c r="R5733" t="str">
        <x:f>C5733&amp;"p"</x:f>
        <x:v>C77p</x:v>
      </x:c>
      <x:c r="S5733" t="str">
        <x:f>IF(AND(L5733&gt;=H5733+I5733+J5733,M5733&gt;L5733,F5733&lt;&gt;""),"PASS","FAIL")</x:f>
        <x:v>PASS</x:v>
      </x:c>
      <x:c r="T5733" t="n">
        <x:v>9</x:v>
      </x:c>
      <x:c r="U5733" t="str">
        <x:v>pickup_after_delivery_completion_plus_usage_lag</x:v>
      </x:c>
    </x:row>
    <x:row r="5734">
      <x:c r="A5734" t="str">
        <x:v>Set2_100-10-2</x:v>
      </x:c>
      <x:c r="B5734" t="str">
        <x:v>next_day</x:v>
      </x:c>
      <x:c r="C5734" t="str">
        <x:v>C78</x:v>
      </x:c>
      <x:c r="D5734" s="59" t="n">
        <x:v>49</x:v>
      </x:c>
      <x:c r="E5734" s="59" t="n">
        <x:v>43</x:v>
      </x:c>
      <x:c r="F5734" s="59" t="str">
        <x:v>S7</x:v>
      </x:c>
      <x:c r="G5734" s="59" t="n">
        <x:v>30</x:v>
      </x:c>
      <x:c r="H5734" s="59" t="n">
        <x:v>58</x:v>
      </x:c>
      <x:c r="I5734" s="59" t="n">
        <x:v>10</x:v>
      </x:c>
      <x:c r="J5734" s="60" t="n">
        <x:f>'参数'!$C$6</x:f>
        <x:v>1440</x:v>
      </x:c>
      <x:c r="K5734" s="60" t="n">
        <x:f>'参数'!$D$6</x:f>
        <x:v>360</x:v>
      </x:c>
      <x:c r="L5734" s="60" t="n">
        <x:f>H5734+I5734+J5734</x:f>
        <x:v>1508</x:v>
      </x:c>
      <x:c r="M5734" s="60" t="n">
        <x:f>L5734+K5734</x:f>
        <x:v>1868</x:v>
      </x:c>
      <x:c r="N5734" s="60" t="n">
        <x:f>'参数'!$B$10</x:f>
        <x:v>1</x:v>
      </x:c>
      <x:c r="O5734" s="60" t="n">
        <x:f>N5734*'参数'!$B$11</x:f>
        <x:v>2</x:v>
      </x:c>
      <x:c r="P5734" s="60" t="n">
        <x:f>N5734*'参数'!$B$12</x:f>
        <x:v>1</x:v>
      </x:c>
      <x:c r="Q5734" t="str">
        <x:f>C5734&amp;"d"</x:f>
        <x:v>C78d</x:v>
      </x:c>
      <x:c r="R5734" t="str">
        <x:f>C5734&amp;"p"</x:f>
        <x:v>C78p</x:v>
      </x:c>
      <x:c r="S5734" t="str">
        <x:f>IF(AND(L5734&gt;=H5734+I5734+J5734,M5734&gt;L5734,F5734&lt;&gt;""),"PASS","FAIL")</x:f>
        <x:v>PASS</x:v>
      </x:c>
      <x:c r="T5734" t="n">
        <x:v>7</x:v>
      </x:c>
      <x:c r="U5734" t="str">
        <x:v>pickup_after_delivery_completion_plus_usage_lag</x:v>
      </x:c>
    </x:row>
    <x:row r="5735">
      <x:c r="A5735" t="str">
        <x:v>Set2_100-10-2</x:v>
      </x:c>
      <x:c r="B5735" t="str">
        <x:v>next_day</x:v>
      </x:c>
      <x:c r="C5735" t="str">
        <x:v>C79</x:v>
      </x:c>
      <x:c r="D5735" s="59" t="n">
        <x:v>50</x:v>
      </x:c>
      <x:c r="E5735" s="59" t="n">
        <x:v>27</x:v>
      </x:c>
      <x:c r="F5735" s="59" t="str">
        <x:v>S4</x:v>
      </x:c>
      <x:c r="G5735" s="59" t="n">
        <x:v>365</x:v>
      </x:c>
      <x:c r="H5735" s="59" t="n">
        <x:v>399</x:v>
      </x:c>
      <x:c r="I5735" s="59" t="n">
        <x:v>10</x:v>
      </x:c>
      <x:c r="J5735" s="60" t="n">
        <x:f>'参数'!$C$6</x:f>
        <x:v>1440</x:v>
      </x:c>
      <x:c r="K5735" s="60" t="n">
        <x:f>'参数'!$D$6</x:f>
        <x:v>360</x:v>
      </x:c>
      <x:c r="L5735" s="60" t="n">
        <x:f>H5735+I5735+J5735</x:f>
        <x:v>1849</x:v>
      </x:c>
      <x:c r="M5735" s="60" t="n">
        <x:f>L5735+K5735</x:f>
        <x:v>2209</x:v>
      </x:c>
      <x:c r="N5735" s="60" t="n">
        <x:f>'参数'!$B$10</x:f>
        <x:v>1</x:v>
      </x:c>
      <x:c r="O5735" s="60" t="n">
        <x:f>N5735*'参数'!$B$11</x:f>
        <x:v>2</x:v>
      </x:c>
      <x:c r="P5735" s="60" t="n">
        <x:f>N5735*'参数'!$B$12</x:f>
        <x:v>1</x:v>
      </x:c>
      <x:c r="Q5735" t="str">
        <x:f>C5735&amp;"d"</x:f>
        <x:v>C79d</x:v>
      </x:c>
      <x:c r="R5735" t="str">
        <x:f>C5735&amp;"p"</x:f>
        <x:v>C79p</x:v>
      </x:c>
      <x:c r="S5735" t="str">
        <x:f>IF(AND(L5735&gt;=H5735+I5735+J5735,M5735&gt;L5735,F5735&lt;&gt;""),"PASS","FAIL")</x:f>
        <x:v>PASS</x:v>
      </x:c>
      <x:c r="T5735" t="n">
        <x:v>9</x:v>
      </x:c>
      <x:c r="U5735" t="str">
        <x:v>pickup_after_delivery_completion_plus_usage_lag</x:v>
      </x:c>
    </x:row>
    <x:row r="5736">
      <x:c r="A5736" t="str">
        <x:v>Set2_100-10-2</x:v>
      </x:c>
      <x:c r="B5736" t="str">
        <x:v>next_day</x:v>
      </x:c>
      <x:c r="C5736" t="str">
        <x:v>C80</x:v>
      </x:c>
      <x:c r="D5736" s="59" t="n">
        <x:v>43</x:v>
      </x:c>
      <x:c r="E5736" s="59" t="n">
        <x:v>33</x:v>
      </x:c>
      <x:c r="F5736" s="59" t="str">
        <x:v>S4</x:v>
      </x:c>
      <x:c r="G5736" s="59" t="n">
        <x:v>269</x:v>
      </x:c>
      <x:c r="H5736" s="59" t="n">
        <x:v>285</x:v>
      </x:c>
      <x:c r="I5736" s="59" t="n">
        <x:v>10</x:v>
      </x:c>
      <x:c r="J5736" s="60" t="n">
        <x:f>'参数'!$C$6</x:f>
        <x:v>1440</x:v>
      </x:c>
      <x:c r="K5736" s="60" t="n">
        <x:f>'参数'!$D$6</x:f>
        <x:v>360</x:v>
      </x:c>
      <x:c r="L5736" s="60" t="n">
        <x:f>H5736+I5736+J5736</x:f>
        <x:v>1735</x:v>
      </x:c>
      <x:c r="M5736" s="60" t="n">
        <x:f>L5736+K5736</x:f>
        <x:v>2095</x:v>
      </x:c>
      <x:c r="N5736" s="60" t="n">
        <x:f>'参数'!$B$10</x:f>
        <x:v>1</x:v>
      </x:c>
      <x:c r="O5736" s="60" t="n">
        <x:f>N5736*'参数'!$B$11</x:f>
        <x:v>2</x:v>
      </x:c>
      <x:c r="P5736" s="60" t="n">
        <x:f>N5736*'参数'!$B$12</x:f>
        <x:v>1</x:v>
      </x:c>
      <x:c r="Q5736" t="str">
        <x:f>C5736&amp;"d"</x:f>
        <x:v>C80d</x:v>
      </x:c>
      <x:c r="R5736" t="str">
        <x:f>C5736&amp;"p"</x:f>
        <x:v>C80p</x:v>
      </x:c>
      <x:c r="S5736" t="str">
        <x:f>IF(AND(L5736&gt;=H5736+I5736+J5736,M5736&gt;L5736,F5736&lt;&gt;""),"PASS","FAIL")</x:f>
        <x:v>PASS</x:v>
      </x:c>
      <x:c r="T5736" t="n">
        <x:v>9</x:v>
      </x:c>
      <x:c r="U5736" t="str">
        <x:v>pickup_after_delivery_completion_plus_usage_lag</x:v>
      </x:c>
    </x:row>
    <x:row r="5737">
      <x:c r="A5737" t="str">
        <x:v>Set2_100-10-2</x:v>
      </x:c>
      <x:c r="B5737" t="str">
        <x:v>next_day</x:v>
      </x:c>
      <x:c r="C5737" t="str">
        <x:v>C81</x:v>
      </x:c>
      <x:c r="D5737" s="59" t="n">
        <x:v>29</x:v>
      </x:c>
      <x:c r="E5737" s="59" t="n">
        <x:v>49</x:v>
      </x:c>
      <x:c r="F5737" s="59" t="str">
        <x:v>S9</x:v>
      </x:c>
      <x:c r="G5737" s="59" t="n">
        <x:v>290</x:v>
      </x:c>
      <x:c r="H5737" s="59" t="n">
        <x:v>326</x:v>
      </x:c>
      <x:c r="I5737" s="59" t="n">
        <x:v>10</x:v>
      </x:c>
      <x:c r="J5737" s="60" t="n">
        <x:f>'参数'!$C$6</x:f>
        <x:v>1440</x:v>
      </x:c>
      <x:c r="K5737" s="60" t="n">
        <x:f>'参数'!$D$6</x:f>
        <x:v>360</x:v>
      </x:c>
      <x:c r="L5737" s="60" t="n">
        <x:f>H5737+I5737+J5737</x:f>
        <x:v>1776</x:v>
      </x:c>
      <x:c r="M5737" s="60" t="n">
        <x:f>L5737+K5737</x:f>
        <x:v>2136</x:v>
      </x:c>
      <x:c r="N5737" s="60" t="n">
        <x:f>'参数'!$B$10</x:f>
        <x:v>1</x:v>
      </x:c>
      <x:c r="O5737" s="60" t="n">
        <x:f>N5737*'参数'!$B$11</x:f>
        <x:v>2</x:v>
      </x:c>
      <x:c r="P5737" s="60" t="n">
        <x:f>N5737*'参数'!$B$12</x:f>
        <x:v>1</x:v>
      </x:c>
      <x:c r="Q5737" t="str">
        <x:f>C5737&amp;"d"</x:f>
        <x:v>C81d</x:v>
      </x:c>
      <x:c r="R5737" t="str">
        <x:f>C5737&amp;"p"</x:f>
        <x:v>C81p</x:v>
      </x:c>
      <x:c r="S5737" t="str">
        <x:f>IF(AND(L5737&gt;=H5737+I5737+J5737,M5737&gt;L5737,F5737&lt;&gt;""),"PASS","FAIL")</x:f>
        <x:v>PASS</x:v>
      </x:c>
      <x:c r="T5737" t="n">
        <x:v>1</x:v>
      </x:c>
      <x:c r="U5737" t="str">
        <x:v>pickup_after_delivery_completion_plus_usage_lag</x:v>
      </x:c>
    </x:row>
    <x:row r="5738">
      <x:c r="A5738" t="str">
        <x:v>Set2_100-10-2</x:v>
      </x:c>
      <x:c r="B5738" t="str">
        <x:v>next_day</x:v>
      </x:c>
      <x:c r="C5738" t="str">
        <x:v>C82</x:v>
      </x:c>
      <x:c r="D5738" s="59" t="n">
        <x:v>40</x:v>
      </x:c>
      <x:c r="E5738" s="59" t="n">
        <x:v>37</x:v>
      </x:c>
      <x:c r="F5738" s="59" t="str">
        <x:v>S4</x:v>
      </x:c>
      <x:c r="G5738" s="59" t="n">
        <x:v>389</x:v>
      </x:c>
      <x:c r="H5738" s="59" t="n">
        <x:v>407</x:v>
      </x:c>
      <x:c r="I5738" s="59" t="n">
        <x:v>10</x:v>
      </x:c>
      <x:c r="J5738" s="60" t="n">
        <x:f>'参数'!$C$6</x:f>
        <x:v>1440</x:v>
      </x:c>
      <x:c r="K5738" s="60" t="n">
        <x:f>'参数'!$D$6</x:f>
        <x:v>360</x:v>
      </x:c>
      <x:c r="L5738" s="60" t="n">
        <x:f>H5738+I5738+J5738</x:f>
        <x:v>1857</x:v>
      </x:c>
      <x:c r="M5738" s="60" t="n">
        <x:f>L5738+K5738</x:f>
        <x:v>2217</x:v>
      </x:c>
      <x:c r="N5738" s="60" t="n">
        <x:f>'参数'!$B$10</x:f>
        <x:v>1</x:v>
      </x:c>
      <x:c r="O5738" s="60" t="n">
        <x:f>N5738*'参数'!$B$11</x:f>
        <x:v>2</x:v>
      </x:c>
      <x:c r="P5738" s="60" t="n">
        <x:f>N5738*'参数'!$B$12</x:f>
        <x:v>1</x:v>
      </x:c>
      <x:c r="Q5738" t="str">
        <x:f>C5738&amp;"d"</x:f>
        <x:v>C82d</x:v>
      </x:c>
      <x:c r="R5738" t="str">
        <x:f>C5738&amp;"p"</x:f>
        <x:v>C82p</x:v>
      </x:c>
      <x:c r="S5738" t="str">
        <x:f>IF(AND(L5738&gt;=H5738+I5738+J5738,M5738&gt;L5738,F5738&lt;&gt;""),"PASS","FAIL")</x:f>
        <x:v>PASS</x:v>
      </x:c>
      <x:c r="T5738" t="n">
        <x:v>12</x:v>
      </x:c>
      <x:c r="U5738" t="str">
        <x:v>pickup_after_delivery_completion_plus_usage_lag</x:v>
      </x:c>
    </x:row>
    <x:row r="5739">
      <x:c r="A5739" t="str">
        <x:v>Set2_100-10-2</x:v>
      </x:c>
      <x:c r="B5739" t="str">
        <x:v>next_day</x:v>
      </x:c>
      <x:c r="C5739" t="str">
        <x:v>C83</x:v>
      </x:c>
      <x:c r="D5739" s="59" t="n">
        <x:v>36</x:v>
      </x:c>
      <x:c r="E5739" s="59" t="n">
        <x:v>31</x:v>
      </x:c>
      <x:c r="F5739" s="59" t="str">
        <x:v>S4</x:v>
      </x:c>
      <x:c r="G5739" s="59" t="n">
        <x:v>119</x:v>
      </x:c>
      <x:c r="H5739" s="59" t="n">
        <x:v>129</x:v>
      </x:c>
      <x:c r="I5739" s="59" t="n">
        <x:v>10</x:v>
      </x:c>
      <x:c r="J5739" s="60" t="n">
        <x:f>'参数'!$C$6</x:f>
        <x:v>1440</x:v>
      </x:c>
      <x:c r="K5739" s="60" t="n">
        <x:f>'参数'!$D$6</x:f>
        <x:v>360</x:v>
      </x:c>
      <x:c r="L5739" s="60" t="n">
        <x:f>H5739+I5739+J5739</x:f>
        <x:v>1579</x:v>
      </x:c>
      <x:c r="M5739" s="60" t="n">
        <x:f>L5739+K5739</x:f>
        <x:v>1939</x:v>
      </x:c>
      <x:c r="N5739" s="60" t="n">
        <x:f>'参数'!$B$10</x:f>
        <x:v>1</x:v>
      </x:c>
      <x:c r="O5739" s="60" t="n">
        <x:f>N5739*'参数'!$B$11</x:f>
        <x:v>2</x:v>
      </x:c>
      <x:c r="P5739" s="60" t="n">
        <x:f>N5739*'参数'!$B$12</x:f>
        <x:v>1</x:v>
      </x:c>
      <x:c r="Q5739" t="str">
        <x:f>C5739&amp;"d"</x:f>
        <x:v>C83d</x:v>
      </x:c>
      <x:c r="R5739" t="str">
        <x:f>C5739&amp;"p"</x:f>
        <x:v>C83p</x:v>
      </x:c>
      <x:c r="S5739" t="str">
        <x:f>IF(AND(L5739&gt;=H5739+I5739+J5739,M5739&gt;L5739,F5739&lt;&gt;""),"PASS","FAIL")</x:f>
        <x:v>PASS</x:v>
      </x:c>
      <x:c r="T5739" t="n">
        <x:v>3</x:v>
      </x:c>
      <x:c r="U5739" t="str">
        <x:v>pickup_after_delivery_completion_plus_usage_lag</x:v>
      </x:c>
    </x:row>
    <x:row r="5740">
      <x:c r="A5740" t="str">
        <x:v>Set2_100-10-2</x:v>
      </x:c>
      <x:c r="B5740" t="str">
        <x:v>next_day</x:v>
      </x:c>
      <x:c r="C5740" t="str">
        <x:v>C84</x:v>
      </x:c>
      <x:c r="D5740" s="59" t="n">
        <x:v>46</x:v>
      </x:c>
      <x:c r="E5740" s="59" t="n">
        <x:v>45</x:v>
      </x:c>
      <x:c r="F5740" s="59" t="str">
        <x:v>S7</x:v>
      </x:c>
      <x:c r="G5740" s="59" t="n">
        <x:v>577</x:v>
      </x:c>
      <x:c r="H5740" s="59" t="n">
        <x:v>599</x:v>
      </x:c>
      <x:c r="I5740" s="59" t="n">
        <x:v>10</x:v>
      </x:c>
      <x:c r="J5740" s="60" t="n">
        <x:f>'参数'!$C$6</x:f>
        <x:v>1440</x:v>
      </x:c>
      <x:c r="K5740" s="60" t="n">
        <x:f>'参数'!$D$6</x:f>
        <x:v>360</x:v>
      </x:c>
      <x:c r="L5740" s="60" t="n">
        <x:f>H5740+I5740+J5740</x:f>
        <x:v>2049</x:v>
      </x:c>
      <x:c r="M5740" s="60" t="n">
        <x:f>L5740+K5740</x:f>
        <x:v>2409</x:v>
      </x:c>
      <x:c r="N5740" s="60" t="n">
        <x:f>'参数'!$B$10</x:f>
        <x:v>1</x:v>
      </x:c>
      <x:c r="O5740" s="60" t="n">
        <x:f>N5740*'参数'!$B$11</x:f>
        <x:v>2</x:v>
      </x:c>
      <x:c r="P5740" s="60" t="n">
        <x:f>N5740*'参数'!$B$12</x:f>
        <x:v>1</x:v>
      </x:c>
      <x:c r="Q5740" t="str">
        <x:f>C5740&amp;"d"</x:f>
        <x:v>C84d</x:v>
      </x:c>
      <x:c r="R5740" t="str">
        <x:f>C5740&amp;"p"</x:f>
        <x:v>C84p</x:v>
      </x:c>
      <x:c r="S5740" t="str">
        <x:f>IF(AND(L5740&gt;=H5740+I5740+J5740,M5740&gt;L5740,F5740&lt;&gt;""),"PASS","FAIL")</x:f>
        <x:v>PASS</x:v>
      </x:c>
      <x:c r="T5740" t="n">
        <x:v>15</x:v>
      </x:c>
      <x:c r="U5740" t="str">
        <x:v>pickup_after_delivery_completion_plus_usage_lag</x:v>
      </x:c>
    </x:row>
    <x:row r="5741">
      <x:c r="A5741" t="str">
        <x:v>Set2_100-10-2</x:v>
      </x:c>
      <x:c r="B5741" t="str">
        <x:v>next_day</x:v>
      </x:c>
      <x:c r="C5741" t="str">
        <x:v>C85</x:v>
      </x:c>
      <x:c r="D5741" s="59" t="n">
        <x:v>49</x:v>
      </x:c>
      <x:c r="E5741" s="59" t="n">
        <x:v>46</x:v>
      </x:c>
      <x:c r="F5741" s="59" t="str">
        <x:v>S7</x:v>
      </x:c>
      <x:c r="G5741" s="59" t="n">
        <x:v>623</x:v>
      </x:c>
      <x:c r="H5741" s="59" t="n">
        <x:v>639</x:v>
      </x:c>
      <x:c r="I5741" s="59" t="n">
        <x:v>10</x:v>
      </x:c>
      <x:c r="J5741" s="60" t="n">
        <x:f>'参数'!$C$6</x:f>
        <x:v>1440</x:v>
      </x:c>
      <x:c r="K5741" s="60" t="n">
        <x:f>'参数'!$D$6</x:f>
        <x:v>360</x:v>
      </x:c>
      <x:c r="L5741" s="60" t="n">
        <x:f>H5741+I5741+J5741</x:f>
        <x:v>2089</x:v>
      </x:c>
      <x:c r="M5741" s="60" t="n">
        <x:f>L5741+K5741</x:f>
        <x:v>2449</x:v>
      </x:c>
      <x:c r="N5741" s="60" t="n">
        <x:f>'参数'!$B$10</x:f>
        <x:v>1</x:v>
      </x:c>
      <x:c r="O5741" s="60" t="n">
        <x:f>N5741*'参数'!$B$11</x:f>
        <x:v>2</x:v>
      </x:c>
      <x:c r="P5741" s="60" t="n">
        <x:f>N5741*'参数'!$B$12</x:f>
        <x:v>1</x:v>
      </x:c>
      <x:c r="Q5741" t="str">
        <x:f>C5741&amp;"d"</x:f>
        <x:v>C85d</x:v>
      </x:c>
      <x:c r="R5741" t="str">
        <x:f>C5741&amp;"p"</x:f>
        <x:v>C85p</x:v>
      </x:c>
      <x:c r="S5741" t="str">
        <x:f>IF(AND(L5741&gt;=H5741+I5741+J5741,M5741&gt;L5741,F5741&lt;&gt;""),"PASS","FAIL")</x:f>
        <x:v>PASS</x:v>
      </x:c>
      <x:c r="T5741" t="n">
        <x:v>6</x:v>
      </x:c>
      <x:c r="U5741" t="str">
        <x:v>pickup_after_delivery_completion_plus_usage_lag</x:v>
      </x:c>
    </x:row>
    <x:row r="5742">
      <x:c r="A5742" t="str">
        <x:v>Set2_100-10-2</x:v>
      </x:c>
      <x:c r="B5742" t="str">
        <x:v>next_day</x:v>
      </x:c>
      <x:c r="C5742" t="str">
        <x:v>C86</x:v>
      </x:c>
      <x:c r="D5742" s="59" t="n">
        <x:v>45</x:v>
      </x:c>
      <x:c r="E5742" s="59" t="n">
        <x:v>41</x:v>
      </x:c>
      <x:c r="F5742" s="59" t="str">
        <x:v>S7</x:v>
      </x:c>
      <x:c r="G5742" s="59" t="n">
        <x:v>207</x:v>
      </x:c>
      <x:c r="H5742" s="59" t="n">
        <x:v>245</x:v>
      </x:c>
      <x:c r="I5742" s="59" t="n">
        <x:v>10</x:v>
      </x:c>
      <x:c r="J5742" s="60" t="n">
        <x:f>'参数'!$C$6</x:f>
        <x:v>1440</x:v>
      </x:c>
      <x:c r="K5742" s="60" t="n">
        <x:f>'参数'!$D$6</x:f>
        <x:v>360</x:v>
      </x:c>
      <x:c r="L5742" s="60" t="n">
        <x:f>H5742+I5742+J5742</x:f>
        <x:v>1695</x:v>
      </x:c>
      <x:c r="M5742" s="60" t="n">
        <x:f>L5742+K5742</x:f>
        <x:v>2055</x:v>
      </x:c>
      <x:c r="N5742" s="60" t="n">
        <x:f>'参数'!$B$10</x:f>
        <x:v>1</x:v>
      </x:c>
      <x:c r="O5742" s="60" t="n">
        <x:f>N5742*'参数'!$B$11</x:f>
        <x:v>2</x:v>
      </x:c>
      <x:c r="P5742" s="60" t="n">
        <x:f>N5742*'参数'!$B$12</x:f>
        <x:v>1</x:v>
      </x:c>
      <x:c r="Q5742" t="str">
        <x:f>C5742&amp;"d"</x:f>
        <x:v>C86d</x:v>
      </x:c>
      <x:c r="R5742" t="str">
        <x:f>C5742&amp;"p"</x:f>
        <x:v>C86p</x:v>
      </x:c>
      <x:c r="S5742" t="str">
        <x:f>IF(AND(L5742&gt;=H5742+I5742+J5742,M5742&gt;L5742,F5742&lt;&gt;""),"PASS","FAIL")</x:f>
        <x:v>PASS</x:v>
      </x:c>
      <x:c r="T5742" t="n">
        <x:v>10</x:v>
      </x:c>
      <x:c r="U5742" t="str">
        <x:v>pickup_after_delivery_completion_plus_usage_lag</x:v>
      </x:c>
    </x:row>
    <x:row r="5743">
      <x:c r="A5743" t="str">
        <x:v>Set2_100-10-2</x:v>
      </x:c>
      <x:c r="B5743" t="str">
        <x:v>next_day</x:v>
      </x:c>
      <x:c r="C5743" t="str">
        <x:v>C87</x:v>
      </x:c>
      <x:c r="D5743" s="59" t="n">
        <x:v>28</x:v>
      </x:c>
      <x:c r="E5743" s="59" t="n">
        <x:v>36</x:v>
      </x:c>
      <x:c r="F5743" s="59" t="str">
        <x:v>S1</x:v>
      </x:c>
      <x:c r="G5743" s="59" t="n">
        <x:v>270</x:v>
      </x:c>
      <x:c r="H5743" s="59" t="n">
        <x:v>298</x:v>
      </x:c>
      <x:c r="I5743" s="59" t="n">
        <x:v>10</x:v>
      </x:c>
      <x:c r="J5743" s="60" t="n">
        <x:f>'参数'!$C$6</x:f>
        <x:v>1440</x:v>
      </x:c>
      <x:c r="K5743" s="60" t="n">
        <x:f>'参数'!$D$6</x:f>
        <x:v>360</x:v>
      </x:c>
      <x:c r="L5743" s="60" t="n">
        <x:f>H5743+I5743+J5743</x:f>
        <x:v>1748</x:v>
      </x:c>
      <x:c r="M5743" s="60" t="n">
        <x:f>L5743+K5743</x:f>
        <x:v>2108</x:v>
      </x:c>
      <x:c r="N5743" s="60" t="n">
        <x:f>'参数'!$B$10</x:f>
        <x:v>1</x:v>
      </x:c>
      <x:c r="O5743" s="60" t="n">
        <x:f>N5743*'参数'!$B$11</x:f>
        <x:v>2</x:v>
      </x:c>
      <x:c r="P5743" s="60" t="n">
        <x:f>N5743*'参数'!$B$12</x:f>
        <x:v>1</x:v>
      </x:c>
      <x:c r="Q5743" t="str">
        <x:f>C5743&amp;"d"</x:f>
        <x:v>C87d</x:v>
      </x:c>
      <x:c r="R5743" t="str">
        <x:f>C5743&amp;"p"</x:f>
        <x:v>C87p</x:v>
      </x:c>
      <x:c r="S5743" t="str">
        <x:f>IF(AND(L5743&gt;=H5743+I5743+J5743,M5743&gt;L5743,F5743&lt;&gt;""),"PASS","FAIL")</x:f>
        <x:v>PASS</x:v>
      </x:c>
      <x:c r="T5743" t="n">
        <x:v>8</x:v>
      </x:c>
      <x:c r="U5743" t="str">
        <x:v>pickup_after_delivery_completion_plus_usage_lag</x:v>
      </x:c>
    </x:row>
    <x:row r="5744">
      <x:c r="A5744" t="str">
        <x:v>Set2_100-10-2</x:v>
      </x:c>
      <x:c r="B5744" t="str">
        <x:v>next_day</x:v>
      </x:c>
      <x:c r="C5744" t="str">
        <x:v>C88</x:v>
      </x:c>
      <x:c r="D5744" s="59" t="n">
        <x:v>43</x:v>
      </x:c>
      <x:c r="E5744" s="59" t="n">
        <x:v>50</x:v>
      </x:c>
      <x:c r="F5744" s="59" t="str">
        <x:v>S7</x:v>
      </x:c>
      <x:c r="G5744" s="59" t="n">
        <x:v>306</x:v>
      </x:c>
      <x:c r="H5744" s="59" t="n">
        <x:v>330</x:v>
      </x:c>
      <x:c r="I5744" s="59" t="n">
        <x:v>10</x:v>
      </x:c>
      <x:c r="J5744" s="60" t="n">
        <x:f>'参数'!$C$6</x:f>
        <x:v>1440</x:v>
      </x:c>
      <x:c r="K5744" s="60" t="n">
        <x:f>'参数'!$D$6</x:f>
        <x:v>360</x:v>
      </x:c>
      <x:c r="L5744" s="60" t="n">
        <x:f>H5744+I5744+J5744</x:f>
        <x:v>1780</x:v>
      </x:c>
      <x:c r="M5744" s="60" t="n">
        <x:f>L5744+K5744</x:f>
        <x:v>2140</x:v>
      </x:c>
      <x:c r="N5744" s="60" t="n">
        <x:f>'参数'!$B$10</x:f>
        <x:v>1</x:v>
      </x:c>
      <x:c r="O5744" s="60" t="n">
        <x:f>N5744*'参数'!$B$11</x:f>
        <x:v>2</x:v>
      </x:c>
      <x:c r="P5744" s="60" t="n">
        <x:f>N5744*'参数'!$B$12</x:f>
        <x:v>1</x:v>
      </x:c>
      <x:c r="Q5744" t="str">
        <x:f>C5744&amp;"d"</x:f>
        <x:v>C88d</x:v>
      </x:c>
      <x:c r="R5744" t="str">
        <x:f>C5744&amp;"p"</x:f>
        <x:v>C88p</x:v>
      </x:c>
      <x:c r="S5744" t="str">
        <x:f>IF(AND(L5744&gt;=H5744+I5744+J5744,M5744&gt;L5744,F5744&lt;&gt;""),"PASS","FAIL")</x:f>
        <x:v>PASS</x:v>
      </x:c>
      <x:c r="T5744" t="n">
        <x:v>6</x:v>
      </x:c>
      <x:c r="U5744" t="str">
        <x:v>pickup_after_delivery_completion_plus_usage_lag</x:v>
      </x:c>
    </x:row>
    <x:row r="5745">
      <x:c r="A5745" t="str">
        <x:v>Set2_100-10-2</x:v>
      </x:c>
      <x:c r="B5745" t="str">
        <x:v>next_day</x:v>
      </x:c>
      <x:c r="C5745" t="str">
        <x:v>C89</x:v>
      </x:c>
      <x:c r="D5745" s="59" t="n">
        <x:v>45</x:v>
      </x:c>
      <x:c r="E5745" s="59" t="n">
        <x:v>48</x:v>
      </x:c>
      <x:c r="F5745" s="59" t="str">
        <x:v>S7</x:v>
      </x:c>
      <x:c r="G5745" s="59" t="n">
        <x:v>316</x:v>
      </x:c>
      <x:c r="H5745" s="59" t="n">
        <x:v>340</x:v>
      </x:c>
      <x:c r="I5745" s="59" t="n">
        <x:v>10</x:v>
      </x:c>
      <x:c r="J5745" s="60" t="n">
        <x:f>'参数'!$C$6</x:f>
        <x:v>1440</x:v>
      </x:c>
      <x:c r="K5745" s="60" t="n">
        <x:f>'参数'!$D$6</x:f>
        <x:v>360</x:v>
      </x:c>
      <x:c r="L5745" s="60" t="n">
        <x:f>H5745+I5745+J5745</x:f>
        <x:v>1790</x:v>
      </x:c>
      <x:c r="M5745" s="60" t="n">
        <x:f>L5745+K5745</x:f>
        <x:v>2150</x:v>
      </x:c>
      <x:c r="N5745" s="60" t="n">
        <x:f>'参数'!$B$10</x:f>
        <x:v>1</x:v>
      </x:c>
      <x:c r="O5745" s="60" t="n">
        <x:f>N5745*'参数'!$B$11</x:f>
        <x:v>2</x:v>
      </x:c>
      <x:c r="P5745" s="60" t="n">
        <x:f>N5745*'参数'!$B$12</x:f>
        <x:v>1</x:v>
      </x:c>
      <x:c r="Q5745" t="str">
        <x:f>C5745&amp;"d"</x:f>
        <x:v>C89d</x:v>
      </x:c>
      <x:c r="R5745" t="str">
        <x:f>C5745&amp;"p"</x:f>
        <x:v>C89p</x:v>
      </x:c>
      <x:c r="S5745" t="str">
        <x:f>IF(AND(L5745&gt;=H5745+I5745+J5745,M5745&gt;L5745,F5745&lt;&gt;""),"PASS","FAIL")</x:f>
        <x:v>PASS</x:v>
      </x:c>
      <x:c r="T5745" t="n">
        <x:v>8</x:v>
      </x:c>
      <x:c r="U5745" t="str">
        <x:v>pickup_after_delivery_completion_plus_usage_lag</x:v>
      </x:c>
    </x:row>
    <x:row r="5746">
      <x:c r="A5746" t="str">
        <x:v>Set2_100-10-2</x:v>
      </x:c>
      <x:c r="B5746" t="str">
        <x:v>next_day</x:v>
      </x:c>
      <x:c r="C5746" t="str">
        <x:v>C90</x:v>
      </x:c>
      <x:c r="D5746" s="59" t="n">
        <x:v>48</x:v>
      </x:c>
      <x:c r="E5746" s="59" t="n">
        <x:v>27</x:v>
      </x:c>
      <x:c r="F5746" s="59" t="str">
        <x:v>S4</x:v>
      </x:c>
      <x:c r="G5746" s="59" t="n">
        <x:v>313</x:v>
      </x:c>
      <x:c r="H5746" s="59" t="n">
        <x:v>335</x:v>
      </x:c>
      <x:c r="I5746" s="59" t="n">
        <x:v>10</x:v>
      </x:c>
      <x:c r="J5746" s="60" t="n">
        <x:f>'参数'!$C$6</x:f>
        <x:v>1440</x:v>
      </x:c>
      <x:c r="K5746" s="60" t="n">
        <x:f>'参数'!$D$6</x:f>
        <x:v>360</x:v>
      </x:c>
      <x:c r="L5746" s="60" t="n">
        <x:f>H5746+I5746+J5746</x:f>
        <x:v>1785</x:v>
      </x:c>
      <x:c r="M5746" s="60" t="n">
        <x:f>L5746+K5746</x:f>
        <x:v>2145</x:v>
      </x:c>
      <x:c r="N5746" s="60" t="n">
        <x:f>'参数'!$B$10</x:f>
        <x:v>1</x:v>
      </x:c>
      <x:c r="O5746" s="60" t="n">
        <x:f>N5746*'参数'!$B$11</x:f>
        <x:v>2</x:v>
      </x:c>
      <x:c r="P5746" s="60" t="n">
        <x:f>N5746*'参数'!$B$12</x:f>
        <x:v>1</x:v>
      </x:c>
      <x:c r="Q5746" t="str">
        <x:f>C5746&amp;"d"</x:f>
        <x:v>C90d</x:v>
      </x:c>
      <x:c r="R5746" t="str">
        <x:f>C5746&amp;"p"</x:f>
        <x:v>C90p</x:v>
      </x:c>
      <x:c r="S5746" t="str">
        <x:f>IF(AND(L5746&gt;=H5746+I5746+J5746,M5746&gt;L5746,F5746&lt;&gt;""),"PASS","FAIL")</x:f>
        <x:v>PASS</x:v>
      </x:c>
      <x:c r="T5746" t="n">
        <x:v>7</x:v>
      </x:c>
      <x:c r="U5746" t="str">
        <x:v>pickup_after_delivery_completion_plus_usage_lag</x:v>
      </x:c>
    </x:row>
    <x:row r="5747">
      <x:c r="A5747" t="str">
        <x:v>Set2_100-10-2</x:v>
      </x:c>
      <x:c r="B5747" t="str">
        <x:v>next_day</x:v>
      </x:c>
      <x:c r="C5747" t="str">
        <x:v>C91</x:v>
      </x:c>
      <x:c r="D5747" s="59" t="n">
        <x:v>33</x:v>
      </x:c>
      <x:c r="E5747" s="59" t="n">
        <x:v>24</x:v>
      </x:c>
      <x:c r="F5747" s="59" t="str">
        <x:v>S2</x:v>
      </x:c>
      <x:c r="G5747" s="59" t="n">
        <x:v>459</x:v>
      </x:c>
      <x:c r="H5747" s="59" t="n">
        <x:v>471</x:v>
      </x:c>
      <x:c r="I5747" s="59" t="n">
        <x:v>10</x:v>
      </x:c>
      <x:c r="J5747" s="60" t="n">
        <x:f>'参数'!$C$6</x:f>
        <x:v>1440</x:v>
      </x:c>
      <x:c r="K5747" s="60" t="n">
        <x:f>'参数'!$D$6</x:f>
        <x:v>360</x:v>
      </x:c>
      <x:c r="L5747" s="60" t="n">
        <x:f>H5747+I5747+J5747</x:f>
        <x:v>1921</x:v>
      </x:c>
      <x:c r="M5747" s="60" t="n">
        <x:f>L5747+K5747</x:f>
        <x:v>2281</x:v>
      </x:c>
      <x:c r="N5747" s="60" t="n">
        <x:f>'参数'!$B$10</x:f>
        <x:v>1</x:v>
      </x:c>
      <x:c r="O5747" s="60" t="n">
        <x:f>N5747*'参数'!$B$11</x:f>
        <x:v>2</x:v>
      </x:c>
      <x:c r="P5747" s="60" t="n">
        <x:f>N5747*'参数'!$B$12</x:f>
        <x:v>1</x:v>
      </x:c>
      <x:c r="Q5747" t="str">
        <x:f>C5747&amp;"d"</x:f>
        <x:v>C91d</x:v>
      </x:c>
      <x:c r="R5747" t="str">
        <x:f>C5747&amp;"p"</x:f>
        <x:v>C91p</x:v>
      </x:c>
      <x:c r="S5747" t="str">
        <x:f>IF(AND(L5747&gt;=H5747+I5747+J5747,M5747&gt;L5747,F5747&lt;&gt;""),"PASS","FAIL")</x:f>
        <x:v>PASS</x:v>
      </x:c>
      <x:c r="T5747" t="n">
        <x:v>14</x:v>
      </x:c>
      <x:c r="U5747" t="str">
        <x:v>pickup_after_delivery_completion_plus_usage_lag</x:v>
      </x:c>
    </x:row>
    <x:row r="5748">
      <x:c r="A5748" t="str">
        <x:v>Set2_100-10-2</x:v>
      </x:c>
      <x:c r="B5748" t="str">
        <x:v>next_day</x:v>
      </x:c>
      <x:c r="C5748" t="str">
        <x:v>C92</x:v>
      </x:c>
      <x:c r="D5748" s="59" t="n">
        <x:v>48</x:v>
      </x:c>
      <x:c r="E5748" s="59" t="n">
        <x:v>33</x:v>
      </x:c>
      <x:c r="F5748" s="59" t="str">
        <x:v>S4</x:v>
      </x:c>
      <x:c r="G5748" s="59" t="n">
        <x:v>222</x:v>
      </x:c>
      <x:c r="H5748" s="59" t="n">
        <x:v>238</x:v>
      </x:c>
      <x:c r="I5748" s="59" t="n">
        <x:v>10</x:v>
      </x:c>
      <x:c r="J5748" s="60" t="n">
        <x:f>'参数'!$C$6</x:f>
        <x:v>1440</x:v>
      </x:c>
      <x:c r="K5748" s="60" t="n">
        <x:f>'参数'!$D$6</x:f>
        <x:v>360</x:v>
      </x:c>
      <x:c r="L5748" s="60" t="n">
        <x:f>H5748+I5748+J5748</x:f>
        <x:v>1688</x:v>
      </x:c>
      <x:c r="M5748" s="60" t="n">
        <x:f>L5748+K5748</x:f>
        <x:v>2048</x:v>
      </x:c>
      <x:c r="N5748" s="60" t="n">
        <x:f>'参数'!$B$10</x:f>
        <x:v>1</x:v>
      </x:c>
      <x:c r="O5748" s="60" t="n">
        <x:f>N5748*'参数'!$B$11</x:f>
        <x:v>2</x:v>
      </x:c>
      <x:c r="P5748" s="60" t="n">
        <x:f>N5748*'参数'!$B$12</x:f>
        <x:v>1</x:v>
      </x:c>
      <x:c r="Q5748" t="str">
        <x:f>C5748&amp;"d"</x:f>
        <x:v>C92d</x:v>
      </x:c>
      <x:c r="R5748" t="str">
        <x:f>C5748&amp;"p"</x:f>
        <x:v>C92p</x:v>
      </x:c>
      <x:c r="S5748" t="str">
        <x:f>IF(AND(L5748&gt;=H5748+I5748+J5748,M5748&gt;L5748,F5748&lt;&gt;""),"PASS","FAIL")</x:f>
        <x:v>PASS</x:v>
      </x:c>
      <x:c r="T5748" t="n">
        <x:v>12</x:v>
      </x:c>
      <x:c r="U5748" t="str">
        <x:v>pickup_after_delivery_completion_plus_usage_lag</x:v>
      </x:c>
    </x:row>
    <x:row r="5749">
      <x:c r="A5749" t="str">
        <x:v>Set2_100-10-2</x:v>
      </x:c>
      <x:c r="B5749" t="str">
        <x:v>next_day</x:v>
      </x:c>
      <x:c r="C5749" t="str">
        <x:v>C93</x:v>
      </x:c>
      <x:c r="D5749" s="59" t="n">
        <x:v>39</x:v>
      </x:c>
      <x:c r="E5749" s="59" t="n">
        <x:v>38</x:v>
      </x:c>
      <x:c r="F5749" s="59" t="str">
        <x:v>S4</x:v>
      </x:c>
      <x:c r="G5749" s="59" t="n">
        <x:v>392</x:v>
      </x:c>
      <x:c r="H5749" s="59" t="n">
        <x:v>428</x:v>
      </x:c>
      <x:c r="I5749" s="59" t="n">
        <x:v>10</x:v>
      </x:c>
      <x:c r="J5749" s="60" t="n">
        <x:f>'参数'!$C$6</x:f>
        <x:v>1440</x:v>
      </x:c>
      <x:c r="K5749" s="60" t="n">
        <x:f>'参数'!$D$6</x:f>
        <x:v>360</x:v>
      </x:c>
      <x:c r="L5749" s="60" t="n">
        <x:f>H5749+I5749+J5749</x:f>
        <x:v>1878</x:v>
      </x:c>
      <x:c r="M5749" s="60" t="n">
        <x:f>L5749+K5749</x:f>
        <x:v>2238</x:v>
      </x:c>
      <x:c r="N5749" s="60" t="n">
        <x:f>'参数'!$B$10</x:f>
        <x:v>1</x:v>
      </x:c>
      <x:c r="O5749" s="60" t="n">
        <x:f>N5749*'参数'!$B$11</x:f>
        <x:v>2</x:v>
      </x:c>
      <x:c r="P5749" s="60" t="n">
        <x:f>N5749*'参数'!$B$12</x:f>
        <x:v>1</x:v>
      </x:c>
      <x:c r="Q5749" t="str">
        <x:f>C5749&amp;"d"</x:f>
        <x:v>C93d</x:v>
      </x:c>
      <x:c r="R5749" t="str">
        <x:f>C5749&amp;"p"</x:f>
        <x:v>C93p</x:v>
      </x:c>
      <x:c r="S5749" t="str">
        <x:f>IF(AND(L5749&gt;=H5749+I5749+J5749,M5749&gt;L5749,F5749&lt;&gt;""),"PASS","FAIL")</x:f>
        <x:v>PASS</x:v>
      </x:c>
      <x:c r="T5749" t="n">
        <x:v>5</x:v>
      </x:c>
      <x:c r="U5749" t="str">
        <x:v>pickup_after_delivery_completion_plus_usage_lag</x:v>
      </x:c>
    </x:row>
    <x:row r="5750">
      <x:c r="A5750" t="str">
        <x:v>Set2_100-10-2</x:v>
      </x:c>
      <x:c r="B5750" t="str">
        <x:v>next_day</x:v>
      </x:c>
      <x:c r="C5750" t="str">
        <x:v>C94</x:v>
      </x:c>
      <x:c r="D5750" s="59" t="n">
        <x:v>45</x:v>
      </x:c>
      <x:c r="E5750" s="59" t="n">
        <x:v>49</x:v>
      </x:c>
      <x:c r="F5750" s="59" t="str">
        <x:v>S7</x:v>
      </x:c>
      <x:c r="G5750" s="59" t="n">
        <x:v>246</x:v>
      </x:c>
      <x:c r="H5750" s="59" t="n">
        <x:v>256</x:v>
      </x:c>
      <x:c r="I5750" s="59" t="n">
        <x:v>10</x:v>
      </x:c>
      <x:c r="J5750" s="60" t="n">
        <x:f>'参数'!$C$6</x:f>
        <x:v>1440</x:v>
      </x:c>
      <x:c r="K5750" s="60" t="n">
        <x:f>'参数'!$D$6</x:f>
        <x:v>360</x:v>
      </x:c>
      <x:c r="L5750" s="60" t="n">
        <x:f>H5750+I5750+J5750</x:f>
        <x:v>1706</x:v>
      </x:c>
      <x:c r="M5750" s="60" t="n">
        <x:f>L5750+K5750</x:f>
        <x:v>2066</x:v>
      </x:c>
      <x:c r="N5750" s="60" t="n">
        <x:f>'参数'!$B$10</x:f>
        <x:v>1</x:v>
      </x:c>
      <x:c r="O5750" s="60" t="n">
        <x:f>N5750*'参数'!$B$11</x:f>
        <x:v>2</x:v>
      </x:c>
      <x:c r="P5750" s="60" t="n">
        <x:f>N5750*'参数'!$B$12</x:f>
        <x:v>1</x:v>
      </x:c>
      <x:c r="Q5750" t="str">
        <x:f>C5750&amp;"d"</x:f>
        <x:v>C94d</x:v>
      </x:c>
      <x:c r="R5750" t="str">
        <x:f>C5750&amp;"p"</x:f>
        <x:v>C94p</x:v>
      </x:c>
      <x:c r="S5750" t="str">
        <x:f>IF(AND(L5750&gt;=H5750+I5750+J5750,M5750&gt;L5750,F5750&lt;&gt;""),"PASS","FAIL")</x:f>
        <x:v>PASS</x:v>
      </x:c>
      <x:c r="T5750" t="n">
        <x:v>2</x:v>
      </x:c>
      <x:c r="U5750" t="str">
        <x:v>pickup_after_delivery_completion_plus_usage_lag</x:v>
      </x:c>
    </x:row>
    <x:row r="5751">
      <x:c r="A5751" t="str">
        <x:v>Set2_100-10-2</x:v>
      </x:c>
      <x:c r="B5751" t="str">
        <x:v>next_day</x:v>
      </x:c>
      <x:c r="C5751" t="str">
        <x:v>C95</x:v>
      </x:c>
      <x:c r="D5751" s="59" t="n">
        <x:v>27</x:v>
      </x:c>
      <x:c r="E5751" s="59" t="n">
        <x:v>26</x:v>
      </x:c>
      <x:c r="F5751" s="59" t="str">
        <x:v>S8</x:v>
      </x:c>
      <x:c r="G5751" s="59" t="n">
        <x:v>417</x:v>
      </x:c>
      <x:c r="H5751" s="59" t="n">
        <x:v>431</x:v>
      </x:c>
      <x:c r="I5751" s="59" t="n">
        <x:v>10</x:v>
      </x:c>
      <x:c r="J5751" s="60" t="n">
        <x:f>'参数'!$C$6</x:f>
        <x:v>1440</x:v>
      </x:c>
      <x:c r="K5751" s="60" t="n">
        <x:f>'参数'!$D$6</x:f>
        <x:v>360</x:v>
      </x:c>
      <x:c r="L5751" s="60" t="n">
        <x:f>H5751+I5751+J5751</x:f>
        <x:v>1881</x:v>
      </x:c>
      <x:c r="M5751" s="60" t="n">
        <x:f>L5751+K5751</x:f>
        <x:v>2241</x:v>
      </x:c>
      <x:c r="N5751" s="60" t="n">
        <x:f>'参数'!$B$10</x:f>
        <x:v>1</x:v>
      </x:c>
      <x:c r="O5751" s="60" t="n">
        <x:f>N5751*'参数'!$B$11</x:f>
        <x:v>2</x:v>
      </x:c>
      <x:c r="P5751" s="60" t="n">
        <x:f>N5751*'参数'!$B$12</x:f>
        <x:v>1</x:v>
      </x:c>
      <x:c r="Q5751" t="str">
        <x:f>C5751&amp;"d"</x:f>
        <x:v>C95d</x:v>
      </x:c>
      <x:c r="R5751" t="str">
        <x:f>C5751&amp;"p"</x:f>
        <x:v>C95p</x:v>
      </x:c>
      <x:c r="S5751" t="str">
        <x:f>IF(AND(L5751&gt;=H5751+I5751+J5751,M5751&gt;L5751,F5751&lt;&gt;""),"PASS","FAIL")</x:f>
        <x:v>PASS</x:v>
      </x:c>
      <x:c r="T5751" t="n">
        <x:v>4</x:v>
      </x:c>
      <x:c r="U5751" t="str">
        <x:v>pickup_after_delivery_completion_plus_usage_lag</x:v>
      </x:c>
    </x:row>
    <x:row r="5752">
      <x:c r="A5752" t="str">
        <x:v>Set2_100-10-2</x:v>
      </x:c>
      <x:c r="B5752" t="str">
        <x:v>next_day</x:v>
      </x:c>
      <x:c r="C5752" t="str">
        <x:v>C96</x:v>
      </x:c>
      <x:c r="D5752" s="59" t="n">
        <x:v>33</x:v>
      </x:c>
      <x:c r="E5752" s="59" t="n">
        <x:v>44</x:v>
      </x:c>
      <x:c r="F5752" s="59" t="str">
        <x:v>S4</x:v>
      </x:c>
      <x:c r="G5752" s="59" t="n">
        <x:v>449</x:v>
      </x:c>
      <x:c r="H5752" s="59" t="n">
        <x:v>487</x:v>
      </x:c>
      <x:c r="I5752" s="59" t="n">
        <x:v>10</x:v>
      </x:c>
      <x:c r="J5752" s="60" t="n">
        <x:f>'参数'!$C$6</x:f>
        <x:v>1440</x:v>
      </x:c>
      <x:c r="K5752" s="60" t="n">
        <x:f>'参数'!$D$6</x:f>
        <x:v>360</x:v>
      </x:c>
      <x:c r="L5752" s="60" t="n">
        <x:f>H5752+I5752+J5752</x:f>
        <x:v>1937</x:v>
      </x:c>
      <x:c r="M5752" s="60" t="n">
        <x:f>L5752+K5752</x:f>
        <x:v>2297</x:v>
      </x:c>
      <x:c r="N5752" s="60" t="n">
        <x:f>'参数'!$B$10</x:f>
        <x:v>1</x:v>
      </x:c>
      <x:c r="O5752" s="60" t="n">
        <x:f>N5752*'参数'!$B$11</x:f>
        <x:v>2</x:v>
      </x:c>
      <x:c r="P5752" s="60" t="n">
        <x:f>N5752*'参数'!$B$12</x:f>
        <x:v>1</x:v>
      </x:c>
      <x:c r="Q5752" t="str">
        <x:f>C5752&amp;"d"</x:f>
        <x:v>C96d</x:v>
      </x:c>
      <x:c r="R5752" t="str">
        <x:f>C5752&amp;"p"</x:f>
        <x:v>C96p</x:v>
      </x:c>
      <x:c r="S5752" t="str">
        <x:f>IF(AND(L5752&gt;=H5752+I5752+J5752,M5752&gt;L5752,F5752&lt;&gt;""),"PASS","FAIL")</x:f>
        <x:v>PASS</x:v>
      </x:c>
      <x:c r="T5752" t="n">
        <x:v>3</x:v>
      </x:c>
      <x:c r="U5752" t="str">
        <x:v>pickup_after_delivery_completion_plus_usage_lag</x:v>
      </x:c>
    </x:row>
    <x:row r="5753">
      <x:c r="A5753" t="str">
        <x:v>Set2_100-10-2</x:v>
      </x:c>
      <x:c r="B5753" t="str">
        <x:v>next_day</x:v>
      </x:c>
      <x:c r="C5753" t="str">
        <x:v>C97</x:v>
      </x:c>
      <x:c r="D5753" s="59" t="n">
        <x:v>33</x:v>
      </x:c>
      <x:c r="E5753" s="59" t="n">
        <x:v>29</x:v>
      </x:c>
      <x:c r="F5753" s="59" t="str">
        <x:v>S1</x:v>
      </x:c>
      <x:c r="G5753" s="59" t="n">
        <x:v>337</x:v>
      </x:c>
      <x:c r="H5753" s="59" t="n">
        <x:v>375</x:v>
      </x:c>
      <x:c r="I5753" s="59" t="n">
        <x:v>10</x:v>
      </x:c>
      <x:c r="J5753" s="60" t="n">
        <x:f>'参数'!$C$6</x:f>
        <x:v>1440</x:v>
      </x:c>
      <x:c r="K5753" s="60" t="n">
        <x:f>'参数'!$D$6</x:f>
        <x:v>360</x:v>
      </x:c>
      <x:c r="L5753" s="60" t="n">
        <x:f>H5753+I5753+J5753</x:f>
        <x:v>1825</x:v>
      </x:c>
      <x:c r="M5753" s="60" t="n">
        <x:f>L5753+K5753</x:f>
        <x:v>2185</x:v>
      </x:c>
      <x:c r="N5753" s="60" t="n">
        <x:f>'参数'!$B$10</x:f>
        <x:v>1</x:v>
      </x:c>
      <x:c r="O5753" s="60" t="n">
        <x:f>N5753*'参数'!$B$11</x:f>
        <x:v>2</x:v>
      </x:c>
      <x:c r="P5753" s="60" t="n">
        <x:f>N5753*'参数'!$B$12</x:f>
        <x:v>1</x:v>
      </x:c>
      <x:c r="Q5753" t="str">
        <x:f>C5753&amp;"d"</x:f>
        <x:v>C97d</x:v>
      </x:c>
      <x:c r="R5753" t="str">
        <x:f>C5753&amp;"p"</x:f>
        <x:v>C97p</x:v>
      </x:c>
      <x:c r="S5753" t="str">
        <x:f>IF(AND(L5753&gt;=H5753+I5753+J5753,M5753&gt;L5753,F5753&lt;&gt;""),"PASS","FAIL")</x:f>
        <x:v>PASS</x:v>
      </x:c>
      <x:c r="T5753" t="n">
        <x:v>7</x:v>
      </x:c>
      <x:c r="U5753" t="str">
        <x:v>pickup_after_delivery_completion_plus_usage_lag</x:v>
      </x:c>
    </x:row>
    <x:row r="5754">
      <x:c r="A5754" t="str">
        <x:v>Set2_100-10-2</x:v>
      </x:c>
      <x:c r="B5754" t="str">
        <x:v>next_day</x:v>
      </x:c>
      <x:c r="C5754" t="str">
        <x:v>C98</x:v>
      </x:c>
      <x:c r="D5754" s="59" t="n">
        <x:v>32</x:v>
      </x:c>
      <x:c r="E5754" s="59" t="n">
        <x:v>46</x:v>
      </x:c>
      <x:c r="F5754" s="59" t="str">
        <x:v>S1</x:v>
      </x:c>
      <x:c r="G5754" s="59" t="n">
        <x:v>396</x:v>
      </x:c>
      <x:c r="H5754" s="59" t="n">
        <x:v>416</x:v>
      </x:c>
      <x:c r="I5754" s="59" t="n">
        <x:v>10</x:v>
      </x:c>
      <x:c r="J5754" s="60" t="n">
        <x:f>'参数'!$C$6</x:f>
        <x:v>1440</x:v>
      </x:c>
      <x:c r="K5754" s="60" t="n">
        <x:f>'参数'!$D$6</x:f>
        <x:v>360</x:v>
      </x:c>
      <x:c r="L5754" s="60" t="n">
        <x:f>H5754+I5754+J5754</x:f>
        <x:v>1866</x:v>
      </x:c>
      <x:c r="M5754" s="60" t="n">
        <x:f>L5754+K5754</x:f>
        <x:v>2226</x:v>
      </x:c>
      <x:c r="N5754" s="60" t="n">
        <x:f>'参数'!$B$10</x:f>
        <x:v>1</x:v>
      </x:c>
      <x:c r="O5754" s="60" t="n">
        <x:f>N5754*'参数'!$B$11</x:f>
        <x:v>2</x:v>
      </x:c>
      <x:c r="P5754" s="60" t="n">
        <x:f>N5754*'参数'!$B$12</x:f>
        <x:v>1</x:v>
      </x:c>
      <x:c r="Q5754" t="str">
        <x:f>C5754&amp;"d"</x:f>
        <x:v>C98d</x:v>
      </x:c>
      <x:c r="R5754" t="str">
        <x:f>C5754&amp;"p"</x:f>
        <x:v>C98p</x:v>
      </x:c>
      <x:c r="S5754" t="str">
        <x:f>IF(AND(L5754&gt;=H5754+I5754+J5754,M5754&gt;L5754,F5754&lt;&gt;""),"PASS","FAIL")</x:f>
        <x:v>PASS</x:v>
      </x:c>
      <x:c r="T5754" t="n">
        <x:v>9</x:v>
      </x:c>
      <x:c r="U5754" t="str">
        <x:v>pickup_after_delivery_completion_plus_usage_lag</x:v>
      </x:c>
    </x:row>
    <x:row r="5755">
      <x:c r="A5755" t="str">
        <x:v>Set2_100-10-2</x:v>
      </x:c>
      <x:c r="B5755" t="str">
        <x:v>next_day</x:v>
      </x:c>
      <x:c r="C5755" t="str">
        <x:v>C99</x:v>
      </x:c>
      <x:c r="D5755" s="59" t="n">
        <x:v>40</x:v>
      </x:c>
      <x:c r="E5755" s="59" t="n">
        <x:v>35</x:v>
      </x:c>
      <x:c r="F5755" s="59" t="str">
        <x:v>S4</x:v>
      </x:c>
      <x:c r="G5755" s="59" t="n">
        <x:v>55</x:v>
      </x:c>
      <x:c r="H5755" s="59" t="n">
        <x:v>79</x:v>
      </x:c>
      <x:c r="I5755" s="59" t="n">
        <x:v>10</x:v>
      </x:c>
      <x:c r="J5755" s="60" t="n">
        <x:f>'参数'!$C$6</x:f>
        <x:v>1440</x:v>
      </x:c>
      <x:c r="K5755" s="60" t="n">
        <x:f>'参数'!$D$6</x:f>
        <x:v>360</x:v>
      </x:c>
      <x:c r="L5755" s="60" t="n">
        <x:f>H5755+I5755+J5755</x:f>
        <x:v>1529</x:v>
      </x:c>
      <x:c r="M5755" s="60" t="n">
        <x:f>L5755+K5755</x:f>
        <x:v>1889</x:v>
      </x:c>
      <x:c r="N5755" s="60" t="n">
        <x:f>'参数'!$B$10</x:f>
        <x:v>1</x:v>
      </x:c>
      <x:c r="O5755" s="60" t="n">
        <x:f>N5755*'参数'!$B$11</x:f>
        <x:v>2</x:v>
      </x:c>
      <x:c r="P5755" s="60" t="n">
        <x:f>N5755*'参数'!$B$12</x:f>
        <x:v>1</x:v>
      </x:c>
      <x:c r="Q5755" t="str">
        <x:f>C5755&amp;"d"</x:f>
        <x:v>C99d</x:v>
      </x:c>
      <x:c r="R5755" t="str">
        <x:f>C5755&amp;"p"</x:f>
        <x:v>C99p</x:v>
      </x:c>
      <x:c r="S5755" t="str">
        <x:f>IF(AND(L5755&gt;=H5755+I5755+J5755,M5755&gt;L5755,F5755&lt;&gt;""),"PASS","FAIL")</x:f>
        <x:v>PASS</x:v>
      </x:c>
      <x:c r="T5755" t="n">
        <x:v>3</x:v>
      </x:c>
      <x:c r="U5755" t="str">
        <x:v>pickup_after_delivery_completion_plus_usage_lag</x:v>
      </x:c>
    </x:row>
    <x:row r="5756">
      <x:c r="A5756" t="str">
        <x:v>Set2_100-10-2b</x:v>
      </x:c>
      <x:c r="B5756" t="str">
        <x:v>next_day</x:v>
      </x:c>
      <x:c r="C5756" t="str">
        <x:v>C0</x:v>
      </x:c>
      <x:c r="D5756" s="59" t="n">
        <x:v>21</x:v>
      </x:c>
      <x:c r="E5756" s="59" t="n">
        <x:v>13</x:v>
      </x:c>
      <x:c r="F5756" s="59" t="str">
        <x:v>S6</x:v>
      </x:c>
      <x:c r="G5756" s="59" t="n">
        <x:v>114</x:v>
      </x:c>
      <x:c r="H5756" s="59" t="n">
        <x:v>146</x:v>
      </x:c>
      <x:c r="I5756" s="59" t="n">
        <x:v>10</x:v>
      </x:c>
      <x:c r="J5756" s="60" t="n">
        <x:f>'参数'!$C$6</x:f>
        <x:v>1440</x:v>
      </x:c>
      <x:c r="K5756" s="60" t="n">
        <x:f>'参数'!$D$6</x:f>
        <x:v>360</x:v>
      </x:c>
      <x:c r="L5756" s="60" t="n">
        <x:f>H5756+I5756+J5756</x:f>
        <x:v>1596</x:v>
      </x:c>
      <x:c r="M5756" s="60" t="n">
        <x:f>L5756+K5756</x:f>
        <x:v>1956</x:v>
      </x:c>
      <x:c r="N5756" s="60" t="n">
        <x:f>'参数'!$B$10</x:f>
        <x:v>1</x:v>
      </x:c>
      <x:c r="O5756" s="60" t="n">
        <x:f>N5756*'参数'!$B$11</x:f>
        <x:v>2</x:v>
      </x:c>
      <x:c r="P5756" s="60" t="n">
        <x:f>N5756*'参数'!$B$12</x:f>
        <x:v>1</x:v>
      </x:c>
      <x:c r="Q5756" t="str">
        <x:f>C5756&amp;"d"</x:f>
        <x:v>C0d</x:v>
      </x:c>
      <x:c r="R5756" t="str">
        <x:f>C5756&amp;"p"</x:f>
        <x:v>C0p</x:v>
      </x:c>
      <x:c r="S5756" t="str">
        <x:f>IF(AND(L5756&gt;=H5756+I5756+J5756,M5756&gt;L5756,F5756&lt;&gt;""),"PASS","FAIL")</x:f>
        <x:v>PASS</x:v>
      </x:c>
      <x:c r="T5756" t="n">
        <x:v>7</x:v>
      </x:c>
      <x:c r="U5756" t="str">
        <x:v>pickup_after_delivery_completion_plus_usage_lag</x:v>
      </x:c>
    </x:row>
    <x:row r="5757">
      <x:c r="A5757" t="str">
        <x:v>Set2_100-10-2b</x:v>
      </x:c>
      <x:c r="B5757" t="str">
        <x:v>next_day</x:v>
      </x:c>
      <x:c r="C5757" t="str">
        <x:v>C1</x:v>
      </x:c>
      <x:c r="D5757" s="59" t="n">
        <x:v>12</x:v>
      </x:c>
      <x:c r="E5757" s="59" t="n">
        <x:v>24</x:v>
      </x:c>
      <x:c r="F5757" s="59" t="str">
        <x:v>S8</x:v>
      </x:c>
      <x:c r="G5757" s="59" t="n">
        <x:v>566</x:v>
      </x:c>
      <x:c r="H5757" s="59" t="n">
        <x:v>586</x:v>
      </x:c>
      <x:c r="I5757" s="59" t="n">
        <x:v>10</x:v>
      </x:c>
      <x:c r="J5757" s="60" t="n">
        <x:f>'参数'!$C$6</x:f>
        <x:v>1440</x:v>
      </x:c>
      <x:c r="K5757" s="60" t="n">
        <x:f>'参数'!$D$6</x:f>
        <x:v>360</x:v>
      </x:c>
      <x:c r="L5757" s="60" t="n">
        <x:f>H5757+I5757+J5757</x:f>
        <x:v>2036</x:v>
      </x:c>
      <x:c r="M5757" s="60" t="n">
        <x:f>L5757+K5757</x:f>
        <x:v>2396</x:v>
      </x:c>
      <x:c r="N5757" s="60" t="n">
        <x:f>'参数'!$B$10</x:f>
        <x:v>1</x:v>
      </x:c>
      <x:c r="O5757" s="60" t="n">
        <x:f>N5757*'参数'!$B$11</x:f>
        <x:v>2</x:v>
      </x:c>
      <x:c r="P5757" s="60" t="n">
        <x:f>N5757*'参数'!$B$12</x:f>
        <x:v>1</x:v>
      </x:c>
      <x:c r="Q5757" t="str">
        <x:f>C5757&amp;"d"</x:f>
        <x:v>C1d</x:v>
      </x:c>
      <x:c r="R5757" t="str">
        <x:f>C5757&amp;"p"</x:f>
        <x:v>C1p</x:v>
      </x:c>
      <x:c r="S5757" t="str">
        <x:f>IF(AND(L5757&gt;=H5757+I5757+J5757,M5757&gt;L5757,F5757&lt;&gt;""),"PASS","FAIL")</x:f>
        <x:v>PASS</x:v>
      </x:c>
      <x:c r="T5757" t="n">
        <x:v>0</x:v>
      </x:c>
      <x:c r="U5757" t="str">
        <x:v>pickup_after_delivery_completion_plus_usage_lag</x:v>
      </x:c>
    </x:row>
    <x:row r="5758">
      <x:c r="A5758" t="str">
        <x:v>Set2_100-10-2b</x:v>
      </x:c>
      <x:c r="B5758" t="str">
        <x:v>next_day</x:v>
      </x:c>
      <x:c r="C5758" t="str">
        <x:v>C2</x:v>
      </x:c>
      <x:c r="D5758" s="59" t="n">
        <x:v>12</x:v>
      </x:c>
      <x:c r="E5758" s="59" t="n">
        <x:v>25</x:v>
      </x:c>
      <x:c r="F5758" s="59" t="str">
        <x:v>S8</x:v>
      </x:c>
      <x:c r="G5758" s="59" t="n">
        <x:v>547</x:v>
      </x:c>
      <x:c r="H5758" s="59" t="n">
        <x:v>561</x:v>
      </x:c>
      <x:c r="I5758" s="59" t="n">
        <x:v>10</x:v>
      </x:c>
      <x:c r="J5758" s="60" t="n">
        <x:f>'参数'!$C$6</x:f>
        <x:v>1440</x:v>
      </x:c>
      <x:c r="K5758" s="60" t="n">
        <x:f>'参数'!$D$6</x:f>
        <x:v>360</x:v>
      </x:c>
      <x:c r="L5758" s="60" t="n">
        <x:f>H5758+I5758+J5758</x:f>
        <x:v>2011</x:v>
      </x:c>
      <x:c r="M5758" s="60" t="n">
        <x:f>L5758+K5758</x:f>
        <x:v>2371</x:v>
      </x:c>
      <x:c r="N5758" s="60" t="n">
        <x:f>'参数'!$B$10</x:f>
        <x:v>1</x:v>
      </x:c>
      <x:c r="O5758" s="60" t="n">
        <x:f>N5758*'参数'!$B$11</x:f>
        <x:v>2</x:v>
      </x:c>
      <x:c r="P5758" s="60" t="n">
        <x:f>N5758*'参数'!$B$12</x:f>
        <x:v>1</x:v>
      </x:c>
      <x:c r="Q5758" t="str">
        <x:f>C5758&amp;"d"</x:f>
        <x:v>C2d</x:v>
      </x:c>
      <x:c r="R5758" t="str">
        <x:f>C5758&amp;"p"</x:f>
        <x:v>C2p</x:v>
      </x:c>
      <x:c r="S5758" t="str">
        <x:f>IF(AND(L5758&gt;=H5758+I5758+J5758,M5758&gt;L5758,F5758&lt;&gt;""),"PASS","FAIL")</x:f>
        <x:v>PASS</x:v>
      </x:c>
      <x:c r="T5758" t="n">
        <x:v>8</x:v>
      </x:c>
      <x:c r="U5758" t="str">
        <x:v>pickup_after_delivery_completion_plus_usage_lag</x:v>
      </x:c>
    </x:row>
    <x:row r="5759">
      <x:c r="A5759" t="str">
        <x:v>Set2_100-10-2b</x:v>
      </x:c>
      <x:c r="B5759" t="str">
        <x:v>next_day</x:v>
      </x:c>
      <x:c r="C5759" t="str">
        <x:v>C3</x:v>
      </x:c>
      <x:c r="D5759" s="59" t="n">
        <x:v>25</x:v>
      </x:c>
      <x:c r="E5759" s="59" t="n">
        <x:v>25</x:v>
      </x:c>
      <x:c r="F5759" s="59" t="str">
        <x:v>S8</x:v>
      </x:c>
      <x:c r="G5759" s="59" t="n">
        <x:v>573</x:v>
      </x:c>
      <x:c r="H5759" s="59" t="n">
        <x:v>609</x:v>
      </x:c>
      <x:c r="I5759" s="59" t="n">
        <x:v>10</x:v>
      </x:c>
      <x:c r="J5759" s="60" t="n">
        <x:f>'参数'!$C$6</x:f>
        <x:v>1440</x:v>
      </x:c>
      <x:c r="K5759" s="60" t="n">
        <x:f>'参数'!$D$6</x:f>
        <x:v>360</x:v>
      </x:c>
      <x:c r="L5759" s="60" t="n">
        <x:f>H5759+I5759+J5759</x:f>
        <x:v>2059</x:v>
      </x:c>
      <x:c r="M5759" s="60" t="n">
        <x:f>L5759+K5759</x:f>
        <x:v>2419</x:v>
      </x:c>
      <x:c r="N5759" s="60" t="n">
        <x:f>'参数'!$B$10</x:f>
        <x:v>1</x:v>
      </x:c>
      <x:c r="O5759" s="60" t="n">
        <x:f>N5759*'参数'!$B$11</x:f>
        <x:v>2</x:v>
      </x:c>
      <x:c r="P5759" s="60" t="n">
        <x:f>N5759*'参数'!$B$12</x:f>
        <x:v>1</x:v>
      </x:c>
      <x:c r="Q5759" t="str">
        <x:f>C5759&amp;"d"</x:f>
        <x:v>C3d</x:v>
      </x:c>
      <x:c r="R5759" t="str">
        <x:f>C5759&amp;"p"</x:f>
        <x:v>C3p</x:v>
      </x:c>
      <x:c r="S5759" t="str">
        <x:f>IF(AND(L5759&gt;=H5759+I5759+J5759,M5759&gt;L5759,F5759&lt;&gt;""),"PASS","FAIL")</x:f>
        <x:v>PASS</x:v>
      </x:c>
      <x:c r="T5759" t="n">
        <x:v>18</x:v>
      </x:c>
      <x:c r="U5759" t="str">
        <x:v>pickup_after_delivery_completion_plus_usage_lag</x:v>
      </x:c>
    </x:row>
    <x:row r="5760">
      <x:c r="A5760" t="str">
        <x:v>Set2_100-10-2b</x:v>
      </x:c>
      <x:c r="B5760" t="str">
        <x:v>next_day</x:v>
      </x:c>
      <x:c r="C5760" t="str">
        <x:v>C4</x:v>
      </x:c>
      <x:c r="D5760" s="59" t="n">
        <x:v>24</x:v>
      </x:c>
      <x:c r="E5760" s="59" t="n">
        <x:v>7</x:v>
      </x:c>
      <x:c r="F5760" s="59" t="str">
        <x:v>S6</x:v>
      </x:c>
      <x:c r="G5760" s="59" t="n">
        <x:v>88</x:v>
      </x:c>
      <x:c r="H5760" s="59" t="n">
        <x:v>106</x:v>
      </x:c>
      <x:c r="I5760" s="59" t="n">
        <x:v>10</x:v>
      </x:c>
      <x:c r="J5760" s="60" t="n">
        <x:f>'参数'!$C$6</x:f>
        <x:v>1440</x:v>
      </x:c>
      <x:c r="K5760" s="60" t="n">
        <x:f>'参数'!$D$6</x:f>
        <x:v>360</x:v>
      </x:c>
      <x:c r="L5760" s="60" t="n">
        <x:f>H5760+I5760+J5760</x:f>
        <x:v>1556</x:v>
      </x:c>
      <x:c r="M5760" s="60" t="n">
        <x:f>L5760+K5760</x:f>
        <x:v>1916</x:v>
      </x:c>
      <x:c r="N5760" s="60" t="n">
        <x:f>'参数'!$B$10</x:f>
        <x:v>1</x:v>
      </x:c>
      <x:c r="O5760" s="60" t="n">
        <x:f>N5760*'参数'!$B$11</x:f>
        <x:v>2</x:v>
      </x:c>
      <x:c r="P5760" s="60" t="n">
        <x:f>N5760*'参数'!$B$12</x:f>
        <x:v>1</x:v>
      </x:c>
      <x:c r="Q5760" t="str">
        <x:f>C5760&amp;"d"</x:f>
        <x:v>C4d</x:v>
      </x:c>
      <x:c r="R5760" t="str">
        <x:f>C5760&amp;"p"</x:f>
        <x:v>C4p</x:v>
      </x:c>
      <x:c r="S5760" t="str">
        <x:f>IF(AND(L5760&gt;=H5760+I5760+J5760,M5760&gt;L5760,F5760&lt;&gt;""),"PASS","FAIL")</x:f>
        <x:v>PASS</x:v>
      </x:c>
      <x:c r="T5760" t="n">
        <x:v>13</x:v>
      </x:c>
      <x:c r="U5760" t="str">
        <x:v>pickup_after_delivery_completion_plus_usage_lag</x:v>
      </x:c>
    </x:row>
    <x:row r="5761">
      <x:c r="A5761" t="str">
        <x:v>Set2_100-10-2b</x:v>
      </x:c>
      <x:c r="B5761" t="str">
        <x:v>next_day</x:v>
      </x:c>
      <x:c r="C5761" t="str">
        <x:v>C5</x:v>
      </x:c>
      <x:c r="D5761" s="59" t="n">
        <x:v>25</x:v>
      </x:c>
      <x:c r="E5761" s="59" t="n">
        <x:v>12</x:v>
      </x:c>
      <x:c r="F5761" s="59" t="str">
        <x:v>S6</x:v>
      </x:c>
      <x:c r="G5761" s="59" t="n">
        <x:v>200</x:v>
      </x:c>
      <x:c r="H5761" s="59" t="n">
        <x:v>210</x:v>
      </x:c>
      <x:c r="I5761" s="59" t="n">
        <x:v>10</x:v>
      </x:c>
      <x:c r="J5761" s="60" t="n">
        <x:f>'参数'!$C$6</x:f>
        <x:v>1440</x:v>
      </x:c>
      <x:c r="K5761" s="60" t="n">
        <x:f>'参数'!$D$6</x:f>
        <x:v>360</x:v>
      </x:c>
      <x:c r="L5761" s="60" t="n">
        <x:f>H5761+I5761+J5761</x:f>
        <x:v>1660</x:v>
      </x:c>
      <x:c r="M5761" s="60" t="n">
        <x:f>L5761+K5761</x:f>
        <x:v>2020</x:v>
      </x:c>
      <x:c r="N5761" s="60" t="n">
        <x:f>'参数'!$B$10</x:f>
        <x:v>1</x:v>
      </x:c>
      <x:c r="O5761" s="60" t="n">
        <x:f>N5761*'参数'!$B$11</x:f>
        <x:v>2</x:v>
      </x:c>
      <x:c r="P5761" s="60" t="n">
        <x:f>N5761*'参数'!$B$12</x:f>
        <x:v>1</x:v>
      </x:c>
      <x:c r="Q5761" t="str">
        <x:f>C5761&amp;"d"</x:f>
        <x:v>C5d</x:v>
      </x:c>
      <x:c r="R5761" t="str">
        <x:f>C5761&amp;"p"</x:f>
        <x:v>C5p</x:v>
      </x:c>
      <x:c r="S5761" t="str">
        <x:f>IF(AND(L5761&gt;=H5761+I5761+J5761,M5761&gt;L5761,F5761&lt;&gt;""),"PASS","FAIL")</x:f>
        <x:v>PASS</x:v>
      </x:c>
      <x:c r="T5761" t="n">
        <x:v>10</x:v>
      </x:c>
      <x:c r="U5761" t="str">
        <x:v>pickup_after_delivery_completion_plus_usage_lag</x:v>
      </x:c>
    </x:row>
    <x:row r="5762">
      <x:c r="A5762" t="str">
        <x:v>Set2_100-10-2b</x:v>
      </x:c>
      <x:c r="B5762" t="str">
        <x:v>next_day</x:v>
      </x:c>
      <x:c r="C5762" t="str">
        <x:v>C6</x:v>
      </x:c>
      <x:c r="D5762" s="59" t="n">
        <x:v>3</x:v>
      </x:c>
      <x:c r="E5762" s="59" t="n">
        <x:v>21</x:v>
      </x:c>
      <x:c r="F5762" s="59" t="str">
        <x:v>S5</x:v>
      </x:c>
      <x:c r="G5762" s="59" t="n">
        <x:v>237</x:v>
      </x:c>
      <x:c r="H5762" s="59" t="n">
        <x:v>271</x:v>
      </x:c>
      <x:c r="I5762" s="59" t="n">
        <x:v>10</x:v>
      </x:c>
      <x:c r="J5762" s="60" t="n">
        <x:f>'参数'!$C$6</x:f>
        <x:v>1440</x:v>
      </x:c>
      <x:c r="K5762" s="60" t="n">
        <x:f>'参数'!$D$6</x:f>
        <x:v>360</x:v>
      </x:c>
      <x:c r="L5762" s="60" t="n">
        <x:f>H5762+I5762+J5762</x:f>
        <x:v>1721</x:v>
      </x:c>
      <x:c r="M5762" s="60" t="n">
        <x:f>L5762+K5762</x:f>
        <x:v>2081</x:v>
      </x:c>
      <x:c r="N5762" s="60" t="n">
        <x:f>'参数'!$B$10</x:f>
        <x:v>1</x:v>
      </x:c>
      <x:c r="O5762" s="60" t="n">
        <x:f>N5762*'参数'!$B$11</x:f>
        <x:v>2</x:v>
      </x:c>
      <x:c r="P5762" s="60" t="n">
        <x:f>N5762*'参数'!$B$12</x:f>
        <x:v>1</x:v>
      </x:c>
      <x:c r="Q5762" t="str">
        <x:f>C5762&amp;"d"</x:f>
        <x:v>C6d</x:v>
      </x:c>
      <x:c r="R5762" t="str">
        <x:f>C5762&amp;"p"</x:f>
        <x:v>C6p</x:v>
      </x:c>
      <x:c r="S5762" t="str">
        <x:f>IF(AND(L5762&gt;=H5762+I5762+J5762,M5762&gt;L5762,F5762&lt;&gt;""),"PASS","FAIL")</x:f>
        <x:v>PASS</x:v>
      </x:c>
      <x:c r="T5762" t="n">
        <x:v>8</x:v>
      </x:c>
      <x:c r="U5762" t="str">
        <x:v>pickup_after_delivery_completion_plus_usage_lag</x:v>
      </x:c>
    </x:row>
    <x:row r="5763">
      <x:c r="A5763" t="str">
        <x:v>Set2_100-10-2b</x:v>
      </x:c>
      <x:c r="B5763" t="str">
        <x:v>next_day</x:v>
      </x:c>
      <x:c r="C5763" t="str">
        <x:v>C7</x:v>
      </x:c>
      <x:c r="D5763" s="59" t="n">
        <x:v>12</x:v>
      </x:c>
      <x:c r="E5763" s="59" t="n">
        <x:v>1</x:v>
      </x:c>
      <x:c r="F5763" s="59" t="str">
        <x:v>S5</x:v>
      </x:c>
      <x:c r="G5763" s="59" t="n">
        <x:v>327</x:v>
      </x:c>
      <x:c r="H5763" s="59" t="n">
        <x:v>347</x:v>
      </x:c>
      <x:c r="I5763" s="59" t="n">
        <x:v>10</x:v>
      </x:c>
      <x:c r="J5763" s="60" t="n">
        <x:f>'参数'!$C$6</x:f>
        <x:v>1440</x:v>
      </x:c>
      <x:c r="K5763" s="60" t="n">
        <x:f>'参数'!$D$6</x:f>
        <x:v>360</x:v>
      </x:c>
      <x:c r="L5763" s="60" t="n">
        <x:f>H5763+I5763+J5763</x:f>
        <x:v>1797</x:v>
      </x:c>
      <x:c r="M5763" s="60" t="n">
        <x:f>L5763+K5763</x:f>
        <x:v>2157</x:v>
      </x:c>
      <x:c r="N5763" s="60" t="n">
        <x:f>'参数'!$B$10</x:f>
        <x:v>1</x:v>
      </x:c>
      <x:c r="O5763" s="60" t="n">
        <x:f>N5763*'参数'!$B$11</x:f>
        <x:v>2</x:v>
      </x:c>
      <x:c r="P5763" s="60" t="n">
        <x:f>N5763*'参数'!$B$12</x:f>
        <x:v>1</x:v>
      </x:c>
      <x:c r="Q5763" t="str">
        <x:f>C5763&amp;"d"</x:f>
        <x:v>C7d</x:v>
      </x:c>
      <x:c r="R5763" t="str">
        <x:f>C5763&amp;"p"</x:f>
        <x:v>C7p</x:v>
      </x:c>
      <x:c r="S5763" t="str">
        <x:f>IF(AND(L5763&gt;=H5763+I5763+J5763,M5763&gt;L5763,F5763&lt;&gt;""),"PASS","FAIL")</x:f>
        <x:v>PASS</x:v>
      </x:c>
      <x:c r="T5763" t="n">
        <x:v>1</x:v>
      </x:c>
      <x:c r="U5763" t="str">
        <x:v>pickup_after_delivery_completion_plus_usage_lag</x:v>
      </x:c>
    </x:row>
    <x:row r="5764">
      <x:c r="A5764" t="str">
        <x:v>Set2_100-10-2b</x:v>
      </x:c>
      <x:c r="B5764" t="str">
        <x:v>next_day</x:v>
      </x:c>
      <x:c r="C5764" t="str">
        <x:v>C8</x:v>
      </x:c>
      <x:c r="D5764" s="59" t="n">
        <x:v>9</x:v>
      </x:c>
      <x:c r="E5764" s="59" t="n">
        <x:v>6</x:v>
      </x:c>
      <x:c r="F5764" s="59" t="str">
        <x:v>S5</x:v>
      </x:c>
      <x:c r="G5764" s="59" t="n">
        <x:v>160</x:v>
      </x:c>
      <x:c r="H5764" s="59" t="n">
        <x:v>194</x:v>
      </x:c>
      <x:c r="I5764" s="59" t="n">
        <x:v>10</x:v>
      </x:c>
      <x:c r="J5764" s="60" t="n">
        <x:f>'参数'!$C$6</x:f>
        <x:v>1440</x:v>
      </x:c>
      <x:c r="K5764" s="60" t="n">
        <x:f>'参数'!$D$6</x:f>
        <x:v>360</x:v>
      </x:c>
      <x:c r="L5764" s="60" t="n">
        <x:f>H5764+I5764+J5764</x:f>
        <x:v>1644</x:v>
      </x:c>
      <x:c r="M5764" s="60" t="n">
        <x:f>L5764+K5764</x:f>
        <x:v>2004</x:v>
      </x:c>
      <x:c r="N5764" s="60" t="n">
        <x:f>'参数'!$B$10</x:f>
        <x:v>1</x:v>
      </x:c>
      <x:c r="O5764" s="60" t="n">
        <x:f>N5764*'参数'!$B$11</x:f>
        <x:v>2</x:v>
      </x:c>
      <x:c r="P5764" s="60" t="n">
        <x:f>N5764*'参数'!$B$12</x:f>
        <x:v>1</x:v>
      </x:c>
      <x:c r="Q5764" t="str">
        <x:f>C5764&amp;"d"</x:f>
        <x:v>C8d</x:v>
      </x:c>
      <x:c r="R5764" t="str">
        <x:f>C5764&amp;"p"</x:f>
        <x:v>C8p</x:v>
      </x:c>
      <x:c r="S5764" t="str">
        <x:f>IF(AND(L5764&gt;=H5764+I5764+J5764,M5764&gt;L5764,F5764&lt;&gt;""),"PASS","FAIL")</x:f>
        <x:v>PASS</x:v>
      </x:c>
      <x:c r="T5764" t="n">
        <x:v>0</x:v>
      </x:c>
      <x:c r="U5764" t="str">
        <x:v>pickup_after_delivery_completion_plus_usage_lag</x:v>
      </x:c>
    </x:row>
    <x:row r="5765">
      <x:c r="A5765" t="str">
        <x:v>Set2_100-10-2b</x:v>
      </x:c>
      <x:c r="B5765" t="str">
        <x:v>next_day</x:v>
      </x:c>
      <x:c r="C5765" t="str">
        <x:v>C9</x:v>
      </x:c>
      <x:c r="D5765" s="59" t="n">
        <x:v>16</x:v>
      </x:c>
      <x:c r="E5765" s="59" t="n">
        <x:v>8</x:v>
      </x:c>
      <x:c r="F5765" s="59" t="str">
        <x:v>S5</x:v>
      </x:c>
      <x:c r="G5765" s="59" t="n">
        <x:v>479</x:v>
      </x:c>
      <x:c r="H5765" s="59" t="n">
        <x:v>513</x:v>
      </x:c>
      <x:c r="I5765" s="59" t="n">
        <x:v>10</x:v>
      </x:c>
      <x:c r="J5765" s="60" t="n">
        <x:f>'参数'!$C$6</x:f>
        <x:v>1440</x:v>
      </x:c>
      <x:c r="K5765" s="60" t="n">
        <x:f>'参数'!$D$6</x:f>
        <x:v>360</x:v>
      </x:c>
      <x:c r="L5765" s="60" t="n">
        <x:f>H5765+I5765+J5765</x:f>
        <x:v>1963</x:v>
      </x:c>
      <x:c r="M5765" s="60" t="n">
        <x:f>L5765+K5765</x:f>
        <x:v>2323</x:v>
      </x:c>
      <x:c r="N5765" s="60" t="n">
        <x:f>'参数'!$B$10</x:f>
        <x:v>1</x:v>
      </x:c>
      <x:c r="O5765" s="60" t="n">
        <x:f>N5765*'参数'!$B$11</x:f>
        <x:v>2</x:v>
      </x:c>
      <x:c r="P5765" s="60" t="n">
        <x:f>N5765*'参数'!$B$12</x:f>
        <x:v>1</x:v>
      </x:c>
      <x:c r="Q5765" t="str">
        <x:f>C5765&amp;"d"</x:f>
        <x:v>C9d</x:v>
      </x:c>
      <x:c r="R5765" t="str">
        <x:f>C5765&amp;"p"</x:f>
        <x:v>C9p</x:v>
      </x:c>
      <x:c r="S5765" t="str">
        <x:f>IF(AND(L5765&gt;=H5765+I5765+J5765,M5765&gt;L5765,F5765&lt;&gt;""),"PASS","FAIL")</x:f>
        <x:v>PASS</x:v>
      </x:c>
      <x:c r="T5765" t="n">
        <x:v>11</x:v>
      </x:c>
      <x:c r="U5765" t="str">
        <x:v>pickup_after_delivery_completion_plus_usage_lag</x:v>
      </x:c>
    </x:row>
    <x:row r="5766">
      <x:c r="A5766" t="str">
        <x:v>Set2_100-10-2b</x:v>
      </x:c>
      <x:c r="B5766" t="str">
        <x:v>next_day</x:v>
      </x:c>
      <x:c r="C5766" t="str">
        <x:v>C10</x:v>
      </x:c>
      <x:c r="D5766" s="59" t="n">
        <x:v>24</x:v>
      </x:c>
      <x:c r="E5766" s="59" t="n">
        <x:v>9</x:v>
      </x:c>
      <x:c r="F5766" s="59" t="str">
        <x:v>S6</x:v>
      </x:c>
      <x:c r="G5766" s="59" t="n">
        <x:v>183</x:v>
      </x:c>
      <x:c r="H5766" s="59" t="n">
        <x:v>195</x:v>
      </x:c>
      <x:c r="I5766" s="59" t="n">
        <x:v>10</x:v>
      </x:c>
      <x:c r="J5766" s="60" t="n">
        <x:f>'参数'!$C$6</x:f>
        <x:v>1440</x:v>
      </x:c>
      <x:c r="K5766" s="60" t="n">
        <x:f>'参数'!$D$6</x:f>
        <x:v>360</x:v>
      </x:c>
      <x:c r="L5766" s="60" t="n">
        <x:f>H5766+I5766+J5766</x:f>
        <x:v>1645</x:v>
      </x:c>
      <x:c r="M5766" s="60" t="n">
        <x:f>L5766+K5766</x:f>
        <x:v>2005</x:v>
      </x:c>
      <x:c r="N5766" s="60" t="n">
        <x:f>'参数'!$B$10</x:f>
        <x:v>1</x:v>
      </x:c>
      <x:c r="O5766" s="60" t="n">
        <x:f>N5766*'参数'!$B$11</x:f>
        <x:v>2</x:v>
      </x:c>
      <x:c r="P5766" s="60" t="n">
        <x:f>N5766*'参数'!$B$12</x:f>
        <x:v>1</x:v>
      </x:c>
      <x:c r="Q5766" t="str">
        <x:f>C5766&amp;"d"</x:f>
        <x:v>C10d</x:v>
      </x:c>
      <x:c r="R5766" t="str">
        <x:f>C5766&amp;"p"</x:f>
        <x:v>C10p</x:v>
      </x:c>
      <x:c r="S5766" t="str">
        <x:f>IF(AND(L5766&gt;=H5766+I5766+J5766,M5766&gt;L5766,F5766&lt;&gt;""),"PASS","FAIL")</x:f>
        <x:v>PASS</x:v>
      </x:c>
      <x:c r="T5766" t="n">
        <x:v>7</x:v>
      </x:c>
      <x:c r="U5766" t="str">
        <x:v>pickup_after_delivery_completion_plus_usage_lag</x:v>
      </x:c>
    </x:row>
    <x:row r="5767">
      <x:c r="A5767" t="str">
        <x:v>Set2_100-10-2b</x:v>
      </x:c>
      <x:c r="B5767" t="str">
        <x:v>next_day</x:v>
      </x:c>
      <x:c r="C5767" t="str">
        <x:v>C11</x:v>
      </x:c>
      <x:c r="D5767" s="59" t="n">
        <x:v>14</x:v>
      </x:c>
      <x:c r="E5767" s="59" t="n">
        <x:v>8</x:v>
      </x:c>
      <x:c r="F5767" s="59" t="str">
        <x:v>S5</x:v>
      </x:c>
      <x:c r="G5767" s="59" t="n">
        <x:v>477</x:v>
      </x:c>
      <x:c r="H5767" s="59" t="n">
        <x:v>509</x:v>
      </x:c>
      <x:c r="I5767" s="59" t="n">
        <x:v>10</x:v>
      </x:c>
      <x:c r="J5767" s="60" t="n">
        <x:f>'参数'!$C$6</x:f>
        <x:v>1440</x:v>
      </x:c>
      <x:c r="K5767" s="60" t="n">
        <x:f>'参数'!$D$6</x:f>
        <x:v>360</x:v>
      </x:c>
      <x:c r="L5767" s="60" t="n">
        <x:f>H5767+I5767+J5767</x:f>
        <x:v>1959</x:v>
      </x:c>
      <x:c r="M5767" s="60" t="n">
        <x:f>L5767+K5767</x:f>
        <x:v>2319</x:v>
      </x:c>
      <x:c r="N5767" s="60" t="n">
        <x:f>'参数'!$B$10</x:f>
        <x:v>1</x:v>
      </x:c>
      <x:c r="O5767" s="60" t="n">
        <x:f>N5767*'参数'!$B$11</x:f>
        <x:v>2</x:v>
      </x:c>
      <x:c r="P5767" s="60" t="n">
        <x:f>N5767*'参数'!$B$12</x:f>
        <x:v>1</x:v>
      </x:c>
      <x:c r="Q5767" t="str">
        <x:f>C5767&amp;"d"</x:f>
        <x:v>C11d</x:v>
      </x:c>
      <x:c r="R5767" t="str">
        <x:f>C5767&amp;"p"</x:f>
        <x:v>C11p</x:v>
      </x:c>
      <x:c r="S5767" t="str">
        <x:f>IF(AND(L5767&gt;=H5767+I5767+J5767,M5767&gt;L5767,F5767&lt;&gt;""),"PASS","FAIL")</x:f>
        <x:v>PASS</x:v>
      </x:c>
      <x:c r="T5767" t="n">
        <x:v>3</x:v>
      </x:c>
      <x:c r="U5767" t="str">
        <x:v>pickup_after_delivery_completion_plus_usage_lag</x:v>
      </x:c>
    </x:row>
    <x:row r="5768">
      <x:c r="A5768" t="str">
        <x:v>Set2_100-10-2b</x:v>
      </x:c>
      <x:c r="B5768" t="str">
        <x:v>next_day</x:v>
      </x:c>
      <x:c r="C5768" t="str">
        <x:v>C12</x:v>
      </x:c>
      <x:c r="D5768" s="59" t="n">
        <x:v>5</x:v>
      </x:c>
      <x:c r="E5768" s="59" t="n">
        <x:v>21</x:v>
      </x:c>
      <x:c r="F5768" s="59" t="str">
        <x:v>S5</x:v>
      </x:c>
      <x:c r="G5768" s="59" t="n">
        <x:v>133</x:v>
      </x:c>
      <x:c r="H5768" s="59" t="n">
        <x:v>157</x:v>
      </x:c>
      <x:c r="I5768" s="59" t="n">
        <x:v>10</x:v>
      </x:c>
      <x:c r="J5768" s="60" t="n">
        <x:f>'参数'!$C$6</x:f>
        <x:v>1440</x:v>
      </x:c>
      <x:c r="K5768" s="60" t="n">
        <x:f>'参数'!$D$6</x:f>
        <x:v>360</x:v>
      </x:c>
      <x:c r="L5768" s="60" t="n">
        <x:f>H5768+I5768+J5768</x:f>
        <x:v>1607</x:v>
      </x:c>
      <x:c r="M5768" s="60" t="n">
        <x:f>L5768+K5768</x:f>
        <x:v>1967</x:v>
      </x:c>
      <x:c r="N5768" s="60" t="n">
        <x:f>'参数'!$B$10</x:f>
        <x:v>1</x:v>
      </x:c>
      <x:c r="O5768" s="60" t="n">
        <x:f>N5768*'参数'!$B$11</x:f>
        <x:v>2</x:v>
      </x:c>
      <x:c r="P5768" s="60" t="n">
        <x:f>N5768*'参数'!$B$12</x:f>
        <x:v>1</x:v>
      </x:c>
      <x:c r="Q5768" t="str">
        <x:f>C5768&amp;"d"</x:f>
        <x:v>C12d</x:v>
      </x:c>
      <x:c r="R5768" t="str">
        <x:f>C5768&amp;"p"</x:f>
        <x:v>C12p</x:v>
      </x:c>
      <x:c r="S5768" t="str">
        <x:f>IF(AND(L5768&gt;=H5768+I5768+J5768,M5768&gt;L5768,F5768&lt;&gt;""),"PASS","FAIL")</x:f>
        <x:v>PASS</x:v>
      </x:c>
      <x:c r="T5768" t="n">
        <x:v>11</x:v>
      </x:c>
      <x:c r="U5768" t="str">
        <x:v>pickup_after_delivery_completion_plus_usage_lag</x:v>
      </x:c>
    </x:row>
    <x:row r="5769">
      <x:c r="A5769" t="str">
        <x:v>Set2_100-10-2b</x:v>
      </x:c>
      <x:c r="B5769" t="str">
        <x:v>next_day</x:v>
      </x:c>
      <x:c r="C5769" t="str">
        <x:v>C13</x:v>
      </x:c>
      <x:c r="D5769" s="59" t="n">
        <x:v>19</x:v>
      </x:c>
      <x:c r="E5769" s="59" t="n">
        <x:v>17</x:v>
      </x:c>
      <x:c r="F5769" s="59" t="str">
        <x:v>S6</x:v>
      </x:c>
      <x:c r="G5769" s="59" t="n">
        <x:v>394</x:v>
      </x:c>
      <x:c r="H5769" s="59" t="n">
        <x:v>404</x:v>
      </x:c>
      <x:c r="I5769" s="59" t="n">
        <x:v>10</x:v>
      </x:c>
      <x:c r="J5769" s="60" t="n">
        <x:f>'参数'!$C$6</x:f>
        <x:v>1440</x:v>
      </x:c>
      <x:c r="K5769" s="60" t="n">
        <x:f>'参数'!$D$6</x:f>
        <x:v>360</x:v>
      </x:c>
      <x:c r="L5769" s="60" t="n">
        <x:f>H5769+I5769+J5769</x:f>
        <x:v>1854</x:v>
      </x:c>
      <x:c r="M5769" s="60" t="n">
        <x:f>L5769+K5769</x:f>
        <x:v>2214</x:v>
      </x:c>
      <x:c r="N5769" s="60" t="n">
        <x:f>'参数'!$B$10</x:f>
        <x:v>1</x:v>
      </x:c>
      <x:c r="O5769" s="60" t="n">
        <x:f>N5769*'参数'!$B$11</x:f>
        <x:v>2</x:v>
      </x:c>
      <x:c r="P5769" s="60" t="n">
        <x:f>N5769*'参数'!$B$12</x:f>
        <x:v>1</x:v>
      </x:c>
      <x:c r="Q5769" t="str">
        <x:f>C5769&amp;"d"</x:f>
        <x:v>C13d</x:v>
      </x:c>
      <x:c r="R5769" t="str">
        <x:f>C5769&amp;"p"</x:f>
        <x:v>C13p</x:v>
      </x:c>
      <x:c r="S5769" t="str">
        <x:f>IF(AND(L5769&gt;=H5769+I5769+J5769,M5769&gt;L5769,F5769&lt;&gt;""),"PASS","FAIL")</x:f>
        <x:v>PASS</x:v>
      </x:c>
      <x:c r="T5769" t="n">
        <x:v>6</x:v>
      </x:c>
      <x:c r="U5769" t="str">
        <x:v>pickup_after_delivery_completion_plus_usage_lag</x:v>
      </x:c>
    </x:row>
    <x:row r="5770">
      <x:c r="A5770" t="str">
        <x:v>Set2_100-10-2b</x:v>
      </x:c>
      <x:c r="B5770" t="str">
        <x:v>next_day</x:v>
      </x:c>
      <x:c r="C5770" t="str">
        <x:v>C14</x:v>
      </x:c>
      <x:c r="D5770" s="59" t="n">
        <x:v>25</x:v>
      </x:c>
      <x:c r="E5770" s="59" t="n">
        <x:v>8</x:v>
      </x:c>
      <x:c r="F5770" s="59" t="str">
        <x:v>S6</x:v>
      </x:c>
      <x:c r="G5770" s="59" t="n">
        <x:v>326</x:v>
      </x:c>
      <x:c r="H5770" s="59" t="n">
        <x:v>340</x:v>
      </x:c>
      <x:c r="I5770" s="59" t="n">
        <x:v>10</x:v>
      </x:c>
      <x:c r="J5770" s="60" t="n">
        <x:f>'参数'!$C$6</x:f>
        <x:v>1440</x:v>
      </x:c>
      <x:c r="K5770" s="60" t="n">
        <x:f>'参数'!$D$6</x:f>
        <x:v>360</x:v>
      </x:c>
      <x:c r="L5770" s="60" t="n">
        <x:f>H5770+I5770+J5770</x:f>
        <x:v>1790</x:v>
      </x:c>
      <x:c r="M5770" s="60" t="n">
        <x:f>L5770+K5770</x:f>
        <x:v>2150</x:v>
      </x:c>
      <x:c r="N5770" s="60" t="n">
        <x:f>'参数'!$B$10</x:f>
        <x:v>1</x:v>
      </x:c>
      <x:c r="O5770" s="60" t="n">
        <x:f>N5770*'参数'!$B$11</x:f>
        <x:v>2</x:v>
      </x:c>
      <x:c r="P5770" s="60" t="n">
        <x:f>N5770*'参数'!$B$12</x:f>
        <x:v>1</x:v>
      </x:c>
      <x:c r="Q5770" t="str">
        <x:f>C5770&amp;"d"</x:f>
        <x:v>C14d</x:v>
      </x:c>
      <x:c r="R5770" t="str">
        <x:f>C5770&amp;"p"</x:f>
        <x:v>C14p</x:v>
      </x:c>
      <x:c r="S5770" t="str">
        <x:f>IF(AND(L5770&gt;=H5770+I5770+J5770,M5770&gt;L5770,F5770&lt;&gt;""),"PASS","FAIL")</x:f>
        <x:v>PASS</x:v>
      </x:c>
      <x:c r="T5770" t="n">
        <x:v>10</x:v>
      </x:c>
      <x:c r="U5770" t="str">
        <x:v>pickup_after_delivery_completion_plus_usage_lag</x:v>
      </x:c>
    </x:row>
    <x:row r="5771">
      <x:c r="A5771" t="str">
        <x:v>Set2_100-10-2b</x:v>
      </x:c>
      <x:c r="B5771" t="str">
        <x:v>next_day</x:v>
      </x:c>
      <x:c r="C5771" t="str">
        <x:v>C15</x:v>
      </x:c>
      <x:c r="D5771" s="59" t="n">
        <x:v>11</x:v>
      </x:c>
      <x:c r="E5771" s="59" t="n">
        <x:v>15</x:v>
      </x:c>
      <x:c r="F5771" s="59" t="str">
        <x:v>S5</x:v>
      </x:c>
      <x:c r="G5771" s="59" t="n">
        <x:v>184</x:v>
      </x:c>
      <x:c r="H5771" s="59" t="n">
        <x:v>194</x:v>
      </x:c>
      <x:c r="I5771" s="59" t="n">
        <x:v>10</x:v>
      </x:c>
      <x:c r="J5771" s="60" t="n">
        <x:f>'参数'!$C$6</x:f>
        <x:v>1440</x:v>
      </x:c>
      <x:c r="K5771" s="60" t="n">
        <x:f>'参数'!$D$6</x:f>
        <x:v>360</x:v>
      </x:c>
      <x:c r="L5771" s="60" t="n">
        <x:f>H5771+I5771+J5771</x:f>
        <x:v>1644</x:v>
      </x:c>
      <x:c r="M5771" s="60" t="n">
        <x:f>L5771+K5771</x:f>
        <x:v>2004</x:v>
      </x:c>
      <x:c r="N5771" s="60" t="n">
        <x:f>'参数'!$B$10</x:f>
        <x:v>1</x:v>
      </x:c>
      <x:c r="O5771" s="60" t="n">
        <x:f>N5771*'参数'!$B$11</x:f>
        <x:v>2</x:v>
      </x:c>
      <x:c r="P5771" s="60" t="n">
        <x:f>N5771*'参数'!$B$12</x:f>
        <x:v>1</x:v>
      </x:c>
      <x:c r="Q5771" t="str">
        <x:f>C5771&amp;"d"</x:f>
        <x:v>C15d</x:v>
      </x:c>
      <x:c r="R5771" t="str">
        <x:f>C5771&amp;"p"</x:f>
        <x:v>C15p</x:v>
      </x:c>
      <x:c r="S5771" t="str">
        <x:f>IF(AND(L5771&gt;=H5771+I5771+J5771,M5771&gt;L5771,F5771&lt;&gt;""),"PASS","FAIL")</x:f>
        <x:v>PASS</x:v>
      </x:c>
      <x:c r="T5771" t="n">
        <x:v>11</x:v>
      </x:c>
      <x:c r="U5771" t="str">
        <x:v>pickup_after_delivery_completion_plus_usage_lag</x:v>
      </x:c>
    </x:row>
    <x:row r="5772">
      <x:c r="A5772" t="str">
        <x:v>Set2_100-10-2b</x:v>
      </x:c>
      <x:c r="B5772" t="str">
        <x:v>next_day</x:v>
      </x:c>
      <x:c r="C5772" t="str">
        <x:v>C16</x:v>
      </x:c>
      <x:c r="D5772" s="59" t="n">
        <x:v>20</x:v>
      </x:c>
      <x:c r="E5772" s="59" t="n">
        <x:v>5</x:v>
      </x:c>
      <x:c r="F5772" s="59" t="str">
        <x:v>S5</x:v>
      </x:c>
      <x:c r="G5772" s="59" t="n">
        <x:v>116</x:v>
      </x:c>
      <x:c r="H5772" s="59" t="n">
        <x:v>148</x:v>
      </x:c>
      <x:c r="I5772" s="59" t="n">
        <x:v>10</x:v>
      </x:c>
      <x:c r="J5772" s="60" t="n">
        <x:f>'参数'!$C$6</x:f>
        <x:v>1440</x:v>
      </x:c>
      <x:c r="K5772" s="60" t="n">
        <x:f>'参数'!$D$6</x:f>
        <x:v>360</x:v>
      </x:c>
      <x:c r="L5772" s="60" t="n">
        <x:f>H5772+I5772+J5772</x:f>
        <x:v>1598</x:v>
      </x:c>
      <x:c r="M5772" s="60" t="n">
        <x:f>L5772+K5772</x:f>
        <x:v>1958</x:v>
      </x:c>
      <x:c r="N5772" s="60" t="n">
        <x:f>'参数'!$B$10</x:f>
        <x:v>1</x:v>
      </x:c>
      <x:c r="O5772" s="60" t="n">
        <x:f>N5772*'参数'!$B$11</x:f>
        <x:v>2</x:v>
      </x:c>
      <x:c r="P5772" s="60" t="n">
        <x:f>N5772*'参数'!$B$12</x:f>
        <x:v>1</x:v>
      </x:c>
      <x:c r="Q5772" t="str">
        <x:f>C5772&amp;"d"</x:f>
        <x:v>C16d</x:v>
      </x:c>
      <x:c r="R5772" t="str">
        <x:f>C5772&amp;"p"</x:f>
        <x:v>C16p</x:v>
      </x:c>
      <x:c r="S5772" t="str">
        <x:f>IF(AND(L5772&gt;=H5772+I5772+J5772,M5772&gt;L5772,F5772&lt;&gt;""),"PASS","FAIL")</x:f>
        <x:v>PASS</x:v>
      </x:c>
      <x:c r="T5772" t="n">
        <x:v>3</x:v>
      </x:c>
      <x:c r="U5772" t="str">
        <x:v>pickup_after_delivery_completion_plus_usage_lag</x:v>
      </x:c>
    </x:row>
    <x:row r="5773">
      <x:c r="A5773" t="str">
        <x:v>Set2_100-10-2b</x:v>
      </x:c>
      <x:c r="B5773" t="str">
        <x:v>next_day</x:v>
      </x:c>
      <x:c r="C5773" t="str">
        <x:v>C17</x:v>
      </x:c>
      <x:c r="D5773" s="59" t="n">
        <x:v>19</x:v>
      </x:c>
      <x:c r="E5773" s="59" t="n">
        <x:v>13</x:v>
      </x:c>
      <x:c r="F5773" s="59" t="str">
        <x:v>S6</x:v>
      </x:c>
      <x:c r="G5773" s="59" t="n">
        <x:v>342</x:v>
      </x:c>
      <x:c r="H5773" s="59" t="n">
        <x:v>370</x:v>
      </x:c>
      <x:c r="I5773" s="59" t="n">
        <x:v>10</x:v>
      </x:c>
      <x:c r="J5773" s="60" t="n">
        <x:f>'参数'!$C$6</x:f>
        <x:v>1440</x:v>
      </x:c>
      <x:c r="K5773" s="60" t="n">
        <x:f>'参数'!$D$6</x:f>
        <x:v>360</x:v>
      </x:c>
      <x:c r="L5773" s="60" t="n">
        <x:f>H5773+I5773+J5773</x:f>
        <x:v>1820</x:v>
      </x:c>
      <x:c r="M5773" s="60" t="n">
        <x:f>L5773+K5773</x:f>
        <x:v>2180</x:v>
      </x:c>
      <x:c r="N5773" s="60" t="n">
        <x:f>'参数'!$B$10</x:f>
        <x:v>1</x:v>
      </x:c>
      <x:c r="O5773" s="60" t="n">
        <x:f>N5773*'参数'!$B$11</x:f>
        <x:v>2</x:v>
      </x:c>
      <x:c r="P5773" s="60" t="n">
        <x:f>N5773*'参数'!$B$12</x:f>
        <x:v>1</x:v>
      </x:c>
      <x:c r="Q5773" t="str">
        <x:f>C5773&amp;"d"</x:f>
        <x:v>C17d</x:v>
      </x:c>
      <x:c r="R5773" t="str">
        <x:f>C5773&amp;"p"</x:f>
        <x:v>C17p</x:v>
      </x:c>
      <x:c r="S5773" t="str">
        <x:f>IF(AND(L5773&gt;=H5773+I5773+J5773,M5773&gt;L5773,F5773&lt;&gt;""),"PASS","FAIL")</x:f>
        <x:v>PASS</x:v>
      </x:c>
      <x:c r="T5773" t="n">
        <x:v>14</x:v>
      </x:c>
      <x:c r="U5773" t="str">
        <x:v>pickup_after_delivery_completion_plus_usage_lag</x:v>
      </x:c>
    </x:row>
    <x:row r="5774">
      <x:c r="A5774" t="str">
        <x:v>Set2_100-10-2b</x:v>
      </x:c>
      <x:c r="B5774" t="str">
        <x:v>next_day</x:v>
      </x:c>
      <x:c r="C5774" t="str">
        <x:v>C18</x:v>
      </x:c>
      <x:c r="D5774" s="59" t="n">
        <x:v>25</x:v>
      </x:c>
      <x:c r="E5774" s="59" t="n">
        <x:v>10</x:v>
      </x:c>
      <x:c r="F5774" s="59" t="str">
        <x:v>S6</x:v>
      </x:c>
      <x:c r="G5774" s="59" t="n">
        <x:v>172</x:v>
      </x:c>
      <x:c r="H5774" s="59" t="n">
        <x:v>196</x:v>
      </x:c>
      <x:c r="I5774" s="59" t="n">
        <x:v>10</x:v>
      </x:c>
      <x:c r="J5774" s="60" t="n">
        <x:f>'参数'!$C$6</x:f>
        <x:v>1440</x:v>
      </x:c>
      <x:c r="K5774" s="60" t="n">
        <x:f>'参数'!$D$6</x:f>
        <x:v>360</x:v>
      </x:c>
      <x:c r="L5774" s="60" t="n">
        <x:f>H5774+I5774+J5774</x:f>
        <x:v>1646</x:v>
      </x:c>
      <x:c r="M5774" s="60" t="n">
        <x:f>L5774+K5774</x:f>
        <x:v>2006</x:v>
      </x:c>
      <x:c r="N5774" s="60" t="n">
        <x:f>'参数'!$B$10</x:f>
        <x:v>1</x:v>
      </x:c>
      <x:c r="O5774" s="60" t="n">
        <x:f>N5774*'参数'!$B$11</x:f>
        <x:v>2</x:v>
      </x:c>
      <x:c r="P5774" s="60" t="n">
        <x:f>N5774*'参数'!$B$12</x:f>
        <x:v>1</x:v>
      </x:c>
      <x:c r="Q5774" t="str">
        <x:f>C5774&amp;"d"</x:f>
        <x:v>C18d</x:v>
      </x:c>
      <x:c r="R5774" t="str">
        <x:f>C5774&amp;"p"</x:f>
        <x:v>C18p</x:v>
      </x:c>
      <x:c r="S5774" t="str">
        <x:f>IF(AND(L5774&gt;=H5774+I5774+J5774,M5774&gt;L5774,F5774&lt;&gt;""),"PASS","FAIL")</x:f>
        <x:v>PASS</x:v>
      </x:c>
      <x:c r="T5774" t="n">
        <x:v>10</x:v>
      </x:c>
      <x:c r="U5774" t="str">
        <x:v>pickup_after_delivery_completion_plus_usage_lag</x:v>
      </x:c>
    </x:row>
    <x:row r="5775">
      <x:c r="A5775" t="str">
        <x:v>Set2_100-10-2b</x:v>
      </x:c>
      <x:c r="B5775" t="str">
        <x:v>next_day</x:v>
      </x:c>
      <x:c r="C5775" t="str">
        <x:v>C19</x:v>
      </x:c>
      <x:c r="D5775" s="59" t="n">
        <x:v>3</x:v>
      </x:c>
      <x:c r="E5775" s="59" t="n">
        <x:v>23</x:v>
      </x:c>
      <x:c r="F5775" s="59" t="str">
        <x:v>S5</x:v>
      </x:c>
      <x:c r="G5775" s="59" t="n">
        <x:v>457</x:v>
      </x:c>
      <x:c r="H5775" s="59" t="n">
        <x:v>495</x:v>
      </x:c>
      <x:c r="I5775" s="59" t="n">
        <x:v>10</x:v>
      </x:c>
      <x:c r="J5775" s="60" t="n">
        <x:f>'参数'!$C$6</x:f>
        <x:v>1440</x:v>
      </x:c>
      <x:c r="K5775" s="60" t="n">
        <x:f>'参数'!$D$6</x:f>
        <x:v>360</x:v>
      </x:c>
      <x:c r="L5775" s="60" t="n">
        <x:f>H5775+I5775+J5775</x:f>
        <x:v>1945</x:v>
      </x:c>
      <x:c r="M5775" s="60" t="n">
        <x:f>L5775+K5775</x:f>
        <x:v>2305</x:v>
      </x:c>
      <x:c r="N5775" s="60" t="n">
        <x:f>'参数'!$B$10</x:f>
        <x:v>1</x:v>
      </x:c>
      <x:c r="O5775" s="60" t="n">
        <x:f>N5775*'参数'!$B$11</x:f>
        <x:v>2</x:v>
      </x:c>
      <x:c r="P5775" s="60" t="n">
        <x:f>N5775*'参数'!$B$12</x:f>
        <x:v>1</x:v>
      </x:c>
      <x:c r="Q5775" t="str">
        <x:f>C5775&amp;"d"</x:f>
        <x:v>C19d</x:v>
      </x:c>
      <x:c r="R5775" t="str">
        <x:f>C5775&amp;"p"</x:f>
        <x:v>C19p</x:v>
      </x:c>
      <x:c r="S5775" t="str">
        <x:f>IF(AND(L5775&gt;=H5775+I5775+J5775,M5775&gt;L5775,F5775&lt;&gt;""),"PASS","FAIL")</x:f>
        <x:v>PASS</x:v>
      </x:c>
      <x:c r="T5775" t="n">
        <x:v>4</x:v>
      </x:c>
      <x:c r="U5775" t="str">
        <x:v>pickup_after_delivery_completion_plus_usage_lag</x:v>
      </x:c>
    </x:row>
    <x:row r="5776">
      <x:c r="A5776" t="str">
        <x:v>Set2_100-10-2b</x:v>
      </x:c>
      <x:c r="B5776" t="str">
        <x:v>next_day</x:v>
      </x:c>
      <x:c r="C5776" t="str">
        <x:v>C20</x:v>
      </x:c>
      <x:c r="D5776" s="59" t="n">
        <x:v>2</x:v>
      </x:c>
      <x:c r="E5776" s="59" t="n">
        <x:v>8</x:v>
      </x:c>
      <x:c r="F5776" s="59" t="str">
        <x:v>S5</x:v>
      </x:c>
      <x:c r="G5776" s="59" t="n">
        <x:v>108</x:v>
      </x:c>
      <x:c r="H5776" s="59" t="n">
        <x:v>136</x:v>
      </x:c>
      <x:c r="I5776" s="59" t="n">
        <x:v>10</x:v>
      </x:c>
      <x:c r="J5776" s="60" t="n">
        <x:f>'参数'!$C$6</x:f>
        <x:v>1440</x:v>
      </x:c>
      <x:c r="K5776" s="60" t="n">
        <x:f>'参数'!$D$6</x:f>
        <x:v>360</x:v>
      </x:c>
      <x:c r="L5776" s="60" t="n">
        <x:f>H5776+I5776+J5776</x:f>
        <x:v>1586</x:v>
      </x:c>
      <x:c r="M5776" s="60" t="n">
        <x:f>L5776+K5776</x:f>
        <x:v>1946</x:v>
      </x:c>
      <x:c r="N5776" s="60" t="n">
        <x:f>'参数'!$B$10</x:f>
        <x:v>1</x:v>
      </x:c>
      <x:c r="O5776" s="60" t="n">
        <x:f>N5776*'参数'!$B$11</x:f>
        <x:v>2</x:v>
      </x:c>
      <x:c r="P5776" s="60" t="n">
        <x:f>N5776*'参数'!$B$12</x:f>
        <x:v>1</x:v>
      </x:c>
      <x:c r="Q5776" t="str">
        <x:f>C5776&amp;"d"</x:f>
        <x:v>C20d</x:v>
      </x:c>
      <x:c r="R5776" t="str">
        <x:f>C5776&amp;"p"</x:f>
        <x:v>C20p</x:v>
      </x:c>
      <x:c r="S5776" t="str">
        <x:f>IF(AND(L5776&gt;=H5776+I5776+J5776,M5776&gt;L5776,F5776&lt;&gt;""),"PASS","FAIL")</x:f>
        <x:v>PASS</x:v>
      </x:c>
      <x:c r="T5776" t="n">
        <x:v>13</x:v>
      </x:c>
      <x:c r="U5776" t="str">
        <x:v>pickup_after_delivery_completion_plus_usage_lag</x:v>
      </x:c>
    </x:row>
    <x:row r="5777">
      <x:c r="A5777" t="str">
        <x:v>Set2_100-10-2b</x:v>
      </x:c>
      <x:c r="B5777" t="str">
        <x:v>next_day</x:v>
      </x:c>
      <x:c r="C5777" t="str">
        <x:v>C21</x:v>
      </x:c>
      <x:c r="D5777" s="59" t="n">
        <x:v>1</x:v>
      </x:c>
      <x:c r="E5777" s="59" t="n">
        <x:v>3</x:v>
      </x:c>
      <x:c r="F5777" s="59" t="str">
        <x:v>S5</x:v>
      </x:c>
      <x:c r="G5777" s="59" t="n">
        <x:v>341</x:v>
      </x:c>
      <x:c r="H5777" s="59" t="n">
        <x:v>361</x:v>
      </x:c>
      <x:c r="I5777" s="59" t="n">
        <x:v>10</x:v>
      </x:c>
      <x:c r="J5777" s="60" t="n">
        <x:f>'参数'!$C$6</x:f>
        <x:v>1440</x:v>
      </x:c>
      <x:c r="K5777" s="60" t="n">
        <x:f>'参数'!$D$6</x:f>
        <x:v>360</x:v>
      </x:c>
      <x:c r="L5777" s="60" t="n">
        <x:f>H5777+I5777+J5777</x:f>
        <x:v>1811</x:v>
      </x:c>
      <x:c r="M5777" s="60" t="n">
        <x:f>L5777+K5777</x:f>
        <x:v>2171</x:v>
      </x:c>
      <x:c r="N5777" s="60" t="n">
        <x:f>'参数'!$B$10</x:f>
        <x:v>1</x:v>
      </x:c>
      <x:c r="O5777" s="60" t="n">
        <x:f>N5777*'参数'!$B$11</x:f>
        <x:v>2</x:v>
      </x:c>
      <x:c r="P5777" s="60" t="n">
        <x:f>N5777*'参数'!$B$12</x:f>
        <x:v>1</x:v>
      </x:c>
      <x:c r="Q5777" t="str">
        <x:f>C5777&amp;"d"</x:f>
        <x:v>C21d</x:v>
      </x:c>
      <x:c r="R5777" t="str">
        <x:f>C5777&amp;"p"</x:f>
        <x:v>C21p</x:v>
      </x:c>
      <x:c r="S5777" t="str">
        <x:f>IF(AND(L5777&gt;=H5777+I5777+J5777,M5777&gt;L5777,F5777&lt;&gt;""),"PASS","FAIL")</x:f>
        <x:v>PASS</x:v>
      </x:c>
      <x:c r="T5777" t="n">
        <x:v>12</x:v>
      </x:c>
      <x:c r="U5777" t="str">
        <x:v>pickup_after_delivery_completion_plus_usage_lag</x:v>
      </x:c>
    </x:row>
    <x:row r="5778">
      <x:c r="A5778" t="str">
        <x:v>Set2_100-10-2b</x:v>
      </x:c>
      <x:c r="B5778" t="str">
        <x:v>next_day</x:v>
      </x:c>
      <x:c r="C5778" t="str">
        <x:v>C22</x:v>
      </x:c>
      <x:c r="D5778" s="59" t="n">
        <x:v>19</x:v>
      </x:c>
      <x:c r="E5778" s="59" t="n">
        <x:v>6</x:v>
      </x:c>
      <x:c r="F5778" s="59" t="str">
        <x:v>S5</x:v>
      </x:c>
      <x:c r="G5778" s="59" t="n">
        <x:v>318</x:v>
      </x:c>
      <x:c r="H5778" s="59" t="n">
        <x:v>332</x:v>
      </x:c>
      <x:c r="I5778" s="59" t="n">
        <x:v>10</x:v>
      </x:c>
      <x:c r="J5778" s="60" t="n">
        <x:f>'参数'!$C$6</x:f>
        <x:v>1440</x:v>
      </x:c>
      <x:c r="K5778" s="60" t="n">
        <x:f>'参数'!$D$6</x:f>
        <x:v>360</x:v>
      </x:c>
      <x:c r="L5778" s="60" t="n">
        <x:f>H5778+I5778+J5778</x:f>
        <x:v>1782</x:v>
      </x:c>
      <x:c r="M5778" s="60" t="n">
        <x:f>L5778+K5778</x:f>
        <x:v>2142</x:v>
      </x:c>
      <x:c r="N5778" s="60" t="n">
        <x:f>'参数'!$B$10</x:f>
        <x:v>1</x:v>
      </x:c>
      <x:c r="O5778" s="60" t="n">
        <x:f>N5778*'参数'!$B$11</x:f>
        <x:v>2</x:v>
      </x:c>
      <x:c r="P5778" s="60" t="n">
        <x:f>N5778*'参数'!$B$12</x:f>
        <x:v>1</x:v>
      </x:c>
      <x:c r="Q5778" t="str">
        <x:f>C5778&amp;"d"</x:f>
        <x:v>C22d</x:v>
      </x:c>
      <x:c r="R5778" t="str">
        <x:f>C5778&amp;"p"</x:f>
        <x:v>C22p</x:v>
      </x:c>
      <x:c r="S5778" t="str">
        <x:f>IF(AND(L5778&gt;=H5778+I5778+J5778,M5778&gt;L5778,F5778&lt;&gt;""),"PASS","FAIL")</x:f>
        <x:v>PASS</x:v>
      </x:c>
      <x:c r="T5778" t="n">
        <x:v>16</x:v>
      </x:c>
      <x:c r="U5778" t="str">
        <x:v>pickup_after_delivery_completion_plus_usage_lag</x:v>
      </x:c>
    </x:row>
    <x:row r="5779">
      <x:c r="A5779" t="str">
        <x:v>Set2_100-10-2b</x:v>
      </x:c>
      <x:c r="B5779" t="str">
        <x:v>next_day</x:v>
      </x:c>
      <x:c r="C5779" t="str">
        <x:v>C23</x:v>
      </x:c>
      <x:c r="D5779" s="59" t="n">
        <x:v>3</x:v>
      </x:c>
      <x:c r="E5779" s="59" t="n">
        <x:v>14</x:v>
      </x:c>
      <x:c r="F5779" s="59" t="str">
        <x:v>S5</x:v>
      </x:c>
      <x:c r="G5779" s="59" t="n">
        <x:v>409</x:v>
      </x:c>
      <x:c r="H5779" s="59" t="n">
        <x:v>425</x:v>
      </x:c>
      <x:c r="I5779" s="59" t="n">
        <x:v>10</x:v>
      </x:c>
      <x:c r="J5779" s="60" t="n">
        <x:f>'参数'!$C$6</x:f>
        <x:v>1440</x:v>
      </x:c>
      <x:c r="K5779" s="60" t="n">
        <x:f>'参数'!$D$6</x:f>
        <x:v>360</x:v>
      </x:c>
      <x:c r="L5779" s="60" t="n">
        <x:f>H5779+I5779+J5779</x:f>
        <x:v>1875</x:v>
      </x:c>
      <x:c r="M5779" s="60" t="n">
        <x:f>L5779+K5779</x:f>
        <x:v>2235</x:v>
      </x:c>
      <x:c r="N5779" s="60" t="n">
        <x:f>'参数'!$B$10</x:f>
        <x:v>1</x:v>
      </x:c>
      <x:c r="O5779" s="60" t="n">
        <x:f>N5779*'参数'!$B$11</x:f>
        <x:v>2</x:v>
      </x:c>
      <x:c r="P5779" s="60" t="n">
        <x:f>N5779*'参数'!$B$12</x:f>
        <x:v>1</x:v>
      </x:c>
      <x:c r="Q5779" t="str">
        <x:f>C5779&amp;"d"</x:f>
        <x:v>C23d</x:v>
      </x:c>
      <x:c r="R5779" t="str">
        <x:f>C5779&amp;"p"</x:f>
        <x:v>C23p</x:v>
      </x:c>
      <x:c r="S5779" t="str">
        <x:f>IF(AND(L5779&gt;=H5779+I5779+J5779,M5779&gt;L5779,F5779&lt;&gt;""),"PASS","FAIL")</x:f>
        <x:v>PASS</x:v>
      </x:c>
      <x:c r="T5779" t="n">
        <x:v>13</x:v>
      </x:c>
      <x:c r="U5779" t="str">
        <x:v>pickup_after_delivery_completion_plus_usage_lag</x:v>
      </x:c>
    </x:row>
    <x:row r="5780">
      <x:c r="A5780" t="str">
        <x:v>Set2_100-10-2b</x:v>
      </x:c>
      <x:c r="B5780" t="str">
        <x:v>next_day</x:v>
      </x:c>
      <x:c r="C5780" t="str">
        <x:v>C24</x:v>
      </x:c>
      <x:c r="D5780" s="59" t="n">
        <x:v>24</x:v>
      </x:c>
      <x:c r="E5780" s="59" t="n">
        <x:v>21</x:v>
      </x:c>
      <x:c r="F5780" s="59" t="str">
        <x:v>S6</x:v>
      </x:c>
      <x:c r="G5780" s="59" t="n">
        <x:v>135</x:v>
      </x:c>
      <x:c r="H5780" s="59" t="n">
        <x:v>173</x:v>
      </x:c>
      <x:c r="I5780" s="59" t="n">
        <x:v>10</x:v>
      </x:c>
      <x:c r="J5780" s="60" t="n">
        <x:f>'参数'!$C$6</x:f>
        <x:v>1440</x:v>
      </x:c>
      <x:c r="K5780" s="60" t="n">
        <x:f>'参数'!$D$6</x:f>
        <x:v>360</x:v>
      </x:c>
      <x:c r="L5780" s="60" t="n">
        <x:f>H5780+I5780+J5780</x:f>
        <x:v>1623</x:v>
      </x:c>
      <x:c r="M5780" s="60" t="n">
        <x:f>L5780+K5780</x:f>
        <x:v>1983</x:v>
      </x:c>
      <x:c r="N5780" s="60" t="n">
        <x:f>'参数'!$B$10</x:f>
        <x:v>1</x:v>
      </x:c>
      <x:c r="O5780" s="60" t="n">
        <x:f>N5780*'参数'!$B$11</x:f>
        <x:v>2</x:v>
      </x:c>
      <x:c r="P5780" s="60" t="n">
        <x:f>N5780*'参数'!$B$12</x:f>
        <x:v>1</x:v>
      </x:c>
      <x:c r="Q5780" t="str">
        <x:f>C5780&amp;"d"</x:f>
        <x:v>C24d</x:v>
      </x:c>
      <x:c r="R5780" t="str">
        <x:f>C5780&amp;"p"</x:f>
        <x:v>C24p</x:v>
      </x:c>
      <x:c r="S5780" t="str">
        <x:f>IF(AND(L5780&gt;=H5780+I5780+J5780,M5780&gt;L5780,F5780&lt;&gt;""),"PASS","FAIL")</x:f>
        <x:v>PASS</x:v>
      </x:c>
      <x:c r="T5780" t="n">
        <x:v>0</x:v>
      </x:c>
      <x:c r="U5780" t="str">
        <x:v>pickup_after_delivery_completion_plus_usage_lag</x:v>
      </x:c>
    </x:row>
    <x:row r="5781">
      <x:c r="A5781" t="str">
        <x:v>Set2_100-10-2b</x:v>
      </x:c>
      <x:c r="B5781" t="str">
        <x:v>next_day</x:v>
      </x:c>
      <x:c r="C5781" t="str">
        <x:v>C25</x:v>
      </x:c>
      <x:c r="D5781" s="59" t="n">
        <x:v>1</x:v>
      </x:c>
      <x:c r="E5781" s="59" t="n">
        <x:v>24</x:v>
      </x:c>
      <x:c r="F5781" s="59" t="str">
        <x:v>S5</x:v>
      </x:c>
      <x:c r="G5781" s="59" t="n">
        <x:v>297</x:v>
      </x:c>
      <x:c r="H5781" s="59" t="n">
        <x:v>331</x:v>
      </x:c>
      <x:c r="I5781" s="59" t="n">
        <x:v>10</x:v>
      </x:c>
      <x:c r="J5781" s="60" t="n">
        <x:f>'参数'!$C$6</x:f>
        <x:v>1440</x:v>
      </x:c>
      <x:c r="K5781" s="60" t="n">
        <x:f>'参数'!$D$6</x:f>
        <x:v>360</x:v>
      </x:c>
      <x:c r="L5781" s="60" t="n">
        <x:f>H5781+I5781+J5781</x:f>
        <x:v>1781</x:v>
      </x:c>
      <x:c r="M5781" s="60" t="n">
        <x:f>L5781+K5781</x:f>
        <x:v>2141</x:v>
      </x:c>
      <x:c r="N5781" s="60" t="n">
        <x:f>'参数'!$B$10</x:f>
        <x:v>1</x:v>
      </x:c>
      <x:c r="O5781" s="60" t="n">
        <x:f>N5781*'参数'!$B$11</x:f>
        <x:v>2</x:v>
      </x:c>
      <x:c r="P5781" s="60" t="n">
        <x:f>N5781*'参数'!$B$12</x:f>
        <x:v>1</x:v>
      </x:c>
      <x:c r="Q5781" t="str">
        <x:f>C5781&amp;"d"</x:f>
        <x:v>C25d</x:v>
      </x:c>
      <x:c r="R5781" t="str">
        <x:f>C5781&amp;"p"</x:f>
        <x:v>C25p</x:v>
      </x:c>
      <x:c r="S5781" t="str">
        <x:f>IF(AND(L5781&gt;=H5781+I5781+J5781,M5781&gt;L5781,F5781&lt;&gt;""),"PASS","FAIL")</x:f>
        <x:v>PASS</x:v>
      </x:c>
      <x:c r="T5781" t="n">
        <x:v>6</x:v>
      </x:c>
      <x:c r="U5781" t="str">
        <x:v>pickup_after_delivery_completion_plus_usage_lag</x:v>
      </x:c>
    </x:row>
    <x:row r="5782">
      <x:c r="A5782" t="str">
        <x:v>Set2_100-10-2b</x:v>
      </x:c>
      <x:c r="B5782" t="str">
        <x:v>next_day</x:v>
      </x:c>
      <x:c r="C5782" t="str">
        <x:v>C26</x:v>
      </x:c>
      <x:c r="D5782" s="59" t="n">
        <x:v>15</x:v>
      </x:c>
      <x:c r="E5782" s="59" t="n">
        <x:v>6</x:v>
      </x:c>
      <x:c r="F5782" s="59" t="str">
        <x:v>S5</x:v>
      </x:c>
      <x:c r="G5782" s="59" t="n">
        <x:v>373</x:v>
      </x:c>
      <x:c r="H5782" s="59" t="n">
        <x:v>403</x:v>
      </x:c>
      <x:c r="I5782" s="59" t="n">
        <x:v>10</x:v>
      </x:c>
      <x:c r="J5782" s="60" t="n">
        <x:f>'参数'!$C$6</x:f>
        <x:v>1440</x:v>
      </x:c>
      <x:c r="K5782" s="60" t="n">
        <x:f>'参数'!$D$6</x:f>
        <x:v>360</x:v>
      </x:c>
      <x:c r="L5782" s="60" t="n">
        <x:f>H5782+I5782+J5782</x:f>
        <x:v>1853</x:v>
      </x:c>
      <x:c r="M5782" s="60" t="n">
        <x:f>L5782+K5782</x:f>
        <x:v>2213</x:v>
      </x:c>
      <x:c r="N5782" s="60" t="n">
        <x:f>'参数'!$B$10</x:f>
        <x:v>1</x:v>
      </x:c>
      <x:c r="O5782" s="60" t="n">
        <x:f>N5782*'参数'!$B$11</x:f>
        <x:v>2</x:v>
      </x:c>
      <x:c r="P5782" s="60" t="n">
        <x:f>N5782*'参数'!$B$12</x:f>
        <x:v>1</x:v>
      </x:c>
      <x:c r="Q5782" t="str">
        <x:f>C5782&amp;"d"</x:f>
        <x:v>C26d</x:v>
      </x:c>
      <x:c r="R5782" t="str">
        <x:f>C5782&amp;"p"</x:f>
        <x:v>C26p</x:v>
      </x:c>
      <x:c r="S5782" t="str">
        <x:f>IF(AND(L5782&gt;=H5782+I5782+J5782,M5782&gt;L5782,F5782&lt;&gt;""),"PASS","FAIL")</x:f>
        <x:v>PASS</x:v>
      </x:c>
      <x:c r="T5782" t="n">
        <x:v>10</x:v>
      </x:c>
      <x:c r="U5782" t="str">
        <x:v>pickup_after_delivery_completion_plus_usage_lag</x:v>
      </x:c>
    </x:row>
    <x:row r="5783">
      <x:c r="A5783" t="str">
        <x:v>Set2_100-10-2b</x:v>
      </x:c>
      <x:c r="B5783" t="str">
        <x:v>next_day</x:v>
      </x:c>
      <x:c r="C5783" t="str">
        <x:v>C27</x:v>
      </x:c>
      <x:c r="D5783" s="59" t="n">
        <x:v>20</x:v>
      </x:c>
      <x:c r="E5783" s="59" t="n">
        <x:v>27</x:v>
      </x:c>
      <x:c r="F5783" s="59" t="str">
        <x:v>S8</x:v>
      </x:c>
      <x:c r="G5783" s="59" t="n">
        <x:v>87</x:v>
      </x:c>
      <x:c r="H5783" s="59" t="n">
        <x:v>105</x:v>
      </x:c>
      <x:c r="I5783" s="59" t="n">
        <x:v>10</x:v>
      </x:c>
      <x:c r="J5783" s="60" t="n">
        <x:f>'参数'!$C$6</x:f>
        <x:v>1440</x:v>
      </x:c>
      <x:c r="K5783" s="60" t="n">
        <x:f>'参数'!$D$6</x:f>
        <x:v>360</x:v>
      </x:c>
      <x:c r="L5783" s="60" t="n">
        <x:f>H5783+I5783+J5783</x:f>
        <x:v>1555</x:v>
      </x:c>
      <x:c r="M5783" s="60" t="n">
        <x:f>L5783+K5783</x:f>
        <x:v>1915</x:v>
      </x:c>
      <x:c r="N5783" s="60" t="n">
        <x:f>'参数'!$B$10</x:f>
        <x:v>1</x:v>
      </x:c>
      <x:c r="O5783" s="60" t="n">
        <x:f>N5783*'参数'!$B$11</x:f>
        <x:v>2</x:v>
      </x:c>
      <x:c r="P5783" s="60" t="n">
        <x:f>N5783*'参数'!$B$12</x:f>
        <x:v>1</x:v>
      </x:c>
      <x:c r="Q5783" t="str">
        <x:f>C5783&amp;"d"</x:f>
        <x:v>C27d</x:v>
      </x:c>
      <x:c r="R5783" t="str">
        <x:f>C5783&amp;"p"</x:f>
        <x:v>C27p</x:v>
      </x:c>
      <x:c r="S5783" t="str">
        <x:f>IF(AND(L5783&gt;=H5783+I5783+J5783,M5783&gt;L5783,F5783&lt;&gt;""),"PASS","FAIL")</x:f>
        <x:v>PASS</x:v>
      </x:c>
      <x:c r="T5783" t="n">
        <x:v>9</x:v>
      </x:c>
      <x:c r="U5783" t="str">
        <x:v>pickup_after_delivery_completion_plus_usage_lag</x:v>
      </x:c>
    </x:row>
    <x:row r="5784">
      <x:c r="A5784" t="str">
        <x:v>Set2_100-10-2b</x:v>
      </x:c>
      <x:c r="B5784" t="str">
        <x:v>next_day</x:v>
      </x:c>
      <x:c r="C5784" t="str">
        <x:v>C28</x:v>
      </x:c>
      <x:c r="D5784" s="59" t="n">
        <x:v>26</x:v>
      </x:c>
      <x:c r="E5784" s="59" t="n">
        <x:v>2</x:v>
      </x:c>
      <x:c r="F5784" s="59" t="str">
        <x:v>S5</x:v>
      </x:c>
      <x:c r="G5784" s="59" t="n">
        <x:v>505</x:v>
      </x:c>
      <x:c r="H5784" s="59" t="n">
        <x:v>537</x:v>
      </x:c>
      <x:c r="I5784" s="59" t="n">
        <x:v>10</x:v>
      </x:c>
      <x:c r="J5784" s="60" t="n">
        <x:f>'参数'!$C$6</x:f>
        <x:v>1440</x:v>
      </x:c>
      <x:c r="K5784" s="60" t="n">
        <x:f>'参数'!$D$6</x:f>
        <x:v>360</x:v>
      </x:c>
      <x:c r="L5784" s="60" t="n">
        <x:f>H5784+I5784+J5784</x:f>
        <x:v>1987</x:v>
      </x:c>
      <x:c r="M5784" s="60" t="n">
        <x:f>L5784+K5784</x:f>
        <x:v>2347</x:v>
      </x:c>
      <x:c r="N5784" s="60" t="n">
        <x:f>'参数'!$B$10</x:f>
        <x:v>1</x:v>
      </x:c>
      <x:c r="O5784" s="60" t="n">
        <x:f>N5784*'参数'!$B$11</x:f>
        <x:v>2</x:v>
      </x:c>
      <x:c r="P5784" s="60" t="n">
        <x:f>N5784*'参数'!$B$12</x:f>
        <x:v>1</x:v>
      </x:c>
      <x:c r="Q5784" t="str">
        <x:f>C5784&amp;"d"</x:f>
        <x:v>C28d</x:v>
      </x:c>
      <x:c r="R5784" t="str">
        <x:f>C5784&amp;"p"</x:f>
        <x:v>C28p</x:v>
      </x:c>
      <x:c r="S5784" t="str">
        <x:f>IF(AND(L5784&gt;=H5784+I5784+J5784,M5784&gt;L5784,F5784&lt;&gt;""),"PASS","FAIL")</x:f>
        <x:v>PASS</x:v>
      </x:c>
      <x:c r="T5784" t="n">
        <x:v>8</x:v>
      </x:c>
      <x:c r="U5784" t="str">
        <x:v>pickup_after_delivery_completion_plus_usage_lag</x:v>
      </x:c>
    </x:row>
    <x:row r="5785">
      <x:c r="A5785" t="str">
        <x:v>Set2_100-10-2b</x:v>
      </x:c>
      <x:c r="B5785" t="str">
        <x:v>next_day</x:v>
      </x:c>
      <x:c r="C5785" t="str">
        <x:v>C29</x:v>
      </x:c>
      <x:c r="D5785" s="59" t="n">
        <x:v>9</x:v>
      </x:c>
      <x:c r="E5785" s="59" t="n">
        <x:v>16</x:v>
      </x:c>
      <x:c r="F5785" s="59" t="str">
        <x:v>S5</x:v>
      </x:c>
      <x:c r="G5785" s="59" t="n">
        <x:v>271</x:v>
      </x:c>
      <x:c r="H5785" s="59" t="n">
        <x:v>299</x:v>
      </x:c>
      <x:c r="I5785" s="59" t="n">
        <x:v>10</x:v>
      </x:c>
      <x:c r="J5785" s="60" t="n">
        <x:f>'参数'!$C$6</x:f>
        <x:v>1440</x:v>
      </x:c>
      <x:c r="K5785" s="60" t="n">
        <x:f>'参数'!$D$6</x:f>
        <x:v>360</x:v>
      </x:c>
      <x:c r="L5785" s="60" t="n">
        <x:f>H5785+I5785+J5785</x:f>
        <x:v>1749</x:v>
      </x:c>
      <x:c r="M5785" s="60" t="n">
        <x:f>L5785+K5785</x:f>
        <x:v>2109</x:v>
      </x:c>
      <x:c r="N5785" s="60" t="n">
        <x:f>'参数'!$B$10</x:f>
        <x:v>1</x:v>
      </x:c>
      <x:c r="O5785" s="60" t="n">
        <x:f>N5785*'参数'!$B$11</x:f>
        <x:v>2</x:v>
      </x:c>
      <x:c r="P5785" s="60" t="n">
        <x:f>N5785*'参数'!$B$12</x:f>
        <x:v>1</x:v>
      </x:c>
      <x:c r="Q5785" t="str">
        <x:f>C5785&amp;"d"</x:f>
        <x:v>C29d</x:v>
      </x:c>
      <x:c r="R5785" t="str">
        <x:f>C5785&amp;"p"</x:f>
        <x:v>C29p</x:v>
      </x:c>
      <x:c r="S5785" t="str">
        <x:f>IF(AND(L5785&gt;=H5785+I5785+J5785,M5785&gt;L5785,F5785&lt;&gt;""),"PASS","FAIL")</x:f>
        <x:v>PASS</x:v>
      </x:c>
      <x:c r="T5785" t="n">
        <x:v>3</x:v>
      </x:c>
      <x:c r="U5785" t="str">
        <x:v>pickup_after_delivery_completion_plus_usage_lag</x:v>
      </x:c>
    </x:row>
    <x:row r="5786">
      <x:c r="A5786" t="str">
        <x:v>Set2_100-10-2b</x:v>
      </x:c>
      <x:c r="B5786" t="str">
        <x:v>next_day</x:v>
      </x:c>
      <x:c r="C5786" t="str">
        <x:v>C30</x:v>
      </x:c>
      <x:c r="D5786" s="59" t="n">
        <x:v>23</x:v>
      </x:c>
      <x:c r="E5786" s="59" t="n">
        <x:v>16</x:v>
      </x:c>
      <x:c r="F5786" s="59" t="str">
        <x:v>S6</x:v>
      </x:c>
      <x:c r="G5786" s="59" t="n">
        <x:v>464</x:v>
      </x:c>
      <x:c r="H5786" s="59" t="n">
        <x:v>492</x:v>
      </x:c>
      <x:c r="I5786" s="59" t="n">
        <x:v>10</x:v>
      </x:c>
      <x:c r="J5786" s="60" t="n">
        <x:f>'参数'!$C$6</x:f>
        <x:v>1440</x:v>
      </x:c>
      <x:c r="K5786" s="60" t="n">
        <x:f>'参数'!$D$6</x:f>
        <x:v>360</x:v>
      </x:c>
      <x:c r="L5786" s="60" t="n">
        <x:f>H5786+I5786+J5786</x:f>
        <x:v>1942</x:v>
      </x:c>
      <x:c r="M5786" s="60" t="n">
        <x:f>L5786+K5786</x:f>
        <x:v>2302</x:v>
      </x:c>
      <x:c r="N5786" s="60" t="n">
        <x:f>'参数'!$B$10</x:f>
        <x:v>1</x:v>
      </x:c>
      <x:c r="O5786" s="60" t="n">
        <x:f>N5786*'参数'!$B$11</x:f>
        <x:v>2</x:v>
      </x:c>
      <x:c r="P5786" s="60" t="n">
        <x:f>N5786*'参数'!$B$12</x:f>
        <x:v>1</x:v>
      </x:c>
      <x:c r="Q5786" t="str">
        <x:f>C5786&amp;"d"</x:f>
        <x:v>C30d</x:v>
      </x:c>
      <x:c r="R5786" t="str">
        <x:f>C5786&amp;"p"</x:f>
        <x:v>C30p</x:v>
      </x:c>
      <x:c r="S5786" t="str">
        <x:f>IF(AND(L5786&gt;=H5786+I5786+J5786,M5786&gt;L5786,F5786&lt;&gt;""),"PASS","FAIL")</x:f>
        <x:v>PASS</x:v>
      </x:c>
      <x:c r="T5786" t="n">
        <x:v>12</x:v>
      </x:c>
      <x:c r="U5786" t="str">
        <x:v>pickup_after_delivery_completion_plus_usage_lag</x:v>
      </x:c>
    </x:row>
    <x:row r="5787">
      <x:c r="A5787" t="str">
        <x:v>Set2_100-10-2b</x:v>
      </x:c>
      <x:c r="B5787" t="str">
        <x:v>next_day</x:v>
      </x:c>
      <x:c r="C5787" t="str">
        <x:v>C31</x:v>
      </x:c>
      <x:c r="D5787" s="59" t="n">
        <x:v>6</x:v>
      </x:c>
      <x:c r="E5787" s="59" t="n">
        <x:v>20</x:v>
      </x:c>
      <x:c r="F5787" s="59" t="str">
        <x:v>S5</x:v>
      </x:c>
      <x:c r="G5787" s="59" t="n">
        <x:v>339</x:v>
      </x:c>
      <x:c r="H5787" s="59" t="n">
        <x:v>369</x:v>
      </x:c>
      <x:c r="I5787" s="59" t="n">
        <x:v>10</x:v>
      </x:c>
      <x:c r="J5787" s="60" t="n">
        <x:f>'参数'!$C$6</x:f>
        <x:v>1440</x:v>
      </x:c>
      <x:c r="K5787" s="60" t="n">
        <x:f>'参数'!$D$6</x:f>
        <x:v>360</x:v>
      </x:c>
      <x:c r="L5787" s="60" t="n">
        <x:f>H5787+I5787+J5787</x:f>
        <x:v>1819</x:v>
      </x:c>
      <x:c r="M5787" s="60" t="n">
        <x:f>L5787+K5787</x:f>
        <x:v>2179</x:v>
      </x:c>
      <x:c r="N5787" s="60" t="n">
        <x:f>'参数'!$B$10</x:f>
        <x:v>1</x:v>
      </x:c>
      <x:c r="O5787" s="60" t="n">
        <x:f>N5787*'参数'!$B$11</x:f>
        <x:v>2</x:v>
      </x:c>
      <x:c r="P5787" s="60" t="n">
        <x:f>N5787*'参数'!$B$12</x:f>
        <x:v>1</x:v>
      </x:c>
      <x:c r="Q5787" t="str">
        <x:f>C5787&amp;"d"</x:f>
        <x:v>C31d</x:v>
      </x:c>
      <x:c r="R5787" t="str">
        <x:f>C5787&amp;"p"</x:f>
        <x:v>C31p</x:v>
      </x:c>
      <x:c r="S5787" t="str">
        <x:f>IF(AND(L5787&gt;=H5787+I5787+J5787,M5787&gt;L5787,F5787&lt;&gt;""),"PASS","FAIL")</x:f>
        <x:v>PASS</x:v>
      </x:c>
      <x:c r="T5787" t="n">
        <x:v>11</x:v>
      </x:c>
      <x:c r="U5787" t="str">
        <x:v>pickup_after_delivery_completion_plus_usage_lag</x:v>
      </x:c>
    </x:row>
    <x:row r="5788">
      <x:c r="A5788" t="str">
        <x:v>Set2_100-10-2b</x:v>
      </x:c>
      <x:c r="B5788" t="str">
        <x:v>next_day</x:v>
      </x:c>
      <x:c r="C5788" t="str">
        <x:v>C32</x:v>
      </x:c>
      <x:c r="D5788" s="59" t="n">
        <x:v>20</x:v>
      </x:c>
      <x:c r="E5788" s="59" t="n">
        <x:v>2</x:v>
      </x:c>
      <x:c r="F5788" s="59" t="str">
        <x:v>S5</x:v>
      </x:c>
      <x:c r="G5788" s="59" t="n">
        <x:v>85</x:v>
      </x:c>
      <x:c r="H5788" s="59" t="n">
        <x:v>103</x:v>
      </x:c>
      <x:c r="I5788" s="59" t="n">
        <x:v>10</x:v>
      </x:c>
      <x:c r="J5788" s="60" t="n">
        <x:f>'参数'!$C$6</x:f>
        <x:v>1440</x:v>
      </x:c>
      <x:c r="K5788" s="60" t="n">
        <x:f>'参数'!$D$6</x:f>
        <x:v>360</x:v>
      </x:c>
      <x:c r="L5788" s="60" t="n">
        <x:f>H5788+I5788+J5788</x:f>
        <x:v>1553</x:v>
      </x:c>
      <x:c r="M5788" s="60" t="n">
        <x:f>L5788+K5788</x:f>
        <x:v>1913</x:v>
      </x:c>
      <x:c r="N5788" s="60" t="n">
        <x:f>'参数'!$B$10</x:f>
        <x:v>1</x:v>
      </x:c>
      <x:c r="O5788" s="60" t="n">
        <x:f>N5788*'参数'!$B$11</x:f>
        <x:v>2</x:v>
      </x:c>
      <x:c r="P5788" s="60" t="n">
        <x:f>N5788*'参数'!$B$12</x:f>
        <x:v>1</x:v>
      </x:c>
      <x:c r="Q5788" t="str">
        <x:f>C5788&amp;"d"</x:f>
        <x:v>C32d</x:v>
      </x:c>
      <x:c r="R5788" t="str">
        <x:f>C5788&amp;"p"</x:f>
        <x:v>C32p</x:v>
      </x:c>
      <x:c r="S5788" t="str">
        <x:f>IF(AND(L5788&gt;=H5788+I5788+J5788,M5788&gt;L5788,F5788&lt;&gt;""),"PASS","FAIL")</x:f>
        <x:v>PASS</x:v>
      </x:c>
      <x:c r="T5788" t="n">
        <x:v>6</x:v>
      </x:c>
      <x:c r="U5788" t="str">
        <x:v>pickup_after_delivery_completion_plus_usage_lag</x:v>
      </x:c>
    </x:row>
    <x:row r="5789">
      <x:c r="A5789" t="str">
        <x:v>Set2_100-10-2b</x:v>
      </x:c>
      <x:c r="B5789" t="str">
        <x:v>next_day</x:v>
      </x:c>
      <x:c r="C5789" t="str">
        <x:v>C33</x:v>
      </x:c>
      <x:c r="D5789" s="59" t="n">
        <x:v>4</x:v>
      </x:c>
      <x:c r="E5789" s="59" t="n">
        <x:v>19</x:v>
      </x:c>
      <x:c r="F5789" s="59" t="str">
        <x:v>S5</x:v>
      </x:c>
      <x:c r="G5789" s="59" t="n">
        <x:v>80</x:v>
      </x:c>
      <x:c r="H5789" s="59" t="n">
        <x:v>104</x:v>
      </x:c>
      <x:c r="I5789" s="59" t="n">
        <x:v>10</x:v>
      </x:c>
      <x:c r="J5789" s="60" t="n">
        <x:f>'参数'!$C$6</x:f>
        <x:v>1440</x:v>
      </x:c>
      <x:c r="K5789" s="60" t="n">
        <x:f>'参数'!$D$6</x:f>
        <x:v>360</x:v>
      </x:c>
      <x:c r="L5789" s="60" t="n">
        <x:f>H5789+I5789+J5789</x:f>
        <x:v>1554</x:v>
      </x:c>
      <x:c r="M5789" s="60" t="n">
        <x:f>L5789+K5789</x:f>
        <x:v>1914</x:v>
      </x:c>
      <x:c r="N5789" s="60" t="n">
        <x:f>'参数'!$B$10</x:f>
        <x:v>1</x:v>
      </x:c>
      <x:c r="O5789" s="60" t="n">
        <x:f>N5789*'参数'!$B$11</x:f>
        <x:v>2</x:v>
      </x:c>
      <x:c r="P5789" s="60" t="n">
        <x:f>N5789*'参数'!$B$12</x:f>
        <x:v>1</x:v>
      </x:c>
      <x:c r="Q5789" t="str">
        <x:f>C5789&amp;"d"</x:f>
        <x:v>C33d</x:v>
      </x:c>
      <x:c r="R5789" t="str">
        <x:f>C5789&amp;"p"</x:f>
        <x:v>C33p</x:v>
      </x:c>
      <x:c r="S5789" t="str">
        <x:f>IF(AND(L5789&gt;=H5789+I5789+J5789,M5789&gt;L5789,F5789&lt;&gt;""),"PASS","FAIL")</x:f>
        <x:v>PASS</x:v>
      </x:c>
      <x:c r="T5789" t="n">
        <x:v>11</x:v>
      </x:c>
      <x:c r="U5789" t="str">
        <x:v>pickup_after_delivery_completion_plus_usage_lag</x:v>
      </x:c>
    </x:row>
    <x:row r="5790">
      <x:c r="A5790" t="str">
        <x:v>Set2_100-10-2b</x:v>
      </x:c>
      <x:c r="B5790" t="str">
        <x:v>next_day</x:v>
      </x:c>
      <x:c r="C5790" t="str">
        <x:v>C34</x:v>
      </x:c>
      <x:c r="D5790" s="59" t="n">
        <x:v>22</x:v>
      </x:c>
      <x:c r="E5790" s="59" t="n">
        <x:v>8</x:v>
      </x:c>
      <x:c r="F5790" s="59" t="str">
        <x:v>S6</x:v>
      </x:c>
      <x:c r="G5790" s="59" t="n">
        <x:v>577</x:v>
      </x:c>
      <x:c r="H5790" s="59" t="n">
        <x:v>603</x:v>
      </x:c>
      <x:c r="I5790" s="59" t="n">
        <x:v>10</x:v>
      </x:c>
      <x:c r="J5790" s="60" t="n">
        <x:f>'参数'!$C$6</x:f>
        <x:v>1440</x:v>
      </x:c>
      <x:c r="K5790" s="60" t="n">
        <x:f>'参数'!$D$6</x:f>
        <x:v>360</x:v>
      </x:c>
      <x:c r="L5790" s="60" t="n">
        <x:f>H5790+I5790+J5790</x:f>
        <x:v>2053</x:v>
      </x:c>
      <x:c r="M5790" s="60" t="n">
        <x:f>L5790+K5790</x:f>
        <x:v>2413</x:v>
      </x:c>
      <x:c r="N5790" s="60" t="n">
        <x:f>'参数'!$B$10</x:f>
        <x:v>1</x:v>
      </x:c>
      <x:c r="O5790" s="60" t="n">
        <x:f>N5790*'参数'!$B$11</x:f>
        <x:v>2</x:v>
      </x:c>
      <x:c r="P5790" s="60" t="n">
        <x:f>N5790*'参数'!$B$12</x:f>
        <x:v>1</x:v>
      </x:c>
      <x:c r="Q5790" t="str">
        <x:f>C5790&amp;"d"</x:f>
        <x:v>C34d</x:v>
      </x:c>
      <x:c r="R5790" t="str">
        <x:f>C5790&amp;"p"</x:f>
        <x:v>C34p</x:v>
      </x:c>
      <x:c r="S5790" t="str">
        <x:f>IF(AND(L5790&gt;=H5790+I5790+J5790,M5790&gt;L5790,F5790&lt;&gt;""),"PASS","FAIL")</x:f>
        <x:v>PASS</x:v>
      </x:c>
      <x:c r="T5790" t="n">
        <x:v>17</x:v>
      </x:c>
      <x:c r="U5790" t="str">
        <x:v>pickup_after_delivery_completion_plus_usage_lag</x:v>
      </x:c>
    </x:row>
    <x:row r="5791">
      <x:c r="A5791" t="str">
        <x:v>Set2_100-10-2b</x:v>
      </x:c>
      <x:c r="B5791" t="str">
        <x:v>next_day</x:v>
      </x:c>
      <x:c r="C5791" t="str">
        <x:v>C35</x:v>
      </x:c>
      <x:c r="D5791" s="59" t="n">
        <x:v>3</x:v>
      </x:c>
      <x:c r="E5791" s="59" t="n">
        <x:v>12</x:v>
      </x:c>
      <x:c r="F5791" s="59" t="str">
        <x:v>S5</x:v>
      </x:c>
      <x:c r="G5791" s="59" t="n">
        <x:v>194</x:v>
      </x:c>
      <x:c r="H5791" s="59" t="n">
        <x:v>218</x:v>
      </x:c>
      <x:c r="I5791" s="59" t="n">
        <x:v>10</x:v>
      </x:c>
      <x:c r="J5791" s="60" t="n">
        <x:f>'参数'!$C$6</x:f>
        <x:v>1440</x:v>
      </x:c>
      <x:c r="K5791" s="60" t="n">
        <x:f>'参数'!$D$6</x:f>
        <x:v>360</x:v>
      </x:c>
      <x:c r="L5791" s="60" t="n">
        <x:f>H5791+I5791+J5791</x:f>
        <x:v>1668</x:v>
      </x:c>
      <x:c r="M5791" s="60" t="n">
        <x:f>L5791+K5791</x:f>
        <x:v>2028</x:v>
      </x:c>
      <x:c r="N5791" s="60" t="n">
        <x:f>'参数'!$B$10</x:f>
        <x:v>1</x:v>
      </x:c>
      <x:c r="O5791" s="60" t="n">
        <x:f>N5791*'参数'!$B$11</x:f>
        <x:v>2</x:v>
      </x:c>
      <x:c r="P5791" s="60" t="n">
        <x:f>N5791*'参数'!$B$12</x:f>
        <x:v>1</x:v>
      </x:c>
      <x:c r="Q5791" t="str">
        <x:f>C5791&amp;"d"</x:f>
        <x:v>C35d</x:v>
      </x:c>
      <x:c r="R5791" t="str">
        <x:f>C5791&amp;"p"</x:f>
        <x:v>C35p</x:v>
      </x:c>
      <x:c r="S5791" t="str">
        <x:f>IF(AND(L5791&gt;=H5791+I5791+J5791,M5791&gt;L5791,F5791&lt;&gt;""),"PASS","FAIL")</x:f>
        <x:v>PASS</x:v>
      </x:c>
      <x:c r="T5791" t="n">
        <x:v>6</x:v>
      </x:c>
      <x:c r="U5791" t="str">
        <x:v>pickup_after_delivery_completion_plus_usage_lag</x:v>
      </x:c>
    </x:row>
    <x:row r="5792">
      <x:c r="A5792" t="str">
        <x:v>Set2_100-10-2b</x:v>
      </x:c>
      <x:c r="B5792" t="str">
        <x:v>next_day</x:v>
      </x:c>
      <x:c r="C5792" t="str">
        <x:v>C36</x:v>
      </x:c>
      <x:c r="D5792" s="59" t="n">
        <x:v>25</x:v>
      </x:c>
      <x:c r="E5792" s="59" t="n">
        <x:v>8</x:v>
      </x:c>
      <x:c r="F5792" s="59" t="str">
        <x:v>S6</x:v>
      </x:c>
      <x:c r="G5792" s="59" t="n">
        <x:v>172</x:v>
      </x:c>
      <x:c r="H5792" s="59" t="n">
        <x:v>188</x:v>
      </x:c>
      <x:c r="I5792" s="59" t="n">
        <x:v>10</x:v>
      </x:c>
      <x:c r="J5792" s="60" t="n">
        <x:f>'参数'!$C$6</x:f>
        <x:v>1440</x:v>
      </x:c>
      <x:c r="K5792" s="60" t="n">
        <x:f>'参数'!$D$6</x:f>
        <x:v>360</x:v>
      </x:c>
      <x:c r="L5792" s="60" t="n">
        <x:f>H5792+I5792+J5792</x:f>
        <x:v>1638</x:v>
      </x:c>
      <x:c r="M5792" s="60" t="n">
        <x:f>L5792+K5792</x:f>
        <x:v>1998</x:v>
      </x:c>
      <x:c r="N5792" s="60" t="n">
        <x:f>'参数'!$B$10</x:f>
        <x:v>1</x:v>
      </x:c>
      <x:c r="O5792" s="60" t="n">
        <x:f>N5792*'参数'!$B$11</x:f>
        <x:v>2</x:v>
      </x:c>
      <x:c r="P5792" s="60" t="n">
        <x:f>N5792*'参数'!$B$12</x:f>
        <x:v>1</x:v>
      </x:c>
      <x:c r="Q5792" t="str">
        <x:f>C5792&amp;"d"</x:f>
        <x:v>C36d</x:v>
      </x:c>
      <x:c r="R5792" t="str">
        <x:f>C5792&amp;"p"</x:f>
        <x:v>C36p</x:v>
      </x:c>
      <x:c r="S5792" t="str">
        <x:f>IF(AND(L5792&gt;=H5792+I5792+J5792,M5792&gt;L5792,F5792&lt;&gt;""),"PASS","FAIL")</x:f>
        <x:v>PASS</x:v>
      </x:c>
      <x:c r="T5792" t="n">
        <x:v>5</x:v>
      </x:c>
      <x:c r="U5792" t="str">
        <x:v>pickup_after_delivery_completion_plus_usage_lag</x:v>
      </x:c>
    </x:row>
    <x:row r="5793">
      <x:c r="A5793" t="str">
        <x:v>Set2_100-10-2b</x:v>
      </x:c>
      <x:c r="B5793" t="str">
        <x:v>next_day</x:v>
      </x:c>
      <x:c r="C5793" t="str">
        <x:v>C37</x:v>
      </x:c>
      <x:c r="D5793" s="59" t="n">
        <x:v>12</x:v>
      </x:c>
      <x:c r="E5793" s="59" t="n">
        <x:v>26</x:v>
      </x:c>
      <x:c r="F5793" s="59" t="str">
        <x:v>S8</x:v>
      </x:c>
      <x:c r="G5793" s="59" t="n">
        <x:v>584</x:v>
      </x:c>
      <x:c r="H5793" s="59" t="n">
        <x:v>610</x:v>
      </x:c>
      <x:c r="I5793" s="59" t="n">
        <x:v>10</x:v>
      </x:c>
      <x:c r="J5793" s="60" t="n">
        <x:f>'参数'!$C$6</x:f>
        <x:v>1440</x:v>
      </x:c>
      <x:c r="K5793" s="60" t="n">
        <x:f>'参数'!$D$6</x:f>
        <x:v>360</x:v>
      </x:c>
      <x:c r="L5793" s="60" t="n">
        <x:f>H5793+I5793+J5793</x:f>
        <x:v>2060</x:v>
      </x:c>
      <x:c r="M5793" s="60" t="n">
        <x:f>L5793+K5793</x:f>
        <x:v>2420</x:v>
      </x:c>
      <x:c r="N5793" s="60" t="n">
        <x:f>'参数'!$B$10</x:f>
        <x:v>1</x:v>
      </x:c>
      <x:c r="O5793" s="60" t="n">
        <x:f>N5793*'参数'!$B$11</x:f>
        <x:v>2</x:v>
      </x:c>
      <x:c r="P5793" s="60" t="n">
        <x:f>N5793*'参数'!$B$12</x:f>
        <x:v>1</x:v>
      </x:c>
      <x:c r="Q5793" t="str">
        <x:f>C5793&amp;"d"</x:f>
        <x:v>C37d</x:v>
      </x:c>
      <x:c r="R5793" t="str">
        <x:f>C5793&amp;"p"</x:f>
        <x:v>C37p</x:v>
      </x:c>
      <x:c r="S5793" t="str">
        <x:f>IF(AND(L5793&gt;=H5793+I5793+J5793,M5793&gt;L5793,F5793&lt;&gt;""),"PASS","FAIL")</x:f>
        <x:v>PASS</x:v>
      </x:c>
      <x:c r="T5793" t="n">
        <x:v>5</x:v>
      </x:c>
      <x:c r="U5793" t="str">
        <x:v>pickup_after_delivery_completion_plus_usage_lag</x:v>
      </x:c>
    </x:row>
    <x:row r="5794">
      <x:c r="A5794" t="str">
        <x:v>Set2_100-10-2b</x:v>
      </x:c>
      <x:c r="B5794" t="str">
        <x:v>next_day</x:v>
      </x:c>
      <x:c r="C5794" t="str">
        <x:v>C38</x:v>
      </x:c>
      <x:c r="D5794" s="59" t="n">
        <x:v>4</x:v>
      </x:c>
      <x:c r="E5794" s="59" t="n">
        <x:v>17</x:v>
      </x:c>
      <x:c r="F5794" s="59" t="str">
        <x:v>S5</x:v>
      </x:c>
      <x:c r="G5794" s="59" t="n">
        <x:v>111</x:v>
      </x:c>
      <x:c r="H5794" s="59" t="n">
        <x:v>121</x:v>
      </x:c>
      <x:c r="I5794" s="59" t="n">
        <x:v>10</x:v>
      </x:c>
      <x:c r="J5794" s="60" t="n">
        <x:f>'参数'!$C$6</x:f>
        <x:v>1440</x:v>
      </x:c>
      <x:c r="K5794" s="60" t="n">
        <x:f>'参数'!$D$6</x:f>
        <x:v>360</x:v>
      </x:c>
      <x:c r="L5794" s="60" t="n">
        <x:f>H5794+I5794+J5794</x:f>
        <x:v>1571</x:v>
      </x:c>
      <x:c r="M5794" s="60" t="n">
        <x:f>L5794+K5794</x:f>
        <x:v>1931</x:v>
      </x:c>
      <x:c r="N5794" s="60" t="n">
        <x:f>'参数'!$B$10</x:f>
        <x:v>1</x:v>
      </x:c>
      <x:c r="O5794" s="60" t="n">
        <x:f>N5794*'参数'!$B$11</x:f>
        <x:v>2</x:v>
      </x:c>
      <x:c r="P5794" s="60" t="n">
        <x:f>N5794*'参数'!$B$12</x:f>
        <x:v>1</x:v>
      </x:c>
      <x:c r="Q5794" t="str">
        <x:f>C5794&amp;"d"</x:f>
        <x:v>C38d</x:v>
      </x:c>
      <x:c r="R5794" t="str">
        <x:f>C5794&amp;"p"</x:f>
        <x:v>C38p</x:v>
      </x:c>
      <x:c r="S5794" t="str">
        <x:f>IF(AND(L5794&gt;=H5794+I5794+J5794,M5794&gt;L5794,F5794&lt;&gt;""),"PASS","FAIL")</x:f>
        <x:v>PASS</x:v>
      </x:c>
      <x:c r="T5794" t="n">
        <x:v>14</x:v>
      </x:c>
      <x:c r="U5794" t="str">
        <x:v>pickup_after_delivery_completion_plus_usage_lag</x:v>
      </x:c>
    </x:row>
    <x:row r="5795">
      <x:c r="A5795" t="str">
        <x:v>Set2_100-10-2b</x:v>
      </x:c>
      <x:c r="B5795" t="str">
        <x:v>next_day</x:v>
      </x:c>
      <x:c r="C5795" t="str">
        <x:v>C39</x:v>
      </x:c>
      <x:c r="D5795" s="59" t="n">
        <x:v>21</x:v>
      </x:c>
      <x:c r="E5795" s="59" t="n">
        <x:v>16</x:v>
      </x:c>
      <x:c r="F5795" s="59" t="str">
        <x:v>S6</x:v>
      </x:c>
      <x:c r="G5795" s="59" t="n">
        <x:v>304</x:v>
      </x:c>
      <x:c r="H5795" s="59" t="n">
        <x:v>316</x:v>
      </x:c>
      <x:c r="I5795" s="59" t="n">
        <x:v>10</x:v>
      </x:c>
      <x:c r="J5795" s="60" t="n">
        <x:f>'参数'!$C$6</x:f>
        <x:v>1440</x:v>
      </x:c>
      <x:c r="K5795" s="60" t="n">
        <x:f>'参数'!$D$6</x:f>
        <x:v>360</x:v>
      </x:c>
      <x:c r="L5795" s="60" t="n">
        <x:f>H5795+I5795+J5795</x:f>
        <x:v>1766</x:v>
      </x:c>
      <x:c r="M5795" s="60" t="n">
        <x:f>L5795+K5795</x:f>
        <x:v>2126</x:v>
      </x:c>
      <x:c r="N5795" s="60" t="n">
        <x:f>'参数'!$B$10</x:f>
        <x:v>1</x:v>
      </x:c>
      <x:c r="O5795" s="60" t="n">
        <x:f>N5795*'参数'!$B$11</x:f>
        <x:v>2</x:v>
      </x:c>
      <x:c r="P5795" s="60" t="n">
        <x:f>N5795*'参数'!$B$12</x:f>
        <x:v>1</x:v>
      </x:c>
      <x:c r="Q5795" t="str">
        <x:f>C5795&amp;"d"</x:f>
        <x:v>C39d</x:v>
      </x:c>
      <x:c r="R5795" t="str">
        <x:f>C5795&amp;"p"</x:f>
        <x:v>C39p</x:v>
      </x:c>
      <x:c r="S5795" t="str">
        <x:f>IF(AND(L5795&gt;=H5795+I5795+J5795,M5795&gt;L5795,F5795&lt;&gt;""),"PASS","FAIL")</x:f>
        <x:v>PASS</x:v>
      </x:c>
      <x:c r="T5795" t="n">
        <x:v>4</x:v>
      </x:c>
      <x:c r="U5795" t="str">
        <x:v>pickup_after_delivery_completion_plus_usage_lag</x:v>
      </x:c>
    </x:row>
    <x:row r="5796">
      <x:c r="A5796" t="str">
        <x:v>Set2_100-10-2b</x:v>
      </x:c>
      <x:c r="B5796" t="str">
        <x:v>next_day</x:v>
      </x:c>
      <x:c r="C5796" t="str">
        <x:v>C40</x:v>
      </x:c>
      <x:c r="D5796" s="59" t="n">
        <x:v>22</x:v>
      </x:c>
      <x:c r="E5796" s="59" t="n">
        <x:v>11</x:v>
      </x:c>
      <x:c r="F5796" s="59" t="str">
        <x:v>S6</x:v>
      </x:c>
      <x:c r="G5796" s="59" t="n">
        <x:v>520</x:v>
      </x:c>
      <x:c r="H5796" s="59" t="n">
        <x:v>546</x:v>
      </x:c>
      <x:c r="I5796" s="59" t="n">
        <x:v>10</x:v>
      </x:c>
      <x:c r="J5796" s="60" t="n">
        <x:f>'参数'!$C$6</x:f>
        <x:v>1440</x:v>
      </x:c>
      <x:c r="K5796" s="60" t="n">
        <x:f>'参数'!$D$6</x:f>
        <x:v>360</x:v>
      </x:c>
      <x:c r="L5796" s="60" t="n">
        <x:f>H5796+I5796+J5796</x:f>
        <x:v>1996</x:v>
      </x:c>
      <x:c r="M5796" s="60" t="n">
        <x:f>L5796+K5796</x:f>
        <x:v>2356</x:v>
      </x:c>
      <x:c r="N5796" s="60" t="n">
        <x:f>'参数'!$B$10</x:f>
        <x:v>1</x:v>
      </x:c>
      <x:c r="O5796" s="60" t="n">
        <x:f>N5796*'参数'!$B$11</x:f>
        <x:v>2</x:v>
      </x:c>
      <x:c r="P5796" s="60" t="n">
        <x:f>N5796*'参数'!$B$12</x:f>
        <x:v>1</x:v>
      </x:c>
      <x:c r="Q5796" t="str">
        <x:f>C5796&amp;"d"</x:f>
        <x:v>C40d</x:v>
      </x:c>
      <x:c r="R5796" t="str">
        <x:f>C5796&amp;"p"</x:f>
        <x:v>C40p</x:v>
      </x:c>
      <x:c r="S5796" t="str">
        <x:f>IF(AND(L5796&gt;=H5796+I5796+J5796,M5796&gt;L5796,F5796&lt;&gt;""),"PASS","FAIL")</x:f>
        <x:v>PASS</x:v>
      </x:c>
      <x:c r="T5796" t="n">
        <x:v>5</x:v>
      </x:c>
      <x:c r="U5796" t="str">
        <x:v>pickup_after_delivery_completion_plus_usage_lag</x:v>
      </x:c>
    </x:row>
    <x:row r="5797">
      <x:c r="A5797" t="str">
        <x:v>Set2_100-10-2b</x:v>
      </x:c>
      <x:c r="B5797" t="str">
        <x:v>next_day</x:v>
      </x:c>
      <x:c r="C5797" t="str">
        <x:v>C41</x:v>
      </x:c>
      <x:c r="D5797" s="59" t="n">
        <x:v>21</x:v>
      </x:c>
      <x:c r="E5797" s="59" t="n">
        <x:v>24</x:v>
      </x:c>
      <x:c r="F5797" s="59" t="str">
        <x:v>S8</x:v>
      </x:c>
      <x:c r="G5797" s="59" t="n">
        <x:v>289</x:v>
      </x:c>
      <x:c r="H5797" s="59" t="n">
        <x:v>305</x:v>
      </x:c>
      <x:c r="I5797" s="59" t="n">
        <x:v>10</x:v>
      </x:c>
      <x:c r="J5797" s="60" t="n">
        <x:f>'参数'!$C$6</x:f>
        <x:v>1440</x:v>
      </x:c>
      <x:c r="K5797" s="60" t="n">
        <x:f>'参数'!$D$6</x:f>
        <x:v>360</x:v>
      </x:c>
      <x:c r="L5797" s="60" t="n">
        <x:f>H5797+I5797+J5797</x:f>
        <x:v>1755</x:v>
      </x:c>
      <x:c r="M5797" s="60" t="n">
        <x:f>L5797+K5797</x:f>
        <x:v>2115</x:v>
      </x:c>
      <x:c r="N5797" s="60" t="n">
        <x:f>'参数'!$B$10</x:f>
        <x:v>1</x:v>
      </x:c>
      <x:c r="O5797" s="60" t="n">
        <x:f>N5797*'参数'!$B$11</x:f>
        <x:v>2</x:v>
      </x:c>
      <x:c r="P5797" s="60" t="n">
        <x:f>N5797*'参数'!$B$12</x:f>
        <x:v>1</x:v>
      </x:c>
      <x:c r="Q5797" t="str">
        <x:f>C5797&amp;"d"</x:f>
        <x:v>C41d</x:v>
      </x:c>
      <x:c r="R5797" t="str">
        <x:f>C5797&amp;"p"</x:f>
        <x:v>C41p</x:v>
      </x:c>
      <x:c r="S5797" t="str">
        <x:f>IF(AND(L5797&gt;=H5797+I5797+J5797,M5797&gt;L5797,F5797&lt;&gt;""),"PASS","FAIL")</x:f>
        <x:v>PASS</x:v>
      </x:c>
      <x:c r="T5797" t="n">
        <x:v>8</x:v>
      </x:c>
      <x:c r="U5797" t="str">
        <x:v>pickup_after_delivery_completion_plus_usage_lag</x:v>
      </x:c>
    </x:row>
    <x:row r="5798">
      <x:c r="A5798" t="str">
        <x:v>Set2_100-10-2b</x:v>
      </x:c>
      <x:c r="B5798" t="str">
        <x:v>next_day</x:v>
      </x:c>
      <x:c r="C5798" t="str">
        <x:v>C42</x:v>
      </x:c>
      <x:c r="D5798" s="59" t="n">
        <x:v>7</x:v>
      </x:c>
      <x:c r="E5798" s="59" t="n">
        <x:v>5</x:v>
      </x:c>
      <x:c r="F5798" s="59" t="str">
        <x:v>S5</x:v>
      </x:c>
      <x:c r="G5798" s="59" t="n">
        <x:v>105</x:v>
      </x:c>
      <x:c r="H5798" s="59" t="n">
        <x:v>125</x:v>
      </x:c>
      <x:c r="I5798" s="59" t="n">
        <x:v>10</x:v>
      </x:c>
      <x:c r="J5798" s="60" t="n">
        <x:f>'参数'!$C$6</x:f>
        <x:v>1440</x:v>
      </x:c>
      <x:c r="K5798" s="60" t="n">
        <x:f>'参数'!$D$6</x:f>
        <x:v>360</x:v>
      </x:c>
      <x:c r="L5798" s="60" t="n">
        <x:f>H5798+I5798+J5798</x:f>
        <x:v>1575</x:v>
      </x:c>
      <x:c r="M5798" s="60" t="n">
        <x:f>L5798+K5798</x:f>
        <x:v>1935</x:v>
      </x:c>
      <x:c r="N5798" s="60" t="n">
        <x:f>'参数'!$B$10</x:f>
        <x:v>1</x:v>
      </x:c>
      <x:c r="O5798" s="60" t="n">
        <x:f>N5798*'参数'!$B$11</x:f>
        <x:v>2</x:v>
      </x:c>
      <x:c r="P5798" s="60" t="n">
        <x:f>N5798*'参数'!$B$12</x:f>
        <x:v>1</x:v>
      </x:c>
      <x:c r="Q5798" t="str">
        <x:f>C5798&amp;"d"</x:f>
        <x:v>C42d</x:v>
      </x:c>
      <x:c r="R5798" t="str">
        <x:f>C5798&amp;"p"</x:f>
        <x:v>C42p</x:v>
      </x:c>
      <x:c r="S5798" t="str">
        <x:f>IF(AND(L5798&gt;=H5798+I5798+J5798,M5798&gt;L5798,F5798&lt;&gt;""),"PASS","FAIL")</x:f>
        <x:v>PASS</x:v>
      </x:c>
      <x:c r="T5798" t="n">
        <x:v>17</x:v>
      </x:c>
      <x:c r="U5798" t="str">
        <x:v>pickup_after_delivery_completion_plus_usage_lag</x:v>
      </x:c>
    </x:row>
    <x:row r="5799">
      <x:c r="A5799" t="str">
        <x:v>Set2_100-10-2b</x:v>
      </x:c>
      <x:c r="B5799" t="str">
        <x:v>next_day</x:v>
      </x:c>
      <x:c r="C5799" t="str">
        <x:v>C43</x:v>
      </x:c>
      <x:c r="D5799" s="59" t="n">
        <x:v>3</x:v>
      </x:c>
      <x:c r="E5799" s="59" t="n">
        <x:v>8</x:v>
      </x:c>
      <x:c r="F5799" s="59" t="str">
        <x:v>S5</x:v>
      </x:c>
      <x:c r="G5799" s="59" t="n">
        <x:v>155</x:v>
      </x:c>
      <x:c r="H5799" s="59" t="n">
        <x:v>181</x:v>
      </x:c>
      <x:c r="I5799" s="59" t="n">
        <x:v>10</x:v>
      </x:c>
      <x:c r="J5799" s="60" t="n">
        <x:f>'参数'!$C$6</x:f>
        <x:v>1440</x:v>
      </x:c>
      <x:c r="K5799" s="60" t="n">
        <x:f>'参数'!$D$6</x:f>
        <x:v>360</x:v>
      </x:c>
      <x:c r="L5799" s="60" t="n">
        <x:f>H5799+I5799+J5799</x:f>
        <x:v>1631</x:v>
      </x:c>
      <x:c r="M5799" s="60" t="n">
        <x:f>L5799+K5799</x:f>
        <x:v>1991</x:v>
      </x:c>
      <x:c r="N5799" s="60" t="n">
        <x:f>'参数'!$B$10</x:f>
        <x:v>1</x:v>
      </x:c>
      <x:c r="O5799" s="60" t="n">
        <x:f>N5799*'参数'!$B$11</x:f>
        <x:v>2</x:v>
      </x:c>
      <x:c r="P5799" s="60" t="n">
        <x:f>N5799*'参数'!$B$12</x:f>
        <x:v>1</x:v>
      </x:c>
      <x:c r="Q5799" t="str">
        <x:f>C5799&amp;"d"</x:f>
        <x:v>C43d</x:v>
      </x:c>
      <x:c r="R5799" t="str">
        <x:f>C5799&amp;"p"</x:f>
        <x:v>C43p</x:v>
      </x:c>
      <x:c r="S5799" t="str">
        <x:f>IF(AND(L5799&gt;=H5799+I5799+J5799,M5799&gt;L5799,F5799&lt;&gt;""),"PASS","FAIL")</x:f>
        <x:v>PASS</x:v>
      </x:c>
      <x:c r="T5799" t="n">
        <x:v>7</x:v>
      </x:c>
      <x:c r="U5799" t="str">
        <x:v>pickup_after_delivery_completion_plus_usage_lag</x:v>
      </x:c>
    </x:row>
    <x:row r="5800">
      <x:c r="A5800" t="str">
        <x:v>Set2_100-10-2b</x:v>
      </x:c>
      <x:c r="B5800" t="str">
        <x:v>next_day</x:v>
      </x:c>
      <x:c r="C5800" t="str">
        <x:v>C44</x:v>
      </x:c>
      <x:c r="D5800" s="59" t="n">
        <x:v>22</x:v>
      </x:c>
      <x:c r="E5800" s="59" t="n">
        <x:v>4</x:v>
      </x:c>
      <x:c r="F5800" s="59" t="str">
        <x:v>S5</x:v>
      </x:c>
      <x:c r="G5800" s="59" t="n">
        <x:v>357</x:v>
      </x:c>
      <x:c r="H5800" s="59" t="n">
        <x:v>391</x:v>
      </x:c>
      <x:c r="I5800" s="59" t="n">
        <x:v>10</x:v>
      </x:c>
      <x:c r="J5800" s="60" t="n">
        <x:f>'参数'!$C$6</x:f>
        <x:v>1440</x:v>
      </x:c>
      <x:c r="K5800" s="60" t="n">
        <x:f>'参数'!$D$6</x:f>
        <x:v>360</x:v>
      </x:c>
      <x:c r="L5800" s="60" t="n">
        <x:f>H5800+I5800+J5800</x:f>
        <x:v>1841</x:v>
      </x:c>
      <x:c r="M5800" s="60" t="n">
        <x:f>L5800+K5800</x:f>
        <x:v>2201</x:v>
      </x:c>
      <x:c r="N5800" s="60" t="n">
        <x:f>'参数'!$B$10</x:f>
        <x:v>1</x:v>
      </x:c>
      <x:c r="O5800" s="60" t="n">
        <x:f>N5800*'参数'!$B$11</x:f>
        <x:v>2</x:v>
      </x:c>
      <x:c r="P5800" s="60" t="n">
        <x:f>N5800*'参数'!$B$12</x:f>
        <x:v>1</x:v>
      </x:c>
      <x:c r="Q5800" t="str">
        <x:f>C5800&amp;"d"</x:f>
        <x:v>C44d</x:v>
      </x:c>
      <x:c r="R5800" t="str">
        <x:f>C5800&amp;"p"</x:f>
        <x:v>C44p</x:v>
      </x:c>
      <x:c r="S5800" t="str">
        <x:f>IF(AND(L5800&gt;=H5800+I5800+J5800,M5800&gt;L5800,F5800&lt;&gt;""),"PASS","FAIL")</x:f>
        <x:v>PASS</x:v>
      </x:c>
      <x:c r="T5800" t="n">
        <x:v>13</x:v>
      </x:c>
      <x:c r="U5800" t="str">
        <x:v>pickup_after_delivery_completion_plus_usage_lag</x:v>
      </x:c>
    </x:row>
    <x:row r="5801">
      <x:c r="A5801" t="str">
        <x:v>Set2_100-10-2b</x:v>
      </x:c>
      <x:c r="B5801" t="str">
        <x:v>next_day</x:v>
      </x:c>
      <x:c r="C5801" t="str">
        <x:v>C45</x:v>
      </x:c>
      <x:c r="D5801" s="59" t="n">
        <x:v>24</x:v>
      </x:c>
      <x:c r="E5801" s="59" t="n">
        <x:v>14</x:v>
      </x:c>
      <x:c r="F5801" s="59" t="str">
        <x:v>S6</x:v>
      </x:c>
      <x:c r="G5801" s="59" t="n">
        <x:v>514</x:v>
      </x:c>
      <x:c r="H5801" s="59" t="n">
        <x:v>540</x:v>
      </x:c>
      <x:c r="I5801" s="59" t="n">
        <x:v>10</x:v>
      </x:c>
      <x:c r="J5801" s="60" t="n">
        <x:f>'参数'!$C$6</x:f>
        <x:v>1440</x:v>
      </x:c>
      <x:c r="K5801" s="60" t="n">
        <x:f>'参数'!$D$6</x:f>
        <x:v>360</x:v>
      </x:c>
      <x:c r="L5801" s="60" t="n">
        <x:f>H5801+I5801+J5801</x:f>
        <x:v>1990</x:v>
      </x:c>
      <x:c r="M5801" s="60" t="n">
        <x:f>L5801+K5801</x:f>
        <x:v>2350</x:v>
      </x:c>
      <x:c r="N5801" s="60" t="n">
        <x:f>'参数'!$B$10</x:f>
        <x:v>1</x:v>
      </x:c>
      <x:c r="O5801" s="60" t="n">
        <x:f>N5801*'参数'!$B$11</x:f>
        <x:v>2</x:v>
      </x:c>
      <x:c r="P5801" s="60" t="n">
        <x:f>N5801*'参数'!$B$12</x:f>
        <x:v>1</x:v>
      </x:c>
      <x:c r="Q5801" t="str">
        <x:f>C5801&amp;"d"</x:f>
        <x:v>C45d</x:v>
      </x:c>
      <x:c r="R5801" t="str">
        <x:f>C5801&amp;"p"</x:f>
        <x:v>C45p</x:v>
      </x:c>
      <x:c r="S5801" t="str">
        <x:f>IF(AND(L5801&gt;=H5801+I5801+J5801,M5801&gt;L5801,F5801&lt;&gt;""),"PASS","FAIL")</x:f>
        <x:v>PASS</x:v>
      </x:c>
      <x:c r="T5801" t="n">
        <x:v>11</x:v>
      </x:c>
      <x:c r="U5801" t="str">
        <x:v>pickup_after_delivery_completion_plus_usage_lag</x:v>
      </x:c>
    </x:row>
    <x:row r="5802">
      <x:c r="A5802" t="str">
        <x:v>Set2_100-10-2b</x:v>
      </x:c>
      <x:c r="B5802" t="str">
        <x:v>next_day</x:v>
      </x:c>
      <x:c r="C5802" t="str">
        <x:v>C46</x:v>
      </x:c>
      <x:c r="D5802" s="59" t="n">
        <x:v>4</x:v>
      </x:c>
      <x:c r="E5802" s="59" t="n">
        <x:v>24</x:v>
      </x:c>
      <x:c r="F5802" s="59" t="str">
        <x:v>S5</x:v>
      </x:c>
      <x:c r="G5802" s="59" t="n">
        <x:v>424</x:v>
      </x:c>
      <x:c r="H5802" s="59" t="n">
        <x:v>454</x:v>
      </x:c>
      <x:c r="I5802" s="59" t="n">
        <x:v>10</x:v>
      </x:c>
      <x:c r="J5802" s="60" t="n">
        <x:f>'参数'!$C$6</x:f>
        <x:v>1440</x:v>
      </x:c>
      <x:c r="K5802" s="60" t="n">
        <x:f>'参数'!$D$6</x:f>
        <x:v>360</x:v>
      </x:c>
      <x:c r="L5802" s="60" t="n">
        <x:f>H5802+I5802+J5802</x:f>
        <x:v>1904</x:v>
      </x:c>
      <x:c r="M5802" s="60" t="n">
        <x:f>L5802+K5802</x:f>
        <x:v>2264</x:v>
      </x:c>
      <x:c r="N5802" s="60" t="n">
        <x:f>'参数'!$B$10</x:f>
        <x:v>1</x:v>
      </x:c>
      <x:c r="O5802" s="60" t="n">
        <x:f>N5802*'参数'!$B$11</x:f>
        <x:v>2</x:v>
      </x:c>
      <x:c r="P5802" s="60" t="n">
        <x:f>N5802*'参数'!$B$12</x:f>
        <x:v>1</x:v>
      </x:c>
      <x:c r="Q5802" t="str">
        <x:f>C5802&amp;"d"</x:f>
        <x:v>C46d</x:v>
      </x:c>
      <x:c r="R5802" t="str">
        <x:f>C5802&amp;"p"</x:f>
        <x:v>C46p</x:v>
      </x:c>
      <x:c r="S5802" t="str">
        <x:f>IF(AND(L5802&gt;=H5802+I5802+J5802,M5802&gt;L5802,F5802&lt;&gt;""),"PASS","FAIL")</x:f>
        <x:v>PASS</x:v>
      </x:c>
      <x:c r="T5802" t="n">
        <x:v>6</x:v>
      </x:c>
      <x:c r="U5802" t="str">
        <x:v>pickup_after_delivery_completion_plus_usage_lag</x:v>
      </x:c>
    </x:row>
    <x:row r="5803">
      <x:c r="A5803" t="str">
        <x:v>Set2_100-10-2b</x:v>
      </x:c>
      <x:c r="B5803" t="str">
        <x:v>next_day</x:v>
      </x:c>
      <x:c r="C5803" t="str">
        <x:v>C47</x:v>
      </x:c>
      <x:c r="D5803" s="59" t="n">
        <x:v>25</x:v>
      </x:c>
      <x:c r="E5803" s="59" t="n">
        <x:v>14</x:v>
      </x:c>
      <x:c r="F5803" s="59" t="str">
        <x:v>S6</x:v>
      </x:c>
      <x:c r="G5803" s="59" t="n">
        <x:v>197</x:v>
      </x:c>
      <x:c r="H5803" s="59" t="n">
        <x:v>207</x:v>
      </x:c>
      <x:c r="I5803" s="59" t="n">
        <x:v>10</x:v>
      </x:c>
      <x:c r="J5803" s="60" t="n">
        <x:f>'参数'!$C$6</x:f>
        <x:v>1440</x:v>
      </x:c>
      <x:c r="K5803" s="60" t="n">
        <x:f>'参数'!$D$6</x:f>
        <x:v>360</x:v>
      </x:c>
      <x:c r="L5803" s="60" t="n">
        <x:f>H5803+I5803+J5803</x:f>
        <x:v>1657</x:v>
      </x:c>
      <x:c r="M5803" s="60" t="n">
        <x:f>L5803+K5803</x:f>
        <x:v>2017</x:v>
      </x:c>
      <x:c r="N5803" s="60" t="n">
        <x:f>'参数'!$B$10</x:f>
        <x:v>1</x:v>
      </x:c>
      <x:c r="O5803" s="60" t="n">
        <x:f>N5803*'参数'!$B$11</x:f>
        <x:v>2</x:v>
      </x:c>
      <x:c r="P5803" s="60" t="n">
        <x:f>N5803*'参数'!$B$12</x:f>
        <x:v>1</x:v>
      </x:c>
      <x:c r="Q5803" t="str">
        <x:f>C5803&amp;"d"</x:f>
        <x:v>C47d</x:v>
      </x:c>
      <x:c r="R5803" t="str">
        <x:f>C5803&amp;"p"</x:f>
        <x:v>C47p</x:v>
      </x:c>
      <x:c r="S5803" t="str">
        <x:f>IF(AND(L5803&gt;=H5803+I5803+J5803,M5803&gt;L5803,F5803&lt;&gt;""),"PASS","FAIL")</x:f>
        <x:v>PASS</x:v>
      </x:c>
      <x:c r="T5803" t="n">
        <x:v>11</x:v>
      </x:c>
      <x:c r="U5803" t="str">
        <x:v>pickup_after_delivery_completion_plus_usage_lag</x:v>
      </x:c>
    </x:row>
    <x:row r="5804">
      <x:c r="A5804" t="str">
        <x:v>Set2_100-10-2b</x:v>
      </x:c>
      <x:c r="B5804" t="str">
        <x:v>next_day</x:v>
      </x:c>
      <x:c r="C5804" t="str">
        <x:v>C48</x:v>
      </x:c>
      <x:c r="D5804" s="59" t="n">
        <x:v>1</x:v>
      </x:c>
      <x:c r="E5804" s="59" t="n">
        <x:v>28</x:v>
      </x:c>
      <x:c r="F5804" s="59" t="str">
        <x:v>S0</x:v>
      </x:c>
      <x:c r="G5804" s="59" t="n">
        <x:v>132</x:v>
      </x:c>
      <x:c r="H5804" s="59" t="n">
        <x:v>160</x:v>
      </x:c>
      <x:c r="I5804" s="59" t="n">
        <x:v>10</x:v>
      </x:c>
      <x:c r="J5804" s="60" t="n">
        <x:f>'参数'!$C$6</x:f>
        <x:v>1440</x:v>
      </x:c>
      <x:c r="K5804" s="60" t="n">
        <x:f>'参数'!$D$6</x:f>
        <x:v>360</x:v>
      </x:c>
      <x:c r="L5804" s="60" t="n">
        <x:f>H5804+I5804+J5804</x:f>
        <x:v>1610</x:v>
      </x:c>
      <x:c r="M5804" s="60" t="n">
        <x:f>L5804+K5804</x:f>
        <x:v>1970</x:v>
      </x:c>
      <x:c r="N5804" s="60" t="n">
        <x:f>'参数'!$B$10</x:f>
        <x:v>1</x:v>
      </x:c>
      <x:c r="O5804" s="60" t="n">
        <x:f>N5804*'参数'!$B$11</x:f>
        <x:v>2</x:v>
      </x:c>
      <x:c r="P5804" s="60" t="n">
        <x:f>N5804*'参数'!$B$12</x:f>
        <x:v>1</x:v>
      </x:c>
      <x:c r="Q5804" t="str">
        <x:f>C5804&amp;"d"</x:f>
        <x:v>C48d</x:v>
      </x:c>
      <x:c r="R5804" t="str">
        <x:f>C5804&amp;"p"</x:f>
        <x:v>C48p</x:v>
      </x:c>
      <x:c r="S5804" t="str">
        <x:f>IF(AND(L5804&gt;=H5804+I5804+J5804,M5804&gt;L5804,F5804&lt;&gt;""),"PASS","FAIL")</x:f>
        <x:v>PASS</x:v>
      </x:c>
      <x:c r="T5804" t="n">
        <x:v>8</x:v>
      </x:c>
      <x:c r="U5804" t="str">
        <x:v>pickup_after_delivery_completion_plus_usage_lag</x:v>
      </x:c>
    </x:row>
    <x:row r="5805">
      <x:c r="A5805" t="str">
        <x:v>Set2_100-10-2b</x:v>
      </x:c>
      <x:c r="B5805" t="str">
        <x:v>next_day</x:v>
      </x:c>
      <x:c r="C5805" t="str">
        <x:v>C49</x:v>
      </x:c>
      <x:c r="D5805" s="59" t="n">
        <x:v>12</x:v>
      </x:c>
      <x:c r="E5805" s="59" t="n">
        <x:v>9</x:v>
      </x:c>
      <x:c r="F5805" s="59" t="str">
        <x:v>S5</x:v>
      </x:c>
      <x:c r="G5805" s="59" t="n">
        <x:v>507</x:v>
      </x:c>
      <x:c r="H5805" s="59" t="n">
        <x:v>527</x:v>
      </x:c>
      <x:c r="I5805" s="59" t="n">
        <x:v>10</x:v>
      </x:c>
      <x:c r="J5805" s="60" t="n">
        <x:f>'参数'!$C$6</x:f>
        <x:v>1440</x:v>
      </x:c>
      <x:c r="K5805" s="60" t="n">
        <x:f>'参数'!$D$6</x:f>
        <x:v>360</x:v>
      </x:c>
      <x:c r="L5805" s="60" t="n">
        <x:f>H5805+I5805+J5805</x:f>
        <x:v>1977</x:v>
      </x:c>
      <x:c r="M5805" s="60" t="n">
        <x:f>L5805+K5805</x:f>
        <x:v>2337</x:v>
      </x:c>
      <x:c r="N5805" s="60" t="n">
        <x:f>'参数'!$B$10</x:f>
        <x:v>1</x:v>
      </x:c>
      <x:c r="O5805" s="60" t="n">
        <x:f>N5805*'参数'!$B$11</x:f>
        <x:v>2</x:v>
      </x:c>
      <x:c r="P5805" s="60" t="n">
        <x:f>N5805*'参数'!$B$12</x:f>
        <x:v>1</x:v>
      </x:c>
      <x:c r="Q5805" t="str">
        <x:f>C5805&amp;"d"</x:f>
        <x:v>C49d</x:v>
      </x:c>
      <x:c r="R5805" t="str">
        <x:f>C5805&amp;"p"</x:f>
        <x:v>C49p</x:v>
      </x:c>
      <x:c r="S5805" t="str">
        <x:f>IF(AND(L5805&gt;=H5805+I5805+J5805,M5805&gt;L5805,F5805&lt;&gt;""),"PASS","FAIL")</x:f>
        <x:v>PASS</x:v>
      </x:c>
      <x:c r="T5805" t="n">
        <x:v>2</x:v>
      </x:c>
      <x:c r="U5805" t="str">
        <x:v>pickup_after_delivery_completion_plus_usage_lag</x:v>
      </x:c>
    </x:row>
    <x:row r="5806">
      <x:c r="A5806" t="str">
        <x:v>Set2_100-10-2b</x:v>
      </x:c>
      <x:c r="B5806" t="str">
        <x:v>next_day</x:v>
      </x:c>
      <x:c r="C5806" t="str">
        <x:v>C50</x:v>
      </x:c>
      <x:c r="D5806" s="59" t="n">
        <x:v>43</x:v>
      </x:c>
      <x:c r="E5806" s="59" t="n">
        <x:v>48</x:v>
      </x:c>
      <x:c r="F5806" s="59" t="str">
        <x:v>S7</x:v>
      </x:c>
      <x:c r="G5806" s="59" t="n">
        <x:v>374</x:v>
      </x:c>
      <x:c r="H5806" s="59" t="n">
        <x:v>408</x:v>
      </x:c>
      <x:c r="I5806" s="59" t="n">
        <x:v>10</x:v>
      </x:c>
      <x:c r="J5806" s="60" t="n">
        <x:f>'参数'!$C$6</x:f>
        <x:v>1440</x:v>
      </x:c>
      <x:c r="K5806" s="60" t="n">
        <x:f>'参数'!$D$6</x:f>
        <x:v>360</x:v>
      </x:c>
      <x:c r="L5806" s="60" t="n">
        <x:f>H5806+I5806+J5806</x:f>
        <x:v>1858</x:v>
      </x:c>
      <x:c r="M5806" s="60" t="n">
        <x:f>L5806+K5806</x:f>
        <x:v>2218</x:v>
      </x:c>
      <x:c r="N5806" s="60" t="n">
        <x:f>'参数'!$B$10</x:f>
        <x:v>1</x:v>
      </x:c>
      <x:c r="O5806" s="60" t="n">
        <x:f>N5806*'参数'!$B$11</x:f>
        <x:v>2</x:v>
      </x:c>
      <x:c r="P5806" s="60" t="n">
        <x:f>N5806*'参数'!$B$12</x:f>
        <x:v>1</x:v>
      </x:c>
      <x:c r="Q5806" t="str">
        <x:f>C5806&amp;"d"</x:f>
        <x:v>C50d</x:v>
      </x:c>
      <x:c r="R5806" t="str">
        <x:f>C5806&amp;"p"</x:f>
        <x:v>C50p</x:v>
      </x:c>
      <x:c r="S5806" t="str">
        <x:f>IF(AND(L5806&gt;=H5806+I5806+J5806,M5806&gt;L5806,F5806&lt;&gt;""),"PASS","FAIL")</x:f>
        <x:v>PASS</x:v>
      </x:c>
      <x:c r="T5806" t="n">
        <x:v>5</x:v>
      </x:c>
      <x:c r="U5806" t="str">
        <x:v>pickup_after_delivery_completion_plus_usage_lag</x:v>
      </x:c>
    </x:row>
    <x:row r="5807">
      <x:c r="A5807" t="str">
        <x:v>Set2_100-10-2b</x:v>
      </x:c>
      <x:c r="B5807" t="str">
        <x:v>next_day</x:v>
      </x:c>
      <x:c r="C5807" t="str">
        <x:v>C51</x:v>
      </x:c>
      <x:c r="D5807" s="59" t="n">
        <x:v>34</x:v>
      </x:c>
      <x:c r="E5807" s="59" t="n">
        <x:v>24</x:v>
      </x:c>
      <x:c r="F5807" s="59" t="str">
        <x:v>S2</x:v>
      </x:c>
      <x:c r="G5807" s="59" t="n">
        <x:v>213</x:v>
      </x:c>
      <x:c r="H5807" s="59" t="n">
        <x:v>243</x:v>
      </x:c>
      <x:c r="I5807" s="59" t="n">
        <x:v>10</x:v>
      </x:c>
      <x:c r="J5807" s="60" t="n">
        <x:f>'参数'!$C$6</x:f>
        <x:v>1440</x:v>
      </x:c>
      <x:c r="K5807" s="60" t="n">
        <x:f>'参数'!$D$6</x:f>
        <x:v>360</x:v>
      </x:c>
      <x:c r="L5807" s="60" t="n">
        <x:f>H5807+I5807+J5807</x:f>
        <x:v>1693</x:v>
      </x:c>
      <x:c r="M5807" s="60" t="n">
        <x:f>L5807+K5807</x:f>
        <x:v>2053</x:v>
      </x:c>
      <x:c r="N5807" s="60" t="n">
        <x:f>'参数'!$B$10</x:f>
        <x:v>1</x:v>
      </x:c>
      <x:c r="O5807" s="60" t="n">
        <x:f>N5807*'参数'!$B$11</x:f>
        <x:v>2</x:v>
      </x:c>
      <x:c r="P5807" s="60" t="n">
        <x:f>N5807*'参数'!$B$12</x:f>
        <x:v>1</x:v>
      </x:c>
      <x:c r="Q5807" t="str">
        <x:f>C5807&amp;"d"</x:f>
        <x:v>C51d</x:v>
      </x:c>
      <x:c r="R5807" t="str">
        <x:f>C5807&amp;"p"</x:f>
        <x:v>C51p</x:v>
      </x:c>
      <x:c r="S5807" t="str">
        <x:f>IF(AND(L5807&gt;=H5807+I5807+J5807,M5807&gt;L5807,F5807&lt;&gt;""),"PASS","FAIL")</x:f>
        <x:v>PASS</x:v>
      </x:c>
      <x:c r="T5807" t="n">
        <x:v>5</x:v>
      </x:c>
      <x:c r="U5807" t="str">
        <x:v>pickup_after_delivery_completion_plus_usage_lag</x:v>
      </x:c>
    </x:row>
    <x:row r="5808">
      <x:c r="A5808" t="str">
        <x:v>Set2_100-10-2b</x:v>
      </x:c>
      <x:c r="B5808" t="str">
        <x:v>next_day</x:v>
      </x:c>
      <x:c r="C5808" t="str">
        <x:v>C52</x:v>
      </x:c>
      <x:c r="D5808" s="59" t="n">
        <x:v>27</x:v>
      </x:c>
      <x:c r="E5808" s="59" t="n">
        <x:v>25</x:v>
      </x:c>
      <x:c r="F5808" s="59" t="str">
        <x:v>S8</x:v>
      </x:c>
      <x:c r="G5808" s="59" t="n">
        <x:v>314</x:v>
      </x:c>
      <x:c r="H5808" s="59" t="n">
        <x:v>334</x:v>
      </x:c>
      <x:c r="I5808" s="59" t="n">
        <x:v>10</x:v>
      </x:c>
      <x:c r="J5808" s="60" t="n">
        <x:f>'参数'!$C$6</x:f>
        <x:v>1440</x:v>
      </x:c>
      <x:c r="K5808" s="60" t="n">
        <x:f>'参数'!$D$6</x:f>
        <x:v>360</x:v>
      </x:c>
      <x:c r="L5808" s="60" t="n">
        <x:f>H5808+I5808+J5808</x:f>
        <x:v>1784</x:v>
      </x:c>
      <x:c r="M5808" s="60" t="n">
        <x:f>L5808+K5808</x:f>
        <x:v>2144</x:v>
      </x:c>
      <x:c r="N5808" s="60" t="n">
        <x:f>'参数'!$B$10</x:f>
        <x:v>1</x:v>
      </x:c>
      <x:c r="O5808" s="60" t="n">
        <x:f>N5808*'参数'!$B$11</x:f>
        <x:v>2</x:v>
      </x:c>
      <x:c r="P5808" s="60" t="n">
        <x:f>N5808*'参数'!$B$12</x:f>
        <x:v>1</x:v>
      </x:c>
      <x:c r="Q5808" t="str">
        <x:f>C5808&amp;"d"</x:f>
        <x:v>C52d</x:v>
      </x:c>
      <x:c r="R5808" t="str">
        <x:f>C5808&amp;"p"</x:f>
        <x:v>C52p</x:v>
      </x:c>
      <x:c r="S5808" t="str">
        <x:f>IF(AND(L5808&gt;=H5808+I5808+J5808,M5808&gt;L5808,F5808&lt;&gt;""),"PASS","FAIL")</x:f>
        <x:v>PASS</x:v>
      </x:c>
      <x:c r="T5808" t="n">
        <x:v>5</x:v>
      </x:c>
      <x:c r="U5808" t="str">
        <x:v>pickup_after_delivery_completion_plus_usage_lag</x:v>
      </x:c>
    </x:row>
    <x:row r="5809">
      <x:c r="A5809" t="str">
        <x:v>Set2_100-10-2b</x:v>
      </x:c>
      <x:c r="B5809" t="str">
        <x:v>next_day</x:v>
      </x:c>
      <x:c r="C5809" t="str">
        <x:v>C53</x:v>
      </x:c>
      <x:c r="D5809" s="59" t="n">
        <x:v>48</x:v>
      </x:c>
      <x:c r="E5809" s="59" t="n">
        <x:v>26</x:v>
      </x:c>
      <x:c r="F5809" s="59" t="str">
        <x:v>S2</x:v>
      </x:c>
      <x:c r="G5809" s="59" t="n">
        <x:v>318</x:v>
      </x:c>
      <x:c r="H5809" s="59" t="n">
        <x:v>334</x:v>
      </x:c>
      <x:c r="I5809" s="59" t="n">
        <x:v>10</x:v>
      </x:c>
      <x:c r="J5809" s="60" t="n">
        <x:f>'参数'!$C$6</x:f>
        <x:v>1440</x:v>
      </x:c>
      <x:c r="K5809" s="60" t="n">
        <x:f>'参数'!$D$6</x:f>
        <x:v>360</x:v>
      </x:c>
      <x:c r="L5809" s="60" t="n">
        <x:f>H5809+I5809+J5809</x:f>
        <x:v>1784</x:v>
      </x:c>
      <x:c r="M5809" s="60" t="n">
        <x:f>L5809+K5809</x:f>
        <x:v>2144</x:v>
      </x:c>
      <x:c r="N5809" s="60" t="n">
        <x:f>'参数'!$B$10</x:f>
        <x:v>1</x:v>
      </x:c>
      <x:c r="O5809" s="60" t="n">
        <x:f>N5809*'参数'!$B$11</x:f>
        <x:v>2</x:v>
      </x:c>
      <x:c r="P5809" s="60" t="n">
        <x:f>N5809*'参数'!$B$12</x:f>
        <x:v>1</x:v>
      </x:c>
      <x:c r="Q5809" t="str">
        <x:f>C5809&amp;"d"</x:f>
        <x:v>C53d</x:v>
      </x:c>
      <x:c r="R5809" t="str">
        <x:f>C5809&amp;"p"</x:f>
        <x:v>C53p</x:v>
      </x:c>
      <x:c r="S5809" t="str">
        <x:f>IF(AND(L5809&gt;=H5809+I5809+J5809,M5809&gt;L5809,F5809&lt;&gt;""),"PASS","FAIL")</x:f>
        <x:v>PASS</x:v>
      </x:c>
      <x:c r="T5809" t="n">
        <x:v>7</x:v>
      </x:c>
      <x:c r="U5809" t="str">
        <x:v>pickup_after_delivery_completion_plus_usage_lag</x:v>
      </x:c>
    </x:row>
    <x:row r="5810">
      <x:c r="A5810" t="str">
        <x:v>Set2_100-10-2b</x:v>
      </x:c>
      <x:c r="B5810" t="str">
        <x:v>next_day</x:v>
      </x:c>
      <x:c r="C5810" t="str">
        <x:v>C54</x:v>
      </x:c>
      <x:c r="D5810" s="59" t="n">
        <x:v>25</x:v>
      </x:c>
      <x:c r="E5810" s="59" t="n">
        <x:v>32</x:v>
      </x:c>
      <x:c r="F5810" s="59" t="str">
        <x:v>S8</x:v>
      </x:c>
      <x:c r="G5810" s="59" t="n">
        <x:v>110</x:v>
      </x:c>
      <x:c r="H5810" s="59" t="n">
        <x:v>122</x:v>
      </x:c>
      <x:c r="I5810" s="59" t="n">
        <x:v>10</x:v>
      </x:c>
      <x:c r="J5810" s="60" t="n">
        <x:f>'参数'!$C$6</x:f>
        <x:v>1440</x:v>
      </x:c>
      <x:c r="K5810" s="60" t="n">
        <x:f>'参数'!$D$6</x:f>
        <x:v>360</x:v>
      </x:c>
      <x:c r="L5810" s="60" t="n">
        <x:f>H5810+I5810+J5810</x:f>
        <x:v>1572</x:v>
      </x:c>
      <x:c r="M5810" s="60" t="n">
        <x:f>L5810+K5810</x:f>
        <x:v>1932</x:v>
      </x:c>
      <x:c r="N5810" s="60" t="n">
        <x:f>'参数'!$B$10</x:f>
        <x:v>1</x:v>
      </x:c>
      <x:c r="O5810" s="60" t="n">
        <x:f>N5810*'参数'!$B$11</x:f>
        <x:v>2</x:v>
      </x:c>
      <x:c r="P5810" s="60" t="n">
        <x:f>N5810*'参数'!$B$12</x:f>
        <x:v>1</x:v>
      </x:c>
      <x:c r="Q5810" t="str">
        <x:f>C5810&amp;"d"</x:f>
        <x:v>C54d</x:v>
      </x:c>
      <x:c r="R5810" t="str">
        <x:f>C5810&amp;"p"</x:f>
        <x:v>C54p</x:v>
      </x:c>
      <x:c r="S5810" t="str">
        <x:f>IF(AND(L5810&gt;=H5810+I5810+J5810,M5810&gt;L5810,F5810&lt;&gt;""),"PASS","FAIL")</x:f>
        <x:v>PASS</x:v>
      </x:c>
      <x:c r="T5810" t="n">
        <x:v>1</x:v>
      </x:c>
      <x:c r="U5810" t="str">
        <x:v>pickup_after_delivery_completion_plus_usage_lag</x:v>
      </x:c>
    </x:row>
    <x:row r="5811">
      <x:c r="A5811" t="str">
        <x:v>Set2_100-10-2b</x:v>
      </x:c>
      <x:c r="B5811" t="str">
        <x:v>next_day</x:v>
      </x:c>
      <x:c r="C5811" t="str">
        <x:v>C55</x:v>
      </x:c>
      <x:c r="D5811" s="59" t="n">
        <x:v>34</x:v>
      </x:c>
      <x:c r="E5811" s="59" t="n">
        <x:v>48</x:v>
      </x:c>
      <x:c r="F5811" s="59" t="str">
        <x:v>S4</x:v>
      </x:c>
      <x:c r="G5811" s="59" t="n">
        <x:v>471</x:v>
      </x:c>
      <x:c r="H5811" s="59" t="n">
        <x:v>483</x:v>
      </x:c>
      <x:c r="I5811" s="59" t="n">
        <x:v>10</x:v>
      </x:c>
      <x:c r="J5811" s="60" t="n">
        <x:f>'参数'!$C$6</x:f>
        <x:v>1440</x:v>
      </x:c>
      <x:c r="K5811" s="60" t="n">
        <x:f>'参数'!$D$6</x:f>
        <x:v>360</x:v>
      </x:c>
      <x:c r="L5811" s="60" t="n">
        <x:f>H5811+I5811+J5811</x:f>
        <x:v>1933</x:v>
      </x:c>
      <x:c r="M5811" s="60" t="n">
        <x:f>L5811+K5811</x:f>
        <x:v>2293</x:v>
      </x:c>
      <x:c r="N5811" s="60" t="n">
        <x:f>'参数'!$B$10</x:f>
        <x:v>1</x:v>
      </x:c>
      <x:c r="O5811" s="60" t="n">
        <x:f>N5811*'参数'!$B$11</x:f>
        <x:v>2</x:v>
      </x:c>
      <x:c r="P5811" s="60" t="n">
        <x:f>N5811*'参数'!$B$12</x:f>
        <x:v>1</x:v>
      </x:c>
      <x:c r="Q5811" t="str">
        <x:f>C5811&amp;"d"</x:f>
        <x:v>C55d</x:v>
      </x:c>
      <x:c r="R5811" t="str">
        <x:f>C5811&amp;"p"</x:f>
        <x:v>C55p</x:v>
      </x:c>
      <x:c r="S5811" t="str">
        <x:f>IF(AND(L5811&gt;=H5811+I5811+J5811,M5811&gt;L5811,F5811&lt;&gt;""),"PASS","FAIL")</x:f>
        <x:v>PASS</x:v>
      </x:c>
      <x:c r="T5811" t="n">
        <x:v>0</x:v>
      </x:c>
      <x:c r="U5811" t="str">
        <x:v>pickup_after_delivery_completion_plus_usage_lag</x:v>
      </x:c>
    </x:row>
    <x:row r="5812">
      <x:c r="A5812" t="str">
        <x:v>Set2_100-10-2b</x:v>
      </x:c>
      <x:c r="B5812" t="str">
        <x:v>next_day</x:v>
      </x:c>
      <x:c r="C5812" t="str">
        <x:v>C56</x:v>
      </x:c>
      <x:c r="D5812" s="59" t="n">
        <x:v>27</x:v>
      </x:c>
      <x:c r="E5812" s="59" t="n">
        <x:v>33</x:v>
      </x:c>
      <x:c r="F5812" s="59" t="str">
        <x:v>S1</x:v>
      </x:c>
      <x:c r="G5812" s="59" t="n">
        <x:v>220</x:v>
      </x:c>
      <x:c r="H5812" s="59" t="n">
        <x:v>252</x:v>
      </x:c>
      <x:c r="I5812" s="59" t="n">
        <x:v>10</x:v>
      </x:c>
      <x:c r="J5812" s="60" t="n">
        <x:f>'参数'!$C$6</x:f>
        <x:v>1440</x:v>
      </x:c>
      <x:c r="K5812" s="60" t="n">
        <x:f>'参数'!$D$6</x:f>
        <x:v>360</x:v>
      </x:c>
      <x:c r="L5812" s="60" t="n">
        <x:f>H5812+I5812+J5812</x:f>
        <x:v>1702</x:v>
      </x:c>
      <x:c r="M5812" s="60" t="n">
        <x:f>L5812+K5812</x:f>
        <x:v>2062</x:v>
      </x:c>
      <x:c r="N5812" s="60" t="n">
        <x:f>'参数'!$B$10</x:f>
        <x:v>1</x:v>
      </x:c>
      <x:c r="O5812" s="60" t="n">
        <x:f>N5812*'参数'!$B$11</x:f>
        <x:v>2</x:v>
      </x:c>
      <x:c r="P5812" s="60" t="n">
        <x:f>N5812*'参数'!$B$12</x:f>
        <x:v>1</x:v>
      </x:c>
      <x:c r="Q5812" t="str">
        <x:f>C5812&amp;"d"</x:f>
        <x:v>C56d</x:v>
      </x:c>
      <x:c r="R5812" t="str">
        <x:f>C5812&amp;"p"</x:f>
        <x:v>C56p</x:v>
      </x:c>
      <x:c r="S5812" t="str">
        <x:f>IF(AND(L5812&gt;=H5812+I5812+J5812,M5812&gt;L5812,F5812&lt;&gt;""),"PASS","FAIL")</x:f>
        <x:v>PASS</x:v>
      </x:c>
      <x:c r="T5812" t="n">
        <x:v>8</x:v>
      </x:c>
      <x:c r="U5812" t="str">
        <x:v>pickup_after_delivery_completion_plus_usage_lag</x:v>
      </x:c>
    </x:row>
    <x:row r="5813">
      <x:c r="A5813" t="str">
        <x:v>Set2_100-10-2b</x:v>
      </x:c>
      <x:c r="B5813" t="str">
        <x:v>next_day</x:v>
      </x:c>
      <x:c r="C5813" t="str">
        <x:v>C57</x:v>
      </x:c>
      <x:c r="D5813" s="59" t="n">
        <x:v>45</x:v>
      </x:c>
      <x:c r="E5813" s="59" t="n">
        <x:v>24</x:v>
      </x:c>
      <x:c r="F5813" s="59" t="str">
        <x:v>S2</x:v>
      </x:c>
      <x:c r="G5813" s="59" t="n">
        <x:v>591</x:v>
      </x:c>
      <x:c r="H5813" s="59" t="n">
        <x:v>617</x:v>
      </x:c>
      <x:c r="I5813" s="59" t="n">
        <x:v>10</x:v>
      </x:c>
      <x:c r="J5813" s="60" t="n">
        <x:f>'参数'!$C$6</x:f>
        <x:v>1440</x:v>
      </x:c>
      <x:c r="K5813" s="60" t="n">
        <x:f>'参数'!$D$6</x:f>
        <x:v>360</x:v>
      </x:c>
      <x:c r="L5813" s="60" t="n">
        <x:f>H5813+I5813+J5813</x:f>
        <x:v>2067</x:v>
      </x:c>
      <x:c r="M5813" s="60" t="n">
        <x:f>L5813+K5813</x:f>
        <x:v>2427</x:v>
      </x:c>
      <x:c r="N5813" s="60" t="n">
        <x:f>'参数'!$B$10</x:f>
        <x:v>1</x:v>
      </x:c>
      <x:c r="O5813" s="60" t="n">
        <x:f>N5813*'参数'!$B$11</x:f>
        <x:v>2</x:v>
      </x:c>
      <x:c r="P5813" s="60" t="n">
        <x:f>N5813*'参数'!$B$12</x:f>
        <x:v>1</x:v>
      </x:c>
      <x:c r="Q5813" t="str">
        <x:f>C5813&amp;"d"</x:f>
        <x:v>C57d</x:v>
      </x:c>
      <x:c r="R5813" t="str">
        <x:f>C5813&amp;"p"</x:f>
        <x:v>C57p</x:v>
      </x:c>
      <x:c r="S5813" t="str">
        <x:f>IF(AND(L5813&gt;=H5813+I5813+J5813,M5813&gt;L5813,F5813&lt;&gt;""),"PASS","FAIL")</x:f>
        <x:v>PASS</x:v>
      </x:c>
      <x:c r="T5813" t="n">
        <x:v>4</x:v>
      </x:c>
      <x:c r="U5813" t="str">
        <x:v>pickup_after_delivery_completion_plus_usage_lag</x:v>
      </x:c>
    </x:row>
    <x:row r="5814">
      <x:c r="A5814" t="str">
        <x:v>Set2_100-10-2b</x:v>
      </x:c>
      <x:c r="B5814" t="str">
        <x:v>next_day</x:v>
      </x:c>
      <x:c r="C5814" t="str">
        <x:v>C58</x:v>
      </x:c>
      <x:c r="D5814" s="59" t="n">
        <x:v>45</x:v>
      </x:c>
      <x:c r="E5814" s="59" t="n">
        <x:v>26</x:v>
      </x:c>
      <x:c r="F5814" s="59" t="str">
        <x:v>S2</x:v>
      </x:c>
      <x:c r="G5814" s="59" t="n">
        <x:v>82</x:v>
      </x:c>
      <x:c r="H5814" s="59" t="n">
        <x:v>108</x:v>
      </x:c>
      <x:c r="I5814" s="59" t="n">
        <x:v>10</x:v>
      </x:c>
      <x:c r="J5814" s="60" t="n">
        <x:f>'参数'!$C$6</x:f>
        <x:v>1440</x:v>
      </x:c>
      <x:c r="K5814" s="60" t="n">
        <x:f>'参数'!$D$6</x:f>
        <x:v>360</x:v>
      </x:c>
      <x:c r="L5814" s="60" t="n">
        <x:f>H5814+I5814+J5814</x:f>
        <x:v>1558</x:v>
      </x:c>
      <x:c r="M5814" s="60" t="n">
        <x:f>L5814+K5814</x:f>
        <x:v>1918</x:v>
      </x:c>
      <x:c r="N5814" s="60" t="n">
        <x:f>'参数'!$B$10</x:f>
        <x:v>1</x:v>
      </x:c>
      <x:c r="O5814" s="60" t="n">
        <x:f>N5814*'参数'!$B$11</x:f>
        <x:v>2</x:v>
      </x:c>
      <x:c r="P5814" s="60" t="n">
        <x:f>N5814*'参数'!$B$12</x:f>
        <x:v>1</x:v>
      </x:c>
      <x:c r="Q5814" t="str">
        <x:f>C5814&amp;"d"</x:f>
        <x:v>C58d</x:v>
      </x:c>
      <x:c r="R5814" t="str">
        <x:f>C5814&amp;"p"</x:f>
        <x:v>C58p</x:v>
      </x:c>
      <x:c r="S5814" t="str">
        <x:f>IF(AND(L5814&gt;=H5814+I5814+J5814,M5814&gt;L5814,F5814&lt;&gt;""),"PASS","FAIL")</x:f>
        <x:v>PASS</x:v>
      </x:c>
      <x:c r="T5814" t="n">
        <x:v>9</x:v>
      </x:c>
      <x:c r="U5814" t="str">
        <x:v>pickup_after_delivery_completion_plus_usage_lag</x:v>
      </x:c>
    </x:row>
    <x:row r="5815">
      <x:c r="A5815" t="str">
        <x:v>Set2_100-10-2b</x:v>
      </x:c>
      <x:c r="B5815" t="str">
        <x:v>next_day</x:v>
      </x:c>
      <x:c r="C5815" t="str">
        <x:v>C59</x:v>
      </x:c>
      <x:c r="D5815" s="59" t="n">
        <x:v>28</x:v>
      </x:c>
      <x:c r="E5815" s="59" t="n">
        <x:v>44</x:v>
      </x:c>
      <x:c r="F5815" s="59" t="str">
        <x:v>S1</x:v>
      </x:c>
      <x:c r="G5815" s="59" t="n">
        <x:v>523</x:v>
      </x:c>
      <x:c r="H5815" s="59" t="n">
        <x:v>539</x:v>
      </x:c>
      <x:c r="I5815" s="59" t="n">
        <x:v>10</x:v>
      </x:c>
      <x:c r="J5815" s="60" t="n">
        <x:f>'参数'!$C$6</x:f>
        <x:v>1440</x:v>
      </x:c>
      <x:c r="K5815" s="60" t="n">
        <x:f>'参数'!$D$6</x:f>
        <x:v>360</x:v>
      </x:c>
      <x:c r="L5815" s="60" t="n">
        <x:f>H5815+I5815+J5815</x:f>
        <x:v>1989</x:v>
      </x:c>
      <x:c r="M5815" s="60" t="n">
        <x:f>L5815+K5815</x:f>
        <x:v>2349</x:v>
      </x:c>
      <x:c r="N5815" s="60" t="n">
        <x:f>'参数'!$B$10</x:f>
        <x:v>1</x:v>
      </x:c>
      <x:c r="O5815" s="60" t="n">
        <x:f>N5815*'参数'!$B$11</x:f>
        <x:v>2</x:v>
      </x:c>
      <x:c r="P5815" s="60" t="n">
        <x:f>N5815*'参数'!$B$12</x:f>
        <x:v>1</x:v>
      </x:c>
      <x:c r="Q5815" t="str">
        <x:f>C5815&amp;"d"</x:f>
        <x:v>C59d</x:v>
      </x:c>
      <x:c r="R5815" t="str">
        <x:f>C5815&amp;"p"</x:f>
        <x:v>C59p</x:v>
      </x:c>
      <x:c r="S5815" t="str">
        <x:f>IF(AND(L5815&gt;=H5815+I5815+J5815,M5815&gt;L5815,F5815&lt;&gt;""),"PASS","FAIL")</x:f>
        <x:v>PASS</x:v>
      </x:c>
      <x:c r="T5815" t="n">
        <x:v>11</x:v>
      </x:c>
      <x:c r="U5815" t="str">
        <x:v>pickup_after_delivery_completion_plus_usage_lag</x:v>
      </x:c>
    </x:row>
    <x:row r="5816">
      <x:c r="A5816" t="str">
        <x:v>Set2_100-10-2b</x:v>
      </x:c>
      <x:c r="B5816" t="str">
        <x:v>next_day</x:v>
      </x:c>
      <x:c r="C5816" t="str">
        <x:v>C60</x:v>
      </x:c>
      <x:c r="D5816" s="59" t="n">
        <x:v>38</x:v>
      </x:c>
      <x:c r="E5816" s="59" t="n">
        <x:v>42</x:v>
      </x:c>
      <x:c r="F5816" s="59" t="str">
        <x:v>S4</x:v>
      </x:c>
      <x:c r="G5816" s="59" t="n">
        <x:v>431</x:v>
      </x:c>
      <x:c r="H5816" s="59" t="n">
        <x:v>457</x:v>
      </x:c>
      <x:c r="I5816" s="59" t="n">
        <x:v>10</x:v>
      </x:c>
      <x:c r="J5816" s="60" t="n">
        <x:f>'参数'!$C$6</x:f>
        <x:v>1440</x:v>
      </x:c>
      <x:c r="K5816" s="60" t="n">
        <x:f>'参数'!$D$6</x:f>
        <x:v>360</x:v>
      </x:c>
      <x:c r="L5816" s="60" t="n">
        <x:f>H5816+I5816+J5816</x:f>
        <x:v>1907</x:v>
      </x:c>
      <x:c r="M5816" s="60" t="n">
        <x:f>L5816+K5816</x:f>
        <x:v>2267</x:v>
      </x:c>
      <x:c r="N5816" s="60" t="n">
        <x:f>'参数'!$B$10</x:f>
        <x:v>1</x:v>
      </x:c>
      <x:c r="O5816" s="60" t="n">
        <x:f>N5816*'参数'!$B$11</x:f>
        <x:v>2</x:v>
      </x:c>
      <x:c r="P5816" s="60" t="n">
        <x:f>N5816*'参数'!$B$12</x:f>
        <x:v>1</x:v>
      </x:c>
      <x:c r="Q5816" t="str">
        <x:f>C5816&amp;"d"</x:f>
        <x:v>C60d</x:v>
      </x:c>
      <x:c r="R5816" t="str">
        <x:f>C5816&amp;"p"</x:f>
        <x:v>C60p</x:v>
      </x:c>
      <x:c r="S5816" t="str">
        <x:f>IF(AND(L5816&gt;=H5816+I5816+J5816,M5816&gt;L5816,F5816&lt;&gt;""),"PASS","FAIL")</x:f>
        <x:v>PASS</x:v>
      </x:c>
      <x:c r="T5816" t="n">
        <x:v>6</x:v>
      </x:c>
      <x:c r="U5816" t="str">
        <x:v>pickup_after_delivery_completion_plus_usage_lag</x:v>
      </x:c>
    </x:row>
    <x:row r="5817">
      <x:c r="A5817" t="str">
        <x:v>Set2_100-10-2b</x:v>
      </x:c>
      <x:c r="B5817" t="str">
        <x:v>next_day</x:v>
      </x:c>
      <x:c r="C5817" t="str">
        <x:v>C61</x:v>
      </x:c>
      <x:c r="D5817" s="59" t="n">
        <x:v>42</x:v>
      </x:c>
      <x:c r="E5817" s="59" t="n">
        <x:v>26</x:v>
      </x:c>
      <x:c r="F5817" s="59" t="str">
        <x:v>S2</x:v>
      </x:c>
      <x:c r="G5817" s="59" t="n">
        <x:v>269</x:v>
      </x:c>
      <x:c r="H5817" s="59" t="n">
        <x:v>293</x:v>
      </x:c>
      <x:c r="I5817" s="59" t="n">
        <x:v>10</x:v>
      </x:c>
      <x:c r="J5817" s="60" t="n">
        <x:f>'参数'!$C$6</x:f>
        <x:v>1440</x:v>
      </x:c>
      <x:c r="K5817" s="60" t="n">
        <x:f>'参数'!$D$6</x:f>
        <x:v>360</x:v>
      </x:c>
      <x:c r="L5817" s="60" t="n">
        <x:f>H5817+I5817+J5817</x:f>
        <x:v>1743</x:v>
      </x:c>
      <x:c r="M5817" s="60" t="n">
        <x:f>L5817+K5817</x:f>
        <x:v>2103</x:v>
      </x:c>
      <x:c r="N5817" s="60" t="n">
        <x:f>'参数'!$B$10</x:f>
        <x:v>1</x:v>
      </x:c>
      <x:c r="O5817" s="60" t="n">
        <x:f>N5817*'参数'!$B$11</x:f>
        <x:v>2</x:v>
      </x:c>
      <x:c r="P5817" s="60" t="n">
        <x:f>N5817*'参数'!$B$12</x:f>
        <x:v>1</x:v>
      </x:c>
      <x:c r="Q5817" t="str">
        <x:f>C5817&amp;"d"</x:f>
        <x:v>C61d</x:v>
      </x:c>
      <x:c r="R5817" t="str">
        <x:f>C5817&amp;"p"</x:f>
        <x:v>C61p</x:v>
      </x:c>
      <x:c r="S5817" t="str">
        <x:f>IF(AND(L5817&gt;=H5817+I5817+J5817,M5817&gt;L5817,F5817&lt;&gt;""),"PASS","FAIL")</x:f>
        <x:v>PASS</x:v>
      </x:c>
      <x:c r="T5817" t="n">
        <x:v>3</x:v>
      </x:c>
      <x:c r="U5817" t="str">
        <x:v>pickup_after_delivery_completion_plus_usage_lag</x:v>
      </x:c>
    </x:row>
    <x:row r="5818">
      <x:c r="A5818" t="str">
        <x:v>Set2_100-10-2b</x:v>
      </x:c>
      <x:c r="B5818" t="str">
        <x:v>next_day</x:v>
      </x:c>
      <x:c r="C5818" t="str">
        <x:v>C62</x:v>
      </x:c>
      <x:c r="D5818" s="59" t="n">
        <x:v>25</x:v>
      </x:c>
      <x:c r="E5818" s="59" t="n">
        <x:v>41</x:v>
      </x:c>
      <x:c r="F5818" s="59" t="str">
        <x:v>S1</x:v>
      </x:c>
      <x:c r="G5818" s="59" t="n">
        <x:v>616</x:v>
      </x:c>
      <x:c r="H5818" s="59" t="n">
        <x:v>654</x:v>
      </x:c>
      <x:c r="I5818" s="59" t="n">
        <x:v>10</x:v>
      </x:c>
      <x:c r="J5818" s="60" t="n">
        <x:f>'参数'!$C$6</x:f>
        <x:v>1440</x:v>
      </x:c>
      <x:c r="K5818" s="60" t="n">
        <x:f>'参数'!$D$6</x:f>
        <x:v>360</x:v>
      </x:c>
      <x:c r="L5818" s="60" t="n">
        <x:f>H5818+I5818+J5818</x:f>
        <x:v>2104</x:v>
      </x:c>
      <x:c r="M5818" s="60" t="n">
        <x:f>L5818+K5818</x:f>
        <x:v>2464</x:v>
      </x:c>
      <x:c r="N5818" s="60" t="n">
        <x:f>'参数'!$B$10</x:f>
        <x:v>1</x:v>
      </x:c>
      <x:c r="O5818" s="60" t="n">
        <x:f>N5818*'参数'!$B$11</x:f>
        <x:v>2</x:v>
      </x:c>
      <x:c r="P5818" s="60" t="n">
        <x:f>N5818*'参数'!$B$12</x:f>
        <x:v>1</x:v>
      </x:c>
      <x:c r="Q5818" t="str">
        <x:f>C5818&amp;"d"</x:f>
        <x:v>C62d</x:v>
      </x:c>
      <x:c r="R5818" t="str">
        <x:f>C5818&amp;"p"</x:f>
        <x:v>C62p</x:v>
      </x:c>
      <x:c r="S5818" t="str">
        <x:f>IF(AND(L5818&gt;=H5818+I5818+J5818,M5818&gt;L5818,F5818&lt;&gt;""),"PASS","FAIL")</x:f>
        <x:v>PASS</x:v>
      </x:c>
      <x:c r="T5818" t="n">
        <x:v>6</x:v>
      </x:c>
      <x:c r="U5818" t="str">
        <x:v>pickup_after_delivery_completion_plus_usage_lag</x:v>
      </x:c>
    </x:row>
    <x:row r="5819">
      <x:c r="A5819" t="str">
        <x:v>Set2_100-10-2b</x:v>
      </x:c>
      <x:c r="B5819" t="str">
        <x:v>next_day</x:v>
      </x:c>
      <x:c r="C5819" t="str">
        <x:v>C63</x:v>
      </x:c>
      <x:c r="D5819" s="59" t="n">
        <x:v>28</x:v>
      </x:c>
      <x:c r="E5819" s="59" t="n">
        <x:v>33</x:v>
      </x:c>
      <x:c r="F5819" s="59" t="str">
        <x:v>S1</x:v>
      </x:c>
      <x:c r="G5819" s="59" t="n">
        <x:v>606</x:v>
      </x:c>
      <x:c r="H5819" s="59" t="n">
        <x:v>642</x:v>
      </x:c>
      <x:c r="I5819" s="59" t="n">
        <x:v>10</x:v>
      </x:c>
      <x:c r="J5819" s="60" t="n">
        <x:f>'参数'!$C$6</x:f>
        <x:v>1440</x:v>
      </x:c>
      <x:c r="K5819" s="60" t="n">
        <x:f>'参数'!$D$6</x:f>
        <x:v>360</x:v>
      </x:c>
      <x:c r="L5819" s="60" t="n">
        <x:f>H5819+I5819+J5819</x:f>
        <x:v>2092</x:v>
      </x:c>
      <x:c r="M5819" s="60" t="n">
        <x:f>L5819+K5819</x:f>
        <x:v>2452</x:v>
      </x:c>
      <x:c r="N5819" s="60" t="n">
        <x:f>'参数'!$B$10</x:f>
        <x:v>1</x:v>
      </x:c>
      <x:c r="O5819" s="60" t="n">
        <x:f>N5819*'参数'!$B$11</x:f>
        <x:v>2</x:v>
      </x:c>
      <x:c r="P5819" s="60" t="n">
        <x:f>N5819*'参数'!$B$12</x:f>
        <x:v>1</x:v>
      </x:c>
      <x:c r="Q5819" t="str">
        <x:f>C5819&amp;"d"</x:f>
        <x:v>C63d</x:v>
      </x:c>
      <x:c r="R5819" t="str">
        <x:f>C5819&amp;"p"</x:f>
        <x:v>C63p</x:v>
      </x:c>
      <x:c r="S5819" t="str">
        <x:f>IF(AND(L5819&gt;=H5819+I5819+J5819,M5819&gt;L5819,F5819&lt;&gt;""),"PASS","FAIL")</x:f>
        <x:v>PASS</x:v>
      </x:c>
      <x:c r="T5819" t="n">
        <x:v>5</x:v>
      </x:c>
      <x:c r="U5819" t="str">
        <x:v>pickup_after_delivery_completion_plus_usage_lag</x:v>
      </x:c>
    </x:row>
    <x:row r="5820">
      <x:c r="A5820" t="str">
        <x:v>Set2_100-10-2b</x:v>
      </x:c>
      <x:c r="B5820" t="str">
        <x:v>next_day</x:v>
      </x:c>
      <x:c r="C5820" t="str">
        <x:v>C64</x:v>
      </x:c>
      <x:c r="D5820" s="59" t="n">
        <x:v>36</x:v>
      </x:c>
      <x:c r="E5820" s="59" t="n">
        <x:v>33</x:v>
      </x:c>
      <x:c r="F5820" s="59" t="str">
        <x:v>S4</x:v>
      </x:c>
      <x:c r="G5820" s="59" t="n">
        <x:v>355</x:v>
      </x:c>
      <x:c r="H5820" s="59" t="n">
        <x:v>369</x:v>
      </x:c>
      <x:c r="I5820" s="59" t="n">
        <x:v>10</x:v>
      </x:c>
      <x:c r="J5820" s="60" t="n">
        <x:f>'参数'!$C$6</x:f>
        <x:v>1440</x:v>
      </x:c>
      <x:c r="K5820" s="60" t="n">
        <x:f>'参数'!$D$6</x:f>
        <x:v>360</x:v>
      </x:c>
      <x:c r="L5820" s="60" t="n">
        <x:f>H5820+I5820+J5820</x:f>
        <x:v>1819</x:v>
      </x:c>
      <x:c r="M5820" s="60" t="n">
        <x:f>L5820+K5820</x:f>
        <x:v>2179</x:v>
      </x:c>
      <x:c r="N5820" s="60" t="n">
        <x:f>'参数'!$B$10</x:f>
        <x:v>1</x:v>
      </x:c>
      <x:c r="O5820" s="60" t="n">
        <x:f>N5820*'参数'!$B$11</x:f>
        <x:v>2</x:v>
      </x:c>
      <x:c r="P5820" s="60" t="n">
        <x:f>N5820*'参数'!$B$12</x:f>
        <x:v>1</x:v>
      </x:c>
      <x:c r="Q5820" t="str">
        <x:f>C5820&amp;"d"</x:f>
        <x:v>C64d</x:v>
      </x:c>
      <x:c r="R5820" t="str">
        <x:f>C5820&amp;"p"</x:f>
        <x:v>C64p</x:v>
      </x:c>
      <x:c r="S5820" t="str">
        <x:f>IF(AND(L5820&gt;=H5820+I5820+J5820,M5820&gt;L5820,F5820&lt;&gt;""),"PASS","FAIL")</x:f>
        <x:v>PASS</x:v>
      </x:c>
      <x:c r="T5820" t="n">
        <x:v>9</x:v>
      </x:c>
      <x:c r="U5820" t="str">
        <x:v>pickup_after_delivery_completion_plus_usage_lag</x:v>
      </x:c>
    </x:row>
    <x:row r="5821">
      <x:c r="A5821" t="str">
        <x:v>Set2_100-10-2b</x:v>
      </x:c>
      <x:c r="B5821" t="str">
        <x:v>next_day</x:v>
      </x:c>
      <x:c r="C5821" t="str">
        <x:v>C65</x:v>
      </x:c>
      <x:c r="D5821" s="59" t="n">
        <x:v>38</x:v>
      </x:c>
      <x:c r="E5821" s="59" t="n">
        <x:v>28</x:v>
      </x:c>
      <x:c r="F5821" s="59" t="str">
        <x:v>S2</x:v>
      </x:c>
      <x:c r="G5821" s="59" t="n">
        <x:v>238</x:v>
      </x:c>
      <x:c r="H5821" s="59" t="n">
        <x:v>248</x:v>
      </x:c>
      <x:c r="I5821" s="59" t="n">
        <x:v>10</x:v>
      </x:c>
      <x:c r="J5821" s="60" t="n">
        <x:f>'参数'!$C$6</x:f>
        <x:v>1440</x:v>
      </x:c>
      <x:c r="K5821" s="60" t="n">
        <x:f>'参数'!$D$6</x:f>
        <x:v>360</x:v>
      </x:c>
      <x:c r="L5821" s="60" t="n">
        <x:f>H5821+I5821+J5821</x:f>
        <x:v>1698</x:v>
      </x:c>
      <x:c r="M5821" s="60" t="n">
        <x:f>L5821+K5821</x:f>
        <x:v>2058</x:v>
      </x:c>
      <x:c r="N5821" s="60" t="n">
        <x:f>'参数'!$B$10</x:f>
        <x:v>1</x:v>
      </x:c>
      <x:c r="O5821" s="60" t="n">
        <x:f>N5821*'参数'!$B$11</x:f>
        <x:v>2</x:v>
      </x:c>
      <x:c r="P5821" s="60" t="n">
        <x:f>N5821*'参数'!$B$12</x:f>
        <x:v>1</x:v>
      </x:c>
      <x:c r="Q5821" t="str">
        <x:f>C5821&amp;"d"</x:f>
        <x:v>C65d</x:v>
      </x:c>
      <x:c r="R5821" t="str">
        <x:f>C5821&amp;"p"</x:f>
        <x:v>C65p</x:v>
      </x:c>
      <x:c r="S5821" t="str">
        <x:f>IF(AND(L5821&gt;=H5821+I5821+J5821,M5821&gt;L5821,F5821&lt;&gt;""),"PASS","FAIL")</x:f>
        <x:v>PASS</x:v>
      </x:c>
      <x:c r="T5821" t="n">
        <x:v>8</x:v>
      </x:c>
      <x:c r="U5821" t="str">
        <x:v>pickup_after_delivery_completion_plus_usage_lag</x:v>
      </x:c>
    </x:row>
    <x:row r="5822">
      <x:c r="A5822" t="str">
        <x:v>Set2_100-10-2b</x:v>
      </x:c>
      <x:c r="B5822" t="str">
        <x:v>next_day</x:v>
      </x:c>
      <x:c r="C5822" t="str">
        <x:v>C66</x:v>
      </x:c>
      <x:c r="D5822" s="59" t="n">
        <x:v>39</x:v>
      </x:c>
      <x:c r="E5822" s="59" t="n">
        <x:v>45</x:v>
      </x:c>
      <x:c r="F5822" s="59" t="str">
        <x:v>S4</x:v>
      </x:c>
      <x:c r="G5822" s="59" t="n">
        <x:v>528</x:v>
      </x:c>
      <x:c r="H5822" s="59" t="n">
        <x:v>554</x:v>
      </x:c>
      <x:c r="I5822" s="59" t="n">
        <x:v>10</x:v>
      </x:c>
      <x:c r="J5822" s="60" t="n">
        <x:f>'参数'!$C$6</x:f>
        <x:v>1440</x:v>
      </x:c>
      <x:c r="K5822" s="60" t="n">
        <x:f>'参数'!$D$6</x:f>
        <x:v>360</x:v>
      </x:c>
      <x:c r="L5822" s="60" t="n">
        <x:f>H5822+I5822+J5822</x:f>
        <x:v>2004</x:v>
      </x:c>
      <x:c r="M5822" s="60" t="n">
        <x:f>L5822+K5822</x:f>
        <x:v>2364</x:v>
      </x:c>
      <x:c r="N5822" s="60" t="n">
        <x:f>'参数'!$B$10</x:f>
        <x:v>1</x:v>
      </x:c>
      <x:c r="O5822" s="60" t="n">
        <x:f>N5822*'参数'!$B$11</x:f>
        <x:v>2</x:v>
      </x:c>
      <x:c r="P5822" s="60" t="n">
        <x:f>N5822*'参数'!$B$12</x:f>
        <x:v>1</x:v>
      </x:c>
      <x:c r="Q5822" t="str">
        <x:f>C5822&amp;"d"</x:f>
        <x:v>C66d</x:v>
      </x:c>
      <x:c r="R5822" t="str">
        <x:f>C5822&amp;"p"</x:f>
        <x:v>C66p</x:v>
      </x:c>
      <x:c r="S5822" t="str">
        <x:f>IF(AND(L5822&gt;=H5822+I5822+J5822,M5822&gt;L5822,F5822&lt;&gt;""),"PASS","FAIL")</x:f>
        <x:v>PASS</x:v>
      </x:c>
      <x:c r="T5822" t="n">
        <x:v>2</x:v>
      </x:c>
      <x:c r="U5822" t="str">
        <x:v>pickup_after_delivery_completion_plus_usage_lag</x:v>
      </x:c>
    </x:row>
    <x:row r="5823">
      <x:c r="A5823" t="str">
        <x:v>Set2_100-10-2b</x:v>
      </x:c>
      <x:c r="B5823" t="str">
        <x:v>next_day</x:v>
      </x:c>
      <x:c r="C5823" t="str">
        <x:v>C67</x:v>
      </x:c>
      <x:c r="D5823" s="59" t="n">
        <x:v>42</x:v>
      </x:c>
      <x:c r="E5823" s="59" t="n">
        <x:v>31</x:v>
      </x:c>
      <x:c r="F5823" s="59" t="str">
        <x:v>S4</x:v>
      </x:c>
      <x:c r="G5823" s="59" t="n">
        <x:v>314</x:v>
      </x:c>
      <x:c r="H5823" s="59" t="n">
        <x:v>336</x:v>
      </x:c>
      <x:c r="I5823" s="59" t="n">
        <x:v>10</x:v>
      </x:c>
      <x:c r="J5823" s="60" t="n">
        <x:f>'参数'!$C$6</x:f>
        <x:v>1440</x:v>
      </x:c>
      <x:c r="K5823" s="60" t="n">
        <x:f>'参数'!$D$6</x:f>
        <x:v>360</x:v>
      </x:c>
      <x:c r="L5823" s="60" t="n">
        <x:f>H5823+I5823+J5823</x:f>
        <x:v>1786</x:v>
      </x:c>
      <x:c r="M5823" s="60" t="n">
        <x:f>L5823+K5823</x:f>
        <x:v>2146</x:v>
      </x:c>
      <x:c r="N5823" s="60" t="n">
        <x:f>'参数'!$B$10</x:f>
        <x:v>1</x:v>
      </x:c>
      <x:c r="O5823" s="60" t="n">
        <x:f>N5823*'参数'!$B$11</x:f>
        <x:v>2</x:v>
      </x:c>
      <x:c r="P5823" s="60" t="n">
        <x:f>N5823*'参数'!$B$12</x:f>
        <x:v>1</x:v>
      </x:c>
      <x:c r="Q5823" t="str">
        <x:f>C5823&amp;"d"</x:f>
        <x:v>C67d</x:v>
      </x:c>
      <x:c r="R5823" t="str">
        <x:f>C5823&amp;"p"</x:f>
        <x:v>C67p</x:v>
      </x:c>
      <x:c r="S5823" t="str">
        <x:f>IF(AND(L5823&gt;=H5823+I5823+J5823,M5823&gt;L5823,F5823&lt;&gt;""),"PASS","FAIL")</x:f>
        <x:v>PASS</x:v>
      </x:c>
      <x:c r="T5823" t="n">
        <x:v>9</x:v>
      </x:c>
      <x:c r="U5823" t="str">
        <x:v>pickup_after_delivery_completion_plus_usage_lag</x:v>
      </x:c>
    </x:row>
    <x:row r="5824">
      <x:c r="A5824" t="str">
        <x:v>Set2_100-10-2b</x:v>
      </x:c>
      <x:c r="B5824" t="str">
        <x:v>next_day</x:v>
      </x:c>
      <x:c r="C5824" t="str">
        <x:v>C68</x:v>
      </x:c>
      <x:c r="D5824" s="59" t="n">
        <x:v>43</x:v>
      </x:c>
      <x:c r="E5824" s="59" t="n">
        <x:v>28</x:v>
      </x:c>
      <x:c r="F5824" s="59" t="str">
        <x:v>S4</x:v>
      </x:c>
      <x:c r="G5824" s="59" t="n">
        <x:v>436</x:v>
      </x:c>
      <x:c r="H5824" s="59" t="n">
        <x:v>448</x:v>
      </x:c>
      <x:c r="I5824" s="59" t="n">
        <x:v>10</x:v>
      </x:c>
      <x:c r="J5824" s="60" t="n">
        <x:f>'参数'!$C$6</x:f>
        <x:v>1440</x:v>
      </x:c>
      <x:c r="K5824" s="60" t="n">
        <x:f>'参数'!$D$6</x:f>
        <x:v>360</x:v>
      </x:c>
      <x:c r="L5824" s="60" t="n">
        <x:f>H5824+I5824+J5824</x:f>
        <x:v>1898</x:v>
      </x:c>
      <x:c r="M5824" s="60" t="n">
        <x:f>L5824+K5824</x:f>
        <x:v>2258</x:v>
      </x:c>
      <x:c r="N5824" s="60" t="n">
        <x:f>'参数'!$B$10</x:f>
        <x:v>1</x:v>
      </x:c>
      <x:c r="O5824" s="60" t="n">
        <x:f>N5824*'参数'!$B$11</x:f>
        <x:v>2</x:v>
      </x:c>
      <x:c r="P5824" s="60" t="n">
        <x:f>N5824*'参数'!$B$12</x:f>
        <x:v>1</x:v>
      </x:c>
      <x:c r="Q5824" t="str">
        <x:f>C5824&amp;"d"</x:f>
        <x:v>C68d</x:v>
      </x:c>
      <x:c r="R5824" t="str">
        <x:f>C5824&amp;"p"</x:f>
        <x:v>C68p</x:v>
      </x:c>
      <x:c r="S5824" t="str">
        <x:f>IF(AND(L5824&gt;=H5824+I5824+J5824,M5824&gt;L5824,F5824&lt;&gt;""),"PASS","FAIL")</x:f>
        <x:v>PASS</x:v>
      </x:c>
      <x:c r="T5824" t="n">
        <x:v>5</x:v>
      </x:c>
      <x:c r="U5824" t="str">
        <x:v>pickup_after_delivery_completion_plus_usage_lag</x:v>
      </x:c>
    </x:row>
    <x:row r="5825">
      <x:c r="A5825" t="str">
        <x:v>Set2_100-10-2b</x:v>
      </x:c>
      <x:c r="B5825" t="str">
        <x:v>next_day</x:v>
      </x:c>
      <x:c r="C5825" t="str">
        <x:v>C69</x:v>
      </x:c>
      <x:c r="D5825" s="59" t="n">
        <x:v>29</x:v>
      </x:c>
      <x:c r="E5825" s="59" t="n">
        <x:v>43</x:v>
      </x:c>
      <x:c r="F5825" s="59" t="str">
        <x:v>S1</x:v>
      </x:c>
      <x:c r="G5825" s="59" t="n">
        <x:v>565</x:v>
      </x:c>
      <x:c r="H5825" s="59" t="n">
        <x:v>587</x:v>
      </x:c>
      <x:c r="I5825" s="59" t="n">
        <x:v>10</x:v>
      </x:c>
      <x:c r="J5825" s="60" t="n">
        <x:f>'参数'!$C$6</x:f>
        <x:v>1440</x:v>
      </x:c>
      <x:c r="K5825" s="60" t="n">
        <x:f>'参数'!$D$6</x:f>
        <x:v>360</x:v>
      </x:c>
      <x:c r="L5825" s="60" t="n">
        <x:f>H5825+I5825+J5825</x:f>
        <x:v>2037</x:v>
      </x:c>
      <x:c r="M5825" s="60" t="n">
        <x:f>L5825+K5825</x:f>
        <x:v>2397</x:v>
      </x:c>
      <x:c r="N5825" s="60" t="n">
        <x:f>'参数'!$B$10</x:f>
        <x:v>1</x:v>
      </x:c>
      <x:c r="O5825" s="60" t="n">
        <x:f>N5825*'参数'!$B$11</x:f>
        <x:v>2</x:v>
      </x:c>
      <x:c r="P5825" s="60" t="n">
        <x:f>N5825*'参数'!$B$12</x:f>
        <x:v>1</x:v>
      </x:c>
      <x:c r="Q5825" t="str">
        <x:f>C5825&amp;"d"</x:f>
        <x:v>C69d</x:v>
      </x:c>
      <x:c r="R5825" t="str">
        <x:f>C5825&amp;"p"</x:f>
        <x:v>C69p</x:v>
      </x:c>
      <x:c r="S5825" t="str">
        <x:f>IF(AND(L5825&gt;=H5825+I5825+J5825,M5825&gt;L5825,F5825&lt;&gt;""),"PASS","FAIL")</x:f>
        <x:v>PASS</x:v>
      </x:c>
      <x:c r="T5825" t="n">
        <x:v>17</x:v>
      </x:c>
      <x:c r="U5825" t="str">
        <x:v>pickup_after_delivery_completion_plus_usage_lag</x:v>
      </x:c>
    </x:row>
    <x:row r="5826">
      <x:c r="A5826" t="str">
        <x:v>Set2_100-10-2b</x:v>
      </x:c>
      <x:c r="B5826" t="str">
        <x:v>next_day</x:v>
      </x:c>
      <x:c r="C5826" t="str">
        <x:v>C70</x:v>
      </x:c>
      <x:c r="D5826" s="59" t="n">
        <x:v>29</x:v>
      </x:c>
      <x:c r="E5826" s="59" t="n">
        <x:v>26</x:v>
      </x:c>
      <x:c r="F5826" s="59" t="str">
        <x:v>S8</x:v>
      </x:c>
      <x:c r="G5826" s="59" t="n">
        <x:v>407</x:v>
      </x:c>
      <x:c r="H5826" s="59" t="n">
        <x:v>445</x:v>
      </x:c>
      <x:c r="I5826" s="59" t="n">
        <x:v>10</x:v>
      </x:c>
      <x:c r="J5826" s="60" t="n">
        <x:f>'参数'!$C$6</x:f>
        <x:v>1440</x:v>
      </x:c>
      <x:c r="K5826" s="60" t="n">
        <x:f>'参数'!$D$6</x:f>
        <x:v>360</x:v>
      </x:c>
      <x:c r="L5826" s="60" t="n">
        <x:f>H5826+I5826+J5826</x:f>
        <x:v>1895</x:v>
      </x:c>
      <x:c r="M5826" s="60" t="n">
        <x:f>L5826+K5826</x:f>
        <x:v>2255</x:v>
      </x:c>
      <x:c r="N5826" s="60" t="n">
        <x:f>'参数'!$B$10</x:f>
        <x:v>1</x:v>
      </x:c>
      <x:c r="O5826" s="60" t="n">
        <x:f>N5826*'参数'!$B$11</x:f>
        <x:v>2</x:v>
      </x:c>
      <x:c r="P5826" s="60" t="n">
        <x:f>N5826*'参数'!$B$12</x:f>
        <x:v>1</x:v>
      </x:c>
      <x:c r="Q5826" t="str">
        <x:f>C5826&amp;"d"</x:f>
        <x:v>C70d</x:v>
      </x:c>
      <x:c r="R5826" t="str">
        <x:f>C5826&amp;"p"</x:f>
        <x:v>C70p</x:v>
      </x:c>
      <x:c r="S5826" t="str">
        <x:f>IF(AND(L5826&gt;=H5826+I5826+J5826,M5826&gt;L5826,F5826&lt;&gt;""),"PASS","FAIL")</x:f>
        <x:v>PASS</x:v>
      </x:c>
      <x:c r="T5826" t="n">
        <x:v>18</x:v>
      </x:c>
      <x:c r="U5826" t="str">
        <x:v>pickup_after_delivery_completion_plus_usage_lag</x:v>
      </x:c>
    </x:row>
    <x:row r="5827">
      <x:c r="A5827" t="str">
        <x:v>Set2_100-10-2b</x:v>
      </x:c>
      <x:c r="B5827" t="str">
        <x:v>next_day</x:v>
      </x:c>
      <x:c r="C5827" t="str">
        <x:v>C71</x:v>
      </x:c>
      <x:c r="D5827" s="59" t="n">
        <x:v>29</x:v>
      </x:c>
      <x:c r="E5827" s="59" t="n">
        <x:v>42</x:v>
      </x:c>
      <x:c r="F5827" s="59" t="str">
        <x:v>S1</x:v>
      </x:c>
      <x:c r="G5827" s="59" t="n">
        <x:v>155</x:v>
      </x:c>
      <x:c r="H5827" s="59" t="n">
        <x:v>171</x:v>
      </x:c>
      <x:c r="I5827" s="59" t="n">
        <x:v>10</x:v>
      </x:c>
      <x:c r="J5827" s="60" t="n">
        <x:f>'参数'!$C$6</x:f>
        <x:v>1440</x:v>
      </x:c>
      <x:c r="K5827" s="60" t="n">
        <x:f>'参数'!$D$6</x:f>
        <x:v>360</x:v>
      </x:c>
      <x:c r="L5827" s="60" t="n">
        <x:f>H5827+I5827+J5827</x:f>
        <x:v>1621</x:v>
      </x:c>
      <x:c r="M5827" s="60" t="n">
        <x:f>L5827+K5827</x:f>
        <x:v>1981</x:v>
      </x:c>
      <x:c r="N5827" s="60" t="n">
        <x:f>'参数'!$B$10</x:f>
        <x:v>1</x:v>
      </x:c>
      <x:c r="O5827" s="60" t="n">
        <x:f>N5827*'参数'!$B$11</x:f>
        <x:v>2</x:v>
      </x:c>
      <x:c r="P5827" s="60" t="n">
        <x:f>N5827*'参数'!$B$12</x:f>
        <x:v>1</x:v>
      </x:c>
      <x:c r="Q5827" t="str">
        <x:f>C5827&amp;"d"</x:f>
        <x:v>C71d</x:v>
      </x:c>
      <x:c r="R5827" t="str">
        <x:f>C5827&amp;"p"</x:f>
        <x:v>C71p</x:v>
      </x:c>
      <x:c r="S5827" t="str">
        <x:f>IF(AND(L5827&gt;=H5827+I5827+J5827,M5827&gt;L5827,F5827&lt;&gt;""),"PASS","FAIL")</x:f>
        <x:v>PASS</x:v>
      </x:c>
      <x:c r="T5827" t="n">
        <x:v>18</x:v>
      </x:c>
      <x:c r="U5827" t="str">
        <x:v>pickup_after_delivery_completion_plus_usage_lag</x:v>
      </x:c>
    </x:row>
    <x:row r="5828">
      <x:c r="A5828" t="str">
        <x:v>Set2_100-10-2b</x:v>
      </x:c>
      <x:c r="B5828" t="str">
        <x:v>next_day</x:v>
      </x:c>
      <x:c r="C5828" t="str">
        <x:v>C72</x:v>
      </x:c>
      <x:c r="D5828" s="59" t="n">
        <x:v>38</x:v>
      </x:c>
      <x:c r="E5828" s="59" t="n">
        <x:v>34</x:v>
      </x:c>
      <x:c r="F5828" s="59" t="str">
        <x:v>S4</x:v>
      </x:c>
      <x:c r="G5828" s="59" t="n">
        <x:v>420</x:v>
      </x:c>
      <x:c r="H5828" s="59" t="n">
        <x:v>440</x:v>
      </x:c>
      <x:c r="I5828" s="59" t="n">
        <x:v>10</x:v>
      </x:c>
      <x:c r="J5828" s="60" t="n">
        <x:f>'参数'!$C$6</x:f>
        <x:v>1440</x:v>
      </x:c>
      <x:c r="K5828" s="60" t="n">
        <x:f>'参数'!$D$6</x:f>
        <x:v>360</x:v>
      </x:c>
      <x:c r="L5828" s="60" t="n">
        <x:f>H5828+I5828+J5828</x:f>
        <x:v>1890</x:v>
      </x:c>
      <x:c r="M5828" s="60" t="n">
        <x:f>L5828+K5828</x:f>
        <x:v>2250</x:v>
      </x:c>
      <x:c r="N5828" s="60" t="n">
        <x:f>'参数'!$B$10</x:f>
        <x:v>1</x:v>
      </x:c>
      <x:c r="O5828" s="60" t="n">
        <x:f>N5828*'参数'!$B$11</x:f>
        <x:v>2</x:v>
      </x:c>
      <x:c r="P5828" s="60" t="n">
        <x:f>N5828*'参数'!$B$12</x:f>
        <x:v>1</x:v>
      </x:c>
      <x:c r="Q5828" t="str">
        <x:f>C5828&amp;"d"</x:f>
        <x:v>C72d</x:v>
      </x:c>
      <x:c r="R5828" t="str">
        <x:f>C5828&amp;"p"</x:f>
        <x:v>C72p</x:v>
      </x:c>
      <x:c r="S5828" t="str">
        <x:f>IF(AND(L5828&gt;=H5828+I5828+J5828,M5828&gt;L5828,F5828&lt;&gt;""),"PASS","FAIL")</x:f>
        <x:v>PASS</x:v>
      </x:c>
      <x:c r="T5828" t="n">
        <x:v>15</x:v>
      </x:c>
      <x:c r="U5828" t="str">
        <x:v>pickup_after_delivery_completion_plus_usage_lag</x:v>
      </x:c>
    </x:row>
    <x:row r="5829">
      <x:c r="A5829" t="str">
        <x:v>Set2_100-10-2b</x:v>
      </x:c>
      <x:c r="B5829" t="str">
        <x:v>next_day</x:v>
      </x:c>
      <x:c r="C5829" t="str">
        <x:v>C73</x:v>
      </x:c>
      <x:c r="D5829" s="59" t="n">
        <x:v>46</x:v>
      </x:c>
      <x:c r="E5829" s="59" t="n">
        <x:v>28</x:v>
      </x:c>
      <x:c r="F5829" s="59" t="str">
        <x:v>S4</x:v>
      </x:c>
      <x:c r="G5829" s="59" t="n">
        <x:v>412</x:v>
      </x:c>
      <x:c r="H5829" s="59" t="n">
        <x:v>448</x:v>
      </x:c>
      <x:c r="I5829" s="59" t="n">
        <x:v>10</x:v>
      </x:c>
      <x:c r="J5829" s="60" t="n">
        <x:f>'参数'!$C$6</x:f>
        <x:v>1440</x:v>
      </x:c>
      <x:c r="K5829" s="60" t="n">
        <x:f>'参数'!$D$6</x:f>
        <x:v>360</x:v>
      </x:c>
      <x:c r="L5829" s="60" t="n">
        <x:f>H5829+I5829+J5829</x:f>
        <x:v>1898</x:v>
      </x:c>
      <x:c r="M5829" s="60" t="n">
        <x:f>L5829+K5829</x:f>
        <x:v>2258</x:v>
      </x:c>
      <x:c r="N5829" s="60" t="n">
        <x:f>'参数'!$B$10</x:f>
        <x:v>1</x:v>
      </x:c>
      <x:c r="O5829" s="60" t="n">
        <x:f>N5829*'参数'!$B$11</x:f>
        <x:v>2</x:v>
      </x:c>
      <x:c r="P5829" s="60" t="n">
        <x:f>N5829*'参数'!$B$12</x:f>
        <x:v>1</x:v>
      </x:c>
      <x:c r="Q5829" t="str">
        <x:f>C5829&amp;"d"</x:f>
        <x:v>C73d</x:v>
      </x:c>
      <x:c r="R5829" t="str">
        <x:f>C5829&amp;"p"</x:f>
        <x:v>C73p</x:v>
      </x:c>
      <x:c r="S5829" t="str">
        <x:f>IF(AND(L5829&gt;=H5829+I5829+J5829,M5829&gt;L5829,F5829&lt;&gt;""),"PASS","FAIL")</x:f>
        <x:v>PASS</x:v>
      </x:c>
      <x:c r="T5829" t="n">
        <x:v>4</x:v>
      </x:c>
      <x:c r="U5829" t="str">
        <x:v>pickup_after_delivery_completion_plus_usage_lag</x:v>
      </x:c>
    </x:row>
    <x:row r="5830">
      <x:c r="A5830" t="str">
        <x:v>Set2_100-10-2b</x:v>
      </x:c>
      <x:c r="B5830" t="str">
        <x:v>next_day</x:v>
      </x:c>
      <x:c r="C5830" t="str">
        <x:v>C74</x:v>
      </x:c>
      <x:c r="D5830" s="59" t="n">
        <x:v>30</x:v>
      </x:c>
      <x:c r="E5830" s="59" t="n">
        <x:v>24</x:v>
      </x:c>
      <x:c r="F5830" s="59" t="str">
        <x:v>S2</x:v>
      </x:c>
      <x:c r="G5830" s="59" t="n">
        <x:v>307</x:v>
      </x:c>
      <x:c r="H5830" s="59" t="n">
        <x:v>319</x:v>
      </x:c>
      <x:c r="I5830" s="59" t="n">
        <x:v>10</x:v>
      </x:c>
      <x:c r="J5830" s="60" t="n">
        <x:f>'参数'!$C$6</x:f>
        <x:v>1440</x:v>
      </x:c>
      <x:c r="K5830" s="60" t="n">
        <x:f>'参数'!$D$6</x:f>
        <x:v>360</x:v>
      </x:c>
      <x:c r="L5830" s="60" t="n">
        <x:f>H5830+I5830+J5830</x:f>
        <x:v>1769</x:v>
      </x:c>
      <x:c r="M5830" s="60" t="n">
        <x:f>L5830+K5830</x:f>
        <x:v>2129</x:v>
      </x:c>
      <x:c r="N5830" s="60" t="n">
        <x:f>'参数'!$B$10</x:f>
        <x:v>1</x:v>
      </x:c>
      <x:c r="O5830" s="60" t="n">
        <x:f>N5830*'参数'!$B$11</x:f>
        <x:v>2</x:v>
      </x:c>
      <x:c r="P5830" s="60" t="n">
        <x:f>N5830*'参数'!$B$12</x:f>
        <x:v>1</x:v>
      </x:c>
      <x:c r="Q5830" t="str">
        <x:f>C5830&amp;"d"</x:f>
        <x:v>C74d</x:v>
      </x:c>
      <x:c r="R5830" t="str">
        <x:f>C5830&amp;"p"</x:f>
        <x:v>C74p</x:v>
      </x:c>
      <x:c r="S5830" t="str">
        <x:f>IF(AND(L5830&gt;=H5830+I5830+J5830,M5830&gt;L5830,F5830&lt;&gt;""),"PASS","FAIL")</x:f>
        <x:v>PASS</x:v>
      </x:c>
      <x:c r="T5830" t="n">
        <x:v>6</x:v>
      </x:c>
      <x:c r="U5830" t="str">
        <x:v>pickup_after_delivery_completion_plus_usage_lag</x:v>
      </x:c>
    </x:row>
    <x:row r="5831">
      <x:c r="A5831" t="str">
        <x:v>Set2_100-10-2b</x:v>
      </x:c>
      <x:c r="B5831" t="str">
        <x:v>next_day</x:v>
      </x:c>
      <x:c r="C5831" t="str">
        <x:v>C75</x:v>
      </x:c>
      <x:c r="D5831" s="59" t="n">
        <x:v>50</x:v>
      </x:c>
      <x:c r="E5831" s="59" t="n">
        <x:v>30</x:v>
      </x:c>
      <x:c r="F5831" s="59" t="str">
        <x:v>S4</x:v>
      </x:c>
      <x:c r="G5831" s="59" t="n">
        <x:v>542</x:v>
      </x:c>
      <x:c r="H5831" s="59" t="n">
        <x:v>576</x:v>
      </x:c>
      <x:c r="I5831" s="59" t="n">
        <x:v>10</x:v>
      </x:c>
      <x:c r="J5831" s="60" t="n">
        <x:f>'参数'!$C$6</x:f>
        <x:v>1440</x:v>
      </x:c>
      <x:c r="K5831" s="60" t="n">
        <x:f>'参数'!$D$6</x:f>
        <x:v>360</x:v>
      </x:c>
      <x:c r="L5831" s="60" t="n">
        <x:f>H5831+I5831+J5831</x:f>
        <x:v>2026</x:v>
      </x:c>
      <x:c r="M5831" s="60" t="n">
        <x:f>L5831+K5831</x:f>
        <x:v>2386</x:v>
      </x:c>
      <x:c r="N5831" s="60" t="n">
        <x:f>'参数'!$B$10</x:f>
        <x:v>1</x:v>
      </x:c>
      <x:c r="O5831" s="60" t="n">
        <x:f>N5831*'参数'!$B$11</x:f>
        <x:v>2</x:v>
      </x:c>
      <x:c r="P5831" s="60" t="n">
        <x:f>N5831*'参数'!$B$12</x:f>
        <x:v>1</x:v>
      </x:c>
      <x:c r="Q5831" t="str">
        <x:f>C5831&amp;"d"</x:f>
        <x:v>C75d</x:v>
      </x:c>
      <x:c r="R5831" t="str">
        <x:f>C5831&amp;"p"</x:f>
        <x:v>C75p</x:v>
      </x:c>
      <x:c r="S5831" t="str">
        <x:f>IF(AND(L5831&gt;=H5831+I5831+J5831,M5831&gt;L5831,F5831&lt;&gt;""),"PASS","FAIL")</x:f>
        <x:v>PASS</x:v>
      </x:c>
      <x:c r="T5831" t="n">
        <x:v>12</x:v>
      </x:c>
      <x:c r="U5831" t="str">
        <x:v>pickup_after_delivery_completion_plus_usage_lag</x:v>
      </x:c>
    </x:row>
    <x:row r="5832">
      <x:c r="A5832" t="str">
        <x:v>Set2_100-10-2b</x:v>
      </x:c>
      <x:c r="B5832" t="str">
        <x:v>next_day</x:v>
      </x:c>
      <x:c r="C5832" t="str">
        <x:v>C76</x:v>
      </x:c>
      <x:c r="D5832" s="59" t="n">
        <x:v>44</x:v>
      </x:c>
      <x:c r="E5832" s="59" t="n">
        <x:v>26</x:v>
      </x:c>
      <x:c r="F5832" s="59" t="str">
        <x:v>S2</x:v>
      </x:c>
      <x:c r="G5832" s="59" t="n">
        <x:v>133</x:v>
      </x:c>
      <x:c r="H5832" s="59" t="n">
        <x:v>163</x:v>
      </x:c>
      <x:c r="I5832" s="59" t="n">
        <x:v>10</x:v>
      </x:c>
      <x:c r="J5832" s="60" t="n">
        <x:f>'参数'!$C$6</x:f>
        <x:v>1440</x:v>
      </x:c>
      <x:c r="K5832" s="60" t="n">
        <x:f>'参数'!$D$6</x:f>
        <x:v>360</x:v>
      </x:c>
      <x:c r="L5832" s="60" t="n">
        <x:f>H5832+I5832+J5832</x:f>
        <x:v>1613</x:v>
      </x:c>
      <x:c r="M5832" s="60" t="n">
        <x:f>L5832+K5832</x:f>
        <x:v>1973</x:v>
      </x:c>
      <x:c r="N5832" s="60" t="n">
        <x:f>'参数'!$B$10</x:f>
        <x:v>1</x:v>
      </x:c>
      <x:c r="O5832" s="60" t="n">
        <x:f>N5832*'参数'!$B$11</x:f>
        <x:v>2</x:v>
      </x:c>
      <x:c r="P5832" s="60" t="n">
        <x:f>N5832*'参数'!$B$12</x:f>
        <x:v>1</x:v>
      </x:c>
      <x:c r="Q5832" t="str">
        <x:f>C5832&amp;"d"</x:f>
        <x:v>C76d</x:v>
      </x:c>
      <x:c r="R5832" t="str">
        <x:f>C5832&amp;"p"</x:f>
        <x:v>C76p</x:v>
      </x:c>
      <x:c r="S5832" t="str">
        <x:f>IF(AND(L5832&gt;=H5832+I5832+J5832,M5832&gt;L5832,F5832&lt;&gt;""),"PASS","FAIL")</x:f>
        <x:v>PASS</x:v>
      </x:c>
      <x:c r="T5832" t="n">
        <x:v>12</x:v>
      </x:c>
      <x:c r="U5832" t="str">
        <x:v>pickup_after_delivery_completion_plus_usage_lag</x:v>
      </x:c>
    </x:row>
    <x:row r="5833">
      <x:c r="A5833" t="str">
        <x:v>Set2_100-10-2b</x:v>
      </x:c>
      <x:c r="B5833" t="str">
        <x:v>next_day</x:v>
      </x:c>
      <x:c r="C5833" t="str">
        <x:v>C77</x:v>
      </x:c>
      <x:c r="D5833" s="59" t="n">
        <x:v>45</x:v>
      </x:c>
      <x:c r="E5833" s="59" t="n">
        <x:v>49</x:v>
      </x:c>
      <x:c r="F5833" s="59" t="str">
        <x:v>S7</x:v>
      </x:c>
      <x:c r="G5833" s="59" t="n">
        <x:v>99</x:v>
      </x:c>
      <x:c r="H5833" s="59" t="n">
        <x:v>113</x:v>
      </x:c>
      <x:c r="I5833" s="59" t="n">
        <x:v>10</x:v>
      </x:c>
      <x:c r="J5833" s="60" t="n">
        <x:f>'参数'!$C$6</x:f>
        <x:v>1440</x:v>
      </x:c>
      <x:c r="K5833" s="60" t="n">
        <x:f>'参数'!$D$6</x:f>
        <x:v>360</x:v>
      </x:c>
      <x:c r="L5833" s="60" t="n">
        <x:f>H5833+I5833+J5833</x:f>
        <x:v>1563</x:v>
      </x:c>
      <x:c r="M5833" s="60" t="n">
        <x:f>L5833+K5833</x:f>
        <x:v>1923</x:v>
      </x:c>
      <x:c r="N5833" s="60" t="n">
        <x:f>'参数'!$B$10</x:f>
        <x:v>1</x:v>
      </x:c>
      <x:c r="O5833" s="60" t="n">
        <x:f>N5833*'参数'!$B$11</x:f>
        <x:v>2</x:v>
      </x:c>
      <x:c r="P5833" s="60" t="n">
        <x:f>N5833*'参数'!$B$12</x:f>
        <x:v>1</x:v>
      </x:c>
      <x:c r="Q5833" t="str">
        <x:f>C5833&amp;"d"</x:f>
        <x:v>C77d</x:v>
      </x:c>
      <x:c r="R5833" t="str">
        <x:f>C5833&amp;"p"</x:f>
        <x:v>C77p</x:v>
      </x:c>
      <x:c r="S5833" t="str">
        <x:f>IF(AND(L5833&gt;=H5833+I5833+J5833,M5833&gt;L5833,F5833&lt;&gt;""),"PASS","FAIL")</x:f>
        <x:v>PASS</x:v>
      </x:c>
      <x:c r="T5833" t="n">
        <x:v>1</x:v>
      </x:c>
      <x:c r="U5833" t="str">
        <x:v>pickup_after_delivery_completion_plus_usage_lag</x:v>
      </x:c>
    </x:row>
    <x:row r="5834">
      <x:c r="A5834" t="str">
        <x:v>Set2_100-10-2b</x:v>
      </x:c>
      <x:c r="B5834" t="str">
        <x:v>next_day</x:v>
      </x:c>
      <x:c r="C5834" t="str">
        <x:v>C78</x:v>
      </x:c>
      <x:c r="D5834" s="59" t="n">
        <x:v>49</x:v>
      </x:c>
      <x:c r="E5834" s="59" t="n">
        <x:v>43</x:v>
      </x:c>
      <x:c r="F5834" s="59" t="str">
        <x:v>S7</x:v>
      </x:c>
      <x:c r="G5834" s="59" t="n">
        <x:v>268</x:v>
      </x:c>
      <x:c r="H5834" s="59" t="n">
        <x:v>298</x:v>
      </x:c>
      <x:c r="I5834" s="59" t="n">
        <x:v>10</x:v>
      </x:c>
      <x:c r="J5834" s="60" t="n">
        <x:f>'参数'!$C$6</x:f>
        <x:v>1440</x:v>
      </x:c>
      <x:c r="K5834" s="60" t="n">
        <x:f>'参数'!$D$6</x:f>
        <x:v>360</x:v>
      </x:c>
      <x:c r="L5834" s="60" t="n">
        <x:f>H5834+I5834+J5834</x:f>
        <x:v>1748</x:v>
      </x:c>
      <x:c r="M5834" s="60" t="n">
        <x:f>L5834+K5834</x:f>
        <x:v>2108</x:v>
      </x:c>
      <x:c r="N5834" s="60" t="n">
        <x:f>'参数'!$B$10</x:f>
        <x:v>1</x:v>
      </x:c>
      <x:c r="O5834" s="60" t="n">
        <x:f>N5834*'参数'!$B$11</x:f>
        <x:v>2</x:v>
      </x:c>
      <x:c r="P5834" s="60" t="n">
        <x:f>N5834*'参数'!$B$12</x:f>
        <x:v>1</x:v>
      </x:c>
      <x:c r="Q5834" t="str">
        <x:f>C5834&amp;"d"</x:f>
        <x:v>C78d</x:v>
      </x:c>
      <x:c r="R5834" t="str">
        <x:f>C5834&amp;"p"</x:f>
        <x:v>C78p</x:v>
      </x:c>
      <x:c r="S5834" t="str">
        <x:f>IF(AND(L5834&gt;=H5834+I5834+J5834,M5834&gt;L5834,F5834&lt;&gt;""),"PASS","FAIL")</x:f>
        <x:v>PASS</x:v>
      </x:c>
      <x:c r="T5834" t="n">
        <x:v>5</x:v>
      </x:c>
      <x:c r="U5834" t="str">
        <x:v>pickup_after_delivery_completion_plus_usage_lag</x:v>
      </x:c>
    </x:row>
    <x:row r="5835">
      <x:c r="A5835" t="str">
        <x:v>Set2_100-10-2b</x:v>
      </x:c>
      <x:c r="B5835" t="str">
        <x:v>next_day</x:v>
      </x:c>
      <x:c r="C5835" t="str">
        <x:v>C79</x:v>
      </x:c>
      <x:c r="D5835" s="59" t="n">
        <x:v>50</x:v>
      </x:c>
      <x:c r="E5835" s="59" t="n">
        <x:v>27</x:v>
      </x:c>
      <x:c r="F5835" s="59" t="str">
        <x:v>S4</x:v>
      </x:c>
      <x:c r="G5835" s="59" t="n">
        <x:v>576</x:v>
      </x:c>
      <x:c r="H5835" s="59" t="n">
        <x:v>600</x:v>
      </x:c>
      <x:c r="I5835" s="59" t="n">
        <x:v>10</x:v>
      </x:c>
      <x:c r="J5835" s="60" t="n">
        <x:f>'参数'!$C$6</x:f>
        <x:v>1440</x:v>
      </x:c>
      <x:c r="K5835" s="60" t="n">
        <x:f>'参数'!$D$6</x:f>
        <x:v>360</x:v>
      </x:c>
      <x:c r="L5835" s="60" t="n">
        <x:f>H5835+I5835+J5835</x:f>
        <x:v>2050</x:v>
      </x:c>
      <x:c r="M5835" s="60" t="n">
        <x:f>L5835+K5835</x:f>
        <x:v>2410</x:v>
      </x:c>
      <x:c r="N5835" s="60" t="n">
        <x:f>'参数'!$B$10</x:f>
        <x:v>1</x:v>
      </x:c>
      <x:c r="O5835" s="60" t="n">
        <x:f>N5835*'参数'!$B$11</x:f>
        <x:v>2</x:v>
      </x:c>
      <x:c r="P5835" s="60" t="n">
        <x:f>N5835*'参数'!$B$12</x:f>
        <x:v>1</x:v>
      </x:c>
      <x:c r="Q5835" t="str">
        <x:f>C5835&amp;"d"</x:f>
        <x:v>C79d</x:v>
      </x:c>
      <x:c r="R5835" t="str">
        <x:f>C5835&amp;"p"</x:f>
        <x:v>C79p</x:v>
      </x:c>
      <x:c r="S5835" t="str">
        <x:f>IF(AND(L5835&gt;=H5835+I5835+J5835,M5835&gt;L5835,F5835&lt;&gt;""),"PASS","FAIL")</x:f>
        <x:v>PASS</x:v>
      </x:c>
      <x:c r="T5835" t="n">
        <x:v>10</x:v>
      </x:c>
      <x:c r="U5835" t="str">
        <x:v>pickup_after_delivery_completion_plus_usage_lag</x:v>
      </x:c>
    </x:row>
    <x:row r="5836">
      <x:c r="A5836" t="str">
        <x:v>Set2_100-10-2b</x:v>
      </x:c>
      <x:c r="B5836" t="str">
        <x:v>next_day</x:v>
      </x:c>
      <x:c r="C5836" t="str">
        <x:v>C80</x:v>
      </x:c>
      <x:c r="D5836" s="59" t="n">
        <x:v>43</x:v>
      </x:c>
      <x:c r="E5836" s="59" t="n">
        <x:v>33</x:v>
      </x:c>
      <x:c r="F5836" s="59" t="str">
        <x:v>S4</x:v>
      </x:c>
      <x:c r="G5836" s="59" t="n">
        <x:v>351</x:v>
      </x:c>
      <x:c r="H5836" s="59" t="n">
        <x:v>383</x:v>
      </x:c>
      <x:c r="I5836" s="59" t="n">
        <x:v>10</x:v>
      </x:c>
      <x:c r="J5836" s="60" t="n">
        <x:f>'参数'!$C$6</x:f>
        <x:v>1440</x:v>
      </x:c>
      <x:c r="K5836" s="60" t="n">
        <x:f>'参数'!$D$6</x:f>
        <x:v>360</x:v>
      </x:c>
      <x:c r="L5836" s="60" t="n">
        <x:f>H5836+I5836+J5836</x:f>
        <x:v>1833</x:v>
      </x:c>
      <x:c r="M5836" s="60" t="n">
        <x:f>L5836+K5836</x:f>
        <x:v>2193</x:v>
      </x:c>
      <x:c r="N5836" s="60" t="n">
        <x:f>'参数'!$B$10</x:f>
        <x:v>1</x:v>
      </x:c>
      <x:c r="O5836" s="60" t="n">
        <x:f>N5836*'参数'!$B$11</x:f>
        <x:v>2</x:v>
      </x:c>
      <x:c r="P5836" s="60" t="n">
        <x:f>N5836*'参数'!$B$12</x:f>
        <x:v>1</x:v>
      </x:c>
      <x:c r="Q5836" t="str">
        <x:f>C5836&amp;"d"</x:f>
        <x:v>C80d</x:v>
      </x:c>
      <x:c r="R5836" t="str">
        <x:f>C5836&amp;"p"</x:f>
        <x:v>C80p</x:v>
      </x:c>
      <x:c r="S5836" t="str">
        <x:f>IF(AND(L5836&gt;=H5836+I5836+J5836,M5836&gt;L5836,F5836&lt;&gt;""),"PASS","FAIL")</x:f>
        <x:v>PASS</x:v>
      </x:c>
      <x:c r="T5836" t="n">
        <x:v>5</x:v>
      </x:c>
      <x:c r="U5836" t="str">
        <x:v>pickup_after_delivery_completion_plus_usage_lag</x:v>
      </x:c>
    </x:row>
    <x:row r="5837">
      <x:c r="A5837" t="str">
        <x:v>Set2_100-10-2b</x:v>
      </x:c>
      <x:c r="B5837" t="str">
        <x:v>next_day</x:v>
      </x:c>
      <x:c r="C5837" t="str">
        <x:v>C81</x:v>
      </x:c>
      <x:c r="D5837" s="59" t="n">
        <x:v>29</x:v>
      </x:c>
      <x:c r="E5837" s="59" t="n">
        <x:v>49</x:v>
      </x:c>
      <x:c r="F5837" s="59" t="str">
        <x:v>S9</x:v>
      </x:c>
      <x:c r="G5837" s="59" t="n">
        <x:v>506</x:v>
      </x:c>
      <x:c r="H5837" s="59" t="n">
        <x:v>538</x:v>
      </x:c>
      <x:c r="I5837" s="59" t="n">
        <x:v>10</x:v>
      </x:c>
      <x:c r="J5837" s="60" t="n">
        <x:f>'参数'!$C$6</x:f>
        <x:v>1440</x:v>
      </x:c>
      <x:c r="K5837" s="60" t="n">
        <x:f>'参数'!$D$6</x:f>
        <x:v>360</x:v>
      </x:c>
      <x:c r="L5837" s="60" t="n">
        <x:f>H5837+I5837+J5837</x:f>
        <x:v>1988</x:v>
      </x:c>
      <x:c r="M5837" s="60" t="n">
        <x:f>L5837+K5837</x:f>
        <x:v>2348</x:v>
      </x:c>
      <x:c r="N5837" s="60" t="n">
        <x:f>'参数'!$B$10</x:f>
        <x:v>1</x:v>
      </x:c>
      <x:c r="O5837" s="60" t="n">
        <x:f>N5837*'参数'!$B$11</x:f>
        <x:v>2</x:v>
      </x:c>
      <x:c r="P5837" s="60" t="n">
        <x:f>N5837*'参数'!$B$12</x:f>
        <x:v>1</x:v>
      </x:c>
      <x:c r="Q5837" t="str">
        <x:f>C5837&amp;"d"</x:f>
        <x:v>C81d</x:v>
      </x:c>
      <x:c r="R5837" t="str">
        <x:f>C5837&amp;"p"</x:f>
        <x:v>C81p</x:v>
      </x:c>
      <x:c r="S5837" t="str">
        <x:f>IF(AND(L5837&gt;=H5837+I5837+J5837,M5837&gt;L5837,F5837&lt;&gt;""),"PASS","FAIL")</x:f>
        <x:v>PASS</x:v>
      </x:c>
      <x:c r="T5837" t="n">
        <x:v>9</x:v>
      </x:c>
      <x:c r="U5837" t="str">
        <x:v>pickup_after_delivery_completion_plus_usage_lag</x:v>
      </x:c>
    </x:row>
    <x:row r="5838">
      <x:c r="A5838" t="str">
        <x:v>Set2_100-10-2b</x:v>
      </x:c>
      <x:c r="B5838" t="str">
        <x:v>next_day</x:v>
      </x:c>
      <x:c r="C5838" t="str">
        <x:v>C82</x:v>
      </x:c>
      <x:c r="D5838" s="59" t="n">
        <x:v>40</x:v>
      </x:c>
      <x:c r="E5838" s="59" t="n">
        <x:v>37</x:v>
      </x:c>
      <x:c r="F5838" s="59" t="str">
        <x:v>S4</x:v>
      </x:c>
      <x:c r="G5838" s="59" t="n">
        <x:v>184</x:v>
      </x:c>
      <x:c r="H5838" s="59" t="n">
        <x:v>200</x:v>
      </x:c>
      <x:c r="I5838" s="59" t="n">
        <x:v>10</x:v>
      </x:c>
      <x:c r="J5838" s="60" t="n">
        <x:f>'参数'!$C$6</x:f>
        <x:v>1440</x:v>
      </x:c>
      <x:c r="K5838" s="60" t="n">
        <x:f>'参数'!$D$6</x:f>
        <x:v>360</x:v>
      </x:c>
      <x:c r="L5838" s="60" t="n">
        <x:f>H5838+I5838+J5838</x:f>
        <x:v>1650</x:v>
      </x:c>
      <x:c r="M5838" s="60" t="n">
        <x:f>L5838+K5838</x:f>
        <x:v>2010</x:v>
      </x:c>
      <x:c r="N5838" s="60" t="n">
        <x:f>'参数'!$B$10</x:f>
        <x:v>1</x:v>
      </x:c>
      <x:c r="O5838" s="60" t="n">
        <x:f>N5838*'参数'!$B$11</x:f>
        <x:v>2</x:v>
      </x:c>
      <x:c r="P5838" s="60" t="n">
        <x:f>N5838*'参数'!$B$12</x:f>
        <x:v>1</x:v>
      </x:c>
      <x:c r="Q5838" t="str">
        <x:f>C5838&amp;"d"</x:f>
        <x:v>C82d</x:v>
      </x:c>
      <x:c r="R5838" t="str">
        <x:f>C5838&amp;"p"</x:f>
        <x:v>C82p</x:v>
      </x:c>
      <x:c r="S5838" t="str">
        <x:f>IF(AND(L5838&gt;=H5838+I5838+J5838,M5838&gt;L5838,F5838&lt;&gt;""),"PASS","FAIL")</x:f>
        <x:v>PASS</x:v>
      </x:c>
      <x:c r="T5838" t="n">
        <x:v>3</x:v>
      </x:c>
      <x:c r="U5838" t="str">
        <x:v>pickup_after_delivery_completion_plus_usage_lag</x:v>
      </x:c>
    </x:row>
    <x:row r="5839">
      <x:c r="A5839" t="str">
        <x:v>Set2_100-10-2b</x:v>
      </x:c>
      <x:c r="B5839" t="str">
        <x:v>next_day</x:v>
      </x:c>
      <x:c r="C5839" t="str">
        <x:v>C83</x:v>
      </x:c>
      <x:c r="D5839" s="59" t="n">
        <x:v>36</x:v>
      </x:c>
      <x:c r="E5839" s="59" t="n">
        <x:v>31</x:v>
      </x:c>
      <x:c r="F5839" s="59" t="str">
        <x:v>S4</x:v>
      </x:c>
      <x:c r="G5839" s="59" t="n">
        <x:v>118</x:v>
      </x:c>
      <x:c r="H5839" s="59" t="n">
        <x:v>142</x:v>
      </x:c>
      <x:c r="I5839" s="59" t="n">
        <x:v>10</x:v>
      </x:c>
      <x:c r="J5839" s="60" t="n">
        <x:f>'参数'!$C$6</x:f>
        <x:v>1440</x:v>
      </x:c>
      <x:c r="K5839" s="60" t="n">
        <x:f>'参数'!$D$6</x:f>
        <x:v>360</x:v>
      </x:c>
      <x:c r="L5839" s="60" t="n">
        <x:f>H5839+I5839+J5839</x:f>
        <x:v>1592</x:v>
      </x:c>
      <x:c r="M5839" s="60" t="n">
        <x:f>L5839+K5839</x:f>
        <x:v>1952</x:v>
      </x:c>
      <x:c r="N5839" s="60" t="n">
        <x:f>'参数'!$B$10</x:f>
        <x:v>1</x:v>
      </x:c>
      <x:c r="O5839" s="60" t="n">
        <x:f>N5839*'参数'!$B$11</x:f>
        <x:v>2</x:v>
      </x:c>
      <x:c r="P5839" s="60" t="n">
        <x:f>N5839*'参数'!$B$12</x:f>
        <x:v>1</x:v>
      </x:c>
      <x:c r="Q5839" t="str">
        <x:f>C5839&amp;"d"</x:f>
        <x:v>C83d</x:v>
      </x:c>
      <x:c r="R5839" t="str">
        <x:f>C5839&amp;"p"</x:f>
        <x:v>C83p</x:v>
      </x:c>
      <x:c r="S5839" t="str">
        <x:f>IF(AND(L5839&gt;=H5839+I5839+J5839,M5839&gt;L5839,F5839&lt;&gt;""),"PASS","FAIL")</x:f>
        <x:v>PASS</x:v>
      </x:c>
      <x:c r="T5839" t="n">
        <x:v>3</x:v>
      </x:c>
      <x:c r="U5839" t="str">
        <x:v>pickup_after_delivery_completion_plus_usage_lag</x:v>
      </x:c>
    </x:row>
    <x:row r="5840">
      <x:c r="A5840" t="str">
        <x:v>Set2_100-10-2b</x:v>
      </x:c>
      <x:c r="B5840" t="str">
        <x:v>next_day</x:v>
      </x:c>
      <x:c r="C5840" t="str">
        <x:v>C84</x:v>
      </x:c>
      <x:c r="D5840" s="59" t="n">
        <x:v>46</x:v>
      </x:c>
      <x:c r="E5840" s="59" t="n">
        <x:v>45</x:v>
      </x:c>
      <x:c r="F5840" s="59" t="str">
        <x:v>S7</x:v>
      </x:c>
      <x:c r="G5840" s="59" t="n">
        <x:v>73</x:v>
      </x:c>
      <x:c r="H5840" s="59" t="n">
        <x:v>103</x:v>
      </x:c>
      <x:c r="I5840" s="59" t="n">
        <x:v>10</x:v>
      </x:c>
      <x:c r="J5840" s="60" t="n">
        <x:f>'参数'!$C$6</x:f>
        <x:v>1440</x:v>
      </x:c>
      <x:c r="K5840" s="60" t="n">
        <x:f>'参数'!$D$6</x:f>
        <x:v>360</x:v>
      </x:c>
      <x:c r="L5840" s="60" t="n">
        <x:f>H5840+I5840+J5840</x:f>
        <x:v>1553</x:v>
      </x:c>
      <x:c r="M5840" s="60" t="n">
        <x:f>L5840+K5840</x:f>
        <x:v>1913</x:v>
      </x:c>
      <x:c r="N5840" s="60" t="n">
        <x:f>'参数'!$B$10</x:f>
        <x:v>1</x:v>
      </x:c>
      <x:c r="O5840" s="60" t="n">
        <x:f>N5840*'参数'!$B$11</x:f>
        <x:v>2</x:v>
      </x:c>
      <x:c r="P5840" s="60" t="n">
        <x:f>N5840*'参数'!$B$12</x:f>
        <x:v>1</x:v>
      </x:c>
      <x:c r="Q5840" t="str">
        <x:f>C5840&amp;"d"</x:f>
        <x:v>C84d</x:v>
      </x:c>
      <x:c r="R5840" t="str">
        <x:f>C5840&amp;"p"</x:f>
        <x:v>C84p</x:v>
      </x:c>
      <x:c r="S5840" t="str">
        <x:f>IF(AND(L5840&gt;=H5840+I5840+J5840,M5840&gt;L5840,F5840&lt;&gt;""),"PASS","FAIL")</x:f>
        <x:v>PASS</x:v>
      </x:c>
      <x:c r="T5840" t="n">
        <x:v>7</x:v>
      </x:c>
      <x:c r="U5840" t="str">
        <x:v>pickup_after_delivery_completion_plus_usage_lag</x:v>
      </x:c>
    </x:row>
    <x:row r="5841">
      <x:c r="A5841" t="str">
        <x:v>Set2_100-10-2b</x:v>
      </x:c>
      <x:c r="B5841" t="str">
        <x:v>next_day</x:v>
      </x:c>
      <x:c r="C5841" t="str">
        <x:v>C85</x:v>
      </x:c>
      <x:c r="D5841" s="59" t="n">
        <x:v>49</x:v>
      </x:c>
      <x:c r="E5841" s="59" t="n">
        <x:v>46</x:v>
      </x:c>
      <x:c r="F5841" s="59" t="str">
        <x:v>S7</x:v>
      </x:c>
      <x:c r="G5841" s="59" t="n">
        <x:v>214</x:v>
      </x:c>
      <x:c r="H5841" s="59" t="n">
        <x:v>242</x:v>
      </x:c>
      <x:c r="I5841" s="59" t="n">
        <x:v>10</x:v>
      </x:c>
      <x:c r="J5841" s="60" t="n">
        <x:f>'参数'!$C$6</x:f>
        <x:v>1440</x:v>
      </x:c>
      <x:c r="K5841" s="60" t="n">
        <x:f>'参数'!$D$6</x:f>
        <x:v>360</x:v>
      </x:c>
      <x:c r="L5841" s="60" t="n">
        <x:f>H5841+I5841+J5841</x:f>
        <x:v>1692</x:v>
      </x:c>
      <x:c r="M5841" s="60" t="n">
        <x:f>L5841+K5841</x:f>
        <x:v>2052</x:v>
      </x:c>
      <x:c r="N5841" s="60" t="n">
        <x:f>'参数'!$B$10</x:f>
        <x:v>1</x:v>
      </x:c>
      <x:c r="O5841" s="60" t="n">
        <x:f>N5841*'参数'!$B$11</x:f>
        <x:v>2</x:v>
      </x:c>
      <x:c r="P5841" s="60" t="n">
        <x:f>N5841*'参数'!$B$12</x:f>
        <x:v>1</x:v>
      </x:c>
      <x:c r="Q5841" t="str">
        <x:f>C5841&amp;"d"</x:f>
        <x:v>C85d</x:v>
      </x:c>
      <x:c r="R5841" t="str">
        <x:f>C5841&amp;"p"</x:f>
        <x:v>C85p</x:v>
      </x:c>
      <x:c r="S5841" t="str">
        <x:f>IF(AND(L5841&gt;=H5841+I5841+J5841,M5841&gt;L5841,F5841&lt;&gt;""),"PASS","FAIL")</x:f>
        <x:v>PASS</x:v>
      </x:c>
      <x:c r="T5841" t="n">
        <x:v>6</x:v>
      </x:c>
      <x:c r="U5841" t="str">
        <x:v>pickup_after_delivery_completion_plus_usage_lag</x:v>
      </x:c>
    </x:row>
    <x:row r="5842">
      <x:c r="A5842" t="str">
        <x:v>Set2_100-10-2b</x:v>
      </x:c>
      <x:c r="B5842" t="str">
        <x:v>next_day</x:v>
      </x:c>
      <x:c r="C5842" t="str">
        <x:v>C86</x:v>
      </x:c>
      <x:c r="D5842" s="59" t="n">
        <x:v>45</x:v>
      </x:c>
      <x:c r="E5842" s="59" t="n">
        <x:v>41</x:v>
      </x:c>
      <x:c r="F5842" s="59" t="str">
        <x:v>S7</x:v>
      </x:c>
      <x:c r="G5842" s="59" t="n">
        <x:v>483</x:v>
      </x:c>
      <x:c r="H5842" s="59" t="n">
        <x:v>521</x:v>
      </x:c>
      <x:c r="I5842" s="59" t="n">
        <x:v>10</x:v>
      </x:c>
      <x:c r="J5842" s="60" t="n">
        <x:f>'参数'!$C$6</x:f>
        <x:v>1440</x:v>
      </x:c>
      <x:c r="K5842" s="60" t="n">
        <x:f>'参数'!$D$6</x:f>
        <x:v>360</x:v>
      </x:c>
      <x:c r="L5842" s="60" t="n">
        <x:f>H5842+I5842+J5842</x:f>
        <x:v>1971</x:v>
      </x:c>
      <x:c r="M5842" s="60" t="n">
        <x:f>L5842+K5842</x:f>
        <x:v>2331</x:v>
      </x:c>
      <x:c r="N5842" s="60" t="n">
        <x:f>'参数'!$B$10</x:f>
        <x:v>1</x:v>
      </x:c>
      <x:c r="O5842" s="60" t="n">
        <x:f>N5842*'参数'!$B$11</x:f>
        <x:v>2</x:v>
      </x:c>
      <x:c r="P5842" s="60" t="n">
        <x:f>N5842*'参数'!$B$12</x:f>
        <x:v>1</x:v>
      </x:c>
      <x:c r="Q5842" t="str">
        <x:f>C5842&amp;"d"</x:f>
        <x:v>C86d</x:v>
      </x:c>
      <x:c r="R5842" t="str">
        <x:f>C5842&amp;"p"</x:f>
        <x:v>C86p</x:v>
      </x:c>
      <x:c r="S5842" t="str">
        <x:f>IF(AND(L5842&gt;=H5842+I5842+J5842,M5842&gt;L5842,F5842&lt;&gt;""),"PASS","FAIL")</x:f>
        <x:v>PASS</x:v>
      </x:c>
      <x:c r="T5842" t="n">
        <x:v>3</x:v>
      </x:c>
      <x:c r="U5842" t="str">
        <x:v>pickup_after_delivery_completion_plus_usage_lag</x:v>
      </x:c>
    </x:row>
    <x:row r="5843">
      <x:c r="A5843" t="str">
        <x:v>Set2_100-10-2b</x:v>
      </x:c>
      <x:c r="B5843" t="str">
        <x:v>next_day</x:v>
      </x:c>
      <x:c r="C5843" t="str">
        <x:v>C87</x:v>
      </x:c>
      <x:c r="D5843" s="59" t="n">
        <x:v>28</x:v>
      </x:c>
      <x:c r="E5843" s="59" t="n">
        <x:v>36</x:v>
      </x:c>
      <x:c r="F5843" s="59" t="str">
        <x:v>S1</x:v>
      </x:c>
      <x:c r="G5843" s="59" t="n">
        <x:v>137</x:v>
      </x:c>
      <x:c r="H5843" s="59" t="n">
        <x:v>169</x:v>
      </x:c>
      <x:c r="I5843" s="59" t="n">
        <x:v>10</x:v>
      </x:c>
      <x:c r="J5843" s="60" t="n">
        <x:f>'参数'!$C$6</x:f>
        <x:v>1440</x:v>
      </x:c>
      <x:c r="K5843" s="60" t="n">
        <x:f>'参数'!$D$6</x:f>
        <x:v>360</x:v>
      </x:c>
      <x:c r="L5843" s="60" t="n">
        <x:f>H5843+I5843+J5843</x:f>
        <x:v>1619</x:v>
      </x:c>
      <x:c r="M5843" s="60" t="n">
        <x:f>L5843+K5843</x:f>
        <x:v>1979</x:v>
      </x:c>
      <x:c r="N5843" s="60" t="n">
        <x:f>'参数'!$B$10</x:f>
        <x:v>1</x:v>
      </x:c>
      <x:c r="O5843" s="60" t="n">
        <x:f>N5843*'参数'!$B$11</x:f>
        <x:v>2</x:v>
      </x:c>
      <x:c r="P5843" s="60" t="n">
        <x:f>N5843*'参数'!$B$12</x:f>
        <x:v>1</x:v>
      </x:c>
      <x:c r="Q5843" t="str">
        <x:f>C5843&amp;"d"</x:f>
        <x:v>C87d</x:v>
      </x:c>
      <x:c r="R5843" t="str">
        <x:f>C5843&amp;"p"</x:f>
        <x:v>C87p</x:v>
      </x:c>
      <x:c r="S5843" t="str">
        <x:f>IF(AND(L5843&gt;=H5843+I5843+J5843,M5843&gt;L5843,F5843&lt;&gt;""),"PASS","FAIL")</x:f>
        <x:v>PASS</x:v>
      </x:c>
      <x:c r="T5843" t="n">
        <x:v>5</x:v>
      </x:c>
      <x:c r="U5843" t="str">
        <x:v>pickup_after_delivery_completion_plus_usage_lag</x:v>
      </x:c>
    </x:row>
    <x:row r="5844">
      <x:c r="A5844" t="str">
        <x:v>Set2_100-10-2b</x:v>
      </x:c>
      <x:c r="B5844" t="str">
        <x:v>next_day</x:v>
      </x:c>
      <x:c r="C5844" t="str">
        <x:v>C88</x:v>
      </x:c>
      <x:c r="D5844" s="59" t="n">
        <x:v>43</x:v>
      </x:c>
      <x:c r="E5844" s="59" t="n">
        <x:v>50</x:v>
      </x:c>
      <x:c r="F5844" s="59" t="str">
        <x:v>S7</x:v>
      </x:c>
      <x:c r="G5844" s="59" t="n">
        <x:v>277</x:v>
      </x:c>
      <x:c r="H5844" s="59" t="n">
        <x:v>299</x:v>
      </x:c>
      <x:c r="I5844" s="59" t="n">
        <x:v>10</x:v>
      </x:c>
      <x:c r="J5844" s="60" t="n">
        <x:f>'参数'!$C$6</x:f>
        <x:v>1440</x:v>
      </x:c>
      <x:c r="K5844" s="60" t="n">
        <x:f>'参数'!$D$6</x:f>
        <x:v>360</x:v>
      </x:c>
      <x:c r="L5844" s="60" t="n">
        <x:f>H5844+I5844+J5844</x:f>
        <x:v>1749</x:v>
      </x:c>
      <x:c r="M5844" s="60" t="n">
        <x:f>L5844+K5844</x:f>
        <x:v>2109</x:v>
      </x:c>
      <x:c r="N5844" s="60" t="n">
        <x:f>'参数'!$B$10</x:f>
        <x:v>1</x:v>
      </x:c>
      <x:c r="O5844" s="60" t="n">
        <x:f>N5844*'参数'!$B$11</x:f>
        <x:v>2</x:v>
      </x:c>
      <x:c r="P5844" s="60" t="n">
        <x:f>N5844*'参数'!$B$12</x:f>
        <x:v>1</x:v>
      </x:c>
      <x:c r="Q5844" t="str">
        <x:f>C5844&amp;"d"</x:f>
        <x:v>C88d</x:v>
      </x:c>
      <x:c r="R5844" t="str">
        <x:f>C5844&amp;"p"</x:f>
        <x:v>C88p</x:v>
      </x:c>
      <x:c r="S5844" t="str">
        <x:f>IF(AND(L5844&gt;=H5844+I5844+J5844,M5844&gt;L5844,F5844&lt;&gt;""),"PASS","FAIL")</x:f>
        <x:v>PASS</x:v>
      </x:c>
      <x:c r="T5844" t="n">
        <x:v>9</x:v>
      </x:c>
      <x:c r="U5844" t="str">
        <x:v>pickup_after_delivery_completion_plus_usage_lag</x:v>
      </x:c>
    </x:row>
    <x:row r="5845">
      <x:c r="A5845" t="str">
        <x:v>Set2_100-10-2b</x:v>
      </x:c>
      <x:c r="B5845" t="str">
        <x:v>next_day</x:v>
      </x:c>
      <x:c r="C5845" t="str">
        <x:v>C89</x:v>
      </x:c>
      <x:c r="D5845" s="59" t="n">
        <x:v>45</x:v>
      </x:c>
      <x:c r="E5845" s="59" t="n">
        <x:v>48</x:v>
      </x:c>
      <x:c r="F5845" s="59" t="str">
        <x:v>S7</x:v>
      </x:c>
      <x:c r="G5845" s="59" t="n">
        <x:v>308</x:v>
      </x:c>
      <x:c r="H5845" s="59" t="n">
        <x:v>344</x:v>
      </x:c>
      <x:c r="I5845" s="59" t="n">
        <x:v>10</x:v>
      </x:c>
      <x:c r="J5845" s="60" t="n">
        <x:f>'参数'!$C$6</x:f>
        <x:v>1440</x:v>
      </x:c>
      <x:c r="K5845" s="60" t="n">
        <x:f>'参数'!$D$6</x:f>
        <x:v>360</x:v>
      </x:c>
      <x:c r="L5845" s="60" t="n">
        <x:f>H5845+I5845+J5845</x:f>
        <x:v>1794</x:v>
      </x:c>
      <x:c r="M5845" s="60" t="n">
        <x:f>L5845+K5845</x:f>
        <x:v>2154</x:v>
      </x:c>
      <x:c r="N5845" s="60" t="n">
        <x:f>'参数'!$B$10</x:f>
        <x:v>1</x:v>
      </x:c>
      <x:c r="O5845" s="60" t="n">
        <x:f>N5845*'参数'!$B$11</x:f>
        <x:v>2</x:v>
      </x:c>
      <x:c r="P5845" s="60" t="n">
        <x:f>N5845*'参数'!$B$12</x:f>
        <x:v>1</x:v>
      </x:c>
      <x:c r="Q5845" t="str">
        <x:f>C5845&amp;"d"</x:f>
        <x:v>C89d</x:v>
      </x:c>
      <x:c r="R5845" t="str">
        <x:f>C5845&amp;"p"</x:f>
        <x:v>C89p</x:v>
      </x:c>
      <x:c r="S5845" t="str">
        <x:f>IF(AND(L5845&gt;=H5845+I5845+J5845,M5845&gt;L5845,F5845&lt;&gt;""),"PASS","FAIL")</x:f>
        <x:v>PASS</x:v>
      </x:c>
      <x:c r="T5845" t="n">
        <x:v>14</x:v>
      </x:c>
      <x:c r="U5845" t="str">
        <x:v>pickup_after_delivery_completion_plus_usage_lag</x:v>
      </x:c>
    </x:row>
    <x:row r="5846">
      <x:c r="A5846" t="str">
        <x:v>Set2_100-10-2b</x:v>
      </x:c>
      <x:c r="B5846" t="str">
        <x:v>next_day</x:v>
      </x:c>
      <x:c r="C5846" t="str">
        <x:v>C90</x:v>
      </x:c>
      <x:c r="D5846" s="59" t="n">
        <x:v>48</x:v>
      </x:c>
      <x:c r="E5846" s="59" t="n">
        <x:v>27</x:v>
      </x:c>
      <x:c r="F5846" s="59" t="str">
        <x:v>S4</x:v>
      </x:c>
      <x:c r="G5846" s="59" t="n">
        <x:v>451</x:v>
      </x:c>
      <x:c r="H5846" s="59" t="n">
        <x:v>463</x:v>
      </x:c>
      <x:c r="I5846" s="59" t="n">
        <x:v>10</x:v>
      </x:c>
      <x:c r="J5846" s="60" t="n">
        <x:f>'参数'!$C$6</x:f>
        <x:v>1440</x:v>
      </x:c>
      <x:c r="K5846" s="60" t="n">
        <x:f>'参数'!$D$6</x:f>
        <x:v>360</x:v>
      </x:c>
      <x:c r="L5846" s="60" t="n">
        <x:f>H5846+I5846+J5846</x:f>
        <x:v>1913</x:v>
      </x:c>
      <x:c r="M5846" s="60" t="n">
        <x:f>L5846+K5846</x:f>
        <x:v>2273</x:v>
      </x:c>
      <x:c r="N5846" s="60" t="n">
        <x:f>'参数'!$B$10</x:f>
        <x:v>1</x:v>
      </x:c>
      <x:c r="O5846" s="60" t="n">
        <x:f>N5846*'参数'!$B$11</x:f>
        <x:v>2</x:v>
      </x:c>
      <x:c r="P5846" s="60" t="n">
        <x:f>N5846*'参数'!$B$12</x:f>
        <x:v>1</x:v>
      </x:c>
      <x:c r="Q5846" t="str">
        <x:f>C5846&amp;"d"</x:f>
        <x:v>C90d</x:v>
      </x:c>
      <x:c r="R5846" t="str">
        <x:f>C5846&amp;"p"</x:f>
        <x:v>C90p</x:v>
      </x:c>
      <x:c r="S5846" t="str">
        <x:f>IF(AND(L5846&gt;=H5846+I5846+J5846,M5846&gt;L5846,F5846&lt;&gt;""),"PASS","FAIL")</x:f>
        <x:v>PASS</x:v>
      </x:c>
      <x:c r="T5846" t="n">
        <x:v>17</x:v>
      </x:c>
      <x:c r="U5846" t="str">
        <x:v>pickup_after_delivery_completion_plus_usage_lag</x:v>
      </x:c>
    </x:row>
    <x:row r="5847">
      <x:c r="A5847" t="str">
        <x:v>Set2_100-10-2b</x:v>
      </x:c>
      <x:c r="B5847" t="str">
        <x:v>next_day</x:v>
      </x:c>
      <x:c r="C5847" t="str">
        <x:v>C91</x:v>
      </x:c>
      <x:c r="D5847" s="59" t="n">
        <x:v>33</x:v>
      </x:c>
      <x:c r="E5847" s="59" t="n">
        <x:v>24</x:v>
      </x:c>
      <x:c r="F5847" s="59" t="str">
        <x:v>S2</x:v>
      </x:c>
      <x:c r="G5847" s="59" t="n">
        <x:v>254</x:v>
      </x:c>
      <x:c r="H5847" s="59" t="n">
        <x:v>268</x:v>
      </x:c>
      <x:c r="I5847" s="59" t="n">
        <x:v>10</x:v>
      </x:c>
      <x:c r="J5847" s="60" t="n">
        <x:f>'参数'!$C$6</x:f>
        <x:v>1440</x:v>
      </x:c>
      <x:c r="K5847" s="60" t="n">
        <x:f>'参数'!$D$6</x:f>
        <x:v>360</x:v>
      </x:c>
      <x:c r="L5847" s="60" t="n">
        <x:f>H5847+I5847+J5847</x:f>
        <x:v>1718</x:v>
      </x:c>
      <x:c r="M5847" s="60" t="n">
        <x:f>L5847+K5847</x:f>
        <x:v>2078</x:v>
      </x:c>
      <x:c r="N5847" s="60" t="n">
        <x:f>'参数'!$B$10</x:f>
        <x:v>1</x:v>
      </x:c>
      <x:c r="O5847" s="60" t="n">
        <x:f>N5847*'参数'!$B$11</x:f>
        <x:v>2</x:v>
      </x:c>
      <x:c r="P5847" s="60" t="n">
        <x:f>N5847*'参数'!$B$12</x:f>
        <x:v>1</x:v>
      </x:c>
      <x:c r="Q5847" t="str">
        <x:f>C5847&amp;"d"</x:f>
        <x:v>C91d</x:v>
      </x:c>
      <x:c r="R5847" t="str">
        <x:f>C5847&amp;"p"</x:f>
        <x:v>C91p</x:v>
      </x:c>
      <x:c r="S5847" t="str">
        <x:f>IF(AND(L5847&gt;=H5847+I5847+J5847,M5847&gt;L5847,F5847&lt;&gt;""),"PASS","FAIL")</x:f>
        <x:v>PASS</x:v>
      </x:c>
      <x:c r="T5847" t="n">
        <x:v>11</x:v>
      </x:c>
      <x:c r="U5847" t="str">
        <x:v>pickup_after_delivery_completion_plus_usage_lag</x:v>
      </x:c>
    </x:row>
    <x:row r="5848">
      <x:c r="A5848" t="str">
        <x:v>Set2_100-10-2b</x:v>
      </x:c>
      <x:c r="B5848" t="str">
        <x:v>next_day</x:v>
      </x:c>
      <x:c r="C5848" t="str">
        <x:v>C92</x:v>
      </x:c>
      <x:c r="D5848" s="59" t="n">
        <x:v>48</x:v>
      </x:c>
      <x:c r="E5848" s="59" t="n">
        <x:v>33</x:v>
      </x:c>
      <x:c r="F5848" s="59" t="str">
        <x:v>S4</x:v>
      </x:c>
      <x:c r="G5848" s="59" t="n">
        <x:v>151</x:v>
      </x:c>
      <x:c r="H5848" s="59" t="n">
        <x:v>167</x:v>
      </x:c>
      <x:c r="I5848" s="59" t="n">
        <x:v>10</x:v>
      </x:c>
      <x:c r="J5848" s="60" t="n">
        <x:f>'参数'!$C$6</x:f>
        <x:v>1440</x:v>
      </x:c>
      <x:c r="K5848" s="60" t="n">
        <x:f>'参数'!$D$6</x:f>
        <x:v>360</x:v>
      </x:c>
      <x:c r="L5848" s="60" t="n">
        <x:f>H5848+I5848+J5848</x:f>
        <x:v>1617</x:v>
      </x:c>
      <x:c r="M5848" s="60" t="n">
        <x:f>L5848+K5848</x:f>
        <x:v>1977</x:v>
      </x:c>
      <x:c r="N5848" s="60" t="n">
        <x:f>'参数'!$B$10</x:f>
        <x:v>1</x:v>
      </x:c>
      <x:c r="O5848" s="60" t="n">
        <x:f>N5848*'参数'!$B$11</x:f>
        <x:v>2</x:v>
      </x:c>
      <x:c r="P5848" s="60" t="n">
        <x:f>N5848*'参数'!$B$12</x:f>
        <x:v>1</x:v>
      </x:c>
      <x:c r="Q5848" t="str">
        <x:f>C5848&amp;"d"</x:f>
        <x:v>C92d</x:v>
      </x:c>
      <x:c r="R5848" t="str">
        <x:f>C5848&amp;"p"</x:f>
        <x:v>C92p</x:v>
      </x:c>
      <x:c r="S5848" t="str">
        <x:f>IF(AND(L5848&gt;=H5848+I5848+J5848,M5848&gt;L5848,F5848&lt;&gt;""),"PASS","FAIL")</x:f>
        <x:v>PASS</x:v>
      </x:c>
      <x:c r="T5848" t="n">
        <x:v>10</x:v>
      </x:c>
      <x:c r="U5848" t="str">
        <x:v>pickup_after_delivery_completion_plus_usage_lag</x:v>
      </x:c>
    </x:row>
    <x:row r="5849">
      <x:c r="A5849" t="str">
        <x:v>Set2_100-10-2b</x:v>
      </x:c>
      <x:c r="B5849" t="str">
        <x:v>next_day</x:v>
      </x:c>
      <x:c r="C5849" t="str">
        <x:v>C93</x:v>
      </x:c>
      <x:c r="D5849" s="59" t="n">
        <x:v>39</x:v>
      </x:c>
      <x:c r="E5849" s="59" t="n">
        <x:v>38</x:v>
      </x:c>
      <x:c r="F5849" s="59" t="str">
        <x:v>S4</x:v>
      </x:c>
      <x:c r="G5849" s="59" t="n">
        <x:v>403</x:v>
      </x:c>
      <x:c r="H5849" s="59" t="n">
        <x:v>425</x:v>
      </x:c>
      <x:c r="I5849" s="59" t="n">
        <x:v>10</x:v>
      </x:c>
      <x:c r="J5849" s="60" t="n">
        <x:f>'参数'!$C$6</x:f>
        <x:v>1440</x:v>
      </x:c>
      <x:c r="K5849" s="60" t="n">
        <x:f>'参数'!$D$6</x:f>
        <x:v>360</x:v>
      </x:c>
      <x:c r="L5849" s="60" t="n">
        <x:f>H5849+I5849+J5849</x:f>
        <x:v>1875</x:v>
      </x:c>
      <x:c r="M5849" s="60" t="n">
        <x:f>L5849+K5849</x:f>
        <x:v>2235</x:v>
      </x:c>
      <x:c r="N5849" s="60" t="n">
        <x:f>'参数'!$B$10</x:f>
        <x:v>1</x:v>
      </x:c>
      <x:c r="O5849" s="60" t="n">
        <x:f>N5849*'参数'!$B$11</x:f>
        <x:v>2</x:v>
      </x:c>
      <x:c r="P5849" s="60" t="n">
        <x:f>N5849*'参数'!$B$12</x:f>
        <x:v>1</x:v>
      </x:c>
      <x:c r="Q5849" t="str">
        <x:f>C5849&amp;"d"</x:f>
        <x:v>C93d</x:v>
      </x:c>
      <x:c r="R5849" t="str">
        <x:f>C5849&amp;"p"</x:f>
        <x:v>C93p</x:v>
      </x:c>
      <x:c r="S5849" t="str">
        <x:f>IF(AND(L5849&gt;=H5849+I5849+J5849,M5849&gt;L5849,F5849&lt;&gt;""),"PASS","FAIL")</x:f>
        <x:v>PASS</x:v>
      </x:c>
      <x:c r="T5849" t="n">
        <x:v>1</x:v>
      </x:c>
      <x:c r="U5849" t="str">
        <x:v>pickup_after_delivery_completion_plus_usage_lag</x:v>
      </x:c>
    </x:row>
    <x:row r="5850">
      <x:c r="A5850" t="str">
        <x:v>Set2_100-10-2b</x:v>
      </x:c>
      <x:c r="B5850" t="str">
        <x:v>next_day</x:v>
      </x:c>
      <x:c r="C5850" t="str">
        <x:v>C94</x:v>
      </x:c>
      <x:c r="D5850" s="59" t="n">
        <x:v>45</x:v>
      </x:c>
      <x:c r="E5850" s="59" t="n">
        <x:v>49</x:v>
      </x:c>
      <x:c r="F5850" s="59" t="str">
        <x:v>S7</x:v>
      </x:c>
      <x:c r="G5850" s="59" t="n">
        <x:v>43</x:v>
      </x:c>
      <x:c r="H5850" s="59" t="n">
        <x:v>65</x:v>
      </x:c>
      <x:c r="I5850" s="59" t="n">
        <x:v>10</x:v>
      </x:c>
      <x:c r="J5850" s="60" t="n">
        <x:f>'参数'!$C$6</x:f>
        <x:v>1440</x:v>
      </x:c>
      <x:c r="K5850" s="60" t="n">
        <x:f>'参数'!$D$6</x:f>
        <x:v>360</x:v>
      </x:c>
      <x:c r="L5850" s="60" t="n">
        <x:f>H5850+I5850+J5850</x:f>
        <x:v>1515</x:v>
      </x:c>
      <x:c r="M5850" s="60" t="n">
        <x:f>L5850+K5850</x:f>
        <x:v>1875</x:v>
      </x:c>
      <x:c r="N5850" s="60" t="n">
        <x:f>'参数'!$B$10</x:f>
        <x:v>1</x:v>
      </x:c>
      <x:c r="O5850" s="60" t="n">
        <x:f>N5850*'参数'!$B$11</x:f>
        <x:v>2</x:v>
      </x:c>
      <x:c r="P5850" s="60" t="n">
        <x:f>N5850*'参数'!$B$12</x:f>
        <x:v>1</x:v>
      </x:c>
      <x:c r="Q5850" t="str">
        <x:f>C5850&amp;"d"</x:f>
        <x:v>C94d</x:v>
      </x:c>
      <x:c r="R5850" t="str">
        <x:f>C5850&amp;"p"</x:f>
        <x:v>C94p</x:v>
      </x:c>
      <x:c r="S5850" t="str">
        <x:f>IF(AND(L5850&gt;=H5850+I5850+J5850,M5850&gt;L5850,F5850&lt;&gt;""),"PASS","FAIL")</x:f>
        <x:v>PASS</x:v>
      </x:c>
      <x:c r="T5850" t="n">
        <x:v>1</x:v>
      </x:c>
      <x:c r="U5850" t="str">
        <x:v>pickup_after_delivery_completion_plus_usage_lag</x:v>
      </x:c>
    </x:row>
    <x:row r="5851">
      <x:c r="A5851" t="str">
        <x:v>Set2_100-10-2b</x:v>
      </x:c>
      <x:c r="B5851" t="str">
        <x:v>next_day</x:v>
      </x:c>
      <x:c r="C5851" t="str">
        <x:v>C95</x:v>
      </x:c>
      <x:c r="D5851" s="59" t="n">
        <x:v>27</x:v>
      </x:c>
      <x:c r="E5851" s="59" t="n">
        <x:v>26</x:v>
      </x:c>
      <x:c r="F5851" s="59" t="str">
        <x:v>S8</x:v>
      </x:c>
      <x:c r="G5851" s="59" t="n">
        <x:v>322</x:v>
      </x:c>
      <x:c r="H5851" s="59" t="n">
        <x:v>358</x:v>
      </x:c>
      <x:c r="I5851" s="59" t="n">
        <x:v>10</x:v>
      </x:c>
      <x:c r="J5851" s="60" t="n">
        <x:f>'参数'!$C$6</x:f>
        <x:v>1440</x:v>
      </x:c>
      <x:c r="K5851" s="60" t="n">
        <x:f>'参数'!$D$6</x:f>
        <x:v>360</x:v>
      </x:c>
      <x:c r="L5851" s="60" t="n">
        <x:f>H5851+I5851+J5851</x:f>
        <x:v>1808</x:v>
      </x:c>
      <x:c r="M5851" s="60" t="n">
        <x:f>L5851+K5851</x:f>
        <x:v>2168</x:v>
      </x:c>
      <x:c r="N5851" s="60" t="n">
        <x:f>'参数'!$B$10</x:f>
        <x:v>1</x:v>
      </x:c>
      <x:c r="O5851" s="60" t="n">
        <x:f>N5851*'参数'!$B$11</x:f>
        <x:v>2</x:v>
      </x:c>
      <x:c r="P5851" s="60" t="n">
        <x:f>N5851*'参数'!$B$12</x:f>
        <x:v>1</x:v>
      </x:c>
      <x:c r="Q5851" t="str">
        <x:f>C5851&amp;"d"</x:f>
        <x:v>C95d</x:v>
      </x:c>
      <x:c r="R5851" t="str">
        <x:f>C5851&amp;"p"</x:f>
        <x:v>C95p</x:v>
      </x:c>
      <x:c r="S5851" t="str">
        <x:f>IF(AND(L5851&gt;=H5851+I5851+J5851,M5851&gt;L5851,F5851&lt;&gt;""),"PASS","FAIL")</x:f>
        <x:v>PASS</x:v>
      </x:c>
      <x:c r="T5851" t="n">
        <x:v>7</x:v>
      </x:c>
      <x:c r="U5851" t="str">
        <x:v>pickup_after_delivery_completion_plus_usage_lag</x:v>
      </x:c>
    </x:row>
    <x:row r="5852">
      <x:c r="A5852" t="str">
        <x:v>Set2_100-10-2b</x:v>
      </x:c>
      <x:c r="B5852" t="str">
        <x:v>next_day</x:v>
      </x:c>
      <x:c r="C5852" t="str">
        <x:v>C96</x:v>
      </x:c>
      <x:c r="D5852" s="59" t="n">
        <x:v>33</x:v>
      </x:c>
      <x:c r="E5852" s="59" t="n">
        <x:v>44</x:v>
      </x:c>
      <x:c r="F5852" s="59" t="str">
        <x:v>S4</x:v>
      </x:c>
      <x:c r="G5852" s="59" t="n">
        <x:v>113</x:v>
      </x:c>
      <x:c r="H5852" s="59" t="n">
        <x:v>149</x:v>
      </x:c>
      <x:c r="I5852" s="59" t="n">
        <x:v>10</x:v>
      </x:c>
      <x:c r="J5852" s="60" t="n">
        <x:f>'参数'!$C$6</x:f>
        <x:v>1440</x:v>
      </x:c>
      <x:c r="K5852" s="60" t="n">
        <x:f>'参数'!$D$6</x:f>
        <x:v>360</x:v>
      </x:c>
      <x:c r="L5852" s="60" t="n">
        <x:f>H5852+I5852+J5852</x:f>
        <x:v>1599</x:v>
      </x:c>
      <x:c r="M5852" s="60" t="n">
        <x:f>L5852+K5852</x:f>
        <x:v>1959</x:v>
      </x:c>
      <x:c r="N5852" s="60" t="n">
        <x:f>'参数'!$B$10</x:f>
        <x:v>1</x:v>
      </x:c>
      <x:c r="O5852" s="60" t="n">
        <x:f>N5852*'参数'!$B$11</x:f>
        <x:v>2</x:v>
      </x:c>
      <x:c r="P5852" s="60" t="n">
        <x:f>N5852*'参数'!$B$12</x:f>
        <x:v>1</x:v>
      </x:c>
      <x:c r="Q5852" t="str">
        <x:f>C5852&amp;"d"</x:f>
        <x:v>C96d</x:v>
      </x:c>
      <x:c r="R5852" t="str">
        <x:f>C5852&amp;"p"</x:f>
        <x:v>C96p</x:v>
      </x:c>
      <x:c r="S5852" t="str">
        <x:f>IF(AND(L5852&gt;=H5852+I5852+J5852,M5852&gt;L5852,F5852&lt;&gt;""),"PASS","FAIL")</x:f>
        <x:v>PASS</x:v>
      </x:c>
      <x:c r="T5852" t="n">
        <x:v>2</x:v>
      </x:c>
      <x:c r="U5852" t="str">
        <x:v>pickup_after_delivery_completion_plus_usage_lag</x:v>
      </x:c>
    </x:row>
    <x:row r="5853">
      <x:c r="A5853" t="str">
        <x:v>Set2_100-10-2b</x:v>
      </x:c>
      <x:c r="B5853" t="str">
        <x:v>next_day</x:v>
      </x:c>
      <x:c r="C5853" t="str">
        <x:v>C97</x:v>
      </x:c>
      <x:c r="D5853" s="59" t="n">
        <x:v>33</x:v>
      </x:c>
      <x:c r="E5853" s="59" t="n">
        <x:v>29</x:v>
      </x:c>
      <x:c r="F5853" s="59" t="str">
        <x:v>S1</x:v>
      </x:c>
      <x:c r="G5853" s="59" t="n">
        <x:v>579</x:v>
      </x:c>
      <x:c r="H5853" s="59" t="n">
        <x:v>597</x:v>
      </x:c>
      <x:c r="I5853" s="59" t="n">
        <x:v>10</x:v>
      </x:c>
      <x:c r="J5853" s="60" t="n">
        <x:f>'参数'!$C$6</x:f>
        <x:v>1440</x:v>
      </x:c>
      <x:c r="K5853" s="60" t="n">
        <x:f>'参数'!$D$6</x:f>
        <x:v>360</x:v>
      </x:c>
      <x:c r="L5853" s="60" t="n">
        <x:f>H5853+I5853+J5853</x:f>
        <x:v>2047</x:v>
      </x:c>
      <x:c r="M5853" s="60" t="n">
        <x:f>L5853+K5853</x:f>
        <x:v>2407</x:v>
      </x:c>
      <x:c r="N5853" s="60" t="n">
        <x:f>'参数'!$B$10</x:f>
        <x:v>1</x:v>
      </x:c>
      <x:c r="O5853" s="60" t="n">
        <x:f>N5853*'参数'!$B$11</x:f>
        <x:v>2</x:v>
      </x:c>
      <x:c r="P5853" s="60" t="n">
        <x:f>N5853*'参数'!$B$12</x:f>
        <x:v>1</x:v>
      </x:c>
      <x:c r="Q5853" t="str">
        <x:f>C5853&amp;"d"</x:f>
        <x:v>C97d</x:v>
      </x:c>
      <x:c r="R5853" t="str">
        <x:f>C5853&amp;"p"</x:f>
        <x:v>C97p</x:v>
      </x:c>
      <x:c r="S5853" t="str">
        <x:f>IF(AND(L5853&gt;=H5853+I5853+J5853,M5853&gt;L5853,F5853&lt;&gt;""),"PASS","FAIL")</x:f>
        <x:v>PASS</x:v>
      </x:c>
      <x:c r="T5853" t="n">
        <x:v>7</x:v>
      </x:c>
      <x:c r="U5853" t="str">
        <x:v>pickup_after_delivery_completion_plus_usage_lag</x:v>
      </x:c>
    </x:row>
    <x:row r="5854">
      <x:c r="A5854" t="str">
        <x:v>Set2_100-10-2b</x:v>
      </x:c>
      <x:c r="B5854" t="str">
        <x:v>next_day</x:v>
      </x:c>
      <x:c r="C5854" t="str">
        <x:v>C98</x:v>
      </x:c>
      <x:c r="D5854" s="59" t="n">
        <x:v>32</x:v>
      </x:c>
      <x:c r="E5854" s="59" t="n">
        <x:v>46</x:v>
      </x:c>
      <x:c r="F5854" s="59" t="str">
        <x:v>S1</x:v>
      </x:c>
      <x:c r="G5854" s="59" t="n">
        <x:v>554</x:v>
      </x:c>
      <x:c r="H5854" s="59" t="n">
        <x:v>584</x:v>
      </x:c>
      <x:c r="I5854" s="59" t="n">
        <x:v>10</x:v>
      </x:c>
      <x:c r="J5854" s="60" t="n">
        <x:f>'参数'!$C$6</x:f>
        <x:v>1440</x:v>
      </x:c>
      <x:c r="K5854" s="60" t="n">
        <x:f>'参数'!$D$6</x:f>
        <x:v>360</x:v>
      </x:c>
      <x:c r="L5854" s="60" t="n">
        <x:f>H5854+I5854+J5854</x:f>
        <x:v>2034</x:v>
      </x:c>
      <x:c r="M5854" s="60" t="n">
        <x:f>L5854+K5854</x:f>
        <x:v>2394</x:v>
      </x:c>
      <x:c r="N5854" s="60" t="n">
        <x:f>'参数'!$B$10</x:f>
        <x:v>1</x:v>
      </x:c>
      <x:c r="O5854" s="60" t="n">
        <x:f>N5854*'参数'!$B$11</x:f>
        <x:v>2</x:v>
      </x:c>
      <x:c r="P5854" s="60" t="n">
        <x:f>N5854*'参数'!$B$12</x:f>
        <x:v>1</x:v>
      </x:c>
      <x:c r="Q5854" t="str">
        <x:f>C5854&amp;"d"</x:f>
        <x:v>C98d</x:v>
      </x:c>
      <x:c r="R5854" t="str">
        <x:f>C5854&amp;"p"</x:f>
        <x:v>C98p</x:v>
      </x:c>
      <x:c r="S5854" t="str">
        <x:f>IF(AND(L5854&gt;=H5854+I5854+J5854,M5854&gt;L5854,F5854&lt;&gt;""),"PASS","FAIL")</x:f>
        <x:v>PASS</x:v>
      </x:c>
      <x:c r="T5854" t="n">
        <x:v>6</x:v>
      </x:c>
      <x:c r="U5854" t="str">
        <x:v>pickup_after_delivery_completion_plus_usage_lag</x:v>
      </x:c>
    </x:row>
    <x:row r="5855">
      <x:c r="A5855" t="str">
        <x:v>Set2_100-10-2b</x:v>
      </x:c>
      <x:c r="B5855" t="str">
        <x:v>next_day</x:v>
      </x:c>
      <x:c r="C5855" t="str">
        <x:v>C99</x:v>
      </x:c>
      <x:c r="D5855" s="59" t="n">
        <x:v>40</x:v>
      </x:c>
      <x:c r="E5855" s="59" t="n">
        <x:v>35</x:v>
      </x:c>
      <x:c r="F5855" s="59" t="str">
        <x:v>S4</x:v>
      </x:c>
      <x:c r="G5855" s="59" t="n">
        <x:v>134</x:v>
      </x:c>
      <x:c r="H5855" s="59" t="n">
        <x:v>162</x:v>
      </x:c>
      <x:c r="I5855" s="59" t="n">
        <x:v>10</x:v>
      </x:c>
      <x:c r="J5855" s="60" t="n">
        <x:f>'参数'!$C$6</x:f>
        <x:v>1440</x:v>
      </x:c>
      <x:c r="K5855" s="60" t="n">
        <x:f>'参数'!$D$6</x:f>
        <x:v>360</x:v>
      </x:c>
      <x:c r="L5855" s="60" t="n">
        <x:f>H5855+I5855+J5855</x:f>
        <x:v>1612</x:v>
      </x:c>
      <x:c r="M5855" s="60" t="n">
        <x:f>L5855+K5855</x:f>
        <x:v>1972</x:v>
      </x:c>
      <x:c r="N5855" s="60" t="n">
        <x:f>'参数'!$B$10</x:f>
        <x:v>1</x:v>
      </x:c>
      <x:c r="O5855" s="60" t="n">
        <x:f>N5855*'参数'!$B$11</x:f>
        <x:v>2</x:v>
      </x:c>
      <x:c r="P5855" s="60" t="n">
        <x:f>N5855*'参数'!$B$12</x:f>
        <x:v>1</x:v>
      </x:c>
      <x:c r="Q5855" t="str">
        <x:f>C5855&amp;"d"</x:f>
        <x:v>C99d</x:v>
      </x:c>
      <x:c r="R5855" t="str">
        <x:f>C5855&amp;"p"</x:f>
        <x:v>C99p</x:v>
      </x:c>
      <x:c r="S5855" t="str">
        <x:f>IF(AND(L5855&gt;=H5855+I5855+J5855,M5855&gt;L5855,F5855&lt;&gt;""),"PASS","FAIL")</x:f>
        <x:v>PASS</x:v>
      </x:c>
      <x:c r="T5855" t="n">
        <x:v>4</x:v>
      </x:c>
      <x:c r="U5855" t="str">
        <x:v>pickup_after_delivery_completion_plus_usage_lag</x:v>
      </x:c>
    </x:row>
    <x:row r="5856">
      <x:c r="A5856" t="str">
        <x:v>Set2_100-10-3</x:v>
      </x:c>
      <x:c r="B5856" t="str">
        <x:v>next_day</x:v>
      </x:c>
      <x:c r="C5856" t="str">
        <x:v>C0</x:v>
      </x:c>
      <x:c r="D5856" s="59" t="n">
        <x:v>9</x:v>
      </x:c>
      <x:c r="E5856" s="59" t="n">
        <x:v>5</x:v>
      </x:c>
      <x:c r="F5856" s="59" t="str">
        <x:v>S6</x:v>
      </x:c>
      <x:c r="G5856" s="59" t="n">
        <x:v>182</x:v>
      </x:c>
      <x:c r="H5856" s="59" t="n">
        <x:v>192</x:v>
      </x:c>
      <x:c r="I5856" s="59" t="n">
        <x:v>10</x:v>
      </x:c>
      <x:c r="J5856" s="60" t="n">
        <x:f>'参数'!$C$6</x:f>
        <x:v>1440</x:v>
      </x:c>
      <x:c r="K5856" s="60" t="n">
        <x:f>'参数'!$D$6</x:f>
        <x:v>360</x:v>
      </x:c>
      <x:c r="L5856" s="60" t="n">
        <x:f>H5856+I5856+J5856</x:f>
        <x:v>1642</x:v>
      </x:c>
      <x:c r="M5856" s="60" t="n">
        <x:f>L5856+K5856</x:f>
        <x:v>2002</x:v>
      </x:c>
      <x:c r="N5856" s="60" t="n">
        <x:f>'参数'!$B$10</x:f>
        <x:v>1</x:v>
      </x:c>
      <x:c r="O5856" s="60" t="n">
        <x:f>N5856*'参数'!$B$11</x:f>
        <x:v>2</x:v>
      </x:c>
      <x:c r="P5856" s="60" t="n">
        <x:f>N5856*'参数'!$B$12</x:f>
        <x:v>1</x:v>
      </x:c>
      <x:c r="Q5856" t="str">
        <x:f>C5856&amp;"d"</x:f>
        <x:v>C0d</x:v>
      </x:c>
      <x:c r="R5856" t="str">
        <x:f>C5856&amp;"p"</x:f>
        <x:v>C0p</x:v>
      </x:c>
      <x:c r="S5856" t="str">
        <x:f>IF(AND(L5856&gt;=H5856+I5856+J5856,M5856&gt;L5856,F5856&lt;&gt;""),"PASS","FAIL")</x:f>
        <x:v>PASS</x:v>
      </x:c>
      <x:c r="T5856" t="n">
        <x:v>4</x:v>
      </x:c>
      <x:c r="U5856" t="str">
        <x:v>pickup_after_delivery_completion_plus_usage_lag</x:v>
      </x:c>
    </x:row>
    <x:row r="5857">
      <x:c r="A5857" t="str">
        <x:v>Set2_100-10-3</x:v>
      </x:c>
      <x:c r="B5857" t="str">
        <x:v>next_day</x:v>
      </x:c>
      <x:c r="C5857" t="str">
        <x:v>C1</x:v>
      </x:c>
      <x:c r="D5857" s="59" t="n">
        <x:v>3</x:v>
      </x:c>
      <x:c r="E5857" s="59" t="n">
        <x:v>17</x:v>
      </x:c>
      <x:c r="F5857" s="59" t="str">
        <x:v>S6</x:v>
      </x:c>
      <x:c r="G5857" s="59" t="n">
        <x:v>500</x:v>
      </x:c>
      <x:c r="H5857" s="59" t="n">
        <x:v>510</x:v>
      </x:c>
      <x:c r="I5857" s="59" t="n">
        <x:v>10</x:v>
      </x:c>
      <x:c r="J5857" s="60" t="n">
        <x:f>'参数'!$C$6</x:f>
        <x:v>1440</x:v>
      </x:c>
      <x:c r="K5857" s="60" t="n">
        <x:f>'参数'!$D$6</x:f>
        <x:v>360</x:v>
      </x:c>
      <x:c r="L5857" s="60" t="n">
        <x:f>H5857+I5857+J5857</x:f>
        <x:v>1960</x:v>
      </x:c>
      <x:c r="M5857" s="60" t="n">
        <x:f>L5857+K5857</x:f>
        <x:v>2320</x:v>
      </x:c>
      <x:c r="N5857" s="60" t="n">
        <x:f>'参数'!$B$10</x:f>
        <x:v>1</x:v>
      </x:c>
      <x:c r="O5857" s="60" t="n">
        <x:f>N5857*'参数'!$B$11</x:f>
        <x:v>2</x:v>
      </x:c>
      <x:c r="P5857" s="60" t="n">
        <x:f>N5857*'参数'!$B$12</x:f>
        <x:v>1</x:v>
      </x:c>
      <x:c r="Q5857" t="str">
        <x:f>C5857&amp;"d"</x:f>
        <x:v>C1d</x:v>
      </x:c>
      <x:c r="R5857" t="str">
        <x:f>C5857&amp;"p"</x:f>
        <x:v>C1p</x:v>
      </x:c>
      <x:c r="S5857" t="str">
        <x:f>IF(AND(L5857&gt;=H5857+I5857+J5857,M5857&gt;L5857,F5857&lt;&gt;""),"PASS","FAIL")</x:f>
        <x:v>PASS</x:v>
      </x:c>
      <x:c r="T5857" t="n">
        <x:v>4</x:v>
      </x:c>
      <x:c r="U5857" t="str">
        <x:v>pickup_after_delivery_completion_plus_usage_lag</x:v>
      </x:c>
    </x:row>
    <x:row r="5858">
      <x:c r="A5858" t="str">
        <x:v>Set2_100-10-3</x:v>
      </x:c>
      <x:c r="B5858" t="str">
        <x:v>next_day</x:v>
      </x:c>
      <x:c r="C5858" t="str">
        <x:v>C2</x:v>
      </x:c>
      <x:c r="D5858" s="59" t="n">
        <x:v>17</x:v>
      </x:c>
      <x:c r="E5858" s="59" t="n">
        <x:v>14</x:v>
      </x:c>
      <x:c r="F5858" s="59" t="str">
        <x:v>S5</x:v>
      </x:c>
      <x:c r="G5858" s="59" t="n">
        <x:v>342</x:v>
      </x:c>
      <x:c r="H5858" s="59" t="n">
        <x:v>380</x:v>
      </x:c>
      <x:c r="I5858" s="59" t="n">
        <x:v>10</x:v>
      </x:c>
      <x:c r="J5858" s="60" t="n">
        <x:f>'参数'!$C$6</x:f>
        <x:v>1440</x:v>
      </x:c>
      <x:c r="K5858" s="60" t="n">
        <x:f>'参数'!$D$6</x:f>
        <x:v>360</x:v>
      </x:c>
      <x:c r="L5858" s="60" t="n">
        <x:f>H5858+I5858+J5858</x:f>
        <x:v>1830</x:v>
      </x:c>
      <x:c r="M5858" s="60" t="n">
        <x:f>L5858+K5858</x:f>
        <x:v>2190</x:v>
      </x:c>
      <x:c r="N5858" s="60" t="n">
        <x:f>'参数'!$B$10</x:f>
        <x:v>1</x:v>
      </x:c>
      <x:c r="O5858" s="60" t="n">
        <x:f>N5858*'参数'!$B$11</x:f>
        <x:v>2</x:v>
      </x:c>
      <x:c r="P5858" s="60" t="n">
        <x:f>N5858*'参数'!$B$12</x:f>
        <x:v>1</x:v>
      </x:c>
      <x:c r="Q5858" t="str">
        <x:f>C5858&amp;"d"</x:f>
        <x:v>C2d</x:v>
      </x:c>
      <x:c r="R5858" t="str">
        <x:f>C5858&amp;"p"</x:f>
        <x:v>C2p</x:v>
      </x:c>
      <x:c r="S5858" t="str">
        <x:f>IF(AND(L5858&gt;=H5858+I5858+J5858,M5858&gt;L5858,F5858&lt;&gt;""),"PASS","FAIL")</x:f>
        <x:v>PASS</x:v>
      </x:c>
      <x:c r="T5858" t="n">
        <x:v>12</x:v>
      </x:c>
      <x:c r="U5858" t="str">
        <x:v>pickup_after_delivery_completion_plus_usage_lag</x:v>
      </x:c>
    </x:row>
    <x:row r="5859">
      <x:c r="A5859" t="str">
        <x:v>Set2_100-10-3</x:v>
      </x:c>
      <x:c r="B5859" t="str">
        <x:v>next_day</x:v>
      </x:c>
      <x:c r="C5859" t="str">
        <x:v>C3</x:v>
      </x:c>
      <x:c r="D5859" s="59" t="n">
        <x:v>12</x:v>
      </x:c>
      <x:c r="E5859" s="59" t="n">
        <x:v>21</x:v>
      </x:c>
      <x:c r="F5859" s="59" t="str">
        <x:v>S7</x:v>
      </x:c>
      <x:c r="G5859" s="59" t="n">
        <x:v>73</x:v>
      </x:c>
      <x:c r="H5859" s="59" t="n">
        <x:v>111</x:v>
      </x:c>
      <x:c r="I5859" s="59" t="n">
        <x:v>10</x:v>
      </x:c>
      <x:c r="J5859" s="60" t="n">
        <x:f>'参数'!$C$6</x:f>
        <x:v>1440</x:v>
      </x:c>
      <x:c r="K5859" s="60" t="n">
        <x:f>'参数'!$D$6</x:f>
        <x:v>360</x:v>
      </x:c>
      <x:c r="L5859" s="60" t="n">
        <x:f>H5859+I5859+J5859</x:f>
        <x:v>1561</x:v>
      </x:c>
      <x:c r="M5859" s="60" t="n">
        <x:f>L5859+K5859</x:f>
        <x:v>1921</x:v>
      </x:c>
      <x:c r="N5859" s="60" t="n">
        <x:f>'参数'!$B$10</x:f>
        <x:v>1</x:v>
      </x:c>
      <x:c r="O5859" s="60" t="n">
        <x:f>N5859*'参数'!$B$11</x:f>
        <x:v>2</x:v>
      </x:c>
      <x:c r="P5859" s="60" t="n">
        <x:f>N5859*'参数'!$B$12</x:f>
        <x:v>1</x:v>
      </x:c>
      <x:c r="Q5859" t="str">
        <x:f>C5859&amp;"d"</x:f>
        <x:v>C3d</x:v>
      </x:c>
      <x:c r="R5859" t="str">
        <x:f>C5859&amp;"p"</x:f>
        <x:v>C3p</x:v>
      </x:c>
      <x:c r="S5859" t="str">
        <x:f>IF(AND(L5859&gt;=H5859+I5859+J5859,M5859&gt;L5859,F5859&lt;&gt;""),"PASS","FAIL")</x:f>
        <x:v>PASS</x:v>
      </x:c>
      <x:c r="T5859" t="n">
        <x:v>0</x:v>
      </x:c>
      <x:c r="U5859" t="str">
        <x:v>pickup_after_delivery_completion_plus_usage_lag</x:v>
      </x:c>
    </x:row>
    <x:row r="5860">
      <x:c r="A5860" t="str">
        <x:v>Set2_100-10-3</x:v>
      </x:c>
      <x:c r="B5860" t="str">
        <x:v>next_day</x:v>
      </x:c>
      <x:c r="C5860" t="str">
        <x:v>C4</x:v>
      </x:c>
      <x:c r="D5860" s="59" t="n">
        <x:v>14</x:v>
      </x:c>
      <x:c r="E5860" s="59" t="n">
        <x:v>4</x:v>
      </x:c>
      <x:c r="F5860" s="59" t="str">
        <x:v>S6</x:v>
      </x:c>
      <x:c r="G5860" s="59" t="n">
        <x:v>208</x:v>
      </x:c>
      <x:c r="H5860" s="59" t="n">
        <x:v>218</x:v>
      </x:c>
      <x:c r="I5860" s="59" t="n">
        <x:v>10</x:v>
      </x:c>
      <x:c r="J5860" s="60" t="n">
        <x:f>'参数'!$C$6</x:f>
        <x:v>1440</x:v>
      </x:c>
      <x:c r="K5860" s="60" t="n">
        <x:f>'参数'!$D$6</x:f>
        <x:v>360</x:v>
      </x:c>
      <x:c r="L5860" s="60" t="n">
        <x:f>H5860+I5860+J5860</x:f>
        <x:v>1668</x:v>
      </x:c>
      <x:c r="M5860" s="60" t="n">
        <x:f>L5860+K5860</x:f>
        <x:v>2028</x:v>
      </x:c>
      <x:c r="N5860" s="60" t="n">
        <x:f>'参数'!$B$10</x:f>
        <x:v>1</x:v>
      </x:c>
      <x:c r="O5860" s="60" t="n">
        <x:f>N5860*'参数'!$B$11</x:f>
        <x:v>2</x:v>
      </x:c>
      <x:c r="P5860" s="60" t="n">
        <x:f>N5860*'参数'!$B$12</x:f>
        <x:v>1</x:v>
      </x:c>
      <x:c r="Q5860" t="str">
        <x:f>C5860&amp;"d"</x:f>
        <x:v>C4d</x:v>
      </x:c>
      <x:c r="R5860" t="str">
        <x:f>C5860&amp;"p"</x:f>
        <x:v>C4p</x:v>
      </x:c>
      <x:c r="S5860" t="str">
        <x:f>IF(AND(L5860&gt;=H5860+I5860+J5860,M5860&gt;L5860,F5860&lt;&gt;""),"PASS","FAIL")</x:f>
        <x:v>PASS</x:v>
      </x:c>
      <x:c r="T5860" t="n">
        <x:v>1</x:v>
      </x:c>
      <x:c r="U5860" t="str">
        <x:v>pickup_after_delivery_completion_plus_usage_lag</x:v>
      </x:c>
    </x:row>
    <x:row r="5861">
      <x:c r="A5861" t="str">
        <x:v>Set2_100-10-3</x:v>
      </x:c>
      <x:c r="B5861" t="str">
        <x:v>next_day</x:v>
      </x:c>
      <x:c r="C5861" t="str">
        <x:v>C5</x:v>
      </x:c>
      <x:c r="D5861" s="59" t="n">
        <x:v>4</x:v>
      </x:c>
      <x:c r="E5861" s="59" t="n">
        <x:v>10</x:v>
      </x:c>
      <x:c r="F5861" s="59" t="str">
        <x:v>S6</x:v>
      </x:c>
      <x:c r="G5861" s="59" t="n">
        <x:v>295</x:v>
      </x:c>
      <x:c r="H5861" s="59" t="n">
        <x:v>307</x:v>
      </x:c>
      <x:c r="I5861" s="59" t="n">
        <x:v>10</x:v>
      </x:c>
      <x:c r="J5861" s="60" t="n">
        <x:f>'参数'!$C$6</x:f>
        <x:v>1440</x:v>
      </x:c>
      <x:c r="K5861" s="60" t="n">
        <x:f>'参数'!$D$6</x:f>
        <x:v>360</x:v>
      </x:c>
      <x:c r="L5861" s="60" t="n">
        <x:f>H5861+I5861+J5861</x:f>
        <x:v>1757</x:v>
      </x:c>
      <x:c r="M5861" s="60" t="n">
        <x:f>L5861+K5861</x:f>
        <x:v>2117</x:v>
      </x:c>
      <x:c r="N5861" s="60" t="n">
        <x:f>'参数'!$B$10</x:f>
        <x:v>1</x:v>
      </x:c>
      <x:c r="O5861" s="60" t="n">
        <x:f>N5861*'参数'!$B$11</x:f>
        <x:v>2</x:v>
      </x:c>
      <x:c r="P5861" s="60" t="n">
        <x:f>N5861*'参数'!$B$12</x:f>
        <x:v>1</x:v>
      </x:c>
      <x:c r="Q5861" t="str">
        <x:f>C5861&amp;"d"</x:f>
        <x:v>C5d</x:v>
      </x:c>
      <x:c r="R5861" t="str">
        <x:f>C5861&amp;"p"</x:f>
        <x:v>C5p</x:v>
      </x:c>
      <x:c r="S5861" t="str">
        <x:f>IF(AND(L5861&gt;=H5861+I5861+J5861,M5861&gt;L5861,F5861&lt;&gt;""),"PASS","FAIL")</x:f>
        <x:v>PASS</x:v>
      </x:c>
      <x:c r="T5861" t="n">
        <x:v>8</x:v>
      </x:c>
      <x:c r="U5861" t="str">
        <x:v>pickup_after_delivery_completion_plus_usage_lag</x:v>
      </x:c>
    </x:row>
    <x:row r="5862">
      <x:c r="A5862" t="str">
        <x:v>Set2_100-10-3</x:v>
      </x:c>
      <x:c r="B5862" t="str">
        <x:v>next_day</x:v>
      </x:c>
      <x:c r="C5862" t="str">
        <x:v>C6</x:v>
      </x:c>
      <x:c r="D5862" s="59" t="n">
        <x:v>12</x:v>
      </x:c>
      <x:c r="E5862" s="59" t="n">
        <x:v>11</x:v>
      </x:c>
      <x:c r="F5862" s="59" t="str">
        <x:v>S6</x:v>
      </x:c>
      <x:c r="G5862" s="59" t="n">
        <x:v>129</x:v>
      </x:c>
      <x:c r="H5862" s="59" t="n">
        <x:v>165</x:v>
      </x:c>
      <x:c r="I5862" s="59" t="n">
        <x:v>10</x:v>
      </x:c>
      <x:c r="J5862" s="60" t="n">
        <x:f>'参数'!$C$6</x:f>
        <x:v>1440</x:v>
      </x:c>
      <x:c r="K5862" s="60" t="n">
        <x:f>'参数'!$D$6</x:f>
        <x:v>360</x:v>
      </x:c>
      <x:c r="L5862" s="60" t="n">
        <x:f>H5862+I5862+J5862</x:f>
        <x:v>1615</x:v>
      </x:c>
      <x:c r="M5862" s="60" t="n">
        <x:f>L5862+K5862</x:f>
        <x:v>1975</x:v>
      </x:c>
      <x:c r="N5862" s="60" t="n">
        <x:f>'参数'!$B$10</x:f>
        <x:v>1</x:v>
      </x:c>
      <x:c r="O5862" s="60" t="n">
        <x:f>N5862*'参数'!$B$11</x:f>
        <x:v>2</x:v>
      </x:c>
      <x:c r="P5862" s="60" t="n">
        <x:f>N5862*'参数'!$B$12</x:f>
        <x:v>1</x:v>
      </x:c>
      <x:c r="Q5862" t="str">
        <x:f>C5862&amp;"d"</x:f>
        <x:v>C6d</x:v>
      </x:c>
      <x:c r="R5862" t="str">
        <x:f>C5862&amp;"p"</x:f>
        <x:v>C6p</x:v>
      </x:c>
      <x:c r="S5862" t="str">
        <x:f>IF(AND(L5862&gt;=H5862+I5862+J5862,M5862&gt;L5862,F5862&lt;&gt;""),"PASS","FAIL")</x:f>
        <x:v>PASS</x:v>
      </x:c>
      <x:c r="T5862" t="n">
        <x:v>9</x:v>
      </x:c>
      <x:c r="U5862" t="str">
        <x:v>pickup_after_delivery_completion_plus_usage_lag</x:v>
      </x:c>
    </x:row>
    <x:row r="5863">
      <x:c r="A5863" t="str">
        <x:v>Set2_100-10-3</x:v>
      </x:c>
      <x:c r="B5863" t="str">
        <x:v>next_day</x:v>
      </x:c>
      <x:c r="C5863" t="str">
        <x:v>C7</x:v>
      </x:c>
      <x:c r="D5863" s="59" t="n">
        <x:v>7</x:v>
      </x:c>
      <x:c r="E5863" s="59" t="n">
        <x:v>14</x:v>
      </x:c>
      <x:c r="F5863" s="59" t="str">
        <x:v>S6</x:v>
      </x:c>
      <x:c r="G5863" s="59" t="n">
        <x:v>180</x:v>
      </x:c>
      <x:c r="H5863" s="59" t="n">
        <x:v>204</x:v>
      </x:c>
      <x:c r="I5863" s="59" t="n">
        <x:v>10</x:v>
      </x:c>
      <x:c r="J5863" s="60" t="n">
        <x:f>'参数'!$C$6</x:f>
        <x:v>1440</x:v>
      </x:c>
      <x:c r="K5863" s="60" t="n">
        <x:f>'参数'!$D$6</x:f>
        <x:v>360</x:v>
      </x:c>
      <x:c r="L5863" s="60" t="n">
        <x:f>H5863+I5863+J5863</x:f>
        <x:v>1654</x:v>
      </x:c>
      <x:c r="M5863" s="60" t="n">
        <x:f>L5863+K5863</x:f>
        <x:v>2014</x:v>
      </x:c>
      <x:c r="N5863" s="60" t="n">
        <x:f>'参数'!$B$10</x:f>
        <x:v>1</x:v>
      </x:c>
      <x:c r="O5863" s="60" t="n">
        <x:f>N5863*'参数'!$B$11</x:f>
        <x:v>2</x:v>
      </x:c>
      <x:c r="P5863" s="60" t="n">
        <x:f>N5863*'参数'!$B$12</x:f>
        <x:v>1</x:v>
      </x:c>
      <x:c r="Q5863" t="str">
        <x:f>C5863&amp;"d"</x:f>
        <x:v>C7d</x:v>
      </x:c>
      <x:c r="R5863" t="str">
        <x:f>C5863&amp;"p"</x:f>
        <x:v>C7p</x:v>
      </x:c>
      <x:c r="S5863" t="str">
        <x:f>IF(AND(L5863&gt;=H5863+I5863+J5863,M5863&gt;L5863,F5863&lt;&gt;""),"PASS","FAIL")</x:f>
        <x:v>PASS</x:v>
      </x:c>
      <x:c r="T5863" t="n">
        <x:v>4</x:v>
      </x:c>
      <x:c r="U5863" t="str">
        <x:v>pickup_after_delivery_completion_plus_usage_lag</x:v>
      </x:c>
    </x:row>
    <x:row r="5864">
      <x:c r="A5864" t="str">
        <x:v>Set2_100-10-3</x:v>
      </x:c>
      <x:c r="B5864" t="str">
        <x:v>next_day</x:v>
      </x:c>
      <x:c r="C5864" t="str">
        <x:v>C8</x:v>
      </x:c>
      <x:c r="D5864" s="59" t="n">
        <x:v>12</x:v>
      </x:c>
      <x:c r="E5864" s="59" t="n">
        <x:v>19</x:v>
      </x:c>
      <x:c r="F5864" s="59" t="str">
        <x:v>S7</x:v>
      </x:c>
      <x:c r="G5864" s="59" t="n">
        <x:v>255</x:v>
      </x:c>
      <x:c r="H5864" s="59" t="n">
        <x:v>287</x:v>
      </x:c>
      <x:c r="I5864" s="59" t="n">
        <x:v>10</x:v>
      </x:c>
      <x:c r="J5864" s="60" t="n">
        <x:f>'参数'!$C$6</x:f>
        <x:v>1440</x:v>
      </x:c>
      <x:c r="K5864" s="60" t="n">
        <x:f>'参数'!$D$6</x:f>
        <x:v>360</x:v>
      </x:c>
      <x:c r="L5864" s="60" t="n">
        <x:f>H5864+I5864+J5864</x:f>
        <x:v>1737</x:v>
      </x:c>
      <x:c r="M5864" s="60" t="n">
        <x:f>L5864+K5864</x:f>
        <x:v>2097</x:v>
      </x:c>
      <x:c r="N5864" s="60" t="n">
        <x:f>'参数'!$B$10</x:f>
        <x:v>1</x:v>
      </x:c>
      <x:c r="O5864" s="60" t="n">
        <x:f>N5864*'参数'!$B$11</x:f>
        <x:v>2</x:v>
      </x:c>
      <x:c r="P5864" s="60" t="n">
        <x:f>N5864*'参数'!$B$12</x:f>
        <x:v>1</x:v>
      </x:c>
      <x:c r="Q5864" t="str">
        <x:f>C5864&amp;"d"</x:f>
        <x:v>C8d</x:v>
      </x:c>
      <x:c r="R5864" t="str">
        <x:f>C5864&amp;"p"</x:f>
        <x:v>C8p</x:v>
      </x:c>
      <x:c r="S5864" t="str">
        <x:f>IF(AND(L5864&gt;=H5864+I5864+J5864,M5864&gt;L5864,F5864&lt;&gt;""),"PASS","FAIL")</x:f>
        <x:v>PASS</x:v>
      </x:c>
      <x:c r="T5864" t="n">
        <x:v>9</x:v>
      </x:c>
      <x:c r="U5864" t="str">
        <x:v>pickup_after_delivery_completion_plus_usage_lag</x:v>
      </x:c>
    </x:row>
    <x:row r="5865">
      <x:c r="A5865" t="str">
        <x:v>Set2_100-10-3</x:v>
      </x:c>
      <x:c r="B5865" t="str">
        <x:v>next_day</x:v>
      </x:c>
      <x:c r="C5865" t="str">
        <x:v>C9</x:v>
      </x:c>
      <x:c r="D5865" s="59" t="n">
        <x:v>2</x:v>
      </x:c>
      <x:c r="E5865" s="59" t="n">
        <x:v>11</x:v>
      </x:c>
      <x:c r="F5865" s="59" t="str">
        <x:v>S6</x:v>
      </x:c>
      <x:c r="G5865" s="59" t="n">
        <x:v>211</x:v>
      </x:c>
      <x:c r="H5865" s="59" t="n">
        <x:v>245</x:v>
      </x:c>
      <x:c r="I5865" s="59" t="n">
        <x:v>10</x:v>
      </x:c>
      <x:c r="J5865" s="60" t="n">
        <x:f>'参数'!$C$6</x:f>
        <x:v>1440</x:v>
      </x:c>
      <x:c r="K5865" s="60" t="n">
        <x:f>'参数'!$D$6</x:f>
        <x:v>360</x:v>
      </x:c>
      <x:c r="L5865" s="60" t="n">
        <x:f>H5865+I5865+J5865</x:f>
        <x:v>1695</x:v>
      </x:c>
      <x:c r="M5865" s="60" t="n">
        <x:f>L5865+K5865</x:f>
        <x:v>2055</x:v>
      </x:c>
      <x:c r="N5865" s="60" t="n">
        <x:f>'参数'!$B$10</x:f>
        <x:v>1</x:v>
      </x:c>
      <x:c r="O5865" s="60" t="n">
        <x:f>N5865*'参数'!$B$11</x:f>
        <x:v>2</x:v>
      </x:c>
      <x:c r="P5865" s="60" t="n">
        <x:f>N5865*'参数'!$B$12</x:f>
        <x:v>1</x:v>
      </x:c>
      <x:c r="Q5865" t="str">
        <x:f>C5865&amp;"d"</x:f>
        <x:v>C9d</x:v>
      </x:c>
      <x:c r="R5865" t="str">
        <x:f>C5865&amp;"p"</x:f>
        <x:v>C9p</x:v>
      </x:c>
      <x:c r="S5865" t="str">
        <x:f>IF(AND(L5865&gt;=H5865+I5865+J5865,M5865&gt;L5865,F5865&lt;&gt;""),"PASS","FAIL")</x:f>
        <x:v>PASS</x:v>
      </x:c>
      <x:c r="T5865" t="n">
        <x:v>6</x:v>
      </x:c>
      <x:c r="U5865" t="str">
        <x:v>pickup_after_delivery_completion_plus_usage_lag</x:v>
      </x:c>
    </x:row>
    <x:row r="5866">
      <x:c r="A5866" t="str">
        <x:v>Set2_100-10-3</x:v>
      </x:c>
      <x:c r="B5866" t="str">
        <x:v>next_day</x:v>
      </x:c>
      <x:c r="C5866" t="str">
        <x:v>C10</x:v>
      </x:c>
      <x:c r="D5866" s="59" t="n">
        <x:v>15</x:v>
      </x:c>
      <x:c r="E5866" s="59" t="n">
        <x:v>20</x:v>
      </x:c>
      <x:c r="F5866" s="59" t="str">
        <x:v>S7</x:v>
      </x:c>
      <x:c r="G5866" s="59" t="n">
        <x:v>566</x:v>
      </x:c>
      <x:c r="H5866" s="59" t="n">
        <x:v>578</x:v>
      </x:c>
      <x:c r="I5866" s="59" t="n">
        <x:v>10</x:v>
      </x:c>
      <x:c r="J5866" s="60" t="n">
        <x:f>'参数'!$C$6</x:f>
        <x:v>1440</x:v>
      </x:c>
      <x:c r="K5866" s="60" t="n">
        <x:f>'参数'!$D$6</x:f>
        <x:v>360</x:v>
      </x:c>
      <x:c r="L5866" s="60" t="n">
        <x:f>H5866+I5866+J5866</x:f>
        <x:v>2028</x:v>
      </x:c>
      <x:c r="M5866" s="60" t="n">
        <x:f>L5866+K5866</x:f>
        <x:v>2388</x:v>
      </x:c>
      <x:c r="N5866" s="60" t="n">
        <x:f>'参数'!$B$10</x:f>
        <x:v>1</x:v>
      </x:c>
      <x:c r="O5866" s="60" t="n">
        <x:f>N5866*'参数'!$B$11</x:f>
        <x:v>2</x:v>
      </x:c>
      <x:c r="P5866" s="60" t="n">
        <x:f>N5866*'参数'!$B$12</x:f>
        <x:v>1</x:v>
      </x:c>
      <x:c r="Q5866" t="str">
        <x:f>C5866&amp;"d"</x:f>
        <x:v>C10d</x:v>
      </x:c>
      <x:c r="R5866" t="str">
        <x:f>C5866&amp;"p"</x:f>
        <x:v>C10p</x:v>
      </x:c>
      <x:c r="S5866" t="str">
        <x:f>IF(AND(L5866&gt;=H5866+I5866+J5866,M5866&gt;L5866,F5866&lt;&gt;""),"PASS","FAIL")</x:f>
        <x:v>PASS</x:v>
      </x:c>
      <x:c r="T5866" t="n">
        <x:v>3</x:v>
      </x:c>
      <x:c r="U5866" t="str">
        <x:v>pickup_after_delivery_completion_plus_usage_lag</x:v>
      </x:c>
    </x:row>
    <x:row r="5867">
      <x:c r="A5867" t="str">
        <x:v>Set2_100-10-3</x:v>
      </x:c>
      <x:c r="B5867" t="str">
        <x:v>next_day</x:v>
      </x:c>
      <x:c r="C5867" t="str">
        <x:v>C11</x:v>
      </x:c>
      <x:c r="D5867" s="59" t="n">
        <x:v>8</x:v>
      </x:c>
      <x:c r="E5867" s="59" t="n">
        <x:v>13</x:v>
      </x:c>
      <x:c r="F5867" s="59" t="str">
        <x:v>S6</x:v>
      </x:c>
      <x:c r="G5867" s="59" t="n">
        <x:v>503</x:v>
      </x:c>
      <x:c r="H5867" s="59" t="n">
        <x:v>517</x:v>
      </x:c>
      <x:c r="I5867" s="59" t="n">
        <x:v>10</x:v>
      </x:c>
      <x:c r="J5867" s="60" t="n">
        <x:f>'参数'!$C$6</x:f>
        <x:v>1440</x:v>
      </x:c>
      <x:c r="K5867" s="60" t="n">
        <x:f>'参数'!$D$6</x:f>
        <x:v>360</x:v>
      </x:c>
      <x:c r="L5867" s="60" t="n">
        <x:f>H5867+I5867+J5867</x:f>
        <x:v>1967</x:v>
      </x:c>
      <x:c r="M5867" s="60" t="n">
        <x:f>L5867+K5867</x:f>
        <x:v>2327</x:v>
      </x:c>
      <x:c r="N5867" s="60" t="n">
        <x:f>'参数'!$B$10</x:f>
        <x:v>1</x:v>
      </x:c>
      <x:c r="O5867" s="60" t="n">
        <x:f>N5867*'参数'!$B$11</x:f>
        <x:v>2</x:v>
      </x:c>
      <x:c r="P5867" s="60" t="n">
        <x:f>N5867*'参数'!$B$12</x:f>
        <x:v>1</x:v>
      </x:c>
      <x:c r="Q5867" t="str">
        <x:f>C5867&amp;"d"</x:f>
        <x:v>C11d</x:v>
      </x:c>
      <x:c r="R5867" t="str">
        <x:f>C5867&amp;"p"</x:f>
        <x:v>C11p</x:v>
      </x:c>
      <x:c r="S5867" t="str">
        <x:f>IF(AND(L5867&gt;=H5867+I5867+J5867,M5867&gt;L5867,F5867&lt;&gt;""),"PASS","FAIL")</x:f>
        <x:v>PASS</x:v>
      </x:c>
      <x:c r="T5867" t="n">
        <x:v>3</x:v>
      </x:c>
      <x:c r="U5867" t="str">
        <x:v>pickup_after_delivery_completion_plus_usage_lag</x:v>
      </x:c>
    </x:row>
    <x:row r="5868">
      <x:c r="A5868" t="str">
        <x:v>Set2_100-10-3</x:v>
      </x:c>
      <x:c r="B5868" t="str">
        <x:v>next_day</x:v>
      </x:c>
      <x:c r="C5868" t="str">
        <x:v>C12</x:v>
      </x:c>
      <x:c r="D5868" s="59" t="n">
        <x:v>9</x:v>
      </x:c>
      <x:c r="E5868" s="59" t="n">
        <x:v>15</x:v>
      </x:c>
      <x:c r="F5868" s="59" t="str">
        <x:v>S6</x:v>
      </x:c>
      <x:c r="G5868" s="59" t="n">
        <x:v>268</x:v>
      </x:c>
      <x:c r="H5868" s="59" t="n">
        <x:v>284</x:v>
      </x:c>
      <x:c r="I5868" s="59" t="n">
        <x:v>10</x:v>
      </x:c>
      <x:c r="J5868" s="60" t="n">
        <x:f>'参数'!$C$6</x:f>
        <x:v>1440</x:v>
      </x:c>
      <x:c r="K5868" s="60" t="n">
        <x:f>'参数'!$D$6</x:f>
        <x:v>360</x:v>
      </x:c>
      <x:c r="L5868" s="60" t="n">
        <x:f>H5868+I5868+J5868</x:f>
        <x:v>1734</x:v>
      </x:c>
      <x:c r="M5868" s="60" t="n">
        <x:f>L5868+K5868</x:f>
        <x:v>2094</x:v>
      </x:c>
      <x:c r="N5868" s="60" t="n">
        <x:f>'参数'!$B$10</x:f>
        <x:v>1</x:v>
      </x:c>
      <x:c r="O5868" s="60" t="n">
        <x:f>N5868*'参数'!$B$11</x:f>
        <x:v>2</x:v>
      </x:c>
      <x:c r="P5868" s="60" t="n">
        <x:f>N5868*'参数'!$B$12</x:f>
        <x:v>1</x:v>
      </x:c>
      <x:c r="Q5868" t="str">
        <x:f>C5868&amp;"d"</x:f>
        <x:v>C12d</x:v>
      </x:c>
      <x:c r="R5868" t="str">
        <x:f>C5868&amp;"p"</x:f>
        <x:v>C12p</x:v>
      </x:c>
      <x:c r="S5868" t="str">
        <x:f>IF(AND(L5868&gt;=H5868+I5868+J5868,M5868&gt;L5868,F5868&lt;&gt;""),"PASS","FAIL")</x:f>
        <x:v>PASS</x:v>
      </x:c>
      <x:c r="T5868" t="n">
        <x:v>5</x:v>
      </x:c>
      <x:c r="U5868" t="str">
        <x:v>pickup_after_delivery_completion_plus_usage_lag</x:v>
      </x:c>
    </x:row>
    <x:row r="5869">
      <x:c r="A5869" t="str">
        <x:v>Set2_100-10-3</x:v>
      </x:c>
      <x:c r="B5869" t="str">
        <x:v>next_day</x:v>
      </x:c>
      <x:c r="C5869" t="str">
        <x:v>C13</x:v>
      </x:c>
      <x:c r="D5869" s="59" t="n">
        <x:v>4</x:v>
      </x:c>
      <x:c r="E5869" s="59" t="n">
        <x:v>12</x:v>
      </x:c>
      <x:c r="F5869" s="59" t="str">
        <x:v>S6</x:v>
      </x:c>
      <x:c r="G5869" s="59" t="n">
        <x:v>458</x:v>
      </x:c>
      <x:c r="H5869" s="59" t="n">
        <x:v>492</x:v>
      </x:c>
      <x:c r="I5869" s="59" t="n">
        <x:v>10</x:v>
      </x:c>
      <x:c r="J5869" s="60" t="n">
        <x:f>'参数'!$C$6</x:f>
        <x:v>1440</x:v>
      </x:c>
      <x:c r="K5869" s="60" t="n">
        <x:f>'参数'!$D$6</x:f>
        <x:v>360</x:v>
      </x:c>
      <x:c r="L5869" s="60" t="n">
        <x:f>H5869+I5869+J5869</x:f>
        <x:v>1942</x:v>
      </x:c>
      <x:c r="M5869" s="60" t="n">
        <x:f>L5869+K5869</x:f>
        <x:v>2302</x:v>
      </x:c>
      <x:c r="N5869" s="60" t="n">
        <x:f>'参数'!$B$10</x:f>
        <x:v>1</x:v>
      </x:c>
      <x:c r="O5869" s="60" t="n">
        <x:f>N5869*'参数'!$B$11</x:f>
        <x:v>2</x:v>
      </x:c>
      <x:c r="P5869" s="60" t="n">
        <x:f>N5869*'参数'!$B$12</x:f>
        <x:v>1</x:v>
      </x:c>
      <x:c r="Q5869" t="str">
        <x:f>C5869&amp;"d"</x:f>
        <x:v>C13d</x:v>
      </x:c>
      <x:c r="R5869" t="str">
        <x:f>C5869&amp;"p"</x:f>
        <x:v>C13p</x:v>
      </x:c>
      <x:c r="S5869" t="str">
        <x:f>IF(AND(L5869&gt;=H5869+I5869+J5869,M5869&gt;L5869,F5869&lt;&gt;""),"PASS","FAIL")</x:f>
        <x:v>PASS</x:v>
      </x:c>
      <x:c r="T5869" t="n">
        <x:v>1</x:v>
      </x:c>
      <x:c r="U5869" t="str">
        <x:v>pickup_after_delivery_completion_plus_usage_lag</x:v>
      </x:c>
    </x:row>
    <x:row r="5870">
      <x:c r="A5870" t="str">
        <x:v>Set2_100-10-3</x:v>
      </x:c>
      <x:c r="B5870" t="str">
        <x:v>next_day</x:v>
      </x:c>
      <x:c r="C5870" t="str">
        <x:v>C14</x:v>
      </x:c>
      <x:c r="D5870" s="59" t="n">
        <x:v>5</x:v>
      </x:c>
      <x:c r="E5870" s="59" t="n">
        <x:v>21</x:v>
      </x:c>
      <x:c r="F5870" s="59" t="str">
        <x:v>S7</x:v>
      </x:c>
      <x:c r="G5870" s="59" t="n">
        <x:v>197</x:v>
      </x:c>
      <x:c r="H5870" s="59" t="n">
        <x:v>235</x:v>
      </x:c>
      <x:c r="I5870" s="59" t="n">
        <x:v>10</x:v>
      </x:c>
      <x:c r="J5870" s="60" t="n">
        <x:f>'参数'!$C$6</x:f>
        <x:v>1440</x:v>
      </x:c>
      <x:c r="K5870" s="60" t="n">
        <x:f>'参数'!$D$6</x:f>
        <x:v>360</x:v>
      </x:c>
      <x:c r="L5870" s="60" t="n">
        <x:f>H5870+I5870+J5870</x:f>
        <x:v>1685</x:v>
      </x:c>
      <x:c r="M5870" s="60" t="n">
        <x:f>L5870+K5870</x:f>
        <x:v>2045</x:v>
      </x:c>
      <x:c r="N5870" s="60" t="n">
        <x:f>'参数'!$B$10</x:f>
        <x:v>1</x:v>
      </x:c>
      <x:c r="O5870" s="60" t="n">
        <x:f>N5870*'参数'!$B$11</x:f>
        <x:v>2</x:v>
      </x:c>
      <x:c r="P5870" s="60" t="n">
        <x:f>N5870*'参数'!$B$12</x:f>
        <x:v>1</x:v>
      </x:c>
      <x:c r="Q5870" t="str">
        <x:f>C5870&amp;"d"</x:f>
        <x:v>C14d</x:v>
      </x:c>
      <x:c r="R5870" t="str">
        <x:f>C5870&amp;"p"</x:f>
        <x:v>C14p</x:v>
      </x:c>
      <x:c r="S5870" t="str">
        <x:f>IF(AND(L5870&gt;=H5870+I5870+J5870,M5870&gt;L5870,F5870&lt;&gt;""),"PASS","FAIL")</x:f>
        <x:v>PASS</x:v>
      </x:c>
      <x:c r="T5870" t="n">
        <x:v>13</x:v>
      </x:c>
      <x:c r="U5870" t="str">
        <x:v>pickup_after_delivery_completion_plus_usage_lag</x:v>
      </x:c>
    </x:row>
    <x:row r="5871">
      <x:c r="A5871" t="str">
        <x:v>Set2_100-10-3</x:v>
      </x:c>
      <x:c r="B5871" t="str">
        <x:v>next_day</x:v>
      </x:c>
      <x:c r="C5871" t="str">
        <x:v>C15</x:v>
      </x:c>
      <x:c r="D5871" s="59" t="n">
        <x:v>19</x:v>
      </x:c>
      <x:c r="E5871" s="59" t="n">
        <x:v>3</x:v>
      </x:c>
      <x:c r="F5871" s="59" t="str">
        <x:v>S1</x:v>
      </x:c>
      <x:c r="G5871" s="59" t="n">
        <x:v>522</x:v>
      </x:c>
      <x:c r="H5871" s="59" t="n">
        <x:v>548</x:v>
      </x:c>
      <x:c r="I5871" s="59" t="n">
        <x:v>10</x:v>
      </x:c>
      <x:c r="J5871" s="60" t="n">
        <x:f>'参数'!$C$6</x:f>
        <x:v>1440</x:v>
      </x:c>
      <x:c r="K5871" s="60" t="n">
        <x:f>'参数'!$D$6</x:f>
        <x:v>360</x:v>
      </x:c>
      <x:c r="L5871" s="60" t="n">
        <x:f>H5871+I5871+J5871</x:f>
        <x:v>1998</x:v>
      </x:c>
      <x:c r="M5871" s="60" t="n">
        <x:f>L5871+K5871</x:f>
        <x:v>2358</x:v>
      </x:c>
      <x:c r="N5871" s="60" t="n">
        <x:f>'参数'!$B$10</x:f>
        <x:v>1</x:v>
      </x:c>
      <x:c r="O5871" s="60" t="n">
        <x:f>N5871*'参数'!$B$11</x:f>
        <x:v>2</x:v>
      </x:c>
      <x:c r="P5871" s="60" t="n">
        <x:f>N5871*'参数'!$B$12</x:f>
        <x:v>1</x:v>
      </x:c>
      <x:c r="Q5871" t="str">
        <x:f>C5871&amp;"d"</x:f>
        <x:v>C15d</x:v>
      </x:c>
      <x:c r="R5871" t="str">
        <x:f>C5871&amp;"p"</x:f>
        <x:v>C15p</x:v>
      </x:c>
      <x:c r="S5871" t="str">
        <x:f>IF(AND(L5871&gt;=H5871+I5871+J5871,M5871&gt;L5871,F5871&lt;&gt;""),"PASS","FAIL")</x:f>
        <x:v>PASS</x:v>
      </x:c>
      <x:c r="T5871" t="n">
        <x:v>19</x:v>
      </x:c>
      <x:c r="U5871" t="str">
        <x:v>pickup_after_delivery_completion_plus_usage_lag</x:v>
      </x:c>
    </x:row>
    <x:row r="5872">
      <x:c r="A5872" t="str">
        <x:v>Set2_100-10-3</x:v>
      </x:c>
      <x:c r="B5872" t="str">
        <x:v>next_day</x:v>
      </x:c>
      <x:c r="C5872" t="str">
        <x:v>C16</x:v>
      </x:c>
      <x:c r="D5872" s="59" t="n">
        <x:v>14</x:v>
      </x:c>
      <x:c r="E5872" s="59" t="n">
        <x:v>10</x:v>
      </x:c>
      <x:c r="F5872" s="59" t="str">
        <x:v>S6</x:v>
      </x:c>
      <x:c r="G5872" s="59" t="n">
        <x:v>338</x:v>
      </x:c>
      <x:c r="H5872" s="59" t="n">
        <x:v>350</x:v>
      </x:c>
      <x:c r="I5872" s="59" t="n">
        <x:v>10</x:v>
      </x:c>
      <x:c r="J5872" s="60" t="n">
        <x:f>'参数'!$C$6</x:f>
        <x:v>1440</x:v>
      </x:c>
      <x:c r="K5872" s="60" t="n">
        <x:f>'参数'!$D$6</x:f>
        <x:v>360</x:v>
      </x:c>
      <x:c r="L5872" s="60" t="n">
        <x:f>H5872+I5872+J5872</x:f>
        <x:v>1800</x:v>
      </x:c>
      <x:c r="M5872" s="60" t="n">
        <x:f>L5872+K5872</x:f>
        <x:v>2160</x:v>
      </x:c>
      <x:c r="N5872" s="60" t="n">
        <x:f>'参数'!$B$10</x:f>
        <x:v>1</x:v>
      </x:c>
      <x:c r="O5872" s="60" t="n">
        <x:f>N5872*'参数'!$B$11</x:f>
        <x:v>2</x:v>
      </x:c>
      <x:c r="P5872" s="60" t="n">
        <x:f>N5872*'参数'!$B$12</x:f>
        <x:v>1</x:v>
      </x:c>
      <x:c r="Q5872" t="str">
        <x:f>C5872&amp;"d"</x:f>
        <x:v>C16d</x:v>
      </x:c>
      <x:c r="R5872" t="str">
        <x:f>C5872&amp;"p"</x:f>
        <x:v>C16p</x:v>
      </x:c>
      <x:c r="S5872" t="str">
        <x:f>IF(AND(L5872&gt;=H5872+I5872+J5872,M5872&gt;L5872,F5872&lt;&gt;""),"PASS","FAIL")</x:f>
        <x:v>PASS</x:v>
      </x:c>
      <x:c r="T5872" t="n">
        <x:v>14</x:v>
      </x:c>
      <x:c r="U5872" t="str">
        <x:v>pickup_after_delivery_completion_plus_usage_lag</x:v>
      </x:c>
    </x:row>
    <x:row r="5873">
      <x:c r="A5873" t="str">
        <x:v>Set2_100-10-3</x:v>
      </x:c>
      <x:c r="B5873" t="str">
        <x:v>next_day</x:v>
      </x:c>
      <x:c r="C5873" t="str">
        <x:v>C17</x:v>
      </x:c>
      <x:c r="D5873" s="59" t="n">
        <x:v>12</x:v>
      </x:c>
      <x:c r="E5873" s="59" t="n">
        <x:v>4</x:v>
      </x:c>
      <x:c r="F5873" s="59" t="str">
        <x:v>S6</x:v>
      </x:c>
      <x:c r="G5873" s="59" t="n">
        <x:v>391</x:v>
      </x:c>
      <x:c r="H5873" s="59" t="n">
        <x:v>413</x:v>
      </x:c>
      <x:c r="I5873" s="59" t="n">
        <x:v>10</x:v>
      </x:c>
      <x:c r="J5873" s="60" t="n">
        <x:f>'参数'!$C$6</x:f>
        <x:v>1440</x:v>
      </x:c>
      <x:c r="K5873" s="60" t="n">
        <x:f>'参数'!$D$6</x:f>
        <x:v>360</x:v>
      </x:c>
      <x:c r="L5873" s="60" t="n">
        <x:f>H5873+I5873+J5873</x:f>
        <x:v>1863</x:v>
      </x:c>
      <x:c r="M5873" s="60" t="n">
        <x:f>L5873+K5873</x:f>
        <x:v>2223</x:v>
      </x:c>
      <x:c r="N5873" s="60" t="n">
        <x:f>'参数'!$B$10</x:f>
        <x:v>1</x:v>
      </x:c>
      <x:c r="O5873" s="60" t="n">
        <x:f>N5873*'参数'!$B$11</x:f>
        <x:v>2</x:v>
      </x:c>
      <x:c r="P5873" s="60" t="n">
        <x:f>N5873*'参数'!$B$12</x:f>
        <x:v>1</x:v>
      </x:c>
      <x:c r="Q5873" t="str">
        <x:f>C5873&amp;"d"</x:f>
        <x:v>C17d</x:v>
      </x:c>
      <x:c r="R5873" t="str">
        <x:f>C5873&amp;"p"</x:f>
        <x:v>C17p</x:v>
      </x:c>
      <x:c r="S5873" t="str">
        <x:f>IF(AND(L5873&gt;=H5873+I5873+J5873,M5873&gt;L5873,F5873&lt;&gt;""),"PASS","FAIL")</x:f>
        <x:v>PASS</x:v>
      </x:c>
      <x:c r="T5873" t="n">
        <x:v>8</x:v>
      </x:c>
      <x:c r="U5873" t="str">
        <x:v>pickup_after_delivery_completion_plus_usage_lag</x:v>
      </x:c>
    </x:row>
    <x:row r="5874">
      <x:c r="A5874" t="str">
        <x:v>Set2_100-10-3</x:v>
      </x:c>
      <x:c r="B5874" t="str">
        <x:v>next_day</x:v>
      </x:c>
      <x:c r="C5874" t="str">
        <x:v>C18</x:v>
      </x:c>
      <x:c r="D5874" s="59" t="n">
        <x:v>11</x:v>
      </x:c>
      <x:c r="E5874" s="59" t="n">
        <x:v>11</x:v>
      </x:c>
      <x:c r="F5874" s="59" t="str">
        <x:v>S6</x:v>
      </x:c>
      <x:c r="G5874" s="59" t="n">
        <x:v>109</x:v>
      </x:c>
      <x:c r="H5874" s="59" t="n">
        <x:v>139</x:v>
      </x:c>
      <x:c r="I5874" s="59" t="n">
        <x:v>10</x:v>
      </x:c>
      <x:c r="J5874" s="60" t="n">
        <x:f>'参数'!$C$6</x:f>
        <x:v>1440</x:v>
      </x:c>
      <x:c r="K5874" s="60" t="n">
        <x:f>'参数'!$D$6</x:f>
        <x:v>360</x:v>
      </x:c>
      <x:c r="L5874" s="60" t="n">
        <x:f>H5874+I5874+J5874</x:f>
        <x:v>1589</x:v>
      </x:c>
      <x:c r="M5874" s="60" t="n">
        <x:f>L5874+K5874</x:f>
        <x:v>1949</x:v>
      </x:c>
      <x:c r="N5874" s="60" t="n">
        <x:f>'参数'!$B$10</x:f>
        <x:v>1</x:v>
      </x:c>
      <x:c r="O5874" s="60" t="n">
        <x:f>N5874*'参数'!$B$11</x:f>
        <x:v>2</x:v>
      </x:c>
      <x:c r="P5874" s="60" t="n">
        <x:f>N5874*'参数'!$B$12</x:f>
        <x:v>1</x:v>
      </x:c>
      <x:c r="Q5874" t="str">
        <x:f>C5874&amp;"d"</x:f>
        <x:v>C18d</x:v>
      </x:c>
      <x:c r="R5874" t="str">
        <x:f>C5874&amp;"p"</x:f>
        <x:v>C18p</x:v>
      </x:c>
      <x:c r="S5874" t="str">
        <x:f>IF(AND(L5874&gt;=H5874+I5874+J5874,M5874&gt;L5874,F5874&lt;&gt;""),"PASS","FAIL")</x:f>
        <x:v>PASS</x:v>
      </x:c>
      <x:c r="T5874" t="n">
        <x:v>13</x:v>
      </x:c>
      <x:c r="U5874" t="str">
        <x:v>pickup_after_delivery_completion_plus_usage_lag</x:v>
      </x:c>
    </x:row>
    <x:row r="5875">
      <x:c r="A5875" t="str">
        <x:v>Set2_100-10-3</x:v>
      </x:c>
      <x:c r="B5875" t="str">
        <x:v>next_day</x:v>
      </x:c>
      <x:c r="C5875" t="str">
        <x:v>C19</x:v>
      </x:c>
      <x:c r="D5875" s="59" t="n">
        <x:v>2</x:v>
      </x:c>
      <x:c r="E5875" s="59" t="n">
        <x:v>12</x:v>
      </x:c>
      <x:c r="F5875" s="59" t="str">
        <x:v>S6</x:v>
      </x:c>
      <x:c r="G5875" s="59" t="n">
        <x:v>191</x:v>
      </x:c>
      <x:c r="H5875" s="59" t="n">
        <x:v>227</x:v>
      </x:c>
      <x:c r="I5875" s="59" t="n">
        <x:v>10</x:v>
      </x:c>
      <x:c r="J5875" s="60" t="n">
        <x:f>'参数'!$C$6</x:f>
        <x:v>1440</x:v>
      </x:c>
      <x:c r="K5875" s="60" t="n">
        <x:f>'参数'!$D$6</x:f>
        <x:v>360</x:v>
      </x:c>
      <x:c r="L5875" s="60" t="n">
        <x:f>H5875+I5875+J5875</x:f>
        <x:v>1677</x:v>
      </x:c>
      <x:c r="M5875" s="60" t="n">
        <x:f>L5875+K5875</x:f>
        <x:v>2037</x:v>
      </x:c>
      <x:c r="N5875" s="60" t="n">
        <x:f>'参数'!$B$10</x:f>
        <x:v>1</x:v>
      </x:c>
      <x:c r="O5875" s="60" t="n">
        <x:f>N5875*'参数'!$B$11</x:f>
        <x:v>2</x:v>
      </x:c>
      <x:c r="P5875" s="60" t="n">
        <x:f>N5875*'参数'!$B$12</x:f>
        <x:v>1</x:v>
      </x:c>
      <x:c r="Q5875" t="str">
        <x:f>C5875&amp;"d"</x:f>
        <x:v>C19d</x:v>
      </x:c>
      <x:c r="R5875" t="str">
        <x:f>C5875&amp;"p"</x:f>
        <x:v>C19p</x:v>
      </x:c>
      <x:c r="S5875" t="str">
        <x:f>IF(AND(L5875&gt;=H5875+I5875+J5875,M5875&gt;L5875,F5875&lt;&gt;""),"PASS","FAIL")</x:f>
        <x:v>PASS</x:v>
      </x:c>
      <x:c r="T5875" t="n">
        <x:v>8</x:v>
      </x:c>
      <x:c r="U5875" t="str">
        <x:v>pickup_after_delivery_completion_plus_usage_lag</x:v>
      </x:c>
    </x:row>
    <x:row r="5876">
      <x:c r="A5876" t="str">
        <x:v>Set2_100-10-3</x:v>
      </x:c>
      <x:c r="B5876" t="str">
        <x:v>next_day</x:v>
      </x:c>
      <x:c r="C5876" t="str">
        <x:v>C20</x:v>
      </x:c>
      <x:c r="D5876" s="59" t="n">
        <x:v>9</x:v>
      </x:c>
      <x:c r="E5876" s="59" t="n">
        <x:v>15</x:v>
      </x:c>
      <x:c r="F5876" s="59" t="str">
        <x:v>S6</x:v>
      </x:c>
      <x:c r="G5876" s="59" t="n">
        <x:v>119</x:v>
      </x:c>
      <x:c r="H5876" s="59" t="n">
        <x:v>133</x:v>
      </x:c>
      <x:c r="I5876" s="59" t="n">
        <x:v>10</x:v>
      </x:c>
      <x:c r="J5876" s="60" t="n">
        <x:f>'参数'!$C$6</x:f>
        <x:v>1440</x:v>
      </x:c>
      <x:c r="K5876" s="60" t="n">
        <x:f>'参数'!$D$6</x:f>
        <x:v>360</x:v>
      </x:c>
      <x:c r="L5876" s="60" t="n">
        <x:f>H5876+I5876+J5876</x:f>
        <x:v>1583</x:v>
      </x:c>
      <x:c r="M5876" s="60" t="n">
        <x:f>L5876+K5876</x:f>
        <x:v>1943</x:v>
      </x:c>
      <x:c r="N5876" s="60" t="n">
        <x:f>'参数'!$B$10</x:f>
        <x:v>1</x:v>
      </x:c>
      <x:c r="O5876" s="60" t="n">
        <x:f>N5876*'参数'!$B$11</x:f>
        <x:v>2</x:v>
      </x:c>
      <x:c r="P5876" s="60" t="n">
        <x:f>N5876*'参数'!$B$12</x:f>
        <x:v>1</x:v>
      </x:c>
      <x:c r="Q5876" t="str">
        <x:f>C5876&amp;"d"</x:f>
        <x:v>C20d</x:v>
      </x:c>
      <x:c r="R5876" t="str">
        <x:f>C5876&amp;"p"</x:f>
        <x:v>C20p</x:v>
      </x:c>
      <x:c r="S5876" t="str">
        <x:f>IF(AND(L5876&gt;=H5876+I5876+J5876,M5876&gt;L5876,F5876&lt;&gt;""),"PASS","FAIL")</x:f>
        <x:v>PASS</x:v>
      </x:c>
      <x:c r="T5876" t="n">
        <x:v>12</x:v>
      </x:c>
      <x:c r="U5876" t="str">
        <x:v>pickup_after_delivery_completion_plus_usage_lag</x:v>
      </x:c>
    </x:row>
    <x:row r="5877">
      <x:c r="A5877" t="str">
        <x:v>Set2_100-10-3</x:v>
      </x:c>
      <x:c r="B5877" t="str">
        <x:v>next_day</x:v>
      </x:c>
      <x:c r="C5877" t="str">
        <x:v>C21</x:v>
      </x:c>
      <x:c r="D5877" s="59" t="n">
        <x:v>24</x:v>
      </x:c>
      <x:c r="E5877" s="59" t="n">
        <x:v>10</x:v>
      </x:c>
      <x:c r="F5877" s="59" t="str">
        <x:v>S5</x:v>
      </x:c>
      <x:c r="G5877" s="59" t="n">
        <x:v>161</x:v>
      </x:c>
      <x:c r="H5877" s="59" t="n">
        <x:v>187</x:v>
      </x:c>
      <x:c r="I5877" s="59" t="n">
        <x:v>10</x:v>
      </x:c>
      <x:c r="J5877" s="60" t="n">
        <x:f>'参数'!$C$6</x:f>
        <x:v>1440</x:v>
      </x:c>
      <x:c r="K5877" s="60" t="n">
        <x:f>'参数'!$D$6</x:f>
        <x:v>360</x:v>
      </x:c>
      <x:c r="L5877" s="60" t="n">
        <x:f>H5877+I5877+J5877</x:f>
        <x:v>1637</x:v>
      </x:c>
      <x:c r="M5877" s="60" t="n">
        <x:f>L5877+K5877</x:f>
        <x:v>1997</x:v>
      </x:c>
      <x:c r="N5877" s="60" t="n">
        <x:f>'参数'!$B$10</x:f>
        <x:v>1</x:v>
      </x:c>
      <x:c r="O5877" s="60" t="n">
        <x:f>N5877*'参数'!$B$11</x:f>
        <x:v>2</x:v>
      </x:c>
      <x:c r="P5877" s="60" t="n">
        <x:f>N5877*'参数'!$B$12</x:f>
        <x:v>1</x:v>
      </x:c>
      <x:c r="Q5877" t="str">
        <x:f>C5877&amp;"d"</x:f>
        <x:v>C21d</x:v>
      </x:c>
      <x:c r="R5877" t="str">
        <x:f>C5877&amp;"p"</x:f>
        <x:v>C21p</x:v>
      </x:c>
      <x:c r="S5877" t="str">
        <x:f>IF(AND(L5877&gt;=H5877+I5877+J5877,M5877&gt;L5877,F5877&lt;&gt;""),"PASS","FAIL")</x:f>
        <x:v>PASS</x:v>
      </x:c>
      <x:c r="T5877" t="n">
        <x:v>3</x:v>
      </x:c>
      <x:c r="U5877" t="str">
        <x:v>pickup_after_delivery_completion_plus_usage_lag</x:v>
      </x:c>
    </x:row>
    <x:row r="5878">
      <x:c r="A5878" t="str">
        <x:v>Set2_100-10-3</x:v>
      </x:c>
      <x:c r="B5878" t="str">
        <x:v>next_day</x:v>
      </x:c>
      <x:c r="C5878" t="str">
        <x:v>C22</x:v>
      </x:c>
      <x:c r="D5878" s="59" t="n">
        <x:v>13</x:v>
      </x:c>
      <x:c r="E5878" s="59" t="n">
        <x:v>21</x:v>
      </x:c>
      <x:c r="F5878" s="59" t="str">
        <x:v>S7</x:v>
      </x:c>
      <x:c r="G5878" s="59" t="n">
        <x:v>252</x:v>
      </x:c>
      <x:c r="H5878" s="59" t="n">
        <x:v>278</x:v>
      </x:c>
      <x:c r="I5878" s="59" t="n">
        <x:v>10</x:v>
      </x:c>
      <x:c r="J5878" s="60" t="n">
        <x:f>'参数'!$C$6</x:f>
        <x:v>1440</x:v>
      </x:c>
      <x:c r="K5878" s="60" t="n">
        <x:f>'参数'!$D$6</x:f>
        <x:v>360</x:v>
      </x:c>
      <x:c r="L5878" s="60" t="n">
        <x:f>H5878+I5878+J5878</x:f>
        <x:v>1728</x:v>
      </x:c>
      <x:c r="M5878" s="60" t="n">
        <x:f>L5878+K5878</x:f>
        <x:v>2088</x:v>
      </x:c>
      <x:c r="N5878" s="60" t="n">
        <x:f>'参数'!$B$10</x:f>
        <x:v>1</x:v>
      </x:c>
      <x:c r="O5878" s="60" t="n">
        <x:f>N5878*'参数'!$B$11</x:f>
        <x:v>2</x:v>
      </x:c>
      <x:c r="P5878" s="60" t="n">
        <x:f>N5878*'参数'!$B$12</x:f>
        <x:v>1</x:v>
      </x:c>
      <x:c r="Q5878" t="str">
        <x:f>C5878&amp;"d"</x:f>
        <x:v>C22d</x:v>
      </x:c>
      <x:c r="R5878" t="str">
        <x:f>C5878&amp;"p"</x:f>
        <x:v>C22p</x:v>
      </x:c>
      <x:c r="S5878" t="str">
        <x:f>IF(AND(L5878&gt;=H5878+I5878+J5878,M5878&gt;L5878,F5878&lt;&gt;""),"PASS","FAIL")</x:f>
        <x:v>PASS</x:v>
      </x:c>
      <x:c r="T5878" t="n">
        <x:v>9</x:v>
      </x:c>
      <x:c r="U5878" t="str">
        <x:v>pickup_after_delivery_completion_plus_usage_lag</x:v>
      </x:c>
    </x:row>
    <x:row r="5879">
      <x:c r="A5879" t="str">
        <x:v>Set2_100-10-3</x:v>
      </x:c>
      <x:c r="B5879" t="str">
        <x:v>next_day</x:v>
      </x:c>
      <x:c r="C5879" t="str">
        <x:v>C23</x:v>
      </x:c>
      <x:c r="D5879" s="59" t="n">
        <x:v>16</x:v>
      </x:c>
      <x:c r="E5879" s="59" t="n">
        <x:v>16</x:v>
      </x:c>
      <x:c r="F5879" s="59" t="str">
        <x:v>S5</x:v>
      </x:c>
      <x:c r="G5879" s="59" t="n">
        <x:v>361</x:v>
      </x:c>
      <x:c r="H5879" s="59" t="n">
        <x:v>387</x:v>
      </x:c>
      <x:c r="I5879" s="59" t="n">
        <x:v>10</x:v>
      </x:c>
      <x:c r="J5879" s="60" t="n">
        <x:f>'参数'!$C$6</x:f>
        <x:v>1440</x:v>
      </x:c>
      <x:c r="K5879" s="60" t="n">
        <x:f>'参数'!$D$6</x:f>
        <x:v>360</x:v>
      </x:c>
      <x:c r="L5879" s="60" t="n">
        <x:f>H5879+I5879+J5879</x:f>
        <x:v>1837</x:v>
      </x:c>
      <x:c r="M5879" s="60" t="n">
        <x:f>L5879+K5879</x:f>
        <x:v>2197</x:v>
      </x:c>
      <x:c r="N5879" s="60" t="n">
        <x:f>'参数'!$B$10</x:f>
        <x:v>1</x:v>
      </x:c>
      <x:c r="O5879" s="60" t="n">
        <x:f>N5879*'参数'!$B$11</x:f>
        <x:v>2</x:v>
      </x:c>
      <x:c r="P5879" s="60" t="n">
        <x:f>N5879*'参数'!$B$12</x:f>
        <x:v>1</x:v>
      </x:c>
      <x:c r="Q5879" t="str">
        <x:f>C5879&amp;"d"</x:f>
        <x:v>C23d</x:v>
      </x:c>
      <x:c r="R5879" t="str">
        <x:f>C5879&amp;"p"</x:f>
        <x:v>C23p</x:v>
      </x:c>
      <x:c r="S5879" t="str">
        <x:f>IF(AND(L5879&gt;=H5879+I5879+J5879,M5879&gt;L5879,F5879&lt;&gt;""),"PASS","FAIL")</x:f>
        <x:v>PASS</x:v>
      </x:c>
      <x:c r="T5879" t="n">
        <x:v>2</x:v>
      </x:c>
      <x:c r="U5879" t="str">
        <x:v>pickup_after_delivery_completion_plus_usage_lag</x:v>
      </x:c>
    </x:row>
    <x:row r="5880">
      <x:c r="A5880" t="str">
        <x:v>Set2_100-10-3</x:v>
      </x:c>
      <x:c r="B5880" t="str">
        <x:v>next_day</x:v>
      </x:c>
      <x:c r="C5880" t="str">
        <x:v>C24</x:v>
      </x:c>
      <x:c r="D5880" s="59" t="n">
        <x:v>16</x:v>
      </x:c>
      <x:c r="E5880" s="59" t="n">
        <x:v>1</x:v>
      </x:c>
      <x:c r="F5880" s="59" t="str">
        <x:v>S1</x:v>
      </x:c>
      <x:c r="G5880" s="59" t="n">
        <x:v>274</x:v>
      </x:c>
      <x:c r="H5880" s="59" t="n">
        <x:v>296</x:v>
      </x:c>
      <x:c r="I5880" s="59" t="n">
        <x:v>10</x:v>
      </x:c>
      <x:c r="J5880" s="60" t="n">
        <x:f>'参数'!$C$6</x:f>
        <x:v>1440</x:v>
      </x:c>
      <x:c r="K5880" s="60" t="n">
        <x:f>'参数'!$D$6</x:f>
        <x:v>360</x:v>
      </x:c>
      <x:c r="L5880" s="60" t="n">
        <x:f>H5880+I5880+J5880</x:f>
        <x:v>1746</x:v>
      </x:c>
      <x:c r="M5880" s="60" t="n">
        <x:f>L5880+K5880</x:f>
        <x:v>2106</x:v>
      </x:c>
      <x:c r="N5880" s="60" t="n">
        <x:f>'参数'!$B$10</x:f>
        <x:v>1</x:v>
      </x:c>
      <x:c r="O5880" s="60" t="n">
        <x:f>N5880*'参数'!$B$11</x:f>
        <x:v>2</x:v>
      </x:c>
      <x:c r="P5880" s="60" t="n">
        <x:f>N5880*'参数'!$B$12</x:f>
        <x:v>1</x:v>
      </x:c>
      <x:c r="Q5880" t="str">
        <x:f>C5880&amp;"d"</x:f>
        <x:v>C24d</x:v>
      </x:c>
      <x:c r="R5880" t="str">
        <x:f>C5880&amp;"p"</x:f>
        <x:v>C24p</x:v>
      </x:c>
      <x:c r="S5880" t="str">
        <x:f>IF(AND(L5880&gt;=H5880+I5880+J5880,M5880&gt;L5880,F5880&lt;&gt;""),"PASS","FAIL")</x:f>
        <x:v>PASS</x:v>
      </x:c>
      <x:c r="T5880" t="n">
        <x:v>12</x:v>
      </x:c>
      <x:c r="U5880" t="str">
        <x:v>pickup_after_delivery_completion_plus_usage_lag</x:v>
      </x:c>
    </x:row>
    <x:row r="5881">
      <x:c r="A5881" t="str">
        <x:v>Set2_100-10-3</x:v>
      </x:c>
      <x:c r="B5881" t="str">
        <x:v>next_day</x:v>
      </x:c>
      <x:c r="C5881" t="str">
        <x:v>C25</x:v>
      </x:c>
      <x:c r="D5881" s="59" t="n">
        <x:v>14</x:v>
      </x:c>
      <x:c r="E5881" s="59" t="n">
        <x:v>10</x:v>
      </x:c>
      <x:c r="F5881" s="59" t="str">
        <x:v>S6</x:v>
      </x:c>
      <x:c r="G5881" s="59" t="n">
        <x:v>235</x:v>
      </x:c>
      <x:c r="H5881" s="59" t="n">
        <x:v>249</x:v>
      </x:c>
      <x:c r="I5881" s="59" t="n">
        <x:v>10</x:v>
      </x:c>
      <x:c r="J5881" s="60" t="n">
        <x:f>'参数'!$C$6</x:f>
        <x:v>1440</x:v>
      </x:c>
      <x:c r="K5881" s="60" t="n">
        <x:f>'参数'!$D$6</x:f>
        <x:v>360</x:v>
      </x:c>
      <x:c r="L5881" s="60" t="n">
        <x:f>H5881+I5881+J5881</x:f>
        <x:v>1699</x:v>
      </x:c>
      <x:c r="M5881" s="60" t="n">
        <x:f>L5881+K5881</x:f>
        <x:v>2059</x:v>
      </x:c>
      <x:c r="N5881" s="60" t="n">
        <x:f>'参数'!$B$10</x:f>
        <x:v>1</x:v>
      </x:c>
      <x:c r="O5881" s="60" t="n">
        <x:f>N5881*'参数'!$B$11</x:f>
        <x:v>2</x:v>
      </x:c>
      <x:c r="P5881" s="60" t="n">
        <x:f>N5881*'参数'!$B$12</x:f>
        <x:v>1</x:v>
      </x:c>
      <x:c r="Q5881" t="str">
        <x:f>C5881&amp;"d"</x:f>
        <x:v>C25d</x:v>
      </x:c>
      <x:c r="R5881" t="str">
        <x:f>C5881&amp;"p"</x:f>
        <x:v>C25p</x:v>
      </x:c>
      <x:c r="S5881" t="str">
        <x:f>IF(AND(L5881&gt;=H5881+I5881+J5881,M5881&gt;L5881,F5881&lt;&gt;""),"PASS","FAIL")</x:f>
        <x:v>PASS</x:v>
      </x:c>
      <x:c r="T5881" t="n">
        <x:v>5</x:v>
      </x:c>
      <x:c r="U5881" t="str">
        <x:v>pickup_after_delivery_completion_plus_usage_lag</x:v>
      </x:c>
    </x:row>
    <x:row r="5882">
      <x:c r="A5882" t="str">
        <x:v>Set2_100-10-3</x:v>
      </x:c>
      <x:c r="B5882" t="str">
        <x:v>next_day</x:v>
      </x:c>
      <x:c r="C5882" t="str">
        <x:v>C26</x:v>
      </x:c>
      <x:c r="D5882" s="59" t="n">
        <x:v>6</x:v>
      </x:c>
      <x:c r="E5882" s="59" t="n">
        <x:v>17</x:v>
      </x:c>
      <x:c r="F5882" s="59" t="str">
        <x:v>S6</x:v>
      </x:c>
      <x:c r="G5882" s="59" t="n">
        <x:v>510</x:v>
      </x:c>
      <x:c r="H5882" s="59" t="n">
        <x:v>528</x:v>
      </x:c>
      <x:c r="I5882" s="59" t="n">
        <x:v>10</x:v>
      </x:c>
      <x:c r="J5882" s="60" t="n">
        <x:f>'参数'!$C$6</x:f>
        <x:v>1440</x:v>
      </x:c>
      <x:c r="K5882" s="60" t="n">
        <x:f>'参数'!$D$6</x:f>
        <x:v>360</x:v>
      </x:c>
      <x:c r="L5882" s="60" t="n">
        <x:f>H5882+I5882+J5882</x:f>
        <x:v>1978</x:v>
      </x:c>
      <x:c r="M5882" s="60" t="n">
        <x:f>L5882+K5882</x:f>
        <x:v>2338</x:v>
      </x:c>
      <x:c r="N5882" s="60" t="n">
        <x:f>'参数'!$B$10</x:f>
        <x:v>1</x:v>
      </x:c>
      <x:c r="O5882" s="60" t="n">
        <x:f>N5882*'参数'!$B$11</x:f>
        <x:v>2</x:v>
      </x:c>
      <x:c r="P5882" s="60" t="n">
        <x:f>N5882*'参数'!$B$12</x:f>
        <x:v>1</x:v>
      </x:c>
      <x:c r="Q5882" t="str">
        <x:f>C5882&amp;"d"</x:f>
        <x:v>C26d</x:v>
      </x:c>
      <x:c r="R5882" t="str">
        <x:f>C5882&amp;"p"</x:f>
        <x:v>C26p</x:v>
      </x:c>
      <x:c r="S5882" t="str">
        <x:f>IF(AND(L5882&gt;=H5882+I5882+J5882,M5882&gt;L5882,F5882&lt;&gt;""),"PASS","FAIL")</x:f>
        <x:v>PASS</x:v>
      </x:c>
      <x:c r="T5882" t="n">
        <x:v>10</x:v>
      </x:c>
      <x:c r="U5882" t="str">
        <x:v>pickup_after_delivery_completion_plus_usage_lag</x:v>
      </x:c>
    </x:row>
    <x:row r="5883">
      <x:c r="A5883" t="str">
        <x:v>Set2_100-10-3</x:v>
      </x:c>
      <x:c r="B5883" t="str">
        <x:v>next_day</x:v>
      </x:c>
      <x:c r="C5883" t="str">
        <x:v>C27</x:v>
      </x:c>
      <x:c r="D5883" s="59" t="n">
        <x:v>14</x:v>
      </x:c>
      <x:c r="E5883" s="59" t="n">
        <x:v>10</x:v>
      </x:c>
      <x:c r="F5883" s="59" t="str">
        <x:v>S6</x:v>
      </x:c>
      <x:c r="G5883" s="59" t="n">
        <x:v>439</x:v>
      </x:c>
      <x:c r="H5883" s="59" t="n">
        <x:v>449</x:v>
      </x:c>
      <x:c r="I5883" s="59" t="n">
        <x:v>10</x:v>
      </x:c>
      <x:c r="J5883" s="60" t="n">
        <x:f>'参数'!$C$6</x:f>
        <x:v>1440</x:v>
      </x:c>
      <x:c r="K5883" s="60" t="n">
        <x:f>'参数'!$D$6</x:f>
        <x:v>360</x:v>
      </x:c>
      <x:c r="L5883" s="60" t="n">
        <x:f>H5883+I5883+J5883</x:f>
        <x:v>1899</x:v>
      </x:c>
      <x:c r="M5883" s="60" t="n">
        <x:f>L5883+K5883</x:f>
        <x:v>2259</x:v>
      </x:c>
      <x:c r="N5883" s="60" t="n">
        <x:f>'参数'!$B$10</x:f>
        <x:v>1</x:v>
      </x:c>
      <x:c r="O5883" s="60" t="n">
        <x:f>N5883*'参数'!$B$11</x:f>
        <x:v>2</x:v>
      </x:c>
      <x:c r="P5883" s="60" t="n">
        <x:f>N5883*'参数'!$B$12</x:f>
        <x:v>1</x:v>
      </x:c>
      <x:c r="Q5883" t="str">
        <x:f>C5883&amp;"d"</x:f>
        <x:v>C27d</x:v>
      </x:c>
      <x:c r="R5883" t="str">
        <x:f>C5883&amp;"p"</x:f>
        <x:v>C27p</x:v>
      </x:c>
      <x:c r="S5883" t="str">
        <x:f>IF(AND(L5883&gt;=H5883+I5883+J5883,M5883&gt;L5883,F5883&lt;&gt;""),"PASS","FAIL")</x:f>
        <x:v>PASS</x:v>
      </x:c>
      <x:c r="T5883" t="n">
        <x:v>7</x:v>
      </x:c>
      <x:c r="U5883" t="str">
        <x:v>pickup_after_delivery_completion_plus_usage_lag</x:v>
      </x:c>
    </x:row>
    <x:row r="5884">
      <x:c r="A5884" t="str">
        <x:v>Set2_100-10-3</x:v>
      </x:c>
      <x:c r="B5884" t="str">
        <x:v>next_day</x:v>
      </x:c>
      <x:c r="C5884" t="str">
        <x:v>C28</x:v>
      </x:c>
      <x:c r="D5884" s="59" t="n">
        <x:v>21</x:v>
      </x:c>
      <x:c r="E5884" s="59" t="n">
        <x:v>13</x:v>
      </x:c>
      <x:c r="F5884" s="59" t="str">
        <x:v>S5</x:v>
      </x:c>
      <x:c r="G5884" s="59" t="n">
        <x:v>280</x:v>
      </x:c>
      <x:c r="H5884" s="59" t="n">
        <x:v>312</x:v>
      </x:c>
      <x:c r="I5884" s="59" t="n">
        <x:v>10</x:v>
      </x:c>
      <x:c r="J5884" s="60" t="n">
        <x:f>'参数'!$C$6</x:f>
        <x:v>1440</x:v>
      </x:c>
      <x:c r="K5884" s="60" t="n">
        <x:f>'参数'!$D$6</x:f>
        <x:v>360</x:v>
      </x:c>
      <x:c r="L5884" s="60" t="n">
        <x:f>H5884+I5884+J5884</x:f>
        <x:v>1762</x:v>
      </x:c>
      <x:c r="M5884" s="60" t="n">
        <x:f>L5884+K5884</x:f>
        <x:v>2122</x:v>
      </x:c>
      <x:c r="N5884" s="60" t="n">
        <x:f>'参数'!$B$10</x:f>
        <x:v>1</x:v>
      </x:c>
      <x:c r="O5884" s="60" t="n">
        <x:f>N5884*'参数'!$B$11</x:f>
        <x:v>2</x:v>
      </x:c>
      <x:c r="P5884" s="60" t="n">
        <x:f>N5884*'参数'!$B$12</x:f>
        <x:v>1</x:v>
      </x:c>
      <x:c r="Q5884" t="str">
        <x:f>C5884&amp;"d"</x:f>
        <x:v>C28d</x:v>
      </x:c>
      <x:c r="R5884" t="str">
        <x:f>C5884&amp;"p"</x:f>
        <x:v>C28p</x:v>
      </x:c>
      <x:c r="S5884" t="str">
        <x:f>IF(AND(L5884&gt;=H5884+I5884+J5884,M5884&gt;L5884,F5884&lt;&gt;""),"PASS","FAIL")</x:f>
        <x:v>PASS</x:v>
      </x:c>
      <x:c r="T5884" t="n">
        <x:v>1</x:v>
      </x:c>
      <x:c r="U5884" t="str">
        <x:v>pickup_after_delivery_completion_plus_usage_lag</x:v>
      </x:c>
    </x:row>
    <x:row r="5885">
      <x:c r="A5885" t="str">
        <x:v>Set2_100-10-3</x:v>
      </x:c>
      <x:c r="B5885" t="str">
        <x:v>next_day</x:v>
      </x:c>
      <x:c r="C5885" t="str">
        <x:v>C29</x:v>
      </x:c>
      <x:c r="D5885" s="59" t="n">
        <x:v>16</x:v>
      </x:c>
      <x:c r="E5885" s="59" t="n">
        <x:v>4</x:v>
      </x:c>
      <x:c r="F5885" s="59" t="str">
        <x:v>S1</x:v>
      </x:c>
      <x:c r="G5885" s="59" t="n">
        <x:v>538</x:v>
      </x:c>
      <x:c r="H5885" s="59" t="n">
        <x:v>562</x:v>
      </x:c>
      <x:c r="I5885" s="59" t="n">
        <x:v>10</x:v>
      </x:c>
      <x:c r="J5885" s="60" t="n">
        <x:f>'参数'!$C$6</x:f>
        <x:v>1440</x:v>
      </x:c>
      <x:c r="K5885" s="60" t="n">
        <x:f>'参数'!$D$6</x:f>
        <x:v>360</x:v>
      </x:c>
      <x:c r="L5885" s="60" t="n">
        <x:f>H5885+I5885+J5885</x:f>
        <x:v>2012</x:v>
      </x:c>
      <x:c r="M5885" s="60" t="n">
        <x:f>L5885+K5885</x:f>
        <x:v>2372</x:v>
      </x:c>
      <x:c r="N5885" s="60" t="n">
        <x:f>'参数'!$B$10</x:f>
        <x:v>1</x:v>
      </x:c>
      <x:c r="O5885" s="60" t="n">
        <x:f>N5885*'参数'!$B$11</x:f>
        <x:v>2</x:v>
      </x:c>
      <x:c r="P5885" s="60" t="n">
        <x:f>N5885*'参数'!$B$12</x:f>
        <x:v>1</x:v>
      </x:c>
      <x:c r="Q5885" t="str">
        <x:f>C5885&amp;"d"</x:f>
        <x:v>C29d</x:v>
      </x:c>
      <x:c r="R5885" t="str">
        <x:f>C5885&amp;"p"</x:f>
        <x:v>C29p</x:v>
      </x:c>
      <x:c r="S5885" t="str">
        <x:f>IF(AND(L5885&gt;=H5885+I5885+J5885,M5885&gt;L5885,F5885&lt;&gt;""),"PASS","FAIL")</x:f>
        <x:v>PASS</x:v>
      </x:c>
      <x:c r="T5885" t="n">
        <x:v>12</x:v>
      </x:c>
      <x:c r="U5885" t="str">
        <x:v>pickup_after_delivery_completion_plus_usage_lag</x:v>
      </x:c>
    </x:row>
    <x:row r="5886">
      <x:c r="A5886" t="str">
        <x:v>Set2_100-10-3</x:v>
      </x:c>
      <x:c r="B5886" t="str">
        <x:v>next_day</x:v>
      </x:c>
      <x:c r="C5886" t="str">
        <x:v>C30</x:v>
      </x:c>
      <x:c r="D5886" s="59" t="n">
        <x:v>2</x:v>
      </x:c>
      <x:c r="E5886" s="59" t="n">
        <x:v>38</x:v>
      </x:c>
      <x:c r="F5886" s="59" t="str">
        <x:v>S0</x:v>
      </x:c>
      <x:c r="G5886" s="59" t="n">
        <x:v>539</x:v>
      </x:c>
      <x:c r="H5886" s="59" t="n">
        <x:v>551</x:v>
      </x:c>
      <x:c r="I5886" s="59" t="n">
        <x:v>10</x:v>
      </x:c>
      <x:c r="J5886" s="60" t="n">
        <x:f>'参数'!$C$6</x:f>
        <x:v>1440</x:v>
      </x:c>
      <x:c r="K5886" s="60" t="n">
        <x:f>'参数'!$D$6</x:f>
        <x:v>360</x:v>
      </x:c>
      <x:c r="L5886" s="60" t="n">
        <x:f>H5886+I5886+J5886</x:f>
        <x:v>2001</x:v>
      </x:c>
      <x:c r="M5886" s="60" t="n">
        <x:f>L5886+K5886</x:f>
        <x:v>2361</x:v>
      </x:c>
      <x:c r="N5886" s="60" t="n">
        <x:f>'参数'!$B$10</x:f>
        <x:v>1</x:v>
      </x:c>
      <x:c r="O5886" s="60" t="n">
        <x:f>N5886*'参数'!$B$11</x:f>
        <x:v>2</x:v>
      </x:c>
      <x:c r="P5886" s="60" t="n">
        <x:f>N5886*'参数'!$B$12</x:f>
        <x:v>1</x:v>
      </x:c>
      <x:c r="Q5886" t="str">
        <x:f>C5886&amp;"d"</x:f>
        <x:v>C30d</x:v>
      </x:c>
      <x:c r="R5886" t="str">
        <x:f>C5886&amp;"p"</x:f>
        <x:v>C30p</x:v>
      </x:c>
      <x:c r="S5886" t="str">
        <x:f>IF(AND(L5886&gt;=H5886+I5886+J5886,M5886&gt;L5886,F5886&lt;&gt;""),"PASS","FAIL")</x:f>
        <x:v>PASS</x:v>
      </x:c>
      <x:c r="T5886" t="n">
        <x:v>2</x:v>
      </x:c>
      <x:c r="U5886" t="str">
        <x:v>pickup_after_delivery_completion_plus_usage_lag</x:v>
      </x:c>
    </x:row>
    <x:row r="5887">
      <x:c r="A5887" t="str">
        <x:v>Set2_100-10-3</x:v>
      </x:c>
      <x:c r="B5887" t="str">
        <x:v>next_day</x:v>
      </x:c>
      <x:c r="C5887" t="str">
        <x:v>C31</x:v>
      </x:c>
      <x:c r="D5887" s="59" t="n">
        <x:v>11</x:v>
      </x:c>
      <x:c r="E5887" s="59" t="n">
        <x:v>47</x:v>
      </x:c>
      <x:c r="F5887" s="59" t="str">
        <x:v>S0</x:v>
      </x:c>
      <x:c r="G5887" s="59" t="n">
        <x:v>183</x:v>
      </x:c>
      <x:c r="H5887" s="59" t="n">
        <x:v>217</x:v>
      </x:c>
      <x:c r="I5887" s="59" t="n">
        <x:v>10</x:v>
      </x:c>
      <x:c r="J5887" s="60" t="n">
        <x:f>'参数'!$C$6</x:f>
        <x:v>1440</x:v>
      </x:c>
      <x:c r="K5887" s="60" t="n">
        <x:f>'参数'!$D$6</x:f>
        <x:v>360</x:v>
      </x:c>
      <x:c r="L5887" s="60" t="n">
        <x:f>H5887+I5887+J5887</x:f>
        <x:v>1667</x:v>
      </x:c>
      <x:c r="M5887" s="60" t="n">
        <x:f>L5887+K5887</x:f>
        <x:v>2027</x:v>
      </x:c>
      <x:c r="N5887" s="60" t="n">
        <x:f>'参数'!$B$10</x:f>
        <x:v>1</x:v>
      </x:c>
      <x:c r="O5887" s="60" t="n">
        <x:f>N5887*'参数'!$B$11</x:f>
        <x:v>2</x:v>
      </x:c>
      <x:c r="P5887" s="60" t="n">
        <x:f>N5887*'参数'!$B$12</x:f>
        <x:v>1</x:v>
      </x:c>
      <x:c r="Q5887" t="str">
        <x:f>C5887&amp;"d"</x:f>
        <x:v>C31d</x:v>
      </x:c>
      <x:c r="R5887" t="str">
        <x:f>C5887&amp;"p"</x:f>
        <x:v>C31p</x:v>
      </x:c>
      <x:c r="S5887" t="str">
        <x:f>IF(AND(L5887&gt;=H5887+I5887+J5887,M5887&gt;L5887,F5887&lt;&gt;""),"PASS","FAIL")</x:f>
        <x:v>PASS</x:v>
      </x:c>
      <x:c r="T5887" t="n">
        <x:v>9</x:v>
      </x:c>
      <x:c r="U5887" t="str">
        <x:v>pickup_after_delivery_completion_plus_usage_lag</x:v>
      </x:c>
    </x:row>
    <x:row r="5888">
      <x:c r="A5888" t="str">
        <x:v>Set2_100-10-3</x:v>
      </x:c>
      <x:c r="B5888" t="str">
        <x:v>next_day</x:v>
      </x:c>
      <x:c r="C5888" t="str">
        <x:v>C32</x:v>
      </x:c>
      <x:c r="D5888" s="59" t="n">
        <x:v>1</x:v>
      </x:c>
      <x:c r="E5888" s="59" t="n">
        <x:v>44</x:v>
      </x:c>
      <x:c r="F5888" s="59" t="str">
        <x:v>S0</x:v>
      </x:c>
      <x:c r="G5888" s="59" t="n">
        <x:v>468</x:v>
      </x:c>
      <x:c r="H5888" s="59" t="n">
        <x:v>496</x:v>
      </x:c>
      <x:c r="I5888" s="59" t="n">
        <x:v>10</x:v>
      </x:c>
      <x:c r="J5888" s="60" t="n">
        <x:f>'参数'!$C$6</x:f>
        <x:v>1440</x:v>
      </x:c>
      <x:c r="K5888" s="60" t="n">
        <x:f>'参数'!$D$6</x:f>
        <x:v>360</x:v>
      </x:c>
      <x:c r="L5888" s="60" t="n">
        <x:f>H5888+I5888+J5888</x:f>
        <x:v>1946</x:v>
      </x:c>
      <x:c r="M5888" s="60" t="n">
        <x:f>L5888+K5888</x:f>
        <x:v>2306</x:v>
      </x:c>
      <x:c r="N5888" s="60" t="n">
        <x:f>'参数'!$B$10</x:f>
        <x:v>1</x:v>
      </x:c>
      <x:c r="O5888" s="60" t="n">
        <x:f>N5888*'参数'!$B$11</x:f>
        <x:v>2</x:v>
      </x:c>
      <x:c r="P5888" s="60" t="n">
        <x:f>N5888*'参数'!$B$12</x:f>
        <x:v>1</x:v>
      </x:c>
      <x:c r="Q5888" t="str">
        <x:f>C5888&amp;"d"</x:f>
        <x:v>C32d</x:v>
      </x:c>
      <x:c r="R5888" t="str">
        <x:f>C5888&amp;"p"</x:f>
        <x:v>C32p</x:v>
      </x:c>
      <x:c r="S5888" t="str">
        <x:f>IF(AND(L5888&gt;=H5888+I5888+J5888,M5888&gt;L5888,F5888&lt;&gt;""),"PASS","FAIL")</x:f>
        <x:v>PASS</x:v>
      </x:c>
      <x:c r="T5888" t="n">
        <x:v>3</x:v>
      </x:c>
      <x:c r="U5888" t="str">
        <x:v>pickup_after_delivery_completion_plus_usage_lag</x:v>
      </x:c>
    </x:row>
    <x:row r="5889">
      <x:c r="A5889" t="str">
        <x:v>Set2_100-10-3</x:v>
      </x:c>
      <x:c r="B5889" t="str">
        <x:v>next_day</x:v>
      </x:c>
      <x:c r="C5889" t="str">
        <x:v>C33</x:v>
      </x:c>
      <x:c r="D5889" s="59" t="n">
        <x:v>10</x:v>
      </x:c>
      <x:c r="E5889" s="59" t="n">
        <x:v>36</x:v>
      </x:c>
      <x:c r="F5889" s="59" t="str">
        <x:v>S4</x:v>
      </x:c>
      <x:c r="G5889" s="59" t="n">
        <x:v>318</x:v>
      </x:c>
      <x:c r="H5889" s="59" t="n">
        <x:v>354</x:v>
      </x:c>
      <x:c r="I5889" s="59" t="n">
        <x:v>10</x:v>
      </x:c>
      <x:c r="J5889" s="60" t="n">
        <x:f>'参数'!$C$6</x:f>
        <x:v>1440</x:v>
      </x:c>
      <x:c r="K5889" s="60" t="n">
        <x:f>'参数'!$D$6</x:f>
        <x:v>360</x:v>
      </x:c>
      <x:c r="L5889" s="60" t="n">
        <x:f>H5889+I5889+J5889</x:f>
        <x:v>1804</x:v>
      </x:c>
      <x:c r="M5889" s="60" t="n">
        <x:f>L5889+K5889</x:f>
        <x:v>2164</x:v>
      </x:c>
      <x:c r="N5889" s="60" t="n">
        <x:f>'参数'!$B$10</x:f>
        <x:v>1</x:v>
      </x:c>
      <x:c r="O5889" s="60" t="n">
        <x:f>N5889*'参数'!$B$11</x:f>
        <x:v>2</x:v>
      </x:c>
      <x:c r="P5889" s="60" t="n">
        <x:f>N5889*'参数'!$B$12</x:f>
        <x:v>1</x:v>
      </x:c>
      <x:c r="Q5889" t="str">
        <x:f>C5889&amp;"d"</x:f>
        <x:v>C33d</x:v>
      </x:c>
      <x:c r="R5889" t="str">
        <x:f>C5889&amp;"p"</x:f>
        <x:v>C33p</x:v>
      </x:c>
      <x:c r="S5889" t="str">
        <x:f>IF(AND(L5889&gt;=H5889+I5889+J5889,M5889&gt;L5889,F5889&lt;&gt;""),"PASS","FAIL")</x:f>
        <x:v>PASS</x:v>
      </x:c>
      <x:c r="T5889" t="n">
        <x:v>9</x:v>
      </x:c>
      <x:c r="U5889" t="str">
        <x:v>pickup_after_delivery_completion_plus_usage_lag</x:v>
      </x:c>
    </x:row>
    <x:row r="5890">
      <x:c r="A5890" t="str">
        <x:v>Set2_100-10-3</x:v>
      </x:c>
      <x:c r="B5890" t="str">
        <x:v>next_day</x:v>
      </x:c>
      <x:c r="C5890" t="str">
        <x:v>C34</x:v>
      </x:c>
      <x:c r="D5890" s="59" t="n">
        <x:v>12</x:v>
      </x:c>
      <x:c r="E5890" s="59" t="n">
        <x:v>47</x:v>
      </x:c>
      <x:c r="F5890" s="59" t="str">
        <x:v>S0</x:v>
      </x:c>
      <x:c r="G5890" s="59" t="n">
        <x:v>283</x:v>
      </x:c>
      <x:c r="H5890" s="59" t="n">
        <x:v>321</x:v>
      </x:c>
      <x:c r="I5890" s="59" t="n">
        <x:v>10</x:v>
      </x:c>
      <x:c r="J5890" s="60" t="n">
        <x:f>'参数'!$C$6</x:f>
        <x:v>1440</x:v>
      </x:c>
      <x:c r="K5890" s="60" t="n">
        <x:f>'参数'!$D$6</x:f>
        <x:v>360</x:v>
      </x:c>
      <x:c r="L5890" s="60" t="n">
        <x:f>H5890+I5890+J5890</x:f>
        <x:v>1771</x:v>
      </x:c>
      <x:c r="M5890" s="60" t="n">
        <x:f>L5890+K5890</x:f>
        <x:v>2131</x:v>
      </x:c>
      <x:c r="N5890" s="60" t="n">
        <x:f>'参数'!$B$10</x:f>
        <x:v>1</x:v>
      </x:c>
      <x:c r="O5890" s="60" t="n">
        <x:f>N5890*'参数'!$B$11</x:f>
        <x:v>2</x:v>
      </x:c>
      <x:c r="P5890" s="60" t="n">
        <x:f>N5890*'参数'!$B$12</x:f>
        <x:v>1</x:v>
      </x:c>
      <x:c r="Q5890" t="str">
        <x:f>C5890&amp;"d"</x:f>
        <x:v>C34d</x:v>
      </x:c>
      <x:c r="R5890" t="str">
        <x:f>C5890&amp;"p"</x:f>
        <x:v>C34p</x:v>
      </x:c>
      <x:c r="S5890" t="str">
        <x:f>IF(AND(L5890&gt;=H5890+I5890+J5890,M5890&gt;L5890,F5890&lt;&gt;""),"PASS","FAIL")</x:f>
        <x:v>PASS</x:v>
      </x:c>
      <x:c r="T5890" t="n">
        <x:v>1</x:v>
      </x:c>
      <x:c r="U5890" t="str">
        <x:v>pickup_after_delivery_completion_plus_usage_lag</x:v>
      </x:c>
    </x:row>
    <x:row r="5891">
      <x:c r="A5891" t="str">
        <x:v>Set2_100-10-3</x:v>
      </x:c>
      <x:c r="B5891" t="str">
        <x:v>next_day</x:v>
      </x:c>
      <x:c r="C5891" t="str">
        <x:v>C35</x:v>
      </x:c>
      <x:c r="D5891" s="59" t="n">
        <x:v>17</x:v>
      </x:c>
      <x:c r="E5891" s="59" t="n">
        <x:v>36</x:v>
      </x:c>
      <x:c r="F5891" s="59" t="str">
        <x:v>S4</x:v>
      </x:c>
      <x:c r="G5891" s="59" t="n">
        <x:v>74</x:v>
      </x:c>
      <x:c r="H5891" s="59" t="n">
        <x:v>104</x:v>
      </x:c>
      <x:c r="I5891" s="59" t="n">
        <x:v>10</x:v>
      </x:c>
      <x:c r="J5891" s="60" t="n">
        <x:f>'参数'!$C$6</x:f>
        <x:v>1440</x:v>
      </x:c>
      <x:c r="K5891" s="60" t="n">
        <x:f>'参数'!$D$6</x:f>
        <x:v>360</x:v>
      </x:c>
      <x:c r="L5891" s="60" t="n">
        <x:f>H5891+I5891+J5891</x:f>
        <x:v>1554</x:v>
      </x:c>
      <x:c r="M5891" s="60" t="n">
        <x:f>L5891+K5891</x:f>
        <x:v>1914</x:v>
      </x:c>
      <x:c r="N5891" s="60" t="n">
        <x:f>'参数'!$B$10</x:f>
        <x:v>1</x:v>
      </x:c>
      <x:c r="O5891" s="60" t="n">
        <x:f>N5891*'参数'!$B$11</x:f>
        <x:v>2</x:v>
      </x:c>
      <x:c r="P5891" s="60" t="n">
        <x:f>N5891*'参数'!$B$12</x:f>
        <x:v>1</x:v>
      </x:c>
      <x:c r="Q5891" t="str">
        <x:f>C5891&amp;"d"</x:f>
        <x:v>C35d</x:v>
      </x:c>
      <x:c r="R5891" t="str">
        <x:f>C5891&amp;"p"</x:f>
        <x:v>C35p</x:v>
      </x:c>
      <x:c r="S5891" t="str">
        <x:f>IF(AND(L5891&gt;=H5891+I5891+J5891,M5891&gt;L5891,F5891&lt;&gt;""),"PASS","FAIL")</x:f>
        <x:v>PASS</x:v>
      </x:c>
      <x:c r="T5891" t="n">
        <x:v>6</x:v>
      </x:c>
      <x:c r="U5891" t="str">
        <x:v>pickup_after_delivery_completion_plus_usage_lag</x:v>
      </x:c>
    </x:row>
    <x:row r="5892">
      <x:c r="A5892" t="str">
        <x:v>Set2_100-10-3</x:v>
      </x:c>
      <x:c r="B5892" t="str">
        <x:v>next_day</x:v>
      </x:c>
      <x:c r="C5892" t="str">
        <x:v>C36</x:v>
      </x:c>
      <x:c r="D5892" s="59" t="n">
        <x:v>3</x:v>
      </x:c>
      <x:c r="E5892" s="59" t="n">
        <x:v>40</x:v>
      </x:c>
      <x:c r="F5892" s="59" t="str">
        <x:v>S0</x:v>
      </x:c>
      <x:c r="G5892" s="59" t="n">
        <x:v>415</x:v>
      </x:c>
      <x:c r="H5892" s="59" t="n">
        <x:v>433</x:v>
      </x:c>
      <x:c r="I5892" s="59" t="n">
        <x:v>10</x:v>
      </x:c>
      <x:c r="J5892" s="60" t="n">
        <x:f>'参数'!$C$6</x:f>
        <x:v>1440</x:v>
      </x:c>
      <x:c r="K5892" s="60" t="n">
        <x:f>'参数'!$D$6</x:f>
        <x:v>360</x:v>
      </x:c>
      <x:c r="L5892" s="60" t="n">
        <x:f>H5892+I5892+J5892</x:f>
        <x:v>1883</x:v>
      </x:c>
      <x:c r="M5892" s="60" t="n">
        <x:f>L5892+K5892</x:f>
        <x:v>2243</x:v>
      </x:c>
      <x:c r="N5892" s="60" t="n">
        <x:f>'参数'!$B$10</x:f>
        <x:v>1</x:v>
      </x:c>
      <x:c r="O5892" s="60" t="n">
        <x:f>N5892*'参数'!$B$11</x:f>
        <x:v>2</x:v>
      </x:c>
      <x:c r="P5892" s="60" t="n">
        <x:f>N5892*'参数'!$B$12</x:f>
        <x:v>1</x:v>
      </x:c>
      <x:c r="Q5892" t="str">
        <x:f>C5892&amp;"d"</x:f>
        <x:v>C36d</x:v>
      </x:c>
      <x:c r="R5892" t="str">
        <x:f>C5892&amp;"p"</x:f>
        <x:v>C36p</x:v>
      </x:c>
      <x:c r="S5892" t="str">
        <x:f>IF(AND(L5892&gt;=H5892+I5892+J5892,M5892&gt;L5892,F5892&lt;&gt;""),"PASS","FAIL")</x:f>
        <x:v>PASS</x:v>
      </x:c>
      <x:c r="T5892" t="n">
        <x:v>5</x:v>
      </x:c>
      <x:c r="U5892" t="str">
        <x:v>pickup_after_delivery_completion_plus_usage_lag</x:v>
      </x:c>
    </x:row>
    <x:row r="5893">
      <x:c r="A5893" t="str">
        <x:v>Set2_100-10-3</x:v>
      </x:c>
      <x:c r="B5893" t="str">
        <x:v>next_day</x:v>
      </x:c>
      <x:c r="C5893" t="str">
        <x:v>C37</x:v>
      </x:c>
      <x:c r="D5893" s="59" t="n">
        <x:v>12</x:v>
      </x:c>
      <x:c r="E5893" s="59" t="n">
        <x:v>38</x:v>
      </x:c>
      <x:c r="F5893" s="59" t="str">
        <x:v>S4</x:v>
      </x:c>
      <x:c r="G5893" s="59" t="n">
        <x:v>210</x:v>
      </x:c>
      <x:c r="H5893" s="59" t="n">
        <x:v>226</x:v>
      </x:c>
      <x:c r="I5893" s="59" t="n">
        <x:v>10</x:v>
      </x:c>
      <x:c r="J5893" s="60" t="n">
        <x:f>'参数'!$C$6</x:f>
        <x:v>1440</x:v>
      </x:c>
      <x:c r="K5893" s="60" t="n">
        <x:f>'参数'!$D$6</x:f>
        <x:v>360</x:v>
      </x:c>
      <x:c r="L5893" s="60" t="n">
        <x:f>H5893+I5893+J5893</x:f>
        <x:v>1676</x:v>
      </x:c>
      <x:c r="M5893" s="60" t="n">
        <x:f>L5893+K5893</x:f>
        <x:v>2036</x:v>
      </x:c>
      <x:c r="N5893" s="60" t="n">
        <x:f>'参数'!$B$10</x:f>
        <x:v>1</x:v>
      </x:c>
      <x:c r="O5893" s="60" t="n">
        <x:f>N5893*'参数'!$B$11</x:f>
        <x:v>2</x:v>
      </x:c>
      <x:c r="P5893" s="60" t="n">
        <x:f>N5893*'参数'!$B$12</x:f>
        <x:v>1</x:v>
      </x:c>
      <x:c r="Q5893" t="str">
        <x:f>C5893&amp;"d"</x:f>
        <x:v>C37d</x:v>
      </x:c>
      <x:c r="R5893" t="str">
        <x:f>C5893&amp;"p"</x:f>
        <x:v>C37p</x:v>
      </x:c>
      <x:c r="S5893" t="str">
        <x:f>IF(AND(L5893&gt;=H5893+I5893+J5893,M5893&gt;L5893,F5893&lt;&gt;""),"PASS","FAIL")</x:f>
        <x:v>PASS</x:v>
      </x:c>
      <x:c r="T5893" t="n">
        <x:v>7</x:v>
      </x:c>
      <x:c r="U5893" t="str">
        <x:v>pickup_after_delivery_completion_plus_usage_lag</x:v>
      </x:c>
    </x:row>
    <x:row r="5894">
      <x:c r="A5894" t="str">
        <x:v>Set2_100-10-3</x:v>
      </x:c>
      <x:c r="B5894" t="str">
        <x:v>next_day</x:v>
      </x:c>
      <x:c r="C5894" t="str">
        <x:v>C38</x:v>
      </x:c>
      <x:c r="D5894" s="59" t="n">
        <x:v>20</x:v>
      </x:c>
      <x:c r="E5894" s="59" t="n">
        <x:v>33</x:v>
      </x:c>
      <x:c r="F5894" s="59" t="str">
        <x:v>S4</x:v>
      </x:c>
      <x:c r="G5894" s="59" t="n">
        <x:v>126</x:v>
      </x:c>
      <x:c r="H5894" s="59" t="n">
        <x:v>156</x:v>
      </x:c>
      <x:c r="I5894" s="59" t="n">
        <x:v>10</x:v>
      </x:c>
      <x:c r="J5894" s="60" t="n">
        <x:f>'参数'!$C$6</x:f>
        <x:v>1440</x:v>
      </x:c>
      <x:c r="K5894" s="60" t="n">
        <x:f>'参数'!$D$6</x:f>
        <x:v>360</x:v>
      </x:c>
      <x:c r="L5894" s="60" t="n">
        <x:f>H5894+I5894+J5894</x:f>
        <x:v>1606</x:v>
      </x:c>
      <x:c r="M5894" s="60" t="n">
        <x:f>L5894+K5894</x:f>
        <x:v>1966</x:v>
      </x:c>
      <x:c r="N5894" s="60" t="n">
        <x:f>'参数'!$B$10</x:f>
        <x:v>1</x:v>
      </x:c>
      <x:c r="O5894" s="60" t="n">
        <x:f>N5894*'参数'!$B$11</x:f>
        <x:v>2</x:v>
      </x:c>
      <x:c r="P5894" s="60" t="n">
        <x:f>N5894*'参数'!$B$12</x:f>
        <x:v>1</x:v>
      </x:c>
      <x:c r="Q5894" t="str">
        <x:f>C5894&amp;"d"</x:f>
        <x:v>C38d</x:v>
      </x:c>
      <x:c r="R5894" t="str">
        <x:f>C5894&amp;"p"</x:f>
        <x:v>C38p</x:v>
      </x:c>
      <x:c r="S5894" t="str">
        <x:f>IF(AND(L5894&gt;=H5894+I5894+J5894,M5894&gt;L5894,F5894&lt;&gt;""),"PASS","FAIL")</x:f>
        <x:v>PASS</x:v>
      </x:c>
      <x:c r="T5894" t="n">
        <x:v>6</x:v>
      </x:c>
      <x:c r="U5894" t="str">
        <x:v>pickup_after_delivery_completion_plus_usage_lag</x:v>
      </x:c>
    </x:row>
    <x:row r="5895">
      <x:c r="A5895" t="str">
        <x:v>Set2_100-10-3</x:v>
      </x:c>
      <x:c r="B5895" t="str">
        <x:v>next_day</x:v>
      </x:c>
      <x:c r="C5895" t="str">
        <x:v>C39</x:v>
      </x:c>
      <x:c r="D5895" s="59" t="n">
        <x:v>6</x:v>
      </x:c>
      <x:c r="E5895" s="59" t="n">
        <x:v>32</x:v>
      </x:c>
      <x:c r="F5895" s="59" t="str">
        <x:v>S4</x:v>
      </x:c>
      <x:c r="G5895" s="59" t="n">
        <x:v>220</x:v>
      </x:c>
      <x:c r="H5895" s="59" t="n">
        <x:v>254</x:v>
      </x:c>
      <x:c r="I5895" s="59" t="n">
        <x:v>10</x:v>
      </x:c>
      <x:c r="J5895" s="60" t="n">
        <x:f>'参数'!$C$6</x:f>
        <x:v>1440</x:v>
      </x:c>
      <x:c r="K5895" s="60" t="n">
        <x:f>'参数'!$D$6</x:f>
        <x:v>360</x:v>
      </x:c>
      <x:c r="L5895" s="60" t="n">
        <x:f>H5895+I5895+J5895</x:f>
        <x:v>1704</x:v>
      </x:c>
      <x:c r="M5895" s="60" t="n">
        <x:f>L5895+K5895</x:f>
        <x:v>2064</x:v>
      </x:c>
      <x:c r="N5895" s="60" t="n">
        <x:f>'参数'!$B$10</x:f>
        <x:v>1</x:v>
      </x:c>
      <x:c r="O5895" s="60" t="n">
        <x:f>N5895*'参数'!$B$11</x:f>
        <x:v>2</x:v>
      </x:c>
      <x:c r="P5895" s="60" t="n">
        <x:f>N5895*'参数'!$B$12</x:f>
        <x:v>1</x:v>
      </x:c>
      <x:c r="Q5895" t="str">
        <x:f>C5895&amp;"d"</x:f>
        <x:v>C39d</x:v>
      </x:c>
      <x:c r="R5895" t="str">
        <x:f>C5895&amp;"p"</x:f>
        <x:v>C39p</x:v>
      </x:c>
      <x:c r="S5895" t="str">
        <x:f>IF(AND(L5895&gt;=H5895+I5895+J5895,M5895&gt;L5895,F5895&lt;&gt;""),"PASS","FAIL")</x:f>
        <x:v>PASS</x:v>
      </x:c>
      <x:c r="T5895" t="n">
        <x:v>5</x:v>
      </x:c>
      <x:c r="U5895" t="str">
        <x:v>pickup_after_delivery_completion_plus_usage_lag</x:v>
      </x:c>
    </x:row>
    <x:row r="5896">
      <x:c r="A5896" t="str">
        <x:v>Set2_100-10-3</x:v>
      </x:c>
      <x:c r="B5896" t="str">
        <x:v>next_day</x:v>
      </x:c>
      <x:c r="C5896" t="str">
        <x:v>C40</x:v>
      </x:c>
      <x:c r="D5896" s="59" t="n">
        <x:v>1</x:v>
      </x:c>
      <x:c r="E5896" s="59" t="n">
        <x:v>47</x:v>
      </x:c>
      <x:c r="F5896" s="59" t="str">
        <x:v>S0</x:v>
      </x:c>
      <x:c r="G5896" s="59" t="n">
        <x:v>217</x:v>
      </x:c>
      <x:c r="H5896" s="59" t="n">
        <x:v>243</x:v>
      </x:c>
      <x:c r="I5896" s="59" t="n">
        <x:v>10</x:v>
      </x:c>
      <x:c r="J5896" s="60" t="n">
        <x:f>'参数'!$C$6</x:f>
        <x:v>1440</x:v>
      </x:c>
      <x:c r="K5896" s="60" t="n">
        <x:f>'参数'!$D$6</x:f>
        <x:v>360</x:v>
      </x:c>
      <x:c r="L5896" s="60" t="n">
        <x:f>H5896+I5896+J5896</x:f>
        <x:v>1693</x:v>
      </x:c>
      <x:c r="M5896" s="60" t="n">
        <x:f>L5896+K5896</x:f>
        <x:v>2053</x:v>
      </x:c>
      <x:c r="N5896" s="60" t="n">
        <x:f>'参数'!$B$10</x:f>
        <x:v>1</x:v>
      </x:c>
      <x:c r="O5896" s="60" t="n">
        <x:f>N5896*'参数'!$B$11</x:f>
        <x:v>2</x:v>
      </x:c>
      <x:c r="P5896" s="60" t="n">
        <x:f>N5896*'参数'!$B$12</x:f>
        <x:v>1</x:v>
      </x:c>
      <x:c r="Q5896" t="str">
        <x:f>C5896&amp;"d"</x:f>
        <x:v>C40d</x:v>
      </x:c>
      <x:c r="R5896" t="str">
        <x:f>C5896&amp;"p"</x:f>
        <x:v>C40p</x:v>
      </x:c>
      <x:c r="S5896" t="str">
        <x:f>IF(AND(L5896&gt;=H5896+I5896+J5896,M5896&gt;L5896,F5896&lt;&gt;""),"PASS","FAIL")</x:f>
        <x:v>PASS</x:v>
      </x:c>
      <x:c r="T5896" t="n">
        <x:v>8</x:v>
      </x:c>
      <x:c r="U5896" t="str">
        <x:v>pickup_after_delivery_completion_plus_usage_lag</x:v>
      </x:c>
    </x:row>
    <x:row r="5897">
      <x:c r="A5897" t="str">
        <x:v>Set2_100-10-3</x:v>
      </x:c>
      <x:c r="B5897" t="str">
        <x:v>next_day</x:v>
      </x:c>
      <x:c r="C5897" t="str">
        <x:v>C41</x:v>
      </x:c>
      <x:c r="D5897" s="59" t="n">
        <x:v>15</x:v>
      </x:c>
      <x:c r="E5897" s="59" t="n">
        <x:v>42</x:v>
      </x:c>
      <x:c r="F5897" s="59" t="str">
        <x:v>S0</x:v>
      </x:c>
      <x:c r="G5897" s="59" t="n">
        <x:v>232</x:v>
      </x:c>
      <x:c r="H5897" s="59" t="n">
        <x:v>256</x:v>
      </x:c>
      <x:c r="I5897" s="59" t="n">
        <x:v>10</x:v>
      </x:c>
      <x:c r="J5897" s="60" t="n">
        <x:f>'参数'!$C$6</x:f>
        <x:v>1440</x:v>
      </x:c>
      <x:c r="K5897" s="60" t="n">
        <x:f>'参数'!$D$6</x:f>
        <x:v>360</x:v>
      </x:c>
      <x:c r="L5897" s="60" t="n">
        <x:f>H5897+I5897+J5897</x:f>
        <x:v>1706</x:v>
      </x:c>
      <x:c r="M5897" s="60" t="n">
        <x:f>L5897+K5897</x:f>
        <x:v>2066</x:v>
      </x:c>
      <x:c r="N5897" s="60" t="n">
        <x:f>'参数'!$B$10</x:f>
        <x:v>1</x:v>
      </x:c>
      <x:c r="O5897" s="60" t="n">
        <x:f>N5897*'参数'!$B$11</x:f>
        <x:v>2</x:v>
      </x:c>
      <x:c r="P5897" s="60" t="n">
        <x:f>N5897*'参数'!$B$12</x:f>
        <x:v>1</x:v>
      </x:c>
      <x:c r="Q5897" t="str">
        <x:f>C5897&amp;"d"</x:f>
        <x:v>C41d</x:v>
      </x:c>
      <x:c r="R5897" t="str">
        <x:f>C5897&amp;"p"</x:f>
        <x:v>C41p</x:v>
      </x:c>
      <x:c r="S5897" t="str">
        <x:f>IF(AND(L5897&gt;=H5897+I5897+J5897,M5897&gt;L5897,F5897&lt;&gt;""),"PASS","FAIL")</x:f>
        <x:v>PASS</x:v>
      </x:c>
      <x:c r="T5897" t="n">
        <x:v>9</x:v>
      </x:c>
      <x:c r="U5897" t="str">
        <x:v>pickup_after_delivery_completion_plus_usage_lag</x:v>
      </x:c>
    </x:row>
    <x:row r="5898">
      <x:c r="A5898" t="str">
        <x:v>Set2_100-10-3</x:v>
      </x:c>
      <x:c r="B5898" t="str">
        <x:v>next_day</x:v>
      </x:c>
      <x:c r="C5898" t="str">
        <x:v>C42</x:v>
      </x:c>
      <x:c r="D5898" s="59" t="n">
        <x:v>23</x:v>
      </x:c>
      <x:c r="E5898" s="59" t="n">
        <x:v>36</x:v>
      </x:c>
      <x:c r="F5898" s="59" t="str">
        <x:v>S8</x:v>
      </x:c>
      <x:c r="G5898" s="59" t="n">
        <x:v>54</x:v>
      </x:c>
      <x:c r="H5898" s="59" t="n">
        <x:v>68</x:v>
      </x:c>
      <x:c r="I5898" s="59" t="n">
        <x:v>10</x:v>
      </x:c>
      <x:c r="J5898" s="60" t="n">
        <x:f>'参数'!$C$6</x:f>
        <x:v>1440</x:v>
      </x:c>
      <x:c r="K5898" s="60" t="n">
        <x:f>'参数'!$D$6</x:f>
        <x:v>360</x:v>
      </x:c>
      <x:c r="L5898" s="60" t="n">
        <x:f>H5898+I5898+J5898</x:f>
        <x:v>1518</x:v>
      </x:c>
      <x:c r="M5898" s="60" t="n">
        <x:f>L5898+K5898</x:f>
        <x:v>1878</x:v>
      </x:c>
      <x:c r="N5898" s="60" t="n">
        <x:f>'参数'!$B$10</x:f>
        <x:v>1</x:v>
      </x:c>
      <x:c r="O5898" s="60" t="n">
        <x:f>N5898*'参数'!$B$11</x:f>
        <x:v>2</x:v>
      </x:c>
      <x:c r="P5898" s="60" t="n">
        <x:f>N5898*'参数'!$B$12</x:f>
        <x:v>1</x:v>
      </x:c>
      <x:c r="Q5898" t="str">
        <x:f>C5898&amp;"d"</x:f>
        <x:v>C42d</x:v>
      </x:c>
      <x:c r="R5898" t="str">
        <x:f>C5898&amp;"p"</x:f>
        <x:v>C42p</x:v>
      </x:c>
      <x:c r="S5898" t="str">
        <x:f>IF(AND(L5898&gt;=H5898+I5898+J5898,M5898&gt;L5898,F5898&lt;&gt;""),"PASS","FAIL")</x:f>
        <x:v>PASS</x:v>
      </x:c>
      <x:c r="T5898" t="n">
        <x:v>0</x:v>
      </x:c>
      <x:c r="U5898" t="str">
        <x:v>pickup_after_delivery_completion_plus_usage_lag</x:v>
      </x:c>
    </x:row>
    <x:row r="5899">
      <x:c r="A5899" t="str">
        <x:v>Set2_100-10-3</x:v>
      </x:c>
      <x:c r="B5899" t="str">
        <x:v>next_day</x:v>
      </x:c>
      <x:c r="C5899" t="str">
        <x:v>C43</x:v>
      </x:c>
      <x:c r="D5899" s="59" t="n">
        <x:v>7</x:v>
      </x:c>
      <x:c r="E5899" s="59" t="n">
        <x:v>40</x:v>
      </x:c>
      <x:c r="F5899" s="59" t="str">
        <x:v>S0</x:v>
      </x:c>
      <x:c r="G5899" s="59" t="n">
        <x:v>344</x:v>
      </x:c>
      <x:c r="H5899" s="59" t="n">
        <x:v>370</x:v>
      </x:c>
      <x:c r="I5899" s="59" t="n">
        <x:v>10</x:v>
      </x:c>
      <x:c r="J5899" s="60" t="n">
        <x:f>'参数'!$C$6</x:f>
        <x:v>1440</x:v>
      </x:c>
      <x:c r="K5899" s="60" t="n">
        <x:f>'参数'!$D$6</x:f>
        <x:v>360</x:v>
      </x:c>
      <x:c r="L5899" s="60" t="n">
        <x:f>H5899+I5899+J5899</x:f>
        <x:v>1820</x:v>
      </x:c>
      <x:c r="M5899" s="60" t="n">
        <x:f>L5899+K5899</x:f>
        <x:v>2180</x:v>
      </x:c>
      <x:c r="N5899" s="60" t="n">
        <x:f>'参数'!$B$10</x:f>
        <x:v>1</x:v>
      </x:c>
      <x:c r="O5899" s="60" t="n">
        <x:f>N5899*'参数'!$B$11</x:f>
        <x:v>2</x:v>
      </x:c>
      <x:c r="P5899" s="60" t="n">
        <x:f>N5899*'参数'!$B$12</x:f>
        <x:v>1</x:v>
      </x:c>
      <x:c r="Q5899" t="str">
        <x:f>C5899&amp;"d"</x:f>
        <x:v>C43d</x:v>
      </x:c>
      <x:c r="R5899" t="str">
        <x:f>C5899&amp;"p"</x:f>
        <x:v>C43p</x:v>
      </x:c>
      <x:c r="S5899" t="str">
        <x:f>IF(AND(L5899&gt;=H5899+I5899+J5899,M5899&gt;L5899,F5899&lt;&gt;""),"PASS","FAIL")</x:f>
        <x:v>PASS</x:v>
      </x:c>
      <x:c r="T5899" t="n">
        <x:v>9</x:v>
      </x:c>
      <x:c r="U5899" t="str">
        <x:v>pickup_after_delivery_completion_plus_usage_lag</x:v>
      </x:c>
    </x:row>
    <x:row r="5900">
      <x:c r="A5900" t="str">
        <x:v>Set2_100-10-3</x:v>
      </x:c>
      <x:c r="B5900" t="str">
        <x:v>next_day</x:v>
      </x:c>
      <x:c r="C5900" t="str">
        <x:v>C44</x:v>
      </x:c>
      <x:c r="D5900" s="59" t="n">
        <x:v>8</x:v>
      </x:c>
      <x:c r="E5900" s="59" t="n">
        <x:v>34</x:v>
      </x:c>
      <x:c r="F5900" s="59" t="str">
        <x:v>S4</x:v>
      </x:c>
      <x:c r="G5900" s="59" t="n">
        <x:v>95</x:v>
      </x:c>
      <x:c r="H5900" s="59" t="n">
        <x:v>129</x:v>
      </x:c>
      <x:c r="I5900" s="59" t="n">
        <x:v>10</x:v>
      </x:c>
      <x:c r="J5900" s="60" t="n">
        <x:f>'参数'!$C$6</x:f>
        <x:v>1440</x:v>
      </x:c>
      <x:c r="K5900" s="60" t="n">
        <x:f>'参数'!$D$6</x:f>
        <x:v>360</x:v>
      </x:c>
      <x:c r="L5900" s="60" t="n">
        <x:f>H5900+I5900+J5900</x:f>
        <x:v>1579</x:v>
      </x:c>
      <x:c r="M5900" s="60" t="n">
        <x:f>L5900+K5900</x:f>
        <x:v>1939</x:v>
      </x:c>
      <x:c r="N5900" s="60" t="n">
        <x:f>'参数'!$B$10</x:f>
        <x:v>1</x:v>
      </x:c>
      <x:c r="O5900" s="60" t="n">
        <x:f>N5900*'参数'!$B$11</x:f>
        <x:v>2</x:v>
      </x:c>
      <x:c r="P5900" s="60" t="n">
        <x:f>N5900*'参数'!$B$12</x:f>
        <x:v>1</x:v>
      </x:c>
      <x:c r="Q5900" t="str">
        <x:f>C5900&amp;"d"</x:f>
        <x:v>C44d</x:v>
      </x:c>
      <x:c r="R5900" t="str">
        <x:f>C5900&amp;"p"</x:f>
        <x:v>C44p</x:v>
      </x:c>
      <x:c r="S5900" t="str">
        <x:f>IF(AND(L5900&gt;=H5900+I5900+J5900,M5900&gt;L5900,F5900&lt;&gt;""),"PASS","FAIL")</x:f>
        <x:v>PASS</x:v>
      </x:c>
      <x:c r="T5900" t="n">
        <x:v>1</x:v>
      </x:c>
      <x:c r="U5900" t="str">
        <x:v>pickup_after_delivery_completion_plus_usage_lag</x:v>
      </x:c>
    </x:row>
    <x:row r="5901">
      <x:c r="A5901" t="str">
        <x:v>Set2_100-10-3</x:v>
      </x:c>
      <x:c r="B5901" t="str">
        <x:v>next_day</x:v>
      </x:c>
      <x:c r="C5901" t="str">
        <x:v>C45</x:v>
      </x:c>
      <x:c r="D5901" s="59" t="n">
        <x:v>13</x:v>
      </x:c>
      <x:c r="E5901" s="59" t="n">
        <x:v>38</x:v>
      </x:c>
      <x:c r="F5901" s="59" t="str">
        <x:v>S4</x:v>
      </x:c>
      <x:c r="G5901" s="59" t="n">
        <x:v>416</x:v>
      </x:c>
      <x:c r="H5901" s="59" t="n">
        <x:v>428</x:v>
      </x:c>
      <x:c r="I5901" s="59" t="n">
        <x:v>10</x:v>
      </x:c>
      <x:c r="J5901" s="60" t="n">
        <x:f>'参数'!$C$6</x:f>
        <x:v>1440</x:v>
      </x:c>
      <x:c r="K5901" s="60" t="n">
        <x:f>'参数'!$D$6</x:f>
        <x:v>360</x:v>
      </x:c>
      <x:c r="L5901" s="60" t="n">
        <x:f>H5901+I5901+J5901</x:f>
        <x:v>1878</x:v>
      </x:c>
      <x:c r="M5901" s="60" t="n">
        <x:f>L5901+K5901</x:f>
        <x:v>2238</x:v>
      </x:c>
      <x:c r="N5901" s="60" t="n">
        <x:f>'参数'!$B$10</x:f>
        <x:v>1</x:v>
      </x:c>
      <x:c r="O5901" s="60" t="n">
        <x:f>N5901*'参数'!$B$11</x:f>
        <x:v>2</x:v>
      </x:c>
      <x:c r="P5901" s="60" t="n">
        <x:f>N5901*'参数'!$B$12</x:f>
        <x:v>1</x:v>
      </x:c>
      <x:c r="Q5901" t="str">
        <x:f>C5901&amp;"d"</x:f>
        <x:v>C45d</x:v>
      </x:c>
      <x:c r="R5901" t="str">
        <x:f>C5901&amp;"p"</x:f>
        <x:v>C45p</x:v>
      </x:c>
      <x:c r="S5901" t="str">
        <x:f>IF(AND(L5901&gt;=H5901+I5901+J5901,M5901&gt;L5901,F5901&lt;&gt;""),"PASS","FAIL")</x:f>
        <x:v>PASS</x:v>
      </x:c>
      <x:c r="T5901" t="n">
        <x:v>0</x:v>
      </x:c>
      <x:c r="U5901" t="str">
        <x:v>pickup_after_delivery_completion_plus_usage_lag</x:v>
      </x:c>
    </x:row>
    <x:row r="5902">
      <x:c r="A5902" t="str">
        <x:v>Set2_100-10-3</x:v>
      </x:c>
      <x:c r="B5902" t="str">
        <x:v>next_day</x:v>
      </x:c>
      <x:c r="C5902" t="str">
        <x:v>C46</x:v>
      </x:c>
      <x:c r="D5902" s="59" t="n">
        <x:v>12</x:v>
      </x:c>
      <x:c r="E5902" s="59" t="n">
        <x:v>42</x:v>
      </x:c>
      <x:c r="F5902" s="59" t="str">
        <x:v>S0</x:v>
      </x:c>
      <x:c r="G5902" s="59" t="n">
        <x:v>412</x:v>
      </x:c>
      <x:c r="H5902" s="59" t="n">
        <x:v>450</x:v>
      </x:c>
      <x:c r="I5902" s="59" t="n">
        <x:v>10</x:v>
      </x:c>
      <x:c r="J5902" s="60" t="n">
        <x:f>'参数'!$C$6</x:f>
        <x:v>1440</x:v>
      </x:c>
      <x:c r="K5902" s="60" t="n">
        <x:f>'参数'!$D$6</x:f>
        <x:v>360</x:v>
      </x:c>
      <x:c r="L5902" s="60" t="n">
        <x:f>H5902+I5902+J5902</x:f>
        <x:v>1900</x:v>
      </x:c>
      <x:c r="M5902" s="60" t="n">
        <x:f>L5902+K5902</x:f>
        <x:v>2260</x:v>
      </x:c>
      <x:c r="N5902" s="60" t="n">
        <x:f>'参数'!$B$10</x:f>
        <x:v>1</x:v>
      </x:c>
      <x:c r="O5902" s="60" t="n">
        <x:f>N5902*'参数'!$B$11</x:f>
        <x:v>2</x:v>
      </x:c>
      <x:c r="P5902" s="60" t="n">
        <x:f>N5902*'参数'!$B$12</x:f>
        <x:v>1</x:v>
      </x:c>
      <x:c r="Q5902" t="str">
        <x:f>C5902&amp;"d"</x:f>
        <x:v>C46d</x:v>
      </x:c>
      <x:c r="R5902" t="str">
        <x:f>C5902&amp;"p"</x:f>
        <x:v>C46p</x:v>
      </x:c>
      <x:c r="S5902" t="str">
        <x:f>IF(AND(L5902&gt;=H5902+I5902+J5902,M5902&gt;L5902,F5902&lt;&gt;""),"PASS","FAIL")</x:f>
        <x:v>PASS</x:v>
      </x:c>
      <x:c r="T5902" t="n">
        <x:v>5</x:v>
      </x:c>
      <x:c r="U5902" t="str">
        <x:v>pickup_after_delivery_completion_plus_usage_lag</x:v>
      </x:c>
    </x:row>
    <x:row r="5903">
      <x:c r="A5903" t="str">
        <x:v>Set2_100-10-3</x:v>
      </x:c>
      <x:c r="B5903" t="str">
        <x:v>next_day</x:v>
      </x:c>
      <x:c r="C5903" t="str">
        <x:v>C47</x:v>
      </x:c>
      <x:c r="D5903" s="59" t="n">
        <x:v>7</x:v>
      </x:c>
      <x:c r="E5903" s="59" t="n">
        <x:v>44</x:v>
      </x:c>
      <x:c r="F5903" s="59" t="str">
        <x:v>S0</x:v>
      </x:c>
      <x:c r="G5903" s="59" t="n">
        <x:v>395</x:v>
      </x:c>
      <x:c r="H5903" s="59" t="n">
        <x:v>405</x:v>
      </x:c>
      <x:c r="I5903" s="59" t="n">
        <x:v>10</x:v>
      </x:c>
      <x:c r="J5903" s="60" t="n">
        <x:f>'参数'!$C$6</x:f>
        <x:v>1440</x:v>
      </x:c>
      <x:c r="K5903" s="60" t="n">
        <x:f>'参数'!$D$6</x:f>
        <x:v>360</x:v>
      </x:c>
      <x:c r="L5903" s="60" t="n">
        <x:f>H5903+I5903+J5903</x:f>
        <x:v>1855</x:v>
      </x:c>
      <x:c r="M5903" s="60" t="n">
        <x:f>L5903+K5903</x:f>
        <x:v>2215</x:v>
      </x:c>
      <x:c r="N5903" s="60" t="n">
        <x:f>'参数'!$B$10</x:f>
        <x:v>1</x:v>
      </x:c>
      <x:c r="O5903" s="60" t="n">
        <x:f>N5903*'参数'!$B$11</x:f>
        <x:v>2</x:v>
      </x:c>
      <x:c r="P5903" s="60" t="n">
        <x:f>N5903*'参数'!$B$12</x:f>
        <x:v>1</x:v>
      </x:c>
      <x:c r="Q5903" t="str">
        <x:f>C5903&amp;"d"</x:f>
        <x:v>C47d</x:v>
      </x:c>
      <x:c r="R5903" t="str">
        <x:f>C5903&amp;"p"</x:f>
        <x:v>C47p</x:v>
      </x:c>
      <x:c r="S5903" t="str">
        <x:f>IF(AND(L5903&gt;=H5903+I5903+J5903,M5903&gt;L5903,F5903&lt;&gt;""),"PASS","FAIL")</x:f>
        <x:v>PASS</x:v>
      </x:c>
      <x:c r="T5903" t="n">
        <x:v>10</x:v>
      </x:c>
      <x:c r="U5903" t="str">
        <x:v>pickup_after_delivery_completion_plus_usage_lag</x:v>
      </x:c>
    </x:row>
    <x:row r="5904">
      <x:c r="A5904" t="str">
        <x:v>Set2_100-10-3</x:v>
      </x:c>
      <x:c r="B5904" t="str">
        <x:v>next_day</x:v>
      </x:c>
      <x:c r="C5904" t="str">
        <x:v>C48</x:v>
      </x:c>
      <x:c r="D5904" s="59" t="n">
        <x:v>13</x:v>
      </x:c>
      <x:c r="E5904" s="59" t="n">
        <x:v>30</x:v>
      </x:c>
      <x:c r="F5904" s="59" t="str">
        <x:v>S4</x:v>
      </x:c>
      <x:c r="G5904" s="59" t="n">
        <x:v>219</x:v>
      </x:c>
      <x:c r="H5904" s="59" t="n">
        <x:v>251</x:v>
      </x:c>
      <x:c r="I5904" s="59" t="n">
        <x:v>10</x:v>
      </x:c>
      <x:c r="J5904" s="60" t="n">
        <x:f>'参数'!$C$6</x:f>
        <x:v>1440</x:v>
      </x:c>
      <x:c r="K5904" s="60" t="n">
        <x:f>'参数'!$D$6</x:f>
        <x:v>360</x:v>
      </x:c>
      <x:c r="L5904" s="60" t="n">
        <x:f>H5904+I5904+J5904</x:f>
        <x:v>1701</x:v>
      </x:c>
      <x:c r="M5904" s="60" t="n">
        <x:f>L5904+K5904</x:f>
        <x:v>2061</x:v>
      </x:c>
      <x:c r="N5904" s="60" t="n">
        <x:f>'参数'!$B$10</x:f>
        <x:v>1</x:v>
      </x:c>
      <x:c r="O5904" s="60" t="n">
        <x:f>N5904*'参数'!$B$11</x:f>
        <x:v>2</x:v>
      </x:c>
      <x:c r="P5904" s="60" t="n">
        <x:f>N5904*'参数'!$B$12</x:f>
        <x:v>1</x:v>
      </x:c>
      <x:c r="Q5904" t="str">
        <x:f>C5904&amp;"d"</x:f>
        <x:v>C48d</x:v>
      </x:c>
      <x:c r="R5904" t="str">
        <x:f>C5904&amp;"p"</x:f>
        <x:v>C48p</x:v>
      </x:c>
      <x:c r="S5904" t="str">
        <x:f>IF(AND(L5904&gt;=H5904+I5904+J5904,M5904&gt;L5904,F5904&lt;&gt;""),"PASS","FAIL")</x:f>
        <x:v>PASS</x:v>
      </x:c>
      <x:c r="T5904" t="n">
        <x:v>2</x:v>
      </x:c>
      <x:c r="U5904" t="str">
        <x:v>pickup_after_delivery_completion_plus_usage_lag</x:v>
      </x:c>
    </x:row>
    <x:row r="5905">
      <x:c r="A5905" t="str">
        <x:v>Set2_100-10-3</x:v>
      </x:c>
      <x:c r="B5905" t="str">
        <x:v>next_day</x:v>
      </x:c>
      <x:c r="C5905" t="str">
        <x:v>C49</x:v>
      </x:c>
      <x:c r="D5905" s="59" t="n">
        <x:v>21</x:v>
      </x:c>
      <x:c r="E5905" s="59" t="n">
        <x:v>44</x:v>
      </x:c>
      <x:c r="F5905" s="59" t="str">
        <x:v>S3</x:v>
      </x:c>
      <x:c r="G5905" s="59" t="n">
        <x:v>551</x:v>
      </x:c>
      <x:c r="H5905" s="59" t="n">
        <x:v>587</x:v>
      </x:c>
      <x:c r="I5905" s="59" t="n">
        <x:v>10</x:v>
      </x:c>
      <x:c r="J5905" s="60" t="n">
        <x:f>'参数'!$C$6</x:f>
        <x:v>1440</x:v>
      </x:c>
      <x:c r="K5905" s="60" t="n">
        <x:f>'参数'!$D$6</x:f>
        <x:v>360</x:v>
      </x:c>
      <x:c r="L5905" s="60" t="n">
        <x:f>H5905+I5905+J5905</x:f>
        <x:v>2037</x:v>
      </x:c>
      <x:c r="M5905" s="60" t="n">
        <x:f>L5905+K5905</x:f>
        <x:v>2397</x:v>
      </x:c>
      <x:c r="N5905" s="60" t="n">
        <x:f>'参数'!$B$10</x:f>
        <x:v>1</x:v>
      </x:c>
      <x:c r="O5905" s="60" t="n">
        <x:f>N5905*'参数'!$B$11</x:f>
        <x:v>2</x:v>
      </x:c>
      <x:c r="P5905" s="60" t="n">
        <x:f>N5905*'参数'!$B$12</x:f>
        <x:v>1</x:v>
      </x:c>
      <x:c r="Q5905" t="str">
        <x:f>C5905&amp;"d"</x:f>
        <x:v>C49d</x:v>
      </x:c>
      <x:c r="R5905" t="str">
        <x:f>C5905&amp;"p"</x:f>
        <x:v>C49p</x:v>
      </x:c>
      <x:c r="S5905" t="str">
        <x:f>IF(AND(L5905&gt;=H5905+I5905+J5905,M5905&gt;L5905,F5905&lt;&gt;""),"PASS","FAIL")</x:f>
        <x:v>PASS</x:v>
      </x:c>
      <x:c r="T5905" t="n">
        <x:v>7</x:v>
      </x:c>
      <x:c r="U5905" t="str">
        <x:v>pickup_after_delivery_completion_plus_usage_lag</x:v>
      </x:c>
    </x:row>
    <x:row r="5906">
      <x:c r="A5906" t="str">
        <x:v>Set2_100-10-3</x:v>
      </x:c>
      <x:c r="B5906" t="str">
        <x:v>next_day</x:v>
      </x:c>
      <x:c r="C5906" t="str">
        <x:v>C50</x:v>
      </x:c>
      <x:c r="D5906" s="59" t="n">
        <x:v>20</x:v>
      </x:c>
      <x:c r="E5906" s="59" t="n">
        <x:v>47</x:v>
      </x:c>
      <x:c r="F5906" s="59" t="str">
        <x:v>S3</x:v>
      </x:c>
      <x:c r="G5906" s="59" t="n">
        <x:v>303</x:v>
      </x:c>
      <x:c r="H5906" s="59" t="n">
        <x:v>313</x:v>
      </x:c>
      <x:c r="I5906" s="59" t="n">
        <x:v>10</x:v>
      </x:c>
      <x:c r="J5906" s="60" t="n">
        <x:f>'参数'!$C$6</x:f>
        <x:v>1440</x:v>
      </x:c>
      <x:c r="K5906" s="60" t="n">
        <x:f>'参数'!$D$6</x:f>
        <x:v>360</x:v>
      </x:c>
      <x:c r="L5906" s="60" t="n">
        <x:f>H5906+I5906+J5906</x:f>
        <x:v>1763</x:v>
      </x:c>
      <x:c r="M5906" s="60" t="n">
        <x:f>L5906+K5906</x:f>
        <x:v>2123</x:v>
      </x:c>
      <x:c r="N5906" s="60" t="n">
        <x:f>'参数'!$B$10</x:f>
        <x:v>1</x:v>
      </x:c>
      <x:c r="O5906" s="60" t="n">
        <x:f>N5906*'参数'!$B$11</x:f>
        <x:v>2</x:v>
      </x:c>
      <x:c r="P5906" s="60" t="n">
        <x:f>N5906*'参数'!$B$12</x:f>
        <x:v>1</x:v>
      </x:c>
      <x:c r="Q5906" t="str">
        <x:f>C5906&amp;"d"</x:f>
        <x:v>C50d</x:v>
      </x:c>
      <x:c r="R5906" t="str">
        <x:f>C5906&amp;"p"</x:f>
        <x:v>C50p</x:v>
      </x:c>
      <x:c r="S5906" t="str">
        <x:f>IF(AND(L5906&gt;=H5906+I5906+J5906,M5906&gt;L5906,F5906&lt;&gt;""),"PASS","FAIL")</x:f>
        <x:v>PASS</x:v>
      </x:c>
      <x:c r="T5906" t="n">
        <x:v>8</x:v>
      </x:c>
      <x:c r="U5906" t="str">
        <x:v>pickup_after_delivery_completion_plus_usage_lag</x:v>
      </x:c>
    </x:row>
    <x:row r="5907">
      <x:c r="A5907" t="str">
        <x:v>Set2_100-10-3</x:v>
      </x:c>
      <x:c r="B5907" t="str">
        <x:v>next_day</x:v>
      </x:c>
      <x:c r="C5907" t="str">
        <x:v>C51</x:v>
      </x:c>
      <x:c r="D5907" s="59" t="n">
        <x:v>18</x:v>
      </x:c>
      <x:c r="E5907" s="59" t="n">
        <x:v>30</x:v>
      </x:c>
      <x:c r="F5907" s="59" t="str">
        <x:v>S4</x:v>
      </x:c>
      <x:c r="G5907" s="59" t="n">
        <x:v>536</x:v>
      </x:c>
      <x:c r="H5907" s="59" t="n">
        <x:v>550</x:v>
      </x:c>
      <x:c r="I5907" s="59" t="n">
        <x:v>10</x:v>
      </x:c>
      <x:c r="J5907" s="60" t="n">
        <x:f>'参数'!$C$6</x:f>
        <x:v>1440</x:v>
      </x:c>
      <x:c r="K5907" s="60" t="n">
        <x:f>'参数'!$D$6</x:f>
        <x:v>360</x:v>
      </x:c>
      <x:c r="L5907" s="60" t="n">
        <x:f>H5907+I5907+J5907</x:f>
        <x:v>2000</x:v>
      </x:c>
      <x:c r="M5907" s="60" t="n">
        <x:f>L5907+K5907</x:f>
        <x:v>2360</x:v>
      </x:c>
      <x:c r="N5907" s="60" t="n">
        <x:f>'参数'!$B$10</x:f>
        <x:v>1</x:v>
      </x:c>
      <x:c r="O5907" s="60" t="n">
        <x:f>N5907*'参数'!$B$11</x:f>
        <x:v>2</x:v>
      </x:c>
      <x:c r="P5907" s="60" t="n">
        <x:f>N5907*'参数'!$B$12</x:f>
        <x:v>1</x:v>
      </x:c>
      <x:c r="Q5907" t="str">
        <x:f>C5907&amp;"d"</x:f>
        <x:v>C51d</x:v>
      </x:c>
      <x:c r="R5907" t="str">
        <x:f>C5907&amp;"p"</x:f>
        <x:v>C51p</x:v>
      </x:c>
      <x:c r="S5907" t="str">
        <x:f>IF(AND(L5907&gt;=H5907+I5907+J5907,M5907&gt;L5907,F5907&lt;&gt;""),"PASS","FAIL")</x:f>
        <x:v>PASS</x:v>
      </x:c>
      <x:c r="T5907" t="n">
        <x:v>1</x:v>
      </x:c>
      <x:c r="U5907" t="str">
        <x:v>pickup_after_delivery_completion_plus_usage_lag</x:v>
      </x:c>
    </x:row>
    <x:row r="5908">
      <x:c r="A5908" t="str">
        <x:v>Set2_100-10-3</x:v>
      </x:c>
      <x:c r="B5908" t="str">
        <x:v>next_day</x:v>
      </x:c>
      <x:c r="C5908" t="str">
        <x:v>C52</x:v>
      </x:c>
      <x:c r="D5908" s="59" t="n">
        <x:v>24</x:v>
      </x:c>
      <x:c r="E5908" s="59" t="n">
        <x:v>40</x:v>
      </x:c>
      <x:c r="F5908" s="59" t="str">
        <x:v>S8</x:v>
      </x:c>
      <x:c r="G5908" s="59" t="n">
        <x:v>254</x:v>
      </x:c>
      <x:c r="H5908" s="59" t="n">
        <x:v>288</x:v>
      </x:c>
      <x:c r="I5908" s="59" t="n">
        <x:v>10</x:v>
      </x:c>
      <x:c r="J5908" s="60" t="n">
        <x:f>'参数'!$C$6</x:f>
        <x:v>1440</x:v>
      </x:c>
      <x:c r="K5908" s="60" t="n">
        <x:f>'参数'!$D$6</x:f>
        <x:v>360</x:v>
      </x:c>
      <x:c r="L5908" s="60" t="n">
        <x:f>H5908+I5908+J5908</x:f>
        <x:v>1738</x:v>
      </x:c>
      <x:c r="M5908" s="60" t="n">
        <x:f>L5908+K5908</x:f>
        <x:v>2098</x:v>
      </x:c>
      <x:c r="N5908" s="60" t="n">
        <x:f>'参数'!$B$10</x:f>
        <x:v>1</x:v>
      </x:c>
      <x:c r="O5908" s="60" t="n">
        <x:f>N5908*'参数'!$B$11</x:f>
        <x:v>2</x:v>
      </x:c>
      <x:c r="P5908" s="60" t="n">
        <x:f>N5908*'参数'!$B$12</x:f>
        <x:v>1</x:v>
      </x:c>
      <x:c r="Q5908" t="str">
        <x:f>C5908&amp;"d"</x:f>
        <x:v>C52d</x:v>
      </x:c>
      <x:c r="R5908" t="str">
        <x:f>C5908&amp;"p"</x:f>
        <x:v>C52p</x:v>
      </x:c>
      <x:c r="S5908" t="str">
        <x:f>IF(AND(L5908&gt;=H5908+I5908+J5908,M5908&gt;L5908,F5908&lt;&gt;""),"PASS","FAIL")</x:f>
        <x:v>PASS</x:v>
      </x:c>
      <x:c r="T5908" t="n">
        <x:v>8</x:v>
      </x:c>
      <x:c r="U5908" t="str">
        <x:v>pickup_after_delivery_completion_plus_usage_lag</x:v>
      </x:c>
    </x:row>
    <x:row r="5909">
      <x:c r="A5909" t="str">
        <x:v>Set2_100-10-3</x:v>
      </x:c>
      <x:c r="B5909" t="str">
        <x:v>next_day</x:v>
      </x:c>
      <x:c r="C5909" t="str">
        <x:v>C53</x:v>
      </x:c>
      <x:c r="D5909" s="59" t="n">
        <x:v>5</x:v>
      </x:c>
      <x:c r="E5909" s="59" t="n">
        <x:v>37</x:v>
      </x:c>
      <x:c r="F5909" s="59" t="str">
        <x:v>S4</x:v>
      </x:c>
      <x:c r="G5909" s="59" t="n">
        <x:v>414</x:v>
      </x:c>
      <x:c r="H5909" s="59" t="n">
        <x:v>440</x:v>
      </x:c>
      <x:c r="I5909" s="59" t="n">
        <x:v>10</x:v>
      </x:c>
      <x:c r="J5909" s="60" t="n">
        <x:f>'参数'!$C$6</x:f>
        <x:v>1440</x:v>
      </x:c>
      <x:c r="K5909" s="60" t="n">
        <x:f>'参数'!$D$6</x:f>
        <x:v>360</x:v>
      </x:c>
      <x:c r="L5909" s="60" t="n">
        <x:f>H5909+I5909+J5909</x:f>
        <x:v>1890</x:v>
      </x:c>
      <x:c r="M5909" s="60" t="n">
        <x:f>L5909+K5909</x:f>
        <x:v>2250</x:v>
      </x:c>
      <x:c r="N5909" s="60" t="n">
        <x:f>'参数'!$B$10</x:f>
        <x:v>1</x:v>
      </x:c>
      <x:c r="O5909" s="60" t="n">
        <x:f>N5909*'参数'!$B$11</x:f>
        <x:v>2</x:v>
      </x:c>
      <x:c r="P5909" s="60" t="n">
        <x:f>N5909*'参数'!$B$12</x:f>
        <x:v>1</x:v>
      </x:c>
      <x:c r="Q5909" t="str">
        <x:f>C5909&amp;"d"</x:f>
        <x:v>C53d</x:v>
      </x:c>
      <x:c r="R5909" t="str">
        <x:f>C5909&amp;"p"</x:f>
        <x:v>C53p</x:v>
      </x:c>
      <x:c r="S5909" t="str">
        <x:f>IF(AND(L5909&gt;=H5909+I5909+J5909,M5909&gt;L5909,F5909&lt;&gt;""),"PASS","FAIL")</x:f>
        <x:v>PASS</x:v>
      </x:c>
      <x:c r="T5909" t="n">
        <x:v>1</x:v>
      </x:c>
      <x:c r="U5909" t="str">
        <x:v>pickup_after_delivery_completion_plus_usage_lag</x:v>
      </x:c>
    </x:row>
    <x:row r="5910">
      <x:c r="A5910" t="str">
        <x:v>Set2_100-10-3</x:v>
      </x:c>
      <x:c r="B5910" t="str">
        <x:v>next_day</x:v>
      </x:c>
      <x:c r="C5910" t="str">
        <x:v>C54</x:v>
      </x:c>
      <x:c r="D5910" s="59" t="n">
        <x:v>10</x:v>
      </x:c>
      <x:c r="E5910" s="59" t="n">
        <x:v>36</x:v>
      </x:c>
      <x:c r="F5910" s="59" t="str">
        <x:v>S4</x:v>
      </x:c>
      <x:c r="G5910" s="59" t="n">
        <x:v>201</x:v>
      </x:c>
      <x:c r="H5910" s="59" t="n">
        <x:v>221</x:v>
      </x:c>
      <x:c r="I5910" s="59" t="n">
        <x:v>10</x:v>
      </x:c>
      <x:c r="J5910" s="60" t="n">
        <x:f>'参数'!$C$6</x:f>
        <x:v>1440</x:v>
      </x:c>
      <x:c r="K5910" s="60" t="n">
        <x:f>'参数'!$D$6</x:f>
        <x:v>360</x:v>
      </x:c>
      <x:c r="L5910" s="60" t="n">
        <x:f>H5910+I5910+J5910</x:f>
        <x:v>1671</x:v>
      </x:c>
      <x:c r="M5910" s="60" t="n">
        <x:f>L5910+K5910</x:f>
        <x:v>2031</x:v>
      </x:c>
      <x:c r="N5910" s="60" t="n">
        <x:f>'参数'!$B$10</x:f>
        <x:v>1</x:v>
      </x:c>
      <x:c r="O5910" s="60" t="n">
        <x:f>N5910*'参数'!$B$11</x:f>
        <x:v>2</x:v>
      </x:c>
      <x:c r="P5910" s="60" t="n">
        <x:f>N5910*'参数'!$B$12</x:f>
        <x:v>1</x:v>
      </x:c>
      <x:c r="Q5910" t="str">
        <x:f>C5910&amp;"d"</x:f>
        <x:v>C54d</x:v>
      </x:c>
      <x:c r="R5910" t="str">
        <x:f>C5910&amp;"p"</x:f>
        <x:v>C54p</x:v>
      </x:c>
      <x:c r="S5910" t="str">
        <x:f>IF(AND(L5910&gt;=H5910+I5910+J5910,M5910&gt;L5910,F5910&lt;&gt;""),"PASS","FAIL")</x:f>
        <x:v>PASS</x:v>
      </x:c>
      <x:c r="T5910" t="n">
        <x:v>7</x:v>
      </x:c>
      <x:c r="U5910" t="str">
        <x:v>pickup_after_delivery_completion_plus_usage_lag</x:v>
      </x:c>
    </x:row>
    <x:row r="5911">
      <x:c r="A5911" t="str">
        <x:v>Set2_100-10-3</x:v>
      </x:c>
      <x:c r="B5911" t="str">
        <x:v>next_day</x:v>
      </x:c>
      <x:c r="C5911" t="str">
        <x:v>C55</x:v>
      </x:c>
      <x:c r="D5911" s="59" t="n">
        <x:v>16</x:v>
      </x:c>
      <x:c r="E5911" s="59" t="n">
        <x:v>36</x:v>
      </x:c>
      <x:c r="F5911" s="59" t="str">
        <x:v>S4</x:v>
      </x:c>
      <x:c r="G5911" s="59" t="n">
        <x:v>370</x:v>
      </x:c>
      <x:c r="H5911" s="59" t="n">
        <x:v>396</x:v>
      </x:c>
      <x:c r="I5911" s="59" t="n">
        <x:v>10</x:v>
      </x:c>
      <x:c r="J5911" s="60" t="n">
        <x:f>'参数'!$C$6</x:f>
        <x:v>1440</x:v>
      </x:c>
      <x:c r="K5911" s="60" t="n">
        <x:f>'参数'!$D$6</x:f>
        <x:v>360</x:v>
      </x:c>
      <x:c r="L5911" s="60" t="n">
        <x:f>H5911+I5911+J5911</x:f>
        <x:v>1846</x:v>
      </x:c>
      <x:c r="M5911" s="60" t="n">
        <x:f>L5911+K5911</x:f>
        <x:v>2206</x:v>
      </x:c>
      <x:c r="N5911" s="60" t="n">
        <x:f>'参数'!$B$10</x:f>
        <x:v>1</x:v>
      </x:c>
      <x:c r="O5911" s="60" t="n">
        <x:f>N5911*'参数'!$B$11</x:f>
        <x:v>2</x:v>
      </x:c>
      <x:c r="P5911" s="60" t="n">
        <x:f>N5911*'参数'!$B$12</x:f>
        <x:v>1</x:v>
      </x:c>
      <x:c r="Q5911" t="str">
        <x:f>C5911&amp;"d"</x:f>
        <x:v>C55d</x:v>
      </x:c>
      <x:c r="R5911" t="str">
        <x:f>C5911&amp;"p"</x:f>
        <x:v>C55p</x:v>
      </x:c>
      <x:c r="S5911" t="str">
        <x:f>IF(AND(L5911&gt;=H5911+I5911+J5911,M5911&gt;L5911,F5911&lt;&gt;""),"PASS","FAIL")</x:f>
        <x:v>PASS</x:v>
      </x:c>
      <x:c r="T5911" t="n">
        <x:v>2</x:v>
      </x:c>
      <x:c r="U5911" t="str">
        <x:v>pickup_after_delivery_completion_plus_usage_lag</x:v>
      </x:c>
    </x:row>
    <x:row r="5912">
      <x:c r="A5912" t="str">
        <x:v>Set2_100-10-3</x:v>
      </x:c>
      <x:c r="B5912" t="str">
        <x:v>next_day</x:v>
      </x:c>
      <x:c r="C5912" t="str">
        <x:v>C56</x:v>
      </x:c>
      <x:c r="D5912" s="59" t="n">
        <x:v>12</x:v>
      </x:c>
      <x:c r="E5912" s="59" t="n">
        <x:v>37</x:v>
      </x:c>
      <x:c r="F5912" s="59" t="str">
        <x:v>S4</x:v>
      </x:c>
      <x:c r="G5912" s="59" t="n">
        <x:v>122</x:v>
      </x:c>
      <x:c r="H5912" s="59" t="n">
        <x:v>156</x:v>
      </x:c>
      <x:c r="I5912" s="59" t="n">
        <x:v>10</x:v>
      </x:c>
      <x:c r="J5912" s="60" t="n">
        <x:f>'参数'!$C$6</x:f>
        <x:v>1440</x:v>
      </x:c>
      <x:c r="K5912" s="60" t="n">
        <x:f>'参数'!$D$6</x:f>
        <x:v>360</x:v>
      </x:c>
      <x:c r="L5912" s="60" t="n">
        <x:f>H5912+I5912+J5912</x:f>
        <x:v>1606</x:v>
      </x:c>
      <x:c r="M5912" s="60" t="n">
        <x:f>L5912+K5912</x:f>
        <x:v>1966</x:v>
      </x:c>
      <x:c r="N5912" s="60" t="n">
        <x:f>'参数'!$B$10</x:f>
        <x:v>1</x:v>
      </x:c>
      <x:c r="O5912" s="60" t="n">
        <x:f>N5912*'参数'!$B$11</x:f>
        <x:v>2</x:v>
      </x:c>
      <x:c r="P5912" s="60" t="n">
        <x:f>N5912*'参数'!$B$12</x:f>
        <x:v>1</x:v>
      </x:c>
      <x:c r="Q5912" t="str">
        <x:f>C5912&amp;"d"</x:f>
        <x:v>C56d</x:v>
      </x:c>
      <x:c r="R5912" t="str">
        <x:f>C5912&amp;"p"</x:f>
        <x:v>C56p</x:v>
      </x:c>
      <x:c r="S5912" t="str">
        <x:f>IF(AND(L5912&gt;=H5912+I5912+J5912,M5912&gt;L5912,F5912&lt;&gt;""),"PASS","FAIL")</x:f>
        <x:v>PASS</x:v>
      </x:c>
      <x:c r="T5912" t="n">
        <x:v>3</x:v>
      </x:c>
      <x:c r="U5912" t="str">
        <x:v>pickup_after_delivery_completion_plus_usage_lag</x:v>
      </x:c>
    </x:row>
    <x:row r="5913">
      <x:c r="A5913" t="str">
        <x:v>Set2_100-10-3</x:v>
      </x:c>
      <x:c r="B5913" t="str">
        <x:v>next_day</x:v>
      </x:c>
      <x:c r="C5913" t="str">
        <x:v>C57</x:v>
      </x:c>
      <x:c r="D5913" s="59" t="n">
        <x:v>10</x:v>
      </x:c>
      <x:c r="E5913" s="59" t="n">
        <x:v>49</x:v>
      </x:c>
      <x:c r="F5913" s="59" t="str">
        <x:v>S0</x:v>
      </x:c>
      <x:c r="G5913" s="59" t="n">
        <x:v>443</x:v>
      </x:c>
      <x:c r="H5913" s="59" t="n">
        <x:v>457</x:v>
      </x:c>
      <x:c r="I5913" s="59" t="n">
        <x:v>10</x:v>
      </x:c>
      <x:c r="J5913" s="60" t="n">
        <x:f>'参数'!$C$6</x:f>
        <x:v>1440</x:v>
      </x:c>
      <x:c r="K5913" s="60" t="n">
        <x:f>'参数'!$D$6</x:f>
        <x:v>360</x:v>
      </x:c>
      <x:c r="L5913" s="60" t="n">
        <x:f>H5913+I5913+J5913</x:f>
        <x:v>1907</x:v>
      </x:c>
      <x:c r="M5913" s="60" t="n">
        <x:f>L5913+K5913</x:f>
        <x:v>2267</x:v>
      </x:c>
      <x:c r="N5913" s="60" t="n">
        <x:f>'参数'!$B$10</x:f>
        <x:v>1</x:v>
      </x:c>
      <x:c r="O5913" s="60" t="n">
        <x:f>N5913*'参数'!$B$11</x:f>
        <x:v>2</x:v>
      </x:c>
      <x:c r="P5913" s="60" t="n">
        <x:f>N5913*'参数'!$B$12</x:f>
        <x:v>1</x:v>
      </x:c>
      <x:c r="Q5913" t="str">
        <x:f>C5913&amp;"d"</x:f>
        <x:v>C57d</x:v>
      </x:c>
      <x:c r="R5913" t="str">
        <x:f>C5913&amp;"p"</x:f>
        <x:v>C57p</x:v>
      </x:c>
      <x:c r="S5913" t="str">
        <x:f>IF(AND(L5913&gt;=H5913+I5913+J5913,M5913&gt;L5913,F5913&lt;&gt;""),"PASS","FAIL")</x:f>
        <x:v>PASS</x:v>
      </x:c>
      <x:c r="T5913" t="n">
        <x:v>8</x:v>
      </x:c>
      <x:c r="U5913" t="str">
        <x:v>pickup_after_delivery_completion_plus_usage_lag</x:v>
      </x:c>
    </x:row>
    <x:row r="5914">
      <x:c r="A5914" t="str">
        <x:v>Set2_100-10-3</x:v>
      </x:c>
      <x:c r="B5914" t="str">
        <x:v>next_day</x:v>
      </x:c>
      <x:c r="C5914" t="str">
        <x:v>C58</x:v>
      </x:c>
      <x:c r="D5914" s="59" t="n">
        <x:v>23</x:v>
      </x:c>
      <x:c r="E5914" s="59" t="n">
        <x:v>49</x:v>
      </x:c>
      <x:c r="F5914" s="59" t="str">
        <x:v>S3</x:v>
      </x:c>
      <x:c r="G5914" s="59" t="n">
        <x:v>548</x:v>
      </x:c>
      <x:c r="H5914" s="59" t="n">
        <x:v>564</x:v>
      </x:c>
      <x:c r="I5914" s="59" t="n">
        <x:v>10</x:v>
      </x:c>
      <x:c r="J5914" s="60" t="n">
        <x:f>'参数'!$C$6</x:f>
        <x:v>1440</x:v>
      </x:c>
      <x:c r="K5914" s="60" t="n">
        <x:f>'参数'!$D$6</x:f>
        <x:v>360</x:v>
      </x:c>
      <x:c r="L5914" s="60" t="n">
        <x:f>H5914+I5914+J5914</x:f>
        <x:v>2014</x:v>
      </x:c>
      <x:c r="M5914" s="60" t="n">
        <x:f>L5914+K5914</x:f>
        <x:v>2374</x:v>
      </x:c>
      <x:c r="N5914" s="60" t="n">
        <x:f>'参数'!$B$10</x:f>
        <x:v>1</x:v>
      </x:c>
      <x:c r="O5914" s="60" t="n">
        <x:f>N5914*'参数'!$B$11</x:f>
        <x:v>2</x:v>
      </x:c>
      <x:c r="P5914" s="60" t="n">
        <x:f>N5914*'参数'!$B$12</x:f>
        <x:v>1</x:v>
      </x:c>
      <x:c r="Q5914" t="str">
        <x:f>C5914&amp;"d"</x:f>
        <x:v>C58d</x:v>
      </x:c>
      <x:c r="R5914" t="str">
        <x:f>C5914&amp;"p"</x:f>
        <x:v>C58p</x:v>
      </x:c>
      <x:c r="S5914" t="str">
        <x:f>IF(AND(L5914&gt;=H5914+I5914+J5914,M5914&gt;L5914,F5914&lt;&gt;""),"PASS","FAIL")</x:f>
        <x:v>PASS</x:v>
      </x:c>
      <x:c r="T5914" t="n">
        <x:v>3</x:v>
      </x:c>
      <x:c r="U5914" t="str">
        <x:v>pickup_after_delivery_completion_plus_usage_lag</x:v>
      </x:c>
    </x:row>
    <x:row r="5915">
      <x:c r="A5915" t="str">
        <x:v>Set2_100-10-3</x:v>
      </x:c>
      <x:c r="B5915" t="str">
        <x:v>next_day</x:v>
      </x:c>
      <x:c r="C5915" t="str">
        <x:v>C59</x:v>
      </x:c>
      <x:c r="D5915" s="59" t="n">
        <x:v>11</x:v>
      </x:c>
      <x:c r="E5915" s="59" t="n">
        <x:v>38</x:v>
      </x:c>
      <x:c r="F5915" s="59" t="str">
        <x:v>S4</x:v>
      </x:c>
      <x:c r="G5915" s="59" t="n">
        <x:v>157</x:v>
      </x:c>
      <x:c r="H5915" s="59" t="n">
        <x:v>193</x:v>
      </x:c>
      <x:c r="I5915" s="59" t="n">
        <x:v>10</x:v>
      </x:c>
      <x:c r="J5915" s="60" t="n">
        <x:f>'参数'!$C$6</x:f>
        <x:v>1440</x:v>
      </x:c>
      <x:c r="K5915" s="60" t="n">
        <x:f>'参数'!$D$6</x:f>
        <x:v>360</x:v>
      </x:c>
      <x:c r="L5915" s="60" t="n">
        <x:f>H5915+I5915+J5915</x:f>
        <x:v>1643</x:v>
      </x:c>
      <x:c r="M5915" s="60" t="n">
        <x:f>L5915+K5915</x:f>
        <x:v>2003</x:v>
      </x:c>
      <x:c r="N5915" s="60" t="n">
        <x:f>'参数'!$B$10</x:f>
        <x:v>1</x:v>
      </x:c>
      <x:c r="O5915" s="60" t="n">
        <x:f>N5915*'参数'!$B$11</x:f>
        <x:v>2</x:v>
      </x:c>
      <x:c r="P5915" s="60" t="n">
        <x:f>N5915*'参数'!$B$12</x:f>
        <x:v>1</x:v>
      </x:c>
      <x:c r="Q5915" t="str">
        <x:f>C5915&amp;"d"</x:f>
        <x:v>C59d</x:v>
      </x:c>
      <x:c r="R5915" t="str">
        <x:f>C5915&amp;"p"</x:f>
        <x:v>C59p</x:v>
      </x:c>
      <x:c r="S5915" t="str">
        <x:f>IF(AND(L5915&gt;=H5915+I5915+J5915,M5915&gt;L5915,F5915&lt;&gt;""),"PASS","FAIL")</x:f>
        <x:v>PASS</x:v>
      </x:c>
      <x:c r="T5915" t="n">
        <x:v>2</x:v>
      </x:c>
      <x:c r="U5915" t="str">
        <x:v>pickup_after_delivery_completion_plus_usage_lag</x:v>
      </x:c>
    </x:row>
    <x:row r="5916">
      <x:c r="A5916" t="str">
        <x:v>Set2_100-10-3</x:v>
      </x:c>
      <x:c r="B5916" t="str">
        <x:v>next_day</x:v>
      </x:c>
      <x:c r="C5916" t="str">
        <x:v>C60</x:v>
      </x:c>
      <x:c r="D5916" s="59" t="n">
        <x:v>36</x:v>
      </x:c>
      <x:c r="E5916" s="59" t="n">
        <x:v>11</x:v>
      </x:c>
      <x:c r="F5916" s="59" t="str">
        <x:v>S2</x:v>
      </x:c>
      <x:c r="G5916" s="59" t="n">
        <x:v>502</x:v>
      </x:c>
      <x:c r="H5916" s="59" t="n">
        <x:v>534</x:v>
      </x:c>
      <x:c r="I5916" s="59" t="n">
        <x:v>10</x:v>
      </x:c>
      <x:c r="J5916" s="60" t="n">
        <x:f>'参数'!$C$6</x:f>
        <x:v>1440</x:v>
      </x:c>
      <x:c r="K5916" s="60" t="n">
        <x:f>'参数'!$D$6</x:f>
        <x:v>360</x:v>
      </x:c>
      <x:c r="L5916" s="60" t="n">
        <x:f>H5916+I5916+J5916</x:f>
        <x:v>1984</x:v>
      </x:c>
      <x:c r="M5916" s="60" t="n">
        <x:f>L5916+K5916</x:f>
        <x:v>2344</x:v>
      </x:c>
      <x:c r="N5916" s="60" t="n">
        <x:f>'参数'!$B$10</x:f>
        <x:v>1</x:v>
      </x:c>
      <x:c r="O5916" s="60" t="n">
        <x:f>N5916*'参数'!$B$11</x:f>
        <x:v>2</x:v>
      </x:c>
      <x:c r="P5916" s="60" t="n">
        <x:f>N5916*'参数'!$B$12</x:f>
        <x:v>1</x:v>
      </x:c>
      <x:c r="Q5916" t="str">
        <x:f>C5916&amp;"d"</x:f>
        <x:v>C60d</x:v>
      </x:c>
      <x:c r="R5916" t="str">
        <x:f>C5916&amp;"p"</x:f>
        <x:v>C60p</x:v>
      </x:c>
      <x:c r="S5916" t="str">
        <x:f>IF(AND(L5916&gt;=H5916+I5916+J5916,M5916&gt;L5916,F5916&lt;&gt;""),"PASS","FAIL")</x:f>
        <x:v>PASS</x:v>
      </x:c>
      <x:c r="T5916" t="n">
        <x:v>4</x:v>
      </x:c>
      <x:c r="U5916" t="str">
        <x:v>pickup_after_delivery_completion_plus_usage_lag</x:v>
      </x:c>
    </x:row>
    <x:row r="5917">
      <x:c r="A5917" t="str">
        <x:v>Set2_100-10-3</x:v>
      </x:c>
      <x:c r="B5917" t="str">
        <x:v>next_day</x:v>
      </x:c>
      <x:c r="C5917" t="str">
        <x:v>C61</x:v>
      </x:c>
      <x:c r="D5917" s="59" t="n">
        <x:v>47</x:v>
      </x:c>
      <x:c r="E5917" s="59" t="n">
        <x:v>22</x:v>
      </x:c>
      <x:c r="F5917" s="59" t="str">
        <x:v>S2</x:v>
      </x:c>
      <x:c r="G5917" s="59" t="n">
        <x:v>603</x:v>
      </x:c>
      <x:c r="H5917" s="59" t="n">
        <x:v>629</x:v>
      </x:c>
      <x:c r="I5917" s="59" t="n">
        <x:v>10</x:v>
      </x:c>
      <x:c r="J5917" s="60" t="n">
        <x:f>'参数'!$C$6</x:f>
        <x:v>1440</x:v>
      </x:c>
      <x:c r="K5917" s="60" t="n">
        <x:f>'参数'!$D$6</x:f>
        <x:v>360</x:v>
      </x:c>
      <x:c r="L5917" s="60" t="n">
        <x:f>H5917+I5917+J5917</x:f>
        <x:v>2079</x:v>
      </x:c>
      <x:c r="M5917" s="60" t="n">
        <x:f>L5917+K5917</x:f>
        <x:v>2439</x:v>
      </x:c>
      <x:c r="N5917" s="60" t="n">
        <x:f>'参数'!$B$10</x:f>
        <x:v>1</x:v>
      </x:c>
      <x:c r="O5917" s="60" t="n">
        <x:f>N5917*'参数'!$B$11</x:f>
        <x:v>2</x:v>
      </x:c>
      <x:c r="P5917" s="60" t="n">
        <x:f>N5917*'参数'!$B$12</x:f>
        <x:v>1</x:v>
      </x:c>
      <x:c r="Q5917" t="str">
        <x:f>C5917&amp;"d"</x:f>
        <x:v>C61d</x:v>
      </x:c>
      <x:c r="R5917" t="str">
        <x:f>C5917&amp;"p"</x:f>
        <x:v>C61p</x:v>
      </x:c>
      <x:c r="S5917" t="str">
        <x:f>IF(AND(L5917&gt;=H5917+I5917+J5917,M5917&gt;L5917,F5917&lt;&gt;""),"PASS","FAIL")</x:f>
        <x:v>PASS</x:v>
      </x:c>
      <x:c r="T5917" t="n">
        <x:v>3</x:v>
      </x:c>
      <x:c r="U5917" t="str">
        <x:v>pickup_after_delivery_completion_plus_usage_lag</x:v>
      </x:c>
    </x:row>
    <x:row r="5918">
      <x:c r="A5918" t="str">
        <x:v>Set2_100-10-3</x:v>
      </x:c>
      <x:c r="B5918" t="str">
        <x:v>next_day</x:v>
      </x:c>
      <x:c r="C5918" t="str">
        <x:v>C62</x:v>
      </x:c>
      <x:c r="D5918" s="59" t="n">
        <x:v>28</x:v>
      </x:c>
      <x:c r="E5918" s="59" t="n">
        <x:v>25</x:v>
      </x:c>
      <x:c r="F5918" s="59" t="str">
        <x:v>S7</x:v>
      </x:c>
      <x:c r="G5918" s="59" t="n">
        <x:v>494</x:v>
      </x:c>
      <x:c r="H5918" s="59" t="n">
        <x:v>512</x:v>
      </x:c>
      <x:c r="I5918" s="59" t="n">
        <x:v>10</x:v>
      </x:c>
      <x:c r="J5918" s="60" t="n">
        <x:f>'参数'!$C$6</x:f>
        <x:v>1440</x:v>
      </x:c>
      <x:c r="K5918" s="60" t="n">
        <x:f>'参数'!$D$6</x:f>
        <x:v>360</x:v>
      </x:c>
      <x:c r="L5918" s="60" t="n">
        <x:f>H5918+I5918+J5918</x:f>
        <x:v>1962</x:v>
      </x:c>
      <x:c r="M5918" s="60" t="n">
        <x:f>L5918+K5918</x:f>
        <x:v>2322</x:v>
      </x:c>
      <x:c r="N5918" s="60" t="n">
        <x:f>'参数'!$B$10</x:f>
        <x:v>1</x:v>
      </x:c>
      <x:c r="O5918" s="60" t="n">
        <x:f>N5918*'参数'!$B$11</x:f>
        <x:v>2</x:v>
      </x:c>
      <x:c r="P5918" s="60" t="n">
        <x:f>N5918*'参数'!$B$12</x:f>
        <x:v>1</x:v>
      </x:c>
      <x:c r="Q5918" t="str">
        <x:f>C5918&amp;"d"</x:f>
        <x:v>C62d</x:v>
      </x:c>
      <x:c r="R5918" t="str">
        <x:f>C5918&amp;"p"</x:f>
        <x:v>C62p</x:v>
      </x:c>
      <x:c r="S5918" t="str">
        <x:f>IF(AND(L5918&gt;=H5918+I5918+J5918,M5918&gt;L5918,F5918&lt;&gt;""),"PASS","FAIL")</x:f>
        <x:v>PASS</x:v>
      </x:c>
      <x:c r="T5918" t="n">
        <x:v>7</x:v>
      </x:c>
      <x:c r="U5918" t="str">
        <x:v>pickup_after_delivery_completion_plus_usage_lag</x:v>
      </x:c>
    </x:row>
    <x:row r="5919">
      <x:c r="A5919" t="str">
        <x:v>Set2_100-10-3</x:v>
      </x:c>
      <x:c r="B5919" t="str">
        <x:v>next_day</x:v>
      </x:c>
      <x:c r="C5919" t="str">
        <x:v>C63</x:v>
      </x:c>
      <x:c r="D5919" s="59" t="n">
        <x:v>44</x:v>
      </x:c>
      <x:c r="E5919" s="59" t="n">
        <x:v>24</x:v>
      </x:c>
      <x:c r="F5919" s="59" t="str">
        <x:v>S2</x:v>
      </x:c>
      <x:c r="G5919" s="59" t="n">
        <x:v>242</x:v>
      </x:c>
      <x:c r="H5919" s="59" t="n">
        <x:v>252</x:v>
      </x:c>
      <x:c r="I5919" s="59" t="n">
        <x:v>10</x:v>
      </x:c>
      <x:c r="J5919" s="60" t="n">
        <x:f>'参数'!$C$6</x:f>
        <x:v>1440</x:v>
      </x:c>
      <x:c r="K5919" s="60" t="n">
        <x:f>'参数'!$D$6</x:f>
        <x:v>360</x:v>
      </x:c>
      <x:c r="L5919" s="60" t="n">
        <x:f>H5919+I5919+J5919</x:f>
        <x:v>1702</x:v>
      </x:c>
      <x:c r="M5919" s="60" t="n">
        <x:f>L5919+K5919</x:f>
        <x:v>2062</x:v>
      </x:c>
      <x:c r="N5919" s="60" t="n">
        <x:f>'参数'!$B$10</x:f>
        <x:v>1</x:v>
      </x:c>
      <x:c r="O5919" s="60" t="n">
        <x:f>N5919*'参数'!$B$11</x:f>
        <x:v>2</x:v>
      </x:c>
      <x:c r="P5919" s="60" t="n">
        <x:f>N5919*'参数'!$B$12</x:f>
        <x:v>1</x:v>
      </x:c>
      <x:c r="Q5919" t="str">
        <x:f>C5919&amp;"d"</x:f>
        <x:v>C63d</x:v>
      </x:c>
      <x:c r="R5919" t="str">
        <x:f>C5919&amp;"p"</x:f>
        <x:v>C63p</x:v>
      </x:c>
      <x:c r="S5919" t="str">
        <x:f>IF(AND(L5919&gt;=H5919+I5919+J5919,M5919&gt;L5919,F5919&lt;&gt;""),"PASS","FAIL")</x:f>
        <x:v>PASS</x:v>
      </x:c>
      <x:c r="T5919" t="n">
        <x:v>6</x:v>
      </x:c>
      <x:c r="U5919" t="str">
        <x:v>pickup_after_delivery_completion_plus_usage_lag</x:v>
      </x:c>
    </x:row>
    <x:row r="5920">
      <x:c r="A5920" t="str">
        <x:v>Set2_100-10-3</x:v>
      </x:c>
      <x:c r="B5920" t="str">
        <x:v>next_day</x:v>
      </x:c>
      <x:c r="C5920" t="str">
        <x:v>C64</x:v>
      </x:c>
      <x:c r="D5920" s="59" t="n">
        <x:v>44</x:v>
      </x:c>
      <x:c r="E5920" s="59" t="n">
        <x:v>24</x:v>
      </x:c>
      <x:c r="F5920" s="59" t="str">
        <x:v>S2</x:v>
      </x:c>
      <x:c r="G5920" s="59" t="n">
        <x:v>347</x:v>
      </x:c>
      <x:c r="H5920" s="59" t="n">
        <x:v>365</x:v>
      </x:c>
      <x:c r="I5920" s="59" t="n">
        <x:v>10</x:v>
      </x:c>
      <x:c r="J5920" s="60" t="n">
        <x:f>'参数'!$C$6</x:f>
        <x:v>1440</x:v>
      </x:c>
      <x:c r="K5920" s="60" t="n">
        <x:f>'参数'!$D$6</x:f>
        <x:v>360</x:v>
      </x:c>
      <x:c r="L5920" s="60" t="n">
        <x:f>H5920+I5920+J5920</x:f>
        <x:v>1815</x:v>
      </x:c>
      <x:c r="M5920" s="60" t="n">
        <x:f>L5920+K5920</x:f>
        <x:v>2175</x:v>
      </x:c>
      <x:c r="N5920" s="60" t="n">
        <x:f>'参数'!$B$10</x:f>
        <x:v>1</x:v>
      </x:c>
      <x:c r="O5920" s="60" t="n">
        <x:f>N5920*'参数'!$B$11</x:f>
        <x:v>2</x:v>
      </x:c>
      <x:c r="P5920" s="60" t="n">
        <x:f>N5920*'参数'!$B$12</x:f>
        <x:v>1</x:v>
      </x:c>
      <x:c r="Q5920" t="str">
        <x:f>C5920&amp;"d"</x:f>
        <x:v>C64d</x:v>
      </x:c>
      <x:c r="R5920" t="str">
        <x:f>C5920&amp;"p"</x:f>
        <x:v>C64p</x:v>
      </x:c>
      <x:c r="S5920" t="str">
        <x:f>IF(AND(L5920&gt;=H5920+I5920+J5920,M5920&gt;L5920,F5920&lt;&gt;""),"PASS","FAIL")</x:f>
        <x:v>PASS</x:v>
      </x:c>
      <x:c r="T5920" t="n">
        <x:v>11</x:v>
      </x:c>
      <x:c r="U5920" t="str">
        <x:v>pickup_after_delivery_completion_plus_usage_lag</x:v>
      </x:c>
    </x:row>
    <x:row r="5921">
      <x:c r="A5921" t="str">
        <x:v>Set2_100-10-3</x:v>
      </x:c>
      <x:c r="B5921" t="str">
        <x:v>next_day</x:v>
      </x:c>
      <x:c r="C5921" t="str">
        <x:v>C65</x:v>
      </x:c>
      <x:c r="D5921" s="59" t="n">
        <x:v>50</x:v>
      </x:c>
      <x:c r="E5921" s="59" t="n">
        <x:v>34</x:v>
      </x:c>
      <x:c r="F5921" s="59" t="str">
        <x:v>S2</x:v>
      </x:c>
      <x:c r="G5921" s="59" t="n">
        <x:v>495</x:v>
      </x:c>
      <x:c r="H5921" s="59" t="n">
        <x:v>515</x:v>
      </x:c>
      <x:c r="I5921" s="59" t="n">
        <x:v>10</x:v>
      </x:c>
      <x:c r="J5921" s="60" t="n">
        <x:f>'参数'!$C$6</x:f>
        <x:v>1440</x:v>
      </x:c>
      <x:c r="K5921" s="60" t="n">
        <x:f>'参数'!$D$6</x:f>
        <x:v>360</x:v>
      </x:c>
      <x:c r="L5921" s="60" t="n">
        <x:f>H5921+I5921+J5921</x:f>
        <x:v>1965</x:v>
      </x:c>
      <x:c r="M5921" s="60" t="n">
        <x:f>L5921+K5921</x:f>
        <x:v>2325</x:v>
      </x:c>
      <x:c r="N5921" s="60" t="n">
        <x:f>'参数'!$B$10</x:f>
        <x:v>1</x:v>
      </x:c>
      <x:c r="O5921" s="60" t="n">
        <x:f>N5921*'参数'!$B$11</x:f>
        <x:v>2</x:v>
      </x:c>
      <x:c r="P5921" s="60" t="n">
        <x:f>N5921*'参数'!$B$12</x:f>
        <x:v>1</x:v>
      </x:c>
      <x:c r="Q5921" t="str">
        <x:f>C5921&amp;"d"</x:f>
        <x:v>C65d</x:v>
      </x:c>
      <x:c r="R5921" t="str">
        <x:f>C5921&amp;"p"</x:f>
        <x:v>C65p</x:v>
      </x:c>
      <x:c r="S5921" t="str">
        <x:f>IF(AND(L5921&gt;=H5921+I5921+J5921,M5921&gt;L5921,F5921&lt;&gt;""),"PASS","FAIL")</x:f>
        <x:v>PASS</x:v>
      </x:c>
      <x:c r="T5921" t="n">
        <x:v>7</x:v>
      </x:c>
      <x:c r="U5921" t="str">
        <x:v>pickup_after_delivery_completion_plus_usage_lag</x:v>
      </x:c>
    </x:row>
    <x:row r="5922">
      <x:c r="A5922" t="str">
        <x:v>Set2_100-10-3</x:v>
      </x:c>
      <x:c r="B5922" t="str">
        <x:v>next_day</x:v>
      </x:c>
      <x:c r="C5922" t="str">
        <x:v>C66</x:v>
      </x:c>
      <x:c r="D5922" s="59" t="n">
        <x:v>48</x:v>
      </x:c>
      <x:c r="E5922" s="59" t="n">
        <x:v>16</x:v>
      </x:c>
      <x:c r="F5922" s="59" t="str">
        <x:v>S2</x:v>
      </x:c>
      <x:c r="G5922" s="59" t="n">
        <x:v>546</x:v>
      </x:c>
      <x:c r="H5922" s="59" t="n">
        <x:v>566</x:v>
      </x:c>
      <x:c r="I5922" s="59" t="n">
        <x:v>10</x:v>
      </x:c>
      <x:c r="J5922" s="60" t="n">
        <x:f>'参数'!$C$6</x:f>
        <x:v>1440</x:v>
      </x:c>
      <x:c r="K5922" s="60" t="n">
        <x:f>'参数'!$D$6</x:f>
        <x:v>360</x:v>
      </x:c>
      <x:c r="L5922" s="60" t="n">
        <x:f>H5922+I5922+J5922</x:f>
        <x:v>2016</x:v>
      </x:c>
      <x:c r="M5922" s="60" t="n">
        <x:f>L5922+K5922</x:f>
        <x:v>2376</x:v>
      </x:c>
      <x:c r="N5922" s="60" t="n">
        <x:f>'参数'!$B$10</x:f>
        <x:v>1</x:v>
      </x:c>
      <x:c r="O5922" s="60" t="n">
        <x:f>N5922*'参数'!$B$11</x:f>
        <x:v>2</x:v>
      </x:c>
      <x:c r="P5922" s="60" t="n">
        <x:f>N5922*'参数'!$B$12</x:f>
        <x:v>1</x:v>
      </x:c>
      <x:c r="Q5922" t="str">
        <x:f>C5922&amp;"d"</x:f>
        <x:v>C66d</x:v>
      </x:c>
      <x:c r="R5922" t="str">
        <x:f>C5922&amp;"p"</x:f>
        <x:v>C66p</x:v>
      </x:c>
      <x:c r="S5922" t="str">
        <x:f>IF(AND(L5922&gt;=H5922+I5922+J5922,M5922&gt;L5922,F5922&lt;&gt;""),"PASS","FAIL")</x:f>
        <x:v>PASS</x:v>
      </x:c>
      <x:c r="T5922" t="n">
        <x:v>15</x:v>
      </x:c>
      <x:c r="U5922" t="str">
        <x:v>pickup_after_delivery_completion_plus_usage_lag</x:v>
      </x:c>
    </x:row>
    <x:row r="5923">
      <x:c r="A5923" t="str">
        <x:v>Set2_100-10-3</x:v>
      </x:c>
      <x:c r="B5923" t="str">
        <x:v>next_day</x:v>
      </x:c>
      <x:c r="C5923" t="str">
        <x:v>C67</x:v>
      </x:c>
      <x:c r="D5923" s="59" t="n">
        <x:v>39</x:v>
      </x:c>
      <x:c r="E5923" s="59" t="n">
        <x:v>11</x:v>
      </x:c>
      <x:c r="F5923" s="59" t="str">
        <x:v>S2</x:v>
      </x:c>
      <x:c r="G5923" s="59" t="n">
        <x:v>588</x:v>
      </x:c>
      <x:c r="H5923" s="59" t="n">
        <x:v>600</x:v>
      </x:c>
      <x:c r="I5923" s="59" t="n">
        <x:v>10</x:v>
      </x:c>
      <x:c r="J5923" s="60" t="n">
        <x:f>'参数'!$C$6</x:f>
        <x:v>1440</x:v>
      </x:c>
      <x:c r="K5923" s="60" t="n">
        <x:f>'参数'!$D$6</x:f>
        <x:v>360</x:v>
      </x:c>
      <x:c r="L5923" s="60" t="n">
        <x:f>H5923+I5923+J5923</x:f>
        <x:v>2050</x:v>
      </x:c>
      <x:c r="M5923" s="60" t="n">
        <x:f>L5923+K5923</x:f>
        <x:v>2410</x:v>
      </x:c>
      <x:c r="N5923" s="60" t="n">
        <x:f>'参数'!$B$10</x:f>
        <x:v>1</x:v>
      </x:c>
      <x:c r="O5923" s="60" t="n">
        <x:f>N5923*'参数'!$B$11</x:f>
        <x:v>2</x:v>
      </x:c>
      <x:c r="P5923" s="60" t="n">
        <x:f>N5923*'参数'!$B$12</x:f>
        <x:v>1</x:v>
      </x:c>
      <x:c r="Q5923" t="str">
        <x:f>C5923&amp;"d"</x:f>
        <x:v>C67d</x:v>
      </x:c>
      <x:c r="R5923" t="str">
        <x:f>C5923&amp;"p"</x:f>
        <x:v>C67p</x:v>
      </x:c>
      <x:c r="S5923" t="str">
        <x:f>IF(AND(L5923&gt;=H5923+I5923+J5923,M5923&gt;L5923,F5923&lt;&gt;""),"PASS","FAIL")</x:f>
        <x:v>PASS</x:v>
      </x:c>
      <x:c r="T5923" t="n">
        <x:v>5</x:v>
      </x:c>
      <x:c r="U5923" t="str">
        <x:v>pickup_after_delivery_completion_plus_usage_lag</x:v>
      </x:c>
    </x:row>
    <x:row r="5924">
      <x:c r="A5924" t="str">
        <x:v>Set2_100-10-3</x:v>
      </x:c>
      <x:c r="B5924" t="str">
        <x:v>next_day</x:v>
      </x:c>
      <x:c r="C5924" t="str">
        <x:v>C68</x:v>
      </x:c>
      <x:c r="D5924" s="59" t="n">
        <x:v>49</x:v>
      </x:c>
      <x:c r="E5924" s="59" t="n">
        <x:v>29</x:v>
      </x:c>
      <x:c r="F5924" s="59" t="str">
        <x:v>S2</x:v>
      </x:c>
      <x:c r="G5924" s="59" t="n">
        <x:v>300</x:v>
      </x:c>
      <x:c r="H5924" s="59" t="n">
        <x:v>328</x:v>
      </x:c>
      <x:c r="I5924" s="59" t="n">
        <x:v>10</x:v>
      </x:c>
      <x:c r="J5924" s="60" t="n">
        <x:f>'参数'!$C$6</x:f>
        <x:v>1440</x:v>
      </x:c>
      <x:c r="K5924" s="60" t="n">
        <x:f>'参数'!$D$6</x:f>
        <x:v>360</x:v>
      </x:c>
      <x:c r="L5924" s="60" t="n">
        <x:f>H5924+I5924+J5924</x:f>
        <x:v>1778</x:v>
      </x:c>
      <x:c r="M5924" s="60" t="n">
        <x:f>L5924+K5924</x:f>
        <x:v>2138</x:v>
      </x:c>
      <x:c r="N5924" s="60" t="n">
        <x:f>'参数'!$B$10</x:f>
        <x:v>1</x:v>
      </x:c>
      <x:c r="O5924" s="60" t="n">
        <x:f>N5924*'参数'!$B$11</x:f>
        <x:v>2</x:v>
      </x:c>
      <x:c r="P5924" s="60" t="n">
        <x:f>N5924*'参数'!$B$12</x:f>
        <x:v>1</x:v>
      </x:c>
      <x:c r="Q5924" t="str">
        <x:f>C5924&amp;"d"</x:f>
        <x:v>C68d</x:v>
      </x:c>
      <x:c r="R5924" t="str">
        <x:f>C5924&amp;"p"</x:f>
        <x:v>C68p</x:v>
      </x:c>
      <x:c r="S5924" t="str">
        <x:f>IF(AND(L5924&gt;=H5924+I5924+J5924,M5924&gt;L5924,F5924&lt;&gt;""),"PASS","FAIL")</x:f>
        <x:v>PASS</x:v>
      </x:c>
      <x:c r="T5924" t="n">
        <x:v>6</x:v>
      </x:c>
      <x:c r="U5924" t="str">
        <x:v>pickup_after_delivery_completion_plus_usage_lag</x:v>
      </x:c>
    </x:row>
    <x:row r="5925">
      <x:c r="A5925" t="str">
        <x:v>Set2_100-10-3</x:v>
      </x:c>
      <x:c r="B5925" t="str">
        <x:v>next_day</x:v>
      </x:c>
      <x:c r="C5925" t="str">
        <x:v>C69</x:v>
      </x:c>
      <x:c r="D5925" s="59" t="n">
        <x:v>43</x:v>
      </x:c>
      <x:c r="E5925" s="59" t="n">
        <x:v>29</x:v>
      </x:c>
      <x:c r="F5925" s="59" t="str">
        <x:v>S2</x:v>
      </x:c>
      <x:c r="G5925" s="59" t="n">
        <x:v>540</x:v>
      </x:c>
      <x:c r="H5925" s="59" t="n">
        <x:v>578</x:v>
      </x:c>
      <x:c r="I5925" s="59" t="n">
        <x:v>10</x:v>
      </x:c>
      <x:c r="J5925" s="60" t="n">
        <x:f>'参数'!$C$6</x:f>
        <x:v>1440</x:v>
      </x:c>
      <x:c r="K5925" s="60" t="n">
        <x:f>'参数'!$D$6</x:f>
        <x:v>360</x:v>
      </x:c>
      <x:c r="L5925" s="60" t="n">
        <x:f>H5925+I5925+J5925</x:f>
        <x:v>2028</x:v>
      </x:c>
      <x:c r="M5925" s="60" t="n">
        <x:f>L5925+K5925</x:f>
        <x:v>2388</x:v>
      </x:c>
      <x:c r="N5925" s="60" t="n">
        <x:f>'参数'!$B$10</x:f>
        <x:v>1</x:v>
      </x:c>
      <x:c r="O5925" s="60" t="n">
        <x:f>N5925*'参数'!$B$11</x:f>
        <x:v>2</x:v>
      </x:c>
      <x:c r="P5925" s="60" t="n">
        <x:f>N5925*'参数'!$B$12</x:f>
        <x:v>1</x:v>
      </x:c>
      <x:c r="Q5925" t="str">
        <x:f>C5925&amp;"d"</x:f>
        <x:v>C69d</x:v>
      </x:c>
      <x:c r="R5925" t="str">
        <x:f>C5925&amp;"p"</x:f>
        <x:v>C69p</x:v>
      </x:c>
      <x:c r="S5925" t="str">
        <x:f>IF(AND(L5925&gt;=H5925+I5925+J5925,M5925&gt;L5925,F5925&lt;&gt;""),"PASS","FAIL")</x:f>
        <x:v>PASS</x:v>
      </x:c>
      <x:c r="T5925" t="n">
        <x:v>9</x:v>
      </x:c>
      <x:c r="U5925" t="str">
        <x:v>pickup_after_delivery_completion_plus_usage_lag</x:v>
      </x:c>
    </x:row>
    <x:row r="5926">
      <x:c r="A5926" t="str">
        <x:v>Set2_100-10-3</x:v>
      </x:c>
      <x:c r="B5926" t="str">
        <x:v>next_day</x:v>
      </x:c>
      <x:c r="C5926" t="str">
        <x:v>C70</x:v>
      </x:c>
      <x:c r="D5926" s="59" t="n">
        <x:v>46</x:v>
      </x:c>
      <x:c r="E5926" s="59" t="n">
        <x:v>40</x:v>
      </x:c>
      <x:c r="F5926" s="59" t="str">
        <x:v>S8</x:v>
      </x:c>
      <x:c r="G5926" s="59" t="n">
        <x:v>172</x:v>
      </x:c>
      <x:c r="H5926" s="59" t="n">
        <x:v>208</x:v>
      </x:c>
      <x:c r="I5926" s="59" t="n">
        <x:v>10</x:v>
      </x:c>
      <x:c r="J5926" s="60" t="n">
        <x:f>'参数'!$C$6</x:f>
        <x:v>1440</x:v>
      </x:c>
      <x:c r="K5926" s="60" t="n">
        <x:f>'参数'!$D$6</x:f>
        <x:v>360</x:v>
      </x:c>
      <x:c r="L5926" s="60" t="n">
        <x:f>H5926+I5926+J5926</x:f>
        <x:v>1658</x:v>
      </x:c>
      <x:c r="M5926" s="60" t="n">
        <x:f>L5926+K5926</x:f>
        <x:v>2018</x:v>
      </x:c>
      <x:c r="N5926" s="60" t="n">
        <x:f>'参数'!$B$10</x:f>
        <x:v>1</x:v>
      </x:c>
      <x:c r="O5926" s="60" t="n">
        <x:f>N5926*'参数'!$B$11</x:f>
        <x:v>2</x:v>
      </x:c>
      <x:c r="P5926" s="60" t="n">
        <x:f>N5926*'参数'!$B$12</x:f>
        <x:v>1</x:v>
      </x:c>
      <x:c r="Q5926" t="str">
        <x:f>C5926&amp;"d"</x:f>
        <x:v>C70d</x:v>
      </x:c>
      <x:c r="R5926" t="str">
        <x:f>C5926&amp;"p"</x:f>
        <x:v>C70p</x:v>
      </x:c>
      <x:c r="S5926" t="str">
        <x:f>IF(AND(L5926&gt;=H5926+I5926+J5926,M5926&gt;L5926,F5926&lt;&gt;""),"PASS","FAIL")</x:f>
        <x:v>PASS</x:v>
      </x:c>
      <x:c r="T5926" t="n">
        <x:v>6</x:v>
      </x:c>
      <x:c r="U5926" t="str">
        <x:v>pickup_after_delivery_completion_plus_usage_lag</x:v>
      </x:c>
    </x:row>
    <x:row r="5927">
      <x:c r="A5927" t="str">
        <x:v>Set2_100-10-3</x:v>
      </x:c>
      <x:c r="B5927" t="str">
        <x:v>next_day</x:v>
      </x:c>
      <x:c r="C5927" t="str">
        <x:v>C71</x:v>
      </x:c>
      <x:c r="D5927" s="59" t="n">
        <x:v>30</x:v>
      </x:c>
      <x:c r="E5927" s="59" t="n">
        <x:v>25</x:v>
      </x:c>
      <x:c r="F5927" s="59" t="str">
        <x:v>S9</x:v>
      </x:c>
      <x:c r="G5927" s="59" t="n">
        <x:v>366</x:v>
      </x:c>
      <x:c r="H5927" s="59" t="n">
        <x:v>376</x:v>
      </x:c>
      <x:c r="I5927" s="59" t="n">
        <x:v>10</x:v>
      </x:c>
      <x:c r="J5927" s="60" t="n">
        <x:f>'参数'!$C$6</x:f>
        <x:v>1440</x:v>
      </x:c>
      <x:c r="K5927" s="60" t="n">
        <x:f>'参数'!$D$6</x:f>
        <x:v>360</x:v>
      </x:c>
      <x:c r="L5927" s="60" t="n">
        <x:f>H5927+I5927+J5927</x:f>
        <x:v>1826</x:v>
      </x:c>
      <x:c r="M5927" s="60" t="n">
        <x:f>L5927+K5927</x:f>
        <x:v>2186</x:v>
      </x:c>
      <x:c r="N5927" s="60" t="n">
        <x:f>'参数'!$B$10</x:f>
        <x:v>1</x:v>
      </x:c>
      <x:c r="O5927" s="60" t="n">
        <x:f>N5927*'参数'!$B$11</x:f>
        <x:v>2</x:v>
      </x:c>
      <x:c r="P5927" s="60" t="n">
        <x:f>N5927*'参数'!$B$12</x:f>
        <x:v>1</x:v>
      </x:c>
      <x:c r="Q5927" t="str">
        <x:f>C5927&amp;"d"</x:f>
        <x:v>C71d</x:v>
      </x:c>
      <x:c r="R5927" t="str">
        <x:f>C5927&amp;"p"</x:f>
        <x:v>C71p</x:v>
      </x:c>
      <x:c r="S5927" t="str">
        <x:f>IF(AND(L5927&gt;=H5927+I5927+J5927,M5927&gt;L5927,F5927&lt;&gt;""),"PASS","FAIL")</x:f>
        <x:v>PASS</x:v>
      </x:c>
      <x:c r="T5927" t="n">
        <x:v>4</x:v>
      </x:c>
      <x:c r="U5927" t="str">
        <x:v>pickup_after_delivery_completion_plus_usage_lag</x:v>
      </x:c>
    </x:row>
    <x:row r="5928">
      <x:c r="A5928" t="str">
        <x:v>Set2_100-10-3</x:v>
      </x:c>
      <x:c r="B5928" t="str">
        <x:v>next_day</x:v>
      </x:c>
      <x:c r="C5928" t="str">
        <x:v>C72</x:v>
      </x:c>
      <x:c r="D5928" s="59" t="n">
        <x:v>41</x:v>
      </x:c>
      <x:c r="E5928" s="59" t="n">
        <x:v>28</x:v>
      </x:c>
      <x:c r="F5928" s="59" t="str">
        <x:v>S2</x:v>
      </x:c>
      <x:c r="G5928" s="59" t="n">
        <x:v>130</x:v>
      </x:c>
      <x:c r="H5928" s="59" t="n">
        <x:v>154</x:v>
      </x:c>
      <x:c r="I5928" s="59" t="n">
        <x:v>10</x:v>
      </x:c>
      <x:c r="J5928" s="60" t="n">
        <x:f>'参数'!$C$6</x:f>
        <x:v>1440</x:v>
      </x:c>
      <x:c r="K5928" s="60" t="n">
        <x:f>'参数'!$D$6</x:f>
        <x:v>360</x:v>
      </x:c>
      <x:c r="L5928" s="60" t="n">
        <x:f>H5928+I5928+J5928</x:f>
        <x:v>1604</x:v>
      </x:c>
      <x:c r="M5928" s="60" t="n">
        <x:f>L5928+K5928</x:f>
        <x:v>1964</x:v>
      </x:c>
      <x:c r="N5928" s="60" t="n">
        <x:f>'参数'!$B$10</x:f>
        <x:v>1</x:v>
      </x:c>
      <x:c r="O5928" s="60" t="n">
        <x:f>N5928*'参数'!$B$11</x:f>
        <x:v>2</x:v>
      </x:c>
      <x:c r="P5928" s="60" t="n">
        <x:f>N5928*'参数'!$B$12</x:f>
        <x:v>1</x:v>
      </x:c>
      <x:c r="Q5928" t="str">
        <x:f>C5928&amp;"d"</x:f>
        <x:v>C72d</x:v>
      </x:c>
      <x:c r="R5928" t="str">
        <x:f>C5928&amp;"p"</x:f>
        <x:v>C72p</x:v>
      </x:c>
      <x:c r="S5928" t="str">
        <x:f>IF(AND(L5928&gt;=H5928+I5928+J5928,M5928&gt;L5928,F5928&lt;&gt;""),"PASS","FAIL")</x:f>
        <x:v>PASS</x:v>
      </x:c>
      <x:c r="T5928" t="n">
        <x:v>4</x:v>
      </x:c>
      <x:c r="U5928" t="str">
        <x:v>pickup_after_delivery_completion_plus_usage_lag</x:v>
      </x:c>
    </x:row>
    <x:row r="5929">
      <x:c r="A5929" t="str">
        <x:v>Set2_100-10-3</x:v>
      </x:c>
      <x:c r="B5929" t="str">
        <x:v>next_day</x:v>
      </x:c>
      <x:c r="C5929" t="str">
        <x:v>C73</x:v>
      </x:c>
      <x:c r="D5929" s="59" t="n">
        <x:v>32</x:v>
      </x:c>
      <x:c r="E5929" s="59" t="n">
        <x:v>31</x:v>
      </x:c>
      <x:c r="F5929" s="59" t="str">
        <x:v>S8</x:v>
      </x:c>
      <x:c r="G5929" s="59" t="n">
        <x:v>194</x:v>
      </x:c>
      <x:c r="H5929" s="59" t="n">
        <x:v>206</x:v>
      </x:c>
      <x:c r="I5929" s="59" t="n">
        <x:v>10</x:v>
      </x:c>
      <x:c r="J5929" s="60" t="n">
        <x:f>'参数'!$C$6</x:f>
        <x:v>1440</x:v>
      </x:c>
      <x:c r="K5929" s="60" t="n">
        <x:f>'参数'!$D$6</x:f>
        <x:v>360</x:v>
      </x:c>
      <x:c r="L5929" s="60" t="n">
        <x:f>H5929+I5929+J5929</x:f>
        <x:v>1656</x:v>
      </x:c>
      <x:c r="M5929" s="60" t="n">
        <x:f>L5929+K5929</x:f>
        <x:v>2016</x:v>
      </x:c>
      <x:c r="N5929" s="60" t="n">
        <x:f>'参数'!$B$10</x:f>
        <x:v>1</x:v>
      </x:c>
      <x:c r="O5929" s="60" t="n">
        <x:f>N5929*'参数'!$B$11</x:f>
        <x:v>2</x:v>
      </x:c>
      <x:c r="P5929" s="60" t="n">
        <x:f>N5929*'参数'!$B$12</x:f>
        <x:v>1</x:v>
      </x:c>
      <x:c r="Q5929" t="str">
        <x:f>C5929&amp;"d"</x:f>
        <x:v>C73d</x:v>
      </x:c>
      <x:c r="R5929" t="str">
        <x:f>C5929&amp;"p"</x:f>
        <x:v>C73p</x:v>
      </x:c>
      <x:c r="S5929" t="str">
        <x:f>IF(AND(L5929&gt;=H5929+I5929+J5929,M5929&gt;L5929,F5929&lt;&gt;""),"PASS","FAIL")</x:f>
        <x:v>PASS</x:v>
      </x:c>
      <x:c r="T5929" t="n">
        <x:v>2</x:v>
      </x:c>
      <x:c r="U5929" t="str">
        <x:v>pickup_after_delivery_completion_plus_usage_lag</x:v>
      </x:c>
    </x:row>
    <x:row r="5930">
      <x:c r="A5930" t="str">
        <x:v>Set2_100-10-3</x:v>
      </x:c>
      <x:c r="B5930" t="str">
        <x:v>next_day</x:v>
      </x:c>
      <x:c r="C5930" t="str">
        <x:v>C74</x:v>
      </x:c>
      <x:c r="D5930" s="59" t="n">
        <x:v>27</x:v>
      </x:c>
      <x:c r="E5930" s="59" t="n">
        <x:v>24</x:v>
      </x:c>
      <x:c r="F5930" s="59" t="str">
        <x:v>S7</x:v>
      </x:c>
      <x:c r="G5930" s="59" t="n">
        <x:v>355</x:v>
      </x:c>
      <x:c r="H5930" s="59" t="n">
        <x:v>379</x:v>
      </x:c>
      <x:c r="I5930" s="59" t="n">
        <x:v>10</x:v>
      </x:c>
      <x:c r="J5930" s="60" t="n">
        <x:f>'参数'!$C$6</x:f>
        <x:v>1440</x:v>
      </x:c>
      <x:c r="K5930" s="60" t="n">
        <x:f>'参数'!$D$6</x:f>
        <x:v>360</x:v>
      </x:c>
      <x:c r="L5930" s="60" t="n">
        <x:f>H5930+I5930+J5930</x:f>
        <x:v>1829</x:v>
      </x:c>
      <x:c r="M5930" s="60" t="n">
        <x:f>L5930+K5930</x:f>
        <x:v>2189</x:v>
      </x:c>
      <x:c r="N5930" s="60" t="n">
        <x:f>'参数'!$B$10</x:f>
        <x:v>1</x:v>
      </x:c>
      <x:c r="O5930" s="60" t="n">
        <x:f>N5930*'参数'!$B$11</x:f>
        <x:v>2</x:v>
      </x:c>
      <x:c r="P5930" s="60" t="n">
        <x:f>N5930*'参数'!$B$12</x:f>
        <x:v>1</x:v>
      </x:c>
      <x:c r="Q5930" t="str">
        <x:f>C5930&amp;"d"</x:f>
        <x:v>C74d</x:v>
      </x:c>
      <x:c r="R5930" t="str">
        <x:f>C5930&amp;"p"</x:f>
        <x:v>C74p</x:v>
      </x:c>
      <x:c r="S5930" t="str">
        <x:f>IF(AND(L5930&gt;=H5930+I5930+J5930,M5930&gt;L5930,F5930&lt;&gt;""),"PASS","FAIL")</x:f>
        <x:v>PASS</x:v>
      </x:c>
      <x:c r="T5930" t="n">
        <x:v>2</x:v>
      </x:c>
      <x:c r="U5930" t="str">
        <x:v>pickup_after_delivery_completion_plus_usage_lag</x:v>
      </x:c>
    </x:row>
    <x:row r="5931">
      <x:c r="A5931" t="str">
        <x:v>Set2_100-10-3</x:v>
      </x:c>
      <x:c r="B5931" t="str">
        <x:v>next_day</x:v>
      </x:c>
      <x:c r="C5931" t="str">
        <x:v>C75</x:v>
      </x:c>
      <x:c r="D5931" s="59" t="n">
        <x:v>42</x:v>
      </x:c>
      <x:c r="E5931" s="59" t="n">
        <x:v>18</x:v>
      </x:c>
      <x:c r="F5931" s="59" t="str">
        <x:v>S2</x:v>
      </x:c>
      <x:c r="G5931" s="59" t="n">
        <x:v>545</x:v>
      </x:c>
      <x:c r="H5931" s="59" t="n">
        <x:v>561</x:v>
      </x:c>
      <x:c r="I5931" s="59" t="n">
        <x:v>10</x:v>
      </x:c>
      <x:c r="J5931" s="60" t="n">
        <x:f>'参数'!$C$6</x:f>
        <x:v>1440</x:v>
      </x:c>
      <x:c r="K5931" s="60" t="n">
        <x:f>'参数'!$D$6</x:f>
        <x:v>360</x:v>
      </x:c>
      <x:c r="L5931" s="60" t="n">
        <x:f>H5931+I5931+J5931</x:f>
        <x:v>2011</x:v>
      </x:c>
      <x:c r="M5931" s="60" t="n">
        <x:f>L5931+K5931</x:f>
        <x:v>2371</x:v>
      </x:c>
      <x:c r="N5931" s="60" t="n">
        <x:f>'参数'!$B$10</x:f>
        <x:v>1</x:v>
      </x:c>
      <x:c r="O5931" s="60" t="n">
        <x:f>N5931*'参数'!$B$11</x:f>
        <x:v>2</x:v>
      </x:c>
      <x:c r="P5931" s="60" t="n">
        <x:f>N5931*'参数'!$B$12</x:f>
        <x:v>1</x:v>
      </x:c>
      <x:c r="Q5931" t="str">
        <x:f>C5931&amp;"d"</x:f>
        <x:v>C75d</x:v>
      </x:c>
      <x:c r="R5931" t="str">
        <x:f>C5931&amp;"p"</x:f>
        <x:v>C75p</x:v>
      </x:c>
      <x:c r="S5931" t="str">
        <x:f>IF(AND(L5931&gt;=H5931+I5931+J5931,M5931&gt;L5931,F5931&lt;&gt;""),"PASS","FAIL")</x:f>
        <x:v>PASS</x:v>
      </x:c>
      <x:c r="T5931" t="n">
        <x:v>5</x:v>
      </x:c>
      <x:c r="U5931" t="str">
        <x:v>pickup_after_delivery_completion_plus_usage_lag</x:v>
      </x:c>
    </x:row>
    <x:row r="5932">
      <x:c r="A5932" t="str">
        <x:v>Set2_100-10-3</x:v>
      </x:c>
      <x:c r="B5932" t="str">
        <x:v>next_day</x:v>
      </x:c>
      <x:c r="C5932" t="str">
        <x:v>C76</x:v>
      </x:c>
      <x:c r="D5932" s="59" t="n">
        <x:v>46</x:v>
      </x:c>
      <x:c r="E5932" s="59" t="n">
        <x:v>19</x:v>
      </x:c>
      <x:c r="F5932" s="59" t="str">
        <x:v>S2</x:v>
      </x:c>
      <x:c r="G5932" s="59" t="n">
        <x:v>261</x:v>
      </x:c>
      <x:c r="H5932" s="59" t="n">
        <x:v>283</x:v>
      </x:c>
      <x:c r="I5932" s="59" t="n">
        <x:v>10</x:v>
      </x:c>
      <x:c r="J5932" s="60" t="n">
        <x:f>'参数'!$C$6</x:f>
        <x:v>1440</x:v>
      </x:c>
      <x:c r="K5932" s="60" t="n">
        <x:f>'参数'!$D$6</x:f>
        <x:v>360</x:v>
      </x:c>
      <x:c r="L5932" s="60" t="n">
        <x:f>H5932+I5932+J5932</x:f>
        <x:v>1733</x:v>
      </x:c>
      <x:c r="M5932" s="60" t="n">
        <x:f>L5932+K5932</x:f>
        <x:v>2093</x:v>
      </x:c>
      <x:c r="N5932" s="60" t="n">
        <x:f>'参数'!$B$10</x:f>
        <x:v>1</x:v>
      </x:c>
      <x:c r="O5932" s="60" t="n">
        <x:f>N5932*'参数'!$B$11</x:f>
        <x:v>2</x:v>
      </x:c>
      <x:c r="P5932" s="60" t="n">
        <x:f>N5932*'参数'!$B$12</x:f>
        <x:v>1</x:v>
      </x:c>
      <x:c r="Q5932" t="str">
        <x:f>C5932&amp;"d"</x:f>
        <x:v>C76d</x:v>
      </x:c>
      <x:c r="R5932" t="str">
        <x:f>C5932&amp;"p"</x:f>
        <x:v>C76p</x:v>
      </x:c>
      <x:c r="S5932" t="str">
        <x:f>IF(AND(L5932&gt;=H5932+I5932+J5932,M5932&gt;L5932,F5932&lt;&gt;""),"PASS","FAIL")</x:f>
        <x:v>PASS</x:v>
      </x:c>
      <x:c r="T5932" t="n">
        <x:v>2</x:v>
      </x:c>
      <x:c r="U5932" t="str">
        <x:v>pickup_after_delivery_completion_plus_usage_lag</x:v>
      </x:c>
    </x:row>
    <x:row r="5933">
      <x:c r="A5933" t="str">
        <x:v>Set2_100-10-3</x:v>
      </x:c>
      <x:c r="B5933" t="str">
        <x:v>next_day</x:v>
      </x:c>
      <x:c r="C5933" t="str">
        <x:v>C77</x:v>
      </x:c>
      <x:c r="D5933" s="59" t="n">
        <x:v>26</x:v>
      </x:c>
      <x:c r="E5933" s="59" t="n">
        <x:v>24</x:v>
      </x:c>
      <x:c r="F5933" s="59" t="str">
        <x:v>S7</x:v>
      </x:c>
      <x:c r="G5933" s="59" t="n">
        <x:v>558</x:v>
      </x:c>
      <x:c r="H5933" s="59" t="n">
        <x:v>574</x:v>
      </x:c>
      <x:c r="I5933" s="59" t="n">
        <x:v>10</x:v>
      </x:c>
      <x:c r="J5933" s="60" t="n">
        <x:f>'参数'!$C$6</x:f>
        <x:v>1440</x:v>
      </x:c>
      <x:c r="K5933" s="60" t="n">
        <x:f>'参数'!$D$6</x:f>
        <x:v>360</x:v>
      </x:c>
      <x:c r="L5933" s="60" t="n">
        <x:f>H5933+I5933+J5933</x:f>
        <x:v>2024</x:v>
      </x:c>
      <x:c r="M5933" s="60" t="n">
        <x:f>L5933+K5933</x:f>
        <x:v>2384</x:v>
      </x:c>
      <x:c r="N5933" s="60" t="n">
        <x:f>'参数'!$B$10</x:f>
        <x:v>1</x:v>
      </x:c>
      <x:c r="O5933" s="60" t="n">
        <x:f>N5933*'参数'!$B$11</x:f>
        <x:v>2</x:v>
      </x:c>
      <x:c r="P5933" s="60" t="n">
        <x:f>N5933*'参数'!$B$12</x:f>
        <x:v>1</x:v>
      </x:c>
      <x:c r="Q5933" t="str">
        <x:f>C5933&amp;"d"</x:f>
        <x:v>C77d</x:v>
      </x:c>
      <x:c r="R5933" t="str">
        <x:f>C5933&amp;"p"</x:f>
        <x:v>C77p</x:v>
      </x:c>
      <x:c r="S5933" t="str">
        <x:f>IF(AND(L5933&gt;=H5933+I5933+J5933,M5933&gt;L5933,F5933&lt;&gt;""),"PASS","FAIL")</x:f>
        <x:v>PASS</x:v>
      </x:c>
      <x:c r="T5933" t="n">
        <x:v>8</x:v>
      </x:c>
      <x:c r="U5933" t="str">
        <x:v>pickup_after_delivery_completion_plus_usage_lag</x:v>
      </x:c>
    </x:row>
    <x:row r="5934">
      <x:c r="A5934" t="str">
        <x:v>Set2_100-10-3</x:v>
      </x:c>
      <x:c r="B5934" t="str">
        <x:v>next_day</x:v>
      </x:c>
      <x:c r="C5934" t="str">
        <x:v>C78</x:v>
      </x:c>
      <x:c r="D5934" s="59" t="n">
        <x:v>32</x:v>
      </x:c>
      <x:c r="E5934" s="59" t="n">
        <x:v>23</x:v>
      </x:c>
      <x:c r="F5934" s="59" t="str">
        <x:v>S9</x:v>
      </x:c>
      <x:c r="G5934" s="59" t="n">
        <x:v>334</x:v>
      </x:c>
      <x:c r="H5934" s="59" t="n">
        <x:v>372</x:v>
      </x:c>
      <x:c r="I5934" s="59" t="n">
        <x:v>10</x:v>
      </x:c>
      <x:c r="J5934" s="60" t="n">
        <x:f>'参数'!$C$6</x:f>
        <x:v>1440</x:v>
      </x:c>
      <x:c r="K5934" s="60" t="n">
        <x:f>'参数'!$D$6</x:f>
        <x:v>360</x:v>
      </x:c>
      <x:c r="L5934" s="60" t="n">
        <x:f>H5934+I5934+J5934</x:f>
        <x:v>1822</x:v>
      </x:c>
      <x:c r="M5934" s="60" t="n">
        <x:f>L5934+K5934</x:f>
        <x:v>2182</x:v>
      </x:c>
      <x:c r="N5934" s="60" t="n">
        <x:f>'参数'!$B$10</x:f>
        <x:v>1</x:v>
      </x:c>
      <x:c r="O5934" s="60" t="n">
        <x:f>N5934*'参数'!$B$11</x:f>
        <x:v>2</x:v>
      </x:c>
      <x:c r="P5934" s="60" t="n">
        <x:f>N5934*'参数'!$B$12</x:f>
        <x:v>1</x:v>
      </x:c>
      <x:c r="Q5934" t="str">
        <x:f>C5934&amp;"d"</x:f>
        <x:v>C78d</x:v>
      </x:c>
      <x:c r="R5934" t="str">
        <x:f>C5934&amp;"p"</x:f>
        <x:v>C78p</x:v>
      </x:c>
      <x:c r="S5934" t="str">
        <x:f>IF(AND(L5934&gt;=H5934+I5934+J5934,M5934&gt;L5934,F5934&lt;&gt;""),"PASS","FAIL")</x:f>
        <x:v>PASS</x:v>
      </x:c>
      <x:c r="T5934" t="n">
        <x:v>3</x:v>
      </x:c>
      <x:c r="U5934" t="str">
        <x:v>pickup_after_delivery_completion_plus_usage_lag</x:v>
      </x:c>
    </x:row>
    <x:row r="5935">
      <x:c r="A5935" t="str">
        <x:v>Set2_100-10-3</x:v>
      </x:c>
      <x:c r="B5935" t="str">
        <x:v>next_day</x:v>
      </x:c>
      <x:c r="C5935" t="str">
        <x:v>C79</x:v>
      </x:c>
      <x:c r="D5935" s="59" t="n">
        <x:v>28</x:v>
      </x:c>
      <x:c r="E5935" s="59" t="n">
        <x:v>30</x:v>
      </x:c>
      <x:c r="F5935" s="59" t="str">
        <x:v>S7</x:v>
      </x:c>
      <x:c r="G5935" s="59" t="n">
        <x:v>461</x:v>
      </x:c>
      <x:c r="H5935" s="59" t="n">
        <x:v>487</x:v>
      </x:c>
      <x:c r="I5935" s="59" t="n">
        <x:v>10</x:v>
      </x:c>
      <x:c r="J5935" s="60" t="n">
        <x:f>'参数'!$C$6</x:f>
        <x:v>1440</x:v>
      </x:c>
      <x:c r="K5935" s="60" t="n">
        <x:f>'参数'!$D$6</x:f>
        <x:v>360</x:v>
      </x:c>
      <x:c r="L5935" s="60" t="n">
        <x:f>H5935+I5935+J5935</x:f>
        <x:v>1937</x:v>
      </x:c>
      <x:c r="M5935" s="60" t="n">
        <x:f>L5935+K5935</x:f>
        <x:v>2297</x:v>
      </x:c>
      <x:c r="N5935" s="60" t="n">
        <x:f>'参数'!$B$10</x:f>
        <x:v>1</x:v>
      </x:c>
      <x:c r="O5935" s="60" t="n">
        <x:f>N5935*'参数'!$B$11</x:f>
        <x:v>2</x:v>
      </x:c>
      <x:c r="P5935" s="60" t="n">
        <x:f>N5935*'参数'!$B$12</x:f>
        <x:v>1</x:v>
      </x:c>
      <x:c r="Q5935" t="str">
        <x:f>C5935&amp;"d"</x:f>
        <x:v>C79d</x:v>
      </x:c>
      <x:c r="R5935" t="str">
        <x:f>C5935&amp;"p"</x:f>
        <x:v>C79p</x:v>
      </x:c>
      <x:c r="S5935" t="str">
        <x:f>IF(AND(L5935&gt;=H5935+I5935+J5935,M5935&gt;L5935,F5935&lt;&gt;""),"PASS","FAIL")</x:f>
        <x:v>PASS</x:v>
      </x:c>
      <x:c r="T5935" t="n">
        <x:v>2</x:v>
      </x:c>
      <x:c r="U5935" t="str">
        <x:v>pickup_after_delivery_completion_plus_usage_lag</x:v>
      </x:c>
    </x:row>
    <x:row r="5936">
      <x:c r="A5936" t="str">
        <x:v>Set2_100-10-3</x:v>
      </x:c>
      <x:c r="B5936" t="str">
        <x:v>next_day</x:v>
      </x:c>
      <x:c r="C5936" t="str">
        <x:v>C80</x:v>
      </x:c>
      <x:c r="D5936" s="59" t="n">
        <x:v>37</x:v>
      </x:c>
      <x:c r="E5936" s="59" t="n">
        <x:v>37</x:v>
      </x:c>
      <x:c r="F5936" s="59" t="str">
        <x:v>S8</x:v>
      </x:c>
      <x:c r="G5936" s="59" t="n">
        <x:v>343</x:v>
      </x:c>
      <x:c r="H5936" s="59" t="n">
        <x:v>363</x:v>
      </x:c>
      <x:c r="I5936" s="59" t="n">
        <x:v>10</x:v>
      </x:c>
      <x:c r="J5936" s="60" t="n">
        <x:f>'参数'!$C$6</x:f>
        <x:v>1440</x:v>
      </x:c>
      <x:c r="K5936" s="60" t="n">
        <x:f>'参数'!$D$6</x:f>
        <x:v>360</x:v>
      </x:c>
      <x:c r="L5936" s="60" t="n">
        <x:f>H5936+I5936+J5936</x:f>
        <x:v>1813</x:v>
      </x:c>
      <x:c r="M5936" s="60" t="n">
        <x:f>L5936+K5936</x:f>
        <x:v>2173</x:v>
      </x:c>
      <x:c r="N5936" s="60" t="n">
        <x:f>'参数'!$B$10</x:f>
        <x:v>1</x:v>
      </x:c>
      <x:c r="O5936" s="60" t="n">
        <x:f>N5936*'参数'!$B$11</x:f>
        <x:v>2</x:v>
      </x:c>
      <x:c r="P5936" s="60" t="n">
        <x:f>N5936*'参数'!$B$12</x:f>
        <x:v>1</x:v>
      </x:c>
      <x:c r="Q5936" t="str">
        <x:f>C5936&amp;"d"</x:f>
        <x:v>C80d</x:v>
      </x:c>
      <x:c r="R5936" t="str">
        <x:f>C5936&amp;"p"</x:f>
        <x:v>C80p</x:v>
      </x:c>
      <x:c r="S5936" t="str">
        <x:f>IF(AND(L5936&gt;=H5936+I5936+J5936,M5936&gt;L5936,F5936&lt;&gt;""),"PASS","FAIL")</x:f>
        <x:v>PASS</x:v>
      </x:c>
      <x:c r="T5936" t="n">
        <x:v>11</x:v>
      </x:c>
      <x:c r="U5936" t="str">
        <x:v>pickup_after_delivery_completion_plus_usage_lag</x:v>
      </x:c>
    </x:row>
    <x:row r="5937">
      <x:c r="A5937" t="str">
        <x:v>Set2_100-10-3</x:v>
      </x:c>
      <x:c r="B5937" t="str">
        <x:v>next_day</x:v>
      </x:c>
      <x:c r="C5937" t="str">
        <x:v>C81</x:v>
      </x:c>
      <x:c r="D5937" s="59" t="n">
        <x:v>36</x:v>
      </x:c>
      <x:c r="E5937" s="59" t="n">
        <x:v>22</x:v>
      </x:c>
      <x:c r="F5937" s="59" t="str">
        <x:v>S2</x:v>
      </x:c>
      <x:c r="G5937" s="59" t="n">
        <x:v>448</x:v>
      </x:c>
      <x:c r="H5937" s="59" t="n">
        <x:v>484</x:v>
      </x:c>
      <x:c r="I5937" s="59" t="n">
        <x:v>10</x:v>
      </x:c>
      <x:c r="J5937" s="60" t="n">
        <x:f>'参数'!$C$6</x:f>
        <x:v>1440</x:v>
      </x:c>
      <x:c r="K5937" s="60" t="n">
        <x:f>'参数'!$D$6</x:f>
        <x:v>360</x:v>
      </x:c>
      <x:c r="L5937" s="60" t="n">
        <x:f>H5937+I5937+J5937</x:f>
        <x:v>1934</x:v>
      </x:c>
      <x:c r="M5937" s="60" t="n">
        <x:f>L5937+K5937</x:f>
        <x:v>2294</x:v>
      </x:c>
      <x:c r="N5937" s="60" t="n">
        <x:f>'参数'!$B$10</x:f>
        <x:v>1</x:v>
      </x:c>
      <x:c r="O5937" s="60" t="n">
        <x:f>N5937*'参数'!$B$11</x:f>
        <x:v>2</x:v>
      </x:c>
      <x:c r="P5937" s="60" t="n">
        <x:f>N5937*'参数'!$B$12</x:f>
        <x:v>1</x:v>
      </x:c>
      <x:c r="Q5937" t="str">
        <x:f>C5937&amp;"d"</x:f>
        <x:v>C81d</x:v>
      </x:c>
      <x:c r="R5937" t="str">
        <x:f>C5937&amp;"p"</x:f>
        <x:v>C81p</x:v>
      </x:c>
      <x:c r="S5937" t="str">
        <x:f>IF(AND(L5937&gt;=H5937+I5937+J5937,M5937&gt;L5937,F5937&lt;&gt;""),"PASS","FAIL")</x:f>
        <x:v>PASS</x:v>
      </x:c>
      <x:c r="T5937" t="n">
        <x:v>3</x:v>
      </x:c>
      <x:c r="U5937" t="str">
        <x:v>pickup_after_delivery_completion_plus_usage_lag</x:v>
      </x:c>
    </x:row>
    <x:row r="5938">
      <x:c r="A5938" t="str">
        <x:v>Set2_100-10-3</x:v>
      </x:c>
      <x:c r="B5938" t="str">
        <x:v>next_day</x:v>
      </x:c>
      <x:c r="C5938" t="str">
        <x:v>C82</x:v>
      </x:c>
      <x:c r="D5938" s="59" t="n">
        <x:v>48</x:v>
      </x:c>
      <x:c r="E5938" s="59" t="n">
        <x:v>38</x:v>
      </x:c>
      <x:c r="F5938" s="59" t="str">
        <x:v>S8</x:v>
      </x:c>
      <x:c r="G5938" s="59" t="n">
        <x:v>511</x:v>
      </x:c>
      <x:c r="H5938" s="59" t="n">
        <x:v>549</x:v>
      </x:c>
      <x:c r="I5938" s="59" t="n">
        <x:v>10</x:v>
      </x:c>
      <x:c r="J5938" s="60" t="n">
        <x:f>'参数'!$C$6</x:f>
        <x:v>1440</x:v>
      </x:c>
      <x:c r="K5938" s="60" t="n">
        <x:f>'参数'!$D$6</x:f>
        <x:v>360</x:v>
      </x:c>
      <x:c r="L5938" s="60" t="n">
        <x:f>H5938+I5938+J5938</x:f>
        <x:v>1999</x:v>
      </x:c>
      <x:c r="M5938" s="60" t="n">
        <x:f>L5938+K5938</x:f>
        <x:v>2359</x:v>
      </x:c>
      <x:c r="N5938" s="60" t="n">
        <x:f>'参数'!$B$10</x:f>
        <x:v>1</x:v>
      </x:c>
      <x:c r="O5938" s="60" t="n">
        <x:f>N5938*'参数'!$B$11</x:f>
        <x:v>2</x:v>
      </x:c>
      <x:c r="P5938" s="60" t="n">
        <x:f>N5938*'参数'!$B$12</x:f>
        <x:v>1</x:v>
      </x:c>
      <x:c r="Q5938" t="str">
        <x:f>C5938&amp;"d"</x:f>
        <x:v>C82d</x:v>
      </x:c>
      <x:c r="R5938" t="str">
        <x:f>C5938&amp;"p"</x:f>
        <x:v>C82p</x:v>
      </x:c>
      <x:c r="S5938" t="str">
        <x:f>IF(AND(L5938&gt;=H5938+I5938+J5938,M5938&gt;L5938,F5938&lt;&gt;""),"PASS","FAIL")</x:f>
        <x:v>PASS</x:v>
      </x:c>
      <x:c r="T5938" t="n">
        <x:v>3</x:v>
      </x:c>
      <x:c r="U5938" t="str">
        <x:v>pickup_after_delivery_completion_plus_usage_lag</x:v>
      </x:c>
    </x:row>
    <x:row r="5939">
      <x:c r="A5939" t="str">
        <x:v>Set2_100-10-3</x:v>
      </x:c>
      <x:c r="B5939" t="str">
        <x:v>next_day</x:v>
      </x:c>
      <x:c r="C5939" t="str">
        <x:v>C83</x:v>
      </x:c>
      <x:c r="D5939" s="59" t="n">
        <x:v>31</x:v>
      </x:c>
      <x:c r="E5939" s="59" t="n">
        <x:v>22</x:v>
      </x:c>
      <x:c r="F5939" s="59" t="str">
        <x:v>S9</x:v>
      </x:c>
      <x:c r="G5939" s="59" t="n">
        <x:v>527</x:v>
      </x:c>
      <x:c r="H5939" s="59" t="n">
        <x:v>541</x:v>
      </x:c>
      <x:c r="I5939" s="59" t="n">
        <x:v>10</x:v>
      </x:c>
      <x:c r="J5939" s="60" t="n">
        <x:f>'参数'!$C$6</x:f>
        <x:v>1440</x:v>
      </x:c>
      <x:c r="K5939" s="60" t="n">
        <x:f>'参数'!$D$6</x:f>
        <x:v>360</x:v>
      </x:c>
      <x:c r="L5939" s="60" t="n">
        <x:f>H5939+I5939+J5939</x:f>
        <x:v>1991</x:v>
      </x:c>
      <x:c r="M5939" s="60" t="n">
        <x:f>L5939+K5939</x:f>
        <x:v>2351</x:v>
      </x:c>
      <x:c r="N5939" s="60" t="n">
        <x:f>'参数'!$B$10</x:f>
        <x:v>1</x:v>
      </x:c>
      <x:c r="O5939" s="60" t="n">
        <x:f>N5939*'参数'!$B$11</x:f>
        <x:v>2</x:v>
      </x:c>
      <x:c r="P5939" s="60" t="n">
        <x:f>N5939*'参数'!$B$12</x:f>
        <x:v>1</x:v>
      </x:c>
      <x:c r="Q5939" t="str">
        <x:f>C5939&amp;"d"</x:f>
        <x:v>C83d</x:v>
      </x:c>
      <x:c r="R5939" t="str">
        <x:f>C5939&amp;"p"</x:f>
        <x:v>C83p</x:v>
      </x:c>
      <x:c r="S5939" t="str">
        <x:f>IF(AND(L5939&gt;=H5939+I5939+J5939,M5939&gt;L5939,F5939&lt;&gt;""),"PASS","FAIL")</x:f>
        <x:v>PASS</x:v>
      </x:c>
      <x:c r="T5939" t="n">
        <x:v>8</x:v>
      </x:c>
      <x:c r="U5939" t="str">
        <x:v>pickup_after_delivery_completion_plus_usage_lag</x:v>
      </x:c>
    </x:row>
    <x:row r="5940">
      <x:c r="A5940" t="str">
        <x:v>Set2_100-10-3</x:v>
      </x:c>
      <x:c r="B5940" t="str">
        <x:v>next_day</x:v>
      </x:c>
      <x:c r="C5940" t="str">
        <x:v>C84</x:v>
      </x:c>
      <x:c r="D5940" s="59" t="n">
        <x:v>33</x:v>
      </x:c>
      <x:c r="E5940" s="59" t="n">
        <x:v>27</x:v>
      </x:c>
      <x:c r="F5940" s="59" t="str">
        <x:v>S9</x:v>
      </x:c>
      <x:c r="G5940" s="59" t="n">
        <x:v>593</x:v>
      </x:c>
      <x:c r="H5940" s="59" t="n">
        <x:v>603</x:v>
      </x:c>
      <x:c r="I5940" s="59" t="n">
        <x:v>10</x:v>
      </x:c>
      <x:c r="J5940" s="60" t="n">
        <x:f>'参数'!$C$6</x:f>
        <x:v>1440</x:v>
      </x:c>
      <x:c r="K5940" s="60" t="n">
        <x:f>'参数'!$D$6</x:f>
        <x:v>360</x:v>
      </x:c>
      <x:c r="L5940" s="60" t="n">
        <x:f>H5940+I5940+J5940</x:f>
        <x:v>2053</x:v>
      </x:c>
      <x:c r="M5940" s="60" t="n">
        <x:f>L5940+K5940</x:f>
        <x:v>2413</x:v>
      </x:c>
      <x:c r="N5940" s="60" t="n">
        <x:f>'参数'!$B$10</x:f>
        <x:v>1</x:v>
      </x:c>
      <x:c r="O5940" s="60" t="n">
        <x:f>N5940*'参数'!$B$11</x:f>
        <x:v>2</x:v>
      </x:c>
      <x:c r="P5940" s="60" t="n">
        <x:f>N5940*'参数'!$B$12</x:f>
        <x:v>1</x:v>
      </x:c>
      <x:c r="Q5940" t="str">
        <x:f>C5940&amp;"d"</x:f>
        <x:v>C84d</x:v>
      </x:c>
      <x:c r="R5940" t="str">
        <x:f>C5940&amp;"p"</x:f>
        <x:v>C84p</x:v>
      </x:c>
      <x:c r="S5940" t="str">
        <x:f>IF(AND(L5940&gt;=H5940+I5940+J5940,M5940&gt;L5940,F5940&lt;&gt;""),"PASS","FAIL")</x:f>
        <x:v>PASS</x:v>
      </x:c>
      <x:c r="T5940" t="n">
        <x:v>5</x:v>
      </x:c>
      <x:c r="U5940" t="str">
        <x:v>pickup_after_delivery_completion_plus_usage_lag</x:v>
      </x:c>
    </x:row>
    <x:row r="5941">
      <x:c r="A5941" t="str">
        <x:v>Set2_100-10-3</x:v>
      </x:c>
      <x:c r="B5941" t="str">
        <x:v>next_day</x:v>
      </x:c>
      <x:c r="C5941" t="str">
        <x:v>C85</x:v>
      </x:c>
      <x:c r="D5941" s="59" t="n">
        <x:v>26</x:v>
      </x:c>
      <x:c r="E5941" s="59" t="n">
        <x:v>27</x:v>
      </x:c>
      <x:c r="F5941" s="59" t="str">
        <x:v>S7</x:v>
      </x:c>
      <x:c r="G5941" s="59" t="n">
        <x:v>271</x:v>
      </x:c>
      <x:c r="H5941" s="59" t="n">
        <x:v>291</x:v>
      </x:c>
      <x:c r="I5941" s="59" t="n">
        <x:v>10</x:v>
      </x:c>
      <x:c r="J5941" s="60" t="n">
        <x:f>'参数'!$C$6</x:f>
        <x:v>1440</x:v>
      </x:c>
      <x:c r="K5941" s="60" t="n">
        <x:f>'参数'!$D$6</x:f>
        <x:v>360</x:v>
      </x:c>
      <x:c r="L5941" s="60" t="n">
        <x:f>H5941+I5941+J5941</x:f>
        <x:v>1741</x:v>
      </x:c>
      <x:c r="M5941" s="60" t="n">
        <x:f>L5941+K5941</x:f>
        <x:v>2101</x:v>
      </x:c>
      <x:c r="N5941" s="60" t="n">
        <x:f>'参数'!$B$10</x:f>
        <x:v>1</x:v>
      </x:c>
      <x:c r="O5941" s="60" t="n">
        <x:f>N5941*'参数'!$B$11</x:f>
        <x:v>2</x:v>
      </x:c>
      <x:c r="P5941" s="60" t="n">
        <x:f>N5941*'参数'!$B$12</x:f>
        <x:v>1</x:v>
      </x:c>
      <x:c r="Q5941" t="str">
        <x:f>C5941&amp;"d"</x:f>
        <x:v>C85d</x:v>
      </x:c>
      <x:c r="R5941" t="str">
        <x:f>C5941&amp;"p"</x:f>
        <x:v>C85p</x:v>
      </x:c>
      <x:c r="S5941" t="str">
        <x:f>IF(AND(L5941&gt;=H5941+I5941+J5941,M5941&gt;L5941,F5941&lt;&gt;""),"PASS","FAIL")</x:f>
        <x:v>PASS</x:v>
      </x:c>
      <x:c r="T5941" t="n">
        <x:v>3</x:v>
      </x:c>
      <x:c r="U5941" t="str">
        <x:v>pickup_after_delivery_completion_plus_usage_lag</x:v>
      </x:c>
    </x:row>
    <x:row r="5942">
      <x:c r="A5942" t="str">
        <x:v>Set2_100-10-3</x:v>
      </x:c>
      <x:c r="B5942" t="str">
        <x:v>next_day</x:v>
      </x:c>
      <x:c r="C5942" t="str">
        <x:v>C86</x:v>
      </x:c>
      <x:c r="D5942" s="59" t="n">
        <x:v>29</x:v>
      </x:c>
      <x:c r="E5942" s="59" t="n">
        <x:v>19</x:v>
      </x:c>
      <x:c r="F5942" s="59" t="str">
        <x:v>S9</x:v>
      </x:c>
      <x:c r="G5942" s="59" t="n">
        <x:v>128</x:v>
      </x:c>
      <x:c r="H5942" s="59" t="n">
        <x:v>146</x:v>
      </x:c>
      <x:c r="I5942" s="59" t="n">
        <x:v>10</x:v>
      </x:c>
      <x:c r="J5942" s="60" t="n">
        <x:f>'参数'!$C$6</x:f>
        <x:v>1440</x:v>
      </x:c>
      <x:c r="K5942" s="60" t="n">
        <x:f>'参数'!$D$6</x:f>
        <x:v>360</x:v>
      </x:c>
      <x:c r="L5942" s="60" t="n">
        <x:f>H5942+I5942+J5942</x:f>
        <x:v>1596</x:v>
      </x:c>
      <x:c r="M5942" s="60" t="n">
        <x:f>L5942+K5942</x:f>
        <x:v>1956</x:v>
      </x:c>
      <x:c r="N5942" s="60" t="n">
        <x:f>'参数'!$B$10</x:f>
        <x:v>1</x:v>
      </x:c>
      <x:c r="O5942" s="60" t="n">
        <x:f>N5942*'参数'!$B$11</x:f>
        <x:v>2</x:v>
      </x:c>
      <x:c r="P5942" s="60" t="n">
        <x:f>N5942*'参数'!$B$12</x:f>
        <x:v>1</x:v>
      </x:c>
      <x:c r="Q5942" t="str">
        <x:f>C5942&amp;"d"</x:f>
        <x:v>C86d</x:v>
      </x:c>
      <x:c r="R5942" t="str">
        <x:f>C5942&amp;"p"</x:f>
        <x:v>C86p</x:v>
      </x:c>
      <x:c r="S5942" t="str">
        <x:f>IF(AND(L5942&gt;=H5942+I5942+J5942,M5942&gt;L5942,F5942&lt;&gt;""),"PASS","FAIL")</x:f>
        <x:v>PASS</x:v>
      </x:c>
      <x:c r="T5942" t="n">
        <x:v>5</x:v>
      </x:c>
      <x:c r="U5942" t="str">
        <x:v>pickup_after_delivery_completion_plus_usage_lag</x:v>
      </x:c>
    </x:row>
    <x:row r="5943">
      <x:c r="A5943" t="str">
        <x:v>Set2_100-10-3</x:v>
      </x:c>
      <x:c r="B5943" t="str">
        <x:v>next_day</x:v>
      </x:c>
      <x:c r="C5943" t="str">
        <x:v>C87</x:v>
      </x:c>
      <x:c r="D5943" s="59" t="n">
        <x:v>26</x:v>
      </x:c>
      <x:c r="E5943" s="59" t="n">
        <x:v>23</x:v>
      </x:c>
      <x:c r="F5943" s="59" t="str">
        <x:v>S7</x:v>
      </x:c>
      <x:c r="G5943" s="59" t="n">
        <x:v>57</x:v>
      </x:c>
      <x:c r="H5943" s="59" t="n">
        <x:v>89</x:v>
      </x:c>
      <x:c r="I5943" s="59" t="n">
        <x:v>10</x:v>
      </x:c>
      <x:c r="J5943" s="60" t="n">
        <x:f>'参数'!$C$6</x:f>
        <x:v>1440</x:v>
      </x:c>
      <x:c r="K5943" s="60" t="n">
        <x:f>'参数'!$D$6</x:f>
        <x:v>360</x:v>
      </x:c>
      <x:c r="L5943" s="60" t="n">
        <x:f>H5943+I5943+J5943</x:f>
        <x:v>1539</x:v>
      </x:c>
      <x:c r="M5943" s="60" t="n">
        <x:f>L5943+K5943</x:f>
        <x:v>1899</x:v>
      </x:c>
      <x:c r="N5943" s="60" t="n">
        <x:f>'参数'!$B$10</x:f>
        <x:v>1</x:v>
      </x:c>
      <x:c r="O5943" s="60" t="n">
        <x:f>N5943*'参数'!$B$11</x:f>
        <x:v>2</x:v>
      </x:c>
      <x:c r="P5943" s="60" t="n">
        <x:f>N5943*'参数'!$B$12</x:f>
        <x:v>1</x:v>
      </x:c>
      <x:c r="Q5943" t="str">
        <x:f>C5943&amp;"d"</x:f>
        <x:v>C87d</x:v>
      </x:c>
      <x:c r="R5943" t="str">
        <x:f>C5943&amp;"p"</x:f>
        <x:v>C87p</x:v>
      </x:c>
      <x:c r="S5943" t="str">
        <x:f>IF(AND(L5943&gt;=H5943+I5943+J5943,M5943&gt;L5943,F5943&lt;&gt;""),"PASS","FAIL")</x:f>
        <x:v>PASS</x:v>
      </x:c>
      <x:c r="T5943" t="n">
        <x:v>13</x:v>
      </x:c>
      <x:c r="U5943" t="str">
        <x:v>pickup_after_delivery_completion_plus_usage_lag</x:v>
      </x:c>
    </x:row>
    <x:row r="5944">
      <x:c r="A5944" t="str">
        <x:v>Set2_100-10-3</x:v>
      </x:c>
      <x:c r="B5944" t="str">
        <x:v>next_day</x:v>
      </x:c>
      <x:c r="C5944" t="str">
        <x:v>C88</x:v>
      </x:c>
      <x:c r="D5944" s="59" t="n">
        <x:v>34</x:v>
      </x:c>
      <x:c r="E5944" s="59" t="n">
        <x:v>21</x:v>
      </x:c>
      <x:c r="F5944" s="59" t="str">
        <x:v>S9</x:v>
      </x:c>
      <x:c r="G5944" s="59" t="n">
        <x:v>405</x:v>
      </x:c>
      <x:c r="H5944" s="59" t="n">
        <x:v>443</x:v>
      </x:c>
      <x:c r="I5944" s="59" t="n">
        <x:v>10</x:v>
      </x:c>
      <x:c r="J5944" s="60" t="n">
        <x:f>'参数'!$C$6</x:f>
        <x:v>1440</x:v>
      </x:c>
      <x:c r="K5944" s="60" t="n">
        <x:f>'参数'!$D$6</x:f>
        <x:v>360</x:v>
      </x:c>
      <x:c r="L5944" s="60" t="n">
        <x:f>H5944+I5944+J5944</x:f>
        <x:v>1893</x:v>
      </x:c>
      <x:c r="M5944" s="60" t="n">
        <x:f>L5944+K5944</x:f>
        <x:v>2253</x:v>
      </x:c>
      <x:c r="N5944" s="60" t="n">
        <x:f>'参数'!$B$10</x:f>
        <x:v>1</x:v>
      </x:c>
      <x:c r="O5944" s="60" t="n">
        <x:f>N5944*'参数'!$B$11</x:f>
        <x:v>2</x:v>
      </x:c>
      <x:c r="P5944" s="60" t="n">
        <x:f>N5944*'参数'!$B$12</x:f>
        <x:v>1</x:v>
      </x:c>
      <x:c r="Q5944" t="str">
        <x:f>C5944&amp;"d"</x:f>
        <x:v>C88d</x:v>
      </x:c>
      <x:c r="R5944" t="str">
        <x:f>C5944&amp;"p"</x:f>
        <x:v>C88p</x:v>
      </x:c>
      <x:c r="S5944" t="str">
        <x:f>IF(AND(L5944&gt;=H5944+I5944+J5944,M5944&gt;L5944,F5944&lt;&gt;""),"PASS","FAIL")</x:f>
        <x:v>PASS</x:v>
      </x:c>
      <x:c r="T5944" t="n">
        <x:v>2</x:v>
      </x:c>
      <x:c r="U5944" t="str">
        <x:v>pickup_after_delivery_completion_plus_usage_lag</x:v>
      </x:c>
    </x:row>
    <x:row r="5945">
      <x:c r="A5945" t="str">
        <x:v>Set2_100-10-3</x:v>
      </x:c>
      <x:c r="B5945" t="str">
        <x:v>next_day</x:v>
      </x:c>
      <x:c r="C5945" t="str">
        <x:v>C89</x:v>
      </x:c>
      <x:c r="D5945" s="59" t="n">
        <x:v>47</x:v>
      </x:c>
      <x:c r="E5945" s="59" t="n">
        <x:v>12</x:v>
      </x:c>
      <x:c r="F5945" s="59" t="str">
        <x:v>S2</x:v>
      </x:c>
      <x:c r="G5945" s="59" t="n">
        <x:v>211</x:v>
      </x:c>
      <x:c r="H5945" s="59" t="n">
        <x:v>235</x:v>
      </x:c>
      <x:c r="I5945" s="59" t="n">
        <x:v>10</x:v>
      </x:c>
      <x:c r="J5945" s="60" t="n">
        <x:f>'参数'!$C$6</x:f>
        <x:v>1440</x:v>
      </x:c>
      <x:c r="K5945" s="60" t="n">
        <x:f>'参数'!$D$6</x:f>
        <x:v>360</x:v>
      </x:c>
      <x:c r="L5945" s="60" t="n">
        <x:f>H5945+I5945+J5945</x:f>
        <x:v>1685</x:v>
      </x:c>
      <x:c r="M5945" s="60" t="n">
        <x:f>L5945+K5945</x:f>
        <x:v>2045</x:v>
      </x:c>
      <x:c r="N5945" s="60" t="n">
        <x:f>'参数'!$B$10</x:f>
        <x:v>1</x:v>
      </x:c>
      <x:c r="O5945" s="60" t="n">
        <x:f>N5945*'参数'!$B$11</x:f>
        <x:v>2</x:v>
      </x:c>
      <x:c r="P5945" s="60" t="n">
        <x:f>N5945*'参数'!$B$12</x:f>
        <x:v>1</x:v>
      </x:c>
      <x:c r="Q5945" t="str">
        <x:f>C5945&amp;"d"</x:f>
        <x:v>C89d</x:v>
      </x:c>
      <x:c r="R5945" t="str">
        <x:f>C5945&amp;"p"</x:f>
        <x:v>C89p</x:v>
      </x:c>
      <x:c r="S5945" t="str">
        <x:f>IF(AND(L5945&gt;=H5945+I5945+J5945,M5945&gt;L5945,F5945&lt;&gt;""),"PASS","FAIL")</x:f>
        <x:v>PASS</x:v>
      </x:c>
      <x:c r="T5945" t="n">
        <x:v>9</x:v>
      </x:c>
      <x:c r="U5945" t="str">
        <x:v>pickup_after_delivery_completion_plus_usage_lag</x:v>
      </x:c>
    </x:row>
    <x:row r="5946">
      <x:c r="A5946" t="str">
        <x:v>Set2_100-10-3</x:v>
      </x:c>
      <x:c r="B5946" t="str">
        <x:v>next_day</x:v>
      </x:c>
      <x:c r="C5946" t="str">
        <x:v>C90</x:v>
      </x:c>
      <x:c r="D5946" s="59" t="n">
        <x:v>43</x:v>
      </x:c>
      <x:c r="E5946" s="59" t="n">
        <x:v>17</x:v>
      </x:c>
      <x:c r="F5946" s="59" t="str">
        <x:v>S2</x:v>
      </x:c>
      <x:c r="G5946" s="59" t="n">
        <x:v>559</x:v>
      </x:c>
      <x:c r="H5946" s="59" t="n">
        <x:v>573</x:v>
      </x:c>
      <x:c r="I5946" s="59" t="n">
        <x:v>10</x:v>
      </x:c>
      <x:c r="J5946" s="60" t="n">
        <x:f>'参数'!$C$6</x:f>
        <x:v>1440</x:v>
      </x:c>
      <x:c r="K5946" s="60" t="n">
        <x:f>'参数'!$D$6</x:f>
        <x:v>360</x:v>
      </x:c>
      <x:c r="L5946" s="60" t="n">
        <x:f>H5946+I5946+J5946</x:f>
        <x:v>2023</x:v>
      </x:c>
      <x:c r="M5946" s="60" t="n">
        <x:f>L5946+K5946</x:f>
        <x:v>2383</x:v>
      </x:c>
      <x:c r="N5946" s="60" t="n">
        <x:f>'参数'!$B$10</x:f>
        <x:v>1</x:v>
      </x:c>
      <x:c r="O5946" s="60" t="n">
        <x:f>N5946*'参数'!$B$11</x:f>
        <x:v>2</x:v>
      </x:c>
      <x:c r="P5946" s="60" t="n">
        <x:f>N5946*'参数'!$B$12</x:f>
        <x:v>1</x:v>
      </x:c>
      <x:c r="Q5946" t="str">
        <x:f>C5946&amp;"d"</x:f>
        <x:v>C90d</x:v>
      </x:c>
      <x:c r="R5946" t="str">
        <x:f>C5946&amp;"p"</x:f>
        <x:v>C90p</x:v>
      </x:c>
      <x:c r="S5946" t="str">
        <x:f>IF(AND(L5946&gt;=H5946+I5946+J5946,M5946&gt;L5946,F5946&lt;&gt;""),"PASS","FAIL")</x:f>
        <x:v>PASS</x:v>
      </x:c>
      <x:c r="T5946" t="n">
        <x:v>13</x:v>
      </x:c>
      <x:c r="U5946" t="str">
        <x:v>pickup_after_delivery_completion_plus_usage_lag</x:v>
      </x:c>
    </x:row>
    <x:row r="5947">
      <x:c r="A5947" t="str">
        <x:v>Set2_100-10-3</x:v>
      </x:c>
      <x:c r="B5947" t="str">
        <x:v>next_day</x:v>
      </x:c>
      <x:c r="C5947" t="str">
        <x:v>C91</x:v>
      </x:c>
      <x:c r="D5947" s="59" t="n">
        <x:v>36</x:v>
      </x:c>
      <x:c r="E5947" s="59" t="n">
        <x:v>39</x:v>
      </x:c>
      <x:c r="F5947" s="59" t="str">
        <x:v>S8</x:v>
      </x:c>
      <x:c r="G5947" s="59" t="n">
        <x:v>357</x:v>
      </x:c>
      <x:c r="H5947" s="59" t="n">
        <x:v>381</x:v>
      </x:c>
      <x:c r="I5947" s="59" t="n">
        <x:v>10</x:v>
      </x:c>
      <x:c r="J5947" s="60" t="n">
        <x:f>'参数'!$C$6</x:f>
        <x:v>1440</x:v>
      </x:c>
      <x:c r="K5947" s="60" t="n">
        <x:f>'参数'!$D$6</x:f>
        <x:v>360</x:v>
      </x:c>
      <x:c r="L5947" s="60" t="n">
        <x:f>H5947+I5947+J5947</x:f>
        <x:v>1831</x:v>
      </x:c>
      <x:c r="M5947" s="60" t="n">
        <x:f>L5947+K5947</x:f>
        <x:v>2191</x:v>
      </x:c>
      <x:c r="N5947" s="60" t="n">
        <x:f>'参数'!$B$10</x:f>
        <x:v>1</x:v>
      </x:c>
      <x:c r="O5947" s="60" t="n">
        <x:f>N5947*'参数'!$B$11</x:f>
        <x:v>2</x:v>
      </x:c>
      <x:c r="P5947" s="60" t="n">
        <x:f>N5947*'参数'!$B$12</x:f>
        <x:v>1</x:v>
      </x:c>
      <x:c r="Q5947" t="str">
        <x:f>C5947&amp;"d"</x:f>
        <x:v>C91d</x:v>
      </x:c>
      <x:c r="R5947" t="str">
        <x:f>C5947&amp;"p"</x:f>
        <x:v>C91p</x:v>
      </x:c>
      <x:c r="S5947" t="str">
        <x:f>IF(AND(L5947&gt;=H5947+I5947+J5947,M5947&gt;L5947,F5947&lt;&gt;""),"PASS","FAIL")</x:f>
        <x:v>PASS</x:v>
      </x:c>
      <x:c r="T5947" t="n">
        <x:v>6</x:v>
      </x:c>
      <x:c r="U5947" t="str">
        <x:v>pickup_after_delivery_completion_plus_usage_lag</x:v>
      </x:c>
    </x:row>
    <x:row r="5948">
      <x:c r="A5948" t="str">
        <x:v>Set2_100-10-3</x:v>
      </x:c>
      <x:c r="B5948" t="str">
        <x:v>next_day</x:v>
      </x:c>
      <x:c r="C5948" t="str">
        <x:v>C92</x:v>
      </x:c>
      <x:c r="D5948" s="59" t="n">
        <x:v>29</x:v>
      </x:c>
      <x:c r="E5948" s="59" t="n">
        <x:v>18</x:v>
      </x:c>
      <x:c r="F5948" s="59" t="str">
        <x:v>S9</x:v>
      </x:c>
      <x:c r="G5948" s="59" t="n">
        <x:v>595</x:v>
      </x:c>
      <x:c r="H5948" s="59" t="n">
        <x:v>607</x:v>
      </x:c>
      <x:c r="I5948" s="59" t="n">
        <x:v>10</x:v>
      </x:c>
      <x:c r="J5948" s="60" t="n">
        <x:f>'参数'!$C$6</x:f>
        <x:v>1440</x:v>
      </x:c>
      <x:c r="K5948" s="60" t="n">
        <x:f>'参数'!$D$6</x:f>
        <x:v>360</x:v>
      </x:c>
      <x:c r="L5948" s="60" t="n">
        <x:f>H5948+I5948+J5948</x:f>
        <x:v>2057</x:v>
      </x:c>
      <x:c r="M5948" s="60" t="n">
        <x:f>L5948+K5948</x:f>
        <x:v>2417</x:v>
      </x:c>
      <x:c r="N5948" s="60" t="n">
        <x:f>'参数'!$B$10</x:f>
        <x:v>1</x:v>
      </x:c>
      <x:c r="O5948" s="60" t="n">
        <x:f>N5948*'参数'!$B$11</x:f>
        <x:v>2</x:v>
      </x:c>
      <x:c r="P5948" s="60" t="n">
        <x:f>N5948*'参数'!$B$12</x:f>
        <x:v>1</x:v>
      </x:c>
      <x:c r="Q5948" t="str">
        <x:f>C5948&amp;"d"</x:f>
        <x:v>C92d</x:v>
      </x:c>
      <x:c r="R5948" t="str">
        <x:f>C5948&amp;"p"</x:f>
        <x:v>C92p</x:v>
      </x:c>
      <x:c r="S5948" t="str">
        <x:f>IF(AND(L5948&gt;=H5948+I5948+J5948,M5948&gt;L5948,F5948&lt;&gt;""),"PASS","FAIL")</x:f>
        <x:v>PASS</x:v>
      </x:c>
      <x:c r="T5948" t="n">
        <x:v>9</x:v>
      </x:c>
      <x:c r="U5948" t="str">
        <x:v>pickup_after_delivery_completion_plus_usage_lag</x:v>
      </x:c>
    </x:row>
    <x:row r="5949">
      <x:c r="A5949" t="str">
        <x:v>Set2_100-10-3</x:v>
      </x:c>
      <x:c r="B5949" t="str">
        <x:v>next_day</x:v>
      </x:c>
      <x:c r="C5949" t="str">
        <x:v>C93</x:v>
      </x:c>
      <x:c r="D5949" s="59" t="n">
        <x:v>39</x:v>
      </x:c>
      <x:c r="E5949" s="59" t="n">
        <x:v>12</x:v>
      </x:c>
      <x:c r="F5949" s="59" t="str">
        <x:v>S2</x:v>
      </x:c>
      <x:c r="G5949" s="59" t="n">
        <x:v>387</x:v>
      </x:c>
      <x:c r="H5949" s="59" t="n">
        <x:v>405</x:v>
      </x:c>
      <x:c r="I5949" s="59" t="n">
        <x:v>10</x:v>
      </x:c>
      <x:c r="J5949" s="60" t="n">
        <x:f>'参数'!$C$6</x:f>
        <x:v>1440</x:v>
      </x:c>
      <x:c r="K5949" s="60" t="n">
        <x:f>'参数'!$D$6</x:f>
        <x:v>360</x:v>
      </x:c>
      <x:c r="L5949" s="60" t="n">
        <x:f>H5949+I5949+J5949</x:f>
        <x:v>1855</x:v>
      </x:c>
      <x:c r="M5949" s="60" t="n">
        <x:f>L5949+K5949</x:f>
        <x:v>2215</x:v>
      </x:c>
      <x:c r="N5949" s="60" t="n">
        <x:f>'参数'!$B$10</x:f>
        <x:v>1</x:v>
      </x:c>
      <x:c r="O5949" s="60" t="n">
        <x:f>N5949*'参数'!$B$11</x:f>
        <x:v>2</x:v>
      </x:c>
      <x:c r="P5949" s="60" t="n">
        <x:f>N5949*'参数'!$B$12</x:f>
        <x:v>1</x:v>
      </x:c>
      <x:c r="Q5949" t="str">
        <x:f>C5949&amp;"d"</x:f>
        <x:v>C93d</x:v>
      </x:c>
      <x:c r="R5949" t="str">
        <x:f>C5949&amp;"p"</x:f>
        <x:v>C93p</x:v>
      </x:c>
      <x:c r="S5949" t="str">
        <x:f>IF(AND(L5949&gt;=H5949+I5949+J5949,M5949&gt;L5949,F5949&lt;&gt;""),"PASS","FAIL")</x:f>
        <x:v>PASS</x:v>
      </x:c>
      <x:c r="T5949" t="n">
        <x:v>3</x:v>
      </x:c>
      <x:c r="U5949" t="str">
        <x:v>pickup_after_delivery_completion_plus_usage_lag</x:v>
      </x:c>
    </x:row>
    <x:row r="5950">
      <x:c r="A5950" t="str">
        <x:v>Set2_100-10-3</x:v>
      </x:c>
      <x:c r="B5950" t="str">
        <x:v>next_day</x:v>
      </x:c>
      <x:c r="C5950" t="str">
        <x:v>C94</x:v>
      </x:c>
      <x:c r="D5950" s="59" t="n">
        <x:v>46</x:v>
      </x:c>
      <x:c r="E5950" s="59" t="n">
        <x:v>14</x:v>
      </x:c>
      <x:c r="F5950" s="59" t="str">
        <x:v>S2</x:v>
      </x:c>
      <x:c r="G5950" s="59" t="n">
        <x:v>392</x:v>
      </x:c>
      <x:c r="H5950" s="59" t="n">
        <x:v>404</x:v>
      </x:c>
      <x:c r="I5950" s="59" t="n">
        <x:v>10</x:v>
      </x:c>
      <x:c r="J5950" s="60" t="n">
        <x:f>'参数'!$C$6</x:f>
        <x:v>1440</x:v>
      </x:c>
      <x:c r="K5950" s="60" t="n">
        <x:f>'参数'!$D$6</x:f>
        <x:v>360</x:v>
      </x:c>
      <x:c r="L5950" s="60" t="n">
        <x:f>H5950+I5950+J5950</x:f>
        <x:v>1854</x:v>
      </x:c>
      <x:c r="M5950" s="60" t="n">
        <x:f>L5950+K5950</x:f>
        <x:v>2214</x:v>
      </x:c>
      <x:c r="N5950" s="60" t="n">
        <x:f>'参数'!$B$10</x:f>
        <x:v>1</x:v>
      </x:c>
      <x:c r="O5950" s="60" t="n">
        <x:f>N5950*'参数'!$B$11</x:f>
        <x:v>2</x:v>
      </x:c>
      <x:c r="P5950" s="60" t="n">
        <x:f>N5950*'参数'!$B$12</x:f>
        <x:v>1</x:v>
      </x:c>
      <x:c r="Q5950" t="str">
        <x:f>C5950&amp;"d"</x:f>
        <x:v>C94d</x:v>
      </x:c>
      <x:c r="R5950" t="str">
        <x:f>C5950&amp;"p"</x:f>
        <x:v>C94p</x:v>
      </x:c>
      <x:c r="S5950" t="str">
        <x:f>IF(AND(L5950&gt;=H5950+I5950+J5950,M5950&gt;L5950,F5950&lt;&gt;""),"PASS","FAIL")</x:f>
        <x:v>PASS</x:v>
      </x:c>
      <x:c r="T5950" t="n">
        <x:v>17</x:v>
      </x:c>
      <x:c r="U5950" t="str">
        <x:v>pickup_after_delivery_completion_plus_usage_lag</x:v>
      </x:c>
    </x:row>
    <x:row r="5951">
      <x:c r="A5951" t="str">
        <x:v>Set2_100-10-3</x:v>
      </x:c>
      <x:c r="B5951" t="str">
        <x:v>next_day</x:v>
      </x:c>
      <x:c r="C5951" t="str">
        <x:v>C95</x:v>
      </x:c>
      <x:c r="D5951" s="59" t="n">
        <x:v>34</x:v>
      </x:c>
      <x:c r="E5951" s="59" t="n">
        <x:v>24</x:v>
      </x:c>
      <x:c r="F5951" s="59" t="str">
        <x:v>S9</x:v>
      </x:c>
      <x:c r="G5951" s="59" t="n">
        <x:v>573</x:v>
      </x:c>
      <x:c r="H5951" s="59" t="n">
        <x:v>597</x:v>
      </x:c>
      <x:c r="I5951" s="59" t="n">
        <x:v>10</x:v>
      </x:c>
      <x:c r="J5951" s="60" t="n">
        <x:f>'参数'!$C$6</x:f>
        <x:v>1440</x:v>
      </x:c>
      <x:c r="K5951" s="60" t="n">
        <x:f>'参数'!$D$6</x:f>
        <x:v>360</x:v>
      </x:c>
      <x:c r="L5951" s="60" t="n">
        <x:f>H5951+I5951+J5951</x:f>
        <x:v>2047</x:v>
      </x:c>
      <x:c r="M5951" s="60" t="n">
        <x:f>L5951+K5951</x:f>
        <x:v>2407</x:v>
      </x:c>
      <x:c r="N5951" s="60" t="n">
        <x:f>'参数'!$B$10</x:f>
        <x:v>1</x:v>
      </x:c>
      <x:c r="O5951" s="60" t="n">
        <x:f>N5951*'参数'!$B$11</x:f>
        <x:v>2</x:v>
      </x:c>
      <x:c r="P5951" s="60" t="n">
        <x:f>N5951*'参数'!$B$12</x:f>
        <x:v>1</x:v>
      </x:c>
      <x:c r="Q5951" t="str">
        <x:f>C5951&amp;"d"</x:f>
        <x:v>C95d</x:v>
      </x:c>
      <x:c r="R5951" t="str">
        <x:f>C5951&amp;"p"</x:f>
        <x:v>C95p</x:v>
      </x:c>
      <x:c r="S5951" t="str">
        <x:f>IF(AND(L5951&gt;=H5951+I5951+J5951,M5951&gt;L5951,F5951&lt;&gt;""),"PASS","FAIL")</x:f>
        <x:v>PASS</x:v>
      </x:c>
      <x:c r="T5951" t="n">
        <x:v>10</x:v>
      </x:c>
      <x:c r="U5951" t="str">
        <x:v>pickup_after_delivery_completion_plus_usage_lag</x:v>
      </x:c>
    </x:row>
    <x:row r="5952">
      <x:c r="A5952" t="str">
        <x:v>Set2_100-10-3</x:v>
      </x:c>
      <x:c r="B5952" t="str">
        <x:v>next_day</x:v>
      </x:c>
      <x:c r="C5952" t="str">
        <x:v>C96</x:v>
      </x:c>
      <x:c r="D5952" s="59" t="n">
        <x:v>40</x:v>
      </x:c>
      <x:c r="E5952" s="59" t="n">
        <x:v>14</x:v>
      </x:c>
      <x:c r="F5952" s="59" t="str">
        <x:v>S2</x:v>
      </x:c>
      <x:c r="G5952" s="59" t="n">
        <x:v>196</x:v>
      </x:c>
      <x:c r="H5952" s="59" t="n">
        <x:v>206</x:v>
      </x:c>
      <x:c r="I5952" s="59" t="n">
        <x:v>10</x:v>
      </x:c>
      <x:c r="J5952" s="60" t="n">
        <x:f>'参数'!$C$6</x:f>
        <x:v>1440</x:v>
      </x:c>
      <x:c r="K5952" s="60" t="n">
        <x:f>'参数'!$D$6</x:f>
        <x:v>360</x:v>
      </x:c>
      <x:c r="L5952" s="60" t="n">
        <x:f>H5952+I5952+J5952</x:f>
        <x:v>1656</x:v>
      </x:c>
      <x:c r="M5952" s="60" t="n">
        <x:f>L5952+K5952</x:f>
        <x:v>2016</x:v>
      </x:c>
      <x:c r="N5952" s="60" t="n">
        <x:f>'参数'!$B$10</x:f>
        <x:v>1</x:v>
      </x:c>
      <x:c r="O5952" s="60" t="n">
        <x:f>N5952*'参数'!$B$11</x:f>
        <x:v>2</x:v>
      </x:c>
      <x:c r="P5952" s="60" t="n">
        <x:f>N5952*'参数'!$B$12</x:f>
        <x:v>1</x:v>
      </x:c>
      <x:c r="Q5952" t="str">
        <x:f>C5952&amp;"d"</x:f>
        <x:v>C96d</x:v>
      </x:c>
      <x:c r="R5952" t="str">
        <x:f>C5952&amp;"p"</x:f>
        <x:v>C96p</x:v>
      </x:c>
      <x:c r="S5952" t="str">
        <x:f>IF(AND(L5952&gt;=H5952+I5952+J5952,M5952&gt;L5952,F5952&lt;&gt;""),"PASS","FAIL")</x:f>
        <x:v>PASS</x:v>
      </x:c>
      <x:c r="T5952" t="n">
        <x:v>9</x:v>
      </x:c>
      <x:c r="U5952" t="str">
        <x:v>pickup_after_delivery_completion_plus_usage_lag</x:v>
      </x:c>
    </x:row>
    <x:row r="5953">
      <x:c r="A5953" t="str">
        <x:v>Set2_100-10-3</x:v>
      </x:c>
      <x:c r="B5953" t="str">
        <x:v>next_day</x:v>
      </x:c>
      <x:c r="C5953" t="str">
        <x:v>C97</x:v>
      </x:c>
      <x:c r="D5953" s="59" t="n">
        <x:v>47</x:v>
      </x:c>
      <x:c r="E5953" s="59" t="n">
        <x:v>21</x:v>
      </x:c>
      <x:c r="F5953" s="59" t="str">
        <x:v>S2</x:v>
      </x:c>
      <x:c r="G5953" s="59" t="n">
        <x:v>542</x:v>
      </x:c>
      <x:c r="H5953" s="59" t="n">
        <x:v>566</x:v>
      </x:c>
      <x:c r="I5953" s="59" t="n">
        <x:v>10</x:v>
      </x:c>
      <x:c r="J5953" s="60" t="n">
        <x:f>'参数'!$C$6</x:f>
        <x:v>1440</x:v>
      </x:c>
      <x:c r="K5953" s="60" t="n">
        <x:f>'参数'!$D$6</x:f>
        <x:v>360</x:v>
      </x:c>
      <x:c r="L5953" s="60" t="n">
        <x:f>H5953+I5953+J5953</x:f>
        <x:v>2016</x:v>
      </x:c>
      <x:c r="M5953" s="60" t="n">
        <x:f>L5953+K5953</x:f>
        <x:v>2376</x:v>
      </x:c>
      <x:c r="N5953" s="60" t="n">
        <x:f>'参数'!$B$10</x:f>
        <x:v>1</x:v>
      </x:c>
      <x:c r="O5953" s="60" t="n">
        <x:f>N5953*'参数'!$B$11</x:f>
        <x:v>2</x:v>
      </x:c>
      <x:c r="P5953" s="60" t="n">
        <x:f>N5953*'参数'!$B$12</x:f>
        <x:v>1</x:v>
      </x:c>
      <x:c r="Q5953" t="str">
        <x:f>C5953&amp;"d"</x:f>
        <x:v>C97d</x:v>
      </x:c>
      <x:c r="R5953" t="str">
        <x:f>C5953&amp;"p"</x:f>
        <x:v>C97p</x:v>
      </x:c>
      <x:c r="S5953" t="str">
        <x:f>IF(AND(L5953&gt;=H5953+I5953+J5953,M5953&gt;L5953,F5953&lt;&gt;""),"PASS","FAIL")</x:f>
        <x:v>PASS</x:v>
      </x:c>
      <x:c r="T5953" t="n">
        <x:v>5</x:v>
      </x:c>
      <x:c r="U5953" t="str">
        <x:v>pickup_after_delivery_completion_plus_usage_lag</x:v>
      </x:c>
    </x:row>
    <x:row r="5954">
      <x:c r="A5954" t="str">
        <x:v>Set2_100-10-3</x:v>
      </x:c>
      <x:c r="B5954" t="str">
        <x:v>next_day</x:v>
      </x:c>
      <x:c r="C5954" t="str">
        <x:v>C98</x:v>
      </x:c>
      <x:c r="D5954" s="59" t="n">
        <x:v>33</x:v>
      </x:c>
      <x:c r="E5954" s="59" t="n">
        <x:v>27</x:v>
      </x:c>
      <x:c r="F5954" s="59" t="str">
        <x:v>S9</x:v>
      </x:c>
      <x:c r="G5954" s="59" t="n">
        <x:v>238</x:v>
      </x:c>
      <x:c r="H5954" s="59" t="n">
        <x:v>268</x:v>
      </x:c>
      <x:c r="I5954" s="59" t="n">
        <x:v>10</x:v>
      </x:c>
      <x:c r="J5954" s="60" t="n">
        <x:f>'参数'!$C$6</x:f>
        <x:v>1440</x:v>
      </x:c>
      <x:c r="K5954" s="60" t="n">
        <x:f>'参数'!$D$6</x:f>
        <x:v>360</x:v>
      </x:c>
      <x:c r="L5954" s="60" t="n">
        <x:f>H5954+I5954+J5954</x:f>
        <x:v>1718</x:v>
      </x:c>
      <x:c r="M5954" s="60" t="n">
        <x:f>L5954+K5954</x:f>
        <x:v>2078</x:v>
      </x:c>
      <x:c r="N5954" s="60" t="n">
        <x:f>'参数'!$B$10</x:f>
        <x:v>1</x:v>
      </x:c>
      <x:c r="O5954" s="60" t="n">
        <x:f>N5954*'参数'!$B$11</x:f>
        <x:v>2</x:v>
      </x:c>
      <x:c r="P5954" s="60" t="n">
        <x:f>N5954*'参数'!$B$12</x:f>
        <x:v>1</x:v>
      </x:c>
      <x:c r="Q5954" t="str">
        <x:f>C5954&amp;"d"</x:f>
        <x:v>C98d</x:v>
      </x:c>
      <x:c r="R5954" t="str">
        <x:f>C5954&amp;"p"</x:f>
        <x:v>C98p</x:v>
      </x:c>
      <x:c r="S5954" t="str">
        <x:f>IF(AND(L5954&gt;=H5954+I5954+J5954,M5954&gt;L5954,F5954&lt;&gt;""),"PASS","FAIL")</x:f>
        <x:v>PASS</x:v>
      </x:c>
      <x:c r="T5954" t="n">
        <x:v>2</x:v>
      </x:c>
      <x:c r="U5954" t="str">
        <x:v>pickup_after_delivery_completion_plus_usage_lag</x:v>
      </x:c>
    </x:row>
    <x:row r="5955">
      <x:c r="A5955" t="str">
        <x:v>Set2_100-10-3</x:v>
      </x:c>
      <x:c r="B5955" t="str">
        <x:v>next_day</x:v>
      </x:c>
      <x:c r="C5955" t="str">
        <x:v>C99</x:v>
      </x:c>
      <x:c r="D5955" s="59" t="n">
        <x:v>41</x:v>
      </x:c>
      <x:c r="E5955" s="59" t="n">
        <x:v>33</x:v>
      </x:c>
      <x:c r="F5955" s="59" t="str">
        <x:v>S8</x:v>
      </x:c>
      <x:c r="G5955" s="59" t="n">
        <x:v>268</x:v>
      </x:c>
      <x:c r="H5955" s="59" t="n">
        <x:v>306</x:v>
      </x:c>
      <x:c r="I5955" s="59" t="n">
        <x:v>10</x:v>
      </x:c>
      <x:c r="J5955" s="60" t="n">
        <x:f>'参数'!$C$6</x:f>
        <x:v>1440</x:v>
      </x:c>
      <x:c r="K5955" s="60" t="n">
        <x:f>'参数'!$D$6</x:f>
        <x:v>360</x:v>
      </x:c>
      <x:c r="L5955" s="60" t="n">
        <x:f>H5955+I5955+J5955</x:f>
        <x:v>1756</x:v>
      </x:c>
      <x:c r="M5955" s="60" t="n">
        <x:f>L5955+K5955</x:f>
        <x:v>2116</x:v>
      </x:c>
      <x:c r="N5955" s="60" t="n">
        <x:f>'参数'!$B$10</x:f>
        <x:v>1</x:v>
      </x:c>
      <x:c r="O5955" s="60" t="n">
        <x:f>N5955*'参数'!$B$11</x:f>
        <x:v>2</x:v>
      </x:c>
      <x:c r="P5955" s="60" t="n">
        <x:f>N5955*'参数'!$B$12</x:f>
        <x:v>1</x:v>
      </x:c>
      <x:c r="Q5955" t="str">
        <x:f>C5955&amp;"d"</x:f>
        <x:v>C99d</x:v>
      </x:c>
      <x:c r="R5955" t="str">
        <x:f>C5955&amp;"p"</x:f>
        <x:v>C99p</x:v>
      </x:c>
      <x:c r="S5955" t="str">
        <x:f>IF(AND(L5955&gt;=H5955+I5955+J5955,M5955&gt;L5955,F5955&lt;&gt;""),"PASS","FAIL")</x:f>
        <x:v>PASS</x:v>
      </x:c>
      <x:c r="T5955" t="n">
        <x:v>0</x:v>
      </x:c>
      <x:c r="U5955" t="str">
        <x:v>pickup_after_delivery_completion_plus_usage_lag</x:v>
      </x:c>
    </x:row>
    <x:row r="5956">
      <x:c r="A5956" t="str">
        <x:v>Set2_100-10-3b</x:v>
      </x:c>
      <x:c r="B5956" t="str">
        <x:v>next_day</x:v>
      </x:c>
      <x:c r="C5956" t="str">
        <x:v>C0</x:v>
      </x:c>
      <x:c r="D5956" s="59" t="n">
        <x:v>9</x:v>
      </x:c>
      <x:c r="E5956" s="59" t="n">
        <x:v>5</x:v>
      </x:c>
      <x:c r="F5956" s="59" t="str">
        <x:v>S6</x:v>
      </x:c>
      <x:c r="G5956" s="59" t="n">
        <x:v>446</x:v>
      </x:c>
      <x:c r="H5956" s="59" t="n">
        <x:v>484</x:v>
      </x:c>
      <x:c r="I5956" s="59" t="n">
        <x:v>10</x:v>
      </x:c>
      <x:c r="J5956" s="60" t="n">
        <x:f>'参数'!$C$6</x:f>
        <x:v>1440</x:v>
      </x:c>
      <x:c r="K5956" s="60" t="n">
        <x:f>'参数'!$D$6</x:f>
        <x:v>360</x:v>
      </x:c>
      <x:c r="L5956" s="60" t="n">
        <x:f>H5956+I5956+J5956</x:f>
        <x:v>1934</x:v>
      </x:c>
      <x:c r="M5956" s="60" t="n">
        <x:f>L5956+K5956</x:f>
        <x:v>2294</x:v>
      </x:c>
      <x:c r="N5956" s="60" t="n">
        <x:f>'参数'!$B$10</x:f>
        <x:v>1</x:v>
      </x:c>
      <x:c r="O5956" s="60" t="n">
        <x:f>N5956*'参数'!$B$11</x:f>
        <x:v>2</x:v>
      </x:c>
      <x:c r="P5956" s="60" t="n">
        <x:f>N5956*'参数'!$B$12</x:f>
        <x:v>1</x:v>
      </x:c>
      <x:c r="Q5956" t="str">
        <x:f>C5956&amp;"d"</x:f>
        <x:v>C0d</x:v>
      </x:c>
      <x:c r="R5956" t="str">
        <x:f>C5956&amp;"p"</x:f>
        <x:v>C0p</x:v>
      </x:c>
      <x:c r="S5956" t="str">
        <x:f>IF(AND(L5956&gt;=H5956+I5956+J5956,M5956&gt;L5956,F5956&lt;&gt;""),"PASS","FAIL")</x:f>
        <x:v>PASS</x:v>
      </x:c>
      <x:c r="T5956" t="n">
        <x:v>4</x:v>
      </x:c>
      <x:c r="U5956" t="str">
        <x:v>pickup_after_delivery_completion_plus_usage_lag</x:v>
      </x:c>
    </x:row>
    <x:row r="5957">
      <x:c r="A5957" t="str">
        <x:v>Set2_100-10-3b</x:v>
      </x:c>
      <x:c r="B5957" t="str">
        <x:v>next_day</x:v>
      </x:c>
      <x:c r="C5957" t="str">
        <x:v>C1</x:v>
      </x:c>
      <x:c r="D5957" s="59" t="n">
        <x:v>3</x:v>
      </x:c>
      <x:c r="E5957" s="59" t="n">
        <x:v>17</x:v>
      </x:c>
      <x:c r="F5957" s="59" t="str">
        <x:v>S6</x:v>
      </x:c>
      <x:c r="G5957" s="59" t="n">
        <x:v>214</x:v>
      </x:c>
      <x:c r="H5957" s="59" t="n">
        <x:v>226</x:v>
      </x:c>
      <x:c r="I5957" s="59" t="n">
        <x:v>10</x:v>
      </x:c>
      <x:c r="J5957" s="60" t="n">
        <x:f>'参数'!$C$6</x:f>
        <x:v>1440</x:v>
      </x:c>
      <x:c r="K5957" s="60" t="n">
        <x:f>'参数'!$D$6</x:f>
        <x:v>360</x:v>
      </x:c>
      <x:c r="L5957" s="60" t="n">
        <x:f>H5957+I5957+J5957</x:f>
        <x:v>1676</x:v>
      </x:c>
      <x:c r="M5957" s="60" t="n">
        <x:f>L5957+K5957</x:f>
        <x:v>2036</x:v>
      </x:c>
      <x:c r="N5957" s="60" t="n">
        <x:f>'参数'!$B$10</x:f>
        <x:v>1</x:v>
      </x:c>
      <x:c r="O5957" s="60" t="n">
        <x:f>N5957*'参数'!$B$11</x:f>
        <x:v>2</x:v>
      </x:c>
      <x:c r="P5957" s="60" t="n">
        <x:f>N5957*'参数'!$B$12</x:f>
        <x:v>1</x:v>
      </x:c>
      <x:c r="Q5957" t="str">
        <x:f>C5957&amp;"d"</x:f>
        <x:v>C1d</x:v>
      </x:c>
      <x:c r="R5957" t="str">
        <x:f>C5957&amp;"p"</x:f>
        <x:v>C1p</x:v>
      </x:c>
      <x:c r="S5957" t="str">
        <x:f>IF(AND(L5957&gt;=H5957+I5957+J5957,M5957&gt;L5957,F5957&lt;&gt;""),"PASS","FAIL")</x:f>
        <x:v>PASS</x:v>
      </x:c>
      <x:c r="T5957" t="n">
        <x:v>4</x:v>
      </x:c>
      <x:c r="U5957" t="str">
        <x:v>pickup_after_delivery_completion_plus_usage_lag</x:v>
      </x:c>
    </x:row>
    <x:row r="5958">
      <x:c r="A5958" t="str">
        <x:v>Set2_100-10-3b</x:v>
      </x:c>
      <x:c r="B5958" t="str">
        <x:v>next_day</x:v>
      </x:c>
      <x:c r="C5958" t="str">
        <x:v>C2</x:v>
      </x:c>
      <x:c r="D5958" s="59" t="n">
        <x:v>17</x:v>
      </x:c>
      <x:c r="E5958" s="59" t="n">
        <x:v>14</x:v>
      </x:c>
      <x:c r="F5958" s="59" t="str">
        <x:v>S5</x:v>
      </x:c>
      <x:c r="G5958" s="59" t="n">
        <x:v>379</x:v>
      </x:c>
      <x:c r="H5958" s="59" t="n">
        <x:v>417</x:v>
      </x:c>
      <x:c r="I5958" s="59" t="n">
        <x:v>10</x:v>
      </x:c>
      <x:c r="J5958" s="60" t="n">
        <x:f>'参数'!$C$6</x:f>
        <x:v>1440</x:v>
      </x:c>
      <x:c r="K5958" s="60" t="n">
        <x:f>'参数'!$D$6</x:f>
        <x:v>360</x:v>
      </x:c>
      <x:c r="L5958" s="60" t="n">
        <x:f>H5958+I5958+J5958</x:f>
        <x:v>1867</x:v>
      </x:c>
      <x:c r="M5958" s="60" t="n">
        <x:f>L5958+K5958</x:f>
        <x:v>2227</x:v>
      </x:c>
      <x:c r="N5958" s="60" t="n">
        <x:f>'参数'!$B$10</x:f>
        <x:v>1</x:v>
      </x:c>
      <x:c r="O5958" s="60" t="n">
        <x:f>N5958*'参数'!$B$11</x:f>
        <x:v>2</x:v>
      </x:c>
      <x:c r="P5958" s="60" t="n">
        <x:f>N5958*'参数'!$B$12</x:f>
        <x:v>1</x:v>
      </x:c>
      <x:c r="Q5958" t="str">
        <x:f>C5958&amp;"d"</x:f>
        <x:v>C2d</x:v>
      </x:c>
      <x:c r="R5958" t="str">
        <x:f>C5958&amp;"p"</x:f>
        <x:v>C2p</x:v>
      </x:c>
      <x:c r="S5958" t="str">
        <x:f>IF(AND(L5958&gt;=H5958+I5958+J5958,M5958&gt;L5958,F5958&lt;&gt;""),"PASS","FAIL")</x:f>
        <x:v>PASS</x:v>
      </x:c>
      <x:c r="T5958" t="n">
        <x:v>7</x:v>
      </x:c>
      <x:c r="U5958" t="str">
        <x:v>pickup_after_delivery_completion_plus_usage_lag</x:v>
      </x:c>
    </x:row>
    <x:row r="5959">
      <x:c r="A5959" t="str">
        <x:v>Set2_100-10-3b</x:v>
      </x:c>
      <x:c r="B5959" t="str">
        <x:v>next_day</x:v>
      </x:c>
      <x:c r="C5959" t="str">
        <x:v>C3</x:v>
      </x:c>
      <x:c r="D5959" s="59" t="n">
        <x:v>12</x:v>
      </x:c>
      <x:c r="E5959" s="59" t="n">
        <x:v>21</x:v>
      </x:c>
      <x:c r="F5959" s="59" t="str">
        <x:v>S7</x:v>
      </x:c>
      <x:c r="G5959" s="59" t="n">
        <x:v>385</x:v>
      </x:c>
      <x:c r="H5959" s="59" t="n">
        <x:v>395</x:v>
      </x:c>
      <x:c r="I5959" s="59" t="n">
        <x:v>10</x:v>
      </x:c>
      <x:c r="J5959" s="60" t="n">
        <x:f>'参数'!$C$6</x:f>
        <x:v>1440</x:v>
      </x:c>
      <x:c r="K5959" s="60" t="n">
        <x:f>'参数'!$D$6</x:f>
        <x:v>360</x:v>
      </x:c>
      <x:c r="L5959" s="60" t="n">
        <x:f>H5959+I5959+J5959</x:f>
        <x:v>1845</x:v>
      </x:c>
      <x:c r="M5959" s="60" t="n">
        <x:f>L5959+K5959</x:f>
        <x:v>2205</x:v>
      </x:c>
      <x:c r="N5959" s="60" t="n">
        <x:f>'参数'!$B$10</x:f>
        <x:v>1</x:v>
      </x:c>
      <x:c r="O5959" s="60" t="n">
        <x:f>N5959*'参数'!$B$11</x:f>
        <x:v>2</x:v>
      </x:c>
      <x:c r="P5959" s="60" t="n">
        <x:f>N5959*'参数'!$B$12</x:f>
        <x:v>1</x:v>
      </x:c>
      <x:c r="Q5959" t="str">
        <x:f>C5959&amp;"d"</x:f>
        <x:v>C3d</x:v>
      </x:c>
      <x:c r="R5959" t="str">
        <x:f>C5959&amp;"p"</x:f>
        <x:v>C3p</x:v>
      </x:c>
      <x:c r="S5959" t="str">
        <x:f>IF(AND(L5959&gt;=H5959+I5959+J5959,M5959&gt;L5959,F5959&lt;&gt;""),"PASS","FAIL")</x:f>
        <x:v>PASS</x:v>
      </x:c>
      <x:c r="T5959" t="n">
        <x:v>12</x:v>
      </x:c>
      <x:c r="U5959" t="str">
        <x:v>pickup_after_delivery_completion_plus_usage_lag</x:v>
      </x:c>
    </x:row>
    <x:row r="5960">
      <x:c r="A5960" t="str">
        <x:v>Set2_100-10-3b</x:v>
      </x:c>
      <x:c r="B5960" t="str">
        <x:v>next_day</x:v>
      </x:c>
      <x:c r="C5960" t="str">
        <x:v>C4</x:v>
      </x:c>
      <x:c r="D5960" s="59" t="n">
        <x:v>14</x:v>
      </x:c>
      <x:c r="E5960" s="59" t="n">
        <x:v>4</x:v>
      </x:c>
      <x:c r="F5960" s="59" t="str">
        <x:v>S6</x:v>
      </x:c>
      <x:c r="G5960" s="59" t="n">
        <x:v>499</x:v>
      </x:c>
      <x:c r="H5960" s="59" t="n">
        <x:v>523</x:v>
      </x:c>
      <x:c r="I5960" s="59" t="n">
        <x:v>10</x:v>
      </x:c>
      <x:c r="J5960" s="60" t="n">
        <x:f>'参数'!$C$6</x:f>
        <x:v>1440</x:v>
      </x:c>
      <x:c r="K5960" s="60" t="n">
        <x:f>'参数'!$D$6</x:f>
        <x:v>360</x:v>
      </x:c>
      <x:c r="L5960" s="60" t="n">
        <x:f>H5960+I5960+J5960</x:f>
        <x:v>1973</x:v>
      </x:c>
      <x:c r="M5960" s="60" t="n">
        <x:f>L5960+K5960</x:f>
        <x:v>2333</x:v>
      </x:c>
      <x:c r="N5960" s="60" t="n">
        <x:f>'参数'!$B$10</x:f>
        <x:v>1</x:v>
      </x:c>
      <x:c r="O5960" s="60" t="n">
        <x:f>N5960*'参数'!$B$11</x:f>
        <x:v>2</x:v>
      </x:c>
      <x:c r="P5960" s="60" t="n">
        <x:f>N5960*'参数'!$B$12</x:f>
        <x:v>1</x:v>
      </x:c>
      <x:c r="Q5960" t="str">
        <x:f>C5960&amp;"d"</x:f>
        <x:v>C4d</x:v>
      </x:c>
      <x:c r="R5960" t="str">
        <x:f>C5960&amp;"p"</x:f>
        <x:v>C4p</x:v>
      </x:c>
      <x:c r="S5960" t="str">
        <x:f>IF(AND(L5960&gt;=H5960+I5960+J5960,M5960&gt;L5960,F5960&lt;&gt;""),"PASS","FAIL")</x:f>
        <x:v>PASS</x:v>
      </x:c>
      <x:c r="T5960" t="n">
        <x:v>19</x:v>
      </x:c>
      <x:c r="U5960" t="str">
        <x:v>pickup_after_delivery_completion_plus_usage_lag</x:v>
      </x:c>
    </x:row>
    <x:row r="5961">
      <x:c r="A5961" t="str">
        <x:v>Set2_100-10-3b</x:v>
      </x:c>
      <x:c r="B5961" t="str">
        <x:v>next_day</x:v>
      </x:c>
      <x:c r="C5961" t="str">
        <x:v>C5</x:v>
      </x:c>
      <x:c r="D5961" s="59" t="n">
        <x:v>4</x:v>
      </x:c>
      <x:c r="E5961" s="59" t="n">
        <x:v>10</x:v>
      </x:c>
      <x:c r="F5961" s="59" t="str">
        <x:v>S6</x:v>
      </x:c>
      <x:c r="G5961" s="59" t="n">
        <x:v>109</x:v>
      </x:c>
      <x:c r="H5961" s="59" t="n">
        <x:v>137</x:v>
      </x:c>
      <x:c r="I5961" s="59" t="n">
        <x:v>10</x:v>
      </x:c>
      <x:c r="J5961" s="60" t="n">
        <x:f>'参数'!$C$6</x:f>
        <x:v>1440</x:v>
      </x:c>
      <x:c r="K5961" s="60" t="n">
        <x:f>'参数'!$D$6</x:f>
        <x:v>360</x:v>
      </x:c>
      <x:c r="L5961" s="60" t="n">
        <x:f>H5961+I5961+J5961</x:f>
        <x:v>1587</x:v>
      </x:c>
      <x:c r="M5961" s="60" t="n">
        <x:f>L5961+K5961</x:f>
        <x:v>1947</x:v>
      </x:c>
      <x:c r="N5961" s="60" t="n">
        <x:f>'参数'!$B$10</x:f>
        <x:v>1</x:v>
      </x:c>
      <x:c r="O5961" s="60" t="n">
        <x:f>N5961*'参数'!$B$11</x:f>
        <x:v>2</x:v>
      </x:c>
      <x:c r="P5961" s="60" t="n">
        <x:f>N5961*'参数'!$B$12</x:f>
        <x:v>1</x:v>
      </x:c>
      <x:c r="Q5961" t="str">
        <x:f>C5961&amp;"d"</x:f>
        <x:v>C5d</x:v>
      </x:c>
      <x:c r="R5961" t="str">
        <x:f>C5961&amp;"p"</x:f>
        <x:v>C5p</x:v>
      </x:c>
      <x:c r="S5961" t="str">
        <x:f>IF(AND(L5961&gt;=H5961+I5961+J5961,M5961&gt;L5961,F5961&lt;&gt;""),"PASS","FAIL")</x:f>
        <x:v>PASS</x:v>
      </x:c>
      <x:c r="T5961" t="n">
        <x:v>6</x:v>
      </x:c>
      <x:c r="U5961" t="str">
        <x:v>pickup_after_delivery_completion_plus_usage_lag</x:v>
      </x:c>
    </x:row>
    <x:row r="5962">
      <x:c r="A5962" t="str">
        <x:v>Set2_100-10-3b</x:v>
      </x:c>
      <x:c r="B5962" t="str">
        <x:v>next_day</x:v>
      </x:c>
      <x:c r="C5962" t="str">
        <x:v>C6</x:v>
      </x:c>
      <x:c r="D5962" s="59" t="n">
        <x:v>12</x:v>
      </x:c>
      <x:c r="E5962" s="59" t="n">
        <x:v>11</x:v>
      </x:c>
      <x:c r="F5962" s="59" t="str">
        <x:v>S6</x:v>
      </x:c>
      <x:c r="G5962" s="59" t="n">
        <x:v>596</x:v>
      </x:c>
      <x:c r="H5962" s="59" t="n">
        <x:v>610</x:v>
      </x:c>
      <x:c r="I5962" s="59" t="n">
        <x:v>10</x:v>
      </x:c>
      <x:c r="J5962" s="60" t="n">
        <x:f>'参数'!$C$6</x:f>
        <x:v>1440</x:v>
      </x:c>
      <x:c r="K5962" s="60" t="n">
        <x:f>'参数'!$D$6</x:f>
        <x:v>360</x:v>
      </x:c>
      <x:c r="L5962" s="60" t="n">
        <x:f>H5962+I5962+J5962</x:f>
        <x:v>2060</x:v>
      </x:c>
      <x:c r="M5962" s="60" t="n">
        <x:f>L5962+K5962</x:f>
        <x:v>2420</x:v>
      </x:c>
      <x:c r="N5962" s="60" t="n">
        <x:f>'参数'!$B$10</x:f>
        <x:v>1</x:v>
      </x:c>
      <x:c r="O5962" s="60" t="n">
        <x:f>N5962*'参数'!$B$11</x:f>
        <x:v>2</x:v>
      </x:c>
      <x:c r="P5962" s="60" t="n">
        <x:f>N5962*'参数'!$B$12</x:f>
        <x:v>1</x:v>
      </x:c>
      <x:c r="Q5962" t="str">
        <x:f>C5962&amp;"d"</x:f>
        <x:v>C6d</x:v>
      </x:c>
      <x:c r="R5962" t="str">
        <x:f>C5962&amp;"p"</x:f>
        <x:v>C6p</x:v>
      </x:c>
      <x:c r="S5962" t="str">
        <x:f>IF(AND(L5962&gt;=H5962+I5962+J5962,M5962&gt;L5962,F5962&lt;&gt;""),"PASS","FAIL")</x:f>
        <x:v>PASS</x:v>
      </x:c>
      <x:c r="T5962" t="n">
        <x:v>6</x:v>
      </x:c>
      <x:c r="U5962" t="str">
        <x:v>pickup_after_delivery_completion_plus_usage_lag</x:v>
      </x:c>
    </x:row>
    <x:row r="5963">
      <x:c r="A5963" t="str">
        <x:v>Set2_100-10-3b</x:v>
      </x:c>
      <x:c r="B5963" t="str">
        <x:v>next_day</x:v>
      </x:c>
      <x:c r="C5963" t="str">
        <x:v>C7</x:v>
      </x:c>
      <x:c r="D5963" s="59" t="n">
        <x:v>7</x:v>
      </x:c>
      <x:c r="E5963" s="59" t="n">
        <x:v>14</x:v>
      </x:c>
      <x:c r="F5963" s="59" t="str">
        <x:v>S6</x:v>
      </x:c>
      <x:c r="G5963" s="59" t="n">
        <x:v>406</x:v>
      </x:c>
      <x:c r="H5963" s="59" t="n">
        <x:v>428</x:v>
      </x:c>
      <x:c r="I5963" s="59" t="n">
        <x:v>10</x:v>
      </x:c>
      <x:c r="J5963" s="60" t="n">
        <x:f>'参数'!$C$6</x:f>
        <x:v>1440</x:v>
      </x:c>
      <x:c r="K5963" s="60" t="n">
        <x:f>'参数'!$D$6</x:f>
        <x:v>360</x:v>
      </x:c>
      <x:c r="L5963" s="60" t="n">
        <x:f>H5963+I5963+J5963</x:f>
        <x:v>1878</x:v>
      </x:c>
      <x:c r="M5963" s="60" t="n">
        <x:f>L5963+K5963</x:f>
        <x:v>2238</x:v>
      </x:c>
      <x:c r="N5963" s="60" t="n">
        <x:f>'参数'!$B$10</x:f>
        <x:v>1</x:v>
      </x:c>
      <x:c r="O5963" s="60" t="n">
        <x:f>N5963*'参数'!$B$11</x:f>
        <x:v>2</x:v>
      </x:c>
      <x:c r="P5963" s="60" t="n">
        <x:f>N5963*'参数'!$B$12</x:f>
        <x:v>1</x:v>
      </x:c>
      <x:c r="Q5963" t="str">
        <x:f>C5963&amp;"d"</x:f>
        <x:v>C7d</x:v>
      </x:c>
      <x:c r="R5963" t="str">
        <x:f>C5963&amp;"p"</x:f>
        <x:v>C7p</x:v>
      </x:c>
      <x:c r="S5963" t="str">
        <x:f>IF(AND(L5963&gt;=H5963+I5963+J5963,M5963&gt;L5963,F5963&lt;&gt;""),"PASS","FAIL")</x:f>
        <x:v>PASS</x:v>
      </x:c>
      <x:c r="T5963" t="n">
        <x:v>7</x:v>
      </x:c>
      <x:c r="U5963" t="str">
        <x:v>pickup_after_delivery_completion_plus_usage_lag</x:v>
      </x:c>
    </x:row>
    <x:row r="5964">
      <x:c r="A5964" t="str">
        <x:v>Set2_100-10-3b</x:v>
      </x:c>
      <x:c r="B5964" t="str">
        <x:v>next_day</x:v>
      </x:c>
      <x:c r="C5964" t="str">
        <x:v>C8</x:v>
      </x:c>
      <x:c r="D5964" s="59" t="n">
        <x:v>12</x:v>
      </x:c>
      <x:c r="E5964" s="59" t="n">
        <x:v>19</x:v>
      </x:c>
      <x:c r="F5964" s="59" t="str">
        <x:v>S7</x:v>
      </x:c>
      <x:c r="G5964" s="59" t="n">
        <x:v>118</x:v>
      </x:c>
      <x:c r="H5964" s="59" t="n">
        <x:v>156</x:v>
      </x:c>
      <x:c r="I5964" s="59" t="n">
        <x:v>10</x:v>
      </x:c>
      <x:c r="J5964" s="60" t="n">
        <x:f>'参数'!$C$6</x:f>
        <x:v>1440</x:v>
      </x:c>
      <x:c r="K5964" s="60" t="n">
        <x:f>'参数'!$D$6</x:f>
        <x:v>360</x:v>
      </x:c>
      <x:c r="L5964" s="60" t="n">
        <x:f>H5964+I5964+J5964</x:f>
        <x:v>1606</x:v>
      </x:c>
      <x:c r="M5964" s="60" t="n">
        <x:f>L5964+K5964</x:f>
        <x:v>1966</x:v>
      </x:c>
      <x:c r="N5964" s="60" t="n">
        <x:f>'参数'!$B$10</x:f>
        <x:v>1</x:v>
      </x:c>
      <x:c r="O5964" s="60" t="n">
        <x:f>N5964*'参数'!$B$11</x:f>
        <x:v>2</x:v>
      </x:c>
      <x:c r="P5964" s="60" t="n">
        <x:f>N5964*'参数'!$B$12</x:f>
        <x:v>1</x:v>
      </x:c>
      <x:c r="Q5964" t="str">
        <x:f>C5964&amp;"d"</x:f>
        <x:v>C8d</x:v>
      </x:c>
      <x:c r="R5964" t="str">
        <x:f>C5964&amp;"p"</x:f>
        <x:v>C8p</x:v>
      </x:c>
      <x:c r="S5964" t="str">
        <x:f>IF(AND(L5964&gt;=H5964+I5964+J5964,M5964&gt;L5964,F5964&lt;&gt;""),"PASS","FAIL")</x:f>
        <x:v>PASS</x:v>
      </x:c>
      <x:c r="T5964" t="n">
        <x:v>4</x:v>
      </x:c>
      <x:c r="U5964" t="str">
        <x:v>pickup_after_delivery_completion_plus_usage_lag</x:v>
      </x:c>
    </x:row>
    <x:row r="5965">
      <x:c r="A5965" t="str">
        <x:v>Set2_100-10-3b</x:v>
      </x:c>
      <x:c r="B5965" t="str">
        <x:v>next_day</x:v>
      </x:c>
      <x:c r="C5965" t="str">
        <x:v>C9</x:v>
      </x:c>
      <x:c r="D5965" s="59" t="n">
        <x:v>2</x:v>
      </x:c>
      <x:c r="E5965" s="59" t="n">
        <x:v>11</x:v>
      </x:c>
      <x:c r="F5965" s="59" t="str">
        <x:v>S6</x:v>
      </x:c>
      <x:c r="G5965" s="59" t="n">
        <x:v>78</x:v>
      </x:c>
      <x:c r="H5965" s="59" t="n">
        <x:v>106</x:v>
      </x:c>
      <x:c r="I5965" s="59" t="n">
        <x:v>10</x:v>
      </x:c>
      <x:c r="J5965" s="60" t="n">
        <x:f>'参数'!$C$6</x:f>
        <x:v>1440</x:v>
      </x:c>
      <x:c r="K5965" s="60" t="n">
        <x:f>'参数'!$D$6</x:f>
        <x:v>360</x:v>
      </x:c>
      <x:c r="L5965" s="60" t="n">
        <x:f>H5965+I5965+J5965</x:f>
        <x:v>1556</x:v>
      </x:c>
      <x:c r="M5965" s="60" t="n">
        <x:f>L5965+K5965</x:f>
        <x:v>1916</x:v>
      </x:c>
      <x:c r="N5965" s="60" t="n">
        <x:f>'参数'!$B$10</x:f>
        <x:v>1</x:v>
      </x:c>
      <x:c r="O5965" s="60" t="n">
        <x:f>N5965*'参数'!$B$11</x:f>
        <x:v>2</x:v>
      </x:c>
      <x:c r="P5965" s="60" t="n">
        <x:f>N5965*'参数'!$B$12</x:f>
        <x:v>1</x:v>
      </x:c>
      <x:c r="Q5965" t="str">
        <x:f>C5965&amp;"d"</x:f>
        <x:v>C9d</x:v>
      </x:c>
      <x:c r="R5965" t="str">
        <x:f>C5965&amp;"p"</x:f>
        <x:v>C9p</x:v>
      </x:c>
      <x:c r="S5965" t="str">
        <x:f>IF(AND(L5965&gt;=H5965+I5965+J5965,M5965&gt;L5965,F5965&lt;&gt;""),"PASS","FAIL")</x:f>
        <x:v>PASS</x:v>
      </x:c>
      <x:c r="T5965" t="n">
        <x:v>1</x:v>
      </x:c>
      <x:c r="U5965" t="str">
        <x:v>pickup_after_delivery_completion_plus_usage_lag</x:v>
      </x:c>
    </x:row>
    <x:row r="5966">
      <x:c r="A5966" t="str">
        <x:v>Set2_100-10-3b</x:v>
      </x:c>
      <x:c r="B5966" t="str">
        <x:v>next_day</x:v>
      </x:c>
      <x:c r="C5966" t="str">
        <x:v>C10</x:v>
      </x:c>
      <x:c r="D5966" s="59" t="n">
        <x:v>15</x:v>
      </x:c>
      <x:c r="E5966" s="59" t="n">
        <x:v>20</x:v>
      </x:c>
      <x:c r="F5966" s="59" t="str">
        <x:v>S7</x:v>
      </x:c>
      <x:c r="G5966" s="59" t="n">
        <x:v>181</x:v>
      </x:c>
      <x:c r="H5966" s="59" t="n">
        <x:v>201</x:v>
      </x:c>
      <x:c r="I5966" s="59" t="n">
        <x:v>10</x:v>
      </x:c>
      <x:c r="J5966" s="60" t="n">
        <x:f>'参数'!$C$6</x:f>
        <x:v>1440</x:v>
      </x:c>
      <x:c r="K5966" s="60" t="n">
        <x:f>'参数'!$D$6</x:f>
        <x:v>360</x:v>
      </x:c>
      <x:c r="L5966" s="60" t="n">
        <x:f>H5966+I5966+J5966</x:f>
        <x:v>1651</x:v>
      </x:c>
      <x:c r="M5966" s="60" t="n">
        <x:f>L5966+K5966</x:f>
        <x:v>2011</x:v>
      </x:c>
      <x:c r="N5966" s="60" t="n">
        <x:f>'参数'!$B$10</x:f>
        <x:v>1</x:v>
      </x:c>
      <x:c r="O5966" s="60" t="n">
        <x:f>N5966*'参数'!$B$11</x:f>
        <x:v>2</x:v>
      </x:c>
      <x:c r="P5966" s="60" t="n">
        <x:f>N5966*'参数'!$B$12</x:f>
        <x:v>1</x:v>
      </x:c>
      <x:c r="Q5966" t="str">
        <x:f>C5966&amp;"d"</x:f>
        <x:v>C10d</x:v>
      </x:c>
      <x:c r="R5966" t="str">
        <x:f>C5966&amp;"p"</x:f>
        <x:v>C10p</x:v>
      </x:c>
      <x:c r="S5966" t="str">
        <x:f>IF(AND(L5966&gt;=H5966+I5966+J5966,M5966&gt;L5966,F5966&lt;&gt;""),"PASS","FAIL")</x:f>
        <x:v>PASS</x:v>
      </x:c>
      <x:c r="T5966" t="n">
        <x:v>3</x:v>
      </x:c>
      <x:c r="U5966" t="str">
        <x:v>pickup_after_delivery_completion_plus_usage_lag</x:v>
      </x:c>
    </x:row>
    <x:row r="5967">
      <x:c r="A5967" t="str">
        <x:v>Set2_100-10-3b</x:v>
      </x:c>
      <x:c r="B5967" t="str">
        <x:v>next_day</x:v>
      </x:c>
      <x:c r="C5967" t="str">
        <x:v>C11</x:v>
      </x:c>
      <x:c r="D5967" s="59" t="n">
        <x:v>8</x:v>
      </x:c>
      <x:c r="E5967" s="59" t="n">
        <x:v>13</x:v>
      </x:c>
      <x:c r="F5967" s="59" t="str">
        <x:v>S6</x:v>
      </x:c>
      <x:c r="G5967" s="59" t="n">
        <x:v>424</x:v>
      </x:c>
      <x:c r="H5967" s="59" t="n">
        <x:v>462</x:v>
      </x:c>
      <x:c r="I5967" s="59" t="n">
        <x:v>10</x:v>
      </x:c>
      <x:c r="J5967" s="60" t="n">
        <x:f>'参数'!$C$6</x:f>
        <x:v>1440</x:v>
      </x:c>
      <x:c r="K5967" s="60" t="n">
        <x:f>'参数'!$D$6</x:f>
        <x:v>360</x:v>
      </x:c>
      <x:c r="L5967" s="60" t="n">
        <x:f>H5967+I5967+J5967</x:f>
        <x:v>1912</x:v>
      </x:c>
      <x:c r="M5967" s="60" t="n">
        <x:f>L5967+K5967</x:f>
        <x:v>2272</x:v>
      </x:c>
      <x:c r="N5967" s="60" t="n">
        <x:f>'参数'!$B$10</x:f>
        <x:v>1</x:v>
      </x:c>
      <x:c r="O5967" s="60" t="n">
        <x:f>N5967*'参数'!$B$11</x:f>
        <x:v>2</x:v>
      </x:c>
      <x:c r="P5967" s="60" t="n">
        <x:f>N5967*'参数'!$B$12</x:f>
        <x:v>1</x:v>
      </x:c>
      <x:c r="Q5967" t="str">
        <x:f>C5967&amp;"d"</x:f>
        <x:v>C11d</x:v>
      </x:c>
      <x:c r="R5967" t="str">
        <x:f>C5967&amp;"p"</x:f>
        <x:v>C11p</x:v>
      </x:c>
      <x:c r="S5967" t="str">
        <x:f>IF(AND(L5967&gt;=H5967+I5967+J5967,M5967&gt;L5967,F5967&lt;&gt;""),"PASS","FAIL")</x:f>
        <x:v>PASS</x:v>
      </x:c>
      <x:c r="T5967" t="n">
        <x:v>2</x:v>
      </x:c>
      <x:c r="U5967" t="str">
        <x:v>pickup_after_delivery_completion_plus_usage_lag</x:v>
      </x:c>
    </x:row>
    <x:row r="5968">
      <x:c r="A5968" t="str">
        <x:v>Set2_100-10-3b</x:v>
      </x:c>
      <x:c r="B5968" t="str">
        <x:v>next_day</x:v>
      </x:c>
      <x:c r="C5968" t="str">
        <x:v>C12</x:v>
      </x:c>
      <x:c r="D5968" s="59" t="n">
        <x:v>9</x:v>
      </x:c>
      <x:c r="E5968" s="59" t="n">
        <x:v>15</x:v>
      </x:c>
      <x:c r="F5968" s="59" t="str">
        <x:v>S6</x:v>
      </x:c>
      <x:c r="G5968" s="59" t="n">
        <x:v>383</x:v>
      </x:c>
      <x:c r="H5968" s="59" t="n">
        <x:v>411</x:v>
      </x:c>
      <x:c r="I5968" s="59" t="n">
        <x:v>10</x:v>
      </x:c>
      <x:c r="J5968" s="60" t="n">
        <x:f>'参数'!$C$6</x:f>
        <x:v>1440</x:v>
      </x:c>
      <x:c r="K5968" s="60" t="n">
        <x:f>'参数'!$D$6</x:f>
        <x:v>360</x:v>
      </x:c>
      <x:c r="L5968" s="60" t="n">
        <x:f>H5968+I5968+J5968</x:f>
        <x:v>1861</x:v>
      </x:c>
      <x:c r="M5968" s="60" t="n">
        <x:f>L5968+K5968</x:f>
        <x:v>2221</x:v>
      </x:c>
      <x:c r="N5968" s="60" t="n">
        <x:f>'参数'!$B$10</x:f>
        <x:v>1</x:v>
      </x:c>
      <x:c r="O5968" s="60" t="n">
        <x:f>N5968*'参数'!$B$11</x:f>
        <x:v>2</x:v>
      </x:c>
      <x:c r="P5968" s="60" t="n">
        <x:f>N5968*'参数'!$B$12</x:f>
        <x:v>1</x:v>
      </x:c>
      <x:c r="Q5968" t="str">
        <x:f>C5968&amp;"d"</x:f>
        <x:v>C12d</x:v>
      </x:c>
      <x:c r="R5968" t="str">
        <x:f>C5968&amp;"p"</x:f>
        <x:v>C12p</x:v>
      </x:c>
      <x:c r="S5968" t="str">
        <x:f>IF(AND(L5968&gt;=H5968+I5968+J5968,M5968&gt;L5968,F5968&lt;&gt;""),"PASS","FAIL")</x:f>
        <x:v>PASS</x:v>
      </x:c>
      <x:c r="T5968" t="n">
        <x:v>10</x:v>
      </x:c>
      <x:c r="U5968" t="str">
        <x:v>pickup_after_delivery_completion_plus_usage_lag</x:v>
      </x:c>
    </x:row>
    <x:row r="5969">
      <x:c r="A5969" t="str">
        <x:v>Set2_100-10-3b</x:v>
      </x:c>
      <x:c r="B5969" t="str">
        <x:v>next_day</x:v>
      </x:c>
      <x:c r="C5969" t="str">
        <x:v>C13</x:v>
      </x:c>
      <x:c r="D5969" s="59" t="n">
        <x:v>4</x:v>
      </x:c>
      <x:c r="E5969" s="59" t="n">
        <x:v>12</x:v>
      </x:c>
      <x:c r="F5969" s="59" t="str">
        <x:v>S6</x:v>
      </x:c>
      <x:c r="G5969" s="59" t="n">
        <x:v>87</x:v>
      </x:c>
      <x:c r="H5969" s="59" t="n">
        <x:v>109</x:v>
      </x:c>
      <x:c r="I5969" s="59" t="n">
        <x:v>10</x:v>
      </x:c>
      <x:c r="J5969" s="60" t="n">
        <x:f>'参数'!$C$6</x:f>
        <x:v>1440</x:v>
      </x:c>
      <x:c r="K5969" s="60" t="n">
        <x:f>'参数'!$D$6</x:f>
        <x:v>360</x:v>
      </x:c>
      <x:c r="L5969" s="60" t="n">
        <x:f>H5969+I5969+J5969</x:f>
        <x:v>1559</x:v>
      </x:c>
      <x:c r="M5969" s="60" t="n">
        <x:f>L5969+K5969</x:f>
        <x:v>1919</x:v>
      </x:c>
      <x:c r="N5969" s="60" t="n">
        <x:f>'参数'!$B$10</x:f>
        <x:v>1</x:v>
      </x:c>
      <x:c r="O5969" s="60" t="n">
        <x:f>N5969*'参数'!$B$11</x:f>
        <x:v>2</x:v>
      </x:c>
      <x:c r="P5969" s="60" t="n">
        <x:f>N5969*'参数'!$B$12</x:f>
        <x:v>1</x:v>
      </x:c>
      <x:c r="Q5969" t="str">
        <x:f>C5969&amp;"d"</x:f>
        <x:v>C13d</x:v>
      </x:c>
      <x:c r="R5969" t="str">
        <x:f>C5969&amp;"p"</x:f>
        <x:v>C13p</x:v>
      </x:c>
      <x:c r="S5969" t="str">
        <x:f>IF(AND(L5969&gt;=H5969+I5969+J5969,M5969&gt;L5969,F5969&lt;&gt;""),"PASS","FAIL")</x:f>
        <x:v>PASS</x:v>
      </x:c>
      <x:c r="T5969" t="n">
        <x:v>9</x:v>
      </x:c>
      <x:c r="U5969" t="str">
        <x:v>pickup_after_delivery_completion_plus_usage_lag</x:v>
      </x:c>
    </x:row>
    <x:row r="5970">
      <x:c r="A5970" t="str">
        <x:v>Set2_100-10-3b</x:v>
      </x:c>
      <x:c r="B5970" t="str">
        <x:v>next_day</x:v>
      </x:c>
      <x:c r="C5970" t="str">
        <x:v>C14</x:v>
      </x:c>
      <x:c r="D5970" s="59" t="n">
        <x:v>5</x:v>
      </x:c>
      <x:c r="E5970" s="59" t="n">
        <x:v>21</x:v>
      </x:c>
      <x:c r="F5970" s="59" t="str">
        <x:v>S7</x:v>
      </x:c>
      <x:c r="G5970" s="59" t="n">
        <x:v>256</x:v>
      </x:c>
      <x:c r="H5970" s="59" t="n">
        <x:v>276</x:v>
      </x:c>
      <x:c r="I5970" s="59" t="n">
        <x:v>10</x:v>
      </x:c>
      <x:c r="J5970" s="60" t="n">
        <x:f>'参数'!$C$6</x:f>
        <x:v>1440</x:v>
      </x:c>
      <x:c r="K5970" s="60" t="n">
        <x:f>'参数'!$D$6</x:f>
        <x:v>360</x:v>
      </x:c>
      <x:c r="L5970" s="60" t="n">
        <x:f>H5970+I5970+J5970</x:f>
        <x:v>1726</x:v>
      </x:c>
      <x:c r="M5970" s="60" t="n">
        <x:f>L5970+K5970</x:f>
        <x:v>2086</x:v>
      </x:c>
      <x:c r="N5970" s="60" t="n">
        <x:f>'参数'!$B$10</x:f>
        <x:v>1</x:v>
      </x:c>
      <x:c r="O5970" s="60" t="n">
        <x:f>N5970*'参数'!$B$11</x:f>
        <x:v>2</x:v>
      </x:c>
      <x:c r="P5970" s="60" t="n">
        <x:f>N5970*'参数'!$B$12</x:f>
        <x:v>1</x:v>
      </x:c>
      <x:c r="Q5970" t="str">
        <x:f>C5970&amp;"d"</x:f>
        <x:v>C14d</x:v>
      </x:c>
      <x:c r="R5970" t="str">
        <x:f>C5970&amp;"p"</x:f>
        <x:v>C14p</x:v>
      </x:c>
      <x:c r="S5970" t="str">
        <x:f>IF(AND(L5970&gt;=H5970+I5970+J5970,M5970&gt;L5970,F5970&lt;&gt;""),"PASS","FAIL")</x:f>
        <x:v>PASS</x:v>
      </x:c>
      <x:c r="T5970" t="n">
        <x:v>0</x:v>
      </x:c>
      <x:c r="U5970" t="str">
        <x:v>pickup_after_delivery_completion_plus_usage_lag</x:v>
      </x:c>
    </x:row>
    <x:row r="5971">
      <x:c r="A5971" t="str">
        <x:v>Set2_100-10-3b</x:v>
      </x:c>
      <x:c r="B5971" t="str">
        <x:v>next_day</x:v>
      </x:c>
      <x:c r="C5971" t="str">
        <x:v>C15</x:v>
      </x:c>
      <x:c r="D5971" s="59" t="n">
        <x:v>19</x:v>
      </x:c>
      <x:c r="E5971" s="59" t="n">
        <x:v>3</x:v>
      </x:c>
      <x:c r="F5971" s="59" t="str">
        <x:v>S1</x:v>
      </x:c>
      <x:c r="G5971" s="59" t="n">
        <x:v>92</x:v>
      </x:c>
      <x:c r="H5971" s="59" t="n">
        <x:v>112</x:v>
      </x:c>
      <x:c r="I5971" s="59" t="n">
        <x:v>10</x:v>
      </x:c>
      <x:c r="J5971" s="60" t="n">
        <x:f>'参数'!$C$6</x:f>
        <x:v>1440</x:v>
      </x:c>
      <x:c r="K5971" s="60" t="n">
        <x:f>'参数'!$D$6</x:f>
        <x:v>360</x:v>
      </x:c>
      <x:c r="L5971" s="60" t="n">
        <x:f>H5971+I5971+J5971</x:f>
        <x:v>1562</x:v>
      </x:c>
      <x:c r="M5971" s="60" t="n">
        <x:f>L5971+K5971</x:f>
        <x:v>1922</x:v>
      </x:c>
      <x:c r="N5971" s="60" t="n">
        <x:f>'参数'!$B$10</x:f>
        <x:v>1</x:v>
      </x:c>
      <x:c r="O5971" s="60" t="n">
        <x:f>N5971*'参数'!$B$11</x:f>
        <x:v>2</x:v>
      </x:c>
      <x:c r="P5971" s="60" t="n">
        <x:f>N5971*'参数'!$B$12</x:f>
        <x:v>1</x:v>
      </x:c>
      <x:c r="Q5971" t="str">
        <x:f>C5971&amp;"d"</x:f>
        <x:v>C15d</x:v>
      </x:c>
      <x:c r="R5971" t="str">
        <x:f>C5971&amp;"p"</x:f>
        <x:v>C15p</x:v>
      </x:c>
      <x:c r="S5971" t="str">
        <x:f>IF(AND(L5971&gt;=H5971+I5971+J5971,M5971&gt;L5971,F5971&lt;&gt;""),"PASS","FAIL")</x:f>
        <x:v>PASS</x:v>
      </x:c>
      <x:c r="T5971" t="n">
        <x:v>13</x:v>
      </x:c>
      <x:c r="U5971" t="str">
        <x:v>pickup_after_delivery_completion_plus_usage_lag</x:v>
      </x:c>
    </x:row>
    <x:row r="5972">
      <x:c r="A5972" t="str">
        <x:v>Set2_100-10-3b</x:v>
      </x:c>
      <x:c r="B5972" t="str">
        <x:v>next_day</x:v>
      </x:c>
      <x:c r="C5972" t="str">
        <x:v>C16</x:v>
      </x:c>
      <x:c r="D5972" s="59" t="n">
        <x:v>14</x:v>
      </x:c>
      <x:c r="E5972" s="59" t="n">
        <x:v>10</x:v>
      </x:c>
      <x:c r="F5972" s="59" t="str">
        <x:v>S6</x:v>
      </x:c>
      <x:c r="G5972" s="59" t="n">
        <x:v>570</x:v>
      </x:c>
      <x:c r="H5972" s="59" t="n">
        <x:v>582</x:v>
      </x:c>
      <x:c r="I5972" s="59" t="n">
        <x:v>10</x:v>
      </x:c>
      <x:c r="J5972" s="60" t="n">
        <x:f>'参数'!$C$6</x:f>
        <x:v>1440</x:v>
      </x:c>
      <x:c r="K5972" s="60" t="n">
        <x:f>'参数'!$D$6</x:f>
        <x:v>360</x:v>
      </x:c>
      <x:c r="L5972" s="60" t="n">
        <x:f>H5972+I5972+J5972</x:f>
        <x:v>2032</x:v>
      </x:c>
      <x:c r="M5972" s="60" t="n">
        <x:f>L5972+K5972</x:f>
        <x:v>2392</x:v>
      </x:c>
      <x:c r="N5972" s="60" t="n">
        <x:f>'参数'!$B$10</x:f>
        <x:v>1</x:v>
      </x:c>
      <x:c r="O5972" s="60" t="n">
        <x:f>N5972*'参数'!$B$11</x:f>
        <x:v>2</x:v>
      </x:c>
      <x:c r="P5972" s="60" t="n">
        <x:f>N5972*'参数'!$B$12</x:f>
        <x:v>1</x:v>
      </x:c>
      <x:c r="Q5972" t="str">
        <x:f>C5972&amp;"d"</x:f>
        <x:v>C16d</x:v>
      </x:c>
      <x:c r="R5972" t="str">
        <x:f>C5972&amp;"p"</x:f>
        <x:v>C16p</x:v>
      </x:c>
      <x:c r="S5972" t="str">
        <x:f>IF(AND(L5972&gt;=H5972+I5972+J5972,M5972&gt;L5972,F5972&lt;&gt;""),"PASS","FAIL")</x:f>
        <x:v>PASS</x:v>
      </x:c>
      <x:c r="T5972" t="n">
        <x:v>12</x:v>
      </x:c>
      <x:c r="U5972" t="str">
        <x:v>pickup_after_delivery_completion_plus_usage_lag</x:v>
      </x:c>
    </x:row>
    <x:row r="5973">
      <x:c r="A5973" t="str">
        <x:v>Set2_100-10-3b</x:v>
      </x:c>
      <x:c r="B5973" t="str">
        <x:v>next_day</x:v>
      </x:c>
      <x:c r="C5973" t="str">
        <x:v>C17</x:v>
      </x:c>
      <x:c r="D5973" s="59" t="n">
        <x:v>12</x:v>
      </x:c>
      <x:c r="E5973" s="59" t="n">
        <x:v>4</x:v>
      </x:c>
      <x:c r="F5973" s="59" t="str">
        <x:v>S6</x:v>
      </x:c>
      <x:c r="G5973" s="59" t="n">
        <x:v>580</x:v>
      </x:c>
      <x:c r="H5973" s="59" t="n">
        <x:v>614</x:v>
      </x:c>
      <x:c r="I5973" s="59" t="n">
        <x:v>10</x:v>
      </x:c>
      <x:c r="J5973" s="60" t="n">
        <x:f>'参数'!$C$6</x:f>
        <x:v>1440</x:v>
      </x:c>
      <x:c r="K5973" s="60" t="n">
        <x:f>'参数'!$D$6</x:f>
        <x:v>360</x:v>
      </x:c>
      <x:c r="L5973" s="60" t="n">
        <x:f>H5973+I5973+J5973</x:f>
        <x:v>2064</x:v>
      </x:c>
      <x:c r="M5973" s="60" t="n">
        <x:f>L5973+K5973</x:f>
        <x:v>2424</x:v>
      </x:c>
      <x:c r="N5973" s="60" t="n">
        <x:f>'参数'!$B$10</x:f>
        <x:v>1</x:v>
      </x:c>
      <x:c r="O5973" s="60" t="n">
        <x:f>N5973*'参数'!$B$11</x:f>
        <x:v>2</x:v>
      </x:c>
      <x:c r="P5973" s="60" t="n">
        <x:f>N5973*'参数'!$B$12</x:f>
        <x:v>1</x:v>
      </x:c>
      <x:c r="Q5973" t="str">
        <x:f>C5973&amp;"d"</x:f>
        <x:v>C17d</x:v>
      </x:c>
      <x:c r="R5973" t="str">
        <x:f>C5973&amp;"p"</x:f>
        <x:v>C17p</x:v>
      </x:c>
      <x:c r="S5973" t="str">
        <x:f>IF(AND(L5973&gt;=H5973+I5973+J5973,M5973&gt;L5973,F5973&lt;&gt;""),"PASS","FAIL")</x:f>
        <x:v>PASS</x:v>
      </x:c>
      <x:c r="T5973" t="n">
        <x:v>13</x:v>
      </x:c>
      <x:c r="U5973" t="str">
        <x:v>pickup_after_delivery_completion_plus_usage_lag</x:v>
      </x:c>
    </x:row>
    <x:row r="5974">
      <x:c r="A5974" t="str">
        <x:v>Set2_100-10-3b</x:v>
      </x:c>
      <x:c r="B5974" t="str">
        <x:v>next_day</x:v>
      </x:c>
      <x:c r="C5974" t="str">
        <x:v>C18</x:v>
      </x:c>
      <x:c r="D5974" s="59" t="n">
        <x:v>11</x:v>
      </x:c>
      <x:c r="E5974" s="59" t="n">
        <x:v>11</x:v>
      </x:c>
      <x:c r="F5974" s="59" t="str">
        <x:v>S6</x:v>
      </x:c>
      <x:c r="G5974" s="59" t="n">
        <x:v>304</x:v>
      </x:c>
      <x:c r="H5974" s="59" t="n">
        <x:v>324</x:v>
      </x:c>
      <x:c r="I5974" s="59" t="n">
        <x:v>10</x:v>
      </x:c>
      <x:c r="J5974" s="60" t="n">
        <x:f>'参数'!$C$6</x:f>
        <x:v>1440</x:v>
      </x:c>
      <x:c r="K5974" s="60" t="n">
        <x:f>'参数'!$D$6</x:f>
        <x:v>360</x:v>
      </x:c>
      <x:c r="L5974" s="60" t="n">
        <x:f>H5974+I5974+J5974</x:f>
        <x:v>1774</x:v>
      </x:c>
      <x:c r="M5974" s="60" t="n">
        <x:f>L5974+K5974</x:f>
        <x:v>2134</x:v>
      </x:c>
      <x:c r="N5974" s="60" t="n">
        <x:f>'参数'!$B$10</x:f>
        <x:v>1</x:v>
      </x:c>
      <x:c r="O5974" s="60" t="n">
        <x:f>N5974*'参数'!$B$11</x:f>
        <x:v>2</x:v>
      </x:c>
      <x:c r="P5974" s="60" t="n">
        <x:f>N5974*'参数'!$B$12</x:f>
        <x:v>1</x:v>
      </x:c>
      <x:c r="Q5974" t="str">
        <x:f>C5974&amp;"d"</x:f>
        <x:v>C18d</x:v>
      </x:c>
      <x:c r="R5974" t="str">
        <x:f>C5974&amp;"p"</x:f>
        <x:v>C18p</x:v>
      </x:c>
      <x:c r="S5974" t="str">
        <x:f>IF(AND(L5974&gt;=H5974+I5974+J5974,M5974&gt;L5974,F5974&lt;&gt;""),"PASS","FAIL")</x:f>
        <x:v>PASS</x:v>
      </x:c>
      <x:c r="T5974" t="n">
        <x:v>1</x:v>
      </x:c>
      <x:c r="U5974" t="str">
        <x:v>pickup_after_delivery_completion_plus_usage_lag</x:v>
      </x:c>
    </x:row>
    <x:row r="5975">
      <x:c r="A5975" t="str">
        <x:v>Set2_100-10-3b</x:v>
      </x:c>
      <x:c r="B5975" t="str">
        <x:v>next_day</x:v>
      </x:c>
      <x:c r="C5975" t="str">
        <x:v>C19</x:v>
      </x:c>
      <x:c r="D5975" s="59" t="n">
        <x:v>2</x:v>
      </x:c>
      <x:c r="E5975" s="59" t="n">
        <x:v>12</x:v>
      </x:c>
      <x:c r="F5975" s="59" t="str">
        <x:v>S6</x:v>
      </x:c>
      <x:c r="G5975" s="59" t="n">
        <x:v>477</x:v>
      </x:c>
      <x:c r="H5975" s="59" t="n">
        <x:v>503</x:v>
      </x:c>
      <x:c r="I5975" s="59" t="n">
        <x:v>10</x:v>
      </x:c>
      <x:c r="J5975" s="60" t="n">
        <x:f>'参数'!$C$6</x:f>
        <x:v>1440</x:v>
      </x:c>
      <x:c r="K5975" s="60" t="n">
        <x:f>'参数'!$D$6</x:f>
        <x:v>360</x:v>
      </x:c>
      <x:c r="L5975" s="60" t="n">
        <x:f>H5975+I5975+J5975</x:f>
        <x:v>1953</x:v>
      </x:c>
      <x:c r="M5975" s="60" t="n">
        <x:f>L5975+K5975</x:f>
        <x:v>2313</x:v>
      </x:c>
      <x:c r="N5975" s="60" t="n">
        <x:f>'参数'!$B$10</x:f>
        <x:v>1</x:v>
      </x:c>
      <x:c r="O5975" s="60" t="n">
        <x:f>N5975*'参数'!$B$11</x:f>
        <x:v>2</x:v>
      </x:c>
      <x:c r="P5975" s="60" t="n">
        <x:f>N5975*'参数'!$B$12</x:f>
        <x:v>1</x:v>
      </x:c>
      <x:c r="Q5975" t="str">
        <x:f>C5975&amp;"d"</x:f>
        <x:v>C19d</x:v>
      </x:c>
      <x:c r="R5975" t="str">
        <x:f>C5975&amp;"p"</x:f>
        <x:v>C19p</x:v>
      </x:c>
      <x:c r="S5975" t="str">
        <x:f>IF(AND(L5975&gt;=H5975+I5975+J5975,M5975&gt;L5975,F5975&lt;&gt;""),"PASS","FAIL")</x:f>
        <x:v>PASS</x:v>
      </x:c>
      <x:c r="T5975" t="n">
        <x:v>14</x:v>
      </x:c>
      <x:c r="U5975" t="str">
        <x:v>pickup_after_delivery_completion_plus_usage_lag</x:v>
      </x:c>
    </x:row>
    <x:row r="5976">
      <x:c r="A5976" t="str">
        <x:v>Set2_100-10-3b</x:v>
      </x:c>
      <x:c r="B5976" t="str">
        <x:v>next_day</x:v>
      </x:c>
      <x:c r="C5976" t="str">
        <x:v>C20</x:v>
      </x:c>
      <x:c r="D5976" s="59" t="n">
        <x:v>9</x:v>
      </x:c>
      <x:c r="E5976" s="59" t="n">
        <x:v>15</x:v>
      </x:c>
      <x:c r="F5976" s="59" t="str">
        <x:v>S6</x:v>
      </x:c>
      <x:c r="G5976" s="59" t="n">
        <x:v>103</x:v>
      </x:c>
      <x:c r="H5976" s="59" t="n">
        <x:v>135</x:v>
      </x:c>
      <x:c r="I5976" s="59" t="n">
        <x:v>10</x:v>
      </x:c>
      <x:c r="J5976" s="60" t="n">
        <x:f>'参数'!$C$6</x:f>
        <x:v>1440</x:v>
      </x:c>
      <x:c r="K5976" s="60" t="n">
        <x:f>'参数'!$D$6</x:f>
        <x:v>360</x:v>
      </x:c>
      <x:c r="L5976" s="60" t="n">
        <x:f>H5976+I5976+J5976</x:f>
        <x:v>1585</x:v>
      </x:c>
      <x:c r="M5976" s="60" t="n">
        <x:f>L5976+K5976</x:f>
        <x:v>1945</x:v>
      </x:c>
      <x:c r="N5976" s="60" t="n">
        <x:f>'参数'!$B$10</x:f>
        <x:v>1</x:v>
      </x:c>
      <x:c r="O5976" s="60" t="n">
        <x:f>N5976*'参数'!$B$11</x:f>
        <x:v>2</x:v>
      </x:c>
      <x:c r="P5976" s="60" t="n">
        <x:f>N5976*'参数'!$B$12</x:f>
        <x:v>1</x:v>
      </x:c>
      <x:c r="Q5976" t="str">
        <x:f>C5976&amp;"d"</x:f>
        <x:v>C20d</x:v>
      </x:c>
      <x:c r="R5976" t="str">
        <x:f>C5976&amp;"p"</x:f>
        <x:v>C20p</x:v>
      </x:c>
      <x:c r="S5976" t="str">
        <x:f>IF(AND(L5976&gt;=H5976+I5976+J5976,M5976&gt;L5976,F5976&lt;&gt;""),"PASS","FAIL")</x:f>
        <x:v>PASS</x:v>
      </x:c>
      <x:c r="T5976" t="n">
        <x:v>4</x:v>
      </x:c>
      <x:c r="U5976" t="str">
        <x:v>pickup_after_delivery_completion_plus_usage_lag</x:v>
      </x:c>
    </x:row>
    <x:row r="5977">
      <x:c r="A5977" t="str">
        <x:v>Set2_100-10-3b</x:v>
      </x:c>
      <x:c r="B5977" t="str">
        <x:v>next_day</x:v>
      </x:c>
      <x:c r="C5977" t="str">
        <x:v>C21</x:v>
      </x:c>
      <x:c r="D5977" s="59" t="n">
        <x:v>24</x:v>
      </x:c>
      <x:c r="E5977" s="59" t="n">
        <x:v>10</x:v>
      </x:c>
      <x:c r="F5977" s="59" t="str">
        <x:v>S5</x:v>
      </x:c>
      <x:c r="G5977" s="59" t="n">
        <x:v>381</x:v>
      </x:c>
      <x:c r="H5977" s="59" t="n">
        <x:v>403</x:v>
      </x:c>
      <x:c r="I5977" s="59" t="n">
        <x:v>10</x:v>
      </x:c>
      <x:c r="J5977" s="60" t="n">
        <x:f>'参数'!$C$6</x:f>
        <x:v>1440</x:v>
      </x:c>
      <x:c r="K5977" s="60" t="n">
        <x:f>'参数'!$D$6</x:f>
        <x:v>360</x:v>
      </x:c>
      <x:c r="L5977" s="60" t="n">
        <x:f>H5977+I5977+J5977</x:f>
        <x:v>1853</x:v>
      </x:c>
      <x:c r="M5977" s="60" t="n">
        <x:f>L5977+K5977</x:f>
        <x:v>2213</x:v>
      </x:c>
      <x:c r="N5977" s="60" t="n">
        <x:f>'参数'!$B$10</x:f>
        <x:v>1</x:v>
      </x:c>
      <x:c r="O5977" s="60" t="n">
        <x:f>N5977*'参数'!$B$11</x:f>
        <x:v>2</x:v>
      </x:c>
      <x:c r="P5977" s="60" t="n">
        <x:f>N5977*'参数'!$B$12</x:f>
        <x:v>1</x:v>
      </x:c>
      <x:c r="Q5977" t="str">
        <x:f>C5977&amp;"d"</x:f>
        <x:v>C21d</x:v>
      </x:c>
      <x:c r="R5977" t="str">
        <x:f>C5977&amp;"p"</x:f>
        <x:v>C21p</x:v>
      </x:c>
      <x:c r="S5977" t="str">
        <x:f>IF(AND(L5977&gt;=H5977+I5977+J5977,M5977&gt;L5977,F5977&lt;&gt;""),"PASS","FAIL")</x:f>
        <x:v>PASS</x:v>
      </x:c>
      <x:c r="T5977" t="n">
        <x:v>10</x:v>
      </x:c>
      <x:c r="U5977" t="str">
        <x:v>pickup_after_delivery_completion_plus_usage_lag</x:v>
      </x:c>
    </x:row>
    <x:row r="5978">
      <x:c r="A5978" t="str">
        <x:v>Set2_100-10-3b</x:v>
      </x:c>
      <x:c r="B5978" t="str">
        <x:v>next_day</x:v>
      </x:c>
      <x:c r="C5978" t="str">
        <x:v>C22</x:v>
      </x:c>
      <x:c r="D5978" s="59" t="n">
        <x:v>13</x:v>
      </x:c>
      <x:c r="E5978" s="59" t="n">
        <x:v>21</x:v>
      </x:c>
      <x:c r="F5978" s="59" t="str">
        <x:v>S7</x:v>
      </x:c>
      <x:c r="G5978" s="59" t="n">
        <x:v>121</x:v>
      </x:c>
      <x:c r="H5978" s="59" t="n">
        <x:v>141</x:v>
      </x:c>
      <x:c r="I5978" s="59" t="n">
        <x:v>10</x:v>
      </x:c>
      <x:c r="J5978" s="60" t="n">
        <x:f>'参数'!$C$6</x:f>
        <x:v>1440</x:v>
      </x:c>
      <x:c r="K5978" s="60" t="n">
        <x:f>'参数'!$D$6</x:f>
        <x:v>360</x:v>
      </x:c>
      <x:c r="L5978" s="60" t="n">
        <x:f>H5978+I5978+J5978</x:f>
        <x:v>1591</x:v>
      </x:c>
      <x:c r="M5978" s="60" t="n">
        <x:f>L5978+K5978</x:f>
        <x:v>1951</x:v>
      </x:c>
      <x:c r="N5978" s="60" t="n">
        <x:f>'参数'!$B$10</x:f>
        <x:v>1</x:v>
      </x:c>
      <x:c r="O5978" s="60" t="n">
        <x:f>N5978*'参数'!$B$11</x:f>
        <x:v>2</x:v>
      </x:c>
      <x:c r="P5978" s="60" t="n">
        <x:f>N5978*'参数'!$B$12</x:f>
        <x:v>1</x:v>
      </x:c>
      <x:c r="Q5978" t="str">
        <x:f>C5978&amp;"d"</x:f>
        <x:v>C22d</x:v>
      </x:c>
      <x:c r="R5978" t="str">
        <x:f>C5978&amp;"p"</x:f>
        <x:v>C22p</x:v>
      </x:c>
      <x:c r="S5978" t="str">
        <x:f>IF(AND(L5978&gt;=H5978+I5978+J5978,M5978&gt;L5978,F5978&lt;&gt;""),"PASS","FAIL")</x:f>
        <x:v>PASS</x:v>
      </x:c>
      <x:c r="T5978" t="n">
        <x:v>10</x:v>
      </x:c>
      <x:c r="U5978" t="str">
        <x:v>pickup_after_delivery_completion_plus_usage_lag</x:v>
      </x:c>
    </x:row>
    <x:row r="5979">
      <x:c r="A5979" t="str">
        <x:v>Set2_100-10-3b</x:v>
      </x:c>
      <x:c r="B5979" t="str">
        <x:v>next_day</x:v>
      </x:c>
      <x:c r="C5979" t="str">
        <x:v>C23</x:v>
      </x:c>
      <x:c r="D5979" s="59" t="n">
        <x:v>16</x:v>
      </x:c>
      <x:c r="E5979" s="59" t="n">
        <x:v>16</x:v>
      </x:c>
      <x:c r="F5979" s="59" t="str">
        <x:v>S5</x:v>
      </x:c>
      <x:c r="G5979" s="59" t="n">
        <x:v>308</x:v>
      </x:c>
      <x:c r="H5979" s="59" t="n">
        <x:v>328</x:v>
      </x:c>
      <x:c r="I5979" s="59" t="n">
        <x:v>10</x:v>
      </x:c>
      <x:c r="J5979" s="60" t="n">
        <x:f>'参数'!$C$6</x:f>
        <x:v>1440</x:v>
      </x:c>
      <x:c r="K5979" s="60" t="n">
        <x:f>'参数'!$D$6</x:f>
        <x:v>360</x:v>
      </x:c>
      <x:c r="L5979" s="60" t="n">
        <x:f>H5979+I5979+J5979</x:f>
        <x:v>1778</x:v>
      </x:c>
      <x:c r="M5979" s="60" t="n">
        <x:f>L5979+K5979</x:f>
        <x:v>2138</x:v>
      </x:c>
      <x:c r="N5979" s="60" t="n">
        <x:f>'参数'!$B$10</x:f>
        <x:v>1</x:v>
      </x:c>
      <x:c r="O5979" s="60" t="n">
        <x:f>N5979*'参数'!$B$11</x:f>
        <x:v>2</x:v>
      </x:c>
      <x:c r="P5979" s="60" t="n">
        <x:f>N5979*'参数'!$B$12</x:f>
        <x:v>1</x:v>
      </x:c>
      <x:c r="Q5979" t="str">
        <x:f>C5979&amp;"d"</x:f>
        <x:v>C23d</x:v>
      </x:c>
      <x:c r="R5979" t="str">
        <x:f>C5979&amp;"p"</x:f>
        <x:v>C23p</x:v>
      </x:c>
      <x:c r="S5979" t="str">
        <x:f>IF(AND(L5979&gt;=H5979+I5979+J5979,M5979&gt;L5979,F5979&lt;&gt;""),"PASS","FAIL")</x:f>
        <x:v>PASS</x:v>
      </x:c>
      <x:c r="T5979" t="n">
        <x:v>12</x:v>
      </x:c>
      <x:c r="U5979" t="str">
        <x:v>pickup_after_delivery_completion_plus_usage_lag</x:v>
      </x:c>
    </x:row>
    <x:row r="5980">
      <x:c r="A5980" t="str">
        <x:v>Set2_100-10-3b</x:v>
      </x:c>
      <x:c r="B5980" t="str">
        <x:v>next_day</x:v>
      </x:c>
      <x:c r="C5980" t="str">
        <x:v>C24</x:v>
      </x:c>
      <x:c r="D5980" s="59" t="n">
        <x:v>16</x:v>
      </x:c>
      <x:c r="E5980" s="59" t="n">
        <x:v>1</x:v>
      </x:c>
      <x:c r="F5980" s="59" t="str">
        <x:v>S1</x:v>
      </x:c>
      <x:c r="G5980" s="59" t="n">
        <x:v>498</x:v>
      </x:c>
      <x:c r="H5980" s="59" t="n">
        <x:v>510</x:v>
      </x:c>
      <x:c r="I5980" s="59" t="n">
        <x:v>10</x:v>
      </x:c>
      <x:c r="J5980" s="60" t="n">
        <x:f>'参数'!$C$6</x:f>
        <x:v>1440</x:v>
      </x:c>
      <x:c r="K5980" s="60" t="n">
        <x:f>'参数'!$D$6</x:f>
        <x:v>360</x:v>
      </x:c>
      <x:c r="L5980" s="60" t="n">
        <x:f>H5980+I5980+J5980</x:f>
        <x:v>1960</x:v>
      </x:c>
      <x:c r="M5980" s="60" t="n">
        <x:f>L5980+K5980</x:f>
        <x:v>2320</x:v>
      </x:c>
      <x:c r="N5980" s="60" t="n">
        <x:f>'参数'!$B$10</x:f>
        <x:v>1</x:v>
      </x:c>
      <x:c r="O5980" s="60" t="n">
        <x:f>N5980*'参数'!$B$11</x:f>
        <x:v>2</x:v>
      </x:c>
      <x:c r="P5980" s="60" t="n">
        <x:f>N5980*'参数'!$B$12</x:f>
        <x:v>1</x:v>
      </x:c>
      <x:c r="Q5980" t="str">
        <x:f>C5980&amp;"d"</x:f>
        <x:v>C24d</x:v>
      </x:c>
      <x:c r="R5980" t="str">
        <x:f>C5980&amp;"p"</x:f>
        <x:v>C24p</x:v>
      </x:c>
      <x:c r="S5980" t="str">
        <x:f>IF(AND(L5980&gt;=H5980+I5980+J5980,M5980&gt;L5980,F5980&lt;&gt;""),"PASS","FAIL")</x:f>
        <x:v>PASS</x:v>
      </x:c>
      <x:c r="T5980" t="n">
        <x:v>10</x:v>
      </x:c>
      <x:c r="U5980" t="str">
        <x:v>pickup_after_delivery_completion_plus_usage_lag</x:v>
      </x:c>
    </x:row>
    <x:row r="5981">
      <x:c r="A5981" t="str">
        <x:v>Set2_100-10-3b</x:v>
      </x:c>
      <x:c r="B5981" t="str">
        <x:v>next_day</x:v>
      </x:c>
      <x:c r="C5981" t="str">
        <x:v>C25</x:v>
      </x:c>
      <x:c r="D5981" s="59" t="n">
        <x:v>14</x:v>
      </x:c>
      <x:c r="E5981" s="59" t="n">
        <x:v>10</x:v>
      </x:c>
      <x:c r="F5981" s="59" t="str">
        <x:v>S6</x:v>
      </x:c>
      <x:c r="G5981" s="59" t="n">
        <x:v>536</x:v>
      </x:c>
      <x:c r="H5981" s="59" t="n">
        <x:v>558</x:v>
      </x:c>
      <x:c r="I5981" s="59" t="n">
        <x:v>10</x:v>
      </x:c>
      <x:c r="J5981" s="60" t="n">
        <x:f>'参数'!$C$6</x:f>
        <x:v>1440</x:v>
      </x:c>
      <x:c r="K5981" s="60" t="n">
        <x:f>'参数'!$D$6</x:f>
        <x:v>360</x:v>
      </x:c>
      <x:c r="L5981" s="60" t="n">
        <x:f>H5981+I5981+J5981</x:f>
        <x:v>2008</x:v>
      </x:c>
      <x:c r="M5981" s="60" t="n">
        <x:f>L5981+K5981</x:f>
        <x:v>2368</x:v>
      </x:c>
      <x:c r="N5981" s="60" t="n">
        <x:f>'参数'!$B$10</x:f>
        <x:v>1</x:v>
      </x:c>
      <x:c r="O5981" s="60" t="n">
        <x:f>N5981*'参数'!$B$11</x:f>
        <x:v>2</x:v>
      </x:c>
      <x:c r="P5981" s="60" t="n">
        <x:f>N5981*'参数'!$B$12</x:f>
        <x:v>1</x:v>
      </x:c>
      <x:c r="Q5981" t="str">
        <x:f>C5981&amp;"d"</x:f>
        <x:v>C25d</x:v>
      </x:c>
      <x:c r="R5981" t="str">
        <x:f>C5981&amp;"p"</x:f>
        <x:v>C25p</x:v>
      </x:c>
      <x:c r="S5981" t="str">
        <x:f>IF(AND(L5981&gt;=H5981+I5981+J5981,M5981&gt;L5981,F5981&lt;&gt;""),"PASS","FAIL")</x:f>
        <x:v>PASS</x:v>
      </x:c>
      <x:c r="T5981" t="n">
        <x:v>2</x:v>
      </x:c>
      <x:c r="U5981" t="str">
        <x:v>pickup_after_delivery_completion_plus_usage_lag</x:v>
      </x:c>
    </x:row>
    <x:row r="5982">
      <x:c r="A5982" t="str">
        <x:v>Set2_100-10-3b</x:v>
      </x:c>
      <x:c r="B5982" t="str">
        <x:v>next_day</x:v>
      </x:c>
      <x:c r="C5982" t="str">
        <x:v>C26</x:v>
      </x:c>
      <x:c r="D5982" s="59" t="n">
        <x:v>6</x:v>
      </x:c>
      <x:c r="E5982" s="59" t="n">
        <x:v>17</x:v>
      </x:c>
      <x:c r="F5982" s="59" t="str">
        <x:v>S6</x:v>
      </x:c>
      <x:c r="G5982" s="59" t="n">
        <x:v>338</x:v>
      </x:c>
      <x:c r="H5982" s="59" t="n">
        <x:v>370</x:v>
      </x:c>
      <x:c r="I5982" s="59" t="n">
        <x:v>10</x:v>
      </x:c>
      <x:c r="J5982" s="60" t="n">
        <x:f>'参数'!$C$6</x:f>
        <x:v>1440</x:v>
      </x:c>
      <x:c r="K5982" s="60" t="n">
        <x:f>'参数'!$D$6</x:f>
        <x:v>360</x:v>
      </x:c>
      <x:c r="L5982" s="60" t="n">
        <x:f>H5982+I5982+J5982</x:f>
        <x:v>1820</x:v>
      </x:c>
      <x:c r="M5982" s="60" t="n">
        <x:f>L5982+K5982</x:f>
        <x:v>2180</x:v>
      </x:c>
      <x:c r="N5982" s="60" t="n">
        <x:f>'参数'!$B$10</x:f>
        <x:v>1</x:v>
      </x:c>
      <x:c r="O5982" s="60" t="n">
        <x:f>N5982*'参数'!$B$11</x:f>
        <x:v>2</x:v>
      </x:c>
      <x:c r="P5982" s="60" t="n">
        <x:f>N5982*'参数'!$B$12</x:f>
        <x:v>1</x:v>
      </x:c>
      <x:c r="Q5982" t="str">
        <x:f>C5982&amp;"d"</x:f>
        <x:v>C26d</x:v>
      </x:c>
      <x:c r="R5982" t="str">
        <x:f>C5982&amp;"p"</x:f>
        <x:v>C26p</x:v>
      </x:c>
      <x:c r="S5982" t="str">
        <x:f>IF(AND(L5982&gt;=H5982+I5982+J5982,M5982&gt;L5982,F5982&lt;&gt;""),"PASS","FAIL")</x:f>
        <x:v>PASS</x:v>
      </x:c>
      <x:c r="T5982" t="n">
        <x:v>11</x:v>
      </x:c>
      <x:c r="U5982" t="str">
        <x:v>pickup_after_delivery_completion_plus_usage_lag</x:v>
      </x:c>
    </x:row>
    <x:row r="5983">
      <x:c r="A5983" t="str">
        <x:v>Set2_100-10-3b</x:v>
      </x:c>
      <x:c r="B5983" t="str">
        <x:v>next_day</x:v>
      </x:c>
      <x:c r="C5983" t="str">
        <x:v>C27</x:v>
      </x:c>
      <x:c r="D5983" s="59" t="n">
        <x:v>14</x:v>
      </x:c>
      <x:c r="E5983" s="59" t="n">
        <x:v>10</x:v>
      </x:c>
      <x:c r="F5983" s="59" t="str">
        <x:v>S6</x:v>
      </x:c>
      <x:c r="G5983" s="59" t="n">
        <x:v>284</x:v>
      </x:c>
      <x:c r="H5983" s="59" t="n">
        <x:v>296</x:v>
      </x:c>
      <x:c r="I5983" s="59" t="n">
        <x:v>10</x:v>
      </x:c>
      <x:c r="J5983" s="60" t="n">
        <x:f>'参数'!$C$6</x:f>
        <x:v>1440</x:v>
      </x:c>
      <x:c r="K5983" s="60" t="n">
        <x:f>'参数'!$D$6</x:f>
        <x:v>360</x:v>
      </x:c>
      <x:c r="L5983" s="60" t="n">
        <x:f>H5983+I5983+J5983</x:f>
        <x:v>1746</x:v>
      </x:c>
      <x:c r="M5983" s="60" t="n">
        <x:f>L5983+K5983</x:f>
        <x:v>2106</x:v>
      </x:c>
      <x:c r="N5983" s="60" t="n">
        <x:f>'参数'!$B$10</x:f>
        <x:v>1</x:v>
      </x:c>
      <x:c r="O5983" s="60" t="n">
        <x:f>N5983*'参数'!$B$11</x:f>
        <x:v>2</x:v>
      </x:c>
      <x:c r="P5983" s="60" t="n">
        <x:f>N5983*'参数'!$B$12</x:f>
        <x:v>1</x:v>
      </x:c>
      <x:c r="Q5983" t="str">
        <x:f>C5983&amp;"d"</x:f>
        <x:v>C27d</x:v>
      </x:c>
      <x:c r="R5983" t="str">
        <x:f>C5983&amp;"p"</x:f>
        <x:v>C27p</x:v>
      </x:c>
      <x:c r="S5983" t="str">
        <x:f>IF(AND(L5983&gt;=H5983+I5983+J5983,M5983&gt;L5983,F5983&lt;&gt;""),"PASS","FAIL")</x:f>
        <x:v>PASS</x:v>
      </x:c>
      <x:c r="T5983" t="n">
        <x:v>8</x:v>
      </x:c>
      <x:c r="U5983" t="str">
        <x:v>pickup_after_delivery_completion_plus_usage_lag</x:v>
      </x:c>
    </x:row>
    <x:row r="5984">
      <x:c r="A5984" t="str">
        <x:v>Set2_100-10-3b</x:v>
      </x:c>
      <x:c r="B5984" t="str">
        <x:v>next_day</x:v>
      </x:c>
      <x:c r="C5984" t="str">
        <x:v>C28</x:v>
      </x:c>
      <x:c r="D5984" s="59" t="n">
        <x:v>21</x:v>
      </x:c>
      <x:c r="E5984" s="59" t="n">
        <x:v>13</x:v>
      </x:c>
      <x:c r="F5984" s="59" t="str">
        <x:v>S5</x:v>
      </x:c>
      <x:c r="G5984" s="59" t="n">
        <x:v>58</x:v>
      </x:c>
      <x:c r="H5984" s="59" t="n">
        <x:v>94</x:v>
      </x:c>
      <x:c r="I5984" s="59" t="n">
        <x:v>10</x:v>
      </x:c>
      <x:c r="J5984" s="60" t="n">
        <x:f>'参数'!$C$6</x:f>
        <x:v>1440</x:v>
      </x:c>
      <x:c r="K5984" s="60" t="n">
        <x:f>'参数'!$D$6</x:f>
        <x:v>360</x:v>
      </x:c>
      <x:c r="L5984" s="60" t="n">
        <x:f>H5984+I5984+J5984</x:f>
        <x:v>1544</x:v>
      </x:c>
      <x:c r="M5984" s="60" t="n">
        <x:f>L5984+K5984</x:f>
        <x:v>1904</x:v>
      </x:c>
      <x:c r="N5984" s="60" t="n">
        <x:f>'参数'!$B$10</x:f>
        <x:v>1</x:v>
      </x:c>
      <x:c r="O5984" s="60" t="n">
        <x:f>N5984*'参数'!$B$11</x:f>
        <x:v>2</x:v>
      </x:c>
      <x:c r="P5984" s="60" t="n">
        <x:f>N5984*'参数'!$B$12</x:f>
        <x:v>1</x:v>
      </x:c>
      <x:c r="Q5984" t="str">
        <x:f>C5984&amp;"d"</x:f>
        <x:v>C28d</x:v>
      </x:c>
      <x:c r="R5984" t="str">
        <x:f>C5984&amp;"p"</x:f>
        <x:v>C28p</x:v>
      </x:c>
      <x:c r="S5984" t="str">
        <x:f>IF(AND(L5984&gt;=H5984+I5984+J5984,M5984&gt;L5984,F5984&lt;&gt;""),"PASS","FAIL")</x:f>
        <x:v>PASS</x:v>
      </x:c>
      <x:c r="T5984" t="n">
        <x:v>5</x:v>
      </x:c>
      <x:c r="U5984" t="str">
        <x:v>pickup_after_delivery_completion_plus_usage_lag</x:v>
      </x:c>
    </x:row>
    <x:row r="5985">
      <x:c r="A5985" t="str">
        <x:v>Set2_100-10-3b</x:v>
      </x:c>
      <x:c r="B5985" t="str">
        <x:v>next_day</x:v>
      </x:c>
      <x:c r="C5985" t="str">
        <x:v>C29</x:v>
      </x:c>
      <x:c r="D5985" s="59" t="n">
        <x:v>16</x:v>
      </x:c>
      <x:c r="E5985" s="59" t="n">
        <x:v>4</x:v>
      </x:c>
      <x:c r="F5985" s="59" t="str">
        <x:v>S1</x:v>
      </x:c>
      <x:c r="G5985" s="59" t="n">
        <x:v>312</x:v>
      </x:c>
      <x:c r="H5985" s="59" t="n">
        <x:v>324</x:v>
      </x:c>
      <x:c r="I5985" s="59" t="n">
        <x:v>10</x:v>
      </x:c>
      <x:c r="J5985" s="60" t="n">
        <x:f>'参数'!$C$6</x:f>
        <x:v>1440</x:v>
      </x:c>
      <x:c r="K5985" s="60" t="n">
        <x:f>'参数'!$D$6</x:f>
        <x:v>360</x:v>
      </x:c>
      <x:c r="L5985" s="60" t="n">
        <x:f>H5985+I5985+J5985</x:f>
        <x:v>1774</x:v>
      </x:c>
      <x:c r="M5985" s="60" t="n">
        <x:f>L5985+K5985</x:f>
        <x:v>2134</x:v>
      </x:c>
      <x:c r="N5985" s="60" t="n">
        <x:f>'参数'!$B$10</x:f>
        <x:v>1</x:v>
      </x:c>
      <x:c r="O5985" s="60" t="n">
        <x:f>N5985*'参数'!$B$11</x:f>
        <x:v>2</x:v>
      </x:c>
      <x:c r="P5985" s="60" t="n">
        <x:f>N5985*'参数'!$B$12</x:f>
        <x:v>1</x:v>
      </x:c>
      <x:c r="Q5985" t="str">
        <x:f>C5985&amp;"d"</x:f>
        <x:v>C29d</x:v>
      </x:c>
      <x:c r="R5985" t="str">
        <x:f>C5985&amp;"p"</x:f>
        <x:v>C29p</x:v>
      </x:c>
      <x:c r="S5985" t="str">
        <x:f>IF(AND(L5985&gt;=H5985+I5985+J5985,M5985&gt;L5985,F5985&lt;&gt;""),"PASS","FAIL")</x:f>
        <x:v>PASS</x:v>
      </x:c>
      <x:c r="T5985" t="n">
        <x:v>12</x:v>
      </x:c>
      <x:c r="U5985" t="str">
        <x:v>pickup_after_delivery_completion_plus_usage_lag</x:v>
      </x:c>
    </x:row>
    <x:row r="5986">
      <x:c r="A5986" t="str">
        <x:v>Set2_100-10-3b</x:v>
      </x:c>
      <x:c r="B5986" t="str">
        <x:v>next_day</x:v>
      </x:c>
      <x:c r="C5986" t="str">
        <x:v>C30</x:v>
      </x:c>
      <x:c r="D5986" s="59" t="n">
        <x:v>2</x:v>
      </x:c>
      <x:c r="E5986" s="59" t="n">
        <x:v>38</x:v>
      </x:c>
      <x:c r="F5986" s="59" t="str">
        <x:v>S0</x:v>
      </x:c>
      <x:c r="G5986" s="59" t="n">
        <x:v>505</x:v>
      </x:c>
      <x:c r="H5986" s="59" t="n">
        <x:v>517</x:v>
      </x:c>
      <x:c r="I5986" s="59" t="n">
        <x:v>10</x:v>
      </x:c>
      <x:c r="J5986" s="60" t="n">
        <x:f>'参数'!$C$6</x:f>
        <x:v>1440</x:v>
      </x:c>
      <x:c r="K5986" s="60" t="n">
        <x:f>'参数'!$D$6</x:f>
        <x:v>360</x:v>
      </x:c>
      <x:c r="L5986" s="60" t="n">
        <x:f>H5986+I5986+J5986</x:f>
        <x:v>1967</x:v>
      </x:c>
      <x:c r="M5986" s="60" t="n">
        <x:f>L5986+K5986</x:f>
        <x:v>2327</x:v>
      </x:c>
      <x:c r="N5986" s="60" t="n">
        <x:f>'参数'!$B$10</x:f>
        <x:v>1</x:v>
      </x:c>
      <x:c r="O5986" s="60" t="n">
        <x:f>N5986*'参数'!$B$11</x:f>
        <x:v>2</x:v>
      </x:c>
      <x:c r="P5986" s="60" t="n">
        <x:f>N5986*'参数'!$B$12</x:f>
        <x:v>1</x:v>
      </x:c>
      <x:c r="Q5986" t="str">
        <x:f>C5986&amp;"d"</x:f>
        <x:v>C30d</x:v>
      </x:c>
      <x:c r="R5986" t="str">
        <x:f>C5986&amp;"p"</x:f>
        <x:v>C30p</x:v>
      </x:c>
      <x:c r="S5986" t="str">
        <x:f>IF(AND(L5986&gt;=H5986+I5986+J5986,M5986&gt;L5986,F5986&lt;&gt;""),"PASS","FAIL")</x:f>
        <x:v>PASS</x:v>
      </x:c>
      <x:c r="T5986" t="n">
        <x:v>14</x:v>
      </x:c>
      <x:c r="U5986" t="str">
        <x:v>pickup_after_delivery_completion_plus_usage_lag</x:v>
      </x:c>
    </x:row>
    <x:row r="5987">
      <x:c r="A5987" t="str">
        <x:v>Set2_100-10-3b</x:v>
      </x:c>
      <x:c r="B5987" t="str">
        <x:v>next_day</x:v>
      </x:c>
      <x:c r="C5987" t="str">
        <x:v>C31</x:v>
      </x:c>
      <x:c r="D5987" s="59" t="n">
        <x:v>11</x:v>
      </x:c>
      <x:c r="E5987" s="59" t="n">
        <x:v>47</x:v>
      </x:c>
      <x:c r="F5987" s="59" t="str">
        <x:v>S0</x:v>
      </x:c>
      <x:c r="G5987" s="59" t="n">
        <x:v>212</x:v>
      </x:c>
      <x:c r="H5987" s="59" t="n">
        <x:v>242</x:v>
      </x:c>
      <x:c r="I5987" s="59" t="n">
        <x:v>10</x:v>
      </x:c>
      <x:c r="J5987" s="60" t="n">
        <x:f>'参数'!$C$6</x:f>
        <x:v>1440</x:v>
      </x:c>
      <x:c r="K5987" s="60" t="n">
        <x:f>'参数'!$D$6</x:f>
        <x:v>360</x:v>
      </x:c>
      <x:c r="L5987" s="60" t="n">
        <x:f>H5987+I5987+J5987</x:f>
        <x:v>1692</x:v>
      </x:c>
      <x:c r="M5987" s="60" t="n">
        <x:f>L5987+K5987</x:f>
        <x:v>2052</x:v>
      </x:c>
      <x:c r="N5987" s="60" t="n">
        <x:f>'参数'!$B$10</x:f>
        <x:v>1</x:v>
      </x:c>
      <x:c r="O5987" s="60" t="n">
        <x:f>N5987*'参数'!$B$11</x:f>
        <x:v>2</x:v>
      </x:c>
      <x:c r="P5987" s="60" t="n">
        <x:f>N5987*'参数'!$B$12</x:f>
        <x:v>1</x:v>
      </x:c>
      <x:c r="Q5987" t="str">
        <x:f>C5987&amp;"d"</x:f>
        <x:v>C31d</x:v>
      </x:c>
      <x:c r="R5987" t="str">
        <x:f>C5987&amp;"p"</x:f>
        <x:v>C31p</x:v>
      </x:c>
      <x:c r="S5987" t="str">
        <x:f>IF(AND(L5987&gt;=H5987+I5987+J5987,M5987&gt;L5987,F5987&lt;&gt;""),"PASS","FAIL")</x:f>
        <x:v>PASS</x:v>
      </x:c>
      <x:c r="T5987" t="n">
        <x:v>4</x:v>
      </x:c>
      <x:c r="U5987" t="str">
        <x:v>pickup_after_delivery_completion_plus_usage_lag</x:v>
      </x:c>
    </x:row>
    <x:row r="5988">
      <x:c r="A5988" t="str">
        <x:v>Set2_100-10-3b</x:v>
      </x:c>
      <x:c r="B5988" t="str">
        <x:v>next_day</x:v>
      </x:c>
      <x:c r="C5988" t="str">
        <x:v>C32</x:v>
      </x:c>
      <x:c r="D5988" s="59" t="n">
        <x:v>1</x:v>
      </x:c>
      <x:c r="E5988" s="59" t="n">
        <x:v>44</x:v>
      </x:c>
      <x:c r="F5988" s="59" t="str">
        <x:v>S0</x:v>
      </x:c>
      <x:c r="G5988" s="59" t="n">
        <x:v>608</x:v>
      </x:c>
      <x:c r="H5988" s="59" t="n">
        <x:v>624</x:v>
      </x:c>
      <x:c r="I5988" s="59" t="n">
        <x:v>10</x:v>
      </x:c>
      <x:c r="J5988" s="60" t="n">
        <x:f>'参数'!$C$6</x:f>
        <x:v>1440</x:v>
      </x:c>
      <x:c r="K5988" s="60" t="n">
        <x:f>'参数'!$D$6</x:f>
        <x:v>360</x:v>
      </x:c>
      <x:c r="L5988" s="60" t="n">
        <x:f>H5988+I5988+J5988</x:f>
        <x:v>2074</x:v>
      </x:c>
      <x:c r="M5988" s="60" t="n">
        <x:f>L5988+K5988</x:f>
        <x:v>2434</x:v>
      </x:c>
      <x:c r="N5988" s="60" t="n">
        <x:f>'参数'!$B$10</x:f>
        <x:v>1</x:v>
      </x:c>
      <x:c r="O5988" s="60" t="n">
        <x:f>N5988*'参数'!$B$11</x:f>
        <x:v>2</x:v>
      </x:c>
      <x:c r="P5988" s="60" t="n">
        <x:f>N5988*'参数'!$B$12</x:f>
        <x:v>1</x:v>
      </x:c>
      <x:c r="Q5988" t="str">
        <x:f>C5988&amp;"d"</x:f>
        <x:v>C32d</x:v>
      </x:c>
      <x:c r="R5988" t="str">
        <x:f>C5988&amp;"p"</x:f>
        <x:v>C32p</x:v>
      </x:c>
      <x:c r="S5988" t="str">
        <x:f>IF(AND(L5988&gt;=H5988+I5988+J5988,M5988&gt;L5988,F5988&lt;&gt;""),"PASS","FAIL")</x:f>
        <x:v>PASS</x:v>
      </x:c>
      <x:c r="T5988" t="n">
        <x:v>0</x:v>
      </x:c>
      <x:c r="U5988" t="str">
        <x:v>pickup_after_delivery_completion_plus_usage_lag</x:v>
      </x:c>
    </x:row>
    <x:row r="5989">
      <x:c r="A5989" t="str">
        <x:v>Set2_100-10-3b</x:v>
      </x:c>
      <x:c r="B5989" t="str">
        <x:v>next_day</x:v>
      </x:c>
      <x:c r="C5989" t="str">
        <x:v>C33</x:v>
      </x:c>
      <x:c r="D5989" s="59" t="n">
        <x:v>10</x:v>
      </x:c>
      <x:c r="E5989" s="59" t="n">
        <x:v>36</x:v>
      </x:c>
      <x:c r="F5989" s="59" t="str">
        <x:v>S4</x:v>
      </x:c>
      <x:c r="G5989" s="59" t="n">
        <x:v>396</x:v>
      </x:c>
      <x:c r="H5989" s="59" t="n">
        <x:v>432</x:v>
      </x:c>
      <x:c r="I5989" s="59" t="n">
        <x:v>10</x:v>
      </x:c>
      <x:c r="J5989" s="60" t="n">
        <x:f>'参数'!$C$6</x:f>
        <x:v>1440</x:v>
      </x:c>
      <x:c r="K5989" s="60" t="n">
        <x:f>'参数'!$D$6</x:f>
        <x:v>360</x:v>
      </x:c>
      <x:c r="L5989" s="60" t="n">
        <x:f>H5989+I5989+J5989</x:f>
        <x:v>1882</x:v>
      </x:c>
      <x:c r="M5989" s="60" t="n">
        <x:f>L5989+K5989</x:f>
        <x:v>2242</x:v>
      </x:c>
      <x:c r="N5989" s="60" t="n">
        <x:f>'参数'!$B$10</x:f>
        <x:v>1</x:v>
      </x:c>
      <x:c r="O5989" s="60" t="n">
        <x:f>N5989*'参数'!$B$11</x:f>
        <x:v>2</x:v>
      </x:c>
      <x:c r="P5989" s="60" t="n">
        <x:f>N5989*'参数'!$B$12</x:f>
        <x:v>1</x:v>
      </x:c>
      <x:c r="Q5989" t="str">
        <x:f>C5989&amp;"d"</x:f>
        <x:v>C33d</x:v>
      </x:c>
      <x:c r="R5989" t="str">
        <x:f>C5989&amp;"p"</x:f>
        <x:v>C33p</x:v>
      </x:c>
      <x:c r="S5989" t="str">
        <x:f>IF(AND(L5989&gt;=H5989+I5989+J5989,M5989&gt;L5989,F5989&lt;&gt;""),"PASS","FAIL")</x:f>
        <x:v>PASS</x:v>
      </x:c>
      <x:c r="T5989" t="n">
        <x:v>5</x:v>
      </x:c>
      <x:c r="U5989" t="str">
        <x:v>pickup_after_delivery_completion_plus_usage_lag</x:v>
      </x:c>
    </x:row>
    <x:row r="5990">
      <x:c r="A5990" t="str">
        <x:v>Set2_100-10-3b</x:v>
      </x:c>
      <x:c r="B5990" t="str">
        <x:v>next_day</x:v>
      </x:c>
      <x:c r="C5990" t="str">
        <x:v>C34</x:v>
      </x:c>
      <x:c r="D5990" s="59" t="n">
        <x:v>12</x:v>
      </x:c>
      <x:c r="E5990" s="59" t="n">
        <x:v>47</x:v>
      </x:c>
      <x:c r="F5990" s="59" t="str">
        <x:v>S0</x:v>
      </x:c>
      <x:c r="G5990" s="59" t="n">
        <x:v>274</x:v>
      </x:c>
      <x:c r="H5990" s="59" t="n">
        <x:v>300</x:v>
      </x:c>
      <x:c r="I5990" s="59" t="n">
        <x:v>10</x:v>
      </x:c>
      <x:c r="J5990" s="60" t="n">
        <x:f>'参数'!$C$6</x:f>
        <x:v>1440</x:v>
      </x:c>
      <x:c r="K5990" s="60" t="n">
        <x:f>'参数'!$D$6</x:f>
        <x:v>360</x:v>
      </x:c>
      <x:c r="L5990" s="60" t="n">
        <x:f>H5990+I5990+J5990</x:f>
        <x:v>1750</x:v>
      </x:c>
      <x:c r="M5990" s="60" t="n">
        <x:f>L5990+K5990</x:f>
        <x:v>2110</x:v>
      </x:c>
      <x:c r="N5990" s="60" t="n">
        <x:f>'参数'!$B$10</x:f>
        <x:v>1</x:v>
      </x:c>
      <x:c r="O5990" s="60" t="n">
        <x:f>N5990*'参数'!$B$11</x:f>
        <x:v>2</x:v>
      </x:c>
      <x:c r="P5990" s="60" t="n">
        <x:f>N5990*'参数'!$B$12</x:f>
        <x:v>1</x:v>
      </x:c>
      <x:c r="Q5990" t="str">
        <x:f>C5990&amp;"d"</x:f>
        <x:v>C34d</x:v>
      </x:c>
      <x:c r="R5990" t="str">
        <x:f>C5990&amp;"p"</x:f>
        <x:v>C34p</x:v>
      </x:c>
      <x:c r="S5990" t="str">
        <x:f>IF(AND(L5990&gt;=H5990+I5990+J5990,M5990&gt;L5990,F5990&lt;&gt;""),"PASS","FAIL")</x:f>
        <x:v>PASS</x:v>
      </x:c>
      <x:c r="T5990" t="n">
        <x:v>10</x:v>
      </x:c>
      <x:c r="U5990" t="str">
        <x:v>pickup_after_delivery_completion_plus_usage_lag</x:v>
      </x:c>
    </x:row>
    <x:row r="5991">
      <x:c r="A5991" t="str">
        <x:v>Set2_100-10-3b</x:v>
      </x:c>
      <x:c r="B5991" t="str">
        <x:v>next_day</x:v>
      </x:c>
      <x:c r="C5991" t="str">
        <x:v>C35</x:v>
      </x:c>
      <x:c r="D5991" s="59" t="n">
        <x:v>17</x:v>
      </x:c>
      <x:c r="E5991" s="59" t="n">
        <x:v>36</x:v>
      </x:c>
      <x:c r="F5991" s="59" t="str">
        <x:v>S4</x:v>
      </x:c>
      <x:c r="G5991" s="59" t="n">
        <x:v>554</x:v>
      </x:c>
      <x:c r="H5991" s="59" t="n">
        <x:v>584</x:v>
      </x:c>
      <x:c r="I5991" s="59" t="n">
        <x:v>10</x:v>
      </x:c>
      <x:c r="J5991" s="60" t="n">
        <x:f>'参数'!$C$6</x:f>
        <x:v>1440</x:v>
      </x:c>
      <x:c r="K5991" s="60" t="n">
        <x:f>'参数'!$D$6</x:f>
        <x:v>360</x:v>
      </x:c>
      <x:c r="L5991" s="60" t="n">
        <x:f>H5991+I5991+J5991</x:f>
        <x:v>2034</x:v>
      </x:c>
      <x:c r="M5991" s="60" t="n">
        <x:f>L5991+K5991</x:f>
        <x:v>2394</x:v>
      </x:c>
      <x:c r="N5991" s="60" t="n">
        <x:f>'参数'!$B$10</x:f>
        <x:v>1</x:v>
      </x:c>
      <x:c r="O5991" s="60" t="n">
        <x:f>N5991*'参数'!$B$11</x:f>
        <x:v>2</x:v>
      </x:c>
      <x:c r="P5991" s="60" t="n">
        <x:f>N5991*'参数'!$B$12</x:f>
        <x:v>1</x:v>
      </x:c>
      <x:c r="Q5991" t="str">
        <x:f>C5991&amp;"d"</x:f>
        <x:v>C35d</x:v>
      </x:c>
      <x:c r="R5991" t="str">
        <x:f>C5991&amp;"p"</x:f>
        <x:v>C35p</x:v>
      </x:c>
      <x:c r="S5991" t="str">
        <x:f>IF(AND(L5991&gt;=H5991+I5991+J5991,M5991&gt;L5991,F5991&lt;&gt;""),"PASS","FAIL")</x:f>
        <x:v>PASS</x:v>
      </x:c>
      <x:c r="T5991" t="n">
        <x:v>2</x:v>
      </x:c>
      <x:c r="U5991" t="str">
        <x:v>pickup_after_delivery_completion_plus_usage_lag</x:v>
      </x:c>
    </x:row>
    <x:row r="5992">
      <x:c r="A5992" t="str">
        <x:v>Set2_100-10-3b</x:v>
      </x:c>
      <x:c r="B5992" t="str">
        <x:v>next_day</x:v>
      </x:c>
      <x:c r="C5992" t="str">
        <x:v>C36</x:v>
      </x:c>
      <x:c r="D5992" s="59" t="n">
        <x:v>3</x:v>
      </x:c>
      <x:c r="E5992" s="59" t="n">
        <x:v>40</x:v>
      </x:c>
      <x:c r="F5992" s="59" t="str">
        <x:v>S0</x:v>
      </x:c>
      <x:c r="G5992" s="59" t="n">
        <x:v>198</x:v>
      </x:c>
      <x:c r="H5992" s="59" t="n">
        <x:v>212</x:v>
      </x:c>
      <x:c r="I5992" s="59" t="n">
        <x:v>10</x:v>
      </x:c>
      <x:c r="J5992" s="60" t="n">
        <x:f>'参数'!$C$6</x:f>
        <x:v>1440</x:v>
      </x:c>
      <x:c r="K5992" s="60" t="n">
        <x:f>'参数'!$D$6</x:f>
        <x:v>360</x:v>
      </x:c>
      <x:c r="L5992" s="60" t="n">
        <x:f>H5992+I5992+J5992</x:f>
        <x:v>1662</x:v>
      </x:c>
      <x:c r="M5992" s="60" t="n">
        <x:f>L5992+K5992</x:f>
        <x:v>2022</x:v>
      </x:c>
      <x:c r="N5992" s="60" t="n">
        <x:f>'参数'!$B$10</x:f>
        <x:v>1</x:v>
      </x:c>
      <x:c r="O5992" s="60" t="n">
        <x:f>N5992*'参数'!$B$11</x:f>
        <x:v>2</x:v>
      </x:c>
      <x:c r="P5992" s="60" t="n">
        <x:f>N5992*'参数'!$B$12</x:f>
        <x:v>1</x:v>
      </x:c>
      <x:c r="Q5992" t="str">
        <x:f>C5992&amp;"d"</x:f>
        <x:v>C36d</x:v>
      </x:c>
      <x:c r="R5992" t="str">
        <x:f>C5992&amp;"p"</x:f>
        <x:v>C36p</x:v>
      </x:c>
      <x:c r="S5992" t="str">
        <x:f>IF(AND(L5992&gt;=H5992+I5992+J5992,M5992&gt;L5992,F5992&lt;&gt;""),"PASS","FAIL")</x:f>
        <x:v>PASS</x:v>
      </x:c>
      <x:c r="T5992" t="n">
        <x:v>12</x:v>
      </x:c>
      <x:c r="U5992" t="str">
        <x:v>pickup_after_delivery_completion_plus_usage_lag</x:v>
      </x:c>
    </x:row>
    <x:row r="5993">
      <x:c r="A5993" t="str">
        <x:v>Set2_100-10-3b</x:v>
      </x:c>
      <x:c r="B5993" t="str">
        <x:v>next_day</x:v>
      </x:c>
      <x:c r="C5993" t="str">
        <x:v>C37</x:v>
      </x:c>
      <x:c r="D5993" s="59" t="n">
        <x:v>12</x:v>
      </x:c>
      <x:c r="E5993" s="59" t="n">
        <x:v>38</x:v>
      </x:c>
      <x:c r="F5993" s="59" t="str">
        <x:v>S4</x:v>
      </x:c>
      <x:c r="G5993" s="59" t="n">
        <x:v>405</x:v>
      </x:c>
      <x:c r="H5993" s="59" t="n">
        <x:v>439</x:v>
      </x:c>
      <x:c r="I5993" s="59" t="n">
        <x:v>10</x:v>
      </x:c>
      <x:c r="J5993" s="60" t="n">
        <x:f>'参数'!$C$6</x:f>
        <x:v>1440</x:v>
      </x:c>
      <x:c r="K5993" s="60" t="n">
        <x:f>'参数'!$D$6</x:f>
        <x:v>360</x:v>
      </x:c>
      <x:c r="L5993" s="60" t="n">
        <x:f>H5993+I5993+J5993</x:f>
        <x:v>1889</x:v>
      </x:c>
      <x:c r="M5993" s="60" t="n">
        <x:f>L5993+K5993</x:f>
        <x:v>2249</x:v>
      </x:c>
      <x:c r="N5993" s="60" t="n">
        <x:f>'参数'!$B$10</x:f>
        <x:v>1</x:v>
      </x:c>
      <x:c r="O5993" s="60" t="n">
        <x:f>N5993*'参数'!$B$11</x:f>
        <x:v>2</x:v>
      </x:c>
      <x:c r="P5993" s="60" t="n">
        <x:f>N5993*'参数'!$B$12</x:f>
        <x:v>1</x:v>
      </x:c>
      <x:c r="Q5993" t="str">
        <x:f>C5993&amp;"d"</x:f>
        <x:v>C37d</x:v>
      </x:c>
      <x:c r="R5993" t="str">
        <x:f>C5993&amp;"p"</x:f>
        <x:v>C37p</x:v>
      </x:c>
      <x:c r="S5993" t="str">
        <x:f>IF(AND(L5993&gt;=H5993+I5993+J5993,M5993&gt;L5993,F5993&lt;&gt;""),"PASS","FAIL")</x:f>
        <x:v>PASS</x:v>
      </x:c>
      <x:c r="T5993" t="n">
        <x:v>13</x:v>
      </x:c>
      <x:c r="U5993" t="str">
        <x:v>pickup_after_delivery_completion_plus_usage_lag</x:v>
      </x:c>
    </x:row>
    <x:row r="5994">
      <x:c r="A5994" t="str">
        <x:v>Set2_100-10-3b</x:v>
      </x:c>
      <x:c r="B5994" t="str">
        <x:v>next_day</x:v>
      </x:c>
      <x:c r="C5994" t="str">
        <x:v>C38</x:v>
      </x:c>
      <x:c r="D5994" s="59" t="n">
        <x:v>20</x:v>
      </x:c>
      <x:c r="E5994" s="59" t="n">
        <x:v>33</x:v>
      </x:c>
      <x:c r="F5994" s="59" t="str">
        <x:v>S4</x:v>
      </x:c>
      <x:c r="G5994" s="59" t="n">
        <x:v>594</x:v>
      </x:c>
      <x:c r="H5994" s="59" t="n">
        <x:v>616</x:v>
      </x:c>
      <x:c r="I5994" s="59" t="n">
        <x:v>10</x:v>
      </x:c>
      <x:c r="J5994" s="60" t="n">
        <x:f>'参数'!$C$6</x:f>
        <x:v>1440</x:v>
      </x:c>
      <x:c r="K5994" s="60" t="n">
        <x:f>'参数'!$D$6</x:f>
        <x:v>360</x:v>
      </x:c>
      <x:c r="L5994" s="60" t="n">
        <x:f>H5994+I5994+J5994</x:f>
        <x:v>2066</x:v>
      </x:c>
      <x:c r="M5994" s="60" t="n">
        <x:f>L5994+K5994</x:f>
        <x:v>2426</x:v>
      </x:c>
      <x:c r="N5994" s="60" t="n">
        <x:f>'参数'!$B$10</x:f>
        <x:v>1</x:v>
      </x:c>
      <x:c r="O5994" s="60" t="n">
        <x:f>N5994*'参数'!$B$11</x:f>
        <x:v>2</x:v>
      </x:c>
      <x:c r="P5994" s="60" t="n">
        <x:f>N5994*'参数'!$B$12</x:f>
        <x:v>1</x:v>
      </x:c>
      <x:c r="Q5994" t="str">
        <x:f>C5994&amp;"d"</x:f>
        <x:v>C38d</x:v>
      </x:c>
      <x:c r="R5994" t="str">
        <x:f>C5994&amp;"p"</x:f>
        <x:v>C38p</x:v>
      </x:c>
      <x:c r="S5994" t="str">
        <x:f>IF(AND(L5994&gt;=H5994+I5994+J5994,M5994&gt;L5994,F5994&lt;&gt;""),"PASS","FAIL")</x:f>
        <x:v>PASS</x:v>
      </x:c>
      <x:c r="T5994" t="n">
        <x:v>13</x:v>
      </x:c>
      <x:c r="U5994" t="str">
        <x:v>pickup_after_delivery_completion_plus_usage_lag</x:v>
      </x:c>
    </x:row>
    <x:row r="5995">
      <x:c r="A5995" t="str">
        <x:v>Set2_100-10-3b</x:v>
      </x:c>
      <x:c r="B5995" t="str">
        <x:v>next_day</x:v>
      </x:c>
      <x:c r="C5995" t="str">
        <x:v>C39</x:v>
      </x:c>
      <x:c r="D5995" s="59" t="n">
        <x:v>6</x:v>
      </x:c>
      <x:c r="E5995" s="59" t="n">
        <x:v>32</x:v>
      </x:c>
      <x:c r="F5995" s="59" t="str">
        <x:v>S4</x:v>
      </x:c>
      <x:c r="G5995" s="59" t="n">
        <x:v>78</x:v>
      </x:c>
      <x:c r="H5995" s="59" t="n">
        <x:v>114</x:v>
      </x:c>
      <x:c r="I5995" s="59" t="n">
        <x:v>10</x:v>
      </x:c>
      <x:c r="J5995" s="60" t="n">
        <x:f>'参数'!$C$6</x:f>
        <x:v>1440</x:v>
      </x:c>
      <x:c r="K5995" s="60" t="n">
        <x:f>'参数'!$D$6</x:f>
        <x:v>360</x:v>
      </x:c>
      <x:c r="L5995" s="60" t="n">
        <x:f>H5995+I5995+J5995</x:f>
        <x:v>1564</x:v>
      </x:c>
      <x:c r="M5995" s="60" t="n">
        <x:f>L5995+K5995</x:f>
        <x:v>1924</x:v>
      </x:c>
      <x:c r="N5995" s="60" t="n">
        <x:f>'参数'!$B$10</x:f>
        <x:v>1</x:v>
      </x:c>
      <x:c r="O5995" s="60" t="n">
        <x:f>N5995*'参数'!$B$11</x:f>
        <x:v>2</x:v>
      </x:c>
      <x:c r="P5995" s="60" t="n">
        <x:f>N5995*'参数'!$B$12</x:f>
        <x:v>1</x:v>
      </x:c>
      <x:c r="Q5995" t="str">
        <x:f>C5995&amp;"d"</x:f>
        <x:v>C39d</x:v>
      </x:c>
      <x:c r="R5995" t="str">
        <x:f>C5995&amp;"p"</x:f>
        <x:v>C39p</x:v>
      </x:c>
      <x:c r="S5995" t="str">
        <x:f>IF(AND(L5995&gt;=H5995+I5995+J5995,M5995&gt;L5995,F5995&lt;&gt;""),"PASS","FAIL")</x:f>
        <x:v>PASS</x:v>
      </x:c>
      <x:c r="T5995" t="n">
        <x:v>16</x:v>
      </x:c>
      <x:c r="U5995" t="str">
        <x:v>pickup_after_delivery_completion_plus_usage_lag</x:v>
      </x:c>
    </x:row>
    <x:row r="5996">
      <x:c r="A5996" t="str">
        <x:v>Set2_100-10-3b</x:v>
      </x:c>
      <x:c r="B5996" t="str">
        <x:v>next_day</x:v>
      </x:c>
      <x:c r="C5996" t="str">
        <x:v>C40</x:v>
      </x:c>
      <x:c r="D5996" s="59" t="n">
        <x:v>1</x:v>
      </x:c>
      <x:c r="E5996" s="59" t="n">
        <x:v>47</x:v>
      </x:c>
      <x:c r="F5996" s="59" t="str">
        <x:v>S0</x:v>
      </x:c>
      <x:c r="G5996" s="59" t="n">
        <x:v>551</x:v>
      </x:c>
      <x:c r="H5996" s="59" t="n">
        <x:v>575</x:v>
      </x:c>
      <x:c r="I5996" s="59" t="n">
        <x:v>10</x:v>
      </x:c>
      <x:c r="J5996" s="60" t="n">
        <x:f>'参数'!$C$6</x:f>
        <x:v>1440</x:v>
      </x:c>
      <x:c r="K5996" s="60" t="n">
        <x:f>'参数'!$D$6</x:f>
        <x:v>360</x:v>
      </x:c>
      <x:c r="L5996" s="60" t="n">
        <x:f>H5996+I5996+J5996</x:f>
        <x:v>2025</x:v>
      </x:c>
      <x:c r="M5996" s="60" t="n">
        <x:f>L5996+K5996</x:f>
        <x:v>2385</x:v>
      </x:c>
      <x:c r="N5996" s="60" t="n">
        <x:f>'参数'!$B$10</x:f>
        <x:v>1</x:v>
      </x:c>
      <x:c r="O5996" s="60" t="n">
        <x:f>N5996*'参数'!$B$11</x:f>
        <x:v>2</x:v>
      </x:c>
      <x:c r="P5996" s="60" t="n">
        <x:f>N5996*'参数'!$B$12</x:f>
        <x:v>1</x:v>
      </x:c>
      <x:c r="Q5996" t="str">
        <x:f>C5996&amp;"d"</x:f>
        <x:v>C40d</x:v>
      </x:c>
      <x:c r="R5996" t="str">
        <x:f>C5996&amp;"p"</x:f>
        <x:v>C40p</x:v>
      </x:c>
      <x:c r="S5996" t="str">
        <x:f>IF(AND(L5996&gt;=H5996+I5996+J5996,M5996&gt;L5996,F5996&lt;&gt;""),"PASS","FAIL")</x:f>
        <x:v>PASS</x:v>
      </x:c>
      <x:c r="T5996" t="n">
        <x:v>8</x:v>
      </x:c>
      <x:c r="U5996" t="str">
        <x:v>pickup_after_delivery_completion_plus_usage_lag</x:v>
      </x:c>
    </x:row>
    <x:row r="5997">
      <x:c r="A5997" t="str">
        <x:v>Set2_100-10-3b</x:v>
      </x:c>
      <x:c r="B5997" t="str">
        <x:v>next_day</x:v>
      </x:c>
      <x:c r="C5997" t="str">
        <x:v>C41</x:v>
      </x:c>
      <x:c r="D5997" s="59" t="n">
        <x:v>15</x:v>
      </x:c>
      <x:c r="E5997" s="59" t="n">
        <x:v>42</x:v>
      </x:c>
      <x:c r="F5997" s="59" t="str">
        <x:v>S0</x:v>
      </x:c>
      <x:c r="G5997" s="59" t="n">
        <x:v>318</x:v>
      </x:c>
      <x:c r="H5997" s="59" t="n">
        <x:v>330</x:v>
      </x:c>
      <x:c r="I5997" s="59" t="n">
        <x:v>10</x:v>
      </x:c>
      <x:c r="J5997" s="60" t="n">
        <x:f>'参数'!$C$6</x:f>
        <x:v>1440</x:v>
      </x:c>
      <x:c r="K5997" s="60" t="n">
        <x:f>'参数'!$D$6</x:f>
        <x:v>360</x:v>
      </x:c>
      <x:c r="L5997" s="60" t="n">
        <x:f>H5997+I5997+J5997</x:f>
        <x:v>1780</x:v>
      </x:c>
      <x:c r="M5997" s="60" t="n">
        <x:f>L5997+K5997</x:f>
        <x:v>2140</x:v>
      </x:c>
      <x:c r="N5997" s="60" t="n">
        <x:f>'参数'!$B$10</x:f>
        <x:v>1</x:v>
      </x:c>
      <x:c r="O5997" s="60" t="n">
        <x:f>N5997*'参数'!$B$11</x:f>
        <x:v>2</x:v>
      </x:c>
      <x:c r="P5997" s="60" t="n">
        <x:f>N5997*'参数'!$B$12</x:f>
        <x:v>1</x:v>
      </x:c>
      <x:c r="Q5997" t="str">
        <x:f>C5997&amp;"d"</x:f>
        <x:v>C41d</x:v>
      </x:c>
      <x:c r="R5997" t="str">
        <x:f>C5997&amp;"p"</x:f>
        <x:v>C41p</x:v>
      </x:c>
      <x:c r="S5997" t="str">
        <x:f>IF(AND(L5997&gt;=H5997+I5997+J5997,M5997&gt;L5997,F5997&lt;&gt;""),"PASS","FAIL")</x:f>
        <x:v>PASS</x:v>
      </x:c>
      <x:c r="T5997" t="n">
        <x:v>10</x:v>
      </x:c>
      <x:c r="U5997" t="str">
        <x:v>pickup_after_delivery_completion_plus_usage_lag</x:v>
      </x:c>
    </x:row>
    <x:row r="5998">
      <x:c r="A5998" t="str">
        <x:v>Set2_100-10-3b</x:v>
      </x:c>
      <x:c r="B5998" t="str">
        <x:v>next_day</x:v>
      </x:c>
      <x:c r="C5998" t="str">
        <x:v>C42</x:v>
      </x:c>
      <x:c r="D5998" s="59" t="n">
        <x:v>23</x:v>
      </x:c>
      <x:c r="E5998" s="59" t="n">
        <x:v>36</x:v>
      </x:c>
      <x:c r="F5998" s="59" t="str">
        <x:v>S8</x:v>
      </x:c>
      <x:c r="G5998" s="59" t="n">
        <x:v>510</x:v>
      </x:c>
      <x:c r="H5998" s="59" t="n">
        <x:v>530</x:v>
      </x:c>
      <x:c r="I5998" s="59" t="n">
        <x:v>10</x:v>
      </x:c>
      <x:c r="J5998" s="60" t="n">
        <x:f>'参数'!$C$6</x:f>
        <x:v>1440</x:v>
      </x:c>
      <x:c r="K5998" s="60" t="n">
        <x:f>'参数'!$D$6</x:f>
        <x:v>360</x:v>
      </x:c>
      <x:c r="L5998" s="60" t="n">
        <x:f>H5998+I5998+J5998</x:f>
        <x:v>1980</x:v>
      </x:c>
      <x:c r="M5998" s="60" t="n">
        <x:f>L5998+K5998</x:f>
        <x:v>2340</x:v>
      </x:c>
      <x:c r="N5998" s="60" t="n">
        <x:f>'参数'!$B$10</x:f>
        <x:v>1</x:v>
      </x:c>
      <x:c r="O5998" s="60" t="n">
        <x:f>N5998*'参数'!$B$11</x:f>
        <x:v>2</x:v>
      </x:c>
      <x:c r="P5998" s="60" t="n">
        <x:f>N5998*'参数'!$B$12</x:f>
        <x:v>1</x:v>
      </x:c>
      <x:c r="Q5998" t="str">
        <x:f>C5998&amp;"d"</x:f>
        <x:v>C42d</x:v>
      </x:c>
      <x:c r="R5998" t="str">
        <x:f>C5998&amp;"p"</x:f>
        <x:v>C42p</x:v>
      </x:c>
      <x:c r="S5998" t="str">
        <x:f>IF(AND(L5998&gt;=H5998+I5998+J5998,M5998&gt;L5998,F5998&lt;&gt;""),"PASS","FAIL")</x:f>
        <x:v>PASS</x:v>
      </x:c>
      <x:c r="T5998" t="n">
        <x:v>2</x:v>
      </x:c>
      <x:c r="U5998" t="str">
        <x:v>pickup_after_delivery_completion_plus_usage_lag</x:v>
      </x:c>
    </x:row>
    <x:row r="5999">
      <x:c r="A5999" t="str">
        <x:v>Set2_100-10-3b</x:v>
      </x:c>
      <x:c r="B5999" t="str">
        <x:v>next_day</x:v>
      </x:c>
      <x:c r="C5999" t="str">
        <x:v>C43</x:v>
      </x:c>
      <x:c r="D5999" s="59" t="n">
        <x:v>7</x:v>
      </x:c>
      <x:c r="E5999" s="59" t="n">
        <x:v>40</x:v>
      </x:c>
      <x:c r="F5999" s="59" t="str">
        <x:v>S0</x:v>
      </x:c>
      <x:c r="G5999" s="59" t="n">
        <x:v>371</x:v>
      </x:c>
      <x:c r="H5999" s="59" t="n">
        <x:v>401</x:v>
      </x:c>
      <x:c r="I5999" s="59" t="n">
        <x:v>10</x:v>
      </x:c>
      <x:c r="J5999" s="60" t="n">
        <x:f>'参数'!$C$6</x:f>
        <x:v>1440</x:v>
      </x:c>
      <x:c r="K5999" s="60" t="n">
        <x:f>'参数'!$D$6</x:f>
        <x:v>360</x:v>
      </x:c>
      <x:c r="L5999" s="60" t="n">
        <x:f>H5999+I5999+J5999</x:f>
        <x:v>1851</x:v>
      </x:c>
      <x:c r="M5999" s="60" t="n">
        <x:f>L5999+K5999</x:f>
        <x:v>2211</x:v>
      </x:c>
      <x:c r="N5999" s="60" t="n">
        <x:f>'参数'!$B$10</x:f>
        <x:v>1</x:v>
      </x:c>
      <x:c r="O5999" s="60" t="n">
        <x:f>N5999*'参数'!$B$11</x:f>
        <x:v>2</x:v>
      </x:c>
      <x:c r="P5999" s="60" t="n">
        <x:f>N5999*'参数'!$B$12</x:f>
        <x:v>1</x:v>
      </x:c>
      <x:c r="Q5999" t="str">
        <x:f>C5999&amp;"d"</x:f>
        <x:v>C43d</x:v>
      </x:c>
      <x:c r="R5999" t="str">
        <x:f>C5999&amp;"p"</x:f>
        <x:v>C43p</x:v>
      </x:c>
      <x:c r="S5999" t="str">
        <x:f>IF(AND(L5999&gt;=H5999+I5999+J5999,M5999&gt;L5999,F5999&lt;&gt;""),"PASS","FAIL")</x:f>
        <x:v>PASS</x:v>
      </x:c>
      <x:c r="T5999" t="n">
        <x:v>5</x:v>
      </x:c>
      <x:c r="U5999" t="str">
        <x:v>pickup_after_delivery_completion_plus_usage_lag</x:v>
      </x:c>
    </x:row>
    <x:row r="6000">
      <x:c r="A6000" t="str">
        <x:v>Set2_100-10-3b</x:v>
      </x:c>
      <x:c r="B6000" t="str">
        <x:v>next_day</x:v>
      </x:c>
      <x:c r="C6000" t="str">
        <x:v>C44</x:v>
      </x:c>
      <x:c r="D6000" s="59" t="n">
        <x:v>8</x:v>
      </x:c>
      <x:c r="E6000" s="59" t="n">
        <x:v>34</x:v>
      </x:c>
      <x:c r="F6000" s="59" t="str">
        <x:v>S4</x:v>
      </x:c>
      <x:c r="G6000" s="59" t="n">
        <x:v>582</x:v>
      </x:c>
      <x:c r="H6000" s="59" t="n">
        <x:v>608</x:v>
      </x:c>
      <x:c r="I6000" s="59" t="n">
        <x:v>10</x:v>
      </x:c>
      <x:c r="J6000" s="60" t="n">
        <x:f>'参数'!$C$6</x:f>
        <x:v>1440</x:v>
      </x:c>
      <x:c r="K6000" s="60" t="n">
        <x:f>'参数'!$D$6</x:f>
        <x:v>360</x:v>
      </x:c>
      <x:c r="L6000" s="60" t="n">
        <x:f>H6000+I6000+J6000</x:f>
        <x:v>2058</x:v>
      </x:c>
      <x:c r="M6000" s="60" t="n">
        <x:f>L6000+K6000</x:f>
        <x:v>2418</x:v>
      </x:c>
      <x:c r="N6000" s="60" t="n">
        <x:f>'参数'!$B$10</x:f>
        <x:v>1</x:v>
      </x:c>
      <x:c r="O6000" s="60" t="n">
        <x:f>N6000*'参数'!$B$11</x:f>
        <x:v>2</x:v>
      </x:c>
      <x:c r="P6000" s="60" t="n">
        <x:f>N6000*'参数'!$B$12</x:f>
        <x:v>1</x:v>
      </x:c>
      <x:c r="Q6000" t="str">
        <x:f>C6000&amp;"d"</x:f>
        <x:v>C44d</x:v>
      </x:c>
      <x:c r="R6000" t="str">
        <x:f>C6000&amp;"p"</x:f>
        <x:v>C44p</x:v>
      </x:c>
      <x:c r="S6000" t="str">
        <x:f>IF(AND(L6000&gt;=H6000+I6000+J6000,M6000&gt;L6000,F6000&lt;&gt;""),"PASS","FAIL")</x:f>
        <x:v>PASS</x:v>
      </x:c>
      <x:c r="T6000" t="n">
        <x:v>14</x:v>
      </x:c>
      <x:c r="U6000" t="str">
        <x:v>pickup_after_delivery_completion_plus_usage_lag</x:v>
      </x:c>
    </x:row>
    <x:row r="6001">
      <x:c r="A6001" t="str">
        <x:v>Set2_100-10-3b</x:v>
      </x:c>
      <x:c r="B6001" t="str">
        <x:v>next_day</x:v>
      </x:c>
      <x:c r="C6001" t="str">
        <x:v>C45</x:v>
      </x:c>
      <x:c r="D6001" s="59" t="n">
        <x:v>13</x:v>
      </x:c>
      <x:c r="E6001" s="59" t="n">
        <x:v>38</x:v>
      </x:c>
      <x:c r="F6001" s="59" t="str">
        <x:v>S4</x:v>
      </x:c>
      <x:c r="G6001" s="59" t="n">
        <x:v>616</x:v>
      </x:c>
      <x:c r="H6001" s="59" t="n">
        <x:v>632</x:v>
      </x:c>
      <x:c r="I6001" s="59" t="n">
        <x:v>10</x:v>
      </x:c>
      <x:c r="J6001" s="60" t="n">
        <x:f>'参数'!$C$6</x:f>
        <x:v>1440</x:v>
      </x:c>
      <x:c r="K6001" s="60" t="n">
        <x:f>'参数'!$D$6</x:f>
        <x:v>360</x:v>
      </x:c>
      <x:c r="L6001" s="60" t="n">
        <x:f>H6001+I6001+J6001</x:f>
        <x:v>2082</x:v>
      </x:c>
      <x:c r="M6001" s="60" t="n">
        <x:f>L6001+K6001</x:f>
        <x:v>2442</x:v>
      </x:c>
      <x:c r="N6001" s="60" t="n">
        <x:f>'参数'!$B$10</x:f>
        <x:v>1</x:v>
      </x:c>
      <x:c r="O6001" s="60" t="n">
        <x:f>N6001*'参数'!$B$11</x:f>
        <x:v>2</x:v>
      </x:c>
      <x:c r="P6001" s="60" t="n">
        <x:f>N6001*'参数'!$B$12</x:f>
        <x:v>1</x:v>
      </x:c>
      <x:c r="Q6001" t="str">
        <x:f>C6001&amp;"d"</x:f>
        <x:v>C45d</x:v>
      </x:c>
      <x:c r="R6001" t="str">
        <x:f>C6001&amp;"p"</x:f>
        <x:v>C45p</x:v>
      </x:c>
      <x:c r="S6001" t="str">
        <x:f>IF(AND(L6001&gt;=H6001+I6001+J6001,M6001&gt;L6001,F6001&lt;&gt;""),"PASS","FAIL")</x:f>
        <x:v>PASS</x:v>
      </x:c>
      <x:c r="T6001" t="n">
        <x:v>13</x:v>
      </x:c>
      <x:c r="U6001" t="str">
        <x:v>pickup_after_delivery_completion_plus_usage_lag</x:v>
      </x:c>
    </x:row>
    <x:row r="6002">
      <x:c r="A6002" t="str">
        <x:v>Set2_100-10-3b</x:v>
      </x:c>
      <x:c r="B6002" t="str">
        <x:v>next_day</x:v>
      </x:c>
      <x:c r="C6002" t="str">
        <x:v>C46</x:v>
      </x:c>
      <x:c r="D6002" s="59" t="n">
        <x:v>12</x:v>
      </x:c>
      <x:c r="E6002" s="59" t="n">
        <x:v>42</x:v>
      </x:c>
      <x:c r="F6002" s="59" t="str">
        <x:v>S0</x:v>
      </x:c>
      <x:c r="G6002" s="59" t="n">
        <x:v>561</x:v>
      </x:c>
      <x:c r="H6002" s="59" t="n">
        <x:v>573</x:v>
      </x:c>
      <x:c r="I6002" s="59" t="n">
        <x:v>10</x:v>
      </x:c>
      <x:c r="J6002" s="60" t="n">
        <x:f>'参数'!$C$6</x:f>
        <x:v>1440</x:v>
      </x:c>
      <x:c r="K6002" s="60" t="n">
        <x:f>'参数'!$D$6</x:f>
        <x:v>360</x:v>
      </x:c>
      <x:c r="L6002" s="60" t="n">
        <x:f>H6002+I6002+J6002</x:f>
        <x:v>2023</x:v>
      </x:c>
      <x:c r="M6002" s="60" t="n">
        <x:f>L6002+K6002</x:f>
        <x:v>2383</x:v>
      </x:c>
      <x:c r="N6002" s="60" t="n">
        <x:f>'参数'!$B$10</x:f>
        <x:v>1</x:v>
      </x:c>
      <x:c r="O6002" s="60" t="n">
        <x:f>N6002*'参数'!$B$11</x:f>
        <x:v>2</x:v>
      </x:c>
      <x:c r="P6002" s="60" t="n">
        <x:f>N6002*'参数'!$B$12</x:f>
        <x:v>1</x:v>
      </x:c>
      <x:c r="Q6002" t="str">
        <x:f>C6002&amp;"d"</x:f>
        <x:v>C46d</x:v>
      </x:c>
      <x:c r="R6002" t="str">
        <x:f>C6002&amp;"p"</x:f>
        <x:v>C46p</x:v>
      </x:c>
      <x:c r="S6002" t="str">
        <x:f>IF(AND(L6002&gt;=H6002+I6002+J6002,M6002&gt;L6002,F6002&lt;&gt;""),"PASS","FAIL")</x:f>
        <x:v>PASS</x:v>
      </x:c>
      <x:c r="T6002" t="n">
        <x:v>6</x:v>
      </x:c>
      <x:c r="U6002" t="str">
        <x:v>pickup_after_delivery_completion_plus_usage_lag</x:v>
      </x:c>
    </x:row>
    <x:row r="6003">
      <x:c r="A6003" t="str">
        <x:v>Set2_100-10-3b</x:v>
      </x:c>
      <x:c r="B6003" t="str">
        <x:v>next_day</x:v>
      </x:c>
      <x:c r="C6003" t="str">
        <x:v>C47</x:v>
      </x:c>
      <x:c r="D6003" s="59" t="n">
        <x:v>7</x:v>
      </x:c>
      <x:c r="E6003" s="59" t="n">
        <x:v>44</x:v>
      </x:c>
      <x:c r="F6003" s="59" t="str">
        <x:v>S0</x:v>
      </x:c>
      <x:c r="G6003" s="59" t="n">
        <x:v>467</x:v>
      </x:c>
      <x:c r="H6003" s="59" t="n">
        <x:v>483</x:v>
      </x:c>
      <x:c r="I6003" s="59" t="n">
        <x:v>10</x:v>
      </x:c>
      <x:c r="J6003" s="60" t="n">
        <x:f>'参数'!$C$6</x:f>
        <x:v>1440</x:v>
      </x:c>
      <x:c r="K6003" s="60" t="n">
        <x:f>'参数'!$D$6</x:f>
        <x:v>360</x:v>
      </x:c>
      <x:c r="L6003" s="60" t="n">
        <x:f>H6003+I6003+J6003</x:f>
        <x:v>1933</x:v>
      </x:c>
      <x:c r="M6003" s="60" t="n">
        <x:f>L6003+K6003</x:f>
        <x:v>2293</x:v>
      </x:c>
      <x:c r="N6003" s="60" t="n">
        <x:f>'参数'!$B$10</x:f>
        <x:v>1</x:v>
      </x:c>
      <x:c r="O6003" s="60" t="n">
        <x:f>N6003*'参数'!$B$11</x:f>
        <x:v>2</x:v>
      </x:c>
      <x:c r="P6003" s="60" t="n">
        <x:f>N6003*'参数'!$B$12</x:f>
        <x:v>1</x:v>
      </x:c>
      <x:c r="Q6003" t="str">
        <x:f>C6003&amp;"d"</x:f>
        <x:v>C47d</x:v>
      </x:c>
      <x:c r="R6003" t="str">
        <x:f>C6003&amp;"p"</x:f>
        <x:v>C47p</x:v>
      </x:c>
      <x:c r="S6003" t="str">
        <x:f>IF(AND(L6003&gt;=H6003+I6003+J6003,M6003&gt;L6003,F6003&lt;&gt;""),"PASS","FAIL")</x:f>
        <x:v>PASS</x:v>
      </x:c>
      <x:c r="T6003" t="n">
        <x:v>14</x:v>
      </x:c>
      <x:c r="U6003" t="str">
        <x:v>pickup_after_delivery_completion_plus_usage_lag</x:v>
      </x:c>
    </x:row>
    <x:row r="6004">
      <x:c r="A6004" t="str">
        <x:v>Set2_100-10-3b</x:v>
      </x:c>
      <x:c r="B6004" t="str">
        <x:v>next_day</x:v>
      </x:c>
      <x:c r="C6004" t="str">
        <x:v>C48</x:v>
      </x:c>
      <x:c r="D6004" s="59" t="n">
        <x:v>13</x:v>
      </x:c>
      <x:c r="E6004" s="59" t="n">
        <x:v>30</x:v>
      </x:c>
      <x:c r="F6004" s="59" t="str">
        <x:v>S4</x:v>
      </x:c>
      <x:c r="G6004" s="59" t="n">
        <x:v>364</x:v>
      </x:c>
      <x:c r="H6004" s="59" t="n">
        <x:v>374</x:v>
      </x:c>
      <x:c r="I6004" s="59" t="n">
        <x:v>10</x:v>
      </x:c>
      <x:c r="J6004" s="60" t="n">
        <x:f>'参数'!$C$6</x:f>
        <x:v>1440</x:v>
      </x:c>
      <x:c r="K6004" s="60" t="n">
        <x:f>'参数'!$D$6</x:f>
        <x:v>360</x:v>
      </x:c>
      <x:c r="L6004" s="60" t="n">
        <x:f>H6004+I6004+J6004</x:f>
        <x:v>1824</x:v>
      </x:c>
      <x:c r="M6004" s="60" t="n">
        <x:f>L6004+K6004</x:f>
        <x:v>2184</x:v>
      </x:c>
      <x:c r="N6004" s="60" t="n">
        <x:f>'参数'!$B$10</x:f>
        <x:v>1</x:v>
      </x:c>
      <x:c r="O6004" s="60" t="n">
        <x:f>N6004*'参数'!$B$11</x:f>
        <x:v>2</x:v>
      </x:c>
      <x:c r="P6004" s="60" t="n">
        <x:f>N6004*'参数'!$B$12</x:f>
        <x:v>1</x:v>
      </x:c>
      <x:c r="Q6004" t="str">
        <x:f>C6004&amp;"d"</x:f>
        <x:v>C48d</x:v>
      </x:c>
      <x:c r="R6004" t="str">
        <x:f>C6004&amp;"p"</x:f>
        <x:v>C48p</x:v>
      </x:c>
      <x:c r="S6004" t="str">
        <x:f>IF(AND(L6004&gt;=H6004+I6004+J6004,M6004&gt;L6004,F6004&lt;&gt;""),"PASS","FAIL")</x:f>
        <x:v>PASS</x:v>
      </x:c>
      <x:c r="T6004" t="n">
        <x:v>7</x:v>
      </x:c>
      <x:c r="U6004" t="str">
        <x:v>pickup_after_delivery_completion_plus_usage_lag</x:v>
      </x:c>
    </x:row>
    <x:row r="6005">
      <x:c r="A6005" t="str">
        <x:v>Set2_100-10-3b</x:v>
      </x:c>
      <x:c r="B6005" t="str">
        <x:v>next_day</x:v>
      </x:c>
      <x:c r="C6005" t="str">
        <x:v>C49</x:v>
      </x:c>
      <x:c r="D6005" s="59" t="n">
        <x:v>21</x:v>
      </x:c>
      <x:c r="E6005" s="59" t="n">
        <x:v>44</x:v>
      </x:c>
      <x:c r="F6005" s="59" t="str">
        <x:v>S3</x:v>
      </x:c>
      <x:c r="G6005" s="59" t="n">
        <x:v>429</x:v>
      </x:c>
      <x:c r="H6005" s="59" t="n">
        <x:v>467</x:v>
      </x:c>
      <x:c r="I6005" s="59" t="n">
        <x:v>10</x:v>
      </x:c>
      <x:c r="J6005" s="60" t="n">
        <x:f>'参数'!$C$6</x:f>
        <x:v>1440</x:v>
      </x:c>
      <x:c r="K6005" s="60" t="n">
        <x:f>'参数'!$D$6</x:f>
        <x:v>360</x:v>
      </x:c>
      <x:c r="L6005" s="60" t="n">
        <x:f>H6005+I6005+J6005</x:f>
        <x:v>1917</x:v>
      </x:c>
      <x:c r="M6005" s="60" t="n">
        <x:f>L6005+K6005</x:f>
        <x:v>2277</x:v>
      </x:c>
      <x:c r="N6005" s="60" t="n">
        <x:f>'参数'!$B$10</x:f>
        <x:v>1</x:v>
      </x:c>
      <x:c r="O6005" s="60" t="n">
        <x:f>N6005*'参数'!$B$11</x:f>
        <x:v>2</x:v>
      </x:c>
      <x:c r="P6005" s="60" t="n">
        <x:f>N6005*'参数'!$B$12</x:f>
        <x:v>1</x:v>
      </x:c>
      <x:c r="Q6005" t="str">
        <x:f>C6005&amp;"d"</x:f>
        <x:v>C49d</x:v>
      </x:c>
      <x:c r="R6005" t="str">
        <x:f>C6005&amp;"p"</x:f>
        <x:v>C49p</x:v>
      </x:c>
      <x:c r="S6005" t="str">
        <x:f>IF(AND(L6005&gt;=H6005+I6005+J6005,M6005&gt;L6005,F6005&lt;&gt;""),"PASS","FAIL")</x:f>
        <x:v>PASS</x:v>
      </x:c>
      <x:c r="T6005" t="n">
        <x:v>13</x:v>
      </x:c>
      <x:c r="U6005" t="str">
        <x:v>pickup_after_delivery_completion_plus_usage_lag</x:v>
      </x:c>
    </x:row>
    <x:row r="6006">
      <x:c r="A6006" t="str">
        <x:v>Set2_100-10-3b</x:v>
      </x:c>
      <x:c r="B6006" t="str">
        <x:v>next_day</x:v>
      </x:c>
      <x:c r="C6006" t="str">
        <x:v>C50</x:v>
      </x:c>
      <x:c r="D6006" s="59" t="n">
        <x:v>20</x:v>
      </x:c>
      <x:c r="E6006" s="59" t="n">
        <x:v>47</x:v>
      </x:c>
      <x:c r="F6006" s="59" t="str">
        <x:v>S3</x:v>
      </x:c>
      <x:c r="G6006" s="59" t="n">
        <x:v>423</x:v>
      </x:c>
      <x:c r="H6006" s="59" t="n">
        <x:v>449</x:v>
      </x:c>
      <x:c r="I6006" s="59" t="n">
        <x:v>10</x:v>
      </x:c>
      <x:c r="J6006" s="60" t="n">
        <x:f>'参数'!$C$6</x:f>
        <x:v>1440</x:v>
      </x:c>
      <x:c r="K6006" s="60" t="n">
        <x:f>'参数'!$D$6</x:f>
        <x:v>360</x:v>
      </x:c>
      <x:c r="L6006" s="60" t="n">
        <x:f>H6006+I6006+J6006</x:f>
        <x:v>1899</x:v>
      </x:c>
      <x:c r="M6006" s="60" t="n">
        <x:f>L6006+K6006</x:f>
        <x:v>2259</x:v>
      </x:c>
      <x:c r="N6006" s="60" t="n">
        <x:f>'参数'!$B$10</x:f>
        <x:v>1</x:v>
      </x:c>
      <x:c r="O6006" s="60" t="n">
        <x:f>N6006*'参数'!$B$11</x:f>
        <x:v>2</x:v>
      </x:c>
      <x:c r="P6006" s="60" t="n">
        <x:f>N6006*'参数'!$B$12</x:f>
        <x:v>1</x:v>
      </x:c>
      <x:c r="Q6006" t="str">
        <x:f>C6006&amp;"d"</x:f>
        <x:v>C50d</x:v>
      </x:c>
      <x:c r="R6006" t="str">
        <x:f>C6006&amp;"p"</x:f>
        <x:v>C50p</x:v>
      </x:c>
      <x:c r="S6006" t="str">
        <x:f>IF(AND(L6006&gt;=H6006+I6006+J6006,M6006&gt;L6006,F6006&lt;&gt;""),"PASS","FAIL")</x:f>
        <x:v>PASS</x:v>
      </x:c>
      <x:c r="T6006" t="n">
        <x:v>1</x:v>
      </x:c>
      <x:c r="U6006" t="str">
        <x:v>pickup_after_delivery_completion_plus_usage_lag</x:v>
      </x:c>
    </x:row>
    <x:row r="6007">
      <x:c r="A6007" t="str">
        <x:v>Set2_100-10-3b</x:v>
      </x:c>
      <x:c r="B6007" t="str">
        <x:v>next_day</x:v>
      </x:c>
      <x:c r="C6007" t="str">
        <x:v>C51</x:v>
      </x:c>
      <x:c r="D6007" s="59" t="n">
        <x:v>18</x:v>
      </x:c>
      <x:c r="E6007" s="59" t="n">
        <x:v>30</x:v>
      </x:c>
      <x:c r="F6007" s="59" t="str">
        <x:v>S4</x:v>
      </x:c>
      <x:c r="G6007" s="59" t="n">
        <x:v>59</x:v>
      </x:c>
      <x:c r="H6007" s="59" t="n">
        <x:v>69</x:v>
      </x:c>
      <x:c r="I6007" s="59" t="n">
        <x:v>10</x:v>
      </x:c>
      <x:c r="J6007" s="60" t="n">
        <x:f>'参数'!$C$6</x:f>
        <x:v>1440</x:v>
      </x:c>
      <x:c r="K6007" s="60" t="n">
        <x:f>'参数'!$D$6</x:f>
        <x:v>360</x:v>
      </x:c>
      <x:c r="L6007" s="60" t="n">
        <x:f>H6007+I6007+J6007</x:f>
        <x:v>1519</x:v>
      </x:c>
      <x:c r="M6007" s="60" t="n">
        <x:f>L6007+K6007</x:f>
        <x:v>1879</x:v>
      </x:c>
      <x:c r="N6007" s="60" t="n">
        <x:f>'参数'!$B$10</x:f>
        <x:v>1</x:v>
      </x:c>
      <x:c r="O6007" s="60" t="n">
        <x:f>N6007*'参数'!$B$11</x:f>
        <x:v>2</x:v>
      </x:c>
      <x:c r="P6007" s="60" t="n">
        <x:f>N6007*'参数'!$B$12</x:f>
        <x:v>1</x:v>
      </x:c>
      <x:c r="Q6007" t="str">
        <x:f>C6007&amp;"d"</x:f>
        <x:v>C51d</x:v>
      </x:c>
      <x:c r="R6007" t="str">
        <x:f>C6007&amp;"p"</x:f>
        <x:v>C51p</x:v>
      </x:c>
      <x:c r="S6007" t="str">
        <x:f>IF(AND(L6007&gt;=H6007+I6007+J6007,M6007&gt;L6007,F6007&lt;&gt;""),"PASS","FAIL")</x:f>
        <x:v>PASS</x:v>
      </x:c>
      <x:c r="T6007" t="n">
        <x:v>9</x:v>
      </x:c>
      <x:c r="U6007" t="str">
        <x:v>pickup_after_delivery_completion_plus_usage_lag</x:v>
      </x:c>
    </x:row>
    <x:row r="6008">
      <x:c r="A6008" t="str">
        <x:v>Set2_100-10-3b</x:v>
      </x:c>
      <x:c r="B6008" t="str">
        <x:v>next_day</x:v>
      </x:c>
      <x:c r="C6008" t="str">
        <x:v>C52</x:v>
      </x:c>
      <x:c r="D6008" s="59" t="n">
        <x:v>24</x:v>
      </x:c>
      <x:c r="E6008" s="59" t="n">
        <x:v>40</x:v>
      </x:c>
      <x:c r="F6008" s="59" t="str">
        <x:v>S8</x:v>
      </x:c>
      <x:c r="G6008" s="59" t="n">
        <x:v>387</x:v>
      </x:c>
      <x:c r="H6008" s="59" t="n">
        <x:v>403</x:v>
      </x:c>
      <x:c r="I6008" s="59" t="n">
        <x:v>10</x:v>
      </x:c>
      <x:c r="J6008" s="60" t="n">
        <x:f>'参数'!$C$6</x:f>
        <x:v>1440</x:v>
      </x:c>
      <x:c r="K6008" s="60" t="n">
        <x:f>'参数'!$D$6</x:f>
        <x:v>360</x:v>
      </x:c>
      <x:c r="L6008" s="60" t="n">
        <x:f>H6008+I6008+J6008</x:f>
        <x:v>1853</x:v>
      </x:c>
      <x:c r="M6008" s="60" t="n">
        <x:f>L6008+K6008</x:f>
        <x:v>2213</x:v>
      </x:c>
      <x:c r="N6008" s="60" t="n">
        <x:f>'参数'!$B$10</x:f>
        <x:v>1</x:v>
      </x:c>
      <x:c r="O6008" s="60" t="n">
        <x:f>N6008*'参数'!$B$11</x:f>
        <x:v>2</x:v>
      </x:c>
      <x:c r="P6008" s="60" t="n">
        <x:f>N6008*'参数'!$B$12</x:f>
        <x:v>1</x:v>
      </x:c>
      <x:c r="Q6008" t="str">
        <x:f>C6008&amp;"d"</x:f>
        <x:v>C52d</x:v>
      </x:c>
      <x:c r="R6008" t="str">
        <x:f>C6008&amp;"p"</x:f>
        <x:v>C52p</x:v>
      </x:c>
      <x:c r="S6008" t="str">
        <x:f>IF(AND(L6008&gt;=H6008+I6008+J6008,M6008&gt;L6008,F6008&lt;&gt;""),"PASS","FAIL")</x:f>
        <x:v>PASS</x:v>
      </x:c>
      <x:c r="T6008" t="n">
        <x:v>1</x:v>
      </x:c>
      <x:c r="U6008" t="str">
        <x:v>pickup_after_delivery_completion_plus_usage_lag</x:v>
      </x:c>
    </x:row>
    <x:row r="6009">
      <x:c r="A6009" t="str">
        <x:v>Set2_100-10-3b</x:v>
      </x:c>
      <x:c r="B6009" t="str">
        <x:v>next_day</x:v>
      </x:c>
      <x:c r="C6009" t="str">
        <x:v>C53</x:v>
      </x:c>
      <x:c r="D6009" s="59" t="n">
        <x:v>5</x:v>
      </x:c>
      <x:c r="E6009" s="59" t="n">
        <x:v>37</x:v>
      </x:c>
      <x:c r="F6009" s="59" t="str">
        <x:v>S4</x:v>
      </x:c>
      <x:c r="G6009" s="59" t="n">
        <x:v>127</x:v>
      </x:c>
      <x:c r="H6009" s="59" t="n">
        <x:v>161</x:v>
      </x:c>
      <x:c r="I6009" s="59" t="n">
        <x:v>10</x:v>
      </x:c>
      <x:c r="J6009" s="60" t="n">
        <x:f>'参数'!$C$6</x:f>
        <x:v>1440</x:v>
      </x:c>
      <x:c r="K6009" s="60" t="n">
        <x:f>'参数'!$D$6</x:f>
        <x:v>360</x:v>
      </x:c>
      <x:c r="L6009" s="60" t="n">
        <x:f>H6009+I6009+J6009</x:f>
        <x:v>1611</x:v>
      </x:c>
      <x:c r="M6009" s="60" t="n">
        <x:f>L6009+K6009</x:f>
        <x:v>1971</x:v>
      </x:c>
      <x:c r="N6009" s="60" t="n">
        <x:f>'参数'!$B$10</x:f>
        <x:v>1</x:v>
      </x:c>
      <x:c r="O6009" s="60" t="n">
        <x:f>N6009*'参数'!$B$11</x:f>
        <x:v>2</x:v>
      </x:c>
      <x:c r="P6009" s="60" t="n">
        <x:f>N6009*'参数'!$B$12</x:f>
        <x:v>1</x:v>
      </x:c>
      <x:c r="Q6009" t="str">
        <x:f>C6009&amp;"d"</x:f>
        <x:v>C53d</x:v>
      </x:c>
      <x:c r="R6009" t="str">
        <x:f>C6009&amp;"p"</x:f>
        <x:v>C53p</x:v>
      </x:c>
      <x:c r="S6009" t="str">
        <x:f>IF(AND(L6009&gt;=H6009+I6009+J6009,M6009&gt;L6009,F6009&lt;&gt;""),"PASS","FAIL")</x:f>
        <x:v>PASS</x:v>
      </x:c>
      <x:c r="T6009" t="n">
        <x:v>11</x:v>
      </x:c>
      <x:c r="U6009" t="str">
        <x:v>pickup_after_delivery_completion_plus_usage_lag</x:v>
      </x:c>
    </x:row>
    <x:row r="6010">
      <x:c r="A6010" t="str">
        <x:v>Set2_100-10-3b</x:v>
      </x:c>
      <x:c r="B6010" t="str">
        <x:v>next_day</x:v>
      </x:c>
      <x:c r="C6010" t="str">
        <x:v>C54</x:v>
      </x:c>
      <x:c r="D6010" s="59" t="n">
        <x:v>10</x:v>
      </x:c>
      <x:c r="E6010" s="59" t="n">
        <x:v>36</x:v>
      </x:c>
      <x:c r="F6010" s="59" t="str">
        <x:v>S4</x:v>
      </x:c>
      <x:c r="G6010" s="59" t="n">
        <x:v>370</x:v>
      </x:c>
      <x:c r="H6010" s="59" t="n">
        <x:v>384</x:v>
      </x:c>
      <x:c r="I6010" s="59" t="n">
        <x:v>10</x:v>
      </x:c>
      <x:c r="J6010" s="60" t="n">
        <x:f>'参数'!$C$6</x:f>
        <x:v>1440</x:v>
      </x:c>
      <x:c r="K6010" s="60" t="n">
        <x:f>'参数'!$D$6</x:f>
        <x:v>360</x:v>
      </x:c>
      <x:c r="L6010" s="60" t="n">
        <x:f>H6010+I6010+J6010</x:f>
        <x:v>1834</x:v>
      </x:c>
      <x:c r="M6010" s="60" t="n">
        <x:f>L6010+K6010</x:f>
        <x:v>2194</x:v>
      </x:c>
      <x:c r="N6010" s="60" t="n">
        <x:f>'参数'!$B$10</x:f>
        <x:v>1</x:v>
      </x:c>
      <x:c r="O6010" s="60" t="n">
        <x:f>N6010*'参数'!$B$11</x:f>
        <x:v>2</x:v>
      </x:c>
      <x:c r="P6010" s="60" t="n">
        <x:f>N6010*'参数'!$B$12</x:f>
        <x:v>1</x:v>
      </x:c>
      <x:c r="Q6010" t="str">
        <x:f>C6010&amp;"d"</x:f>
        <x:v>C54d</x:v>
      </x:c>
      <x:c r="R6010" t="str">
        <x:f>C6010&amp;"p"</x:f>
        <x:v>C54p</x:v>
      </x:c>
      <x:c r="S6010" t="str">
        <x:f>IF(AND(L6010&gt;=H6010+I6010+J6010,M6010&gt;L6010,F6010&lt;&gt;""),"PASS","FAIL")</x:f>
        <x:v>PASS</x:v>
      </x:c>
      <x:c r="T6010" t="n">
        <x:v>15</x:v>
      </x:c>
      <x:c r="U6010" t="str">
        <x:v>pickup_after_delivery_completion_plus_usage_lag</x:v>
      </x:c>
    </x:row>
    <x:row r="6011">
      <x:c r="A6011" t="str">
        <x:v>Set2_100-10-3b</x:v>
      </x:c>
      <x:c r="B6011" t="str">
        <x:v>next_day</x:v>
      </x:c>
      <x:c r="C6011" t="str">
        <x:v>C55</x:v>
      </x:c>
      <x:c r="D6011" s="59" t="n">
        <x:v>16</x:v>
      </x:c>
      <x:c r="E6011" s="59" t="n">
        <x:v>36</x:v>
      </x:c>
      <x:c r="F6011" s="59" t="str">
        <x:v>S4</x:v>
      </x:c>
      <x:c r="G6011" s="59" t="n">
        <x:v>211</x:v>
      </x:c>
      <x:c r="H6011" s="59" t="n">
        <x:v>229</x:v>
      </x:c>
      <x:c r="I6011" s="59" t="n">
        <x:v>10</x:v>
      </x:c>
      <x:c r="J6011" s="60" t="n">
        <x:f>'参数'!$C$6</x:f>
        <x:v>1440</x:v>
      </x:c>
      <x:c r="K6011" s="60" t="n">
        <x:f>'参数'!$D$6</x:f>
        <x:v>360</x:v>
      </x:c>
      <x:c r="L6011" s="60" t="n">
        <x:f>H6011+I6011+J6011</x:f>
        <x:v>1679</x:v>
      </x:c>
      <x:c r="M6011" s="60" t="n">
        <x:f>L6011+K6011</x:f>
        <x:v>2039</x:v>
      </x:c>
      <x:c r="N6011" s="60" t="n">
        <x:f>'参数'!$B$10</x:f>
        <x:v>1</x:v>
      </x:c>
      <x:c r="O6011" s="60" t="n">
        <x:f>N6011*'参数'!$B$11</x:f>
        <x:v>2</x:v>
      </x:c>
      <x:c r="P6011" s="60" t="n">
        <x:f>N6011*'参数'!$B$12</x:f>
        <x:v>1</x:v>
      </x:c>
      <x:c r="Q6011" t="str">
        <x:f>C6011&amp;"d"</x:f>
        <x:v>C55d</x:v>
      </x:c>
      <x:c r="R6011" t="str">
        <x:f>C6011&amp;"p"</x:f>
        <x:v>C55p</x:v>
      </x:c>
      <x:c r="S6011" t="str">
        <x:f>IF(AND(L6011&gt;=H6011+I6011+J6011,M6011&gt;L6011,F6011&lt;&gt;""),"PASS","FAIL")</x:f>
        <x:v>PASS</x:v>
      </x:c>
      <x:c r="T6011" t="n">
        <x:v>15</x:v>
      </x:c>
      <x:c r="U6011" t="str">
        <x:v>pickup_after_delivery_completion_plus_usage_lag</x:v>
      </x:c>
    </x:row>
    <x:row r="6012">
      <x:c r="A6012" t="str">
        <x:v>Set2_100-10-3b</x:v>
      </x:c>
      <x:c r="B6012" t="str">
        <x:v>next_day</x:v>
      </x:c>
      <x:c r="C6012" t="str">
        <x:v>C56</x:v>
      </x:c>
      <x:c r="D6012" s="59" t="n">
        <x:v>12</x:v>
      </x:c>
      <x:c r="E6012" s="59" t="n">
        <x:v>37</x:v>
      </x:c>
      <x:c r="F6012" s="59" t="str">
        <x:v>S4</x:v>
      </x:c>
      <x:c r="G6012" s="59" t="n">
        <x:v>423</x:v>
      </x:c>
      <x:c r="H6012" s="59" t="n">
        <x:v>461</x:v>
      </x:c>
      <x:c r="I6012" s="59" t="n">
        <x:v>10</x:v>
      </x:c>
      <x:c r="J6012" s="60" t="n">
        <x:f>'参数'!$C$6</x:f>
        <x:v>1440</x:v>
      </x:c>
      <x:c r="K6012" s="60" t="n">
        <x:f>'参数'!$D$6</x:f>
        <x:v>360</x:v>
      </x:c>
      <x:c r="L6012" s="60" t="n">
        <x:f>H6012+I6012+J6012</x:f>
        <x:v>1911</x:v>
      </x:c>
      <x:c r="M6012" s="60" t="n">
        <x:f>L6012+K6012</x:f>
        <x:v>2271</x:v>
      </x:c>
      <x:c r="N6012" s="60" t="n">
        <x:f>'参数'!$B$10</x:f>
        <x:v>1</x:v>
      </x:c>
      <x:c r="O6012" s="60" t="n">
        <x:f>N6012*'参数'!$B$11</x:f>
        <x:v>2</x:v>
      </x:c>
      <x:c r="P6012" s="60" t="n">
        <x:f>N6012*'参数'!$B$12</x:f>
        <x:v>1</x:v>
      </x:c>
      <x:c r="Q6012" t="str">
        <x:f>C6012&amp;"d"</x:f>
        <x:v>C56d</x:v>
      </x:c>
      <x:c r="R6012" t="str">
        <x:f>C6012&amp;"p"</x:f>
        <x:v>C56p</x:v>
      </x:c>
      <x:c r="S6012" t="str">
        <x:f>IF(AND(L6012&gt;=H6012+I6012+J6012,M6012&gt;L6012,F6012&lt;&gt;""),"PASS","FAIL")</x:f>
        <x:v>PASS</x:v>
      </x:c>
      <x:c r="T6012" t="n">
        <x:v>14</x:v>
      </x:c>
      <x:c r="U6012" t="str">
        <x:v>pickup_after_delivery_completion_plus_usage_lag</x:v>
      </x:c>
    </x:row>
    <x:row r="6013">
      <x:c r="A6013" t="str">
        <x:v>Set2_100-10-3b</x:v>
      </x:c>
      <x:c r="B6013" t="str">
        <x:v>next_day</x:v>
      </x:c>
      <x:c r="C6013" t="str">
        <x:v>C57</x:v>
      </x:c>
      <x:c r="D6013" s="59" t="n">
        <x:v>10</x:v>
      </x:c>
      <x:c r="E6013" s="59" t="n">
        <x:v>49</x:v>
      </x:c>
      <x:c r="F6013" s="59" t="str">
        <x:v>S0</x:v>
      </x:c>
      <x:c r="G6013" s="59" t="n">
        <x:v>72</x:v>
      </x:c>
      <x:c r="H6013" s="59" t="n">
        <x:v>106</x:v>
      </x:c>
      <x:c r="I6013" s="59" t="n">
        <x:v>10</x:v>
      </x:c>
      <x:c r="J6013" s="60" t="n">
        <x:f>'参数'!$C$6</x:f>
        <x:v>1440</x:v>
      </x:c>
      <x:c r="K6013" s="60" t="n">
        <x:f>'参数'!$D$6</x:f>
        <x:v>360</x:v>
      </x:c>
      <x:c r="L6013" s="60" t="n">
        <x:f>H6013+I6013+J6013</x:f>
        <x:v>1556</x:v>
      </x:c>
      <x:c r="M6013" s="60" t="n">
        <x:f>L6013+K6013</x:f>
        <x:v>1916</x:v>
      </x:c>
      <x:c r="N6013" s="60" t="n">
        <x:f>'参数'!$B$10</x:f>
        <x:v>1</x:v>
      </x:c>
      <x:c r="O6013" s="60" t="n">
        <x:f>N6013*'参数'!$B$11</x:f>
        <x:v>2</x:v>
      </x:c>
      <x:c r="P6013" s="60" t="n">
        <x:f>N6013*'参数'!$B$12</x:f>
        <x:v>1</x:v>
      </x:c>
      <x:c r="Q6013" t="str">
        <x:f>C6013&amp;"d"</x:f>
        <x:v>C57d</x:v>
      </x:c>
      <x:c r="R6013" t="str">
        <x:f>C6013&amp;"p"</x:f>
        <x:v>C57p</x:v>
      </x:c>
      <x:c r="S6013" t="str">
        <x:f>IF(AND(L6013&gt;=H6013+I6013+J6013,M6013&gt;L6013,F6013&lt;&gt;""),"PASS","FAIL")</x:f>
        <x:v>PASS</x:v>
      </x:c>
      <x:c r="T6013" t="n">
        <x:v>13</x:v>
      </x:c>
      <x:c r="U6013" t="str">
        <x:v>pickup_after_delivery_completion_plus_usage_lag</x:v>
      </x:c>
    </x:row>
    <x:row r="6014">
      <x:c r="A6014" t="str">
        <x:v>Set2_100-10-3b</x:v>
      </x:c>
      <x:c r="B6014" t="str">
        <x:v>next_day</x:v>
      </x:c>
      <x:c r="C6014" t="str">
        <x:v>C58</x:v>
      </x:c>
      <x:c r="D6014" s="59" t="n">
        <x:v>23</x:v>
      </x:c>
      <x:c r="E6014" s="59" t="n">
        <x:v>49</x:v>
      </x:c>
      <x:c r="F6014" s="59" t="str">
        <x:v>S3</x:v>
      </x:c>
      <x:c r="G6014" s="59" t="n">
        <x:v>399</x:v>
      </x:c>
      <x:c r="H6014" s="59" t="n">
        <x:v>419</x:v>
      </x:c>
      <x:c r="I6014" s="59" t="n">
        <x:v>10</x:v>
      </x:c>
      <x:c r="J6014" s="60" t="n">
        <x:f>'参数'!$C$6</x:f>
        <x:v>1440</x:v>
      </x:c>
      <x:c r="K6014" s="60" t="n">
        <x:f>'参数'!$D$6</x:f>
        <x:v>360</x:v>
      </x:c>
      <x:c r="L6014" s="60" t="n">
        <x:f>H6014+I6014+J6014</x:f>
        <x:v>1869</x:v>
      </x:c>
      <x:c r="M6014" s="60" t="n">
        <x:f>L6014+K6014</x:f>
        <x:v>2229</x:v>
      </x:c>
      <x:c r="N6014" s="60" t="n">
        <x:f>'参数'!$B$10</x:f>
        <x:v>1</x:v>
      </x:c>
      <x:c r="O6014" s="60" t="n">
        <x:f>N6014*'参数'!$B$11</x:f>
        <x:v>2</x:v>
      </x:c>
      <x:c r="P6014" s="60" t="n">
        <x:f>N6014*'参数'!$B$12</x:f>
        <x:v>1</x:v>
      </x:c>
      <x:c r="Q6014" t="str">
        <x:f>C6014&amp;"d"</x:f>
        <x:v>C58d</x:v>
      </x:c>
      <x:c r="R6014" t="str">
        <x:f>C6014&amp;"p"</x:f>
        <x:v>C58p</x:v>
      </x:c>
      <x:c r="S6014" t="str">
        <x:f>IF(AND(L6014&gt;=H6014+I6014+J6014,M6014&gt;L6014,F6014&lt;&gt;""),"PASS","FAIL")</x:f>
        <x:v>PASS</x:v>
      </x:c>
      <x:c r="T6014" t="n">
        <x:v>11</x:v>
      </x:c>
      <x:c r="U6014" t="str">
        <x:v>pickup_after_delivery_completion_plus_usage_lag</x:v>
      </x:c>
    </x:row>
    <x:row r="6015">
      <x:c r="A6015" t="str">
        <x:v>Set2_100-10-3b</x:v>
      </x:c>
      <x:c r="B6015" t="str">
        <x:v>next_day</x:v>
      </x:c>
      <x:c r="C6015" t="str">
        <x:v>C59</x:v>
      </x:c>
      <x:c r="D6015" s="59" t="n">
        <x:v>11</x:v>
      </x:c>
      <x:c r="E6015" s="59" t="n">
        <x:v>38</x:v>
      </x:c>
      <x:c r="F6015" s="59" t="str">
        <x:v>S4</x:v>
      </x:c>
      <x:c r="G6015" s="59" t="n">
        <x:v>59</x:v>
      </x:c>
      <x:c r="H6015" s="59" t="n">
        <x:v>73</x:v>
      </x:c>
      <x:c r="I6015" s="59" t="n">
        <x:v>10</x:v>
      </x:c>
      <x:c r="J6015" s="60" t="n">
        <x:f>'参数'!$C$6</x:f>
        <x:v>1440</x:v>
      </x:c>
      <x:c r="K6015" s="60" t="n">
        <x:f>'参数'!$D$6</x:f>
        <x:v>360</x:v>
      </x:c>
      <x:c r="L6015" s="60" t="n">
        <x:f>H6015+I6015+J6015</x:f>
        <x:v>1523</x:v>
      </x:c>
      <x:c r="M6015" s="60" t="n">
        <x:f>L6015+K6015</x:f>
        <x:v>1883</x:v>
      </x:c>
      <x:c r="N6015" s="60" t="n">
        <x:f>'参数'!$B$10</x:f>
        <x:v>1</x:v>
      </x:c>
      <x:c r="O6015" s="60" t="n">
        <x:f>N6015*'参数'!$B$11</x:f>
        <x:v>2</x:v>
      </x:c>
      <x:c r="P6015" s="60" t="n">
        <x:f>N6015*'参数'!$B$12</x:f>
        <x:v>1</x:v>
      </x:c>
      <x:c r="Q6015" t="str">
        <x:f>C6015&amp;"d"</x:f>
        <x:v>C59d</x:v>
      </x:c>
      <x:c r="R6015" t="str">
        <x:f>C6015&amp;"p"</x:f>
        <x:v>C59p</x:v>
      </x:c>
      <x:c r="S6015" t="str">
        <x:f>IF(AND(L6015&gt;=H6015+I6015+J6015,M6015&gt;L6015,F6015&lt;&gt;""),"PASS","FAIL")</x:f>
        <x:v>PASS</x:v>
      </x:c>
      <x:c r="T6015" t="n">
        <x:v>3</x:v>
      </x:c>
      <x:c r="U6015" t="str">
        <x:v>pickup_after_delivery_completion_plus_usage_lag</x:v>
      </x:c>
    </x:row>
    <x:row r="6016">
      <x:c r="A6016" t="str">
        <x:v>Set2_100-10-3b</x:v>
      </x:c>
      <x:c r="B6016" t="str">
        <x:v>next_day</x:v>
      </x:c>
      <x:c r="C6016" t="str">
        <x:v>C60</x:v>
      </x:c>
      <x:c r="D6016" s="59" t="n">
        <x:v>36</x:v>
      </x:c>
      <x:c r="E6016" s="59" t="n">
        <x:v>11</x:v>
      </x:c>
      <x:c r="F6016" s="59" t="str">
        <x:v>S2</x:v>
      </x:c>
      <x:c r="G6016" s="59" t="n">
        <x:v>448</x:v>
      </x:c>
      <x:c r="H6016" s="59" t="n">
        <x:v>464</x:v>
      </x:c>
      <x:c r="I6016" s="59" t="n">
        <x:v>10</x:v>
      </x:c>
      <x:c r="J6016" s="60" t="n">
        <x:f>'参数'!$C$6</x:f>
        <x:v>1440</x:v>
      </x:c>
      <x:c r="K6016" s="60" t="n">
        <x:f>'参数'!$D$6</x:f>
        <x:v>360</x:v>
      </x:c>
      <x:c r="L6016" s="60" t="n">
        <x:f>H6016+I6016+J6016</x:f>
        <x:v>1914</x:v>
      </x:c>
      <x:c r="M6016" s="60" t="n">
        <x:f>L6016+K6016</x:f>
        <x:v>2274</x:v>
      </x:c>
      <x:c r="N6016" s="60" t="n">
        <x:f>'参数'!$B$10</x:f>
        <x:v>1</x:v>
      </x:c>
      <x:c r="O6016" s="60" t="n">
        <x:f>N6016*'参数'!$B$11</x:f>
        <x:v>2</x:v>
      </x:c>
      <x:c r="P6016" s="60" t="n">
        <x:f>N6016*'参数'!$B$12</x:f>
        <x:v>1</x:v>
      </x:c>
      <x:c r="Q6016" t="str">
        <x:f>C6016&amp;"d"</x:f>
        <x:v>C60d</x:v>
      </x:c>
      <x:c r="R6016" t="str">
        <x:f>C6016&amp;"p"</x:f>
        <x:v>C60p</x:v>
      </x:c>
      <x:c r="S6016" t="str">
        <x:f>IF(AND(L6016&gt;=H6016+I6016+J6016,M6016&gt;L6016,F6016&lt;&gt;""),"PASS","FAIL")</x:f>
        <x:v>PASS</x:v>
      </x:c>
      <x:c r="T6016" t="n">
        <x:v>8</x:v>
      </x:c>
      <x:c r="U6016" t="str">
        <x:v>pickup_after_delivery_completion_plus_usage_lag</x:v>
      </x:c>
    </x:row>
    <x:row r="6017">
      <x:c r="A6017" t="str">
        <x:v>Set2_100-10-3b</x:v>
      </x:c>
      <x:c r="B6017" t="str">
        <x:v>next_day</x:v>
      </x:c>
      <x:c r="C6017" t="str">
        <x:v>C61</x:v>
      </x:c>
      <x:c r="D6017" s="59" t="n">
        <x:v>47</x:v>
      </x:c>
      <x:c r="E6017" s="59" t="n">
        <x:v>22</x:v>
      </x:c>
      <x:c r="F6017" s="59" t="str">
        <x:v>S2</x:v>
      </x:c>
      <x:c r="G6017" s="59" t="n">
        <x:v>112</x:v>
      </x:c>
      <x:c r="H6017" s="59" t="n">
        <x:v>130</x:v>
      </x:c>
      <x:c r="I6017" s="59" t="n">
        <x:v>10</x:v>
      </x:c>
      <x:c r="J6017" s="60" t="n">
        <x:f>'参数'!$C$6</x:f>
        <x:v>1440</x:v>
      </x:c>
      <x:c r="K6017" s="60" t="n">
        <x:f>'参数'!$D$6</x:f>
        <x:v>360</x:v>
      </x:c>
      <x:c r="L6017" s="60" t="n">
        <x:f>H6017+I6017+J6017</x:f>
        <x:v>1580</x:v>
      </x:c>
      <x:c r="M6017" s="60" t="n">
        <x:f>L6017+K6017</x:f>
        <x:v>1940</x:v>
      </x:c>
      <x:c r="N6017" s="60" t="n">
        <x:f>'参数'!$B$10</x:f>
        <x:v>1</x:v>
      </x:c>
      <x:c r="O6017" s="60" t="n">
        <x:f>N6017*'参数'!$B$11</x:f>
        <x:v>2</x:v>
      </x:c>
      <x:c r="P6017" s="60" t="n">
        <x:f>N6017*'参数'!$B$12</x:f>
        <x:v>1</x:v>
      </x:c>
      <x:c r="Q6017" t="str">
        <x:f>C6017&amp;"d"</x:f>
        <x:v>C61d</x:v>
      </x:c>
      <x:c r="R6017" t="str">
        <x:f>C6017&amp;"p"</x:f>
        <x:v>C61p</x:v>
      </x:c>
      <x:c r="S6017" t="str">
        <x:f>IF(AND(L6017&gt;=H6017+I6017+J6017,M6017&gt;L6017,F6017&lt;&gt;""),"PASS","FAIL")</x:f>
        <x:v>PASS</x:v>
      </x:c>
      <x:c r="T6017" t="n">
        <x:v>6</x:v>
      </x:c>
      <x:c r="U6017" t="str">
        <x:v>pickup_after_delivery_completion_plus_usage_lag</x:v>
      </x:c>
    </x:row>
    <x:row r="6018">
      <x:c r="A6018" t="str">
        <x:v>Set2_100-10-3b</x:v>
      </x:c>
      <x:c r="B6018" t="str">
        <x:v>next_day</x:v>
      </x:c>
      <x:c r="C6018" t="str">
        <x:v>C62</x:v>
      </x:c>
      <x:c r="D6018" s="59" t="n">
        <x:v>28</x:v>
      </x:c>
      <x:c r="E6018" s="59" t="n">
        <x:v>25</x:v>
      </x:c>
      <x:c r="F6018" s="59" t="str">
        <x:v>S7</x:v>
      </x:c>
      <x:c r="G6018" s="59" t="n">
        <x:v>420</x:v>
      </x:c>
      <x:c r="H6018" s="59" t="n">
        <x:v>456</x:v>
      </x:c>
      <x:c r="I6018" s="59" t="n">
        <x:v>10</x:v>
      </x:c>
      <x:c r="J6018" s="60" t="n">
        <x:f>'参数'!$C$6</x:f>
        <x:v>1440</x:v>
      </x:c>
      <x:c r="K6018" s="60" t="n">
        <x:f>'参数'!$D$6</x:f>
        <x:v>360</x:v>
      </x:c>
      <x:c r="L6018" s="60" t="n">
        <x:f>H6018+I6018+J6018</x:f>
        <x:v>1906</x:v>
      </x:c>
      <x:c r="M6018" s="60" t="n">
        <x:f>L6018+K6018</x:f>
        <x:v>2266</x:v>
      </x:c>
      <x:c r="N6018" s="60" t="n">
        <x:f>'参数'!$B$10</x:f>
        <x:v>1</x:v>
      </x:c>
      <x:c r="O6018" s="60" t="n">
        <x:f>N6018*'参数'!$B$11</x:f>
        <x:v>2</x:v>
      </x:c>
      <x:c r="P6018" s="60" t="n">
        <x:f>N6018*'参数'!$B$12</x:f>
        <x:v>1</x:v>
      </x:c>
      <x:c r="Q6018" t="str">
        <x:f>C6018&amp;"d"</x:f>
        <x:v>C62d</x:v>
      </x:c>
      <x:c r="R6018" t="str">
        <x:f>C6018&amp;"p"</x:f>
        <x:v>C62p</x:v>
      </x:c>
      <x:c r="S6018" t="str">
        <x:f>IF(AND(L6018&gt;=H6018+I6018+J6018,M6018&gt;L6018,F6018&lt;&gt;""),"PASS","FAIL")</x:f>
        <x:v>PASS</x:v>
      </x:c>
      <x:c r="T6018" t="n">
        <x:v>2</x:v>
      </x:c>
      <x:c r="U6018" t="str">
        <x:v>pickup_after_delivery_completion_plus_usage_lag</x:v>
      </x:c>
    </x:row>
    <x:row r="6019">
      <x:c r="A6019" t="str">
        <x:v>Set2_100-10-3b</x:v>
      </x:c>
      <x:c r="B6019" t="str">
        <x:v>next_day</x:v>
      </x:c>
      <x:c r="C6019" t="str">
        <x:v>C63</x:v>
      </x:c>
      <x:c r="D6019" s="59" t="n">
        <x:v>44</x:v>
      </x:c>
      <x:c r="E6019" s="59" t="n">
        <x:v>24</x:v>
      </x:c>
      <x:c r="F6019" s="59" t="str">
        <x:v>S2</x:v>
      </x:c>
      <x:c r="G6019" s="59" t="n">
        <x:v>286</x:v>
      </x:c>
      <x:c r="H6019" s="59" t="n">
        <x:v>300</x:v>
      </x:c>
      <x:c r="I6019" s="59" t="n">
        <x:v>10</x:v>
      </x:c>
      <x:c r="J6019" s="60" t="n">
        <x:f>'参数'!$C$6</x:f>
        <x:v>1440</x:v>
      </x:c>
      <x:c r="K6019" s="60" t="n">
        <x:f>'参数'!$D$6</x:f>
        <x:v>360</x:v>
      </x:c>
      <x:c r="L6019" s="60" t="n">
        <x:f>H6019+I6019+J6019</x:f>
        <x:v>1750</x:v>
      </x:c>
      <x:c r="M6019" s="60" t="n">
        <x:f>L6019+K6019</x:f>
        <x:v>2110</x:v>
      </x:c>
      <x:c r="N6019" s="60" t="n">
        <x:f>'参数'!$B$10</x:f>
        <x:v>1</x:v>
      </x:c>
      <x:c r="O6019" s="60" t="n">
        <x:f>N6019*'参数'!$B$11</x:f>
        <x:v>2</x:v>
      </x:c>
      <x:c r="P6019" s="60" t="n">
        <x:f>N6019*'参数'!$B$12</x:f>
        <x:v>1</x:v>
      </x:c>
      <x:c r="Q6019" t="str">
        <x:f>C6019&amp;"d"</x:f>
        <x:v>C63d</x:v>
      </x:c>
      <x:c r="R6019" t="str">
        <x:f>C6019&amp;"p"</x:f>
        <x:v>C63p</x:v>
      </x:c>
      <x:c r="S6019" t="str">
        <x:f>IF(AND(L6019&gt;=H6019+I6019+J6019,M6019&gt;L6019,F6019&lt;&gt;""),"PASS","FAIL")</x:f>
        <x:v>PASS</x:v>
      </x:c>
      <x:c r="T6019" t="n">
        <x:v>9</x:v>
      </x:c>
      <x:c r="U6019" t="str">
        <x:v>pickup_after_delivery_completion_plus_usage_lag</x:v>
      </x:c>
    </x:row>
    <x:row r="6020">
      <x:c r="A6020" t="str">
        <x:v>Set2_100-10-3b</x:v>
      </x:c>
      <x:c r="B6020" t="str">
        <x:v>next_day</x:v>
      </x:c>
      <x:c r="C6020" t="str">
        <x:v>C64</x:v>
      </x:c>
      <x:c r="D6020" s="59" t="n">
        <x:v>44</x:v>
      </x:c>
      <x:c r="E6020" s="59" t="n">
        <x:v>24</x:v>
      </x:c>
      <x:c r="F6020" s="59" t="str">
        <x:v>S2</x:v>
      </x:c>
      <x:c r="G6020" s="59" t="n">
        <x:v>290</x:v>
      </x:c>
      <x:c r="H6020" s="59" t="n">
        <x:v>306</x:v>
      </x:c>
      <x:c r="I6020" s="59" t="n">
        <x:v>10</x:v>
      </x:c>
      <x:c r="J6020" s="60" t="n">
        <x:f>'参数'!$C$6</x:f>
        <x:v>1440</x:v>
      </x:c>
      <x:c r="K6020" s="60" t="n">
        <x:f>'参数'!$D$6</x:f>
        <x:v>360</x:v>
      </x:c>
      <x:c r="L6020" s="60" t="n">
        <x:f>H6020+I6020+J6020</x:f>
        <x:v>1756</x:v>
      </x:c>
      <x:c r="M6020" s="60" t="n">
        <x:f>L6020+K6020</x:f>
        <x:v>2116</x:v>
      </x:c>
      <x:c r="N6020" s="60" t="n">
        <x:f>'参数'!$B$10</x:f>
        <x:v>1</x:v>
      </x:c>
      <x:c r="O6020" s="60" t="n">
        <x:f>N6020*'参数'!$B$11</x:f>
        <x:v>2</x:v>
      </x:c>
      <x:c r="P6020" s="60" t="n">
        <x:f>N6020*'参数'!$B$12</x:f>
        <x:v>1</x:v>
      </x:c>
      <x:c r="Q6020" t="str">
        <x:f>C6020&amp;"d"</x:f>
        <x:v>C64d</x:v>
      </x:c>
      <x:c r="R6020" t="str">
        <x:f>C6020&amp;"p"</x:f>
        <x:v>C64p</x:v>
      </x:c>
      <x:c r="S6020" t="str">
        <x:f>IF(AND(L6020&gt;=H6020+I6020+J6020,M6020&gt;L6020,F6020&lt;&gt;""),"PASS","FAIL")</x:f>
        <x:v>PASS</x:v>
      </x:c>
      <x:c r="T6020" t="n">
        <x:v>0</x:v>
      </x:c>
      <x:c r="U6020" t="str">
        <x:v>pickup_after_delivery_completion_plus_usage_lag</x:v>
      </x:c>
    </x:row>
    <x:row r="6021">
      <x:c r="A6021" t="str">
        <x:v>Set2_100-10-3b</x:v>
      </x:c>
      <x:c r="B6021" t="str">
        <x:v>next_day</x:v>
      </x:c>
      <x:c r="C6021" t="str">
        <x:v>C65</x:v>
      </x:c>
      <x:c r="D6021" s="59" t="n">
        <x:v>50</x:v>
      </x:c>
      <x:c r="E6021" s="59" t="n">
        <x:v>34</x:v>
      </x:c>
      <x:c r="F6021" s="59" t="str">
        <x:v>S2</x:v>
      </x:c>
      <x:c r="G6021" s="59" t="n">
        <x:v>321</x:v>
      </x:c>
      <x:c r="H6021" s="59" t="n">
        <x:v>347</x:v>
      </x:c>
      <x:c r="I6021" s="59" t="n">
        <x:v>10</x:v>
      </x:c>
      <x:c r="J6021" s="60" t="n">
        <x:f>'参数'!$C$6</x:f>
        <x:v>1440</x:v>
      </x:c>
      <x:c r="K6021" s="60" t="n">
        <x:f>'参数'!$D$6</x:f>
        <x:v>360</x:v>
      </x:c>
      <x:c r="L6021" s="60" t="n">
        <x:f>H6021+I6021+J6021</x:f>
        <x:v>1797</x:v>
      </x:c>
      <x:c r="M6021" s="60" t="n">
        <x:f>L6021+K6021</x:f>
        <x:v>2157</x:v>
      </x:c>
      <x:c r="N6021" s="60" t="n">
        <x:f>'参数'!$B$10</x:f>
        <x:v>1</x:v>
      </x:c>
      <x:c r="O6021" s="60" t="n">
        <x:f>N6021*'参数'!$B$11</x:f>
        <x:v>2</x:v>
      </x:c>
      <x:c r="P6021" s="60" t="n">
        <x:f>N6021*'参数'!$B$12</x:f>
        <x:v>1</x:v>
      </x:c>
      <x:c r="Q6021" t="str">
        <x:f>C6021&amp;"d"</x:f>
        <x:v>C65d</x:v>
      </x:c>
      <x:c r="R6021" t="str">
        <x:f>C6021&amp;"p"</x:f>
        <x:v>C65p</x:v>
      </x:c>
      <x:c r="S6021" t="str">
        <x:f>IF(AND(L6021&gt;=H6021+I6021+J6021,M6021&gt;L6021,F6021&lt;&gt;""),"PASS","FAIL")</x:f>
        <x:v>PASS</x:v>
      </x:c>
      <x:c r="T6021" t="n">
        <x:v>10</x:v>
      </x:c>
      <x:c r="U6021" t="str">
        <x:v>pickup_after_delivery_completion_plus_usage_lag</x:v>
      </x:c>
    </x:row>
    <x:row r="6022">
      <x:c r="A6022" t="str">
        <x:v>Set2_100-10-3b</x:v>
      </x:c>
      <x:c r="B6022" t="str">
        <x:v>next_day</x:v>
      </x:c>
      <x:c r="C6022" t="str">
        <x:v>C66</x:v>
      </x:c>
      <x:c r="D6022" s="59" t="n">
        <x:v>48</x:v>
      </x:c>
      <x:c r="E6022" s="59" t="n">
        <x:v>16</x:v>
      </x:c>
      <x:c r="F6022" s="59" t="str">
        <x:v>S2</x:v>
      </x:c>
      <x:c r="G6022" s="59" t="n">
        <x:v>362</x:v>
      </x:c>
      <x:c r="H6022" s="59" t="n">
        <x:v>400</x:v>
      </x:c>
      <x:c r="I6022" s="59" t="n">
        <x:v>10</x:v>
      </x:c>
      <x:c r="J6022" s="60" t="n">
        <x:f>'参数'!$C$6</x:f>
        <x:v>1440</x:v>
      </x:c>
      <x:c r="K6022" s="60" t="n">
        <x:f>'参数'!$D$6</x:f>
        <x:v>360</x:v>
      </x:c>
      <x:c r="L6022" s="60" t="n">
        <x:f>H6022+I6022+J6022</x:f>
        <x:v>1850</x:v>
      </x:c>
      <x:c r="M6022" s="60" t="n">
        <x:f>L6022+K6022</x:f>
        <x:v>2210</x:v>
      </x:c>
      <x:c r="N6022" s="60" t="n">
        <x:f>'参数'!$B$10</x:f>
        <x:v>1</x:v>
      </x:c>
      <x:c r="O6022" s="60" t="n">
        <x:f>N6022*'参数'!$B$11</x:f>
        <x:v>2</x:v>
      </x:c>
      <x:c r="P6022" s="60" t="n">
        <x:f>N6022*'参数'!$B$12</x:f>
        <x:v>1</x:v>
      </x:c>
      <x:c r="Q6022" t="str">
        <x:f>C6022&amp;"d"</x:f>
        <x:v>C66d</x:v>
      </x:c>
      <x:c r="R6022" t="str">
        <x:f>C6022&amp;"p"</x:f>
        <x:v>C66p</x:v>
      </x:c>
      <x:c r="S6022" t="str">
        <x:f>IF(AND(L6022&gt;=H6022+I6022+J6022,M6022&gt;L6022,F6022&lt;&gt;""),"PASS","FAIL")</x:f>
        <x:v>PASS</x:v>
      </x:c>
      <x:c r="T6022" t="n">
        <x:v>9</x:v>
      </x:c>
      <x:c r="U6022" t="str">
        <x:v>pickup_after_delivery_completion_plus_usage_lag</x:v>
      </x:c>
    </x:row>
    <x:row r="6023">
      <x:c r="A6023" t="str">
        <x:v>Set2_100-10-3b</x:v>
      </x:c>
      <x:c r="B6023" t="str">
        <x:v>next_day</x:v>
      </x:c>
      <x:c r="C6023" t="str">
        <x:v>C67</x:v>
      </x:c>
      <x:c r="D6023" s="59" t="n">
        <x:v>39</x:v>
      </x:c>
      <x:c r="E6023" s="59" t="n">
        <x:v>11</x:v>
      </x:c>
      <x:c r="F6023" s="59" t="str">
        <x:v>S2</x:v>
      </x:c>
      <x:c r="G6023" s="59" t="n">
        <x:v>280</x:v>
      </x:c>
      <x:c r="H6023" s="59" t="n">
        <x:v>316</x:v>
      </x:c>
      <x:c r="I6023" s="59" t="n">
        <x:v>10</x:v>
      </x:c>
      <x:c r="J6023" s="60" t="n">
        <x:f>'参数'!$C$6</x:f>
        <x:v>1440</x:v>
      </x:c>
      <x:c r="K6023" s="60" t="n">
        <x:f>'参数'!$D$6</x:f>
        <x:v>360</x:v>
      </x:c>
      <x:c r="L6023" s="60" t="n">
        <x:f>H6023+I6023+J6023</x:f>
        <x:v>1766</x:v>
      </x:c>
      <x:c r="M6023" s="60" t="n">
        <x:f>L6023+K6023</x:f>
        <x:v>2126</x:v>
      </x:c>
      <x:c r="N6023" s="60" t="n">
        <x:f>'参数'!$B$10</x:f>
        <x:v>1</x:v>
      </x:c>
      <x:c r="O6023" s="60" t="n">
        <x:f>N6023*'参数'!$B$11</x:f>
        <x:v>2</x:v>
      </x:c>
      <x:c r="P6023" s="60" t="n">
        <x:f>N6023*'参数'!$B$12</x:f>
        <x:v>1</x:v>
      </x:c>
      <x:c r="Q6023" t="str">
        <x:f>C6023&amp;"d"</x:f>
        <x:v>C67d</x:v>
      </x:c>
      <x:c r="R6023" t="str">
        <x:f>C6023&amp;"p"</x:f>
        <x:v>C67p</x:v>
      </x:c>
      <x:c r="S6023" t="str">
        <x:f>IF(AND(L6023&gt;=H6023+I6023+J6023,M6023&gt;L6023,F6023&lt;&gt;""),"PASS","FAIL")</x:f>
        <x:v>PASS</x:v>
      </x:c>
      <x:c r="T6023" t="n">
        <x:v>14</x:v>
      </x:c>
      <x:c r="U6023" t="str">
        <x:v>pickup_after_delivery_completion_plus_usage_lag</x:v>
      </x:c>
    </x:row>
    <x:row r="6024">
      <x:c r="A6024" t="str">
        <x:v>Set2_100-10-3b</x:v>
      </x:c>
      <x:c r="B6024" t="str">
        <x:v>next_day</x:v>
      </x:c>
      <x:c r="C6024" t="str">
        <x:v>C68</x:v>
      </x:c>
      <x:c r="D6024" s="59" t="n">
        <x:v>49</x:v>
      </x:c>
      <x:c r="E6024" s="59" t="n">
        <x:v>29</x:v>
      </x:c>
      <x:c r="F6024" s="59" t="str">
        <x:v>S2</x:v>
      </x:c>
      <x:c r="G6024" s="59" t="n">
        <x:v>124</x:v>
      </x:c>
      <x:c r="H6024" s="59" t="n">
        <x:v>134</x:v>
      </x:c>
      <x:c r="I6024" s="59" t="n">
        <x:v>10</x:v>
      </x:c>
      <x:c r="J6024" s="60" t="n">
        <x:f>'参数'!$C$6</x:f>
        <x:v>1440</x:v>
      </x:c>
      <x:c r="K6024" s="60" t="n">
        <x:f>'参数'!$D$6</x:f>
        <x:v>360</x:v>
      </x:c>
      <x:c r="L6024" s="60" t="n">
        <x:f>H6024+I6024+J6024</x:f>
        <x:v>1584</x:v>
      </x:c>
      <x:c r="M6024" s="60" t="n">
        <x:f>L6024+K6024</x:f>
        <x:v>1944</x:v>
      </x:c>
      <x:c r="N6024" s="60" t="n">
        <x:f>'参数'!$B$10</x:f>
        <x:v>1</x:v>
      </x:c>
      <x:c r="O6024" s="60" t="n">
        <x:f>N6024*'参数'!$B$11</x:f>
        <x:v>2</x:v>
      </x:c>
      <x:c r="P6024" s="60" t="n">
        <x:f>N6024*'参数'!$B$12</x:f>
        <x:v>1</x:v>
      </x:c>
      <x:c r="Q6024" t="str">
        <x:f>C6024&amp;"d"</x:f>
        <x:v>C68d</x:v>
      </x:c>
      <x:c r="R6024" t="str">
        <x:f>C6024&amp;"p"</x:f>
        <x:v>C68p</x:v>
      </x:c>
      <x:c r="S6024" t="str">
        <x:f>IF(AND(L6024&gt;=H6024+I6024+J6024,M6024&gt;L6024,F6024&lt;&gt;""),"PASS","FAIL")</x:f>
        <x:v>PASS</x:v>
      </x:c>
      <x:c r="T6024" t="n">
        <x:v>9</x:v>
      </x:c>
      <x:c r="U6024" t="str">
        <x:v>pickup_after_delivery_completion_plus_usage_lag</x:v>
      </x:c>
    </x:row>
    <x:row r="6025">
      <x:c r="A6025" t="str">
        <x:v>Set2_100-10-3b</x:v>
      </x:c>
      <x:c r="B6025" t="str">
        <x:v>next_day</x:v>
      </x:c>
      <x:c r="C6025" t="str">
        <x:v>C69</x:v>
      </x:c>
      <x:c r="D6025" s="59" t="n">
        <x:v>43</x:v>
      </x:c>
      <x:c r="E6025" s="59" t="n">
        <x:v>29</x:v>
      </x:c>
      <x:c r="F6025" s="59" t="str">
        <x:v>S2</x:v>
      </x:c>
      <x:c r="G6025" s="59" t="n">
        <x:v>226</x:v>
      </x:c>
      <x:c r="H6025" s="59" t="n">
        <x:v>242</x:v>
      </x:c>
      <x:c r="I6025" s="59" t="n">
        <x:v>10</x:v>
      </x:c>
      <x:c r="J6025" s="60" t="n">
        <x:f>'参数'!$C$6</x:f>
        <x:v>1440</x:v>
      </x:c>
      <x:c r="K6025" s="60" t="n">
        <x:f>'参数'!$D$6</x:f>
        <x:v>360</x:v>
      </x:c>
      <x:c r="L6025" s="60" t="n">
        <x:f>H6025+I6025+J6025</x:f>
        <x:v>1692</x:v>
      </x:c>
      <x:c r="M6025" s="60" t="n">
        <x:f>L6025+K6025</x:f>
        <x:v>2052</x:v>
      </x:c>
      <x:c r="N6025" s="60" t="n">
        <x:f>'参数'!$B$10</x:f>
        <x:v>1</x:v>
      </x:c>
      <x:c r="O6025" s="60" t="n">
        <x:f>N6025*'参数'!$B$11</x:f>
        <x:v>2</x:v>
      </x:c>
      <x:c r="P6025" s="60" t="n">
        <x:f>N6025*'参数'!$B$12</x:f>
        <x:v>1</x:v>
      </x:c>
      <x:c r="Q6025" t="str">
        <x:f>C6025&amp;"d"</x:f>
        <x:v>C69d</x:v>
      </x:c>
      <x:c r="R6025" t="str">
        <x:f>C6025&amp;"p"</x:f>
        <x:v>C69p</x:v>
      </x:c>
      <x:c r="S6025" t="str">
        <x:f>IF(AND(L6025&gt;=H6025+I6025+J6025,M6025&gt;L6025,F6025&lt;&gt;""),"PASS","FAIL")</x:f>
        <x:v>PASS</x:v>
      </x:c>
      <x:c r="T6025" t="n">
        <x:v>12</x:v>
      </x:c>
      <x:c r="U6025" t="str">
        <x:v>pickup_after_delivery_completion_plus_usage_lag</x:v>
      </x:c>
    </x:row>
    <x:row r="6026">
      <x:c r="A6026" t="str">
        <x:v>Set2_100-10-3b</x:v>
      </x:c>
      <x:c r="B6026" t="str">
        <x:v>next_day</x:v>
      </x:c>
      <x:c r="C6026" t="str">
        <x:v>C70</x:v>
      </x:c>
      <x:c r="D6026" s="59" t="n">
        <x:v>46</x:v>
      </x:c>
      <x:c r="E6026" s="59" t="n">
        <x:v>40</x:v>
      </x:c>
      <x:c r="F6026" s="59" t="str">
        <x:v>S8</x:v>
      </x:c>
      <x:c r="G6026" s="59" t="n">
        <x:v>603</x:v>
      </x:c>
      <x:c r="H6026" s="59" t="n">
        <x:v>615</x:v>
      </x:c>
      <x:c r="I6026" s="59" t="n">
        <x:v>10</x:v>
      </x:c>
      <x:c r="J6026" s="60" t="n">
        <x:f>'参数'!$C$6</x:f>
        <x:v>1440</x:v>
      </x:c>
      <x:c r="K6026" s="60" t="n">
        <x:f>'参数'!$D$6</x:f>
        <x:v>360</x:v>
      </x:c>
      <x:c r="L6026" s="60" t="n">
        <x:f>H6026+I6026+J6026</x:f>
        <x:v>2065</x:v>
      </x:c>
      <x:c r="M6026" s="60" t="n">
        <x:f>L6026+K6026</x:f>
        <x:v>2425</x:v>
      </x:c>
      <x:c r="N6026" s="60" t="n">
        <x:f>'参数'!$B$10</x:f>
        <x:v>1</x:v>
      </x:c>
      <x:c r="O6026" s="60" t="n">
        <x:f>N6026*'参数'!$B$11</x:f>
        <x:v>2</x:v>
      </x:c>
      <x:c r="P6026" s="60" t="n">
        <x:f>N6026*'参数'!$B$12</x:f>
        <x:v>1</x:v>
      </x:c>
      <x:c r="Q6026" t="str">
        <x:f>C6026&amp;"d"</x:f>
        <x:v>C70d</x:v>
      </x:c>
      <x:c r="R6026" t="str">
        <x:f>C6026&amp;"p"</x:f>
        <x:v>C70p</x:v>
      </x:c>
      <x:c r="S6026" t="str">
        <x:f>IF(AND(L6026&gt;=H6026+I6026+J6026,M6026&gt;L6026,F6026&lt;&gt;""),"PASS","FAIL")</x:f>
        <x:v>PASS</x:v>
      </x:c>
      <x:c r="T6026" t="n">
        <x:v>12</x:v>
      </x:c>
      <x:c r="U6026" t="str">
        <x:v>pickup_after_delivery_completion_plus_usage_lag</x:v>
      </x:c>
    </x:row>
    <x:row r="6027">
      <x:c r="A6027" t="str">
        <x:v>Set2_100-10-3b</x:v>
      </x:c>
      <x:c r="B6027" t="str">
        <x:v>next_day</x:v>
      </x:c>
      <x:c r="C6027" t="str">
        <x:v>C71</x:v>
      </x:c>
      <x:c r="D6027" s="59" t="n">
        <x:v>30</x:v>
      </x:c>
      <x:c r="E6027" s="59" t="n">
        <x:v>25</x:v>
      </x:c>
      <x:c r="F6027" s="59" t="str">
        <x:v>S9</x:v>
      </x:c>
      <x:c r="G6027" s="59" t="n">
        <x:v>576</x:v>
      </x:c>
      <x:c r="H6027" s="59" t="n">
        <x:v>586</x:v>
      </x:c>
      <x:c r="I6027" s="59" t="n">
        <x:v>10</x:v>
      </x:c>
      <x:c r="J6027" s="60" t="n">
        <x:f>'参数'!$C$6</x:f>
        <x:v>1440</x:v>
      </x:c>
      <x:c r="K6027" s="60" t="n">
        <x:f>'参数'!$D$6</x:f>
        <x:v>360</x:v>
      </x:c>
      <x:c r="L6027" s="60" t="n">
        <x:f>H6027+I6027+J6027</x:f>
        <x:v>2036</x:v>
      </x:c>
      <x:c r="M6027" s="60" t="n">
        <x:f>L6027+K6027</x:f>
        <x:v>2396</x:v>
      </x:c>
      <x:c r="N6027" s="60" t="n">
        <x:f>'参数'!$B$10</x:f>
        <x:v>1</x:v>
      </x:c>
      <x:c r="O6027" s="60" t="n">
        <x:f>N6027*'参数'!$B$11</x:f>
        <x:v>2</x:v>
      </x:c>
      <x:c r="P6027" s="60" t="n">
        <x:f>N6027*'参数'!$B$12</x:f>
        <x:v>1</x:v>
      </x:c>
      <x:c r="Q6027" t="str">
        <x:f>C6027&amp;"d"</x:f>
        <x:v>C71d</x:v>
      </x:c>
      <x:c r="R6027" t="str">
        <x:f>C6027&amp;"p"</x:f>
        <x:v>C71p</x:v>
      </x:c>
      <x:c r="S6027" t="str">
        <x:f>IF(AND(L6027&gt;=H6027+I6027+J6027,M6027&gt;L6027,F6027&lt;&gt;""),"PASS","FAIL")</x:f>
        <x:v>PASS</x:v>
      </x:c>
      <x:c r="T6027" t="n">
        <x:v>4</x:v>
      </x:c>
      <x:c r="U6027" t="str">
        <x:v>pickup_after_delivery_completion_plus_usage_lag</x:v>
      </x:c>
    </x:row>
    <x:row r="6028">
      <x:c r="A6028" t="str">
        <x:v>Set2_100-10-3b</x:v>
      </x:c>
      <x:c r="B6028" t="str">
        <x:v>next_day</x:v>
      </x:c>
      <x:c r="C6028" t="str">
        <x:v>C72</x:v>
      </x:c>
      <x:c r="D6028" s="59" t="n">
        <x:v>41</x:v>
      </x:c>
      <x:c r="E6028" s="59" t="n">
        <x:v>28</x:v>
      </x:c>
      <x:c r="F6028" s="59" t="str">
        <x:v>S2</x:v>
      </x:c>
      <x:c r="G6028" s="59" t="n">
        <x:v>467</x:v>
      </x:c>
      <x:c r="H6028" s="59" t="n">
        <x:v>505</x:v>
      </x:c>
      <x:c r="I6028" s="59" t="n">
        <x:v>10</x:v>
      </x:c>
      <x:c r="J6028" s="60" t="n">
        <x:f>'参数'!$C$6</x:f>
        <x:v>1440</x:v>
      </x:c>
      <x:c r="K6028" s="60" t="n">
        <x:f>'参数'!$D$6</x:f>
        <x:v>360</x:v>
      </x:c>
      <x:c r="L6028" s="60" t="n">
        <x:f>H6028+I6028+J6028</x:f>
        <x:v>1955</x:v>
      </x:c>
      <x:c r="M6028" s="60" t="n">
        <x:f>L6028+K6028</x:f>
        <x:v>2315</x:v>
      </x:c>
      <x:c r="N6028" s="60" t="n">
        <x:f>'参数'!$B$10</x:f>
        <x:v>1</x:v>
      </x:c>
      <x:c r="O6028" s="60" t="n">
        <x:f>N6028*'参数'!$B$11</x:f>
        <x:v>2</x:v>
      </x:c>
      <x:c r="P6028" s="60" t="n">
        <x:f>N6028*'参数'!$B$12</x:f>
        <x:v>1</x:v>
      </x:c>
      <x:c r="Q6028" t="str">
        <x:f>C6028&amp;"d"</x:f>
        <x:v>C72d</x:v>
      </x:c>
      <x:c r="R6028" t="str">
        <x:f>C6028&amp;"p"</x:f>
        <x:v>C72p</x:v>
      </x:c>
      <x:c r="S6028" t="str">
        <x:f>IF(AND(L6028&gt;=H6028+I6028+J6028,M6028&gt;L6028,F6028&lt;&gt;""),"PASS","FAIL")</x:f>
        <x:v>PASS</x:v>
      </x:c>
      <x:c r="T6028" t="n">
        <x:v>1</x:v>
      </x:c>
      <x:c r="U6028" t="str">
        <x:v>pickup_after_delivery_completion_plus_usage_lag</x:v>
      </x:c>
    </x:row>
    <x:row r="6029">
      <x:c r="A6029" t="str">
        <x:v>Set2_100-10-3b</x:v>
      </x:c>
      <x:c r="B6029" t="str">
        <x:v>next_day</x:v>
      </x:c>
      <x:c r="C6029" t="str">
        <x:v>C73</x:v>
      </x:c>
      <x:c r="D6029" s="59" t="n">
        <x:v>32</x:v>
      </x:c>
      <x:c r="E6029" s="59" t="n">
        <x:v>31</x:v>
      </x:c>
      <x:c r="F6029" s="59" t="str">
        <x:v>S8</x:v>
      </x:c>
      <x:c r="G6029" s="59" t="n">
        <x:v>107</x:v>
      </x:c>
      <x:c r="H6029" s="59" t="n">
        <x:v>137</x:v>
      </x:c>
      <x:c r="I6029" s="59" t="n">
        <x:v>10</x:v>
      </x:c>
      <x:c r="J6029" s="60" t="n">
        <x:f>'参数'!$C$6</x:f>
        <x:v>1440</x:v>
      </x:c>
      <x:c r="K6029" s="60" t="n">
        <x:f>'参数'!$D$6</x:f>
        <x:v>360</x:v>
      </x:c>
      <x:c r="L6029" s="60" t="n">
        <x:f>H6029+I6029+J6029</x:f>
        <x:v>1587</x:v>
      </x:c>
      <x:c r="M6029" s="60" t="n">
        <x:f>L6029+K6029</x:f>
        <x:v>1947</x:v>
      </x:c>
      <x:c r="N6029" s="60" t="n">
        <x:f>'参数'!$B$10</x:f>
        <x:v>1</x:v>
      </x:c>
      <x:c r="O6029" s="60" t="n">
        <x:f>N6029*'参数'!$B$11</x:f>
        <x:v>2</x:v>
      </x:c>
      <x:c r="P6029" s="60" t="n">
        <x:f>N6029*'参数'!$B$12</x:f>
        <x:v>1</x:v>
      </x:c>
      <x:c r="Q6029" t="str">
        <x:f>C6029&amp;"d"</x:f>
        <x:v>C73d</x:v>
      </x:c>
      <x:c r="R6029" t="str">
        <x:f>C6029&amp;"p"</x:f>
        <x:v>C73p</x:v>
      </x:c>
      <x:c r="S6029" t="str">
        <x:f>IF(AND(L6029&gt;=H6029+I6029+J6029,M6029&gt;L6029,F6029&lt;&gt;""),"PASS","FAIL")</x:f>
        <x:v>PASS</x:v>
      </x:c>
      <x:c r="T6029" t="n">
        <x:v>5</x:v>
      </x:c>
      <x:c r="U6029" t="str">
        <x:v>pickup_after_delivery_completion_plus_usage_lag</x:v>
      </x:c>
    </x:row>
    <x:row r="6030">
      <x:c r="A6030" t="str">
        <x:v>Set2_100-10-3b</x:v>
      </x:c>
      <x:c r="B6030" t="str">
        <x:v>next_day</x:v>
      </x:c>
      <x:c r="C6030" t="str">
        <x:v>C74</x:v>
      </x:c>
      <x:c r="D6030" s="59" t="n">
        <x:v>27</x:v>
      </x:c>
      <x:c r="E6030" s="59" t="n">
        <x:v>24</x:v>
      </x:c>
      <x:c r="F6030" s="59" t="str">
        <x:v>S7</x:v>
      </x:c>
      <x:c r="G6030" s="59" t="n">
        <x:v>523</x:v>
      </x:c>
      <x:c r="H6030" s="59" t="n">
        <x:v>551</x:v>
      </x:c>
      <x:c r="I6030" s="59" t="n">
        <x:v>10</x:v>
      </x:c>
      <x:c r="J6030" s="60" t="n">
        <x:f>'参数'!$C$6</x:f>
        <x:v>1440</x:v>
      </x:c>
      <x:c r="K6030" s="60" t="n">
        <x:f>'参数'!$D$6</x:f>
        <x:v>360</x:v>
      </x:c>
      <x:c r="L6030" s="60" t="n">
        <x:f>H6030+I6030+J6030</x:f>
        <x:v>2001</x:v>
      </x:c>
      <x:c r="M6030" s="60" t="n">
        <x:f>L6030+K6030</x:f>
        <x:v>2361</x:v>
      </x:c>
      <x:c r="N6030" s="60" t="n">
        <x:f>'参数'!$B$10</x:f>
        <x:v>1</x:v>
      </x:c>
      <x:c r="O6030" s="60" t="n">
        <x:f>N6030*'参数'!$B$11</x:f>
        <x:v>2</x:v>
      </x:c>
      <x:c r="P6030" s="60" t="n">
        <x:f>N6030*'参数'!$B$12</x:f>
        <x:v>1</x:v>
      </x:c>
      <x:c r="Q6030" t="str">
        <x:f>C6030&amp;"d"</x:f>
        <x:v>C74d</x:v>
      </x:c>
      <x:c r="R6030" t="str">
        <x:f>C6030&amp;"p"</x:f>
        <x:v>C74p</x:v>
      </x:c>
      <x:c r="S6030" t="str">
        <x:f>IF(AND(L6030&gt;=H6030+I6030+J6030,M6030&gt;L6030,F6030&lt;&gt;""),"PASS","FAIL")</x:f>
        <x:v>PASS</x:v>
      </x:c>
      <x:c r="T6030" t="n">
        <x:v>3</x:v>
      </x:c>
      <x:c r="U6030" t="str">
        <x:v>pickup_after_delivery_completion_plus_usage_lag</x:v>
      </x:c>
    </x:row>
    <x:row r="6031">
      <x:c r="A6031" t="str">
        <x:v>Set2_100-10-3b</x:v>
      </x:c>
      <x:c r="B6031" t="str">
        <x:v>next_day</x:v>
      </x:c>
      <x:c r="C6031" t="str">
        <x:v>C75</x:v>
      </x:c>
      <x:c r="D6031" s="59" t="n">
        <x:v>42</x:v>
      </x:c>
      <x:c r="E6031" s="59" t="n">
        <x:v>18</x:v>
      </x:c>
      <x:c r="F6031" s="59" t="str">
        <x:v>S2</x:v>
      </x:c>
      <x:c r="G6031" s="59" t="n">
        <x:v>597</x:v>
      </x:c>
      <x:c r="H6031" s="59" t="n">
        <x:v>631</x:v>
      </x:c>
      <x:c r="I6031" s="59" t="n">
        <x:v>10</x:v>
      </x:c>
      <x:c r="J6031" s="60" t="n">
        <x:f>'参数'!$C$6</x:f>
        <x:v>1440</x:v>
      </x:c>
      <x:c r="K6031" s="60" t="n">
        <x:f>'参数'!$D$6</x:f>
        <x:v>360</x:v>
      </x:c>
      <x:c r="L6031" s="60" t="n">
        <x:f>H6031+I6031+J6031</x:f>
        <x:v>2081</x:v>
      </x:c>
      <x:c r="M6031" s="60" t="n">
        <x:f>L6031+K6031</x:f>
        <x:v>2441</x:v>
      </x:c>
      <x:c r="N6031" s="60" t="n">
        <x:f>'参数'!$B$10</x:f>
        <x:v>1</x:v>
      </x:c>
      <x:c r="O6031" s="60" t="n">
        <x:f>N6031*'参数'!$B$11</x:f>
        <x:v>2</x:v>
      </x:c>
      <x:c r="P6031" s="60" t="n">
        <x:f>N6031*'参数'!$B$12</x:f>
        <x:v>1</x:v>
      </x:c>
      <x:c r="Q6031" t="str">
        <x:f>C6031&amp;"d"</x:f>
        <x:v>C75d</x:v>
      </x:c>
      <x:c r="R6031" t="str">
        <x:f>C6031&amp;"p"</x:f>
        <x:v>C75p</x:v>
      </x:c>
      <x:c r="S6031" t="str">
        <x:f>IF(AND(L6031&gt;=H6031+I6031+J6031,M6031&gt;L6031,F6031&lt;&gt;""),"PASS","FAIL")</x:f>
        <x:v>PASS</x:v>
      </x:c>
      <x:c r="T6031" t="n">
        <x:v>12</x:v>
      </x:c>
      <x:c r="U6031" t="str">
        <x:v>pickup_after_delivery_completion_plus_usage_lag</x:v>
      </x:c>
    </x:row>
    <x:row r="6032">
      <x:c r="A6032" t="str">
        <x:v>Set2_100-10-3b</x:v>
      </x:c>
      <x:c r="B6032" t="str">
        <x:v>next_day</x:v>
      </x:c>
      <x:c r="C6032" t="str">
        <x:v>C76</x:v>
      </x:c>
      <x:c r="D6032" s="59" t="n">
        <x:v>46</x:v>
      </x:c>
      <x:c r="E6032" s="59" t="n">
        <x:v>19</x:v>
      </x:c>
      <x:c r="F6032" s="59" t="str">
        <x:v>S2</x:v>
      </x:c>
      <x:c r="G6032" s="59" t="n">
        <x:v>559</x:v>
      </x:c>
      <x:c r="H6032" s="59" t="n">
        <x:v>581</x:v>
      </x:c>
      <x:c r="I6032" s="59" t="n">
        <x:v>10</x:v>
      </x:c>
      <x:c r="J6032" s="60" t="n">
        <x:f>'参数'!$C$6</x:f>
        <x:v>1440</x:v>
      </x:c>
      <x:c r="K6032" s="60" t="n">
        <x:f>'参数'!$D$6</x:f>
        <x:v>360</x:v>
      </x:c>
      <x:c r="L6032" s="60" t="n">
        <x:f>H6032+I6032+J6032</x:f>
        <x:v>2031</x:v>
      </x:c>
      <x:c r="M6032" s="60" t="n">
        <x:f>L6032+K6032</x:f>
        <x:v>2391</x:v>
      </x:c>
      <x:c r="N6032" s="60" t="n">
        <x:f>'参数'!$B$10</x:f>
        <x:v>1</x:v>
      </x:c>
      <x:c r="O6032" s="60" t="n">
        <x:f>N6032*'参数'!$B$11</x:f>
        <x:v>2</x:v>
      </x:c>
      <x:c r="P6032" s="60" t="n">
        <x:f>N6032*'参数'!$B$12</x:f>
        <x:v>1</x:v>
      </x:c>
      <x:c r="Q6032" t="str">
        <x:f>C6032&amp;"d"</x:f>
        <x:v>C76d</x:v>
      </x:c>
      <x:c r="R6032" t="str">
        <x:f>C6032&amp;"p"</x:f>
        <x:v>C76p</x:v>
      </x:c>
      <x:c r="S6032" t="str">
        <x:f>IF(AND(L6032&gt;=H6032+I6032+J6032,M6032&gt;L6032,F6032&lt;&gt;""),"PASS","FAIL")</x:f>
        <x:v>PASS</x:v>
      </x:c>
      <x:c r="T6032" t="n">
        <x:v>15</x:v>
      </x:c>
      <x:c r="U6032" t="str">
        <x:v>pickup_after_delivery_completion_plus_usage_lag</x:v>
      </x:c>
    </x:row>
    <x:row r="6033">
      <x:c r="A6033" t="str">
        <x:v>Set2_100-10-3b</x:v>
      </x:c>
      <x:c r="B6033" t="str">
        <x:v>next_day</x:v>
      </x:c>
      <x:c r="C6033" t="str">
        <x:v>C77</x:v>
      </x:c>
      <x:c r="D6033" s="59" t="n">
        <x:v>26</x:v>
      </x:c>
      <x:c r="E6033" s="59" t="n">
        <x:v>24</x:v>
      </x:c>
      <x:c r="F6033" s="59" t="str">
        <x:v>S7</x:v>
      </x:c>
      <x:c r="G6033" s="59" t="n">
        <x:v>356</x:v>
      </x:c>
      <x:c r="H6033" s="59" t="n">
        <x:v>366</x:v>
      </x:c>
      <x:c r="I6033" s="59" t="n">
        <x:v>10</x:v>
      </x:c>
      <x:c r="J6033" s="60" t="n">
        <x:f>'参数'!$C$6</x:f>
        <x:v>1440</x:v>
      </x:c>
      <x:c r="K6033" s="60" t="n">
        <x:f>'参数'!$D$6</x:f>
        <x:v>360</x:v>
      </x:c>
      <x:c r="L6033" s="60" t="n">
        <x:f>H6033+I6033+J6033</x:f>
        <x:v>1816</x:v>
      </x:c>
      <x:c r="M6033" s="60" t="n">
        <x:f>L6033+K6033</x:f>
        <x:v>2176</x:v>
      </x:c>
      <x:c r="N6033" s="60" t="n">
        <x:f>'参数'!$B$10</x:f>
        <x:v>1</x:v>
      </x:c>
      <x:c r="O6033" s="60" t="n">
        <x:f>N6033*'参数'!$B$11</x:f>
        <x:v>2</x:v>
      </x:c>
      <x:c r="P6033" s="60" t="n">
        <x:f>N6033*'参数'!$B$12</x:f>
        <x:v>1</x:v>
      </x:c>
      <x:c r="Q6033" t="str">
        <x:f>C6033&amp;"d"</x:f>
        <x:v>C77d</x:v>
      </x:c>
      <x:c r="R6033" t="str">
        <x:f>C6033&amp;"p"</x:f>
        <x:v>C77p</x:v>
      </x:c>
      <x:c r="S6033" t="str">
        <x:f>IF(AND(L6033&gt;=H6033+I6033+J6033,M6033&gt;L6033,F6033&lt;&gt;""),"PASS","FAIL")</x:f>
        <x:v>PASS</x:v>
      </x:c>
      <x:c r="T6033" t="n">
        <x:v>8</x:v>
      </x:c>
      <x:c r="U6033" t="str">
        <x:v>pickup_after_delivery_completion_plus_usage_lag</x:v>
      </x:c>
    </x:row>
    <x:row r="6034">
      <x:c r="A6034" t="str">
        <x:v>Set2_100-10-3b</x:v>
      </x:c>
      <x:c r="B6034" t="str">
        <x:v>next_day</x:v>
      </x:c>
      <x:c r="C6034" t="str">
        <x:v>C78</x:v>
      </x:c>
      <x:c r="D6034" s="59" t="n">
        <x:v>32</x:v>
      </x:c>
      <x:c r="E6034" s="59" t="n">
        <x:v>23</x:v>
      </x:c>
      <x:c r="F6034" s="59" t="str">
        <x:v>S9</x:v>
      </x:c>
      <x:c r="G6034" s="59" t="n">
        <x:v>301</x:v>
      </x:c>
      <x:c r="H6034" s="59" t="n">
        <x:v>331</x:v>
      </x:c>
      <x:c r="I6034" s="59" t="n">
        <x:v>10</x:v>
      </x:c>
      <x:c r="J6034" s="60" t="n">
        <x:f>'参数'!$C$6</x:f>
        <x:v>1440</x:v>
      </x:c>
      <x:c r="K6034" s="60" t="n">
        <x:f>'参数'!$D$6</x:f>
        <x:v>360</x:v>
      </x:c>
      <x:c r="L6034" s="60" t="n">
        <x:f>H6034+I6034+J6034</x:f>
        <x:v>1781</x:v>
      </x:c>
      <x:c r="M6034" s="60" t="n">
        <x:f>L6034+K6034</x:f>
        <x:v>2141</x:v>
      </x:c>
      <x:c r="N6034" s="60" t="n">
        <x:f>'参数'!$B$10</x:f>
        <x:v>1</x:v>
      </x:c>
      <x:c r="O6034" s="60" t="n">
        <x:f>N6034*'参数'!$B$11</x:f>
        <x:v>2</x:v>
      </x:c>
      <x:c r="P6034" s="60" t="n">
        <x:f>N6034*'参数'!$B$12</x:f>
        <x:v>1</x:v>
      </x:c>
      <x:c r="Q6034" t="str">
        <x:f>C6034&amp;"d"</x:f>
        <x:v>C78d</x:v>
      </x:c>
      <x:c r="R6034" t="str">
        <x:f>C6034&amp;"p"</x:f>
        <x:v>C78p</x:v>
      </x:c>
      <x:c r="S6034" t="str">
        <x:f>IF(AND(L6034&gt;=H6034+I6034+J6034,M6034&gt;L6034,F6034&lt;&gt;""),"PASS","FAIL")</x:f>
        <x:v>PASS</x:v>
      </x:c>
      <x:c r="T6034" t="n">
        <x:v>6</x:v>
      </x:c>
      <x:c r="U6034" t="str">
        <x:v>pickup_after_delivery_completion_plus_usage_lag</x:v>
      </x:c>
    </x:row>
    <x:row r="6035">
      <x:c r="A6035" t="str">
        <x:v>Set2_100-10-3b</x:v>
      </x:c>
      <x:c r="B6035" t="str">
        <x:v>next_day</x:v>
      </x:c>
      <x:c r="C6035" t="str">
        <x:v>C79</x:v>
      </x:c>
      <x:c r="D6035" s="59" t="n">
        <x:v>28</x:v>
      </x:c>
      <x:c r="E6035" s="59" t="n">
        <x:v>30</x:v>
      </x:c>
      <x:c r="F6035" s="59" t="str">
        <x:v>S7</x:v>
      </x:c>
      <x:c r="G6035" s="59" t="n">
        <x:v>577</x:v>
      </x:c>
      <x:c r="H6035" s="59" t="n">
        <x:v>591</x:v>
      </x:c>
      <x:c r="I6035" s="59" t="n">
        <x:v>10</x:v>
      </x:c>
      <x:c r="J6035" s="60" t="n">
        <x:f>'参数'!$C$6</x:f>
        <x:v>1440</x:v>
      </x:c>
      <x:c r="K6035" s="60" t="n">
        <x:f>'参数'!$D$6</x:f>
        <x:v>360</x:v>
      </x:c>
      <x:c r="L6035" s="60" t="n">
        <x:f>H6035+I6035+J6035</x:f>
        <x:v>2041</x:v>
      </x:c>
      <x:c r="M6035" s="60" t="n">
        <x:f>L6035+K6035</x:f>
        <x:v>2401</x:v>
      </x:c>
      <x:c r="N6035" s="60" t="n">
        <x:f>'参数'!$B$10</x:f>
        <x:v>1</x:v>
      </x:c>
      <x:c r="O6035" s="60" t="n">
        <x:f>N6035*'参数'!$B$11</x:f>
        <x:v>2</x:v>
      </x:c>
      <x:c r="P6035" s="60" t="n">
        <x:f>N6035*'参数'!$B$12</x:f>
        <x:v>1</x:v>
      </x:c>
      <x:c r="Q6035" t="str">
        <x:f>C6035&amp;"d"</x:f>
        <x:v>C79d</x:v>
      </x:c>
      <x:c r="R6035" t="str">
        <x:f>C6035&amp;"p"</x:f>
        <x:v>C79p</x:v>
      </x:c>
      <x:c r="S6035" t="str">
        <x:f>IF(AND(L6035&gt;=H6035+I6035+J6035,M6035&gt;L6035,F6035&lt;&gt;""),"PASS","FAIL")</x:f>
        <x:v>PASS</x:v>
      </x:c>
      <x:c r="T6035" t="n">
        <x:v>0</x:v>
      </x:c>
      <x:c r="U6035" t="str">
        <x:v>pickup_after_delivery_completion_plus_usage_lag</x:v>
      </x:c>
    </x:row>
    <x:row r="6036">
      <x:c r="A6036" t="str">
        <x:v>Set2_100-10-3b</x:v>
      </x:c>
      <x:c r="B6036" t="str">
        <x:v>next_day</x:v>
      </x:c>
      <x:c r="C6036" t="str">
        <x:v>C80</x:v>
      </x:c>
      <x:c r="D6036" s="59" t="n">
        <x:v>37</x:v>
      </x:c>
      <x:c r="E6036" s="59" t="n">
        <x:v>37</x:v>
      </x:c>
      <x:c r="F6036" s="59" t="str">
        <x:v>S8</x:v>
      </x:c>
      <x:c r="G6036" s="59" t="n">
        <x:v>387</x:v>
      </x:c>
      <x:c r="H6036" s="59" t="n">
        <x:v>419</x:v>
      </x:c>
      <x:c r="I6036" s="59" t="n">
        <x:v>10</x:v>
      </x:c>
      <x:c r="J6036" s="60" t="n">
        <x:f>'参数'!$C$6</x:f>
        <x:v>1440</x:v>
      </x:c>
      <x:c r="K6036" s="60" t="n">
        <x:f>'参数'!$D$6</x:f>
        <x:v>360</x:v>
      </x:c>
      <x:c r="L6036" s="60" t="n">
        <x:f>H6036+I6036+J6036</x:f>
        <x:v>1869</x:v>
      </x:c>
      <x:c r="M6036" s="60" t="n">
        <x:f>L6036+K6036</x:f>
        <x:v>2229</x:v>
      </x:c>
      <x:c r="N6036" s="60" t="n">
        <x:f>'参数'!$B$10</x:f>
        <x:v>1</x:v>
      </x:c>
      <x:c r="O6036" s="60" t="n">
        <x:f>N6036*'参数'!$B$11</x:f>
        <x:v>2</x:v>
      </x:c>
      <x:c r="P6036" s="60" t="n">
        <x:f>N6036*'参数'!$B$12</x:f>
        <x:v>1</x:v>
      </x:c>
      <x:c r="Q6036" t="str">
        <x:f>C6036&amp;"d"</x:f>
        <x:v>C80d</x:v>
      </x:c>
      <x:c r="R6036" t="str">
        <x:f>C6036&amp;"p"</x:f>
        <x:v>C80p</x:v>
      </x:c>
      <x:c r="S6036" t="str">
        <x:f>IF(AND(L6036&gt;=H6036+I6036+J6036,M6036&gt;L6036,F6036&lt;&gt;""),"PASS","FAIL")</x:f>
        <x:v>PASS</x:v>
      </x:c>
      <x:c r="T6036" t="n">
        <x:v>7</x:v>
      </x:c>
      <x:c r="U6036" t="str">
        <x:v>pickup_after_delivery_completion_plus_usage_lag</x:v>
      </x:c>
    </x:row>
    <x:row r="6037">
      <x:c r="A6037" t="str">
        <x:v>Set2_100-10-3b</x:v>
      </x:c>
      <x:c r="B6037" t="str">
        <x:v>next_day</x:v>
      </x:c>
      <x:c r="C6037" t="str">
        <x:v>C81</x:v>
      </x:c>
      <x:c r="D6037" s="59" t="n">
        <x:v>36</x:v>
      </x:c>
      <x:c r="E6037" s="59" t="n">
        <x:v>22</x:v>
      </x:c>
      <x:c r="F6037" s="59" t="str">
        <x:v>S2</x:v>
      </x:c>
      <x:c r="G6037" s="59" t="n">
        <x:v>485</x:v>
      </x:c>
      <x:c r="H6037" s="59" t="n">
        <x:v>505</x:v>
      </x:c>
      <x:c r="I6037" s="59" t="n">
        <x:v>10</x:v>
      </x:c>
      <x:c r="J6037" s="60" t="n">
        <x:f>'参数'!$C$6</x:f>
        <x:v>1440</x:v>
      </x:c>
      <x:c r="K6037" s="60" t="n">
        <x:f>'参数'!$D$6</x:f>
        <x:v>360</x:v>
      </x:c>
      <x:c r="L6037" s="60" t="n">
        <x:f>H6037+I6037+J6037</x:f>
        <x:v>1955</x:v>
      </x:c>
      <x:c r="M6037" s="60" t="n">
        <x:f>L6037+K6037</x:f>
        <x:v>2315</x:v>
      </x:c>
      <x:c r="N6037" s="60" t="n">
        <x:f>'参数'!$B$10</x:f>
        <x:v>1</x:v>
      </x:c>
      <x:c r="O6037" s="60" t="n">
        <x:f>N6037*'参数'!$B$11</x:f>
        <x:v>2</x:v>
      </x:c>
      <x:c r="P6037" s="60" t="n">
        <x:f>N6037*'参数'!$B$12</x:f>
        <x:v>1</x:v>
      </x:c>
      <x:c r="Q6037" t="str">
        <x:f>C6037&amp;"d"</x:f>
        <x:v>C81d</x:v>
      </x:c>
      <x:c r="R6037" t="str">
        <x:f>C6037&amp;"p"</x:f>
        <x:v>C81p</x:v>
      </x:c>
      <x:c r="S6037" t="str">
        <x:f>IF(AND(L6037&gt;=H6037+I6037+J6037,M6037&gt;L6037,F6037&lt;&gt;""),"PASS","FAIL")</x:f>
        <x:v>PASS</x:v>
      </x:c>
      <x:c r="T6037" t="n">
        <x:v>4</x:v>
      </x:c>
      <x:c r="U6037" t="str">
        <x:v>pickup_after_delivery_completion_plus_usage_lag</x:v>
      </x:c>
    </x:row>
    <x:row r="6038">
      <x:c r="A6038" t="str">
        <x:v>Set2_100-10-3b</x:v>
      </x:c>
      <x:c r="B6038" t="str">
        <x:v>next_day</x:v>
      </x:c>
      <x:c r="C6038" t="str">
        <x:v>C82</x:v>
      </x:c>
      <x:c r="D6038" s="59" t="n">
        <x:v>48</x:v>
      </x:c>
      <x:c r="E6038" s="59" t="n">
        <x:v>38</x:v>
      </x:c>
      <x:c r="F6038" s="59" t="str">
        <x:v>S8</x:v>
      </x:c>
      <x:c r="G6038" s="59" t="n">
        <x:v>517</x:v>
      </x:c>
      <x:c r="H6038" s="59" t="n">
        <x:v>531</x:v>
      </x:c>
      <x:c r="I6038" s="59" t="n">
        <x:v>10</x:v>
      </x:c>
      <x:c r="J6038" s="60" t="n">
        <x:f>'参数'!$C$6</x:f>
        <x:v>1440</x:v>
      </x:c>
      <x:c r="K6038" s="60" t="n">
        <x:f>'参数'!$D$6</x:f>
        <x:v>360</x:v>
      </x:c>
      <x:c r="L6038" s="60" t="n">
        <x:f>H6038+I6038+J6038</x:f>
        <x:v>1981</x:v>
      </x:c>
      <x:c r="M6038" s="60" t="n">
        <x:f>L6038+K6038</x:f>
        <x:v>2341</x:v>
      </x:c>
      <x:c r="N6038" s="60" t="n">
        <x:f>'参数'!$B$10</x:f>
        <x:v>1</x:v>
      </x:c>
      <x:c r="O6038" s="60" t="n">
        <x:f>N6038*'参数'!$B$11</x:f>
        <x:v>2</x:v>
      </x:c>
      <x:c r="P6038" s="60" t="n">
        <x:f>N6038*'参数'!$B$12</x:f>
        <x:v>1</x:v>
      </x:c>
      <x:c r="Q6038" t="str">
        <x:f>C6038&amp;"d"</x:f>
        <x:v>C82d</x:v>
      </x:c>
      <x:c r="R6038" t="str">
        <x:f>C6038&amp;"p"</x:f>
        <x:v>C82p</x:v>
      </x:c>
      <x:c r="S6038" t="str">
        <x:f>IF(AND(L6038&gt;=H6038+I6038+J6038,M6038&gt;L6038,F6038&lt;&gt;""),"PASS","FAIL")</x:f>
        <x:v>PASS</x:v>
      </x:c>
      <x:c r="T6038" t="n">
        <x:v>7</x:v>
      </x:c>
      <x:c r="U6038" t="str">
        <x:v>pickup_after_delivery_completion_plus_usage_lag</x:v>
      </x:c>
    </x:row>
    <x:row r="6039">
      <x:c r="A6039" t="str">
        <x:v>Set2_100-10-3b</x:v>
      </x:c>
      <x:c r="B6039" t="str">
        <x:v>next_day</x:v>
      </x:c>
      <x:c r="C6039" t="str">
        <x:v>C83</x:v>
      </x:c>
      <x:c r="D6039" s="59" t="n">
        <x:v>31</x:v>
      </x:c>
      <x:c r="E6039" s="59" t="n">
        <x:v>22</x:v>
      </x:c>
      <x:c r="F6039" s="59" t="str">
        <x:v>S9</x:v>
      </x:c>
      <x:c r="G6039" s="59" t="n">
        <x:v>299</x:v>
      </x:c>
      <x:c r="H6039" s="59" t="n">
        <x:v>335</x:v>
      </x:c>
      <x:c r="I6039" s="59" t="n">
        <x:v>10</x:v>
      </x:c>
      <x:c r="J6039" s="60" t="n">
        <x:f>'参数'!$C$6</x:f>
        <x:v>1440</x:v>
      </x:c>
      <x:c r="K6039" s="60" t="n">
        <x:f>'参数'!$D$6</x:f>
        <x:v>360</x:v>
      </x:c>
      <x:c r="L6039" s="60" t="n">
        <x:f>H6039+I6039+J6039</x:f>
        <x:v>1785</x:v>
      </x:c>
      <x:c r="M6039" s="60" t="n">
        <x:f>L6039+K6039</x:f>
        <x:v>2145</x:v>
      </x:c>
      <x:c r="N6039" s="60" t="n">
        <x:f>'参数'!$B$10</x:f>
        <x:v>1</x:v>
      </x:c>
      <x:c r="O6039" s="60" t="n">
        <x:f>N6039*'参数'!$B$11</x:f>
        <x:v>2</x:v>
      </x:c>
      <x:c r="P6039" s="60" t="n">
        <x:f>N6039*'参数'!$B$12</x:f>
        <x:v>1</x:v>
      </x:c>
      <x:c r="Q6039" t="str">
        <x:f>C6039&amp;"d"</x:f>
        <x:v>C83d</x:v>
      </x:c>
      <x:c r="R6039" t="str">
        <x:f>C6039&amp;"p"</x:f>
        <x:v>C83p</x:v>
      </x:c>
      <x:c r="S6039" t="str">
        <x:f>IF(AND(L6039&gt;=H6039+I6039+J6039,M6039&gt;L6039,F6039&lt;&gt;""),"PASS","FAIL")</x:f>
        <x:v>PASS</x:v>
      </x:c>
      <x:c r="T6039" t="n">
        <x:v>3</x:v>
      </x:c>
      <x:c r="U6039" t="str">
        <x:v>pickup_after_delivery_completion_plus_usage_lag</x:v>
      </x:c>
    </x:row>
    <x:row r="6040">
      <x:c r="A6040" t="str">
        <x:v>Set2_100-10-3b</x:v>
      </x:c>
      <x:c r="B6040" t="str">
        <x:v>next_day</x:v>
      </x:c>
      <x:c r="C6040" t="str">
        <x:v>C84</x:v>
      </x:c>
      <x:c r="D6040" s="59" t="n">
        <x:v>33</x:v>
      </x:c>
      <x:c r="E6040" s="59" t="n">
        <x:v>27</x:v>
      </x:c>
      <x:c r="F6040" s="59" t="str">
        <x:v>S9</x:v>
      </x:c>
      <x:c r="G6040" s="59" t="n">
        <x:v>186</x:v>
      </x:c>
      <x:c r="H6040" s="59" t="n">
        <x:v>224</x:v>
      </x:c>
      <x:c r="I6040" s="59" t="n">
        <x:v>10</x:v>
      </x:c>
      <x:c r="J6040" s="60" t="n">
        <x:f>'参数'!$C$6</x:f>
        <x:v>1440</x:v>
      </x:c>
      <x:c r="K6040" s="60" t="n">
        <x:f>'参数'!$D$6</x:f>
        <x:v>360</x:v>
      </x:c>
      <x:c r="L6040" s="60" t="n">
        <x:f>H6040+I6040+J6040</x:f>
        <x:v>1674</x:v>
      </x:c>
      <x:c r="M6040" s="60" t="n">
        <x:f>L6040+K6040</x:f>
        <x:v>2034</x:v>
      </x:c>
      <x:c r="N6040" s="60" t="n">
        <x:f>'参数'!$B$10</x:f>
        <x:v>1</x:v>
      </x:c>
      <x:c r="O6040" s="60" t="n">
        <x:f>N6040*'参数'!$B$11</x:f>
        <x:v>2</x:v>
      </x:c>
      <x:c r="P6040" s="60" t="n">
        <x:f>N6040*'参数'!$B$12</x:f>
        <x:v>1</x:v>
      </x:c>
      <x:c r="Q6040" t="str">
        <x:f>C6040&amp;"d"</x:f>
        <x:v>C84d</x:v>
      </x:c>
      <x:c r="R6040" t="str">
        <x:f>C6040&amp;"p"</x:f>
        <x:v>C84p</x:v>
      </x:c>
      <x:c r="S6040" t="str">
        <x:f>IF(AND(L6040&gt;=H6040+I6040+J6040,M6040&gt;L6040,F6040&lt;&gt;""),"PASS","FAIL")</x:f>
        <x:v>PASS</x:v>
      </x:c>
      <x:c r="T6040" t="n">
        <x:v>2</x:v>
      </x:c>
      <x:c r="U6040" t="str">
        <x:v>pickup_after_delivery_completion_plus_usage_lag</x:v>
      </x:c>
    </x:row>
    <x:row r="6041">
      <x:c r="A6041" t="str">
        <x:v>Set2_100-10-3b</x:v>
      </x:c>
      <x:c r="B6041" t="str">
        <x:v>next_day</x:v>
      </x:c>
      <x:c r="C6041" t="str">
        <x:v>C85</x:v>
      </x:c>
      <x:c r="D6041" s="59" t="n">
        <x:v>26</x:v>
      </x:c>
      <x:c r="E6041" s="59" t="n">
        <x:v>27</x:v>
      </x:c>
      <x:c r="F6041" s="59" t="str">
        <x:v>S7</x:v>
      </x:c>
      <x:c r="G6041" s="59" t="n">
        <x:v>260</x:v>
      </x:c>
      <x:c r="H6041" s="59" t="n">
        <x:v>296</x:v>
      </x:c>
      <x:c r="I6041" s="59" t="n">
        <x:v>10</x:v>
      </x:c>
      <x:c r="J6041" s="60" t="n">
        <x:f>'参数'!$C$6</x:f>
        <x:v>1440</x:v>
      </x:c>
      <x:c r="K6041" s="60" t="n">
        <x:f>'参数'!$D$6</x:f>
        <x:v>360</x:v>
      </x:c>
      <x:c r="L6041" s="60" t="n">
        <x:f>H6041+I6041+J6041</x:f>
        <x:v>1746</x:v>
      </x:c>
      <x:c r="M6041" s="60" t="n">
        <x:f>L6041+K6041</x:f>
        <x:v>2106</x:v>
      </x:c>
      <x:c r="N6041" s="60" t="n">
        <x:f>'参数'!$B$10</x:f>
        <x:v>1</x:v>
      </x:c>
      <x:c r="O6041" s="60" t="n">
        <x:f>N6041*'参数'!$B$11</x:f>
        <x:v>2</x:v>
      </x:c>
      <x:c r="P6041" s="60" t="n">
        <x:f>N6041*'参数'!$B$12</x:f>
        <x:v>1</x:v>
      </x:c>
      <x:c r="Q6041" t="str">
        <x:f>C6041&amp;"d"</x:f>
        <x:v>C85d</x:v>
      </x:c>
      <x:c r="R6041" t="str">
        <x:f>C6041&amp;"p"</x:f>
        <x:v>C85p</x:v>
      </x:c>
      <x:c r="S6041" t="str">
        <x:f>IF(AND(L6041&gt;=H6041+I6041+J6041,M6041&gt;L6041,F6041&lt;&gt;""),"PASS","FAIL")</x:f>
        <x:v>PASS</x:v>
      </x:c>
      <x:c r="T6041" t="n">
        <x:v>13</x:v>
      </x:c>
      <x:c r="U6041" t="str">
        <x:v>pickup_after_delivery_completion_plus_usage_lag</x:v>
      </x:c>
    </x:row>
    <x:row r="6042">
      <x:c r="A6042" t="str">
        <x:v>Set2_100-10-3b</x:v>
      </x:c>
      <x:c r="B6042" t="str">
        <x:v>next_day</x:v>
      </x:c>
      <x:c r="C6042" t="str">
        <x:v>C86</x:v>
      </x:c>
      <x:c r="D6042" s="59" t="n">
        <x:v>29</x:v>
      </x:c>
      <x:c r="E6042" s="59" t="n">
        <x:v>19</x:v>
      </x:c>
      <x:c r="F6042" s="59" t="str">
        <x:v>S9</x:v>
      </x:c>
      <x:c r="G6042" s="59" t="n">
        <x:v>81</x:v>
      </x:c>
      <x:c r="H6042" s="59" t="n">
        <x:v>113</x:v>
      </x:c>
      <x:c r="I6042" s="59" t="n">
        <x:v>10</x:v>
      </x:c>
      <x:c r="J6042" s="60" t="n">
        <x:f>'参数'!$C$6</x:f>
        <x:v>1440</x:v>
      </x:c>
      <x:c r="K6042" s="60" t="n">
        <x:f>'参数'!$D$6</x:f>
        <x:v>360</x:v>
      </x:c>
      <x:c r="L6042" s="60" t="n">
        <x:f>H6042+I6042+J6042</x:f>
        <x:v>1563</x:v>
      </x:c>
      <x:c r="M6042" s="60" t="n">
        <x:f>L6042+K6042</x:f>
        <x:v>1923</x:v>
      </x:c>
      <x:c r="N6042" s="60" t="n">
        <x:f>'参数'!$B$10</x:f>
        <x:v>1</x:v>
      </x:c>
      <x:c r="O6042" s="60" t="n">
        <x:f>N6042*'参数'!$B$11</x:f>
        <x:v>2</x:v>
      </x:c>
      <x:c r="P6042" s="60" t="n">
        <x:f>N6042*'参数'!$B$12</x:f>
        <x:v>1</x:v>
      </x:c>
      <x:c r="Q6042" t="str">
        <x:f>C6042&amp;"d"</x:f>
        <x:v>C86d</x:v>
      </x:c>
      <x:c r="R6042" t="str">
        <x:f>C6042&amp;"p"</x:f>
        <x:v>C86p</x:v>
      </x:c>
      <x:c r="S6042" t="str">
        <x:f>IF(AND(L6042&gt;=H6042+I6042+J6042,M6042&gt;L6042,F6042&lt;&gt;""),"PASS","FAIL")</x:f>
        <x:v>PASS</x:v>
      </x:c>
      <x:c r="T6042" t="n">
        <x:v>9</x:v>
      </x:c>
      <x:c r="U6042" t="str">
        <x:v>pickup_after_delivery_completion_plus_usage_lag</x:v>
      </x:c>
    </x:row>
    <x:row r="6043">
      <x:c r="A6043" t="str">
        <x:v>Set2_100-10-3b</x:v>
      </x:c>
      <x:c r="B6043" t="str">
        <x:v>next_day</x:v>
      </x:c>
      <x:c r="C6043" t="str">
        <x:v>C87</x:v>
      </x:c>
      <x:c r="D6043" s="59" t="n">
        <x:v>26</x:v>
      </x:c>
      <x:c r="E6043" s="59" t="n">
        <x:v>23</x:v>
      </x:c>
      <x:c r="F6043" s="59" t="str">
        <x:v>S7</x:v>
      </x:c>
      <x:c r="G6043" s="59" t="n">
        <x:v>132</x:v>
      </x:c>
      <x:c r="H6043" s="59" t="n">
        <x:v>162</x:v>
      </x:c>
      <x:c r="I6043" s="59" t="n">
        <x:v>10</x:v>
      </x:c>
      <x:c r="J6043" s="60" t="n">
        <x:f>'参数'!$C$6</x:f>
        <x:v>1440</x:v>
      </x:c>
      <x:c r="K6043" s="60" t="n">
        <x:f>'参数'!$D$6</x:f>
        <x:v>360</x:v>
      </x:c>
      <x:c r="L6043" s="60" t="n">
        <x:f>H6043+I6043+J6043</x:f>
        <x:v>1612</x:v>
      </x:c>
      <x:c r="M6043" s="60" t="n">
        <x:f>L6043+K6043</x:f>
        <x:v>1972</x:v>
      </x:c>
      <x:c r="N6043" s="60" t="n">
        <x:f>'参数'!$B$10</x:f>
        <x:v>1</x:v>
      </x:c>
      <x:c r="O6043" s="60" t="n">
        <x:f>N6043*'参数'!$B$11</x:f>
        <x:v>2</x:v>
      </x:c>
      <x:c r="P6043" s="60" t="n">
        <x:f>N6043*'参数'!$B$12</x:f>
        <x:v>1</x:v>
      </x:c>
      <x:c r="Q6043" t="str">
        <x:f>C6043&amp;"d"</x:f>
        <x:v>C87d</x:v>
      </x:c>
      <x:c r="R6043" t="str">
        <x:f>C6043&amp;"p"</x:f>
        <x:v>C87p</x:v>
      </x:c>
      <x:c r="S6043" t="str">
        <x:f>IF(AND(L6043&gt;=H6043+I6043+J6043,M6043&gt;L6043,F6043&lt;&gt;""),"PASS","FAIL")</x:f>
        <x:v>PASS</x:v>
      </x:c>
      <x:c r="T6043" t="n">
        <x:v>0</x:v>
      </x:c>
      <x:c r="U6043" t="str">
        <x:v>pickup_after_delivery_completion_plus_usage_lag</x:v>
      </x:c>
    </x:row>
    <x:row r="6044">
      <x:c r="A6044" t="str">
        <x:v>Set2_100-10-3b</x:v>
      </x:c>
      <x:c r="B6044" t="str">
        <x:v>next_day</x:v>
      </x:c>
      <x:c r="C6044" t="str">
        <x:v>C88</x:v>
      </x:c>
      <x:c r="D6044" s="59" t="n">
        <x:v>34</x:v>
      </x:c>
      <x:c r="E6044" s="59" t="n">
        <x:v>21</x:v>
      </x:c>
      <x:c r="F6044" s="59" t="str">
        <x:v>S9</x:v>
      </x:c>
      <x:c r="G6044" s="59" t="n">
        <x:v>427</x:v>
      </x:c>
      <x:c r="H6044" s="59" t="n">
        <x:v>455</x:v>
      </x:c>
      <x:c r="I6044" s="59" t="n">
        <x:v>10</x:v>
      </x:c>
      <x:c r="J6044" s="60" t="n">
        <x:f>'参数'!$C$6</x:f>
        <x:v>1440</x:v>
      </x:c>
      <x:c r="K6044" s="60" t="n">
        <x:f>'参数'!$D$6</x:f>
        <x:v>360</x:v>
      </x:c>
      <x:c r="L6044" s="60" t="n">
        <x:f>H6044+I6044+J6044</x:f>
        <x:v>1905</x:v>
      </x:c>
      <x:c r="M6044" s="60" t="n">
        <x:f>L6044+K6044</x:f>
        <x:v>2265</x:v>
      </x:c>
      <x:c r="N6044" s="60" t="n">
        <x:f>'参数'!$B$10</x:f>
        <x:v>1</x:v>
      </x:c>
      <x:c r="O6044" s="60" t="n">
        <x:f>N6044*'参数'!$B$11</x:f>
        <x:v>2</x:v>
      </x:c>
      <x:c r="P6044" s="60" t="n">
        <x:f>N6044*'参数'!$B$12</x:f>
        <x:v>1</x:v>
      </x:c>
      <x:c r="Q6044" t="str">
        <x:f>C6044&amp;"d"</x:f>
        <x:v>C88d</x:v>
      </x:c>
      <x:c r="R6044" t="str">
        <x:f>C6044&amp;"p"</x:f>
        <x:v>C88p</x:v>
      </x:c>
      <x:c r="S6044" t="str">
        <x:f>IF(AND(L6044&gt;=H6044+I6044+J6044,M6044&gt;L6044,F6044&lt;&gt;""),"PASS","FAIL")</x:f>
        <x:v>PASS</x:v>
      </x:c>
      <x:c r="T6044" t="n">
        <x:v>7</x:v>
      </x:c>
      <x:c r="U6044" t="str">
        <x:v>pickup_after_delivery_completion_plus_usage_lag</x:v>
      </x:c>
    </x:row>
    <x:row r="6045">
      <x:c r="A6045" t="str">
        <x:v>Set2_100-10-3b</x:v>
      </x:c>
      <x:c r="B6045" t="str">
        <x:v>next_day</x:v>
      </x:c>
      <x:c r="C6045" t="str">
        <x:v>C89</x:v>
      </x:c>
      <x:c r="D6045" s="59" t="n">
        <x:v>47</x:v>
      </x:c>
      <x:c r="E6045" s="59" t="n">
        <x:v>12</x:v>
      </x:c>
      <x:c r="F6045" s="59" t="str">
        <x:v>S2</x:v>
      </x:c>
      <x:c r="G6045" s="59" t="n">
        <x:v>423</x:v>
      </x:c>
      <x:c r="H6045" s="59" t="n">
        <x:v>445</x:v>
      </x:c>
      <x:c r="I6045" s="59" t="n">
        <x:v>10</x:v>
      </x:c>
      <x:c r="J6045" s="60" t="n">
        <x:f>'参数'!$C$6</x:f>
        <x:v>1440</x:v>
      </x:c>
      <x:c r="K6045" s="60" t="n">
        <x:f>'参数'!$D$6</x:f>
        <x:v>360</x:v>
      </x:c>
      <x:c r="L6045" s="60" t="n">
        <x:f>H6045+I6045+J6045</x:f>
        <x:v>1895</x:v>
      </x:c>
      <x:c r="M6045" s="60" t="n">
        <x:f>L6045+K6045</x:f>
        <x:v>2255</x:v>
      </x:c>
      <x:c r="N6045" s="60" t="n">
        <x:f>'参数'!$B$10</x:f>
        <x:v>1</x:v>
      </x:c>
      <x:c r="O6045" s="60" t="n">
        <x:f>N6045*'参数'!$B$11</x:f>
        <x:v>2</x:v>
      </x:c>
      <x:c r="P6045" s="60" t="n">
        <x:f>N6045*'参数'!$B$12</x:f>
        <x:v>1</x:v>
      </x:c>
      <x:c r="Q6045" t="str">
        <x:f>C6045&amp;"d"</x:f>
        <x:v>C89d</x:v>
      </x:c>
      <x:c r="R6045" t="str">
        <x:f>C6045&amp;"p"</x:f>
        <x:v>C89p</x:v>
      </x:c>
      <x:c r="S6045" t="str">
        <x:f>IF(AND(L6045&gt;=H6045+I6045+J6045,M6045&gt;L6045,F6045&lt;&gt;""),"PASS","FAIL")</x:f>
        <x:v>PASS</x:v>
      </x:c>
      <x:c r="T6045" t="n">
        <x:v>6</x:v>
      </x:c>
      <x:c r="U6045" t="str">
        <x:v>pickup_after_delivery_completion_plus_usage_lag</x:v>
      </x:c>
    </x:row>
    <x:row r="6046">
      <x:c r="A6046" t="str">
        <x:v>Set2_100-10-3b</x:v>
      </x:c>
      <x:c r="B6046" t="str">
        <x:v>next_day</x:v>
      </x:c>
      <x:c r="C6046" t="str">
        <x:v>C90</x:v>
      </x:c>
      <x:c r="D6046" s="59" t="n">
        <x:v>43</x:v>
      </x:c>
      <x:c r="E6046" s="59" t="n">
        <x:v>17</x:v>
      </x:c>
      <x:c r="F6046" s="59" t="str">
        <x:v>S2</x:v>
      </x:c>
      <x:c r="G6046" s="59" t="n">
        <x:v>578</x:v>
      </x:c>
      <x:c r="H6046" s="59" t="n">
        <x:v>596</x:v>
      </x:c>
      <x:c r="I6046" s="59" t="n">
        <x:v>10</x:v>
      </x:c>
      <x:c r="J6046" s="60" t="n">
        <x:f>'参数'!$C$6</x:f>
        <x:v>1440</x:v>
      </x:c>
      <x:c r="K6046" s="60" t="n">
        <x:f>'参数'!$D$6</x:f>
        <x:v>360</x:v>
      </x:c>
      <x:c r="L6046" s="60" t="n">
        <x:f>H6046+I6046+J6046</x:f>
        <x:v>2046</x:v>
      </x:c>
      <x:c r="M6046" s="60" t="n">
        <x:f>L6046+K6046</x:f>
        <x:v>2406</x:v>
      </x:c>
      <x:c r="N6046" s="60" t="n">
        <x:f>'参数'!$B$10</x:f>
        <x:v>1</x:v>
      </x:c>
      <x:c r="O6046" s="60" t="n">
        <x:f>N6046*'参数'!$B$11</x:f>
        <x:v>2</x:v>
      </x:c>
      <x:c r="P6046" s="60" t="n">
        <x:f>N6046*'参数'!$B$12</x:f>
        <x:v>1</x:v>
      </x:c>
      <x:c r="Q6046" t="str">
        <x:f>C6046&amp;"d"</x:f>
        <x:v>C90d</x:v>
      </x:c>
      <x:c r="R6046" t="str">
        <x:f>C6046&amp;"p"</x:f>
        <x:v>C90p</x:v>
      </x:c>
      <x:c r="S6046" t="str">
        <x:f>IF(AND(L6046&gt;=H6046+I6046+J6046,M6046&gt;L6046,F6046&lt;&gt;""),"PASS","FAIL")</x:f>
        <x:v>PASS</x:v>
      </x:c>
      <x:c r="T6046" t="n">
        <x:v>14</x:v>
      </x:c>
      <x:c r="U6046" t="str">
        <x:v>pickup_after_delivery_completion_plus_usage_lag</x:v>
      </x:c>
    </x:row>
    <x:row r="6047">
      <x:c r="A6047" t="str">
        <x:v>Set2_100-10-3b</x:v>
      </x:c>
      <x:c r="B6047" t="str">
        <x:v>next_day</x:v>
      </x:c>
      <x:c r="C6047" t="str">
        <x:v>C91</x:v>
      </x:c>
      <x:c r="D6047" s="59" t="n">
        <x:v>36</x:v>
      </x:c>
      <x:c r="E6047" s="59" t="n">
        <x:v>39</x:v>
      </x:c>
      <x:c r="F6047" s="59" t="str">
        <x:v>S8</x:v>
      </x:c>
      <x:c r="G6047" s="59" t="n">
        <x:v>130</x:v>
      </x:c>
      <x:c r="H6047" s="59" t="n">
        <x:v>162</x:v>
      </x:c>
      <x:c r="I6047" s="59" t="n">
        <x:v>10</x:v>
      </x:c>
      <x:c r="J6047" s="60" t="n">
        <x:f>'参数'!$C$6</x:f>
        <x:v>1440</x:v>
      </x:c>
      <x:c r="K6047" s="60" t="n">
        <x:f>'参数'!$D$6</x:f>
        <x:v>360</x:v>
      </x:c>
      <x:c r="L6047" s="60" t="n">
        <x:f>H6047+I6047+J6047</x:f>
        <x:v>1612</x:v>
      </x:c>
      <x:c r="M6047" s="60" t="n">
        <x:f>L6047+K6047</x:f>
        <x:v>1972</x:v>
      </x:c>
      <x:c r="N6047" s="60" t="n">
        <x:f>'参数'!$B$10</x:f>
        <x:v>1</x:v>
      </x:c>
      <x:c r="O6047" s="60" t="n">
        <x:f>N6047*'参数'!$B$11</x:f>
        <x:v>2</x:v>
      </x:c>
      <x:c r="P6047" s="60" t="n">
        <x:f>N6047*'参数'!$B$12</x:f>
        <x:v>1</x:v>
      </x:c>
      <x:c r="Q6047" t="str">
        <x:f>C6047&amp;"d"</x:f>
        <x:v>C91d</x:v>
      </x:c>
      <x:c r="R6047" t="str">
        <x:f>C6047&amp;"p"</x:f>
        <x:v>C91p</x:v>
      </x:c>
      <x:c r="S6047" t="str">
        <x:f>IF(AND(L6047&gt;=H6047+I6047+J6047,M6047&gt;L6047,F6047&lt;&gt;""),"PASS","FAIL")</x:f>
        <x:v>PASS</x:v>
      </x:c>
      <x:c r="T6047" t="n">
        <x:v>1</x:v>
      </x:c>
      <x:c r="U6047" t="str">
        <x:v>pickup_after_delivery_completion_plus_usage_lag</x:v>
      </x:c>
    </x:row>
    <x:row r="6048">
      <x:c r="A6048" t="str">
        <x:v>Set2_100-10-3b</x:v>
      </x:c>
      <x:c r="B6048" t="str">
        <x:v>next_day</x:v>
      </x:c>
      <x:c r="C6048" t="str">
        <x:v>C92</x:v>
      </x:c>
      <x:c r="D6048" s="59" t="n">
        <x:v>29</x:v>
      </x:c>
      <x:c r="E6048" s="59" t="n">
        <x:v>18</x:v>
      </x:c>
      <x:c r="F6048" s="59" t="str">
        <x:v>S9</x:v>
      </x:c>
      <x:c r="G6048" s="59" t="n">
        <x:v>410</x:v>
      </x:c>
      <x:c r="H6048" s="59" t="n">
        <x:v>426</x:v>
      </x:c>
      <x:c r="I6048" s="59" t="n">
        <x:v>10</x:v>
      </x:c>
      <x:c r="J6048" s="60" t="n">
        <x:f>'参数'!$C$6</x:f>
        <x:v>1440</x:v>
      </x:c>
      <x:c r="K6048" s="60" t="n">
        <x:f>'参数'!$D$6</x:f>
        <x:v>360</x:v>
      </x:c>
      <x:c r="L6048" s="60" t="n">
        <x:f>H6048+I6048+J6048</x:f>
        <x:v>1876</x:v>
      </x:c>
      <x:c r="M6048" s="60" t="n">
        <x:f>L6048+K6048</x:f>
        <x:v>2236</x:v>
      </x:c>
      <x:c r="N6048" s="60" t="n">
        <x:f>'参数'!$B$10</x:f>
        <x:v>1</x:v>
      </x:c>
      <x:c r="O6048" s="60" t="n">
        <x:f>N6048*'参数'!$B$11</x:f>
        <x:v>2</x:v>
      </x:c>
      <x:c r="P6048" s="60" t="n">
        <x:f>N6048*'参数'!$B$12</x:f>
        <x:v>1</x:v>
      </x:c>
      <x:c r="Q6048" t="str">
        <x:f>C6048&amp;"d"</x:f>
        <x:v>C92d</x:v>
      </x:c>
      <x:c r="R6048" t="str">
        <x:f>C6048&amp;"p"</x:f>
        <x:v>C92p</x:v>
      </x:c>
      <x:c r="S6048" t="str">
        <x:f>IF(AND(L6048&gt;=H6048+I6048+J6048,M6048&gt;L6048,F6048&lt;&gt;""),"PASS","FAIL")</x:f>
        <x:v>PASS</x:v>
      </x:c>
      <x:c r="T6048" t="n">
        <x:v>14</x:v>
      </x:c>
      <x:c r="U6048" t="str">
        <x:v>pickup_after_delivery_completion_plus_usage_lag</x:v>
      </x:c>
    </x:row>
    <x:row r="6049">
      <x:c r="A6049" t="str">
        <x:v>Set2_100-10-3b</x:v>
      </x:c>
      <x:c r="B6049" t="str">
        <x:v>next_day</x:v>
      </x:c>
      <x:c r="C6049" t="str">
        <x:v>C93</x:v>
      </x:c>
      <x:c r="D6049" s="59" t="n">
        <x:v>39</x:v>
      </x:c>
      <x:c r="E6049" s="59" t="n">
        <x:v>12</x:v>
      </x:c>
      <x:c r="F6049" s="59" t="str">
        <x:v>S2</x:v>
      </x:c>
      <x:c r="G6049" s="59" t="n">
        <x:v>503</x:v>
      </x:c>
      <x:c r="H6049" s="59" t="n">
        <x:v>541</x:v>
      </x:c>
      <x:c r="I6049" s="59" t="n">
        <x:v>10</x:v>
      </x:c>
      <x:c r="J6049" s="60" t="n">
        <x:f>'参数'!$C$6</x:f>
        <x:v>1440</x:v>
      </x:c>
      <x:c r="K6049" s="60" t="n">
        <x:f>'参数'!$D$6</x:f>
        <x:v>360</x:v>
      </x:c>
      <x:c r="L6049" s="60" t="n">
        <x:f>H6049+I6049+J6049</x:f>
        <x:v>1991</x:v>
      </x:c>
      <x:c r="M6049" s="60" t="n">
        <x:f>L6049+K6049</x:f>
        <x:v>2351</x:v>
      </x:c>
      <x:c r="N6049" s="60" t="n">
        <x:f>'参数'!$B$10</x:f>
        <x:v>1</x:v>
      </x:c>
      <x:c r="O6049" s="60" t="n">
        <x:f>N6049*'参数'!$B$11</x:f>
        <x:v>2</x:v>
      </x:c>
      <x:c r="P6049" s="60" t="n">
        <x:f>N6049*'参数'!$B$12</x:f>
        <x:v>1</x:v>
      </x:c>
      <x:c r="Q6049" t="str">
        <x:f>C6049&amp;"d"</x:f>
        <x:v>C93d</x:v>
      </x:c>
      <x:c r="R6049" t="str">
        <x:f>C6049&amp;"p"</x:f>
        <x:v>C93p</x:v>
      </x:c>
      <x:c r="S6049" t="str">
        <x:f>IF(AND(L6049&gt;=H6049+I6049+J6049,M6049&gt;L6049,F6049&lt;&gt;""),"PASS","FAIL")</x:f>
        <x:v>PASS</x:v>
      </x:c>
      <x:c r="T6049" t="n">
        <x:v>14</x:v>
      </x:c>
      <x:c r="U6049" t="str">
        <x:v>pickup_after_delivery_completion_plus_usage_lag</x:v>
      </x:c>
    </x:row>
    <x:row r="6050">
      <x:c r="A6050" t="str">
        <x:v>Set2_100-10-3b</x:v>
      </x:c>
      <x:c r="B6050" t="str">
        <x:v>next_day</x:v>
      </x:c>
      <x:c r="C6050" t="str">
        <x:v>C94</x:v>
      </x:c>
      <x:c r="D6050" s="59" t="n">
        <x:v>46</x:v>
      </x:c>
      <x:c r="E6050" s="59" t="n">
        <x:v>14</x:v>
      </x:c>
      <x:c r="F6050" s="59" t="str">
        <x:v>S2</x:v>
      </x:c>
      <x:c r="G6050" s="59" t="n">
        <x:v>143</x:v>
      </x:c>
      <x:c r="H6050" s="59" t="n">
        <x:v>165</x:v>
      </x:c>
      <x:c r="I6050" s="59" t="n">
        <x:v>10</x:v>
      </x:c>
      <x:c r="J6050" s="60" t="n">
        <x:f>'参数'!$C$6</x:f>
        <x:v>1440</x:v>
      </x:c>
      <x:c r="K6050" s="60" t="n">
        <x:f>'参数'!$D$6</x:f>
        <x:v>360</x:v>
      </x:c>
      <x:c r="L6050" s="60" t="n">
        <x:f>H6050+I6050+J6050</x:f>
        <x:v>1615</x:v>
      </x:c>
      <x:c r="M6050" s="60" t="n">
        <x:f>L6050+K6050</x:f>
        <x:v>1975</x:v>
      </x:c>
      <x:c r="N6050" s="60" t="n">
        <x:f>'参数'!$B$10</x:f>
        <x:v>1</x:v>
      </x:c>
      <x:c r="O6050" s="60" t="n">
        <x:f>N6050*'参数'!$B$11</x:f>
        <x:v>2</x:v>
      </x:c>
      <x:c r="P6050" s="60" t="n">
        <x:f>N6050*'参数'!$B$12</x:f>
        <x:v>1</x:v>
      </x:c>
      <x:c r="Q6050" t="str">
        <x:f>C6050&amp;"d"</x:f>
        <x:v>C94d</x:v>
      </x:c>
      <x:c r="R6050" t="str">
        <x:f>C6050&amp;"p"</x:f>
        <x:v>C94p</x:v>
      </x:c>
      <x:c r="S6050" t="str">
        <x:f>IF(AND(L6050&gt;=H6050+I6050+J6050,M6050&gt;L6050,F6050&lt;&gt;""),"PASS","FAIL")</x:f>
        <x:v>PASS</x:v>
      </x:c>
      <x:c r="T6050" t="n">
        <x:v>7</x:v>
      </x:c>
      <x:c r="U6050" t="str">
        <x:v>pickup_after_delivery_completion_plus_usage_lag</x:v>
      </x:c>
    </x:row>
    <x:row r="6051">
      <x:c r="A6051" t="str">
        <x:v>Set2_100-10-3b</x:v>
      </x:c>
      <x:c r="B6051" t="str">
        <x:v>next_day</x:v>
      </x:c>
      <x:c r="C6051" t="str">
        <x:v>C95</x:v>
      </x:c>
      <x:c r="D6051" s="59" t="n">
        <x:v>34</x:v>
      </x:c>
      <x:c r="E6051" s="59" t="n">
        <x:v>24</x:v>
      </x:c>
      <x:c r="F6051" s="59" t="str">
        <x:v>S9</x:v>
      </x:c>
      <x:c r="G6051" s="59" t="n">
        <x:v>600</x:v>
      </x:c>
      <x:c r="H6051" s="59" t="n">
        <x:v>624</x:v>
      </x:c>
      <x:c r="I6051" s="59" t="n">
        <x:v>10</x:v>
      </x:c>
      <x:c r="J6051" s="60" t="n">
        <x:f>'参数'!$C$6</x:f>
        <x:v>1440</x:v>
      </x:c>
      <x:c r="K6051" s="60" t="n">
        <x:f>'参数'!$D$6</x:f>
        <x:v>360</x:v>
      </x:c>
      <x:c r="L6051" s="60" t="n">
        <x:f>H6051+I6051+J6051</x:f>
        <x:v>2074</x:v>
      </x:c>
      <x:c r="M6051" s="60" t="n">
        <x:f>L6051+K6051</x:f>
        <x:v>2434</x:v>
      </x:c>
      <x:c r="N6051" s="60" t="n">
        <x:f>'参数'!$B$10</x:f>
        <x:v>1</x:v>
      </x:c>
      <x:c r="O6051" s="60" t="n">
        <x:f>N6051*'参数'!$B$11</x:f>
        <x:v>2</x:v>
      </x:c>
      <x:c r="P6051" s="60" t="n">
        <x:f>N6051*'参数'!$B$12</x:f>
        <x:v>1</x:v>
      </x:c>
      <x:c r="Q6051" t="str">
        <x:f>C6051&amp;"d"</x:f>
        <x:v>C95d</x:v>
      </x:c>
      <x:c r="R6051" t="str">
        <x:f>C6051&amp;"p"</x:f>
        <x:v>C95p</x:v>
      </x:c>
      <x:c r="S6051" t="str">
        <x:f>IF(AND(L6051&gt;=H6051+I6051+J6051,M6051&gt;L6051,F6051&lt;&gt;""),"PASS","FAIL")</x:f>
        <x:v>PASS</x:v>
      </x:c>
      <x:c r="T6051" t="n">
        <x:v>0</x:v>
      </x:c>
      <x:c r="U6051" t="str">
        <x:v>pickup_after_delivery_completion_plus_usage_lag</x:v>
      </x:c>
    </x:row>
    <x:row r="6052">
      <x:c r="A6052" t="str">
        <x:v>Set2_100-10-3b</x:v>
      </x:c>
      <x:c r="B6052" t="str">
        <x:v>next_day</x:v>
      </x:c>
      <x:c r="C6052" t="str">
        <x:v>C96</x:v>
      </x:c>
      <x:c r="D6052" s="59" t="n">
        <x:v>40</x:v>
      </x:c>
      <x:c r="E6052" s="59" t="n">
        <x:v>14</x:v>
      </x:c>
      <x:c r="F6052" s="59" t="str">
        <x:v>S2</x:v>
      </x:c>
      <x:c r="G6052" s="59" t="n">
        <x:v>376</x:v>
      </x:c>
      <x:c r="H6052" s="59" t="n">
        <x:v>394</x:v>
      </x:c>
      <x:c r="I6052" s="59" t="n">
        <x:v>10</x:v>
      </x:c>
      <x:c r="J6052" s="60" t="n">
        <x:f>'参数'!$C$6</x:f>
        <x:v>1440</x:v>
      </x:c>
      <x:c r="K6052" s="60" t="n">
        <x:f>'参数'!$D$6</x:f>
        <x:v>360</x:v>
      </x:c>
      <x:c r="L6052" s="60" t="n">
        <x:f>H6052+I6052+J6052</x:f>
        <x:v>1844</x:v>
      </x:c>
      <x:c r="M6052" s="60" t="n">
        <x:f>L6052+K6052</x:f>
        <x:v>2204</x:v>
      </x:c>
      <x:c r="N6052" s="60" t="n">
        <x:f>'参数'!$B$10</x:f>
        <x:v>1</x:v>
      </x:c>
      <x:c r="O6052" s="60" t="n">
        <x:f>N6052*'参数'!$B$11</x:f>
        <x:v>2</x:v>
      </x:c>
      <x:c r="P6052" s="60" t="n">
        <x:f>N6052*'参数'!$B$12</x:f>
        <x:v>1</x:v>
      </x:c>
      <x:c r="Q6052" t="str">
        <x:f>C6052&amp;"d"</x:f>
        <x:v>C96d</x:v>
      </x:c>
      <x:c r="R6052" t="str">
        <x:f>C6052&amp;"p"</x:f>
        <x:v>C96p</x:v>
      </x:c>
      <x:c r="S6052" t="str">
        <x:f>IF(AND(L6052&gt;=H6052+I6052+J6052,M6052&gt;L6052,F6052&lt;&gt;""),"PASS","FAIL")</x:f>
        <x:v>PASS</x:v>
      </x:c>
      <x:c r="T6052" t="n">
        <x:v>4</x:v>
      </x:c>
      <x:c r="U6052" t="str">
        <x:v>pickup_after_delivery_completion_plus_usage_lag</x:v>
      </x:c>
    </x:row>
    <x:row r="6053">
      <x:c r="A6053" t="str">
        <x:v>Set2_100-10-3b</x:v>
      </x:c>
      <x:c r="B6053" t="str">
        <x:v>next_day</x:v>
      </x:c>
      <x:c r="C6053" t="str">
        <x:v>C97</x:v>
      </x:c>
      <x:c r="D6053" s="59" t="n">
        <x:v>47</x:v>
      </x:c>
      <x:c r="E6053" s="59" t="n">
        <x:v>21</x:v>
      </x:c>
      <x:c r="F6053" s="59" t="str">
        <x:v>S2</x:v>
      </x:c>
      <x:c r="G6053" s="59" t="n">
        <x:v>187</x:v>
      </x:c>
      <x:c r="H6053" s="59" t="n">
        <x:v>209</x:v>
      </x:c>
      <x:c r="I6053" s="59" t="n">
        <x:v>10</x:v>
      </x:c>
      <x:c r="J6053" s="60" t="n">
        <x:f>'参数'!$C$6</x:f>
        <x:v>1440</x:v>
      </x:c>
      <x:c r="K6053" s="60" t="n">
        <x:f>'参数'!$D$6</x:f>
        <x:v>360</x:v>
      </x:c>
      <x:c r="L6053" s="60" t="n">
        <x:f>H6053+I6053+J6053</x:f>
        <x:v>1659</x:v>
      </x:c>
      <x:c r="M6053" s="60" t="n">
        <x:f>L6053+K6053</x:f>
        <x:v>2019</x:v>
      </x:c>
      <x:c r="N6053" s="60" t="n">
        <x:f>'参数'!$B$10</x:f>
        <x:v>1</x:v>
      </x:c>
      <x:c r="O6053" s="60" t="n">
        <x:f>N6053*'参数'!$B$11</x:f>
        <x:v>2</x:v>
      </x:c>
      <x:c r="P6053" s="60" t="n">
        <x:f>N6053*'参数'!$B$12</x:f>
        <x:v>1</x:v>
      </x:c>
      <x:c r="Q6053" t="str">
        <x:f>C6053&amp;"d"</x:f>
        <x:v>C97d</x:v>
      </x:c>
      <x:c r="R6053" t="str">
        <x:f>C6053&amp;"p"</x:f>
        <x:v>C97p</x:v>
      </x:c>
      <x:c r="S6053" t="str">
        <x:f>IF(AND(L6053&gt;=H6053+I6053+J6053,M6053&gt;L6053,F6053&lt;&gt;""),"PASS","FAIL")</x:f>
        <x:v>PASS</x:v>
      </x:c>
      <x:c r="T6053" t="n">
        <x:v>1</x:v>
      </x:c>
      <x:c r="U6053" t="str">
        <x:v>pickup_after_delivery_completion_plus_usage_lag</x:v>
      </x:c>
    </x:row>
    <x:row r="6054">
      <x:c r="A6054" t="str">
        <x:v>Set2_100-10-3b</x:v>
      </x:c>
      <x:c r="B6054" t="str">
        <x:v>next_day</x:v>
      </x:c>
      <x:c r="C6054" t="str">
        <x:v>C98</x:v>
      </x:c>
      <x:c r="D6054" s="59" t="n">
        <x:v>33</x:v>
      </x:c>
      <x:c r="E6054" s="59" t="n">
        <x:v>27</x:v>
      </x:c>
      <x:c r="F6054" s="59" t="str">
        <x:v>S9</x:v>
      </x:c>
      <x:c r="G6054" s="59" t="n">
        <x:v>306</x:v>
      </x:c>
      <x:c r="H6054" s="59" t="n">
        <x:v>334</x:v>
      </x:c>
      <x:c r="I6054" s="59" t="n">
        <x:v>10</x:v>
      </x:c>
      <x:c r="J6054" s="60" t="n">
        <x:f>'参数'!$C$6</x:f>
        <x:v>1440</x:v>
      </x:c>
      <x:c r="K6054" s="60" t="n">
        <x:f>'参数'!$D$6</x:f>
        <x:v>360</x:v>
      </x:c>
      <x:c r="L6054" s="60" t="n">
        <x:f>H6054+I6054+J6054</x:f>
        <x:v>1784</x:v>
      </x:c>
      <x:c r="M6054" s="60" t="n">
        <x:f>L6054+K6054</x:f>
        <x:v>2144</x:v>
      </x:c>
      <x:c r="N6054" s="60" t="n">
        <x:f>'参数'!$B$10</x:f>
        <x:v>1</x:v>
      </x:c>
      <x:c r="O6054" s="60" t="n">
        <x:f>N6054*'参数'!$B$11</x:f>
        <x:v>2</x:v>
      </x:c>
      <x:c r="P6054" s="60" t="n">
        <x:f>N6054*'参数'!$B$12</x:f>
        <x:v>1</x:v>
      </x:c>
      <x:c r="Q6054" t="str">
        <x:f>C6054&amp;"d"</x:f>
        <x:v>C98d</x:v>
      </x:c>
      <x:c r="R6054" t="str">
        <x:f>C6054&amp;"p"</x:f>
        <x:v>C98p</x:v>
      </x:c>
      <x:c r="S6054" t="str">
        <x:f>IF(AND(L6054&gt;=H6054+I6054+J6054,M6054&gt;L6054,F6054&lt;&gt;""),"PASS","FAIL")</x:f>
        <x:v>PASS</x:v>
      </x:c>
      <x:c r="T6054" t="n">
        <x:v>8</x:v>
      </x:c>
      <x:c r="U6054" t="str">
        <x:v>pickup_after_delivery_completion_plus_usage_lag</x:v>
      </x:c>
    </x:row>
    <x:row r="6055">
      <x:c r="A6055" t="str">
        <x:v>Set2_100-10-3b</x:v>
      </x:c>
      <x:c r="B6055" t="str">
        <x:v>next_day</x:v>
      </x:c>
      <x:c r="C6055" t="str">
        <x:v>C99</x:v>
      </x:c>
      <x:c r="D6055" s="59" t="n">
        <x:v>41</x:v>
      </x:c>
      <x:c r="E6055" s="59" t="n">
        <x:v>33</x:v>
      </x:c>
      <x:c r="F6055" s="59" t="str">
        <x:v>S8</x:v>
      </x:c>
      <x:c r="G6055" s="59" t="n">
        <x:v>464</x:v>
      </x:c>
      <x:c r="H6055" s="59" t="n">
        <x:v>480</x:v>
      </x:c>
      <x:c r="I6055" s="59" t="n">
        <x:v>10</x:v>
      </x:c>
      <x:c r="J6055" s="60" t="n">
        <x:f>'参数'!$C$6</x:f>
        <x:v>1440</x:v>
      </x:c>
      <x:c r="K6055" s="60" t="n">
        <x:f>'参数'!$D$6</x:f>
        <x:v>360</x:v>
      </x:c>
      <x:c r="L6055" s="60" t="n">
        <x:f>H6055+I6055+J6055</x:f>
        <x:v>1930</x:v>
      </x:c>
      <x:c r="M6055" s="60" t="n">
        <x:f>L6055+K6055</x:f>
        <x:v>2290</x:v>
      </x:c>
      <x:c r="N6055" s="60" t="n">
        <x:f>'参数'!$B$10</x:f>
        <x:v>1</x:v>
      </x:c>
      <x:c r="O6055" s="60" t="n">
        <x:f>N6055*'参数'!$B$11</x:f>
        <x:v>2</x:v>
      </x:c>
      <x:c r="P6055" s="60" t="n">
        <x:f>N6055*'参数'!$B$12</x:f>
        <x:v>1</x:v>
      </x:c>
      <x:c r="Q6055" t="str">
        <x:f>C6055&amp;"d"</x:f>
        <x:v>C99d</x:v>
      </x:c>
      <x:c r="R6055" t="str">
        <x:f>C6055&amp;"p"</x:f>
        <x:v>C99p</x:v>
      </x:c>
      <x:c r="S6055" t="str">
        <x:f>IF(AND(L6055&gt;=H6055+I6055+J6055,M6055&gt;L6055,F6055&lt;&gt;""),"PASS","FAIL")</x:f>
        <x:v>PASS</x:v>
      </x:c>
      <x:c r="T6055" t="n">
        <x:v>1</x:v>
      </x:c>
      <x:c r="U6055" t="str">
        <x:v>pickup_after_delivery_completion_plus_usage_lag</x:v>
      </x:c>
    </x:row>
    <x:row r="6056">
      <x:c r="A6056" t="str">
        <x:v>Set2_100-5-1</x:v>
      </x:c>
      <x:c r="B6056" t="str">
        <x:v>next_day</x:v>
      </x:c>
      <x:c r="C6056" t="str">
        <x:v>C0</x:v>
      </x:c>
      <x:c r="D6056" s="59" t="n">
        <x:v>31</x:v>
      </x:c>
      <x:c r="E6056" s="59" t="n">
        <x:v>6</x:v>
      </x:c>
      <x:c r="F6056" s="59" t="str">
        <x:v>S1</x:v>
      </x:c>
      <x:c r="G6056" s="59" t="n">
        <x:v>84</x:v>
      </x:c>
      <x:c r="H6056" s="59" t="n">
        <x:v>116</x:v>
      </x:c>
      <x:c r="I6056" s="59" t="n">
        <x:v>10</x:v>
      </x:c>
      <x:c r="J6056" s="60" t="n">
        <x:f>'参数'!$C$6</x:f>
        <x:v>1440</x:v>
      </x:c>
      <x:c r="K6056" s="60" t="n">
        <x:f>'参数'!$D$6</x:f>
        <x:v>360</x:v>
      </x:c>
      <x:c r="L6056" s="60" t="n">
        <x:f>H6056+I6056+J6056</x:f>
        <x:v>1566</x:v>
      </x:c>
      <x:c r="M6056" s="60" t="n">
        <x:f>L6056+K6056</x:f>
        <x:v>1926</x:v>
      </x:c>
      <x:c r="N6056" s="60" t="n">
        <x:f>'参数'!$B$10</x:f>
        <x:v>1</x:v>
      </x:c>
      <x:c r="O6056" s="60" t="n">
        <x:f>N6056*'参数'!$B$11</x:f>
        <x:v>2</x:v>
      </x:c>
      <x:c r="P6056" s="60" t="n">
        <x:f>N6056*'参数'!$B$12</x:f>
        <x:v>1</x:v>
      </x:c>
      <x:c r="Q6056" t="str">
        <x:f>C6056&amp;"d"</x:f>
        <x:v>C0d</x:v>
      </x:c>
      <x:c r="R6056" t="str">
        <x:f>C6056&amp;"p"</x:f>
        <x:v>C0p</x:v>
      </x:c>
      <x:c r="S6056" t="str">
        <x:f>IF(AND(L6056&gt;=H6056+I6056+J6056,M6056&gt;L6056,F6056&lt;&gt;""),"PASS","FAIL")</x:f>
        <x:v>PASS</x:v>
      </x:c>
      <x:c r="T6056" t="n">
        <x:v>14</x:v>
      </x:c>
      <x:c r="U6056" t="str">
        <x:v>pickup_after_delivery_completion_plus_usage_lag</x:v>
      </x:c>
    </x:row>
    <x:row r="6057">
      <x:c r="A6057" t="str">
        <x:v>Set2_100-5-1</x:v>
      </x:c>
      <x:c r="B6057" t="str">
        <x:v>next_day</x:v>
      </x:c>
      <x:c r="C6057" t="str">
        <x:v>C1</x:v>
      </x:c>
      <x:c r="D6057" s="59" t="n">
        <x:v>36</x:v>
      </x:c>
      <x:c r="E6057" s="59" t="n">
        <x:v>20</x:v>
      </x:c>
      <x:c r="F6057" s="59" t="str">
        <x:v>S1</x:v>
      </x:c>
      <x:c r="G6057" s="59" t="n">
        <x:v>280</x:v>
      </x:c>
      <x:c r="H6057" s="59" t="n">
        <x:v>294</x:v>
      </x:c>
      <x:c r="I6057" s="59" t="n">
        <x:v>10</x:v>
      </x:c>
      <x:c r="J6057" s="60" t="n">
        <x:f>'参数'!$C$6</x:f>
        <x:v>1440</x:v>
      </x:c>
      <x:c r="K6057" s="60" t="n">
        <x:f>'参数'!$D$6</x:f>
        <x:v>360</x:v>
      </x:c>
      <x:c r="L6057" s="60" t="n">
        <x:f>H6057+I6057+J6057</x:f>
        <x:v>1744</x:v>
      </x:c>
      <x:c r="M6057" s="60" t="n">
        <x:f>L6057+K6057</x:f>
        <x:v>2104</x:v>
      </x:c>
      <x:c r="N6057" s="60" t="n">
        <x:f>'参数'!$B$10</x:f>
        <x:v>1</x:v>
      </x:c>
      <x:c r="O6057" s="60" t="n">
        <x:f>N6057*'参数'!$B$11</x:f>
        <x:v>2</x:v>
      </x:c>
      <x:c r="P6057" s="60" t="n">
        <x:f>N6057*'参数'!$B$12</x:f>
        <x:v>1</x:v>
      </x:c>
      <x:c r="Q6057" t="str">
        <x:f>C6057&amp;"d"</x:f>
        <x:v>C1d</x:v>
      </x:c>
      <x:c r="R6057" t="str">
        <x:f>C6057&amp;"p"</x:f>
        <x:v>C1p</x:v>
      </x:c>
      <x:c r="S6057" t="str">
        <x:f>IF(AND(L6057&gt;=H6057+I6057+J6057,M6057&gt;L6057,F6057&lt;&gt;""),"PASS","FAIL")</x:f>
        <x:v>PASS</x:v>
      </x:c>
      <x:c r="T6057" t="n">
        <x:v>15</x:v>
      </x:c>
      <x:c r="U6057" t="str">
        <x:v>pickup_after_delivery_completion_plus_usage_lag</x:v>
      </x:c>
    </x:row>
    <x:row r="6058">
      <x:c r="A6058" t="str">
        <x:v>Set2_100-5-1</x:v>
      </x:c>
      <x:c r="B6058" t="str">
        <x:v>next_day</x:v>
      </x:c>
      <x:c r="C6058" t="str">
        <x:v>C2</x:v>
      </x:c>
      <x:c r="D6058" s="59" t="n">
        <x:v>9</x:v>
      </x:c>
      <x:c r="E6058" s="59" t="n">
        <x:v>19</x:v>
      </x:c>
      <x:c r="F6058" s="59" t="str">
        <x:v>S3</x:v>
      </x:c>
      <x:c r="G6058" s="59" t="n">
        <x:v>532</x:v>
      </x:c>
      <x:c r="H6058" s="59" t="n">
        <x:v>556</x:v>
      </x:c>
      <x:c r="I6058" s="59" t="n">
        <x:v>10</x:v>
      </x:c>
      <x:c r="J6058" s="60" t="n">
        <x:f>'参数'!$C$6</x:f>
        <x:v>1440</x:v>
      </x:c>
      <x:c r="K6058" s="60" t="n">
        <x:f>'参数'!$D$6</x:f>
        <x:v>360</x:v>
      </x:c>
      <x:c r="L6058" s="60" t="n">
        <x:f>H6058+I6058+J6058</x:f>
        <x:v>2006</x:v>
      </x:c>
      <x:c r="M6058" s="60" t="n">
        <x:f>L6058+K6058</x:f>
        <x:v>2366</x:v>
      </x:c>
      <x:c r="N6058" s="60" t="n">
        <x:f>'参数'!$B$10</x:f>
        <x:v>1</x:v>
      </x:c>
      <x:c r="O6058" s="60" t="n">
        <x:f>N6058*'参数'!$B$11</x:f>
        <x:v>2</x:v>
      </x:c>
      <x:c r="P6058" s="60" t="n">
        <x:f>N6058*'参数'!$B$12</x:f>
        <x:v>1</x:v>
      </x:c>
      <x:c r="Q6058" t="str">
        <x:f>C6058&amp;"d"</x:f>
        <x:v>C2d</x:v>
      </x:c>
      <x:c r="R6058" t="str">
        <x:f>C6058&amp;"p"</x:f>
        <x:v>C2p</x:v>
      </x:c>
      <x:c r="S6058" t="str">
        <x:f>IF(AND(L6058&gt;=H6058+I6058+J6058,M6058&gt;L6058,F6058&lt;&gt;""),"PASS","FAIL")</x:f>
        <x:v>PASS</x:v>
      </x:c>
      <x:c r="T6058" t="n">
        <x:v>4</x:v>
      </x:c>
      <x:c r="U6058" t="str">
        <x:v>pickup_after_delivery_completion_plus_usage_lag</x:v>
      </x:c>
    </x:row>
    <x:row r="6059">
      <x:c r="A6059" t="str">
        <x:v>Set2_100-5-1</x:v>
      </x:c>
      <x:c r="B6059" t="str">
        <x:v>next_day</x:v>
      </x:c>
      <x:c r="C6059" t="str">
        <x:v>C3</x:v>
      </x:c>
      <x:c r="D6059" s="59" t="n">
        <x:v>47</x:v>
      </x:c>
      <x:c r="E6059" s="59" t="n">
        <x:v>42</x:v>
      </x:c>
      <x:c r="F6059" s="59" t="str">
        <x:v>S1</x:v>
      </x:c>
      <x:c r="G6059" s="59" t="n">
        <x:v>552</x:v>
      </x:c>
      <x:c r="H6059" s="59" t="n">
        <x:v>584</x:v>
      </x:c>
      <x:c r="I6059" s="59" t="n">
        <x:v>10</x:v>
      </x:c>
      <x:c r="J6059" s="60" t="n">
        <x:f>'参数'!$C$6</x:f>
        <x:v>1440</x:v>
      </x:c>
      <x:c r="K6059" s="60" t="n">
        <x:f>'参数'!$D$6</x:f>
        <x:v>360</x:v>
      </x:c>
      <x:c r="L6059" s="60" t="n">
        <x:f>H6059+I6059+J6059</x:f>
        <x:v>2034</x:v>
      </x:c>
      <x:c r="M6059" s="60" t="n">
        <x:f>L6059+K6059</x:f>
        <x:v>2394</x:v>
      </x:c>
      <x:c r="N6059" s="60" t="n">
        <x:f>'参数'!$B$10</x:f>
        <x:v>1</x:v>
      </x:c>
      <x:c r="O6059" s="60" t="n">
        <x:f>N6059*'参数'!$B$11</x:f>
        <x:v>2</x:v>
      </x:c>
      <x:c r="P6059" s="60" t="n">
        <x:f>N6059*'参数'!$B$12</x:f>
        <x:v>1</x:v>
      </x:c>
      <x:c r="Q6059" t="str">
        <x:f>C6059&amp;"d"</x:f>
        <x:v>C3d</x:v>
      </x:c>
      <x:c r="R6059" t="str">
        <x:f>C6059&amp;"p"</x:f>
        <x:v>C3p</x:v>
      </x:c>
      <x:c r="S6059" t="str">
        <x:f>IF(AND(L6059&gt;=H6059+I6059+J6059,M6059&gt;L6059,F6059&lt;&gt;""),"PASS","FAIL")</x:f>
        <x:v>PASS</x:v>
      </x:c>
      <x:c r="T6059" t="n">
        <x:v>10</x:v>
      </x:c>
      <x:c r="U6059" t="str">
        <x:v>pickup_after_delivery_completion_plus_usage_lag</x:v>
      </x:c>
    </x:row>
    <x:row r="6060">
      <x:c r="A6060" t="str">
        <x:v>Set2_100-5-1</x:v>
      </x:c>
      <x:c r="B6060" t="str">
        <x:v>next_day</x:v>
      </x:c>
      <x:c r="C6060" t="str">
        <x:v>C4</x:v>
      </x:c>
      <x:c r="D6060" s="59" t="n">
        <x:v>28</x:v>
      </x:c>
      <x:c r="E6060" s="59" t="n">
        <x:v>20</x:v>
      </x:c>
      <x:c r="F6060" s="59" t="str">
        <x:v>S3</x:v>
      </x:c>
      <x:c r="G6060" s="59" t="n">
        <x:v>391</x:v>
      </x:c>
      <x:c r="H6060" s="59" t="n">
        <x:v>403</x:v>
      </x:c>
      <x:c r="I6060" s="59" t="n">
        <x:v>10</x:v>
      </x:c>
      <x:c r="J6060" s="60" t="n">
        <x:f>'参数'!$C$6</x:f>
        <x:v>1440</x:v>
      </x:c>
      <x:c r="K6060" s="60" t="n">
        <x:f>'参数'!$D$6</x:f>
        <x:v>360</x:v>
      </x:c>
      <x:c r="L6060" s="60" t="n">
        <x:f>H6060+I6060+J6060</x:f>
        <x:v>1853</x:v>
      </x:c>
      <x:c r="M6060" s="60" t="n">
        <x:f>L6060+K6060</x:f>
        <x:v>2213</x:v>
      </x:c>
      <x:c r="N6060" s="60" t="n">
        <x:f>'参数'!$B$10</x:f>
        <x:v>1</x:v>
      </x:c>
      <x:c r="O6060" s="60" t="n">
        <x:f>N6060*'参数'!$B$11</x:f>
        <x:v>2</x:v>
      </x:c>
      <x:c r="P6060" s="60" t="n">
        <x:f>N6060*'参数'!$B$12</x:f>
        <x:v>1</x:v>
      </x:c>
      <x:c r="Q6060" t="str">
        <x:f>C6060&amp;"d"</x:f>
        <x:v>C4d</x:v>
      </x:c>
      <x:c r="R6060" t="str">
        <x:f>C6060&amp;"p"</x:f>
        <x:v>C4p</x:v>
      </x:c>
      <x:c r="S6060" t="str">
        <x:f>IF(AND(L6060&gt;=H6060+I6060+J6060,M6060&gt;L6060,F6060&lt;&gt;""),"PASS","FAIL")</x:f>
        <x:v>PASS</x:v>
      </x:c>
      <x:c r="T6060" t="n">
        <x:v>5</x:v>
      </x:c>
      <x:c r="U6060" t="str">
        <x:v>pickup_after_delivery_completion_plus_usage_lag</x:v>
      </x:c>
    </x:row>
    <x:row r="6061">
      <x:c r="A6061" t="str">
        <x:v>Set2_100-5-1</x:v>
      </x:c>
      <x:c r="B6061" t="str">
        <x:v>next_day</x:v>
      </x:c>
      <x:c r="C6061" t="str">
        <x:v>C5</x:v>
      </x:c>
      <x:c r="D6061" s="59" t="n">
        <x:v>38</x:v>
      </x:c>
      <x:c r="E6061" s="59" t="n">
        <x:v>43</x:v>
      </x:c>
      <x:c r="F6061" s="59" t="str">
        <x:v>S3</x:v>
      </x:c>
      <x:c r="G6061" s="59" t="n">
        <x:v>292</x:v>
      </x:c>
      <x:c r="H6061" s="59" t="n">
        <x:v>316</x:v>
      </x:c>
      <x:c r="I6061" s="59" t="n">
        <x:v>10</x:v>
      </x:c>
      <x:c r="J6061" s="60" t="n">
        <x:f>'参数'!$C$6</x:f>
        <x:v>1440</x:v>
      </x:c>
      <x:c r="K6061" s="60" t="n">
        <x:f>'参数'!$D$6</x:f>
        <x:v>360</x:v>
      </x:c>
      <x:c r="L6061" s="60" t="n">
        <x:f>H6061+I6061+J6061</x:f>
        <x:v>1766</x:v>
      </x:c>
      <x:c r="M6061" s="60" t="n">
        <x:f>L6061+K6061</x:f>
        <x:v>2126</x:v>
      </x:c>
      <x:c r="N6061" s="60" t="n">
        <x:f>'参数'!$B$10</x:f>
        <x:v>1</x:v>
      </x:c>
      <x:c r="O6061" s="60" t="n">
        <x:f>N6061*'参数'!$B$11</x:f>
        <x:v>2</x:v>
      </x:c>
      <x:c r="P6061" s="60" t="n">
        <x:f>N6061*'参数'!$B$12</x:f>
        <x:v>1</x:v>
      </x:c>
      <x:c r="Q6061" t="str">
        <x:f>C6061&amp;"d"</x:f>
        <x:v>C5d</x:v>
      </x:c>
      <x:c r="R6061" t="str">
        <x:f>C6061&amp;"p"</x:f>
        <x:v>C5p</x:v>
      </x:c>
      <x:c r="S6061" t="str">
        <x:f>IF(AND(L6061&gt;=H6061+I6061+J6061,M6061&gt;L6061,F6061&lt;&gt;""),"PASS","FAIL")</x:f>
        <x:v>PASS</x:v>
      </x:c>
      <x:c r="T6061" t="n">
        <x:v>9</x:v>
      </x:c>
      <x:c r="U6061" t="str">
        <x:v>pickup_after_delivery_completion_plus_usage_lag</x:v>
      </x:c>
    </x:row>
    <x:row r="6062">
      <x:c r="A6062" t="str">
        <x:v>Set2_100-5-1</x:v>
      </x:c>
      <x:c r="B6062" t="str">
        <x:v>next_day</x:v>
      </x:c>
      <x:c r="C6062" t="str">
        <x:v>C6</x:v>
      </x:c>
      <x:c r="D6062" s="59" t="n">
        <x:v>41</x:v>
      </x:c>
      <x:c r="E6062" s="59" t="n">
        <x:v>4</x:v>
      </x:c>
      <x:c r="F6062" s="59" t="str">
        <x:v>S1</x:v>
      </x:c>
      <x:c r="G6062" s="59" t="n">
        <x:v>460</x:v>
      </x:c>
      <x:c r="H6062" s="59" t="n">
        <x:v>496</x:v>
      </x:c>
      <x:c r="I6062" s="59" t="n">
        <x:v>10</x:v>
      </x:c>
      <x:c r="J6062" s="60" t="n">
        <x:f>'参数'!$C$6</x:f>
        <x:v>1440</x:v>
      </x:c>
      <x:c r="K6062" s="60" t="n">
        <x:f>'参数'!$D$6</x:f>
        <x:v>360</x:v>
      </x:c>
      <x:c r="L6062" s="60" t="n">
        <x:f>H6062+I6062+J6062</x:f>
        <x:v>1946</x:v>
      </x:c>
      <x:c r="M6062" s="60" t="n">
        <x:f>L6062+K6062</x:f>
        <x:v>2306</x:v>
      </x:c>
      <x:c r="N6062" s="60" t="n">
        <x:f>'参数'!$B$10</x:f>
        <x:v>1</x:v>
      </x:c>
      <x:c r="O6062" s="60" t="n">
        <x:f>N6062*'参数'!$B$11</x:f>
        <x:v>2</x:v>
      </x:c>
      <x:c r="P6062" s="60" t="n">
        <x:f>N6062*'参数'!$B$12</x:f>
        <x:v>1</x:v>
      </x:c>
      <x:c r="Q6062" t="str">
        <x:f>C6062&amp;"d"</x:f>
        <x:v>C6d</x:v>
      </x:c>
      <x:c r="R6062" t="str">
        <x:f>C6062&amp;"p"</x:f>
        <x:v>C6p</x:v>
      </x:c>
      <x:c r="S6062" t="str">
        <x:f>IF(AND(L6062&gt;=H6062+I6062+J6062,M6062&gt;L6062,F6062&lt;&gt;""),"PASS","FAIL")</x:f>
        <x:v>PASS</x:v>
      </x:c>
      <x:c r="T6062" t="n">
        <x:v>4</x:v>
      </x:c>
      <x:c r="U6062" t="str">
        <x:v>pickup_after_delivery_completion_plus_usage_lag</x:v>
      </x:c>
    </x:row>
    <x:row r="6063">
      <x:c r="A6063" t="str">
        <x:v>Set2_100-5-1</x:v>
      </x:c>
      <x:c r="B6063" t="str">
        <x:v>next_day</x:v>
      </x:c>
      <x:c r="C6063" t="str">
        <x:v>C7</x:v>
      </x:c>
      <x:c r="D6063" s="59" t="n">
        <x:v>36</x:v>
      </x:c>
      <x:c r="E6063" s="59" t="n">
        <x:v>30</x:v>
      </x:c>
      <x:c r="F6063" s="59" t="str">
        <x:v>S3</x:v>
      </x:c>
      <x:c r="G6063" s="59" t="n">
        <x:v>296</x:v>
      </x:c>
      <x:c r="H6063" s="59" t="n">
        <x:v>306</x:v>
      </x:c>
      <x:c r="I6063" s="59" t="n">
        <x:v>10</x:v>
      </x:c>
      <x:c r="J6063" s="60" t="n">
        <x:f>'参数'!$C$6</x:f>
        <x:v>1440</x:v>
      </x:c>
      <x:c r="K6063" s="60" t="n">
        <x:f>'参数'!$D$6</x:f>
        <x:v>360</x:v>
      </x:c>
      <x:c r="L6063" s="60" t="n">
        <x:f>H6063+I6063+J6063</x:f>
        <x:v>1756</x:v>
      </x:c>
      <x:c r="M6063" s="60" t="n">
        <x:f>L6063+K6063</x:f>
        <x:v>2116</x:v>
      </x:c>
      <x:c r="N6063" s="60" t="n">
        <x:f>'参数'!$B$10</x:f>
        <x:v>1</x:v>
      </x:c>
      <x:c r="O6063" s="60" t="n">
        <x:f>N6063*'参数'!$B$11</x:f>
        <x:v>2</x:v>
      </x:c>
      <x:c r="P6063" s="60" t="n">
        <x:f>N6063*'参数'!$B$12</x:f>
        <x:v>1</x:v>
      </x:c>
      <x:c r="Q6063" t="str">
        <x:f>C6063&amp;"d"</x:f>
        <x:v>C7d</x:v>
      </x:c>
      <x:c r="R6063" t="str">
        <x:f>C6063&amp;"p"</x:f>
        <x:v>C7p</x:v>
      </x:c>
      <x:c r="S6063" t="str">
        <x:f>IF(AND(L6063&gt;=H6063+I6063+J6063,M6063&gt;L6063,F6063&lt;&gt;""),"PASS","FAIL")</x:f>
        <x:v>PASS</x:v>
      </x:c>
      <x:c r="T6063" t="n">
        <x:v>7</x:v>
      </x:c>
      <x:c r="U6063" t="str">
        <x:v>pickup_after_delivery_completion_plus_usage_lag</x:v>
      </x:c>
    </x:row>
    <x:row r="6064">
      <x:c r="A6064" t="str">
        <x:v>Set2_100-5-1</x:v>
      </x:c>
      <x:c r="B6064" t="str">
        <x:v>next_day</x:v>
      </x:c>
      <x:c r="C6064" t="str">
        <x:v>C8</x:v>
      </x:c>
      <x:c r="D6064" s="59" t="n">
        <x:v>4</x:v>
      </x:c>
      <x:c r="E6064" s="59" t="n">
        <x:v>10</x:v>
      </x:c>
      <x:c r="F6064" s="59" t="str">
        <x:v>S0</x:v>
      </x:c>
      <x:c r="G6064" s="59" t="n">
        <x:v>119</x:v>
      </x:c>
      <x:c r="H6064" s="59" t="n">
        <x:v>131</x:v>
      </x:c>
      <x:c r="I6064" s="59" t="n">
        <x:v>10</x:v>
      </x:c>
      <x:c r="J6064" s="60" t="n">
        <x:f>'参数'!$C$6</x:f>
        <x:v>1440</x:v>
      </x:c>
      <x:c r="K6064" s="60" t="n">
        <x:f>'参数'!$D$6</x:f>
        <x:v>360</x:v>
      </x:c>
      <x:c r="L6064" s="60" t="n">
        <x:f>H6064+I6064+J6064</x:f>
        <x:v>1581</x:v>
      </x:c>
      <x:c r="M6064" s="60" t="n">
        <x:f>L6064+K6064</x:f>
        <x:v>1941</x:v>
      </x:c>
      <x:c r="N6064" s="60" t="n">
        <x:f>'参数'!$B$10</x:f>
        <x:v>1</x:v>
      </x:c>
      <x:c r="O6064" s="60" t="n">
        <x:f>N6064*'参数'!$B$11</x:f>
        <x:v>2</x:v>
      </x:c>
      <x:c r="P6064" s="60" t="n">
        <x:f>N6064*'参数'!$B$12</x:f>
        <x:v>1</x:v>
      </x:c>
      <x:c r="Q6064" t="str">
        <x:f>C6064&amp;"d"</x:f>
        <x:v>C8d</x:v>
      </x:c>
      <x:c r="R6064" t="str">
        <x:f>C6064&amp;"p"</x:f>
        <x:v>C8p</x:v>
      </x:c>
      <x:c r="S6064" t="str">
        <x:f>IF(AND(L6064&gt;=H6064+I6064+J6064,M6064&gt;L6064,F6064&lt;&gt;""),"PASS","FAIL")</x:f>
        <x:v>PASS</x:v>
      </x:c>
      <x:c r="T6064" t="n">
        <x:v>12</x:v>
      </x:c>
      <x:c r="U6064" t="str">
        <x:v>pickup_after_delivery_completion_plus_usage_lag</x:v>
      </x:c>
    </x:row>
    <x:row r="6065">
      <x:c r="A6065" t="str">
        <x:v>Set2_100-5-1</x:v>
      </x:c>
      <x:c r="B6065" t="str">
        <x:v>next_day</x:v>
      </x:c>
      <x:c r="C6065" t="str">
        <x:v>C9</x:v>
      </x:c>
      <x:c r="D6065" s="59" t="n">
        <x:v>43</x:v>
      </x:c>
      <x:c r="E6065" s="59" t="n">
        <x:v>16</x:v>
      </x:c>
      <x:c r="F6065" s="59" t="str">
        <x:v>S1</x:v>
      </x:c>
      <x:c r="G6065" s="59" t="n">
        <x:v>378</x:v>
      </x:c>
      <x:c r="H6065" s="59" t="n">
        <x:v>388</x:v>
      </x:c>
      <x:c r="I6065" s="59" t="n">
        <x:v>10</x:v>
      </x:c>
      <x:c r="J6065" s="60" t="n">
        <x:f>'参数'!$C$6</x:f>
        <x:v>1440</x:v>
      </x:c>
      <x:c r="K6065" s="60" t="n">
        <x:f>'参数'!$D$6</x:f>
        <x:v>360</x:v>
      </x:c>
      <x:c r="L6065" s="60" t="n">
        <x:f>H6065+I6065+J6065</x:f>
        <x:v>1838</x:v>
      </x:c>
      <x:c r="M6065" s="60" t="n">
        <x:f>L6065+K6065</x:f>
        <x:v>2198</x:v>
      </x:c>
      <x:c r="N6065" s="60" t="n">
        <x:f>'参数'!$B$10</x:f>
        <x:v>1</x:v>
      </x:c>
      <x:c r="O6065" s="60" t="n">
        <x:f>N6065*'参数'!$B$11</x:f>
        <x:v>2</x:v>
      </x:c>
      <x:c r="P6065" s="60" t="n">
        <x:f>N6065*'参数'!$B$12</x:f>
        <x:v>1</x:v>
      </x:c>
      <x:c r="Q6065" t="str">
        <x:f>C6065&amp;"d"</x:f>
        <x:v>C9d</x:v>
      </x:c>
      <x:c r="R6065" t="str">
        <x:f>C6065&amp;"p"</x:f>
        <x:v>C9p</x:v>
      </x:c>
      <x:c r="S6065" t="str">
        <x:f>IF(AND(L6065&gt;=H6065+I6065+J6065,M6065&gt;L6065,F6065&lt;&gt;""),"PASS","FAIL")</x:f>
        <x:v>PASS</x:v>
      </x:c>
      <x:c r="T6065" t="n">
        <x:v>14</x:v>
      </x:c>
      <x:c r="U6065" t="str">
        <x:v>pickup_after_delivery_completion_plus_usage_lag</x:v>
      </x:c>
    </x:row>
    <x:row r="6066">
      <x:c r="A6066" t="str">
        <x:v>Set2_100-5-1</x:v>
      </x:c>
      <x:c r="B6066" t="str">
        <x:v>next_day</x:v>
      </x:c>
      <x:c r="C6066" t="str">
        <x:v>C10</x:v>
      </x:c>
      <x:c r="D6066" s="59" t="n">
        <x:v>33</x:v>
      </x:c>
      <x:c r="E6066" s="59" t="n">
        <x:v>45</x:v>
      </x:c>
      <x:c r="F6066" s="59" t="str">
        <x:v>S4</x:v>
      </x:c>
      <x:c r="G6066" s="59" t="n">
        <x:v>92</x:v>
      </x:c>
      <x:c r="H6066" s="59" t="n">
        <x:v>114</x:v>
      </x:c>
      <x:c r="I6066" s="59" t="n">
        <x:v>10</x:v>
      </x:c>
      <x:c r="J6066" s="60" t="n">
        <x:f>'参数'!$C$6</x:f>
        <x:v>1440</x:v>
      </x:c>
      <x:c r="K6066" s="60" t="n">
        <x:f>'参数'!$D$6</x:f>
        <x:v>360</x:v>
      </x:c>
      <x:c r="L6066" s="60" t="n">
        <x:f>H6066+I6066+J6066</x:f>
        <x:v>1564</x:v>
      </x:c>
      <x:c r="M6066" s="60" t="n">
        <x:f>L6066+K6066</x:f>
        <x:v>1924</x:v>
      </x:c>
      <x:c r="N6066" s="60" t="n">
        <x:f>'参数'!$B$10</x:f>
        <x:v>1</x:v>
      </x:c>
      <x:c r="O6066" s="60" t="n">
        <x:f>N6066*'参数'!$B$11</x:f>
        <x:v>2</x:v>
      </x:c>
      <x:c r="P6066" s="60" t="n">
        <x:f>N6066*'参数'!$B$12</x:f>
        <x:v>1</x:v>
      </x:c>
      <x:c r="Q6066" t="str">
        <x:f>C6066&amp;"d"</x:f>
        <x:v>C10d</x:v>
      </x:c>
      <x:c r="R6066" t="str">
        <x:f>C6066&amp;"p"</x:f>
        <x:v>C10p</x:v>
      </x:c>
      <x:c r="S6066" t="str">
        <x:f>IF(AND(L6066&gt;=H6066+I6066+J6066,M6066&gt;L6066,F6066&lt;&gt;""),"PASS","FAIL")</x:f>
        <x:v>PASS</x:v>
      </x:c>
      <x:c r="T6066" t="n">
        <x:v>13</x:v>
      </x:c>
      <x:c r="U6066" t="str">
        <x:v>pickup_after_delivery_completion_plus_usage_lag</x:v>
      </x:c>
    </x:row>
    <x:row r="6067">
      <x:c r="A6067" t="str">
        <x:v>Set2_100-5-1</x:v>
      </x:c>
      <x:c r="B6067" t="str">
        <x:v>next_day</x:v>
      </x:c>
      <x:c r="C6067" t="str">
        <x:v>C11</x:v>
      </x:c>
      <x:c r="D6067" s="59" t="n">
        <x:v>39</x:v>
      </x:c>
      <x:c r="E6067" s="59" t="n">
        <x:v>30</x:v>
      </x:c>
      <x:c r="F6067" s="59" t="str">
        <x:v>S1</x:v>
      </x:c>
      <x:c r="G6067" s="59" t="n">
        <x:v>380</x:v>
      </x:c>
      <x:c r="H6067" s="59" t="n">
        <x:v>406</x:v>
      </x:c>
      <x:c r="I6067" s="59" t="n">
        <x:v>10</x:v>
      </x:c>
      <x:c r="J6067" s="60" t="n">
        <x:f>'参数'!$C$6</x:f>
        <x:v>1440</x:v>
      </x:c>
      <x:c r="K6067" s="60" t="n">
        <x:f>'参数'!$D$6</x:f>
        <x:v>360</x:v>
      </x:c>
      <x:c r="L6067" s="60" t="n">
        <x:f>H6067+I6067+J6067</x:f>
        <x:v>1856</x:v>
      </x:c>
      <x:c r="M6067" s="60" t="n">
        <x:f>L6067+K6067</x:f>
        <x:v>2216</x:v>
      </x:c>
      <x:c r="N6067" s="60" t="n">
        <x:f>'参数'!$B$10</x:f>
        <x:v>1</x:v>
      </x:c>
      <x:c r="O6067" s="60" t="n">
        <x:f>N6067*'参数'!$B$11</x:f>
        <x:v>2</x:v>
      </x:c>
      <x:c r="P6067" s="60" t="n">
        <x:f>N6067*'参数'!$B$12</x:f>
        <x:v>1</x:v>
      </x:c>
      <x:c r="Q6067" t="str">
        <x:f>C6067&amp;"d"</x:f>
        <x:v>C11d</x:v>
      </x:c>
      <x:c r="R6067" t="str">
        <x:f>C6067&amp;"p"</x:f>
        <x:v>C11p</x:v>
      </x:c>
      <x:c r="S6067" t="str">
        <x:f>IF(AND(L6067&gt;=H6067+I6067+J6067,M6067&gt;L6067,F6067&lt;&gt;""),"PASS","FAIL")</x:f>
        <x:v>PASS</x:v>
      </x:c>
      <x:c r="T6067" t="n">
        <x:v>8</x:v>
      </x:c>
      <x:c r="U6067" t="str">
        <x:v>pickup_after_delivery_completion_plus_usage_lag</x:v>
      </x:c>
    </x:row>
    <x:row r="6068">
      <x:c r="A6068" t="str">
        <x:v>Set2_100-5-1</x:v>
      </x:c>
      <x:c r="B6068" t="str">
        <x:v>next_day</x:v>
      </x:c>
      <x:c r="C6068" t="str">
        <x:v>C12</x:v>
      </x:c>
      <x:c r="D6068" s="59" t="n">
        <x:v>6</x:v>
      </x:c>
      <x:c r="E6068" s="59" t="n">
        <x:v>40</x:v>
      </x:c>
      <x:c r="F6068" s="59" t="str">
        <x:v>S4</x:v>
      </x:c>
      <x:c r="G6068" s="59" t="n">
        <x:v>388</x:v>
      </x:c>
      <x:c r="H6068" s="59" t="n">
        <x:v>400</x:v>
      </x:c>
      <x:c r="I6068" s="59" t="n">
        <x:v>10</x:v>
      </x:c>
      <x:c r="J6068" s="60" t="n">
        <x:f>'参数'!$C$6</x:f>
        <x:v>1440</x:v>
      </x:c>
      <x:c r="K6068" s="60" t="n">
        <x:f>'参数'!$D$6</x:f>
        <x:v>360</x:v>
      </x:c>
      <x:c r="L6068" s="60" t="n">
        <x:f>H6068+I6068+J6068</x:f>
        <x:v>1850</x:v>
      </x:c>
      <x:c r="M6068" s="60" t="n">
        <x:f>L6068+K6068</x:f>
        <x:v>2210</x:v>
      </x:c>
      <x:c r="N6068" s="60" t="n">
        <x:f>'参数'!$B$10</x:f>
        <x:v>1</x:v>
      </x:c>
      <x:c r="O6068" s="60" t="n">
        <x:f>N6068*'参数'!$B$11</x:f>
        <x:v>2</x:v>
      </x:c>
      <x:c r="P6068" s="60" t="n">
        <x:f>N6068*'参数'!$B$12</x:f>
        <x:v>1</x:v>
      </x:c>
      <x:c r="Q6068" t="str">
        <x:f>C6068&amp;"d"</x:f>
        <x:v>C12d</x:v>
      </x:c>
      <x:c r="R6068" t="str">
        <x:f>C6068&amp;"p"</x:f>
        <x:v>C12p</x:v>
      </x:c>
      <x:c r="S6068" t="str">
        <x:f>IF(AND(L6068&gt;=H6068+I6068+J6068,M6068&gt;L6068,F6068&lt;&gt;""),"PASS","FAIL")</x:f>
        <x:v>PASS</x:v>
      </x:c>
      <x:c r="T6068" t="n">
        <x:v>10</x:v>
      </x:c>
      <x:c r="U6068" t="str">
        <x:v>pickup_after_delivery_completion_plus_usage_lag</x:v>
      </x:c>
    </x:row>
    <x:row r="6069">
      <x:c r="A6069" t="str">
        <x:v>Set2_100-5-1</x:v>
      </x:c>
      <x:c r="B6069" t="str">
        <x:v>next_day</x:v>
      </x:c>
      <x:c r="C6069" t="str">
        <x:v>C13</x:v>
      </x:c>
      <x:c r="D6069" s="59" t="n">
        <x:v>50</x:v>
      </x:c>
      <x:c r="E6069" s="59" t="n">
        <x:v>20</x:v>
      </x:c>
      <x:c r="F6069" s="59" t="str">
        <x:v>S1</x:v>
      </x:c>
      <x:c r="G6069" s="59" t="n">
        <x:v>156</x:v>
      </x:c>
      <x:c r="H6069" s="59" t="n">
        <x:v>168</x:v>
      </x:c>
      <x:c r="I6069" s="59" t="n">
        <x:v>10</x:v>
      </x:c>
      <x:c r="J6069" s="60" t="n">
        <x:f>'参数'!$C$6</x:f>
        <x:v>1440</x:v>
      </x:c>
      <x:c r="K6069" s="60" t="n">
        <x:f>'参数'!$D$6</x:f>
        <x:v>360</x:v>
      </x:c>
      <x:c r="L6069" s="60" t="n">
        <x:f>H6069+I6069+J6069</x:f>
        <x:v>1618</x:v>
      </x:c>
      <x:c r="M6069" s="60" t="n">
        <x:f>L6069+K6069</x:f>
        <x:v>1978</x:v>
      </x:c>
      <x:c r="N6069" s="60" t="n">
        <x:f>'参数'!$B$10</x:f>
        <x:v>1</x:v>
      </x:c>
      <x:c r="O6069" s="60" t="n">
        <x:f>N6069*'参数'!$B$11</x:f>
        <x:v>2</x:v>
      </x:c>
      <x:c r="P6069" s="60" t="n">
        <x:f>N6069*'参数'!$B$12</x:f>
        <x:v>1</x:v>
      </x:c>
      <x:c r="Q6069" t="str">
        <x:f>C6069&amp;"d"</x:f>
        <x:v>C13d</x:v>
      </x:c>
      <x:c r="R6069" t="str">
        <x:f>C6069&amp;"p"</x:f>
        <x:v>C13p</x:v>
      </x:c>
      <x:c r="S6069" t="str">
        <x:f>IF(AND(L6069&gt;=H6069+I6069+J6069,M6069&gt;L6069,F6069&lt;&gt;""),"PASS","FAIL")</x:f>
        <x:v>PASS</x:v>
      </x:c>
      <x:c r="T6069" t="n">
        <x:v>6</x:v>
      </x:c>
      <x:c r="U6069" t="str">
        <x:v>pickup_after_delivery_completion_plus_usage_lag</x:v>
      </x:c>
    </x:row>
    <x:row r="6070">
      <x:c r="A6070" t="str">
        <x:v>Set2_100-5-1</x:v>
      </x:c>
      <x:c r="B6070" t="str">
        <x:v>next_day</x:v>
      </x:c>
      <x:c r="C6070" t="str">
        <x:v>C14</x:v>
      </x:c>
      <x:c r="D6070" s="59" t="n">
        <x:v>48</x:v>
      </x:c>
      <x:c r="E6070" s="59" t="n">
        <x:v>14</x:v>
      </x:c>
      <x:c r="F6070" s="59" t="str">
        <x:v>S1</x:v>
      </x:c>
      <x:c r="G6070" s="59" t="n">
        <x:v>474</x:v>
      </x:c>
      <x:c r="H6070" s="59" t="n">
        <x:v>502</x:v>
      </x:c>
      <x:c r="I6070" s="59" t="n">
        <x:v>10</x:v>
      </x:c>
      <x:c r="J6070" s="60" t="n">
        <x:f>'参数'!$C$6</x:f>
        <x:v>1440</x:v>
      </x:c>
      <x:c r="K6070" s="60" t="n">
        <x:f>'参数'!$D$6</x:f>
        <x:v>360</x:v>
      </x:c>
      <x:c r="L6070" s="60" t="n">
        <x:f>H6070+I6070+J6070</x:f>
        <x:v>1952</x:v>
      </x:c>
      <x:c r="M6070" s="60" t="n">
        <x:f>L6070+K6070</x:f>
        <x:v>2312</x:v>
      </x:c>
      <x:c r="N6070" s="60" t="n">
        <x:f>'参数'!$B$10</x:f>
        <x:v>1</x:v>
      </x:c>
      <x:c r="O6070" s="60" t="n">
        <x:f>N6070*'参数'!$B$11</x:f>
        <x:v>2</x:v>
      </x:c>
      <x:c r="P6070" s="60" t="n">
        <x:f>N6070*'参数'!$B$12</x:f>
        <x:v>1</x:v>
      </x:c>
      <x:c r="Q6070" t="str">
        <x:f>C6070&amp;"d"</x:f>
        <x:v>C14d</x:v>
      </x:c>
      <x:c r="R6070" t="str">
        <x:f>C6070&amp;"p"</x:f>
        <x:v>C14p</x:v>
      </x:c>
      <x:c r="S6070" t="str">
        <x:f>IF(AND(L6070&gt;=H6070+I6070+J6070,M6070&gt;L6070,F6070&lt;&gt;""),"PASS","FAIL")</x:f>
        <x:v>PASS</x:v>
      </x:c>
      <x:c r="T6070" t="n">
        <x:v>4</x:v>
      </x:c>
      <x:c r="U6070" t="str">
        <x:v>pickup_after_delivery_completion_plus_usage_lag</x:v>
      </x:c>
    </x:row>
    <x:row r="6071">
      <x:c r="A6071" t="str">
        <x:v>Set2_100-5-1</x:v>
      </x:c>
      <x:c r="B6071" t="str">
        <x:v>next_day</x:v>
      </x:c>
      <x:c r="C6071" t="str">
        <x:v>C15</x:v>
      </x:c>
      <x:c r="D6071" s="59" t="n">
        <x:v>34</x:v>
      </x:c>
      <x:c r="E6071" s="59" t="n">
        <x:v>34</x:v>
      </x:c>
      <x:c r="F6071" s="59" t="str">
        <x:v>S3</x:v>
      </x:c>
      <x:c r="G6071" s="59" t="n">
        <x:v>185</x:v>
      </x:c>
      <x:c r="H6071" s="59" t="n">
        <x:v>205</x:v>
      </x:c>
      <x:c r="I6071" s="59" t="n">
        <x:v>10</x:v>
      </x:c>
      <x:c r="J6071" s="60" t="n">
        <x:f>'参数'!$C$6</x:f>
        <x:v>1440</x:v>
      </x:c>
      <x:c r="K6071" s="60" t="n">
        <x:f>'参数'!$D$6</x:f>
        <x:v>360</x:v>
      </x:c>
      <x:c r="L6071" s="60" t="n">
        <x:f>H6071+I6071+J6071</x:f>
        <x:v>1655</x:v>
      </x:c>
      <x:c r="M6071" s="60" t="n">
        <x:f>L6071+K6071</x:f>
        <x:v>2015</x:v>
      </x:c>
      <x:c r="N6071" s="60" t="n">
        <x:f>'参数'!$B$10</x:f>
        <x:v>1</x:v>
      </x:c>
      <x:c r="O6071" s="60" t="n">
        <x:f>N6071*'参数'!$B$11</x:f>
        <x:v>2</x:v>
      </x:c>
      <x:c r="P6071" s="60" t="n">
        <x:f>N6071*'参数'!$B$12</x:f>
        <x:v>1</x:v>
      </x:c>
      <x:c r="Q6071" t="str">
        <x:f>C6071&amp;"d"</x:f>
        <x:v>C15d</x:v>
      </x:c>
      <x:c r="R6071" t="str">
        <x:f>C6071&amp;"p"</x:f>
        <x:v>C15p</x:v>
      </x:c>
      <x:c r="S6071" t="str">
        <x:f>IF(AND(L6071&gt;=H6071+I6071+J6071,M6071&gt;L6071,F6071&lt;&gt;""),"PASS","FAIL")</x:f>
        <x:v>PASS</x:v>
      </x:c>
      <x:c r="T6071" t="n">
        <x:v>15</x:v>
      </x:c>
      <x:c r="U6071" t="str">
        <x:v>pickup_after_delivery_completion_plus_usage_lag</x:v>
      </x:c>
    </x:row>
    <x:row r="6072">
      <x:c r="A6072" t="str">
        <x:v>Set2_100-5-1</x:v>
      </x:c>
      <x:c r="B6072" t="str">
        <x:v>next_day</x:v>
      </x:c>
      <x:c r="C6072" t="str">
        <x:v>C16</x:v>
      </x:c>
      <x:c r="D6072" s="59" t="n">
        <x:v>49</x:v>
      </x:c>
      <x:c r="E6072" s="59" t="n">
        <x:v>3</x:v>
      </x:c>
      <x:c r="F6072" s="59" t="str">
        <x:v>S1</x:v>
      </x:c>
      <x:c r="G6072" s="59" t="n">
        <x:v>525</x:v>
      </x:c>
      <x:c r="H6072" s="59" t="n">
        <x:v>563</x:v>
      </x:c>
      <x:c r="I6072" s="59" t="n">
        <x:v>10</x:v>
      </x:c>
      <x:c r="J6072" s="60" t="n">
        <x:f>'参数'!$C$6</x:f>
        <x:v>1440</x:v>
      </x:c>
      <x:c r="K6072" s="60" t="n">
        <x:f>'参数'!$D$6</x:f>
        <x:v>360</x:v>
      </x:c>
      <x:c r="L6072" s="60" t="n">
        <x:f>H6072+I6072+J6072</x:f>
        <x:v>2013</x:v>
      </x:c>
      <x:c r="M6072" s="60" t="n">
        <x:f>L6072+K6072</x:f>
        <x:v>2373</x:v>
      </x:c>
      <x:c r="N6072" s="60" t="n">
        <x:f>'参数'!$B$10</x:f>
        <x:v>1</x:v>
      </x:c>
      <x:c r="O6072" s="60" t="n">
        <x:f>N6072*'参数'!$B$11</x:f>
        <x:v>2</x:v>
      </x:c>
      <x:c r="P6072" s="60" t="n">
        <x:f>N6072*'参数'!$B$12</x:f>
        <x:v>1</x:v>
      </x:c>
      <x:c r="Q6072" t="str">
        <x:f>C6072&amp;"d"</x:f>
        <x:v>C16d</x:v>
      </x:c>
      <x:c r="R6072" t="str">
        <x:f>C6072&amp;"p"</x:f>
        <x:v>C16p</x:v>
      </x:c>
      <x:c r="S6072" t="str">
        <x:f>IF(AND(L6072&gt;=H6072+I6072+J6072,M6072&gt;L6072,F6072&lt;&gt;""),"PASS","FAIL")</x:f>
        <x:v>PASS</x:v>
      </x:c>
      <x:c r="T6072" t="n">
        <x:v>14</x:v>
      </x:c>
      <x:c r="U6072" t="str">
        <x:v>pickup_after_delivery_completion_plus_usage_lag</x:v>
      </x:c>
    </x:row>
    <x:row r="6073">
      <x:c r="A6073" t="str">
        <x:v>Set2_100-5-1</x:v>
      </x:c>
      <x:c r="B6073" t="str">
        <x:v>next_day</x:v>
      </x:c>
      <x:c r="C6073" t="str">
        <x:v>C17</x:v>
      </x:c>
      <x:c r="D6073" s="59" t="n">
        <x:v>26</x:v>
      </x:c>
      <x:c r="E6073" s="59" t="n">
        <x:v>14</x:v>
      </x:c>
      <x:c r="F6073" s="59" t="str">
        <x:v>S3</x:v>
      </x:c>
      <x:c r="G6073" s="59" t="n">
        <x:v>574</x:v>
      </x:c>
      <x:c r="H6073" s="59" t="n">
        <x:v>606</x:v>
      </x:c>
      <x:c r="I6073" s="59" t="n">
        <x:v>10</x:v>
      </x:c>
      <x:c r="J6073" s="60" t="n">
        <x:f>'参数'!$C$6</x:f>
        <x:v>1440</x:v>
      </x:c>
      <x:c r="K6073" s="60" t="n">
        <x:f>'参数'!$D$6</x:f>
        <x:v>360</x:v>
      </x:c>
      <x:c r="L6073" s="60" t="n">
        <x:f>H6073+I6073+J6073</x:f>
        <x:v>2056</x:v>
      </x:c>
      <x:c r="M6073" s="60" t="n">
        <x:f>L6073+K6073</x:f>
        <x:v>2416</x:v>
      </x:c>
      <x:c r="N6073" s="60" t="n">
        <x:f>'参数'!$B$10</x:f>
        <x:v>1</x:v>
      </x:c>
      <x:c r="O6073" s="60" t="n">
        <x:f>N6073*'参数'!$B$11</x:f>
        <x:v>2</x:v>
      </x:c>
      <x:c r="P6073" s="60" t="n">
        <x:f>N6073*'参数'!$B$12</x:f>
        <x:v>1</x:v>
      </x:c>
      <x:c r="Q6073" t="str">
        <x:f>C6073&amp;"d"</x:f>
        <x:v>C17d</x:v>
      </x:c>
      <x:c r="R6073" t="str">
        <x:f>C6073&amp;"p"</x:f>
        <x:v>C17p</x:v>
      </x:c>
      <x:c r="S6073" t="str">
        <x:f>IF(AND(L6073&gt;=H6073+I6073+J6073,M6073&gt;L6073,F6073&lt;&gt;""),"PASS","FAIL")</x:f>
        <x:v>PASS</x:v>
      </x:c>
      <x:c r="T6073" t="n">
        <x:v>15</x:v>
      </x:c>
      <x:c r="U6073" t="str">
        <x:v>pickup_after_delivery_completion_plus_usage_lag</x:v>
      </x:c>
    </x:row>
    <x:row r="6074">
      <x:c r="A6074" t="str">
        <x:v>Set2_100-5-1</x:v>
      </x:c>
      <x:c r="B6074" t="str">
        <x:v>next_day</x:v>
      </x:c>
      <x:c r="C6074" t="str">
        <x:v>C18</x:v>
      </x:c>
      <x:c r="D6074" s="59" t="n">
        <x:v>28</x:v>
      </x:c>
      <x:c r="E6074" s="59" t="n">
        <x:v>44</x:v>
      </x:c>
      <x:c r="F6074" s="59" t="str">
        <x:v>S4</x:v>
      </x:c>
      <x:c r="G6074" s="59" t="n">
        <x:v>131</x:v>
      </x:c>
      <x:c r="H6074" s="59" t="n">
        <x:v>141</x:v>
      </x:c>
      <x:c r="I6074" s="59" t="n">
        <x:v>10</x:v>
      </x:c>
      <x:c r="J6074" s="60" t="n">
        <x:f>'参数'!$C$6</x:f>
        <x:v>1440</x:v>
      </x:c>
      <x:c r="K6074" s="60" t="n">
        <x:f>'参数'!$D$6</x:f>
        <x:v>360</x:v>
      </x:c>
      <x:c r="L6074" s="60" t="n">
        <x:f>H6074+I6074+J6074</x:f>
        <x:v>1591</x:v>
      </x:c>
      <x:c r="M6074" s="60" t="n">
        <x:f>L6074+K6074</x:f>
        <x:v>1951</x:v>
      </x:c>
      <x:c r="N6074" s="60" t="n">
        <x:f>'参数'!$B$10</x:f>
        <x:v>1</x:v>
      </x:c>
      <x:c r="O6074" s="60" t="n">
        <x:f>N6074*'参数'!$B$11</x:f>
        <x:v>2</x:v>
      </x:c>
      <x:c r="P6074" s="60" t="n">
        <x:f>N6074*'参数'!$B$12</x:f>
        <x:v>1</x:v>
      </x:c>
      <x:c r="Q6074" t="str">
        <x:f>C6074&amp;"d"</x:f>
        <x:v>C18d</x:v>
      </x:c>
      <x:c r="R6074" t="str">
        <x:f>C6074&amp;"p"</x:f>
        <x:v>C18p</x:v>
      </x:c>
      <x:c r="S6074" t="str">
        <x:f>IF(AND(L6074&gt;=H6074+I6074+J6074,M6074&gt;L6074,F6074&lt;&gt;""),"PASS","FAIL")</x:f>
        <x:v>PASS</x:v>
      </x:c>
      <x:c r="T6074" t="n">
        <x:v>2</x:v>
      </x:c>
      <x:c r="U6074" t="str">
        <x:v>pickup_after_delivery_completion_plus_usage_lag</x:v>
      </x:c>
    </x:row>
    <x:row r="6075">
      <x:c r="A6075" t="str">
        <x:v>Set2_100-5-1</x:v>
      </x:c>
      <x:c r="B6075" t="str">
        <x:v>next_day</x:v>
      </x:c>
      <x:c r="C6075" t="str">
        <x:v>C19</x:v>
      </x:c>
      <x:c r="D6075" s="59" t="n">
        <x:v>21</x:v>
      </x:c>
      <x:c r="E6075" s="59" t="n">
        <x:v>38</x:v>
      </x:c>
      <x:c r="F6075" s="59" t="str">
        <x:v>S4</x:v>
      </x:c>
      <x:c r="G6075" s="59" t="n">
        <x:v>539</x:v>
      </x:c>
      <x:c r="H6075" s="59" t="n">
        <x:v>565</x:v>
      </x:c>
      <x:c r="I6075" s="59" t="n">
        <x:v>10</x:v>
      </x:c>
      <x:c r="J6075" s="60" t="n">
        <x:f>'参数'!$C$6</x:f>
        <x:v>1440</x:v>
      </x:c>
      <x:c r="K6075" s="60" t="n">
        <x:f>'参数'!$D$6</x:f>
        <x:v>360</x:v>
      </x:c>
      <x:c r="L6075" s="60" t="n">
        <x:f>H6075+I6075+J6075</x:f>
        <x:v>2015</x:v>
      </x:c>
      <x:c r="M6075" s="60" t="n">
        <x:f>L6075+K6075</x:f>
        <x:v>2375</x:v>
      </x:c>
      <x:c r="N6075" s="60" t="n">
        <x:f>'参数'!$B$10</x:f>
        <x:v>1</x:v>
      </x:c>
      <x:c r="O6075" s="60" t="n">
        <x:f>N6075*'参数'!$B$11</x:f>
        <x:v>2</x:v>
      </x:c>
      <x:c r="P6075" s="60" t="n">
        <x:f>N6075*'参数'!$B$12</x:f>
        <x:v>1</x:v>
      </x:c>
      <x:c r="Q6075" t="str">
        <x:f>C6075&amp;"d"</x:f>
        <x:v>C19d</x:v>
      </x:c>
      <x:c r="R6075" t="str">
        <x:f>C6075&amp;"p"</x:f>
        <x:v>C19p</x:v>
      </x:c>
      <x:c r="S6075" t="str">
        <x:f>IF(AND(L6075&gt;=H6075+I6075+J6075,M6075&gt;L6075,F6075&lt;&gt;""),"PASS","FAIL")</x:f>
        <x:v>PASS</x:v>
      </x:c>
      <x:c r="T6075" t="n">
        <x:v>12</x:v>
      </x:c>
      <x:c r="U6075" t="str">
        <x:v>pickup_after_delivery_completion_plus_usage_lag</x:v>
      </x:c>
    </x:row>
    <x:row r="6076">
      <x:c r="A6076" t="str">
        <x:v>Set2_100-5-1</x:v>
      </x:c>
      <x:c r="B6076" t="str">
        <x:v>next_day</x:v>
      </x:c>
      <x:c r="C6076" t="str">
        <x:v>C20</x:v>
      </x:c>
      <x:c r="D6076" s="59" t="n">
        <x:v>34</x:v>
      </x:c>
      <x:c r="E6076" s="59" t="n">
        <x:v>11</x:v>
      </x:c>
      <x:c r="F6076" s="59" t="str">
        <x:v>S1</x:v>
      </x:c>
      <x:c r="G6076" s="59" t="n">
        <x:v>335</x:v>
      </x:c>
      <x:c r="H6076" s="59" t="n">
        <x:v>373</x:v>
      </x:c>
      <x:c r="I6076" s="59" t="n">
        <x:v>10</x:v>
      </x:c>
      <x:c r="J6076" s="60" t="n">
        <x:f>'参数'!$C$6</x:f>
        <x:v>1440</x:v>
      </x:c>
      <x:c r="K6076" s="60" t="n">
        <x:f>'参数'!$D$6</x:f>
        <x:v>360</x:v>
      </x:c>
      <x:c r="L6076" s="60" t="n">
        <x:f>H6076+I6076+J6076</x:f>
        <x:v>1823</x:v>
      </x:c>
      <x:c r="M6076" s="60" t="n">
        <x:f>L6076+K6076</x:f>
        <x:v>2183</x:v>
      </x:c>
      <x:c r="N6076" s="60" t="n">
        <x:f>'参数'!$B$10</x:f>
        <x:v>1</x:v>
      </x:c>
      <x:c r="O6076" s="60" t="n">
        <x:f>N6076*'参数'!$B$11</x:f>
        <x:v>2</x:v>
      </x:c>
      <x:c r="P6076" s="60" t="n">
        <x:f>N6076*'参数'!$B$12</x:f>
        <x:v>1</x:v>
      </x:c>
      <x:c r="Q6076" t="str">
        <x:f>C6076&amp;"d"</x:f>
        <x:v>C20d</x:v>
      </x:c>
      <x:c r="R6076" t="str">
        <x:f>C6076&amp;"p"</x:f>
        <x:v>C20p</x:v>
      </x:c>
      <x:c r="S6076" t="str">
        <x:f>IF(AND(L6076&gt;=H6076+I6076+J6076,M6076&gt;L6076,F6076&lt;&gt;""),"PASS","FAIL")</x:f>
        <x:v>PASS</x:v>
      </x:c>
      <x:c r="T6076" t="n">
        <x:v>8</x:v>
      </x:c>
      <x:c r="U6076" t="str">
        <x:v>pickup_after_delivery_completion_plus_usage_lag</x:v>
      </x:c>
    </x:row>
    <x:row r="6077">
      <x:c r="A6077" t="str">
        <x:v>Set2_100-5-1</x:v>
      </x:c>
      <x:c r="B6077" t="str">
        <x:v>next_day</x:v>
      </x:c>
      <x:c r="C6077" t="str">
        <x:v>C21</x:v>
      </x:c>
      <x:c r="D6077" s="59" t="n">
        <x:v>41</x:v>
      </x:c>
      <x:c r="E6077" s="59" t="n">
        <x:v>32</x:v>
      </x:c>
      <x:c r="F6077" s="59" t="str">
        <x:v>S1</x:v>
      </x:c>
      <x:c r="G6077" s="59" t="n">
        <x:v>314</x:v>
      </x:c>
      <x:c r="H6077" s="59" t="n">
        <x:v>330</x:v>
      </x:c>
      <x:c r="I6077" s="59" t="n">
        <x:v>10</x:v>
      </x:c>
      <x:c r="J6077" s="60" t="n">
        <x:f>'参数'!$C$6</x:f>
        <x:v>1440</x:v>
      </x:c>
      <x:c r="K6077" s="60" t="n">
        <x:f>'参数'!$D$6</x:f>
        <x:v>360</x:v>
      </x:c>
      <x:c r="L6077" s="60" t="n">
        <x:f>H6077+I6077+J6077</x:f>
        <x:v>1780</x:v>
      </x:c>
      <x:c r="M6077" s="60" t="n">
        <x:f>L6077+K6077</x:f>
        <x:v>2140</x:v>
      </x:c>
      <x:c r="N6077" s="60" t="n">
        <x:f>'参数'!$B$10</x:f>
        <x:v>1</x:v>
      </x:c>
      <x:c r="O6077" s="60" t="n">
        <x:f>N6077*'参数'!$B$11</x:f>
        <x:v>2</x:v>
      </x:c>
      <x:c r="P6077" s="60" t="n">
        <x:f>N6077*'参数'!$B$12</x:f>
        <x:v>1</x:v>
      </x:c>
      <x:c r="Q6077" t="str">
        <x:f>C6077&amp;"d"</x:f>
        <x:v>C21d</x:v>
      </x:c>
      <x:c r="R6077" t="str">
        <x:f>C6077&amp;"p"</x:f>
        <x:v>C21p</x:v>
      </x:c>
      <x:c r="S6077" t="str">
        <x:f>IF(AND(L6077&gt;=H6077+I6077+J6077,M6077&gt;L6077,F6077&lt;&gt;""),"PASS","FAIL")</x:f>
        <x:v>PASS</x:v>
      </x:c>
      <x:c r="T6077" t="n">
        <x:v>10</x:v>
      </x:c>
      <x:c r="U6077" t="str">
        <x:v>pickup_after_delivery_completion_plus_usage_lag</x:v>
      </x:c>
    </x:row>
    <x:row r="6078">
      <x:c r="A6078" t="str">
        <x:v>Set2_100-5-1</x:v>
      </x:c>
      <x:c r="B6078" t="str">
        <x:v>next_day</x:v>
      </x:c>
      <x:c r="C6078" t="str">
        <x:v>C22</x:v>
      </x:c>
      <x:c r="D6078" s="59" t="n">
        <x:v>44</x:v>
      </x:c>
      <x:c r="E6078" s="59" t="n">
        <x:v>46</x:v>
      </x:c>
      <x:c r="F6078" s="59" t="str">
        <x:v>S3</x:v>
      </x:c>
      <x:c r="G6078" s="59" t="n">
        <x:v>439</x:v>
      </x:c>
      <x:c r="H6078" s="59" t="n">
        <x:v>455</x:v>
      </x:c>
      <x:c r="I6078" s="59" t="n">
        <x:v>10</x:v>
      </x:c>
      <x:c r="J6078" s="60" t="n">
        <x:f>'参数'!$C$6</x:f>
        <x:v>1440</x:v>
      </x:c>
      <x:c r="K6078" s="60" t="n">
        <x:f>'参数'!$D$6</x:f>
        <x:v>360</x:v>
      </x:c>
      <x:c r="L6078" s="60" t="n">
        <x:f>H6078+I6078+J6078</x:f>
        <x:v>1905</x:v>
      </x:c>
      <x:c r="M6078" s="60" t="n">
        <x:f>L6078+K6078</x:f>
        <x:v>2265</x:v>
      </x:c>
      <x:c r="N6078" s="60" t="n">
        <x:f>'参数'!$B$10</x:f>
        <x:v>1</x:v>
      </x:c>
      <x:c r="O6078" s="60" t="n">
        <x:f>N6078*'参数'!$B$11</x:f>
        <x:v>2</x:v>
      </x:c>
      <x:c r="P6078" s="60" t="n">
        <x:f>N6078*'参数'!$B$12</x:f>
        <x:v>1</x:v>
      </x:c>
      <x:c r="Q6078" t="str">
        <x:f>C6078&amp;"d"</x:f>
        <x:v>C22d</x:v>
      </x:c>
      <x:c r="R6078" t="str">
        <x:f>C6078&amp;"p"</x:f>
        <x:v>C22p</x:v>
      </x:c>
      <x:c r="S6078" t="str">
        <x:f>IF(AND(L6078&gt;=H6078+I6078+J6078,M6078&gt;L6078,F6078&lt;&gt;""),"PASS","FAIL")</x:f>
        <x:v>PASS</x:v>
      </x:c>
      <x:c r="T6078" t="n">
        <x:v>0</x:v>
      </x:c>
      <x:c r="U6078" t="str">
        <x:v>pickup_after_delivery_completion_plus_usage_lag</x:v>
      </x:c>
    </x:row>
    <x:row r="6079">
      <x:c r="A6079" t="str">
        <x:v>Set2_100-5-1</x:v>
      </x:c>
      <x:c r="B6079" t="str">
        <x:v>next_day</x:v>
      </x:c>
      <x:c r="C6079" t="str">
        <x:v>C23</x:v>
      </x:c>
      <x:c r="D6079" s="59" t="n">
        <x:v>27</x:v>
      </x:c>
      <x:c r="E6079" s="59" t="n">
        <x:v>48</x:v>
      </x:c>
      <x:c r="F6079" s="59" t="str">
        <x:v>S4</x:v>
      </x:c>
      <x:c r="G6079" s="59" t="n">
        <x:v>237</x:v>
      </x:c>
      <x:c r="H6079" s="59" t="n">
        <x:v>257</x:v>
      </x:c>
      <x:c r="I6079" s="59" t="n">
        <x:v>10</x:v>
      </x:c>
      <x:c r="J6079" s="60" t="n">
        <x:f>'参数'!$C$6</x:f>
        <x:v>1440</x:v>
      </x:c>
      <x:c r="K6079" s="60" t="n">
        <x:f>'参数'!$D$6</x:f>
        <x:v>360</x:v>
      </x:c>
      <x:c r="L6079" s="60" t="n">
        <x:f>H6079+I6079+J6079</x:f>
        <x:v>1707</x:v>
      </x:c>
      <x:c r="M6079" s="60" t="n">
        <x:f>L6079+K6079</x:f>
        <x:v>2067</x:v>
      </x:c>
      <x:c r="N6079" s="60" t="n">
        <x:f>'参数'!$B$10</x:f>
        <x:v>1</x:v>
      </x:c>
      <x:c r="O6079" s="60" t="n">
        <x:f>N6079*'参数'!$B$11</x:f>
        <x:v>2</x:v>
      </x:c>
      <x:c r="P6079" s="60" t="n">
        <x:f>N6079*'参数'!$B$12</x:f>
        <x:v>1</x:v>
      </x:c>
      <x:c r="Q6079" t="str">
        <x:f>C6079&amp;"d"</x:f>
        <x:v>C23d</x:v>
      </x:c>
      <x:c r="R6079" t="str">
        <x:f>C6079&amp;"p"</x:f>
        <x:v>C23p</x:v>
      </x:c>
      <x:c r="S6079" t="str">
        <x:f>IF(AND(L6079&gt;=H6079+I6079+J6079,M6079&gt;L6079,F6079&lt;&gt;""),"PASS","FAIL")</x:f>
        <x:v>PASS</x:v>
      </x:c>
      <x:c r="T6079" t="n">
        <x:v>3</x:v>
      </x:c>
      <x:c r="U6079" t="str">
        <x:v>pickup_after_delivery_completion_plus_usage_lag</x:v>
      </x:c>
    </x:row>
    <x:row r="6080">
      <x:c r="A6080" t="str">
        <x:v>Set2_100-5-1</x:v>
      </x:c>
      <x:c r="B6080" t="str">
        <x:v>next_day</x:v>
      </x:c>
      <x:c r="C6080" t="str">
        <x:v>C24</x:v>
      </x:c>
      <x:c r="D6080" s="59" t="n">
        <x:v>2</x:v>
      </x:c>
      <x:c r="E6080" s="59" t="n">
        <x:v>36</x:v>
      </x:c>
      <x:c r="F6080" s="59" t="str">
        <x:v>S4</x:v>
      </x:c>
      <x:c r="G6080" s="59" t="n">
        <x:v>117</x:v>
      </x:c>
      <x:c r="H6080" s="59" t="n">
        <x:v>127</x:v>
      </x:c>
      <x:c r="I6080" s="59" t="n">
        <x:v>10</x:v>
      </x:c>
      <x:c r="J6080" s="60" t="n">
        <x:f>'参数'!$C$6</x:f>
        <x:v>1440</x:v>
      </x:c>
      <x:c r="K6080" s="60" t="n">
        <x:f>'参数'!$D$6</x:f>
        <x:v>360</x:v>
      </x:c>
      <x:c r="L6080" s="60" t="n">
        <x:f>H6080+I6080+J6080</x:f>
        <x:v>1577</x:v>
      </x:c>
      <x:c r="M6080" s="60" t="n">
        <x:f>L6080+K6080</x:f>
        <x:v>1937</x:v>
      </x:c>
      <x:c r="N6080" s="60" t="n">
        <x:f>'参数'!$B$10</x:f>
        <x:v>1</x:v>
      </x:c>
      <x:c r="O6080" s="60" t="n">
        <x:f>N6080*'参数'!$B$11</x:f>
        <x:v>2</x:v>
      </x:c>
      <x:c r="P6080" s="60" t="n">
        <x:f>N6080*'参数'!$B$12</x:f>
        <x:v>1</x:v>
      </x:c>
      <x:c r="Q6080" t="str">
        <x:f>C6080&amp;"d"</x:f>
        <x:v>C24d</x:v>
      </x:c>
      <x:c r="R6080" t="str">
        <x:f>C6080&amp;"p"</x:f>
        <x:v>C24p</x:v>
      </x:c>
      <x:c r="S6080" t="str">
        <x:f>IF(AND(L6080&gt;=H6080+I6080+J6080,M6080&gt;L6080,F6080&lt;&gt;""),"PASS","FAIL")</x:f>
        <x:v>PASS</x:v>
      </x:c>
      <x:c r="T6080" t="n">
        <x:v>12</x:v>
      </x:c>
      <x:c r="U6080" t="str">
        <x:v>pickup_after_delivery_completion_plus_usage_lag</x:v>
      </x:c>
    </x:row>
    <x:row r="6081">
      <x:c r="A6081" t="str">
        <x:v>Set2_100-5-1</x:v>
      </x:c>
      <x:c r="B6081" t="str">
        <x:v>next_day</x:v>
      </x:c>
      <x:c r="C6081" t="str">
        <x:v>C25</x:v>
      </x:c>
      <x:c r="D6081" s="59" t="n">
        <x:v>34</x:v>
      </x:c>
      <x:c r="E6081" s="59" t="n">
        <x:v>32</x:v>
      </x:c>
      <x:c r="F6081" s="59" t="str">
        <x:v>S3</x:v>
      </x:c>
      <x:c r="G6081" s="59" t="n">
        <x:v>132</x:v>
      </x:c>
      <x:c r="H6081" s="59" t="n">
        <x:v>170</x:v>
      </x:c>
      <x:c r="I6081" s="59" t="n">
        <x:v>10</x:v>
      </x:c>
      <x:c r="J6081" s="60" t="n">
        <x:f>'参数'!$C$6</x:f>
        <x:v>1440</x:v>
      </x:c>
      <x:c r="K6081" s="60" t="n">
        <x:f>'参数'!$D$6</x:f>
        <x:v>360</x:v>
      </x:c>
      <x:c r="L6081" s="60" t="n">
        <x:f>H6081+I6081+J6081</x:f>
        <x:v>1620</x:v>
      </x:c>
      <x:c r="M6081" s="60" t="n">
        <x:f>L6081+K6081</x:f>
        <x:v>1980</x:v>
      </x:c>
      <x:c r="N6081" s="60" t="n">
        <x:f>'参数'!$B$10</x:f>
        <x:v>1</x:v>
      </x:c>
      <x:c r="O6081" s="60" t="n">
        <x:f>N6081*'参数'!$B$11</x:f>
        <x:v>2</x:v>
      </x:c>
      <x:c r="P6081" s="60" t="n">
        <x:f>N6081*'参数'!$B$12</x:f>
        <x:v>1</x:v>
      </x:c>
      <x:c r="Q6081" t="str">
        <x:f>C6081&amp;"d"</x:f>
        <x:v>C25d</x:v>
      </x:c>
      <x:c r="R6081" t="str">
        <x:f>C6081&amp;"p"</x:f>
        <x:v>C25p</x:v>
      </x:c>
      <x:c r="S6081" t="str">
        <x:f>IF(AND(L6081&gt;=H6081+I6081+J6081,M6081&gt;L6081,F6081&lt;&gt;""),"PASS","FAIL")</x:f>
        <x:v>PASS</x:v>
      </x:c>
      <x:c r="T6081" t="n">
        <x:v>15</x:v>
      </x:c>
      <x:c r="U6081" t="str">
        <x:v>pickup_after_delivery_completion_plus_usage_lag</x:v>
      </x:c>
    </x:row>
    <x:row r="6082">
      <x:c r="A6082" t="str">
        <x:v>Set2_100-5-1</x:v>
      </x:c>
      <x:c r="B6082" t="str">
        <x:v>next_day</x:v>
      </x:c>
      <x:c r="C6082" t="str">
        <x:v>C26</x:v>
      </x:c>
      <x:c r="D6082" s="59" t="n">
        <x:v>50</x:v>
      </x:c>
      <x:c r="E6082" s="59" t="n">
        <x:v>27</x:v>
      </x:c>
      <x:c r="F6082" s="59" t="str">
        <x:v>S1</x:v>
      </x:c>
      <x:c r="G6082" s="59" t="n">
        <x:v>195</x:v>
      </x:c>
      <x:c r="H6082" s="59" t="n">
        <x:v>231</x:v>
      </x:c>
      <x:c r="I6082" s="59" t="n">
        <x:v>10</x:v>
      </x:c>
      <x:c r="J6082" s="60" t="n">
        <x:f>'参数'!$C$6</x:f>
        <x:v>1440</x:v>
      </x:c>
      <x:c r="K6082" s="60" t="n">
        <x:f>'参数'!$D$6</x:f>
        <x:v>360</x:v>
      </x:c>
      <x:c r="L6082" s="60" t="n">
        <x:f>H6082+I6082+J6082</x:f>
        <x:v>1681</x:v>
      </x:c>
      <x:c r="M6082" s="60" t="n">
        <x:f>L6082+K6082</x:f>
        <x:v>2041</x:v>
      </x:c>
      <x:c r="N6082" s="60" t="n">
        <x:f>'参数'!$B$10</x:f>
        <x:v>1</x:v>
      </x:c>
      <x:c r="O6082" s="60" t="n">
        <x:f>N6082*'参数'!$B$11</x:f>
        <x:v>2</x:v>
      </x:c>
      <x:c r="P6082" s="60" t="n">
        <x:f>N6082*'参数'!$B$12</x:f>
        <x:v>1</x:v>
      </x:c>
      <x:c r="Q6082" t="str">
        <x:f>C6082&amp;"d"</x:f>
        <x:v>C26d</x:v>
      </x:c>
      <x:c r="R6082" t="str">
        <x:f>C6082&amp;"p"</x:f>
        <x:v>C26p</x:v>
      </x:c>
      <x:c r="S6082" t="str">
        <x:f>IF(AND(L6082&gt;=H6082+I6082+J6082,M6082&gt;L6082,F6082&lt;&gt;""),"PASS","FAIL")</x:f>
        <x:v>PASS</x:v>
      </x:c>
      <x:c r="T6082" t="n">
        <x:v>2</x:v>
      </x:c>
      <x:c r="U6082" t="str">
        <x:v>pickup_after_delivery_completion_plus_usage_lag</x:v>
      </x:c>
    </x:row>
    <x:row r="6083">
      <x:c r="A6083" t="str">
        <x:v>Set2_100-5-1</x:v>
      </x:c>
      <x:c r="B6083" t="str">
        <x:v>next_day</x:v>
      </x:c>
      <x:c r="C6083" t="str">
        <x:v>C27</x:v>
      </x:c>
      <x:c r="D6083" s="59" t="n">
        <x:v>36</x:v>
      </x:c>
      <x:c r="E6083" s="59" t="n">
        <x:v>26</x:v>
      </x:c>
      <x:c r="F6083" s="59" t="str">
        <x:v>S3</x:v>
      </x:c>
      <x:c r="G6083" s="59" t="n">
        <x:v>360</x:v>
      </x:c>
      <x:c r="H6083" s="59" t="n">
        <x:v>374</x:v>
      </x:c>
      <x:c r="I6083" s="59" t="n">
        <x:v>10</x:v>
      </x:c>
      <x:c r="J6083" s="60" t="n">
        <x:f>'参数'!$C$6</x:f>
        <x:v>1440</x:v>
      </x:c>
      <x:c r="K6083" s="60" t="n">
        <x:f>'参数'!$D$6</x:f>
        <x:v>360</x:v>
      </x:c>
      <x:c r="L6083" s="60" t="n">
        <x:f>H6083+I6083+J6083</x:f>
        <x:v>1824</x:v>
      </x:c>
      <x:c r="M6083" s="60" t="n">
        <x:f>L6083+K6083</x:f>
        <x:v>2184</x:v>
      </x:c>
      <x:c r="N6083" s="60" t="n">
        <x:f>'参数'!$B$10</x:f>
        <x:v>1</x:v>
      </x:c>
      <x:c r="O6083" s="60" t="n">
        <x:f>N6083*'参数'!$B$11</x:f>
        <x:v>2</x:v>
      </x:c>
      <x:c r="P6083" s="60" t="n">
        <x:f>N6083*'参数'!$B$12</x:f>
        <x:v>1</x:v>
      </x:c>
      <x:c r="Q6083" t="str">
        <x:f>C6083&amp;"d"</x:f>
        <x:v>C27d</x:v>
      </x:c>
      <x:c r="R6083" t="str">
        <x:f>C6083&amp;"p"</x:f>
        <x:v>C27p</x:v>
      </x:c>
      <x:c r="S6083" t="str">
        <x:f>IF(AND(L6083&gt;=H6083+I6083+J6083,M6083&gt;L6083,F6083&lt;&gt;""),"PASS","FAIL")</x:f>
        <x:v>PASS</x:v>
      </x:c>
      <x:c r="T6083" t="n">
        <x:v>8</x:v>
      </x:c>
      <x:c r="U6083" t="str">
        <x:v>pickup_after_delivery_completion_plus_usage_lag</x:v>
      </x:c>
    </x:row>
    <x:row r="6084">
      <x:c r="A6084" t="str">
        <x:v>Set2_100-5-1</x:v>
      </x:c>
      <x:c r="B6084" t="str">
        <x:v>next_day</x:v>
      </x:c>
      <x:c r="C6084" t="str">
        <x:v>C28</x:v>
      </x:c>
      <x:c r="D6084" s="59" t="n">
        <x:v>16</x:v>
      </x:c>
      <x:c r="E6084" s="59" t="n">
        <x:v>17</x:v>
      </x:c>
      <x:c r="F6084" s="59" t="str">
        <x:v>S3</x:v>
      </x:c>
      <x:c r="G6084" s="59" t="n">
        <x:v>480</x:v>
      </x:c>
      <x:c r="H6084" s="59" t="n">
        <x:v>502</x:v>
      </x:c>
      <x:c r="I6084" s="59" t="n">
        <x:v>10</x:v>
      </x:c>
      <x:c r="J6084" s="60" t="n">
        <x:f>'参数'!$C$6</x:f>
        <x:v>1440</x:v>
      </x:c>
      <x:c r="K6084" s="60" t="n">
        <x:f>'参数'!$D$6</x:f>
        <x:v>360</x:v>
      </x:c>
      <x:c r="L6084" s="60" t="n">
        <x:f>H6084+I6084+J6084</x:f>
        <x:v>1952</x:v>
      </x:c>
      <x:c r="M6084" s="60" t="n">
        <x:f>L6084+K6084</x:f>
        <x:v>2312</x:v>
      </x:c>
      <x:c r="N6084" s="60" t="n">
        <x:f>'参数'!$B$10</x:f>
        <x:v>1</x:v>
      </x:c>
      <x:c r="O6084" s="60" t="n">
        <x:f>N6084*'参数'!$B$11</x:f>
        <x:v>2</x:v>
      </x:c>
      <x:c r="P6084" s="60" t="n">
        <x:f>N6084*'参数'!$B$12</x:f>
        <x:v>1</x:v>
      </x:c>
      <x:c r="Q6084" t="str">
        <x:f>C6084&amp;"d"</x:f>
        <x:v>C28d</x:v>
      </x:c>
      <x:c r="R6084" t="str">
        <x:f>C6084&amp;"p"</x:f>
        <x:v>C28p</x:v>
      </x:c>
      <x:c r="S6084" t="str">
        <x:f>IF(AND(L6084&gt;=H6084+I6084+J6084,M6084&gt;L6084,F6084&lt;&gt;""),"PASS","FAIL")</x:f>
        <x:v>PASS</x:v>
      </x:c>
      <x:c r="T6084" t="n">
        <x:v>9</x:v>
      </x:c>
      <x:c r="U6084" t="str">
        <x:v>pickup_after_delivery_completion_plus_usage_lag</x:v>
      </x:c>
    </x:row>
    <x:row r="6085">
      <x:c r="A6085" t="str">
        <x:v>Set2_100-5-1</x:v>
      </x:c>
      <x:c r="B6085" t="str">
        <x:v>next_day</x:v>
      </x:c>
      <x:c r="C6085" t="str">
        <x:v>C29</x:v>
      </x:c>
      <x:c r="D6085" s="59" t="n">
        <x:v>8</x:v>
      </x:c>
      <x:c r="E6085" s="59" t="n">
        <x:v>10</x:v>
      </x:c>
      <x:c r="F6085" s="59" t="str">
        <x:v>S0</x:v>
      </x:c>
      <x:c r="G6085" s="59" t="n">
        <x:v>592</x:v>
      </x:c>
      <x:c r="H6085" s="59" t="n">
        <x:v>618</x:v>
      </x:c>
      <x:c r="I6085" s="59" t="n">
        <x:v>10</x:v>
      </x:c>
      <x:c r="J6085" s="60" t="n">
        <x:f>'参数'!$C$6</x:f>
        <x:v>1440</x:v>
      </x:c>
      <x:c r="K6085" s="60" t="n">
        <x:f>'参数'!$D$6</x:f>
        <x:v>360</x:v>
      </x:c>
      <x:c r="L6085" s="60" t="n">
        <x:f>H6085+I6085+J6085</x:f>
        <x:v>2068</x:v>
      </x:c>
      <x:c r="M6085" s="60" t="n">
        <x:f>L6085+K6085</x:f>
        <x:v>2428</x:v>
      </x:c>
      <x:c r="N6085" s="60" t="n">
        <x:f>'参数'!$B$10</x:f>
        <x:v>1</x:v>
      </x:c>
      <x:c r="O6085" s="60" t="n">
        <x:f>N6085*'参数'!$B$11</x:f>
        <x:v>2</x:v>
      </x:c>
      <x:c r="P6085" s="60" t="n">
        <x:f>N6085*'参数'!$B$12</x:f>
        <x:v>1</x:v>
      </x:c>
      <x:c r="Q6085" t="str">
        <x:f>C6085&amp;"d"</x:f>
        <x:v>C29d</x:v>
      </x:c>
      <x:c r="R6085" t="str">
        <x:f>C6085&amp;"p"</x:f>
        <x:v>C29p</x:v>
      </x:c>
      <x:c r="S6085" t="str">
        <x:f>IF(AND(L6085&gt;=H6085+I6085+J6085,M6085&gt;L6085,F6085&lt;&gt;""),"PASS","FAIL")</x:f>
        <x:v>PASS</x:v>
      </x:c>
      <x:c r="T6085" t="n">
        <x:v>4</x:v>
      </x:c>
      <x:c r="U6085" t="str">
        <x:v>pickup_after_delivery_completion_plus_usage_lag</x:v>
      </x:c>
    </x:row>
    <x:row r="6086">
      <x:c r="A6086" t="str">
        <x:v>Set2_100-5-1</x:v>
      </x:c>
      <x:c r="B6086" t="str">
        <x:v>next_day</x:v>
      </x:c>
      <x:c r="C6086" t="str">
        <x:v>C30</x:v>
      </x:c>
      <x:c r="D6086" s="59" t="n">
        <x:v>45</x:v>
      </x:c>
      <x:c r="E6086" s="59" t="n">
        <x:v>28</x:v>
      </x:c>
      <x:c r="F6086" s="59" t="str">
        <x:v>S1</x:v>
      </x:c>
      <x:c r="G6086" s="59" t="n">
        <x:v>346</x:v>
      </x:c>
      <x:c r="H6086" s="59" t="n">
        <x:v>376</x:v>
      </x:c>
      <x:c r="I6086" s="59" t="n">
        <x:v>10</x:v>
      </x:c>
      <x:c r="J6086" s="60" t="n">
        <x:f>'参数'!$C$6</x:f>
        <x:v>1440</x:v>
      </x:c>
      <x:c r="K6086" s="60" t="n">
        <x:f>'参数'!$D$6</x:f>
        <x:v>360</x:v>
      </x:c>
      <x:c r="L6086" s="60" t="n">
        <x:f>H6086+I6086+J6086</x:f>
        <x:v>1826</x:v>
      </x:c>
      <x:c r="M6086" s="60" t="n">
        <x:f>L6086+K6086</x:f>
        <x:v>2186</x:v>
      </x:c>
      <x:c r="N6086" s="60" t="n">
        <x:f>'参数'!$B$10</x:f>
        <x:v>1</x:v>
      </x:c>
      <x:c r="O6086" s="60" t="n">
        <x:f>N6086*'参数'!$B$11</x:f>
        <x:v>2</x:v>
      </x:c>
      <x:c r="P6086" s="60" t="n">
        <x:f>N6086*'参数'!$B$12</x:f>
        <x:v>1</x:v>
      </x:c>
      <x:c r="Q6086" t="str">
        <x:f>C6086&amp;"d"</x:f>
        <x:v>C30d</x:v>
      </x:c>
      <x:c r="R6086" t="str">
        <x:f>C6086&amp;"p"</x:f>
        <x:v>C30p</x:v>
      </x:c>
      <x:c r="S6086" t="str">
        <x:f>IF(AND(L6086&gt;=H6086+I6086+J6086,M6086&gt;L6086,F6086&lt;&gt;""),"PASS","FAIL")</x:f>
        <x:v>PASS</x:v>
      </x:c>
      <x:c r="T6086" t="n">
        <x:v>12</x:v>
      </x:c>
      <x:c r="U6086" t="str">
        <x:v>pickup_after_delivery_completion_plus_usage_lag</x:v>
      </x:c>
    </x:row>
    <x:row r="6087">
      <x:c r="A6087" t="str">
        <x:v>Set2_100-5-1</x:v>
      </x:c>
      <x:c r="B6087" t="str">
        <x:v>next_day</x:v>
      </x:c>
      <x:c r="C6087" t="str">
        <x:v>C31</x:v>
      </x:c>
      <x:c r="D6087" s="59" t="n">
        <x:v>49</x:v>
      </x:c>
      <x:c r="E6087" s="59" t="n">
        <x:v>11</x:v>
      </x:c>
      <x:c r="F6087" s="59" t="str">
        <x:v>S1</x:v>
      </x:c>
      <x:c r="G6087" s="59" t="n">
        <x:v>307</x:v>
      </x:c>
      <x:c r="H6087" s="59" t="n">
        <x:v>337</x:v>
      </x:c>
      <x:c r="I6087" s="59" t="n">
        <x:v>10</x:v>
      </x:c>
      <x:c r="J6087" s="60" t="n">
        <x:f>'参数'!$C$6</x:f>
        <x:v>1440</x:v>
      </x:c>
      <x:c r="K6087" s="60" t="n">
        <x:f>'参数'!$D$6</x:f>
        <x:v>360</x:v>
      </x:c>
      <x:c r="L6087" s="60" t="n">
        <x:f>H6087+I6087+J6087</x:f>
        <x:v>1787</x:v>
      </x:c>
      <x:c r="M6087" s="60" t="n">
        <x:f>L6087+K6087</x:f>
        <x:v>2147</x:v>
      </x:c>
      <x:c r="N6087" s="60" t="n">
        <x:f>'参数'!$B$10</x:f>
        <x:v>1</x:v>
      </x:c>
      <x:c r="O6087" s="60" t="n">
        <x:f>N6087*'参数'!$B$11</x:f>
        <x:v>2</x:v>
      </x:c>
      <x:c r="P6087" s="60" t="n">
        <x:f>N6087*'参数'!$B$12</x:f>
        <x:v>1</x:v>
      </x:c>
      <x:c r="Q6087" t="str">
        <x:f>C6087&amp;"d"</x:f>
        <x:v>C31d</x:v>
      </x:c>
      <x:c r="R6087" t="str">
        <x:f>C6087&amp;"p"</x:f>
        <x:v>C31p</x:v>
      </x:c>
      <x:c r="S6087" t="str">
        <x:f>IF(AND(L6087&gt;=H6087+I6087+J6087,M6087&gt;L6087,F6087&lt;&gt;""),"PASS","FAIL")</x:f>
        <x:v>PASS</x:v>
      </x:c>
      <x:c r="T6087" t="n">
        <x:v>18</x:v>
      </x:c>
      <x:c r="U6087" t="str">
        <x:v>pickup_after_delivery_completion_plus_usage_lag</x:v>
      </x:c>
    </x:row>
    <x:row r="6088">
      <x:c r="A6088" t="str">
        <x:v>Set2_100-5-1</x:v>
      </x:c>
      <x:c r="B6088" t="str">
        <x:v>next_day</x:v>
      </x:c>
      <x:c r="C6088" t="str">
        <x:v>C32</x:v>
      </x:c>
      <x:c r="D6088" s="59" t="n">
        <x:v>28</x:v>
      </x:c>
      <x:c r="E6088" s="59" t="n">
        <x:v>10</x:v>
      </x:c>
      <x:c r="F6088" s="59" t="str">
        <x:v>S3</x:v>
      </x:c>
      <x:c r="G6088" s="59" t="n">
        <x:v>273</x:v>
      </x:c>
      <x:c r="H6088" s="59" t="n">
        <x:v>301</x:v>
      </x:c>
      <x:c r="I6088" s="59" t="n">
        <x:v>10</x:v>
      </x:c>
      <x:c r="J6088" s="60" t="n">
        <x:f>'参数'!$C$6</x:f>
        <x:v>1440</x:v>
      </x:c>
      <x:c r="K6088" s="60" t="n">
        <x:f>'参数'!$D$6</x:f>
        <x:v>360</x:v>
      </x:c>
      <x:c r="L6088" s="60" t="n">
        <x:f>H6088+I6088+J6088</x:f>
        <x:v>1751</x:v>
      </x:c>
      <x:c r="M6088" s="60" t="n">
        <x:f>L6088+K6088</x:f>
        <x:v>2111</x:v>
      </x:c>
      <x:c r="N6088" s="60" t="n">
        <x:f>'参数'!$B$10</x:f>
        <x:v>1</x:v>
      </x:c>
      <x:c r="O6088" s="60" t="n">
        <x:f>N6088*'参数'!$B$11</x:f>
        <x:v>2</x:v>
      </x:c>
      <x:c r="P6088" s="60" t="n">
        <x:f>N6088*'参数'!$B$12</x:f>
        <x:v>1</x:v>
      </x:c>
      <x:c r="Q6088" t="str">
        <x:f>C6088&amp;"d"</x:f>
        <x:v>C32d</x:v>
      </x:c>
      <x:c r="R6088" t="str">
        <x:f>C6088&amp;"p"</x:f>
        <x:v>C32p</x:v>
      </x:c>
      <x:c r="S6088" t="str">
        <x:f>IF(AND(L6088&gt;=H6088+I6088+J6088,M6088&gt;L6088,F6088&lt;&gt;""),"PASS","FAIL")</x:f>
        <x:v>PASS</x:v>
      </x:c>
      <x:c r="T6088" t="n">
        <x:v>5</x:v>
      </x:c>
      <x:c r="U6088" t="str">
        <x:v>pickup_after_delivery_completion_plus_usage_lag</x:v>
      </x:c>
    </x:row>
    <x:row r="6089">
      <x:c r="A6089" t="str">
        <x:v>Set2_100-5-1</x:v>
      </x:c>
      <x:c r="B6089" t="str">
        <x:v>next_day</x:v>
      </x:c>
      <x:c r="C6089" t="str">
        <x:v>C33</x:v>
      </x:c>
      <x:c r="D6089" s="59" t="n">
        <x:v>9</x:v>
      </x:c>
      <x:c r="E6089" s="59" t="n">
        <x:v>10</x:v>
      </x:c>
      <x:c r="F6089" s="59" t="str">
        <x:v>S0</x:v>
      </x:c>
      <x:c r="G6089" s="59" t="n">
        <x:v>80</x:v>
      </x:c>
      <x:c r="H6089" s="59" t="n">
        <x:v>118</x:v>
      </x:c>
      <x:c r="I6089" s="59" t="n">
        <x:v>10</x:v>
      </x:c>
      <x:c r="J6089" s="60" t="n">
        <x:f>'参数'!$C$6</x:f>
        <x:v>1440</x:v>
      </x:c>
      <x:c r="K6089" s="60" t="n">
        <x:f>'参数'!$D$6</x:f>
        <x:v>360</x:v>
      </x:c>
      <x:c r="L6089" s="60" t="n">
        <x:f>H6089+I6089+J6089</x:f>
        <x:v>1568</x:v>
      </x:c>
      <x:c r="M6089" s="60" t="n">
        <x:f>L6089+K6089</x:f>
        <x:v>1928</x:v>
      </x:c>
      <x:c r="N6089" s="60" t="n">
        <x:f>'参数'!$B$10</x:f>
        <x:v>1</x:v>
      </x:c>
      <x:c r="O6089" s="60" t="n">
        <x:f>N6089*'参数'!$B$11</x:f>
        <x:v>2</x:v>
      </x:c>
      <x:c r="P6089" s="60" t="n">
        <x:f>N6089*'参数'!$B$12</x:f>
        <x:v>1</x:v>
      </x:c>
      <x:c r="Q6089" t="str">
        <x:f>C6089&amp;"d"</x:f>
        <x:v>C33d</x:v>
      </x:c>
      <x:c r="R6089" t="str">
        <x:f>C6089&amp;"p"</x:f>
        <x:v>C33p</x:v>
      </x:c>
      <x:c r="S6089" t="str">
        <x:f>IF(AND(L6089&gt;=H6089+I6089+J6089,M6089&gt;L6089,F6089&lt;&gt;""),"PASS","FAIL")</x:f>
        <x:v>PASS</x:v>
      </x:c>
      <x:c r="T6089" t="n">
        <x:v>2</x:v>
      </x:c>
      <x:c r="U6089" t="str">
        <x:v>pickup_after_delivery_completion_plus_usage_lag</x:v>
      </x:c>
    </x:row>
    <x:row r="6090">
      <x:c r="A6090" t="str">
        <x:v>Set2_100-5-1</x:v>
      </x:c>
      <x:c r="B6090" t="str">
        <x:v>next_day</x:v>
      </x:c>
      <x:c r="C6090" t="str">
        <x:v>C34</x:v>
      </x:c>
      <x:c r="D6090" s="59" t="n">
        <x:v>39</x:v>
      </x:c>
      <x:c r="E6090" s="59" t="n">
        <x:v>50</x:v>
      </x:c>
      <x:c r="F6090" s="59" t="str">
        <x:v>S4</x:v>
      </x:c>
      <x:c r="G6090" s="59" t="n">
        <x:v>450</x:v>
      </x:c>
      <x:c r="H6090" s="59" t="n">
        <x:v>478</x:v>
      </x:c>
      <x:c r="I6090" s="59" t="n">
        <x:v>10</x:v>
      </x:c>
      <x:c r="J6090" s="60" t="n">
        <x:f>'参数'!$C$6</x:f>
        <x:v>1440</x:v>
      </x:c>
      <x:c r="K6090" s="60" t="n">
        <x:f>'参数'!$D$6</x:f>
        <x:v>360</x:v>
      </x:c>
      <x:c r="L6090" s="60" t="n">
        <x:f>H6090+I6090+J6090</x:f>
        <x:v>1928</x:v>
      </x:c>
      <x:c r="M6090" s="60" t="n">
        <x:f>L6090+K6090</x:f>
        <x:v>2288</x:v>
      </x:c>
      <x:c r="N6090" s="60" t="n">
        <x:f>'参数'!$B$10</x:f>
        <x:v>1</x:v>
      </x:c>
      <x:c r="O6090" s="60" t="n">
        <x:f>N6090*'参数'!$B$11</x:f>
        <x:v>2</x:v>
      </x:c>
      <x:c r="P6090" s="60" t="n">
        <x:f>N6090*'参数'!$B$12</x:f>
        <x:v>1</x:v>
      </x:c>
      <x:c r="Q6090" t="str">
        <x:f>C6090&amp;"d"</x:f>
        <x:v>C34d</x:v>
      </x:c>
      <x:c r="R6090" t="str">
        <x:f>C6090&amp;"p"</x:f>
        <x:v>C34p</x:v>
      </x:c>
      <x:c r="S6090" t="str">
        <x:f>IF(AND(L6090&gt;=H6090+I6090+J6090,M6090&gt;L6090,F6090&lt;&gt;""),"PASS","FAIL")</x:f>
        <x:v>PASS</x:v>
      </x:c>
      <x:c r="T6090" t="n">
        <x:v>4</x:v>
      </x:c>
      <x:c r="U6090" t="str">
        <x:v>pickup_after_delivery_completion_plus_usage_lag</x:v>
      </x:c>
    </x:row>
    <x:row r="6091">
      <x:c r="A6091" t="str">
        <x:v>Set2_100-5-1</x:v>
      </x:c>
      <x:c r="B6091" t="str">
        <x:v>next_day</x:v>
      </x:c>
      <x:c r="C6091" t="str">
        <x:v>C35</x:v>
      </x:c>
      <x:c r="D6091" s="59" t="n">
        <x:v>33</x:v>
      </x:c>
      <x:c r="E6091" s="59" t="n">
        <x:v>31</x:v>
      </x:c>
      <x:c r="F6091" s="59" t="str">
        <x:v>S3</x:v>
      </x:c>
      <x:c r="G6091" s="59" t="n">
        <x:v>140</x:v>
      </x:c>
      <x:c r="H6091" s="59" t="n">
        <x:v>170</x:v>
      </x:c>
      <x:c r="I6091" s="59" t="n">
        <x:v>10</x:v>
      </x:c>
      <x:c r="J6091" s="60" t="n">
        <x:f>'参数'!$C$6</x:f>
        <x:v>1440</x:v>
      </x:c>
      <x:c r="K6091" s="60" t="n">
        <x:f>'参数'!$D$6</x:f>
        <x:v>360</x:v>
      </x:c>
      <x:c r="L6091" s="60" t="n">
        <x:f>H6091+I6091+J6091</x:f>
        <x:v>1620</x:v>
      </x:c>
      <x:c r="M6091" s="60" t="n">
        <x:f>L6091+K6091</x:f>
        <x:v>1980</x:v>
      </x:c>
      <x:c r="N6091" s="60" t="n">
        <x:f>'参数'!$B$10</x:f>
        <x:v>1</x:v>
      </x:c>
      <x:c r="O6091" s="60" t="n">
        <x:f>N6091*'参数'!$B$11</x:f>
        <x:v>2</x:v>
      </x:c>
      <x:c r="P6091" s="60" t="n">
        <x:f>N6091*'参数'!$B$12</x:f>
        <x:v>1</x:v>
      </x:c>
      <x:c r="Q6091" t="str">
        <x:f>C6091&amp;"d"</x:f>
        <x:v>C35d</x:v>
      </x:c>
      <x:c r="R6091" t="str">
        <x:f>C6091&amp;"p"</x:f>
        <x:v>C35p</x:v>
      </x:c>
      <x:c r="S6091" t="str">
        <x:f>IF(AND(L6091&gt;=H6091+I6091+J6091,M6091&gt;L6091,F6091&lt;&gt;""),"PASS","FAIL")</x:f>
        <x:v>PASS</x:v>
      </x:c>
      <x:c r="T6091" t="n">
        <x:v>3</x:v>
      </x:c>
      <x:c r="U6091" t="str">
        <x:v>pickup_after_delivery_completion_plus_usage_lag</x:v>
      </x:c>
    </x:row>
    <x:row r="6092">
      <x:c r="A6092" t="str">
        <x:v>Set2_100-5-1</x:v>
      </x:c>
      <x:c r="B6092" t="str">
        <x:v>next_day</x:v>
      </x:c>
      <x:c r="C6092" t="str">
        <x:v>C36</x:v>
      </x:c>
      <x:c r="D6092" s="59" t="n">
        <x:v>20</x:v>
      </x:c>
      <x:c r="E6092" s="59" t="n">
        <x:v>8</x:v>
      </x:c>
      <x:c r="F6092" s="59" t="str">
        <x:v>S3</x:v>
      </x:c>
      <x:c r="G6092" s="59" t="n">
        <x:v>369</x:v>
      </x:c>
      <x:c r="H6092" s="59" t="n">
        <x:v>399</x:v>
      </x:c>
      <x:c r="I6092" s="59" t="n">
        <x:v>10</x:v>
      </x:c>
      <x:c r="J6092" s="60" t="n">
        <x:f>'参数'!$C$6</x:f>
        <x:v>1440</x:v>
      </x:c>
      <x:c r="K6092" s="60" t="n">
        <x:f>'参数'!$D$6</x:f>
        <x:v>360</x:v>
      </x:c>
      <x:c r="L6092" s="60" t="n">
        <x:f>H6092+I6092+J6092</x:f>
        <x:v>1849</x:v>
      </x:c>
      <x:c r="M6092" s="60" t="n">
        <x:f>L6092+K6092</x:f>
        <x:v>2209</x:v>
      </x:c>
      <x:c r="N6092" s="60" t="n">
        <x:f>'参数'!$B$10</x:f>
        <x:v>1</x:v>
      </x:c>
      <x:c r="O6092" s="60" t="n">
        <x:f>N6092*'参数'!$B$11</x:f>
        <x:v>2</x:v>
      </x:c>
      <x:c r="P6092" s="60" t="n">
        <x:f>N6092*'参数'!$B$12</x:f>
        <x:v>1</x:v>
      </x:c>
      <x:c r="Q6092" t="str">
        <x:f>C6092&amp;"d"</x:f>
        <x:v>C36d</x:v>
      </x:c>
      <x:c r="R6092" t="str">
        <x:f>C6092&amp;"p"</x:f>
        <x:v>C36p</x:v>
      </x:c>
      <x:c r="S6092" t="str">
        <x:f>IF(AND(L6092&gt;=H6092+I6092+J6092,M6092&gt;L6092,F6092&lt;&gt;""),"PASS","FAIL")</x:f>
        <x:v>PASS</x:v>
      </x:c>
      <x:c r="T6092" t="n">
        <x:v>10</x:v>
      </x:c>
      <x:c r="U6092" t="str">
        <x:v>pickup_after_delivery_completion_plus_usage_lag</x:v>
      </x:c>
    </x:row>
    <x:row r="6093">
      <x:c r="A6093" t="str">
        <x:v>Set2_100-5-1</x:v>
      </x:c>
      <x:c r="B6093" t="str">
        <x:v>next_day</x:v>
      </x:c>
      <x:c r="C6093" t="str">
        <x:v>C37</x:v>
      </x:c>
      <x:c r="D6093" s="59" t="n">
        <x:v>39</x:v>
      </x:c>
      <x:c r="E6093" s="59" t="n">
        <x:v>48</x:v>
      </x:c>
      <x:c r="F6093" s="59" t="str">
        <x:v>S4</x:v>
      </x:c>
      <x:c r="G6093" s="59" t="n">
        <x:v>425</x:v>
      </x:c>
      <x:c r="H6093" s="59" t="n">
        <x:v>449</x:v>
      </x:c>
      <x:c r="I6093" s="59" t="n">
        <x:v>10</x:v>
      </x:c>
      <x:c r="J6093" s="60" t="n">
        <x:f>'参数'!$C$6</x:f>
        <x:v>1440</x:v>
      </x:c>
      <x:c r="K6093" s="60" t="n">
        <x:f>'参数'!$D$6</x:f>
        <x:v>360</x:v>
      </x:c>
      <x:c r="L6093" s="60" t="n">
        <x:f>H6093+I6093+J6093</x:f>
        <x:v>1899</x:v>
      </x:c>
      <x:c r="M6093" s="60" t="n">
        <x:f>L6093+K6093</x:f>
        <x:v>2259</x:v>
      </x:c>
      <x:c r="N6093" s="60" t="n">
        <x:f>'参数'!$B$10</x:f>
        <x:v>1</x:v>
      </x:c>
      <x:c r="O6093" s="60" t="n">
        <x:f>N6093*'参数'!$B$11</x:f>
        <x:v>2</x:v>
      </x:c>
      <x:c r="P6093" s="60" t="n">
        <x:f>N6093*'参数'!$B$12</x:f>
        <x:v>1</x:v>
      </x:c>
      <x:c r="Q6093" t="str">
        <x:f>C6093&amp;"d"</x:f>
        <x:v>C37d</x:v>
      </x:c>
      <x:c r="R6093" t="str">
        <x:f>C6093&amp;"p"</x:f>
        <x:v>C37p</x:v>
      </x:c>
      <x:c r="S6093" t="str">
        <x:f>IF(AND(L6093&gt;=H6093+I6093+J6093,M6093&gt;L6093,F6093&lt;&gt;""),"PASS","FAIL")</x:f>
        <x:v>PASS</x:v>
      </x:c>
      <x:c r="T6093" t="n">
        <x:v>0</x:v>
      </x:c>
      <x:c r="U6093" t="str">
        <x:v>pickup_after_delivery_completion_plus_usage_lag</x:v>
      </x:c>
    </x:row>
    <x:row r="6094">
      <x:c r="A6094" t="str">
        <x:v>Set2_100-5-1</x:v>
      </x:c>
      <x:c r="B6094" t="str">
        <x:v>next_day</x:v>
      </x:c>
      <x:c r="C6094" t="str">
        <x:v>C38</x:v>
      </x:c>
      <x:c r="D6094" s="59" t="n">
        <x:v>29</x:v>
      </x:c>
      <x:c r="E6094" s="59" t="n">
        <x:v>3</x:v>
      </x:c>
      <x:c r="F6094" s="59" t="str">
        <x:v>S1</x:v>
      </x:c>
      <x:c r="G6094" s="59" t="n">
        <x:v>358</x:v>
      </x:c>
      <x:c r="H6094" s="59" t="n">
        <x:v>376</x:v>
      </x:c>
      <x:c r="I6094" s="59" t="n">
        <x:v>10</x:v>
      </x:c>
      <x:c r="J6094" s="60" t="n">
        <x:f>'参数'!$C$6</x:f>
        <x:v>1440</x:v>
      </x:c>
      <x:c r="K6094" s="60" t="n">
        <x:f>'参数'!$D$6</x:f>
        <x:v>360</x:v>
      </x:c>
      <x:c r="L6094" s="60" t="n">
        <x:f>H6094+I6094+J6094</x:f>
        <x:v>1826</x:v>
      </x:c>
      <x:c r="M6094" s="60" t="n">
        <x:f>L6094+K6094</x:f>
        <x:v>2186</x:v>
      </x:c>
      <x:c r="N6094" s="60" t="n">
        <x:f>'参数'!$B$10</x:f>
        <x:v>1</x:v>
      </x:c>
      <x:c r="O6094" s="60" t="n">
        <x:f>N6094*'参数'!$B$11</x:f>
        <x:v>2</x:v>
      </x:c>
      <x:c r="P6094" s="60" t="n">
        <x:f>N6094*'参数'!$B$12</x:f>
        <x:v>1</x:v>
      </x:c>
      <x:c r="Q6094" t="str">
        <x:f>C6094&amp;"d"</x:f>
        <x:v>C38d</x:v>
      </x:c>
      <x:c r="R6094" t="str">
        <x:f>C6094&amp;"p"</x:f>
        <x:v>C38p</x:v>
      </x:c>
      <x:c r="S6094" t="str">
        <x:f>IF(AND(L6094&gt;=H6094+I6094+J6094,M6094&gt;L6094,F6094&lt;&gt;""),"PASS","FAIL")</x:f>
        <x:v>PASS</x:v>
      </x:c>
      <x:c r="T6094" t="n">
        <x:v>3</x:v>
      </x:c>
      <x:c r="U6094" t="str">
        <x:v>pickup_after_delivery_completion_plus_usage_lag</x:v>
      </x:c>
    </x:row>
    <x:row r="6095">
      <x:c r="A6095" t="str">
        <x:v>Set2_100-5-1</x:v>
      </x:c>
      <x:c r="B6095" t="str">
        <x:v>next_day</x:v>
      </x:c>
      <x:c r="C6095" t="str">
        <x:v>C39</x:v>
      </x:c>
      <x:c r="D6095" s="59" t="n">
        <x:v>43</x:v>
      </x:c>
      <x:c r="E6095" s="59" t="n">
        <x:v>32</x:v>
      </x:c>
      <x:c r="F6095" s="59" t="str">
        <x:v>S1</x:v>
      </x:c>
      <x:c r="G6095" s="59" t="n">
        <x:v>343</x:v>
      </x:c>
      <x:c r="H6095" s="59" t="n">
        <x:v>353</x:v>
      </x:c>
      <x:c r="I6095" s="59" t="n">
        <x:v>10</x:v>
      </x:c>
      <x:c r="J6095" s="60" t="n">
        <x:f>'参数'!$C$6</x:f>
        <x:v>1440</x:v>
      </x:c>
      <x:c r="K6095" s="60" t="n">
        <x:f>'参数'!$D$6</x:f>
        <x:v>360</x:v>
      </x:c>
      <x:c r="L6095" s="60" t="n">
        <x:f>H6095+I6095+J6095</x:f>
        <x:v>1803</x:v>
      </x:c>
      <x:c r="M6095" s="60" t="n">
        <x:f>L6095+K6095</x:f>
        <x:v>2163</x:v>
      </x:c>
      <x:c r="N6095" s="60" t="n">
        <x:f>'参数'!$B$10</x:f>
        <x:v>1</x:v>
      </x:c>
      <x:c r="O6095" s="60" t="n">
        <x:f>N6095*'参数'!$B$11</x:f>
        <x:v>2</x:v>
      </x:c>
      <x:c r="P6095" s="60" t="n">
        <x:f>N6095*'参数'!$B$12</x:f>
        <x:v>1</x:v>
      </x:c>
      <x:c r="Q6095" t="str">
        <x:f>C6095&amp;"d"</x:f>
        <x:v>C39d</x:v>
      </x:c>
      <x:c r="R6095" t="str">
        <x:f>C6095&amp;"p"</x:f>
        <x:v>C39p</x:v>
      </x:c>
      <x:c r="S6095" t="str">
        <x:f>IF(AND(L6095&gt;=H6095+I6095+J6095,M6095&gt;L6095,F6095&lt;&gt;""),"PASS","FAIL")</x:f>
        <x:v>PASS</x:v>
      </x:c>
      <x:c r="T6095" t="n">
        <x:v>13</x:v>
      </x:c>
      <x:c r="U6095" t="str">
        <x:v>pickup_after_delivery_completion_plus_usage_lag</x:v>
      </x:c>
    </x:row>
    <x:row r="6096">
      <x:c r="A6096" t="str">
        <x:v>Set2_100-5-1</x:v>
      </x:c>
      <x:c r="B6096" t="str">
        <x:v>next_day</x:v>
      </x:c>
      <x:c r="C6096" t="str">
        <x:v>C40</x:v>
      </x:c>
      <x:c r="D6096" s="59" t="n">
        <x:v>34</x:v>
      </x:c>
      <x:c r="E6096" s="59" t="n">
        <x:v>9</x:v>
      </x:c>
      <x:c r="F6096" s="59" t="str">
        <x:v>S1</x:v>
      </x:c>
      <x:c r="G6096" s="59" t="n">
        <x:v>463</x:v>
      </x:c>
      <x:c r="H6096" s="59" t="n">
        <x:v>493</x:v>
      </x:c>
      <x:c r="I6096" s="59" t="n">
        <x:v>10</x:v>
      </x:c>
      <x:c r="J6096" s="60" t="n">
        <x:f>'参数'!$C$6</x:f>
        <x:v>1440</x:v>
      </x:c>
      <x:c r="K6096" s="60" t="n">
        <x:f>'参数'!$D$6</x:f>
        <x:v>360</x:v>
      </x:c>
      <x:c r="L6096" s="60" t="n">
        <x:f>H6096+I6096+J6096</x:f>
        <x:v>1943</x:v>
      </x:c>
      <x:c r="M6096" s="60" t="n">
        <x:f>L6096+K6096</x:f>
        <x:v>2303</x:v>
      </x:c>
      <x:c r="N6096" s="60" t="n">
        <x:f>'参数'!$B$10</x:f>
        <x:v>1</x:v>
      </x:c>
      <x:c r="O6096" s="60" t="n">
        <x:f>N6096*'参数'!$B$11</x:f>
        <x:v>2</x:v>
      </x:c>
      <x:c r="P6096" s="60" t="n">
        <x:f>N6096*'参数'!$B$12</x:f>
        <x:v>1</x:v>
      </x:c>
      <x:c r="Q6096" t="str">
        <x:f>C6096&amp;"d"</x:f>
        <x:v>C40d</x:v>
      </x:c>
      <x:c r="R6096" t="str">
        <x:f>C6096&amp;"p"</x:f>
        <x:v>C40p</x:v>
      </x:c>
      <x:c r="S6096" t="str">
        <x:f>IF(AND(L6096&gt;=H6096+I6096+J6096,M6096&gt;L6096,F6096&lt;&gt;""),"PASS","FAIL")</x:f>
        <x:v>PASS</x:v>
      </x:c>
      <x:c r="T6096" t="n">
        <x:v>4</x:v>
      </x:c>
      <x:c r="U6096" t="str">
        <x:v>pickup_after_delivery_completion_plus_usage_lag</x:v>
      </x:c>
    </x:row>
    <x:row r="6097">
      <x:c r="A6097" t="str">
        <x:v>Set2_100-5-1</x:v>
      </x:c>
      <x:c r="B6097" t="str">
        <x:v>next_day</x:v>
      </x:c>
      <x:c r="C6097" t="str">
        <x:v>C41</x:v>
      </x:c>
      <x:c r="D6097" s="59" t="n">
        <x:v>42</x:v>
      </x:c>
      <x:c r="E6097" s="59" t="n">
        <x:v>40</x:v>
      </x:c>
      <x:c r="F6097" s="59" t="str">
        <x:v>S3</x:v>
      </x:c>
      <x:c r="G6097" s="59" t="n">
        <x:v>276</x:v>
      </x:c>
      <x:c r="H6097" s="59" t="n">
        <x:v>306</x:v>
      </x:c>
      <x:c r="I6097" s="59" t="n">
        <x:v>10</x:v>
      </x:c>
      <x:c r="J6097" s="60" t="n">
        <x:f>'参数'!$C$6</x:f>
        <x:v>1440</x:v>
      </x:c>
      <x:c r="K6097" s="60" t="n">
        <x:f>'参数'!$D$6</x:f>
        <x:v>360</x:v>
      </x:c>
      <x:c r="L6097" s="60" t="n">
        <x:f>H6097+I6097+J6097</x:f>
        <x:v>1756</x:v>
      </x:c>
      <x:c r="M6097" s="60" t="n">
        <x:f>L6097+K6097</x:f>
        <x:v>2116</x:v>
      </x:c>
      <x:c r="N6097" s="60" t="n">
        <x:f>'参数'!$B$10</x:f>
        <x:v>1</x:v>
      </x:c>
      <x:c r="O6097" s="60" t="n">
        <x:f>N6097*'参数'!$B$11</x:f>
        <x:v>2</x:v>
      </x:c>
      <x:c r="P6097" s="60" t="n">
        <x:f>N6097*'参数'!$B$12</x:f>
        <x:v>1</x:v>
      </x:c>
      <x:c r="Q6097" t="str">
        <x:f>C6097&amp;"d"</x:f>
        <x:v>C41d</x:v>
      </x:c>
      <x:c r="R6097" t="str">
        <x:f>C6097&amp;"p"</x:f>
        <x:v>C41p</x:v>
      </x:c>
      <x:c r="S6097" t="str">
        <x:f>IF(AND(L6097&gt;=H6097+I6097+J6097,M6097&gt;L6097,F6097&lt;&gt;""),"PASS","FAIL")</x:f>
        <x:v>PASS</x:v>
      </x:c>
      <x:c r="T6097" t="n">
        <x:v>11</x:v>
      </x:c>
      <x:c r="U6097" t="str">
        <x:v>pickup_after_delivery_completion_plus_usage_lag</x:v>
      </x:c>
    </x:row>
    <x:row r="6098">
      <x:c r="A6098" t="str">
        <x:v>Set2_100-5-1</x:v>
      </x:c>
      <x:c r="B6098" t="str">
        <x:v>next_day</x:v>
      </x:c>
      <x:c r="C6098" t="str">
        <x:v>C42</x:v>
      </x:c>
      <x:c r="D6098" s="59" t="n">
        <x:v>25</x:v>
      </x:c>
      <x:c r="E6098" s="59" t="n">
        <x:v>49</x:v>
      </x:c>
      <x:c r="F6098" s="59" t="str">
        <x:v>S4</x:v>
      </x:c>
      <x:c r="G6098" s="59" t="n">
        <x:v>294</x:v>
      </x:c>
      <x:c r="H6098" s="59" t="n">
        <x:v>316</x:v>
      </x:c>
      <x:c r="I6098" s="59" t="n">
        <x:v>10</x:v>
      </x:c>
      <x:c r="J6098" s="60" t="n">
        <x:f>'参数'!$C$6</x:f>
        <x:v>1440</x:v>
      </x:c>
      <x:c r="K6098" s="60" t="n">
        <x:f>'参数'!$D$6</x:f>
        <x:v>360</x:v>
      </x:c>
      <x:c r="L6098" s="60" t="n">
        <x:f>H6098+I6098+J6098</x:f>
        <x:v>1766</x:v>
      </x:c>
      <x:c r="M6098" s="60" t="n">
        <x:f>L6098+K6098</x:f>
        <x:v>2126</x:v>
      </x:c>
      <x:c r="N6098" s="60" t="n">
        <x:f>'参数'!$B$10</x:f>
        <x:v>1</x:v>
      </x:c>
      <x:c r="O6098" s="60" t="n">
        <x:f>N6098*'参数'!$B$11</x:f>
        <x:v>2</x:v>
      </x:c>
      <x:c r="P6098" s="60" t="n">
        <x:f>N6098*'参数'!$B$12</x:f>
        <x:v>1</x:v>
      </x:c>
      <x:c r="Q6098" t="str">
        <x:f>C6098&amp;"d"</x:f>
        <x:v>C42d</x:v>
      </x:c>
      <x:c r="R6098" t="str">
        <x:f>C6098&amp;"p"</x:f>
        <x:v>C42p</x:v>
      </x:c>
      <x:c r="S6098" t="str">
        <x:f>IF(AND(L6098&gt;=H6098+I6098+J6098,M6098&gt;L6098,F6098&lt;&gt;""),"PASS","FAIL")</x:f>
        <x:v>PASS</x:v>
      </x:c>
      <x:c r="T6098" t="n">
        <x:v>3</x:v>
      </x:c>
      <x:c r="U6098" t="str">
        <x:v>pickup_after_delivery_completion_plus_usage_lag</x:v>
      </x:c>
    </x:row>
    <x:row r="6099">
      <x:c r="A6099" t="str">
        <x:v>Set2_100-5-1</x:v>
      </x:c>
      <x:c r="B6099" t="str">
        <x:v>next_day</x:v>
      </x:c>
      <x:c r="C6099" t="str">
        <x:v>C43</x:v>
      </x:c>
      <x:c r="D6099" s="59" t="n">
        <x:v>27</x:v>
      </x:c>
      <x:c r="E6099" s="59" t="n">
        <x:v>4</x:v>
      </x:c>
      <x:c r="F6099" s="59" t="str">
        <x:v>S1</x:v>
      </x:c>
      <x:c r="G6099" s="59" t="n">
        <x:v>482</x:v>
      </x:c>
      <x:c r="H6099" s="59" t="n">
        <x:v>516</x:v>
      </x:c>
      <x:c r="I6099" s="59" t="n">
        <x:v>10</x:v>
      </x:c>
      <x:c r="J6099" s="60" t="n">
        <x:f>'参数'!$C$6</x:f>
        <x:v>1440</x:v>
      </x:c>
      <x:c r="K6099" s="60" t="n">
        <x:f>'参数'!$D$6</x:f>
        <x:v>360</x:v>
      </x:c>
      <x:c r="L6099" s="60" t="n">
        <x:f>H6099+I6099+J6099</x:f>
        <x:v>1966</x:v>
      </x:c>
      <x:c r="M6099" s="60" t="n">
        <x:f>L6099+K6099</x:f>
        <x:v>2326</x:v>
      </x:c>
      <x:c r="N6099" s="60" t="n">
        <x:f>'参数'!$B$10</x:f>
        <x:v>1</x:v>
      </x:c>
      <x:c r="O6099" s="60" t="n">
        <x:f>N6099*'参数'!$B$11</x:f>
        <x:v>2</x:v>
      </x:c>
      <x:c r="P6099" s="60" t="n">
        <x:f>N6099*'参数'!$B$12</x:f>
        <x:v>1</x:v>
      </x:c>
      <x:c r="Q6099" t="str">
        <x:f>C6099&amp;"d"</x:f>
        <x:v>C43d</x:v>
      </x:c>
      <x:c r="R6099" t="str">
        <x:f>C6099&amp;"p"</x:f>
        <x:v>C43p</x:v>
      </x:c>
      <x:c r="S6099" t="str">
        <x:f>IF(AND(L6099&gt;=H6099+I6099+J6099,M6099&gt;L6099,F6099&lt;&gt;""),"PASS","FAIL")</x:f>
        <x:v>PASS</x:v>
      </x:c>
      <x:c r="T6099" t="n">
        <x:v>6</x:v>
      </x:c>
      <x:c r="U6099" t="str">
        <x:v>pickup_after_delivery_completion_plus_usage_lag</x:v>
      </x:c>
    </x:row>
    <x:row r="6100">
      <x:c r="A6100" t="str">
        <x:v>Set2_100-5-1</x:v>
      </x:c>
      <x:c r="B6100" t="str">
        <x:v>next_day</x:v>
      </x:c>
      <x:c r="C6100" t="str">
        <x:v>C44</x:v>
      </x:c>
      <x:c r="D6100" s="59" t="n">
        <x:v>29</x:v>
      </x:c>
      <x:c r="E6100" s="59" t="n">
        <x:v>37</x:v>
      </x:c>
      <x:c r="F6100" s="59" t="str">
        <x:v>S3</x:v>
      </x:c>
      <x:c r="G6100" s="59" t="n">
        <x:v>466</x:v>
      </x:c>
      <x:c r="H6100" s="59" t="n">
        <x:v>476</x:v>
      </x:c>
      <x:c r="I6100" s="59" t="n">
        <x:v>10</x:v>
      </x:c>
      <x:c r="J6100" s="60" t="n">
        <x:f>'参数'!$C$6</x:f>
        <x:v>1440</x:v>
      </x:c>
      <x:c r="K6100" s="60" t="n">
        <x:f>'参数'!$D$6</x:f>
        <x:v>360</x:v>
      </x:c>
      <x:c r="L6100" s="60" t="n">
        <x:f>H6100+I6100+J6100</x:f>
        <x:v>1926</x:v>
      </x:c>
      <x:c r="M6100" s="60" t="n">
        <x:f>L6100+K6100</x:f>
        <x:v>2286</x:v>
      </x:c>
      <x:c r="N6100" s="60" t="n">
        <x:f>'参数'!$B$10</x:f>
        <x:v>1</x:v>
      </x:c>
      <x:c r="O6100" s="60" t="n">
        <x:f>N6100*'参数'!$B$11</x:f>
        <x:v>2</x:v>
      </x:c>
      <x:c r="P6100" s="60" t="n">
        <x:f>N6100*'参数'!$B$12</x:f>
        <x:v>1</x:v>
      </x:c>
      <x:c r="Q6100" t="str">
        <x:f>C6100&amp;"d"</x:f>
        <x:v>C44d</x:v>
      </x:c>
      <x:c r="R6100" t="str">
        <x:f>C6100&amp;"p"</x:f>
        <x:v>C44p</x:v>
      </x:c>
      <x:c r="S6100" t="str">
        <x:f>IF(AND(L6100&gt;=H6100+I6100+J6100,M6100&gt;L6100,F6100&lt;&gt;""),"PASS","FAIL")</x:f>
        <x:v>PASS</x:v>
      </x:c>
      <x:c r="T6100" t="n">
        <x:v>9</x:v>
      </x:c>
      <x:c r="U6100" t="str">
        <x:v>pickup_after_delivery_completion_plus_usage_lag</x:v>
      </x:c>
    </x:row>
    <x:row r="6101">
      <x:c r="A6101" t="str">
        <x:v>Set2_100-5-1</x:v>
      </x:c>
      <x:c r="B6101" t="str">
        <x:v>next_day</x:v>
      </x:c>
      <x:c r="C6101" t="str">
        <x:v>C45</x:v>
      </x:c>
      <x:c r="D6101" s="59" t="n">
        <x:v>28</x:v>
      </x:c>
      <x:c r="E6101" s="59" t="n">
        <x:v>32</x:v>
      </x:c>
      <x:c r="F6101" s="59" t="str">
        <x:v>S3</x:v>
      </x:c>
      <x:c r="G6101" s="59" t="n">
        <x:v>185</x:v>
      </x:c>
      <x:c r="H6101" s="59" t="n">
        <x:v>215</x:v>
      </x:c>
      <x:c r="I6101" s="59" t="n">
        <x:v>10</x:v>
      </x:c>
      <x:c r="J6101" s="60" t="n">
        <x:f>'参数'!$C$6</x:f>
        <x:v>1440</x:v>
      </x:c>
      <x:c r="K6101" s="60" t="n">
        <x:f>'参数'!$D$6</x:f>
        <x:v>360</x:v>
      </x:c>
      <x:c r="L6101" s="60" t="n">
        <x:f>H6101+I6101+J6101</x:f>
        <x:v>1665</x:v>
      </x:c>
      <x:c r="M6101" s="60" t="n">
        <x:f>L6101+K6101</x:f>
        <x:v>2025</x:v>
      </x:c>
      <x:c r="N6101" s="60" t="n">
        <x:f>'参数'!$B$10</x:f>
        <x:v>1</x:v>
      </x:c>
      <x:c r="O6101" s="60" t="n">
        <x:f>N6101*'参数'!$B$11</x:f>
        <x:v>2</x:v>
      </x:c>
      <x:c r="P6101" s="60" t="n">
        <x:f>N6101*'参数'!$B$12</x:f>
        <x:v>1</x:v>
      </x:c>
      <x:c r="Q6101" t="str">
        <x:f>C6101&amp;"d"</x:f>
        <x:v>C45d</x:v>
      </x:c>
      <x:c r="R6101" t="str">
        <x:f>C6101&amp;"p"</x:f>
        <x:v>C45p</x:v>
      </x:c>
      <x:c r="S6101" t="str">
        <x:f>IF(AND(L6101&gt;=H6101+I6101+J6101,M6101&gt;L6101,F6101&lt;&gt;""),"PASS","FAIL")</x:f>
        <x:v>PASS</x:v>
      </x:c>
      <x:c r="T6101" t="n">
        <x:v>11</x:v>
      </x:c>
      <x:c r="U6101" t="str">
        <x:v>pickup_after_delivery_completion_plus_usage_lag</x:v>
      </x:c>
    </x:row>
    <x:row r="6102">
      <x:c r="A6102" t="str">
        <x:v>Set2_100-5-1</x:v>
      </x:c>
      <x:c r="B6102" t="str">
        <x:v>next_day</x:v>
      </x:c>
      <x:c r="C6102" t="str">
        <x:v>C46</x:v>
      </x:c>
      <x:c r="D6102" s="59" t="n">
        <x:v>42</x:v>
      </x:c>
      <x:c r="E6102" s="59" t="n">
        <x:v>8</x:v>
      </x:c>
      <x:c r="F6102" s="59" t="str">
        <x:v>S1</x:v>
      </x:c>
      <x:c r="G6102" s="59" t="n">
        <x:v>163</x:v>
      </x:c>
      <x:c r="H6102" s="59" t="n">
        <x:v>199</x:v>
      </x:c>
      <x:c r="I6102" s="59" t="n">
        <x:v>10</x:v>
      </x:c>
      <x:c r="J6102" s="60" t="n">
        <x:f>'参数'!$C$6</x:f>
        <x:v>1440</x:v>
      </x:c>
      <x:c r="K6102" s="60" t="n">
        <x:f>'参数'!$D$6</x:f>
        <x:v>360</x:v>
      </x:c>
      <x:c r="L6102" s="60" t="n">
        <x:f>H6102+I6102+J6102</x:f>
        <x:v>1649</x:v>
      </x:c>
      <x:c r="M6102" s="60" t="n">
        <x:f>L6102+K6102</x:f>
        <x:v>2009</x:v>
      </x:c>
      <x:c r="N6102" s="60" t="n">
        <x:f>'参数'!$B$10</x:f>
        <x:v>1</x:v>
      </x:c>
      <x:c r="O6102" s="60" t="n">
        <x:f>N6102*'参数'!$B$11</x:f>
        <x:v>2</x:v>
      </x:c>
      <x:c r="P6102" s="60" t="n">
        <x:f>N6102*'参数'!$B$12</x:f>
        <x:v>1</x:v>
      </x:c>
      <x:c r="Q6102" t="str">
        <x:f>C6102&amp;"d"</x:f>
        <x:v>C46d</x:v>
      </x:c>
      <x:c r="R6102" t="str">
        <x:f>C6102&amp;"p"</x:f>
        <x:v>C46p</x:v>
      </x:c>
      <x:c r="S6102" t="str">
        <x:f>IF(AND(L6102&gt;=H6102+I6102+J6102,M6102&gt;L6102,F6102&lt;&gt;""),"PASS","FAIL")</x:f>
        <x:v>PASS</x:v>
      </x:c>
      <x:c r="T6102" t="n">
        <x:v>1</x:v>
      </x:c>
      <x:c r="U6102" t="str">
        <x:v>pickup_after_delivery_completion_plus_usage_lag</x:v>
      </x:c>
    </x:row>
    <x:row r="6103">
      <x:c r="A6103" t="str">
        <x:v>Set2_100-5-1</x:v>
      </x:c>
      <x:c r="B6103" t="str">
        <x:v>next_day</x:v>
      </x:c>
      <x:c r="C6103" t="str">
        <x:v>C47</x:v>
      </x:c>
      <x:c r="D6103" s="59" t="n">
        <x:v>18</x:v>
      </x:c>
      <x:c r="E6103" s="59" t="n">
        <x:v>22</x:v>
      </x:c>
      <x:c r="F6103" s="59" t="str">
        <x:v>S3</x:v>
      </x:c>
      <x:c r="G6103" s="59" t="n">
        <x:v>315</x:v>
      </x:c>
      <x:c r="H6103" s="59" t="n">
        <x:v>339</x:v>
      </x:c>
      <x:c r="I6103" s="59" t="n">
        <x:v>10</x:v>
      </x:c>
      <x:c r="J6103" s="60" t="n">
        <x:f>'参数'!$C$6</x:f>
        <x:v>1440</x:v>
      </x:c>
      <x:c r="K6103" s="60" t="n">
        <x:f>'参数'!$D$6</x:f>
        <x:v>360</x:v>
      </x:c>
      <x:c r="L6103" s="60" t="n">
        <x:f>H6103+I6103+J6103</x:f>
        <x:v>1789</x:v>
      </x:c>
      <x:c r="M6103" s="60" t="n">
        <x:f>L6103+K6103</x:f>
        <x:v>2149</x:v>
      </x:c>
      <x:c r="N6103" s="60" t="n">
        <x:f>'参数'!$B$10</x:f>
        <x:v>1</x:v>
      </x:c>
      <x:c r="O6103" s="60" t="n">
        <x:f>N6103*'参数'!$B$11</x:f>
        <x:v>2</x:v>
      </x:c>
      <x:c r="P6103" s="60" t="n">
        <x:f>N6103*'参数'!$B$12</x:f>
        <x:v>1</x:v>
      </x:c>
      <x:c r="Q6103" t="str">
        <x:f>C6103&amp;"d"</x:f>
        <x:v>C47d</x:v>
      </x:c>
      <x:c r="R6103" t="str">
        <x:f>C6103&amp;"p"</x:f>
        <x:v>C47p</x:v>
      </x:c>
      <x:c r="S6103" t="str">
        <x:f>IF(AND(L6103&gt;=H6103+I6103+J6103,M6103&gt;L6103,F6103&lt;&gt;""),"PASS","FAIL")</x:f>
        <x:v>PASS</x:v>
      </x:c>
      <x:c r="T6103" t="n">
        <x:v>3</x:v>
      </x:c>
      <x:c r="U6103" t="str">
        <x:v>pickup_after_delivery_completion_plus_usage_lag</x:v>
      </x:c>
    </x:row>
    <x:row r="6104">
      <x:c r="A6104" t="str">
        <x:v>Set2_100-5-1</x:v>
      </x:c>
      <x:c r="B6104" t="str">
        <x:v>next_day</x:v>
      </x:c>
      <x:c r="C6104" t="str">
        <x:v>C48</x:v>
      </x:c>
      <x:c r="D6104" s="59" t="n">
        <x:v>20</x:v>
      </x:c>
      <x:c r="E6104" s="59" t="n">
        <x:v>33</x:v>
      </x:c>
      <x:c r="F6104" s="59" t="str">
        <x:v>S3</x:v>
      </x:c>
      <x:c r="G6104" s="59" t="n">
        <x:v>477</x:v>
      </x:c>
      <x:c r="H6104" s="59" t="n">
        <x:v>507</x:v>
      </x:c>
      <x:c r="I6104" s="59" t="n">
        <x:v>10</x:v>
      </x:c>
      <x:c r="J6104" s="60" t="n">
        <x:f>'参数'!$C$6</x:f>
        <x:v>1440</x:v>
      </x:c>
      <x:c r="K6104" s="60" t="n">
        <x:f>'参数'!$D$6</x:f>
        <x:v>360</x:v>
      </x:c>
      <x:c r="L6104" s="60" t="n">
        <x:f>H6104+I6104+J6104</x:f>
        <x:v>1957</x:v>
      </x:c>
      <x:c r="M6104" s="60" t="n">
        <x:f>L6104+K6104</x:f>
        <x:v>2317</x:v>
      </x:c>
      <x:c r="N6104" s="60" t="n">
        <x:f>'参数'!$B$10</x:f>
        <x:v>1</x:v>
      </x:c>
      <x:c r="O6104" s="60" t="n">
        <x:f>N6104*'参数'!$B$11</x:f>
        <x:v>2</x:v>
      </x:c>
      <x:c r="P6104" s="60" t="n">
        <x:f>N6104*'参数'!$B$12</x:f>
        <x:v>1</x:v>
      </x:c>
      <x:c r="Q6104" t="str">
        <x:f>C6104&amp;"d"</x:f>
        <x:v>C48d</x:v>
      </x:c>
      <x:c r="R6104" t="str">
        <x:f>C6104&amp;"p"</x:f>
        <x:v>C48p</x:v>
      </x:c>
      <x:c r="S6104" t="str">
        <x:f>IF(AND(L6104&gt;=H6104+I6104+J6104,M6104&gt;L6104,F6104&lt;&gt;""),"PASS","FAIL")</x:f>
        <x:v>PASS</x:v>
      </x:c>
      <x:c r="T6104" t="n">
        <x:v>5</x:v>
      </x:c>
      <x:c r="U6104" t="str">
        <x:v>pickup_after_delivery_completion_plus_usage_lag</x:v>
      </x:c>
    </x:row>
    <x:row r="6105">
      <x:c r="A6105" t="str">
        <x:v>Set2_100-5-1</x:v>
      </x:c>
      <x:c r="B6105" t="str">
        <x:v>next_day</x:v>
      </x:c>
      <x:c r="C6105" t="str">
        <x:v>C49</x:v>
      </x:c>
      <x:c r="D6105" s="59" t="n">
        <x:v>28</x:v>
      </x:c>
      <x:c r="E6105" s="59" t="n">
        <x:v>48</x:v>
      </x:c>
      <x:c r="F6105" s="59" t="str">
        <x:v>S4</x:v>
      </x:c>
      <x:c r="G6105" s="59" t="n">
        <x:v>476</x:v>
      </x:c>
      <x:c r="H6105" s="59" t="n">
        <x:v>500</x:v>
      </x:c>
      <x:c r="I6105" s="59" t="n">
        <x:v>10</x:v>
      </x:c>
      <x:c r="J6105" s="60" t="n">
        <x:f>'参数'!$C$6</x:f>
        <x:v>1440</x:v>
      </x:c>
      <x:c r="K6105" s="60" t="n">
        <x:f>'参数'!$D$6</x:f>
        <x:v>360</x:v>
      </x:c>
      <x:c r="L6105" s="60" t="n">
        <x:f>H6105+I6105+J6105</x:f>
        <x:v>1950</x:v>
      </x:c>
      <x:c r="M6105" s="60" t="n">
        <x:f>L6105+K6105</x:f>
        <x:v>2310</x:v>
      </x:c>
      <x:c r="N6105" s="60" t="n">
        <x:f>'参数'!$B$10</x:f>
        <x:v>1</x:v>
      </x:c>
      <x:c r="O6105" s="60" t="n">
        <x:f>N6105*'参数'!$B$11</x:f>
        <x:v>2</x:v>
      </x:c>
      <x:c r="P6105" s="60" t="n">
        <x:f>N6105*'参数'!$B$12</x:f>
        <x:v>1</x:v>
      </x:c>
      <x:c r="Q6105" t="str">
        <x:f>C6105&amp;"d"</x:f>
        <x:v>C49d</x:v>
      </x:c>
      <x:c r="R6105" t="str">
        <x:f>C6105&amp;"p"</x:f>
        <x:v>C49p</x:v>
      </x:c>
      <x:c r="S6105" t="str">
        <x:f>IF(AND(L6105&gt;=H6105+I6105+J6105,M6105&gt;L6105,F6105&lt;&gt;""),"PASS","FAIL")</x:f>
        <x:v>PASS</x:v>
      </x:c>
      <x:c r="T6105" t="n">
        <x:v>17</x:v>
      </x:c>
      <x:c r="U6105" t="str">
        <x:v>pickup_after_delivery_completion_plus_usage_lag</x:v>
      </x:c>
    </x:row>
    <x:row r="6106">
      <x:c r="A6106" t="str">
        <x:v>Set2_100-5-1</x:v>
      </x:c>
      <x:c r="B6106" t="str">
        <x:v>next_day</x:v>
      </x:c>
      <x:c r="C6106" t="str">
        <x:v>C50</x:v>
      </x:c>
      <x:c r="D6106" s="59" t="n">
        <x:v>35</x:v>
      </x:c>
      <x:c r="E6106" s="59" t="n">
        <x:v>19</x:v>
      </x:c>
      <x:c r="F6106" s="59" t="str">
        <x:v>S1</x:v>
      </x:c>
      <x:c r="G6106" s="59" t="n">
        <x:v>539</x:v>
      </x:c>
      <x:c r="H6106" s="59" t="n">
        <x:v>567</x:v>
      </x:c>
      <x:c r="I6106" s="59" t="n">
        <x:v>10</x:v>
      </x:c>
      <x:c r="J6106" s="60" t="n">
        <x:f>'参数'!$C$6</x:f>
        <x:v>1440</x:v>
      </x:c>
      <x:c r="K6106" s="60" t="n">
        <x:f>'参数'!$D$6</x:f>
        <x:v>360</x:v>
      </x:c>
      <x:c r="L6106" s="60" t="n">
        <x:f>H6106+I6106+J6106</x:f>
        <x:v>2017</x:v>
      </x:c>
      <x:c r="M6106" s="60" t="n">
        <x:f>L6106+K6106</x:f>
        <x:v>2377</x:v>
      </x:c>
      <x:c r="N6106" s="60" t="n">
        <x:f>'参数'!$B$10</x:f>
        <x:v>1</x:v>
      </x:c>
      <x:c r="O6106" s="60" t="n">
        <x:f>N6106*'参数'!$B$11</x:f>
        <x:v>2</x:v>
      </x:c>
      <x:c r="P6106" s="60" t="n">
        <x:f>N6106*'参数'!$B$12</x:f>
        <x:v>1</x:v>
      </x:c>
      <x:c r="Q6106" t="str">
        <x:f>C6106&amp;"d"</x:f>
        <x:v>C50d</x:v>
      </x:c>
      <x:c r="R6106" t="str">
        <x:f>C6106&amp;"p"</x:f>
        <x:v>C50p</x:v>
      </x:c>
      <x:c r="S6106" t="str">
        <x:f>IF(AND(L6106&gt;=H6106+I6106+J6106,M6106&gt;L6106,F6106&lt;&gt;""),"PASS","FAIL")</x:f>
        <x:v>PASS</x:v>
      </x:c>
      <x:c r="T6106" t="n">
        <x:v>7</x:v>
      </x:c>
      <x:c r="U6106" t="str">
        <x:v>pickup_after_delivery_completion_plus_usage_lag</x:v>
      </x:c>
    </x:row>
    <x:row r="6107">
      <x:c r="A6107" t="str">
        <x:v>Set2_100-5-1</x:v>
      </x:c>
      <x:c r="B6107" t="str">
        <x:v>next_day</x:v>
      </x:c>
      <x:c r="C6107" t="str">
        <x:v>C51</x:v>
      </x:c>
      <x:c r="D6107" s="59" t="n">
        <x:v>49</x:v>
      </x:c>
      <x:c r="E6107" s="59" t="n">
        <x:v>36</x:v>
      </x:c>
      <x:c r="F6107" s="59" t="str">
        <x:v>S1</x:v>
      </x:c>
      <x:c r="G6107" s="59" t="n">
        <x:v>380</x:v>
      </x:c>
      <x:c r="H6107" s="59" t="n">
        <x:v>400</x:v>
      </x:c>
      <x:c r="I6107" s="59" t="n">
        <x:v>10</x:v>
      </x:c>
      <x:c r="J6107" s="60" t="n">
        <x:f>'参数'!$C$6</x:f>
        <x:v>1440</x:v>
      </x:c>
      <x:c r="K6107" s="60" t="n">
        <x:f>'参数'!$D$6</x:f>
        <x:v>360</x:v>
      </x:c>
      <x:c r="L6107" s="60" t="n">
        <x:f>H6107+I6107+J6107</x:f>
        <x:v>1850</x:v>
      </x:c>
      <x:c r="M6107" s="60" t="n">
        <x:f>L6107+K6107</x:f>
        <x:v>2210</x:v>
      </x:c>
      <x:c r="N6107" s="60" t="n">
        <x:f>'参数'!$B$10</x:f>
        <x:v>1</x:v>
      </x:c>
      <x:c r="O6107" s="60" t="n">
        <x:f>N6107*'参数'!$B$11</x:f>
        <x:v>2</x:v>
      </x:c>
      <x:c r="P6107" s="60" t="n">
        <x:f>N6107*'参数'!$B$12</x:f>
        <x:v>1</x:v>
      </x:c>
      <x:c r="Q6107" t="str">
        <x:f>C6107&amp;"d"</x:f>
        <x:v>C51d</x:v>
      </x:c>
      <x:c r="R6107" t="str">
        <x:f>C6107&amp;"p"</x:f>
        <x:v>C51p</x:v>
      </x:c>
      <x:c r="S6107" t="str">
        <x:f>IF(AND(L6107&gt;=H6107+I6107+J6107,M6107&gt;L6107,F6107&lt;&gt;""),"PASS","FAIL")</x:f>
        <x:v>PASS</x:v>
      </x:c>
      <x:c r="T6107" t="n">
        <x:v>1</x:v>
      </x:c>
      <x:c r="U6107" t="str">
        <x:v>pickup_after_delivery_completion_plus_usage_lag</x:v>
      </x:c>
    </x:row>
    <x:row r="6108">
      <x:c r="A6108" t="str">
        <x:v>Set2_100-5-1</x:v>
      </x:c>
      <x:c r="B6108" t="str">
        <x:v>next_day</x:v>
      </x:c>
      <x:c r="C6108" t="str">
        <x:v>C52</x:v>
      </x:c>
      <x:c r="D6108" s="59" t="n">
        <x:v>49</x:v>
      </x:c>
      <x:c r="E6108" s="59" t="n">
        <x:v>35</x:v>
      </x:c>
      <x:c r="F6108" s="59" t="str">
        <x:v>S1</x:v>
      </x:c>
      <x:c r="G6108" s="59" t="n">
        <x:v>442</x:v>
      </x:c>
      <x:c r="H6108" s="59" t="n">
        <x:v>478</x:v>
      </x:c>
      <x:c r="I6108" s="59" t="n">
        <x:v>10</x:v>
      </x:c>
      <x:c r="J6108" s="60" t="n">
        <x:f>'参数'!$C$6</x:f>
        <x:v>1440</x:v>
      </x:c>
      <x:c r="K6108" s="60" t="n">
        <x:f>'参数'!$D$6</x:f>
        <x:v>360</x:v>
      </x:c>
      <x:c r="L6108" s="60" t="n">
        <x:f>H6108+I6108+J6108</x:f>
        <x:v>1928</x:v>
      </x:c>
      <x:c r="M6108" s="60" t="n">
        <x:f>L6108+K6108</x:f>
        <x:v>2288</x:v>
      </x:c>
      <x:c r="N6108" s="60" t="n">
        <x:f>'参数'!$B$10</x:f>
        <x:v>1</x:v>
      </x:c>
      <x:c r="O6108" s="60" t="n">
        <x:f>N6108*'参数'!$B$11</x:f>
        <x:v>2</x:v>
      </x:c>
      <x:c r="P6108" s="60" t="n">
        <x:f>N6108*'参数'!$B$12</x:f>
        <x:v>1</x:v>
      </x:c>
      <x:c r="Q6108" t="str">
        <x:f>C6108&amp;"d"</x:f>
        <x:v>C52d</x:v>
      </x:c>
      <x:c r="R6108" t="str">
        <x:f>C6108&amp;"p"</x:f>
        <x:v>C52p</x:v>
      </x:c>
      <x:c r="S6108" t="str">
        <x:f>IF(AND(L6108&gt;=H6108+I6108+J6108,M6108&gt;L6108,F6108&lt;&gt;""),"PASS","FAIL")</x:f>
        <x:v>PASS</x:v>
      </x:c>
      <x:c r="T6108" t="n">
        <x:v>12</x:v>
      </x:c>
      <x:c r="U6108" t="str">
        <x:v>pickup_after_delivery_completion_plus_usage_lag</x:v>
      </x:c>
    </x:row>
    <x:row r="6109">
      <x:c r="A6109" t="str">
        <x:v>Set2_100-5-1</x:v>
      </x:c>
      <x:c r="B6109" t="str">
        <x:v>next_day</x:v>
      </x:c>
      <x:c r="C6109" t="str">
        <x:v>C53</x:v>
      </x:c>
      <x:c r="D6109" s="59" t="n">
        <x:v>25</x:v>
      </x:c>
      <x:c r="E6109" s="59" t="n">
        <x:v>25</x:v>
      </x:c>
      <x:c r="F6109" s="59" t="str">
        <x:v>S3</x:v>
      </x:c>
      <x:c r="G6109" s="59" t="n">
        <x:v>347</x:v>
      </x:c>
      <x:c r="H6109" s="59" t="n">
        <x:v>385</x:v>
      </x:c>
      <x:c r="I6109" s="59" t="n">
        <x:v>10</x:v>
      </x:c>
      <x:c r="J6109" s="60" t="n">
        <x:f>'参数'!$C$6</x:f>
        <x:v>1440</x:v>
      </x:c>
      <x:c r="K6109" s="60" t="n">
        <x:f>'参数'!$D$6</x:f>
        <x:v>360</x:v>
      </x:c>
      <x:c r="L6109" s="60" t="n">
        <x:f>H6109+I6109+J6109</x:f>
        <x:v>1835</x:v>
      </x:c>
      <x:c r="M6109" s="60" t="n">
        <x:f>L6109+K6109</x:f>
        <x:v>2195</x:v>
      </x:c>
      <x:c r="N6109" s="60" t="n">
        <x:f>'参数'!$B$10</x:f>
        <x:v>1</x:v>
      </x:c>
      <x:c r="O6109" s="60" t="n">
        <x:f>N6109*'参数'!$B$11</x:f>
        <x:v>2</x:v>
      </x:c>
      <x:c r="P6109" s="60" t="n">
        <x:f>N6109*'参数'!$B$12</x:f>
        <x:v>1</x:v>
      </x:c>
      <x:c r="Q6109" t="str">
        <x:f>C6109&amp;"d"</x:f>
        <x:v>C53d</x:v>
      </x:c>
      <x:c r="R6109" t="str">
        <x:f>C6109&amp;"p"</x:f>
        <x:v>C53p</x:v>
      </x:c>
      <x:c r="S6109" t="str">
        <x:f>IF(AND(L6109&gt;=H6109+I6109+J6109,M6109&gt;L6109,F6109&lt;&gt;""),"PASS","FAIL")</x:f>
        <x:v>PASS</x:v>
      </x:c>
      <x:c r="T6109" t="n">
        <x:v>12</x:v>
      </x:c>
      <x:c r="U6109" t="str">
        <x:v>pickup_after_delivery_completion_plus_usage_lag</x:v>
      </x:c>
    </x:row>
    <x:row r="6110">
      <x:c r="A6110" t="str">
        <x:v>Set2_100-5-1</x:v>
      </x:c>
      <x:c r="B6110" t="str">
        <x:v>next_day</x:v>
      </x:c>
      <x:c r="C6110" t="str">
        <x:v>C54</x:v>
      </x:c>
      <x:c r="D6110" s="59" t="n">
        <x:v>6</x:v>
      </x:c>
      <x:c r="E6110" s="59" t="n">
        <x:v>5</x:v>
      </x:c>
      <x:c r="F6110" s="59" t="str">
        <x:v>S2</x:v>
      </x:c>
      <x:c r="G6110" s="59" t="n">
        <x:v>318</x:v>
      </x:c>
      <x:c r="H6110" s="59" t="n">
        <x:v>340</x:v>
      </x:c>
      <x:c r="I6110" s="59" t="n">
        <x:v>10</x:v>
      </x:c>
      <x:c r="J6110" s="60" t="n">
        <x:f>'参数'!$C$6</x:f>
        <x:v>1440</x:v>
      </x:c>
      <x:c r="K6110" s="60" t="n">
        <x:f>'参数'!$D$6</x:f>
        <x:v>360</x:v>
      </x:c>
      <x:c r="L6110" s="60" t="n">
        <x:f>H6110+I6110+J6110</x:f>
        <x:v>1790</x:v>
      </x:c>
      <x:c r="M6110" s="60" t="n">
        <x:f>L6110+K6110</x:f>
        <x:v>2150</x:v>
      </x:c>
      <x:c r="N6110" s="60" t="n">
        <x:f>'参数'!$B$10</x:f>
        <x:v>1</x:v>
      </x:c>
      <x:c r="O6110" s="60" t="n">
        <x:f>N6110*'参数'!$B$11</x:f>
        <x:v>2</x:v>
      </x:c>
      <x:c r="P6110" s="60" t="n">
        <x:f>N6110*'参数'!$B$12</x:f>
        <x:v>1</x:v>
      </x:c>
      <x:c r="Q6110" t="str">
        <x:f>C6110&amp;"d"</x:f>
        <x:v>C54d</x:v>
      </x:c>
      <x:c r="R6110" t="str">
        <x:f>C6110&amp;"p"</x:f>
        <x:v>C54p</x:v>
      </x:c>
      <x:c r="S6110" t="str">
        <x:f>IF(AND(L6110&gt;=H6110+I6110+J6110,M6110&gt;L6110,F6110&lt;&gt;""),"PASS","FAIL")</x:f>
        <x:v>PASS</x:v>
      </x:c>
      <x:c r="T6110" t="n">
        <x:v>2</x:v>
      </x:c>
      <x:c r="U6110" t="str">
        <x:v>pickup_after_delivery_completion_plus_usage_lag</x:v>
      </x:c>
    </x:row>
    <x:row r="6111">
      <x:c r="A6111" t="str">
        <x:v>Set2_100-5-1</x:v>
      </x:c>
      <x:c r="B6111" t="str">
        <x:v>next_day</x:v>
      </x:c>
      <x:c r="C6111" t="str">
        <x:v>C55</x:v>
      </x:c>
      <x:c r="D6111" s="59" t="n">
        <x:v>6</x:v>
      </x:c>
      <x:c r="E6111" s="59" t="n">
        <x:v>24</x:v>
      </x:c>
      <x:c r="F6111" s="59" t="str">
        <x:v>S3</x:v>
      </x:c>
      <x:c r="G6111" s="59" t="n">
        <x:v>121</x:v>
      </x:c>
      <x:c r="H6111" s="59" t="n">
        <x:v>139</x:v>
      </x:c>
      <x:c r="I6111" s="59" t="n">
        <x:v>10</x:v>
      </x:c>
      <x:c r="J6111" s="60" t="n">
        <x:f>'参数'!$C$6</x:f>
        <x:v>1440</x:v>
      </x:c>
      <x:c r="K6111" s="60" t="n">
        <x:f>'参数'!$D$6</x:f>
        <x:v>360</x:v>
      </x:c>
      <x:c r="L6111" s="60" t="n">
        <x:f>H6111+I6111+J6111</x:f>
        <x:v>1589</x:v>
      </x:c>
      <x:c r="M6111" s="60" t="n">
        <x:f>L6111+K6111</x:f>
        <x:v>1949</x:v>
      </x:c>
      <x:c r="N6111" s="60" t="n">
        <x:f>'参数'!$B$10</x:f>
        <x:v>1</x:v>
      </x:c>
      <x:c r="O6111" s="60" t="n">
        <x:f>N6111*'参数'!$B$11</x:f>
        <x:v>2</x:v>
      </x:c>
      <x:c r="P6111" s="60" t="n">
        <x:f>N6111*'参数'!$B$12</x:f>
        <x:v>1</x:v>
      </x:c>
      <x:c r="Q6111" t="str">
        <x:f>C6111&amp;"d"</x:f>
        <x:v>C55d</x:v>
      </x:c>
      <x:c r="R6111" t="str">
        <x:f>C6111&amp;"p"</x:f>
        <x:v>C55p</x:v>
      </x:c>
      <x:c r="S6111" t="str">
        <x:f>IF(AND(L6111&gt;=H6111+I6111+J6111,M6111&gt;L6111,F6111&lt;&gt;""),"PASS","FAIL")</x:f>
        <x:v>PASS</x:v>
      </x:c>
      <x:c r="T6111" t="n">
        <x:v>11</x:v>
      </x:c>
      <x:c r="U6111" t="str">
        <x:v>pickup_after_delivery_completion_plus_usage_lag</x:v>
      </x:c>
    </x:row>
    <x:row r="6112">
      <x:c r="A6112" t="str">
        <x:v>Set2_100-5-1</x:v>
      </x:c>
      <x:c r="B6112" t="str">
        <x:v>next_day</x:v>
      </x:c>
      <x:c r="C6112" t="str">
        <x:v>C56</x:v>
      </x:c>
      <x:c r="D6112" s="59" t="n">
        <x:v>38</x:v>
      </x:c>
      <x:c r="E6112" s="59" t="n">
        <x:v>28</x:v>
      </x:c>
      <x:c r="F6112" s="59" t="str">
        <x:v>S1</x:v>
      </x:c>
      <x:c r="G6112" s="59" t="n">
        <x:v>439</x:v>
      </x:c>
      <x:c r="H6112" s="59" t="n">
        <x:v>449</x:v>
      </x:c>
      <x:c r="I6112" s="59" t="n">
        <x:v>10</x:v>
      </x:c>
      <x:c r="J6112" s="60" t="n">
        <x:f>'参数'!$C$6</x:f>
        <x:v>1440</x:v>
      </x:c>
      <x:c r="K6112" s="60" t="n">
        <x:f>'参数'!$D$6</x:f>
        <x:v>360</x:v>
      </x:c>
      <x:c r="L6112" s="60" t="n">
        <x:f>H6112+I6112+J6112</x:f>
        <x:v>1899</x:v>
      </x:c>
      <x:c r="M6112" s="60" t="n">
        <x:f>L6112+K6112</x:f>
        <x:v>2259</x:v>
      </x:c>
      <x:c r="N6112" s="60" t="n">
        <x:f>'参数'!$B$10</x:f>
        <x:v>1</x:v>
      </x:c>
      <x:c r="O6112" s="60" t="n">
        <x:f>N6112*'参数'!$B$11</x:f>
        <x:v>2</x:v>
      </x:c>
      <x:c r="P6112" s="60" t="n">
        <x:f>N6112*'参数'!$B$12</x:f>
        <x:v>1</x:v>
      </x:c>
      <x:c r="Q6112" t="str">
        <x:f>C6112&amp;"d"</x:f>
        <x:v>C56d</x:v>
      </x:c>
      <x:c r="R6112" t="str">
        <x:f>C6112&amp;"p"</x:f>
        <x:v>C56p</x:v>
      </x:c>
      <x:c r="S6112" t="str">
        <x:f>IF(AND(L6112&gt;=H6112+I6112+J6112,M6112&gt;L6112,F6112&lt;&gt;""),"PASS","FAIL")</x:f>
        <x:v>PASS</x:v>
      </x:c>
      <x:c r="T6112" t="n">
        <x:v>7</x:v>
      </x:c>
      <x:c r="U6112" t="str">
        <x:v>pickup_after_delivery_completion_plus_usage_lag</x:v>
      </x:c>
    </x:row>
    <x:row r="6113">
      <x:c r="A6113" t="str">
        <x:v>Set2_100-5-1</x:v>
      </x:c>
      <x:c r="B6113" t="str">
        <x:v>next_day</x:v>
      </x:c>
      <x:c r="C6113" t="str">
        <x:v>C57</x:v>
      </x:c>
      <x:c r="D6113" s="59" t="n">
        <x:v>24</x:v>
      </x:c>
      <x:c r="E6113" s="59" t="n">
        <x:v>27</x:v>
      </x:c>
      <x:c r="F6113" s="59" t="str">
        <x:v>S3</x:v>
      </x:c>
      <x:c r="G6113" s="59" t="n">
        <x:v>465</x:v>
      </x:c>
      <x:c r="H6113" s="59" t="n">
        <x:v>495</x:v>
      </x:c>
      <x:c r="I6113" s="59" t="n">
        <x:v>10</x:v>
      </x:c>
      <x:c r="J6113" s="60" t="n">
        <x:f>'参数'!$C$6</x:f>
        <x:v>1440</x:v>
      </x:c>
      <x:c r="K6113" s="60" t="n">
        <x:f>'参数'!$D$6</x:f>
        <x:v>360</x:v>
      </x:c>
      <x:c r="L6113" s="60" t="n">
        <x:f>H6113+I6113+J6113</x:f>
        <x:v>1945</x:v>
      </x:c>
      <x:c r="M6113" s="60" t="n">
        <x:f>L6113+K6113</x:f>
        <x:v>2305</x:v>
      </x:c>
      <x:c r="N6113" s="60" t="n">
        <x:f>'参数'!$B$10</x:f>
        <x:v>1</x:v>
      </x:c>
      <x:c r="O6113" s="60" t="n">
        <x:f>N6113*'参数'!$B$11</x:f>
        <x:v>2</x:v>
      </x:c>
      <x:c r="P6113" s="60" t="n">
        <x:f>N6113*'参数'!$B$12</x:f>
        <x:v>1</x:v>
      </x:c>
      <x:c r="Q6113" t="str">
        <x:f>C6113&amp;"d"</x:f>
        <x:v>C57d</x:v>
      </x:c>
      <x:c r="R6113" t="str">
        <x:f>C6113&amp;"p"</x:f>
        <x:v>C57p</x:v>
      </x:c>
      <x:c r="S6113" t="str">
        <x:f>IF(AND(L6113&gt;=H6113+I6113+J6113,M6113&gt;L6113,F6113&lt;&gt;""),"PASS","FAIL")</x:f>
        <x:v>PASS</x:v>
      </x:c>
      <x:c r="T6113" t="n">
        <x:v>10</x:v>
      </x:c>
      <x:c r="U6113" t="str">
        <x:v>pickup_after_delivery_completion_plus_usage_lag</x:v>
      </x:c>
    </x:row>
    <x:row r="6114">
      <x:c r="A6114" t="str">
        <x:v>Set2_100-5-1</x:v>
      </x:c>
      <x:c r="B6114" t="str">
        <x:v>next_day</x:v>
      </x:c>
      <x:c r="C6114" t="str">
        <x:v>C58</x:v>
      </x:c>
      <x:c r="D6114" s="59" t="n">
        <x:v>49</x:v>
      </x:c>
      <x:c r="E6114" s="59" t="n">
        <x:v>48</x:v>
      </x:c>
      <x:c r="F6114" s="59" t="str">
        <x:v>S1</x:v>
      </x:c>
      <x:c r="G6114" s="59" t="n">
        <x:v>312</x:v>
      </x:c>
      <x:c r="H6114" s="59" t="n">
        <x:v>322</x:v>
      </x:c>
      <x:c r="I6114" s="59" t="n">
        <x:v>10</x:v>
      </x:c>
      <x:c r="J6114" s="60" t="n">
        <x:f>'参数'!$C$6</x:f>
        <x:v>1440</x:v>
      </x:c>
      <x:c r="K6114" s="60" t="n">
        <x:f>'参数'!$D$6</x:f>
        <x:v>360</x:v>
      </x:c>
      <x:c r="L6114" s="60" t="n">
        <x:f>H6114+I6114+J6114</x:f>
        <x:v>1772</x:v>
      </x:c>
      <x:c r="M6114" s="60" t="n">
        <x:f>L6114+K6114</x:f>
        <x:v>2132</x:v>
      </x:c>
      <x:c r="N6114" s="60" t="n">
        <x:f>'参数'!$B$10</x:f>
        <x:v>1</x:v>
      </x:c>
      <x:c r="O6114" s="60" t="n">
        <x:f>N6114*'参数'!$B$11</x:f>
        <x:v>2</x:v>
      </x:c>
      <x:c r="P6114" s="60" t="n">
        <x:f>N6114*'参数'!$B$12</x:f>
        <x:v>1</x:v>
      </x:c>
      <x:c r="Q6114" t="str">
        <x:f>C6114&amp;"d"</x:f>
        <x:v>C58d</x:v>
      </x:c>
      <x:c r="R6114" t="str">
        <x:f>C6114&amp;"p"</x:f>
        <x:v>C58p</x:v>
      </x:c>
      <x:c r="S6114" t="str">
        <x:f>IF(AND(L6114&gt;=H6114+I6114+J6114,M6114&gt;L6114,F6114&lt;&gt;""),"PASS","FAIL")</x:f>
        <x:v>PASS</x:v>
      </x:c>
      <x:c r="T6114" t="n">
        <x:v>14</x:v>
      </x:c>
      <x:c r="U6114" t="str">
        <x:v>pickup_after_delivery_completion_plus_usage_lag</x:v>
      </x:c>
    </x:row>
    <x:row r="6115">
      <x:c r="A6115" t="str">
        <x:v>Set2_100-5-1</x:v>
      </x:c>
      <x:c r="B6115" t="str">
        <x:v>next_day</x:v>
      </x:c>
      <x:c r="C6115" t="str">
        <x:v>C59</x:v>
      </x:c>
      <x:c r="D6115" s="59" t="n">
        <x:v>7</x:v>
      </x:c>
      <x:c r="E6115" s="59" t="n">
        <x:v>44</x:v>
      </x:c>
      <x:c r="F6115" s="59" t="str">
        <x:v>S4</x:v>
      </x:c>
      <x:c r="G6115" s="59" t="n">
        <x:v>203</x:v>
      </x:c>
      <x:c r="H6115" s="59" t="n">
        <x:v>215</x:v>
      </x:c>
      <x:c r="I6115" s="59" t="n">
        <x:v>10</x:v>
      </x:c>
      <x:c r="J6115" s="60" t="n">
        <x:f>'参数'!$C$6</x:f>
        <x:v>1440</x:v>
      </x:c>
      <x:c r="K6115" s="60" t="n">
        <x:f>'参数'!$D$6</x:f>
        <x:v>360</x:v>
      </x:c>
      <x:c r="L6115" s="60" t="n">
        <x:f>H6115+I6115+J6115</x:f>
        <x:v>1665</x:v>
      </x:c>
      <x:c r="M6115" s="60" t="n">
        <x:f>L6115+K6115</x:f>
        <x:v>2025</x:v>
      </x:c>
      <x:c r="N6115" s="60" t="n">
        <x:f>'参数'!$B$10</x:f>
        <x:v>1</x:v>
      </x:c>
      <x:c r="O6115" s="60" t="n">
        <x:f>N6115*'参数'!$B$11</x:f>
        <x:v>2</x:v>
      </x:c>
      <x:c r="P6115" s="60" t="n">
        <x:f>N6115*'参数'!$B$12</x:f>
        <x:v>1</x:v>
      </x:c>
      <x:c r="Q6115" t="str">
        <x:f>C6115&amp;"d"</x:f>
        <x:v>C59d</x:v>
      </x:c>
      <x:c r="R6115" t="str">
        <x:f>C6115&amp;"p"</x:f>
        <x:v>C59p</x:v>
      </x:c>
      <x:c r="S6115" t="str">
        <x:f>IF(AND(L6115&gt;=H6115+I6115+J6115,M6115&gt;L6115,F6115&lt;&gt;""),"PASS","FAIL")</x:f>
        <x:v>PASS</x:v>
      </x:c>
      <x:c r="T6115" t="n">
        <x:v>7</x:v>
      </x:c>
      <x:c r="U6115" t="str">
        <x:v>pickup_after_delivery_completion_plus_usage_lag</x:v>
      </x:c>
    </x:row>
    <x:row r="6116">
      <x:c r="A6116" t="str">
        <x:v>Set2_100-5-1</x:v>
      </x:c>
      <x:c r="B6116" t="str">
        <x:v>next_day</x:v>
      </x:c>
      <x:c r="C6116" t="str">
        <x:v>C60</x:v>
      </x:c>
      <x:c r="D6116" s="59" t="n">
        <x:v>18</x:v>
      </x:c>
      <x:c r="E6116" s="59" t="n">
        <x:v>44</x:v>
      </x:c>
      <x:c r="F6116" s="59" t="str">
        <x:v>S4</x:v>
      </x:c>
      <x:c r="G6116" s="59" t="n">
        <x:v>99</x:v>
      </x:c>
      <x:c r="H6116" s="59" t="n">
        <x:v>137</x:v>
      </x:c>
      <x:c r="I6116" s="59" t="n">
        <x:v>10</x:v>
      </x:c>
      <x:c r="J6116" s="60" t="n">
        <x:f>'参数'!$C$6</x:f>
        <x:v>1440</x:v>
      </x:c>
      <x:c r="K6116" s="60" t="n">
        <x:f>'参数'!$D$6</x:f>
        <x:v>360</x:v>
      </x:c>
      <x:c r="L6116" s="60" t="n">
        <x:f>H6116+I6116+J6116</x:f>
        <x:v>1587</x:v>
      </x:c>
      <x:c r="M6116" s="60" t="n">
        <x:f>L6116+K6116</x:f>
        <x:v>1947</x:v>
      </x:c>
      <x:c r="N6116" s="60" t="n">
        <x:f>'参数'!$B$10</x:f>
        <x:v>1</x:v>
      </x:c>
      <x:c r="O6116" s="60" t="n">
        <x:f>N6116*'参数'!$B$11</x:f>
        <x:v>2</x:v>
      </x:c>
      <x:c r="P6116" s="60" t="n">
        <x:f>N6116*'参数'!$B$12</x:f>
        <x:v>1</x:v>
      </x:c>
      <x:c r="Q6116" t="str">
        <x:f>C6116&amp;"d"</x:f>
        <x:v>C60d</x:v>
      </x:c>
      <x:c r="R6116" t="str">
        <x:f>C6116&amp;"p"</x:f>
        <x:v>C60p</x:v>
      </x:c>
      <x:c r="S6116" t="str">
        <x:f>IF(AND(L6116&gt;=H6116+I6116+J6116,M6116&gt;L6116,F6116&lt;&gt;""),"PASS","FAIL")</x:f>
        <x:v>PASS</x:v>
      </x:c>
      <x:c r="T6116" t="n">
        <x:v>1</x:v>
      </x:c>
      <x:c r="U6116" t="str">
        <x:v>pickup_after_delivery_completion_plus_usage_lag</x:v>
      </x:c>
    </x:row>
    <x:row r="6117">
      <x:c r="A6117" t="str">
        <x:v>Set2_100-5-1</x:v>
      </x:c>
      <x:c r="B6117" t="str">
        <x:v>next_day</x:v>
      </x:c>
      <x:c r="C6117" t="str">
        <x:v>C61</x:v>
      </x:c>
      <x:c r="D6117" s="59" t="n">
        <x:v>45</x:v>
      </x:c>
      <x:c r="E6117" s="59" t="n">
        <x:v>46</x:v>
      </x:c>
      <x:c r="F6117" s="59" t="str">
        <x:v>S3</x:v>
      </x:c>
      <x:c r="G6117" s="59" t="n">
        <x:v>381</x:v>
      </x:c>
      <x:c r="H6117" s="59" t="n">
        <x:v>417</x:v>
      </x:c>
      <x:c r="I6117" s="59" t="n">
        <x:v>10</x:v>
      </x:c>
      <x:c r="J6117" s="60" t="n">
        <x:f>'参数'!$C$6</x:f>
        <x:v>1440</x:v>
      </x:c>
      <x:c r="K6117" s="60" t="n">
        <x:f>'参数'!$D$6</x:f>
        <x:v>360</x:v>
      </x:c>
      <x:c r="L6117" s="60" t="n">
        <x:f>H6117+I6117+J6117</x:f>
        <x:v>1867</x:v>
      </x:c>
      <x:c r="M6117" s="60" t="n">
        <x:f>L6117+K6117</x:f>
        <x:v>2227</x:v>
      </x:c>
      <x:c r="N6117" s="60" t="n">
        <x:f>'参数'!$B$10</x:f>
        <x:v>1</x:v>
      </x:c>
      <x:c r="O6117" s="60" t="n">
        <x:f>N6117*'参数'!$B$11</x:f>
        <x:v>2</x:v>
      </x:c>
      <x:c r="P6117" s="60" t="n">
        <x:f>N6117*'参数'!$B$12</x:f>
        <x:v>1</x:v>
      </x:c>
      <x:c r="Q6117" t="str">
        <x:f>C6117&amp;"d"</x:f>
        <x:v>C61d</x:v>
      </x:c>
      <x:c r="R6117" t="str">
        <x:f>C6117&amp;"p"</x:f>
        <x:v>C61p</x:v>
      </x:c>
      <x:c r="S6117" t="str">
        <x:f>IF(AND(L6117&gt;=H6117+I6117+J6117,M6117&gt;L6117,F6117&lt;&gt;""),"PASS","FAIL")</x:f>
        <x:v>PASS</x:v>
      </x:c>
      <x:c r="T6117" t="n">
        <x:v>1</x:v>
      </x:c>
      <x:c r="U6117" t="str">
        <x:v>pickup_after_delivery_completion_plus_usage_lag</x:v>
      </x:c>
    </x:row>
    <x:row r="6118">
      <x:c r="A6118" t="str">
        <x:v>Set2_100-5-1</x:v>
      </x:c>
      <x:c r="B6118" t="str">
        <x:v>next_day</x:v>
      </x:c>
      <x:c r="C6118" t="str">
        <x:v>C62</x:v>
      </x:c>
      <x:c r="D6118" s="59" t="n">
        <x:v>23</x:v>
      </x:c>
      <x:c r="E6118" s="59" t="n">
        <x:v>15</x:v>
      </x:c>
      <x:c r="F6118" s="59" t="str">
        <x:v>S3</x:v>
      </x:c>
      <x:c r="G6118" s="59" t="n">
        <x:v>492</x:v>
      </x:c>
      <x:c r="H6118" s="59" t="n">
        <x:v>528</x:v>
      </x:c>
      <x:c r="I6118" s="59" t="n">
        <x:v>10</x:v>
      </x:c>
      <x:c r="J6118" s="60" t="n">
        <x:f>'参数'!$C$6</x:f>
        <x:v>1440</x:v>
      </x:c>
      <x:c r="K6118" s="60" t="n">
        <x:f>'参数'!$D$6</x:f>
        <x:v>360</x:v>
      </x:c>
      <x:c r="L6118" s="60" t="n">
        <x:f>H6118+I6118+J6118</x:f>
        <x:v>1978</x:v>
      </x:c>
      <x:c r="M6118" s="60" t="n">
        <x:f>L6118+K6118</x:f>
        <x:v>2338</x:v>
      </x:c>
      <x:c r="N6118" s="60" t="n">
        <x:f>'参数'!$B$10</x:f>
        <x:v>1</x:v>
      </x:c>
      <x:c r="O6118" s="60" t="n">
        <x:f>N6118*'参数'!$B$11</x:f>
        <x:v>2</x:v>
      </x:c>
      <x:c r="P6118" s="60" t="n">
        <x:f>N6118*'参数'!$B$12</x:f>
        <x:v>1</x:v>
      </x:c>
      <x:c r="Q6118" t="str">
        <x:f>C6118&amp;"d"</x:f>
        <x:v>C62d</x:v>
      </x:c>
      <x:c r="R6118" t="str">
        <x:f>C6118&amp;"p"</x:f>
        <x:v>C62p</x:v>
      </x:c>
      <x:c r="S6118" t="str">
        <x:f>IF(AND(L6118&gt;=H6118+I6118+J6118,M6118&gt;L6118,F6118&lt;&gt;""),"PASS","FAIL")</x:f>
        <x:v>PASS</x:v>
      </x:c>
      <x:c r="T6118" t="n">
        <x:v>0</x:v>
      </x:c>
      <x:c r="U6118" t="str">
        <x:v>pickup_after_delivery_completion_plus_usage_lag</x:v>
      </x:c>
    </x:row>
    <x:row r="6119">
      <x:c r="A6119" t="str">
        <x:v>Set2_100-5-1</x:v>
      </x:c>
      <x:c r="B6119" t="str">
        <x:v>next_day</x:v>
      </x:c>
      <x:c r="C6119" t="str">
        <x:v>C63</x:v>
      </x:c>
      <x:c r="D6119" s="59" t="n">
        <x:v>17</x:v>
      </x:c>
      <x:c r="E6119" s="59" t="n">
        <x:v>47</x:v>
      </x:c>
      <x:c r="F6119" s="59" t="str">
        <x:v>S4</x:v>
      </x:c>
      <x:c r="G6119" s="59" t="n">
        <x:v>143</x:v>
      </x:c>
      <x:c r="H6119" s="59" t="n">
        <x:v>177</x:v>
      </x:c>
      <x:c r="I6119" s="59" t="n">
        <x:v>10</x:v>
      </x:c>
      <x:c r="J6119" s="60" t="n">
        <x:f>'参数'!$C$6</x:f>
        <x:v>1440</x:v>
      </x:c>
      <x:c r="K6119" s="60" t="n">
        <x:f>'参数'!$D$6</x:f>
        <x:v>360</x:v>
      </x:c>
      <x:c r="L6119" s="60" t="n">
        <x:f>H6119+I6119+J6119</x:f>
        <x:v>1627</x:v>
      </x:c>
      <x:c r="M6119" s="60" t="n">
        <x:f>L6119+K6119</x:f>
        <x:v>1987</x:v>
      </x:c>
      <x:c r="N6119" s="60" t="n">
        <x:f>'参数'!$B$10</x:f>
        <x:v>1</x:v>
      </x:c>
      <x:c r="O6119" s="60" t="n">
        <x:f>N6119*'参数'!$B$11</x:f>
        <x:v>2</x:v>
      </x:c>
      <x:c r="P6119" s="60" t="n">
        <x:f>N6119*'参数'!$B$12</x:f>
        <x:v>1</x:v>
      </x:c>
      <x:c r="Q6119" t="str">
        <x:f>C6119&amp;"d"</x:f>
        <x:v>C63d</x:v>
      </x:c>
      <x:c r="R6119" t="str">
        <x:f>C6119&amp;"p"</x:f>
        <x:v>C63p</x:v>
      </x:c>
      <x:c r="S6119" t="str">
        <x:f>IF(AND(L6119&gt;=H6119+I6119+J6119,M6119&gt;L6119,F6119&lt;&gt;""),"PASS","FAIL")</x:f>
        <x:v>PASS</x:v>
      </x:c>
      <x:c r="T6119" t="n">
        <x:v>14</x:v>
      </x:c>
      <x:c r="U6119" t="str">
        <x:v>pickup_after_delivery_completion_plus_usage_lag</x:v>
      </x:c>
    </x:row>
    <x:row r="6120">
      <x:c r="A6120" t="str">
        <x:v>Set2_100-5-1</x:v>
      </x:c>
      <x:c r="B6120" t="str">
        <x:v>next_day</x:v>
      </x:c>
      <x:c r="C6120" t="str">
        <x:v>C64</x:v>
      </x:c>
      <x:c r="D6120" s="59" t="n">
        <x:v>47</x:v>
      </x:c>
      <x:c r="E6120" s="59" t="n">
        <x:v>18</x:v>
      </x:c>
      <x:c r="F6120" s="59" t="str">
        <x:v>S1</x:v>
      </x:c>
      <x:c r="G6120" s="59" t="n">
        <x:v>533</x:v>
      </x:c>
      <x:c r="H6120" s="59" t="n">
        <x:v>553</x:v>
      </x:c>
      <x:c r="I6120" s="59" t="n">
        <x:v>10</x:v>
      </x:c>
      <x:c r="J6120" s="60" t="n">
        <x:f>'参数'!$C$6</x:f>
        <x:v>1440</x:v>
      </x:c>
      <x:c r="K6120" s="60" t="n">
        <x:f>'参数'!$D$6</x:f>
        <x:v>360</x:v>
      </x:c>
      <x:c r="L6120" s="60" t="n">
        <x:f>H6120+I6120+J6120</x:f>
        <x:v>2003</x:v>
      </x:c>
      <x:c r="M6120" s="60" t="n">
        <x:f>L6120+K6120</x:f>
        <x:v>2363</x:v>
      </x:c>
      <x:c r="N6120" s="60" t="n">
        <x:f>'参数'!$B$10</x:f>
        <x:v>1</x:v>
      </x:c>
      <x:c r="O6120" s="60" t="n">
        <x:f>N6120*'参数'!$B$11</x:f>
        <x:v>2</x:v>
      </x:c>
      <x:c r="P6120" s="60" t="n">
        <x:f>N6120*'参数'!$B$12</x:f>
        <x:v>1</x:v>
      </x:c>
      <x:c r="Q6120" t="str">
        <x:f>C6120&amp;"d"</x:f>
        <x:v>C64d</x:v>
      </x:c>
      <x:c r="R6120" t="str">
        <x:f>C6120&amp;"p"</x:f>
        <x:v>C64p</x:v>
      </x:c>
      <x:c r="S6120" t="str">
        <x:f>IF(AND(L6120&gt;=H6120+I6120+J6120,M6120&gt;L6120,F6120&lt;&gt;""),"PASS","FAIL")</x:f>
        <x:v>PASS</x:v>
      </x:c>
      <x:c r="T6120" t="n">
        <x:v>0</x:v>
      </x:c>
      <x:c r="U6120" t="str">
        <x:v>pickup_after_delivery_completion_plus_usage_lag</x:v>
      </x:c>
    </x:row>
    <x:row r="6121">
      <x:c r="A6121" t="str">
        <x:v>Set2_100-5-1</x:v>
      </x:c>
      <x:c r="B6121" t="str">
        <x:v>next_day</x:v>
      </x:c>
      <x:c r="C6121" t="str">
        <x:v>C65</x:v>
      </x:c>
      <x:c r="D6121" s="59" t="n">
        <x:v>5</x:v>
      </x:c>
      <x:c r="E6121" s="59" t="n">
        <x:v>18</x:v>
      </x:c>
      <x:c r="F6121" s="59" t="str">
        <x:v>S0</x:v>
      </x:c>
      <x:c r="G6121" s="59" t="n">
        <x:v>105</x:v>
      </x:c>
      <x:c r="H6121" s="59" t="n">
        <x:v>123</x:v>
      </x:c>
      <x:c r="I6121" s="59" t="n">
        <x:v>10</x:v>
      </x:c>
      <x:c r="J6121" s="60" t="n">
        <x:f>'参数'!$C$6</x:f>
        <x:v>1440</x:v>
      </x:c>
      <x:c r="K6121" s="60" t="n">
        <x:f>'参数'!$D$6</x:f>
        <x:v>360</x:v>
      </x:c>
      <x:c r="L6121" s="60" t="n">
        <x:f>H6121+I6121+J6121</x:f>
        <x:v>1573</x:v>
      </x:c>
      <x:c r="M6121" s="60" t="n">
        <x:f>L6121+K6121</x:f>
        <x:v>1933</x:v>
      </x:c>
      <x:c r="N6121" s="60" t="n">
        <x:f>'参数'!$B$10</x:f>
        <x:v>1</x:v>
      </x:c>
      <x:c r="O6121" s="60" t="n">
        <x:f>N6121*'参数'!$B$11</x:f>
        <x:v>2</x:v>
      </x:c>
      <x:c r="P6121" s="60" t="n">
        <x:f>N6121*'参数'!$B$12</x:f>
        <x:v>1</x:v>
      </x:c>
      <x:c r="Q6121" t="str">
        <x:f>C6121&amp;"d"</x:f>
        <x:v>C65d</x:v>
      </x:c>
      <x:c r="R6121" t="str">
        <x:f>C6121&amp;"p"</x:f>
        <x:v>C65p</x:v>
      </x:c>
      <x:c r="S6121" t="str">
        <x:f>IF(AND(L6121&gt;=H6121+I6121+J6121,M6121&gt;L6121,F6121&lt;&gt;""),"PASS","FAIL")</x:f>
        <x:v>PASS</x:v>
      </x:c>
      <x:c r="T6121" t="n">
        <x:v>6</x:v>
      </x:c>
      <x:c r="U6121" t="str">
        <x:v>pickup_after_delivery_completion_plus_usage_lag</x:v>
      </x:c>
    </x:row>
    <x:row r="6122">
      <x:c r="A6122" t="str">
        <x:v>Set2_100-5-1</x:v>
      </x:c>
      <x:c r="B6122" t="str">
        <x:v>next_day</x:v>
      </x:c>
      <x:c r="C6122" t="str">
        <x:v>C66</x:v>
      </x:c>
      <x:c r="D6122" s="59" t="n">
        <x:v>5</x:v>
      </x:c>
      <x:c r="E6122" s="59" t="n">
        <x:v>47</x:v>
      </x:c>
      <x:c r="F6122" s="59" t="str">
        <x:v>S4</x:v>
      </x:c>
      <x:c r="G6122" s="59" t="n">
        <x:v>369</x:v>
      </x:c>
      <x:c r="H6122" s="59" t="n">
        <x:v>381</x:v>
      </x:c>
      <x:c r="I6122" s="59" t="n">
        <x:v>10</x:v>
      </x:c>
      <x:c r="J6122" s="60" t="n">
        <x:f>'参数'!$C$6</x:f>
        <x:v>1440</x:v>
      </x:c>
      <x:c r="K6122" s="60" t="n">
        <x:f>'参数'!$D$6</x:f>
        <x:v>360</x:v>
      </x:c>
      <x:c r="L6122" s="60" t="n">
        <x:f>H6122+I6122+J6122</x:f>
        <x:v>1831</x:v>
      </x:c>
      <x:c r="M6122" s="60" t="n">
        <x:f>L6122+K6122</x:f>
        <x:v>2191</x:v>
      </x:c>
      <x:c r="N6122" s="60" t="n">
        <x:f>'参数'!$B$10</x:f>
        <x:v>1</x:v>
      </x:c>
      <x:c r="O6122" s="60" t="n">
        <x:f>N6122*'参数'!$B$11</x:f>
        <x:v>2</x:v>
      </x:c>
      <x:c r="P6122" s="60" t="n">
        <x:f>N6122*'参数'!$B$12</x:f>
        <x:v>1</x:v>
      </x:c>
      <x:c r="Q6122" t="str">
        <x:f>C6122&amp;"d"</x:f>
        <x:v>C66d</x:v>
      </x:c>
      <x:c r="R6122" t="str">
        <x:f>C6122&amp;"p"</x:f>
        <x:v>C66p</x:v>
      </x:c>
      <x:c r="S6122" t="str">
        <x:f>IF(AND(L6122&gt;=H6122+I6122+J6122,M6122&gt;L6122,F6122&lt;&gt;""),"PASS","FAIL")</x:f>
        <x:v>PASS</x:v>
      </x:c>
      <x:c r="T6122" t="n">
        <x:v>10</x:v>
      </x:c>
      <x:c r="U6122" t="str">
        <x:v>pickup_after_delivery_completion_plus_usage_lag</x:v>
      </x:c>
    </x:row>
    <x:row r="6123">
      <x:c r="A6123" t="str">
        <x:v>Set2_100-5-1</x:v>
      </x:c>
      <x:c r="B6123" t="str">
        <x:v>next_day</x:v>
      </x:c>
      <x:c r="C6123" t="str">
        <x:v>C67</x:v>
      </x:c>
      <x:c r="D6123" s="59" t="n">
        <x:v>41</x:v>
      </x:c>
      <x:c r="E6123" s="59" t="n">
        <x:v>47</x:v>
      </x:c>
      <x:c r="F6123" s="59" t="str">
        <x:v>S4</x:v>
      </x:c>
      <x:c r="G6123" s="59" t="n">
        <x:v>492</x:v>
      </x:c>
      <x:c r="H6123" s="59" t="n">
        <x:v>518</x:v>
      </x:c>
      <x:c r="I6123" s="59" t="n">
        <x:v>10</x:v>
      </x:c>
      <x:c r="J6123" s="60" t="n">
        <x:f>'参数'!$C$6</x:f>
        <x:v>1440</x:v>
      </x:c>
      <x:c r="K6123" s="60" t="n">
        <x:f>'参数'!$D$6</x:f>
        <x:v>360</x:v>
      </x:c>
      <x:c r="L6123" s="60" t="n">
        <x:f>H6123+I6123+J6123</x:f>
        <x:v>1968</x:v>
      </x:c>
      <x:c r="M6123" s="60" t="n">
        <x:f>L6123+K6123</x:f>
        <x:v>2328</x:v>
      </x:c>
      <x:c r="N6123" s="60" t="n">
        <x:f>'参数'!$B$10</x:f>
        <x:v>1</x:v>
      </x:c>
      <x:c r="O6123" s="60" t="n">
        <x:f>N6123*'参数'!$B$11</x:f>
        <x:v>2</x:v>
      </x:c>
      <x:c r="P6123" s="60" t="n">
        <x:f>N6123*'参数'!$B$12</x:f>
        <x:v>1</x:v>
      </x:c>
      <x:c r="Q6123" t="str">
        <x:f>C6123&amp;"d"</x:f>
        <x:v>C67d</x:v>
      </x:c>
      <x:c r="R6123" t="str">
        <x:f>C6123&amp;"p"</x:f>
        <x:v>C67p</x:v>
      </x:c>
      <x:c r="S6123" t="str">
        <x:f>IF(AND(L6123&gt;=H6123+I6123+J6123,M6123&gt;L6123,F6123&lt;&gt;""),"PASS","FAIL")</x:f>
        <x:v>PASS</x:v>
      </x:c>
      <x:c r="T6123" t="n">
        <x:v>8</x:v>
      </x:c>
      <x:c r="U6123" t="str">
        <x:v>pickup_after_delivery_completion_plus_usage_lag</x:v>
      </x:c>
    </x:row>
    <x:row r="6124">
      <x:c r="A6124" t="str">
        <x:v>Set2_100-5-1</x:v>
      </x:c>
      <x:c r="B6124" t="str">
        <x:v>next_day</x:v>
      </x:c>
      <x:c r="C6124" t="str">
        <x:v>C68</x:v>
      </x:c>
      <x:c r="D6124" s="59" t="n">
        <x:v>5</x:v>
      </x:c>
      <x:c r="E6124" s="59" t="n">
        <x:v>2</x:v>
      </x:c>
      <x:c r="F6124" s="59" t="str">
        <x:v>S2</x:v>
      </x:c>
      <x:c r="G6124" s="59" t="n">
        <x:v>585</x:v>
      </x:c>
      <x:c r="H6124" s="59" t="n">
        <x:v>595</x:v>
      </x:c>
      <x:c r="I6124" s="59" t="n">
        <x:v>10</x:v>
      </x:c>
      <x:c r="J6124" s="60" t="n">
        <x:f>'参数'!$C$6</x:f>
        <x:v>1440</x:v>
      </x:c>
      <x:c r="K6124" s="60" t="n">
        <x:f>'参数'!$D$6</x:f>
        <x:v>360</x:v>
      </x:c>
      <x:c r="L6124" s="60" t="n">
        <x:f>H6124+I6124+J6124</x:f>
        <x:v>2045</x:v>
      </x:c>
      <x:c r="M6124" s="60" t="n">
        <x:f>L6124+K6124</x:f>
        <x:v>2405</x:v>
      </x:c>
      <x:c r="N6124" s="60" t="n">
        <x:f>'参数'!$B$10</x:f>
        <x:v>1</x:v>
      </x:c>
      <x:c r="O6124" s="60" t="n">
        <x:f>N6124*'参数'!$B$11</x:f>
        <x:v>2</x:v>
      </x:c>
      <x:c r="P6124" s="60" t="n">
        <x:f>N6124*'参数'!$B$12</x:f>
        <x:v>1</x:v>
      </x:c>
      <x:c r="Q6124" t="str">
        <x:f>C6124&amp;"d"</x:f>
        <x:v>C68d</x:v>
      </x:c>
      <x:c r="R6124" t="str">
        <x:f>C6124&amp;"p"</x:f>
        <x:v>C68p</x:v>
      </x:c>
      <x:c r="S6124" t="str">
        <x:f>IF(AND(L6124&gt;=H6124+I6124+J6124,M6124&gt;L6124,F6124&lt;&gt;""),"PASS","FAIL")</x:f>
        <x:v>PASS</x:v>
      </x:c>
      <x:c r="T6124" t="n">
        <x:v>14</x:v>
      </x:c>
      <x:c r="U6124" t="str">
        <x:v>pickup_after_delivery_completion_plus_usage_lag</x:v>
      </x:c>
    </x:row>
    <x:row r="6125">
      <x:c r="A6125" t="str">
        <x:v>Set2_100-5-1</x:v>
      </x:c>
      <x:c r="B6125" t="str">
        <x:v>next_day</x:v>
      </x:c>
      <x:c r="C6125" t="str">
        <x:v>C69</x:v>
      </x:c>
      <x:c r="D6125" s="59" t="n">
        <x:v>24</x:v>
      </x:c>
      <x:c r="E6125" s="59" t="n">
        <x:v>49</x:v>
      </x:c>
      <x:c r="F6125" s="59" t="str">
        <x:v>S4</x:v>
      </x:c>
      <x:c r="G6125" s="59" t="n">
        <x:v>410</x:v>
      </x:c>
      <x:c r="H6125" s="59" t="n">
        <x:v>442</x:v>
      </x:c>
      <x:c r="I6125" s="59" t="n">
        <x:v>10</x:v>
      </x:c>
      <x:c r="J6125" s="60" t="n">
        <x:f>'参数'!$C$6</x:f>
        <x:v>1440</x:v>
      </x:c>
      <x:c r="K6125" s="60" t="n">
        <x:f>'参数'!$D$6</x:f>
        <x:v>360</x:v>
      </x:c>
      <x:c r="L6125" s="60" t="n">
        <x:f>H6125+I6125+J6125</x:f>
        <x:v>1892</x:v>
      </x:c>
      <x:c r="M6125" s="60" t="n">
        <x:f>L6125+K6125</x:f>
        <x:v>2252</x:v>
      </x:c>
      <x:c r="N6125" s="60" t="n">
        <x:f>'参数'!$B$10</x:f>
        <x:v>1</x:v>
      </x:c>
      <x:c r="O6125" s="60" t="n">
        <x:f>N6125*'参数'!$B$11</x:f>
        <x:v>2</x:v>
      </x:c>
      <x:c r="P6125" s="60" t="n">
        <x:f>N6125*'参数'!$B$12</x:f>
        <x:v>1</x:v>
      </x:c>
      <x:c r="Q6125" t="str">
        <x:f>C6125&amp;"d"</x:f>
        <x:v>C69d</x:v>
      </x:c>
      <x:c r="R6125" t="str">
        <x:f>C6125&amp;"p"</x:f>
        <x:v>C69p</x:v>
      </x:c>
      <x:c r="S6125" t="str">
        <x:f>IF(AND(L6125&gt;=H6125+I6125+J6125,M6125&gt;L6125,F6125&lt;&gt;""),"PASS","FAIL")</x:f>
        <x:v>PASS</x:v>
      </x:c>
      <x:c r="T6125" t="n">
        <x:v>3</x:v>
      </x:c>
      <x:c r="U6125" t="str">
        <x:v>pickup_after_delivery_completion_plus_usage_lag</x:v>
      </x:c>
    </x:row>
    <x:row r="6126">
      <x:c r="A6126" t="str">
        <x:v>Set2_100-5-1</x:v>
      </x:c>
      <x:c r="B6126" t="str">
        <x:v>next_day</x:v>
      </x:c>
      <x:c r="C6126" t="str">
        <x:v>C70</x:v>
      </x:c>
      <x:c r="D6126" s="59" t="n">
        <x:v>32</x:v>
      </x:c>
      <x:c r="E6126" s="59" t="n">
        <x:v>46</x:v>
      </x:c>
      <x:c r="F6126" s="59" t="str">
        <x:v>S4</x:v>
      </x:c>
      <x:c r="G6126" s="59" t="n">
        <x:v>234</x:v>
      </x:c>
      <x:c r="H6126" s="59" t="n">
        <x:v>258</x:v>
      </x:c>
      <x:c r="I6126" s="59" t="n">
        <x:v>10</x:v>
      </x:c>
      <x:c r="J6126" s="60" t="n">
        <x:f>'参数'!$C$6</x:f>
        <x:v>1440</x:v>
      </x:c>
      <x:c r="K6126" s="60" t="n">
        <x:f>'参数'!$D$6</x:f>
        <x:v>360</x:v>
      </x:c>
      <x:c r="L6126" s="60" t="n">
        <x:f>H6126+I6126+J6126</x:f>
        <x:v>1708</x:v>
      </x:c>
      <x:c r="M6126" s="60" t="n">
        <x:f>L6126+K6126</x:f>
        <x:v>2068</x:v>
      </x:c>
      <x:c r="N6126" s="60" t="n">
        <x:f>'参数'!$B$10</x:f>
        <x:v>1</x:v>
      </x:c>
      <x:c r="O6126" s="60" t="n">
        <x:f>N6126*'参数'!$B$11</x:f>
        <x:v>2</x:v>
      </x:c>
      <x:c r="P6126" s="60" t="n">
        <x:f>N6126*'参数'!$B$12</x:f>
        <x:v>1</x:v>
      </x:c>
      <x:c r="Q6126" t="str">
        <x:f>C6126&amp;"d"</x:f>
        <x:v>C70d</x:v>
      </x:c>
      <x:c r="R6126" t="str">
        <x:f>C6126&amp;"p"</x:f>
        <x:v>C70p</x:v>
      </x:c>
      <x:c r="S6126" t="str">
        <x:f>IF(AND(L6126&gt;=H6126+I6126+J6126,M6126&gt;L6126,F6126&lt;&gt;""),"PASS","FAIL")</x:f>
        <x:v>PASS</x:v>
      </x:c>
      <x:c r="T6126" t="n">
        <x:v>5</x:v>
      </x:c>
      <x:c r="U6126" t="str">
        <x:v>pickup_after_delivery_completion_plus_usage_lag</x:v>
      </x:c>
    </x:row>
    <x:row r="6127">
      <x:c r="A6127" t="str">
        <x:v>Set2_100-5-1</x:v>
      </x:c>
      <x:c r="B6127" t="str">
        <x:v>next_day</x:v>
      </x:c>
      <x:c r="C6127" t="str">
        <x:v>C71</x:v>
      </x:c>
      <x:c r="D6127" s="59" t="n">
        <x:v>48</x:v>
      </x:c>
      <x:c r="E6127" s="59" t="n">
        <x:v>43</x:v>
      </x:c>
      <x:c r="F6127" s="59" t="str">
        <x:v>S1</x:v>
      </x:c>
      <x:c r="G6127" s="59" t="n">
        <x:v>286</x:v>
      </x:c>
      <x:c r="H6127" s="59" t="n">
        <x:v>306</x:v>
      </x:c>
      <x:c r="I6127" s="59" t="n">
        <x:v>10</x:v>
      </x:c>
      <x:c r="J6127" s="60" t="n">
        <x:f>'参数'!$C$6</x:f>
        <x:v>1440</x:v>
      </x:c>
      <x:c r="K6127" s="60" t="n">
        <x:f>'参数'!$D$6</x:f>
        <x:v>360</x:v>
      </x:c>
      <x:c r="L6127" s="60" t="n">
        <x:f>H6127+I6127+J6127</x:f>
        <x:v>1756</x:v>
      </x:c>
      <x:c r="M6127" s="60" t="n">
        <x:f>L6127+K6127</x:f>
        <x:v>2116</x:v>
      </x:c>
      <x:c r="N6127" s="60" t="n">
        <x:f>'参数'!$B$10</x:f>
        <x:v>1</x:v>
      </x:c>
      <x:c r="O6127" s="60" t="n">
        <x:f>N6127*'参数'!$B$11</x:f>
        <x:v>2</x:v>
      </x:c>
      <x:c r="P6127" s="60" t="n">
        <x:f>N6127*'参数'!$B$12</x:f>
        <x:v>1</x:v>
      </x:c>
      <x:c r="Q6127" t="str">
        <x:f>C6127&amp;"d"</x:f>
        <x:v>C71d</x:v>
      </x:c>
      <x:c r="R6127" t="str">
        <x:f>C6127&amp;"p"</x:f>
        <x:v>C71p</x:v>
      </x:c>
      <x:c r="S6127" t="str">
        <x:f>IF(AND(L6127&gt;=H6127+I6127+J6127,M6127&gt;L6127,F6127&lt;&gt;""),"PASS","FAIL")</x:f>
        <x:v>PASS</x:v>
      </x:c>
      <x:c r="T6127" t="n">
        <x:v>11</x:v>
      </x:c>
      <x:c r="U6127" t="str">
        <x:v>pickup_after_delivery_completion_plus_usage_lag</x:v>
      </x:c>
    </x:row>
    <x:row r="6128">
      <x:c r="A6128" t="str">
        <x:v>Set2_100-5-1</x:v>
      </x:c>
      <x:c r="B6128" t="str">
        <x:v>next_day</x:v>
      </x:c>
      <x:c r="C6128" t="str">
        <x:v>C72</x:v>
      </x:c>
      <x:c r="D6128" s="59" t="n">
        <x:v>20</x:v>
      </x:c>
      <x:c r="E6128" s="59" t="n">
        <x:v>35</x:v>
      </x:c>
      <x:c r="F6128" s="59" t="str">
        <x:v>S4</x:v>
      </x:c>
      <x:c r="G6128" s="59" t="n">
        <x:v>498</x:v>
      </x:c>
      <x:c r="H6128" s="59" t="n">
        <x:v>514</x:v>
      </x:c>
      <x:c r="I6128" s="59" t="n">
        <x:v>10</x:v>
      </x:c>
      <x:c r="J6128" s="60" t="n">
        <x:f>'参数'!$C$6</x:f>
        <x:v>1440</x:v>
      </x:c>
      <x:c r="K6128" s="60" t="n">
        <x:f>'参数'!$D$6</x:f>
        <x:v>360</x:v>
      </x:c>
      <x:c r="L6128" s="60" t="n">
        <x:f>H6128+I6128+J6128</x:f>
        <x:v>1964</x:v>
      </x:c>
      <x:c r="M6128" s="60" t="n">
        <x:f>L6128+K6128</x:f>
        <x:v>2324</x:v>
      </x:c>
      <x:c r="N6128" s="60" t="n">
        <x:f>'参数'!$B$10</x:f>
        <x:v>1</x:v>
      </x:c>
      <x:c r="O6128" s="60" t="n">
        <x:f>N6128*'参数'!$B$11</x:f>
        <x:v>2</x:v>
      </x:c>
      <x:c r="P6128" s="60" t="n">
        <x:f>N6128*'参数'!$B$12</x:f>
        <x:v>1</x:v>
      </x:c>
      <x:c r="Q6128" t="str">
        <x:f>C6128&amp;"d"</x:f>
        <x:v>C72d</x:v>
      </x:c>
      <x:c r="R6128" t="str">
        <x:f>C6128&amp;"p"</x:f>
        <x:v>C72p</x:v>
      </x:c>
      <x:c r="S6128" t="str">
        <x:f>IF(AND(L6128&gt;=H6128+I6128+J6128,M6128&gt;L6128,F6128&lt;&gt;""),"PASS","FAIL")</x:f>
        <x:v>PASS</x:v>
      </x:c>
      <x:c r="T6128" t="n">
        <x:v>10</x:v>
      </x:c>
      <x:c r="U6128" t="str">
        <x:v>pickup_after_delivery_completion_plus_usage_lag</x:v>
      </x:c>
    </x:row>
    <x:row r="6129">
      <x:c r="A6129" t="str">
        <x:v>Set2_100-5-1</x:v>
      </x:c>
      <x:c r="B6129" t="str">
        <x:v>next_day</x:v>
      </x:c>
      <x:c r="C6129" t="str">
        <x:v>C73</x:v>
      </x:c>
      <x:c r="D6129" s="59" t="n">
        <x:v>20</x:v>
      </x:c>
      <x:c r="E6129" s="59" t="n">
        <x:v>38</x:v>
      </x:c>
      <x:c r="F6129" s="59" t="str">
        <x:v>S4</x:v>
      </x:c>
      <x:c r="G6129" s="59" t="n">
        <x:v>460</x:v>
      </x:c>
      <x:c r="H6129" s="59" t="n">
        <x:v>476</x:v>
      </x:c>
      <x:c r="I6129" s="59" t="n">
        <x:v>10</x:v>
      </x:c>
      <x:c r="J6129" s="60" t="n">
        <x:f>'参数'!$C$6</x:f>
        <x:v>1440</x:v>
      </x:c>
      <x:c r="K6129" s="60" t="n">
        <x:f>'参数'!$D$6</x:f>
        <x:v>360</x:v>
      </x:c>
      <x:c r="L6129" s="60" t="n">
        <x:f>H6129+I6129+J6129</x:f>
        <x:v>1926</x:v>
      </x:c>
      <x:c r="M6129" s="60" t="n">
        <x:f>L6129+K6129</x:f>
        <x:v>2286</x:v>
      </x:c>
      <x:c r="N6129" s="60" t="n">
        <x:f>'参数'!$B$10</x:f>
        <x:v>1</x:v>
      </x:c>
      <x:c r="O6129" s="60" t="n">
        <x:f>N6129*'参数'!$B$11</x:f>
        <x:v>2</x:v>
      </x:c>
      <x:c r="P6129" s="60" t="n">
        <x:f>N6129*'参数'!$B$12</x:f>
        <x:v>1</x:v>
      </x:c>
      <x:c r="Q6129" t="str">
        <x:f>C6129&amp;"d"</x:f>
        <x:v>C73d</x:v>
      </x:c>
      <x:c r="R6129" t="str">
        <x:f>C6129&amp;"p"</x:f>
        <x:v>C73p</x:v>
      </x:c>
      <x:c r="S6129" t="str">
        <x:f>IF(AND(L6129&gt;=H6129+I6129+J6129,M6129&gt;L6129,F6129&lt;&gt;""),"PASS","FAIL")</x:f>
        <x:v>PASS</x:v>
      </x:c>
      <x:c r="T6129" t="n">
        <x:v>16</x:v>
      </x:c>
      <x:c r="U6129" t="str">
        <x:v>pickup_after_delivery_completion_plus_usage_lag</x:v>
      </x:c>
    </x:row>
    <x:row r="6130">
      <x:c r="A6130" t="str">
        <x:v>Set2_100-5-1</x:v>
      </x:c>
      <x:c r="B6130" t="str">
        <x:v>next_day</x:v>
      </x:c>
      <x:c r="C6130" t="str">
        <x:v>C74</x:v>
      </x:c>
      <x:c r="D6130" s="59" t="n">
        <x:v>9</x:v>
      </x:c>
      <x:c r="E6130" s="59" t="n">
        <x:v>29</x:v>
      </x:c>
      <x:c r="F6130" s="59" t="str">
        <x:v>S4</x:v>
      </x:c>
      <x:c r="G6130" s="59" t="n">
        <x:v>112</x:v>
      </x:c>
      <x:c r="H6130" s="59" t="n">
        <x:v>146</x:v>
      </x:c>
      <x:c r="I6130" s="59" t="n">
        <x:v>10</x:v>
      </x:c>
      <x:c r="J6130" s="60" t="n">
        <x:f>'参数'!$C$6</x:f>
        <x:v>1440</x:v>
      </x:c>
      <x:c r="K6130" s="60" t="n">
        <x:f>'参数'!$D$6</x:f>
        <x:v>360</x:v>
      </x:c>
      <x:c r="L6130" s="60" t="n">
        <x:f>H6130+I6130+J6130</x:f>
        <x:v>1596</x:v>
      </x:c>
      <x:c r="M6130" s="60" t="n">
        <x:f>L6130+K6130</x:f>
        <x:v>1956</x:v>
      </x:c>
      <x:c r="N6130" s="60" t="n">
        <x:f>'参数'!$B$10</x:f>
        <x:v>1</x:v>
      </x:c>
      <x:c r="O6130" s="60" t="n">
        <x:f>N6130*'参数'!$B$11</x:f>
        <x:v>2</x:v>
      </x:c>
      <x:c r="P6130" s="60" t="n">
        <x:f>N6130*'参数'!$B$12</x:f>
        <x:v>1</x:v>
      </x:c>
      <x:c r="Q6130" t="str">
        <x:f>C6130&amp;"d"</x:f>
        <x:v>C74d</x:v>
      </x:c>
      <x:c r="R6130" t="str">
        <x:f>C6130&amp;"p"</x:f>
        <x:v>C74p</x:v>
      </x:c>
      <x:c r="S6130" t="str">
        <x:f>IF(AND(L6130&gt;=H6130+I6130+J6130,M6130&gt;L6130,F6130&lt;&gt;""),"PASS","FAIL")</x:f>
        <x:v>PASS</x:v>
      </x:c>
      <x:c r="T6130" t="n">
        <x:v>9</x:v>
      </x:c>
      <x:c r="U6130" t="str">
        <x:v>pickup_after_delivery_completion_plus_usage_lag</x:v>
      </x:c>
    </x:row>
    <x:row r="6131">
      <x:c r="A6131" t="str">
        <x:v>Set2_100-5-1</x:v>
      </x:c>
      <x:c r="B6131" t="str">
        <x:v>next_day</x:v>
      </x:c>
      <x:c r="C6131" t="str">
        <x:v>C75</x:v>
      </x:c>
      <x:c r="D6131" s="59" t="n">
        <x:v>29</x:v>
      </x:c>
      <x:c r="E6131" s="59" t="n">
        <x:v>2</x:v>
      </x:c>
      <x:c r="F6131" s="59" t="str">
        <x:v>S1</x:v>
      </x:c>
      <x:c r="G6131" s="59" t="n">
        <x:v>534</x:v>
      </x:c>
      <x:c r="H6131" s="59" t="n">
        <x:v>564</x:v>
      </x:c>
      <x:c r="I6131" s="59" t="n">
        <x:v>10</x:v>
      </x:c>
      <x:c r="J6131" s="60" t="n">
        <x:f>'参数'!$C$6</x:f>
        <x:v>1440</x:v>
      </x:c>
      <x:c r="K6131" s="60" t="n">
        <x:f>'参数'!$D$6</x:f>
        <x:v>360</x:v>
      </x:c>
      <x:c r="L6131" s="60" t="n">
        <x:f>H6131+I6131+J6131</x:f>
        <x:v>2014</x:v>
      </x:c>
      <x:c r="M6131" s="60" t="n">
        <x:f>L6131+K6131</x:f>
        <x:v>2374</x:v>
      </x:c>
      <x:c r="N6131" s="60" t="n">
        <x:f>'参数'!$B$10</x:f>
        <x:v>1</x:v>
      </x:c>
      <x:c r="O6131" s="60" t="n">
        <x:f>N6131*'参数'!$B$11</x:f>
        <x:v>2</x:v>
      </x:c>
      <x:c r="P6131" s="60" t="n">
        <x:f>N6131*'参数'!$B$12</x:f>
        <x:v>1</x:v>
      </x:c>
      <x:c r="Q6131" t="str">
        <x:f>C6131&amp;"d"</x:f>
        <x:v>C75d</x:v>
      </x:c>
      <x:c r="R6131" t="str">
        <x:f>C6131&amp;"p"</x:f>
        <x:v>C75p</x:v>
      </x:c>
      <x:c r="S6131" t="str">
        <x:f>IF(AND(L6131&gt;=H6131+I6131+J6131,M6131&gt;L6131,F6131&lt;&gt;""),"PASS","FAIL")</x:f>
        <x:v>PASS</x:v>
      </x:c>
      <x:c r="T6131" t="n">
        <x:v>13</x:v>
      </x:c>
      <x:c r="U6131" t="str">
        <x:v>pickup_after_delivery_completion_plus_usage_lag</x:v>
      </x:c>
    </x:row>
    <x:row r="6132">
      <x:c r="A6132" t="str">
        <x:v>Set2_100-5-1</x:v>
      </x:c>
      <x:c r="B6132" t="str">
        <x:v>next_day</x:v>
      </x:c>
      <x:c r="C6132" t="str">
        <x:v>C76</x:v>
      </x:c>
      <x:c r="D6132" s="59" t="n">
        <x:v>26</x:v>
      </x:c>
      <x:c r="E6132" s="59" t="n">
        <x:v>20</x:v>
      </x:c>
      <x:c r="F6132" s="59" t="str">
        <x:v>S3</x:v>
      </x:c>
      <x:c r="G6132" s="59" t="n">
        <x:v>383</x:v>
      </x:c>
      <x:c r="H6132" s="59" t="n">
        <x:v>397</x:v>
      </x:c>
      <x:c r="I6132" s="59" t="n">
        <x:v>10</x:v>
      </x:c>
      <x:c r="J6132" s="60" t="n">
        <x:f>'参数'!$C$6</x:f>
        <x:v>1440</x:v>
      </x:c>
      <x:c r="K6132" s="60" t="n">
        <x:f>'参数'!$D$6</x:f>
        <x:v>360</x:v>
      </x:c>
      <x:c r="L6132" s="60" t="n">
        <x:f>H6132+I6132+J6132</x:f>
        <x:v>1847</x:v>
      </x:c>
      <x:c r="M6132" s="60" t="n">
        <x:f>L6132+K6132</x:f>
        <x:v>2207</x:v>
      </x:c>
      <x:c r="N6132" s="60" t="n">
        <x:f>'参数'!$B$10</x:f>
        <x:v>1</x:v>
      </x:c>
      <x:c r="O6132" s="60" t="n">
        <x:f>N6132*'参数'!$B$11</x:f>
        <x:v>2</x:v>
      </x:c>
      <x:c r="P6132" s="60" t="n">
        <x:f>N6132*'参数'!$B$12</x:f>
        <x:v>1</x:v>
      </x:c>
      <x:c r="Q6132" t="str">
        <x:f>C6132&amp;"d"</x:f>
        <x:v>C76d</x:v>
      </x:c>
      <x:c r="R6132" t="str">
        <x:f>C6132&amp;"p"</x:f>
        <x:v>C76p</x:v>
      </x:c>
      <x:c r="S6132" t="str">
        <x:f>IF(AND(L6132&gt;=H6132+I6132+J6132,M6132&gt;L6132,F6132&lt;&gt;""),"PASS","FAIL")</x:f>
        <x:v>PASS</x:v>
      </x:c>
      <x:c r="T6132" t="n">
        <x:v>3</x:v>
      </x:c>
      <x:c r="U6132" t="str">
        <x:v>pickup_after_delivery_completion_plus_usage_lag</x:v>
      </x:c>
    </x:row>
    <x:row r="6133">
      <x:c r="A6133" t="str">
        <x:v>Set2_100-5-1</x:v>
      </x:c>
      <x:c r="B6133" t="str">
        <x:v>next_day</x:v>
      </x:c>
      <x:c r="C6133" t="str">
        <x:v>C77</x:v>
      </x:c>
      <x:c r="D6133" s="59" t="n">
        <x:v>26</x:v>
      </x:c>
      <x:c r="E6133" s="59" t="n">
        <x:v>11</x:v>
      </x:c>
      <x:c r="F6133" s="59" t="str">
        <x:v>S3</x:v>
      </x:c>
      <x:c r="G6133" s="59" t="n">
        <x:v>560</x:v>
      </x:c>
      <x:c r="H6133" s="59" t="n">
        <x:v>596</x:v>
      </x:c>
      <x:c r="I6133" s="59" t="n">
        <x:v>10</x:v>
      </x:c>
      <x:c r="J6133" s="60" t="n">
        <x:f>'参数'!$C$6</x:f>
        <x:v>1440</x:v>
      </x:c>
      <x:c r="K6133" s="60" t="n">
        <x:f>'参数'!$D$6</x:f>
        <x:v>360</x:v>
      </x:c>
      <x:c r="L6133" s="60" t="n">
        <x:f>H6133+I6133+J6133</x:f>
        <x:v>2046</x:v>
      </x:c>
      <x:c r="M6133" s="60" t="n">
        <x:f>L6133+K6133</x:f>
        <x:v>2406</x:v>
      </x:c>
      <x:c r="N6133" s="60" t="n">
        <x:f>'参数'!$B$10</x:f>
        <x:v>1</x:v>
      </x:c>
      <x:c r="O6133" s="60" t="n">
        <x:f>N6133*'参数'!$B$11</x:f>
        <x:v>2</x:v>
      </x:c>
      <x:c r="P6133" s="60" t="n">
        <x:f>N6133*'参数'!$B$12</x:f>
        <x:v>1</x:v>
      </x:c>
      <x:c r="Q6133" t="str">
        <x:f>C6133&amp;"d"</x:f>
        <x:v>C77d</x:v>
      </x:c>
      <x:c r="R6133" t="str">
        <x:f>C6133&amp;"p"</x:f>
        <x:v>C77p</x:v>
      </x:c>
      <x:c r="S6133" t="str">
        <x:f>IF(AND(L6133&gt;=H6133+I6133+J6133,M6133&gt;L6133,F6133&lt;&gt;""),"PASS","FAIL")</x:f>
        <x:v>PASS</x:v>
      </x:c>
      <x:c r="T6133" t="n">
        <x:v>11</x:v>
      </x:c>
      <x:c r="U6133" t="str">
        <x:v>pickup_after_delivery_completion_plus_usage_lag</x:v>
      </x:c>
    </x:row>
    <x:row r="6134">
      <x:c r="A6134" t="str">
        <x:v>Set2_100-5-1</x:v>
      </x:c>
      <x:c r="B6134" t="str">
        <x:v>next_day</x:v>
      </x:c>
      <x:c r="C6134" t="str">
        <x:v>C78</x:v>
      </x:c>
      <x:c r="D6134" s="59" t="n">
        <x:v>16</x:v>
      </x:c>
      <x:c r="E6134" s="59" t="n">
        <x:v>26</x:v>
      </x:c>
      <x:c r="F6134" s="59" t="str">
        <x:v>S3</x:v>
      </x:c>
      <x:c r="G6134" s="59" t="n">
        <x:v>573</x:v>
      </x:c>
      <x:c r="H6134" s="59" t="n">
        <x:v>609</x:v>
      </x:c>
      <x:c r="I6134" s="59" t="n">
        <x:v>10</x:v>
      </x:c>
      <x:c r="J6134" s="60" t="n">
        <x:f>'参数'!$C$6</x:f>
        <x:v>1440</x:v>
      </x:c>
      <x:c r="K6134" s="60" t="n">
        <x:f>'参数'!$D$6</x:f>
        <x:v>360</x:v>
      </x:c>
      <x:c r="L6134" s="60" t="n">
        <x:f>H6134+I6134+J6134</x:f>
        <x:v>2059</x:v>
      </x:c>
      <x:c r="M6134" s="60" t="n">
        <x:f>L6134+K6134</x:f>
        <x:v>2419</x:v>
      </x:c>
      <x:c r="N6134" s="60" t="n">
        <x:f>'参数'!$B$10</x:f>
        <x:v>1</x:v>
      </x:c>
      <x:c r="O6134" s="60" t="n">
        <x:f>N6134*'参数'!$B$11</x:f>
        <x:v>2</x:v>
      </x:c>
      <x:c r="P6134" s="60" t="n">
        <x:f>N6134*'参数'!$B$12</x:f>
        <x:v>1</x:v>
      </x:c>
      <x:c r="Q6134" t="str">
        <x:f>C6134&amp;"d"</x:f>
        <x:v>C78d</x:v>
      </x:c>
      <x:c r="R6134" t="str">
        <x:f>C6134&amp;"p"</x:f>
        <x:v>C78p</x:v>
      </x:c>
      <x:c r="S6134" t="str">
        <x:f>IF(AND(L6134&gt;=H6134+I6134+J6134,M6134&gt;L6134,F6134&lt;&gt;""),"PASS","FAIL")</x:f>
        <x:v>PASS</x:v>
      </x:c>
      <x:c r="T6134" t="n">
        <x:v>11</x:v>
      </x:c>
      <x:c r="U6134" t="str">
        <x:v>pickup_after_delivery_completion_plus_usage_lag</x:v>
      </x:c>
    </x:row>
    <x:row r="6135">
      <x:c r="A6135" t="str">
        <x:v>Set2_100-5-1</x:v>
      </x:c>
      <x:c r="B6135" t="str">
        <x:v>next_day</x:v>
      </x:c>
      <x:c r="C6135" t="str">
        <x:v>C79</x:v>
      </x:c>
      <x:c r="D6135" s="59" t="n">
        <x:v>34</x:v>
      </x:c>
      <x:c r="E6135" s="59" t="n">
        <x:v>43</x:v>
      </x:c>
      <x:c r="F6135" s="59" t="str">
        <x:v>S4</x:v>
      </x:c>
      <x:c r="G6135" s="59" t="n">
        <x:v>329</x:v>
      </x:c>
      <x:c r="H6135" s="59" t="n">
        <x:v>349</x:v>
      </x:c>
      <x:c r="I6135" s="59" t="n">
        <x:v>10</x:v>
      </x:c>
      <x:c r="J6135" s="60" t="n">
        <x:f>'参数'!$C$6</x:f>
        <x:v>1440</x:v>
      </x:c>
      <x:c r="K6135" s="60" t="n">
        <x:f>'参数'!$D$6</x:f>
        <x:v>360</x:v>
      </x:c>
      <x:c r="L6135" s="60" t="n">
        <x:f>H6135+I6135+J6135</x:f>
        <x:v>1799</x:v>
      </x:c>
      <x:c r="M6135" s="60" t="n">
        <x:f>L6135+K6135</x:f>
        <x:v>2159</x:v>
      </x:c>
      <x:c r="N6135" s="60" t="n">
        <x:f>'参数'!$B$10</x:f>
        <x:v>1</x:v>
      </x:c>
      <x:c r="O6135" s="60" t="n">
        <x:f>N6135*'参数'!$B$11</x:f>
        <x:v>2</x:v>
      </x:c>
      <x:c r="P6135" s="60" t="n">
        <x:f>N6135*'参数'!$B$12</x:f>
        <x:v>1</x:v>
      </x:c>
      <x:c r="Q6135" t="str">
        <x:f>C6135&amp;"d"</x:f>
        <x:v>C79d</x:v>
      </x:c>
      <x:c r="R6135" t="str">
        <x:f>C6135&amp;"p"</x:f>
        <x:v>C79p</x:v>
      </x:c>
      <x:c r="S6135" t="str">
        <x:f>IF(AND(L6135&gt;=H6135+I6135+J6135,M6135&gt;L6135,F6135&lt;&gt;""),"PASS","FAIL")</x:f>
        <x:v>PASS</x:v>
      </x:c>
      <x:c r="T6135" t="n">
        <x:v>12</x:v>
      </x:c>
      <x:c r="U6135" t="str">
        <x:v>pickup_after_delivery_completion_plus_usage_lag</x:v>
      </x:c>
    </x:row>
    <x:row r="6136">
      <x:c r="A6136" t="str">
        <x:v>Set2_100-5-1</x:v>
      </x:c>
      <x:c r="B6136" t="str">
        <x:v>next_day</x:v>
      </x:c>
      <x:c r="C6136" t="str">
        <x:v>C80</x:v>
      </x:c>
      <x:c r="D6136" s="59" t="n">
        <x:v>1</x:v>
      </x:c>
      <x:c r="E6136" s="59" t="n">
        <x:v>2</x:v>
      </x:c>
      <x:c r="F6136" s="59" t="str">
        <x:v>S2</x:v>
      </x:c>
      <x:c r="G6136" s="59" t="n">
        <x:v>376</x:v>
      </x:c>
      <x:c r="H6136" s="59" t="n">
        <x:v>394</x:v>
      </x:c>
      <x:c r="I6136" s="59" t="n">
        <x:v>10</x:v>
      </x:c>
      <x:c r="J6136" s="60" t="n">
        <x:f>'参数'!$C$6</x:f>
        <x:v>1440</x:v>
      </x:c>
      <x:c r="K6136" s="60" t="n">
        <x:f>'参数'!$D$6</x:f>
        <x:v>360</x:v>
      </x:c>
      <x:c r="L6136" s="60" t="n">
        <x:f>H6136+I6136+J6136</x:f>
        <x:v>1844</x:v>
      </x:c>
      <x:c r="M6136" s="60" t="n">
        <x:f>L6136+K6136</x:f>
        <x:v>2204</x:v>
      </x:c>
      <x:c r="N6136" s="60" t="n">
        <x:f>'参数'!$B$10</x:f>
        <x:v>1</x:v>
      </x:c>
      <x:c r="O6136" s="60" t="n">
        <x:f>N6136*'参数'!$B$11</x:f>
        <x:v>2</x:v>
      </x:c>
      <x:c r="P6136" s="60" t="n">
        <x:f>N6136*'参数'!$B$12</x:f>
        <x:v>1</x:v>
      </x:c>
      <x:c r="Q6136" t="str">
        <x:f>C6136&amp;"d"</x:f>
        <x:v>C80d</x:v>
      </x:c>
      <x:c r="R6136" t="str">
        <x:f>C6136&amp;"p"</x:f>
        <x:v>C80p</x:v>
      </x:c>
      <x:c r="S6136" t="str">
        <x:f>IF(AND(L6136&gt;=H6136+I6136+J6136,M6136&gt;L6136,F6136&lt;&gt;""),"PASS","FAIL")</x:f>
        <x:v>PASS</x:v>
      </x:c>
      <x:c r="T6136" t="n">
        <x:v>7</x:v>
      </x:c>
      <x:c r="U6136" t="str">
        <x:v>pickup_after_delivery_completion_plus_usage_lag</x:v>
      </x:c>
    </x:row>
    <x:row r="6137">
      <x:c r="A6137" t="str">
        <x:v>Set2_100-5-1</x:v>
      </x:c>
      <x:c r="B6137" t="str">
        <x:v>next_day</x:v>
      </x:c>
      <x:c r="C6137" t="str">
        <x:v>C81</x:v>
      </x:c>
      <x:c r="D6137" s="59" t="n">
        <x:v>48</x:v>
      </x:c>
      <x:c r="E6137" s="59" t="n">
        <x:v>14</x:v>
      </x:c>
      <x:c r="F6137" s="59" t="str">
        <x:v>S1</x:v>
      </x:c>
      <x:c r="G6137" s="59" t="n">
        <x:v>125</x:v>
      </x:c>
      <x:c r="H6137" s="59" t="n">
        <x:v>155</x:v>
      </x:c>
      <x:c r="I6137" s="59" t="n">
        <x:v>10</x:v>
      </x:c>
      <x:c r="J6137" s="60" t="n">
        <x:f>'参数'!$C$6</x:f>
        <x:v>1440</x:v>
      </x:c>
      <x:c r="K6137" s="60" t="n">
        <x:f>'参数'!$D$6</x:f>
        <x:v>360</x:v>
      </x:c>
      <x:c r="L6137" s="60" t="n">
        <x:f>H6137+I6137+J6137</x:f>
        <x:v>1605</x:v>
      </x:c>
      <x:c r="M6137" s="60" t="n">
        <x:f>L6137+K6137</x:f>
        <x:v>1965</x:v>
      </x:c>
      <x:c r="N6137" s="60" t="n">
        <x:f>'参数'!$B$10</x:f>
        <x:v>1</x:v>
      </x:c>
      <x:c r="O6137" s="60" t="n">
        <x:f>N6137*'参数'!$B$11</x:f>
        <x:v>2</x:v>
      </x:c>
      <x:c r="P6137" s="60" t="n">
        <x:f>N6137*'参数'!$B$12</x:f>
        <x:v>1</x:v>
      </x:c>
      <x:c r="Q6137" t="str">
        <x:f>C6137&amp;"d"</x:f>
        <x:v>C81d</x:v>
      </x:c>
      <x:c r="R6137" t="str">
        <x:f>C6137&amp;"p"</x:f>
        <x:v>C81p</x:v>
      </x:c>
      <x:c r="S6137" t="str">
        <x:f>IF(AND(L6137&gt;=H6137+I6137+J6137,M6137&gt;L6137,F6137&lt;&gt;""),"PASS","FAIL")</x:f>
        <x:v>PASS</x:v>
      </x:c>
      <x:c r="T6137" t="n">
        <x:v>18</x:v>
      </x:c>
      <x:c r="U6137" t="str">
        <x:v>pickup_after_delivery_completion_plus_usage_lag</x:v>
      </x:c>
    </x:row>
    <x:row r="6138">
      <x:c r="A6138" t="str">
        <x:v>Set2_100-5-1</x:v>
      </x:c>
      <x:c r="B6138" t="str">
        <x:v>next_day</x:v>
      </x:c>
      <x:c r="C6138" t="str">
        <x:v>C82</x:v>
      </x:c>
      <x:c r="D6138" s="59" t="n">
        <x:v>34</x:v>
      </x:c>
      <x:c r="E6138" s="59" t="n">
        <x:v>44</x:v>
      </x:c>
      <x:c r="F6138" s="59" t="str">
        <x:v>S4</x:v>
      </x:c>
      <x:c r="G6138" s="59" t="n">
        <x:v>537</x:v>
      </x:c>
      <x:c r="H6138" s="59" t="n">
        <x:v>565</x:v>
      </x:c>
      <x:c r="I6138" s="59" t="n">
        <x:v>10</x:v>
      </x:c>
      <x:c r="J6138" s="60" t="n">
        <x:f>'参数'!$C$6</x:f>
        <x:v>1440</x:v>
      </x:c>
      <x:c r="K6138" s="60" t="n">
        <x:f>'参数'!$D$6</x:f>
        <x:v>360</x:v>
      </x:c>
      <x:c r="L6138" s="60" t="n">
        <x:f>H6138+I6138+J6138</x:f>
        <x:v>2015</x:v>
      </x:c>
      <x:c r="M6138" s="60" t="n">
        <x:f>L6138+K6138</x:f>
        <x:v>2375</x:v>
      </x:c>
      <x:c r="N6138" s="60" t="n">
        <x:f>'参数'!$B$10</x:f>
        <x:v>1</x:v>
      </x:c>
      <x:c r="O6138" s="60" t="n">
        <x:f>N6138*'参数'!$B$11</x:f>
        <x:v>2</x:v>
      </x:c>
      <x:c r="P6138" s="60" t="n">
        <x:f>N6138*'参数'!$B$12</x:f>
        <x:v>1</x:v>
      </x:c>
      <x:c r="Q6138" t="str">
        <x:f>C6138&amp;"d"</x:f>
        <x:v>C82d</x:v>
      </x:c>
      <x:c r="R6138" t="str">
        <x:f>C6138&amp;"p"</x:f>
        <x:v>C82p</x:v>
      </x:c>
      <x:c r="S6138" t="str">
        <x:f>IF(AND(L6138&gt;=H6138+I6138+J6138,M6138&gt;L6138,F6138&lt;&gt;""),"PASS","FAIL")</x:f>
        <x:v>PASS</x:v>
      </x:c>
      <x:c r="T6138" t="n">
        <x:v>16</x:v>
      </x:c>
      <x:c r="U6138" t="str">
        <x:v>pickup_after_delivery_completion_plus_usage_lag</x:v>
      </x:c>
    </x:row>
    <x:row r="6139">
      <x:c r="A6139" t="str">
        <x:v>Set2_100-5-1</x:v>
      </x:c>
      <x:c r="B6139" t="str">
        <x:v>next_day</x:v>
      </x:c>
      <x:c r="C6139" t="str">
        <x:v>C83</x:v>
      </x:c>
      <x:c r="D6139" s="59" t="n">
        <x:v>41</x:v>
      </x:c>
      <x:c r="E6139" s="59" t="n">
        <x:v>32</x:v>
      </x:c>
      <x:c r="F6139" s="59" t="str">
        <x:v>S1</x:v>
      </x:c>
      <x:c r="G6139" s="59" t="n">
        <x:v>206</x:v>
      </x:c>
      <x:c r="H6139" s="59" t="n">
        <x:v>220</x:v>
      </x:c>
      <x:c r="I6139" s="59" t="n">
        <x:v>10</x:v>
      </x:c>
      <x:c r="J6139" s="60" t="n">
        <x:f>'参数'!$C$6</x:f>
        <x:v>1440</x:v>
      </x:c>
      <x:c r="K6139" s="60" t="n">
        <x:f>'参数'!$D$6</x:f>
        <x:v>360</x:v>
      </x:c>
      <x:c r="L6139" s="60" t="n">
        <x:f>H6139+I6139+J6139</x:f>
        <x:v>1670</x:v>
      </x:c>
      <x:c r="M6139" s="60" t="n">
        <x:f>L6139+K6139</x:f>
        <x:v>2030</x:v>
      </x:c>
      <x:c r="N6139" s="60" t="n">
        <x:f>'参数'!$B$10</x:f>
        <x:v>1</x:v>
      </x:c>
      <x:c r="O6139" s="60" t="n">
        <x:f>N6139*'参数'!$B$11</x:f>
        <x:v>2</x:v>
      </x:c>
      <x:c r="P6139" s="60" t="n">
        <x:f>N6139*'参数'!$B$12</x:f>
        <x:v>1</x:v>
      </x:c>
      <x:c r="Q6139" t="str">
        <x:f>C6139&amp;"d"</x:f>
        <x:v>C83d</x:v>
      </x:c>
      <x:c r="R6139" t="str">
        <x:f>C6139&amp;"p"</x:f>
        <x:v>C83p</x:v>
      </x:c>
      <x:c r="S6139" t="str">
        <x:f>IF(AND(L6139&gt;=H6139+I6139+J6139,M6139&gt;L6139,F6139&lt;&gt;""),"PASS","FAIL")</x:f>
        <x:v>PASS</x:v>
      </x:c>
      <x:c r="T6139" t="n">
        <x:v>9</x:v>
      </x:c>
      <x:c r="U6139" t="str">
        <x:v>pickup_after_delivery_completion_plus_usage_lag</x:v>
      </x:c>
    </x:row>
    <x:row r="6140">
      <x:c r="A6140" t="str">
        <x:v>Set2_100-5-1</x:v>
      </x:c>
      <x:c r="B6140" t="str">
        <x:v>next_day</x:v>
      </x:c>
      <x:c r="C6140" t="str">
        <x:v>C84</x:v>
      </x:c>
      <x:c r="D6140" s="59" t="n">
        <x:v>41</x:v>
      </x:c>
      <x:c r="E6140" s="59" t="n">
        <x:v>13</x:v>
      </x:c>
      <x:c r="F6140" s="59" t="str">
        <x:v>S1</x:v>
      </x:c>
      <x:c r="G6140" s="59" t="n">
        <x:v>487</x:v>
      </x:c>
      <x:c r="H6140" s="59" t="n">
        <x:v>511</x:v>
      </x:c>
      <x:c r="I6140" s="59" t="n">
        <x:v>10</x:v>
      </x:c>
      <x:c r="J6140" s="60" t="n">
        <x:f>'参数'!$C$6</x:f>
        <x:v>1440</x:v>
      </x:c>
      <x:c r="K6140" s="60" t="n">
        <x:f>'参数'!$D$6</x:f>
        <x:v>360</x:v>
      </x:c>
      <x:c r="L6140" s="60" t="n">
        <x:f>H6140+I6140+J6140</x:f>
        <x:v>1961</x:v>
      </x:c>
      <x:c r="M6140" s="60" t="n">
        <x:f>L6140+K6140</x:f>
        <x:v>2321</x:v>
      </x:c>
      <x:c r="N6140" s="60" t="n">
        <x:f>'参数'!$B$10</x:f>
        <x:v>1</x:v>
      </x:c>
      <x:c r="O6140" s="60" t="n">
        <x:f>N6140*'参数'!$B$11</x:f>
        <x:v>2</x:v>
      </x:c>
      <x:c r="P6140" s="60" t="n">
        <x:f>N6140*'参数'!$B$12</x:f>
        <x:v>1</x:v>
      </x:c>
      <x:c r="Q6140" t="str">
        <x:f>C6140&amp;"d"</x:f>
        <x:v>C84d</x:v>
      </x:c>
      <x:c r="R6140" t="str">
        <x:f>C6140&amp;"p"</x:f>
        <x:v>C84p</x:v>
      </x:c>
      <x:c r="S6140" t="str">
        <x:f>IF(AND(L6140&gt;=H6140+I6140+J6140,M6140&gt;L6140,F6140&lt;&gt;""),"PASS","FAIL")</x:f>
        <x:v>PASS</x:v>
      </x:c>
      <x:c r="T6140" t="n">
        <x:v>11</x:v>
      </x:c>
      <x:c r="U6140" t="str">
        <x:v>pickup_after_delivery_completion_plus_usage_lag</x:v>
      </x:c>
    </x:row>
    <x:row r="6141">
      <x:c r="A6141" t="str">
        <x:v>Set2_100-5-1</x:v>
      </x:c>
      <x:c r="B6141" t="str">
        <x:v>next_day</x:v>
      </x:c>
      <x:c r="C6141" t="str">
        <x:v>C85</x:v>
      </x:c>
      <x:c r="D6141" s="59" t="n">
        <x:v>46</x:v>
      </x:c>
      <x:c r="E6141" s="59" t="n">
        <x:v>7</x:v>
      </x:c>
      <x:c r="F6141" s="59" t="str">
        <x:v>S1</x:v>
      </x:c>
      <x:c r="G6141" s="59" t="n">
        <x:v>92</x:v>
      </x:c>
      <x:c r="H6141" s="59" t="n">
        <x:v>130</x:v>
      </x:c>
      <x:c r="I6141" s="59" t="n">
        <x:v>10</x:v>
      </x:c>
      <x:c r="J6141" s="60" t="n">
        <x:f>'参数'!$C$6</x:f>
        <x:v>1440</x:v>
      </x:c>
      <x:c r="K6141" s="60" t="n">
        <x:f>'参数'!$D$6</x:f>
        <x:v>360</x:v>
      </x:c>
      <x:c r="L6141" s="60" t="n">
        <x:f>H6141+I6141+J6141</x:f>
        <x:v>1580</x:v>
      </x:c>
      <x:c r="M6141" s="60" t="n">
        <x:f>L6141+K6141</x:f>
        <x:v>1940</x:v>
      </x:c>
      <x:c r="N6141" s="60" t="n">
        <x:f>'参数'!$B$10</x:f>
        <x:v>1</x:v>
      </x:c>
      <x:c r="O6141" s="60" t="n">
        <x:f>N6141*'参数'!$B$11</x:f>
        <x:v>2</x:v>
      </x:c>
      <x:c r="P6141" s="60" t="n">
        <x:f>N6141*'参数'!$B$12</x:f>
        <x:v>1</x:v>
      </x:c>
      <x:c r="Q6141" t="str">
        <x:f>C6141&amp;"d"</x:f>
        <x:v>C85d</x:v>
      </x:c>
      <x:c r="R6141" t="str">
        <x:f>C6141&amp;"p"</x:f>
        <x:v>C85p</x:v>
      </x:c>
      <x:c r="S6141" t="str">
        <x:f>IF(AND(L6141&gt;=H6141+I6141+J6141,M6141&gt;L6141,F6141&lt;&gt;""),"PASS","FAIL")</x:f>
        <x:v>PASS</x:v>
      </x:c>
      <x:c r="T6141" t="n">
        <x:v>4</x:v>
      </x:c>
      <x:c r="U6141" t="str">
        <x:v>pickup_after_delivery_completion_plus_usage_lag</x:v>
      </x:c>
    </x:row>
    <x:row r="6142">
      <x:c r="A6142" t="str">
        <x:v>Set2_100-5-1</x:v>
      </x:c>
      <x:c r="B6142" t="str">
        <x:v>next_day</x:v>
      </x:c>
      <x:c r="C6142" t="str">
        <x:v>C86</x:v>
      </x:c>
      <x:c r="D6142" s="59" t="n">
        <x:v>7</x:v>
      </x:c>
      <x:c r="E6142" s="59" t="n">
        <x:v>34</x:v>
      </x:c>
      <x:c r="F6142" s="59" t="str">
        <x:v>S4</x:v>
      </x:c>
      <x:c r="G6142" s="59" t="n">
        <x:v>521</x:v>
      </x:c>
      <x:c r="H6142" s="59" t="n">
        <x:v>541</x:v>
      </x:c>
      <x:c r="I6142" s="59" t="n">
        <x:v>10</x:v>
      </x:c>
      <x:c r="J6142" s="60" t="n">
        <x:f>'参数'!$C$6</x:f>
        <x:v>1440</x:v>
      </x:c>
      <x:c r="K6142" s="60" t="n">
        <x:f>'参数'!$D$6</x:f>
        <x:v>360</x:v>
      </x:c>
      <x:c r="L6142" s="60" t="n">
        <x:f>H6142+I6142+J6142</x:f>
        <x:v>1991</x:v>
      </x:c>
      <x:c r="M6142" s="60" t="n">
        <x:f>L6142+K6142</x:f>
        <x:v>2351</x:v>
      </x:c>
      <x:c r="N6142" s="60" t="n">
        <x:f>'参数'!$B$10</x:f>
        <x:v>1</x:v>
      </x:c>
      <x:c r="O6142" s="60" t="n">
        <x:f>N6142*'参数'!$B$11</x:f>
        <x:v>2</x:v>
      </x:c>
      <x:c r="P6142" s="60" t="n">
        <x:f>N6142*'参数'!$B$12</x:f>
        <x:v>1</x:v>
      </x:c>
      <x:c r="Q6142" t="str">
        <x:f>C6142&amp;"d"</x:f>
        <x:v>C86d</x:v>
      </x:c>
      <x:c r="R6142" t="str">
        <x:f>C6142&amp;"p"</x:f>
        <x:v>C86p</x:v>
      </x:c>
      <x:c r="S6142" t="str">
        <x:f>IF(AND(L6142&gt;=H6142+I6142+J6142,M6142&gt;L6142,F6142&lt;&gt;""),"PASS","FAIL")</x:f>
        <x:v>PASS</x:v>
      </x:c>
      <x:c r="T6142" t="n">
        <x:v>8</x:v>
      </x:c>
      <x:c r="U6142" t="str">
        <x:v>pickup_after_delivery_completion_plus_usage_lag</x:v>
      </x:c>
    </x:row>
    <x:row r="6143">
      <x:c r="A6143" t="str">
        <x:v>Set2_100-5-1</x:v>
      </x:c>
      <x:c r="B6143" t="str">
        <x:v>next_day</x:v>
      </x:c>
      <x:c r="C6143" t="str">
        <x:v>C87</x:v>
      </x:c>
      <x:c r="D6143" s="59" t="n">
        <x:v>8</x:v>
      </x:c>
      <x:c r="E6143" s="59" t="n">
        <x:v>34</x:v>
      </x:c>
      <x:c r="F6143" s="59" t="str">
        <x:v>S4</x:v>
      </x:c>
      <x:c r="G6143" s="59" t="n">
        <x:v>106</x:v>
      </x:c>
      <x:c r="H6143" s="59" t="n">
        <x:v>130</x:v>
      </x:c>
      <x:c r="I6143" s="59" t="n">
        <x:v>10</x:v>
      </x:c>
      <x:c r="J6143" s="60" t="n">
        <x:f>'参数'!$C$6</x:f>
        <x:v>1440</x:v>
      </x:c>
      <x:c r="K6143" s="60" t="n">
        <x:f>'参数'!$D$6</x:f>
        <x:v>360</x:v>
      </x:c>
      <x:c r="L6143" s="60" t="n">
        <x:f>H6143+I6143+J6143</x:f>
        <x:v>1580</x:v>
      </x:c>
      <x:c r="M6143" s="60" t="n">
        <x:f>L6143+K6143</x:f>
        <x:v>1940</x:v>
      </x:c>
      <x:c r="N6143" s="60" t="n">
        <x:f>'参数'!$B$10</x:f>
        <x:v>1</x:v>
      </x:c>
      <x:c r="O6143" s="60" t="n">
        <x:f>N6143*'参数'!$B$11</x:f>
        <x:v>2</x:v>
      </x:c>
      <x:c r="P6143" s="60" t="n">
        <x:f>N6143*'参数'!$B$12</x:f>
        <x:v>1</x:v>
      </x:c>
      <x:c r="Q6143" t="str">
        <x:f>C6143&amp;"d"</x:f>
        <x:v>C87d</x:v>
      </x:c>
      <x:c r="R6143" t="str">
        <x:f>C6143&amp;"p"</x:f>
        <x:v>C87p</x:v>
      </x:c>
      <x:c r="S6143" t="str">
        <x:f>IF(AND(L6143&gt;=H6143+I6143+J6143,M6143&gt;L6143,F6143&lt;&gt;""),"PASS","FAIL")</x:f>
        <x:v>PASS</x:v>
      </x:c>
      <x:c r="T6143" t="n">
        <x:v>8</x:v>
      </x:c>
      <x:c r="U6143" t="str">
        <x:v>pickup_after_delivery_completion_plus_usage_lag</x:v>
      </x:c>
    </x:row>
    <x:row r="6144">
      <x:c r="A6144" t="str">
        <x:v>Set2_100-5-1</x:v>
      </x:c>
      <x:c r="B6144" t="str">
        <x:v>next_day</x:v>
      </x:c>
      <x:c r="C6144" t="str">
        <x:v>C88</x:v>
      </x:c>
      <x:c r="D6144" s="59" t="n">
        <x:v>9</x:v>
      </x:c>
      <x:c r="E6144" s="59" t="n">
        <x:v>11</x:v>
      </x:c>
      <x:c r="F6144" s="59" t="str">
        <x:v>S0</x:v>
      </x:c>
      <x:c r="G6144" s="59" t="n">
        <x:v>580</x:v>
      </x:c>
      <x:c r="H6144" s="59" t="n">
        <x:v>618</x:v>
      </x:c>
      <x:c r="I6144" s="59" t="n">
        <x:v>10</x:v>
      </x:c>
      <x:c r="J6144" s="60" t="n">
        <x:f>'参数'!$C$6</x:f>
        <x:v>1440</x:v>
      </x:c>
      <x:c r="K6144" s="60" t="n">
        <x:f>'参数'!$D$6</x:f>
        <x:v>360</x:v>
      </x:c>
      <x:c r="L6144" s="60" t="n">
        <x:f>H6144+I6144+J6144</x:f>
        <x:v>2068</x:v>
      </x:c>
      <x:c r="M6144" s="60" t="n">
        <x:f>L6144+K6144</x:f>
        <x:v>2428</x:v>
      </x:c>
      <x:c r="N6144" s="60" t="n">
        <x:f>'参数'!$B$10</x:f>
        <x:v>1</x:v>
      </x:c>
      <x:c r="O6144" s="60" t="n">
        <x:f>N6144*'参数'!$B$11</x:f>
        <x:v>2</x:v>
      </x:c>
      <x:c r="P6144" s="60" t="n">
        <x:f>N6144*'参数'!$B$12</x:f>
        <x:v>1</x:v>
      </x:c>
      <x:c r="Q6144" t="str">
        <x:f>C6144&amp;"d"</x:f>
        <x:v>C88d</x:v>
      </x:c>
      <x:c r="R6144" t="str">
        <x:f>C6144&amp;"p"</x:f>
        <x:v>C88p</x:v>
      </x:c>
      <x:c r="S6144" t="str">
        <x:f>IF(AND(L6144&gt;=H6144+I6144+J6144,M6144&gt;L6144,F6144&lt;&gt;""),"PASS","FAIL")</x:f>
        <x:v>PASS</x:v>
      </x:c>
      <x:c r="T6144" t="n">
        <x:v>12</x:v>
      </x:c>
      <x:c r="U6144" t="str">
        <x:v>pickup_after_delivery_completion_plus_usage_lag</x:v>
      </x:c>
    </x:row>
    <x:row r="6145">
      <x:c r="A6145" t="str">
        <x:v>Set2_100-5-1</x:v>
      </x:c>
      <x:c r="B6145" t="str">
        <x:v>next_day</x:v>
      </x:c>
      <x:c r="C6145" t="str">
        <x:v>C89</x:v>
      </x:c>
      <x:c r="D6145" s="59" t="n">
        <x:v>3</x:v>
      </x:c>
      <x:c r="E6145" s="59" t="n">
        <x:v>15</x:v>
      </x:c>
      <x:c r="F6145" s="59" t="str">
        <x:v>S0</x:v>
      </x:c>
      <x:c r="G6145" s="59" t="n">
        <x:v>364</x:v>
      </x:c>
      <x:c r="H6145" s="59" t="n">
        <x:v>390</x:v>
      </x:c>
      <x:c r="I6145" s="59" t="n">
        <x:v>10</x:v>
      </x:c>
      <x:c r="J6145" s="60" t="n">
        <x:f>'参数'!$C$6</x:f>
        <x:v>1440</x:v>
      </x:c>
      <x:c r="K6145" s="60" t="n">
        <x:f>'参数'!$D$6</x:f>
        <x:v>360</x:v>
      </x:c>
      <x:c r="L6145" s="60" t="n">
        <x:f>H6145+I6145+J6145</x:f>
        <x:v>1840</x:v>
      </x:c>
      <x:c r="M6145" s="60" t="n">
        <x:f>L6145+K6145</x:f>
        <x:v>2200</x:v>
      </x:c>
      <x:c r="N6145" s="60" t="n">
        <x:f>'参数'!$B$10</x:f>
        <x:v>1</x:v>
      </x:c>
      <x:c r="O6145" s="60" t="n">
        <x:f>N6145*'参数'!$B$11</x:f>
        <x:v>2</x:v>
      </x:c>
      <x:c r="P6145" s="60" t="n">
        <x:f>N6145*'参数'!$B$12</x:f>
        <x:v>1</x:v>
      </x:c>
      <x:c r="Q6145" t="str">
        <x:f>C6145&amp;"d"</x:f>
        <x:v>C89d</x:v>
      </x:c>
      <x:c r="R6145" t="str">
        <x:f>C6145&amp;"p"</x:f>
        <x:v>C89p</x:v>
      </x:c>
      <x:c r="S6145" t="str">
        <x:f>IF(AND(L6145&gt;=H6145+I6145+J6145,M6145&gt;L6145,F6145&lt;&gt;""),"PASS","FAIL")</x:f>
        <x:v>PASS</x:v>
      </x:c>
      <x:c r="T6145" t="n">
        <x:v>8</x:v>
      </x:c>
      <x:c r="U6145" t="str">
        <x:v>pickup_after_delivery_completion_plus_usage_lag</x:v>
      </x:c>
    </x:row>
    <x:row r="6146">
      <x:c r="A6146" t="str">
        <x:v>Set2_100-5-1</x:v>
      </x:c>
      <x:c r="B6146" t="str">
        <x:v>next_day</x:v>
      </x:c>
      <x:c r="C6146" t="str">
        <x:v>C90</x:v>
      </x:c>
      <x:c r="D6146" s="59" t="n">
        <x:v>35</x:v>
      </x:c>
      <x:c r="E6146" s="59" t="n">
        <x:v>9</x:v>
      </x:c>
      <x:c r="F6146" s="59" t="str">
        <x:v>S1</x:v>
      </x:c>
      <x:c r="G6146" s="59" t="n">
        <x:v>327</x:v>
      </x:c>
      <x:c r="H6146" s="59" t="n">
        <x:v>361</x:v>
      </x:c>
      <x:c r="I6146" s="59" t="n">
        <x:v>10</x:v>
      </x:c>
      <x:c r="J6146" s="60" t="n">
        <x:f>'参数'!$C$6</x:f>
        <x:v>1440</x:v>
      </x:c>
      <x:c r="K6146" s="60" t="n">
        <x:f>'参数'!$D$6</x:f>
        <x:v>360</x:v>
      </x:c>
      <x:c r="L6146" s="60" t="n">
        <x:f>H6146+I6146+J6146</x:f>
        <x:v>1811</x:v>
      </x:c>
      <x:c r="M6146" s="60" t="n">
        <x:f>L6146+K6146</x:f>
        <x:v>2171</x:v>
      </x:c>
      <x:c r="N6146" s="60" t="n">
        <x:f>'参数'!$B$10</x:f>
        <x:v>1</x:v>
      </x:c>
      <x:c r="O6146" s="60" t="n">
        <x:f>N6146*'参数'!$B$11</x:f>
        <x:v>2</x:v>
      </x:c>
      <x:c r="P6146" s="60" t="n">
        <x:f>N6146*'参数'!$B$12</x:f>
        <x:v>1</x:v>
      </x:c>
      <x:c r="Q6146" t="str">
        <x:f>C6146&amp;"d"</x:f>
        <x:v>C90d</x:v>
      </x:c>
      <x:c r="R6146" t="str">
        <x:f>C6146&amp;"p"</x:f>
        <x:v>C90p</x:v>
      </x:c>
      <x:c r="S6146" t="str">
        <x:f>IF(AND(L6146&gt;=H6146+I6146+J6146,M6146&gt;L6146,F6146&lt;&gt;""),"PASS","FAIL")</x:f>
        <x:v>PASS</x:v>
      </x:c>
      <x:c r="T6146" t="n">
        <x:v>18</x:v>
      </x:c>
      <x:c r="U6146" t="str">
        <x:v>pickup_after_delivery_completion_plus_usage_lag</x:v>
      </x:c>
    </x:row>
    <x:row r="6147">
      <x:c r="A6147" t="str">
        <x:v>Set2_100-5-1</x:v>
      </x:c>
      <x:c r="B6147" t="str">
        <x:v>next_day</x:v>
      </x:c>
      <x:c r="C6147" t="str">
        <x:v>C91</x:v>
      </x:c>
      <x:c r="D6147" s="59" t="n">
        <x:v>1</x:v>
      </x:c>
      <x:c r="E6147" s="59" t="n">
        <x:v>11</x:v>
      </x:c>
      <x:c r="F6147" s="59" t="str">
        <x:v>S0</x:v>
      </x:c>
      <x:c r="G6147" s="59" t="n">
        <x:v>375</x:v>
      </x:c>
      <x:c r="H6147" s="59" t="n">
        <x:v>391</x:v>
      </x:c>
      <x:c r="I6147" s="59" t="n">
        <x:v>10</x:v>
      </x:c>
      <x:c r="J6147" s="60" t="n">
        <x:f>'参数'!$C$6</x:f>
        <x:v>1440</x:v>
      </x:c>
      <x:c r="K6147" s="60" t="n">
        <x:f>'参数'!$D$6</x:f>
        <x:v>360</x:v>
      </x:c>
      <x:c r="L6147" s="60" t="n">
        <x:f>H6147+I6147+J6147</x:f>
        <x:v>1841</x:v>
      </x:c>
      <x:c r="M6147" s="60" t="n">
        <x:f>L6147+K6147</x:f>
        <x:v>2201</x:v>
      </x:c>
      <x:c r="N6147" s="60" t="n">
        <x:f>'参数'!$B$10</x:f>
        <x:v>1</x:v>
      </x:c>
      <x:c r="O6147" s="60" t="n">
        <x:f>N6147*'参数'!$B$11</x:f>
        <x:v>2</x:v>
      </x:c>
      <x:c r="P6147" s="60" t="n">
        <x:f>N6147*'参数'!$B$12</x:f>
        <x:v>1</x:v>
      </x:c>
      <x:c r="Q6147" t="str">
        <x:f>C6147&amp;"d"</x:f>
        <x:v>C91d</x:v>
      </x:c>
      <x:c r="R6147" t="str">
        <x:f>C6147&amp;"p"</x:f>
        <x:v>C91p</x:v>
      </x:c>
      <x:c r="S6147" t="str">
        <x:f>IF(AND(L6147&gt;=H6147+I6147+J6147,M6147&gt;L6147,F6147&lt;&gt;""),"PASS","FAIL")</x:f>
        <x:v>PASS</x:v>
      </x:c>
      <x:c r="T6147" t="n">
        <x:v>13</x:v>
      </x:c>
      <x:c r="U6147" t="str">
        <x:v>pickup_after_delivery_completion_plus_usage_lag</x:v>
      </x:c>
    </x:row>
    <x:row r="6148">
      <x:c r="A6148" t="str">
        <x:v>Set2_100-5-1</x:v>
      </x:c>
      <x:c r="B6148" t="str">
        <x:v>next_day</x:v>
      </x:c>
      <x:c r="C6148" t="str">
        <x:v>C92</x:v>
      </x:c>
      <x:c r="D6148" s="59" t="n">
        <x:v>17</x:v>
      </x:c>
      <x:c r="E6148" s="59" t="n">
        <x:v>34</x:v>
      </x:c>
      <x:c r="F6148" s="59" t="str">
        <x:v>S4</x:v>
      </x:c>
      <x:c r="G6148" s="59" t="n">
        <x:v>520</x:v>
      </x:c>
      <x:c r="H6148" s="59" t="n">
        <x:v>540</x:v>
      </x:c>
      <x:c r="I6148" s="59" t="n">
        <x:v>10</x:v>
      </x:c>
      <x:c r="J6148" s="60" t="n">
        <x:f>'参数'!$C$6</x:f>
        <x:v>1440</x:v>
      </x:c>
      <x:c r="K6148" s="60" t="n">
        <x:f>'参数'!$D$6</x:f>
        <x:v>360</x:v>
      </x:c>
      <x:c r="L6148" s="60" t="n">
        <x:f>H6148+I6148+J6148</x:f>
        <x:v>1990</x:v>
      </x:c>
      <x:c r="M6148" s="60" t="n">
        <x:f>L6148+K6148</x:f>
        <x:v>2350</x:v>
      </x:c>
      <x:c r="N6148" s="60" t="n">
        <x:f>'参数'!$B$10</x:f>
        <x:v>1</x:v>
      </x:c>
      <x:c r="O6148" s="60" t="n">
        <x:f>N6148*'参数'!$B$11</x:f>
        <x:v>2</x:v>
      </x:c>
      <x:c r="P6148" s="60" t="n">
        <x:f>N6148*'参数'!$B$12</x:f>
        <x:v>1</x:v>
      </x:c>
      <x:c r="Q6148" t="str">
        <x:f>C6148&amp;"d"</x:f>
        <x:v>C92d</x:v>
      </x:c>
      <x:c r="R6148" t="str">
        <x:f>C6148&amp;"p"</x:f>
        <x:v>C92p</x:v>
      </x:c>
      <x:c r="S6148" t="str">
        <x:f>IF(AND(L6148&gt;=H6148+I6148+J6148,M6148&gt;L6148,F6148&lt;&gt;""),"PASS","FAIL")</x:f>
        <x:v>PASS</x:v>
      </x:c>
      <x:c r="T6148" t="n">
        <x:v>8</x:v>
      </x:c>
      <x:c r="U6148" t="str">
        <x:v>pickup_after_delivery_completion_plus_usage_lag</x:v>
      </x:c>
    </x:row>
    <x:row r="6149">
      <x:c r="A6149" t="str">
        <x:v>Set2_100-5-1</x:v>
      </x:c>
      <x:c r="B6149" t="str">
        <x:v>next_day</x:v>
      </x:c>
      <x:c r="C6149" t="str">
        <x:v>C93</x:v>
      </x:c>
      <x:c r="D6149" s="59" t="n">
        <x:v>20</x:v>
      </x:c>
      <x:c r="E6149" s="59" t="n">
        <x:v>42</x:v>
      </x:c>
      <x:c r="F6149" s="59" t="str">
        <x:v>S4</x:v>
      </x:c>
      <x:c r="G6149" s="59" t="n">
        <x:v>319</x:v>
      </x:c>
      <x:c r="H6149" s="59" t="n">
        <x:v>335</x:v>
      </x:c>
      <x:c r="I6149" s="59" t="n">
        <x:v>10</x:v>
      </x:c>
      <x:c r="J6149" s="60" t="n">
        <x:f>'参数'!$C$6</x:f>
        <x:v>1440</x:v>
      </x:c>
      <x:c r="K6149" s="60" t="n">
        <x:f>'参数'!$D$6</x:f>
        <x:v>360</x:v>
      </x:c>
      <x:c r="L6149" s="60" t="n">
        <x:f>H6149+I6149+J6149</x:f>
        <x:v>1785</x:v>
      </x:c>
      <x:c r="M6149" s="60" t="n">
        <x:f>L6149+K6149</x:f>
        <x:v>2145</x:v>
      </x:c>
      <x:c r="N6149" s="60" t="n">
        <x:f>'参数'!$B$10</x:f>
        <x:v>1</x:v>
      </x:c>
      <x:c r="O6149" s="60" t="n">
        <x:f>N6149*'参数'!$B$11</x:f>
        <x:v>2</x:v>
      </x:c>
      <x:c r="P6149" s="60" t="n">
        <x:f>N6149*'参数'!$B$12</x:f>
        <x:v>1</x:v>
      </x:c>
      <x:c r="Q6149" t="str">
        <x:f>C6149&amp;"d"</x:f>
        <x:v>C93d</x:v>
      </x:c>
      <x:c r="R6149" t="str">
        <x:f>C6149&amp;"p"</x:f>
        <x:v>C93p</x:v>
      </x:c>
      <x:c r="S6149" t="str">
        <x:f>IF(AND(L6149&gt;=H6149+I6149+J6149,M6149&gt;L6149,F6149&lt;&gt;""),"PASS","FAIL")</x:f>
        <x:v>PASS</x:v>
      </x:c>
      <x:c r="T6149" t="n">
        <x:v>6</x:v>
      </x:c>
      <x:c r="U6149" t="str">
        <x:v>pickup_after_delivery_completion_plus_usage_lag</x:v>
      </x:c>
    </x:row>
    <x:row r="6150">
      <x:c r="A6150" t="str">
        <x:v>Set2_100-5-1</x:v>
      </x:c>
      <x:c r="B6150" t="str">
        <x:v>next_day</x:v>
      </x:c>
      <x:c r="C6150" t="str">
        <x:v>C94</x:v>
      </x:c>
      <x:c r="D6150" s="59" t="n">
        <x:v>46</x:v>
      </x:c>
      <x:c r="E6150" s="59" t="n">
        <x:v>30</x:v>
      </x:c>
      <x:c r="F6150" s="59" t="str">
        <x:v>S1</x:v>
      </x:c>
      <x:c r="G6150" s="59" t="n">
        <x:v>199</x:v>
      </x:c>
      <x:c r="H6150" s="59" t="n">
        <x:v>225</x:v>
      </x:c>
      <x:c r="I6150" s="59" t="n">
        <x:v>10</x:v>
      </x:c>
      <x:c r="J6150" s="60" t="n">
        <x:f>'参数'!$C$6</x:f>
        <x:v>1440</x:v>
      </x:c>
      <x:c r="K6150" s="60" t="n">
        <x:f>'参数'!$D$6</x:f>
        <x:v>360</x:v>
      </x:c>
      <x:c r="L6150" s="60" t="n">
        <x:f>H6150+I6150+J6150</x:f>
        <x:v>1675</x:v>
      </x:c>
      <x:c r="M6150" s="60" t="n">
        <x:f>L6150+K6150</x:f>
        <x:v>2035</x:v>
      </x:c>
      <x:c r="N6150" s="60" t="n">
        <x:f>'参数'!$B$10</x:f>
        <x:v>1</x:v>
      </x:c>
      <x:c r="O6150" s="60" t="n">
        <x:f>N6150*'参数'!$B$11</x:f>
        <x:v>2</x:v>
      </x:c>
      <x:c r="P6150" s="60" t="n">
        <x:f>N6150*'参数'!$B$12</x:f>
        <x:v>1</x:v>
      </x:c>
      <x:c r="Q6150" t="str">
        <x:f>C6150&amp;"d"</x:f>
        <x:v>C94d</x:v>
      </x:c>
      <x:c r="R6150" t="str">
        <x:f>C6150&amp;"p"</x:f>
        <x:v>C94p</x:v>
      </x:c>
      <x:c r="S6150" t="str">
        <x:f>IF(AND(L6150&gt;=H6150+I6150+J6150,M6150&gt;L6150,F6150&lt;&gt;""),"PASS","FAIL")</x:f>
        <x:v>PASS</x:v>
      </x:c>
      <x:c r="T6150" t="n">
        <x:v>0</x:v>
      </x:c>
      <x:c r="U6150" t="str">
        <x:v>pickup_after_delivery_completion_plus_usage_lag</x:v>
      </x:c>
    </x:row>
    <x:row r="6151">
      <x:c r="A6151" t="str">
        <x:v>Set2_100-5-1</x:v>
      </x:c>
      <x:c r="B6151" t="str">
        <x:v>next_day</x:v>
      </x:c>
      <x:c r="C6151" t="str">
        <x:v>C95</x:v>
      </x:c>
      <x:c r="D6151" s="59" t="n">
        <x:v>9</x:v>
      </x:c>
      <x:c r="E6151" s="59" t="n">
        <x:v>43</x:v>
      </x:c>
      <x:c r="F6151" s="59" t="str">
        <x:v>S4</x:v>
      </x:c>
      <x:c r="G6151" s="59" t="n">
        <x:v>204</x:v>
      </x:c>
      <x:c r="H6151" s="59" t="n">
        <x:v>228</x:v>
      </x:c>
      <x:c r="I6151" s="59" t="n">
        <x:v>10</x:v>
      </x:c>
      <x:c r="J6151" s="60" t="n">
        <x:f>'参数'!$C$6</x:f>
        <x:v>1440</x:v>
      </x:c>
      <x:c r="K6151" s="60" t="n">
        <x:f>'参数'!$D$6</x:f>
        <x:v>360</x:v>
      </x:c>
      <x:c r="L6151" s="60" t="n">
        <x:f>H6151+I6151+J6151</x:f>
        <x:v>1678</x:v>
      </x:c>
      <x:c r="M6151" s="60" t="n">
        <x:f>L6151+K6151</x:f>
        <x:v>2038</x:v>
      </x:c>
      <x:c r="N6151" s="60" t="n">
        <x:f>'参数'!$B$10</x:f>
        <x:v>1</x:v>
      </x:c>
      <x:c r="O6151" s="60" t="n">
        <x:f>N6151*'参数'!$B$11</x:f>
        <x:v>2</x:v>
      </x:c>
      <x:c r="P6151" s="60" t="n">
        <x:f>N6151*'参数'!$B$12</x:f>
        <x:v>1</x:v>
      </x:c>
      <x:c r="Q6151" t="str">
        <x:f>C6151&amp;"d"</x:f>
        <x:v>C95d</x:v>
      </x:c>
      <x:c r="R6151" t="str">
        <x:f>C6151&amp;"p"</x:f>
        <x:v>C95p</x:v>
      </x:c>
      <x:c r="S6151" t="str">
        <x:f>IF(AND(L6151&gt;=H6151+I6151+J6151,M6151&gt;L6151,F6151&lt;&gt;""),"PASS","FAIL")</x:f>
        <x:v>PASS</x:v>
      </x:c>
      <x:c r="T6151" t="n">
        <x:v>7</x:v>
      </x:c>
      <x:c r="U6151" t="str">
        <x:v>pickup_after_delivery_completion_plus_usage_lag</x:v>
      </x:c>
    </x:row>
    <x:row r="6152">
      <x:c r="A6152" t="str">
        <x:v>Set2_100-5-1</x:v>
      </x:c>
      <x:c r="B6152" t="str">
        <x:v>next_day</x:v>
      </x:c>
      <x:c r="C6152" t="str">
        <x:v>C96</x:v>
      </x:c>
      <x:c r="D6152" s="59" t="n">
        <x:v>45</x:v>
      </x:c>
      <x:c r="E6152" s="59" t="n">
        <x:v>8</x:v>
      </x:c>
      <x:c r="F6152" s="59" t="str">
        <x:v>S1</x:v>
      </x:c>
      <x:c r="G6152" s="59" t="n">
        <x:v>394</x:v>
      </x:c>
      <x:c r="H6152" s="59" t="n">
        <x:v>412</x:v>
      </x:c>
      <x:c r="I6152" s="59" t="n">
        <x:v>10</x:v>
      </x:c>
      <x:c r="J6152" s="60" t="n">
        <x:f>'参数'!$C$6</x:f>
        <x:v>1440</x:v>
      </x:c>
      <x:c r="K6152" s="60" t="n">
        <x:f>'参数'!$D$6</x:f>
        <x:v>360</x:v>
      </x:c>
      <x:c r="L6152" s="60" t="n">
        <x:f>H6152+I6152+J6152</x:f>
        <x:v>1862</x:v>
      </x:c>
      <x:c r="M6152" s="60" t="n">
        <x:f>L6152+K6152</x:f>
        <x:v>2222</x:v>
      </x:c>
      <x:c r="N6152" s="60" t="n">
        <x:f>'参数'!$B$10</x:f>
        <x:v>1</x:v>
      </x:c>
      <x:c r="O6152" s="60" t="n">
        <x:f>N6152*'参数'!$B$11</x:f>
        <x:v>2</x:v>
      </x:c>
      <x:c r="P6152" s="60" t="n">
        <x:f>N6152*'参数'!$B$12</x:f>
        <x:v>1</x:v>
      </x:c>
      <x:c r="Q6152" t="str">
        <x:f>C6152&amp;"d"</x:f>
        <x:v>C96d</x:v>
      </x:c>
      <x:c r="R6152" t="str">
        <x:f>C6152&amp;"p"</x:f>
        <x:v>C96p</x:v>
      </x:c>
      <x:c r="S6152" t="str">
        <x:f>IF(AND(L6152&gt;=H6152+I6152+J6152,M6152&gt;L6152,F6152&lt;&gt;""),"PASS","FAIL")</x:f>
        <x:v>PASS</x:v>
      </x:c>
      <x:c r="T6152" t="n">
        <x:v>15</x:v>
      </x:c>
      <x:c r="U6152" t="str">
        <x:v>pickup_after_delivery_completion_plus_usage_lag</x:v>
      </x:c>
    </x:row>
    <x:row r="6153">
      <x:c r="A6153" t="str">
        <x:v>Set2_100-5-1</x:v>
      </x:c>
      <x:c r="B6153" t="str">
        <x:v>next_day</x:v>
      </x:c>
      <x:c r="C6153" t="str">
        <x:v>C97</x:v>
      </x:c>
      <x:c r="D6153" s="59" t="n">
        <x:v>45</x:v>
      </x:c>
      <x:c r="E6153" s="59" t="n">
        <x:v>31</x:v>
      </x:c>
      <x:c r="F6153" s="59" t="str">
        <x:v>S1</x:v>
      </x:c>
      <x:c r="G6153" s="59" t="n">
        <x:v>133</x:v>
      </x:c>
      <x:c r="H6153" s="59" t="n">
        <x:v>151</x:v>
      </x:c>
      <x:c r="I6153" s="59" t="n">
        <x:v>10</x:v>
      </x:c>
      <x:c r="J6153" s="60" t="n">
        <x:f>'参数'!$C$6</x:f>
        <x:v>1440</x:v>
      </x:c>
      <x:c r="K6153" s="60" t="n">
        <x:f>'参数'!$D$6</x:f>
        <x:v>360</x:v>
      </x:c>
      <x:c r="L6153" s="60" t="n">
        <x:f>H6153+I6153+J6153</x:f>
        <x:v>1601</x:v>
      </x:c>
      <x:c r="M6153" s="60" t="n">
        <x:f>L6153+K6153</x:f>
        <x:v>1961</x:v>
      </x:c>
      <x:c r="N6153" s="60" t="n">
        <x:f>'参数'!$B$10</x:f>
        <x:v>1</x:v>
      </x:c>
      <x:c r="O6153" s="60" t="n">
        <x:f>N6153*'参数'!$B$11</x:f>
        <x:v>2</x:v>
      </x:c>
      <x:c r="P6153" s="60" t="n">
        <x:f>N6153*'参数'!$B$12</x:f>
        <x:v>1</x:v>
      </x:c>
      <x:c r="Q6153" t="str">
        <x:f>C6153&amp;"d"</x:f>
        <x:v>C97d</x:v>
      </x:c>
      <x:c r="R6153" t="str">
        <x:f>C6153&amp;"p"</x:f>
        <x:v>C97p</x:v>
      </x:c>
      <x:c r="S6153" t="str">
        <x:f>IF(AND(L6153&gt;=H6153+I6153+J6153,M6153&gt;L6153,F6153&lt;&gt;""),"PASS","FAIL")</x:f>
        <x:v>PASS</x:v>
      </x:c>
      <x:c r="T6153" t="n">
        <x:v>4</x:v>
      </x:c>
      <x:c r="U6153" t="str">
        <x:v>pickup_after_delivery_completion_plus_usage_lag</x:v>
      </x:c>
    </x:row>
    <x:row r="6154">
      <x:c r="A6154" t="str">
        <x:v>Set2_100-5-1</x:v>
      </x:c>
      <x:c r="B6154" t="str">
        <x:v>next_day</x:v>
      </x:c>
      <x:c r="C6154" t="str">
        <x:v>C98</x:v>
      </x:c>
      <x:c r="D6154" s="59" t="n">
        <x:v>50</x:v>
      </x:c>
      <x:c r="E6154" s="59" t="n">
        <x:v>37</x:v>
      </x:c>
      <x:c r="F6154" s="59" t="str">
        <x:v>S1</x:v>
      </x:c>
      <x:c r="G6154" s="59" t="n">
        <x:v>257</x:v>
      </x:c>
      <x:c r="H6154" s="59" t="n">
        <x:v>277</x:v>
      </x:c>
      <x:c r="I6154" s="59" t="n">
        <x:v>10</x:v>
      </x:c>
      <x:c r="J6154" s="60" t="n">
        <x:f>'参数'!$C$6</x:f>
        <x:v>1440</x:v>
      </x:c>
      <x:c r="K6154" s="60" t="n">
        <x:f>'参数'!$D$6</x:f>
        <x:v>360</x:v>
      </x:c>
      <x:c r="L6154" s="60" t="n">
        <x:f>H6154+I6154+J6154</x:f>
        <x:v>1727</x:v>
      </x:c>
      <x:c r="M6154" s="60" t="n">
        <x:f>L6154+K6154</x:f>
        <x:v>2087</x:v>
      </x:c>
      <x:c r="N6154" s="60" t="n">
        <x:f>'参数'!$B$10</x:f>
        <x:v>1</x:v>
      </x:c>
      <x:c r="O6154" s="60" t="n">
        <x:f>N6154*'参数'!$B$11</x:f>
        <x:v>2</x:v>
      </x:c>
      <x:c r="P6154" s="60" t="n">
        <x:f>N6154*'参数'!$B$12</x:f>
        <x:v>1</x:v>
      </x:c>
      <x:c r="Q6154" t="str">
        <x:f>C6154&amp;"d"</x:f>
        <x:v>C98d</x:v>
      </x:c>
      <x:c r="R6154" t="str">
        <x:f>C6154&amp;"p"</x:f>
        <x:v>C98p</x:v>
      </x:c>
      <x:c r="S6154" t="str">
        <x:f>IF(AND(L6154&gt;=H6154+I6154+J6154,M6154&gt;L6154,F6154&lt;&gt;""),"PASS","FAIL")</x:f>
        <x:v>PASS</x:v>
      </x:c>
      <x:c r="T6154" t="n">
        <x:v>10</x:v>
      </x:c>
      <x:c r="U6154" t="str">
        <x:v>pickup_after_delivery_completion_plus_usage_lag</x:v>
      </x:c>
    </x:row>
    <x:row r="6155">
      <x:c r="A6155" t="str">
        <x:v>Set2_100-5-1</x:v>
      </x:c>
      <x:c r="B6155" t="str">
        <x:v>next_day</x:v>
      </x:c>
      <x:c r="C6155" t="str">
        <x:v>C99</x:v>
      </x:c>
      <x:c r="D6155" s="59" t="n">
        <x:v>38</x:v>
      </x:c>
      <x:c r="E6155" s="59" t="n">
        <x:v>39</x:v>
      </x:c>
      <x:c r="F6155" s="59" t="str">
        <x:v>S3</x:v>
      </x:c>
      <x:c r="G6155" s="59" t="n">
        <x:v>107</x:v>
      </x:c>
      <x:c r="H6155" s="59" t="n">
        <x:v>121</x:v>
      </x:c>
      <x:c r="I6155" s="59" t="n">
        <x:v>10</x:v>
      </x:c>
      <x:c r="J6155" s="60" t="n">
        <x:f>'参数'!$C$6</x:f>
        <x:v>1440</x:v>
      </x:c>
      <x:c r="K6155" s="60" t="n">
        <x:f>'参数'!$D$6</x:f>
        <x:v>360</x:v>
      </x:c>
      <x:c r="L6155" s="60" t="n">
        <x:f>H6155+I6155+J6155</x:f>
        <x:v>1571</x:v>
      </x:c>
      <x:c r="M6155" s="60" t="n">
        <x:f>L6155+K6155</x:f>
        <x:v>1931</x:v>
      </x:c>
      <x:c r="N6155" s="60" t="n">
        <x:f>'参数'!$B$10</x:f>
        <x:v>1</x:v>
      </x:c>
      <x:c r="O6155" s="60" t="n">
        <x:f>N6155*'参数'!$B$11</x:f>
        <x:v>2</x:v>
      </x:c>
      <x:c r="P6155" s="60" t="n">
        <x:f>N6155*'参数'!$B$12</x:f>
        <x:v>1</x:v>
      </x:c>
      <x:c r="Q6155" t="str">
        <x:f>C6155&amp;"d"</x:f>
        <x:v>C99d</x:v>
      </x:c>
      <x:c r="R6155" t="str">
        <x:f>C6155&amp;"p"</x:f>
        <x:v>C99p</x:v>
      </x:c>
      <x:c r="S6155" t="str">
        <x:f>IF(AND(L6155&gt;=H6155+I6155+J6155,M6155&gt;L6155,F6155&lt;&gt;""),"PASS","FAIL")</x:f>
        <x:v>PASS</x:v>
      </x:c>
      <x:c r="T6155" t="n">
        <x:v>12</x:v>
      </x:c>
      <x:c r="U6155" t="str">
        <x:v>pickup_after_delivery_completion_plus_usage_lag</x:v>
      </x:c>
    </x:row>
    <x:row r="6156">
      <x:c r="A6156" t="str">
        <x:v>Set2_100-5-1b</x:v>
      </x:c>
      <x:c r="B6156" t="str">
        <x:v>next_day</x:v>
      </x:c>
      <x:c r="C6156" t="str">
        <x:v>C0</x:v>
      </x:c>
      <x:c r="D6156" s="59" t="n">
        <x:v>31</x:v>
      </x:c>
      <x:c r="E6156" s="59" t="n">
        <x:v>6</x:v>
      </x:c>
      <x:c r="F6156" s="59" t="str">
        <x:v>S1</x:v>
      </x:c>
      <x:c r="G6156" s="59" t="n">
        <x:v>502</x:v>
      </x:c>
      <x:c r="H6156" s="59" t="n">
        <x:v>514</x:v>
      </x:c>
      <x:c r="I6156" s="59" t="n">
        <x:v>10</x:v>
      </x:c>
      <x:c r="J6156" s="60" t="n">
        <x:f>'参数'!$C$6</x:f>
        <x:v>1440</x:v>
      </x:c>
      <x:c r="K6156" s="60" t="n">
        <x:f>'参数'!$D$6</x:f>
        <x:v>360</x:v>
      </x:c>
      <x:c r="L6156" s="60" t="n">
        <x:f>H6156+I6156+J6156</x:f>
        <x:v>1964</x:v>
      </x:c>
      <x:c r="M6156" s="60" t="n">
        <x:f>L6156+K6156</x:f>
        <x:v>2324</x:v>
      </x:c>
      <x:c r="N6156" s="60" t="n">
        <x:f>'参数'!$B$10</x:f>
        <x:v>1</x:v>
      </x:c>
      <x:c r="O6156" s="60" t="n">
        <x:f>N6156*'参数'!$B$11</x:f>
        <x:v>2</x:v>
      </x:c>
      <x:c r="P6156" s="60" t="n">
        <x:f>N6156*'参数'!$B$12</x:f>
        <x:v>1</x:v>
      </x:c>
      <x:c r="Q6156" t="str">
        <x:f>C6156&amp;"d"</x:f>
        <x:v>C0d</x:v>
      </x:c>
      <x:c r="R6156" t="str">
        <x:f>C6156&amp;"p"</x:f>
        <x:v>C0p</x:v>
      </x:c>
      <x:c r="S6156" t="str">
        <x:f>IF(AND(L6156&gt;=H6156+I6156+J6156,M6156&gt;L6156,F6156&lt;&gt;""),"PASS","FAIL")</x:f>
        <x:v>PASS</x:v>
      </x:c>
      <x:c r="T6156" t="n">
        <x:v>10</x:v>
      </x:c>
      <x:c r="U6156" t="str">
        <x:v>pickup_after_delivery_completion_plus_usage_lag</x:v>
      </x:c>
    </x:row>
    <x:row r="6157">
      <x:c r="A6157" t="str">
        <x:v>Set2_100-5-1b</x:v>
      </x:c>
      <x:c r="B6157" t="str">
        <x:v>next_day</x:v>
      </x:c>
      <x:c r="C6157" t="str">
        <x:v>C1</x:v>
      </x:c>
      <x:c r="D6157" s="59" t="n">
        <x:v>36</x:v>
      </x:c>
      <x:c r="E6157" s="59" t="n">
        <x:v>20</x:v>
      </x:c>
      <x:c r="F6157" s="59" t="str">
        <x:v>S1</x:v>
      </x:c>
      <x:c r="G6157" s="59" t="n">
        <x:v>84</x:v>
      </x:c>
      <x:c r="H6157" s="59" t="n">
        <x:v>116</x:v>
      </x:c>
      <x:c r="I6157" s="59" t="n">
        <x:v>10</x:v>
      </x:c>
      <x:c r="J6157" s="60" t="n">
        <x:f>'参数'!$C$6</x:f>
        <x:v>1440</x:v>
      </x:c>
      <x:c r="K6157" s="60" t="n">
        <x:f>'参数'!$D$6</x:f>
        <x:v>360</x:v>
      </x:c>
      <x:c r="L6157" s="60" t="n">
        <x:f>H6157+I6157+J6157</x:f>
        <x:v>1566</x:v>
      </x:c>
      <x:c r="M6157" s="60" t="n">
        <x:f>L6157+K6157</x:f>
        <x:v>1926</x:v>
      </x:c>
      <x:c r="N6157" s="60" t="n">
        <x:f>'参数'!$B$10</x:f>
        <x:v>1</x:v>
      </x:c>
      <x:c r="O6157" s="60" t="n">
        <x:f>N6157*'参数'!$B$11</x:f>
        <x:v>2</x:v>
      </x:c>
      <x:c r="P6157" s="60" t="n">
        <x:f>N6157*'参数'!$B$12</x:f>
        <x:v>1</x:v>
      </x:c>
      <x:c r="Q6157" t="str">
        <x:f>C6157&amp;"d"</x:f>
        <x:v>C1d</x:v>
      </x:c>
      <x:c r="R6157" t="str">
        <x:f>C6157&amp;"p"</x:f>
        <x:v>C1p</x:v>
      </x:c>
      <x:c r="S6157" t="str">
        <x:f>IF(AND(L6157&gt;=H6157+I6157+J6157,M6157&gt;L6157,F6157&lt;&gt;""),"PASS","FAIL")</x:f>
        <x:v>PASS</x:v>
      </x:c>
      <x:c r="T6157" t="n">
        <x:v>1</x:v>
      </x:c>
      <x:c r="U6157" t="str">
        <x:v>pickup_after_delivery_completion_plus_usage_lag</x:v>
      </x:c>
    </x:row>
    <x:row r="6158">
      <x:c r="A6158" t="str">
        <x:v>Set2_100-5-1b</x:v>
      </x:c>
      <x:c r="B6158" t="str">
        <x:v>next_day</x:v>
      </x:c>
      <x:c r="C6158" t="str">
        <x:v>C2</x:v>
      </x:c>
      <x:c r="D6158" s="59" t="n">
        <x:v>9</x:v>
      </x:c>
      <x:c r="E6158" s="59" t="n">
        <x:v>19</x:v>
      </x:c>
      <x:c r="F6158" s="59" t="str">
        <x:v>S3</x:v>
      </x:c>
      <x:c r="G6158" s="59" t="n">
        <x:v>500</x:v>
      </x:c>
      <x:c r="H6158" s="59" t="n">
        <x:v>534</x:v>
      </x:c>
      <x:c r="I6158" s="59" t="n">
        <x:v>10</x:v>
      </x:c>
      <x:c r="J6158" s="60" t="n">
        <x:f>'参数'!$C$6</x:f>
        <x:v>1440</x:v>
      </x:c>
      <x:c r="K6158" s="60" t="n">
        <x:f>'参数'!$D$6</x:f>
        <x:v>360</x:v>
      </x:c>
      <x:c r="L6158" s="60" t="n">
        <x:f>H6158+I6158+J6158</x:f>
        <x:v>1984</x:v>
      </x:c>
      <x:c r="M6158" s="60" t="n">
        <x:f>L6158+K6158</x:f>
        <x:v>2344</x:v>
      </x:c>
      <x:c r="N6158" s="60" t="n">
        <x:f>'参数'!$B$10</x:f>
        <x:v>1</x:v>
      </x:c>
      <x:c r="O6158" s="60" t="n">
        <x:f>N6158*'参数'!$B$11</x:f>
        <x:v>2</x:v>
      </x:c>
      <x:c r="P6158" s="60" t="n">
        <x:f>N6158*'参数'!$B$12</x:f>
        <x:v>1</x:v>
      </x:c>
      <x:c r="Q6158" t="str">
        <x:f>C6158&amp;"d"</x:f>
        <x:v>C2d</x:v>
      </x:c>
      <x:c r="R6158" t="str">
        <x:f>C6158&amp;"p"</x:f>
        <x:v>C2p</x:v>
      </x:c>
      <x:c r="S6158" t="str">
        <x:f>IF(AND(L6158&gt;=H6158+I6158+J6158,M6158&gt;L6158,F6158&lt;&gt;""),"PASS","FAIL")</x:f>
        <x:v>PASS</x:v>
      </x:c>
      <x:c r="T6158" t="n">
        <x:v>10</x:v>
      </x:c>
      <x:c r="U6158" t="str">
        <x:v>pickup_after_delivery_completion_plus_usage_lag</x:v>
      </x:c>
    </x:row>
    <x:row r="6159">
      <x:c r="A6159" t="str">
        <x:v>Set2_100-5-1b</x:v>
      </x:c>
      <x:c r="B6159" t="str">
        <x:v>next_day</x:v>
      </x:c>
      <x:c r="C6159" t="str">
        <x:v>C3</x:v>
      </x:c>
      <x:c r="D6159" s="59" t="n">
        <x:v>47</x:v>
      </x:c>
      <x:c r="E6159" s="59" t="n">
        <x:v>42</x:v>
      </x:c>
      <x:c r="F6159" s="59" t="str">
        <x:v>S1</x:v>
      </x:c>
      <x:c r="G6159" s="59" t="n">
        <x:v>506</x:v>
      </x:c>
      <x:c r="H6159" s="59" t="n">
        <x:v>524</x:v>
      </x:c>
      <x:c r="I6159" s="59" t="n">
        <x:v>10</x:v>
      </x:c>
      <x:c r="J6159" s="60" t="n">
        <x:f>'参数'!$C$6</x:f>
        <x:v>1440</x:v>
      </x:c>
      <x:c r="K6159" s="60" t="n">
        <x:f>'参数'!$D$6</x:f>
        <x:v>360</x:v>
      </x:c>
      <x:c r="L6159" s="60" t="n">
        <x:f>H6159+I6159+J6159</x:f>
        <x:v>1974</x:v>
      </x:c>
      <x:c r="M6159" s="60" t="n">
        <x:f>L6159+K6159</x:f>
        <x:v>2334</x:v>
      </x:c>
      <x:c r="N6159" s="60" t="n">
        <x:f>'参数'!$B$10</x:f>
        <x:v>1</x:v>
      </x:c>
      <x:c r="O6159" s="60" t="n">
        <x:f>N6159*'参数'!$B$11</x:f>
        <x:v>2</x:v>
      </x:c>
      <x:c r="P6159" s="60" t="n">
        <x:f>N6159*'参数'!$B$12</x:f>
        <x:v>1</x:v>
      </x:c>
      <x:c r="Q6159" t="str">
        <x:f>C6159&amp;"d"</x:f>
        <x:v>C3d</x:v>
      </x:c>
      <x:c r="R6159" t="str">
        <x:f>C6159&amp;"p"</x:f>
        <x:v>C3p</x:v>
      </x:c>
      <x:c r="S6159" t="str">
        <x:f>IF(AND(L6159&gt;=H6159+I6159+J6159,M6159&gt;L6159,F6159&lt;&gt;""),"PASS","FAIL")</x:f>
        <x:v>PASS</x:v>
      </x:c>
      <x:c r="T6159" t="n">
        <x:v>6</x:v>
      </x:c>
      <x:c r="U6159" t="str">
        <x:v>pickup_after_delivery_completion_plus_usage_lag</x:v>
      </x:c>
    </x:row>
    <x:row r="6160">
      <x:c r="A6160" t="str">
        <x:v>Set2_100-5-1b</x:v>
      </x:c>
      <x:c r="B6160" t="str">
        <x:v>next_day</x:v>
      </x:c>
      <x:c r="C6160" t="str">
        <x:v>C4</x:v>
      </x:c>
      <x:c r="D6160" s="59" t="n">
        <x:v>28</x:v>
      </x:c>
      <x:c r="E6160" s="59" t="n">
        <x:v>20</x:v>
      </x:c>
      <x:c r="F6160" s="59" t="str">
        <x:v>S3</x:v>
      </x:c>
      <x:c r="G6160" s="59" t="n">
        <x:v>140</x:v>
      </x:c>
      <x:c r="H6160" s="59" t="n">
        <x:v>172</x:v>
      </x:c>
      <x:c r="I6160" s="59" t="n">
        <x:v>10</x:v>
      </x:c>
      <x:c r="J6160" s="60" t="n">
        <x:f>'参数'!$C$6</x:f>
        <x:v>1440</x:v>
      </x:c>
      <x:c r="K6160" s="60" t="n">
        <x:f>'参数'!$D$6</x:f>
        <x:v>360</x:v>
      </x:c>
      <x:c r="L6160" s="60" t="n">
        <x:f>H6160+I6160+J6160</x:f>
        <x:v>1622</x:v>
      </x:c>
      <x:c r="M6160" s="60" t="n">
        <x:f>L6160+K6160</x:f>
        <x:v>1982</x:v>
      </x:c>
      <x:c r="N6160" s="60" t="n">
        <x:f>'参数'!$B$10</x:f>
        <x:v>1</x:v>
      </x:c>
      <x:c r="O6160" s="60" t="n">
        <x:f>N6160*'参数'!$B$11</x:f>
        <x:v>2</x:v>
      </x:c>
      <x:c r="P6160" s="60" t="n">
        <x:f>N6160*'参数'!$B$12</x:f>
        <x:v>1</x:v>
      </x:c>
      <x:c r="Q6160" t="str">
        <x:f>C6160&amp;"d"</x:f>
        <x:v>C4d</x:v>
      </x:c>
      <x:c r="R6160" t="str">
        <x:f>C6160&amp;"p"</x:f>
        <x:v>C4p</x:v>
      </x:c>
      <x:c r="S6160" t="str">
        <x:f>IF(AND(L6160&gt;=H6160+I6160+J6160,M6160&gt;L6160,F6160&lt;&gt;""),"PASS","FAIL")</x:f>
        <x:v>PASS</x:v>
      </x:c>
      <x:c r="T6160" t="n">
        <x:v>12</x:v>
      </x:c>
      <x:c r="U6160" t="str">
        <x:v>pickup_after_delivery_completion_plus_usage_lag</x:v>
      </x:c>
    </x:row>
    <x:row r="6161">
      <x:c r="A6161" t="str">
        <x:v>Set2_100-5-1b</x:v>
      </x:c>
      <x:c r="B6161" t="str">
        <x:v>next_day</x:v>
      </x:c>
      <x:c r="C6161" t="str">
        <x:v>C5</x:v>
      </x:c>
      <x:c r="D6161" s="59" t="n">
        <x:v>38</x:v>
      </x:c>
      <x:c r="E6161" s="59" t="n">
        <x:v>43</x:v>
      </x:c>
      <x:c r="F6161" s="59" t="str">
        <x:v>S3</x:v>
      </x:c>
      <x:c r="G6161" s="59" t="n">
        <x:v>309</x:v>
      </x:c>
      <x:c r="H6161" s="59" t="n">
        <x:v>327</x:v>
      </x:c>
      <x:c r="I6161" s="59" t="n">
        <x:v>10</x:v>
      </x:c>
      <x:c r="J6161" s="60" t="n">
        <x:f>'参数'!$C$6</x:f>
        <x:v>1440</x:v>
      </x:c>
      <x:c r="K6161" s="60" t="n">
        <x:f>'参数'!$D$6</x:f>
        <x:v>360</x:v>
      </x:c>
      <x:c r="L6161" s="60" t="n">
        <x:f>H6161+I6161+J6161</x:f>
        <x:v>1777</x:v>
      </x:c>
      <x:c r="M6161" s="60" t="n">
        <x:f>L6161+K6161</x:f>
        <x:v>2137</x:v>
      </x:c>
      <x:c r="N6161" s="60" t="n">
        <x:f>'参数'!$B$10</x:f>
        <x:v>1</x:v>
      </x:c>
      <x:c r="O6161" s="60" t="n">
        <x:f>N6161*'参数'!$B$11</x:f>
        <x:v>2</x:v>
      </x:c>
      <x:c r="P6161" s="60" t="n">
        <x:f>N6161*'参数'!$B$12</x:f>
        <x:v>1</x:v>
      </x:c>
      <x:c r="Q6161" t="str">
        <x:f>C6161&amp;"d"</x:f>
        <x:v>C5d</x:v>
      </x:c>
      <x:c r="R6161" t="str">
        <x:f>C6161&amp;"p"</x:f>
        <x:v>C5p</x:v>
      </x:c>
      <x:c r="S6161" t="str">
        <x:f>IF(AND(L6161&gt;=H6161+I6161+J6161,M6161&gt;L6161,F6161&lt;&gt;""),"PASS","FAIL")</x:f>
        <x:v>PASS</x:v>
      </x:c>
      <x:c r="T6161" t="n">
        <x:v>8</x:v>
      </x:c>
      <x:c r="U6161" t="str">
        <x:v>pickup_after_delivery_completion_plus_usage_lag</x:v>
      </x:c>
    </x:row>
    <x:row r="6162">
      <x:c r="A6162" t="str">
        <x:v>Set2_100-5-1b</x:v>
      </x:c>
      <x:c r="B6162" t="str">
        <x:v>next_day</x:v>
      </x:c>
      <x:c r="C6162" t="str">
        <x:v>C6</x:v>
      </x:c>
      <x:c r="D6162" s="59" t="n">
        <x:v>41</x:v>
      </x:c>
      <x:c r="E6162" s="59" t="n">
        <x:v>4</x:v>
      </x:c>
      <x:c r="F6162" s="59" t="str">
        <x:v>S1</x:v>
      </x:c>
      <x:c r="G6162" s="59" t="n">
        <x:v>247</x:v>
      </x:c>
      <x:c r="H6162" s="59" t="n">
        <x:v>277</x:v>
      </x:c>
      <x:c r="I6162" s="59" t="n">
        <x:v>10</x:v>
      </x:c>
      <x:c r="J6162" s="60" t="n">
        <x:f>'参数'!$C$6</x:f>
        <x:v>1440</x:v>
      </x:c>
      <x:c r="K6162" s="60" t="n">
        <x:f>'参数'!$D$6</x:f>
        <x:v>360</x:v>
      </x:c>
      <x:c r="L6162" s="60" t="n">
        <x:f>H6162+I6162+J6162</x:f>
        <x:v>1727</x:v>
      </x:c>
      <x:c r="M6162" s="60" t="n">
        <x:f>L6162+K6162</x:f>
        <x:v>2087</x:v>
      </x:c>
      <x:c r="N6162" s="60" t="n">
        <x:f>'参数'!$B$10</x:f>
        <x:v>1</x:v>
      </x:c>
      <x:c r="O6162" s="60" t="n">
        <x:f>N6162*'参数'!$B$11</x:f>
        <x:v>2</x:v>
      </x:c>
      <x:c r="P6162" s="60" t="n">
        <x:f>N6162*'参数'!$B$12</x:f>
        <x:v>1</x:v>
      </x:c>
      <x:c r="Q6162" t="str">
        <x:f>C6162&amp;"d"</x:f>
        <x:v>C6d</x:v>
      </x:c>
      <x:c r="R6162" t="str">
        <x:f>C6162&amp;"p"</x:f>
        <x:v>C6p</x:v>
      </x:c>
      <x:c r="S6162" t="str">
        <x:f>IF(AND(L6162&gt;=H6162+I6162+J6162,M6162&gt;L6162,F6162&lt;&gt;""),"PASS","FAIL")</x:f>
        <x:v>PASS</x:v>
      </x:c>
      <x:c r="T6162" t="n">
        <x:v>3</x:v>
      </x:c>
      <x:c r="U6162" t="str">
        <x:v>pickup_after_delivery_completion_plus_usage_lag</x:v>
      </x:c>
    </x:row>
    <x:row r="6163">
      <x:c r="A6163" t="str">
        <x:v>Set2_100-5-1b</x:v>
      </x:c>
      <x:c r="B6163" t="str">
        <x:v>next_day</x:v>
      </x:c>
      <x:c r="C6163" t="str">
        <x:v>C7</x:v>
      </x:c>
      <x:c r="D6163" s="59" t="n">
        <x:v>36</x:v>
      </x:c>
      <x:c r="E6163" s="59" t="n">
        <x:v>30</x:v>
      </x:c>
      <x:c r="F6163" s="59" t="str">
        <x:v>S3</x:v>
      </x:c>
      <x:c r="G6163" s="59" t="n">
        <x:v>425</x:v>
      </x:c>
      <x:c r="H6163" s="59" t="n">
        <x:v>455</x:v>
      </x:c>
      <x:c r="I6163" s="59" t="n">
        <x:v>10</x:v>
      </x:c>
      <x:c r="J6163" s="60" t="n">
        <x:f>'参数'!$C$6</x:f>
        <x:v>1440</x:v>
      </x:c>
      <x:c r="K6163" s="60" t="n">
        <x:f>'参数'!$D$6</x:f>
        <x:v>360</x:v>
      </x:c>
      <x:c r="L6163" s="60" t="n">
        <x:f>H6163+I6163+J6163</x:f>
        <x:v>1905</x:v>
      </x:c>
      <x:c r="M6163" s="60" t="n">
        <x:f>L6163+K6163</x:f>
        <x:v>2265</x:v>
      </x:c>
      <x:c r="N6163" s="60" t="n">
        <x:f>'参数'!$B$10</x:f>
        <x:v>1</x:v>
      </x:c>
      <x:c r="O6163" s="60" t="n">
        <x:f>N6163*'参数'!$B$11</x:f>
        <x:v>2</x:v>
      </x:c>
      <x:c r="P6163" s="60" t="n">
        <x:f>N6163*'参数'!$B$12</x:f>
        <x:v>1</x:v>
      </x:c>
      <x:c r="Q6163" t="str">
        <x:f>C6163&amp;"d"</x:f>
        <x:v>C7d</x:v>
      </x:c>
      <x:c r="R6163" t="str">
        <x:f>C6163&amp;"p"</x:f>
        <x:v>C7p</x:v>
      </x:c>
      <x:c r="S6163" t="str">
        <x:f>IF(AND(L6163&gt;=H6163+I6163+J6163,M6163&gt;L6163,F6163&lt;&gt;""),"PASS","FAIL")</x:f>
        <x:v>PASS</x:v>
      </x:c>
      <x:c r="T6163" t="n">
        <x:v>5</x:v>
      </x:c>
      <x:c r="U6163" t="str">
        <x:v>pickup_after_delivery_completion_plus_usage_lag</x:v>
      </x:c>
    </x:row>
    <x:row r="6164">
      <x:c r="A6164" t="str">
        <x:v>Set2_100-5-1b</x:v>
      </x:c>
      <x:c r="B6164" t="str">
        <x:v>next_day</x:v>
      </x:c>
      <x:c r="C6164" t="str">
        <x:v>C8</x:v>
      </x:c>
      <x:c r="D6164" s="59" t="n">
        <x:v>4</x:v>
      </x:c>
      <x:c r="E6164" s="59" t="n">
        <x:v>10</x:v>
      </x:c>
      <x:c r="F6164" s="59" t="str">
        <x:v>S0</x:v>
      </x:c>
      <x:c r="G6164" s="59" t="n">
        <x:v>229</x:v>
      </x:c>
      <x:c r="H6164" s="59" t="n">
        <x:v>241</x:v>
      </x:c>
      <x:c r="I6164" s="59" t="n">
        <x:v>10</x:v>
      </x:c>
      <x:c r="J6164" s="60" t="n">
        <x:f>'参数'!$C$6</x:f>
        <x:v>1440</x:v>
      </x:c>
      <x:c r="K6164" s="60" t="n">
        <x:f>'参数'!$D$6</x:f>
        <x:v>360</x:v>
      </x:c>
      <x:c r="L6164" s="60" t="n">
        <x:f>H6164+I6164+J6164</x:f>
        <x:v>1691</x:v>
      </x:c>
      <x:c r="M6164" s="60" t="n">
        <x:f>L6164+K6164</x:f>
        <x:v>2051</x:v>
      </x:c>
      <x:c r="N6164" s="60" t="n">
        <x:f>'参数'!$B$10</x:f>
        <x:v>1</x:v>
      </x:c>
      <x:c r="O6164" s="60" t="n">
        <x:f>N6164*'参数'!$B$11</x:f>
        <x:v>2</x:v>
      </x:c>
      <x:c r="P6164" s="60" t="n">
        <x:f>N6164*'参数'!$B$12</x:f>
        <x:v>1</x:v>
      </x:c>
      <x:c r="Q6164" t="str">
        <x:f>C6164&amp;"d"</x:f>
        <x:v>C8d</x:v>
      </x:c>
      <x:c r="R6164" t="str">
        <x:f>C6164&amp;"p"</x:f>
        <x:v>C8p</x:v>
      </x:c>
      <x:c r="S6164" t="str">
        <x:f>IF(AND(L6164&gt;=H6164+I6164+J6164,M6164&gt;L6164,F6164&lt;&gt;""),"PASS","FAIL")</x:f>
        <x:v>PASS</x:v>
      </x:c>
      <x:c r="T6164" t="n">
        <x:v>10</x:v>
      </x:c>
      <x:c r="U6164" t="str">
        <x:v>pickup_after_delivery_completion_plus_usage_lag</x:v>
      </x:c>
    </x:row>
    <x:row r="6165">
      <x:c r="A6165" t="str">
        <x:v>Set2_100-5-1b</x:v>
      </x:c>
      <x:c r="B6165" t="str">
        <x:v>next_day</x:v>
      </x:c>
      <x:c r="C6165" t="str">
        <x:v>C9</x:v>
      </x:c>
      <x:c r="D6165" s="59" t="n">
        <x:v>43</x:v>
      </x:c>
      <x:c r="E6165" s="59" t="n">
        <x:v>16</x:v>
      </x:c>
      <x:c r="F6165" s="59" t="str">
        <x:v>S1</x:v>
      </x:c>
      <x:c r="G6165" s="59" t="n">
        <x:v>322</x:v>
      </x:c>
      <x:c r="H6165" s="59" t="n">
        <x:v>344</x:v>
      </x:c>
      <x:c r="I6165" s="59" t="n">
        <x:v>10</x:v>
      </x:c>
      <x:c r="J6165" s="60" t="n">
        <x:f>'参数'!$C$6</x:f>
        <x:v>1440</x:v>
      </x:c>
      <x:c r="K6165" s="60" t="n">
        <x:f>'参数'!$D$6</x:f>
        <x:v>360</x:v>
      </x:c>
      <x:c r="L6165" s="60" t="n">
        <x:f>H6165+I6165+J6165</x:f>
        <x:v>1794</x:v>
      </x:c>
      <x:c r="M6165" s="60" t="n">
        <x:f>L6165+K6165</x:f>
        <x:v>2154</x:v>
      </x:c>
      <x:c r="N6165" s="60" t="n">
        <x:f>'参数'!$B$10</x:f>
        <x:v>1</x:v>
      </x:c>
      <x:c r="O6165" s="60" t="n">
        <x:f>N6165*'参数'!$B$11</x:f>
        <x:v>2</x:v>
      </x:c>
      <x:c r="P6165" s="60" t="n">
        <x:f>N6165*'参数'!$B$12</x:f>
        <x:v>1</x:v>
      </x:c>
      <x:c r="Q6165" t="str">
        <x:f>C6165&amp;"d"</x:f>
        <x:v>C9d</x:v>
      </x:c>
      <x:c r="R6165" t="str">
        <x:f>C6165&amp;"p"</x:f>
        <x:v>C9p</x:v>
      </x:c>
      <x:c r="S6165" t="str">
        <x:f>IF(AND(L6165&gt;=H6165+I6165+J6165,M6165&gt;L6165,F6165&lt;&gt;""),"PASS","FAIL")</x:f>
        <x:v>PASS</x:v>
      </x:c>
      <x:c r="T6165" t="n">
        <x:v>16</x:v>
      </x:c>
      <x:c r="U6165" t="str">
        <x:v>pickup_after_delivery_completion_plus_usage_lag</x:v>
      </x:c>
    </x:row>
    <x:row r="6166">
      <x:c r="A6166" t="str">
        <x:v>Set2_100-5-1b</x:v>
      </x:c>
      <x:c r="B6166" t="str">
        <x:v>next_day</x:v>
      </x:c>
      <x:c r="C6166" t="str">
        <x:v>C10</x:v>
      </x:c>
      <x:c r="D6166" s="59" t="n">
        <x:v>33</x:v>
      </x:c>
      <x:c r="E6166" s="59" t="n">
        <x:v>45</x:v>
      </x:c>
      <x:c r="F6166" s="59" t="str">
        <x:v>S4</x:v>
      </x:c>
      <x:c r="G6166" s="59" t="n">
        <x:v>386</x:v>
      </x:c>
      <x:c r="H6166" s="59" t="n">
        <x:v>400</x:v>
      </x:c>
      <x:c r="I6166" s="59" t="n">
        <x:v>10</x:v>
      </x:c>
      <x:c r="J6166" s="60" t="n">
        <x:f>'参数'!$C$6</x:f>
        <x:v>1440</x:v>
      </x:c>
      <x:c r="K6166" s="60" t="n">
        <x:f>'参数'!$D$6</x:f>
        <x:v>360</x:v>
      </x:c>
      <x:c r="L6166" s="60" t="n">
        <x:f>H6166+I6166+J6166</x:f>
        <x:v>1850</x:v>
      </x:c>
      <x:c r="M6166" s="60" t="n">
        <x:f>L6166+K6166</x:f>
        <x:v>2210</x:v>
      </x:c>
      <x:c r="N6166" s="60" t="n">
        <x:f>'参数'!$B$10</x:f>
        <x:v>1</x:v>
      </x:c>
      <x:c r="O6166" s="60" t="n">
        <x:f>N6166*'参数'!$B$11</x:f>
        <x:v>2</x:v>
      </x:c>
      <x:c r="P6166" s="60" t="n">
        <x:f>N6166*'参数'!$B$12</x:f>
        <x:v>1</x:v>
      </x:c>
      <x:c r="Q6166" t="str">
        <x:f>C6166&amp;"d"</x:f>
        <x:v>C10d</x:v>
      </x:c>
      <x:c r="R6166" t="str">
        <x:f>C6166&amp;"p"</x:f>
        <x:v>C10p</x:v>
      </x:c>
      <x:c r="S6166" t="str">
        <x:f>IF(AND(L6166&gt;=H6166+I6166+J6166,M6166&gt;L6166,F6166&lt;&gt;""),"PASS","FAIL")</x:f>
        <x:v>PASS</x:v>
      </x:c>
      <x:c r="T6166" t="n">
        <x:v>14</x:v>
      </x:c>
      <x:c r="U6166" t="str">
        <x:v>pickup_after_delivery_completion_plus_usage_lag</x:v>
      </x:c>
    </x:row>
    <x:row r="6167">
      <x:c r="A6167" t="str">
        <x:v>Set2_100-5-1b</x:v>
      </x:c>
      <x:c r="B6167" t="str">
        <x:v>next_day</x:v>
      </x:c>
      <x:c r="C6167" t="str">
        <x:v>C11</x:v>
      </x:c>
      <x:c r="D6167" s="59" t="n">
        <x:v>39</x:v>
      </x:c>
      <x:c r="E6167" s="59" t="n">
        <x:v>30</x:v>
      </x:c>
      <x:c r="F6167" s="59" t="str">
        <x:v>S1</x:v>
      </x:c>
      <x:c r="G6167" s="59" t="n">
        <x:v>303</x:v>
      </x:c>
      <x:c r="H6167" s="59" t="n">
        <x:v>329</x:v>
      </x:c>
      <x:c r="I6167" s="59" t="n">
        <x:v>10</x:v>
      </x:c>
      <x:c r="J6167" s="60" t="n">
        <x:f>'参数'!$C$6</x:f>
        <x:v>1440</x:v>
      </x:c>
      <x:c r="K6167" s="60" t="n">
        <x:f>'参数'!$D$6</x:f>
        <x:v>360</x:v>
      </x:c>
      <x:c r="L6167" s="60" t="n">
        <x:f>H6167+I6167+J6167</x:f>
        <x:v>1779</x:v>
      </x:c>
      <x:c r="M6167" s="60" t="n">
        <x:f>L6167+K6167</x:f>
        <x:v>2139</x:v>
      </x:c>
      <x:c r="N6167" s="60" t="n">
        <x:f>'参数'!$B$10</x:f>
        <x:v>1</x:v>
      </x:c>
      <x:c r="O6167" s="60" t="n">
        <x:f>N6167*'参数'!$B$11</x:f>
        <x:v>2</x:v>
      </x:c>
      <x:c r="P6167" s="60" t="n">
        <x:f>N6167*'参数'!$B$12</x:f>
        <x:v>1</x:v>
      </x:c>
      <x:c r="Q6167" t="str">
        <x:f>C6167&amp;"d"</x:f>
        <x:v>C11d</x:v>
      </x:c>
      <x:c r="R6167" t="str">
        <x:f>C6167&amp;"p"</x:f>
        <x:v>C11p</x:v>
      </x:c>
      <x:c r="S6167" t="str">
        <x:f>IF(AND(L6167&gt;=H6167+I6167+J6167,M6167&gt;L6167,F6167&lt;&gt;""),"PASS","FAIL")</x:f>
        <x:v>PASS</x:v>
      </x:c>
      <x:c r="T6167" t="n">
        <x:v>11</x:v>
      </x:c>
      <x:c r="U6167" t="str">
        <x:v>pickup_after_delivery_completion_plus_usage_lag</x:v>
      </x:c>
    </x:row>
    <x:row r="6168">
      <x:c r="A6168" t="str">
        <x:v>Set2_100-5-1b</x:v>
      </x:c>
      <x:c r="B6168" t="str">
        <x:v>next_day</x:v>
      </x:c>
      <x:c r="C6168" t="str">
        <x:v>C12</x:v>
      </x:c>
      <x:c r="D6168" s="59" t="n">
        <x:v>6</x:v>
      </x:c>
      <x:c r="E6168" s="59" t="n">
        <x:v>40</x:v>
      </x:c>
      <x:c r="F6168" s="59" t="str">
        <x:v>S4</x:v>
      </x:c>
      <x:c r="G6168" s="59" t="n">
        <x:v>351</x:v>
      </x:c>
      <x:c r="H6168" s="59" t="n">
        <x:v>373</x:v>
      </x:c>
      <x:c r="I6168" s="59" t="n">
        <x:v>10</x:v>
      </x:c>
      <x:c r="J6168" s="60" t="n">
        <x:f>'参数'!$C$6</x:f>
        <x:v>1440</x:v>
      </x:c>
      <x:c r="K6168" s="60" t="n">
        <x:f>'参数'!$D$6</x:f>
        <x:v>360</x:v>
      </x:c>
      <x:c r="L6168" s="60" t="n">
        <x:f>H6168+I6168+J6168</x:f>
        <x:v>1823</x:v>
      </x:c>
      <x:c r="M6168" s="60" t="n">
        <x:f>L6168+K6168</x:f>
        <x:v>2183</x:v>
      </x:c>
      <x:c r="N6168" s="60" t="n">
        <x:f>'参数'!$B$10</x:f>
        <x:v>1</x:v>
      </x:c>
      <x:c r="O6168" s="60" t="n">
        <x:f>N6168*'参数'!$B$11</x:f>
        <x:v>2</x:v>
      </x:c>
      <x:c r="P6168" s="60" t="n">
        <x:f>N6168*'参数'!$B$12</x:f>
        <x:v>1</x:v>
      </x:c>
      <x:c r="Q6168" t="str">
        <x:f>C6168&amp;"d"</x:f>
        <x:v>C12d</x:v>
      </x:c>
      <x:c r="R6168" t="str">
        <x:f>C6168&amp;"p"</x:f>
        <x:v>C12p</x:v>
      </x:c>
      <x:c r="S6168" t="str">
        <x:f>IF(AND(L6168&gt;=H6168+I6168+J6168,M6168&gt;L6168,F6168&lt;&gt;""),"PASS","FAIL")</x:f>
        <x:v>PASS</x:v>
      </x:c>
      <x:c r="T6168" t="n">
        <x:v>0</x:v>
      </x:c>
      <x:c r="U6168" t="str">
        <x:v>pickup_after_delivery_completion_plus_usage_lag</x:v>
      </x:c>
    </x:row>
    <x:row r="6169">
      <x:c r="A6169" t="str">
        <x:v>Set2_100-5-1b</x:v>
      </x:c>
      <x:c r="B6169" t="str">
        <x:v>next_day</x:v>
      </x:c>
      <x:c r="C6169" t="str">
        <x:v>C13</x:v>
      </x:c>
      <x:c r="D6169" s="59" t="n">
        <x:v>50</x:v>
      </x:c>
      <x:c r="E6169" s="59" t="n">
        <x:v>20</x:v>
      </x:c>
      <x:c r="F6169" s="59" t="str">
        <x:v>S1</x:v>
      </x:c>
      <x:c r="G6169" s="59" t="n">
        <x:v>133</x:v>
      </x:c>
      <x:c r="H6169" s="59" t="n">
        <x:v>143</x:v>
      </x:c>
      <x:c r="I6169" s="59" t="n">
        <x:v>10</x:v>
      </x:c>
      <x:c r="J6169" s="60" t="n">
        <x:f>'参数'!$C$6</x:f>
        <x:v>1440</x:v>
      </x:c>
      <x:c r="K6169" s="60" t="n">
        <x:f>'参数'!$D$6</x:f>
        <x:v>360</x:v>
      </x:c>
      <x:c r="L6169" s="60" t="n">
        <x:f>H6169+I6169+J6169</x:f>
        <x:v>1593</x:v>
      </x:c>
      <x:c r="M6169" s="60" t="n">
        <x:f>L6169+K6169</x:f>
        <x:v>1953</x:v>
      </x:c>
      <x:c r="N6169" s="60" t="n">
        <x:f>'参数'!$B$10</x:f>
        <x:v>1</x:v>
      </x:c>
      <x:c r="O6169" s="60" t="n">
        <x:f>N6169*'参数'!$B$11</x:f>
        <x:v>2</x:v>
      </x:c>
      <x:c r="P6169" s="60" t="n">
        <x:f>N6169*'参数'!$B$12</x:f>
        <x:v>1</x:v>
      </x:c>
      <x:c r="Q6169" t="str">
        <x:f>C6169&amp;"d"</x:f>
        <x:v>C13d</x:v>
      </x:c>
      <x:c r="R6169" t="str">
        <x:f>C6169&amp;"p"</x:f>
        <x:v>C13p</x:v>
      </x:c>
      <x:c r="S6169" t="str">
        <x:f>IF(AND(L6169&gt;=H6169+I6169+J6169,M6169&gt;L6169,F6169&lt;&gt;""),"PASS","FAIL")</x:f>
        <x:v>PASS</x:v>
      </x:c>
      <x:c r="T6169" t="n">
        <x:v>5</x:v>
      </x:c>
      <x:c r="U6169" t="str">
        <x:v>pickup_after_delivery_completion_plus_usage_lag</x:v>
      </x:c>
    </x:row>
    <x:row r="6170">
      <x:c r="A6170" t="str">
        <x:v>Set2_100-5-1b</x:v>
      </x:c>
      <x:c r="B6170" t="str">
        <x:v>next_day</x:v>
      </x:c>
      <x:c r="C6170" t="str">
        <x:v>C14</x:v>
      </x:c>
      <x:c r="D6170" s="59" t="n">
        <x:v>48</x:v>
      </x:c>
      <x:c r="E6170" s="59" t="n">
        <x:v>14</x:v>
      </x:c>
      <x:c r="F6170" s="59" t="str">
        <x:v>S1</x:v>
      </x:c>
      <x:c r="G6170" s="59" t="n">
        <x:v>293</x:v>
      </x:c>
      <x:c r="H6170" s="59" t="n">
        <x:v>313</x:v>
      </x:c>
      <x:c r="I6170" s="59" t="n">
        <x:v>10</x:v>
      </x:c>
      <x:c r="J6170" s="60" t="n">
        <x:f>'参数'!$C$6</x:f>
        <x:v>1440</x:v>
      </x:c>
      <x:c r="K6170" s="60" t="n">
        <x:f>'参数'!$D$6</x:f>
        <x:v>360</x:v>
      </x:c>
      <x:c r="L6170" s="60" t="n">
        <x:f>H6170+I6170+J6170</x:f>
        <x:v>1763</x:v>
      </x:c>
      <x:c r="M6170" s="60" t="n">
        <x:f>L6170+K6170</x:f>
        <x:v>2123</x:v>
      </x:c>
      <x:c r="N6170" s="60" t="n">
        <x:f>'参数'!$B$10</x:f>
        <x:v>1</x:v>
      </x:c>
      <x:c r="O6170" s="60" t="n">
        <x:f>N6170*'参数'!$B$11</x:f>
        <x:v>2</x:v>
      </x:c>
      <x:c r="P6170" s="60" t="n">
        <x:f>N6170*'参数'!$B$12</x:f>
        <x:v>1</x:v>
      </x:c>
      <x:c r="Q6170" t="str">
        <x:f>C6170&amp;"d"</x:f>
        <x:v>C14d</x:v>
      </x:c>
      <x:c r="R6170" t="str">
        <x:f>C6170&amp;"p"</x:f>
        <x:v>C14p</x:v>
      </x:c>
      <x:c r="S6170" t="str">
        <x:f>IF(AND(L6170&gt;=H6170+I6170+J6170,M6170&gt;L6170,F6170&lt;&gt;""),"PASS","FAIL")</x:f>
        <x:v>PASS</x:v>
      </x:c>
      <x:c r="T6170" t="n">
        <x:v>9</x:v>
      </x:c>
      <x:c r="U6170" t="str">
        <x:v>pickup_after_delivery_completion_plus_usage_lag</x:v>
      </x:c>
    </x:row>
    <x:row r="6171">
      <x:c r="A6171" t="str">
        <x:v>Set2_100-5-1b</x:v>
      </x:c>
      <x:c r="B6171" t="str">
        <x:v>next_day</x:v>
      </x:c>
      <x:c r="C6171" t="str">
        <x:v>C15</x:v>
      </x:c>
      <x:c r="D6171" s="59" t="n">
        <x:v>34</x:v>
      </x:c>
      <x:c r="E6171" s="59" t="n">
        <x:v>34</x:v>
      </x:c>
      <x:c r="F6171" s="59" t="str">
        <x:v>S3</x:v>
      </x:c>
      <x:c r="G6171" s="59" t="n">
        <x:v>202</x:v>
      </x:c>
      <x:c r="H6171" s="59" t="n">
        <x:v>228</x:v>
      </x:c>
      <x:c r="I6171" s="59" t="n">
        <x:v>10</x:v>
      </x:c>
      <x:c r="J6171" s="60" t="n">
        <x:f>'参数'!$C$6</x:f>
        <x:v>1440</x:v>
      </x:c>
      <x:c r="K6171" s="60" t="n">
        <x:f>'参数'!$D$6</x:f>
        <x:v>360</x:v>
      </x:c>
      <x:c r="L6171" s="60" t="n">
        <x:f>H6171+I6171+J6171</x:f>
        <x:v>1678</x:v>
      </x:c>
      <x:c r="M6171" s="60" t="n">
        <x:f>L6171+K6171</x:f>
        <x:v>2038</x:v>
      </x:c>
      <x:c r="N6171" s="60" t="n">
        <x:f>'参数'!$B$10</x:f>
        <x:v>1</x:v>
      </x:c>
      <x:c r="O6171" s="60" t="n">
        <x:f>N6171*'参数'!$B$11</x:f>
        <x:v>2</x:v>
      </x:c>
      <x:c r="P6171" s="60" t="n">
        <x:f>N6171*'参数'!$B$12</x:f>
        <x:v>1</x:v>
      </x:c>
      <x:c r="Q6171" t="str">
        <x:f>C6171&amp;"d"</x:f>
        <x:v>C15d</x:v>
      </x:c>
      <x:c r="R6171" t="str">
        <x:f>C6171&amp;"p"</x:f>
        <x:v>C15p</x:v>
      </x:c>
      <x:c r="S6171" t="str">
        <x:f>IF(AND(L6171&gt;=H6171+I6171+J6171,M6171&gt;L6171,F6171&lt;&gt;""),"PASS","FAIL")</x:f>
        <x:v>PASS</x:v>
      </x:c>
      <x:c r="T6171" t="n">
        <x:v>1</x:v>
      </x:c>
      <x:c r="U6171" t="str">
        <x:v>pickup_after_delivery_completion_plus_usage_lag</x:v>
      </x:c>
    </x:row>
    <x:row r="6172">
      <x:c r="A6172" t="str">
        <x:v>Set2_100-5-1b</x:v>
      </x:c>
      <x:c r="B6172" t="str">
        <x:v>next_day</x:v>
      </x:c>
      <x:c r="C6172" t="str">
        <x:v>C16</x:v>
      </x:c>
      <x:c r="D6172" s="59" t="n">
        <x:v>49</x:v>
      </x:c>
      <x:c r="E6172" s="59" t="n">
        <x:v>3</x:v>
      </x:c>
      <x:c r="F6172" s="59" t="str">
        <x:v>S1</x:v>
      </x:c>
      <x:c r="G6172" s="59" t="n">
        <x:v>161</x:v>
      </x:c>
      <x:c r="H6172" s="59" t="n">
        <x:v>181</x:v>
      </x:c>
      <x:c r="I6172" s="59" t="n">
        <x:v>10</x:v>
      </x:c>
      <x:c r="J6172" s="60" t="n">
        <x:f>'参数'!$C$6</x:f>
        <x:v>1440</x:v>
      </x:c>
      <x:c r="K6172" s="60" t="n">
        <x:f>'参数'!$D$6</x:f>
        <x:v>360</x:v>
      </x:c>
      <x:c r="L6172" s="60" t="n">
        <x:f>H6172+I6172+J6172</x:f>
        <x:v>1631</x:v>
      </x:c>
      <x:c r="M6172" s="60" t="n">
        <x:f>L6172+K6172</x:f>
        <x:v>1991</x:v>
      </x:c>
      <x:c r="N6172" s="60" t="n">
        <x:f>'参数'!$B$10</x:f>
        <x:v>1</x:v>
      </x:c>
      <x:c r="O6172" s="60" t="n">
        <x:f>N6172*'参数'!$B$11</x:f>
        <x:v>2</x:v>
      </x:c>
      <x:c r="P6172" s="60" t="n">
        <x:f>N6172*'参数'!$B$12</x:f>
        <x:v>1</x:v>
      </x:c>
      <x:c r="Q6172" t="str">
        <x:f>C6172&amp;"d"</x:f>
        <x:v>C16d</x:v>
      </x:c>
      <x:c r="R6172" t="str">
        <x:f>C6172&amp;"p"</x:f>
        <x:v>C16p</x:v>
      </x:c>
      <x:c r="S6172" t="str">
        <x:f>IF(AND(L6172&gt;=H6172+I6172+J6172,M6172&gt;L6172,F6172&lt;&gt;""),"PASS","FAIL")</x:f>
        <x:v>PASS</x:v>
      </x:c>
      <x:c r="T6172" t="n">
        <x:v>7</x:v>
      </x:c>
      <x:c r="U6172" t="str">
        <x:v>pickup_after_delivery_completion_plus_usage_lag</x:v>
      </x:c>
    </x:row>
    <x:row r="6173">
      <x:c r="A6173" t="str">
        <x:v>Set2_100-5-1b</x:v>
      </x:c>
      <x:c r="B6173" t="str">
        <x:v>next_day</x:v>
      </x:c>
      <x:c r="C6173" t="str">
        <x:v>C17</x:v>
      </x:c>
      <x:c r="D6173" s="59" t="n">
        <x:v>26</x:v>
      </x:c>
      <x:c r="E6173" s="59" t="n">
        <x:v>14</x:v>
      </x:c>
      <x:c r="F6173" s="59" t="str">
        <x:v>S3</x:v>
      </x:c>
      <x:c r="G6173" s="59" t="n">
        <x:v>205</x:v>
      </x:c>
      <x:c r="H6173" s="59" t="n">
        <x:v>225</x:v>
      </x:c>
      <x:c r="I6173" s="59" t="n">
        <x:v>10</x:v>
      </x:c>
      <x:c r="J6173" s="60" t="n">
        <x:f>'参数'!$C$6</x:f>
        <x:v>1440</x:v>
      </x:c>
      <x:c r="K6173" s="60" t="n">
        <x:f>'参数'!$D$6</x:f>
        <x:v>360</x:v>
      </x:c>
      <x:c r="L6173" s="60" t="n">
        <x:f>H6173+I6173+J6173</x:f>
        <x:v>1675</x:v>
      </x:c>
      <x:c r="M6173" s="60" t="n">
        <x:f>L6173+K6173</x:f>
        <x:v>2035</x:v>
      </x:c>
      <x:c r="N6173" s="60" t="n">
        <x:f>'参数'!$B$10</x:f>
        <x:v>1</x:v>
      </x:c>
      <x:c r="O6173" s="60" t="n">
        <x:f>N6173*'参数'!$B$11</x:f>
        <x:v>2</x:v>
      </x:c>
      <x:c r="P6173" s="60" t="n">
        <x:f>N6173*'参数'!$B$12</x:f>
        <x:v>1</x:v>
      </x:c>
      <x:c r="Q6173" t="str">
        <x:f>C6173&amp;"d"</x:f>
        <x:v>C17d</x:v>
      </x:c>
      <x:c r="R6173" t="str">
        <x:f>C6173&amp;"p"</x:f>
        <x:v>C17p</x:v>
      </x:c>
      <x:c r="S6173" t="str">
        <x:f>IF(AND(L6173&gt;=H6173+I6173+J6173,M6173&gt;L6173,F6173&lt;&gt;""),"PASS","FAIL")</x:f>
        <x:v>PASS</x:v>
      </x:c>
      <x:c r="T6173" t="n">
        <x:v>12</x:v>
      </x:c>
      <x:c r="U6173" t="str">
        <x:v>pickup_after_delivery_completion_plus_usage_lag</x:v>
      </x:c>
    </x:row>
    <x:row r="6174">
      <x:c r="A6174" t="str">
        <x:v>Set2_100-5-1b</x:v>
      </x:c>
      <x:c r="B6174" t="str">
        <x:v>next_day</x:v>
      </x:c>
      <x:c r="C6174" t="str">
        <x:v>C18</x:v>
      </x:c>
      <x:c r="D6174" s="59" t="n">
        <x:v>28</x:v>
      </x:c>
      <x:c r="E6174" s="59" t="n">
        <x:v>44</x:v>
      </x:c>
      <x:c r="F6174" s="59" t="str">
        <x:v>S4</x:v>
      </x:c>
      <x:c r="G6174" s="59" t="n">
        <x:v>436</x:v>
      </x:c>
      <x:c r="H6174" s="59" t="n">
        <x:v>452</x:v>
      </x:c>
      <x:c r="I6174" s="59" t="n">
        <x:v>10</x:v>
      </x:c>
      <x:c r="J6174" s="60" t="n">
        <x:f>'参数'!$C$6</x:f>
        <x:v>1440</x:v>
      </x:c>
      <x:c r="K6174" s="60" t="n">
        <x:f>'参数'!$D$6</x:f>
        <x:v>360</x:v>
      </x:c>
      <x:c r="L6174" s="60" t="n">
        <x:f>H6174+I6174+J6174</x:f>
        <x:v>1902</x:v>
      </x:c>
      <x:c r="M6174" s="60" t="n">
        <x:f>L6174+K6174</x:f>
        <x:v>2262</x:v>
      </x:c>
      <x:c r="N6174" s="60" t="n">
        <x:f>'参数'!$B$10</x:f>
        <x:v>1</x:v>
      </x:c>
      <x:c r="O6174" s="60" t="n">
        <x:f>N6174*'参数'!$B$11</x:f>
        <x:v>2</x:v>
      </x:c>
      <x:c r="P6174" s="60" t="n">
        <x:f>N6174*'参数'!$B$12</x:f>
        <x:v>1</x:v>
      </x:c>
      <x:c r="Q6174" t="str">
        <x:f>C6174&amp;"d"</x:f>
        <x:v>C18d</x:v>
      </x:c>
      <x:c r="R6174" t="str">
        <x:f>C6174&amp;"p"</x:f>
        <x:v>C18p</x:v>
      </x:c>
      <x:c r="S6174" t="str">
        <x:f>IF(AND(L6174&gt;=H6174+I6174+J6174,M6174&gt;L6174,F6174&lt;&gt;""),"PASS","FAIL")</x:f>
        <x:v>PASS</x:v>
      </x:c>
      <x:c r="T6174" t="n">
        <x:v>10</x:v>
      </x:c>
      <x:c r="U6174" t="str">
        <x:v>pickup_after_delivery_completion_plus_usage_lag</x:v>
      </x:c>
    </x:row>
    <x:row r="6175">
      <x:c r="A6175" t="str">
        <x:v>Set2_100-5-1b</x:v>
      </x:c>
      <x:c r="B6175" t="str">
        <x:v>next_day</x:v>
      </x:c>
      <x:c r="C6175" t="str">
        <x:v>C19</x:v>
      </x:c>
      <x:c r="D6175" s="59" t="n">
        <x:v>21</x:v>
      </x:c>
      <x:c r="E6175" s="59" t="n">
        <x:v>38</x:v>
      </x:c>
      <x:c r="F6175" s="59" t="str">
        <x:v>S4</x:v>
      </x:c>
      <x:c r="G6175" s="59" t="n">
        <x:v>415</x:v>
      </x:c>
      <x:c r="H6175" s="59" t="n">
        <x:v>437</x:v>
      </x:c>
      <x:c r="I6175" s="59" t="n">
        <x:v>10</x:v>
      </x:c>
      <x:c r="J6175" s="60" t="n">
        <x:f>'参数'!$C$6</x:f>
        <x:v>1440</x:v>
      </x:c>
      <x:c r="K6175" s="60" t="n">
        <x:f>'参数'!$D$6</x:f>
        <x:v>360</x:v>
      </x:c>
      <x:c r="L6175" s="60" t="n">
        <x:f>H6175+I6175+J6175</x:f>
        <x:v>1887</x:v>
      </x:c>
      <x:c r="M6175" s="60" t="n">
        <x:f>L6175+K6175</x:f>
        <x:v>2247</x:v>
      </x:c>
      <x:c r="N6175" s="60" t="n">
        <x:f>'参数'!$B$10</x:f>
        <x:v>1</x:v>
      </x:c>
      <x:c r="O6175" s="60" t="n">
        <x:f>N6175*'参数'!$B$11</x:f>
        <x:v>2</x:v>
      </x:c>
      <x:c r="P6175" s="60" t="n">
        <x:f>N6175*'参数'!$B$12</x:f>
        <x:v>1</x:v>
      </x:c>
      <x:c r="Q6175" t="str">
        <x:f>C6175&amp;"d"</x:f>
        <x:v>C19d</x:v>
      </x:c>
      <x:c r="R6175" t="str">
        <x:f>C6175&amp;"p"</x:f>
        <x:v>C19p</x:v>
      </x:c>
      <x:c r="S6175" t="str">
        <x:f>IF(AND(L6175&gt;=H6175+I6175+J6175,M6175&gt;L6175,F6175&lt;&gt;""),"PASS","FAIL")</x:f>
        <x:v>PASS</x:v>
      </x:c>
      <x:c r="T6175" t="n">
        <x:v>4</x:v>
      </x:c>
      <x:c r="U6175" t="str">
        <x:v>pickup_after_delivery_completion_plus_usage_lag</x:v>
      </x:c>
    </x:row>
    <x:row r="6176">
      <x:c r="A6176" t="str">
        <x:v>Set2_100-5-1b</x:v>
      </x:c>
      <x:c r="B6176" t="str">
        <x:v>next_day</x:v>
      </x:c>
      <x:c r="C6176" t="str">
        <x:v>C20</x:v>
      </x:c>
      <x:c r="D6176" s="59" t="n">
        <x:v>34</x:v>
      </x:c>
      <x:c r="E6176" s="59" t="n">
        <x:v>11</x:v>
      </x:c>
      <x:c r="F6176" s="59" t="str">
        <x:v>S1</x:v>
      </x:c>
      <x:c r="G6176" s="59" t="n">
        <x:v>549</x:v>
      </x:c>
      <x:c r="H6176" s="59" t="n">
        <x:v>559</x:v>
      </x:c>
      <x:c r="I6176" s="59" t="n">
        <x:v>10</x:v>
      </x:c>
      <x:c r="J6176" s="60" t="n">
        <x:f>'参数'!$C$6</x:f>
        <x:v>1440</x:v>
      </x:c>
      <x:c r="K6176" s="60" t="n">
        <x:f>'参数'!$D$6</x:f>
        <x:v>360</x:v>
      </x:c>
      <x:c r="L6176" s="60" t="n">
        <x:f>H6176+I6176+J6176</x:f>
        <x:v>2009</x:v>
      </x:c>
      <x:c r="M6176" s="60" t="n">
        <x:f>L6176+K6176</x:f>
        <x:v>2369</x:v>
      </x:c>
      <x:c r="N6176" s="60" t="n">
        <x:f>'参数'!$B$10</x:f>
        <x:v>1</x:v>
      </x:c>
      <x:c r="O6176" s="60" t="n">
        <x:f>N6176*'参数'!$B$11</x:f>
        <x:v>2</x:v>
      </x:c>
      <x:c r="P6176" s="60" t="n">
        <x:f>N6176*'参数'!$B$12</x:f>
        <x:v>1</x:v>
      </x:c>
      <x:c r="Q6176" t="str">
        <x:f>C6176&amp;"d"</x:f>
        <x:v>C20d</x:v>
      </x:c>
      <x:c r="R6176" t="str">
        <x:f>C6176&amp;"p"</x:f>
        <x:v>C20p</x:v>
      </x:c>
      <x:c r="S6176" t="str">
        <x:f>IF(AND(L6176&gt;=H6176+I6176+J6176,M6176&gt;L6176,F6176&lt;&gt;""),"PASS","FAIL")</x:f>
        <x:v>PASS</x:v>
      </x:c>
      <x:c r="T6176" t="n">
        <x:v>6</x:v>
      </x:c>
      <x:c r="U6176" t="str">
        <x:v>pickup_after_delivery_completion_plus_usage_lag</x:v>
      </x:c>
    </x:row>
    <x:row r="6177">
      <x:c r="A6177" t="str">
        <x:v>Set2_100-5-1b</x:v>
      </x:c>
      <x:c r="B6177" t="str">
        <x:v>next_day</x:v>
      </x:c>
      <x:c r="C6177" t="str">
        <x:v>C21</x:v>
      </x:c>
      <x:c r="D6177" s="59" t="n">
        <x:v>41</x:v>
      </x:c>
      <x:c r="E6177" s="59" t="n">
        <x:v>32</x:v>
      </x:c>
      <x:c r="F6177" s="59" t="str">
        <x:v>S1</x:v>
      </x:c>
      <x:c r="G6177" s="59" t="n">
        <x:v>574</x:v>
      </x:c>
      <x:c r="H6177" s="59" t="n">
        <x:v>598</x:v>
      </x:c>
      <x:c r="I6177" s="59" t="n">
        <x:v>10</x:v>
      </x:c>
      <x:c r="J6177" s="60" t="n">
        <x:f>'参数'!$C$6</x:f>
        <x:v>1440</x:v>
      </x:c>
      <x:c r="K6177" s="60" t="n">
        <x:f>'参数'!$D$6</x:f>
        <x:v>360</x:v>
      </x:c>
      <x:c r="L6177" s="60" t="n">
        <x:f>H6177+I6177+J6177</x:f>
        <x:v>2048</x:v>
      </x:c>
      <x:c r="M6177" s="60" t="n">
        <x:f>L6177+K6177</x:f>
        <x:v>2408</x:v>
      </x:c>
      <x:c r="N6177" s="60" t="n">
        <x:f>'参数'!$B$10</x:f>
        <x:v>1</x:v>
      </x:c>
      <x:c r="O6177" s="60" t="n">
        <x:f>N6177*'参数'!$B$11</x:f>
        <x:v>2</x:v>
      </x:c>
      <x:c r="P6177" s="60" t="n">
        <x:f>N6177*'参数'!$B$12</x:f>
        <x:v>1</x:v>
      </x:c>
      <x:c r="Q6177" t="str">
        <x:f>C6177&amp;"d"</x:f>
        <x:v>C21d</x:v>
      </x:c>
      <x:c r="R6177" t="str">
        <x:f>C6177&amp;"p"</x:f>
        <x:v>C21p</x:v>
      </x:c>
      <x:c r="S6177" t="str">
        <x:f>IF(AND(L6177&gt;=H6177+I6177+J6177,M6177&gt;L6177,F6177&lt;&gt;""),"PASS","FAIL")</x:f>
        <x:v>PASS</x:v>
      </x:c>
      <x:c r="T6177" t="n">
        <x:v>10</x:v>
      </x:c>
      <x:c r="U6177" t="str">
        <x:v>pickup_after_delivery_completion_plus_usage_lag</x:v>
      </x:c>
    </x:row>
    <x:row r="6178">
      <x:c r="A6178" t="str">
        <x:v>Set2_100-5-1b</x:v>
      </x:c>
      <x:c r="B6178" t="str">
        <x:v>next_day</x:v>
      </x:c>
      <x:c r="C6178" t="str">
        <x:v>C22</x:v>
      </x:c>
      <x:c r="D6178" s="59" t="n">
        <x:v>44</x:v>
      </x:c>
      <x:c r="E6178" s="59" t="n">
        <x:v>46</x:v>
      </x:c>
      <x:c r="F6178" s="59" t="str">
        <x:v>S3</x:v>
      </x:c>
      <x:c r="G6178" s="59" t="n">
        <x:v>458</x:v>
      </x:c>
      <x:c r="H6178" s="59" t="n">
        <x:v>480</x:v>
      </x:c>
      <x:c r="I6178" s="59" t="n">
        <x:v>10</x:v>
      </x:c>
      <x:c r="J6178" s="60" t="n">
        <x:f>'参数'!$C$6</x:f>
        <x:v>1440</x:v>
      </x:c>
      <x:c r="K6178" s="60" t="n">
        <x:f>'参数'!$D$6</x:f>
        <x:v>360</x:v>
      </x:c>
      <x:c r="L6178" s="60" t="n">
        <x:f>H6178+I6178+J6178</x:f>
        <x:v>1930</x:v>
      </x:c>
      <x:c r="M6178" s="60" t="n">
        <x:f>L6178+K6178</x:f>
        <x:v>2290</x:v>
      </x:c>
      <x:c r="N6178" s="60" t="n">
        <x:f>'参数'!$B$10</x:f>
        <x:v>1</x:v>
      </x:c>
      <x:c r="O6178" s="60" t="n">
        <x:f>N6178*'参数'!$B$11</x:f>
        <x:v>2</x:v>
      </x:c>
      <x:c r="P6178" s="60" t="n">
        <x:f>N6178*'参数'!$B$12</x:f>
        <x:v>1</x:v>
      </x:c>
      <x:c r="Q6178" t="str">
        <x:f>C6178&amp;"d"</x:f>
        <x:v>C22d</x:v>
      </x:c>
      <x:c r="R6178" t="str">
        <x:f>C6178&amp;"p"</x:f>
        <x:v>C22p</x:v>
      </x:c>
      <x:c r="S6178" t="str">
        <x:f>IF(AND(L6178&gt;=H6178+I6178+J6178,M6178&gt;L6178,F6178&lt;&gt;""),"PASS","FAIL")</x:f>
        <x:v>PASS</x:v>
      </x:c>
      <x:c r="T6178" t="n">
        <x:v>9</x:v>
      </x:c>
      <x:c r="U6178" t="str">
        <x:v>pickup_after_delivery_completion_plus_usage_lag</x:v>
      </x:c>
    </x:row>
    <x:row r="6179">
      <x:c r="A6179" t="str">
        <x:v>Set2_100-5-1b</x:v>
      </x:c>
      <x:c r="B6179" t="str">
        <x:v>next_day</x:v>
      </x:c>
      <x:c r="C6179" t="str">
        <x:v>C23</x:v>
      </x:c>
      <x:c r="D6179" s="59" t="n">
        <x:v>27</x:v>
      </x:c>
      <x:c r="E6179" s="59" t="n">
        <x:v>48</x:v>
      </x:c>
      <x:c r="F6179" s="59" t="str">
        <x:v>S4</x:v>
      </x:c>
      <x:c r="G6179" s="59" t="n">
        <x:v>370</x:v>
      </x:c>
      <x:c r="H6179" s="59" t="n">
        <x:v>398</x:v>
      </x:c>
      <x:c r="I6179" s="59" t="n">
        <x:v>10</x:v>
      </x:c>
      <x:c r="J6179" s="60" t="n">
        <x:f>'参数'!$C$6</x:f>
        <x:v>1440</x:v>
      </x:c>
      <x:c r="K6179" s="60" t="n">
        <x:f>'参数'!$D$6</x:f>
        <x:v>360</x:v>
      </x:c>
      <x:c r="L6179" s="60" t="n">
        <x:f>H6179+I6179+J6179</x:f>
        <x:v>1848</x:v>
      </x:c>
      <x:c r="M6179" s="60" t="n">
        <x:f>L6179+K6179</x:f>
        <x:v>2208</x:v>
      </x:c>
      <x:c r="N6179" s="60" t="n">
        <x:f>'参数'!$B$10</x:f>
        <x:v>1</x:v>
      </x:c>
      <x:c r="O6179" s="60" t="n">
        <x:f>N6179*'参数'!$B$11</x:f>
        <x:v>2</x:v>
      </x:c>
      <x:c r="P6179" s="60" t="n">
        <x:f>N6179*'参数'!$B$12</x:f>
        <x:v>1</x:v>
      </x:c>
      <x:c r="Q6179" t="str">
        <x:f>C6179&amp;"d"</x:f>
        <x:v>C23d</x:v>
      </x:c>
      <x:c r="R6179" t="str">
        <x:f>C6179&amp;"p"</x:f>
        <x:v>C23p</x:v>
      </x:c>
      <x:c r="S6179" t="str">
        <x:f>IF(AND(L6179&gt;=H6179+I6179+J6179,M6179&gt;L6179,F6179&lt;&gt;""),"PASS","FAIL")</x:f>
        <x:v>PASS</x:v>
      </x:c>
      <x:c r="T6179" t="n">
        <x:v>11</x:v>
      </x:c>
      <x:c r="U6179" t="str">
        <x:v>pickup_after_delivery_completion_plus_usage_lag</x:v>
      </x:c>
    </x:row>
    <x:row r="6180">
      <x:c r="A6180" t="str">
        <x:v>Set2_100-5-1b</x:v>
      </x:c>
      <x:c r="B6180" t="str">
        <x:v>next_day</x:v>
      </x:c>
      <x:c r="C6180" t="str">
        <x:v>C24</x:v>
      </x:c>
      <x:c r="D6180" s="59" t="n">
        <x:v>2</x:v>
      </x:c>
      <x:c r="E6180" s="59" t="n">
        <x:v>36</x:v>
      </x:c>
      <x:c r="F6180" s="59" t="str">
        <x:v>S4</x:v>
      </x:c>
      <x:c r="G6180" s="59" t="n">
        <x:v>316</x:v>
      </x:c>
      <x:c r="H6180" s="59" t="n">
        <x:v>328</x:v>
      </x:c>
      <x:c r="I6180" s="59" t="n">
        <x:v>10</x:v>
      </x:c>
      <x:c r="J6180" s="60" t="n">
        <x:f>'参数'!$C$6</x:f>
        <x:v>1440</x:v>
      </x:c>
      <x:c r="K6180" s="60" t="n">
        <x:f>'参数'!$D$6</x:f>
        <x:v>360</x:v>
      </x:c>
      <x:c r="L6180" s="60" t="n">
        <x:f>H6180+I6180+J6180</x:f>
        <x:v>1778</x:v>
      </x:c>
      <x:c r="M6180" s="60" t="n">
        <x:f>L6180+K6180</x:f>
        <x:v>2138</x:v>
      </x:c>
      <x:c r="N6180" s="60" t="n">
        <x:f>'参数'!$B$10</x:f>
        <x:v>1</x:v>
      </x:c>
      <x:c r="O6180" s="60" t="n">
        <x:f>N6180*'参数'!$B$11</x:f>
        <x:v>2</x:v>
      </x:c>
      <x:c r="P6180" s="60" t="n">
        <x:f>N6180*'参数'!$B$12</x:f>
        <x:v>1</x:v>
      </x:c>
      <x:c r="Q6180" t="str">
        <x:f>C6180&amp;"d"</x:f>
        <x:v>C24d</x:v>
      </x:c>
      <x:c r="R6180" t="str">
        <x:f>C6180&amp;"p"</x:f>
        <x:v>C24p</x:v>
      </x:c>
      <x:c r="S6180" t="str">
        <x:f>IF(AND(L6180&gt;=H6180+I6180+J6180,M6180&gt;L6180,F6180&lt;&gt;""),"PASS","FAIL")</x:f>
        <x:v>PASS</x:v>
      </x:c>
      <x:c r="T6180" t="n">
        <x:v>7</x:v>
      </x:c>
      <x:c r="U6180" t="str">
        <x:v>pickup_after_delivery_completion_plus_usage_lag</x:v>
      </x:c>
    </x:row>
    <x:row r="6181">
      <x:c r="A6181" t="str">
        <x:v>Set2_100-5-1b</x:v>
      </x:c>
      <x:c r="B6181" t="str">
        <x:v>next_day</x:v>
      </x:c>
      <x:c r="C6181" t="str">
        <x:v>C25</x:v>
      </x:c>
      <x:c r="D6181" s="59" t="n">
        <x:v>34</x:v>
      </x:c>
      <x:c r="E6181" s="59" t="n">
        <x:v>32</x:v>
      </x:c>
      <x:c r="F6181" s="59" t="str">
        <x:v>S3</x:v>
      </x:c>
      <x:c r="G6181" s="59" t="n">
        <x:v>553</x:v>
      </x:c>
      <x:c r="H6181" s="59" t="n">
        <x:v>581</x:v>
      </x:c>
      <x:c r="I6181" s="59" t="n">
        <x:v>10</x:v>
      </x:c>
      <x:c r="J6181" s="60" t="n">
        <x:f>'参数'!$C$6</x:f>
        <x:v>1440</x:v>
      </x:c>
      <x:c r="K6181" s="60" t="n">
        <x:f>'参数'!$D$6</x:f>
        <x:v>360</x:v>
      </x:c>
      <x:c r="L6181" s="60" t="n">
        <x:f>H6181+I6181+J6181</x:f>
        <x:v>2031</x:v>
      </x:c>
      <x:c r="M6181" s="60" t="n">
        <x:f>L6181+K6181</x:f>
        <x:v>2391</x:v>
      </x:c>
      <x:c r="N6181" s="60" t="n">
        <x:f>'参数'!$B$10</x:f>
        <x:v>1</x:v>
      </x:c>
      <x:c r="O6181" s="60" t="n">
        <x:f>N6181*'参数'!$B$11</x:f>
        <x:v>2</x:v>
      </x:c>
      <x:c r="P6181" s="60" t="n">
        <x:f>N6181*'参数'!$B$12</x:f>
        <x:v>1</x:v>
      </x:c>
      <x:c r="Q6181" t="str">
        <x:f>C6181&amp;"d"</x:f>
        <x:v>C25d</x:v>
      </x:c>
      <x:c r="R6181" t="str">
        <x:f>C6181&amp;"p"</x:f>
        <x:v>C25p</x:v>
      </x:c>
      <x:c r="S6181" t="str">
        <x:f>IF(AND(L6181&gt;=H6181+I6181+J6181,M6181&gt;L6181,F6181&lt;&gt;""),"PASS","FAIL")</x:f>
        <x:v>PASS</x:v>
      </x:c>
      <x:c r="T6181" t="n">
        <x:v>12</x:v>
      </x:c>
      <x:c r="U6181" t="str">
        <x:v>pickup_after_delivery_completion_plus_usage_lag</x:v>
      </x:c>
    </x:row>
    <x:row r="6182">
      <x:c r="A6182" t="str">
        <x:v>Set2_100-5-1b</x:v>
      </x:c>
      <x:c r="B6182" t="str">
        <x:v>next_day</x:v>
      </x:c>
      <x:c r="C6182" t="str">
        <x:v>C26</x:v>
      </x:c>
      <x:c r="D6182" s="59" t="n">
        <x:v>50</x:v>
      </x:c>
      <x:c r="E6182" s="59" t="n">
        <x:v>27</x:v>
      </x:c>
      <x:c r="F6182" s="59" t="str">
        <x:v>S1</x:v>
      </x:c>
      <x:c r="G6182" s="59" t="n">
        <x:v>305</x:v>
      </x:c>
      <x:c r="H6182" s="59" t="n">
        <x:v>315</x:v>
      </x:c>
      <x:c r="I6182" s="59" t="n">
        <x:v>10</x:v>
      </x:c>
      <x:c r="J6182" s="60" t="n">
        <x:f>'参数'!$C$6</x:f>
        <x:v>1440</x:v>
      </x:c>
      <x:c r="K6182" s="60" t="n">
        <x:f>'参数'!$D$6</x:f>
        <x:v>360</x:v>
      </x:c>
      <x:c r="L6182" s="60" t="n">
        <x:f>H6182+I6182+J6182</x:f>
        <x:v>1765</x:v>
      </x:c>
      <x:c r="M6182" s="60" t="n">
        <x:f>L6182+K6182</x:f>
        <x:v>2125</x:v>
      </x:c>
      <x:c r="N6182" s="60" t="n">
        <x:f>'参数'!$B$10</x:f>
        <x:v>1</x:v>
      </x:c>
      <x:c r="O6182" s="60" t="n">
        <x:f>N6182*'参数'!$B$11</x:f>
        <x:v>2</x:v>
      </x:c>
      <x:c r="P6182" s="60" t="n">
        <x:f>N6182*'参数'!$B$12</x:f>
        <x:v>1</x:v>
      </x:c>
      <x:c r="Q6182" t="str">
        <x:f>C6182&amp;"d"</x:f>
        <x:v>C26d</x:v>
      </x:c>
      <x:c r="R6182" t="str">
        <x:f>C6182&amp;"p"</x:f>
        <x:v>C26p</x:v>
      </x:c>
      <x:c r="S6182" t="str">
        <x:f>IF(AND(L6182&gt;=H6182+I6182+J6182,M6182&gt;L6182,F6182&lt;&gt;""),"PASS","FAIL")</x:f>
        <x:v>PASS</x:v>
      </x:c>
      <x:c r="T6182" t="n">
        <x:v>9</x:v>
      </x:c>
      <x:c r="U6182" t="str">
        <x:v>pickup_after_delivery_completion_plus_usage_lag</x:v>
      </x:c>
    </x:row>
    <x:row r="6183">
      <x:c r="A6183" t="str">
        <x:v>Set2_100-5-1b</x:v>
      </x:c>
      <x:c r="B6183" t="str">
        <x:v>next_day</x:v>
      </x:c>
      <x:c r="C6183" t="str">
        <x:v>C27</x:v>
      </x:c>
      <x:c r="D6183" s="59" t="n">
        <x:v>36</x:v>
      </x:c>
      <x:c r="E6183" s="59" t="n">
        <x:v>26</x:v>
      </x:c>
      <x:c r="F6183" s="59" t="str">
        <x:v>S3</x:v>
      </x:c>
      <x:c r="G6183" s="59" t="n">
        <x:v>454</x:v>
      </x:c>
      <x:c r="H6183" s="59" t="n">
        <x:v>492</x:v>
      </x:c>
      <x:c r="I6183" s="59" t="n">
        <x:v>10</x:v>
      </x:c>
      <x:c r="J6183" s="60" t="n">
        <x:f>'参数'!$C$6</x:f>
        <x:v>1440</x:v>
      </x:c>
      <x:c r="K6183" s="60" t="n">
        <x:f>'参数'!$D$6</x:f>
        <x:v>360</x:v>
      </x:c>
      <x:c r="L6183" s="60" t="n">
        <x:f>H6183+I6183+J6183</x:f>
        <x:v>1942</x:v>
      </x:c>
      <x:c r="M6183" s="60" t="n">
        <x:f>L6183+K6183</x:f>
        <x:v>2302</x:v>
      </x:c>
      <x:c r="N6183" s="60" t="n">
        <x:f>'参数'!$B$10</x:f>
        <x:v>1</x:v>
      </x:c>
      <x:c r="O6183" s="60" t="n">
        <x:f>N6183*'参数'!$B$11</x:f>
        <x:v>2</x:v>
      </x:c>
      <x:c r="P6183" s="60" t="n">
        <x:f>N6183*'参数'!$B$12</x:f>
        <x:v>1</x:v>
      </x:c>
      <x:c r="Q6183" t="str">
        <x:f>C6183&amp;"d"</x:f>
        <x:v>C27d</x:v>
      </x:c>
      <x:c r="R6183" t="str">
        <x:f>C6183&amp;"p"</x:f>
        <x:v>C27p</x:v>
      </x:c>
      <x:c r="S6183" t="str">
        <x:f>IF(AND(L6183&gt;=H6183+I6183+J6183,M6183&gt;L6183,F6183&lt;&gt;""),"PASS","FAIL")</x:f>
        <x:v>PASS</x:v>
      </x:c>
      <x:c r="T6183" t="n">
        <x:v>13</x:v>
      </x:c>
      <x:c r="U6183" t="str">
        <x:v>pickup_after_delivery_completion_plus_usage_lag</x:v>
      </x:c>
    </x:row>
    <x:row r="6184">
      <x:c r="A6184" t="str">
        <x:v>Set2_100-5-1b</x:v>
      </x:c>
      <x:c r="B6184" t="str">
        <x:v>next_day</x:v>
      </x:c>
      <x:c r="C6184" t="str">
        <x:v>C28</x:v>
      </x:c>
      <x:c r="D6184" s="59" t="n">
        <x:v>16</x:v>
      </x:c>
      <x:c r="E6184" s="59" t="n">
        <x:v>17</x:v>
      </x:c>
      <x:c r="F6184" s="59" t="str">
        <x:v>S3</x:v>
      </x:c>
      <x:c r="G6184" s="59" t="n">
        <x:v>120</x:v>
      </x:c>
      <x:c r="H6184" s="59" t="n">
        <x:v>142</x:v>
      </x:c>
      <x:c r="I6184" s="59" t="n">
        <x:v>10</x:v>
      </x:c>
      <x:c r="J6184" s="60" t="n">
        <x:f>'参数'!$C$6</x:f>
        <x:v>1440</x:v>
      </x:c>
      <x:c r="K6184" s="60" t="n">
        <x:f>'参数'!$D$6</x:f>
        <x:v>360</x:v>
      </x:c>
      <x:c r="L6184" s="60" t="n">
        <x:f>H6184+I6184+J6184</x:f>
        <x:v>1592</x:v>
      </x:c>
      <x:c r="M6184" s="60" t="n">
        <x:f>L6184+K6184</x:f>
        <x:v>1952</x:v>
      </x:c>
      <x:c r="N6184" s="60" t="n">
        <x:f>'参数'!$B$10</x:f>
        <x:v>1</x:v>
      </x:c>
      <x:c r="O6184" s="60" t="n">
        <x:f>N6184*'参数'!$B$11</x:f>
        <x:v>2</x:v>
      </x:c>
      <x:c r="P6184" s="60" t="n">
        <x:f>N6184*'参数'!$B$12</x:f>
        <x:v>1</x:v>
      </x:c>
      <x:c r="Q6184" t="str">
        <x:f>C6184&amp;"d"</x:f>
        <x:v>C28d</x:v>
      </x:c>
      <x:c r="R6184" t="str">
        <x:f>C6184&amp;"p"</x:f>
        <x:v>C28p</x:v>
      </x:c>
      <x:c r="S6184" t="str">
        <x:f>IF(AND(L6184&gt;=H6184+I6184+J6184,M6184&gt;L6184,F6184&lt;&gt;""),"PASS","FAIL")</x:f>
        <x:v>PASS</x:v>
      </x:c>
      <x:c r="T6184" t="n">
        <x:v>12</x:v>
      </x:c>
      <x:c r="U6184" t="str">
        <x:v>pickup_after_delivery_completion_plus_usage_lag</x:v>
      </x:c>
    </x:row>
    <x:row r="6185">
      <x:c r="A6185" t="str">
        <x:v>Set2_100-5-1b</x:v>
      </x:c>
      <x:c r="B6185" t="str">
        <x:v>next_day</x:v>
      </x:c>
      <x:c r="C6185" t="str">
        <x:v>C29</x:v>
      </x:c>
      <x:c r="D6185" s="59" t="n">
        <x:v>8</x:v>
      </x:c>
      <x:c r="E6185" s="59" t="n">
        <x:v>10</x:v>
      </x:c>
      <x:c r="F6185" s="59" t="str">
        <x:v>S0</x:v>
      </x:c>
      <x:c r="G6185" s="59" t="n">
        <x:v>229</x:v>
      </x:c>
      <x:c r="H6185" s="59" t="n">
        <x:v>247</x:v>
      </x:c>
      <x:c r="I6185" s="59" t="n">
        <x:v>10</x:v>
      </x:c>
      <x:c r="J6185" s="60" t="n">
        <x:f>'参数'!$C$6</x:f>
        <x:v>1440</x:v>
      </x:c>
      <x:c r="K6185" s="60" t="n">
        <x:f>'参数'!$D$6</x:f>
        <x:v>360</x:v>
      </x:c>
      <x:c r="L6185" s="60" t="n">
        <x:f>H6185+I6185+J6185</x:f>
        <x:v>1697</x:v>
      </x:c>
      <x:c r="M6185" s="60" t="n">
        <x:f>L6185+K6185</x:f>
        <x:v>2057</x:v>
      </x:c>
      <x:c r="N6185" s="60" t="n">
        <x:f>'参数'!$B$10</x:f>
        <x:v>1</x:v>
      </x:c>
      <x:c r="O6185" s="60" t="n">
        <x:f>N6185*'参数'!$B$11</x:f>
        <x:v>2</x:v>
      </x:c>
      <x:c r="P6185" s="60" t="n">
        <x:f>N6185*'参数'!$B$12</x:f>
        <x:v>1</x:v>
      </x:c>
      <x:c r="Q6185" t="str">
        <x:f>C6185&amp;"d"</x:f>
        <x:v>C29d</x:v>
      </x:c>
      <x:c r="R6185" t="str">
        <x:f>C6185&amp;"p"</x:f>
        <x:v>C29p</x:v>
      </x:c>
      <x:c r="S6185" t="str">
        <x:f>IF(AND(L6185&gt;=H6185+I6185+J6185,M6185&gt;L6185,F6185&lt;&gt;""),"PASS","FAIL")</x:f>
        <x:v>PASS</x:v>
      </x:c>
      <x:c r="T6185" t="n">
        <x:v>7</x:v>
      </x:c>
      <x:c r="U6185" t="str">
        <x:v>pickup_after_delivery_completion_plus_usage_lag</x:v>
      </x:c>
    </x:row>
    <x:row r="6186">
      <x:c r="A6186" t="str">
        <x:v>Set2_100-5-1b</x:v>
      </x:c>
      <x:c r="B6186" t="str">
        <x:v>next_day</x:v>
      </x:c>
      <x:c r="C6186" t="str">
        <x:v>C30</x:v>
      </x:c>
      <x:c r="D6186" s="59" t="n">
        <x:v>45</x:v>
      </x:c>
      <x:c r="E6186" s="59" t="n">
        <x:v>28</x:v>
      </x:c>
      <x:c r="F6186" s="59" t="str">
        <x:v>S1</x:v>
      </x:c>
      <x:c r="G6186" s="59" t="n">
        <x:v>249</x:v>
      </x:c>
      <x:c r="H6186" s="59" t="n">
        <x:v>283</x:v>
      </x:c>
      <x:c r="I6186" s="59" t="n">
        <x:v>10</x:v>
      </x:c>
      <x:c r="J6186" s="60" t="n">
        <x:f>'参数'!$C$6</x:f>
        <x:v>1440</x:v>
      </x:c>
      <x:c r="K6186" s="60" t="n">
        <x:f>'参数'!$D$6</x:f>
        <x:v>360</x:v>
      </x:c>
      <x:c r="L6186" s="60" t="n">
        <x:f>H6186+I6186+J6186</x:f>
        <x:v>1733</x:v>
      </x:c>
      <x:c r="M6186" s="60" t="n">
        <x:f>L6186+K6186</x:f>
        <x:v>2093</x:v>
      </x:c>
      <x:c r="N6186" s="60" t="n">
        <x:f>'参数'!$B$10</x:f>
        <x:v>1</x:v>
      </x:c>
      <x:c r="O6186" s="60" t="n">
        <x:f>N6186*'参数'!$B$11</x:f>
        <x:v>2</x:v>
      </x:c>
      <x:c r="P6186" s="60" t="n">
        <x:f>N6186*'参数'!$B$12</x:f>
        <x:v>1</x:v>
      </x:c>
      <x:c r="Q6186" t="str">
        <x:f>C6186&amp;"d"</x:f>
        <x:v>C30d</x:v>
      </x:c>
      <x:c r="R6186" t="str">
        <x:f>C6186&amp;"p"</x:f>
        <x:v>C30p</x:v>
      </x:c>
      <x:c r="S6186" t="str">
        <x:f>IF(AND(L6186&gt;=H6186+I6186+J6186,M6186&gt;L6186,F6186&lt;&gt;""),"PASS","FAIL")</x:f>
        <x:v>PASS</x:v>
      </x:c>
      <x:c r="T6186" t="n">
        <x:v>1</x:v>
      </x:c>
      <x:c r="U6186" t="str">
        <x:v>pickup_after_delivery_completion_plus_usage_lag</x:v>
      </x:c>
    </x:row>
    <x:row r="6187">
      <x:c r="A6187" t="str">
        <x:v>Set2_100-5-1b</x:v>
      </x:c>
      <x:c r="B6187" t="str">
        <x:v>next_day</x:v>
      </x:c>
      <x:c r="C6187" t="str">
        <x:v>C31</x:v>
      </x:c>
      <x:c r="D6187" s="59" t="n">
        <x:v>49</x:v>
      </x:c>
      <x:c r="E6187" s="59" t="n">
        <x:v>11</x:v>
      </x:c>
      <x:c r="F6187" s="59" t="str">
        <x:v>S1</x:v>
      </x:c>
      <x:c r="G6187" s="59" t="n">
        <x:v>147</x:v>
      </x:c>
      <x:c r="H6187" s="59" t="n">
        <x:v>179</x:v>
      </x:c>
      <x:c r="I6187" s="59" t="n">
        <x:v>10</x:v>
      </x:c>
      <x:c r="J6187" s="60" t="n">
        <x:f>'参数'!$C$6</x:f>
        <x:v>1440</x:v>
      </x:c>
      <x:c r="K6187" s="60" t="n">
        <x:f>'参数'!$D$6</x:f>
        <x:v>360</x:v>
      </x:c>
      <x:c r="L6187" s="60" t="n">
        <x:f>H6187+I6187+J6187</x:f>
        <x:v>1629</x:v>
      </x:c>
      <x:c r="M6187" s="60" t="n">
        <x:f>L6187+K6187</x:f>
        <x:v>1989</x:v>
      </x:c>
      <x:c r="N6187" s="60" t="n">
        <x:f>'参数'!$B$10</x:f>
        <x:v>1</x:v>
      </x:c>
      <x:c r="O6187" s="60" t="n">
        <x:f>N6187*'参数'!$B$11</x:f>
        <x:v>2</x:v>
      </x:c>
      <x:c r="P6187" s="60" t="n">
        <x:f>N6187*'参数'!$B$12</x:f>
        <x:v>1</x:v>
      </x:c>
      <x:c r="Q6187" t="str">
        <x:f>C6187&amp;"d"</x:f>
        <x:v>C31d</x:v>
      </x:c>
      <x:c r="R6187" t="str">
        <x:f>C6187&amp;"p"</x:f>
        <x:v>C31p</x:v>
      </x:c>
      <x:c r="S6187" t="str">
        <x:f>IF(AND(L6187&gt;=H6187+I6187+J6187,M6187&gt;L6187,F6187&lt;&gt;""),"PASS","FAIL")</x:f>
        <x:v>PASS</x:v>
      </x:c>
      <x:c r="T6187" t="n">
        <x:v>10</x:v>
      </x:c>
      <x:c r="U6187" t="str">
        <x:v>pickup_after_delivery_completion_plus_usage_lag</x:v>
      </x:c>
    </x:row>
    <x:row r="6188">
      <x:c r="A6188" t="str">
        <x:v>Set2_100-5-1b</x:v>
      </x:c>
      <x:c r="B6188" t="str">
        <x:v>next_day</x:v>
      </x:c>
      <x:c r="C6188" t="str">
        <x:v>C32</x:v>
      </x:c>
      <x:c r="D6188" s="59" t="n">
        <x:v>28</x:v>
      </x:c>
      <x:c r="E6188" s="59" t="n">
        <x:v>10</x:v>
      </x:c>
      <x:c r="F6188" s="59" t="str">
        <x:v>S3</x:v>
      </x:c>
      <x:c r="G6188" s="59" t="n">
        <x:v>298</x:v>
      </x:c>
      <x:c r="H6188" s="59" t="n">
        <x:v>328</x:v>
      </x:c>
      <x:c r="I6188" s="59" t="n">
        <x:v>10</x:v>
      </x:c>
      <x:c r="J6188" s="60" t="n">
        <x:f>'参数'!$C$6</x:f>
        <x:v>1440</x:v>
      </x:c>
      <x:c r="K6188" s="60" t="n">
        <x:f>'参数'!$D$6</x:f>
        <x:v>360</x:v>
      </x:c>
      <x:c r="L6188" s="60" t="n">
        <x:f>H6188+I6188+J6188</x:f>
        <x:v>1778</x:v>
      </x:c>
      <x:c r="M6188" s="60" t="n">
        <x:f>L6188+K6188</x:f>
        <x:v>2138</x:v>
      </x:c>
      <x:c r="N6188" s="60" t="n">
        <x:f>'参数'!$B$10</x:f>
        <x:v>1</x:v>
      </x:c>
      <x:c r="O6188" s="60" t="n">
        <x:f>N6188*'参数'!$B$11</x:f>
        <x:v>2</x:v>
      </x:c>
      <x:c r="P6188" s="60" t="n">
        <x:f>N6188*'参数'!$B$12</x:f>
        <x:v>1</x:v>
      </x:c>
      <x:c r="Q6188" t="str">
        <x:f>C6188&amp;"d"</x:f>
        <x:v>C32d</x:v>
      </x:c>
      <x:c r="R6188" t="str">
        <x:f>C6188&amp;"p"</x:f>
        <x:v>C32p</x:v>
      </x:c>
      <x:c r="S6188" t="str">
        <x:f>IF(AND(L6188&gt;=H6188+I6188+J6188,M6188&gt;L6188,F6188&lt;&gt;""),"PASS","FAIL")</x:f>
        <x:v>PASS</x:v>
      </x:c>
      <x:c r="T6188" t="n">
        <x:v>18</x:v>
      </x:c>
      <x:c r="U6188" t="str">
        <x:v>pickup_after_delivery_completion_plus_usage_lag</x:v>
      </x:c>
    </x:row>
    <x:row r="6189">
      <x:c r="A6189" t="str">
        <x:v>Set2_100-5-1b</x:v>
      </x:c>
      <x:c r="B6189" t="str">
        <x:v>next_day</x:v>
      </x:c>
      <x:c r="C6189" t="str">
        <x:v>C33</x:v>
      </x:c>
      <x:c r="D6189" s="59" t="n">
        <x:v>9</x:v>
      </x:c>
      <x:c r="E6189" s="59" t="n">
        <x:v>10</x:v>
      </x:c>
      <x:c r="F6189" s="59" t="str">
        <x:v>S0</x:v>
      </x:c>
      <x:c r="G6189" s="59" t="n">
        <x:v>302</x:v>
      </x:c>
      <x:c r="H6189" s="59" t="n">
        <x:v>318</x:v>
      </x:c>
      <x:c r="I6189" s="59" t="n">
        <x:v>10</x:v>
      </x:c>
      <x:c r="J6189" s="60" t="n">
        <x:f>'参数'!$C$6</x:f>
        <x:v>1440</x:v>
      </x:c>
      <x:c r="K6189" s="60" t="n">
        <x:f>'参数'!$D$6</x:f>
        <x:v>360</x:v>
      </x:c>
      <x:c r="L6189" s="60" t="n">
        <x:f>H6189+I6189+J6189</x:f>
        <x:v>1768</x:v>
      </x:c>
      <x:c r="M6189" s="60" t="n">
        <x:f>L6189+K6189</x:f>
        <x:v>2128</x:v>
      </x:c>
      <x:c r="N6189" s="60" t="n">
        <x:f>'参数'!$B$10</x:f>
        <x:v>1</x:v>
      </x:c>
      <x:c r="O6189" s="60" t="n">
        <x:f>N6189*'参数'!$B$11</x:f>
        <x:v>2</x:v>
      </x:c>
      <x:c r="P6189" s="60" t="n">
        <x:f>N6189*'参数'!$B$12</x:f>
        <x:v>1</x:v>
      </x:c>
      <x:c r="Q6189" t="str">
        <x:f>C6189&amp;"d"</x:f>
        <x:v>C33d</x:v>
      </x:c>
      <x:c r="R6189" t="str">
        <x:f>C6189&amp;"p"</x:f>
        <x:v>C33p</x:v>
      </x:c>
      <x:c r="S6189" t="str">
        <x:f>IF(AND(L6189&gt;=H6189+I6189+J6189,M6189&gt;L6189,F6189&lt;&gt;""),"PASS","FAIL")</x:f>
        <x:v>PASS</x:v>
      </x:c>
      <x:c r="T6189" t="n">
        <x:v>1</x:v>
      </x:c>
      <x:c r="U6189" t="str">
        <x:v>pickup_after_delivery_completion_plus_usage_lag</x:v>
      </x:c>
    </x:row>
    <x:row r="6190">
      <x:c r="A6190" t="str">
        <x:v>Set2_100-5-1b</x:v>
      </x:c>
      <x:c r="B6190" t="str">
        <x:v>next_day</x:v>
      </x:c>
      <x:c r="C6190" t="str">
        <x:v>C34</x:v>
      </x:c>
      <x:c r="D6190" s="59" t="n">
        <x:v>39</x:v>
      </x:c>
      <x:c r="E6190" s="59" t="n">
        <x:v>50</x:v>
      </x:c>
      <x:c r="F6190" s="59" t="str">
        <x:v>S4</x:v>
      </x:c>
      <x:c r="G6190" s="59" t="n">
        <x:v>122</x:v>
      </x:c>
      <x:c r="H6190" s="59" t="n">
        <x:v>152</x:v>
      </x:c>
      <x:c r="I6190" s="59" t="n">
        <x:v>10</x:v>
      </x:c>
      <x:c r="J6190" s="60" t="n">
        <x:f>'参数'!$C$6</x:f>
        <x:v>1440</x:v>
      </x:c>
      <x:c r="K6190" s="60" t="n">
        <x:f>'参数'!$D$6</x:f>
        <x:v>360</x:v>
      </x:c>
      <x:c r="L6190" s="60" t="n">
        <x:f>H6190+I6190+J6190</x:f>
        <x:v>1602</x:v>
      </x:c>
      <x:c r="M6190" s="60" t="n">
        <x:f>L6190+K6190</x:f>
        <x:v>1962</x:v>
      </x:c>
      <x:c r="N6190" s="60" t="n">
        <x:f>'参数'!$B$10</x:f>
        <x:v>1</x:v>
      </x:c>
      <x:c r="O6190" s="60" t="n">
        <x:f>N6190*'参数'!$B$11</x:f>
        <x:v>2</x:v>
      </x:c>
      <x:c r="P6190" s="60" t="n">
        <x:f>N6190*'参数'!$B$12</x:f>
        <x:v>1</x:v>
      </x:c>
      <x:c r="Q6190" t="str">
        <x:f>C6190&amp;"d"</x:f>
        <x:v>C34d</x:v>
      </x:c>
      <x:c r="R6190" t="str">
        <x:f>C6190&amp;"p"</x:f>
        <x:v>C34p</x:v>
      </x:c>
      <x:c r="S6190" t="str">
        <x:f>IF(AND(L6190&gt;=H6190+I6190+J6190,M6190&gt;L6190,F6190&lt;&gt;""),"PASS","FAIL")</x:f>
        <x:v>PASS</x:v>
      </x:c>
      <x:c r="T6190" t="n">
        <x:v>10</x:v>
      </x:c>
      <x:c r="U6190" t="str">
        <x:v>pickup_after_delivery_completion_plus_usage_lag</x:v>
      </x:c>
    </x:row>
    <x:row r="6191">
      <x:c r="A6191" t="str">
        <x:v>Set2_100-5-1b</x:v>
      </x:c>
      <x:c r="B6191" t="str">
        <x:v>next_day</x:v>
      </x:c>
      <x:c r="C6191" t="str">
        <x:v>C35</x:v>
      </x:c>
      <x:c r="D6191" s="59" t="n">
        <x:v>33</x:v>
      </x:c>
      <x:c r="E6191" s="59" t="n">
        <x:v>31</x:v>
      </x:c>
      <x:c r="F6191" s="59" t="str">
        <x:v>S3</x:v>
      </x:c>
      <x:c r="G6191" s="59" t="n">
        <x:v>492</x:v>
      </x:c>
      <x:c r="H6191" s="59" t="n">
        <x:v>518</x:v>
      </x:c>
      <x:c r="I6191" s="59" t="n">
        <x:v>10</x:v>
      </x:c>
      <x:c r="J6191" s="60" t="n">
        <x:f>'参数'!$C$6</x:f>
        <x:v>1440</x:v>
      </x:c>
      <x:c r="K6191" s="60" t="n">
        <x:f>'参数'!$D$6</x:f>
        <x:v>360</x:v>
      </x:c>
      <x:c r="L6191" s="60" t="n">
        <x:f>H6191+I6191+J6191</x:f>
        <x:v>1968</x:v>
      </x:c>
      <x:c r="M6191" s="60" t="n">
        <x:f>L6191+K6191</x:f>
        <x:v>2328</x:v>
      </x:c>
      <x:c r="N6191" s="60" t="n">
        <x:f>'参数'!$B$10</x:f>
        <x:v>1</x:v>
      </x:c>
      <x:c r="O6191" s="60" t="n">
        <x:f>N6191*'参数'!$B$11</x:f>
        <x:v>2</x:v>
      </x:c>
      <x:c r="P6191" s="60" t="n">
        <x:f>N6191*'参数'!$B$12</x:f>
        <x:v>1</x:v>
      </x:c>
      <x:c r="Q6191" t="str">
        <x:f>C6191&amp;"d"</x:f>
        <x:v>C35d</x:v>
      </x:c>
      <x:c r="R6191" t="str">
        <x:f>C6191&amp;"p"</x:f>
        <x:v>C35p</x:v>
      </x:c>
      <x:c r="S6191" t="str">
        <x:f>IF(AND(L6191&gt;=H6191+I6191+J6191,M6191&gt;L6191,F6191&lt;&gt;""),"PASS","FAIL")</x:f>
        <x:v>PASS</x:v>
      </x:c>
      <x:c r="T6191" t="n">
        <x:v>8</x:v>
      </x:c>
      <x:c r="U6191" t="str">
        <x:v>pickup_after_delivery_completion_plus_usage_lag</x:v>
      </x:c>
    </x:row>
    <x:row r="6192">
      <x:c r="A6192" t="str">
        <x:v>Set2_100-5-1b</x:v>
      </x:c>
      <x:c r="B6192" t="str">
        <x:v>next_day</x:v>
      </x:c>
      <x:c r="C6192" t="str">
        <x:v>C36</x:v>
      </x:c>
      <x:c r="D6192" s="59" t="n">
        <x:v>20</x:v>
      </x:c>
      <x:c r="E6192" s="59" t="n">
        <x:v>8</x:v>
      </x:c>
      <x:c r="F6192" s="59" t="str">
        <x:v>S3</x:v>
      </x:c>
      <x:c r="G6192" s="59" t="n">
        <x:v>241</x:v>
      </x:c>
      <x:c r="H6192" s="59" t="n">
        <x:v>251</x:v>
      </x:c>
      <x:c r="I6192" s="59" t="n">
        <x:v>10</x:v>
      </x:c>
      <x:c r="J6192" s="60" t="n">
        <x:f>'参数'!$C$6</x:f>
        <x:v>1440</x:v>
      </x:c>
      <x:c r="K6192" s="60" t="n">
        <x:f>'参数'!$D$6</x:f>
        <x:v>360</x:v>
      </x:c>
      <x:c r="L6192" s="60" t="n">
        <x:f>H6192+I6192+J6192</x:f>
        <x:v>1701</x:v>
      </x:c>
      <x:c r="M6192" s="60" t="n">
        <x:f>L6192+K6192</x:f>
        <x:v>2061</x:v>
      </x:c>
      <x:c r="N6192" s="60" t="n">
        <x:f>'参数'!$B$10</x:f>
        <x:v>1</x:v>
      </x:c>
      <x:c r="O6192" s="60" t="n">
        <x:f>N6192*'参数'!$B$11</x:f>
        <x:v>2</x:v>
      </x:c>
      <x:c r="P6192" s="60" t="n">
        <x:f>N6192*'参数'!$B$12</x:f>
        <x:v>1</x:v>
      </x:c>
      <x:c r="Q6192" t="str">
        <x:f>C6192&amp;"d"</x:f>
        <x:v>C36d</x:v>
      </x:c>
      <x:c r="R6192" t="str">
        <x:f>C6192&amp;"p"</x:f>
        <x:v>C36p</x:v>
      </x:c>
      <x:c r="S6192" t="str">
        <x:f>IF(AND(L6192&gt;=H6192+I6192+J6192,M6192&gt;L6192,F6192&lt;&gt;""),"PASS","FAIL")</x:f>
        <x:v>PASS</x:v>
      </x:c>
      <x:c r="T6192" t="n">
        <x:v>2</x:v>
      </x:c>
      <x:c r="U6192" t="str">
        <x:v>pickup_after_delivery_completion_plus_usage_lag</x:v>
      </x:c>
    </x:row>
    <x:row r="6193">
      <x:c r="A6193" t="str">
        <x:v>Set2_100-5-1b</x:v>
      </x:c>
      <x:c r="B6193" t="str">
        <x:v>next_day</x:v>
      </x:c>
      <x:c r="C6193" t="str">
        <x:v>C37</x:v>
      </x:c>
      <x:c r="D6193" s="59" t="n">
        <x:v>39</x:v>
      </x:c>
      <x:c r="E6193" s="59" t="n">
        <x:v>48</x:v>
      </x:c>
      <x:c r="F6193" s="59" t="str">
        <x:v>S4</x:v>
      </x:c>
      <x:c r="G6193" s="59" t="n">
        <x:v>250</x:v>
      </x:c>
      <x:c r="H6193" s="59" t="n">
        <x:v>266</x:v>
      </x:c>
      <x:c r="I6193" s="59" t="n">
        <x:v>10</x:v>
      </x:c>
      <x:c r="J6193" s="60" t="n">
        <x:f>'参数'!$C$6</x:f>
        <x:v>1440</x:v>
      </x:c>
      <x:c r="K6193" s="60" t="n">
        <x:f>'参数'!$D$6</x:f>
        <x:v>360</x:v>
      </x:c>
      <x:c r="L6193" s="60" t="n">
        <x:f>H6193+I6193+J6193</x:f>
        <x:v>1716</x:v>
      </x:c>
      <x:c r="M6193" s="60" t="n">
        <x:f>L6193+K6193</x:f>
        <x:v>2076</x:v>
      </x:c>
      <x:c r="N6193" s="60" t="n">
        <x:f>'参数'!$B$10</x:f>
        <x:v>1</x:v>
      </x:c>
      <x:c r="O6193" s="60" t="n">
        <x:f>N6193*'参数'!$B$11</x:f>
        <x:v>2</x:v>
      </x:c>
      <x:c r="P6193" s="60" t="n">
        <x:f>N6193*'参数'!$B$12</x:f>
        <x:v>1</x:v>
      </x:c>
      <x:c r="Q6193" t="str">
        <x:f>C6193&amp;"d"</x:f>
        <x:v>C37d</x:v>
      </x:c>
      <x:c r="R6193" t="str">
        <x:f>C6193&amp;"p"</x:f>
        <x:v>C37p</x:v>
      </x:c>
      <x:c r="S6193" t="str">
        <x:f>IF(AND(L6193&gt;=H6193+I6193+J6193,M6193&gt;L6193,F6193&lt;&gt;""),"PASS","FAIL")</x:f>
        <x:v>PASS</x:v>
      </x:c>
      <x:c r="T6193" t="n">
        <x:v>4</x:v>
      </x:c>
      <x:c r="U6193" t="str">
        <x:v>pickup_after_delivery_completion_plus_usage_lag</x:v>
      </x:c>
    </x:row>
    <x:row r="6194">
      <x:c r="A6194" t="str">
        <x:v>Set2_100-5-1b</x:v>
      </x:c>
      <x:c r="B6194" t="str">
        <x:v>next_day</x:v>
      </x:c>
      <x:c r="C6194" t="str">
        <x:v>C38</x:v>
      </x:c>
      <x:c r="D6194" s="59" t="n">
        <x:v>29</x:v>
      </x:c>
      <x:c r="E6194" s="59" t="n">
        <x:v>3</x:v>
      </x:c>
      <x:c r="F6194" s="59" t="str">
        <x:v>S1</x:v>
      </x:c>
      <x:c r="G6194" s="59" t="n">
        <x:v>296</x:v>
      </x:c>
      <x:c r="H6194" s="59" t="n">
        <x:v>316</x:v>
      </x:c>
      <x:c r="I6194" s="59" t="n">
        <x:v>10</x:v>
      </x:c>
      <x:c r="J6194" s="60" t="n">
        <x:f>'参数'!$C$6</x:f>
        <x:v>1440</x:v>
      </x:c>
      <x:c r="K6194" s="60" t="n">
        <x:f>'参数'!$D$6</x:f>
        <x:v>360</x:v>
      </x:c>
      <x:c r="L6194" s="60" t="n">
        <x:f>H6194+I6194+J6194</x:f>
        <x:v>1766</x:v>
      </x:c>
      <x:c r="M6194" s="60" t="n">
        <x:f>L6194+K6194</x:f>
        <x:v>2126</x:v>
      </x:c>
      <x:c r="N6194" s="60" t="n">
        <x:f>'参数'!$B$10</x:f>
        <x:v>1</x:v>
      </x:c>
      <x:c r="O6194" s="60" t="n">
        <x:f>N6194*'参数'!$B$11</x:f>
        <x:v>2</x:v>
      </x:c>
      <x:c r="P6194" s="60" t="n">
        <x:f>N6194*'参数'!$B$12</x:f>
        <x:v>1</x:v>
      </x:c>
      <x:c r="Q6194" t="str">
        <x:f>C6194&amp;"d"</x:f>
        <x:v>C38d</x:v>
      </x:c>
      <x:c r="R6194" t="str">
        <x:f>C6194&amp;"p"</x:f>
        <x:v>C38p</x:v>
      </x:c>
      <x:c r="S6194" t="str">
        <x:f>IF(AND(L6194&gt;=H6194+I6194+J6194,M6194&gt;L6194,F6194&lt;&gt;""),"PASS","FAIL")</x:f>
        <x:v>PASS</x:v>
      </x:c>
      <x:c r="T6194" t="n">
        <x:v>3</x:v>
      </x:c>
      <x:c r="U6194" t="str">
        <x:v>pickup_after_delivery_completion_plus_usage_lag</x:v>
      </x:c>
    </x:row>
    <x:row r="6195">
      <x:c r="A6195" t="str">
        <x:v>Set2_100-5-1b</x:v>
      </x:c>
      <x:c r="B6195" t="str">
        <x:v>next_day</x:v>
      </x:c>
      <x:c r="C6195" t="str">
        <x:v>C39</x:v>
      </x:c>
      <x:c r="D6195" s="59" t="n">
        <x:v>43</x:v>
      </x:c>
      <x:c r="E6195" s="59" t="n">
        <x:v>32</x:v>
      </x:c>
      <x:c r="F6195" s="59" t="str">
        <x:v>S1</x:v>
      </x:c>
      <x:c r="G6195" s="59" t="n">
        <x:v>542</x:v>
      </x:c>
      <x:c r="H6195" s="59" t="n">
        <x:v>570</x:v>
      </x:c>
      <x:c r="I6195" s="59" t="n">
        <x:v>10</x:v>
      </x:c>
      <x:c r="J6195" s="60" t="n">
        <x:f>'参数'!$C$6</x:f>
        <x:v>1440</x:v>
      </x:c>
      <x:c r="K6195" s="60" t="n">
        <x:f>'参数'!$D$6</x:f>
        <x:v>360</x:v>
      </x:c>
      <x:c r="L6195" s="60" t="n">
        <x:f>H6195+I6195+J6195</x:f>
        <x:v>2020</x:v>
      </x:c>
      <x:c r="M6195" s="60" t="n">
        <x:f>L6195+K6195</x:f>
        <x:v>2380</x:v>
      </x:c>
      <x:c r="N6195" s="60" t="n">
        <x:f>'参数'!$B$10</x:f>
        <x:v>1</x:v>
      </x:c>
      <x:c r="O6195" s="60" t="n">
        <x:f>N6195*'参数'!$B$11</x:f>
        <x:v>2</x:v>
      </x:c>
      <x:c r="P6195" s="60" t="n">
        <x:f>N6195*'参数'!$B$12</x:f>
        <x:v>1</x:v>
      </x:c>
      <x:c r="Q6195" t="str">
        <x:f>C6195&amp;"d"</x:f>
        <x:v>C39d</x:v>
      </x:c>
      <x:c r="R6195" t="str">
        <x:f>C6195&amp;"p"</x:f>
        <x:v>C39p</x:v>
      </x:c>
      <x:c r="S6195" t="str">
        <x:f>IF(AND(L6195&gt;=H6195+I6195+J6195,M6195&gt;L6195,F6195&lt;&gt;""),"PASS","FAIL")</x:f>
        <x:v>PASS</x:v>
      </x:c>
      <x:c r="T6195" t="n">
        <x:v>0</x:v>
      </x:c>
      <x:c r="U6195" t="str">
        <x:v>pickup_after_delivery_completion_plus_usage_lag</x:v>
      </x:c>
    </x:row>
    <x:row r="6196">
      <x:c r="A6196" t="str">
        <x:v>Set2_100-5-1b</x:v>
      </x:c>
      <x:c r="B6196" t="str">
        <x:v>next_day</x:v>
      </x:c>
      <x:c r="C6196" t="str">
        <x:v>C40</x:v>
      </x:c>
      <x:c r="D6196" s="59" t="n">
        <x:v>34</x:v>
      </x:c>
      <x:c r="E6196" s="59" t="n">
        <x:v>9</x:v>
      </x:c>
      <x:c r="F6196" s="59" t="str">
        <x:v>S1</x:v>
      </x:c>
      <x:c r="G6196" s="59" t="n">
        <x:v>197</x:v>
      </x:c>
      <x:c r="H6196" s="59" t="n">
        <x:v>229</x:v>
      </x:c>
      <x:c r="I6196" s="59" t="n">
        <x:v>10</x:v>
      </x:c>
      <x:c r="J6196" s="60" t="n">
        <x:f>'参数'!$C$6</x:f>
        <x:v>1440</x:v>
      </x:c>
      <x:c r="K6196" s="60" t="n">
        <x:f>'参数'!$D$6</x:f>
        <x:v>360</x:v>
      </x:c>
      <x:c r="L6196" s="60" t="n">
        <x:f>H6196+I6196+J6196</x:f>
        <x:v>1679</x:v>
      </x:c>
      <x:c r="M6196" s="60" t="n">
        <x:f>L6196+K6196</x:f>
        <x:v>2039</x:v>
      </x:c>
      <x:c r="N6196" s="60" t="n">
        <x:f>'参数'!$B$10</x:f>
        <x:v>1</x:v>
      </x:c>
      <x:c r="O6196" s="60" t="n">
        <x:f>N6196*'参数'!$B$11</x:f>
        <x:v>2</x:v>
      </x:c>
      <x:c r="P6196" s="60" t="n">
        <x:f>N6196*'参数'!$B$12</x:f>
        <x:v>1</x:v>
      </x:c>
      <x:c r="Q6196" t="str">
        <x:f>C6196&amp;"d"</x:f>
        <x:v>C40d</x:v>
      </x:c>
      <x:c r="R6196" t="str">
        <x:f>C6196&amp;"p"</x:f>
        <x:v>C40p</x:v>
      </x:c>
      <x:c r="S6196" t="str">
        <x:f>IF(AND(L6196&gt;=H6196+I6196+J6196,M6196&gt;L6196,F6196&lt;&gt;""),"PASS","FAIL")</x:f>
        <x:v>PASS</x:v>
      </x:c>
      <x:c r="T6196" t="n">
        <x:v>9</x:v>
      </x:c>
      <x:c r="U6196" t="str">
        <x:v>pickup_after_delivery_completion_plus_usage_lag</x:v>
      </x:c>
    </x:row>
    <x:row r="6197">
      <x:c r="A6197" t="str">
        <x:v>Set2_100-5-1b</x:v>
      </x:c>
      <x:c r="B6197" t="str">
        <x:v>next_day</x:v>
      </x:c>
      <x:c r="C6197" t="str">
        <x:v>C41</x:v>
      </x:c>
      <x:c r="D6197" s="59" t="n">
        <x:v>42</x:v>
      </x:c>
      <x:c r="E6197" s="59" t="n">
        <x:v>40</x:v>
      </x:c>
      <x:c r="F6197" s="59" t="str">
        <x:v>S3</x:v>
      </x:c>
      <x:c r="G6197" s="59" t="n">
        <x:v>481</x:v>
      </x:c>
      <x:c r="H6197" s="59" t="n">
        <x:v>515</x:v>
      </x:c>
      <x:c r="I6197" s="59" t="n">
        <x:v>10</x:v>
      </x:c>
      <x:c r="J6197" s="60" t="n">
        <x:f>'参数'!$C$6</x:f>
        <x:v>1440</x:v>
      </x:c>
      <x:c r="K6197" s="60" t="n">
        <x:f>'参数'!$D$6</x:f>
        <x:v>360</x:v>
      </x:c>
      <x:c r="L6197" s="60" t="n">
        <x:f>H6197+I6197+J6197</x:f>
        <x:v>1965</x:v>
      </x:c>
      <x:c r="M6197" s="60" t="n">
        <x:f>L6197+K6197</x:f>
        <x:v>2325</x:v>
      </x:c>
      <x:c r="N6197" s="60" t="n">
        <x:f>'参数'!$B$10</x:f>
        <x:v>1</x:v>
      </x:c>
      <x:c r="O6197" s="60" t="n">
        <x:f>N6197*'参数'!$B$11</x:f>
        <x:v>2</x:v>
      </x:c>
      <x:c r="P6197" s="60" t="n">
        <x:f>N6197*'参数'!$B$12</x:f>
        <x:v>1</x:v>
      </x:c>
      <x:c r="Q6197" t="str">
        <x:f>C6197&amp;"d"</x:f>
        <x:v>C41d</x:v>
      </x:c>
      <x:c r="R6197" t="str">
        <x:f>C6197&amp;"p"</x:f>
        <x:v>C41p</x:v>
      </x:c>
      <x:c r="S6197" t="str">
        <x:f>IF(AND(L6197&gt;=H6197+I6197+J6197,M6197&gt;L6197,F6197&lt;&gt;""),"PASS","FAIL")</x:f>
        <x:v>PASS</x:v>
      </x:c>
      <x:c r="T6197" t="n">
        <x:v>14</x:v>
      </x:c>
      <x:c r="U6197" t="str">
        <x:v>pickup_after_delivery_completion_plus_usage_lag</x:v>
      </x:c>
    </x:row>
    <x:row r="6198">
      <x:c r="A6198" t="str">
        <x:v>Set2_100-5-1b</x:v>
      </x:c>
      <x:c r="B6198" t="str">
        <x:v>next_day</x:v>
      </x:c>
      <x:c r="C6198" t="str">
        <x:v>C42</x:v>
      </x:c>
      <x:c r="D6198" s="59" t="n">
        <x:v>25</x:v>
      </x:c>
      <x:c r="E6198" s="59" t="n">
        <x:v>49</x:v>
      </x:c>
      <x:c r="F6198" s="59" t="str">
        <x:v>S4</x:v>
      </x:c>
      <x:c r="G6198" s="59" t="n">
        <x:v>251</x:v>
      </x:c>
      <x:c r="H6198" s="59" t="n">
        <x:v>277</x:v>
      </x:c>
      <x:c r="I6198" s="59" t="n">
        <x:v>10</x:v>
      </x:c>
      <x:c r="J6198" s="60" t="n">
        <x:f>'参数'!$C$6</x:f>
        <x:v>1440</x:v>
      </x:c>
      <x:c r="K6198" s="60" t="n">
        <x:f>'参数'!$D$6</x:f>
        <x:v>360</x:v>
      </x:c>
      <x:c r="L6198" s="60" t="n">
        <x:f>H6198+I6198+J6198</x:f>
        <x:v>1727</x:v>
      </x:c>
      <x:c r="M6198" s="60" t="n">
        <x:f>L6198+K6198</x:f>
        <x:v>2087</x:v>
      </x:c>
      <x:c r="N6198" s="60" t="n">
        <x:f>'参数'!$B$10</x:f>
        <x:v>1</x:v>
      </x:c>
      <x:c r="O6198" s="60" t="n">
        <x:f>N6198*'参数'!$B$11</x:f>
        <x:v>2</x:v>
      </x:c>
      <x:c r="P6198" s="60" t="n">
        <x:f>N6198*'参数'!$B$12</x:f>
        <x:v>1</x:v>
      </x:c>
      <x:c r="Q6198" t="str">
        <x:f>C6198&amp;"d"</x:f>
        <x:v>C42d</x:v>
      </x:c>
      <x:c r="R6198" t="str">
        <x:f>C6198&amp;"p"</x:f>
        <x:v>C42p</x:v>
      </x:c>
      <x:c r="S6198" t="str">
        <x:f>IF(AND(L6198&gt;=H6198+I6198+J6198,M6198&gt;L6198,F6198&lt;&gt;""),"PASS","FAIL")</x:f>
        <x:v>PASS</x:v>
      </x:c>
      <x:c r="T6198" t="n">
        <x:v>10</x:v>
      </x:c>
      <x:c r="U6198" t="str">
        <x:v>pickup_after_delivery_completion_plus_usage_lag</x:v>
      </x:c>
    </x:row>
    <x:row r="6199">
      <x:c r="A6199" t="str">
        <x:v>Set2_100-5-1b</x:v>
      </x:c>
      <x:c r="B6199" t="str">
        <x:v>next_day</x:v>
      </x:c>
      <x:c r="C6199" t="str">
        <x:v>C43</x:v>
      </x:c>
      <x:c r="D6199" s="59" t="n">
        <x:v>27</x:v>
      </x:c>
      <x:c r="E6199" s="59" t="n">
        <x:v>4</x:v>
      </x:c>
      <x:c r="F6199" s="59" t="str">
        <x:v>S1</x:v>
      </x:c>
      <x:c r="G6199" s="59" t="n">
        <x:v>318</x:v>
      </x:c>
      <x:c r="H6199" s="59" t="n">
        <x:v>344</x:v>
      </x:c>
      <x:c r="I6199" s="59" t="n">
        <x:v>10</x:v>
      </x:c>
      <x:c r="J6199" s="60" t="n">
        <x:f>'参数'!$C$6</x:f>
        <x:v>1440</x:v>
      </x:c>
      <x:c r="K6199" s="60" t="n">
        <x:f>'参数'!$D$6</x:f>
        <x:v>360</x:v>
      </x:c>
      <x:c r="L6199" s="60" t="n">
        <x:f>H6199+I6199+J6199</x:f>
        <x:v>1794</x:v>
      </x:c>
      <x:c r="M6199" s="60" t="n">
        <x:f>L6199+K6199</x:f>
        <x:v>2154</x:v>
      </x:c>
      <x:c r="N6199" s="60" t="n">
        <x:f>'参数'!$B$10</x:f>
        <x:v>1</x:v>
      </x:c>
      <x:c r="O6199" s="60" t="n">
        <x:f>N6199*'参数'!$B$11</x:f>
        <x:v>2</x:v>
      </x:c>
      <x:c r="P6199" s="60" t="n">
        <x:f>N6199*'参数'!$B$12</x:f>
        <x:v>1</x:v>
      </x:c>
      <x:c r="Q6199" t="str">
        <x:f>C6199&amp;"d"</x:f>
        <x:v>C43d</x:v>
      </x:c>
      <x:c r="R6199" t="str">
        <x:f>C6199&amp;"p"</x:f>
        <x:v>C43p</x:v>
      </x:c>
      <x:c r="S6199" t="str">
        <x:f>IF(AND(L6199&gt;=H6199+I6199+J6199,M6199&gt;L6199,F6199&lt;&gt;""),"PASS","FAIL")</x:f>
        <x:v>PASS</x:v>
      </x:c>
      <x:c r="T6199" t="n">
        <x:v>6</x:v>
      </x:c>
      <x:c r="U6199" t="str">
        <x:v>pickup_after_delivery_completion_plus_usage_lag</x:v>
      </x:c>
    </x:row>
    <x:row r="6200">
      <x:c r="A6200" t="str">
        <x:v>Set2_100-5-1b</x:v>
      </x:c>
      <x:c r="B6200" t="str">
        <x:v>next_day</x:v>
      </x:c>
      <x:c r="C6200" t="str">
        <x:v>C44</x:v>
      </x:c>
      <x:c r="D6200" s="59" t="n">
        <x:v>29</x:v>
      </x:c>
      <x:c r="E6200" s="59" t="n">
        <x:v>37</x:v>
      </x:c>
      <x:c r="F6200" s="59" t="str">
        <x:v>S3</x:v>
      </x:c>
      <x:c r="G6200" s="59" t="n">
        <x:v>227</x:v>
      </x:c>
      <x:c r="H6200" s="59" t="n">
        <x:v>243</x:v>
      </x:c>
      <x:c r="I6200" s="59" t="n">
        <x:v>10</x:v>
      </x:c>
      <x:c r="J6200" s="60" t="n">
        <x:f>'参数'!$C$6</x:f>
        <x:v>1440</x:v>
      </x:c>
      <x:c r="K6200" s="60" t="n">
        <x:f>'参数'!$D$6</x:f>
        <x:v>360</x:v>
      </x:c>
      <x:c r="L6200" s="60" t="n">
        <x:f>H6200+I6200+J6200</x:f>
        <x:v>1693</x:v>
      </x:c>
      <x:c r="M6200" s="60" t="n">
        <x:f>L6200+K6200</x:f>
        <x:v>2053</x:v>
      </x:c>
      <x:c r="N6200" s="60" t="n">
        <x:f>'参数'!$B$10</x:f>
        <x:v>1</x:v>
      </x:c>
      <x:c r="O6200" s="60" t="n">
        <x:f>N6200*'参数'!$B$11</x:f>
        <x:v>2</x:v>
      </x:c>
      <x:c r="P6200" s="60" t="n">
        <x:f>N6200*'参数'!$B$12</x:f>
        <x:v>1</x:v>
      </x:c>
      <x:c r="Q6200" t="str">
        <x:f>C6200&amp;"d"</x:f>
        <x:v>C44d</x:v>
      </x:c>
      <x:c r="R6200" t="str">
        <x:f>C6200&amp;"p"</x:f>
        <x:v>C44p</x:v>
      </x:c>
      <x:c r="S6200" t="str">
        <x:f>IF(AND(L6200&gt;=H6200+I6200+J6200,M6200&gt;L6200,F6200&lt;&gt;""),"PASS","FAIL")</x:f>
        <x:v>PASS</x:v>
      </x:c>
      <x:c r="T6200" t="n">
        <x:v>0</x:v>
      </x:c>
      <x:c r="U6200" t="str">
        <x:v>pickup_after_delivery_completion_plus_usage_lag</x:v>
      </x:c>
    </x:row>
    <x:row r="6201">
      <x:c r="A6201" t="str">
        <x:v>Set2_100-5-1b</x:v>
      </x:c>
      <x:c r="B6201" t="str">
        <x:v>next_day</x:v>
      </x:c>
      <x:c r="C6201" t="str">
        <x:v>C45</x:v>
      </x:c>
      <x:c r="D6201" s="59" t="n">
        <x:v>28</x:v>
      </x:c>
      <x:c r="E6201" s="59" t="n">
        <x:v>32</x:v>
      </x:c>
      <x:c r="F6201" s="59" t="str">
        <x:v>S3</x:v>
      </x:c>
      <x:c r="G6201" s="59" t="n">
        <x:v>153</x:v>
      </x:c>
      <x:c r="H6201" s="59" t="n">
        <x:v>181</x:v>
      </x:c>
      <x:c r="I6201" s="59" t="n">
        <x:v>10</x:v>
      </x:c>
      <x:c r="J6201" s="60" t="n">
        <x:f>'参数'!$C$6</x:f>
        <x:v>1440</x:v>
      </x:c>
      <x:c r="K6201" s="60" t="n">
        <x:f>'参数'!$D$6</x:f>
        <x:v>360</x:v>
      </x:c>
      <x:c r="L6201" s="60" t="n">
        <x:f>H6201+I6201+J6201</x:f>
        <x:v>1631</x:v>
      </x:c>
      <x:c r="M6201" s="60" t="n">
        <x:f>L6201+K6201</x:f>
        <x:v>1991</x:v>
      </x:c>
      <x:c r="N6201" s="60" t="n">
        <x:f>'参数'!$B$10</x:f>
        <x:v>1</x:v>
      </x:c>
      <x:c r="O6201" s="60" t="n">
        <x:f>N6201*'参数'!$B$11</x:f>
        <x:v>2</x:v>
      </x:c>
      <x:c r="P6201" s="60" t="n">
        <x:f>N6201*'参数'!$B$12</x:f>
        <x:v>1</x:v>
      </x:c>
      <x:c r="Q6201" t="str">
        <x:f>C6201&amp;"d"</x:f>
        <x:v>C45d</x:v>
      </x:c>
      <x:c r="R6201" t="str">
        <x:f>C6201&amp;"p"</x:f>
        <x:v>C45p</x:v>
      </x:c>
      <x:c r="S6201" t="str">
        <x:f>IF(AND(L6201&gt;=H6201+I6201+J6201,M6201&gt;L6201,F6201&lt;&gt;""),"PASS","FAIL")</x:f>
        <x:v>PASS</x:v>
      </x:c>
      <x:c r="T6201" t="n">
        <x:v>9</x:v>
      </x:c>
      <x:c r="U6201" t="str">
        <x:v>pickup_after_delivery_completion_plus_usage_lag</x:v>
      </x:c>
    </x:row>
    <x:row r="6202">
      <x:c r="A6202" t="str">
        <x:v>Set2_100-5-1b</x:v>
      </x:c>
      <x:c r="B6202" t="str">
        <x:v>next_day</x:v>
      </x:c>
      <x:c r="C6202" t="str">
        <x:v>C46</x:v>
      </x:c>
      <x:c r="D6202" s="59" t="n">
        <x:v>42</x:v>
      </x:c>
      <x:c r="E6202" s="59" t="n">
        <x:v>8</x:v>
      </x:c>
      <x:c r="F6202" s="59" t="str">
        <x:v>S1</x:v>
      </x:c>
      <x:c r="G6202" s="59" t="n">
        <x:v>582</x:v>
      </x:c>
      <x:c r="H6202" s="59" t="n">
        <x:v>618</x:v>
      </x:c>
      <x:c r="I6202" s="59" t="n">
        <x:v>10</x:v>
      </x:c>
      <x:c r="J6202" s="60" t="n">
        <x:f>'参数'!$C$6</x:f>
        <x:v>1440</x:v>
      </x:c>
      <x:c r="K6202" s="60" t="n">
        <x:f>'参数'!$D$6</x:f>
        <x:v>360</x:v>
      </x:c>
      <x:c r="L6202" s="60" t="n">
        <x:f>H6202+I6202+J6202</x:f>
        <x:v>2068</x:v>
      </x:c>
      <x:c r="M6202" s="60" t="n">
        <x:f>L6202+K6202</x:f>
        <x:v>2428</x:v>
      </x:c>
      <x:c r="N6202" s="60" t="n">
        <x:f>'参数'!$B$10</x:f>
        <x:v>1</x:v>
      </x:c>
      <x:c r="O6202" s="60" t="n">
        <x:f>N6202*'参数'!$B$11</x:f>
        <x:v>2</x:v>
      </x:c>
      <x:c r="P6202" s="60" t="n">
        <x:f>N6202*'参数'!$B$12</x:f>
        <x:v>1</x:v>
      </x:c>
      <x:c r="Q6202" t="str">
        <x:f>C6202&amp;"d"</x:f>
        <x:v>C46d</x:v>
      </x:c>
      <x:c r="R6202" t="str">
        <x:f>C6202&amp;"p"</x:f>
        <x:v>C46p</x:v>
      </x:c>
      <x:c r="S6202" t="str">
        <x:f>IF(AND(L6202&gt;=H6202+I6202+J6202,M6202&gt;L6202,F6202&lt;&gt;""),"PASS","FAIL")</x:f>
        <x:v>PASS</x:v>
      </x:c>
      <x:c r="T6202" t="n">
        <x:v>4</x:v>
      </x:c>
      <x:c r="U6202" t="str">
        <x:v>pickup_after_delivery_completion_plus_usage_lag</x:v>
      </x:c>
    </x:row>
    <x:row r="6203">
      <x:c r="A6203" t="str">
        <x:v>Set2_100-5-1b</x:v>
      </x:c>
      <x:c r="B6203" t="str">
        <x:v>next_day</x:v>
      </x:c>
      <x:c r="C6203" t="str">
        <x:v>C47</x:v>
      </x:c>
      <x:c r="D6203" s="59" t="n">
        <x:v>18</x:v>
      </x:c>
      <x:c r="E6203" s="59" t="n">
        <x:v>22</x:v>
      </x:c>
      <x:c r="F6203" s="59" t="str">
        <x:v>S3</x:v>
      </x:c>
      <x:c r="G6203" s="59" t="n">
        <x:v>453</x:v>
      </x:c>
      <x:c r="H6203" s="59" t="n">
        <x:v>485</x:v>
      </x:c>
      <x:c r="I6203" s="59" t="n">
        <x:v>10</x:v>
      </x:c>
      <x:c r="J6203" s="60" t="n">
        <x:f>'参数'!$C$6</x:f>
        <x:v>1440</x:v>
      </x:c>
      <x:c r="K6203" s="60" t="n">
        <x:f>'参数'!$D$6</x:f>
        <x:v>360</x:v>
      </x:c>
      <x:c r="L6203" s="60" t="n">
        <x:f>H6203+I6203+J6203</x:f>
        <x:v>1935</x:v>
      </x:c>
      <x:c r="M6203" s="60" t="n">
        <x:f>L6203+K6203</x:f>
        <x:v>2295</x:v>
      </x:c>
      <x:c r="N6203" s="60" t="n">
        <x:f>'参数'!$B$10</x:f>
        <x:v>1</x:v>
      </x:c>
      <x:c r="O6203" s="60" t="n">
        <x:f>N6203*'参数'!$B$11</x:f>
        <x:v>2</x:v>
      </x:c>
      <x:c r="P6203" s="60" t="n">
        <x:f>N6203*'参数'!$B$12</x:f>
        <x:v>1</x:v>
      </x:c>
      <x:c r="Q6203" t="str">
        <x:f>C6203&amp;"d"</x:f>
        <x:v>C47d</x:v>
      </x:c>
      <x:c r="R6203" t="str">
        <x:f>C6203&amp;"p"</x:f>
        <x:v>C47p</x:v>
      </x:c>
      <x:c r="S6203" t="str">
        <x:f>IF(AND(L6203&gt;=H6203+I6203+J6203,M6203&gt;L6203,F6203&lt;&gt;""),"PASS","FAIL")</x:f>
        <x:v>PASS</x:v>
      </x:c>
      <x:c r="T6203" t="n">
        <x:v>0</x:v>
      </x:c>
      <x:c r="U6203" t="str">
        <x:v>pickup_after_delivery_completion_plus_usage_lag</x:v>
      </x:c>
    </x:row>
    <x:row r="6204">
      <x:c r="A6204" t="str">
        <x:v>Set2_100-5-1b</x:v>
      </x:c>
      <x:c r="B6204" t="str">
        <x:v>next_day</x:v>
      </x:c>
      <x:c r="C6204" t="str">
        <x:v>C48</x:v>
      </x:c>
      <x:c r="D6204" s="59" t="n">
        <x:v>20</x:v>
      </x:c>
      <x:c r="E6204" s="59" t="n">
        <x:v>33</x:v>
      </x:c>
      <x:c r="F6204" s="59" t="str">
        <x:v>S3</x:v>
      </x:c>
      <x:c r="G6204" s="59" t="n">
        <x:v>377</x:v>
      </x:c>
      <x:c r="H6204" s="59" t="n">
        <x:v>405</x:v>
      </x:c>
      <x:c r="I6204" s="59" t="n">
        <x:v>10</x:v>
      </x:c>
      <x:c r="J6204" s="60" t="n">
        <x:f>'参数'!$C$6</x:f>
        <x:v>1440</x:v>
      </x:c>
      <x:c r="K6204" s="60" t="n">
        <x:f>'参数'!$D$6</x:f>
        <x:v>360</x:v>
      </x:c>
      <x:c r="L6204" s="60" t="n">
        <x:f>H6204+I6204+J6204</x:f>
        <x:v>1855</x:v>
      </x:c>
      <x:c r="M6204" s="60" t="n">
        <x:f>L6204+K6204</x:f>
        <x:v>2215</x:v>
      </x:c>
      <x:c r="N6204" s="60" t="n">
        <x:f>'参数'!$B$10</x:f>
        <x:v>1</x:v>
      </x:c>
      <x:c r="O6204" s="60" t="n">
        <x:f>N6204*'参数'!$B$11</x:f>
        <x:v>2</x:v>
      </x:c>
      <x:c r="P6204" s="60" t="n">
        <x:f>N6204*'参数'!$B$12</x:f>
        <x:v>1</x:v>
      </x:c>
      <x:c r="Q6204" t="str">
        <x:f>C6204&amp;"d"</x:f>
        <x:v>C48d</x:v>
      </x:c>
      <x:c r="R6204" t="str">
        <x:f>C6204&amp;"p"</x:f>
        <x:v>C48p</x:v>
      </x:c>
      <x:c r="S6204" t="str">
        <x:f>IF(AND(L6204&gt;=H6204+I6204+J6204,M6204&gt;L6204,F6204&lt;&gt;""),"PASS","FAIL")</x:f>
        <x:v>PASS</x:v>
      </x:c>
      <x:c r="T6204" t="n">
        <x:v>0</x:v>
      </x:c>
      <x:c r="U6204" t="str">
        <x:v>pickup_after_delivery_completion_plus_usage_lag</x:v>
      </x:c>
    </x:row>
    <x:row r="6205">
      <x:c r="A6205" t="str">
        <x:v>Set2_100-5-1b</x:v>
      </x:c>
      <x:c r="B6205" t="str">
        <x:v>next_day</x:v>
      </x:c>
      <x:c r="C6205" t="str">
        <x:v>C49</x:v>
      </x:c>
      <x:c r="D6205" s="59" t="n">
        <x:v>28</x:v>
      </x:c>
      <x:c r="E6205" s="59" t="n">
        <x:v>48</x:v>
      </x:c>
      <x:c r="F6205" s="59" t="str">
        <x:v>S4</x:v>
      </x:c>
      <x:c r="G6205" s="59" t="n">
        <x:v>310</x:v>
      </x:c>
      <x:c r="H6205" s="59" t="n">
        <x:v>322</x:v>
      </x:c>
      <x:c r="I6205" s="59" t="n">
        <x:v>10</x:v>
      </x:c>
      <x:c r="J6205" s="60" t="n">
        <x:f>'参数'!$C$6</x:f>
        <x:v>1440</x:v>
      </x:c>
      <x:c r="K6205" s="60" t="n">
        <x:f>'参数'!$D$6</x:f>
        <x:v>360</x:v>
      </x:c>
      <x:c r="L6205" s="60" t="n">
        <x:f>H6205+I6205+J6205</x:f>
        <x:v>1772</x:v>
      </x:c>
      <x:c r="M6205" s="60" t="n">
        <x:f>L6205+K6205</x:f>
        <x:v>2132</x:v>
      </x:c>
      <x:c r="N6205" s="60" t="n">
        <x:f>'参数'!$B$10</x:f>
        <x:v>1</x:v>
      </x:c>
      <x:c r="O6205" s="60" t="n">
        <x:f>N6205*'参数'!$B$11</x:f>
        <x:v>2</x:v>
      </x:c>
      <x:c r="P6205" s="60" t="n">
        <x:f>N6205*'参数'!$B$12</x:f>
        <x:v>1</x:v>
      </x:c>
      <x:c r="Q6205" t="str">
        <x:f>C6205&amp;"d"</x:f>
        <x:v>C49d</x:v>
      </x:c>
      <x:c r="R6205" t="str">
        <x:f>C6205&amp;"p"</x:f>
        <x:v>C49p</x:v>
      </x:c>
      <x:c r="S6205" t="str">
        <x:f>IF(AND(L6205&gt;=H6205+I6205+J6205,M6205&gt;L6205,F6205&lt;&gt;""),"PASS","FAIL")</x:f>
        <x:v>PASS</x:v>
      </x:c>
      <x:c r="T6205" t="n">
        <x:v>8</x:v>
      </x:c>
      <x:c r="U6205" t="str">
        <x:v>pickup_after_delivery_completion_plus_usage_lag</x:v>
      </x:c>
    </x:row>
    <x:row r="6206">
      <x:c r="A6206" t="str">
        <x:v>Set2_100-5-1b</x:v>
      </x:c>
      <x:c r="B6206" t="str">
        <x:v>next_day</x:v>
      </x:c>
      <x:c r="C6206" t="str">
        <x:v>C50</x:v>
      </x:c>
      <x:c r="D6206" s="59" t="n">
        <x:v>35</x:v>
      </x:c>
      <x:c r="E6206" s="59" t="n">
        <x:v>19</x:v>
      </x:c>
      <x:c r="F6206" s="59" t="str">
        <x:v>S1</x:v>
      </x:c>
      <x:c r="G6206" s="59" t="n">
        <x:v>169</x:v>
      </x:c>
      <x:c r="H6206" s="59" t="n">
        <x:v>181</x:v>
      </x:c>
      <x:c r="I6206" s="59" t="n">
        <x:v>10</x:v>
      </x:c>
      <x:c r="J6206" s="60" t="n">
        <x:f>'参数'!$C$6</x:f>
        <x:v>1440</x:v>
      </x:c>
      <x:c r="K6206" s="60" t="n">
        <x:f>'参数'!$D$6</x:f>
        <x:v>360</x:v>
      </x:c>
      <x:c r="L6206" s="60" t="n">
        <x:f>H6206+I6206+J6206</x:f>
        <x:v>1631</x:v>
      </x:c>
      <x:c r="M6206" s="60" t="n">
        <x:f>L6206+K6206</x:f>
        <x:v>1991</x:v>
      </x:c>
      <x:c r="N6206" s="60" t="n">
        <x:f>'参数'!$B$10</x:f>
        <x:v>1</x:v>
      </x:c>
      <x:c r="O6206" s="60" t="n">
        <x:f>N6206*'参数'!$B$11</x:f>
        <x:v>2</x:v>
      </x:c>
      <x:c r="P6206" s="60" t="n">
        <x:f>N6206*'参数'!$B$12</x:f>
        <x:v>1</x:v>
      </x:c>
      <x:c r="Q6206" t="str">
        <x:f>C6206&amp;"d"</x:f>
        <x:v>C50d</x:v>
      </x:c>
      <x:c r="R6206" t="str">
        <x:f>C6206&amp;"p"</x:f>
        <x:v>C50p</x:v>
      </x:c>
      <x:c r="S6206" t="str">
        <x:f>IF(AND(L6206&gt;=H6206+I6206+J6206,M6206&gt;L6206,F6206&lt;&gt;""),"PASS","FAIL")</x:f>
        <x:v>PASS</x:v>
      </x:c>
      <x:c r="T6206" t="n">
        <x:v>6</x:v>
      </x:c>
      <x:c r="U6206" t="str">
        <x:v>pickup_after_delivery_completion_plus_usage_lag</x:v>
      </x:c>
    </x:row>
    <x:row r="6207">
      <x:c r="A6207" t="str">
        <x:v>Set2_100-5-1b</x:v>
      </x:c>
      <x:c r="B6207" t="str">
        <x:v>next_day</x:v>
      </x:c>
      <x:c r="C6207" t="str">
        <x:v>C51</x:v>
      </x:c>
      <x:c r="D6207" s="59" t="n">
        <x:v>49</x:v>
      </x:c>
      <x:c r="E6207" s="59" t="n">
        <x:v>36</x:v>
      </x:c>
      <x:c r="F6207" s="59" t="str">
        <x:v>S1</x:v>
      </x:c>
      <x:c r="G6207" s="59" t="n">
        <x:v>405</x:v>
      </x:c>
      <x:c r="H6207" s="59" t="n">
        <x:v>443</x:v>
      </x:c>
      <x:c r="I6207" s="59" t="n">
        <x:v>10</x:v>
      </x:c>
      <x:c r="J6207" s="60" t="n">
        <x:f>'参数'!$C$6</x:f>
        <x:v>1440</x:v>
      </x:c>
      <x:c r="K6207" s="60" t="n">
        <x:f>'参数'!$D$6</x:f>
        <x:v>360</x:v>
      </x:c>
      <x:c r="L6207" s="60" t="n">
        <x:f>H6207+I6207+J6207</x:f>
        <x:v>1893</x:v>
      </x:c>
      <x:c r="M6207" s="60" t="n">
        <x:f>L6207+K6207</x:f>
        <x:v>2253</x:v>
      </x:c>
      <x:c r="N6207" s="60" t="n">
        <x:f>'参数'!$B$10</x:f>
        <x:v>1</x:v>
      </x:c>
      <x:c r="O6207" s="60" t="n">
        <x:f>N6207*'参数'!$B$11</x:f>
        <x:v>2</x:v>
      </x:c>
      <x:c r="P6207" s="60" t="n">
        <x:f>N6207*'参数'!$B$12</x:f>
        <x:v>1</x:v>
      </x:c>
      <x:c r="Q6207" t="str">
        <x:f>C6207&amp;"d"</x:f>
        <x:v>C51d</x:v>
      </x:c>
      <x:c r="R6207" t="str">
        <x:f>C6207&amp;"p"</x:f>
        <x:v>C51p</x:v>
      </x:c>
      <x:c r="S6207" t="str">
        <x:f>IF(AND(L6207&gt;=H6207+I6207+J6207,M6207&gt;L6207,F6207&lt;&gt;""),"PASS","FAIL")</x:f>
        <x:v>PASS</x:v>
      </x:c>
      <x:c r="T6207" t="n">
        <x:v>8</x:v>
      </x:c>
      <x:c r="U6207" t="str">
        <x:v>pickup_after_delivery_completion_plus_usage_lag</x:v>
      </x:c>
    </x:row>
    <x:row r="6208">
      <x:c r="A6208" t="str">
        <x:v>Set2_100-5-1b</x:v>
      </x:c>
      <x:c r="B6208" t="str">
        <x:v>next_day</x:v>
      </x:c>
      <x:c r="C6208" t="str">
        <x:v>C52</x:v>
      </x:c>
      <x:c r="D6208" s="59" t="n">
        <x:v>49</x:v>
      </x:c>
      <x:c r="E6208" s="59" t="n">
        <x:v>35</x:v>
      </x:c>
      <x:c r="F6208" s="59" t="str">
        <x:v>S1</x:v>
      </x:c>
      <x:c r="G6208" s="59" t="n">
        <x:v>355</x:v>
      </x:c>
      <x:c r="H6208" s="59" t="n">
        <x:v>391</x:v>
      </x:c>
      <x:c r="I6208" s="59" t="n">
        <x:v>10</x:v>
      </x:c>
      <x:c r="J6208" s="60" t="n">
        <x:f>'参数'!$C$6</x:f>
        <x:v>1440</x:v>
      </x:c>
      <x:c r="K6208" s="60" t="n">
        <x:f>'参数'!$D$6</x:f>
        <x:v>360</x:v>
      </x:c>
      <x:c r="L6208" s="60" t="n">
        <x:f>H6208+I6208+J6208</x:f>
        <x:v>1841</x:v>
      </x:c>
      <x:c r="M6208" s="60" t="n">
        <x:f>L6208+K6208</x:f>
        <x:v>2201</x:v>
      </x:c>
      <x:c r="N6208" s="60" t="n">
        <x:f>'参数'!$B$10</x:f>
        <x:v>1</x:v>
      </x:c>
      <x:c r="O6208" s="60" t="n">
        <x:f>N6208*'参数'!$B$11</x:f>
        <x:v>2</x:v>
      </x:c>
      <x:c r="P6208" s="60" t="n">
        <x:f>N6208*'参数'!$B$12</x:f>
        <x:v>1</x:v>
      </x:c>
      <x:c r="Q6208" t="str">
        <x:f>C6208&amp;"d"</x:f>
        <x:v>C52d</x:v>
      </x:c>
      <x:c r="R6208" t="str">
        <x:f>C6208&amp;"p"</x:f>
        <x:v>C52p</x:v>
      </x:c>
      <x:c r="S6208" t="str">
        <x:f>IF(AND(L6208&gt;=H6208+I6208+J6208,M6208&gt;L6208,F6208&lt;&gt;""),"PASS","FAIL")</x:f>
        <x:v>PASS</x:v>
      </x:c>
      <x:c r="T6208" t="n">
        <x:v>11</x:v>
      </x:c>
      <x:c r="U6208" t="str">
        <x:v>pickup_after_delivery_completion_plus_usage_lag</x:v>
      </x:c>
    </x:row>
    <x:row r="6209">
      <x:c r="A6209" t="str">
        <x:v>Set2_100-5-1b</x:v>
      </x:c>
      <x:c r="B6209" t="str">
        <x:v>next_day</x:v>
      </x:c>
      <x:c r="C6209" t="str">
        <x:v>C53</x:v>
      </x:c>
      <x:c r="D6209" s="59" t="n">
        <x:v>25</x:v>
      </x:c>
      <x:c r="E6209" s="59" t="n">
        <x:v>25</x:v>
      </x:c>
      <x:c r="F6209" s="59" t="str">
        <x:v>S3</x:v>
      </x:c>
      <x:c r="G6209" s="59" t="n">
        <x:v>264</x:v>
      </x:c>
      <x:c r="H6209" s="59" t="n">
        <x:v>290</x:v>
      </x:c>
      <x:c r="I6209" s="59" t="n">
        <x:v>10</x:v>
      </x:c>
      <x:c r="J6209" s="60" t="n">
        <x:f>'参数'!$C$6</x:f>
        <x:v>1440</x:v>
      </x:c>
      <x:c r="K6209" s="60" t="n">
        <x:f>'参数'!$D$6</x:f>
        <x:v>360</x:v>
      </x:c>
      <x:c r="L6209" s="60" t="n">
        <x:f>H6209+I6209+J6209</x:f>
        <x:v>1740</x:v>
      </x:c>
      <x:c r="M6209" s="60" t="n">
        <x:f>L6209+K6209</x:f>
        <x:v>2100</x:v>
      </x:c>
      <x:c r="N6209" s="60" t="n">
        <x:f>'参数'!$B$10</x:f>
        <x:v>1</x:v>
      </x:c>
      <x:c r="O6209" s="60" t="n">
        <x:f>N6209*'参数'!$B$11</x:f>
        <x:v>2</x:v>
      </x:c>
      <x:c r="P6209" s="60" t="n">
        <x:f>N6209*'参数'!$B$12</x:f>
        <x:v>1</x:v>
      </x:c>
      <x:c r="Q6209" t="str">
        <x:f>C6209&amp;"d"</x:f>
        <x:v>C53d</x:v>
      </x:c>
      <x:c r="R6209" t="str">
        <x:f>C6209&amp;"p"</x:f>
        <x:v>C53p</x:v>
      </x:c>
      <x:c r="S6209" t="str">
        <x:f>IF(AND(L6209&gt;=H6209+I6209+J6209,M6209&gt;L6209,F6209&lt;&gt;""),"PASS","FAIL")</x:f>
        <x:v>PASS</x:v>
      </x:c>
      <x:c r="T6209" t="n">
        <x:v>1</x:v>
      </x:c>
      <x:c r="U6209" t="str">
        <x:v>pickup_after_delivery_completion_plus_usage_lag</x:v>
      </x:c>
    </x:row>
    <x:row r="6210">
      <x:c r="A6210" t="str">
        <x:v>Set2_100-5-1b</x:v>
      </x:c>
      <x:c r="B6210" t="str">
        <x:v>next_day</x:v>
      </x:c>
      <x:c r="C6210" t="str">
        <x:v>C54</x:v>
      </x:c>
      <x:c r="D6210" s="59" t="n">
        <x:v>6</x:v>
      </x:c>
      <x:c r="E6210" s="59" t="n">
        <x:v>5</x:v>
      </x:c>
      <x:c r="F6210" s="59" t="str">
        <x:v>S2</x:v>
      </x:c>
      <x:c r="G6210" s="59" t="n">
        <x:v>487</x:v>
      </x:c>
      <x:c r="H6210" s="59" t="n">
        <x:v>501</x:v>
      </x:c>
      <x:c r="I6210" s="59" t="n">
        <x:v>10</x:v>
      </x:c>
      <x:c r="J6210" s="60" t="n">
        <x:f>'参数'!$C$6</x:f>
        <x:v>1440</x:v>
      </x:c>
      <x:c r="K6210" s="60" t="n">
        <x:f>'参数'!$D$6</x:f>
        <x:v>360</x:v>
      </x:c>
      <x:c r="L6210" s="60" t="n">
        <x:f>H6210+I6210+J6210</x:f>
        <x:v>1951</x:v>
      </x:c>
      <x:c r="M6210" s="60" t="n">
        <x:f>L6210+K6210</x:f>
        <x:v>2311</x:v>
      </x:c>
      <x:c r="N6210" s="60" t="n">
        <x:f>'参数'!$B$10</x:f>
        <x:v>1</x:v>
      </x:c>
      <x:c r="O6210" s="60" t="n">
        <x:f>N6210*'参数'!$B$11</x:f>
        <x:v>2</x:v>
      </x:c>
      <x:c r="P6210" s="60" t="n">
        <x:f>N6210*'参数'!$B$12</x:f>
        <x:v>1</x:v>
      </x:c>
      <x:c r="Q6210" t="str">
        <x:f>C6210&amp;"d"</x:f>
        <x:v>C54d</x:v>
      </x:c>
      <x:c r="R6210" t="str">
        <x:f>C6210&amp;"p"</x:f>
        <x:v>C54p</x:v>
      </x:c>
      <x:c r="S6210" t="str">
        <x:f>IF(AND(L6210&gt;=H6210+I6210+J6210,M6210&gt;L6210,F6210&lt;&gt;""),"PASS","FAIL")</x:f>
        <x:v>PASS</x:v>
      </x:c>
      <x:c r="T6210" t="n">
        <x:v>7</x:v>
      </x:c>
      <x:c r="U6210" t="str">
        <x:v>pickup_after_delivery_completion_plus_usage_lag</x:v>
      </x:c>
    </x:row>
    <x:row r="6211">
      <x:c r="A6211" t="str">
        <x:v>Set2_100-5-1b</x:v>
      </x:c>
      <x:c r="B6211" t="str">
        <x:v>next_day</x:v>
      </x:c>
      <x:c r="C6211" t="str">
        <x:v>C55</x:v>
      </x:c>
      <x:c r="D6211" s="59" t="n">
        <x:v>6</x:v>
      </x:c>
      <x:c r="E6211" s="59" t="n">
        <x:v>24</x:v>
      </x:c>
      <x:c r="F6211" s="59" t="str">
        <x:v>S3</x:v>
      </x:c>
      <x:c r="G6211" s="59" t="n">
        <x:v>324</x:v>
      </x:c>
      <x:c r="H6211" s="59" t="n">
        <x:v>342</x:v>
      </x:c>
      <x:c r="I6211" s="59" t="n">
        <x:v>10</x:v>
      </x:c>
      <x:c r="J6211" s="60" t="n">
        <x:f>'参数'!$C$6</x:f>
        <x:v>1440</x:v>
      </x:c>
      <x:c r="K6211" s="60" t="n">
        <x:f>'参数'!$D$6</x:f>
        <x:v>360</x:v>
      </x:c>
      <x:c r="L6211" s="60" t="n">
        <x:f>H6211+I6211+J6211</x:f>
        <x:v>1792</x:v>
      </x:c>
      <x:c r="M6211" s="60" t="n">
        <x:f>L6211+K6211</x:f>
        <x:v>2152</x:v>
      </x:c>
      <x:c r="N6211" s="60" t="n">
        <x:f>'参数'!$B$10</x:f>
        <x:v>1</x:v>
      </x:c>
      <x:c r="O6211" s="60" t="n">
        <x:f>N6211*'参数'!$B$11</x:f>
        <x:v>2</x:v>
      </x:c>
      <x:c r="P6211" s="60" t="n">
        <x:f>N6211*'参数'!$B$12</x:f>
        <x:v>1</x:v>
      </x:c>
      <x:c r="Q6211" t="str">
        <x:f>C6211&amp;"d"</x:f>
        <x:v>C55d</x:v>
      </x:c>
      <x:c r="R6211" t="str">
        <x:f>C6211&amp;"p"</x:f>
        <x:v>C55p</x:v>
      </x:c>
      <x:c r="S6211" t="str">
        <x:f>IF(AND(L6211&gt;=H6211+I6211+J6211,M6211&gt;L6211,F6211&lt;&gt;""),"PASS","FAIL")</x:f>
        <x:v>PASS</x:v>
      </x:c>
      <x:c r="T6211" t="n">
        <x:v>0</x:v>
      </x:c>
      <x:c r="U6211" t="str">
        <x:v>pickup_after_delivery_completion_plus_usage_lag</x:v>
      </x:c>
    </x:row>
    <x:row r="6212">
      <x:c r="A6212" t="str">
        <x:v>Set2_100-5-1b</x:v>
      </x:c>
      <x:c r="B6212" t="str">
        <x:v>next_day</x:v>
      </x:c>
      <x:c r="C6212" t="str">
        <x:v>C56</x:v>
      </x:c>
      <x:c r="D6212" s="59" t="n">
        <x:v>38</x:v>
      </x:c>
      <x:c r="E6212" s="59" t="n">
        <x:v>28</x:v>
      </x:c>
      <x:c r="F6212" s="59" t="str">
        <x:v>S1</x:v>
      </x:c>
      <x:c r="G6212" s="59" t="n">
        <x:v>137</x:v>
      </x:c>
      <x:c r="H6212" s="59" t="n">
        <x:v>153</x:v>
      </x:c>
      <x:c r="I6212" s="59" t="n">
        <x:v>10</x:v>
      </x:c>
      <x:c r="J6212" s="60" t="n">
        <x:f>'参数'!$C$6</x:f>
        <x:v>1440</x:v>
      </x:c>
      <x:c r="K6212" s="60" t="n">
        <x:f>'参数'!$D$6</x:f>
        <x:v>360</x:v>
      </x:c>
      <x:c r="L6212" s="60" t="n">
        <x:f>H6212+I6212+J6212</x:f>
        <x:v>1603</x:v>
      </x:c>
      <x:c r="M6212" s="60" t="n">
        <x:f>L6212+K6212</x:f>
        <x:v>1963</x:v>
      </x:c>
      <x:c r="N6212" s="60" t="n">
        <x:f>'参数'!$B$10</x:f>
        <x:v>1</x:v>
      </x:c>
      <x:c r="O6212" s="60" t="n">
        <x:f>N6212*'参数'!$B$11</x:f>
        <x:v>2</x:v>
      </x:c>
      <x:c r="P6212" s="60" t="n">
        <x:f>N6212*'参数'!$B$12</x:f>
        <x:v>1</x:v>
      </x:c>
      <x:c r="Q6212" t="str">
        <x:f>C6212&amp;"d"</x:f>
        <x:v>C56d</x:v>
      </x:c>
      <x:c r="R6212" t="str">
        <x:f>C6212&amp;"p"</x:f>
        <x:v>C56p</x:v>
      </x:c>
      <x:c r="S6212" t="str">
        <x:f>IF(AND(L6212&gt;=H6212+I6212+J6212,M6212&gt;L6212,F6212&lt;&gt;""),"PASS","FAIL")</x:f>
        <x:v>PASS</x:v>
      </x:c>
      <x:c r="T6212" t="n">
        <x:v>0</x:v>
      </x:c>
      <x:c r="U6212" t="str">
        <x:v>pickup_after_delivery_completion_plus_usage_lag</x:v>
      </x:c>
    </x:row>
    <x:row r="6213">
      <x:c r="A6213" t="str">
        <x:v>Set2_100-5-1b</x:v>
      </x:c>
      <x:c r="B6213" t="str">
        <x:v>next_day</x:v>
      </x:c>
      <x:c r="C6213" t="str">
        <x:v>C57</x:v>
      </x:c>
      <x:c r="D6213" s="59" t="n">
        <x:v>24</x:v>
      </x:c>
      <x:c r="E6213" s="59" t="n">
        <x:v>27</x:v>
      </x:c>
      <x:c r="F6213" s="59" t="str">
        <x:v>S3</x:v>
      </x:c>
      <x:c r="G6213" s="59" t="n">
        <x:v>243</x:v>
      </x:c>
      <x:c r="H6213" s="59" t="n">
        <x:v>263</x:v>
      </x:c>
      <x:c r="I6213" s="59" t="n">
        <x:v>10</x:v>
      </x:c>
      <x:c r="J6213" s="60" t="n">
        <x:f>'参数'!$C$6</x:f>
        <x:v>1440</x:v>
      </x:c>
      <x:c r="K6213" s="60" t="n">
        <x:f>'参数'!$D$6</x:f>
        <x:v>360</x:v>
      </x:c>
      <x:c r="L6213" s="60" t="n">
        <x:f>H6213+I6213+J6213</x:f>
        <x:v>1713</x:v>
      </x:c>
      <x:c r="M6213" s="60" t="n">
        <x:f>L6213+K6213</x:f>
        <x:v>2073</x:v>
      </x:c>
      <x:c r="N6213" s="60" t="n">
        <x:f>'参数'!$B$10</x:f>
        <x:v>1</x:v>
      </x:c>
      <x:c r="O6213" s="60" t="n">
        <x:f>N6213*'参数'!$B$11</x:f>
        <x:v>2</x:v>
      </x:c>
      <x:c r="P6213" s="60" t="n">
        <x:f>N6213*'参数'!$B$12</x:f>
        <x:v>1</x:v>
      </x:c>
      <x:c r="Q6213" t="str">
        <x:f>C6213&amp;"d"</x:f>
        <x:v>C57d</x:v>
      </x:c>
      <x:c r="R6213" t="str">
        <x:f>C6213&amp;"p"</x:f>
        <x:v>C57p</x:v>
      </x:c>
      <x:c r="S6213" t="str">
        <x:f>IF(AND(L6213&gt;=H6213+I6213+J6213,M6213&gt;L6213,F6213&lt;&gt;""),"PASS","FAIL")</x:f>
        <x:v>PASS</x:v>
      </x:c>
      <x:c r="T6213" t="n">
        <x:v>12</x:v>
      </x:c>
      <x:c r="U6213" t="str">
        <x:v>pickup_after_delivery_completion_plus_usage_lag</x:v>
      </x:c>
    </x:row>
    <x:row r="6214">
      <x:c r="A6214" t="str">
        <x:v>Set2_100-5-1b</x:v>
      </x:c>
      <x:c r="B6214" t="str">
        <x:v>next_day</x:v>
      </x:c>
      <x:c r="C6214" t="str">
        <x:v>C58</x:v>
      </x:c>
      <x:c r="D6214" s="59" t="n">
        <x:v>49</x:v>
      </x:c>
      <x:c r="E6214" s="59" t="n">
        <x:v>48</x:v>
      </x:c>
      <x:c r="F6214" s="59" t="str">
        <x:v>S1</x:v>
      </x:c>
      <x:c r="G6214" s="59" t="n">
        <x:v>177</x:v>
      </x:c>
      <x:c r="H6214" s="59" t="n">
        <x:v>201</x:v>
      </x:c>
      <x:c r="I6214" s="59" t="n">
        <x:v>10</x:v>
      </x:c>
      <x:c r="J6214" s="60" t="n">
        <x:f>'参数'!$C$6</x:f>
        <x:v>1440</x:v>
      </x:c>
      <x:c r="K6214" s="60" t="n">
        <x:f>'参数'!$D$6</x:f>
        <x:v>360</x:v>
      </x:c>
      <x:c r="L6214" s="60" t="n">
        <x:f>H6214+I6214+J6214</x:f>
        <x:v>1651</x:v>
      </x:c>
      <x:c r="M6214" s="60" t="n">
        <x:f>L6214+K6214</x:f>
        <x:v>2011</x:v>
      </x:c>
      <x:c r="N6214" s="60" t="n">
        <x:f>'参数'!$B$10</x:f>
        <x:v>1</x:v>
      </x:c>
      <x:c r="O6214" s="60" t="n">
        <x:f>N6214*'参数'!$B$11</x:f>
        <x:v>2</x:v>
      </x:c>
      <x:c r="P6214" s="60" t="n">
        <x:f>N6214*'参数'!$B$12</x:f>
        <x:v>1</x:v>
      </x:c>
      <x:c r="Q6214" t="str">
        <x:f>C6214&amp;"d"</x:f>
        <x:v>C58d</x:v>
      </x:c>
      <x:c r="R6214" t="str">
        <x:f>C6214&amp;"p"</x:f>
        <x:v>C58p</x:v>
      </x:c>
      <x:c r="S6214" t="str">
        <x:f>IF(AND(L6214&gt;=H6214+I6214+J6214,M6214&gt;L6214,F6214&lt;&gt;""),"PASS","FAIL")</x:f>
        <x:v>PASS</x:v>
      </x:c>
      <x:c r="T6214" t="n">
        <x:v>11</x:v>
      </x:c>
      <x:c r="U6214" t="str">
        <x:v>pickup_after_delivery_completion_plus_usage_lag</x:v>
      </x:c>
    </x:row>
    <x:row r="6215">
      <x:c r="A6215" t="str">
        <x:v>Set2_100-5-1b</x:v>
      </x:c>
      <x:c r="B6215" t="str">
        <x:v>next_day</x:v>
      </x:c>
      <x:c r="C6215" t="str">
        <x:v>C59</x:v>
      </x:c>
      <x:c r="D6215" s="59" t="n">
        <x:v>7</x:v>
      </x:c>
      <x:c r="E6215" s="59" t="n">
        <x:v>44</x:v>
      </x:c>
      <x:c r="F6215" s="59" t="str">
        <x:v>S4</x:v>
      </x:c>
      <x:c r="G6215" s="59" t="n">
        <x:v>83</x:v>
      </x:c>
      <x:c r="H6215" s="59" t="n">
        <x:v>119</x:v>
      </x:c>
      <x:c r="I6215" s="59" t="n">
        <x:v>10</x:v>
      </x:c>
      <x:c r="J6215" s="60" t="n">
        <x:f>'参数'!$C$6</x:f>
        <x:v>1440</x:v>
      </x:c>
      <x:c r="K6215" s="60" t="n">
        <x:f>'参数'!$D$6</x:f>
        <x:v>360</x:v>
      </x:c>
      <x:c r="L6215" s="60" t="n">
        <x:f>H6215+I6215+J6215</x:f>
        <x:v>1569</x:v>
      </x:c>
      <x:c r="M6215" s="60" t="n">
        <x:f>L6215+K6215</x:f>
        <x:v>1929</x:v>
      </x:c>
      <x:c r="N6215" s="60" t="n">
        <x:f>'参数'!$B$10</x:f>
        <x:v>1</x:v>
      </x:c>
      <x:c r="O6215" s="60" t="n">
        <x:f>N6215*'参数'!$B$11</x:f>
        <x:v>2</x:v>
      </x:c>
      <x:c r="P6215" s="60" t="n">
        <x:f>N6215*'参数'!$B$12</x:f>
        <x:v>1</x:v>
      </x:c>
      <x:c r="Q6215" t="str">
        <x:f>C6215&amp;"d"</x:f>
        <x:v>C59d</x:v>
      </x:c>
      <x:c r="R6215" t="str">
        <x:f>C6215&amp;"p"</x:f>
        <x:v>C59p</x:v>
      </x:c>
      <x:c r="S6215" t="str">
        <x:f>IF(AND(L6215&gt;=H6215+I6215+J6215,M6215&gt;L6215,F6215&lt;&gt;""),"PASS","FAIL")</x:f>
        <x:v>PASS</x:v>
      </x:c>
      <x:c r="T6215" t="n">
        <x:v>13</x:v>
      </x:c>
      <x:c r="U6215" t="str">
        <x:v>pickup_after_delivery_completion_plus_usage_lag</x:v>
      </x:c>
    </x:row>
    <x:row r="6216">
      <x:c r="A6216" t="str">
        <x:v>Set2_100-5-1b</x:v>
      </x:c>
      <x:c r="B6216" t="str">
        <x:v>next_day</x:v>
      </x:c>
      <x:c r="C6216" t="str">
        <x:v>C60</x:v>
      </x:c>
      <x:c r="D6216" s="59" t="n">
        <x:v>18</x:v>
      </x:c>
      <x:c r="E6216" s="59" t="n">
        <x:v>44</x:v>
      </x:c>
      <x:c r="F6216" s="59" t="str">
        <x:v>S4</x:v>
      </x:c>
      <x:c r="G6216" s="59" t="n">
        <x:v>278</x:v>
      </x:c>
      <x:c r="H6216" s="59" t="n">
        <x:v>316</x:v>
      </x:c>
      <x:c r="I6216" s="59" t="n">
        <x:v>10</x:v>
      </x:c>
      <x:c r="J6216" s="60" t="n">
        <x:f>'参数'!$C$6</x:f>
        <x:v>1440</x:v>
      </x:c>
      <x:c r="K6216" s="60" t="n">
        <x:f>'参数'!$D$6</x:f>
        <x:v>360</x:v>
      </x:c>
      <x:c r="L6216" s="60" t="n">
        <x:f>H6216+I6216+J6216</x:f>
        <x:v>1766</x:v>
      </x:c>
      <x:c r="M6216" s="60" t="n">
        <x:f>L6216+K6216</x:f>
        <x:v>2126</x:v>
      </x:c>
      <x:c r="N6216" s="60" t="n">
        <x:f>'参数'!$B$10</x:f>
        <x:v>1</x:v>
      </x:c>
      <x:c r="O6216" s="60" t="n">
        <x:f>N6216*'参数'!$B$11</x:f>
        <x:v>2</x:v>
      </x:c>
      <x:c r="P6216" s="60" t="n">
        <x:f>N6216*'参数'!$B$12</x:f>
        <x:v>1</x:v>
      </x:c>
      <x:c r="Q6216" t="str">
        <x:f>C6216&amp;"d"</x:f>
        <x:v>C60d</x:v>
      </x:c>
      <x:c r="R6216" t="str">
        <x:f>C6216&amp;"p"</x:f>
        <x:v>C60p</x:v>
      </x:c>
      <x:c r="S6216" t="str">
        <x:f>IF(AND(L6216&gt;=H6216+I6216+J6216,M6216&gt;L6216,F6216&lt;&gt;""),"PASS","FAIL")</x:f>
        <x:v>PASS</x:v>
      </x:c>
      <x:c r="T6216" t="n">
        <x:v>6</x:v>
      </x:c>
      <x:c r="U6216" t="str">
        <x:v>pickup_after_delivery_completion_plus_usage_lag</x:v>
      </x:c>
    </x:row>
    <x:row r="6217">
      <x:c r="A6217" t="str">
        <x:v>Set2_100-5-1b</x:v>
      </x:c>
      <x:c r="B6217" t="str">
        <x:v>next_day</x:v>
      </x:c>
      <x:c r="C6217" t="str">
        <x:v>C61</x:v>
      </x:c>
      <x:c r="D6217" s="59" t="n">
        <x:v>45</x:v>
      </x:c>
      <x:c r="E6217" s="59" t="n">
        <x:v>46</x:v>
      </x:c>
      <x:c r="F6217" s="59" t="str">
        <x:v>S3</x:v>
      </x:c>
      <x:c r="G6217" s="59" t="n">
        <x:v>326</x:v>
      </x:c>
      <x:c r="H6217" s="59" t="n">
        <x:v>344</x:v>
      </x:c>
      <x:c r="I6217" s="59" t="n">
        <x:v>10</x:v>
      </x:c>
      <x:c r="J6217" s="60" t="n">
        <x:f>'参数'!$C$6</x:f>
        <x:v>1440</x:v>
      </x:c>
      <x:c r="K6217" s="60" t="n">
        <x:f>'参数'!$D$6</x:f>
        <x:v>360</x:v>
      </x:c>
      <x:c r="L6217" s="60" t="n">
        <x:f>H6217+I6217+J6217</x:f>
        <x:v>1794</x:v>
      </x:c>
      <x:c r="M6217" s="60" t="n">
        <x:f>L6217+K6217</x:f>
        <x:v>2154</x:v>
      </x:c>
      <x:c r="N6217" s="60" t="n">
        <x:f>'参数'!$B$10</x:f>
        <x:v>1</x:v>
      </x:c>
      <x:c r="O6217" s="60" t="n">
        <x:f>N6217*'参数'!$B$11</x:f>
        <x:v>2</x:v>
      </x:c>
      <x:c r="P6217" s="60" t="n">
        <x:f>N6217*'参数'!$B$12</x:f>
        <x:v>1</x:v>
      </x:c>
      <x:c r="Q6217" t="str">
        <x:f>C6217&amp;"d"</x:f>
        <x:v>C61d</x:v>
      </x:c>
      <x:c r="R6217" t="str">
        <x:f>C6217&amp;"p"</x:f>
        <x:v>C61p</x:v>
      </x:c>
      <x:c r="S6217" t="str">
        <x:f>IF(AND(L6217&gt;=H6217+I6217+J6217,M6217&gt;L6217,F6217&lt;&gt;""),"PASS","FAIL")</x:f>
        <x:v>PASS</x:v>
      </x:c>
      <x:c r="T6217" t="n">
        <x:v>4</x:v>
      </x:c>
      <x:c r="U6217" t="str">
        <x:v>pickup_after_delivery_completion_plus_usage_lag</x:v>
      </x:c>
    </x:row>
    <x:row r="6218">
      <x:c r="A6218" t="str">
        <x:v>Set2_100-5-1b</x:v>
      </x:c>
      <x:c r="B6218" t="str">
        <x:v>next_day</x:v>
      </x:c>
      <x:c r="C6218" t="str">
        <x:v>C62</x:v>
      </x:c>
      <x:c r="D6218" s="59" t="n">
        <x:v>23</x:v>
      </x:c>
      <x:c r="E6218" s="59" t="n">
        <x:v>15</x:v>
      </x:c>
      <x:c r="F6218" s="59" t="str">
        <x:v>S3</x:v>
      </x:c>
      <x:c r="G6218" s="59" t="n">
        <x:v>142</x:v>
      </x:c>
      <x:c r="H6218" s="59" t="n">
        <x:v>156</x:v>
      </x:c>
      <x:c r="I6218" s="59" t="n">
        <x:v>10</x:v>
      </x:c>
      <x:c r="J6218" s="60" t="n">
        <x:f>'参数'!$C$6</x:f>
        <x:v>1440</x:v>
      </x:c>
      <x:c r="K6218" s="60" t="n">
        <x:f>'参数'!$D$6</x:f>
        <x:v>360</x:v>
      </x:c>
      <x:c r="L6218" s="60" t="n">
        <x:f>H6218+I6218+J6218</x:f>
        <x:v>1606</x:v>
      </x:c>
      <x:c r="M6218" s="60" t="n">
        <x:f>L6218+K6218</x:f>
        <x:v>1966</x:v>
      </x:c>
      <x:c r="N6218" s="60" t="n">
        <x:f>'参数'!$B$10</x:f>
        <x:v>1</x:v>
      </x:c>
      <x:c r="O6218" s="60" t="n">
        <x:f>N6218*'参数'!$B$11</x:f>
        <x:v>2</x:v>
      </x:c>
      <x:c r="P6218" s="60" t="n">
        <x:f>N6218*'参数'!$B$12</x:f>
        <x:v>1</x:v>
      </x:c>
      <x:c r="Q6218" t="str">
        <x:f>C6218&amp;"d"</x:f>
        <x:v>C62d</x:v>
      </x:c>
      <x:c r="R6218" t="str">
        <x:f>C6218&amp;"p"</x:f>
        <x:v>C62p</x:v>
      </x:c>
      <x:c r="S6218" t="str">
        <x:f>IF(AND(L6218&gt;=H6218+I6218+J6218,M6218&gt;L6218,F6218&lt;&gt;""),"PASS","FAIL")</x:f>
        <x:v>PASS</x:v>
      </x:c>
      <x:c r="T6218" t="n">
        <x:v>4</x:v>
      </x:c>
      <x:c r="U6218" t="str">
        <x:v>pickup_after_delivery_completion_plus_usage_lag</x:v>
      </x:c>
    </x:row>
    <x:row r="6219">
      <x:c r="A6219" t="str">
        <x:v>Set2_100-5-1b</x:v>
      </x:c>
      <x:c r="B6219" t="str">
        <x:v>next_day</x:v>
      </x:c>
      <x:c r="C6219" t="str">
        <x:v>C63</x:v>
      </x:c>
      <x:c r="D6219" s="59" t="n">
        <x:v>17</x:v>
      </x:c>
      <x:c r="E6219" s="59" t="n">
        <x:v>47</x:v>
      </x:c>
      <x:c r="F6219" s="59" t="str">
        <x:v>S4</x:v>
      </x:c>
      <x:c r="G6219" s="59" t="n">
        <x:v>186</x:v>
      </x:c>
      <x:c r="H6219" s="59" t="n">
        <x:v>204</x:v>
      </x:c>
      <x:c r="I6219" s="59" t="n">
        <x:v>10</x:v>
      </x:c>
      <x:c r="J6219" s="60" t="n">
        <x:f>'参数'!$C$6</x:f>
        <x:v>1440</x:v>
      </x:c>
      <x:c r="K6219" s="60" t="n">
        <x:f>'参数'!$D$6</x:f>
        <x:v>360</x:v>
      </x:c>
      <x:c r="L6219" s="60" t="n">
        <x:f>H6219+I6219+J6219</x:f>
        <x:v>1654</x:v>
      </x:c>
      <x:c r="M6219" s="60" t="n">
        <x:f>L6219+K6219</x:f>
        <x:v>2014</x:v>
      </x:c>
      <x:c r="N6219" s="60" t="n">
        <x:f>'参数'!$B$10</x:f>
        <x:v>1</x:v>
      </x:c>
      <x:c r="O6219" s="60" t="n">
        <x:f>N6219*'参数'!$B$11</x:f>
        <x:v>2</x:v>
      </x:c>
      <x:c r="P6219" s="60" t="n">
        <x:f>N6219*'参数'!$B$12</x:f>
        <x:v>1</x:v>
      </x:c>
      <x:c r="Q6219" t="str">
        <x:f>C6219&amp;"d"</x:f>
        <x:v>C63d</x:v>
      </x:c>
      <x:c r="R6219" t="str">
        <x:f>C6219&amp;"p"</x:f>
        <x:v>C63p</x:v>
      </x:c>
      <x:c r="S6219" t="str">
        <x:f>IF(AND(L6219&gt;=H6219+I6219+J6219,M6219&gt;L6219,F6219&lt;&gt;""),"PASS","FAIL")</x:f>
        <x:v>PASS</x:v>
      </x:c>
      <x:c r="T6219" t="n">
        <x:v>2</x:v>
      </x:c>
      <x:c r="U6219" t="str">
        <x:v>pickup_after_delivery_completion_plus_usage_lag</x:v>
      </x:c>
    </x:row>
    <x:row r="6220">
      <x:c r="A6220" t="str">
        <x:v>Set2_100-5-1b</x:v>
      </x:c>
      <x:c r="B6220" t="str">
        <x:v>next_day</x:v>
      </x:c>
      <x:c r="C6220" t="str">
        <x:v>C64</x:v>
      </x:c>
      <x:c r="D6220" s="59" t="n">
        <x:v>47</x:v>
      </x:c>
      <x:c r="E6220" s="59" t="n">
        <x:v>18</x:v>
      </x:c>
      <x:c r="F6220" s="59" t="str">
        <x:v>S1</x:v>
      </x:c>
      <x:c r="G6220" s="59" t="n">
        <x:v>426</x:v>
      </x:c>
      <x:c r="H6220" s="59" t="n">
        <x:v>440</x:v>
      </x:c>
      <x:c r="I6220" s="59" t="n">
        <x:v>10</x:v>
      </x:c>
      <x:c r="J6220" s="60" t="n">
        <x:f>'参数'!$C$6</x:f>
        <x:v>1440</x:v>
      </x:c>
      <x:c r="K6220" s="60" t="n">
        <x:f>'参数'!$D$6</x:f>
        <x:v>360</x:v>
      </x:c>
      <x:c r="L6220" s="60" t="n">
        <x:f>H6220+I6220+J6220</x:f>
        <x:v>1890</x:v>
      </x:c>
      <x:c r="M6220" s="60" t="n">
        <x:f>L6220+K6220</x:f>
        <x:v>2250</x:v>
      </x:c>
      <x:c r="N6220" s="60" t="n">
        <x:f>'参数'!$B$10</x:f>
        <x:v>1</x:v>
      </x:c>
      <x:c r="O6220" s="60" t="n">
        <x:f>N6220*'参数'!$B$11</x:f>
        <x:v>2</x:v>
      </x:c>
      <x:c r="P6220" s="60" t="n">
        <x:f>N6220*'参数'!$B$12</x:f>
        <x:v>1</x:v>
      </x:c>
      <x:c r="Q6220" t="str">
        <x:f>C6220&amp;"d"</x:f>
        <x:v>C64d</x:v>
      </x:c>
      <x:c r="R6220" t="str">
        <x:f>C6220&amp;"p"</x:f>
        <x:v>C64p</x:v>
      </x:c>
      <x:c r="S6220" t="str">
        <x:f>IF(AND(L6220&gt;=H6220+I6220+J6220,M6220&gt;L6220,F6220&lt;&gt;""),"PASS","FAIL")</x:f>
        <x:v>PASS</x:v>
      </x:c>
      <x:c r="T6220" t="n">
        <x:v>12</x:v>
      </x:c>
      <x:c r="U6220" t="str">
        <x:v>pickup_after_delivery_completion_plus_usage_lag</x:v>
      </x:c>
    </x:row>
    <x:row r="6221">
      <x:c r="A6221" t="str">
        <x:v>Set2_100-5-1b</x:v>
      </x:c>
      <x:c r="B6221" t="str">
        <x:v>next_day</x:v>
      </x:c>
      <x:c r="C6221" t="str">
        <x:v>C65</x:v>
      </x:c>
      <x:c r="D6221" s="59" t="n">
        <x:v>5</x:v>
      </x:c>
      <x:c r="E6221" s="59" t="n">
        <x:v>18</x:v>
      </x:c>
      <x:c r="F6221" s="59" t="str">
        <x:v>S0</x:v>
      </x:c>
      <x:c r="G6221" s="59" t="n">
        <x:v>398</x:v>
      </x:c>
      <x:c r="H6221" s="59" t="n">
        <x:v>428</x:v>
      </x:c>
      <x:c r="I6221" s="59" t="n">
        <x:v>10</x:v>
      </x:c>
      <x:c r="J6221" s="60" t="n">
        <x:f>'参数'!$C$6</x:f>
        <x:v>1440</x:v>
      </x:c>
      <x:c r="K6221" s="60" t="n">
        <x:f>'参数'!$D$6</x:f>
        <x:v>360</x:v>
      </x:c>
      <x:c r="L6221" s="60" t="n">
        <x:f>H6221+I6221+J6221</x:f>
        <x:v>1878</x:v>
      </x:c>
      <x:c r="M6221" s="60" t="n">
        <x:f>L6221+K6221</x:f>
        <x:v>2238</x:v>
      </x:c>
      <x:c r="N6221" s="60" t="n">
        <x:f>'参数'!$B$10</x:f>
        <x:v>1</x:v>
      </x:c>
      <x:c r="O6221" s="60" t="n">
        <x:f>N6221*'参数'!$B$11</x:f>
        <x:v>2</x:v>
      </x:c>
      <x:c r="P6221" s="60" t="n">
        <x:f>N6221*'参数'!$B$12</x:f>
        <x:v>1</x:v>
      </x:c>
      <x:c r="Q6221" t="str">
        <x:f>C6221&amp;"d"</x:f>
        <x:v>C65d</x:v>
      </x:c>
      <x:c r="R6221" t="str">
        <x:f>C6221&amp;"p"</x:f>
        <x:v>C65p</x:v>
      </x:c>
      <x:c r="S6221" t="str">
        <x:f>IF(AND(L6221&gt;=H6221+I6221+J6221,M6221&gt;L6221,F6221&lt;&gt;""),"PASS","FAIL")</x:f>
        <x:v>PASS</x:v>
      </x:c>
      <x:c r="T6221" t="n">
        <x:v>4</x:v>
      </x:c>
      <x:c r="U6221" t="str">
        <x:v>pickup_after_delivery_completion_plus_usage_lag</x:v>
      </x:c>
    </x:row>
    <x:row r="6222">
      <x:c r="A6222" t="str">
        <x:v>Set2_100-5-1b</x:v>
      </x:c>
      <x:c r="B6222" t="str">
        <x:v>next_day</x:v>
      </x:c>
      <x:c r="C6222" t="str">
        <x:v>C66</x:v>
      </x:c>
      <x:c r="D6222" s="59" t="n">
        <x:v>5</x:v>
      </x:c>
      <x:c r="E6222" s="59" t="n">
        <x:v>47</x:v>
      </x:c>
      <x:c r="F6222" s="59" t="str">
        <x:v>S4</x:v>
      </x:c>
      <x:c r="G6222" s="59" t="n">
        <x:v>307</x:v>
      </x:c>
      <x:c r="H6222" s="59" t="n">
        <x:v>335</x:v>
      </x:c>
      <x:c r="I6222" s="59" t="n">
        <x:v>10</x:v>
      </x:c>
      <x:c r="J6222" s="60" t="n">
        <x:f>'参数'!$C$6</x:f>
        <x:v>1440</x:v>
      </x:c>
      <x:c r="K6222" s="60" t="n">
        <x:f>'参数'!$D$6</x:f>
        <x:v>360</x:v>
      </x:c>
      <x:c r="L6222" s="60" t="n">
        <x:f>H6222+I6222+J6222</x:f>
        <x:v>1785</x:v>
      </x:c>
      <x:c r="M6222" s="60" t="n">
        <x:f>L6222+K6222</x:f>
        <x:v>2145</x:v>
      </x:c>
      <x:c r="N6222" s="60" t="n">
        <x:f>'参数'!$B$10</x:f>
        <x:v>1</x:v>
      </x:c>
      <x:c r="O6222" s="60" t="n">
        <x:f>N6222*'参数'!$B$11</x:f>
        <x:v>2</x:v>
      </x:c>
      <x:c r="P6222" s="60" t="n">
        <x:f>N6222*'参数'!$B$12</x:f>
        <x:v>1</x:v>
      </x:c>
      <x:c r="Q6222" t="str">
        <x:f>C6222&amp;"d"</x:f>
        <x:v>C66d</x:v>
      </x:c>
      <x:c r="R6222" t="str">
        <x:f>C6222&amp;"p"</x:f>
        <x:v>C66p</x:v>
      </x:c>
      <x:c r="S6222" t="str">
        <x:f>IF(AND(L6222&gt;=H6222+I6222+J6222,M6222&gt;L6222,F6222&lt;&gt;""),"PASS","FAIL")</x:f>
        <x:v>PASS</x:v>
      </x:c>
      <x:c r="T6222" t="n">
        <x:v>7</x:v>
      </x:c>
      <x:c r="U6222" t="str">
        <x:v>pickup_after_delivery_completion_plus_usage_lag</x:v>
      </x:c>
    </x:row>
    <x:row r="6223">
      <x:c r="A6223" t="str">
        <x:v>Set2_100-5-1b</x:v>
      </x:c>
      <x:c r="B6223" t="str">
        <x:v>next_day</x:v>
      </x:c>
      <x:c r="C6223" t="str">
        <x:v>C67</x:v>
      </x:c>
      <x:c r="D6223" s="59" t="n">
        <x:v>41</x:v>
      </x:c>
      <x:c r="E6223" s="59" t="n">
        <x:v>47</x:v>
      </x:c>
      <x:c r="F6223" s="59" t="str">
        <x:v>S4</x:v>
      </x:c>
      <x:c r="G6223" s="59" t="n">
        <x:v>321</x:v>
      </x:c>
      <x:c r="H6223" s="59" t="n">
        <x:v>351</x:v>
      </x:c>
      <x:c r="I6223" s="59" t="n">
        <x:v>10</x:v>
      </x:c>
      <x:c r="J6223" s="60" t="n">
        <x:f>'参数'!$C$6</x:f>
        <x:v>1440</x:v>
      </x:c>
      <x:c r="K6223" s="60" t="n">
        <x:f>'参数'!$D$6</x:f>
        <x:v>360</x:v>
      </x:c>
      <x:c r="L6223" s="60" t="n">
        <x:f>H6223+I6223+J6223</x:f>
        <x:v>1801</x:v>
      </x:c>
      <x:c r="M6223" s="60" t="n">
        <x:f>L6223+K6223</x:f>
        <x:v>2161</x:v>
      </x:c>
      <x:c r="N6223" s="60" t="n">
        <x:f>'参数'!$B$10</x:f>
        <x:v>1</x:v>
      </x:c>
      <x:c r="O6223" s="60" t="n">
        <x:f>N6223*'参数'!$B$11</x:f>
        <x:v>2</x:v>
      </x:c>
      <x:c r="P6223" s="60" t="n">
        <x:f>N6223*'参数'!$B$12</x:f>
        <x:v>1</x:v>
      </x:c>
      <x:c r="Q6223" t="str">
        <x:f>C6223&amp;"d"</x:f>
        <x:v>C67d</x:v>
      </x:c>
      <x:c r="R6223" t="str">
        <x:f>C6223&amp;"p"</x:f>
        <x:v>C67p</x:v>
      </x:c>
      <x:c r="S6223" t="str">
        <x:f>IF(AND(L6223&gt;=H6223+I6223+J6223,M6223&gt;L6223,F6223&lt;&gt;""),"PASS","FAIL")</x:f>
        <x:v>PASS</x:v>
      </x:c>
      <x:c r="T6223" t="n">
        <x:v>4</x:v>
      </x:c>
      <x:c r="U6223" t="str">
        <x:v>pickup_after_delivery_completion_plus_usage_lag</x:v>
      </x:c>
    </x:row>
    <x:row r="6224">
      <x:c r="A6224" t="str">
        <x:v>Set2_100-5-1b</x:v>
      </x:c>
      <x:c r="B6224" t="str">
        <x:v>next_day</x:v>
      </x:c>
      <x:c r="C6224" t="str">
        <x:v>C68</x:v>
      </x:c>
      <x:c r="D6224" s="59" t="n">
        <x:v>5</x:v>
      </x:c>
      <x:c r="E6224" s="59" t="n">
        <x:v>2</x:v>
      </x:c>
      <x:c r="F6224" s="59" t="str">
        <x:v>S2</x:v>
      </x:c>
      <x:c r="G6224" s="59" t="n">
        <x:v>336</x:v>
      </x:c>
      <x:c r="H6224" s="59" t="n">
        <x:v>374</x:v>
      </x:c>
      <x:c r="I6224" s="59" t="n">
        <x:v>10</x:v>
      </x:c>
      <x:c r="J6224" s="60" t="n">
        <x:f>'参数'!$C$6</x:f>
        <x:v>1440</x:v>
      </x:c>
      <x:c r="K6224" s="60" t="n">
        <x:f>'参数'!$D$6</x:f>
        <x:v>360</x:v>
      </x:c>
      <x:c r="L6224" s="60" t="n">
        <x:f>H6224+I6224+J6224</x:f>
        <x:v>1824</x:v>
      </x:c>
      <x:c r="M6224" s="60" t="n">
        <x:f>L6224+K6224</x:f>
        <x:v>2184</x:v>
      </x:c>
      <x:c r="N6224" s="60" t="n">
        <x:f>'参数'!$B$10</x:f>
        <x:v>1</x:v>
      </x:c>
      <x:c r="O6224" s="60" t="n">
        <x:f>N6224*'参数'!$B$11</x:f>
        <x:v>2</x:v>
      </x:c>
      <x:c r="P6224" s="60" t="n">
        <x:f>N6224*'参数'!$B$12</x:f>
        <x:v>1</x:v>
      </x:c>
      <x:c r="Q6224" t="str">
        <x:f>C6224&amp;"d"</x:f>
        <x:v>C68d</x:v>
      </x:c>
      <x:c r="R6224" t="str">
        <x:f>C6224&amp;"p"</x:f>
        <x:v>C68p</x:v>
      </x:c>
      <x:c r="S6224" t="str">
        <x:f>IF(AND(L6224&gt;=H6224+I6224+J6224,M6224&gt;L6224,F6224&lt;&gt;""),"PASS","FAIL")</x:f>
        <x:v>PASS</x:v>
      </x:c>
      <x:c r="T6224" t="n">
        <x:v>3</x:v>
      </x:c>
      <x:c r="U6224" t="str">
        <x:v>pickup_after_delivery_completion_plus_usage_lag</x:v>
      </x:c>
    </x:row>
    <x:row r="6225">
      <x:c r="A6225" t="str">
        <x:v>Set2_100-5-1b</x:v>
      </x:c>
      <x:c r="B6225" t="str">
        <x:v>next_day</x:v>
      </x:c>
      <x:c r="C6225" t="str">
        <x:v>C69</x:v>
      </x:c>
      <x:c r="D6225" s="59" t="n">
        <x:v>24</x:v>
      </x:c>
      <x:c r="E6225" s="59" t="n">
        <x:v>49</x:v>
      </x:c>
      <x:c r="F6225" s="59" t="str">
        <x:v>S4</x:v>
      </x:c>
      <x:c r="G6225" s="59" t="n">
        <x:v>204</x:v>
      </x:c>
      <x:c r="H6225" s="59" t="n">
        <x:v>232</x:v>
      </x:c>
      <x:c r="I6225" s="59" t="n">
        <x:v>10</x:v>
      </x:c>
      <x:c r="J6225" s="60" t="n">
        <x:f>'参数'!$C$6</x:f>
        <x:v>1440</x:v>
      </x:c>
      <x:c r="K6225" s="60" t="n">
        <x:f>'参数'!$D$6</x:f>
        <x:v>360</x:v>
      </x:c>
      <x:c r="L6225" s="60" t="n">
        <x:f>H6225+I6225+J6225</x:f>
        <x:v>1682</x:v>
      </x:c>
      <x:c r="M6225" s="60" t="n">
        <x:f>L6225+K6225</x:f>
        <x:v>2042</x:v>
      </x:c>
      <x:c r="N6225" s="60" t="n">
        <x:f>'参数'!$B$10</x:f>
        <x:v>1</x:v>
      </x:c>
      <x:c r="O6225" s="60" t="n">
        <x:f>N6225*'参数'!$B$11</x:f>
        <x:v>2</x:v>
      </x:c>
      <x:c r="P6225" s="60" t="n">
        <x:f>N6225*'参数'!$B$12</x:f>
        <x:v>1</x:v>
      </x:c>
      <x:c r="Q6225" t="str">
        <x:f>C6225&amp;"d"</x:f>
        <x:v>C69d</x:v>
      </x:c>
      <x:c r="R6225" t="str">
        <x:f>C6225&amp;"p"</x:f>
        <x:v>C69p</x:v>
      </x:c>
      <x:c r="S6225" t="str">
        <x:f>IF(AND(L6225&gt;=H6225+I6225+J6225,M6225&gt;L6225,F6225&lt;&gt;""),"PASS","FAIL")</x:f>
        <x:v>PASS</x:v>
      </x:c>
      <x:c r="T6225" t="n">
        <x:v>6</x:v>
      </x:c>
      <x:c r="U6225" t="str">
        <x:v>pickup_after_delivery_completion_plus_usage_lag</x:v>
      </x:c>
    </x:row>
    <x:row r="6226">
      <x:c r="A6226" t="str">
        <x:v>Set2_100-5-1b</x:v>
      </x:c>
      <x:c r="B6226" t="str">
        <x:v>next_day</x:v>
      </x:c>
      <x:c r="C6226" t="str">
        <x:v>C70</x:v>
      </x:c>
      <x:c r="D6226" s="59" t="n">
        <x:v>32</x:v>
      </x:c>
      <x:c r="E6226" s="59" t="n">
        <x:v>46</x:v>
      </x:c>
      <x:c r="F6226" s="59" t="str">
        <x:v>S4</x:v>
      </x:c>
      <x:c r="G6226" s="59" t="n">
        <x:v>266</x:v>
      </x:c>
      <x:c r="H6226" s="59" t="n">
        <x:v>300</x:v>
      </x:c>
      <x:c r="I6226" s="59" t="n">
        <x:v>10</x:v>
      </x:c>
      <x:c r="J6226" s="60" t="n">
        <x:f>'参数'!$C$6</x:f>
        <x:v>1440</x:v>
      </x:c>
      <x:c r="K6226" s="60" t="n">
        <x:f>'参数'!$D$6</x:f>
        <x:v>360</x:v>
      </x:c>
      <x:c r="L6226" s="60" t="n">
        <x:f>H6226+I6226+J6226</x:f>
        <x:v>1750</x:v>
      </x:c>
      <x:c r="M6226" s="60" t="n">
        <x:f>L6226+K6226</x:f>
        <x:v>2110</x:v>
      </x:c>
      <x:c r="N6226" s="60" t="n">
        <x:f>'参数'!$B$10</x:f>
        <x:v>1</x:v>
      </x:c>
      <x:c r="O6226" s="60" t="n">
        <x:f>N6226*'参数'!$B$11</x:f>
        <x:v>2</x:v>
      </x:c>
      <x:c r="P6226" s="60" t="n">
        <x:f>N6226*'参数'!$B$12</x:f>
        <x:v>1</x:v>
      </x:c>
      <x:c r="Q6226" t="str">
        <x:f>C6226&amp;"d"</x:f>
        <x:v>C70d</x:v>
      </x:c>
      <x:c r="R6226" t="str">
        <x:f>C6226&amp;"p"</x:f>
        <x:v>C70p</x:v>
      </x:c>
      <x:c r="S6226" t="str">
        <x:f>IF(AND(L6226&gt;=H6226+I6226+J6226,M6226&gt;L6226,F6226&lt;&gt;""),"PASS","FAIL")</x:f>
        <x:v>PASS</x:v>
      </x:c>
      <x:c r="T6226" t="n">
        <x:v>4</x:v>
      </x:c>
      <x:c r="U6226" t="str">
        <x:v>pickup_after_delivery_completion_plus_usage_lag</x:v>
      </x:c>
    </x:row>
    <x:row r="6227">
      <x:c r="A6227" t="str">
        <x:v>Set2_100-5-1b</x:v>
      </x:c>
      <x:c r="B6227" t="str">
        <x:v>next_day</x:v>
      </x:c>
      <x:c r="C6227" t="str">
        <x:v>C71</x:v>
      </x:c>
      <x:c r="D6227" s="59" t="n">
        <x:v>48</x:v>
      </x:c>
      <x:c r="E6227" s="59" t="n">
        <x:v>43</x:v>
      </x:c>
      <x:c r="F6227" s="59" t="str">
        <x:v>S1</x:v>
      </x:c>
      <x:c r="G6227" s="59" t="n">
        <x:v>512</x:v>
      </x:c>
      <x:c r="H6227" s="59" t="n">
        <x:v>536</x:v>
      </x:c>
      <x:c r="I6227" s="59" t="n">
        <x:v>10</x:v>
      </x:c>
      <x:c r="J6227" s="60" t="n">
        <x:f>'参数'!$C$6</x:f>
        <x:v>1440</x:v>
      </x:c>
      <x:c r="K6227" s="60" t="n">
        <x:f>'参数'!$D$6</x:f>
        <x:v>360</x:v>
      </x:c>
      <x:c r="L6227" s="60" t="n">
        <x:f>H6227+I6227+J6227</x:f>
        <x:v>1986</x:v>
      </x:c>
      <x:c r="M6227" s="60" t="n">
        <x:f>L6227+K6227</x:f>
        <x:v>2346</x:v>
      </x:c>
      <x:c r="N6227" s="60" t="n">
        <x:f>'参数'!$B$10</x:f>
        <x:v>1</x:v>
      </x:c>
      <x:c r="O6227" s="60" t="n">
        <x:f>N6227*'参数'!$B$11</x:f>
        <x:v>2</x:v>
      </x:c>
      <x:c r="P6227" s="60" t="n">
        <x:f>N6227*'参数'!$B$12</x:f>
        <x:v>1</x:v>
      </x:c>
      <x:c r="Q6227" t="str">
        <x:f>C6227&amp;"d"</x:f>
        <x:v>C71d</x:v>
      </x:c>
      <x:c r="R6227" t="str">
        <x:f>C6227&amp;"p"</x:f>
        <x:v>C71p</x:v>
      </x:c>
      <x:c r="S6227" t="str">
        <x:f>IF(AND(L6227&gt;=H6227+I6227+J6227,M6227&gt;L6227,F6227&lt;&gt;""),"PASS","FAIL")</x:f>
        <x:v>PASS</x:v>
      </x:c>
      <x:c r="T6227" t="n">
        <x:v>8</x:v>
      </x:c>
      <x:c r="U6227" t="str">
        <x:v>pickup_after_delivery_completion_plus_usage_lag</x:v>
      </x:c>
    </x:row>
    <x:row r="6228">
      <x:c r="A6228" t="str">
        <x:v>Set2_100-5-1b</x:v>
      </x:c>
      <x:c r="B6228" t="str">
        <x:v>next_day</x:v>
      </x:c>
      <x:c r="C6228" t="str">
        <x:v>C72</x:v>
      </x:c>
      <x:c r="D6228" s="59" t="n">
        <x:v>20</x:v>
      </x:c>
      <x:c r="E6228" s="59" t="n">
        <x:v>35</x:v>
      </x:c>
      <x:c r="F6228" s="59" t="str">
        <x:v>S4</x:v>
      </x:c>
      <x:c r="G6228" s="59" t="n">
        <x:v>87</x:v>
      </x:c>
      <x:c r="H6228" s="59" t="n">
        <x:v>113</x:v>
      </x:c>
      <x:c r="I6228" s="59" t="n">
        <x:v>10</x:v>
      </x:c>
      <x:c r="J6228" s="60" t="n">
        <x:f>'参数'!$C$6</x:f>
        <x:v>1440</x:v>
      </x:c>
      <x:c r="K6228" s="60" t="n">
        <x:f>'参数'!$D$6</x:f>
        <x:v>360</x:v>
      </x:c>
      <x:c r="L6228" s="60" t="n">
        <x:f>H6228+I6228+J6228</x:f>
        <x:v>1563</x:v>
      </x:c>
      <x:c r="M6228" s="60" t="n">
        <x:f>L6228+K6228</x:f>
        <x:v>1923</x:v>
      </x:c>
      <x:c r="N6228" s="60" t="n">
        <x:f>'参数'!$B$10</x:f>
        <x:v>1</x:v>
      </x:c>
      <x:c r="O6228" s="60" t="n">
        <x:f>N6228*'参数'!$B$11</x:f>
        <x:v>2</x:v>
      </x:c>
      <x:c r="P6228" s="60" t="n">
        <x:f>N6228*'参数'!$B$12</x:f>
        <x:v>1</x:v>
      </x:c>
      <x:c r="Q6228" t="str">
        <x:f>C6228&amp;"d"</x:f>
        <x:v>C72d</x:v>
      </x:c>
      <x:c r="R6228" t="str">
        <x:f>C6228&amp;"p"</x:f>
        <x:v>C72p</x:v>
      </x:c>
      <x:c r="S6228" t="str">
        <x:f>IF(AND(L6228&gt;=H6228+I6228+J6228,M6228&gt;L6228,F6228&lt;&gt;""),"PASS","FAIL")</x:f>
        <x:v>PASS</x:v>
      </x:c>
      <x:c r="T6228" t="n">
        <x:v>12</x:v>
      </x:c>
      <x:c r="U6228" t="str">
        <x:v>pickup_after_delivery_completion_plus_usage_lag</x:v>
      </x:c>
    </x:row>
    <x:row r="6229">
      <x:c r="A6229" t="str">
        <x:v>Set2_100-5-1b</x:v>
      </x:c>
      <x:c r="B6229" t="str">
        <x:v>next_day</x:v>
      </x:c>
      <x:c r="C6229" t="str">
        <x:v>C73</x:v>
      </x:c>
      <x:c r="D6229" s="59" t="n">
        <x:v>20</x:v>
      </x:c>
      <x:c r="E6229" s="59" t="n">
        <x:v>38</x:v>
      </x:c>
      <x:c r="F6229" s="59" t="str">
        <x:v>S4</x:v>
      </x:c>
      <x:c r="G6229" s="59" t="n">
        <x:v>211</x:v>
      </x:c>
      <x:c r="H6229" s="59" t="n">
        <x:v>223</x:v>
      </x:c>
      <x:c r="I6229" s="59" t="n">
        <x:v>10</x:v>
      </x:c>
      <x:c r="J6229" s="60" t="n">
        <x:f>'参数'!$C$6</x:f>
        <x:v>1440</x:v>
      </x:c>
      <x:c r="K6229" s="60" t="n">
        <x:f>'参数'!$D$6</x:f>
        <x:v>360</x:v>
      </x:c>
      <x:c r="L6229" s="60" t="n">
        <x:f>H6229+I6229+J6229</x:f>
        <x:v>1673</x:v>
      </x:c>
      <x:c r="M6229" s="60" t="n">
        <x:f>L6229+K6229</x:f>
        <x:v>2033</x:v>
      </x:c>
      <x:c r="N6229" s="60" t="n">
        <x:f>'参数'!$B$10</x:f>
        <x:v>1</x:v>
      </x:c>
      <x:c r="O6229" s="60" t="n">
        <x:f>N6229*'参数'!$B$11</x:f>
        <x:v>2</x:v>
      </x:c>
      <x:c r="P6229" s="60" t="n">
        <x:f>N6229*'参数'!$B$12</x:f>
        <x:v>1</x:v>
      </x:c>
      <x:c r="Q6229" t="str">
        <x:f>C6229&amp;"d"</x:f>
        <x:v>C73d</x:v>
      </x:c>
      <x:c r="R6229" t="str">
        <x:f>C6229&amp;"p"</x:f>
        <x:v>C73p</x:v>
      </x:c>
      <x:c r="S6229" t="str">
        <x:f>IF(AND(L6229&gt;=H6229+I6229+J6229,M6229&gt;L6229,F6229&lt;&gt;""),"PASS","FAIL")</x:f>
        <x:v>PASS</x:v>
      </x:c>
      <x:c r="T6229" t="n">
        <x:v>8</x:v>
      </x:c>
      <x:c r="U6229" t="str">
        <x:v>pickup_after_delivery_completion_plus_usage_lag</x:v>
      </x:c>
    </x:row>
    <x:row r="6230">
      <x:c r="A6230" t="str">
        <x:v>Set2_100-5-1b</x:v>
      </x:c>
      <x:c r="B6230" t="str">
        <x:v>next_day</x:v>
      </x:c>
      <x:c r="C6230" t="str">
        <x:v>C74</x:v>
      </x:c>
      <x:c r="D6230" s="59" t="n">
        <x:v>9</x:v>
      </x:c>
      <x:c r="E6230" s="59" t="n">
        <x:v>29</x:v>
      </x:c>
      <x:c r="F6230" s="59" t="str">
        <x:v>S4</x:v>
      </x:c>
      <x:c r="G6230" s="59" t="n">
        <x:v>352</x:v>
      </x:c>
      <x:c r="H6230" s="59" t="n">
        <x:v>390</x:v>
      </x:c>
      <x:c r="I6230" s="59" t="n">
        <x:v>10</x:v>
      </x:c>
      <x:c r="J6230" s="60" t="n">
        <x:f>'参数'!$C$6</x:f>
        <x:v>1440</x:v>
      </x:c>
      <x:c r="K6230" s="60" t="n">
        <x:f>'参数'!$D$6</x:f>
        <x:v>360</x:v>
      </x:c>
      <x:c r="L6230" s="60" t="n">
        <x:f>H6230+I6230+J6230</x:f>
        <x:v>1840</x:v>
      </x:c>
      <x:c r="M6230" s="60" t="n">
        <x:f>L6230+K6230</x:f>
        <x:v>2200</x:v>
      </x:c>
      <x:c r="N6230" s="60" t="n">
        <x:f>'参数'!$B$10</x:f>
        <x:v>1</x:v>
      </x:c>
      <x:c r="O6230" s="60" t="n">
        <x:f>N6230*'参数'!$B$11</x:f>
        <x:v>2</x:v>
      </x:c>
      <x:c r="P6230" s="60" t="n">
        <x:f>N6230*'参数'!$B$12</x:f>
        <x:v>1</x:v>
      </x:c>
      <x:c r="Q6230" t="str">
        <x:f>C6230&amp;"d"</x:f>
        <x:v>C74d</x:v>
      </x:c>
      <x:c r="R6230" t="str">
        <x:f>C6230&amp;"p"</x:f>
        <x:v>C74p</x:v>
      </x:c>
      <x:c r="S6230" t="str">
        <x:f>IF(AND(L6230&gt;=H6230+I6230+J6230,M6230&gt;L6230,F6230&lt;&gt;""),"PASS","FAIL")</x:f>
        <x:v>PASS</x:v>
      </x:c>
      <x:c r="T6230" t="n">
        <x:v>3</x:v>
      </x:c>
      <x:c r="U6230" t="str">
        <x:v>pickup_after_delivery_completion_plus_usage_lag</x:v>
      </x:c>
    </x:row>
    <x:row r="6231">
      <x:c r="A6231" t="str">
        <x:v>Set2_100-5-1b</x:v>
      </x:c>
      <x:c r="B6231" t="str">
        <x:v>next_day</x:v>
      </x:c>
      <x:c r="C6231" t="str">
        <x:v>C75</x:v>
      </x:c>
      <x:c r="D6231" s="59" t="n">
        <x:v>29</x:v>
      </x:c>
      <x:c r="E6231" s="59" t="n">
        <x:v>2</x:v>
      </x:c>
      <x:c r="F6231" s="59" t="str">
        <x:v>S1</x:v>
      </x:c>
      <x:c r="G6231" s="59" t="n">
        <x:v>264</x:v>
      </x:c>
      <x:c r="H6231" s="59" t="n">
        <x:v>294</x:v>
      </x:c>
      <x:c r="I6231" s="59" t="n">
        <x:v>10</x:v>
      </x:c>
      <x:c r="J6231" s="60" t="n">
        <x:f>'参数'!$C$6</x:f>
        <x:v>1440</x:v>
      </x:c>
      <x:c r="K6231" s="60" t="n">
        <x:f>'参数'!$D$6</x:f>
        <x:v>360</x:v>
      </x:c>
      <x:c r="L6231" s="60" t="n">
        <x:f>H6231+I6231+J6231</x:f>
        <x:v>1744</x:v>
      </x:c>
      <x:c r="M6231" s="60" t="n">
        <x:f>L6231+K6231</x:f>
        <x:v>2104</x:v>
      </x:c>
      <x:c r="N6231" s="60" t="n">
        <x:f>'参数'!$B$10</x:f>
        <x:v>1</x:v>
      </x:c>
      <x:c r="O6231" s="60" t="n">
        <x:f>N6231*'参数'!$B$11</x:f>
        <x:v>2</x:v>
      </x:c>
      <x:c r="P6231" s="60" t="n">
        <x:f>N6231*'参数'!$B$12</x:f>
        <x:v>1</x:v>
      </x:c>
      <x:c r="Q6231" t="str">
        <x:f>C6231&amp;"d"</x:f>
        <x:v>C75d</x:v>
      </x:c>
      <x:c r="R6231" t="str">
        <x:f>C6231&amp;"p"</x:f>
        <x:v>C75p</x:v>
      </x:c>
      <x:c r="S6231" t="str">
        <x:f>IF(AND(L6231&gt;=H6231+I6231+J6231,M6231&gt;L6231,F6231&lt;&gt;""),"PASS","FAIL")</x:f>
        <x:v>PASS</x:v>
      </x:c>
      <x:c r="T6231" t="n">
        <x:v>15</x:v>
      </x:c>
      <x:c r="U6231" t="str">
        <x:v>pickup_after_delivery_completion_plus_usage_lag</x:v>
      </x:c>
    </x:row>
    <x:row r="6232">
      <x:c r="A6232" t="str">
        <x:v>Set2_100-5-1b</x:v>
      </x:c>
      <x:c r="B6232" t="str">
        <x:v>next_day</x:v>
      </x:c>
      <x:c r="C6232" t="str">
        <x:v>C76</x:v>
      </x:c>
      <x:c r="D6232" s="59" t="n">
        <x:v>26</x:v>
      </x:c>
      <x:c r="E6232" s="59" t="n">
        <x:v>20</x:v>
      </x:c>
      <x:c r="F6232" s="59" t="str">
        <x:v>S3</x:v>
      </x:c>
      <x:c r="G6232" s="59" t="n">
        <x:v>258</x:v>
      </x:c>
      <x:c r="H6232" s="59" t="n">
        <x:v>268</x:v>
      </x:c>
      <x:c r="I6232" s="59" t="n">
        <x:v>10</x:v>
      </x:c>
      <x:c r="J6232" s="60" t="n">
        <x:f>'参数'!$C$6</x:f>
        <x:v>1440</x:v>
      </x:c>
      <x:c r="K6232" s="60" t="n">
        <x:f>'参数'!$D$6</x:f>
        <x:v>360</x:v>
      </x:c>
      <x:c r="L6232" s="60" t="n">
        <x:f>H6232+I6232+J6232</x:f>
        <x:v>1718</x:v>
      </x:c>
      <x:c r="M6232" s="60" t="n">
        <x:f>L6232+K6232</x:f>
        <x:v>2078</x:v>
      </x:c>
      <x:c r="N6232" s="60" t="n">
        <x:f>'参数'!$B$10</x:f>
        <x:v>1</x:v>
      </x:c>
      <x:c r="O6232" s="60" t="n">
        <x:f>N6232*'参数'!$B$11</x:f>
        <x:v>2</x:v>
      </x:c>
      <x:c r="P6232" s="60" t="n">
        <x:f>N6232*'参数'!$B$12</x:f>
        <x:v>1</x:v>
      </x:c>
      <x:c r="Q6232" t="str">
        <x:f>C6232&amp;"d"</x:f>
        <x:v>C76d</x:v>
      </x:c>
      <x:c r="R6232" t="str">
        <x:f>C6232&amp;"p"</x:f>
        <x:v>C76p</x:v>
      </x:c>
      <x:c r="S6232" t="str">
        <x:f>IF(AND(L6232&gt;=H6232+I6232+J6232,M6232&gt;L6232,F6232&lt;&gt;""),"PASS","FAIL")</x:f>
        <x:v>PASS</x:v>
      </x:c>
      <x:c r="T6232" t="n">
        <x:v>2</x:v>
      </x:c>
      <x:c r="U6232" t="str">
        <x:v>pickup_after_delivery_completion_plus_usage_lag</x:v>
      </x:c>
    </x:row>
    <x:row r="6233">
      <x:c r="A6233" t="str">
        <x:v>Set2_100-5-1b</x:v>
      </x:c>
      <x:c r="B6233" t="str">
        <x:v>next_day</x:v>
      </x:c>
      <x:c r="C6233" t="str">
        <x:v>C77</x:v>
      </x:c>
      <x:c r="D6233" s="59" t="n">
        <x:v>26</x:v>
      </x:c>
      <x:c r="E6233" s="59" t="n">
        <x:v>11</x:v>
      </x:c>
      <x:c r="F6233" s="59" t="str">
        <x:v>S3</x:v>
      </x:c>
      <x:c r="G6233" s="59" t="n">
        <x:v>96</x:v>
      </x:c>
      <x:c r="H6233" s="59" t="n">
        <x:v>118</x:v>
      </x:c>
      <x:c r="I6233" s="59" t="n">
        <x:v>10</x:v>
      </x:c>
      <x:c r="J6233" s="60" t="n">
        <x:f>'参数'!$C$6</x:f>
        <x:v>1440</x:v>
      </x:c>
      <x:c r="K6233" s="60" t="n">
        <x:f>'参数'!$D$6</x:f>
        <x:v>360</x:v>
      </x:c>
      <x:c r="L6233" s="60" t="n">
        <x:f>H6233+I6233+J6233</x:f>
        <x:v>1568</x:v>
      </x:c>
      <x:c r="M6233" s="60" t="n">
        <x:f>L6233+K6233</x:f>
        <x:v>1928</x:v>
      </x:c>
      <x:c r="N6233" s="60" t="n">
        <x:f>'参数'!$B$10</x:f>
        <x:v>1</x:v>
      </x:c>
      <x:c r="O6233" s="60" t="n">
        <x:f>N6233*'参数'!$B$11</x:f>
        <x:v>2</x:v>
      </x:c>
      <x:c r="P6233" s="60" t="n">
        <x:f>N6233*'参数'!$B$12</x:f>
        <x:v>1</x:v>
      </x:c>
      <x:c r="Q6233" t="str">
        <x:f>C6233&amp;"d"</x:f>
        <x:v>C77d</x:v>
      </x:c>
      <x:c r="R6233" t="str">
        <x:f>C6233&amp;"p"</x:f>
        <x:v>C77p</x:v>
      </x:c>
      <x:c r="S6233" t="str">
        <x:f>IF(AND(L6233&gt;=H6233+I6233+J6233,M6233&gt;L6233,F6233&lt;&gt;""),"PASS","FAIL")</x:f>
        <x:v>PASS</x:v>
      </x:c>
      <x:c r="T6233" t="n">
        <x:v>3</x:v>
      </x:c>
      <x:c r="U6233" t="str">
        <x:v>pickup_after_delivery_completion_plus_usage_lag</x:v>
      </x:c>
    </x:row>
    <x:row r="6234">
      <x:c r="A6234" t="str">
        <x:v>Set2_100-5-1b</x:v>
      </x:c>
      <x:c r="B6234" t="str">
        <x:v>next_day</x:v>
      </x:c>
      <x:c r="C6234" t="str">
        <x:v>C78</x:v>
      </x:c>
      <x:c r="D6234" s="59" t="n">
        <x:v>16</x:v>
      </x:c>
      <x:c r="E6234" s="59" t="n">
        <x:v>26</x:v>
      </x:c>
      <x:c r="F6234" s="59" t="str">
        <x:v>S3</x:v>
      </x:c>
      <x:c r="G6234" s="59" t="n">
        <x:v>416</x:v>
      </x:c>
      <x:c r="H6234" s="59" t="n">
        <x:v>446</x:v>
      </x:c>
      <x:c r="I6234" s="59" t="n">
        <x:v>10</x:v>
      </x:c>
      <x:c r="J6234" s="60" t="n">
        <x:f>'参数'!$C$6</x:f>
        <x:v>1440</x:v>
      </x:c>
      <x:c r="K6234" s="60" t="n">
        <x:f>'参数'!$D$6</x:f>
        <x:v>360</x:v>
      </x:c>
      <x:c r="L6234" s="60" t="n">
        <x:f>H6234+I6234+J6234</x:f>
        <x:v>1896</x:v>
      </x:c>
      <x:c r="M6234" s="60" t="n">
        <x:f>L6234+K6234</x:f>
        <x:v>2256</x:v>
      </x:c>
      <x:c r="N6234" s="60" t="n">
        <x:f>'参数'!$B$10</x:f>
        <x:v>1</x:v>
      </x:c>
      <x:c r="O6234" s="60" t="n">
        <x:f>N6234*'参数'!$B$11</x:f>
        <x:v>2</x:v>
      </x:c>
      <x:c r="P6234" s="60" t="n">
        <x:f>N6234*'参数'!$B$12</x:f>
        <x:v>1</x:v>
      </x:c>
      <x:c r="Q6234" t="str">
        <x:f>C6234&amp;"d"</x:f>
        <x:v>C78d</x:v>
      </x:c>
      <x:c r="R6234" t="str">
        <x:f>C6234&amp;"p"</x:f>
        <x:v>C78p</x:v>
      </x:c>
      <x:c r="S6234" t="str">
        <x:f>IF(AND(L6234&gt;=H6234+I6234+J6234,M6234&gt;L6234,F6234&lt;&gt;""),"PASS","FAIL")</x:f>
        <x:v>PASS</x:v>
      </x:c>
      <x:c r="T6234" t="n">
        <x:v>7</x:v>
      </x:c>
      <x:c r="U6234" t="str">
        <x:v>pickup_after_delivery_completion_plus_usage_lag</x:v>
      </x:c>
    </x:row>
    <x:row r="6235">
      <x:c r="A6235" t="str">
        <x:v>Set2_100-5-1b</x:v>
      </x:c>
      <x:c r="B6235" t="str">
        <x:v>next_day</x:v>
      </x:c>
      <x:c r="C6235" t="str">
        <x:v>C79</x:v>
      </x:c>
      <x:c r="D6235" s="59" t="n">
        <x:v>34</x:v>
      </x:c>
      <x:c r="E6235" s="59" t="n">
        <x:v>43</x:v>
      </x:c>
      <x:c r="F6235" s="59" t="str">
        <x:v>S4</x:v>
      </x:c>
      <x:c r="G6235" s="59" t="n">
        <x:v>276</x:v>
      </x:c>
      <x:c r="H6235" s="59" t="n">
        <x:v>304</x:v>
      </x:c>
      <x:c r="I6235" s="59" t="n">
        <x:v>10</x:v>
      </x:c>
      <x:c r="J6235" s="60" t="n">
        <x:f>'参数'!$C$6</x:f>
        <x:v>1440</x:v>
      </x:c>
      <x:c r="K6235" s="60" t="n">
        <x:f>'参数'!$D$6</x:f>
        <x:v>360</x:v>
      </x:c>
      <x:c r="L6235" s="60" t="n">
        <x:f>H6235+I6235+J6235</x:f>
        <x:v>1754</x:v>
      </x:c>
      <x:c r="M6235" s="60" t="n">
        <x:f>L6235+K6235</x:f>
        <x:v>2114</x:v>
      </x:c>
      <x:c r="N6235" s="60" t="n">
        <x:f>'参数'!$B$10</x:f>
        <x:v>1</x:v>
      </x:c>
      <x:c r="O6235" s="60" t="n">
        <x:f>N6235*'参数'!$B$11</x:f>
        <x:v>2</x:v>
      </x:c>
      <x:c r="P6235" s="60" t="n">
        <x:f>N6235*'参数'!$B$12</x:f>
        <x:v>1</x:v>
      </x:c>
      <x:c r="Q6235" t="str">
        <x:f>C6235&amp;"d"</x:f>
        <x:v>C79d</x:v>
      </x:c>
      <x:c r="R6235" t="str">
        <x:f>C6235&amp;"p"</x:f>
        <x:v>C79p</x:v>
      </x:c>
      <x:c r="S6235" t="str">
        <x:f>IF(AND(L6235&gt;=H6235+I6235+J6235,M6235&gt;L6235,F6235&lt;&gt;""),"PASS","FAIL")</x:f>
        <x:v>PASS</x:v>
      </x:c>
      <x:c r="T6235" t="n">
        <x:v>10</x:v>
      </x:c>
      <x:c r="U6235" t="str">
        <x:v>pickup_after_delivery_completion_plus_usage_lag</x:v>
      </x:c>
    </x:row>
    <x:row r="6236">
      <x:c r="A6236" t="str">
        <x:v>Set2_100-5-1b</x:v>
      </x:c>
      <x:c r="B6236" t="str">
        <x:v>next_day</x:v>
      </x:c>
      <x:c r="C6236" t="str">
        <x:v>C80</x:v>
      </x:c>
      <x:c r="D6236" s="59" t="n">
        <x:v>1</x:v>
      </x:c>
      <x:c r="E6236" s="59" t="n">
        <x:v>2</x:v>
      </x:c>
      <x:c r="F6236" s="59" t="str">
        <x:v>S2</x:v>
      </x:c>
      <x:c r="G6236" s="59" t="n">
        <x:v>222</x:v>
      </x:c>
      <x:c r="H6236" s="59" t="n">
        <x:v>234</x:v>
      </x:c>
      <x:c r="I6236" s="59" t="n">
        <x:v>10</x:v>
      </x:c>
      <x:c r="J6236" s="60" t="n">
        <x:f>'参数'!$C$6</x:f>
        <x:v>1440</x:v>
      </x:c>
      <x:c r="K6236" s="60" t="n">
        <x:f>'参数'!$D$6</x:f>
        <x:v>360</x:v>
      </x:c>
      <x:c r="L6236" s="60" t="n">
        <x:f>H6236+I6236+J6236</x:f>
        <x:v>1684</x:v>
      </x:c>
      <x:c r="M6236" s="60" t="n">
        <x:f>L6236+K6236</x:f>
        <x:v>2044</x:v>
      </x:c>
      <x:c r="N6236" s="60" t="n">
        <x:f>'参数'!$B$10</x:f>
        <x:v>1</x:v>
      </x:c>
      <x:c r="O6236" s="60" t="n">
        <x:f>N6236*'参数'!$B$11</x:f>
        <x:v>2</x:v>
      </x:c>
      <x:c r="P6236" s="60" t="n">
        <x:f>N6236*'参数'!$B$12</x:f>
        <x:v>1</x:v>
      </x:c>
      <x:c r="Q6236" t="str">
        <x:f>C6236&amp;"d"</x:f>
        <x:v>C80d</x:v>
      </x:c>
      <x:c r="R6236" t="str">
        <x:f>C6236&amp;"p"</x:f>
        <x:v>C80p</x:v>
      </x:c>
      <x:c r="S6236" t="str">
        <x:f>IF(AND(L6236&gt;=H6236+I6236+J6236,M6236&gt;L6236,F6236&lt;&gt;""),"PASS","FAIL")</x:f>
        <x:v>PASS</x:v>
      </x:c>
      <x:c r="T6236" t="n">
        <x:v>7</x:v>
      </x:c>
      <x:c r="U6236" t="str">
        <x:v>pickup_after_delivery_completion_plus_usage_lag</x:v>
      </x:c>
    </x:row>
    <x:row r="6237">
      <x:c r="A6237" t="str">
        <x:v>Set2_100-5-1b</x:v>
      </x:c>
      <x:c r="B6237" t="str">
        <x:v>next_day</x:v>
      </x:c>
      <x:c r="C6237" t="str">
        <x:v>C81</x:v>
      </x:c>
      <x:c r="D6237" s="59" t="n">
        <x:v>48</x:v>
      </x:c>
      <x:c r="E6237" s="59" t="n">
        <x:v>14</x:v>
      </x:c>
      <x:c r="F6237" s="59" t="str">
        <x:v>S1</x:v>
      </x:c>
      <x:c r="G6237" s="59" t="n">
        <x:v>278</x:v>
      </x:c>
      <x:c r="H6237" s="59" t="n">
        <x:v>300</x:v>
      </x:c>
      <x:c r="I6237" s="59" t="n">
        <x:v>10</x:v>
      </x:c>
      <x:c r="J6237" s="60" t="n">
        <x:f>'参数'!$C$6</x:f>
        <x:v>1440</x:v>
      </x:c>
      <x:c r="K6237" s="60" t="n">
        <x:f>'参数'!$D$6</x:f>
        <x:v>360</x:v>
      </x:c>
      <x:c r="L6237" s="60" t="n">
        <x:f>H6237+I6237+J6237</x:f>
        <x:v>1750</x:v>
      </x:c>
      <x:c r="M6237" s="60" t="n">
        <x:f>L6237+K6237</x:f>
        <x:v>2110</x:v>
      </x:c>
      <x:c r="N6237" s="60" t="n">
        <x:f>'参数'!$B$10</x:f>
        <x:v>1</x:v>
      </x:c>
      <x:c r="O6237" s="60" t="n">
        <x:f>N6237*'参数'!$B$11</x:f>
        <x:v>2</x:v>
      </x:c>
      <x:c r="P6237" s="60" t="n">
        <x:f>N6237*'参数'!$B$12</x:f>
        <x:v>1</x:v>
      </x:c>
      <x:c r="Q6237" t="str">
        <x:f>C6237&amp;"d"</x:f>
        <x:v>C81d</x:v>
      </x:c>
      <x:c r="R6237" t="str">
        <x:f>C6237&amp;"p"</x:f>
        <x:v>C81p</x:v>
      </x:c>
      <x:c r="S6237" t="str">
        <x:f>IF(AND(L6237&gt;=H6237+I6237+J6237,M6237&gt;L6237,F6237&lt;&gt;""),"PASS","FAIL")</x:f>
        <x:v>PASS</x:v>
      </x:c>
      <x:c r="T6237" t="n">
        <x:v>14</x:v>
      </x:c>
      <x:c r="U6237" t="str">
        <x:v>pickup_after_delivery_completion_plus_usage_lag</x:v>
      </x:c>
    </x:row>
    <x:row r="6238">
      <x:c r="A6238" t="str">
        <x:v>Set2_100-5-1b</x:v>
      </x:c>
      <x:c r="B6238" t="str">
        <x:v>next_day</x:v>
      </x:c>
      <x:c r="C6238" t="str">
        <x:v>C82</x:v>
      </x:c>
      <x:c r="D6238" s="59" t="n">
        <x:v>34</x:v>
      </x:c>
      <x:c r="E6238" s="59" t="n">
        <x:v>44</x:v>
      </x:c>
      <x:c r="F6238" s="59" t="str">
        <x:v>S4</x:v>
      </x:c>
      <x:c r="G6238" s="59" t="n">
        <x:v>142</x:v>
      </x:c>
      <x:c r="H6238" s="59" t="n">
        <x:v>162</x:v>
      </x:c>
      <x:c r="I6238" s="59" t="n">
        <x:v>10</x:v>
      </x:c>
      <x:c r="J6238" s="60" t="n">
        <x:f>'参数'!$C$6</x:f>
        <x:v>1440</x:v>
      </x:c>
      <x:c r="K6238" s="60" t="n">
        <x:f>'参数'!$D$6</x:f>
        <x:v>360</x:v>
      </x:c>
      <x:c r="L6238" s="60" t="n">
        <x:f>H6238+I6238+J6238</x:f>
        <x:v>1612</x:v>
      </x:c>
      <x:c r="M6238" s="60" t="n">
        <x:f>L6238+K6238</x:f>
        <x:v>1972</x:v>
      </x:c>
      <x:c r="N6238" s="60" t="n">
        <x:f>'参数'!$B$10</x:f>
        <x:v>1</x:v>
      </x:c>
      <x:c r="O6238" s="60" t="n">
        <x:f>N6238*'参数'!$B$11</x:f>
        <x:v>2</x:v>
      </x:c>
      <x:c r="P6238" s="60" t="n">
        <x:f>N6238*'参数'!$B$12</x:f>
        <x:v>1</x:v>
      </x:c>
      <x:c r="Q6238" t="str">
        <x:f>C6238&amp;"d"</x:f>
        <x:v>C82d</x:v>
      </x:c>
      <x:c r="R6238" t="str">
        <x:f>C6238&amp;"p"</x:f>
        <x:v>C82p</x:v>
      </x:c>
      <x:c r="S6238" t="str">
        <x:f>IF(AND(L6238&gt;=H6238+I6238+J6238,M6238&gt;L6238,F6238&lt;&gt;""),"PASS","FAIL")</x:f>
        <x:v>PASS</x:v>
      </x:c>
      <x:c r="T6238" t="n">
        <x:v>9</x:v>
      </x:c>
      <x:c r="U6238" t="str">
        <x:v>pickup_after_delivery_completion_plus_usage_lag</x:v>
      </x:c>
    </x:row>
    <x:row r="6239">
      <x:c r="A6239" t="str">
        <x:v>Set2_100-5-1b</x:v>
      </x:c>
      <x:c r="B6239" t="str">
        <x:v>next_day</x:v>
      </x:c>
      <x:c r="C6239" t="str">
        <x:v>C83</x:v>
      </x:c>
      <x:c r="D6239" s="59" t="n">
        <x:v>41</x:v>
      </x:c>
      <x:c r="E6239" s="59" t="n">
        <x:v>32</x:v>
      </x:c>
      <x:c r="F6239" s="59" t="str">
        <x:v>S1</x:v>
      </x:c>
      <x:c r="G6239" s="59" t="n">
        <x:v>352</x:v>
      </x:c>
      <x:c r="H6239" s="59" t="n">
        <x:v>388</x:v>
      </x:c>
      <x:c r="I6239" s="59" t="n">
        <x:v>10</x:v>
      </x:c>
      <x:c r="J6239" s="60" t="n">
        <x:f>'参数'!$C$6</x:f>
        <x:v>1440</x:v>
      </x:c>
      <x:c r="K6239" s="60" t="n">
        <x:f>'参数'!$D$6</x:f>
        <x:v>360</x:v>
      </x:c>
      <x:c r="L6239" s="60" t="n">
        <x:f>H6239+I6239+J6239</x:f>
        <x:v>1838</x:v>
      </x:c>
      <x:c r="M6239" s="60" t="n">
        <x:f>L6239+K6239</x:f>
        <x:v>2198</x:v>
      </x:c>
      <x:c r="N6239" s="60" t="n">
        <x:f>'参数'!$B$10</x:f>
        <x:v>1</x:v>
      </x:c>
      <x:c r="O6239" s="60" t="n">
        <x:f>N6239*'参数'!$B$11</x:f>
        <x:v>2</x:v>
      </x:c>
      <x:c r="P6239" s="60" t="n">
        <x:f>N6239*'参数'!$B$12</x:f>
        <x:v>1</x:v>
      </x:c>
      <x:c r="Q6239" t="str">
        <x:f>C6239&amp;"d"</x:f>
        <x:v>C83d</x:v>
      </x:c>
      <x:c r="R6239" t="str">
        <x:f>C6239&amp;"p"</x:f>
        <x:v>C83p</x:v>
      </x:c>
      <x:c r="S6239" t="str">
        <x:f>IF(AND(L6239&gt;=H6239+I6239+J6239,M6239&gt;L6239,F6239&lt;&gt;""),"PASS","FAIL")</x:f>
        <x:v>PASS</x:v>
      </x:c>
      <x:c r="T6239" t="n">
        <x:v>17</x:v>
      </x:c>
      <x:c r="U6239" t="str">
        <x:v>pickup_after_delivery_completion_plus_usage_lag</x:v>
      </x:c>
    </x:row>
    <x:row r="6240">
      <x:c r="A6240" t="str">
        <x:v>Set2_100-5-1b</x:v>
      </x:c>
      <x:c r="B6240" t="str">
        <x:v>next_day</x:v>
      </x:c>
      <x:c r="C6240" t="str">
        <x:v>C84</x:v>
      </x:c>
      <x:c r="D6240" s="59" t="n">
        <x:v>41</x:v>
      </x:c>
      <x:c r="E6240" s="59" t="n">
        <x:v>13</x:v>
      </x:c>
      <x:c r="F6240" s="59" t="str">
        <x:v>S1</x:v>
      </x:c>
      <x:c r="G6240" s="59" t="n">
        <x:v>533</x:v>
      </x:c>
      <x:c r="H6240" s="59" t="n">
        <x:v>563</x:v>
      </x:c>
      <x:c r="I6240" s="59" t="n">
        <x:v>10</x:v>
      </x:c>
      <x:c r="J6240" s="60" t="n">
        <x:f>'参数'!$C$6</x:f>
        <x:v>1440</x:v>
      </x:c>
      <x:c r="K6240" s="60" t="n">
        <x:f>'参数'!$D$6</x:f>
        <x:v>360</x:v>
      </x:c>
      <x:c r="L6240" s="60" t="n">
        <x:f>H6240+I6240+J6240</x:f>
        <x:v>2013</x:v>
      </x:c>
      <x:c r="M6240" s="60" t="n">
        <x:f>L6240+K6240</x:f>
        <x:v>2373</x:v>
      </x:c>
      <x:c r="N6240" s="60" t="n">
        <x:f>'参数'!$B$10</x:f>
        <x:v>1</x:v>
      </x:c>
      <x:c r="O6240" s="60" t="n">
        <x:f>N6240*'参数'!$B$11</x:f>
        <x:v>2</x:v>
      </x:c>
      <x:c r="P6240" s="60" t="n">
        <x:f>N6240*'参数'!$B$12</x:f>
        <x:v>1</x:v>
      </x:c>
      <x:c r="Q6240" t="str">
        <x:f>C6240&amp;"d"</x:f>
        <x:v>C84d</x:v>
      </x:c>
      <x:c r="R6240" t="str">
        <x:f>C6240&amp;"p"</x:f>
        <x:v>C84p</x:v>
      </x:c>
      <x:c r="S6240" t="str">
        <x:f>IF(AND(L6240&gt;=H6240+I6240+J6240,M6240&gt;L6240,F6240&lt;&gt;""),"PASS","FAIL")</x:f>
        <x:v>PASS</x:v>
      </x:c>
      <x:c r="T6240" t="n">
        <x:v>12</x:v>
      </x:c>
      <x:c r="U6240" t="str">
        <x:v>pickup_after_delivery_completion_plus_usage_lag</x:v>
      </x:c>
    </x:row>
    <x:row r="6241">
      <x:c r="A6241" t="str">
        <x:v>Set2_100-5-1b</x:v>
      </x:c>
      <x:c r="B6241" t="str">
        <x:v>next_day</x:v>
      </x:c>
      <x:c r="C6241" t="str">
        <x:v>C85</x:v>
      </x:c>
      <x:c r="D6241" s="59" t="n">
        <x:v>46</x:v>
      </x:c>
      <x:c r="E6241" s="59" t="n">
        <x:v>7</x:v>
      </x:c>
      <x:c r="F6241" s="59" t="str">
        <x:v>S1</x:v>
      </x:c>
      <x:c r="G6241" s="59" t="n">
        <x:v>223</x:v>
      </x:c>
      <x:c r="H6241" s="59" t="n">
        <x:v>243</x:v>
      </x:c>
      <x:c r="I6241" s="59" t="n">
        <x:v>10</x:v>
      </x:c>
      <x:c r="J6241" s="60" t="n">
        <x:f>'参数'!$C$6</x:f>
        <x:v>1440</x:v>
      </x:c>
      <x:c r="K6241" s="60" t="n">
        <x:f>'参数'!$D$6</x:f>
        <x:v>360</x:v>
      </x:c>
      <x:c r="L6241" s="60" t="n">
        <x:f>H6241+I6241+J6241</x:f>
        <x:v>1693</x:v>
      </x:c>
      <x:c r="M6241" s="60" t="n">
        <x:f>L6241+K6241</x:f>
        <x:v>2053</x:v>
      </x:c>
      <x:c r="N6241" s="60" t="n">
        <x:f>'参数'!$B$10</x:f>
        <x:v>1</x:v>
      </x:c>
      <x:c r="O6241" s="60" t="n">
        <x:f>N6241*'参数'!$B$11</x:f>
        <x:v>2</x:v>
      </x:c>
      <x:c r="P6241" s="60" t="n">
        <x:f>N6241*'参数'!$B$12</x:f>
        <x:v>1</x:v>
      </x:c>
      <x:c r="Q6241" t="str">
        <x:f>C6241&amp;"d"</x:f>
        <x:v>C85d</x:v>
      </x:c>
      <x:c r="R6241" t="str">
        <x:f>C6241&amp;"p"</x:f>
        <x:v>C85p</x:v>
      </x:c>
      <x:c r="S6241" t="str">
        <x:f>IF(AND(L6241&gt;=H6241+I6241+J6241,M6241&gt;L6241,F6241&lt;&gt;""),"PASS","FAIL")</x:f>
        <x:v>PASS</x:v>
      </x:c>
      <x:c r="T6241" t="n">
        <x:v>0</x:v>
      </x:c>
      <x:c r="U6241" t="str">
        <x:v>pickup_after_delivery_completion_plus_usage_lag</x:v>
      </x:c>
    </x:row>
    <x:row r="6242">
      <x:c r="A6242" t="str">
        <x:v>Set2_100-5-1b</x:v>
      </x:c>
      <x:c r="B6242" t="str">
        <x:v>next_day</x:v>
      </x:c>
      <x:c r="C6242" t="str">
        <x:v>C86</x:v>
      </x:c>
      <x:c r="D6242" s="59" t="n">
        <x:v>7</x:v>
      </x:c>
      <x:c r="E6242" s="59" t="n">
        <x:v>34</x:v>
      </x:c>
      <x:c r="F6242" s="59" t="str">
        <x:v>S4</x:v>
      </x:c>
      <x:c r="G6242" s="59" t="n">
        <x:v>521</x:v>
      </x:c>
      <x:c r="H6242" s="59" t="n">
        <x:v>553</x:v>
      </x:c>
      <x:c r="I6242" s="59" t="n">
        <x:v>10</x:v>
      </x:c>
      <x:c r="J6242" s="60" t="n">
        <x:f>'参数'!$C$6</x:f>
        <x:v>1440</x:v>
      </x:c>
      <x:c r="K6242" s="60" t="n">
        <x:f>'参数'!$D$6</x:f>
        <x:v>360</x:v>
      </x:c>
      <x:c r="L6242" s="60" t="n">
        <x:f>H6242+I6242+J6242</x:f>
        <x:v>2003</x:v>
      </x:c>
      <x:c r="M6242" s="60" t="n">
        <x:f>L6242+K6242</x:f>
        <x:v>2363</x:v>
      </x:c>
      <x:c r="N6242" s="60" t="n">
        <x:f>'参数'!$B$10</x:f>
        <x:v>1</x:v>
      </x:c>
      <x:c r="O6242" s="60" t="n">
        <x:f>N6242*'参数'!$B$11</x:f>
        <x:v>2</x:v>
      </x:c>
      <x:c r="P6242" s="60" t="n">
        <x:f>N6242*'参数'!$B$12</x:f>
        <x:v>1</x:v>
      </x:c>
      <x:c r="Q6242" t="str">
        <x:f>C6242&amp;"d"</x:f>
        <x:v>C86d</x:v>
      </x:c>
      <x:c r="R6242" t="str">
        <x:f>C6242&amp;"p"</x:f>
        <x:v>C86p</x:v>
      </x:c>
      <x:c r="S6242" t="str">
        <x:f>IF(AND(L6242&gt;=H6242+I6242+J6242,M6242&gt;L6242,F6242&lt;&gt;""),"PASS","FAIL")</x:f>
        <x:v>PASS</x:v>
      </x:c>
      <x:c r="T6242" t="n">
        <x:v>6</x:v>
      </x:c>
      <x:c r="U6242" t="str">
        <x:v>pickup_after_delivery_completion_plus_usage_lag</x:v>
      </x:c>
    </x:row>
    <x:row r="6243">
      <x:c r="A6243" t="str">
        <x:v>Set2_100-5-1b</x:v>
      </x:c>
      <x:c r="B6243" t="str">
        <x:v>next_day</x:v>
      </x:c>
      <x:c r="C6243" t="str">
        <x:v>C87</x:v>
      </x:c>
      <x:c r="D6243" s="59" t="n">
        <x:v>8</x:v>
      </x:c>
      <x:c r="E6243" s="59" t="n">
        <x:v>34</x:v>
      </x:c>
      <x:c r="F6243" s="59" t="str">
        <x:v>S4</x:v>
      </x:c>
      <x:c r="G6243" s="59" t="n">
        <x:v>95</x:v>
      </x:c>
      <x:c r="H6243" s="59" t="n">
        <x:v>123</x:v>
      </x:c>
      <x:c r="I6243" s="59" t="n">
        <x:v>10</x:v>
      </x:c>
      <x:c r="J6243" s="60" t="n">
        <x:f>'参数'!$C$6</x:f>
        <x:v>1440</x:v>
      </x:c>
      <x:c r="K6243" s="60" t="n">
        <x:f>'参数'!$D$6</x:f>
        <x:v>360</x:v>
      </x:c>
      <x:c r="L6243" s="60" t="n">
        <x:f>H6243+I6243+J6243</x:f>
        <x:v>1573</x:v>
      </x:c>
      <x:c r="M6243" s="60" t="n">
        <x:f>L6243+K6243</x:f>
        <x:v>1933</x:v>
      </x:c>
      <x:c r="N6243" s="60" t="n">
        <x:f>'参数'!$B$10</x:f>
        <x:v>1</x:v>
      </x:c>
      <x:c r="O6243" s="60" t="n">
        <x:f>N6243*'参数'!$B$11</x:f>
        <x:v>2</x:v>
      </x:c>
      <x:c r="P6243" s="60" t="n">
        <x:f>N6243*'参数'!$B$12</x:f>
        <x:v>1</x:v>
      </x:c>
      <x:c r="Q6243" t="str">
        <x:f>C6243&amp;"d"</x:f>
        <x:v>C87d</x:v>
      </x:c>
      <x:c r="R6243" t="str">
        <x:f>C6243&amp;"p"</x:f>
        <x:v>C87p</x:v>
      </x:c>
      <x:c r="S6243" t="str">
        <x:f>IF(AND(L6243&gt;=H6243+I6243+J6243,M6243&gt;L6243,F6243&lt;&gt;""),"PASS","FAIL")</x:f>
        <x:v>PASS</x:v>
      </x:c>
      <x:c r="T6243" t="n">
        <x:v>2</x:v>
      </x:c>
      <x:c r="U6243" t="str">
        <x:v>pickup_after_delivery_completion_plus_usage_lag</x:v>
      </x:c>
    </x:row>
    <x:row r="6244">
      <x:c r="A6244" t="str">
        <x:v>Set2_100-5-1b</x:v>
      </x:c>
      <x:c r="B6244" t="str">
        <x:v>next_day</x:v>
      </x:c>
      <x:c r="C6244" t="str">
        <x:v>C88</x:v>
      </x:c>
      <x:c r="D6244" s="59" t="n">
        <x:v>9</x:v>
      </x:c>
      <x:c r="E6244" s="59" t="n">
        <x:v>11</x:v>
      </x:c>
      <x:c r="F6244" s="59" t="str">
        <x:v>S0</x:v>
      </x:c>
      <x:c r="G6244" s="59" t="n">
        <x:v>307</x:v>
      </x:c>
      <x:c r="H6244" s="59" t="n">
        <x:v>325</x:v>
      </x:c>
      <x:c r="I6244" s="59" t="n">
        <x:v>10</x:v>
      </x:c>
      <x:c r="J6244" s="60" t="n">
        <x:f>'参数'!$C$6</x:f>
        <x:v>1440</x:v>
      </x:c>
      <x:c r="K6244" s="60" t="n">
        <x:f>'参数'!$D$6</x:f>
        <x:v>360</x:v>
      </x:c>
      <x:c r="L6244" s="60" t="n">
        <x:f>H6244+I6244+J6244</x:f>
        <x:v>1775</x:v>
      </x:c>
      <x:c r="M6244" s="60" t="n">
        <x:f>L6244+K6244</x:f>
        <x:v>2135</x:v>
      </x:c>
      <x:c r="N6244" s="60" t="n">
        <x:f>'参数'!$B$10</x:f>
        <x:v>1</x:v>
      </x:c>
      <x:c r="O6244" s="60" t="n">
        <x:f>N6244*'参数'!$B$11</x:f>
        <x:v>2</x:v>
      </x:c>
      <x:c r="P6244" s="60" t="n">
        <x:f>N6244*'参数'!$B$12</x:f>
        <x:v>1</x:v>
      </x:c>
      <x:c r="Q6244" t="str">
        <x:f>C6244&amp;"d"</x:f>
        <x:v>C88d</x:v>
      </x:c>
      <x:c r="R6244" t="str">
        <x:f>C6244&amp;"p"</x:f>
        <x:v>C88p</x:v>
      </x:c>
      <x:c r="S6244" t="str">
        <x:f>IF(AND(L6244&gt;=H6244+I6244+J6244,M6244&gt;L6244,F6244&lt;&gt;""),"PASS","FAIL")</x:f>
        <x:v>PASS</x:v>
      </x:c>
      <x:c r="T6244" t="n">
        <x:v>1</x:v>
      </x:c>
      <x:c r="U6244" t="str">
        <x:v>pickup_after_delivery_completion_plus_usage_lag</x:v>
      </x:c>
    </x:row>
    <x:row r="6245">
      <x:c r="A6245" t="str">
        <x:v>Set2_100-5-1b</x:v>
      </x:c>
      <x:c r="B6245" t="str">
        <x:v>next_day</x:v>
      </x:c>
      <x:c r="C6245" t="str">
        <x:v>C89</x:v>
      </x:c>
      <x:c r="D6245" s="59" t="n">
        <x:v>3</x:v>
      </x:c>
      <x:c r="E6245" s="59" t="n">
        <x:v>15</x:v>
      </x:c>
      <x:c r="F6245" s="59" t="str">
        <x:v>S0</x:v>
      </x:c>
      <x:c r="G6245" s="59" t="n">
        <x:v>259</x:v>
      </x:c>
      <x:c r="H6245" s="59" t="n">
        <x:v>283</x:v>
      </x:c>
      <x:c r="I6245" s="59" t="n">
        <x:v>10</x:v>
      </x:c>
      <x:c r="J6245" s="60" t="n">
        <x:f>'参数'!$C$6</x:f>
        <x:v>1440</x:v>
      </x:c>
      <x:c r="K6245" s="60" t="n">
        <x:f>'参数'!$D$6</x:f>
        <x:v>360</x:v>
      </x:c>
      <x:c r="L6245" s="60" t="n">
        <x:f>H6245+I6245+J6245</x:f>
        <x:v>1733</x:v>
      </x:c>
      <x:c r="M6245" s="60" t="n">
        <x:f>L6245+K6245</x:f>
        <x:v>2093</x:v>
      </x:c>
      <x:c r="N6245" s="60" t="n">
        <x:f>'参数'!$B$10</x:f>
        <x:v>1</x:v>
      </x:c>
      <x:c r="O6245" s="60" t="n">
        <x:f>N6245*'参数'!$B$11</x:f>
        <x:v>2</x:v>
      </x:c>
      <x:c r="P6245" s="60" t="n">
        <x:f>N6245*'参数'!$B$12</x:f>
        <x:v>1</x:v>
      </x:c>
      <x:c r="Q6245" t="str">
        <x:f>C6245&amp;"d"</x:f>
        <x:v>C89d</x:v>
      </x:c>
      <x:c r="R6245" t="str">
        <x:f>C6245&amp;"p"</x:f>
        <x:v>C89p</x:v>
      </x:c>
      <x:c r="S6245" t="str">
        <x:f>IF(AND(L6245&gt;=H6245+I6245+J6245,M6245&gt;L6245,F6245&lt;&gt;""),"PASS","FAIL")</x:f>
        <x:v>PASS</x:v>
      </x:c>
      <x:c r="T6245" t="n">
        <x:v>5</x:v>
      </x:c>
      <x:c r="U6245" t="str">
        <x:v>pickup_after_delivery_completion_plus_usage_lag</x:v>
      </x:c>
    </x:row>
    <x:row r="6246">
      <x:c r="A6246" t="str">
        <x:v>Set2_100-5-1b</x:v>
      </x:c>
      <x:c r="B6246" t="str">
        <x:v>next_day</x:v>
      </x:c>
      <x:c r="C6246" t="str">
        <x:v>C90</x:v>
      </x:c>
      <x:c r="D6246" s="59" t="n">
        <x:v>35</x:v>
      </x:c>
      <x:c r="E6246" s="59" t="n">
        <x:v>9</x:v>
      </x:c>
      <x:c r="F6246" s="59" t="str">
        <x:v>S1</x:v>
      </x:c>
      <x:c r="G6246" s="59" t="n">
        <x:v>321</x:v>
      </x:c>
      <x:c r="H6246" s="59" t="n">
        <x:v>339</x:v>
      </x:c>
      <x:c r="I6246" s="59" t="n">
        <x:v>10</x:v>
      </x:c>
      <x:c r="J6246" s="60" t="n">
        <x:f>'参数'!$C$6</x:f>
        <x:v>1440</x:v>
      </x:c>
      <x:c r="K6246" s="60" t="n">
        <x:f>'参数'!$D$6</x:f>
        <x:v>360</x:v>
      </x:c>
      <x:c r="L6246" s="60" t="n">
        <x:f>H6246+I6246+J6246</x:f>
        <x:v>1789</x:v>
      </x:c>
      <x:c r="M6246" s="60" t="n">
        <x:f>L6246+K6246</x:f>
        <x:v>2149</x:v>
      </x:c>
      <x:c r="N6246" s="60" t="n">
        <x:f>'参数'!$B$10</x:f>
        <x:v>1</x:v>
      </x:c>
      <x:c r="O6246" s="60" t="n">
        <x:f>N6246*'参数'!$B$11</x:f>
        <x:v>2</x:v>
      </x:c>
      <x:c r="P6246" s="60" t="n">
        <x:f>N6246*'参数'!$B$12</x:f>
        <x:v>1</x:v>
      </x:c>
      <x:c r="Q6246" t="str">
        <x:f>C6246&amp;"d"</x:f>
        <x:v>C90d</x:v>
      </x:c>
      <x:c r="R6246" t="str">
        <x:f>C6246&amp;"p"</x:f>
        <x:v>C90p</x:v>
      </x:c>
      <x:c r="S6246" t="str">
        <x:f>IF(AND(L6246&gt;=H6246+I6246+J6246,M6246&gt;L6246,F6246&lt;&gt;""),"PASS","FAIL")</x:f>
        <x:v>PASS</x:v>
      </x:c>
      <x:c r="T6246" t="n">
        <x:v>6</x:v>
      </x:c>
      <x:c r="U6246" t="str">
        <x:v>pickup_after_delivery_completion_plus_usage_lag</x:v>
      </x:c>
    </x:row>
    <x:row r="6247">
      <x:c r="A6247" t="str">
        <x:v>Set2_100-5-1b</x:v>
      </x:c>
      <x:c r="B6247" t="str">
        <x:v>next_day</x:v>
      </x:c>
      <x:c r="C6247" t="str">
        <x:v>C91</x:v>
      </x:c>
      <x:c r="D6247" s="59" t="n">
        <x:v>1</x:v>
      </x:c>
      <x:c r="E6247" s="59" t="n">
        <x:v>11</x:v>
      </x:c>
      <x:c r="F6247" s="59" t="str">
        <x:v>S0</x:v>
      </x:c>
      <x:c r="G6247" s="59" t="n">
        <x:v>453</x:v>
      </x:c>
      <x:c r="H6247" s="59" t="n">
        <x:v>467</x:v>
      </x:c>
      <x:c r="I6247" s="59" t="n">
        <x:v>10</x:v>
      </x:c>
      <x:c r="J6247" s="60" t="n">
        <x:f>'参数'!$C$6</x:f>
        <x:v>1440</x:v>
      </x:c>
      <x:c r="K6247" s="60" t="n">
        <x:f>'参数'!$D$6</x:f>
        <x:v>360</x:v>
      </x:c>
      <x:c r="L6247" s="60" t="n">
        <x:f>H6247+I6247+J6247</x:f>
        <x:v>1917</x:v>
      </x:c>
      <x:c r="M6247" s="60" t="n">
        <x:f>L6247+K6247</x:f>
        <x:v>2277</x:v>
      </x:c>
      <x:c r="N6247" s="60" t="n">
        <x:f>'参数'!$B$10</x:f>
        <x:v>1</x:v>
      </x:c>
      <x:c r="O6247" s="60" t="n">
        <x:f>N6247*'参数'!$B$11</x:f>
        <x:v>2</x:v>
      </x:c>
      <x:c r="P6247" s="60" t="n">
        <x:f>N6247*'参数'!$B$12</x:f>
        <x:v>1</x:v>
      </x:c>
      <x:c r="Q6247" t="str">
        <x:f>C6247&amp;"d"</x:f>
        <x:v>C91d</x:v>
      </x:c>
      <x:c r="R6247" t="str">
        <x:f>C6247&amp;"p"</x:f>
        <x:v>C91p</x:v>
      </x:c>
      <x:c r="S6247" t="str">
        <x:f>IF(AND(L6247&gt;=H6247+I6247+J6247,M6247&gt;L6247,F6247&lt;&gt;""),"PASS","FAIL")</x:f>
        <x:v>PASS</x:v>
      </x:c>
      <x:c r="T6247" t="n">
        <x:v>4</x:v>
      </x:c>
      <x:c r="U6247" t="str">
        <x:v>pickup_after_delivery_completion_plus_usage_lag</x:v>
      </x:c>
    </x:row>
    <x:row r="6248">
      <x:c r="A6248" t="str">
        <x:v>Set2_100-5-1b</x:v>
      </x:c>
      <x:c r="B6248" t="str">
        <x:v>next_day</x:v>
      </x:c>
      <x:c r="C6248" t="str">
        <x:v>C92</x:v>
      </x:c>
      <x:c r="D6248" s="59" t="n">
        <x:v>17</x:v>
      </x:c>
      <x:c r="E6248" s="59" t="n">
        <x:v>34</x:v>
      </x:c>
      <x:c r="F6248" s="59" t="str">
        <x:v>S4</x:v>
      </x:c>
      <x:c r="G6248" s="59" t="n">
        <x:v>270</x:v>
      </x:c>
      <x:c r="H6248" s="59" t="n">
        <x:v>282</x:v>
      </x:c>
      <x:c r="I6248" s="59" t="n">
        <x:v>10</x:v>
      </x:c>
      <x:c r="J6248" s="60" t="n">
        <x:f>'参数'!$C$6</x:f>
        <x:v>1440</x:v>
      </x:c>
      <x:c r="K6248" s="60" t="n">
        <x:f>'参数'!$D$6</x:f>
        <x:v>360</x:v>
      </x:c>
      <x:c r="L6248" s="60" t="n">
        <x:f>H6248+I6248+J6248</x:f>
        <x:v>1732</x:v>
      </x:c>
      <x:c r="M6248" s="60" t="n">
        <x:f>L6248+K6248</x:f>
        <x:v>2092</x:v>
      </x:c>
      <x:c r="N6248" s="60" t="n">
        <x:f>'参数'!$B$10</x:f>
        <x:v>1</x:v>
      </x:c>
      <x:c r="O6248" s="60" t="n">
        <x:f>N6248*'参数'!$B$11</x:f>
        <x:v>2</x:v>
      </x:c>
      <x:c r="P6248" s="60" t="n">
        <x:f>N6248*'参数'!$B$12</x:f>
        <x:v>1</x:v>
      </x:c>
      <x:c r="Q6248" t="str">
        <x:f>C6248&amp;"d"</x:f>
        <x:v>C92d</x:v>
      </x:c>
      <x:c r="R6248" t="str">
        <x:f>C6248&amp;"p"</x:f>
        <x:v>C92p</x:v>
      </x:c>
      <x:c r="S6248" t="str">
        <x:f>IF(AND(L6248&gt;=H6248+I6248+J6248,M6248&gt;L6248,F6248&lt;&gt;""),"PASS","FAIL")</x:f>
        <x:v>PASS</x:v>
      </x:c>
      <x:c r="T6248" t="n">
        <x:v>2</x:v>
      </x:c>
      <x:c r="U6248" t="str">
        <x:v>pickup_after_delivery_completion_plus_usage_lag</x:v>
      </x:c>
    </x:row>
    <x:row r="6249">
      <x:c r="A6249" t="str">
        <x:v>Set2_100-5-1b</x:v>
      </x:c>
      <x:c r="B6249" t="str">
        <x:v>next_day</x:v>
      </x:c>
      <x:c r="C6249" t="str">
        <x:v>C93</x:v>
      </x:c>
      <x:c r="D6249" s="59" t="n">
        <x:v>20</x:v>
      </x:c>
      <x:c r="E6249" s="59" t="n">
        <x:v>42</x:v>
      </x:c>
      <x:c r="F6249" s="59" t="str">
        <x:v>S4</x:v>
      </x:c>
      <x:c r="G6249" s="59" t="n">
        <x:v>541</x:v>
      </x:c>
      <x:c r="H6249" s="59" t="n">
        <x:v>565</x:v>
      </x:c>
      <x:c r="I6249" s="59" t="n">
        <x:v>10</x:v>
      </x:c>
      <x:c r="J6249" s="60" t="n">
        <x:f>'参数'!$C$6</x:f>
        <x:v>1440</x:v>
      </x:c>
      <x:c r="K6249" s="60" t="n">
        <x:f>'参数'!$D$6</x:f>
        <x:v>360</x:v>
      </x:c>
      <x:c r="L6249" s="60" t="n">
        <x:f>H6249+I6249+J6249</x:f>
        <x:v>2015</x:v>
      </x:c>
      <x:c r="M6249" s="60" t="n">
        <x:f>L6249+K6249</x:f>
        <x:v>2375</x:v>
      </x:c>
      <x:c r="N6249" s="60" t="n">
        <x:f>'参数'!$B$10</x:f>
        <x:v>1</x:v>
      </x:c>
      <x:c r="O6249" s="60" t="n">
        <x:f>N6249*'参数'!$B$11</x:f>
        <x:v>2</x:v>
      </x:c>
      <x:c r="P6249" s="60" t="n">
        <x:f>N6249*'参数'!$B$12</x:f>
        <x:v>1</x:v>
      </x:c>
      <x:c r="Q6249" t="str">
        <x:f>C6249&amp;"d"</x:f>
        <x:v>C93d</x:v>
      </x:c>
      <x:c r="R6249" t="str">
        <x:f>C6249&amp;"p"</x:f>
        <x:v>C93p</x:v>
      </x:c>
      <x:c r="S6249" t="str">
        <x:f>IF(AND(L6249&gt;=H6249+I6249+J6249,M6249&gt;L6249,F6249&lt;&gt;""),"PASS","FAIL")</x:f>
        <x:v>PASS</x:v>
      </x:c>
      <x:c r="T6249" t="n">
        <x:v>6</x:v>
      </x:c>
      <x:c r="U6249" t="str">
        <x:v>pickup_after_delivery_completion_plus_usage_lag</x:v>
      </x:c>
    </x:row>
    <x:row r="6250">
      <x:c r="A6250" t="str">
        <x:v>Set2_100-5-1b</x:v>
      </x:c>
      <x:c r="B6250" t="str">
        <x:v>next_day</x:v>
      </x:c>
      <x:c r="C6250" t="str">
        <x:v>C94</x:v>
      </x:c>
      <x:c r="D6250" s="59" t="n">
        <x:v>46</x:v>
      </x:c>
      <x:c r="E6250" s="59" t="n">
        <x:v>30</x:v>
      </x:c>
      <x:c r="F6250" s="59" t="str">
        <x:v>S1</x:v>
      </x:c>
      <x:c r="G6250" s="59" t="n">
        <x:v>511</x:v>
      </x:c>
      <x:c r="H6250" s="59" t="n">
        <x:v>529</x:v>
      </x:c>
      <x:c r="I6250" s="59" t="n">
        <x:v>10</x:v>
      </x:c>
      <x:c r="J6250" s="60" t="n">
        <x:f>'参数'!$C$6</x:f>
        <x:v>1440</x:v>
      </x:c>
      <x:c r="K6250" s="60" t="n">
        <x:f>'参数'!$D$6</x:f>
        <x:v>360</x:v>
      </x:c>
      <x:c r="L6250" s="60" t="n">
        <x:f>H6250+I6250+J6250</x:f>
        <x:v>1979</x:v>
      </x:c>
      <x:c r="M6250" s="60" t="n">
        <x:f>L6250+K6250</x:f>
        <x:v>2339</x:v>
      </x:c>
      <x:c r="N6250" s="60" t="n">
        <x:f>'参数'!$B$10</x:f>
        <x:v>1</x:v>
      </x:c>
      <x:c r="O6250" s="60" t="n">
        <x:f>N6250*'参数'!$B$11</x:f>
        <x:v>2</x:v>
      </x:c>
      <x:c r="P6250" s="60" t="n">
        <x:f>N6250*'参数'!$B$12</x:f>
        <x:v>1</x:v>
      </x:c>
      <x:c r="Q6250" t="str">
        <x:f>C6250&amp;"d"</x:f>
        <x:v>C94d</x:v>
      </x:c>
      <x:c r="R6250" t="str">
        <x:f>C6250&amp;"p"</x:f>
        <x:v>C94p</x:v>
      </x:c>
      <x:c r="S6250" t="str">
        <x:f>IF(AND(L6250&gt;=H6250+I6250+J6250,M6250&gt;L6250,F6250&lt;&gt;""),"PASS","FAIL")</x:f>
        <x:v>PASS</x:v>
      </x:c>
      <x:c r="T6250" t="n">
        <x:v>9</x:v>
      </x:c>
      <x:c r="U6250" t="str">
        <x:v>pickup_after_delivery_completion_plus_usage_lag</x:v>
      </x:c>
    </x:row>
    <x:row r="6251">
      <x:c r="A6251" t="str">
        <x:v>Set2_100-5-1b</x:v>
      </x:c>
      <x:c r="B6251" t="str">
        <x:v>next_day</x:v>
      </x:c>
      <x:c r="C6251" t="str">
        <x:v>C95</x:v>
      </x:c>
      <x:c r="D6251" s="59" t="n">
        <x:v>9</x:v>
      </x:c>
      <x:c r="E6251" s="59" t="n">
        <x:v>43</x:v>
      </x:c>
      <x:c r="F6251" s="59" t="str">
        <x:v>S4</x:v>
      </x:c>
      <x:c r="G6251" s="59" t="n">
        <x:v>193</x:v>
      </x:c>
      <x:c r="H6251" s="59" t="n">
        <x:v>223</x:v>
      </x:c>
      <x:c r="I6251" s="59" t="n">
        <x:v>10</x:v>
      </x:c>
      <x:c r="J6251" s="60" t="n">
        <x:f>'参数'!$C$6</x:f>
        <x:v>1440</x:v>
      </x:c>
      <x:c r="K6251" s="60" t="n">
        <x:f>'参数'!$D$6</x:f>
        <x:v>360</x:v>
      </x:c>
      <x:c r="L6251" s="60" t="n">
        <x:f>H6251+I6251+J6251</x:f>
        <x:v>1673</x:v>
      </x:c>
      <x:c r="M6251" s="60" t="n">
        <x:f>L6251+K6251</x:f>
        <x:v>2033</x:v>
      </x:c>
      <x:c r="N6251" s="60" t="n">
        <x:f>'参数'!$B$10</x:f>
        <x:v>1</x:v>
      </x:c>
      <x:c r="O6251" s="60" t="n">
        <x:f>N6251*'参数'!$B$11</x:f>
        <x:v>2</x:v>
      </x:c>
      <x:c r="P6251" s="60" t="n">
        <x:f>N6251*'参数'!$B$12</x:f>
        <x:v>1</x:v>
      </x:c>
      <x:c r="Q6251" t="str">
        <x:f>C6251&amp;"d"</x:f>
        <x:v>C95d</x:v>
      </x:c>
      <x:c r="R6251" t="str">
        <x:f>C6251&amp;"p"</x:f>
        <x:v>C95p</x:v>
      </x:c>
      <x:c r="S6251" t="str">
        <x:f>IF(AND(L6251&gt;=H6251+I6251+J6251,M6251&gt;L6251,F6251&lt;&gt;""),"PASS","FAIL")</x:f>
        <x:v>PASS</x:v>
      </x:c>
      <x:c r="T6251" t="n">
        <x:v>1</x:v>
      </x:c>
      <x:c r="U6251" t="str">
        <x:v>pickup_after_delivery_completion_plus_usage_lag</x:v>
      </x:c>
    </x:row>
    <x:row r="6252">
      <x:c r="A6252" t="str">
        <x:v>Set2_100-5-1b</x:v>
      </x:c>
      <x:c r="B6252" t="str">
        <x:v>next_day</x:v>
      </x:c>
      <x:c r="C6252" t="str">
        <x:v>C96</x:v>
      </x:c>
      <x:c r="D6252" s="59" t="n">
        <x:v>45</x:v>
      </x:c>
      <x:c r="E6252" s="59" t="n">
        <x:v>8</x:v>
      </x:c>
      <x:c r="F6252" s="59" t="str">
        <x:v>S1</x:v>
      </x:c>
      <x:c r="G6252" s="59" t="n">
        <x:v>498</x:v>
      </x:c>
      <x:c r="H6252" s="59" t="n">
        <x:v>516</x:v>
      </x:c>
      <x:c r="I6252" s="59" t="n">
        <x:v>10</x:v>
      </x:c>
      <x:c r="J6252" s="60" t="n">
        <x:f>'参数'!$C$6</x:f>
        <x:v>1440</x:v>
      </x:c>
      <x:c r="K6252" s="60" t="n">
        <x:f>'参数'!$D$6</x:f>
        <x:v>360</x:v>
      </x:c>
      <x:c r="L6252" s="60" t="n">
        <x:f>H6252+I6252+J6252</x:f>
        <x:v>1966</x:v>
      </x:c>
      <x:c r="M6252" s="60" t="n">
        <x:f>L6252+K6252</x:f>
        <x:v>2326</x:v>
      </x:c>
      <x:c r="N6252" s="60" t="n">
        <x:f>'参数'!$B$10</x:f>
        <x:v>1</x:v>
      </x:c>
      <x:c r="O6252" s="60" t="n">
        <x:f>N6252*'参数'!$B$11</x:f>
        <x:v>2</x:v>
      </x:c>
      <x:c r="P6252" s="60" t="n">
        <x:f>N6252*'参数'!$B$12</x:f>
        <x:v>1</x:v>
      </x:c>
      <x:c r="Q6252" t="str">
        <x:f>C6252&amp;"d"</x:f>
        <x:v>C96d</x:v>
      </x:c>
      <x:c r="R6252" t="str">
        <x:f>C6252&amp;"p"</x:f>
        <x:v>C96p</x:v>
      </x:c>
      <x:c r="S6252" t="str">
        <x:f>IF(AND(L6252&gt;=H6252+I6252+J6252,M6252&gt;L6252,F6252&lt;&gt;""),"PASS","FAIL")</x:f>
        <x:v>PASS</x:v>
      </x:c>
      <x:c r="T6252" t="n">
        <x:v>7</x:v>
      </x:c>
      <x:c r="U6252" t="str">
        <x:v>pickup_after_delivery_completion_plus_usage_lag</x:v>
      </x:c>
    </x:row>
    <x:row r="6253">
      <x:c r="A6253" t="str">
        <x:v>Set2_100-5-1b</x:v>
      </x:c>
      <x:c r="B6253" t="str">
        <x:v>next_day</x:v>
      </x:c>
      <x:c r="C6253" t="str">
        <x:v>C97</x:v>
      </x:c>
      <x:c r="D6253" s="59" t="n">
        <x:v>45</x:v>
      </x:c>
      <x:c r="E6253" s="59" t="n">
        <x:v>31</x:v>
      </x:c>
      <x:c r="F6253" s="59" t="str">
        <x:v>S1</x:v>
      </x:c>
      <x:c r="G6253" s="59" t="n">
        <x:v>547</x:v>
      </x:c>
      <x:c r="H6253" s="59" t="n">
        <x:v>559</x:v>
      </x:c>
      <x:c r="I6253" s="59" t="n">
        <x:v>10</x:v>
      </x:c>
      <x:c r="J6253" s="60" t="n">
        <x:f>'参数'!$C$6</x:f>
        <x:v>1440</x:v>
      </x:c>
      <x:c r="K6253" s="60" t="n">
        <x:f>'参数'!$D$6</x:f>
        <x:v>360</x:v>
      </x:c>
      <x:c r="L6253" s="60" t="n">
        <x:f>H6253+I6253+J6253</x:f>
        <x:v>2009</x:v>
      </x:c>
      <x:c r="M6253" s="60" t="n">
        <x:f>L6253+K6253</x:f>
        <x:v>2369</x:v>
      </x:c>
      <x:c r="N6253" s="60" t="n">
        <x:f>'参数'!$B$10</x:f>
        <x:v>1</x:v>
      </x:c>
      <x:c r="O6253" s="60" t="n">
        <x:f>N6253*'参数'!$B$11</x:f>
        <x:v>2</x:v>
      </x:c>
      <x:c r="P6253" s="60" t="n">
        <x:f>N6253*'参数'!$B$12</x:f>
        <x:v>1</x:v>
      </x:c>
      <x:c r="Q6253" t="str">
        <x:f>C6253&amp;"d"</x:f>
        <x:v>C97d</x:v>
      </x:c>
      <x:c r="R6253" t="str">
        <x:f>C6253&amp;"p"</x:f>
        <x:v>C97p</x:v>
      </x:c>
      <x:c r="S6253" t="str">
        <x:f>IF(AND(L6253&gt;=H6253+I6253+J6253,M6253&gt;L6253,F6253&lt;&gt;""),"PASS","FAIL")</x:f>
        <x:v>PASS</x:v>
      </x:c>
      <x:c r="T6253" t="n">
        <x:v>12</x:v>
      </x:c>
      <x:c r="U6253" t="str">
        <x:v>pickup_after_delivery_completion_plus_usage_lag</x:v>
      </x:c>
    </x:row>
    <x:row r="6254">
      <x:c r="A6254" t="str">
        <x:v>Set2_100-5-1b</x:v>
      </x:c>
      <x:c r="B6254" t="str">
        <x:v>next_day</x:v>
      </x:c>
      <x:c r="C6254" t="str">
        <x:v>C98</x:v>
      </x:c>
      <x:c r="D6254" s="59" t="n">
        <x:v>50</x:v>
      </x:c>
      <x:c r="E6254" s="59" t="n">
        <x:v>37</x:v>
      </x:c>
      <x:c r="F6254" s="59" t="str">
        <x:v>S1</x:v>
      </x:c>
      <x:c r="G6254" s="59" t="n">
        <x:v>152</x:v>
      </x:c>
      <x:c r="H6254" s="59" t="n">
        <x:v>168</x:v>
      </x:c>
      <x:c r="I6254" s="59" t="n">
        <x:v>10</x:v>
      </x:c>
      <x:c r="J6254" s="60" t="n">
        <x:f>'参数'!$C$6</x:f>
        <x:v>1440</x:v>
      </x:c>
      <x:c r="K6254" s="60" t="n">
        <x:f>'参数'!$D$6</x:f>
        <x:v>360</x:v>
      </x:c>
      <x:c r="L6254" s="60" t="n">
        <x:f>H6254+I6254+J6254</x:f>
        <x:v>1618</x:v>
      </x:c>
      <x:c r="M6254" s="60" t="n">
        <x:f>L6254+K6254</x:f>
        <x:v>1978</x:v>
      </x:c>
      <x:c r="N6254" s="60" t="n">
        <x:f>'参数'!$B$10</x:f>
        <x:v>1</x:v>
      </x:c>
      <x:c r="O6254" s="60" t="n">
        <x:f>N6254*'参数'!$B$11</x:f>
        <x:v>2</x:v>
      </x:c>
      <x:c r="P6254" s="60" t="n">
        <x:f>N6254*'参数'!$B$12</x:f>
        <x:v>1</x:v>
      </x:c>
      <x:c r="Q6254" t="str">
        <x:f>C6254&amp;"d"</x:f>
        <x:v>C98d</x:v>
      </x:c>
      <x:c r="R6254" t="str">
        <x:f>C6254&amp;"p"</x:f>
        <x:v>C98p</x:v>
      </x:c>
      <x:c r="S6254" t="str">
        <x:f>IF(AND(L6254&gt;=H6254+I6254+J6254,M6254&gt;L6254,F6254&lt;&gt;""),"PASS","FAIL")</x:f>
        <x:v>PASS</x:v>
      </x:c>
      <x:c r="T6254" t="n">
        <x:v>4</x:v>
      </x:c>
      <x:c r="U6254" t="str">
        <x:v>pickup_after_delivery_completion_plus_usage_lag</x:v>
      </x:c>
    </x:row>
    <x:row r="6255">
      <x:c r="A6255" t="str">
        <x:v>Set2_100-5-1b</x:v>
      </x:c>
      <x:c r="B6255" t="str">
        <x:v>next_day</x:v>
      </x:c>
      <x:c r="C6255" t="str">
        <x:v>C99</x:v>
      </x:c>
      <x:c r="D6255" s="59" t="n">
        <x:v>38</x:v>
      </x:c>
      <x:c r="E6255" s="59" t="n">
        <x:v>39</x:v>
      </x:c>
      <x:c r="F6255" s="59" t="str">
        <x:v>S3</x:v>
      </x:c>
      <x:c r="G6255" s="59" t="n">
        <x:v>525</x:v>
      </x:c>
      <x:c r="H6255" s="59" t="n">
        <x:v>535</x:v>
      </x:c>
      <x:c r="I6255" s="59" t="n">
        <x:v>10</x:v>
      </x:c>
      <x:c r="J6255" s="60" t="n">
        <x:f>'参数'!$C$6</x:f>
        <x:v>1440</x:v>
      </x:c>
      <x:c r="K6255" s="60" t="n">
        <x:f>'参数'!$D$6</x:f>
        <x:v>360</x:v>
      </x:c>
      <x:c r="L6255" s="60" t="n">
        <x:f>H6255+I6255+J6255</x:f>
        <x:v>1985</x:v>
      </x:c>
      <x:c r="M6255" s="60" t="n">
        <x:f>L6255+K6255</x:f>
        <x:v>2345</x:v>
      </x:c>
      <x:c r="N6255" s="60" t="n">
        <x:f>'参数'!$B$10</x:f>
        <x:v>1</x:v>
      </x:c>
      <x:c r="O6255" s="60" t="n">
        <x:f>N6255*'参数'!$B$11</x:f>
        <x:v>2</x:v>
      </x:c>
      <x:c r="P6255" s="60" t="n">
        <x:f>N6255*'参数'!$B$12</x:f>
        <x:v>1</x:v>
      </x:c>
      <x:c r="Q6255" t="str">
        <x:f>C6255&amp;"d"</x:f>
        <x:v>C99d</x:v>
      </x:c>
      <x:c r="R6255" t="str">
        <x:f>C6255&amp;"p"</x:f>
        <x:v>C99p</x:v>
      </x:c>
      <x:c r="S6255" t="str">
        <x:f>IF(AND(L6255&gt;=H6255+I6255+J6255,M6255&gt;L6255,F6255&lt;&gt;""),"PASS","FAIL")</x:f>
        <x:v>PASS</x:v>
      </x:c>
      <x:c r="T6255" t="n">
        <x:v>11</x:v>
      </x:c>
      <x:c r="U6255" t="str">
        <x:v>pickup_after_delivery_completion_plus_usage_lag</x:v>
      </x:c>
    </x:row>
    <x:row r="6256">
      <x:c r="A6256" t="str">
        <x:v>Set2_100-5-2</x:v>
      </x:c>
      <x:c r="B6256" t="str">
        <x:v>next_day</x:v>
      </x:c>
      <x:c r="C6256" t="str">
        <x:v>C0</x:v>
      </x:c>
      <x:c r="D6256" s="59" t="n">
        <x:v>12</x:v>
      </x:c>
      <x:c r="E6256" s="59" t="n">
        <x:v>5</x:v>
      </x:c>
      <x:c r="F6256" s="59" t="str">
        <x:v>S4</x:v>
      </x:c>
      <x:c r="G6256" s="59" t="n">
        <x:v>310</x:v>
      </x:c>
      <x:c r="H6256" s="59" t="n">
        <x:v>332</x:v>
      </x:c>
      <x:c r="I6256" s="59" t="n">
        <x:v>10</x:v>
      </x:c>
      <x:c r="J6256" s="60" t="n">
        <x:f>'参数'!$C$6</x:f>
        <x:v>1440</x:v>
      </x:c>
      <x:c r="K6256" s="60" t="n">
        <x:f>'参数'!$D$6</x:f>
        <x:v>360</x:v>
      </x:c>
      <x:c r="L6256" s="60" t="n">
        <x:f>H6256+I6256+J6256</x:f>
        <x:v>1782</x:v>
      </x:c>
      <x:c r="M6256" s="60" t="n">
        <x:f>L6256+K6256</x:f>
        <x:v>2142</x:v>
      </x:c>
      <x:c r="N6256" s="60" t="n">
        <x:f>'参数'!$B$10</x:f>
        <x:v>1</x:v>
      </x:c>
      <x:c r="O6256" s="60" t="n">
        <x:f>N6256*'参数'!$B$11</x:f>
        <x:v>2</x:v>
      </x:c>
      <x:c r="P6256" s="60" t="n">
        <x:f>N6256*'参数'!$B$12</x:f>
        <x:v>1</x:v>
      </x:c>
      <x:c r="Q6256" t="str">
        <x:f>C6256&amp;"d"</x:f>
        <x:v>C0d</x:v>
      </x:c>
      <x:c r="R6256" t="str">
        <x:f>C6256&amp;"p"</x:f>
        <x:v>C0p</x:v>
      </x:c>
      <x:c r="S6256" t="str">
        <x:f>IF(AND(L6256&gt;=H6256+I6256+J6256,M6256&gt;L6256,F6256&lt;&gt;""),"PASS","FAIL")</x:f>
        <x:v>PASS</x:v>
      </x:c>
      <x:c r="T6256" t="n">
        <x:v>1</x:v>
      </x:c>
      <x:c r="U6256" t="str">
        <x:v>pickup_after_delivery_completion_plus_usage_lag</x:v>
      </x:c>
    </x:row>
    <x:row r="6257">
      <x:c r="A6257" t="str">
        <x:v>Set2_100-5-2</x:v>
      </x:c>
      <x:c r="B6257" t="str">
        <x:v>next_day</x:v>
      </x:c>
      <x:c r="C6257" t="str">
        <x:v>C1</x:v>
      </x:c>
      <x:c r="D6257" s="59" t="n">
        <x:v>20</x:v>
      </x:c>
      <x:c r="E6257" s="59" t="n">
        <x:v>17</x:v>
      </x:c>
      <x:c r="F6257" s="59" t="str">
        <x:v>S4</x:v>
      </x:c>
      <x:c r="G6257" s="59" t="n">
        <x:v>459</x:v>
      </x:c>
      <x:c r="H6257" s="59" t="n">
        <x:v>489</x:v>
      </x:c>
      <x:c r="I6257" s="59" t="n">
        <x:v>10</x:v>
      </x:c>
      <x:c r="J6257" s="60" t="n">
        <x:f>'参数'!$C$6</x:f>
        <x:v>1440</x:v>
      </x:c>
      <x:c r="K6257" s="60" t="n">
        <x:f>'参数'!$D$6</x:f>
        <x:v>360</x:v>
      </x:c>
      <x:c r="L6257" s="60" t="n">
        <x:f>H6257+I6257+J6257</x:f>
        <x:v>1939</x:v>
      </x:c>
      <x:c r="M6257" s="60" t="n">
        <x:f>L6257+K6257</x:f>
        <x:v>2299</x:v>
      </x:c>
      <x:c r="N6257" s="60" t="n">
        <x:f>'参数'!$B$10</x:f>
        <x:v>1</x:v>
      </x:c>
      <x:c r="O6257" s="60" t="n">
        <x:f>N6257*'参数'!$B$11</x:f>
        <x:v>2</x:v>
      </x:c>
      <x:c r="P6257" s="60" t="n">
        <x:f>N6257*'参数'!$B$12</x:f>
        <x:v>1</x:v>
      </x:c>
      <x:c r="Q6257" t="str">
        <x:f>C6257&amp;"d"</x:f>
        <x:v>C1d</x:v>
      </x:c>
      <x:c r="R6257" t="str">
        <x:f>C6257&amp;"p"</x:f>
        <x:v>C1p</x:v>
      </x:c>
      <x:c r="S6257" t="str">
        <x:f>IF(AND(L6257&gt;=H6257+I6257+J6257,M6257&gt;L6257,F6257&lt;&gt;""),"PASS","FAIL")</x:f>
        <x:v>PASS</x:v>
      </x:c>
      <x:c r="T6257" t="n">
        <x:v>8</x:v>
      </x:c>
      <x:c r="U6257" t="str">
        <x:v>pickup_after_delivery_completion_plus_usage_lag</x:v>
      </x:c>
    </x:row>
    <x:row r="6258">
      <x:c r="A6258" t="str">
        <x:v>Set2_100-5-2</x:v>
      </x:c>
      <x:c r="B6258" t="str">
        <x:v>next_day</x:v>
      </x:c>
      <x:c r="C6258" t="str">
        <x:v>C2</x:v>
      </x:c>
      <x:c r="D6258" s="59" t="n">
        <x:v>7</x:v>
      </x:c>
      <x:c r="E6258" s="59" t="n">
        <x:v>16</x:v>
      </x:c>
      <x:c r="F6258" s="59" t="str">
        <x:v>S4</x:v>
      </x:c>
      <x:c r="G6258" s="59" t="n">
        <x:v>273</x:v>
      </x:c>
      <x:c r="H6258" s="59" t="n">
        <x:v>295</x:v>
      </x:c>
      <x:c r="I6258" s="59" t="n">
        <x:v>10</x:v>
      </x:c>
      <x:c r="J6258" s="60" t="n">
        <x:f>'参数'!$C$6</x:f>
        <x:v>1440</x:v>
      </x:c>
      <x:c r="K6258" s="60" t="n">
        <x:f>'参数'!$D$6</x:f>
        <x:v>360</x:v>
      </x:c>
      <x:c r="L6258" s="60" t="n">
        <x:f>H6258+I6258+J6258</x:f>
        <x:v>1745</x:v>
      </x:c>
      <x:c r="M6258" s="60" t="n">
        <x:f>L6258+K6258</x:f>
        <x:v>2105</x:v>
      </x:c>
      <x:c r="N6258" s="60" t="n">
        <x:f>'参数'!$B$10</x:f>
        <x:v>1</x:v>
      </x:c>
      <x:c r="O6258" s="60" t="n">
        <x:f>N6258*'参数'!$B$11</x:f>
        <x:v>2</x:v>
      </x:c>
      <x:c r="P6258" s="60" t="n">
        <x:f>N6258*'参数'!$B$12</x:f>
        <x:v>1</x:v>
      </x:c>
      <x:c r="Q6258" t="str">
        <x:f>C6258&amp;"d"</x:f>
        <x:v>C2d</x:v>
      </x:c>
      <x:c r="R6258" t="str">
        <x:f>C6258&amp;"p"</x:f>
        <x:v>C2p</x:v>
      </x:c>
      <x:c r="S6258" t="str">
        <x:f>IF(AND(L6258&gt;=H6258+I6258+J6258,M6258&gt;L6258,F6258&lt;&gt;""),"PASS","FAIL")</x:f>
        <x:v>PASS</x:v>
      </x:c>
      <x:c r="T6258" t="n">
        <x:v>8</x:v>
      </x:c>
      <x:c r="U6258" t="str">
        <x:v>pickup_after_delivery_completion_plus_usage_lag</x:v>
      </x:c>
    </x:row>
    <x:row r="6259">
      <x:c r="A6259" t="str">
        <x:v>Set2_100-5-2</x:v>
      </x:c>
      <x:c r="B6259" t="str">
        <x:v>next_day</x:v>
      </x:c>
      <x:c r="C6259" t="str">
        <x:v>C3</x:v>
      </x:c>
      <x:c r="D6259" s="59" t="n">
        <x:v>18</x:v>
      </x:c>
      <x:c r="E6259" s="59" t="n">
        <x:v>9</x:v>
      </x:c>
      <x:c r="F6259" s="59" t="str">
        <x:v>S4</x:v>
      </x:c>
      <x:c r="G6259" s="59" t="n">
        <x:v>301</x:v>
      </x:c>
      <x:c r="H6259" s="59" t="n">
        <x:v>325</x:v>
      </x:c>
      <x:c r="I6259" s="59" t="n">
        <x:v>10</x:v>
      </x:c>
      <x:c r="J6259" s="60" t="n">
        <x:f>'参数'!$C$6</x:f>
        <x:v>1440</x:v>
      </x:c>
      <x:c r="K6259" s="60" t="n">
        <x:f>'参数'!$D$6</x:f>
        <x:v>360</x:v>
      </x:c>
      <x:c r="L6259" s="60" t="n">
        <x:f>H6259+I6259+J6259</x:f>
        <x:v>1775</x:v>
      </x:c>
      <x:c r="M6259" s="60" t="n">
        <x:f>L6259+K6259</x:f>
        <x:v>2135</x:v>
      </x:c>
      <x:c r="N6259" s="60" t="n">
        <x:f>'参数'!$B$10</x:f>
        <x:v>1</x:v>
      </x:c>
      <x:c r="O6259" s="60" t="n">
        <x:f>N6259*'参数'!$B$11</x:f>
        <x:v>2</x:v>
      </x:c>
      <x:c r="P6259" s="60" t="n">
        <x:f>N6259*'参数'!$B$12</x:f>
        <x:v>1</x:v>
      </x:c>
      <x:c r="Q6259" t="str">
        <x:f>C6259&amp;"d"</x:f>
        <x:v>C3d</x:v>
      </x:c>
      <x:c r="R6259" t="str">
        <x:f>C6259&amp;"p"</x:f>
        <x:v>C3p</x:v>
      </x:c>
      <x:c r="S6259" t="str">
        <x:f>IF(AND(L6259&gt;=H6259+I6259+J6259,M6259&gt;L6259,F6259&lt;&gt;""),"PASS","FAIL")</x:f>
        <x:v>PASS</x:v>
      </x:c>
      <x:c r="T6259" t="n">
        <x:v>6</x:v>
      </x:c>
      <x:c r="U6259" t="str">
        <x:v>pickup_after_delivery_completion_plus_usage_lag</x:v>
      </x:c>
    </x:row>
    <x:row r="6260">
      <x:c r="A6260" t="str">
        <x:v>Set2_100-5-2</x:v>
      </x:c>
      <x:c r="B6260" t="str">
        <x:v>next_day</x:v>
      </x:c>
      <x:c r="C6260" t="str">
        <x:v>C4</x:v>
      </x:c>
      <x:c r="D6260" s="59" t="n">
        <x:v>21</x:v>
      </x:c>
      <x:c r="E6260" s="59" t="n">
        <x:v>3</x:v>
      </x:c>
      <x:c r="F6260" s="59" t="str">
        <x:v>S4</x:v>
      </x:c>
      <x:c r="G6260" s="59" t="n">
        <x:v>390</x:v>
      </x:c>
      <x:c r="H6260" s="59" t="n">
        <x:v>416</x:v>
      </x:c>
      <x:c r="I6260" s="59" t="n">
        <x:v>10</x:v>
      </x:c>
      <x:c r="J6260" s="60" t="n">
        <x:f>'参数'!$C$6</x:f>
        <x:v>1440</x:v>
      </x:c>
      <x:c r="K6260" s="60" t="n">
        <x:f>'参数'!$D$6</x:f>
        <x:v>360</x:v>
      </x:c>
      <x:c r="L6260" s="60" t="n">
        <x:f>H6260+I6260+J6260</x:f>
        <x:v>1866</x:v>
      </x:c>
      <x:c r="M6260" s="60" t="n">
        <x:f>L6260+K6260</x:f>
        <x:v>2226</x:v>
      </x:c>
      <x:c r="N6260" s="60" t="n">
        <x:f>'参数'!$B$10</x:f>
        <x:v>1</x:v>
      </x:c>
      <x:c r="O6260" s="60" t="n">
        <x:f>N6260*'参数'!$B$11</x:f>
        <x:v>2</x:v>
      </x:c>
      <x:c r="P6260" s="60" t="n">
        <x:f>N6260*'参数'!$B$12</x:f>
        <x:v>1</x:v>
      </x:c>
      <x:c r="Q6260" t="str">
        <x:f>C6260&amp;"d"</x:f>
        <x:v>C4d</x:v>
      </x:c>
      <x:c r="R6260" t="str">
        <x:f>C6260&amp;"p"</x:f>
        <x:v>C4p</x:v>
      </x:c>
      <x:c r="S6260" t="str">
        <x:f>IF(AND(L6260&gt;=H6260+I6260+J6260,M6260&gt;L6260,F6260&lt;&gt;""),"PASS","FAIL")</x:f>
        <x:v>PASS</x:v>
      </x:c>
      <x:c r="T6260" t="n">
        <x:v>7</x:v>
      </x:c>
      <x:c r="U6260" t="str">
        <x:v>pickup_after_delivery_completion_plus_usage_lag</x:v>
      </x:c>
    </x:row>
    <x:row r="6261">
      <x:c r="A6261" t="str">
        <x:v>Set2_100-5-2</x:v>
      </x:c>
      <x:c r="B6261" t="str">
        <x:v>next_day</x:v>
      </x:c>
      <x:c r="C6261" t="str">
        <x:v>C5</x:v>
      </x:c>
      <x:c r="D6261" s="59" t="n">
        <x:v>18</x:v>
      </x:c>
      <x:c r="E6261" s="59" t="n">
        <x:v>21</x:v>
      </x:c>
      <x:c r="F6261" s="59" t="str">
        <x:v>S4</x:v>
      </x:c>
      <x:c r="G6261" s="59" t="n">
        <x:v>258</x:v>
      </x:c>
      <x:c r="H6261" s="59" t="n">
        <x:v>278</x:v>
      </x:c>
      <x:c r="I6261" s="59" t="n">
        <x:v>10</x:v>
      </x:c>
      <x:c r="J6261" s="60" t="n">
        <x:f>'参数'!$C$6</x:f>
        <x:v>1440</x:v>
      </x:c>
      <x:c r="K6261" s="60" t="n">
        <x:f>'参数'!$D$6</x:f>
        <x:v>360</x:v>
      </x:c>
      <x:c r="L6261" s="60" t="n">
        <x:f>H6261+I6261+J6261</x:f>
        <x:v>1728</x:v>
      </x:c>
      <x:c r="M6261" s="60" t="n">
        <x:f>L6261+K6261</x:f>
        <x:v>2088</x:v>
      </x:c>
      <x:c r="N6261" s="60" t="n">
        <x:f>'参数'!$B$10</x:f>
        <x:v>1</x:v>
      </x:c>
      <x:c r="O6261" s="60" t="n">
        <x:f>N6261*'参数'!$B$11</x:f>
        <x:v>2</x:v>
      </x:c>
      <x:c r="P6261" s="60" t="n">
        <x:f>N6261*'参数'!$B$12</x:f>
        <x:v>1</x:v>
      </x:c>
      <x:c r="Q6261" t="str">
        <x:f>C6261&amp;"d"</x:f>
        <x:v>C5d</x:v>
      </x:c>
      <x:c r="R6261" t="str">
        <x:f>C6261&amp;"p"</x:f>
        <x:v>C5p</x:v>
      </x:c>
      <x:c r="S6261" t="str">
        <x:f>IF(AND(L6261&gt;=H6261+I6261+J6261,M6261&gt;L6261,F6261&lt;&gt;""),"PASS","FAIL")</x:f>
        <x:v>PASS</x:v>
      </x:c>
      <x:c r="T6261" t="n">
        <x:v>5</x:v>
      </x:c>
      <x:c r="U6261" t="str">
        <x:v>pickup_after_delivery_completion_plus_usage_lag</x:v>
      </x:c>
    </x:row>
    <x:row r="6262">
      <x:c r="A6262" t="str">
        <x:v>Set2_100-5-2</x:v>
      </x:c>
      <x:c r="B6262" t="str">
        <x:v>next_day</x:v>
      </x:c>
      <x:c r="C6262" t="str">
        <x:v>C6</x:v>
      </x:c>
      <x:c r="D6262" s="59" t="n">
        <x:v>4</x:v>
      </x:c>
      <x:c r="E6262" s="59" t="n">
        <x:v>18</x:v>
      </x:c>
      <x:c r="F6262" s="59" t="str">
        <x:v>S0</x:v>
      </x:c>
      <x:c r="G6262" s="59" t="n">
        <x:v>503</x:v>
      </x:c>
      <x:c r="H6262" s="59" t="n">
        <x:v>513</x:v>
      </x:c>
      <x:c r="I6262" s="59" t="n">
        <x:v>10</x:v>
      </x:c>
      <x:c r="J6262" s="60" t="n">
        <x:f>'参数'!$C$6</x:f>
        <x:v>1440</x:v>
      </x:c>
      <x:c r="K6262" s="60" t="n">
        <x:f>'参数'!$D$6</x:f>
        <x:v>360</x:v>
      </x:c>
      <x:c r="L6262" s="60" t="n">
        <x:f>H6262+I6262+J6262</x:f>
        <x:v>1963</x:v>
      </x:c>
      <x:c r="M6262" s="60" t="n">
        <x:f>L6262+K6262</x:f>
        <x:v>2323</x:v>
      </x:c>
      <x:c r="N6262" s="60" t="n">
        <x:f>'参数'!$B$10</x:f>
        <x:v>1</x:v>
      </x:c>
      <x:c r="O6262" s="60" t="n">
        <x:f>N6262*'参数'!$B$11</x:f>
        <x:v>2</x:v>
      </x:c>
      <x:c r="P6262" s="60" t="n">
        <x:f>N6262*'参数'!$B$12</x:f>
        <x:v>1</x:v>
      </x:c>
      <x:c r="Q6262" t="str">
        <x:f>C6262&amp;"d"</x:f>
        <x:v>C6d</x:v>
      </x:c>
      <x:c r="R6262" t="str">
        <x:f>C6262&amp;"p"</x:f>
        <x:v>C6p</x:v>
      </x:c>
      <x:c r="S6262" t="str">
        <x:f>IF(AND(L6262&gt;=H6262+I6262+J6262,M6262&gt;L6262,F6262&lt;&gt;""),"PASS","FAIL")</x:f>
        <x:v>PASS</x:v>
      </x:c>
      <x:c r="T6262" t="n">
        <x:v>3</x:v>
      </x:c>
      <x:c r="U6262" t="str">
        <x:v>pickup_after_delivery_completion_plus_usage_lag</x:v>
      </x:c>
    </x:row>
    <x:row r="6263">
      <x:c r="A6263" t="str">
        <x:v>Set2_100-5-2</x:v>
      </x:c>
      <x:c r="B6263" t="str">
        <x:v>next_day</x:v>
      </x:c>
      <x:c r="C6263" t="str">
        <x:v>C7</x:v>
      </x:c>
      <x:c r="D6263" s="59" t="n">
        <x:v>14</x:v>
      </x:c>
      <x:c r="E6263" s="59" t="n">
        <x:v>3</x:v>
      </x:c>
      <x:c r="F6263" s="59" t="str">
        <x:v>S4</x:v>
      </x:c>
      <x:c r="G6263" s="59" t="n">
        <x:v>317</x:v>
      </x:c>
      <x:c r="H6263" s="59" t="n">
        <x:v>353</x:v>
      </x:c>
      <x:c r="I6263" s="59" t="n">
        <x:v>10</x:v>
      </x:c>
      <x:c r="J6263" s="60" t="n">
        <x:f>'参数'!$C$6</x:f>
        <x:v>1440</x:v>
      </x:c>
      <x:c r="K6263" s="60" t="n">
        <x:f>'参数'!$D$6</x:f>
        <x:v>360</x:v>
      </x:c>
      <x:c r="L6263" s="60" t="n">
        <x:f>H6263+I6263+J6263</x:f>
        <x:v>1803</x:v>
      </x:c>
      <x:c r="M6263" s="60" t="n">
        <x:f>L6263+K6263</x:f>
        <x:v>2163</x:v>
      </x:c>
      <x:c r="N6263" s="60" t="n">
        <x:f>'参数'!$B$10</x:f>
        <x:v>1</x:v>
      </x:c>
      <x:c r="O6263" s="60" t="n">
        <x:f>N6263*'参数'!$B$11</x:f>
        <x:v>2</x:v>
      </x:c>
      <x:c r="P6263" s="60" t="n">
        <x:f>N6263*'参数'!$B$12</x:f>
        <x:v>1</x:v>
      </x:c>
      <x:c r="Q6263" t="str">
        <x:f>C6263&amp;"d"</x:f>
        <x:v>C7d</x:v>
      </x:c>
      <x:c r="R6263" t="str">
        <x:f>C6263&amp;"p"</x:f>
        <x:v>C7p</x:v>
      </x:c>
      <x:c r="S6263" t="str">
        <x:f>IF(AND(L6263&gt;=H6263+I6263+J6263,M6263&gt;L6263,F6263&lt;&gt;""),"PASS","FAIL")</x:f>
        <x:v>PASS</x:v>
      </x:c>
      <x:c r="T6263" t="n">
        <x:v>4</x:v>
      </x:c>
      <x:c r="U6263" t="str">
        <x:v>pickup_after_delivery_completion_plus_usage_lag</x:v>
      </x:c>
    </x:row>
    <x:row r="6264">
      <x:c r="A6264" t="str">
        <x:v>Set2_100-5-2</x:v>
      </x:c>
      <x:c r="B6264" t="str">
        <x:v>next_day</x:v>
      </x:c>
      <x:c r="C6264" t="str">
        <x:v>C8</x:v>
      </x:c>
      <x:c r="D6264" s="59" t="n">
        <x:v>3</x:v>
      </x:c>
      <x:c r="E6264" s="59" t="n">
        <x:v>9</x:v>
      </x:c>
      <x:c r="F6264" s="59" t="str">
        <x:v>S4</x:v>
      </x:c>
      <x:c r="G6264" s="59" t="n">
        <x:v>365</x:v>
      </x:c>
      <x:c r="H6264" s="59" t="n">
        <x:v>379</x:v>
      </x:c>
      <x:c r="I6264" s="59" t="n">
        <x:v>10</x:v>
      </x:c>
      <x:c r="J6264" s="60" t="n">
        <x:f>'参数'!$C$6</x:f>
        <x:v>1440</x:v>
      </x:c>
      <x:c r="K6264" s="60" t="n">
        <x:f>'参数'!$D$6</x:f>
        <x:v>360</x:v>
      </x:c>
      <x:c r="L6264" s="60" t="n">
        <x:f>H6264+I6264+J6264</x:f>
        <x:v>1829</x:v>
      </x:c>
      <x:c r="M6264" s="60" t="n">
        <x:f>L6264+K6264</x:f>
        <x:v>2189</x:v>
      </x:c>
      <x:c r="N6264" s="60" t="n">
        <x:f>'参数'!$B$10</x:f>
        <x:v>1</x:v>
      </x:c>
      <x:c r="O6264" s="60" t="n">
        <x:f>N6264*'参数'!$B$11</x:f>
        <x:v>2</x:v>
      </x:c>
      <x:c r="P6264" s="60" t="n">
        <x:f>N6264*'参数'!$B$12</x:f>
        <x:v>1</x:v>
      </x:c>
      <x:c r="Q6264" t="str">
        <x:f>C6264&amp;"d"</x:f>
        <x:v>C8d</x:v>
      </x:c>
      <x:c r="R6264" t="str">
        <x:f>C6264&amp;"p"</x:f>
        <x:v>C8p</x:v>
      </x:c>
      <x:c r="S6264" t="str">
        <x:f>IF(AND(L6264&gt;=H6264+I6264+J6264,M6264&gt;L6264,F6264&lt;&gt;""),"PASS","FAIL")</x:f>
        <x:v>PASS</x:v>
      </x:c>
      <x:c r="T6264" t="n">
        <x:v>2</x:v>
      </x:c>
      <x:c r="U6264" t="str">
        <x:v>pickup_after_delivery_completion_plus_usage_lag</x:v>
      </x:c>
    </x:row>
    <x:row r="6265">
      <x:c r="A6265" t="str">
        <x:v>Set2_100-5-2</x:v>
      </x:c>
      <x:c r="B6265" t="str">
        <x:v>next_day</x:v>
      </x:c>
      <x:c r="C6265" t="str">
        <x:v>C9</x:v>
      </x:c>
      <x:c r="D6265" s="59" t="n">
        <x:v>2</x:v>
      </x:c>
      <x:c r="E6265" s="59" t="n">
        <x:v>6</x:v>
      </x:c>
      <x:c r="F6265" s="59" t="str">
        <x:v>S4</x:v>
      </x:c>
      <x:c r="G6265" s="59" t="n">
        <x:v>109</x:v>
      </x:c>
      <x:c r="H6265" s="59" t="n">
        <x:v>139</x:v>
      </x:c>
      <x:c r="I6265" s="59" t="n">
        <x:v>10</x:v>
      </x:c>
      <x:c r="J6265" s="60" t="n">
        <x:f>'参数'!$C$6</x:f>
        <x:v>1440</x:v>
      </x:c>
      <x:c r="K6265" s="60" t="n">
        <x:f>'参数'!$D$6</x:f>
        <x:v>360</x:v>
      </x:c>
      <x:c r="L6265" s="60" t="n">
        <x:f>H6265+I6265+J6265</x:f>
        <x:v>1589</x:v>
      </x:c>
      <x:c r="M6265" s="60" t="n">
        <x:f>L6265+K6265</x:f>
        <x:v>1949</x:v>
      </x:c>
      <x:c r="N6265" s="60" t="n">
        <x:f>'参数'!$B$10</x:f>
        <x:v>1</x:v>
      </x:c>
      <x:c r="O6265" s="60" t="n">
        <x:f>N6265*'参数'!$B$11</x:f>
        <x:v>2</x:v>
      </x:c>
      <x:c r="P6265" s="60" t="n">
        <x:f>N6265*'参数'!$B$12</x:f>
        <x:v>1</x:v>
      </x:c>
      <x:c r="Q6265" t="str">
        <x:f>C6265&amp;"d"</x:f>
        <x:v>C9d</x:v>
      </x:c>
      <x:c r="R6265" t="str">
        <x:f>C6265&amp;"p"</x:f>
        <x:v>C9p</x:v>
      </x:c>
      <x:c r="S6265" t="str">
        <x:f>IF(AND(L6265&gt;=H6265+I6265+J6265,M6265&gt;L6265,F6265&lt;&gt;""),"PASS","FAIL")</x:f>
        <x:v>PASS</x:v>
      </x:c>
      <x:c r="T6265" t="n">
        <x:v>13</x:v>
      </x:c>
      <x:c r="U6265" t="str">
        <x:v>pickup_after_delivery_completion_plus_usage_lag</x:v>
      </x:c>
    </x:row>
    <x:row r="6266">
      <x:c r="A6266" t="str">
        <x:v>Set2_100-5-2</x:v>
      </x:c>
      <x:c r="B6266" t="str">
        <x:v>next_day</x:v>
      </x:c>
      <x:c r="C6266" t="str">
        <x:v>C10</x:v>
      </x:c>
      <x:c r="D6266" s="59" t="n">
        <x:v>8</x:v>
      </x:c>
      <x:c r="E6266" s="59" t="n">
        <x:v>20</x:v>
      </x:c>
      <x:c r="F6266" s="59" t="str">
        <x:v>S0</x:v>
      </x:c>
      <x:c r="G6266" s="59" t="n">
        <x:v>241</x:v>
      </x:c>
      <x:c r="H6266" s="59" t="n">
        <x:v>253</x:v>
      </x:c>
      <x:c r="I6266" s="59" t="n">
        <x:v>10</x:v>
      </x:c>
      <x:c r="J6266" s="60" t="n">
        <x:f>'参数'!$C$6</x:f>
        <x:v>1440</x:v>
      </x:c>
      <x:c r="K6266" s="60" t="n">
        <x:f>'参数'!$D$6</x:f>
        <x:v>360</x:v>
      </x:c>
      <x:c r="L6266" s="60" t="n">
        <x:f>H6266+I6266+J6266</x:f>
        <x:v>1703</x:v>
      </x:c>
      <x:c r="M6266" s="60" t="n">
        <x:f>L6266+K6266</x:f>
        <x:v>2063</x:v>
      </x:c>
      <x:c r="N6266" s="60" t="n">
        <x:f>'参数'!$B$10</x:f>
        <x:v>1</x:v>
      </x:c>
      <x:c r="O6266" s="60" t="n">
        <x:f>N6266*'参数'!$B$11</x:f>
        <x:v>2</x:v>
      </x:c>
      <x:c r="P6266" s="60" t="n">
        <x:f>N6266*'参数'!$B$12</x:f>
        <x:v>1</x:v>
      </x:c>
      <x:c r="Q6266" t="str">
        <x:f>C6266&amp;"d"</x:f>
        <x:v>C10d</x:v>
      </x:c>
      <x:c r="R6266" t="str">
        <x:f>C6266&amp;"p"</x:f>
        <x:v>C10p</x:v>
      </x:c>
      <x:c r="S6266" t="str">
        <x:f>IF(AND(L6266&gt;=H6266+I6266+J6266,M6266&gt;L6266,F6266&lt;&gt;""),"PASS","FAIL")</x:f>
        <x:v>PASS</x:v>
      </x:c>
      <x:c r="T6266" t="n">
        <x:v>16</x:v>
      </x:c>
      <x:c r="U6266" t="str">
        <x:v>pickup_after_delivery_completion_plus_usage_lag</x:v>
      </x:c>
    </x:row>
    <x:row r="6267">
      <x:c r="A6267" t="str">
        <x:v>Set2_100-5-2</x:v>
      </x:c>
      <x:c r="B6267" t="str">
        <x:v>next_day</x:v>
      </x:c>
      <x:c r="C6267" t="str">
        <x:v>C11</x:v>
      </x:c>
      <x:c r="D6267" s="59" t="n">
        <x:v>21</x:v>
      </x:c>
      <x:c r="E6267" s="59" t="n">
        <x:v>28</x:v>
      </x:c>
      <x:c r="F6267" s="59" t="str">
        <x:v>S1</x:v>
      </x:c>
      <x:c r="G6267" s="59" t="n">
        <x:v>536</x:v>
      </x:c>
      <x:c r="H6267" s="59" t="n">
        <x:v>554</x:v>
      </x:c>
      <x:c r="I6267" s="59" t="n">
        <x:v>10</x:v>
      </x:c>
      <x:c r="J6267" s="60" t="n">
        <x:f>'参数'!$C$6</x:f>
        <x:v>1440</x:v>
      </x:c>
      <x:c r="K6267" s="60" t="n">
        <x:f>'参数'!$D$6</x:f>
        <x:v>360</x:v>
      </x:c>
      <x:c r="L6267" s="60" t="n">
        <x:f>H6267+I6267+J6267</x:f>
        <x:v>2004</x:v>
      </x:c>
      <x:c r="M6267" s="60" t="n">
        <x:f>L6267+K6267</x:f>
        <x:v>2364</x:v>
      </x:c>
      <x:c r="N6267" s="60" t="n">
        <x:f>'参数'!$B$10</x:f>
        <x:v>1</x:v>
      </x:c>
      <x:c r="O6267" s="60" t="n">
        <x:f>N6267*'参数'!$B$11</x:f>
        <x:v>2</x:v>
      </x:c>
      <x:c r="P6267" s="60" t="n">
        <x:f>N6267*'参数'!$B$12</x:f>
        <x:v>1</x:v>
      </x:c>
      <x:c r="Q6267" t="str">
        <x:f>C6267&amp;"d"</x:f>
        <x:v>C11d</x:v>
      </x:c>
      <x:c r="R6267" t="str">
        <x:f>C6267&amp;"p"</x:f>
        <x:v>C11p</x:v>
      </x:c>
      <x:c r="S6267" t="str">
        <x:f>IF(AND(L6267&gt;=H6267+I6267+J6267,M6267&gt;L6267,F6267&lt;&gt;""),"PASS","FAIL")</x:f>
        <x:v>PASS</x:v>
      </x:c>
      <x:c r="T6267" t="n">
        <x:v>1</x:v>
      </x:c>
      <x:c r="U6267" t="str">
        <x:v>pickup_after_delivery_completion_plus_usage_lag</x:v>
      </x:c>
    </x:row>
    <x:row r="6268">
      <x:c r="A6268" t="str">
        <x:v>Set2_100-5-2</x:v>
      </x:c>
      <x:c r="B6268" t="str">
        <x:v>next_day</x:v>
      </x:c>
      <x:c r="C6268" t="str">
        <x:v>C12</x:v>
      </x:c>
      <x:c r="D6268" s="59" t="n">
        <x:v>20</x:v>
      </x:c>
      <x:c r="E6268" s="59" t="n">
        <x:v>5</x:v>
      </x:c>
      <x:c r="F6268" s="59" t="str">
        <x:v>S4</x:v>
      </x:c>
      <x:c r="G6268" s="59" t="n">
        <x:v>552</x:v>
      </x:c>
      <x:c r="H6268" s="59" t="n">
        <x:v>586</x:v>
      </x:c>
      <x:c r="I6268" s="59" t="n">
        <x:v>10</x:v>
      </x:c>
      <x:c r="J6268" s="60" t="n">
        <x:f>'参数'!$C$6</x:f>
        <x:v>1440</x:v>
      </x:c>
      <x:c r="K6268" s="60" t="n">
        <x:f>'参数'!$D$6</x:f>
        <x:v>360</x:v>
      </x:c>
      <x:c r="L6268" s="60" t="n">
        <x:f>H6268+I6268+J6268</x:f>
        <x:v>2036</x:v>
      </x:c>
      <x:c r="M6268" s="60" t="n">
        <x:f>L6268+K6268</x:f>
        <x:v>2396</x:v>
      </x:c>
      <x:c r="N6268" s="60" t="n">
        <x:f>'参数'!$B$10</x:f>
        <x:v>1</x:v>
      </x:c>
      <x:c r="O6268" s="60" t="n">
        <x:f>N6268*'参数'!$B$11</x:f>
        <x:v>2</x:v>
      </x:c>
      <x:c r="P6268" s="60" t="n">
        <x:f>N6268*'参数'!$B$12</x:f>
        <x:v>1</x:v>
      </x:c>
      <x:c r="Q6268" t="str">
        <x:f>C6268&amp;"d"</x:f>
        <x:v>C12d</x:v>
      </x:c>
      <x:c r="R6268" t="str">
        <x:f>C6268&amp;"p"</x:f>
        <x:v>C12p</x:v>
      </x:c>
      <x:c r="S6268" t="str">
        <x:f>IF(AND(L6268&gt;=H6268+I6268+J6268,M6268&gt;L6268,F6268&lt;&gt;""),"PASS","FAIL")</x:f>
        <x:v>PASS</x:v>
      </x:c>
      <x:c r="T6268" t="n">
        <x:v>10</x:v>
      </x:c>
      <x:c r="U6268" t="str">
        <x:v>pickup_after_delivery_completion_plus_usage_lag</x:v>
      </x:c>
    </x:row>
    <x:row r="6269">
      <x:c r="A6269" t="str">
        <x:v>Set2_100-5-2</x:v>
      </x:c>
      <x:c r="B6269" t="str">
        <x:v>next_day</x:v>
      </x:c>
      <x:c r="C6269" t="str">
        <x:v>C13</x:v>
      </x:c>
      <x:c r="D6269" s="59" t="n">
        <x:v>13</x:v>
      </x:c>
      <x:c r="E6269" s="59" t="n">
        <x:v>3</x:v>
      </x:c>
      <x:c r="F6269" s="59" t="str">
        <x:v>S4</x:v>
      </x:c>
      <x:c r="G6269" s="59" t="n">
        <x:v>460</x:v>
      </x:c>
      <x:c r="H6269" s="59" t="n">
        <x:v>488</x:v>
      </x:c>
      <x:c r="I6269" s="59" t="n">
        <x:v>10</x:v>
      </x:c>
      <x:c r="J6269" s="60" t="n">
        <x:f>'参数'!$C$6</x:f>
        <x:v>1440</x:v>
      </x:c>
      <x:c r="K6269" s="60" t="n">
        <x:f>'参数'!$D$6</x:f>
        <x:v>360</x:v>
      </x:c>
      <x:c r="L6269" s="60" t="n">
        <x:f>H6269+I6269+J6269</x:f>
        <x:v>1938</x:v>
      </x:c>
      <x:c r="M6269" s="60" t="n">
        <x:f>L6269+K6269</x:f>
        <x:v>2298</x:v>
      </x:c>
      <x:c r="N6269" s="60" t="n">
        <x:f>'参数'!$B$10</x:f>
        <x:v>1</x:v>
      </x:c>
      <x:c r="O6269" s="60" t="n">
        <x:f>N6269*'参数'!$B$11</x:f>
        <x:v>2</x:v>
      </x:c>
      <x:c r="P6269" s="60" t="n">
        <x:f>N6269*'参数'!$B$12</x:f>
        <x:v>1</x:v>
      </x:c>
      <x:c r="Q6269" t="str">
        <x:f>C6269&amp;"d"</x:f>
        <x:v>C13d</x:v>
      </x:c>
      <x:c r="R6269" t="str">
        <x:f>C6269&amp;"p"</x:f>
        <x:v>C13p</x:v>
      </x:c>
      <x:c r="S6269" t="str">
        <x:f>IF(AND(L6269&gt;=H6269+I6269+J6269,M6269&gt;L6269,F6269&lt;&gt;""),"PASS","FAIL")</x:f>
        <x:v>PASS</x:v>
      </x:c>
      <x:c r="T6269" t="n">
        <x:v>16</x:v>
      </x:c>
      <x:c r="U6269" t="str">
        <x:v>pickup_after_delivery_completion_plus_usage_lag</x:v>
      </x:c>
    </x:row>
    <x:row r="6270">
      <x:c r="A6270" t="str">
        <x:v>Set2_100-5-2</x:v>
      </x:c>
      <x:c r="B6270" t="str">
        <x:v>next_day</x:v>
      </x:c>
      <x:c r="C6270" t="str">
        <x:v>C14</x:v>
      </x:c>
      <x:c r="D6270" s="59" t="n">
        <x:v>15</x:v>
      </x:c>
      <x:c r="E6270" s="59" t="n">
        <x:v>9</x:v>
      </x:c>
      <x:c r="F6270" s="59" t="str">
        <x:v>S4</x:v>
      </x:c>
      <x:c r="G6270" s="59" t="n">
        <x:v>219</x:v>
      </x:c>
      <x:c r="H6270" s="59" t="n">
        <x:v>251</x:v>
      </x:c>
      <x:c r="I6270" s="59" t="n">
        <x:v>10</x:v>
      </x:c>
      <x:c r="J6270" s="60" t="n">
        <x:f>'参数'!$C$6</x:f>
        <x:v>1440</x:v>
      </x:c>
      <x:c r="K6270" s="60" t="n">
        <x:f>'参数'!$D$6</x:f>
        <x:v>360</x:v>
      </x:c>
      <x:c r="L6270" s="60" t="n">
        <x:f>H6270+I6270+J6270</x:f>
        <x:v>1701</x:v>
      </x:c>
      <x:c r="M6270" s="60" t="n">
        <x:f>L6270+K6270</x:f>
        <x:v>2061</x:v>
      </x:c>
      <x:c r="N6270" s="60" t="n">
        <x:f>'参数'!$B$10</x:f>
        <x:v>1</x:v>
      </x:c>
      <x:c r="O6270" s="60" t="n">
        <x:f>N6270*'参数'!$B$11</x:f>
        <x:v>2</x:v>
      </x:c>
      <x:c r="P6270" s="60" t="n">
        <x:f>N6270*'参数'!$B$12</x:f>
        <x:v>1</x:v>
      </x:c>
      <x:c r="Q6270" t="str">
        <x:f>C6270&amp;"d"</x:f>
        <x:v>C14d</x:v>
      </x:c>
      <x:c r="R6270" t="str">
        <x:f>C6270&amp;"p"</x:f>
        <x:v>C14p</x:v>
      </x:c>
      <x:c r="S6270" t="str">
        <x:f>IF(AND(L6270&gt;=H6270+I6270+J6270,M6270&gt;L6270,F6270&lt;&gt;""),"PASS","FAIL")</x:f>
        <x:v>PASS</x:v>
      </x:c>
      <x:c r="T6270" t="n">
        <x:v>16</x:v>
      </x:c>
      <x:c r="U6270" t="str">
        <x:v>pickup_after_delivery_completion_plus_usage_lag</x:v>
      </x:c>
    </x:row>
    <x:row r="6271">
      <x:c r="A6271" t="str">
        <x:v>Set2_100-5-2</x:v>
      </x:c>
      <x:c r="B6271" t="str">
        <x:v>next_day</x:v>
      </x:c>
      <x:c r="C6271" t="str">
        <x:v>C15</x:v>
      </x:c>
      <x:c r="D6271" s="59" t="n">
        <x:v>18</x:v>
      </x:c>
      <x:c r="E6271" s="59" t="n">
        <x:v>10</x:v>
      </x:c>
      <x:c r="F6271" s="59" t="str">
        <x:v>S4</x:v>
      </x:c>
      <x:c r="G6271" s="59" t="n">
        <x:v>322</x:v>
      </x:c>
      <x:c r="H6271" s="59" t="n">
        <x:v>344</x:v>
      </x:c>
      <x:c r="I6271" s="59" t="n">
        <x:v>10</x:v>
      </x:c>
      <x:c r="J6271" s="60" t="n">
        <x:f>'参数'!$C$6</x:f>
        <x:v>1440</x:v>
      </x:c>
      <x:c r="K6271" s="60" t="n">
        <x:f>'参数'!$D$6</x:f>
        <x:v>360</x:v>
      </x:c>
      <x:c r="L6271" s="60" t="n">
        <x:f>H6271+I6271+J6271</x:f>
        <x:v>1794</x:v>
      </x:c>
      <x:c r="M6271" s="60" t="n">
        <x:f>L6271+K6271</x:f>
        <x:v>2154</x:v>
      </x:c>
      <x:c r="N6271" s="60" t="n">
        <x:f>'参数'!$B$10</x:f>
        <x:v>1</x:v>
      </x:c>
      <x:c r="O6271" s="60" t="n">
        <x:f>N6271*'参数'!$B$11</x:f>
        <x:v>2</x:v>
      </x:c>
      <x:c r="P6271" s="60" t="n">
        <x:f>N6271*'参数'!$B$12</x:f>
        <x:v>1</x:v>
      </x:c>
      <x:c r="Q6271" t="str">
        <x:f>C6271&amp;"d"</x:f>
        <x:v>C15d</x:v>
      </x:c>
      <x:c r="R6271" t="str">
        <x:f>C6271&amp;"p"</x:f>
        <x:v>C15p</x:v>
      </x:c>
      <x:c r="S6271" t="str">
        <x:f>IF(AND(L6271&gt;=H6271+I6271+J6271,M6271&gt;L6271,F6271&lt;&gt;""),"PASS","FAIL")</x:f>
        <x:v>PASS</x:v>
      </x:c>
      <x:c r="T6271" t="n">
        <x:v>12</x:v>
      </x:c>
      <x:c r="U6271" t="str">
        <x:v>pickup_after_delivery_completion_plus_usage_lag</x:v>
      </x:c>
    </x:row>
    <x:row r="6272">
      <x:c r="A6272" t="str">
        <x:v>Set2_100-5-2</x:v>
      </x:c>
      <x:c r="B6272" t="str">
        <x:v>next_day</x:v>
      </x:c>
      <x:c r="C6272" t="str">
        <x:v>C16</x:v>
      </x:c>
      <x:c r="D6272" s="59" t="n">
        <x:v>20</x:v>
      </x:c>
      <x:c r="E6272" s="59" t="n">
        <x:v>8</x:v>
      </x:c>
      <x:c r="F6272" s="59" t="str">
        <x:v>S4</x:v>
      </x:c>
      <x:c r="G6272" s="59" t="n">
        <x:v>331</x:v>
      </x:c>
      <x:c r="H6272" s="59" t="n">
        <x:v>367</x:v>
      </x:c>
      <x:c r="I6272" s="59" t="n">
        <x:v>10</x:v>
      </x:c>
      <x:c r="J6272" s="60" t="n">
        <x:f>'参数'!$C$6</x:f>
        <x:v>1440</x:v>
      </x:c>
      <x:c r="K6272" s="60" t="n">
        <x:f>'参数'!$D$6</x:f>
        <x:v>360</x:v>
      </x:c>
      <x:c r="L6272" s="60" t="n">
        <x:f>H6272+I6272+J6272</x:f>
        <x:v>1817</x:v>
      </x:c>
      <x:c r="M6272" s="60" t="n">
        <x:f>L6272+K6272</x:f>
        <x:v>2177</x:v>
      </x:c>
      <x:c r="N6272" s="60" t="n">
        <x:f>'参数'!$B$10</x:f>
        <x:v>1</x:v>
      </x:c>
      <x:c r="O6272" s="60" t="n">
        <x:f>N6272*'参数'!$B$11</x:f>
        <x:v>2</x:v>
      </x:c>
      <x:c r="P6272" s="60" t="n">
        <x:f>N6272*'参数'!$B$12</x:f>
        <x:v>1</x:v>
      </x:c>
      <x:c r="Q6272" t="str">
        <x:f>C6272&amp;"d"</x:f>
        <x:v>C16d</x:v>
      </x:c>
      <x:c r="R6272" t="str">
        <x:f>C6272&amp;"p"</x:f>
        <x:v>C16p</x:v>
      </x:c>
      <x:c r="S6272" t="str">
        <x:f>IF(AND(L6272&gt;=H6272+I6272+J6272,M6272&gt;L6272,F6272&lt;&gt;""),"PASS","FAIL")</x:f>
        <x:v>PASS</x:v>
      </x:c>
      <x:c r="T6272" t="n">
        <x:v>14</x:v>
      </x:c>
      <x:c r="U6272" t="str">
        <x:v>pickup_after_delivery_completion_plus_usage_lag</x:v>
      </x:c>
    </x:row>
    <x:row r="6273">
      <x:c r="A6273" t="str">
        <x:v>Set2_100-5-2</x:v>
      </x:c>
      <x:c r="B6273" t="str">
        <x:v>next_day</x:v>
      </x:c>
      <x:c r="C6273" t="str">
        <x:v>C17</x:v>
      </x:c>
      <x:c r="D6273" s="59" t="n">
        <x:v>14</x:v>
      </x:c>
      <x:c r="E6273" s="59" t="n">
        <x:v>24</x:v>
      </x:c>
      <x:c r="F6273" s="59" t="str">
        <x:v>S4</x:v>
      </x:c>
      <x:c r="G6273" s="59" t="n">
        <x:v>563</x:v>
      </x:c>
      <x:c r="H6273" s="59" t="n">
        <x:v>593</x:v>
      </x:c>
      <x:c r="I6273" s="59" t="n">
        <x:v>10</x:v>
      </x:c>
      <x:c r="J6273" s="60" t="n">
        <x:f>'参数'!$C$6</x:f>
        <x:v>1440</x:v>
      </x:c>
      <x:c r="K6273" s="60" t="n">
        <x:f>'参数'!$D$6</x:f>
        <x:v>360</x:v>
      </x:c>
      <x:c r="L6273" s="60" t="n">
        <x:f>H6273+I6273+J6273</x:f>
        <x:v>2043</x:v>
      </x:c>
      <x:c r="M6273" s="60" t="n">
        <x:f>L6273+K6273</x:f>
        <x:v>2403</x:v>
      </x:c>
      <x:c r="N6273" s="60" t="n">
        <x:f>'参数'!$B$10</x:f>
        <x:v>1</x:v>
      </x:c>
      <x:c r="O6273" s="60" t="n">
        <x:f>N6273*'参数'!$B$11</x:f>
        <x:v>2</x:v>
      </x:c>
      <x:c r="P6273" s="60" t="n">
        <x:f>N6273*'参数'!$B$12</x:f>
        <x:v>1</x:v>
      </x:c>
      <x:c r="Q6273" t="str">
        <x:f>C6273&amp;"d"</x:f>
        <x:v>C17d</x:v>
      </x:c>
      <x:c r="R6273" t="str">
        <x:f>C6273&amp;"p"</x:f>
        <x:v>C17p</x:v>
      </x:c>
      <x:c r="S6273" t="str">
        <x:f>IF(AND(L6273&gt;=H6273+I6273+J6273,M6273&gt;L6273,F6273&lt;&gt;""),"PASS","FAIL")</x:f>
        <x:v>PASS</x:v>
      </x:c>
      <x:c r="T6273" t="n">
        <x:v>6</x:v>
      </x:c>
      <x:c r="U6273" t="str">
        <x:v>pickup_after_delivery_completion_plus_usage_lag</x:v>
      </x:c>
    </x:row>
    <x:row r="6274">
      <x:c r="A6274" t="str">
        <x:v>Set2_100-5-2</x:v>
      </x:c>
      <x:c r="B6274" t="str">
        <x:v>next_day</x:v>
      </x:c>
      <x:c r="C6274" t="str">
        <x:v>C18</x:v>
      </x:c>
      <x:c r="D6274" s="59" t="n">
        <x:v>4</x:v>
      </x:c>
      <x:c r="E6274" s="59" t="n">
        <x:v>9</x:v>
      </x:c>
      <x:c r="F6274" s="59" t="str">
        <x:v>S4</x:v>
      </x:c>
      <x:c r="G6274" s="59" t="n">
        <x:v>214</x:v>
      </x:c>
      <x:c r="H6274" s="59" t="n">
        <x:v>242</x:v>
      </x:c>
      <x:c r="I6274" s="59" t="n">
        <x:v>10</x:v>
      </x:c>
      <x:c r="J6274" s="60" t="n">
        <x:f>'参数'!$C$6</x:f>
        <x:v>1440</x:v>
      </x:c>
      <x:c r="K6274" s="60" t="n">
        <x:f>'参数'!$D$6</x:f>
        <x:v>360</x:v>
      </x:c>
      <x:c r="L6274" s="60" t="n">
        <x:f>H6274+I6274+J6274</x:f>
        <x:v>1692</x:v>
      </x:c>
      <x:c r="M6274" s="60" t="n">
        <x:f>L6274+K6274</x:f>
        <x:v>2052</x:v>
      </x:c>
      <x:c r="N6274" s="60" t="n">
        <x:f>'参数'!$B$10</x:f>
        <x:v>1</x:v>
      </x:c>
      <x:c r="O6274" s="60" t="n">
        <x:f>N6274*'参数'!$B$11</x:f>
        <x:v>2</x:v>
      </x:c>
      <x:c r="P6274" s="60" t="n">
        <x:f>N6274*'参数'!$B$12</x:f>
        <x:v>1</x:v>
      </x:c>
      <x:c r="Q6274" t="str">
        <x:f>C6274&amp;"d"</x:f>
        <x:v>C18d</x:v>
      </x:c>
      <x:c r="R6274" t="str">
        <x:f>C6274&amp;"p"</x:f>
        <x:v>C18p</x:v>
      </x:c>
      <x:c r="S6274" t="str">
        <x:f>IF(AND(L6274&gt;=H6274+I6274+J6274,M6274&gt;L6274,F6274&lt;&gt;""),"PASS","FAIL")</x:f>
        <x:v>PASS</x:v>
      </x:c>
      <x:c r="T6274" t="n">
        <x:v>5</x:v>
      </x:c>
      <x:c r="U6274" t="str">
        <x:v>pickup_after_delivery_completion_plus_usage_lag</x:v>
      </x:c>
    </x:row>
    <x:row r="6275">
      <x:c r="A6275" t="str">
        <x:v>Set2_100-5-2</x:v>
      </x:c>
      <x:c r="B6275" t="str">
        <x:v>next_day</x:v>
      </x:c>
      <x:c r="C6275" t="str">
        <x:v>C19</x:v>
      </x:c>
      <x:c r="D6275" s="59" t="n">
        <x:v>17</x:v>
      </x:c>
      <x:c r="E6275" s="59" t="n">
        <x:v>9</x:v>
      </x:c>
      <x:c r="F6275" s="59" t="str">
        <x:v>S4</x:v>
      </x:c>
      <x:c r="G6275" s="59" t="n">
        <x:v>155</x:v>
      </x:c>
      <x:c r="H6275" s="59" t="n">
        <x:v>179</x:v>
      </x:c>
      <x:c r="I6275" s="59" t="n">
        <x:v>10</x:v>
      </x:c>
      <x:c r="J6275" s="60" t="n">
        <x:f>'参数'!$C$6</x:f>
        <x:v>1440</x:v>
      </x:c>
      <x:c r="K6275" s="60" t="n">
        <x:f>'参数'!$D$6</x:f>
        <x:v>360</x:v>
      </x:c>
      <x:c r="L6275" s="60" t="n">
        <x:f>H6275+I6275+J6275</x:f>
        <x:v>1629</x:v>
      </x:c>
      <x:c r="M6275" s="60" t="n">
        <x:f>L6275+K6275</x:f>
        <x:v>1989</x:v>
      </x:c>
      <x:c r="N6275" s="60" t="n">
        <x:f>'参数'!$B$10</x:f>
        <x:v>1</x:v>
      </x:c>
      <x:c r="O6275" s="60" t="n">
        <x:f>N6275*'参数'!$B$11</x:f>
        <x:v>2</x:v>
      </x:c>
      <x:c r="P6275" s="60" t="n">
        <x:f>N6275*'参数'!$B$12</x:f>
        <x:v>1</x:v>
      </x:c>
      <x:c r="Q6275" t="str">
        <x:f>C6275&amp;"d"</x:f>
        <x:v>C19d</x:v>
      </x:c>
      <x:c r="R6275" t="str">
        <x:f>C6275&amp;"p"</x:f>
        <x:v>C19p</x:v>
      </x:c>
      <x:c r="S6275" t="str">
        <x:f>IF(AND(L6275&gt;=H6275+I6275+J6275,M6275&gt;L6275,F6275&lt;&gt;""),"PASS","FAIL")</x:f>
        <x:v>PASS</x:v>
      </x:c>
      <x:c r="T6275" t="n">
        <x:v>1</x:v>
      </x:c>
      <x:c r="U6275" t="str">
        <x:v>pickup_after_delivery_completion_plus_usage_lag</x:v>
      </x:c>
    </x:row>
    <x:row r="6276">
      <x:c r="A6276" t="str">
        <x:v>Set2_100-5-2</x:v>
      </x:c>
      <x:c r="B6276" t="str">
        <x:v>next_day</x:v>
      </x:c>
      <x:c r="C6276" t="str">
        <x:v>C20</x:v>
      </x:c>
      <x:c r="D6276" s="59" t="n">
        <x:v>15</x:v>
      </x:c>
      <x:c r="E6276" s="59" t="n">
        <x:v>2</x:v>
      </x:c>
      <x:c r="F6276" s="59" t="str">
        <x:v>S4</x:v>
      </x:c>
      <x:c r="G6276" s="59" t="n">
        <x:v>158</x:v>
      </x:c>
      <x:c r="H6276" s="59" t="n">
        <x:v>174</x:v>
      </x:c>
      <x:c r="I6276" s="59" t="n">
        <x:v>10</x:v>
      </x:c>
      <x:c r="J6276" s="60" t="n">
        <x:f>'参数'!$C$6</x:f>
        <x:v>1440</x:v>
      </x:c>
      <x:c r="K6276" s="60" t="n">
        <x:f>'参数'!$D$6</x:f>
        <x:v>360</x:v>
      </x:c>
      <x:c r="L6276" s="60" t="n">
        <x:f>H6276+I6276+J6276</x:f>
        <x:v>1624</x:v>
      </x:c>
      <x:c r="M6276" s="60" t="n">
        <x:f>L6276+K6276</x:f>
        <x:v>1984</x:v>
      </x:c>
      <x:c r="N6276" s="60" t="n">
        <x:f>'参数'!$B$10</x:f>
        <x:v>1</x:v>
      </x:c>
      <x:c r="O6276" s="60" t="n">
        <x:f>N6276*'参数'!$B$11</x:f>
        <x:v>2</x:v>
      </x:c>
      <x:c r="P6276" s="60" t="n">
        <x:f>N6276*'参数'!$B$12</x:f>
        <x:v>1</x:v>
      </x:c>
      <x:c r="Q6276" t="str">
        <x:f>C6276&amp;"d"</x:f>
        <x:v>C20d</x:v>
      </x:c>
      <x:c r="R6276" t="str">
        <x:f>C6276&amp;"p"</x:f>
        <x:v>C20p</x:v>
      </x:c>
      <x:c r="S6276" t="str">
        <x:f>IF(AND(L6276&gt;=H6276+I6276+J6276,M6276&gt;L6276,F6276&lt;&gt;""),"PASS","FAIL")</x:f>
        <x:v>PASS</x:v>
      </x:c>
      <x:c r="T6276" t="n">
        <x:v>2</x:v>
      </x:c>
      <x:c r="U6276" t="str">
        <x:v>pickup_after_delivery_completion_plus_usage_lag</x:v>
      </x:c>
    </x:row>
    <x:row r="6277">
      <x:c r="A6277" t="str">
        <x:v>Set2_100-5-2</x:v>
      </x:c>
      <x:c r="B6277" t="str">
        <x:v>next_day</x:v>
      </x:c>
      <x:c r="C6277" t="str">
        <x:v>C21</x:v>
      </x:c>
      <x:c r="D6277" s="59" t="n">
        <x:v>19</x:v>
      </x:c>
      <x:c r="E6277" s="59" t="n">
        <x:v>4</x:v>
      </x:c>
      <x:c r="F6277" s="59" t="str">
        <x:v>S4</x:v>
      </x:c>
      <x:c r="G6277" s="59" t="n">
        <x:v>461</x:v>
      </x:c>
      <x:c r="H6277" s="59" t="n">
        <x:v>487</x:v>
      </x:c>
      <x:c r="I6277" s="59" t="n">
        <x:v>10</x:v>
      </x:c>
      <x:c r="J6277" s="60" t="n">
        <x:f>'参数'!$C$6</x:f>
        <x:v>1440</x:v>
      </x:c>
      <x:c r="K6277" s="60" t="n">
        <x:f>'参数'!$D$6</x:f>
        <x:v>360</x:v>
      </x:c>
      <x:c r="L6277" s="60" t="n">
        <x:f>H6277+I6277+J6277</x:f>
        <x:v>1937</x:v>
      </x:c>
      <x:c r="M6277" s="60" t="n">
        <x:f>L6277+K6277</x:f>
        <x:v>2297</x:v>
      </x:c>
      <x:c r="N6277" s="60" t="n">
        <x:f>'参数'!$B$10</x:f>
        <x:v>1</x:v>
      </x:c>
      <x:c r="O6277" s="60" t="n">
        <x:f>N6277*'参数'!$B$11</x:f>
        <x:v>2</x:v>
      </x:c>
      <x:c r="P6277" s="60" t="n">
        <x:f>N6277*'参数'!$B$12</x:f>
        <x:v>1</x:v>
      </x:c>
      <x:c r="Q6277" t="str">
        <x:f>C6277&amp;"d"</x:f>
        <x:v>C21d</x:v>
      </x:c>
      <x:c r="R6277" t="str">
        <x:f>C6277&amp;"p"</x:f>
        <x:v>C21p</x:v>
      </x:c>
      <x:c r="S6277" t="str">
        <x:f>IF(AND(L6277&gt;=H6277+I6277+J6277,M6277&gt;L6277,F6277&lt;&gt;""),"PASS","FAIL")</x:f>
        <x:v>PASS</x:v>
      </x:c>
      <x:c r="T6277" t="n">
        <x:v>12</x:v>
      </x:c>
      <x:c r="U6277" t="str">
        <x:v>pickup_after_delivery_completion_plus_usage_lag</x:v>
      </x:c>
    </x:row>
    <x:row r="6278">
      <x:c r="A6278" t="str">
        <x:v>Set2_100-5-2</x:v>
      </x:c>
      <x:c r="B6278" t="str">
        <x:v>next_day</x:v>
      </x:c>
      <x:c r="C6278" t="str">
        <x:v>C22</x:v>
      </x:c>
      <x:c r="D6278" s="59" t="n">
        <x:v>15</x:v>
      </x:c>
      <x:c r="E6278" s="59" t="n">
        <x:v>11</x:v>
      </x:c>
      <x:c r="F6278" s="59" t="str">
        <x:v>S4</x:v>
      </x:c>
      <x:c r="G6278" s="59" t="n">
        <x:v>554</x:v>
      </x:c>
      <x:c r="H6278" s="59" t="n">
        <x:v>570</x:v>
      </x:c>
      <x:c r="I6278" s="59" t="n">
        <x:v>10</x:v>
      </x:c>
      <x:c r="J6278" s="60" t="n">
        <x:f>'参数'!$C$6</x:f>
        <x:v>1440</x:v>
      </x:c>
      <x:c r="K6278" s="60" t="n">
        <x:f>'参数'!$D$6</x:f>
        <x:v>360</x:v>
      </x:c>
      <x:c r="L6278" s="60" t="n">
        <x:f>H6278+I6278+J6278</x:f>
        <x:v>2020</x:v>
      </x:c>
      <x:c r="M6278" s="60" t="n">
        <x:f>L6278+K6278</x:f>
        <x:v>2380</x:v>
      </x:c>
      <x:c r="N6278" s="60" t="n">
        <x:f>'参数'!$B$10</x:f>
        <x:v>1</x:v>
      </x:c>
      <x:c r="O6278" s="60" t="n">
        <x:f>N6278*'参数'!$B$11</x:f>
        <x:v>2</x:v>
      </x:c>
      <x:c r="P6278" s="60" t="n">
        <x:f>N6278*'参数'!$B$12</x:f>
        <x:v>1</x:v>
      </x:c>
      <x:c r="Q6278" t="str">
        <x:f>C6278&amp;"d"</x:f>
        <x:v>C22d</x:v>
      </x:c>
      <x:c r="R6278" t="str">
        <x:f>C6278&amp;"p"</x:f>
        <x:v>C22p</x:v>
      </x:c>
      <x:c r="S6278" t="str">
        <x:f>IF(AND(L6278&gt;=H6278+I6278+J6278,M6278&gt;L6278,F6278&lt;&gt;""),"PASS","FAIL")</x:f>
        <x:v>PASS</x:v>
      </x:c>
      <x:c r="T6278" t="n">
        <x:v>12</x:v>
      </x:c>
      <x:c r="U6278" t="str">
        <x:v>pickup_after_delivery_completion_plus_usage_lag</x:v>
      </x:c>
    </x:row>
    <x:row r="6279">
      <x:c r="A6279" t="str">
        <x:v>Set2_100-5-2</x:v>
      </x:c>
      <x:c r="B6279" t="str">
        <x:v>next_day</x:v>
      </x:c>
      <x:c r="C6279" t="str">
        <x:v>C23</x:v>
      </x:c>
      <x:c r="D6279" s="59" t="n">
        <x:v>4</x:v>
      </x:c>
      <x:c r="E6279" s="59" t="n">
        <x:v>3</x:v>
      </x:c>
      <x:c r="F6279" s="59" t="str">
        <x:v>S4</x:v>
      </x:c>
      <x:c r="G6279" s="59" t="n">
        <x:v>226</x:v>
      </x:c>
      <x:c r="H6279" s="59" t="n">
        <x:v>258</x:v>
      </x:c>
      <x:c r="I6279" s="59" t="n">
        <x:v>10</x:v>
      </x:c>
      <x:c r="J6279" s="60" t="n">
        <x:f>'参数'!$C$6</x:f>
        <x:v>1440</x:v>
      </x:c>
      <x:c r="K6279" s="60" t="n">
        <x:f>'参数'!$D$6</x:f>
        <x:v>360</x:v>
      </x:c>
      <x:c r="L6279" s="60" t="n">
        <x:f>H6279+I6279+J6279</x:f>
        <x:v>1708</x:v>
      </x:c>
      <x:c r="M6279" s="60" t="n">
        <x:f>L6279+K6279</x:f>
        <x:v>2068</x:v>
      </x:c>
      <x:c r="N6279" s="60" t="n">
        <x:f>'参数'!$B$10</x:f>
        <x:v>1</x:v>
      </x:c>
      <x:c r="O6279" s="60" t="n">
        <x:f>N6279*'参数'!$B$11</x:f>
        <x:v>2</x:v>
      </x:c>
      <x:c r="P6279" s="60" t="n">
        <x:f>N6279*'参数'!$B$12</x:f>
        <x:v>1</x:v>
      </x:c>
      <x:c r="Q6279" t="str">
        <x:f>C6279&amp;"d"</x:f>
        <x:v>C23d</x:v>
      </x:c>
      <x:c r="R6279" t="str">
        <x:f>C6279&amp;"p"</x:f>
        <x:v>C23p</x:v>
      </x:c>
      <x:c r="S6279" t="str">
        <x:f>IF(AND(L6279&gt;=H6279+I6279+J6279,M6279&gt;L6279,F6279&lt;&gt;""),"PASS","FAIL")</x:f>
        <x:v>PASS</x:v>
      </x:c>
      <x:c r="T6279" t="n">
        <x:v>1</x:v>
      </x:c>
      <x:c r="U6279" t="str">
        <x:v>pickup_after_delivery_completion_plus_usage_lag</x:v>
      </x:c>
    </x:row>
    <x:row r="6280">
      <x:c r="A6280" t="str">
        <x:v>Set2_100-5-2</x:v>
      </x:c>
      <x:c r="B6280" t="str">
        <x:v>next_day</x:v>
      </x:c>
      <x:c r="C6280" t="str">
        <x:v>C24</x:v>
      </x:c>
      <x:c r="D6280" s="59" t="n">
        <x:v>21</x:v>
      </x:c>
      <x:c r="E6280" s="59" t="n">
        <x:v>5</x:v>
      </x:c>
      <x:c r="F6280" s="59" t="str">
        <x:v>S4</x:v>
      </x:c>
      <x:c r="G6280" s="59" t="n">
        <x:v>120</x:v>
      </x:c>
      <x:c r="H6280" s="59" t="n">
        <x:v>142</x:v>
      </x:c>
      <x:c r="I6280" s="59" t="n">
        <x:v>10</x:v>
      </x:c>
      <x:c r="J6280" s="60" t="n">
        <x:f>'参数'!$C$6</x:f>
        <x:v>1440</x:v>
      </x:c>
      <x:c r="K6280" s="60" t="n">
        <x:f>'参数'!$D$6</x:f>
        <x:v>360</x:v>
      </x:c>
      <x:c r="L6280" s="60" t="n">
        <x:f>H6280+I6280+J6280</x:f>
        <x:v>1592</x:v>
      </x:c>
      <x:c r="M6280" s="60" t="n">
        <x:f>L6280+K6280</x:f>
        <x:v>1952</x:v>
      </x:c>
      <x:c r="N6280" s="60" t="n">
        <x:f>'参数'!$B$10</x:f>
        <x:v>1</x:v>
      </x:c>
      <x:c r="O6280" s="60" t="n">
        <x:f>N6280*'参数'!$B$11</x:f>
        <x:v>2</x:v>
      </x:c>
      <x:c r="P6280" s="60" t="n">
        <x:f>N6280*'参数'!$B$12</x:f>
        <x:v>1</x:v>
      </x:c>
      <x:c r="Q6280" t="str">
        <x:f>C6280&amp;"d"</x:f>
        <x:v>C24d</x:v>
      </x:c>
      <x:c r="R6280" t="str">
        <x:f>C6280&amp;"p"</x:f>
        <x:v>C24p</x:v>
      </x:c>
      <x:c r="S6280" t="str">
        <x:f>IF(AND(L6280&gt;=H6280+I6280+J6280,M6280&gt;L6280,F6280&lt;&gt;""),"PASS","FAIL")</x:f>
        <x:v>PASS</x:v>
      </x:c>
      <x:c r="T6280" t="n">
        <x:v>10</x:v>
      </x:c>
      <x:c r="U6280" t="str">
        <x:v>pickup_after_delivery_completion_plus_usage_lag</x:v>
      </x:c>
    </x:row>
    <x:row r="6281">
      <x:c r="A6281" t="str">
        <x:v>Set2_100-5-2</x:v>
      </x:c>
      <x:c r="B6281" t="str">
        <x:v>next_day</x:v>
      </x:c>
      <x:c r="C6281" t="str">
        <x:v>C25</x:v>
      </x:c>
      <x:c r="D6281" s="59" t="n">
        <x:v>19</x:v>
      </x:c>
      <x:c r="E6281" s="59" t="n">
        <x:v>3</x:v>
      </x:c>
      <x:c r="F6281" s="59" t="str">
        <x:v>S4</x:v>
      </x:c>
      <x:c r="G6281" s="59" t="n">
        <x:v>264</x:v>
      </x:c>
      <x:c r="H6281" s="59" t="n">
        <x:v>288</x:v>
      </x:c>
      <x:c r="I6281" s="59" t="n">
        <x:v>10</x:v>
      </x:c>
      <x:c r="J6281" s="60" t="n">
        <x:f>'参数'!$C$6</x:f>
        <x:v>1440</x:v>
      </x:c>
      <x:c r="K6281" s="60" t="n">
        <x:f>'参数'!$D$6</x:f>
        <x:v>360</x:v>
      </x:c>
      <x:c r="L6281" s="60" t="n">
        <x:f>H6281+I6281+J6281</x:f>
        <x:v>1738</x:v>
      </x:c>
      <x:c r="M6281" s="60" t="n">
        <x:f>L6281+K6281</x:f>
        <x:v>2098</x:v>
      </x:c>
      <x:c r="N6281" s="60" t="n">
        <x:f>'参数'!$B$10</x:f>
        <x:v>1</x:v>
      </x:c>
      <x:c r="O6281" s="60" t="n">
        <x:f>N6281*'参数'!$B$11</x:f>
        <x:v>2</x:v>
      </x:c>
      <x:c r="P6281" s="60" t="n">
        <x:f>N6281*'参数'!$B$12</x:f>
        <x:v>1</x:v>
      </x:c>
      <x:c r="Q6281" t="str">
        <x:f>C6281&amp;"d"</x:f>
        <x:v>C25d</x:v>
      </x:c>
      <x:c r="R6281" t="str">
        <x:f>C6281&amp;"p"</x:f>
        <x:v>C25p</x:v>
      </x:c>
      <x:c r="S6281" t="str">
        <x:f>IF(AND(L6281&gt;=H6281+I6281+J6281,M6281&gt;L6281,F6281&lt;&gt;""),"PASS","FAIL")</x:f>
        <x:v>PASS</x:v>
      </x:c>
      <x:c r="T6281" t="n">
        <x:v>12</x:v>
      </x:c>
      <x:c r="U6281" t="str">
        <x:v>pickup_after_delivery_completion_plus_usage_lag</x:v>
      </x:c>
    </x:row>
    <x:row r="6282">
      <x:c r="A6282" t="str">
        <x:v>Set2_100-5-2</x:v>
      </x:c>
      <x:c r="B6282" t="str">
        <x:v>next_day</x:v>
      </x:c>
      <x:c r="C6282" t="str">
        <x:v>C26</x:v>
      </x:c>
      <x:c r="D6282" s="59" t="n">
        <x:v>6</x:v>
      </x:c>
      <x:c r="E6282" s="59" t="n">
        <x:v>13</x:v>
      </x:c>
      <x:c r="F6282" s="59" t="str">
        <x:v>S4</x:v>
      </x:c>
      <x:c r="G6282" s="59" t="n">
        <x:v>75</x:v>
      </x:c>
      <x:c r="H6282" s="59" t="n">
        <x:v>95</x:v>
      </x:c>
      <x:c r="I6282" s="59" t="n">
        <x:v>10</x:v>
      </x:c>
      <x:c r="J6282" s="60" t="n">
        <x:f>'参数'!$C$6</x:f>
        <x:v>1440</x:v>
      </x:c>
      <x:c r="K6282" s="60" t="n">
        <x:f>'参数'!$D$6</x:f>
        <x:v>360</x:v>
      </x:c>
      <x:c r="L6282" s="60" t="n">
        <x:f>H6282+I6282+J6282</x:f>
        <x:v>1545</x:v>
      </x:c>
      <x:c r="M6282" s="60" t="n">
        <x:f>L6282+K6282</x:f>
        <x:v>1905</x:v>
      </x:c>
      <x:c r="N6282" s="60" t="n">
        <x:f>'参数'!$B$10</x:f>
        <x:v>1</x:v>
      </x:c>
      <x:c r="O6282" s="60" t="n">
        <x:f>N6282*'参数'!$B$11</x:f>
        <x:v>2</x:v>
      </x:c>
      <x:c r="P6282" s="60" t="n">
        <x:f>N6282*'参数'!$B$12</x:f>
        <x:v>1</x:v>
      </x:c>
      <x:c r="Q6282" t="str">
        <x:f>C6282&amp;"d"</x:f>
        <x:v>C26d</x:v>
      </x:c>
      <x:c r="R6282" t="str">
        <x:f>C6282&amp;"p"</x:f>
        <x:v>C26p</x:v>
      </x:c>
      <x:c r="S6282" t="str">
        <x:f>IF(AND(L6282&gt;=H6282+I6282+J6282,M6282&gt;L6282,F6282&lt;&gt;""),"PASS","FAIL")</x:f>
        <x:v>PASS</x:v>
      </x:c>
      <x:c r="T6282" t="n">
        <x:v>13</x:v>
      </x:c>
      <x:c r="U6282" t="str">
        <x:v>pickup_after_delivery_completion_plus_usage_lag</x:v>
      </x:c>
    </x:row>
    <x:row r="6283">
      <x:c r="A6283" t="str">
        <x:v>Set2_100-5-2</x:v>
      </x:c>
      <x:c r="B6283" t="str">
        <x:v>next_day</x:v>
      </x:c>
      <x:c r="C6283" t="str">
        <x:v>C27</x:v>
      </x:c>
      <x:c r="D6283" s="59" t="n">
        <x:v>17</x:v>
      </x:c>
      <x:c r="E6283" s="59" t="n">
        <x:v>28</x:v>
      </x:c>
      <x:c r="F6283" s="59" t="str">
        <x:v>S4</x:v>
      </x:c>
      <x:c r="G6283" s="59" t="n">
        <x:v>419</x:v>
      </x:c>
      <x:c r="H6283" s="59" t="n">
        <x:v>447</x:v>
      </x:c>
      <x:c r="I6283" s="59" t="n">
        <x:v>10</x:v>
      </x:c>
      <x:c r="J6283" s="60" t="n">
        <x:f>'参数'!$C$6</x:f>
        <x:v>1440</x:v>
      </x:c>
      <x:c r="K6283" s="60" t="n">
        <x:f>'参数'!$D$6</x:f>
        <x:v>360</x:v>
      </x:c>
      <x:c r="L6283" s="60" t="n">
        <x:f>H6283+I6283+J6283</x:f>
        <x:v>1897</x:v>
      </x:c>
      <x:c r="M6283" s="60" t="n">
        <x:f>L6283+K6283</x:f>
        <x:v>2257</x:v>
      </x:c>
      <x:c r="N6283" s="60" t="n">
        <x:f>'参数'!$B$10</x:f>
        <x:v>1</x:v>
      </x:c>
      <x:c r="O6283" s="60" t="n">
        <x:f>N6283*'参数'!$B$11</x:f>
        <x:v>2</x:v>
      </x:c>
      <x:c r="P6283" s="60" t="n">
        <x:f>N6283*'参数'!$B$12</x:f>
        <x:v>1</x:v>
      </x:c>
      <x:c r="Q6283" t="str">
        <x:f>C6283&amp;"d"</x:f>
        <x:v>C27d</x:v>
      </x:c>
      <x:c r="R6283" t="str">
        <x:f>C6283&amp;"p"</x:f>
        <x:v>C27p</x:v>
      </x:c>
      <x:c r="S6283" t="str">
        <x:f>IF(AND(L6283&gt;=H6283+I6283+J6283,M6283&gt;L6283,F6283&lt;&gt;""),"PASS","FAIL")</x:f>
        <x:v>PASS</x:v>
      </x:c>
      <x:c r="T6283" t="n">
        <x:v>12</x:v>
      </x:c>
      <x:c r="U6283" t="str">
        <x:v>pickup_after_delivery_completion_plus_usage_lag</x:v>
      </x:c>
    </x:row>
    <x:row r="6284">
      <x:c r="A6284" t="str">
        <x:v>Set2_100-5-2</x:v>
      </x:c>
      <x:c r="B6284" t="str">
        <x:v>next_day</x:v>
      </x:c>
      <x:c r="C6284" t="str">
        <x:v>C28</x:v>
      </x:c>
      <x:c r="D6284" s="59" t="n">
        <x:v>17</x:v>
      </x:c>
      <x:c r="E6284" s="59" t="n">
        <x:v>7</x:v>
      </x:c>
      <x:c r="F6284" s="59" t="str">
        <x:v>S4</x:v>
      </x:c>
      <x:c r="G6284" s="59" t="n">
        <x:v>515</x:v>
      </x:c>
      <x:c r="H6284" s="59" t="n">
        <x:v>545</x:v>
      </x:c>
      <x:c r="I6284" s="59" t="n">
        <x:v>10</x:v>
      </x:c>
      <x:c r="J6284" s="60" t="n">
        <x:f>'参数'!$C$6</x:f>
        <x:v>1440</x:v>
      </x:c>
      <x:c r="K6284" s="60" t="n">
        <x:f>'参数'!$D$6</x:f>
        <x:v>360</x:v>
      </x:c>
      <x:c r="L6284" s="60" t="n">
        <x:f>H6284+I6284+J6284</x:f>
        <x:v>1995</x:v>
      </x:c>
      <x:c r="M6284" s="60" t="n">
        <x:f>L6284+K6284</x:f>
        <x:v>2355</x:v>
      </x:c>
      <x:c r="N6284" s="60" t="n">
        <x:f>'参数'!$B$10</x:f>
        <x:v>1</x:v>
      </x:c>
      <x:c r="O6284" s="60" t="n">
        <x:f>N6284*'参数'!$B$11</x:f>
        <x:v>2</x:v>
      </x:c>
      <x:c r="P6284" s="60" t="n">
        <x:f>N6284*'参数'!$B$12</x:f>
        <x:v>1</x:v>
      </x:c>
      <x:c r="Q6284" t="str">
        <x:f>C6284&amp;"d"</x:f>
        <x:v>C28d</x:v>
      </x:c>
      <x:c r="R6284" t="str">
        <x:f>C6284&amp;"p"</x:f>
        <x:v>C28p</x:v>
      </x:c>
      <x:c r="S6284" t="str">
        <x:f>IF(AND(L6284&gt;=H6284+I6284+J6284,M6284&gt;L6284,F6284&lt;&gt;""),"PASS","FAIL")</x:f>
        <x:v>PASS</x:v>
      </x:c>
      <x:c r="T6284" t="n">
        <x:v>5</x:v>
      </x:c>
      <x:c r="U6284" t="str">
        <x:v>pickup_after_delivery_completion_plus_usage_lag</x:v>
      </x:c>
    </x:row>
    <x:row r="6285">
      <x:c r="A6285" t="str">
        <x:v>Set2_100-5-2</x:v>
      </x:c>
      <x:c r="B6285" t="str">
        <x:v>next_day</x:v>
      </x:c>
      <x:c r="C6285" t="str">
        <x:v>C29</x:v>
      </x:c>
      <x:c r="D6285" s="59" t="n">
        <x:v>22</x:v>
      </x:c>
      <x:c r="E6285" s="59" t="n">
        <x:v>17</x:v>
      </x:c>
      <x:c r="F6285" s="59" t="str">
        <x:v>S4</x:v>
      </x:c>
      <x:c r="G6285" s="59" t="n">
        <x:v>107</x:v>
      </x:c>
      <x:c r="H6285" s="59" t="n">
        <x:v>117</x:v>
      </x:c>
      <x:c r="I6285" s="59" t="n">
        <x:v>10</x:v>
      </x:c>
      <x:c r="J6285" s="60" t="n">
        <x:f>'参数'!$C$6</x:f>
        <x:v>1440</x:v>
      </x:c>
      <x:c r="K6285" s="60" t="n">
        <x:f>'参数'!$D$6</x:f>
        <x:v>360</x:v>
      </x:c>
      <x:c r="L6285" s="60" t="n">
        <x:f>H6285+I6285+J6285</x:f>
        <x:v>1567</x:v>
      </x:c>
      <x:c r="M6285" s="60" t="n">
        <x:f>L6285+K6285</x:f>
        <x:v>1927</x:v>
      </x:c>
      <x:c r="N6285" s="60" t="n">
        <x:f>'参数'!$B$10</x:f>
        <x:v>1</x:v>
      </x:c>
      <x:c r="O6285" s="60" t="n">
        <x:f>N6285*'参数'!$B$11</x:f>
        <x:v>2</x:v>
      </x:c>
      <x:c r="P6285" s="60" t="n">
        <x:f>N6285*'参数'!$B$12</x:f>
        <x:v>1</x:v>
      </x:c>
      <x:c r="Q6285" t="str">
        <x:f>C6285&amp;"d"</x:f>
        <x:v>C29d</x:v>
      </x:c>
      <x:c r="R6285" t="str">
        <x:f>C6285&amp;"p"</x:f>
        <x:v>C29p</x:v>
      </x:c>
      <x:c r="S6285" t="str">
        <x:f>IF(AND(L6285&gt;=H6285+I6285+J6285,M6285&gt;L6285,F6285&lt;&gt;""),"PASS","FAIL")</x:f>
        <x:v>PASS</x:v>
      </x:c>
      <x:c r="T6285" t="n">
        <x:v>11</x:v>
      </x:c>
      <x:c r="U6285" t="str">
        <x:v>pickup_after_delivery_completion_plus_usage_lag</x:v>
      </x:c>
    </x:row>
    <x:row r="6286">
      <x:c r="A6286" t="str">
        <x:v>Set2_100-5-2</x:v>
      </x:c>
      <x:c r="B6286" t="str">
        <x:v>next_day</x:v>
      </x:c>
      <x:c r="C6286" t="str">
        <x:v>C30</x:v>
      </x:c>
      <x:c r="D6286" s="59" t="n">
        <x:v>5</x:v>
      </x:c>
      <x:c r="E6286" s="59" t="n">
        <x:v>14</x:v>
      </x:c>
      <x:c r="F6286" s="59" t="str">
        <x:v>S0</x:v>
      </x:c>
      <x:c r="G6286" s="59" t="n">
        <x:v>336</x:v>
      </x:c>
      <x:c r="H6286" s="59" t="n">
        <x:v>358</x:v>
      </x:c>
      <x:c r="I6286" s="59" t="n">
        <x:v>10</x:v>
      </x:c>
      <x:c r="J6286" s="60" t="n">
        <x:f>'参数'!$C$6</x:f>
        <x:v>1440</x:v>
      </x:c>
      <x:c r="K6286" s="60" t="n">
        <x:f>'参数'!$D$6</x:f>
        <x:v>360</x:v>
      </x:c>
      <x:c r="L6286" s="60" t="n">
        <x:f>H6286+I6286+J6286</x:f>
        <x:v>1808</x:v>
      </x:c>
      <x:c r="M6286" s="60" t="n">
        <x:f>L6286+K6286</x:f>
        <x:v>2168</x:v>
      </x:c>
      <x:c r="N6286" s="60" t="n">
        <x:f>'参数'!$B$10</x:f>
        <x:v>1</x:v>
      </x:c>
      <x:c r="O6286" s="60" t="n">
        <x:f>N6286*'参数'!$B$11</x:f>
        <x:v>2</x:v>
      </x:c>
      <x:c r="P6286" s="60" t="n">
        <x:f>N6286*'参数'!$B$12</x:f>
        <x:v>1</x:v>
      </x:c>
      <x:c r="Q6286" t="str">
        <x:f>C6286&amp;"d"</x:f>
        <x:v>C30d</x:v>
      </x:c>
      <x:c r="R6286" t="str">
        <x:f>C6286&amp;"p"</x:f>
        <x:v>C30p</x:v>
      </x:c>
      <x:c r="S6286" t="str">
        <x:f>IF(AND(L6286&gt;=H6286+I6286+J6286,M6286&gt;L6286,F6286&lt;&gt;""),"PASS","FAIL")</x:f>
        <x:v>PASS</x:v>
      </x:c>
      <x:c r="T6286" t="n">
        <x:v>10</x:v>
      </x:c>
      <x:c r="U6286" t="str">
        <x:v>pickup_after_delivery_completion_plus_usage_lag</x:v>
      </x:c>
    </x:row>
    <x:row r="6287">
      <x:c r="A6287" t="str">
        <x:v>Set2_100-5-2</x:v>
      </x:c>
      <x:c r="B6287" t="str">
        <x:v>next_day</x:v>
      </x:c>
      <x:c r="C6287" t="str">
        <x:v>C31</x:v>
      </x:c>
      <x:c r="D6287" s="59" t="n">
        <x:v>17</x:v>
      </x:c>
      <x:c r="E6287" s="59" t="n">
        <x:v>1</x:v>
      </x:c>
      <x:c r="F6287" s="59" t="str">
        <x:v>S4</x:v>
      </x:c>
      <x:c r="G6287" s="59" t="n">
        <x:v>136</x:v>
      </x:c>
      <x:c r="H6287" s="59" t="n">
        <x:v>154</x:v>
      </x:c>
      <x:c r="I6287" s="59" t="n">
        <x:v>10</x:v>
      </x:c>
      <x:c r="J6287" s="60" t="n">
        <x:f>'参数'!$C$6</x:f>
        <x:v>1440</x:v>
      </x:c>
      <x:c r="K6287" s="60" t="n">
        <x:f>'参数'!$D$6</x:f>
        <x:v>360</x:v>
      </x:c>
      <x:c r="L6287" s="60" t="n">
        <x:f>H6287+I6287+J6287</x:f>
        <x:v>1604</x:v>
      </x:c>
      <x:c r="M6287" s="60" t="n">
        <x:f>L6287+K6287</x:f>
        <x:v>1964</x:v>
      </x:c>
      <x:c r="N6287" s="60" t="n">
        <x:f>'参数'!$B$10</x:f>
        <x:v>1</x:v>
      </x:c>
      <x:c r="O6287" s="60" t="n">
        <x:f>N6287*'参数'!$B$11</x:f>
        <x:v>2</x:v>
      </x:c>
      <x:c r="P6287" s="60" t="n">
        <x:f>N6287*'参数'!$B$12</x:f>
        <x:v>1</x:v>
      </x:c>
      <x:c r="Q6287" t="str">
        <x:f>C6287&amp;"d"</x:f>
        <x:v>C31d</x:v>
      </x:c>
      <x:c r="R6287" t="str">
        <x:f>C6287&amp;"p"</x:f>
        <x:v>C31p</x:v>
      </x:c>
      <x:c r="S6287" t="str">
        <x:f>IF(AND(L6287&gt;=H6287+I6287+J6287,M6287&gt;L6287,F6287&lt;&gt;""),"PASS","FAIL")</x:f>
        <x:v>PASS</x:v>
      </x:c>
      <x:c r="T6287" t="n">
        <x:v>14</x:v>
      </x:c>
      <x:c r="U6287" t="str">
        <x:v>pickup_after_delivery_completion_plus_usage_lag</x:v>
      </x:c>
    </x:row>
    <x:row r="6288">
      <x:c r="A6288" t="str">
        <x:v>Set2_100-5-2</x:v>
      </x:c>
      <x:c r="B6288" t="str">
        <x:v>next_day</x:v>
      </x:c>
      <x:c r="C6288" t="str">
        <x:v>C32</x:v>
      </x:c>
      <x:c r="D6288" s="59" t="n">
        <x:v>18</x:v>
      </x:c>
      <x:c r="E6288" s="59" t="n">
        <x:v>13</x:v>
      </x:c>
      <x:c r="F6288" s="59" t="str">
        <x:v>S4</x:v>
      </x:c>
      <x:c r="G6288" s="59" t="n">
        <x:v>402</x:v>
      </x:c>
      <x:c r="H6288" s="59" t="n">
        <x:v>430</x:v>
      </x:c>
      <x:c r="I6288" s="59" t="n">
        <x:v>10</x:v>
      </x:c>
      <x:c r="J6288" s="60" t="n">
        <x:f>'参数'!$C$6</x:f>
        <x:v>1440</x:v>
      </x:c>
      <x:c r="K6288" s="60" t="n">
        <x:f>'参数'!$D$6</x:f>
        <x:v>360</x:v>
      </x:c>
      <x:c r="L6288" s="60" t="n">
        <x:f>H6288+I6288+J6288</x:f>
        <x:v>1880</x:v>
      </x:c>
      <x:c r="M6288" s="60" t="n">
        <x:f>L6288+K6288</x:f>
        <x:v>2240</x:v>
      </x:c>
      <x:c r="N6288" s="60" t="n">
        <x:f>'参数'!$B$10</x:f>
        <x:v>1</x:v>
      </x:c>
      <x:c r="O6288" s="60" t="n">
        <x:f>N6288*'参数'!$B$11</x:f>
        <x:v>2</x:v>
      </x:c>
      <x:c r="P6288" s="60" t="n">
        <x:f>N6288*'参数'!$B$12</x:f>
        <x:v>1</x:v>
      </x:c>
      <x:c r="Q6288" t="str">
        <x:f>C6288&amp;"d"</x:f>
        <x:v>C32d</x:v>
      </x:c>
      <x:c r="R6288" t="str">
        <x:f>C6288&amp;"p"</x:f>
        <x:v>C32p</x:v>
      </x:c>
      <x:c r="S6288" t="str">
        <x:f>IF(AND(L6288&gt;=H6288+I6288+J6288,M6288&gt;L6288,F6288&lt;&gt;""),"PASS","FAIL")</x:f>
        <x:v>PASS</x:v>
      </x:c>
      <x:c r="T6288" t="n">
        <x:v>10</x:v>
      </x:c>
      <x:c r="U6288" t="str">
        <x:v>pickup_after_delivery_completion_plus_usage_lag</x:v>
      </x:c>
    </x:row>
    <x:row r="6289">
      <x:c r="A6289" t="str">
        <x:v>Set2_100-5-2</x:v>
      </x:c>
      <x:c r="B6289" t="str">
        <x:v>next_day</x:v>
      </x:c>
      <x:c r="C6289" t="str">
        <x:v>C33</x:v>
      </x:c>
      <x:c r="D6289" s="59" t="n">
        <x:v>4</x:v>
      </x:c>
      <x:c r="E6289" s="59" t="n">
        <x:v>21</x:v>
      </x:c>
      <x:c r="F6289" s="59" t="str">
        <x:v>S0</x:v>
      </x:c>
      <x:c r="G6289" s="59" t="n">
        <x:v>455</x:v>
      </x:c>
      <x:c r="H6289" s="59" t="n">
        <x:v>493</x:v>
      </x:c>
      <x:c r="I6289" s="59" t="n">
        <x:v>10</x:v>
      </x:c>
      <x:c r="J6289" s="60" t="n">
        <x:f>'参数'!$C$6</x:f>
        <x:v>1440</x:v>
      </x:c>
      <x:c r="K6289" s="60" t="n">
        <x:f>'参数'!$D$6</x:f>
        <x:v>360</x:v>
      </x:c>
      <x:c r="L6289" s="60" t="n">
        <x:f>H6289+I6289+J6289</x:f>
        <x:v>1943</x:v>
      </x:c>
      <x:c r="M6289" s="60" t="n">
        <x:f>L6289+K6289</x:f>
        <x:v>2303</x:v>
      </x:c>
      <x:c r="N6289" s="60" t="n">
        <x:f>'参数'!$B$10</x:f>
        <x:v>1</x:v>
      </x:c>
      <x:c r="O6289" s="60" t="n">
        <x:f>N6289*'参数'!$B$11</x:f>
        <x:v>2</x:v>
      </x:c>
      <x:c r="P6289" s="60" t="n">
        <x:f>N6289*'参数'!$B$12</x:f>
        <x:v>1</x:v>
      </x:c>
      <x:c r="Q6289" t="str">
        <x:f>C6289&amp;"d"</x:f>
        <x:v>C33d</x:v>
      </x:c>
      <x:c r="R6289" t="str">
        <x:f>C6289&amp;"p"</x:f>
        <x:v>C33p</x:v>
      </x:c>
      <x:c r="S6289" t="str">
        <x:f>IF(AND(L6289&gt;=H6289+I6289+J6289,M6289&gt;L6289,F6289&lt;&gt;""),"PASS","FAIL")</x:f>
        <x:v>PASS</x:v>
      </x:c>
      <x:c r="T6289" t="n">
        <x:v>15</x:v>
      </x:c>
      <x:c r="U6289" t="str">
        <x:v>pickup_after_delivery_completion_plus_usage_lag</x:v>
      </x:c>
    </x:row>
    <x:row r="6290">
      <x:c r="A6290" t="str">
        <x:v>Set2_100-5-2</x:v>
      </x:c>
      <x:c r="B6290" t="str">
        <x:v>next_day</x:v>
      </x:c>
      <x:c r="C6290" t="str">
        <x:v>C34</x:v>
      </x:c>
      <x:c r="D6290" s="59" t="n">
        <x:v>8</x:v>
      </x:c>
      <x:c r="E6290" s="59" t="n">
        <x:v>10</x:v>
      </x:c>
      <x:c r="F6290" s="59" t="str">
        <x:v>S4</x:v>
      </x:c>
      <x:c r="G6290" s="59" t="n">
        <x:v>252</x:v>
      </x:c>
      <x:c r="H6290" s="59" t="n">
        <x:v>274</x:v>
      </x:c>
      <x:c r="I6290" s="59" t="n">
        <x:v>10</x:v>
      </x:c>
      <x:c r="J6290" s="60" t="n">
        <x:f>'参数'!$C$6</x:f>
        <x:v>1440</x:v>
      </x:c>
      <x:c r="K6290" s="60" t="n">
        <x:f>'参数'!$D$6</x:f>
        <x:v>360</x:v>
      </x:c>
      <x:c r="L6290" s="60" t="n">
        <x:f>H6290+I6290+J6290</x:f>
        <x:v>1724</x:v>
      </x:c>
      <x:c r="M6290" s="60" t="n">
        <x:f>L6290+K6290</x:f>
        <x:v>2084</x:v>
      </x:c>
      <x:c r="N6290" s="60" t="n">
        <x:f>'参数'!$B$10</x:f>
        <x:v>1</x:v>
      </x:c>
      <x:c r="O6290" s="60" t="n">
        <x:f>N6290*'参数'!$B$11</x:f>
        <x:v>2</x:v>
      </x:c>
      <x:c r="P6290" s="60" t="n">
        <x:f>N6290*'参数'!$B$12</x:f>
        <x:v>1</x:v>
      </x:c>
      <x:c r="Q6290" t="str">
        <x:f>C6290&amp;"d"</x:f>
        <x:v>C34d</x:v>
      </x:c>
      <x:c r="R6290" t="str">
        <x:f>C6290&amp;"p"</x:f>
        <x:v>C34p</x:v>
      </x:c>
      <x:c r="S6290" t="str">
        <x:f>IF(AND(L6290&gt;=H6290+I6290+J6290,M6290&gt;L6290,F6290&lt;&gt;""),"PASS","FAIL")</x:f>
        <x:v>PASS</x:v>
      </x:c>
      <x:c r="T6290" t="n">
        <x:v>4</x:v>
      </x:c>
      <x:c r="U6290" t="str">
        <x:v>pickup_after_delivery_completion_plus_usage_lag</x:v>
      </x:c>
    </x:row>
    <x:row r="6291">
      <x:c r="A6291" t="str">
        <x:v>Set2_100-5-2</x:v>
      </x:c>
      <x:c r="B6291" t="str">
        <x:v>next_day</x:v>
      </x:c>
      <x:c r="C6291" t="str">
        <x:v>C35</x:v>
      </x:c>
      <x:c r="D6291" s="59" t="n">
        <x:v>7</x:v>
      </x:c>
      <x:c r="E6291" s="59" t="n">
        <x:v>5</x:v>
      </x:c>
      <x:c r="F6291" s="59" t="str">
        <x:v>S4</x:v>
      </x:c>
      <x:c r="G6291" s="59" t="n">
        <x:v>131</x:v>
      </x:c>
      <x:c r="H6291" s="59" t="n">
        <x:v>163</x:v>
      </x:c>
      <x:c r="I6291" s="59" t="n">
        <x:v>10</x:v>
      </x:c>
      <x:c r="J6291" s="60" t="n">
        <x:f>'参数'!$C$6</x:f>
        <x:v>1440</x:v>
      </x:c>
      <x:c r="K6291" s="60" t="n">
        <x:f>'参数'!$D$6</x:f>
        <x:v>360</x:v>
      </x:c>
      <x:c r="L6291" s="60" t="n">
        <x:f>H6291+I6291+J6291</x:f>
        <x:v>1613</x:v>
      </x:c>
      <x:c r="M6291" s="60" t="n">
        <x:f>L6291+K6291</x:f>
        <x:v>1973</x:v>
      </x:c>
      <x:c r="N6291" s="60" t="n">
        <x:f>'参数'!$B$10</x:f>
        <x:v>1</x:v>
      </x:c>
      <x:c r="O6291" s="60" t="n">
        <x:f>N6291*'参数'!$B$11</x:f>
        <x:v>2</x:v>
      </x:c>
      <x:c r="P6291" s="60" t="n">
        <x:f>N6291*'参数'!$B$12</x:f>
        <x:v>1</x:v>
      </x:c>
      <x:c r="Q6291" t="str">
        <x:f>C6291&amp;"d"</x:f>
        <x:v>C35d</x:v>
      </x:c>
      <x:c r="R6291" t="str">
        <x:f>C6291&amp;"p"</x:f>
        <x:v>C35p</x:v>
      </x:c>
      <x:c r="S6291" t="str">
        <x:f>IF(AND(L6291&gt;=H6291+I6291+J6291,M6291&gt;L6291,F6291&lt;&gt;""),"PASS","FAIL")</x:f>
        <x:v>PASS</x:v>
      </x:c>
      <x:c r="T6291" t="n">
        <x:v>10</x:v>
      </x:c>
      <x:c r="U6291" t="str">
        <x:v>pickup_after_delivery_completion_plus_usage_lag</x:v>
      </x:c>
    </x:row>
    <x:row r="6292">
      <x:c r="A6292" t="str">
        <x:v>Set2_100-5-2</x:v>
      </x:c>
      <x:c r="B6292" t="str">
        <x:v>next_day</x:v>
      </x:c>
      <x:c r="C6292" t="str">
        <x:v>C36</x:v>
      </x:c>
      <x:c r="D6292" s="59" t="n">
        <x:v>10</x:v>
      </x:c>
      <x:c r="E6292" s="59" t="n">
        <x:v>24</x:v>
      </x:c>
      <x:c r="F6292" s="59" t="str">
        <x:v>S0</x:v>
      </x:c>
      <x:c r="G6292" s="59" t="n">
        <x:v>206</x:v>
      </x:c>
      <x:c r="H6292" s="59" t="n">
        <x:v>240</x:v>
      </x:c>
      <x:c r="I6292" s="59" t="n">
        <x:v>10</x:v>
      </x:c>
      <x:c r="J6292" s="60" t="n">
        <x:f>'参数'!$C$6</x:f>
        <x:v>1440</x:v>
      </x:c>
      <x:c r="K6292" s="60" t="n">
        <x:f>'参数'!$D$6</x:f>
        <x:v>360</x:v>
      </x:c>
      <x:c r="L6292" s="60" t="n">
        <x:f>H6292+I6292+J6292</x:f>
        <x:v>1690</x:v>
      </x:c>
      <x:c r="M6292" s="60" t="n">
        <x:f>L6292+K6292</x:f>
        <x:v>2050</x:v>
      </x:c>
      <x:c r="N6292" s="60" t="n">
        <x:f>'参数'!$B$10</x:f>
        <x:v>1</x:v>
      </x:c>
      <x:c r="O6292" s="60" t="n">
        <x:f>N6292*'参数'!$B$11</x:f>
        <x:v>2</x:v>
      </x:c>
      <x:c r="P6292" s="60" t="n">
        <x:f>N6292*'参数'!$B$12</x:f>
        <x:v>1</x:v>
      </x:c>
      <x:c r="Q6292" t="str">
        <x:f>C6292&amp;"d"</x:f>
        <x:v>C36d</x:v>
      </x:c>
      <x:c r="R6292" t="str">
        <x:f>C6292&amp;"p"</x:f>
        <x:v>C36p</x:v>
      </x:c>
      <x:c r="S6292" t="str">
        <x:f>IF(AND(L6292&gt;=H6292+I6292+J6292,M6292&gt;L6292,F6292&lt;&gt;""),"PASS","FAIL")</x:f>
        <x:v>PASS</x:v>
      </x:c>
      <x:c r="T6292" t="n">
        <x:v>5</x:v>
      </x:c>
      <x:c r="U6292" t="str">
        <x:v>pickup_after_delivery_completion_plus_usage_lag</x:v>
      </x:c>
    </x:row>
    <x:row r="6293">
      <x:c r="A6293" t="str">
        <x:v>Set2_100-5-2</x:v>
      </x:c>
      <x:c r="B6293" t="str">
        <x:v>next_day</x:v>
      </x:c>
      <x:c r="C6293" t="str">
        <x:v>C37</x:v>
      </x:c>
      <x:c r="D6293" s="59" t="n">
        <x:v>10</x:v>
      </x:c>
      <x:c r="E6293" s="59" t="n">
        <x:v>9</x:v>
      </x:c>
      <x:c r="F6293" s="59" t="str">
        <x:v>S4</x:v>
      </x:c>
      <x:c r="G6293" s="59" t="n">
        <x:v>392</x:v>
      </x:c>
      <x:c r="H6293" s="59" t="n">
        <x:v>402</x:v>
      </x:c>
      <x:c r="I6293" s="59" t="n">
        <x:v>10</x:v>
      </x:c>
      <x:c r="J6293" s="60" t="n">
        <x:f>'参数'!$C$6</x:f>
        <x:v>1440</x:v>
      </x:c>
      <x:c r="K6293" s="60" t="n">
        <x:f>'参数'!$D$6</x:f>
        <x:v>360</x:v>
      </x:c>
      <x:c r="L6293" s="60" t="n">
        <x:f>H6293+I6293+J6293</x:f>
        <x:v>1852</x:v>
      </x:c>
      <x:c r="M6293" s="60" t="n">
        <x:f>L6293+K6293</x:f>
        <x:v>2212</x:v>
      </x:c>
      <x:c r="N6293" s="60" t="n">
        <x:f>'参数'!$B$10</x:f>
        <x:v>1</x:v>
      </x:c>
      <x:c r="O6293" s="60" t="n">
        <x:f>N6293*'参数'!$B$11</x:f>
        <x:v>2</x:v>
      </x:c>
      <x:c r="P6293" s="60" t="n">
        <x:f>N6293*'参数'!$B$12</x:f>
        <x:v>1</x:v>
      </x:c>
      <x:c r="Q6293" t="str">
        <x:f>C6293&amp;"d"</x:f>
        <x:v>C37d</x:v>
      </x:c>
      <x:c r="R6293" t="str">
        <x:f>C6293&amp;"p"</x:f>
        <x:v>C37p</x:v>
      </x:c>
      <x:c r="S6293" t="str">
        <x:f>IF(AND(L6293&gt;=H6293+I6293+J6293,M6293&gt;L6293,F6293&lt;&gt;""),"PASS","FAIL")</x:f>
        <x:v>PASS</x:v>
      </x:c>
      <x:c r="T6293" t="n">
        <x:v>8</x:v>
      </x:c>
      <x:c r="U6293" t="str">
        <x:v>pickup_after_delivery_completion_plus_usage_lag</x:v>
      </x:c>
    </x:row>
    <x:row r="6294">
      <x:c r="A6294" t="str">
        <x:v>Set2_100-5-2</x:v>
      </x:c>
      <x:c r="B6294" t="str">
        <x:v>next_day</x:v>
      </x:c>
      <x:c r="C6294" t="str">
        <x:v>C38</x:v>
      </x:c>
      <x:c r="D6294" s="59" t="n">
        <x:v>6</x:v>
      </x:c>
      <x:c r="E6294" s="59" t="n">
        <x:v>21</x:v>
      </x:c>
      <x:c r="F6294" s="59" t="str">
        <x:v>S0</x:v>
      </x:c>
      <x:c r="G6294" s="59" t="n">
        <x:v>229</x:v>
      </x:c>
      <x:c r="H6294" s="59" t="n">
        <x:v>253</x:v>
      </x:c>
      <x:c r="I6294" s="59" t="n">
        <x:v>10</x:v>
      </x:c>
      <x:c r="J6294" s="60" t="n">
        <x:f>'参数'!$C$6</x:f>
        <x:v>1440</x:v>
      </x:c>
      <x:c r="K6294" s="60" t="n">
        <x:f>'参数'!$D$6</x:f>
        <x:v>360</x:v>
      </x:c>
      <x:c r="L6294" s="60" t="n">
        <x:f>H6294+I6294+J6294</x:f>
        <x:v>1703</x:v>
      </x:c>
      <x:c r="M6294" s="60" t="n">
        <x:f>L6294+K6294</x:f>
        <x:v>2063</x:v>
      </x:c>
      <x:c r="N6294" s="60" t="n">
        <x:f>'参数'!$B$10</x:f>
        <x:v>1</x:v>
      </x:c>
      <x:c r="O6294" s="60" t="n">
        <x:f>N6294*'参数'!$B$11</x:f>
        <x:v>2</x:v>
      </x:c>
      <x:c r="P6294" s="60" t="n">
        <x:f>N6294*'参数'!$B$12</x:f>
        <x:v>1</x:v>
      </x:c>
      <x:c r="Q6294" t="str">
        <x:f>C6294&amp;"d"</x:f>
        <x:v>C38d</x:v>
      </x:c>
      <x:c r="R6294" t="str">
        <x:f>C6294&amp;"p"</x:f>
        <x:v>C38p</x:v>
      </x:c>
      <x:c r="S6294" t="str">
        <x:f>IF(AND(L6294&gt;=H6294+I6294+J6294,M6294&gt;L6294,F6294&lt;&gt;""),"PASS","FAIL")</x:f>
        <x:v>PASS</x:v>
      </x:c>
      <x:c r="T6294" t="n">
        <x:v>6</x:v>
      </x:c>
      <x:c r="U6294" t="str">
        <x:v>pickup_after_delivery_completion_plus_usage_lag</x:v>
      </x:c>
    </x:row>
    <x:row r="6295">
      <x:c r="A6295" t="str">
        <x:v>Set2_100-5-2</x:v>
      </x:c>
      <x:c r="B6295" t="str">
        <x:v>next_day</x:v>
      </x:c>
      <x:c r="C6295" t="str">
        <x:v>C39</x:v>
      </x:c>
      <x:c r="D6295" s="59" t="n">
        <x:v>5</x:v>
      </x:c>
      <x:c r="E6295" s="59" t="n">
        <x:v>4</x:v>
      </x:c>
      <x:c r="F6295" s="59" t="str">
        <x:v>S4</x:v>
      </x:c>
      <x:c r="G6295" s="59" t="n">
        <x:v>171</x:v>
      </x:c>
      <x:c r="H6295" s="59" t="n">
        <x:v>191</x:v>
      </x:c>
      <x:c r="I6295" s="59" t="n">
        <x:v>10</x:v>
      </x:c>
      <x:c r="J6295" s="60" t="n">
        <x:f>'参数'!$C$6</x:f>
        <x:v>1440</x:v>
      </x:c>
      <x:c r="K6295" s="60" t="n">
        <x:f>'参数'!$D$6</x:f>
        <x:v>360</x:v>
      </x:c>
      <x:c r="L6295" s="60" t="n">
        <x:f>H6295+I6295+J6295</x:f>
        <x:v>1641</x:v>
      </x:c>
      <x:c r="M6295" s="60" t="n">
        <x:f>L6295+K6295</x:f>
        <x:v>2001</x:v>
      </x:c>
      <x:c r="N6295" s="60" t="n">
        <x:f>'参数'!$B$10</x:f>
        <x:v>1</x:v>
      </x:c>
      <x:c r="O6295" s="60" t="n">
        <x:f>N6295*'参数'!$B$11</x:f>
        <x:v>2</x:v>
      </x:c>
      <x:c r="P6295" s="60" t="n">
        <x:f>N6295*'参数'!$B$12</x:f>
        <x:v>1</x:v>
      </x:c>
      <x:c r="Q6295" t="str">
        <x:f>C6295&amp;"d"</x:f>
        <x:v>C39d</x:v>
      </x:c>
      <x:c r="R6295" t="str">
        <x:f>C6295&amp;"p"</x:f>
        <x:v>C39p</x:v>
      </x:c>
      <x:c r="S6295" t="str">
        <x:f>IF(AND(L6295&gt;=H6295+I6295+J6295,M6295&gt;L6295,F6295&lt;&gt;""),"PASS","FAIL")</x:f>
        <x:v>PASS</x:v>
      </x:c>
      <x:c r="T6295" t="n">
        <x:v>7</x:v>
      </x:c>
      <x:c r="U6295" t="str">
        <x:v>pickup_after_delivery_completion_plus_usage_lag</x:v>
      </x:c>
    </x:row>
    <x:row r="6296">
      <x:c r="A6296" t="str">
        <x:v>Set2_100-5-2</x:v>
      </x:c>
      <x:c r="B6296" t="str">
        <x:v>next_day</x:v>
      </x:c>
      <x:c r="C6296" t="str">
        <x:v>C40</x:v>
      </x:c>
      <x:c r="D6296" s="59" t="n">
        <x:v>8</x:v>
      </x:c>
      <x:c r="E6296" s="59" t="n">
        <x:v>19</x:v>
      </x:c>
      <x:c r="F6296" s="59" t="str">
        <x:v>S0</x:v>
      </x:c>
      <x:c r="G6296" s="59" t="n">
        <x:v>555</x:v>
      </x:c>
      <x:c r="H6296" s="59" t="n">
        <x:v>567</x:v>
      </x:c>
      <x:c r="I6296" s="59" t="n">
        <x:v>10</x:v>
      </x:c>
      <x:c r="J6296" s="60" t="n">
        <x:f>'参数'!$C$6</x:f>
        <x:v>1440</x:v>
      </x:c>
      <x:c r="K6296" s="60" t="n">
        <x:f>'参数'!$D$6</x:f>
        <x:v>360</x:v>
      </x:c>
      <x:c r="L6296" s="60" t="n">
        <x:f>H6296+I6296+J6296</x:f>
        <x:v>2017</x:v>
      </x:c>
      <x:c r="M6296" s="60" t="n">
        <x:f>L6296+K6296</x:f>
        <x:v>2377</x:v>
      </x:c>
      <x:c r="N6296" s="60" t="n">
        <x:f>'参数'!$B$10</x:f>
        <x:v>1</x:v>
      </x:c>
      <x:c r="O6296" s="60" t="n">
        <x:f>N6296*'参数'!$B$11</x:f>
        <x:v>2</x:v>
      </x:c>
      <x:c r="P6296" s="60" t="n">
        <x:f>N6296*'参数'!$B$12</x:f>
        <x:v>1</x:v>
      </x:c>
      <x:c r="Q6296" t="str">
        <x:f>C6296&amp;"d"</x:f>
        <x:v>C40d</x:v>
      </x:c>
      <x:c r="R6296" t="str">
        <x:f>C6296&amp;"p"</x:f>
        <x:v>C40p</x:v>
      </x:c>
      <x:c r="S6296" t="str">
        <x:f>IF(AND(L6296&gt;=H6296+I6296+J6296,M6296&gt;L6296,F6296&lt;&gt;""),"PASS","FAIL")</x:f>
        <x:v>PASS</x:v>
      </x:c>
      <x:c r="T6296" t="n">
        <x:v>14</x:v>
      </x:c>
      <x:c r="U6296" t="str">
        <x:v>pickup_after_delivery_completion_plus_usage_lag</x:v>
      </x:c>
    </x:row>
    <x:row r="6297">
      <x:c r="A6297" t="str">
        <x:v>Set2_100-5-2</x:v>
      </x:c>
      <x:c r="B6297" t="str">
        <x:v>next_day</x:v>
      </x:c>
      <x:c r="C6297" t="str">
        <x:v>C41</x:v>
      </x:c>
      <x:c r="D6297" s="59" t="n">
        <x:v>9</x:v>
      </x:c>
      <x:c r="E6297" s="59" t="n">
        <x:v>14</x:v>
      </x:c>
      <x:c r="F6297" s="59" t="str">
        <x:v>S4</x:v>
      </x:c>
      <x:c r="G6297" s="59" t="n">
        <x:v>410</x:v>
      </x:c>
      <x:c r="H6297" s="59" t="n">
        <x:v>436</x:v>
      </x:c>
      <x:c r="I6297" s="59" t="n">
        <x:v>10</x:v>
      </x:c>
      <x:c r="J6297" s="60" t="n">
        <x:f>'参数'!$C$6</x:f>
        <x:v>1440</x:v>
      </x:c>
      <x:c r="K6297" s="60" t="n">
        <x:f>'参数'!$D$6</x:f>
        <x:v>360</x:v>
      </x:c>
      <x:c r="L6297" s="60" t="n">
        <x:f>H6297+I6297+J6297</x:f>
        <x:v>1886</x:v>
      </x:c>
      <x:c r="M6297" s="60" t="n">
        <x:f>L6297+K6297</x:f>
        <x:v>2246</x:v>
      </x:c>
      <x:c r="N6297" s="60" t="n">
        <x:f>'参数'!$B$10</x:f>
        <x:v>1</x:v>
      </x:c>
      <x:c r="O6297" s="60" t="n">
        <x:f>N6297*'参数'!$B$11</x:f>
        <x:v>2</x:v>
      </x:c>
      <x:c r="P6297" s="60" t="n">
        <x:f>N6297*'参数'!$B$12</x:f>
        <x:v>1</x:v>
      </x:c>
      <x:c r="Q6297" t="str">
        <x:f>C6297&amp;"d"</x:f>
        <x:v>C41d</x:v>
      </x:c>
      <x:c r="R6297" t="str">
        <x:f>C6297&amp;"p"</x:f>
        <x:v>C41p</x:v>
      </x:c>
      <x:c r="S6297" t="str">
        <x:f>IF(AND(L6297&gt;=H6297+I6297+J6297,M6297&gt;L6297,F6297&lt;&gt;""),"PASS","FAIL")</x:f>
        <x:v>PASS</x:v>
      </x:c>
      <x:c r="T6297" t="n">
        <x:v>2</x:v>
      </x:c>
      <x:c r="U6297" t="str">
        <x:v>pickup_after_delivery_completion_plus_usage_lag</x:v>
      </x:c>
    </x:row>
    <x:row r="6298">
      <x:c r="A6298" t="str">
        <x:v>Set2_100-5-2</x:v>
      </x:c>
      <x:c r="B6298" t="str">
        <x:v>next_day</x:v>
      </x:c>
      <x:c r="C6298" t="str">
        <x:v>C42</x:v>
      </x:c>
      <x:c r="D6298" s="59" t="n">
        <x:v>14</x:v>
      </x:c>
      <x:c r="E6298" s="59" t="n">
        <x:v>6</x:v>
      </x:c>
      <x:c r="F6298" s="59" t="str">
        <x:v>S4</x:v>
      </x:c>
      <x:c r="G6298" s="59" t="n">
        <x:v>106</x:v>
      </x:c>
      <x:c r="H6298" s="59" t="n">
        <x:v>118</x:v>
      </x:c>
      <x:c r="I6298" s="59" t="n">
        <x:v>10</x:v>
      </x:c>
      <x:c r="J6298" s="60" t="n">
        <x:f>'参数'!$C$6</x:f>
        <x:v>1440</x:v>
      </x:c>
      <x:c r="K6298" s="60" t="n">
        <x:f>'参数'!$D$6</x:f>
        <x:v>360</x:v>
      </x:c>
      <x:c r="L6298" s="60" t="n">
        <x:f>H6298+I6298+J6298</x:f>
        <x:v>1568</x:v>
      </x:c>
      <x:c r="M6298" s="60" t="n">
        <x:f>L6298+K6298</x:f>
        <x:v>1928</x:v>
      </x:c>
      <x:c r="N6298" s="60" t="n">
        <x:f>'参数'!$B$10</x:f>
        <x:v>1</x:v>
      </x:c>
      <x:c r="O6298" s="60" t="n">
        <x:f>N6298*'参数'!$B$11</x:f>
        <x:v>2</x:v>
      </x:c>
      <x:c r="P6298" s="60" t="n">
        <x:f>N6298*'参数'!$B$12</x:f>
        <x:v>1</x:v>
      </x:c>
      <x:c r="Q6298" t="str">
        <x:f>C6298&amp;"d"</x:f>
        <x:v>C42d</x:v>
      </x:c>
      <x:c r="R6298" t="str">
        <x:f>C6298&amp;"p"</x:f>
        <x:v>C42p</x:v>
      </x:c>
      <x:c r="S6298" t="str">
        <x:f>IF(AND(L6298&gt;=H6298+I6298+J6298,M6298&gt;L6298,F6298&lt;&gt;""),"PASS","FAIL")</x:f>
        <x:v>PASS</x:v>
      </x:c>
      <x:c r="T6298" t="n">
        <x:v>14</x:v>
      </x:c>
      <x:c r="U6298" t="str">
        <x:v>pickup_after_delivery_completion_plus_usage_lag</x:v>
      </x:c>
    </x:row>
    <x:row r="6299">
      <x:c r="A6299" t="str">
        <x:v>Set2_100-5-2</x:v>
      </x:c>
      <x:c r="B6299" t="str">
        <x:v>next_day</x:v>
      </x:c>
      <x:c r="C6299" t="str">
        <x:v>C43</x:v>
      </x:c>
      <x:c r="D6299" s="59" t="n">
        <x:v>12</x:v>
      </x:c>
      <x:c r="E6299" s="59" t="n">
        <x:v>28</x:v>
      </x:c>
      <x:c r="F6299" s="59" t="str">
        <x:v>S0</x:v>
      </x:c>
      <x:c r="G6299" s="59" t="n">
        <x:v>547</x:v>
      </x:c>
      <x:c r="H6299" s="59" t="n">
        <x:v>581</x:v>
      </x:c>
      <x:c r="I6299" s="59" t="n">
        <x:v>10</x:v>
      </x:c>
      <x:c r="J6299" s="60" t="n">
        <x:f>'参数'!$C$6</x:f>
        <x:v>1440</x:v>
      </x:c>
      <x:c r="K6299" s="60" t="n">
        <x:f>'参数'!$D$6</x:f>
        <x:v>360</x:v>
      </x:c>
      <x:c r="L6299" s="60" t="n">
        <x:f>H6299+I6299+J6299</x:f>
        <x:v>2031</x:v>
      </x:c>
      <x:c r="M6299" s="60" t="n">
        <x:f>L6299+K6299</x:f>
        <x:v>2391</x:v>
      </x:c>
      <x:c r="N6299" s="60" t="n">
        <x:f>'参数'!$B$10</x:f>
        <x:v>1</x:v>
      </x:c>
      <x:c r="O6299" s="60" t="n">
        <x:f>N6299*'参数'!$B$11</x:f>
        <x:v>2</x:v>
      </x:c>
      <x:c r="P6299" s="60" t="n">
        <x:f>N6299*'参数'!$B$12</x:f>
        <x:v>1</x:v>
      </x:c>
      <x:c r="Q6299" t="str">
        <x:f>C6299&amp;"d"</x:f>
        <x:v>C43d</x:v>
      </x:c>
      <x:c r="R6299" t="str">
        <x:f>C6299&amp;"p"</x:f>
        <x:v>C43p</x:v>
      </x:c>
      <x:c r="S6299" t="str">
        <x:f>IF(AND(L6299&gt;=H6299+I6299+J6299,M6299&gt;L6299,F6299&lt;&gt;""),"PASS","FAIL")</x:f>
        <x:v>PASS</x:v>
      </x:c>
      <x:c r="T6299" t="n">
        <x:v>9</x:v>
      </x:c>
      <x:c r="U6299" t="str">
        <x:v>pickup_after_delivery_completion_plus_usage_lag</x:v>
      </x:c>
    </x:row>
    <x:row r="6300">
      <x:c r="A6300" t="str">
        <x:v>Set2_100-5-2</x:v>
      </x:c>
      <x:c r="B6300" t="str">
        <x:v>next_day</x:v>
      </x:c>
      <x:c r="C6300" t="str">
        <x:v>C44</x:v>
      </x:c>
      <x:c r="D6300" s="59" t="n">
        <x:v>24</x:v>
      </x:c>
      <x:c r="E6300" s="59" t="n">
        <x:v>8</x:v>
      </x:c>
      <x:c r="F6300" s="59" t="str">
        <x:v>S4</x:v>
      </x:c>
      <x:c r="G6300" s="59" t="n">
        <x:v>70</x:v>
      </x:c>
      <x:c r="H6300" s="59" t="n">
        <x:v>108</x:v>
      </x:c>
      <x:c r="I6300" s="59" t="n">
        <x:v>10</x:v>
      </x:c>
      <x:c r="J6300" s="60" t="n">
        <x:f>'参数'!$C$6</x:f>
        <x:v>1440</x:v>
      </x:c>
      <x:c r="K6300" s="60" t="n">
        <x:f>'参数'!$D$6</x:f>
        <x:v>360</x:v>
      </x:c>
      <x:c r="L6300" s="60" t="n">
        <x:f>H6300+I6300+J6300</x:f>
        <x:v>1558</x:v>
      </x:c>
      <x:c r="M6300" s="60" t="n">
        <x:f>L6300+K6300</x:f>
        <x:v>1918</x:v>
      </x:c>
      <x:c r="N6300" s="60" t="n">
        <x:f>'参数'!$B$10</x:f>
        <x:v>1</x:v>
      </x:c>
      <x:c r="O6300" s="60" t="n">
        <x:f>N6300*'参数'!$B$11</x:f>
        <x:v>2</x:v>
      </x:c>
      <x:c r="P6300" s="60" t="n">
        <x:f>N6300*'参数'!$B$12</x:f>
        <x:v>1</x:v>
      </x:c>
      <x:c r="Q6300" t="str">
        <x:f>C6300&amp;"d"</x:f>
        <x:v>C44d</x:v>
      </x:c>
      <x:c r="R6300" t="str">
        <x:f>C6300&amp;"p"</x:f>
        <x:v>C44p</x:v>
      </x:c>
      <x:c r="S6300" t="str">
        <x:f>IF(AND(L6300&gt;=H6300+I6300+J6300,M6300&gt;L6300,F6300&lt;&gt;""),"PASS","FAIL")</x:f>
        <x:v>PASS</x:v>
      </x:c>
      <x:c r="T6300" t="n">
        <x:v>8</x:v>
      </x:c>
      <x:c r="U6300" t="str">
        <x:v>pickup_after_delivery_completion_plus_usage_lag</x:v>
      </x:c>
    </x:row>
    <x:row r="6301">
      <x:c r="A6301" t="str">
        <x:v>Set2_100-5-2</x:v>
      </x:c>
      <x:c r="B6301" t="str">
        <x:v>next_day</x:v>
      </x:c>
      <x:c r="C6301" t="str">
        <x:v>C45</x:v>
      </x:c>
      <x:c r="D6301" s="59" t="n">
        <x:v>25</x:v>
      </x:c>
      <x:c r="E6301" s="59" t="n">
        <x:v>20</x:v>
      </x:c>
      <x:c r="F6301" s="59" t="str">
        <x:v>S1</x:v>
      </x:c>
      <x:c r="G6301" s="59" t="n">
        <x:v>313</x:v>
      </x:c>
      <x:c r="H6301" s="59" t="n">
        <x:v>327</x:v>
      </x:c>
      <x:c r="I6301" s="59" t="n">
        <x:v>10</x:v>
      </x:c>
      <x:c r="J6301" s="60" t="n">
        <x:f>'参数'!$C$6</x:f>
        <x:v>1440</x:v>
      </x:c>
      <x:c r="K6301" s="60" t="n">
        <x:f>'参数'!$D$6</x:f>
        <x:v>360</x:v>
      </x:c>
      <x:c r="L6301" s="60" t="n">
        <x:f>H6301+I6301+J6301</x:f>
        <x:v>1777</x:v>
      </x:c>
      <x:c r="M6301" s="60" t="n">
        <x:f>L6301+K6301</x:f>
        <x:v>2137</x:v>
      </x:c>
      <x:c r="N6301" s="60" t="n">
        <x:f>'参数'!$B$10</x:f>
        <x:v>1</x:v>
      </x:c>
      <x:c r="O6301" s="60" t="n">
        <x:f>N6301*'参数'!$B$11</x:f>
        <x:v>2</x:v>
      </x:c>
      <x:c r="P6301" s="60" t="n">
        <x:f>N6301*'参数'!$B$12</x:f>
        <x:v>1</x:v>
      </x:c>
      <x:c r="Q6301" t="str">
        <x:f>C6301&amp;"d"</x:f>
        <x:v>C45d</x:v>
      </x:c>
      <x:c r="R6301" t="str">
        <x:f>C6301&amp;"p"</x:f>
        <x:v>C45p</x:v>
      </x:c>
      <x:c r="S6301" t="str">
        <x:f>IF(AND(L6301&gt;=H6301+I6301+J6301,M6301&gt;L6301,F6301&lt;&gt;""),"PASS","FAIL")</x:f>
        <x:v>PASS</x:v>
      </x:c>
      <x:c r="T6301" t="n">
        <x:v>3</x:v>
      </x:c>
      <x:c r="U6301" t="str">
        <x:v>pickup_after_delivery_completion_plus_usage_lag</x:v>
      </x:c>
    </x:row>
    <x:row r="6302">
      <x:c r="A6302" t="str">
        <x:v>Set2_100-5-2</x:v>
      </x:c>
      <x:c r="B6302" t="str">
        <x:v>next_day</x:v>
      </x:c>
      <x:c r="C6302" t="str">
        <x:v>C46</x:v>
      </x:c>
      <x:c r="D6302" s="59" t="n">
        <x:v>10</x:v>
      </x:c>
      <x:c r="E6302" s="59" t="n">
        <x:v>14</x:v>
      </x:c>
      <x:c r="F6302" s="59" t="str">
        <x:v>S4</x:v>
      </x:c>
      <x:c r="G6302" s="59" t="n">
        <x:v>396</x:v>
      </x:c>
      <x:c r="H6302" s="59" t="n">
        <x:v>420</x:v>
      </x:c>
      <x:c r="I6302" s="59" t="n">
        <x:v>10</x:v>
      </x:c>
      <x:c r="J6302" s="60" t="n">
        <x:f>'参数'!$C$6</x:f>
        <x:v>1440</x:v>
      </x:c>
      <x:c r="K6302" s="60" t="n">
        <x:f>'参数'!$D$6</x:f>
        <x:v>360</x:v>
      </x:c>
      <x:c r="L6302" s="60" t="n">
        <x:f>H6302+I6302+J6302</x:f>
        <x:v>1870</x:v>
      </x:c>
      <x:c r="M6302" s="60" t="n">
        <x:f>L6302+K6302</x:f>
        <x:v>2230</x:v>
      </x:c>
      <x:c r="N6302" s="60" t="n">
        <x:f>'参数'!$B$10</x:f>
        <x:v>1</x:v>
      </x:c>
      <x:c r="O6302" s="60" t="n">
        <x:f>N6302*'参数'!$B$11</x:f>
        <x:v>2</x:v>
      </x:c>
      <x:c r="P6302" s="60" t="n">
        <x:f>N6302*'参数'!$B$12</x:f>
        <x:v>1</x:v>
      </x:c>
      <x:c r="Q6302" t="str">
        <x:f>C6302&amp;"d"</x:f>
        <x:v>C46d</x:v>
      </x:c>
      <x:c r="R6302" t="str">
        <x:f>C6302&amp;"p"</x:f>
        <x:v>C46p</x:v>
      </x:c>
      <x:c r="S6302" t="str">
        <x:f>IF(AND(L6302&gt;=H6302+I6302+J6302,M6302&gt;L6302,F6302&lt;&gt;""),"PASS","FAIL")</x:f>
        <x:v>PASS</x:v>
      </x:c>
      <x:c r="T6302" t="n">
        <x:v>2</x:v>
      </x:c>
      <x:c r="U6302" t="str">
        <x:v>pickup_after_delivery_completion_plus_usage_lag</x:v>
      </x:c>
    </x:row>
    <x:row r="6303">
      <x:c r="A6303" t="str">
        <x:v>Set2_100-5-2</x:v>
      </x:c>
      <x:c r="B6303" t="str">
        <x:v>next_day</x:v>
      </x:c>
      <x:c r="C6303" t="str">
        <x:v>C47</x:v>
      </x:c>
      <x:c r="D6303" s="59" t="n">
        <x:v>26</x:v>
      </x:c>
      <x:c r="E6303" s="59" t="n">
        <x:v>4</x:v>
      </x:c>
      <x:c r="F6303" s="59" t="str">
        <x:v>S4</x:v>
      </x:c>
      <x:c r="G6303" s="59" t="n">
        <x:v>284</x:v>
      </x:c>
      <x:c r="H6303" s="59" t="n">
        <x:v>300</x:v>
      </x:c>
      <x:c r="I6303" s="59" t="n">
        <x:v>10</x:v>
      </x:c>
      <x:c r="J6303" s="60" t="n">
        <x:f>'参数'!$C$6</x:f>
        <x:v>1440</x:v>
      </x:c>
      <x:c r="K6303" s="60" t="n">
        <x:f>'参数'!$D$6</x:f>
        <x:v>360</x:v>
      </x:c>
      <x:c r="L6303" s="60" t="n">
        <x:f>H6303+I6303+J6303</x:f>
        <x:v>1750</x:v>
      </x:c>
      <x:c r="M6303" s="60" t="n">
        <x:f>L6303+K6303</x:f>
        <x:v>2110</x:v>
      </x:c>
      <x:c r="N6303" s="60" t="n">
        <x:f>'参数'!$B$10</x:f>
        <x:v>1</x:v>
      </x:c>
      <x:c r="O6303" s="60" t="n">
        <x:f>N6303*'参数'!$B$11</x:f>
        <x:v>2</x:v>
      </x:c>
      <x:c r="P6303" s="60" t="n">
        <x:f>N6303*'参数'!$B$12</x:f>
        <x:v>1</x:v>
      </x:c>
      <x:c r="Q6303" t="str">
        <x:f>C6303&amp;"d"</x:f>
        <x:v>C47d</x:v>
      </x:c>
      <x:c r="R6303" t="str">
        <x:f>C6303&amp;"p"</x:f>
        <x:v>C47p</x:v>
      </x:c>
      <x:c r="S6303" t="str">
        <x:f>IF(AND(L6303&gt;=H6303+I6303+J6303,M6303&gt;L6303,F6303&lt;&gt;""),"PASS","FAIL")</x:f>
        <x:v>PASS</x:v>
      </x:c>
      <x:c r="T6303" t="n">
        <x:v>6</x:v>
      </x:c>
      <x:c r="U6303" t="str">
        <x:v>pickup_after_delivery_completion_plus_usage_lag</x:v>
      </x:c>
    </x:row>
    <x:row r="6304">
      <x:c r="A6304" t="str">
        <x:v>Set2_100-5-2</x:v>
      </x:c>
      <x:c r="B6304" t="str">
        <x:v>next_day</x:v>
      </x:c>
      <x:c r="C6304" t="str">
        <x:v>C48</x:v>
      </x:c>
      <x:c r="D6304" s="59" t="n">
        <x:v>25</x:v>
      </x:c>
      <x:c r="E6304" s="59" t="n">
        <x:v>22</x:v>
      </x:c>
      <x:c r="F6304" s="59" t="str">
        <x:v>S1</x:v>
      </x:c>
      <x:c r="G6304" s="59" t="n">
        <x:v>367</x:v>
      </x:c>
      <x:c r="H6304" s="59" t="n">
        <x:v>393</x:v>
      </x:c>
      <x:c r="I6304" s="59" t="n">
        <x:v>10</x:v>
      </x:c>
      <x:c r="J6304" s="60" t="n">
        <x:f>'参数'!$C$6</x:f>
        <x:v>1440</x:v>
      </x:c>
      <x:c r="K6304" s="60" t="n">
        <x:f>'参数'!$D$6</x:f>
        <x:v>360</x:v>
      </x:c>
      <x:c r="L6304" s="60" t="n">
        <x:f>H6304+I6304+J6304</x:f>
        <x:v>1843</x:v>
      </x:c>
      <x:c r="M6304" s="60" t="n">
        <x:f>L6304+K6304</x:f>
        <x:v>2203</x:v>
      </x:c>
      <x:c r="N6304" s="60" t="n">
        <x:f>'参数'!$B$10</x:f>
        <x:v>1</x:v>
      </x:c>
      <x:c r="O6304" s="60" t="n">
        <x:f>N6304*'参数'!$B$11</x:f>
        <x:v>2</x:v>
      </x:c>
      <x:c r="P6304" s="60" t="n">
        <x:f>N6304*'参数'!$B$12</x:f>
        <x:v>1</x:v>
      </x:c>
      <x:c r="Q6304" t="str">
        <x:f>C6304&amp;"d"</x:f>
        <x:v>C48d</x:v>
      </x:c>
      <x:c r="R6304" t="str">
        <x:f>C6304&amp;"p"</x:f>
        <x:v>C48p</x:v>
      </x:c>
      <x:c r="S6304" t="str">
        <x:f>IF(AND(L6304&gt;=H6304+I6304+J6304,M6304&gt;L6304,F6304&lt;&gt;""),"PASS","FAIL")</x:f>
        <x:v>PASS</x:v>
      </x:c>
      <x:c r="T6304" t="n">
        <x:v>5</x:v>
      </x:c>
      <x:c r="U6304" t="str">
        <x:v>pickup_after_delivery_completion_plus_usage_lag</x:v>
      </x:c>
    </x:row>
    <x:row r="6305">
      <x:c r="A6305" t="str">
        <x:v>Set2_100-5-2</x:v>
      </x:c>
      <x:c r="B6305" t="str">
        <x:v>next_day</x:v>
      </x:c>
      <x:c r="C6305" t="str">
        <x:v>C49</x:v>
      </x:c>
      <x:c r="D6305" s="59" t="n">
        <x:v>26</x:v>
      </x:c>
      <x:c r="E6305" s="59" t="n">
        <x:v>14</x:v>
      </x:c>
      <x:c r="F6305" s="59" t="str">
        <x:v>S1</x:v>
      </x:c>
      <x:c r="G6305" s="59" t="n">
        <x:v>157</x:v>
      </x:c>
      <x:c r="H6305" s="59" t="n">
        <x:v>195</x:v>
      </x:c>
      <x:c r="I6305" s="59" t="n">
        <x:v>10</x:v>
      </x:c>
      <x:c r="J6305" s="60" t="n">
        <x:f>'参数'!$C$6</x:f>
        <x:v>1440</x:v>
      </x:c>
      <x:c r="K6305" s="60" t="n">
        <x:f>'参数'!$D$6</x:f>
        <x:v>360</x:v>
      </x:c>
      <x:c r="L6305" s="60" t="n">
        <x:f>H6305+I6305+J6305</x:f>
        <x:v>1645</x:v>
      </x:c>
      <x:c r="M6305" s="60" t="n">
        <x:f>L6305+K6305</x:f>
        <x:v>2005</x:v>
      </x:c>
      <x:c r="N6305" s="60" t="n">
        <x:f>'参数'!$B$10</x:f>
        <x:v>1</x:v>
      </x:c>
      <x:c r="O6305" s="60" t="n">
        <x:f>N6305*'参数'!$B$11</x:f>
        <x:v>2</x:v>
      </x:c>
      <x:c r="P6305" s="60" t="n">
        <x:f>N6305*'参数'!$B$12</x:f>
        <x:v>1</x:v>
      </x:c>
      <x:c r="Q6305" t="str">
        <x:f>C6305&amp;"d"</x:f>
        <x:v>C49d</x:v>
      </x:c>
      <x:c r="R6305" t="str">
        <x:f>C6305&amp;"p"</x:f>
        <x:v>C49p</x:v>
      </x:c>
      <x:c r="S6305" t="str">
        <x:f>IF(AND(L6305&gt;=H6305+I6305+J6305,M6305&gt;L6305,F6305&lt;&gt;""),"PASS","FAIL")</x:f>
        <x:v>PASS</x:v>
      </x:c>
      <x:c r="T6305" t="n">
        <x:v>5</x:v>
      </x:c>
      <x:c r="U6305" t="str">
        <x:v>pickup_after_delivery_completion_plus_usage_lag</x:v>
      </x:c>
    </x:row>
    <x:row r="6306">
      <x:c r="A6306" t="str">
        <x:v>Set2_100-5-2</x:v>
      </x:c>
      <x:c r="B6306" t="str">
        <x:v>next_day</x:v>
      </x:c>
      <x:c r="C6306" t="str">
        <x:v>C50</x:v>
      </x:c>
      <x:c r="D6306" s="59" t="n">
        <x:v>38</x:v>
      </x:c>
      <x:c r="E6306" s="59" t="n">
        <x:v>43</x:v>
      </x:c>
      <x:c r="F6306" s="59" t="str">
        <x:v>S2</x:v>
      </x:c>
      <x:c r="G6306" s="59" t="n">
        <x:v>435</x:v>
      </x:c>
      <x:c r="H6306" s="59" t="n">
        <x:v>449</x:v>
      </x:c>
      <x:c r="I6306" s="59" t="n">
        <x:v>10</x:v>
      </x:c>
      <x:c r="J6306" s="60" t="n">
        <x:f>'参数'!$C$6</x:f>
        <x:v>1440</x:v>
      </x:c>
      <x:c r="K6306" s="60" t="n">
        <x:f>'参数'!$D$6</x:f>
        <x:v>360</x:v>
      </x:c>
      <x:c r="L6306" s="60" t="n">
        <x:f>H6306+I6306+J6306</x:f>
        <x:v>1899</x:v>
      </x:c>
      <x:c r="M6306" s="60" t="n">
        <x:f>L6306+K6306</x:f>
        <x:v>2259</x:v>
      </x:c>
      <x:c r="N6306" s="60" t="n">
        <x:f>'参数'!$B$10</x:f>
        <x:v>1</x:v>
      </x:c>
      <x:c r="O6306" s="60" t="n">
        <x:f>N6306*'参数'!$B$11</x:f>
        <x:v>2</x:v>
      </x:c>
      <x:c r="P6306" s="60" t="n">
        <x:f>N6306*'参数'!$B$12</x:f>
        <x:v>1</x:v>
      </x:c>
      <x:c r="Q6306" t="str">
        <x:f>C6306&amp;"d"</x:f>
        <x:v>C50d</x:v>
      </x:c>
      <x:c r="R6306" t="str">
        <x:f>C6306&amp;"p"</x:f>
        <x:v>C50p</x:v>
      </x:c>
      <x:c r="S6306" t="str">
        <x:f>IF(AND(L6306&gt;=H6306+I6306+J6306,M6306&gt;L6306,F6306&lt;&gt;""),"PASS","FAIL")</x:f>
        <x:v>PASS</x:v>
      </x:c>
      <x:c r="T6306" t="n">
        <x:v>11</x:v>
      </x:c>
      <x:c r="U6306" t="str">
        <x:v>pickup_after_delivery_completion_plus_usage_lag</x:v>
      </x:c>
    </x:row>
    <x:row r="6307">
      <x:c r="A6307" t="str">
        <x:v>Set2_100-5-2</x:v>
      </x:c>
      <x:c r="B6307" t="str">
        <x:v>next_day</x:v>
      </x:c>
      <x:c r="C6307" t="str">
        <x:v>C51</x:v>
      </x:c>
      <x:c r="D6307" s="59" t="n">
        <x:v>37</x:v>
      </x:c>
      <x:c r="E6307" s="59" t="n">
        <x:v>30</x:v>
      </x:c>
      <x:c r="F6307" s="59" t="str">
        <x:v>S1</x:v>
      </x:c>
      <x:c r="G6307" s="59" t="n">
        <x:v>336</x:v>
      </x:c>
      <x:c r="H6307" s="59" t="n">
        <x:v>366</x:v>
      </x:c>
      <x:c r="I6307" s="59" t="n">
        <x:v>10</x:v>
      </x:c>
      <x:c r="J6307" s="60" t="n">
        <x:f>'参数'!$C$6</x:f>
        <x:v>1440</x:v>
      </x:c>
      <x:c r="K6307" s="60" t="n">
        <x:f>'参数'!$D$6</x:f>
        <x:v>360</x:v>
      </x:c>
      <x:c r="L6307" s="60" t="n">
        <x:f>H6307+I6307+J6307</x:f>
        <x:v>1816</x:v>
      </x:c>
      <x:c r="M6307" s="60" t="n">
        <x:f>L6307+K6307</x:f>
        <x:v>2176</x:v>
      </x:c>
      <x:c r="N6307" s="60" t="n">
        <x:f>'参数'!$B$10</x:f>
        <x:v>1</x:v>
      </x:c>
      <x:c r="O6307" s="60" t="n">
        <x:f>N6307*'参数'!$B$11</x:f>
        <x:v>2</x:v>
      </x:c>
      <x:c r="P6307" s="60" t="n">
        <x:f>N6307*'参数'!$B$12</x:f>
        <x:v>1</x:v>
      </x:c>
      <x:c r="Q6307" t="str">
        <x:f>C6307&amp;"d"</x:f>
        <x:v>C51d</x:v>
      </x:c>
      <x:c r="R6307" t="str">
        <x:f>C6307&amp;"p"</x:f>
        <x:v>C51p</x:v>
      </x:c>
      <x:c r="S6307" t="str">
        <x:f>IF(AND(L6307&gt;=H6307+I6307+J6307,M6307&gt;L6307,F6307&lt;&gt;""),"PASS","FAIL")</x:f>
        <x:v>PASS</x:v>
      </x:c>
      <x:c r="T6307" t="n">
        <x:v>16</x:v>
      </x:c>
      <x:c r="U6307" t="str">
        <x:v>pickup_after_delivery_completion_plus_usage_lag</x:v>
      </x:c>
    </x:row>
    <x:row r="6308">
      <x:c r="A6308" t="str">
        <x:v>Set2_100-5-2</x:v>
      </x:c>
      <x:c r="B6308" t="str">
        <x:v>next_day</x:v>
      </x:c>
      <x:c r="C6308" t="str">
        <x:v>C52</x:v>
      </x:c>
      <x:c r="D6308" s="59" t="n">
        <x:v>37</x:v>
      </x:c>
      <x:c r="E6308" s="59" t="n">
        <x:v>48</x:v>
      </x:c>
      <x:c r="F6308" s="59" t="str">
        <x:v>S2</x:v>
      </x:c>
      <x:c r="G6308" s="59" t="n">
        <x:v>119</x:v>
      </x:c>
      <x:c r="H6308" s="59" t="n">
        <x:v>147</x:v>
      </x:c>
      <x:c r="I6308" s="59" t="n">
        <x:v>10</x:v>
      </x:c>
      <x:c r="J6308" s="60" t="n">
        <x:f>'参数'!$C$6</x:f>
        <x:v>1440</x:v>
      </x:c>
      <x:c r="K6308" s="60" t="n">
        <x:f>'参数'!$D$6</x:f>
        <x:v>360</x:v>
      </x:c>
      <x:c r="L6308" s="60" t="n">
        <x:f>H6308+I6308+J6308</x:f>
        <x:v>1597</x:v>
      </x:c>
      <x:c r="M6308" s="60" t="n">
        <x:f>L6308+K6308</x:f>
        <x:v>1957</x:v>
      </x:c>
      <x:c r="N6308" s="60" t="n">
        <x:f>'参数'!$B$10</x:f>
        <x:v>1</x:v>
      </x:c>
      <x:c r="O6308" s="60" t="n">
        <x:f>N6308*'参数'!$B$11</x:f>
        <x:v>2</x:v>
      </x:c>
      <x:c r="P6308" s="60" t="n">
        <x:f>N6308*'参数'!$B$12</x:f>
        <x:v>1</x:v>
      </x:c>
      <x:c r="Q6308" t="str">
        <x:f>C6308&amp;"d"</x:f>
        <x:v>C52d</x:v>
      </x:c>
      <x:c r="R6308" t="str">
        <x:f>C6308&amp;"p"</x:f>
        <x:v>C52p</x:v>
      </x:c>
      <x:c r="S6308" t="str">
        <x:f>IF(AND(L6308&gt;=H6308+I6308+J6308,M6308&gt;L6308,F6308&lt;&gt;""),"PASS","FAIL")</x:f>
        <x:v>PASS</x:v>
      </x:c>
      <x:c r="T6308" t="n">
        <x:v>5</x:v>
      </x:c>
      <x:c r="U6308" t="str">
        <x:v>pickup_after_delivery_completion_plus_usage_lag</x:v>
      </x:c>
    </x:row>
    <x:row r="6309">
      <x:c r="A6309" t="str">
        <x:v>Set2_100-5-2</x:v>
      </x:c>
      <x:c r="B6309" t="str">
        <x:v>next_day</x:v>
      </x:c>
      <x:c r="C6309" t="str">
        <x:v>C53</x:v>
      </x:c>
      <x:c r="D6309" s="59" t="n">
        <x:v>34</x:v>
      </x:c>
      <x:c r="E6309" s="59" t="n">
        <x:v>39</x:v>
      </x:c>
      <x:c r="F6309" s="59" t="str">
        <x:v>S2</x:v>
      </x:c>
      <x:c r="G6309" s="59" t="n">
        <x:v>195</x:v>
      </x:c>
      <x:c r="H6309" s="59" t="n">
        <x:v>217</x:v>
      </x:c>
      <x:c r="I6309" s="59" t="n">
        <x:v>10</x:v>
      </x:c>
      <x:c r="J6309" s="60" t="n">
        <x:f>'参数'!$C$6</x:f>
        <x:v>1440</x:v>
      </x:c>
      <x:c r="K6309" s="60" t="n">
        <x:f>'参数'!$D$6</x:f>
        <x:v>360</x:v>
      </x:c>
      <x:c r="L6309" s="60" t="n">
        <x:f>H6309+I6309+J6309</x:f>
        <x:v>1667</x:v>
      </x:c>
      <x:c r="M6309" s="60" t="n">
        <x:f>L6309+K6309</x:f>
        <x:v>2027</x:v>
      </x:c>
      <x:c r="N6309" s="60" t="n">
        <x:f>'参数'!$B$10</x:f>
        <x:v>1</x:v>
      </x:c>
      <x:c r="O6309" s="60" t="n">
        <x:f>N6309*'参数'!$B$11</x:f>
        <x:v>2</x:v>
      </x:c>
      <x:c r="P6309" s="60" t="n">
        <x:f>N6309*'参数'!$B$12</x:f>
        <x:v>1</x:v>
      </x:c>
      <x:c r="Q6309" t="str">
        <x:f>C6309&amp;"d"</x:f>
        <x:v>C53d</x:v>
      </x:c>
      <x:c r="R6309" t="str">
        <x:f>C6309&amp;"p"</x:f>
        <x:v>C53p</x:v>
      </x:c>
      <x:c r="S6309" t="str">
        <x:f>IF(AND(L6309&gt;=H6309+I6309+J6309,M6309&gt;L6309,F6309&lt;&gt;""),"PASS","FAIL")</x:f>
        <x:v>PASS</x:v>
      </x:c>
      <x:c r="T6309" t="n">
        <x:v>5</x:v>
      </x:c>
      <x:c r="U6309" t="str">
        <x:v>pickup_after_delivery_completion_plus_usage_lag</x:v>
      </x:c>
    </x:row>
    <x:row r="6310">
      <x:c r="A6310" t="str">
        <x:v>Set2_100-5-2</x:v>
      </x:c>
      <x:c r="B6310" t="str">
        <x:v>next_day</x:v>
      </x:c>
      <x:c r="C6310" t="str">
        <x:v>C54</x:v>
      </x:c>
      <x:c r="D6310" s="59" t="n">
        <x:v>35</x:v>
      </x:c>
      <x:c r="E6310" s="59" t="n">
        <x:v>49</x:v>
      </x:c>
      <x:c r="F6310" s="59" t="str">
        <x:v>S2</x:v>
      </x:c>
      <x:c r="G6310" s="59" t="n">
        <x:v>549</x:v>
      </x:c>
      <x:c r="H6310" s="59" t="n">
        <x:v>587</x:v>
      </x:c>
      <x:c r="I6310" s="59" t="n">
        <x:v>10</x:v>
      </x:c>
      <x:c r="J6310" s="60" t="n">
        <x:f>'参数'!$C$6</x:f>
        <x:v>1440</x:v>
      </x:c>
      <x:c r="K6310" s="60" t="n">
        <x:f>'参数'!$D$6</x:f>
        <x:v>360</x:v>
      </x:c>
      <x:c r="L6310" s="60" t="n">
        <x:f>H6310+I6310+J6310</x:f>
        <x:v>2037</x:v>
      </x:c>
      <x:c r="M6310" s="60" t="n">
        <x:f>L6310+K6310</x:f>
        <x:v>2397</x:v>
      </x:c>
      <x:c r="N6310" s="60" t="n">
        <x:f>'参数'!$B$10</x:f>
        <x:v>1</x:v>
      </x:c>
      <x:c r="O6310" s="60" t="n">
        <x:f>N6310*'参数'!$B$11</x:f>
        <x:v>2</x:v>
      </x:c>
      <x:c r="P6310" s="60" t="n">
        <x:f>N6310*'参数'!$B$12</x:f>
        <x:v>1</x:v>
      </x:c>
      <x:c r="Q6310" t="str">
        <x:f>C6310&amp;"d"</x:f>
        <x:v>C54d</x:v>
      </x:c>
      <x:c r="R6310" t="str">
        <x:f>C6310&amp;"p"</x:f>
        <x:v>C54p</x:v>
      </x:c>
      <x:c r="S6310" t="str">
        <x:f>IF(AND(L6310&gt;=H6310+I6310+J6310,M6310&gt;L6310,F6310&lt;&gt;""),"PASS","FAIL")</x:f>
        <x:v>PASS</x:v>
      </x:c>
      <x:c r="T6310" t="n">
        <x:v>7</x:v>
      </x:c>
      <x:c r="U6310" t="str">
        <x:v>pickup_after_delivery_completion_plus_usage_lag</x:v>
      </x:c>
    </x:row>
    <x:row r="6311">
      <x:c r="A6311" t="str">
        <x:v>Set2_100-5-2</x:v>
      </x:c>
      <x:c r="B6311" t="str">
        <x:v>next_day</x:v>
      </x:c>
      <x:c r="C6311" t="str">
        <x:v>C55</x:v>
      </x:c>
      <x:c r="D6311" s="59" t="n">
        <x:v>50</x:v>
      </x:c>
      <x:c r="E6311" s="59" t="n">
        <x:v>32</x:v>
      </x:c>
      <x:c r="F6311" s="59" t="str">
        <x:v>S1</x:v>
      </x:c>
      <x:c r="G6311" s="59" t="n">
        <x:v>385</x:v>
      </x:c>
      <x:c r="H6311" s="59" t="n">
        <x:v>399</x:v>
      </x:c>
      <x:c r="I6311" s="59" t="n">
        <x:v>10</x:v>
      </x:c>
      <x:c r="J6311" s="60" t="n">
        <x:f>'参数'!$C$6</x:f>
        <x:v>1440</x:v>
      </x:c>
      <x:c r="K6311" s="60" t="n">
        <x:f>'参数'!$D$6</x:f>
        <x:v>360</x:v>
      </x:c>
      <x:c r="L6311" s="60" t="n">
        <x:f>H6311+I6311+J6311</x:f>
        <x:v>1849</x:v>
      </x:c>
      <x:c r="M6311" s="60" t="n">
        <x:f>L6311+K6311</x:f>
        <x:v>2209</x:v>
      </x:c>
      <x:c r="N6311" s="60" t="n">
        <x:f>'参数'!$B$10</x:f>
        <x:v>1</x:v>
      </x:c>
      <x:c r="O6311" s="60" t="n">
        <x:f>N6311*'参数'!$B$11</x:f>
        <x:v>2</x:v>
      </x:c>
      <x:c r="P6311" s="60" t="n">
        <x:f>N6311*'参数'!$B$12</x:f>
        <x:v>1</x:v>
      </x:c>
      <x:c r="Q6311" t="str">
        <x:f>C6311&amp;"d"</x:f>
        <x:v>C55d</x:v>
      </x:c>
      <x:c r="R6311" t="str">
        <x:f>C6311&amp;"p"</x:f>
        <x:v>C55p</x:v>
      </x:c>
      <x:c r="S6311" t="str">
        <x:f>IF(AND(L6311&gt;=H6311+I6311+J6311,M6311&gt;L6311,F6311&lt;&gt;""),"PASS","FAIL")</x:f>
        <x:v>PASS</x:v>
      </x:c>
      <x:c r="T6311" t="n">
        <x:v>9</x:v>
      </x:c>
      <x:c r="U6311" t="str">
        <x:v>pickup_after_delivery_completion_plus_usage_lag</x:v>
      </x:c>
    </x:row>
    <x:row r="6312">
      <x:c r="A6312" t="str">
        <x:v>Set2_100-5-2</x:v>
      </x:c>
      <x:c r="B6312" t="str">
        <x:v>next_day</x:v>
      </x:c>
      <x:c r="C6312" t="str">
        <x:v>C56</x:v>
      </x:c>
      <x:c r="D6312" s="59" t="n">
        <x:v>39</x:v>
      </x:c>
      <x:c r="E6312" s="59" t="n">
        <x:v>27</x:v>
      </x:c>
      <x:c r="F6312" s="59" t="str">
        <x:v>S1</x:v>
      </x:c>
      <x:c r="G6312" s="59" t="n">
        <x:v>351</x:v>
      </x:c>
      <x:c r="H6312" s="59" t="n">
        <x:v>371</x:v>
      </x:c>
      <x:c r="I6312" s="59" t="n">
        <x:v>10</x:v>
      </x:c>
      <x:c r="J6312" s="60" t="n">
        <x:f>'参数'!$C$6</x:f>
        <x:v>1440</x:v>
      </x:c>
      <x:c r="K6312" s="60" t="n">
        <x:f>'参数'!$D$6</x:f>
        <x:v>360</x:v>
      </x:c>
      <x:c r="L6312" s="60" t="n">
        <x:f>H6312+I6312+J6312</x:f>
        <x:v>1821</x:v>
      </x:c>
      <x:c r="M6312" s="60" t="n">
        <x:f>L6312+K6312</x:f>
        <x:v>2181</x:v>
      </x:c>
      <x:c r="N6312" s="60" t="n">
        <x:f>'参数'!$B$10</x:f>
        <x:v>1</x:v>
      </x:c>
      <x:c r="O6312" s="60" t="n">
        <x:f>N6312*'参数'!$B$11</x:f>
        <x:v>2</x:v>
      </x:c>
      <x:c r="P6312" s="60" t="n">
        <x:f>N6312*'参数'!$B$12</x:f>
        <x:v>1</x:v>
      </x:c>
      <x:c r="Q6312" t="str">
        <x:f>C6312&amp;"d"</x:f>
        <x:v>C56d</x:v>
      </x:c>
      <x:c r="R6312" t="str">
        <x:f>C6312&amp;"p"</x:f>
        <x:v>C56p</x:v>
      </x:c>
      <x:c r="S6312" t="str">
        <x:f>IF(AND(L6312&gt;=H6312+I6312+J6312,M6312&gt;L6312,F6312&lt;&gt;""),"PASS","FAIL")</x:f>
        <x:v>PASS</x:v>
      </x:c>
      <x:c r="T6312" t="n">
        <x:v>13</x:v>
      </x:c>
      <x:c r="U6312" t="str">
        <x:v>pickup_after_delivery_completion_plus_usage_lag</x:v>
      </x:c>
    </x:row>
    <x:row r="6313">
      <x:c r="A6313" t="str">
        <x:v>Set2_100-5-2</x:v>
      </x:c>
      <x:c r="B6313" t="str">
        <x:v>next_day</x:v>
      </x:c>
      <x:c r="C6313" t="str">
        <x:v>C57</x:v>
      </x:c>
      <x:c r="D6313" s="59" t="n">
        <x:v>27</x:v>
      </x:c>
      <x:c r="E6313" s="59" t="n">
        <x:v>25</x:v>
      </x:c>
      <x:c r="F6313" s="59" t="str">
        <x:v>S1</x:v>
      </x:c>
      <x:c r="G6313" s="59" t="n">
        <x:v>237</x:v>
      </x:c>
      <x:c r="H6313" s="59" t="n">
        <x:v>257</x:v>
      </x:c>
      <x:c r="I6313" s="59" t="n">
        <x:v>10</x:v>
      </x:c>
      <x:c r="J6313" s="60" t="n">
        <x:f>'参数'!$C$6</x:f>
        <x:v>1440</x:v>
      </x:c>
      <x:c r="K6313" s="60" t="n">
        <x:f>'参数'!$D$6</x:f>
        <x:v>360</x:v>
      </x:c>
      <x:c r="L6313" s="60" t="n">
        <x:f>H6313+I6313+J6313</x:f>
        <x:v>1707</x:v>
      </x:c>
      <x:c r="M6313" s="60" t="n">
        <x:f>L6313+K6313</x:f>
        <x:v>2067</x:v>
      </x:c>
      <x:c r="N6313" s="60" t="n">
        <x:f>'参数'!$B$10</x:f>
        <x:v>1</x:v>
      </x:c>
      <x:c r="O6313" s="60" t="n">
        <x:f>N6313*'参数'!$B$11</x:f>
        <x:v>2</x:v>
      </x:c>
      <x:c r="P6313" s="60" t="n">
        <x:f>N6313*'参数'!$B$12</x:f>
        <x:v>1</x:v>
      </x:c>
      <x:c r="Q6313" t="str">
        <x:f>C6313&amp;"d"</x:f>
        <x:v>C57d</x:v>
      </x:c>
      <x:c r="R6313" t="str">
        <x:f>C6313&amp;"p"</x:f>
        <x:v>C57p</x:v>
      </x:c>
      <x:c r="S6313" t="str">
        <x:f>IF(AND(L6313&gt;=H6313+I6313+J6313,M6313&gt;L6313,F6313&lt;&gt;""),"PASS","FAIL")</x:f>
        <x:v>PASS</x:v>
      </x:c>
      <x:c r="T6313" t="n">
        <x:v>6</x:v>
      </x:c>
      <x:c r="U6313" t="str">
        <x:v>pickup_after_delivery_completion_plus_usage_lag</x:v>
      </x:c>
    </x:row>
    <x:row r="6314">
      <x:c r="A6314" t="str">
        <x:v>Set2_100-5-2</x:v>
      </x:c>
      <x:c r="B6314" t="str">
        <x:v>next_day</x:v>
      </x:c>
      <x:c r="C6314" t="str">
        <x:v>C58</x:v>
      </x:c>
      <x:c r="D6314" s="59" t="n">
        <x:v>36</x:v>
      </x:c>
      <x:c r="E6314" s="59" t="n">
        <x:v>43</x:v>
      </x:c>
      <x:c r="F6314" s="59" t="str">
        <x:v>S2</x:v>
      </x:c>
      <x:c r="G6314" s="59" t="n">
        <x:v>522</x:v>
      </x:c>
      <x:c r="H6314" s="59" t="n">
        <x:v>552</x:v>
      </x:c>
      <x:c r="I6314" s="59" t="n">
        <x:v>10</x:v>
      </x:c>
      <x:c r="J6314" s="60" t="n">
        <x:f>'参数'!$C$6</x:f>
        <x:v>1440</x:v>
      </x:c>
      <x:c r="K6314" s="60" t="n">
        <x:f>'参数'!$D$6</x:f>
        <x:v>360</x:v>
      </x:c>
      <x:c r="L6314" s="60" t="n">
        <x:f>H6314+I6314+J6314</x:f>
        <x:v>2002</x:v>
      </x:c>
      <x:c r="M6314" s="60" t="n">
        <x:f>L6314+K6314</x:f>
        <x:v>2362</x:v>
      </x:c>
      <x:c r="N6314" s="60" t="n">
        <x:f>'参数'!$B$10</x:f>
        <x:v>1</x:v>
      </x:c>
      <x:c r="O6314" s="60" t="n">
        <x:f>N6314*'参数'!$B$11</x:f>
        <x:v>2</x:v>
      </x:c>
      <x:c r="P6314" s="60" t="n">
        <x:f>N6314*'参数'!$B$12</x:f>
        <x:v>1</x:v>
      </x:c>
      <x:c r="Q6314" t="str">
        <x:f>C6314&amp;"d"</x:f>
        <x:v>C58d</x:v>
      </x:c>
      <x:c r="R6314" t="str">
        <x:f>C6314&amp;"p"</x:f>
        <x:v>C58p</x:v>
      </x:c>
      <x:c r="S6314" t="str">
        <x:f>IF(AND(L6314&gt;=H6314+I6314+J6314,M6314&gt;L6314,F6314&lt;&gt;""),"PASS","FAIL")</x:f>
        <x:v>PASS</x:v>
      </x:c>
      <x:c r="T6314" t="n">
        <x:v>9</x:v>
      </x:c>
      <x:c r="U6314" t="str">
        <x:v>pickup_after_delivery_completion_plus_usage_lag</x:v>
      </x:c>
    </x:row>
    <x:row r="6315">
      <x:c r="A6315" t="str">
        <x:v>Set2_100-5-2</x:v>
      </x:c>
      <x:c r="B6315" t="str">
        <x:v>next_day</x:v>
      </x:c>
      <x:c r="C6315" t="str">
        <x:v>C59</x:v>
      </x:c>
      <x:c r="D6315" s="59" t="n">
        <x:v>32</x:v>
      </x:c>
      <x:c r="E6315" s="59" t="n">
        <x:v>25</x:v>
      </x:c>
      <x:c r="F6315" s="59" t="str">
        <x:v>S1</x:v>
      </x:c>
      <x:c r="G6315" s="59" t="n">
        <x:v>425</x:v>
      </x:c>
      <x:c r="H6315" s="59" t="n">
        <x:v>449</x:v>
      </x:c>
      <x:c r="I6315" s="59" t="n">
        <x:v>10</x:v>
      </x:c>
      <x:c r="J6315" s="60" t="n">
        <x:f>'参数'!$C$6</x:f>
        <x:v>1440</x:v>
      </x:c>
      <x:c r="K6315" s="60" t="n">
        <x:f>'参数'!$D$6</x:f>
        <x:v>360</x:v>
      </x:c>
      <x:c r="L6315" s="60" t="n">
        <x:f>H6315+I6315+J6315</x:f>
        <x:v>1899</x:v>
      </x:c>
      <x:c r="M6315" s="60" t="n">
        <x:f>L6315+K6315</x:f>
        <x:v>2259</x:v>
      </x:c>
      <x:c r="N6315" s="60" t="n">
        <x:f>'参数'!$B$10</x:f>
        <x:v>1</x:v>
      </x:c>
      <x:c r="O6315" s="60" t="n">
        <x:f>N6315*'参数'!$B$11</x:f>
        <x:v>2</x:v>
      </x:c>
      <x:c r="P6315" s="60" t="n">
        <x:f>N6315*'参数'!$B$12</x:f>
        <x:v>1</x:v>
      </x:c>
      <x:c r="Q6315" t="str">
        <x:f>C6315&amp;"d"</x:f>
        <x:v>C59d</x:v>
      </x:c>
      <x:c r="R6315" t="str">
        <x:f>C6315&amp;"p"</x:f>
        <x:v>C59p</x:v>
      </x:c>
      <x:c r="S6315" t="str">
        <x:f>IF(AND(L6315&gt;=H6315+I6315+J6315,M6315&gt;L6315,F6315&lt;&gt;""),"PASS","FAIL")</x:f>
        <x:v>PASS</x:v>
      </x:c>
      <x:c r="T6315" t="n">
        <x:v>3</x:v>
      </x:c>
      <x:c r="U6315" t="str">
        <x:v>pickup_after_delivery_completion_plus_usage_lag</x:v>
      </x:c>
    </x:row>
    <x:row r="6316">
      <x:c r="A6316" t="str">
        <x:v>Set2_100-5-2</x:v>
      </x:c>
      <x:c r="B6316" t="str">
        <x:v>next_day</x:v>
      </x:c>
      <x:c r="C6316" t="str">
        <x:v>C60</x:v>
      </x:c>
      <x:c r="D6316" s="59" t="n">
        <x:v>37</x:v>
      </x:c>
      <x:c r="E6316" s="59" t="n">
        <x:v>42</x:v>
      </x:c>
      <x:c r="F6316" s="59" t="str">
        <x:v>S2</x:v>
      </x:c>
      <x:c r="G6316" s="59" t="n">
        <x:v>161</x:v>
      </x:c>
      <x:c r="H6316" s="59" t="n">
        <x:v>189</x:v>
      </x:c>
      <x:c r="I6316" s="59" t="n">
        <x:v>10</x:v>
      </x:c>
      <x:c r="J6316" s="60" t="n">
        <x:f>'参数'!$C$6</x:f>
        <x:v>1440</x:v>
      </x:c>
      <x:c r="K6316" s="60" t="n">
        <x:f>'参数'!$D$6</x:f>
        <x:v>360</x:v>
      </x:c>
      <x:c r="L6316" s="60" t="n">
        <x:f>H6316+I6316+J6316</x:f>
        <x:v>1639</x:v>
      </x:c>
      <x:c r="M6316" s="60" t="n">
        <x:f>L6316+K6316</x:f>
        <x:v>1999</x:v>
      </x:c>
      <x:c r="N6316" s="60" t="n">
        <x:f>'参数'!$B$10</x:f>
        <x:v>1</x:v>
      </x:c>
      <x:c r="O6316" s="60" t="n">
        <x:f>N6316*'参数'!$B$11</x:f>
        <x:v>2</x:v>
      </x:c>
      <x:c r="P6316" s="60" t="n">
        <x:f>N6316*'参数'!$B$12</x:f>
        <x:v>1</x:v>
      </x:c>
      <x:c r="Q6316" t="str">
        <x:f>C6316&amp;"d"</x:f>
        <x:v>C60d</x:v>
      </x:c>
      <x:c r="R6316" t="str">
        <x:f>C6316&amp;"p"</x:f>
        <x:v>C60p</x:v>
      </x:c>
      <x:c r="S6316" t="str">
        <x:f>IF(AND(L6316&gt;=H6316+I6316+J6316,M6316&gt;L6316,F6316&lt;&gt;""),"PASS","FAIL")</x:f>
        <x:v>PASS</x:v>
      </x:c>
      <x:c r="T6316" t="n">
        <x:v>17</x:v>
      </x:c>
      <x:c r="U6316" t="str">
        <x:v>pickup_after_delivery_completion_plus_usage_lag</x:v>
      </x:c>
    </x:row>
    <x:row r="6317">
      <x:c r="A6317" t="str">
        <x:v>Set2_100-5-2</x:v>
      </x:c>
      <x:c r="B6317" t="str">
        <x:v>next_day</x:v>
      </x:c>
      <x:c r="C6317" t="str">
        <x:v>C61</x:v>
      </x:c>
      <x:c r="D6317" s="59" t="n">
        <x:v>46</x:v>
      </x:c>
      <x:c r="E6317" s="59" t="n">
        <x:v>41</x:v>
      </x:c>
      <x:c r="F6317" s="59" t="str">
        <x:v>S2</x:v>
      </x:c>
      <x:c r="G6317" s="59" t="n">
        <x:v>356</x:v>
      </x:c>
      <x:c r="H6317" s="59" t="n">
        <x:v>374</x:v>
      </x:c>
      <x:c r="I6317" s="59" t="n">
        <x:v>10</x:v>
      </x:c>
      <x:c r="J6317" s="60" t="n">
        <x:f>'参数'!$C$6</x:f>
        <x:v>1440</x:v>
      </x:c>
      <x:c r="K6317" s="60" t="n">
        <x:f>'参数'!$D$6</x:f>
        <x:v>360</x:v>
      </x:c>
      <x:c r="L6317" s="60" t="n">
        <x:f>H6317+I6317+J6317</x:f>
        <x:v>1824</x:v>
      </x:c>
      <x:c r="M6317" s="60" t="n">
        <x:f>L6317+K6317</x:f>
        <x:v>2184</x:v>
      </x:c>
      <x:c r="N6317" s="60" t="n">
        <x:f>'参数'!$B$10</x:f>
        <x:v>1</x:v>
      </x:c>
      <x:c r="O6317" s="60" t="n">
        <x:f>N6317*'参数'!$B$11</x:f>
        <x:v>2</x:v>
      </x:c>
      <x:c r="P6317" s="60" t="n">
        <x:f>N6317*'参数'!$B$12</x:f>
        <x:v>1</x:v>
      </x:c>
      <x:c r="Q6317" t="str">
        <x:f>C6317&amp;"d"</x:f>
        <x:v>C61d</x:v>
      </x:c>
      <x:c r="R6317" t="str">
        <x:f>C6317&amp;"p"</x:f>
        <x:v>C61p</x:v>
      </x:c>
      <x:c r="S6317" t="str">
        <x:f>IF(AND(L6317&gt;=H6317+I6317+J6317,M6317&gt;L6317,F6317&lt;&gt;""),"PASS","FAIL")</x:f>
        <x:v>PASS</x:v>
      </x:c>
      <x:c r="T6317" t="n">
        <x:v>17</x:v>
      </x:c>
      <x:c r="U6317" t="str">
        <x:v>pickup_after_delivery_completion_plus_usage_lag</x:v>
      </x:c>
    </x:row>
    <x:row r="6318">
      <x:c r="A6318" t="str">
        <x:v>Set2_100-5-2</x:v>
      </x:c>
      <x:c r="B6318" t="str">
        <x:v>next_day</x:v>
      </x:c>
      <x:c r="C6318" t="str">
        <x:v>C62</x:v>
      </x:c>
      <x:c r="D6318" s="59" t="n">
        <x:v>32</x:v>
      </x:c>
      <x:c r="E6318" s="59" t="n">
        <x:v>44</x:v>
      </x:c>
      <x:c r="F6318" s="59" t="str">
        <x:v>S2</x:v>
      </x:c>
      <x:c r="G6318" s="59" t="n">
        <x:v>138</x:v>
      </x:c>
      <x:c r="H6318" s="59" t="n">
        <x:v>164</x:v>
      </x:c>
      <x:c r="I6318" s="59" t="n">
        <x:v>10</x:v>
      </x:c>
      <x:c r="J6318" s="60" t="n">
        <x:f>'参数'!$C$6</x:f>
        <x:v>1440</x:v>
      </x:c>
      <x:c r="K6318" s="60" t="n">
        <x:f>'参数'!$D$6</x:f>
        <x:v>360</x:v>
      </x:c>
      <x:c r="L6318" s="60" t="n">
        <x:f>H6318+I6318+J6318</x:f>
        <x:v>1614</x:v>
      </x:c>
      <x:c r="M6318" s="60" t="n">
        <x:f>L6318+K6318</x:f>
        <x:v>1974</x:v>
      </x:c>
      <x:c r="N6318" s="60" t="n">
        <x:f>'参数'!$B$10</x:f>
        <x:v>1</x:v>
      </x:c>
      <x:c r="O6318" s="60" t="n">
        <x:f>N6318*'参数'!$B$11</x:f>
        <x:v>2</x:v>
      </x:c>
      <x:c r="P6318" s="60" t="n">
        <x:f>N6318*'参数'!$B$12</x:f>
        <x:v>1</x:v>
      </x:c>
      <x:c r="Q6318" t="str">
        <x:f>C6318&amp;"d"</x:f>
        <x:v>C62d</x:v>
      </x:c>
      <x:c r="R6318" t="str">
        <x:f>C6318&amp;"p"</x:f>
        <x:v>C62p</x:v>
      </x:c>
      <x:c r="S6318" t="str">
        <x:f>IF(AND(L6318&gt;=H6318+I6318+J6318,M6318&gt;L6318,F6318&lt;&gt;""),"PASS","FAIL")</x:f>
        <x:v>PASS</x:v>
      </x:c>
      <x:c r="T6318" t="n">
        <x:v>5</x:v>
      </x:c>
      <x:c r="U6318" t="str">
        <x:v>pickup_after_delivery_completion_plus_usage_lag</x:v>
      </x:c>
    </x:row>
    <x:row r="6319">
      <x:c r="A6319" t="str">
        <x:v>Set2_100-5-2</x:v>
      </x:c>
      <x:c r="B6319" t="str">
        <x:v>next_day</x:v>
      </x:c>
      <x:c r="C6319" t="str">
        <x:v>C63</x:v>
      </x:c>
      <x:c r="D6319" s="59" t="n">
        <x:v>41</x:v>
      </x:c>
      <x:c r="E6319" s="59" t="n">
        <x:v>24</x:v>
      </x:c>
      <x:c r="F6319" s="59" t="str">
        <x:v>S1</x:v>
      </x:c>
      <x:c r="G6319" s="59" t="n">
        <x:v>335</x:v>
      </x:c>
      <x:c r="H6319" s="59" t="n">
        <x:v>355</x:v>
      </x:c>
      <x:c r="I6319" s="59" t="n">
        <x:v>10</x:v>
      </x:c>
      <x:c r="J6319" s="60" t="n">
        <x:f>'参数'!$C$6</x:f>
        <x:v>1440</x:v>
      </x:c>
      <x:c r="K6319" s="60" t="n">
        <x:f>'参数'!$D$6</x:f>
        <x:v>360</x:v>
      </x:c>
      <x:c r="L6319" s="60" t="n">
        <x:f>H6319+I6319+J6319</x:f>
        <x:v>1805</x:v>
      </x:c>
      <x:c r="M6319" s="60" t="n">
        <x:f>L6319+K6319</x:f>
        <x:v>2165</x:v>
      </x:c>
      <x:c r="N6319" s="60" t="n">
        <x:f>'参数'!$B$10</x:f>
        <x:v>1</x:v>
      </x:c>
      <x:c r="O6319" s="60" t="n">
        <x:f>N6319*'参数'!$B$11</x:f>
        <x:v>2</x:v>
      </x:c>
      <x:c r="P6319" s="60" t="n">
        <x:f>N6319*'参数'!$B$12</x:f>
        <x:v>1</x:v>
      </x:c>
      <x:c r="Q6319" t="str">
        <x:f>C6319&amp;"d"</x:f>
        <x:v>C63d</x:v>
      </x:c>
      <x:c r="R6319" t="str">
        <x:f>C6319&amp;"p"</x:f>
        <x:v>C63p</x:v>
      </x:c>
      <x:c r="S6319" t="str">
        <x:f>IF(AND(L6319&gt;=H6319+I6319+J6319,M6319&gt;L6319,F6319&lt;&gt;""),"PASS","FAIL")</x:f>
        <x:v>PASS</x:v>
      </x:c>
      <x:c r="T6319" t="n">
        <x:v>10</x:v>
      </x:c>
      <x:c r="U6319" t="str">
        <x:v>pickup_after_delivery_completion_plus_usage_lag</x:v>
      </x:c>
    </x:row>
    <x:row r="6320">
      <x:c r="A6320" t="str">
        <x:v>Set2_100-5-2</x:v>
      </x:c>
      <x:c r="B6320" t="str">
        <x:v>next_day</x:v>
      </x:c>
      <x:c r="C6320" t="str">
        <x:v>C64</x:v>
      </x:c>
      <x:c r="D6320" s="59" t="n">
        <x:v>44</x:v>
      </x:c>
      <x:c r="E6320" s="59" t="n">
        <x:v>48</x:v>
      </x:c>
      <x:c r="F6320" s="59" t="str">
        <x:v>S2</x:v>
      </x:c>
      <x:c r="G6320" s="59" t="n">
        <x:v>66</x:v>
      </x:c>
      <x:c r="H6320" s="59" t="n">
        <x:v>94</x:v>
      </x:c>
      <x:c r="I6320" s="59" t="n">
        <x:v>10</x:v>
      </x:c>
      <x:c r="J6320" s="60" t="n">
        <x:f>'参数'!$C$6</x:f>
        <x:v>1440</x:v>
      </x:c>
      <x:c r="K6320" s="60" t="n">
        <x:f>'参数'!$D$6</x:f>
        <x:v>360</x:v>
      </x:c>
      <x:c r="L6320" s="60" t="n">
        <x:f>H6320+I6320+J6320</x:f>
        <x:v>1544</x:v>
      </x:c>
      <x:c r="M6320" s="60" t="n">
        <x:f>L6320+K6320</x:f>
        <x:v>1904</x:v>
      </x:c>
      <x:c r="N6320" s="60" t="n">
        <x:f>'参数'!$B$10</x:f>
        <x:v>1</x:v>
      </x:c>
      <x:c r="O6320" s="60" t="n">
        <x:f>N6320*'参数'!$B$11</x:f>
        <x:v>2</x:v>
      </x:c>
      <x:c r="P6320" s="60" t="n">
        <x:f>N6320*'参数'!$B$12</x:f>
        <x:v>1</x:v>
      </x:c>
      <x:c r="Q6320" t="str">
        <x:f>C6320&amp;"d"</x:f>
        <x:v>C64d</x:v>
      </x:c>
      <x:c r="R6320" t="str">
        <x:f>C6320&amp;"p"</x:f>
        <x:v>C64p</x:v>
      </x:c>
      <x:c r="S6320" t="str">
        <x:f>IF(AND(L6320&gt;=H6320+I6320+J6320,M6320&gt;L6320,F6320&lt;&gt;""),"PASS","FAIL")</x:f>
        <x:v>PASS</x:v>
      </x:c>
      <x:c r="T6320" t="n">
        <x:v>6</x:v>
      </x:c>
      <x:c r="U6320" t="str">
        <x:v>pickup_after_delivery_completion_plus_usage_lag</x:v>
      </x:c>
    </x:row>
    <x:row r="6321">
      <x:c r="A6321" t="str">
        <x:v>Set2_100-5-2</x:v>
      </x:c>
      <x:c r="B6321" t="str">
        <x:v>next_day</x:v>
      </x:c>
      <x:c r="C6321" t="str">
        <x:v>C65</x:v>
      </x:c>
      <x:c r="D6321" s="59" t="n">
        <x:v>27</x:v>
      </x:c>
      <x:c r="E6321" s="59" t="n">
        <x:v>30</x:v>
      </x:c>
      <x:c r="F6321" s="59" t="str">
        <x:v>S1</x:v>
      </x:c>
      <x:c r="G6321" s="59" t="n">
        <x:v>77</x:v>
      </x:c>
      <x:c r="H6321" s="59" t="n">
        <x:v>93</x:v>
      </x:c>
      <x:c r="I6321" s="59" t="n">
        <x:v>10</x:v>
      </x:c>
      <x:c r="J6321" s="60" t="n">
        <x:f>'参数'!$C$6</x:f>
        <x:v>1440</x:v>
      </x:c>
      <x:c r="K6321" s="60" t="n">
        <x:f>'参数'!$D$6</x:f>
        <x:v>360</x:v>
      </x:c>
      <x:c r="L6321" s="60" t="n">
        <x:f>H6321+I6321+J6321</x:f>
        <x:v>1543</x:v>
      </x:c>
      <x:c r="M6321" s="60" t="n">
        <x:f>L6321+K6321</x:f>
        <x:v>1903</x:v>
      </x:c>
      <x:c r="N6321" s="60" t="n">
        <x:f>'参数'!$B$10</x:f>
        <x:v>1</x:v>
      </x:c>
      <x:c r="O6321" s="60" t="n">
        <x:f>N6321*'参数'!$B$11</x:f>
        <x:v>2</x:v>
      </x:c>
      <x:c r="P6321" s="60" t="n">
        <x:f>N6321*'参数'!$B$12</x:f>
        <x:v>1</x:v>
      </x:c>
      <x:c r="Q6321" t="str">
        <x:f>C6321&amp;"d"</x:f>
        <x:v>C65d</x:v>
      </x:c>
      <x:c r="R6321" t="str">
        <x:f>C6321&amp;"p"</x:f>
        <x:v>C65p</x:v>
      </x:c>
      <x:c r="S6321" t="str">
        <x:f>IF(AND(L6321&gt;=H6321+I6321+J6321,M6321&gt;L6321,F6321&lt;&gt;""),"PASS","FAIL")</x:f>
        <x:v>PASS</x:v>
      </x:c>
      <x:c r="T6321" t="n">
        <x:v>12</x:v>
      </x:c>
      <x:c r="U6321" t="str">
        <x:v>pickup_after_delivery_completion_plus_usage_lag</x:v>
      </x:c>
    </x:row>
    <x:row r="6322">
      <x:c r="A6322" t="str">
        <x:v>Set2_100-5-2</x:v>
      </x:c>
      <x:c r="B6322" t="str">
        <x:v>next_day</x:v>
      </x:c>
      <x:c r="C6322" t="str">
        <x:v>C66</x:v>
      </x:c>
      <x:c r="D6322" s="59" t="n">
        <x:v>34</x:v>
      </x:c>
      <x:c r="E6322" s="59" t="n">
        <x:v>46</x:v>
      </x:c>
      <x:c r="F6322" s="59" t="str">
        <x:v>S2</x:v>
      </x:c>
      <x:c r="G6322" s="59" t="n">
        <x:v>602</x:v>
      </x:c>
      <x:c r="H6322" s="59" t="n">
        <x:v>620</x:v>
      </x:c>
      <x:c r="I6322" s="59" t="n">
        <x:v>10</x:v>
      </x:c>
      <x:c r="J6322" s="60" t="n">
        <x:f>'参数'!$C$6</x:f>
        <x:v>1440</x:v>
      </x:c>
      <x:c r="K6322" s="60" t="n">
        <x:f>'参数'!$D$6</x:f>
        <x:v>360</x:v>
      </x:c>
      <x:c r="L6322" s="60" t="n">
        <x:f>H6322+I6322+J6322</x:f>
        <x:v>2070</x:v>
      </x:c>
      <x:c r="M6322" s="60" t="n">
        <x:f>L6322+K6322</x:f>
        <x:v>2430</x:v>
      </x:c>
      <x:c r="N6322" s="60" t="n">
        <x:f>'参数'!$B$10</x:f>
        <x:v>1</x:v>
      </x:c>
      <x:c r="O6322" s="60" t="n">
        <x:f>N6322*'参数'!$B$11</x:f>
        <x:v>2</x:v>
      </x:c>
      <x:c r="P6322" s="60" t="n">
        <x:f>N6322*'参数'!$B$12</x:f>
        <x:v>1</x:v>
      </x:c>
      <x:c r="Q6322" t="str">
        <x:f>C6322&amp;"d"</x:f>
        <x:v>C66d</x:v>
      </x:c>
      <x:c r="R6322" t="str">
        <x:f>C6322&amp;"p"</x:f>
        <x:v>C66p</x:v>
      </x:c>
      <x:c r="S6322" t="str">
        <x:f>IF(AND(L6322&gt;=H6322+I6322+J6322,M6322&gt;L6322,F6322&lt;&gt;""),"PASS","FAIL")</x:f>
        <x:v>PASS</x:v>
      </x:c>
      <x:c r="T6322" t="n">
        <x:v>7</x:v>
      </x:c>
      <x:c r="U6322" t="str">
        <x:v>pickup_after_delivery_completion_plus_usage_lag</x:v>
      </x:c>
    </x:row>
    <x:row r="6323">
      <x:c r="A6323" t="str">
        <x:v>Set2_100-5-2</x:v>
      </x:c>
      <x:c r="B6323" t="str">
        <x:v>next_day</x:v>
      </x:c>
      <x:c r="C6323" t="str">
        <x:v>C67</x:v>
      </x:c>
      <x:c r="D6323" s="59" t="n">
        <x:v>36</x:v>
      </x:c>
      <x:c r="E6323" s="59" t="n">
        <x:v>34</x:v>
      </x:c>
      <x:c r="F6323" s="59" t="str">
        <x:v>S2</x:v>
      </x:c>
      <x:c r="G6323" s="59" t="n">
        <x:v>47</x:v>
      </x:c>
      <x:c r="H6323" s="59" t="n">
        <x:v>75</x:v>
      </x:c>
      <x:c r="I6323" s="59" t="n">
        <x:v>10</x:v>
      </x:c>
      <x:c r="J6323" s="60" t="n">
        <x:f>'参数'!$C$6</x:f>
        <x:v>1440</x:v>
      </x:c>
      <x:c r="K6323" s="60" t="n">
        <x:f>'参数'!$D$6</x:f>
        <x:v>360</x:v>
      </x:c>
      <x:c r="L6323" s="60" t="n">
        <x:f>H6323+I6323+J6323</x:f>
        <x:v>1525</x:v>
      </x:c>
      <x:c r="M6323" s="60" t="n">
        <x:f>L6323+K6323</x:f>
        <x:v>1885</x:v>
      </x:c>
      <x:c r="N6323" s="60" t="n">
        <x:f>'参数'!$B$10</x:f>
        <x:v>1</x:v>
      </x:c>
      <x:c r="O6323" s="60" t="n">
        <x:f>N6323*'参数'!$B$11</x:f>
        <x:v>2</x:v>
      </x:c>
      <x:c r="P6323" s="60" t="n">
        <x:f>N6323*'参数'!$B$12</x:f>
        <x:v>1</x:v>
      </x:c>
      <x:c r="Q6323" t="str">
        <x:f>C6323&amp;"d"</x:f>
        <x:v>C67d</x:v>
      </x:c>
      <x:c r="R6323" t="str">
        <x:f>C6323&amp;"p"</x:f>
        <x:v>C67p</x:v>
      </x:c>
      <x:c r="S6323" t="str">
        <x:f>IF(AND(L6323&gt;=H6323+I6323+J6323,M6323&gt;L6323,F6323&lt;&gt;""),"PASS","FAIL")</x:f>
        <x:v>PASS</x:v>
      </x:c>
      <x:c r="T6323" t="n">
        <x:v>9</x:v>
      </x:c>
      <x:c r="U6323" t="str">
        <x:v>pickup_after_delivery_completion_plus_usage_lag</x:v>
      </x:c>
    </x:row>
    <x:row r="6324">
      <x:c r="A6324" t="str">
        <x:v>Set2_100-5-2</x:v>
      </x:c>
      <x:c r="B6324" t="str">
        <x:v>next_day</x:v>
      </x:c>
      <x:c r="C6324" t="str">
        <x:v>C68</x:v>
      </x:c>
      <x:c r="D6324" s="59" t="n">
        <x:v>39</x:v>
      </x:c>
      <x:c r="E6324" s="59" t="n">
        <x:v>41</x:v>
      </x:c>
      <x:c r="F6324" s="59" t="str">
        <x:v>S2</x:v>
      </x:c>
      <x:c r="G6324" s="59" t="n">
        <x:v>108</x:v>
      </x:c>
      <x:c r="H6324" s="59" t="n">
        <x:v>142</x:v>
      </x:c>
      <x:c r="I6324" s="59" t="n">
        <x:v>10</x:v>
      </x:c>
      <x:c r="J6324" s="60" t="n">
        <x:f>'参数'!$C$6</x:f>
        <x:v>1440</x:v>
      </x:c>
      <x:c r="K6324" s="60" t="n">
        <x:f>'参数'!$D$6</x:f>
        <x:v>360</x:v>
      </x:c>
      <x:c r="L6324" s="60" t="n">
        <x:f>H6324+I6324+J6324</x:f>
        <x:v>1592</x:v>
      </x:c>
      <x:c r="M6324" s="60" t="n">
        <x:f>L6324+K6324</x:f>
        <x:v>1952</x:v>
      </x:c>
      <x:c r="N6324" s="60" t="n">
        <x:f>'参数'!$B$10</x:f>
        <x:v>1</x:v>
      </x:c>
      <x:c r="O6324" s="60" t="n">
        <x:f>N6324*'参数'!$B$11</x:f>
        <x:v>2</x:v>
      </x:c>
      <x:c r="P6324" s="60" t="n">
        <x:f>N6324*'参数'!$B$12</x:f>
        <x:v>1</x:v>
      </x:c>
      <x:c r="Q6324" t="str">
        <x:f>C6324&amp;"d"</x:f>
        <x:v>C68d</x:v>
      </x:c>
      <x:c r="R6324" t="str">
        <x:f>C6324&amp;"p"</x:f>
        <x:v>C68p</x:v>
      </x:c>
      <x:c r="S6324" t="str">
        <x:f>IF(AND(L6324&gt;=H6324+I6324+J6324,M6324&gt;L6324,F6324&lt;&gt;""),"PASS","FAIL")</x:f>
        <x:v>PASS</x:v>
      </x:c>
      <x:c r="T6324" t="n">
        <x:v>7</x:v>
      </x:c>
      <x:c r="U6324" t="str">
        <x:v>pickup_after_delivery_completion_plus_usage_lag</x:v>
      </x:c>
    </x:row>
    <x:row r="6325">
      <x:c r="A6325" t="str">
        <x:v>Set2_100-5-2</x:v>
      </x:c>
      <x:c r="B6325" t="str">
        <x:v>next_day</x:v>
      </x:c>
      <x:c r="C6325" t="str">
        <x:v>C69</x:v>
      </x:c>
      <x:c r="D6325" s="59" t="n">
        <x:v>25</x:v>
      </x:c>
      <x:c r="E6325" s="59" t="n">
        <x:v>31</x:v>
      </x:c>
      <x:c r="F6325" s="59" t="str">
        <x:v>S2</x:v>
      </x:c>
      <x:c r="G6325" s="59" t="n">
        <x:v>261</x:v>
      </x:c>
      <x:c r="H6325" s="59" t="n">
        <x:v>271</x:v>
      </x:c>
      <x:c r="I6325" s="59" t="n">
        <x:v>10</x:v>
      </x:c>
      <x:c r="J6325" s="60" t="n">
        <x:f>'参数'!$C$6</x:f>
        <x:v>1440</x:v>
      </x:c>
      <x:c r="K6325" s="60" t="n">
        <x:f>'参数'!$D$6</x:f>
        <x:v>360</x:v>
      </x:c>
      <x:c r="L6325" s="60" t="n">
        <x:f>H6325+I6325+J6325</x:f>
        <x:v>1721</x:v>
      </x:c>
      <x:c r="M6325" s="60" t="n">
        <x:f>L6325+K6325</x:f>
        <x:v>2081</x:v>
      </x:c>
      <x:c r="N6325" s="60" t="n">
        <x:f>'参数'!$B$10</x:f>
        <x:v>1</x:v>
      </x:c>
      <x:c r="O6325" s="60" t="n">
        <x:f>N6325*'参数'!$B$11</x:f>
        <x:v>2</x:v>
      </x:c>
      <x:c r="P6325" s="60" t="n">
        <x:f>N6325*'参数'!$B$12</x:f>
        <x:v>1</x:v>
      </x:c>
      <x:c r="Q6325" t="str">
        <x:f>C6325&amp;"d"</x:f>
        <x:v>C69d</x:v>
      </x:c>
      <x:c r="R6325" t="str">
        <x:f>C6325&amp;"p"</x:f>
        <x:v>C69p</x:v>
      </x:c>
      <x:c r="S6325" t="str">
        <x:f>IF(AND(L6325&gt;=H6325+I6325+J6325,M6325&gt;L6325,F6325&lt;&gt;""),"PASS","FAIL")</x:f>
        <x:v>PASS</x:v>
      </x:c>
      <x:c r="T6325" t="n">
        <x:v>11</x:v>
      </x:c>
      <x:c r="U6325" t="str">
        <x:v>pickup_after_delivery_completion_plus_usage_lag</x:v>
      </x:c>
    </x:row>
    <x:row r="6326">
      <x:c r="A6326" t="str">
        <x:v>Set2_100-5-2</x:v>
      </x:c>
      <x:c r="B6326" t="str">
        <x:v>next_day</x:v>
      </x:c>
      <x:c r="C6326" t="str">
        <x:v>C70</x:v>
      </x:c>
      <x:c r="D6326" s="59" t="n">
        <x:v>33</x:v>
      </x:c>
      <x:c r="E6326" s="59" t="n">
        <x:v>41</x:v>
      </x:c>
      <x:c r="F6326" s="59" t="str">
        <x:v>S2</x:v>
      </x:c>
      <x:c r="G6326" s="59" t="n">
        <x:v>251</x:v>
      </x:c>
      <x:c r="H6326" s="59" t="n">
        <x:v>267</x:v>
      </x:c>
      <x:c r="I6326" s="59" t="n">
        <x:v>10</x:v>
      </x:c>
      <x:c r="J6326" s="60" t="n">
        <x:f>'参数'!$C$6</x:f>
        <x:v>1440</x:v>
      </x:c>
      <x:c r="K6326" s="60" t="n">
        <x:f>'参数'!$D$6</x:f>
        <x:v>360</x:v>
      </x:c>
      <x:c r="L6326" s="60" t="n">
        <x:f>H6326+I6326+J6326</x:f>
        <x:v>1717</x:v>
      </x:c>
      <x:c r="M6326" s="60" t="n">
        <x:f>L6326+K6326</x:f>
        <x:v>2077</x:v>
      </x:c>
      <x:c r="N6326" s="60" t="n">
        <x:f>'参数'!$B$10</x:f>
        <x:v>1</x:v>
      </x:c>
      <x:c r="O6326" s="60" t="n">
        <x:f>N6326*'参数'!$B$11</x:f>
        <x:v>2</x:v>
      </x:c>
      <x:c r="P6326" s="60" t="n">
        <x:f>N6326*'参数'!$B$12</x:f>
        <x:v>1</x:v>
      </x:c>
      <x:c r="Q6326" t="str">
        <x:f>C6326&amp;"d"</x:f>
        <x:v>C70d</x:v>
      </x:c>
      <x:c r="R6326" t="str">
        <x:f>C6326&amp;"p"</x:f>
        <x:v>C70p</x:v>
      </x:c>
      <x:c r="S6326" t="str">
        <x:f>IF(AND(L6326&gt;=H6326+I6326+J6326,M6326&gt;L6326,F6326&lt;&gt;""),"PASS","FAIL")</x:f>
        <x:v>PASS</x:v>
      </x:c>
      <x:c r="T6326" t="n">
        <x:v>2</x:v>
      </x:c>
      <x:c r="U6326" t="str">
        <x:v>pickup_after_delivery_completion_plus_usage_lag</x:v>
      </x:c>
    </x:row>
    <x:row r="6327">
      <x:c r="A6327" t="str">
        <x:v>Set2_100-5-2</x:v>
      </x:c>
      <x:c r="B6327" t="str">
        <x:v>next_day</x:v>
      </x:c>
      <x:c r="C6327" t="str">
        <x:v>C71</x:v>
      </x:c>
      <x:c r="D6327" s="59" t="n">
        <x:v>29</x:v>
      </x:c>
      <x:c r="E6327" s="59" t="n">
        <x:v>32</x:v>
      </x:c>
      <x:c r="F6327" s="59" t="str">
        <x:v>S2</x:v>
      </x:c>
      <x:c r="G6327" s="59" t="n">
        <x:v>541</x:v>
      </x:c>
      <x:c r="H6327" s="59" t="n">
        <x:v>569</x:v>
      </x:c>
      <x:c r="I6327" s="59" t="n">
        <x:v>10</x:v>
      </x:c>
      <x:c r="J6327" s="60" t="n">
        <x:f>'参数'!$C$6</x:f>
        <x:v>1440</x:v>
      </x:c>
      <x:c r="K6327" s="60" t="n">
        <x:f>'参数'!$D$6</x:f>
        <x:v>360</x:v>
      </x:c>
      <x:c r="L6327" s="60" t="n">
        <x:f>H6327+I6327+J6327</x:f>
        <x:v>2019</x:v>
      </x:c>
      <x:c r="M6327" s="60" t="n">
        <x:f>L6327+K6327</x:f>
        <x:v>2379</x:v>
      </x:c>
      <x:c r="N6327" s="60" t="n">
        <x:f>'参数'!$B$10</x:f>
        <x:v>1</x:v>
      </x:c>
      <x:c r="O6327" s="60" t="n">
        <x:f>N6327*'参数'!$B$11</x:f>
        <x:v>2</x:v>
      </x:c>
      <x:c r="P6327" s="60" t="n">
        <x:f>N6327*'参数'!$B$12</x:f>
        <x:v>1</x:v>
      </x:c>
      <x:c r="Q6327" t="str">
        <x:f>C6327&amp;"d"</x:f>
        <x:v>C71d</x:v>
      </x:c>
      <x:c r="R6327" t="str">
        <x:f>C6327&amp;"p"</x:f>
        <x:v>C71p</x:v>
      </x:c>
      <x:c r="S6327" t="str">
        <x:f>IF(AND(L6327&gt;=H6327+I6327+J6327,M6327&gt;L6327,F6327&lt;&gt;""),"PASS","FAIL")</x:f>
        <x:v>PASS</x:v>
      </x:c>
      <x:c r="T6327" t="n">
        <x:v>9</x:v>
      </x:c>
      <x:c r="U6327" t="str">
        <x:v>pickup_after_delivery_completion_plus_usage_lag</x:v>
      </x:c>
    </x:row>
    <x:row r="6328">
      <x:c r="A6328" t="str">
        <x:v>Set2_100-5-2</x:v>
      </x:c>
      <x:c r="B6328" t="str">
        <x:v>next_day</x:v>
      </x:c>
      <x:c r="C6328" t="str">
        <x:v>C72</x:v>
      </x:c>
      <x:c r="D6328" s="59" t="n">
        <x:v>50</x:v>
      </x:c>
      <x:c r="E6328" s="59" t="n">
        <x:v>44</x:v>
      </x:c>
      <x:c r="F6328" s="59" t="str">
        <x:v>S2</x:v>
      </x:c>
      <x:c r="G6328" s="59" t="n">
        <x:v>49</x:v>
      </x:c>
      <x:c r="H6328" s="59" t="n">
        <x:v>79</x:v>
      </x:c>
      <x:c r="I6328" s="59" t="n">
        <x:v>10</x:v>
      </x:c>
      <x:c r="J6328" s="60" t="n">
        <x:f>'参数'!$C$6</x:f>
        <x:v>1440</x:v>
      </x:c>
      <x:c r="K6328" s="60" t="n">
        <x:f>'参数'!$D$6</x:f>
        <x:v>360</x:v>
      </x:c>
      <x:c r="L6328" s="60" t="n">
        <x:f>H6328+I6328+J6328</x:f>
        <x:v>1529</x:v>
      </x:c>
      <x:c r="M6328" s="60" t="n">
        <x:f>L6328+K6328</x:f>
        <x:v>1889</x:v>
      </x:c>
      <x:c r="N6328" s="60" t="n">
        <x:f>'参数'!$B$10</x:f>
        <x:v>1</x:v>
      </x:c>
      <x:c r="O6328" s="60" t="n">
        <x:f>N6328*'参数'!$B$11</x:f>
        <x:v>2</x:v>
      </x:c>
      <x:c r="P6328" s="60" t="n">
        <x:f>N6328*'参数'!$B$12</x:f>
        <x:v>1</x:v>
      </x:c>
      <x:c r="Q6328" t="str">
        <x:f>C6328&amp;"d"</x:f>
        <x:v>C72d</x:v>
      </x:c>
      <x:c r="R6328" t="str">
        <x:f>C6328&amp;"p"</x:f>
        <x:v>C72p</x:v>
      </x:c>
      <x:c r="S6328" t="str">
        <x:f>IF(AND(L6328&gt;=H6328+I6328+J6328,M6328&gt;L6328,F6328&lt;&gt;""),"PASS","FAIL")</x:f>
        <x:v>PASS</x:v>
      </x:c>
      <x:c r="T6328" t="n">
        <x:v>0</x:v>
      </x:c>
      <x:c r="U6328" t="str">
        <x:v>pickup_after_delivery_completion_plus_usage_lag</x:v>
      </x:c>
    </x:row>
    <x:row r="6329">
      <x:c r="A6329" t="str">
        <x:v>Set2_100-5-2</x:v>
      </x:c>
      <x:c r="B6329" t="str">
        <x:v>next_day</x:v>
      </x:c>
      <x:c r="C6329" t="str">
        <x:v>C73</x:v>
      </x:c>
      <x:c r="D6329" s="59" t="n">
        <x:v>47</x:v>
      </x:c>
      <x:c r="E6329" s="59" t="n">
        <x:v>37</x:v>
      </x:c>
      <x:c r="F6329" s="59" t="str">
        <x:v>S2</x:v>
      </x:c>
      <x:c r="G6329" s="59" t="n">
        <x:v>506</x:v>
      </x:c>
      <x:c r="H6329" s="59" t="n">
        <x:v>536</x:v>
      </x:c>
      <x:c r="I6329" s="59" t="n">
        <x:v>10</x:v>
      </x:c>
      <x:c r="J6329" s="60" t="n">
        <x:f>'参数'!$C$6</x:f>
        <x:v>1440</x:v>
      </x:c>
      <x:c r="K6329" s="60" t="n">
        <x:f>'参数'!$D$6</x:f>
        <x:v>360</x:v>
      </x:c>
      <x:c r="L6329" s="60" t="n">
        <x:f>H6329+I6329+J6329</x:f>
        <x:v>1986</x:v>
      </x:c>
      <x:c r="M6329" s="60" t="n">
        <x:f>L6329+K6329</x:f>
        <x:v>2346</x:v>
      </x:c>
      <x:c r="N6329" s="60" t="n">
        <x:f>'参数'!$B$10</x:f>
        <x:v>1</x:v>
      </x:c>
      <x:c r="O6329" s="60" t="n">
        <x:f>N6329*'参数'!$B$11</x:f>
        <x:v>2</x:v>
      </x:c>
      <x:c r="P6329" s="60" t="n">
        <x:f>N6329*'参数'!$B$12</x:f>
        <x:v>1</x:v>
      </x:c>
      <x:c r="Q6329" t="str">
        <x:f>C6329&amp;"d"</x:f>
        <x:v>C73d</x:v>
      </x:c>
      <x:c r="R6329" t="str">
        <x:f>C6329&amp;"p"</x:f>
        <x:v>C73p</x:v>
      </x:c>
      <x:c r="S6329" t="str">
        <x:f>IF(AND(L6329&gt;=H6329+I6329+J6329,M6329&gt;L6329,F6329&lt;&gt;""),"PASS","FAIL")</x:f>
        <x:v>PASS</x:v>
      </x:c>
      <x:c r="T6329" t="n">
        <x:v>3</x:v>
      </x:c>
      <x:c r="U6329" t="str">
        <x:v>pickup_after_delivery_completion_plus_usage_lag</x:v>
      </x:c>
    </x:row>
    <x:row r="6330">
      <x:c r="A6330" t="str">
        <x:v>Set2_100-5-2</x:v>
      </x:c>
      <x:c r="B6330" t="str">
        <x:v>next_day</x:v>
      </x:c>
      <x:c r="C6330" t="str">
        <x:v>C74</x:v>
      </x:c>
      <x:c r="D6330" s="59" t="n">
        <x:v>27</x:v>
      </x:c>
      <x:c r="E6330" s="59" t="n">
        <x:v>24</x:v>
      </x:c>
      <x:c r="F6330" s="59" t="str">
        <x:v>S1</x:v>
      </x:c>
      <x:c r="G6330" s="59" t="n">
        <x:v>199</x:v>
      </x:c>
      <x:c r="H6330" s="59" t="n">
        <x:v>235</x:v>
      </x:c>
      <x:c r="I6330" s="59" t="n">
        <x:v>10</x:v>
      </x:c>
      <x:c r="J6330" s="60" t="n">
        <x:f>'参数'!$C$6</x:f>
        <x:v>1440</x:v>
      </x:c>
      <x:c r="K6330" s="60" t="n">
        <x:f>'参数'!$D$6</x:f>
        <x:v>360</x:v>
      </x:c>
      <x:c r="L6330" s="60" t="n">
        <x:f>H6330+I6330+J6330</x:f>
        <x:v>1685</x:v>
      </x:c>
      <x:c r="M6330" s="60" t="n">
        <x:f>L6330+K6330</x:f>
        <x:v>2045</x:v>
      </x:c>
      <x:c r="N6330" s="60" t="n">
        <x:f>'参数'!$B$10</x:f>
        <x:v>1</x:v>
      </x:c>
      <x:c r="O6330" s="60" t="n">
        <x:f>N6330*'参数'!$B$11</x:f>
        <x:v>2</x:v>
      </x:c>
      <x:c r="P6330" s="60" t="n">
        <x:f>N6330*'参数'!$B$12</x:f>
        <x:v>1</x:v>
      </x:c>
      <x:c r="Q6330" t="str">
        <x:f>C6330&amp;"d"</x:f>
        <x:v>C74d</x:v>
      </x:c>
      <x:c r="R6330" t="str">
        <x:f>C6330&amp;"p"</x:f>
        <x:v>C74p</x:v>
      </x:c>
      <x:c r="S6330" t="str">
        <x:f>IF(AND(L6330&gt;=H6330+I6330+J6330,M6330&gt;L6330,F6330&lt;&gt;""),"PASS","FAIL")</x:f>
        <x:v>PASS</x:v>
      </x:c>
      <x:c r="T6330" t="n">
        <x:v>8</x:v>
      </x:c>
      <x:c r="U6330" t="str">
        <x:v>pickup_after_delivery_completion_plus_usage_lag</x:v>
      </x:c>
    </x:row>
    <x:row r="6331">
      <x:c r="A6331" t="str">
        <x:v>Set2_100-5-2</x:v>
      </x:c>
      <x:c r="B6331" t="str">
        <x:v>next_day</x:v>
      </x:c>
      <x:c r="C6331" t="str">
        <x:v>C75</x:v>
      </x:c>
      <x:c r="D6331" s="59" t="n">
        <x:v>34</x:v>
      </x:c>
      <x:c r="E6331" s="59" t="n">
        <x:v>45</x:v>
      </x:c>
      <x:c r="F6331" s="59" t="str">
        <x:v>S2</x:v>
      </x:c>
      <x:c r="G6331" s="59" t="n">
        <x:v>405</x:v>
      </x:c>
      <x:c r="H6331" s="59" t="n">
        <x:v>419</x:v>
      </x:c>
      <x:c r="I6331" s="59" t="n">
        <x:v>10</x:v>
      </x:c>
      <x:c r="J6331" s="60" t="n">
        <x:f>'参数'!$C$6</x:f>
        <x:v>1440</x:v>
      </x:c>
      <x:c r="K6331" s="60" t="n">
        <x:f>'参数'!$D$6</x:f>
        <x:v>360</x:v>
      </x:c>
      <x:c r="L6331" s="60" t="n">
        <x:f>H6331+I6331+J6331</x:f>
        <x:v>1869</x:v>
      </x:c>
      <x:c r="M6331" s="60" t="n">
        <x:f>L6331+K6331</x:f>
        <x:v>2229</x:v>
      </x:c>
      <x:c r="N6331" s="60" t="n">
        <x:f>'参数'!$B$10</x:f>
        <x:v>1</x:v>
      </x:c>
      <x:c r="O6331" s="60" t="n">
        <x:f>N6331*'参数'!$B$11</x:f>
        <x:v>2</x:v>
      </x:c>
      <x:c r="P6331" s="60" t="n">
        <x:f>N6331*'参数'!$B$12</x:f>
        <x:v>1</x:v>
      </x:c>
      <x:c r="Q6331" t="str">
        <x:f>C6331&amp;"d"</x:f>
        <x:v>C75d</x:v>
      </x:c>
      <x:c r="R6331" t="str">
        <x:f>C6331&amp;"p"</x:f>
        <x:v>C75p</x:v>
      </x:c>
      <x:c r="S6331" t="str">
        <x:f>IF(AND(L6331&gt;=H6331+I6331+J6331,M6331&gt;L6331,F6331&lt;&gt;""),"PASS","FAIL")</x:f>
        <x:v>PASS</x:v>
      </x:c>
      <x:c r="T6331" t="n">
        <x:v>16</x:v>
      </x:c>
      <x:c r="U6331" t="str">
        <x:v>pickup_after_delivery_completion_plus_usage_lag</x:v>
      </x:c>
    </x:row>
    <x:row r="6332">
      <x:c r="A6332" t="str">
        <x:v>Set2_100-5-2</x:v>
      </x:c>
      <x:c r="B6332" t="str">
        <x:v>next_day</x:v>
      </x:c>
      <x:c r="C6332" t="str">
        <x:v>C76</x:v>
      </x:c>
      <x:c r="D6332" s="59" t="n">
        <x:v>44</x:v>
      </x:c>
      <x:c r="E6332" s="59" t="n">
        <x:v>42</x:v>
      </x:c>
      <x:c r="F6332" s="59" t="str">
        <x:v>S2</x:v>
      </x:c>
      <x:c r="G6332" s="59" t="n">
        <x:v>50</x:v>
      </x:c>
      <x:c r="H6332" s="59" t="n">
        <x:v>80</x:v>
      </x:c>
      <x:c r="I6332" s="59" t="n">
        <x:v>10</x:v>
      </x:c>
      <x:c r="J6332" s="60" t="n">
        <x:f>'参数'!$C$6</x:f>
        <x:v>1440</x:v>
      </x:c>
      <x:c r="K6332" s="60" t="n">
        <x:f>'参数'!$D$6</x:f>
        <x:v>360</x:v>
      </x:c>
      <x:c r="L6332" s="60" t="n">
        <x:f>H6332+I6332+J6332</x:f>
        <x:v>1530</x:v>
      </x:c>
      <x:c r="M6332" s="60" t="n">
        <x:f>L6332+K6332</x:f>
        <x:v>1890</x:v>
      </x:c>
      <x:c r="N6332" s="60" t="n">
        <x:f>'参数'!$B$10</x:f>
        <x:v>1</x:v>
      </x:c>
      <x:c r="O6332" s="60" t="n">
        <x:f>N6332*'参数'!$B$11</x:f>
        <x:v>2</x:v>
      </x:c>
      <x:c r="P6332" s="60" t="n">
        <x:f>N6332*'参数'!$B$12</x:f>
        <x:v>1</x:v>
      </x:c>
      <x:c r="Q6332" t="str">
        <x:f>C6332&amp;"d"</x:f>
        <x:v>C76d</x:v>
      </x:c>
      <x:c r="R6332" t="str">
        <x:f>C6332&amp;"p"</x:f>
        <x:v>C76p</x:v>
      </x:c>
      <x:c r="S6332" t="str">
        <x:f>IF(AND(L6332&gt;=H6332+I6332+J6332,M6332&gt;L6332,F6332&lt;&gt;""),"PASS","FAIL")</x:f>
        <x:v>PASS</x:v>
      </x:c>
      <x:c r="T6332" t="n">
        <x:v>12</x:v>
      </x:c>
      <x:c r="U6332" t="str">
        <x:v>pickup_after_delivery_completion_plus_usage_lag</x:v>
      </x:c>
    </x:row>
    <x:row r="6333">
      <x:c r="A6333" t="str">
        <x:v>Set2_100-5-2</x:v>
      </x:c>
      <x:c r="B6333" t="str">
        <x:v>next_day</x:v>
      </x:c>
      <x:c r="C6333" t="str">
        <x:v>C77</x:v>
      </x:c>
      <x:c r="D6333" s="59" t="n">
        <x:v>28</x:v>
      </x:c>
      <x:c r="E6333" s="59" t="n">
        <x:v>47</x:v>
      </x:c>
      <x:c r="F6333" s="59" t="str">
        <x:v>S2</x:v>
      </x:c>
      <x:c r="G6333" s="59" t="n">
        <x:v>332</x:v>
      </x:c>
      <x:c r="H6333" s="59" t="n">
        <x:v>352</x:v>
      </x:c>
      <x:c r="I6333" s="59" t="n">
        <x:v>10</x:v>
      </x:c>
      <x:c r="J6333" s="60" t="n">
        <x:f>'参数'!$C$6</x:f>
        <x:v>1440</x:v>
      </x:c>
      <x:c r="K6333" s="60" t="n">
        <x:f>'参数'!$D$6</x:f>
        <x:v>360</x:v>
      </x:c>
      <x:c r="L6333" s="60" t="n">
        <x:f>H6333+I6333+J6333</x:f>
        <x:v>1802</x:v>
      </x:c>
      <x:c r="M6333" s="60" t="n">
        <x:f>L6333+K6333</x:f>
        <x:v>2162</x:v>
      </x:c>
      <x:c r="N6333" s="60" t="n">
        <x:f>'参数'!$B$10</x:f>
        <x:v>1</x:v>
      </x:c>
      <x:c r="O6333" s="60" t="n">
        <x:f>N6333*'参数'!$B$11</x:f>
        <x:v>2</x:v>
      </x:c>
      <x:c r="P6333" s="60" t="n">
        <x:f>N6333*'参数'!$B$12</x:f>
        <x:v>1</x:v>
      </x:c>
      <x:c r="Q6333" t="str">
        <x:f>C6333&amp;"d"</x:f>
        <x:v>C77d</x:v>
      </x:c>
      <x:c r="R6333" t="str">
        <x:f>C6333&amp;"p"</x:f>
        <x:v>C77p</x:v>
      </x:c>
      <x:c r="S6333" t="str">
        <x:f>IF(AND(L6333&gt;=H6333+I6333+J6333,M6333&gt;L6333,F6333&lt;&gt;""),"PASS","FAIL")</x:f>
        <x:v>PASS</x:v>
      </x:c>
      <x:c r="T6333" t="n">
        <x:v>1</x:v>
      </x:c>
      <x:c r="U6333" t="str">
        <x:v>pickup_after_delivery_completion_plus_usage_lag</x:v>
      </x:c>
    </x:row>
    <x:row r="6334">
      <x:c r="A6334" t="str">
        <x:v>Set2_100-5-2</x:v>
      </x:c>
      <x:c r="B6334" t="str">
        <x:v>next_day</x:v>
      </x:c>
      <x:c r="C6334" t="str">
        <x:v>C78</x:v>
      </x:c>
      <x:c r="D6334" s="59" t="n">
        <x:v>30</x:v>
      </x:c>
      <x:c r="E6334" s="59" t="n">
        <x:v>24</x:v>
      </x:c>
      <x:c r="F6334" s="59" t="str">
        <x:v>S1</x:v>
      </x:c>
      <x:c r="G6334" s="59" t="n">
        <x:v>250</x:v>
      </x:c>
      <x:c r="H6334" s="59" t="n">
        <x:v>270</x:v>
      </x:c>
      <x:c r="I6334" s="59" t="n">
        <x:v>10</x:v>
      </x:c>
      <x:c r="J6334" s="60" t="n">
        <x:f>'参数'!$C$6</x:f>
        <x:v>1440</x:v>
      </x:c>
      <x:c r="K6334" s="60" t="n">
        <x:f>'参数'!$D$6</x:f>
        <x:v>360</x:v>
      </x:c>
      <x:c r="L6334" s="60" t="n">
        <x:f>H6334+I6334+J6334</x:f>
        <x:v>1720</x:v>
      </x:c>
      <x:c r="M6334" s="60" t="n">
        <x:f>L6334+K6334</x:f>
        <x:v>2080</x:v>
      </x:c>
      <x:c r="N6334" s="60" t="n">
        <x:f>'参数'!$B$10</x:f>
        <x:v>1</x:v>
      </x:c>
      <x:c r="O6334" s="60" t="n">
        <x:f>N6334*'参数'!$B$11</x:f>
        <x:v>2</x:v>
      </x:c>
      <x:c r="P6334" s="60" t="n">
        <x:f>N6334*'参数'!$B$12</x:f>
        <x:v>1</x:v>
      </x:c>
      <x:c r="Q6334" t="str">
        <x:f>C6334&amp;"d"</x:f>
        <x:v>C78d</x:v>
      </x:c>
      <x:c r="R6334" t="str">
        <x:f>C6334&amp;"p"</x:f>
        <x:v>C78p</x:v>
      </x:c>
      <x:c r="S6334" t="str">
        <x:f>IF(AND(L6334&gt;=H6334+I6334+J6334,M6334&gt;L6334,F6334&lt;&gt;""),"PASS","FAIL")</x:f>
        <x:v>PASS</x:v>
      </x:c>
      <x:c r="T6334" t="n">
        <x:v>11</x:v>
      </x:c>
      <x:c r="U6334" t="str">
        <x:v>pickup_after_delivery_completion_plus_usage_lag</x:v>
      </x:c>
    </x:row>
    <x:row r="6335">
      <x:c r="A6335" t="str">
        <x:v>Set2_100-5-2</x:v>
      </x:c>
      <x:c r="B6335" t="str">
        <x:v>next_day</x:v>
      </x:c>
      <x:c r="C6335" t="str">
        <x:v>C79</x:v>
      </x:c>
      <x:c r="D6335" s="59" t="n">
        <x:v>43</x:v>
      </x:c>
      <x:c r="E6335" s="59" t="n">
        <x:v>39</x:v>
      </x:c>
      <x:c r="F6335" s="59" t="str">
        <x:v>S2</x:v>
      </x:c>
      <x:c r="G6335" s="59" t="n">
        <x:v>248</x:v>
      </x:c>
      <x:c r="H6335" s="59" t="n">
        <x:v>286</x:v>
      </x:c>
      <x:c r="I6335" s="59" t="n">
        <x:v>10</x:v>
      </x:c>
      <x:c r="J6335" s="60" t="n">
        <x:f>'参数'!$C$6</x:f>
        <x:v>1440</x:v>
      </x:c>
      <x:c r="K6335" s="60" t="n">
        <x:f>'参数'!$D$6</x:f>
        <x:v>360</x:v>
      </x:c>
      <x:c r="L6335" s="60" t="n">
        <x:f>H6335+I6335+J6335</x:f>
        <x:v>1736</x:v>
      </x:c>
      <x:c r="M6335" s="60" t="n">
        <x:f>L6335+K6335</x:f>
        <x:v>2096</x:v>
      </x:c>
      <x:c r="N6335" s="60" t="n">
        <x:f>'参数'!$B$10</x:f>
        <x:v>1</x:v>
      </x:c>
      <x:c r="O6335" s="60" t="n">
        <x:f>N6335*'参数'!$B$11</x:f>
        <x:v>2</x:v>
      </x:c>
      <x:c r="P6335" s="60" t="n">
        <x:f>N6335*'参数'!$B$12</x:f>
        <x:v>1</x:v>
      </x:c>
      <x:c r="Q6335" t="str">
        <x:f>C6335&amp;"d"</x:f>
        <x:v>C79d</x:v>
      </x:c>
      <x:c r="R6335" t="str">
        <x:f>C6335&amp;"p"</x:f>
        <x:v>C79p</x:v>
      </x:c>
      <x:c r="S6335" t="str">
        <x:f>IF(AND(L6335&gt;=H6335+I6335+J6335,M6335&gt;L6335,F6335&lt;&gt;""),"PASS","FAIL")</x:f>
        <x:v>PASS</x:v>
      </x:c>
      <x:c r="T6335" t="n">
        <x:v>0</x:v>
      </x:c>
      <x:c r="U6335" t="str">
        <x:v>pickup_after_delivery_completion_plus_usage_lag</x:v>
      </x:c>
    </x:row>
    <x:row r="6336">
      <x:c r="A6336" t="str">
        <x:v>Set2_100-5-2</x:v>
      </x:c>
      <x:c r="B6336" t="str">
        <x:v>next_day</x:v>
      </x:c>
      <x:c r="C6336" t="str">
        <x:v>C80</x:v>
      </x:c>
      <x:c r="D6336" s="59" t="n">
        <x:v>41</x:v>
      </x:c>
      <x:c r="E6336" s="59" t="n">
        <x:v>35</x:v>
      </x:c>
      <x:c r="F6336" s="59" t="str">
        <x:v>S2</x:v>
      </x:c>
      <x:c r="G6336" s="59" t="n">
        <x:v>43</x:v>
      </x:c>
      <x:c r="H6336" s="59" t="n">
        <x:v>69</x:v>
      </x:c>
      <x:c r="I6336" s="59" t="n">
        <x:v>10</x:v>
      </x:c>
      <x:c r="J6336" s="60" t="n">
        <x:f>'参数'!$C$6</x:f>
        <x:v>1440</x:v>
      </x:c>
      <x:c r="K6336" s="60" t="n">
        <x:f>'参数'!$D$6</x:f>
        <x:v>360</x:v>
      </x:c>
      <x:c r="L6336" s="60" t="n">
        <x:f>H6336+I6336+J6336</x:f>
        <x:v>1519</x:v>
      </x:c>
      <x:c r="M6336" s="60" t="n">
        <x:f>L6336+K6336</x:f>
        <x:v>1879</x:v>
      </x:c>
      <x:c r="N6336" s="60" t="n">
        <x:f>'参数'!$B$10</x:f>
        <x:v>1</x:v>
      </x:c>
      <x:c r="O6336" s="60" t="n">
        <x:f>N6336*'参数'!$B$11</x:f>
        <x:v>2</x:v>
      </x:c>
      <x:c r="P6336" s="60" t="n">
        <x:f>N6336*'参数'!$B$12</x:f>
        <x:v>1</x:v>
      </x:c>
      <x:c r="Q6336" t="str">
        <x:f>C6336&amp;"d"</x:f>
        <x:v>C80d</x:v>
      </x:c>
      <x:c r="R6336" t="str">
        <x:f>C6336&amp;"p"</x:f>
        <x:v>C80p</x:v>
      </x:c>
      <x:c r="S6336" t="str">
        <x:f>IF(AND(L6336&gt;=H6336+I6336+J6336,M6336&gt;L6336,F6336&lt;&gt;""),"PASS","FAIL")</x:f>
        <x:v>PASS</x:v>
      </x:c>
      <x:c r="T6336" t="n">
        <x:v>1</x:v>
      </x:c>
      <x:c r="U6336" t="str">
        <x:v>pickup_after_delivery_completion_plus_usage_lag</x:v>
      </x:c>
    </x:row>
    <x:row r="6337">
      <x:c r="A6337" t="str">
        <x:v>Set2_100-5-2</x:v>
      </x:c>
      <x:c r="B6337" t="str">
        <x:v>next_day</x:v>
      </x:c>
      <x:c r="C6337" t="str">
        <x:v>C81</x:v>
      </x:c>
      <x:c r="D6337" s="59" t="n">
        <x:v>27</x:v>
      </x:c>
      <x:c r="E6337" s="59" t="n">
        <x:v>31</x:v>
      </x:c>
      <x:c r="F6337" s="59" t="str">
        <x:v>S2</x:v>
      </x:c>
      <x:c r="G6337" s="59" t="n">
        <x:v>65</x:v>
      </x:c>
      <x:c r="H6337" s="59" t="n">
        <x:v>97</x:v>
      </x:c>
      <x:c r="I6337" s="59" t="n">
        <x:v>10</x:v>
      </x:c>
      <x:c r="J6337" s="60" t="n">
        <x:f>'参数'!$C$6</x:f>
        <x:v>1440</x:v>
      </x:c>
      <x:c r="K6337" s="60" t="n">
        <x:f>'参数'!$D$6</x:f>
        <x:v>360</x:v>
      </x:c>
      <x:c r="L6337" s="60" t="n">
        <x:f>H6337+I6337+J6337</x:f>
        <x:v>1547</x:v>
      </x:c>
      <x:c r="M6337" s="60" t="n">
        <x:f>L6337+K6337</x:f>
        <x:v>1907</x:v>
      </x:c>
      <x:c r="N6337" s="60" t="n">
        <x:f>'参数'!$B$10</x:f>
        <x:v>1</x:v>
      </x:c>
      <x:c r="O6337" s="60" t="n">
        <x:f>N6337*'参数'!$B$11</x:f>
        <x:v>2</x:v>
      </x:c>
      <x:c r="P6337" s="60" t="n">
        <x:f>N6337*'参数'!$B$12</x:f>
        <x:v>1</x:v>
      </x:c>
      <x:c r="Q6337" t="str">
        <x:f>C6337&amp;"d"</x:f>
        <x:v>C81d</x:v>
      </x:c>
      <x:c r="R6337" t="str">
        <x:f>C6337&amp;"p"</x:f>
        <x:v>C81p</x:v>
      </x:c>
      <x:c r="S6337" t="str">
        <x:f>IF(AND(L6337&gt;=H6337+I6337+J6337,M6337&gt;L6337,F6337&lt;&gt;""),"PASS","FAIL")</x:f>
        <x:v>PASS</x:v>
      </x:c>
      <x:c r="T6337" t="n">
        <x:v>6</x:v>
      </x:c>
      <x:c r="U6337" t="str">
        <x:v>pickup_after_delivery_completion_plus_usage_lag</x:v>
      </x:c>
    </x:row>
    <x:row r="6338">
      <x:c r="A6338" t="str">
        <x:v>Set2_100-5-2</x:v>
      </x:c>
      <x:c r="B6338" t="str">
        <x:v>next_day</x:v>
      </x:c>
      <x:c r="C6338" t="str">
        <x:v>C82</x:v>
      </x:c>
      <x:c r="D6338" s="59" t="n">
        <x:v>36</x:v>
      </x:c>
      <x:c r="E6338" s="59" t="n">
        <x:v>32</x:v>
      </x:c>
      <x:c r="F6338" s="59" t="str">
        <x:v>S1</x:v>
      </x:c>
      <x:c r="G6338" s="59" t="n">
        <x:v>238</x:v>
      </x:c>
      <x:c r="H6338" s="59" t="n">
        <x:v>274</x:v>
      </x:c>
      <x:c r="I6338" s="59" t="n">
        <x:v>10</x:v>
      </x:c>
      <x:c r="J6338" s="60" t="n">
        <x:f>'参数'!$C$6</x:f>
        <x:v>1440</x:v>
      </x:c>
      <x:c r="K6338" s="60" t="n">
        <x:f>'参数'!$D$6</x:f>
        <x:v>360</x:v>
      </x:c>
      <x:c r="L6338" s="60" t="n">
        <x:f>H6338+I6338+J6338</x:f>
        <x:v>1724</x:v>
      </x:c>
      <x:c r="M6338" s="60" t="n">
        <x:f>L6338+K6338</x:f>
        <x:v>2084</x:v>
      </x:c>
      <x:c r="N6338" s="60" t="n">
        <x:f>'参数'!$B$10</x:f>
        <x:v>1</x:v>
      </x:c>
      <x:c r="O6338" s="60" t="n">
        <x:f>N6338*'参数'!$B$11</x:f>
        <x:v>2</x:v>
      </x:c>
      <x:c r="P6338" s="60" t="n">
        <x:f>N6338*'参数'!$B$12</x:f>
        <x:v>1</x:v>
      </x:c>
      <x:c r="Q6338" t="str">
        <x:f>C6338&amp;"d"</x:f>
        <x:v>C82d</x:v>
      </x:c>
      <x:c r="R6338" t="str">
        <x:f>C6338&amp;"p"</x:f>
        <x:v>C82p</x:v>
      </x:c>
      <x:c r="S6338" t="str">
        <x:f>IF(AND(L6338&gt;=H6338+I6338+J6338,M6338&gt;L6338,F6338&lt;&gt;""),"PASS","FAIL")</x:f>
        <x:v>PASS</x:v>
      </x:c>
      <x:c r="T6338" t="n">
        <x:v>18</x:v>
      </x:c>
      <x:c r="U6338" t="str">
        <x:v>pickup_after_delivery_completion_plus_usage_lag</x:v>
      </x:c>
    </x:row>
    <x:row r="6339">
      <x:c r="A6339" t="str">
        <x:v>Set2_100-5-2</x:v>
      </x:c>
      <x:c r="B6339" t="str">
        <x:v>next_day</x:v>
      </x:c>
      <x:c r="C6339" t="str">
        <x:v>C83</x:v>
      </x:c>
      <x:c r="D6339" s="59" t="n">
        <x:v>35</x:v>
      </x:c>
      <x:c r="E6339" s="59" t="n">
        <x:v>24</x:v>
      </x:c>
      <x:c r="F6339" s="59" t="str">
        <x:v>S1</x:v>
      </x:c>
      <x:c r="G6339" s="59" t="n">
        <x:v>249</x:v>
      </x:c>
      <x:c r="H6339" s="59" t="n">
        <x:v>277</x:v>
      </x:c>
      <x:c r="I6339" s="59" t="n">
        <x:v>10</x:v>
      </x:c>
      <x:c r="J6339" s="60" t="n">
        <x:f>'参数'!$C$6</x:f>
        <x:v>1440</x:v>
      </x:c>
      <x:c r="K6339" s="60" t="n">
        <x:f>'参数'!$D$6</x:f>
        <x:v>360</x:v>
      </x:c>
      <x:c r="L6339" s="60" t="n">
        <x:f>H6339+I6339+J6339</x:f>
        <x:v>1727</x:v>
      </x:c>
      <x:c r="M6339" s="60" t="n">
        <x:f>L6339+K6339</x:f>
        <x:v>2087</x:v>
      </x:c>
      <x:c r="N6339" s="60" t="n">
        <x:f>'参数'!$B$10</x:f>
        <x:v>1</x:v>
      </x:c>
      <x:c r="O6339" s="60" t="n">
        <x:f>N6339*'参数'!$B$11</x:f>
        <x:v>2</x:v>
      </x:c>
      <x:c r="P6339" s="60" t="n">
        <x:f>N6339*'参数'!$B$12</x:f>
        <x:v>1</x:v>
      </x:c>
      <x:c r="Q6339" t="str">
        <x:f>C6339&amp;"d"</x:f>
        <x:v>C83d</x:v>
      </x:c>
      <x:c r="R6339" t="str">
        <x:f>C6339&amp;"p"</x:f>
        <x:v>C83p</x:v>
      </x:c>
      <x:c r="S6339" t="str">
        <x:f>IF(AND(L6339&gt;=H6339+I6339+J6339,M6339&gt;L6339,F6339&lt;&gt;""),"PASS","FAIL")</x:f>
        <x:v>PASS</x:v>
      </x:c>
      <x:c r="T6339" t="n">
        <x:v>2</x:v>
      </x:c>
      <x:c r="U6339" t="str">
        <x:v>pickup_after_delivery_completion_plus_usage_lag</x:v>
      </x:c>
    </x:row>
    <x:row r="6340">
      <x:c r="A6340" t="str">
        <x:v>Set2_100-5-2</x:v>
      </x:c>
      <x:c r="B6340" t="str">
        <x:v>next_day</x:v>
      </x:c>
      <x:c r="C6340" t="str">
        <x:v>C84</x:v>
      </x:c>
      <x:c r="D6340" s="59" t="n">
        <x:v>40</x:v>
      </x:c>
      <x:c r="E6340" s="59" t="n">
        <x:v>27</x:v>
      </x:c>
      <x:c r="F6340" s="59" t="str">
        <x:v>S1</x:v>
      </x:c>
      <x:c r="G6340" s="59" t="n">
        <x:v>375</x:v>
      </x:c>
      <x:c r="H6340" s="59" t="n">
        <x:v>397</x:v>
      </x:c>
      <x:c r="I6340" s="59" t="n">
        <x:v>10</x:v>
      </x:c>
      <x:c r="J6340" s="60" t="n">
        <x:f>'参数'!$C$6</x:f>
        <x:v>1440</x:v>
      </x:c>
      <x:c r="K6340" s="60" t="n">
        <x:f>'参数'!$D$6</x:f>
        <x:v>360</x:v>
      </x:c>
      <x:c r="L6340" s="60" t="n">
        <x:f>H6340+I6340+J6340</x:f>
        <x:v>1847</x:v>
      </x:c>
      <x:c r="M6340" s="60" t="n">
        <x:f>L6340+K6340</x:f>
        <x:v>2207</x:v>
      </x:c>
      <x:c r="N6340" s="60" t="n">
        <x:f>'参数'!$B$10</x:f>
        <x:v>1</x:v>
      </x:c>
      <x:c r="O6340" s="60" t="n">
        <x:f>N6340*'参数'!$B$11</x:f>
        <x:v>2</x:v>
      </x:c>
      <x:c r="P6340" s="60" t="n">
        <x:f>N6340*'参数'!$B$12</x:f>
        <x:v>1</x:v>
      </x:c>
      <x:c r="Q6340" t="str">
        <x:f>C6340&amp;"d"</x:f>
        <x:v>C84d</x:v>
      </x:c>
      <x:c r="R6340" t="str">
        <x:f>C6340&amp;"p"</x:f>
        <x:v>C84p</x:v>
      </x:c>
      <x:c r="S6340" t="str">
        <x:f>IF(AND(L6340&gt;=H6340+I6340+J6340,M6340&gt;L6340,F6340&lt;&gt;""),"PASS","FAIL")</x:f>
        <x:v>PASS</x:v>
      </x:c>
      <x:c r="T6340" t="n">
        <x:v>2</x:v>
      </x:c>
      <x:c r="U6340" t="str">
        <x:v>pickup_after_delivery_completion_plus_usage_lag</x:v>
      </x:c>
    </x:row>
    <x:row r="6341">
      <x:c r="A6341" t="str">
        <x:v>Set2_100-5-2</x:v>
      </x:c>
      <x:c r="B6341" t="str">
        <x:v>next_day</x:v>
      </x:c>
      <x:c r="C6341" t="str">
        <x:v>C85</x:v>
      </x:c>
      <x:c r="D6341" s="59" t="n">
        <x:v>30</x:v>
      </x:c>
      <x:c r="E6341" s="59" t="n">
        <x:v>44</x:v>
      </x:c>
      <x:c r="F6341" s="59" t="str">
        <x:v>S2</x:v>
      </x:c>
      <x:c r="G6341" s="59" t="n">
        <x:v>428</x:v>
      </x:c>
      <x:c r="H6341" s="59" t="n">
        <x:v>454</x:v>
      </x:c>
      <x:c r="I6341" s="59" t="n">
        <x:v>10</x:v>
      </x:c>
      <x:c r="J6341" s="60" t="n">
        <x:f>'参数'!$C$6</x:f>
        <x:v>1440</x:v>
      </x:c>
      <x:c r="K6341" s="60" t="n">
        <x:f>'参数'!$D$6</x:f>
        <x:v>360</x:v>
      </x:c>
      <x:c r="L6341" s="60" t="n">
        <x:f>H6341+I6341+J6341</x:f>
        <x:v>1904</x:v>
      </x:c>
      <x:c r="M6341" s="60" t="n">
        <x:f>L6341+K6341</x:f>
        <x:v>2264</x:v>
      </x:c>
      <x:c r="N6341" s="60" t="n">
        <x:f>'参数'!$B$10</x:f>
        <x:v>1</x:v>
      </x:c>
      <x:c r="O6341" s="60" t="n">
        <x:f>N6341*'参数'!$B$11</x:f>
        <x:v>2</x:v>
      </x:c>
      <x:c r="P6341" s="60" t="n">
        <x:f>N6341*'参数'!$B$12</x:f>
        <x:v>1</x:v>
      </x:c>
      <x:c r="Q6341" t="str">
        <x:f>C6341&amp;"d"</x:f>
        <x:v>C85d</x:v>
      </x:c>
      <x:c r="R6341" t="str">
        <x:f>C6341&amp;"p"</x:f>
        <x:v>C85p</x:v>
      </x:c>
      <x:c r="S6341" t="str">
        <x:f>IF(AND(L6341&gt;=H6341+I6341+J6341,M6341&gt;L6341,F6341&lt;&gt;""),"PASS","FAIL")</x:f>
        <x:v>PASS</x:v>
      </x:c>
      <x:c r="T6341" t="n">
        <x:v>13</x:v>
      </x:c>
      <x:c r="U6341" t="str">
        <x:v>pickup_after_delivery_completion_plus_usage_lag</x:v>
      </x:c>
    </x:row>
    <x:row r="6342">
      <x:c r="A6342" t="str">
        <x:v>Set2_100-5-2</x:v>
      </x:c>
      <x:c r="B6342" t="str">
        <x:v>next_day</x:v>
      </x:c>
      <x:c r="C6342" t="str">
        <x:v>C86</x:v>
      </x:c>
      <x:c r="D6342" s="59" t="n">
        <x:v>30</x:v>
      </x:c>
      <x:c r="E6342" s="59" t="n">
        <x:v>41</x:v>
      </x:c>
      <x:c r="F6342" s="59" t="str">
        <x:v>S2</x:v>
      </x:c>
      <x:c r="G6342" s="59" t="n">
        <x:v>257</x:v>
      </x:c>
      <x:c r="H6342" s="59" t="n">
        <x:v>291</x:v>
      </x:c>
      <x:c r="I6342" s="59" t="n">
        <x:v>10</x:v>
      </x:c>
      <x:c r="J6342" s="60" t="n">
        <x:f>'参数'!$C$6</x:f>
        <x:v>1440</x:v>
      </x:c>
      <x:c r="K6342" s="60" t="n">
        <x:f>'参数'!$D$6</x:f>
        <x:v>360</x:v>
      </x:c>
      <x:c r="L6342" s="60" t="n">
        <x:f>H6342+I6342+J6342</x:f>
        <x:v>1741</x:v>
      </x:c>
      <x:c r="M6342" s="60" t="n">
        <x:f>L6342+K6342</x:f>
        <x:v>2101</x:v>
      </x:c>
      <x:c r="N6342" s="60" t="n">
        <x:f>'参数'!$B$10</x:f>
        <x:v>1</x:v>
      </x:c>
      <x:c r="O6342" s="60" t="n">
        <x:f>N6342*'参数'!$B$11</x:f>
        <x:v>2</x:v>
      </x:c>
      <x:c r="P6342" s="60" t="n">
        <x:f>N6342*'参数'!$B$12</x:f>
        <x:v>1</x:v>
      </x:c>
      <x:c r="Q6342" t="str">
        <x:f>C6342&amp;"d"</x:f>
        <x:v>C86d</x:v>
      </x:c>
      <x:c r="R6342" t="str">
        <x:f>C6342&amp;"p"</x:f>
        <x:v>C86p</x:v>
      </x:c>
      <x:c r="S6342" t="str">
        <x:f>IF(AND(L6342&gt;=H6342+I6342+J6342,M6342&gt;L6342,F6342&lt;&gt;""),"PASS","FAIL")</x:f>
        <x:v>PASS</x:v>
      </x:c>
      <x:c r="T6342" t="n">
        <x:v>5</x:v>
      </x:c>
      <x:c r="U6342" t="str">
        <x:v>pickup_after_delivery_completion_plus_usage_lag</x:v>
      </x:c>
    </x:row>
    <x:row r="6343">
      <x:c r="A6343" t="str">
        <x:v>Set2_100-5-2</x:v>
      </x:c>
      <x:c r="B6343" t="str">
        <x:v>next_day</x:v>
      </x:c>
      <x:c r="C6343" t="str">
        <x:v>C87</x:v>
      </x:c>
      <x:c r="D6343" s="59" t="n">
        <x:v>35</x:v>
      </x:c>
      <x:c r="E6343" s="59" t="n">
        <x:v>30</x:v>
      </x:c>
      <x:c r="F6343" s="59" t="str">
        <x:v>S1</x:v>
      </x:c>
      <x:c r="G6343" s="59" t="n">
        <x:v>537</x:v>
      </x:c>
      <x:c r="H6343" s="59" t="n">
        <x:v>575</x:v>
      </x:c>
      <x:c r="I6343" s="59" t="n">
        <x:v>10</x:v>
      </x:c>
      <x:c r="J6343" s="60" t="n">
        <x:f>'参数'!$C$6</x:f>
        <x:v>1440</x:v>
      </x:c>
      <x:c r="K6343" s="60" t="n">
        <x:f>'参数'!$D$6</x:f>
        <x:v>360</x:v>
      </x:c>
      <x:c r="L6343" s="60" t="n">
        <x:f>H6343+I6343+J6343</x:f>
        <x:v>2025</x:v>
      </x:c>
      <x:c r="M6343" s="60" t="n">
        <x:f>L6343+K6343</x:f>
        <x:v>2385</x:v>
      </x:c>
      <x:c r="N6343" s="60" t="n">
        <x:f>'参数'!$B$10</x:f>
        <x:v>1</x:v>
      </x:c>
      <x:c r="O6343" s="60" t="n">
        <x:f>N6343*'参数'!$B$11</x:f>
        <x:v>2</x:v>
      </x:c>
      <x:c r="P6343" s="60" t="n">
        <x:f>N6343*'参数'!$B$12</x:f>
        <x:v>1</x:v>
      </x:c>
      <x:c r="Q6343" t="str">
        <x:f>C6343&amp;"d"</x:f>
        <x:v>C87d</x:v>
      </x:c>
      <x:c r="R6343" t="str">
        <x:f>C6343&amp;"p"</x:f>
        <x:v>C87p</x:v>
      </x:c>
      <x:c r="S6343" t="str">
        <x:f>IF(AND(L6343&gt;=H6343+I6343+J6343,M6343&gt;L6343,F6343&lt;&gt;""),"PASS","FAIL")</x:f>
        <x:v>PASS</x:v>
      </x:c>
      <x:c r="T6343" t="n">
        <x:v>8</x:v>
      </x:c>
      <x:c r="U6343" t="str">
        <x:v>pickup_after_delivery_completion_plus_usage_lag</x:v>
      </x:c>
    </x:row>
    <x:row r="6344">
      <x:c r="A6344" t="str">
        <x:v>Set2_100-5-2</x:v>
      </x:c>
      <x:c r="B6344" t="str">
        <x:v>next_day</x:v>
      </x:c>
      <x:c r="C6344" t="str">
        <x:v>C88</x:v>
      </x:c>
      <x:c r="D6344" s="59" t="n">
        <x:v>32</x:v>
      </x:c>
      <x:c r="E6344" s="59" t="n">
        <x:v>35</x:v>
      </x:c>
      <x:c r="F6344" s="59" t="str">
        <x:v>S2</x:v>
      </x:c>
      <x:c r="G6344" s="59" t="n">
        <x:v>124</x:v>
      </x:c>
      <x:c r="H6344" s="59" t="n">
        <x:v>136</x:v>
      </x:c>
      <x:c r="I6344" s="59" t="n">
        <x:v>10</x:v>
      </x:c>
      <x:c r="J6344" s="60" t="n">
        <x:f>'参数'!$C$6</x:f>
        <x:v>1440</x:v>
      </x:c>
      <x:c r="K6344" s="60" t="n">
        <x:f>'参数'!$D$6</x:f>
        <x:v>360</x:v>
      </x:c>
      <x:c r="L6344" s="60" t="n">
        <x:f>H6344+I6344+J6344</x:f>
        <x:v>1586</x:v>
      </x:c>
      <x:c r="M6344" s="60" t="n">
        <x:f>L6344+K6344</x:f>
        <x:v>1946</x:v>
      </x:c>
      <x:c r="N6344" s="60" t="n">
        <x:f>'参数'!$B$10</x:f>
        <x:v>1</x:v>
      </x:c>
      <x:c r="O6344" s="60" t="n">
        <x:f>N6344*'参数'!$B$11</x:f>
        <x:v>2</x:v>
      </x:c>
      <x:c r="P6344" s="60" t="n">
        <x:f>N6344*'参数'!$B$12</x:f>
        <x:v>1</x:v>
      </x:c>
      <x:c r="Q6344" t="str">
        <x:f>C6344&amp;"d"</x:f>
        <x:v>C88d</x:v>
      </x:c>
      <x:c r="R6344" t="str">
        <x:f>C6344&amp;"p"</x:f>
        <x:v>C88p</x:v>
      </x:c>
      <x:c r="S6344" t="str">
        <x:f>IF(AND(L6344&gt;=H6344+I6344+J6344,M6344&gt;L6344,F6344&lt;&gt;""),"PASS","FAIL")</x:f>
        <x:v>PASS</x:v>
      </x:c>
      <x:c r="T6344" t="n">
        <x:v>10</x:v>
      </x:c>
      <x:c r="U6344" t="str">
        <x:v>pickup_after_delivery_completion_plus_usage_lag</x:v>
      </x:c>
    </x:row>
    <x:row r="6345">
      <x:c r="A6345" t="str">
        <x:v>Set2_100-5-2</x:v>
      </x:c>
      <x:c r="B6345" t="str">
        <x:v>next_day</x:v>
      </x:c>
      <x:c r="C6345" t="str">
        <x:v>C89</x:v>
      </x:c>
      <x:c r="D6345" s="59" t="n">
        <x:v>28</x:v>
      </x:c>
      <x:c r="E6345" s="59" t="n">
        <x:v>40</x:v>
      </x:c>
      <x:c r="F6345" s="59" t="str">
        <x:v>S2</x:v>
      </x:c>
      <x:c r="G6345" s="59" t="n">
        <x:v>188</x:v>
      </x:c>
      <x:c r="H6345" s="59" t="n">
        <x:v>206</x:v>
      </x:c>
      <x:c r="I6345" s="59" t="n">
        <x:v>10</x:v>
      </x:c>
      <x:c r="J6345" s="60" t="n">
        <x:f>'参数'!$C$6</x:f>
        <x:v>1440</x:v>
      </x:c>
      <x:c r="K6345" s="60" t="n">
        <x:f>'参数'!$D$6</x:f>
        <x:v>360</x:v>
      </x:c>
      <x:c r="L6345" s="60" t="n">
        <x:f>H6345+I6345+J6345</x:f>
        <x:v>1656</x:v>
      </x:c>
      <x:c r="M6345" s="60" t="n">
        <x:f>L6345+K6345</x:f>
        <x:v>2016</x:v>
      </x:c>
      <x:c r="N6345" s="60" t="n">
        <x:f>'参数'!$B$10</x:f>
        <x:v>1</x:v>
      </x:c>
      <x:c r="O6345" s="60" t="n">
        <x:f>N6345*'参数'!$B$11</x:f>
        <x:v>2</x:v>
      </x:c>
      <x:c r="P6345" s="60" t="n">
        <x:f>N6345*'参数'!$B$12</x:f>
        <x:v>1</x:v>
      </x:c>
      <x:c r="Q6345" t="str">
        <x:f>C6345&amp;"d"</x:f>
        <x:v>C89d</x:v>
      </x:c>
      <x:c r="R6345" t="str">
        <x:f>C6345&amp;"p"</x:f>
        <x:v>C89p</x:v>
      </x:c>
      <x:c r="S6345" t="str">
        <x:f>IF(AND(L6345&gt;=H6345+I6345+J6345,M6345&gt;L6345,F6345&lt;&gt;""),"PASS","FAIL")</x:f>
        <x:v>PASS</x:v>
      </x:c>
      <x:c r="T6345" t="n">
        <x:v>4</x:v>
      </x:c>
      <x:c r="U6345" t="str">
        <x:v>pickup_after_delivery_completion_plus_usage_lag</x:v>
      </x:c>
    </x:row>
    <x:row r="6346">
      <x:c r="A6346" t="str">
        <x:v>Set2_100-5-2</x:v>
      </x:c>
      <x:c r="B6346" t="str">
        <x:v>next_day</x:v>
      </x:c>
      <x:c r="C6346" t="str">
        <x:v>C90</x:v>
      </x:c>
      <x:c r="D6346" s="59" t="n">
        <x:v>34</x:v>
      </x:c>
      <x:c r="E6346" s="59" t="n">
        <x:v>34</x:v>
      </x:c>
      <x:c r="F6346" s="59" t="str">
        <x:v>S2</x:v>
      </x:c>
      <x:c r="G6346" s="59" t="n">
        <x:v>371</x:v>
      </x:c>
      <x:c r="H6346" s="59" t="n">
        <x:v>395</x:v>
      </x:c>
      <x:c r="I6346" s="59" t="n">
        <x:v>10</x:v>
      </x:c>
      <x:c r="J6346" s="60" t="n">
        <x:f>'参数'!$C$6</x:f>
        <x:v>1440</x:v>
      </x:c>
      <x:c r="K6346" s="60" t="n">
        <x:f>'参数'!$D$6</x:f>
        <x:v>360</x:v>
      </x:c>
      <x:c r="L6346" s="60" t="n">
        <x:f>H6346+I6346+J6346</x:f>
        <x:v>1845</x:v>
      </x:c>
      <x:c r="M6346" s="60" t="n">
        <x:f>L6346+K6346</x:f>
        <x:v>2205</x:v>
      </x:c>
      <x:c r="N6346" s="60" t="n">
        <x:f>'参数'!$B$10</x:f>
        <x:v>1</x:v>
      </x:c>
      <x:c r="O6346" s="60" t="n">
        <x:f>N6346*'参数'!$B$11</x:f>
        <x:v>2</x:v>
      </x:c>
      <x:c r="P6346" s="60" t="n">
        <x:f>N6346*'参数'!$B$12</x:f>
        <x:v>1</x:v>
      </x:c>
      <x:c r="Q6346" t="str">
        <x:f>C6346&amp;"d"</x:f>
        <x:v>C90d</x:v>
      </x:c>
      <x:c r="R6346" t="str">
        <x:f>C6346&amp;"p"</x:f>
        <x:v>C90p</x:v>
      </x:c>
      <x:c r="S6346" t="str">
        <x:f>IF(AND(L6346&gt;=H6346+I6346+J6346,M6346&gt;L6346,F6346&lt;&gt;""),"PASS","FAIL")</x:f>
        <x:v>PASS</x:v>
      </x:c>
      <x:c r="T6346" t="n">
        <x:v>3</x:v>
      </x:c>
      <x:c r="U6346" t="str">
        <x:v>pickup_after_delivery_completion_plus_usage_lag</x:v>
      </x:c>
    </x:row>
    <x:row r="6347">
      <x:c r="A6347" t="str">
        <x:v>Set2_100-5-2</x:v>
      </x:c>
      <x:c r="B6347" t="str">
        <x:v>next_day</x:v>
      </x:c>
      <x:c r="C6347" t="str">
        <x:v>C91</x:v>
      </x:c>
      <x:c r="D6347" s="59" t="n">
        <x:v>25</x:v>
      </x:c>
      <x:c r="E6347" s="59" t="n">
        <x:v>36</x:v>
      </x:c>
      <x:c r="F6347" s="59" t="str">
        <x:v>S2</x:v>
      </x:c>
      <x:c r="G6347" s="59" t="n">
        <x:v>114</x:v>
      </x:c>
      <x:c r="H6347" s="59" t="n">
        <x:v>136</x:v>
      </x:c>
      <x:c r="I6347" s="59" t="n">
        <x:v>10</x:v>
      </x:c>
      <x:c r="J6347" s="60" t="n">
        <x:f>'参数'!$C$6</x:f>
        <x:v>1440</x:v>
      </x:c>
      <x:c r="K6347" s="60" t="n">
        <x:f>'参数'!$D$6</x:f>
        <x:v>360</x:v>
      </x:c>
      <x:c r="L6347" s="60" t="n">
        <x:f>H6347+I6347+J6347</x:f>
        <x:v>1586</x:v>
      </x:c>
      <x:c r="M6347" s="60" t="n">
        <x:f>L6347+K6347</x:f>
        <x:v>1946</x:v>
      </x:c>
      <x:c r="N6347" s="60" t="n">
        <x:f>'参数'!$B$10</x:f>
        <x:v>1</x:v>
      </x:c>
      <x:c r="O6347" s="60" t="n">
        <x:f>N6347*'参数'!$B$11</x:f>
        <x:v>2</x:v>
      </x:c>
      <x:c r="P6347" s="60" t="n">
        <x:f>N6347*'参数'!$B$12</x:f>
        <x:v>1</x:v>
      </x:c>
      <x:c r="Q6347" t="str">
        <x:f>C6347&amp;"d"</x:f>
        <x:v>C91d</x:v>
      </x:c>
      <x:c r="R6347" t="str">
        <x:f>C6347&amp;"p"</x:f>
        <x:v>C91p</x:v>
      </x:c>
      <x:c r="S6347" t="str">
        <x:f>IF(AND(L6347&gt;=H6347+I6347+J6347,M6347&gt;L6347,F6347&lt;&gt;""),"PASS","FAIL")</x:f>
        <x:v>PASS</x:v>
      </x:c>
      <x:c r="T6347" t="n">
        <x:v>2</x:v>
      </x:c>
      <x:c r="U6347" t="str">
        <x:v>pickup_after_delivery_completion_plus_usage_lag</x:v>
      </x:c>
    </x:row>
    <x:row r="6348">
      <x:c r="A6348" t="str">
        <x:v>Set2_100-5-2</x:v>
      </x:c>
      <x:c r="B6348" t="str">
        <x:v>next_day</x:v>
      </x:c>
      <x:c r="C6348" t="str">
        <x:v>C92</x:v>
      </x:c>
      <x:c r="D6348" s="59" t="n">
        <x:v>35</x:v>
      </x:c>
      <x:c r="E6348" s="59" t="n">
        <x:v>32</x:v>
      </x:c>
      <x:c r="F6348" s="59" t="str">
        <x:v>S1</x:v>
      </x:c>
      <x:c r="G6348" s="59" t="n">
        <x:v>55</x:v>
      </x:c>
      <x:c r="H6348" s="59" t="n">
        <x:v>93</x:v>
      </x:c>
      <x:c r="I6348" s="59" t="n">
        <x:v>10</x:v>
      </x:c>
      <x:c r="J6348" s="60" t="n">
        <x:f>'参数'!$C$6</x:f>
        <x:v>1440</x:v>
      </x:c>
      <x:c r="K6348" s="60" t="n">
        <x:f>'参数'!$D$6</x:f>
        <x:v>360</x:v>
      </x:c>
      <x:c r="L6348" s="60" t="n">
        <x:f>H6348+I6348+J6348</x:f>
        <x:v>1543</x:v>
      </x:c>
      <x:c r="M6348" s="60" t="n">
        <x:f>L6348+K6348</x:f>
        <x:v>1903</x:v>
      </x:c>
      <x:c r="N6348" s="60" t="n">
        <x:f>'参数'!$B$10</x:f>
        <x:v>1</x:v>
      </x:c>
      <x:c r="O6348" s="60" t="n">
        <x:f>N6348*'参数'!$B$11</x:f>
        <x:v>2</x:v>
      </x:c>
      <x:c r="P6348" s="60" t="n">
        <x:f>N6348*'参数'!$B$12</x:f>
        <x:v>1</x:v>
      </x:c>
      <x:c r="Q6348" t="str">
        <x:f>C6348&amp;"d"</x:f>
        <x:v>C92d</x:v>
      </x:c>
      <x:c r="R6348" t="str">
        <x:f>C6348&amp;"p"</x:f>
        <x:v>C92p</x:v>
      </x:c>
      <x:c r="S6348" t="str">
        <x:f>IF(AND(L6348&gt;=H6348+I6348+J6348,M6348&gt;L6348,F6348&lt;&gt;""),"PASS","FAIL")</x:f>
        <x:v>PASS</x:v>
      </x:c>
      <x:c r="T6348" t="n">
        <x:v>11</x:v>
      </x:c>
      <x:c r="U6348" t="str">
        <x:v>pickup_after_delivery_completion_plus_usage_lag</x:v>
      </x:c>
    </x:row>
    <x:row r="6349">
      <x:c r="A6349" t="str">
        <x:v>Set2_100-5-2</x:v>
      </x:c>
      <x:c r="B6349" t="str">
        <x:v>next_day</x:v>
      </x:c>
      <x:c r="C6349" t="str">
        <x:v>C93</x:v>
      </x:c>
      <x:c r="D6349" s="59" t="n">
        <x:v>27</x:v>
      </x:c>
      <x:c r="E6349" s="59" t="n">
        <x:v>43</x:v>
      </x:c>
      <x:c r="F6349" s="59" t="str">
        <x:v>S2</x:v>
      </x:c>
      <x:c r="G6349" s="59" t="n">
        <x:v>213</x:v>
      </x:c>
      <x:c r="H6349" s="59" t="n">
        <x:v>233</x:v>
      </x:c>
      <x:c r="I6349" s="59" t="n">
        <x:v>10</x:v>
      </x:c>
      <x:c r="J6349" s="60" t="n">
        <x:f>'参数'!$C$6</x:f>
        <x:v>1440</x:v>
      </x:c>
      <x:c r="K6349" s="60" t="n">
        <x:f>'参数'!$D$6</x:f>
        <x:v>360</x:v>
      </x:c>
      <x:c r="L6349" s="60" t="n">
        <x:f>H6349+I6349+J6349</x:f>
        <x:v>1683</x:v>
      </x:c>
      <x:c r="M6349" s="60" t="n">
        <x:f>L6349+K6349</x:f>
        <x:v>2043</x:v>
      </x:c>
      <x:c r="N6349" s="60" t="n">
        <x:f>'参数'!$B$10</x:f>
        <x:v>1</x:v>
      </x:c>
      <x:c r="O6349" s="60" t="n">
        <x:f>N6349*'参数'!$B$11</x:f>
        <x:v>2</x:v>
      </x:c>
      <x:c r="P6349" s="60" t="n">
        <x:f>N6349*'参数'!$B$12</x:f>
        <x:v>1</x:v>
      </x:c>
      <x:c r="Q6349" t="str">
        <x:f>C6349&amp;"d"</x:f>
        <x:v>C93d</x:v>
      </x:c>
      <x:c r="R6349" t="str">
        <x:f>C6349&amp;"p"</x:f>
        <x:v>C93p</x:v>
      </x:c>
      <x:c r="S6349" t="str">
        <x:f>IF(AND(L6349&gt;=H6349+I6349+J6349,M6349&gt;L6349,F6349&lt;&gt;""),"PASS","FAIL")</x:f>
        <x:v>PASS</x:v>
      </x:c>
      <x:c r="T6349" t="n">
        <x:v>10</x:v>
      </x:c>
      <x:c r="U6349" t="str">
        <x:v>pickup_after_delivery_completion_plus_usage_lag</x:v>
      </x:c>
    </x:row>
    <x:row r="6350">
      <x:c r="A6350" t="str">
        <x:v>Set2_100-5-2</x:v>
      </x:c>
      <x:c r="B6350" t="str">
        <x:v>next_day</x:v>
      </x:c>
      <x:c r="C6350" t="str">
        <x:v>C94</x:v>
      </x:c>
      <x:c r="D6350" s="59" t="n">
        <x:v>30</x:v>
      </x:c>
      <x:c r="E6350" s="59" t="n">
        <x:v>30</x:v>
      </x:c>
      <x:c r="F6350" s="59" t="str">
        <x:v>S1</x:v>
      </x:c>
      <x:c r="G6350" s="59" t="n">
        <x:v>261</x:v>
      </x:c>
      <x:c r="H6350" s="59" t="n">
        <x:v>287</x:v>
      </x:c>
      <x:c r="I6350" s="59" t="n">
        <x:v>10</x:v>
      </x:c>
      <x:c r="J6350" s="60" t="n">
        <x:f>'参数'!$C$6</x:f>
        <x:v>1440</x:v>
      </x:c>
      <x:c r="K6350" s="60" t="n">
        <x:f>'参数'!$D$6</x:f>
        <x:v>360</x:v>
      </x:c>
      <x:c r="L6350" s="60" t="n">
        <x:f>H6350+I6350+J6350</x:f>
        <x:v>1737</x:v>
      </x:c>
      <x:c r="M6350" s="60" t="n">
        <x:f>L6350+K6350</x:f>
        <x:v>2097</x:v>
      </x:c>
      <x:c r="N6350" s="60" t="n">
        <x:f>'参数'!$B$10</x:f>
        <x:v>1</x:v>
      </x:c>
      <x:c r="O6350" s="60" t="n">
        <x:f>N6350*'参数'!$B$11</x:f>
        <x:v>2</x:v>
      </x:c>
      <x:c r="P6350" s="60" t="n">
        <x:f>N6350*'参数'!$B$12</x:f>
        <x:v>1</x:v>
      </x:c>
      <x:c r="Q6350" t="str">
        <x:f>C6350&amp;"d"</x:f>
        <x:v>C94d</x:v>
      </x:c>
      <x:c r="R6350" t="str">
        <x:f>C6350&amp;"p"</x:f>
        <x:v>C94p</x:v>
      </x:c>
      <x:c r="S6350" t="str">
        <x:f>IF(AND(L6350&gt;=H6350+I6350+J6350,M6350&gt;L6350,F6350&lt;&gt;""),"PASS","FAIL")</x:f>
        <x:v>PASS</x:v>
      </x:c>
      <x:c r="T6350" t="n">
        <x:v>2</x:v>
      </x:c>
      <x:c r="U6350" t="str">
        <x:v>pickup_after_delivery_completion_plus_usage_lag</x:v>
      </x:c>
    </x:row>
    <x:row r="6351">
      <x:c r="A6351" t="str">
        <x:v>Set2_100-5-2</x:v>
      </x:c>
      <x:c r="B6351" t="str">
        <x:v>next_day</x:v>
      </x:c>
      <x:c r="C6351" t="str">
        <x:v>C95</x:v>
      </x:c>
      <x:c r="D6351" s="59" t="n">
        <x:v>38</x:v>
      </x:c>
      <x:c r="E6351" s="59" t="n">
        <x:v>30</x:v>
      </x:c>
      <x:c r="F6351" s="59" t="str">
        <x:v>S1</x:v>
      </x:c>
      <x:c r="G6351" s="59" t="n">
        <x:v>598</x:v>
      </x:c>
      <x:c r="H6351" s="59" t="n">
        <x:v>630</x:v>
      </x:c>
      <x:c r="I6351" s="59" t="n">
        <x:v>10</x:v>
      </x:c>
      <x:c r="J6351" s="60" t="n">
        <x:f>'参数'!$C$6</x:f>
        <x:v>1440</x:v>
      </x:c>
      <x:c r="K6351" s="60" t="n">
        <x:f>'参数'!$D$6</x:f>
        <x:v>360</x:v>
      </x:c>
      <x:c r="L6351" s="60" t="n">
        <x:f>H6351+I6351+J6351</x:f>
        <x:v>2080</x:v>
      </x:c>
      <x:c r="M6351" s="60" t="n">
        <x:f>L6351+K6351</x:f>
        <x:v>2440</x:v>
      </x:c>
      <x:c r="N6351" s="60" t="n">
        <x:f>'参数'!$B$10</x:f>
        <x:v>1</x:v>
      </x:c>
      <x:c r="O6351" s="60" t="n">
        <x:f>N6351*'参数'!$B$11</x:f>
        <x:v>2</x:v>
      </x:c>
      <x:c r="P6351" s="60" t="n">
        <x:f>N6351*'参数'!$B$12</x:f>
        <x:v>1</x:v>
      </x:c>
      <x:c r="Q6351" t="str">
        <x:f>C6351&amp;"d"</x:f>
        <x:v>C95d</x:v>
      </x:c>
      <x:c r="R6351" t="str">
        <x:f>C6351&amp;"p"</x:f>
        <x:v>C95p</x:v>
      </x:c>
      <x:c r="S6351" t="str">
        <x:f>IF(AND(L6351&gt;=H6351+I6351+J6351,M6351&gt;L6351,F6351&lt;&gt;""),"PASS","FAIL")</x:f>
        <x:v>PASS</x:v>
      </x:c>
      <x:c r="T6351" t="n">
        <x:v>8</x:v>
      </x:c>
      <x:c r="U6351" t="str">
        <x:v>pickup_after_delivery_completion_plus_usage_lag</x:v>
      </x:c>
    </x:row>
    <x:row r="6352">
      <x:c r="A6352" t="str">
        <x:v>Set2_100-5-2</x:v>
      </x:c>
      <x:c r="B6352" t="str">
        <x:v>next_day</x:v>
      </x:c>
      <x:c r="C6352" t="str">
        <x:v>C96</x:v>
      </x:c>
      <x:c r="D6352" s="59" t="n">
        <x:v>41</x:v>
      </x:c>
      <x:c r="E6352" s="59" t="n">
        <x:v>40</x:v>
      </x:c>
      <x:c r="F6352" s="59" t="str">
        <x:v>S2</x:v>
      </x:c>
      <x:c r="G6352" s="59" t="n">
        <x:v>90</x:v>
      </x:c>
      <x:c r="H6352" s="59" t="n">
        <x:v>116</x:v>
      </x:c>
      <x:c r="I6352" s="59" t="n">
        <x:v>10</x:v>
      </x:c>
      <x:c r="J6352" s="60" t="n">
        <x:f>'参数'!$C$6</x:f>
        <x:v>1440</x:v>
      </x:c>
      <x:c r="K6352" s="60" t="n">
        <x:f>'参数'!$D$6</x:f>
        <x:v>360</x:v>
      </x:c>
      <x:c r="L6352" s="60" t="n">
        <x:f>H6352+I6352+J6352</x:f>
        <x:v>1566</x:v>
      </x:c>
      <x:c r="M6352" s="60" t="n">
        <x:f>L6352+K6352</x:f>
        <x:v>1926</x:v>
      </x:c>
      <x:c r="N6352" s="60" t="n">
        <x:f>'参数'!$B$10</x:f>
        <x:v>1</x:v>
      </x:c>
      <x:c r="O6352" s="60" t="n">
        <x:f>N6352*'参数'!$B$11</x:f>
        <x:v>2</x:v>
      </x:c>
      <x:c r="P6352" s="60" t="n">
        <x:f>N6352*'参数'!$B$12</x:f>
        <x:v>1</x:v>
      </x:c>
      <x:c r="Q6352" t="str">
        <x:f>C6352&amp;"d"</x:f>
        <x:v>C96d</x:v>
      </x:c>
      <x:c r="R6352" t="str">
        <x:f>C6352&amp;"p"</x:f>
        <x:v>C96p</x:v>
      </x:c>
      <x:c r="S6352" t="str">
        <x:f>IF(AND(L6352&gt;=H6352+I6352+J6352,M6352&gt;L6352,F6352&lt;&gt;""),"PASS","FAIL")</x:f>
        <x:v>PASS</x:v>
      </x:c>
      <x:c r="T6352" t="n">
        <x:v>7</x:v>
      </x:c>
      <x:c r="U6352" t="str">
        <x:v>pickup_after_delivery_completion_plus_usage_lag</x:v>
      </x:c>
    </x:row>
    <x:row r="6353">
      <x:c r="A6353" t="str">
        <x:v>Set2_100-5-2</x:v>
      </x:c>
      <x:c r="B6353" t="str">
        <x:v>next_day</x:v>
      </x:c>
      <x:c r="C6353" t="str">
        <x:v>C97</x:v>
      </x:c>
      <x:c r="D6353" s="59" t="n">
        <x:v>32</x:v>
      </x:c>
      <x:c r="E6353" s="59" t="n">
        <x:v>47</x:v>
      </x:c>
      <x:c r="F6353" s="59" t="str">
        <x:v>S2</x:v>
      </x:c>
      <x:c r="G6353" s="59" t="n">
        <x:v>621</x:v>
      </x:c>
      <x:c r="H6353" s="59" t="n">
        <x:v>645</x:v>
      </x:c>
      <x:c r="I6353" s="59" t="n">
        <x:v>10</x:v>
      </x:c>
      <x:c r="J6353" s="60" t="n">
        <x:f>'参数'!$C$6</x:f>
        <x:v>1440</x:v>
      </x:c>
      <x:c r="K6353" s="60" t="n">
        <x:f>'参数'!$D$6</x:f>
        <x:v>360</x:v>
      </x:c>
      <x:c r="L6353" s="60" t="n">
        <x:f>H6353+I6353+J6353</x:f>
        <x:v>2095</x:v>
      </x:c>
      <x:c r="M6353" s="60" t="n">
        <x:f>L6353+K6353</x:f>
        <x:v>2455</x:v>
      </x:c>
      <x:c r="N6353" s="60" t="n">
        <x:f>'参数'!$B$10</x:f>
        <x:v>1</x:v>
      </x:c>
      <x:c r="O6353" s="60" t="n">
        <x:f>N6353*'参数'!$B$11</x:f>
        <x:v>2</x:v>
      </x:c>
      <x:c r="P6353" s="60" t="n">
        <x:f>N6353*'参数'!$B$12</x:f>
        <x:v>1</x:v>
      </x:c>
      <x:c r="Q6353" t="str">
        <x:f>C6353&amp;"d"</x:f>
        <x:v>C97d</x:v>
      </x:c>
      <x:c r="R6353" t="str">
        <x:f>C6353&amp;"p"</x:f>
        <x:v>C97p</x:v>
      </x:c>
      <x:c r="S6353" t="str">
        <x:f>IF(AND(L6353&gt;=H6353+I6353+J6353,M6353&gt;L6353,F6353&lt;&gt;""),"PASS","FAIL")</x:f>
        <x:v>PASS</x:v>
      </x:c>
      <x:c r="T6353" t="n">
        <x:v>8</x:v>
      </x:c>
      <x:c r="U6353" t="str">
        <x:v>pickup_after_delivery_completion_plus_usage_lag</x:v>
      </x:c>
    </x:row>
    <x:row r="6354">
      <x:c r="A6354" t="str">
        <x:v>Set2_100-5-2</x:v>
      </x:c>
      <x:c r="B6354" t="str">
        <x:v>next_day</x:v>
      </x:c>
      <x:c r="C6354" t="str">
        <x:v>C98</x:v>
      </x:c>
      <x:c r="D6354" s="59" t="n">
        <x:v>27</x:v>
      </x:c>
      <x:c r="E6354" s="59" t="n">
        <x:v>27</x:v>
      </x:c>
      <x:c r="F6354" s="59" t="str">
        <x:v>S1</x:v>
      </x:c>
      <x:c r="G6354" s="59" t="n">
        <x:v>290</x:v>
      </x:c>
      <x:c r="H6354" s="59" t="n">
        <x:v>320</x:v>
      </x:c>
      <x:c r="I6354" s="59" t="n">
        <x:v>10</x:v>
      </x:c>
      <x:c r="J6354" s="60" t="n">
        <x:f>'参数'!$C$6</x:f>
        <x:v>1440</x:v>
      </x:c>
      <x:c r="K6354" s="60" t="n">
        <x:f>'参数'!$D$6</x:f>
        <x:v>360</x:v>
      </x:c>
      <x:c r="L6354" s="60" t="n">
        <x:f>H6354+I6354+J6354</x:f>
        <x:v>1770</x:v>
      </x:c>
      <x:c r="M6354" s="60" t="n">
        <x:f>L6354+K6354</x:f>
        <x:v>2130</x:v>
      </x:c>
      <x:c r="N6354" s="60" t="n">
        <x:f>'参数'!$B$10</x:f>
        <x:v>1</x:v>
      </x:c>
      <x:c r="O6354" s="60" t="n">
        <x:f>N6354*'参数'!$B$11</x:f>
        <x:v>2</x:v>
      </x:c>
      <x:c r="P6354" s="60" t="n">
        <x:f>N6354*'参数'!$B$12</x:f>
        <x:v>1</x:v>
      </x:c>
      <x:c r="Q6354" t="str">
        <x:f>C6354&amp;"d"</x:f>
        <x:v>C98d</x:v>
      </x:c>
      <x:c r="R6354" t="str">
        <x:f>C6354&amp;"p"</x:f>
        <x:v>C98p</x:v>
      </x:c>
      <x:c r="S6354" t="str">
        <x:f>IF(AND(L6354&gt;=H6354+I6354+J6354,M6354&gt;L6354,F6354&lt;&gt;""),"PASS","FAIL")</x:f>
        <x:v>PASS</x:v>
      </x:c>
      <x:c r="T6354" t="n">
        <x:v>10</x:v>
      </x:c>
      <x:c r="U6354" t="str">
        <x:v>pickup_after_delivery_completion_plus_usage_lag</x:v>
      </x:c>
    </x:row>
    <x:row r="6355">
      <x:c r="A6355" t="str">
        <x:v>Set2_100-5-2</x:v>
      </x:c>
      <x:c r="B6355" t="str">
        <x:v>next_day</x:v>
      </x:c>
      <x:c r="C6355" t="str">
        <x:v>C99</x:v>
      </x:c>
      <x:c r="D6355" s="59" t="n">
        <x:v>46</x:v>
      </x:c>
      <x:c r="E6355" s="59" t="n">
        <x:v>25</x:v>
      </x:c>
      <x:c r="F6355" s="59" t="str">
        <x:v>S1</x:v>
      </x:c>
      <x:c r="G6355" s="59" t="n">
        <x:v>540</x:v>
      </x:c>
      <x:c r="H6355" s="59" t="n">
        <x:v>562</x:v>
      </x:c>
      <x:c r="I6355" s="59" t="n">
        <x:v>10</x:v>
      </x:c>
      <x:c r="J6355" s="60" t="n">
        <x:f>'参数'!$C$6</x:f>
        <x:v>1440</x:v>
      </x:c>
      <x:c r="K6355" s="60" t="n">
        <x:f>'参数'!$D$6</x:f>
        <x:v>360</x:v>
      </x:c>
      <x:c r="L6355" s="60" t="n">
        <x:f>H6355+I6355+J6355</x:f>
        <x:v>2012</x:v>
      </x:c>
      <x:c r="M6355" s="60" t="n">
        <x:f>L6355+K6355</x:f>
        <x:v>2372</x:v>
      </x:c>
      <x:c r="N6355" s="60" t="n">
        <x:f>'参数'!$B$10</x:f>
        <x:v>1</x:v>
      </x:c>
      <x:c r="O6355" s="60" t="n">
        <x:f>N6355*'参数'!$B$11</x:f>
        <x:v>2</x:v>
      </x:c>
      <x:c r="P6355" s="60" t="n">
        <x:f>N6355*'参数'!$B$12</x:f>
        <x:v>1</x:v>
      </x:c>
      <x:c r="Q6355" t="str">
        <x:f>C6355&amp;"d"</x:f>
        <x:v>C99d</x:v>
      </x:c>
      <x:c r="R6355" t="str">
        <x:f>C6355&amp;"p"</x:f>
        <x:v>C99p</x:v>
      </x:c>
      <x:c r="S6355" t="str">
        <x:f>IF(AND(L6355&gt;=H6355+I6355+J6355,M6355&gt;L6355,F6355&lt;&gt;""),"PASS","FAIL")</x:f>
        <x:v>PASS</x:v>
      </x:c>
      <x:c r="T6355" t="n">
        <x:v>6</x:v>
      </x:c>
      <x:c r="U6355" t="str">
        <x:v>pickup_after_delivery_completion_plus_usage_lag</x:v>
      </x:c>
    </x:row>
    <x:row r="6356">
      <x:c r="A6356" t="str">
        <x:v>Set2_100-5-2b</x:v>
      </x:c>
      <x:c r="B6356" t="str">
        <x:v>next_day</x:v>
      </x:c>
      <x:c r="C6356" t="str">
        <x:v>C0</x:v>
      </x:c>
      <x:c r="D6356" s="59" t="n">
        <x:v>12</x:v>
      </x:c>
      <x:c r="E6356" s="59" t="n">
        <x:v>5</x:v>
      </x:c>
      <x:c r="F6356" s="59" t="str">
        <x:v>S4</x:v>
      </x:c>
      <x:c r="G6356" s="59" t="n">
        <x:v>426</x:v>
      </x:c>
      <x:c r="H6356" s="59" t="n">
        <x:v>450</x:v>
      </x:c>
      <x:c r="I6356" s="59" t="n">
        <x:v>10</x:v>
      </x:c>
      <x:c r="J6356" s="60" t="n">
        <x:f>'参数'!$C$6</x:f>
        <x:v>1440</x:v>
      </x:c>
      <x:c r="K6356" s="60" t="n">
        <x:f>'参数'!$D$6</x:f>
        <x:v>360</x:v>
      </x:c>
      <x:c r="L6356" s="60" t="n">
        <x:f>H6356+I6356+J6356</x:f>
        <x:v>1900</x:v>
      </x:c>
      <x:c r="M6356" s="60" t="n">
        <x:f>L6356+K6356</x:f>
        <x:v>2260</x:v>
      </x:c>
      <x:c r="N6356" s="60" t="n">
        <x:f>'参数'!$B$10</x:f>
        <x:v>1</x:v>
      </x:c>
      <x:c r="O6356" s="60" t="n">
        <x:f>N6356*'参数'!$B$11</x:f>
        <x:v>2</x:v>
      </x:c>
      <x:c r="P6356" s="60" t="n">
        <x:f>N6356*'参数'!$B$12</x:f>
        <x:v>1</x:v>
      </x:c>
      <x:c r="Q6356" t="str">
        <x:f>C6356&amp;"d"</x:f>
        <x:v>C0d</x:v>
      </x:c>
      <x:c r="R6356" t="str">
        <x:f>C6356&amp;"p"</x:f>
        <x:v>C0p</x:v>
      </x:c>
      <x:c r="S6356" t="str">
        <x:f>IF(AND(L6356&gt;=H6356+I6356+J6356,M6356&gt;L6356,F6356&lt;&gt;""),"PASS","FAIL")</x:f>
        <x:v>PASS</x:v>
      </x:c>
      <x:c r="T6356" t="n">
        <x:v>8</x:v>
      </x:c>
      <x:c r="U6356" t="str">
        <x:v>pickup_after_delivery_completion_plus_usage_lag</x:v>
      </x:c>
    </x:row>
    <x:row r="6357">
      <x:c r="A6357" t="str">
        <x:v>Set2_100-5-2b</x:v>
      </x:c>
      <x:c r="B6357" t="str">
        <x:v>next_day</x:v>
      </x:c>
      <x:c r="C6357" t="str">
        <x:v>C1</x:v>
      </x:c>
      <x:c r="D6357" s="59" t="n">
        <x:v>20</x:v>
      </x:c>
      <x:c r="E6357" s="59" t="n">
        <x:v>17</x:v>
      </x:c>
      <x:c r="F6357" s="59" t="str">
        <x:v>S4</x:v>
      </x:c>
      <x:c r="G6357" s="59" t="n">
        <x:v>360</x:v>
      </x:c>
      <x:c r="H6357" s="59" t="n">
        <x:v>378</x:v>
      </x:c>
      <x:c r="I6357" s="59" t="n">
        <x:v>10</x:v>
      </x:c>
      <x:c r="J6357" s="60" t="n">
        <x:f>'参数'!$C$6</x:f>
        <x:v>1440</x:v>
      </x:c>
      <x:c r="K6357" s="60" t="n">
        <x:f>'参数'!$D$6</x:f>
        <x:v>360</x:v>
      </x:c>
      <x:c r="L6357" s="60" t="n">
        <x:f>H6357+I6357+J6357</x:f>
        <x:v>1828</x:v>
      </x:c>
      <x:c r="M6357" s="60" t="n">
        <x:f>L6357+K6357</x:f>
        <x:v>2188</x:v>
      </x:c>
      <x:c r="N6357" s="60" t="n">
        <x:f>'参数'!$B$10</x:f>
        <x:v>1</x:v>
      </x:c>
      <x:c r="O6357" s="60" t="n">
        <x:f>N6357*'参数'!$B$11</x:f>
        <x:v>2</x:v>
      </x:c>
      <x:c r="P6357" s="60" t="n">
        <x:f>N6357*'参数'!$B$12</x:f>
        <x:v>1</x:v>
      </x:c>
      <x:c r="Q6357" t="str">
        <x:f>C6357&amp;"d"</x:f>
        <x:v>C1d</x:v>
      </x:c>
      <x:c r="R6357" t="str">
        <x:f>C6357&amp;"p"</x:f>
        <x:v>C1p</x:v>
      </x:c>
      <x:c r="S6357" t="str">
        <x:f>IF(AND(L6357&gt;=H6357+I6357+J6357,M6357&gt;L6357,F6357&lt;&gt;""),"PASS","FAIL")</x:f>
        <x:v>PASS</x:v>
      </x:c>
      <x:c r="T6357" t="n">
        <x:v>1</x:v>
      </x:c>
      <x:c r="U6357" t="str">
        <x:v>pickup_after_delivery_completion_plus_usage_lag</x:v>
      </x:c>
    </x:row>
    <x:row r="6358">
      <x:c r="A6358" t="str">
        <x:v>Set2_100-5-2b</x:v>
      </x:c>
      <x:c r="B6358" t="str">
        <x:v>next_day</x:v>
      </x:c>
      <x:c r="C6358" t="str">
        <x:v>C2</x:v>
      </x:c>
      <x:c r="D6358" s="59" t="n">
        <x:v>7</x:v>
      </x:c>
      <x:c r="E6358" s="59" t="n">
        <x:v>16</x:v>
      </x:c>
      <x:c r="F6358" s="59" t="str">
        <x:v>S4</x:v>
      </x:c>
      <x:c r="G6358" s="59" t="n">
        <x:v>132</x:v>
      </x:c>
      <x:c r="H6358" s="59" t="n">
        <x:v>160</x:v>
      </x:c>
      <x:c r="I6358" s="59" t="n">
        <x:v>10</x:v>
      </x:c>
      <x:c r="J6358" s="60" t="n">
        <x:f>'参数'!$C$6</x:f>
        <x:v>1440</x:v>
      </x:c>
      <x:c r="K6358" s="60" t="n">
        <x:f>'参数'!$D$6</x:f>
        <x:v>360</x:v>
      </x:c>
      <x:c r="L6358" s="60" t="n">
        <x:f>H6358+I6358+J6358</x:f>
        <x:v>1610</x:v>
      </x:c>
      <x:c r="M6358" s="60" t="n">
        <x:f>L6358+K6358</x:f>
        <x:v>1970</x:v>
      </x:c>
      <x:c r="N6358" s="60" t="n">
        <x:f>'参数'!$B$10</x:f>
        <x:v>1</x:v>
      </x:c>
      <x:c r="O6358" s="60" t="n">
        <x:f>N6358*'参数'!$B$11</x:f>
        <x:v>2</x:v>
      </x:c>
      <x:c r="P6358" s="60" t="n">
        <x:f>N6358*'参数'!$B$12</x:f>
        <x:v>1</x:v>
      </x:c>
      <x:c r="Q6358" t="str">
        <x:f>C6358&amp;"d"</x:f>
        <x:v>C2d</x:v>
      </x:c>
      <x:c r="R6358" t="str">
        <x:f>C6358&amp;"p"</x:f>
        <x:v>C2p</x:v>
      </x:c>
      <x:c r="S6358" t="str">
        <x:f>IF(AND(L6358&gt;=H6358+I6358+J6358,M6358&gt;L6358,F6358&lt;&gt;""),"PASS","FAIL")</x:f>
        <x:v>PASS</x:v>
      </x:c>
      <x:c r="T6358" t="n">
        <x:v>5</x:v>
      </x:c>
      <x:c r="U6358" t="str">
        <x:v>pickup_after_delivery_completion_plus_usage_lag</x:v>
      </x:c>
    </x:row>
    <x:row r="6359">
      <x:c r="A6359" t="str">
        <x:v>Set2_100-5-2b</x:v>
      </x:c>
      <x:c r="B6359" t="str">
        <x:v>next_day</x:v>
      </x:c>
      <x:c r="C6359" t="str">
        <x:v>C3</x:v>
      </x:c>
      <x:c r="D6359" s="59" t="n">
        <x:v>18</x:v>
      </x:c>
      <x:c r="E6359" s="59" t="n">
        <x:v>9</x:v>
      </x:c>
      <x:c r="F6359" s="59" t="str">
        <x:v>S4</x:v>
      </x:c>
      <x:c r="G6359" s="59" t="n">
        <x:v>345</x:v>
      </x:c>
      <x:c r="H6359" s="59" t="n">
        <x:v>381</x:v>
      </x:c>
      <x:c r="I6359" s="59" t="n">
        <x:v>10</x:v>
      </x:c>
      <x:c r="J6359" s="60" t="n">
        <x:f>'参数'!$C$6</x:f>
        <x:v>1440</x:v>
      </x:c>
      <x:c r="K6359" s="60" t="n">
        <x:f>'参数'!$D$6</x:f>
        <x:v>360</x:v>
      </x:c>
      <x:c r="L6359" s="60" t="n">
        <x:f>H6359+I6359+J6359</x:f>
        <x:v>1831</x:v>
      </x:c>
      <x:c r="M6359" s="60" t="n">
        <x:f>L6359+K6359</x:f>
        <x:v>2191</x:v>
      </x:c>
      <x:c r="N6359" s="60" t="n">
        <x:f>'参数'!$B$10</x:f>
        <x:v>1</x:v>
      </x:c>
      <x:c r="O6359" s="60" t="n">
        <x:f>N6359*'参数'!$B$11</x:f>
        <x:v>2</x:v>
      </x:c>
      <x:c r="P6359" s="60" t="n">
        <x:f>N6359*'参数'!$B$12</x:f>
        <x:v>1</x:v>
      </x:c>
      <x:c r="Q6359" t="str">
        <x:f>C6359&amp;"d"</x:f>
        <x:v>C3d</x:v>
      </x:c>
      <x:c r="R6359" t="str">
        <x:f>C6359&amp;"p"</x:f>
        <x:v>C3p</x:v>
      </x:c>
      <x:c r="S6359" t="str">
        <x:f>IF(AND(L6359&gt;=H6359+I6359+J6359,M6359&gt;L6359,F6359&lt;&gt;""),"PASS","FAIL")</x:f>
        <x:v>PASS</x:v>
      </x:c>
      <x:c r="T6359" t="n">
        <x:v>4</x:v>
      </x:c>
      <x:c r="U6359" t="str">
        <x:v>pickup_after_delivery_completion_plus_usage_lag</x:v>
      </x:c>
    </x:row>
    <x:row r="6360">
      <x:c r="A6360" t="str">
        <x:v>Set2_100-5-2b</x:v>
      </x:c>
      <x:c r="B6360" t="str">
        <x:v>next_day</x:v>
      </x:c>
      <x:c r="C6360" t="str">
        <x:v>C4</x:v>
      </x:c>
      <x:c r="D6360" s="59" t="n">
        <x:v>21</x:v>
      </x:c>
      <x:c r="E6360" s="59" t="n">
        <x:v>3</x:v>
      </x:c>
      <x:c r="F6360" s="59" t="str">
        <x:v>S4</x:v>
      </x:c>
      <x:c r="G6360" s="59" t="n">
        <x:v>443</x:v>
      </x:c>
      <x:c r="H6360" s="59" t="n">
        <x:v>471</x:v>
      </x:c>
      <x:c r="I6360" s="59" t="n">
        <x:v>10</x:v>
      </x:c>
      <x:c r="J6360" s="60" t="n">
        <x:f>'参数'!$C$6</x:f>
        <x:v>1440</x:v>
      </x:c>
      <x:c r="K6360" s="60" t="n">
        <x:f>'参数'!$D$6</x:f>
        <x:v>360</x:v>
      </x:c>
      <x:c r="L6360" s="60" t="n">
        <x:f>H6360+I6360+J6360</x:f>
        <x:v>1921</x:v>
      </x:c>
      <x:c r="M6360" s="60" t="n">
        <x:f>L6360+K6360</x:f>
        <x:v>2281</x:v>
      </x:c>
      <x:c r="N6360" s="60" t="n">
        <x:f>'参数'!$B$10</x:f>
        <x:v>1</x:v>
      </x:c>
      <x:c r="O6360" s="60" t="n">
        <x:f>N6360*'参数'!$B$11</x:f>
        <x:v>2</x:v>
      </x:c>
      <x:c r="P6360" s="60" t="n">
        <x:f>N6360*'参数'!$B$12</x:f>
        <x:v>1</x:v>
      </x:c>
      <x:c r="Q6360" t="str">
        <x:f>C6360&amp;"d"</x:f>
        <x:v>C4d</x:v>
      </x:c>
      <x:c r="R6360" t="str">
        <x:f>C6360&amp;"p"</x:f>
        <x:v>C4p</x:v>
      </x:c>
      <x:c r="S6360" t="str">
        <x:f>IF(AND(L6360&gt;=H6360+I6360+J6360,M6360&gt;L6360,F6360&lt;&gt;""),"PASS","FAIL")</x:f>
        <x:v>PASS</x:v>
      </x:c>
      <x:c r="T6360" t="n">
        <x:v>6</x:v>
      </x:c>
      <x:c r="U6360" t="str">
        <x:v>pickup_after_delivery_completion_plus_usage_lag</x:v>
      </x:c>
    </x:row>
    <x:row r="6361">
      <x:c r="A6361" t="str">
        <x:v>Set2_100-5-2b</x:v>
      </x:c>
      <x:c r="B6361" t="str">
        <x:v>next_day</x:v>
      </x:c>
      <x:c r="C6361" t="str">
        <x:v>C5</x:v>
      </x:c>
      <x:c r="D6361" s="59" t="n">
        <x:v>18</x:v>
      </x:c>
      <x:c r="E6361" s="59" t="n">
        <x:v>21</x:v>
      </x:c>
      <x:c r="F6361" s="59" t="str">
        <x:v>S4</x:v>
      </x:c>
      <x:c r="G6361" s="59" t="n">
        <x:v>268</x:v>
      </x:c>
      <x:c r="H6361" s="59" t="n">
        <x:v>296</x:v>
      </x:c>
      <x:c r="I6361" s="59" t="n">
        <x:v>10</x:v>
      </x:c>
      <x:c r="J6361" s="60" t="n">
        <x:f>'参数'!$C$6</x:f>
        <x:v>1440</x:v>
      </x:c>
      <x:c r="K6361" s="60" t="n">
        <x:f>'参数'!$D$6</x:f>
        <x:v>360</x:v>
      </x:c>
      <x:c r="L6361" s="60" t="n">
        <x:f>H6361+I6361+J6361</x:f>
        <x:v>1746</x:v>
      </x:c>
      <x:c r="M6361" s="60" t="n">
        <x:f>L6361+K6361</x:f>
        <x:v>2106</x:v>
      </x:c>
      <x:c r="N6361" s="60" t="n">
        <x:f>'参数'!$B$10</x:f>
        <x:v>1</x:v>
      </x:c>
      <x:c r="O6361" s="60" t="n">
        <x:f>N6361*'参数'!$B$11</x:f>
        <x:v>2</x:v>
      </x:c>
      <x:c r="P6361" s="60" t="n">
        <x:f>N6361*'参数'!$B$12</x:f>
        <x:v>1</x:v>
      </x:c>
      <x:c r="Q6361" t="str">
        <x:f>C6361&amp;"d"</x:f>
        <x:v>C5d</x:v>
      </x:c>
      <x:c r="R6361" t="str">
        <x:f>C6361&amp;"p"</x:f>
        <x:v>C5p</x:v>
      </x:c>
      <x:c r="S6361" t="str">
        <x:f>IF(AND(L6361&gt;=H6361+I6361+J6361,M6361&gt;L6361,F6361&lt;&gt;""),"PASS","FAIL")</x:f>
        <x:v>PASS</x:v>
      </x:c>
      <x:c r="T6361" t="n">
        <x:v>1</x:v>
      </x:c>
      <x:c r="U6361" t="str">
        <x:v>pickup_after_delivery_completion_plus_usage_lag</x:v>
      </x:c>
    </x:row>
    <x:row r="6362">
      <x:c r="A6362" t="str">
        <x:v>Set2_100-5-2b</x:v>
      </x:c>
      <x:c r="B6362" t="str">
        <x:v>next_day</x:v>
      </x:c>
      <x:c r="C6362" t="str">
        <x:v>C6</x:v>
      </x:c>
      <x:c r="D6362" s="59" t="n">
        <x:v>4</x:v>
      </x:c>
      <x:c r="E6362" s="59" t="n">
        <x:v>18</x:v>
      </x:c>
      <x:c r="F6362" s="59" t="str">
        <x:v>S0</x:v>
      </x:c>
      <x:c r="G6362" s="59" t="n">
        <x:v>107</x:v>
      </x:c>
      <x:c r="H6362" s="59" t="n">
        <x:v>119</x:v>
      </x:c>
      <x:c r="I6362" s="59" t="n">
        <x:v>10</x:v>
      </x:c>
      <x:c r="J6362" s="60" t="n">
        <x:f>'参数'!$C$6</x:f>
        <x:v>1440</x:v>
      </x:c>
      <x:c r="K6362" s="60" t="n">
        <x:f>'参数'!$D$6</x:f>
        <x:v>360</x:v>
      </x:c>
      <x:c r="L6362" s="60" t="n">
        <x:f>H6362+I6362+J6362</x:f>
        <x:v>1569</x:v>
      </x:c>
      <x:c r="M6362" s="60" t="n">
        <x:f>L6362+K6362</x:f>
        <x:v>1929</x:v>
      </x:c>
      <x:c r="N6362" s="60" t="n">
        <x:f>'参数'!$B$10</x:f>
        <x:v>1</x:v>
      </x:c>
      <x:c r="O6362" s="60" t="n">
        <x:f>N6362*'参数'!$B$11</x:f>
        <x:v>2</x:v>
      </x:c>
      <x:c r="P6362" s="60" t="n">
        <x:f>N6362*'参数'!$B$12</x:f>
        <x:v>1</x:v>
      </x:c>
      <x:c r="Q6362" t="str">
        <x:f>C6362&amp;"d"</x:f>
        <x:v>C6d</x:v>
      </x:c>
      <x:c r="R6362" t="str">
        <x:f>C6362&amp;"p"</x:f>
        <x:v>C6p</x:v>
      </x:c>
      <x:c r="S6362" t="str">
        <x:f>IF(AND(L6362&gt;=H6362+I6362+J6362,M6362&gt;L6362,F6362&lt;&gt;""),"PASS","FAIL")</x:f>
        <x:v>PASS</x:v>
      </x:c>
      <x:c r="T6362" t="n">
        <x:v>10</x:v>
      </x:c>
      <x:c r="U6362" t="str">
        <x:v>pickup_after_delivery_completion_plus_usage_lag</x:v>
      </x:c>
    </x:row>
    <x:row r="6363">
      <x:c r="A6363" t="str">
        <x:v>Set2_100-5-2b</x:v>
      </x:c>
      <x:c r="B6363" t="str">
        <x:v>next_day</x:v>
      </x:c>
      <x:c r="C6363" t="str">
        <x:v>C7</x:v>
      </x:c>
      <x:c r="D6363" s="59" t="n">
        <x:v>14</x:v>
      </x:c>
      <x:c r="E6363" s="59" t="n">
        <x:v>3</x:v>
      </x:c>
      <x:c r="F6363" s="59" t="str">
        <x:v>S4</x:v>
      </x:c>
      <x:c r="G6363" s="59" t="n">
        <x:v>513</x:v>
      </x:c>
      <x:c r="H6363" s="59" t="n">
        <x:v>531</x:v>
      </x:c>
      <x:c r="I6363" s="59" t="n">
        <x:v>10</x:v>
      </x:c>
      <x:c r="J6363" s="60" t="n">
        <x:f>'参数'!$C$6</x:f>
        <x:v>1440</x:v>
      </x:c>
      <x:c r="K6363" s="60" t="n">
        <x:f>'参数'!$D$6</x:f>
        <x:v>360</x:v>
      </x:c>
      <x:c r="L6363" s="60" t="n">
        <x:f>H6363+I6363+J6363</x:f>
        <x:v>1981</x:v>
      </x:c>
      <x:c r="M6363" s="60" t="n">
        <x:f>L6363+K6363</x:f>
        <x:v>2341</x:v>
      </x:c>
      <x:c r="N6363" s="60" t="n">
        <x:f>'参数'!$B$10</x:f>
        <x:v>1</x:v>
      </x:c>
      <x:c r="O6363" s="60" t="n">
        <x:f>N6363*'参数'!$B$11</x:f>
        <x:v>2</x:v>
      </x:c>
      <x:c r="P6363" s="60" t="n">
        <x:f>N6363*'参数'!$B$12</x:f>
        <x:v>1</x:v>
      </x:c>
      <x:c r="Q6363" t="str">
        <x:f>C6363&amp;"d"</x:f>
        <x:v>C7d</x:v>
      </x:c>
      <x:c r="R6363" t="str">
        <x:f>C6363&amp;"p"</x:f>
        <x:v>C7p</x:v>
      </x:c>
      <x:c r="S6363" t="str">
        <x:f>IF(AND(L6363&gt;=H6363+I6363+J6363,M6363&gt;L6363,F6363&lt;&gt;""),"PASS","FAIL")</x:f>
        <x:v>PASS</x:v>
      </x:c>
      <x:c r="T6363" t="n">
        <x:v>11</x:v>
      </x:c>
      <x:c r="U6363" t="str">
        <x:v>pickup_after_delivery_completion_plus_usage_lag</x:v>
      </x:c>
    </x:row>
    <x:row r="6364">
      <x:c r="A6364" t="str">
        <x:v>Set2_100-5-2b</x:v>
      </x:c>
      <x:c r="B6364" t="str">
        <x:v>next_day</x:v>
      </x:c>
      <x:c r="C6364" t="str">
        <x:v>C8</x:v>
      </x:c>
      <x:c r="D6364" s="59" t="n">
        <x:v>3</x:v>
      </x:c>
      <x:c r="E6364" s="59" t="n">
        <x:v>9</x:v>
      </x:c>
      <x:c r="F6364" s="59" t="str">
        <x:v>S4</x:v>
      </x:c>
      <x:c r="G6364" s="59" t="n">
        <x:v>303</x:v>
      </x:c>
      <x:c r="H6364" s="59" t="n">
        <x:v>313</x:v>
      </x:c>
      <x:c r="I6364" s="59" t="n">
        <x:v>10</x:v>
      </x:c>
      <x:c r="J6364" s="60" t="n">
        <x:f>'参数'!$C$6</x:f>
        <x:v>1440</x:v>
      </x:c>
      <x:c r="K6364" s="60" t="n">
        <x:f>'参数'!$D$6</x:f>
        <x:v>360</x:v>
      </x:c>
      <x:c r="L6364" s="60" t="n">
        <x:f>H6364+I6364+J6364</x:f>
        <x:v>1763</x:v>
      </x:c>
      <x:c r="M6364" s="60" t="n">
        <x:f>L6364+K6364</x:f>
        <x:v>2123</x:v>
      </x:c>
      <x:c r="N6364" s="60" t="n">
        <x:f>'参数'!$B$10</x:f>
        <x:v>1</x:v>
      </x:c>
      <x:c r="O6364" s="60" t="n">
        <x:f>N6364*'参数'!$B$11</x:f>
        <x:v>2</x:v>
      </x:c>
      <x:c r="P6364" s="60" t="n">
        <x:f>N6364*'参数'!$B$12</x:f>
        <x:v>1</x:v>
      </x:c>
      <x:c r="Q6364" t="str">
        <x:f>C6364&amp;"d"</x:f>
        <x:v>C8d</x:v>
      </x:c>
      <x:c r="R6364" t="str">
        <x:f>C6364&amp;"p"</x:f>
        <x:v>C8p</x:v>
      </x:c>
      <x:c r="S6364" t="str">
        <x:f>IF(AND(L6364&gt;=H6364+I6364+J6364,M6364&gt;L6364,F6364&lt;&gt;""),"PASS","FAIL")</x:f>
        <x:v>PASS</x:v>
      </x:c>
      <x:c r="T6364" t="n">
        <x:v>13</x:v>
      </x:c>
      <x:c r="U6364" t="str">
        <x:v>pickup_after_delivery_completion_plus_usage_lag</x:v>
      </x:c>
    </x:row>
    <x:row r="6365">
      <x:c r="A6365" t="str">
        <x:v>Set2_100-5-2b</x:v>
      </x:c>
      <x:c r="B6365" t="str">
        <x:v>next_day</x:v>
      </x:c>
      <x:c r="C6365" t="str">
        <x:v>C9</x:v>
      </x:c>
      <x:c r="D6365" s="59" t="n">
        <x:v>2</x:v>
      </x:c>
      <x:c r="E6365" s="59" t="n">
        <x:v>6</x:v>
      </x:c>
      <x:c r="F6365" s="59" t="str">
        <x:v>S4</x:v>
      </x:c>
      <x:c r="G6365" s="59" t="n">
        <x:v>232</x:v>
      </x:c>
      <x:c r="H6365" s="59" t="n">
        <x:v>248</x:v>
      </x:c>
      <x:c r="I6365" s="59" t="n">
        <x:v>10</x:v>
      </x:c>
      <x:c r="J6365" s="60" t="n">
        <x:f>'参数'!$C$6</x:f>
        <x:v>1440</x:v>
      </x:c>
      <x:c r="K6365" s="60" t="n">
        <x:f>'参数'!$D$6</x:f>
        <x:v>360</x:v>
      </x:c>
      <x:c r="L6365" s="60" t="n">
        <x:f>H6365+I6365+J6365</x:f>
        <x:v>1698</x:v>
      </x:c>
      <x:c r="M6365" s="60" t="n">
        <x:f>L6365+K6365</x:f>
        <x:v>2058</x:v>
      </x:c>
      <x:c r="N6365" s="60" t="n">
        <x:f>'参数'!$B$10</x:f>
        <x:v>1</x:v>
      </x:c>
      <x:c r="O6365" s="60" t="n">
        <x:f>N6365*'参数'!$B$11</x:f>
        <x:v>2</x:v>
      </x:c>
      <x:c r="P6365" s="60" t="n">
        <x:f>N6365*'参数'!$B$12</x:f>
        <x:v>1</x:v>
      </x:c>
      <x:c r="Q6365" t="str">
        <x:f>C6365&amp;"d"</x:f>
        <x:v>C9d</x:v>
      </x:c>
      <x:c r="R6365" t="str">
        <x:f>C6365&amp;"p"</x:f>
        <x:v>C9p</x:v>
      </x:c>
      <x:c r="S6365" t="str">
        <x:f>IF(AND(L6365&gt;=H6365+I6365+J6365,M6365&gt;L6365,F6365&lt;&gt;""),"PASS","FAIL")</x:f>
        <x:v>PASS</x:v>
      </x:c>
      <x:c r="T6365" t="n">
        <x:v>13</x:v>
      </x:c>
      <x:c r="U6365" t="str">
        <x:v>pickup_after_delivery_completion_plus_usage_lag</x:v>
      </x:c>
    </x:row>
    <x:row r="6366">
      <x:c r="A6366" t="str">
        <x:v>Set2_100-5-2b</x:v>
      </x:c>
      <x:c r="B6366" t="str">
        <x:v>next_day</x:v>
      </x:c>
      <x:c r="C6366" t="str">
        <x:v>C10</x:v>
      </x:c>
      <x:c r="D6366" s="59" t="n">
        <x:v>8</x:v>
      </x:c>
      <x:c r="E6366" s="59" t="n">
        <x:v>20</x:v>
      </x:c>
      <x:c r="F6366" s="59" t="str">
        <x:v>S0</x:v>
      </x:c>
      <x:c r="G6366" s="59" t="n">
        <x:v>286</x:v>
      </x:c>
      <x:c r="H6366" s="59" t="n">
        <x:v>306</x:v>
      </x:c>
      <x:c r="I6366" s="59" t="n">
        <x:v>10</x:v>
      </x:c>
      <x:c r="J6366" s="60" t="n">
        <x:f>'参数'!$C$6</x:f>
        <x:v>1440</x:v>
      </x:c>
      <x:c r="K6366" s="60" t="n">
        <x:f>'参数'!$D$6</x:f>
        <x:v>360</x:v>
      </x:c>
      <x:c r="L6366" s="60" t="n">
        <x:f>H6366+I6366+J6366</x:f>
        <x:v>1756</x:v>
      </x:c>
      <x:c r="M6366" s="60" t="n">
        <x:f>L6366+K6366</x:f>
        <x:v>2116</x:v>
      </x:c>
      <x:c r="N6366" s="60" t="n">
        <x:f>'参数'!$B$10</x:f>
        <x:v>1</x:v>
      </x:c>
      <x:c r="O6366" s="60" t="n">
        <x:f>N6366*'参数'!$B$11</x:f>
        <x:v>2</x:v>
      </x:c>
      <x:c r="P6366" s="60" t="n">
        <x:f>N6366*'参数'!$B$12</x:f>
        <x:v>1</x:v>
      </x:c>
      <x:c r="Q6366" t="str">
        <x:f>C6366&amp;"d"</x:f>
        <x:v>C10d</x:v>
      </x:c>
      <x:c r="R6366" t="str">
        <x:f>C6366&amp;"p"</x:f>
        <x:v>C10p</x:v>
      </x:c>
      <x:c r="S6366" t="str">
        <x:f>IF(AND(L6366&gt;=H6366+I6366+J6366,M6366&gt;L6366,F6366&lt;&gt;""),"PASS","FAIL")</x:f>
        <x:v>PASS</x:v>
      </x:c>
      <x:c r="T6366" t="n">
        <x:v>2</x:v>
      </x:c>
      <x:c r="U6366" t="str">
        <x:v>pickup_after_delivery_completion_plus_usage_lag</x:v>
      </x:c>
    </x:row>
    <x:row r="6367">
      <x:c r="A6367" t="str">
        <x:v>Set2_100-5-2b</x:v>
      </x:c>
      <x:c r="B6367" t="str">
        <x:v>next_day</x:v>
      </x:c>
      <x:c r="C6367" t="str">
        <x:v>C11</x:v>
      </x:c>
      <x:c r="D6367" s="59" t="n">
        <x:v>21</x:v>
      </x:c>
      <x:c r="E6367" s="59" t="n">
        <x:v>28</x:v>
      </x:c>
      <x:c r="F6367" s="59" t="str">
        <x:v>S1</x:v>
      </x:c>
      <x:c r="G6367" s="59" t="n">
        <x:v>478</x:v>
      </x:c>
      <x:c r="H6367" s="59" t="n">
        <x:v>502</x:v>
      </x:c>
      <x:c r="I6367" s="59" t="n">
        <x:v>10</x:v>
      </x:c>
      <x:c r="J6367" s="60" t="n">
        <x:f>'参数'!$C$6</x:f>
        <x:v>1440</x:v>
      </x:c>
      <x:c r="K6367" s="60" t="n">
        <x:f>'参数'!$D$6</x:f>
        <x:v>360</x:v>
      </x:c>
      <x:c r="L6367" s="60" t="n">
        <x:f>H6367+I6367+J6367</x:f>
        <x:v>1952</x:v>
      </x:c>
      <x:c r="M6367" s="60" t="n">
        <x:f>L6367+K6367</x:f>
        <x:v>2312</x:v>
      </x:c>
      <x:c r="N6367" s="60" t="n">
        <x:f>'参数'!$B$10</x:f>
        <x:v>1</x:v>
      </x:c>
      <x:c r="O6367" s="60" t="n">
        <x:f>N6367*'参数'!$B$11</x:f>
        <x:v>2</x:v>
      </x:c>
      <x:c r="P6367" s="60" t="n">
        <x:f>N6367*'参数'!$B$12</x:f>
        <x:v>1</x:v>
      </x:c>
      <x:c r="Q6367" t="str">
        <x:f>C6367&amp;"d"</x:f>
        <x:v>C11d</x:v>
      </x:c>
      <x:c r="R6367" t="str">
        <x:f>C6367&amp;"p"</x:f>
        <x:v>C11p</x:v>
      </x:c>
      <x:c r="S6367" t="str">
        <x:f>IF(AND(L6367&gt;=H6367+I6367+J6367,M6367&gt;L6367,F6367&lt;&gt;""),"PASS","FAIL")</x:f>
        <x:v>PASS</x:v>
      </x:c>
      <x:c r="T6367" t="n">
        <x:v>6</x:v>
      </x:c>
      <x:c r="U6367" t="str">
        <x:v>pickup_after_delivery_completion_plus_usage_lag</x:v>
      </x:c>
    </x:row>
    <x:row r="6368">
      <x:c r="A6368" t="str">
        <x:v>Set2_100-5-2b</x:v>
      </x:c>
      <x:c r="B6368" t="str">
        <x:v>next_day</x:v>
      </x:c>
      <x:c r="C6368" t="str">
        <x:v>C12</x:v>
      </x:c>
      <x:c r="D6368" s="59" t="n">
        <x:v>20</x:v>
      </x:c>
      <x:c r="E6368" s="59" t="n">
        <x:v>5</x:v>
      </x:c>
      <x:c r="F6368" s="59" t="str">
        <x:v>S4</x:v>
      </x:c>
      <x:c r="G6368" s="59" t="n">
        <x:v>278</x:v>
      </x:c>
      <x:c r="H6368" s="59" t="n">
        <x:v>300</x:v>
      </x:c>
      <x:c r="I6368" s="59" t="n">
        <x:v>10</x:v>
      </x:c>
      <x:c r="J6368" s="60" t="n">
        <x:f>'参数'!$C$6</x:f>
        <x:v>1440</x:v>
      </x:c>
      <x:c r="K6368" s="60" t="n">
        <x:f>'参数'!$D$6</x:f>
        <x:v>360</x:v>
      </x:c>
      <x:c r="L6368" s="60" t="n">
        <x:f>H6368+I6368+J6368</x:f>
        <x:v>1750</x:v>
      </x:c>
      <x:c r="M6368" s="60" t="n">
        <x:f>L6368+K6368</x:f>
        <x:v>2110</x:v>
      </x:c>
      <x:c r="N6368" s="60" t="n">
        <x:f>'参数'!$B$10</x:f>
        <x:v>1</x:v>
      </x:c>
      <x:c r="O6368" s="60" t="n">
        <x:f>N6368*'参数'!$B$11</x:f>
        <x:v>2</x:v>
      </x:c>
      <x:c r="P6368" s="60" t="n">
        <x:f>N6368*'参数'!$B$12</x:f>
        <x:v>1</x:v>
      </x:c>
      <x:c r="Q6368" t="str">
        <x:f>C6368&amp;"d"</x:f>
        <x:v>C12d</x:v>
      </x:c>
      <x:c r="R6368" t="str">
        <x:f>C6368&amp;"p"</x:f>
        <x:v>C12p</x:v>
      </x:c>
      <x:c r="S6368" t="str">
        <x:f>IF(AND(L6368&gt;=H6368+I6368+J6368,M6368&gt;L6368,F6368&lt;&gt;""),"PASS","FAIL")</x:f>
        <x:v>PASS</x:v>
      </x:c>
      <x:c r="T6368" t="n">
        <x:v>0</x:v>
      </x:c>
      <x:c r="U6368" t="str">
        <x:v>pickup_after_delivery_completion_plus_usage_lag</x:v>
      </x:c>
    </x:row>
    <x:row r="6369">
      <x:c r="A6369" t="str">
        <x:v>Set2_100-5-2b</x:v>
      </x:c>
      <x:c r="B6369" t="str">
        <x:v>next_day</x:v>
      </x:c>
      <x:c r="C6369" t="str">
        <x:v>C13</x:v>
      </x:c>
      <x:c r="D6369" s="59" t="n">
        <x:v>13</x:v>
      </x:c>
      <x:c r="E6369" s="59" t="n">
        <x:v>3</x:v>
      </x:c>
      <x:c r="F6369" s="59" t="str">
        <x:v>S4</x:v>
      </x:c>
      <x:c r="G6369" s="59" t="n">
        <x:v>317</x:v>
      </x:c>
      <x:c r="H6369" s="59" t="n">
        <x:v>347</x:v>
      </x:c>
      <x:c r="I6369" s="59" t="n">
        <x:v>10</x:v>
      </x:c>
      <x:c r="J6369" s="60" t="n">
        <x:f>'参数'!$C$6</x:f>
        <x:v>1440</x:v>
      </x:c>
      <x:c r="K6369" s="60" t="n">
        <x:f>'参数'!$D$6</x:f>
        <x:v>360</x:v>
      </x:c>
      <x:c r="L6369" s="60" t="n">
        <x:f>H6369+I6369+J6369</x:f>
        <x:v>1797</x:v>
      </x:c>
      <x:c r="M6369" s="60" t="n">
        <x:f>L6369+K6369</x:f>
        <x:v>2157</x:v>
      </x:c>
      <x:c r="N6369" s="60" t="n">
        <x:f>'参数'!$B$10</x:f>
        <x:v>1</x:v>
      </x:c>
      <x:c r="O6369" s="60" t="n">
        <x:f>N6369*'参数'!$B$11</x:f>
        <x:v>2</x:v>
      </x:c>
      <x:c r="P6369" s="60" t="n">
        <x:f>N6369*'参数'!$B$12</x:f>
        <x:v>1</x:v>
      </x:c>
      <x:c r="Q6369" t="str">
        <x:f>C6369&amp;"d"</x:f>
        <x:v>C13d</x:v>
      </x:c>
      <x:c r="R6369" t="str">
        <x:f>C6369&amp;"p"</x:f>
        <x:v>C13p</x:v>
      </x:c>
      <x:c r="S6369" t="str">
        <x:f>IF(AND(L6369&gt;=H6369+I6369+J6369,M6369&gt;L6369,F6369&lt;&gt;""),"PASS","FAIL")</x:f>
        <x:v>PASS</x:v>
      </x:c>
      <x:c r="T6369" t="n">
        <x:v>15</x:v>
      </x:c>
      <x:c r="U6369" t="str">
        <x:v>pickup_after_delivery_completion_plus_usage_lag</x:v>
      </x:c>
    </x:row>
    <x:row r="6370">
      <x:c r="A6370" t="str">
        <x:v>Set2_100-5-2b</x:v>
      </x:c>
      <x:c r="B6370" t="str">
        <x:v>next_day</x:v>
      </x:c>
      <x:c r="C6370" t="str">
        <x:v>C14</x:v>
      </x:c>
      <x:c r="D6370" s="59" t="n">
        <x:v>15</x:v>
      </x:c>
      <x:c r="E6370" s="59" t="n">
        <x:v>9</x:v>
      </x:c>
      <x:c r="F6370" s="59" t="str">
        <x:v>S4</x:v>
      </x:c>
      <x:c r="G6370" s="59" t="n">
        <x:v>412</x:v>
      </x:c>
      <x:c r="H6370" s="59" t="n">
        <x:v>434</x:v>
      </x:c>
      <x:c r="I6370" s="59" t="n">
        <x:v>10</x:v>
      </x:c>
      <x:c r="J6370" s="60" t="n">
        <x:f>'参数'!$C$6</x:f>
        <x:v>1440</x:v>
      </x:c>
      <x:c r="K6370" s="60" t="n">
        <x:f>'参数'!$D$6</x:f>
        <x:v>360</x:v>
      </x:c>
      <x:c r="L6370" s="60" t="n">
        <x:f>H6370+I6370+J6370</x:f>
        <x:v>1884</x:v>
      </x:c>
      <x:c r="M6370" s="60" t="n">
        <x:f>L6370+K6370</x:f>
        <x:v>2244</x:v>
      </x:c>
      <x:c r="N6370" s="60" t="n">
        <x:f>'参数'!$B$10</x:f>
        <x:v>1</x:v>
      </x:c>
      <x:c r="O6370" s="60" t="n">
        <x:f>N6370*'参数'!$B$11</x:f>
        <x:v>2</x:v>
      </x:c>
      <x:c r="P6370" s="60" t="n">
        <x:f>N6370*'参数'!$B$12</x:f>
        <x:v>1</x:v>
      </x:c>
      <x:c r="Q6370" t="str">
        <x:f>C6370&amp;"d"</x:f>
        <x:v>C14d</x:v>
      </x:c>
      <x:c r="R6370" t="str">
        <x:f>C6370&amp;"p"</x:f>
        <x:v>C14p</x:v>
      </x:c>
      <x:c r="S6370" t="str">
        <x:f>IF(AND(L6370&gt;=H6370+I6370+J6370,M6370&gt;L6370,F6370&lt;&gt;""),"PASS","FAIL")</x:f>
        <x:v>PASS</x:v>
      </x:c>
      <x:c r="T6370" t="n">
        <x:v>8</x:v>
      </x:c>
      <x:c r="U6370" t="str">
        <x:v>pickup_after_delivery_completion_plus_usage_lag</x:v>
      </x:c>
    </x:row>
    <x:row r="6371">
      <x:c r="A6371" t="str">
        <x:v>Set2_100-5-2b</x:v>
      </x:c>
      <x:c r="B6371" t="str">
        <x:v>next_day</x:v>
      </x:c>
      <x:c r="C6371" t="str">
        <x:v>C15</x:v>
      </x:c>
      <x:c r="D6371" s="59" t="n">
        <x:v>18</x:v>
      </x:c>
      <x:c r="E6371" s="59" t="n">
        <x:v>10</x:v>
      </x:c>
      <x:c r="F6371" s="59" t="str">
        <x:v>S4</x:v>
      </x:c>
      <x:c r="G6371" s="59" t="n">
        <x:v>573</x:v>
      </x:c>
      <x:c r="H6371" s="59" t="n">
        <x:v>597</x:v>
      </x:c>
      <x:c r="I6371" s="59" t="n">
        <x:v>10</x:v>
      </x:c>
      <x:c r="J6371" s="60" t="n">
        <x:f>'参数'!$C$6</x:f>
        <x:v>1440</x:v>
      </x:c>
      <x:c r="K6371" s="60" t="n">
        <x:f>'参数'!$D$6</x:f>
        <x:v>360</x:v>
      </x:c>
      <x:c r="L6371" s="60" t="n">
        <x:f>H6371+I6371+J6371</x:f>
        <x:v>2047</x:v>
      </x:c>
      <x:c r="M6371" s="60" t="n">
        <x:f>L6371+K6371</x:f>
        <x:v>2407</x:v>
      </x:c>
      <x:c r="N6371" s="60" t="n">
        <x:f>'参数'!$B$10</x:f>
        <x:v>1</x:v>
      </x:c>
      <x:c r="O6371" s="60" t="n">
        <x:f>N6371*'参数'!$B$11</x:f>
        <x:v>2</x:v>
      </x:c>
      <x:c r="P6371" s="60" t="n">
        <x:f>N6371*'参数'!$B$12</x:f>
        <x:v>1</x:v>
      </x:c>
      <x:c r="Q6371" t="str">
        <x:f>C6371&amp;"d"</x:f>
        <x:v>C15d</x:v>
      </x:c>
      <x:c r="R6371" t="str">
        <x:f>C6371&amp;"p"</x:f>
        <x:v>C15p</x:v>
      </x:c>
      <x:c r="S6371" t="str">
        <x:f>IF(AND(L6371&gt;=H6371+I6371+J6371,M6371&gt;L6371,F6371&lt;&gt;""),"PASS","FAIL")</x:f>
        <x:v>PASS</x:v>
      </x:c>
      <x:c r="T6371" t="n">
        <x:v>1</x:v>
      </x:c>
      <x:c r="U6371" t="str">
        <x:v>pickup_after_delivery_completion_plus_usage_lag</x:v>
      </x:c>
    </x:row>
    <x:row r="6372">
      <x:c r="A6372" t="str">
        <x:v>Set2_100-5-2b</x:v>
      </x:c>
      <x:c r="B6372" t="str">
        <x:v>next_day</x:v>
      </x:c>
      <x:c r="C6372" t="str">
        <x:v>C16</x:v>
      </x:c>
      <x:c r="D6372" s="59" t="n">
        <x:v>20</x:v>
      </x:c>
      <x:c r="E6372" s="59" t="n">
        <x:v>8</x:v>
      </x:c>
      <x:c r="F6372" s="59" t="str">
        <x:v>S4</x:v>
      </x:c>
      <x:c r="G6372" s="59" t="n">
        <x:v>510</x:v>
      </x:c>
      <x:c r="H6372" s="59" t="n">
        <x:v>534</x:v>
      </x:c>
      <x:c r="I6372" s="59" t="n">
        <x:v>10</x:v>
      </x:c>
      <x:c r="J6372" s="60" t="n">
        <x:f>'参数'!$C$6</x:f>
        <x:v>1440</x:v>
      </x:c>
      <x:c r="K6372" s="60" t="n">
        <x:f>'参数'!$D$6</x:f>
        <x:v>360</x:v>
      </x:c>
      <x:c r="L6372" s="60" t="n">
        <x:f>H6372+I6372+J6372</x:f>
        <x:v>1984</x:v>
      </x:c>
      <x:c r="M6372" s="60" t="n">
        <x:f>L6372+K6372</x:f>
        <x:v>2344</x:v>
      </x:c>
      <x:c r="N6372" s="60" t="n">
        <x:f>'参数'!$B$10</x:f>
        <x:v>1</x:v>
      </x:c>
      <x:c r="O6372" s="60" t="n">
        <x:f>N6372*'参数'!$B$11</x:f>
        <x:v>2</x:v>
      </x:c>
      <x:c r="P6372" s="60" t="n">
        <x:f>N6372*'参数'!$B$12</x:f>
        <x:v>1</x:v>
      </x:c>
      <x:c r="Q6372" t="str">
        <x:f>C6372&amp;"d"</x:f>
        <x:v>C16d</x:v>
      </x:c>
      <x:c r="R6372" t="str">
        <x:f>C6372&amp;"p"</x:f>
        <x:v>C16p</x:v>
      </x:c>
      <x:c r="S6372" t="str">
        <x:f>IF(AND(L6372&gt;=H6372+I6372+J6372,M6372&gt;L6372,F6372&lt;&gt;""),"PASS","FAIL")</x:f>
        <x:v>PASS</x:v>
      </x:c>
      <x:c r="T6372" t="n">
        <x:v>6</x:v>
      </x:c>
      <x:c r="U6372" t="str">
        <x:v>pickup_after_delivery_completion_plus_usage_lag</x:v>
      </x:c>
    </x:row>
    <x:row r="6373">
      <x:c r="A6373" t="str">
        <x:v>Set2_100-5-2b</x:v>
      </x:c>
      <x:c r="B6373" t="str">
        <x:v>next_day</x:v>
      </x:c>
      <x:c r="C6373" t="str">
        <x:v>C17</x:v>
      </x:c>
      <x:c r="D6373" s="59" t="n">
        <x:v>14</x:v>
      </x:c>
      <x:c r="E6373" s="59" t="n">
        <x:v>24</x:v>
      </x:c>
      <x:c r="F6373" s="59" t="str">
        <x:v>S4</x:v>
      </x:c>
      <x:c r="G6373" s="59" t="n">
        <x:v>402</x:v>
      </x:c>
      <x:c r="H6373" s="59" t="n">
        <x:v>438</x:v>
      </x:c>
      <x:c r="I6373" s="59" t="n">
        <x:v>10</x:v>
      </x:c>
      <x:c r="J6373" s="60" t="n">
        <x:f>'参数'!$C$6</x:f>
        <x:v>1440</x:v>
      </x:c>
      <x:c r="K6373" s="60" t="n">
        <x:f>'参数'!$D$6</x:f>
        <x:v>360</x:v>
      </x:c>
      <x:c r="L6373" s="60" t="n">
        <x:f>H6373+I6373+J6373</x:f>
        <x:v>1888</x:v>
      </x:c>
      <x:c r="M6373" s="60" t="n">
        <x:f>L6373+K6373</x:f>
        <x:v>2248</x:v>
      </x:c>
      <x:c r="N6373" s="60" t="n">
        <x:f>'参数'!$B$10</x:f>
        <x:v>1</x:v>
      </x:c>
      <x:c r="O6373" s="60" t="n">
        <x:f>N6373*'参数'!$B$11</x:f>
        <x:v>2</x:v>
      </x:c>
      <x:c r="P6373" s="60" t="n">
        <x:f>N6373*'参数'!$B$12</x:f>
        <x:v>1</x:v>
      </x:c>
      <x:c r="Q6373" t="str">
        <x:f>C6373&amp;"d"</x:f>
        <x:v>C17d</x:v>
      </x:c>
      <x:c r="R6373" t="str">
        <x:f>C6373&amp;"p"</x:f>
        <x:v>C17p</x:v>
      </x:c>
      <x:c r="S6373" t="str">
        <x:f>IF(AND(L6373&gt;=H6373+I6373+J6373,M6373&gt;L6373,F6373&lt;&gt;""),"PASS","FAIL")</x:f>
        <x:v>PASS</x:v>
      </x:c>
      <x:c r="T6373" t="n">
        <x:v>7</x:v>
      </x:c>
      <x:c r="U6373" t="str">
        <x:v>pickup_after_delivery_completion_plus_usage_lag</x:v>
      </x:c>
    </x:row>
    <x:row r="6374">
      <x:c r="A6374" t="str">
        <x:v>Set2_100-5-2b</x:v>
      </x:c>
      <x:c r="B6374" t="str">
        <x:v>next_day</x:v>
      </x:c>
      <x:c r="C6374" t="str">
        <x:v>C18</x:v>
      </x:c>
      <x:c r="D6374" s="59" t="n">
        <x:v>4</x:v>
      </x:c>
      <x:c r="E6374" s="59" t="n">
        <x:v>9</x:v>
      </x:c>
      <x:c r="F6374" s="59" t="str">
        <x:v>S4</x:v>
      </x:c>
      <x:c r="G6374" s="59" t="n">
        <x:v>296</x:v>
      </x:c>
      <x:c r="H6374" s="59" t="n">
        <x:v>318</x:v>
      </x:c>
      <x:c r="I6374" s="59" t="n">
        <x:v>10</x:v>
      </x:c>
      <x:c r="J6374" s="60" t="n">
        <x:f>'参数'!$C$6</x:f>
        <x:v>1440</x:v>
      </x:c>
      <x:c r="K6374" s="60" t="n">
        <x:f>'参数'!$D$6</x:f>
        <x:v>360</x:v>
      </x:c>
      <x:c r="L6374" s="60" t="n">
        <x:f>H6374+I6374+J6374</x:f>
        <x:v>1768</x:v>
      </x:c>
      <x:c r="M6374" s="60" t="n">
        <x:f>L6374+K6374</x:f>
        <x:v>2128</x:v>
      </x:c>
      <x:c r="N6374" s="60" t="n">
        <x:f>'参数'!$B$10</x:f>
        <x:v>1</x:v>
      </x:c>
      <x:c r="O6374" s="60" t="n">
        <x:f>N6374*'参数'!$B$11</x:f>
        <x:v>2</x:v>
      </x:c>
      <x:c r="P6374" s="60" t="n">
        <x:f>N6374*'参数'!$B$12</x:f>
        <x:v>1</x:v>
      </x:c>
      <x:c r="Q6374" t="str">
        <x:f>C6374&amp;"d"</x:f>
        <x:v>C18d</x:v>
      </x:c>
      <x:c r="R6374" t="str">
        <x:f>C6374&amp;"p"</x:f>
        <x:v>C18p</x:v>
      </x:c>
      <x:c r="S6374" t="str">
        <x:f>IF(AND(L6374&gt;=H6374+I6374+J6374,M6374&gt;L6374,F6374&lt;&gt;""),"PASS","FAIL")</x:f>
        <x:v>PASS</x:v>
      </x:c>
      <x:c r="T6374" t="n">
        <x:v>18</x:v>
      </x:c>
      <x:c r="U6374" t="str">
        <x:v>pickup_after_delivery_completion_plus_usage_lag</x:v>
      </x:c>
    </x:row>
    <x:row r="6375">
      <x:c r="A6375" t="str">
        <x:v>Set2_100-5-2b</x:v>
      </x:c>
      <x:c r="B6375" t="str">
        <x:v>next_day</x:v>
      </x:c>
      <x:c r="C6375" t="str">
        <x:v>C19</x:v>
      </x:c>
      <x:c r="D6375" s="59" t="n">
        <x:v>17</x:v>
      </x:c>
      <x:c r="E6375" s="59" t="n">
        <x:v>9</x:v>
      </x:c>
      <x:c r="F6375" s="59" t="str">
        <x:v>S4</x:v>
      </x:c>
      <x:c r="G6375" s="59" t="n">
        <x:v>370</x:v>
      </x:c>
      <x:c r="H6375" s="59" t="n">
        <x:v>390</x:v>
      </x:c>
      <x:c r="I6375" s="59" t="n">
        <x:v>10</x:v>
      </x:c>
      <x:c r="J6375" s="60" t="n">
        <x:f>'参数'!$C$6</x:f>
        <x:v>1440</x:v>
      </x:c>
      <x:c r="K6375" s="60" t="n">
        <x:f>'参数'!$D$6</x:f>
        <x:v>360</x:v>
      </x:c>
      <x:c r="L6375" s="60" t="n">
        <x:f>H6375+I6375+J6375</x:f>
        <x:v>1840</x:v>
      </x:c>
      <x:c r="M6375" s="60" t="n">
        <x:f>L6375+K6375</x:f>
        <x:v>2200</x:v>
      </x:c>
      <x:c r="N6375" s="60" t="n">
        <x:f>'参数'!$B$10</x:f>
        <x:v>1</x:v>
      </x:c>
      <x:c r="O6375" s="60" t="n">
        <x:f>N6375*'参数'!$B$11</x:f>
        <x:v>2</x:v>
      </x:c>
      <x:c r="P6375" s="60" t="n">
        <x:f>N6375*'参数'!$B$12</x:f>
        <x:v>1</x:v>
      </x:c>
      <x:c r="Q6375" t="str">
        <x:f>C6375&amp;"d"</x:f>
        <x:v>C19d</x:v>
      </x:c>
      <x:c r="R6375" t="str">
        <x:f>C6375&amp;"p"</x:f>
        <x:v>C19p</x:v>
      </x:c>
      <x:c r="S6375" t="str">
        <x:f>IF(AND(L6375&gt;=H6375+I6375+J6375,M6375&gt;L6375,F6375&lt;&gt;""),"PASS","FAIL")</x:f>
        <x:v>PASS</x:v>
      </x:c>
      <x:c r="T6375" t="n">
        <x:v>3</x:v>
      </x:c>
      <x:c r="U6375" t="str">
        <x:v>pickup_after_delivery_completion_plus_usage_lag</x:v>
      </x:c>
    </x:row>
    <x:row r="6376">
      <x:c r="A6376" t="str">
        <x:v>Set2_100-5-2b</x:v>
      </x:c>
      <x:c r="B6376" t="str">
        <x:v>next_day</x:v>
      </x:c>
      <x:c r="C6376" t="str">
        <x:v>C20</x:v>
      </x:c>
      <x:c r="D6376" s="59" t="n">
        <x:v>15</x:v>
      </x:c>
      <x:c r="E6376" s="59" t="n">
        <x:v>2</x:v>
      </x:c>
      <x:c r="F6376" s="59" t="str">
        <x:v>S4</x:v>
      </x:c>
      <x:c r="G6376" s="59" t="n">
        <x:v>185</x:v>
      </x:c>
      <x:c r="H6376" s="59" t="n">
        <x:v>219</x:v>
      </x:c>
      <x:c r="I6376" s="59" t="n">
        <x:v>10</x:v>
      </x:c>
      <x:c r="J6376" s="60" t="n">
        <x:f>'参数'!$C$6</x:f>
        <x:v>1440</x:v>
      </x:c>
      <x:c r="K6376" s="60" t="n">
        <x:f>'参数'!$D$6</x:f>
        <x:v>360</x:v>
      </x:c>
      <x:c r="L6376" s="60" t="n">
        <x:f>H6376+I6376+J6376</x:f>
        <x:v>1669</x:v>
      </x:c>
      <x:c r="M6376" s="60" t="n">
        <x:f>L6376+K6376</x:f>
        <x:v>2029</x:v>
      </x:c>
      <x:c r="N6376" s="60" t="n">
        <x:f>'参数'!$B$10</x:f>
        <x:v>1</x:v>
      </x:c>
      <x:c r="O6376" s="60" t="n">
        <x:f>N6376*'参数'!$B$11</x:f>
        <x:v>2</x:v>
      </x:c>
      <x:c r="P6376" s="60" t="n">
        <x:f>N6376*'参数'!$B$12</x:f>
        <x:v>1</x:v>
      </x:c>
      <x:c r="Q6376" t="str">
        <x:f>C6376&amp;"d"</x:f>
        <x:v>C20d</x:v>
      </x:c>
      <x:c r="R6376" t="str">
        <x:f>C6376&amp;"p"</x:f>
        <x:v>C20p</x:v>
      </x:c>
      <x:c r="S6376" t="str">
        <x:f>IF(AND(L6376&gt;=H6376+I6376+J6376,M6376&gt;L6376,F6376&lt;&gt;""),"PASS","FAIL")</x:f>
        <x:v>PASS</x:v>
      </x:c>
      <x:c r="T6376" t="n">
        <x:v>14</x:v>
      </x:c>
      <x:c r="U6376" t="str">
        <x:v>pickup_after_delivery_completion_plus_usage_lag</x:v>
      </x:c>
    </x:row>
    <x:row r="6377">
      <x:c r="A6377" t="str">
        <x:v>Set2_100-5-2b</x:v>
      </x:c>
      <x:c r="B6377" t="str">
        <x:v>next_day</x:v>
      </x:c>
      <x:c r="C6377" t="str">
        <x:v>C21</x:v>
      </x:c>
      <x:c r="D6377" s="59" t="n">
        <x:v>19</x:v>
      </x:c>
      <x:c r="E6377" s="59" t="n">
        <x:v>4</x:v>
      </x:c>
      <x:c r="F6377" s="59" t="str">
        <x:v>S4</x:v>
      </x:c>
      <x:c r="G6377" s="59" t="n">
        <x:v>340</x:v>
      </x:c>
      <x:c r="H6377" s="59" t="n">
        <x:v>362</x:v>
      </x:c>
      <x:c r="I6377" s="59" t="n">
        <x:v>10</x:v>
      </x:c>
      <x:c r="J6377" s="60" t="n">
        <x:f>'参数'!$C$6</x:f>
        <x:v>1440</x:v>
      </x:c>
      <x:c r="K6377" s="60" t="n">
        <x:f>'参数'!$D$6</x:f>
        <x:v>360</x:v>
      </x:c>
      <x:c r="L6377" s="60" t="n">
        <x:f>H6377+I6377+J6377</x:f>
        <x:v>1812</x:v>
      </x:c>
      <x:c r="M6377" s="60" t="n">
        <x:f>L6377+K6377</x:f>
        <x:v>2172</x:v>
      </x:c>
      <x:c r="N6377" s="60" t="n">
        <x:f>'参数'!$B$10</x:f>
        <x:v>1</x:v>
      </x:c>
      <x:c r="O6377" s="60" t="n">
        <x:f>N6377*'参数'!$B$11</x:f>
        <x:v>2</x:v>
      </x:c>
      <x:c r="P6377" s="60" t="n">
        <x:f>N6377*'参数'!$B$12</x:f>
        <x:v>1</x:v>
      </x:c>
      <x:c r="Q6377" t="str">
        <x:f>C6377&amp;"d"</x:f>
        <x:v>C21d</x:v>
      </x:c>
      <x:c r="R6377" t="str">
        <x:f>C6377&amp;"p"</x:f>
        <x:v>C21p</x:v>
      </x:c>
      <x:c r="S6377" t="str">
        <x:f>IF(AND(L6377&gt;=H6377+I6377+J6377,M6377&gt;L6377,F6377&lt;&gt;""),"PASS","FAIL")</x:f>
        <x:v>PASS</x:v>
      </x:c>
      <x:c r="T6377" t="n">
        <x:v>9</x:v>
      </x:c>
      <x:c r="U6377" t="str">
        <x:v>pickup_after_delivery_completion_plus_usage_lag</x:v>
      </x:c>
    </x:row>
    <x:row r="6378">
      <x:c r="A6378" t="str">
        <x:v>Set2_100-5-2b</x:v>
      </x:c>
      <x:c r="B6378" t="str">
        <x:v>next_day</x:v>
      </x:c>
      <x:c r="C6378" t="str">
        <x:v>C22</x:v>
      </x:c>
      <x:c r="D6378" s="59" t="n">
        <x:v>15</x:v>
      </x:c>
      <x:c r="E6378" s="59" t="n">
        <x:v>11</x:v>
      </x:c>
      <x:c r="F6378" s="59" t="str">
        <x:v>S4</x:v>
      </x:c>
      <x:c r="G6378" s="59" t="n">
        <x:v>505</x:v>
      </x:c>
      <x:c r="H6378" s="59" t="n">
        <x:v>529</x:v>
      </x:c>
      <x:c r="I6378" s="59" t="n">
        <x:v>10</x:v>
      </x:c>
      <x:c r="J6378" s="60" t="n">
        <x:f>'参数'!$C$6</x:f>
        <x:v>1440</x:v>
      </x:c>
      <x:c r="K6378" s="60" t="n">
        <x:f>'参数'!$D$6</x:f>
        <x:v>360</x:v>
      </x:c>
      <x:c r="L6378" s="60" t="n">
        <x:f>H6378+I6378+J6378</x:f>
        <x:v>1979</x:v>
      </x:c>
      <x:c r="M6378" s="60" t="n">
        <x:f>L6378+K6378</x:f>
        <x:v>2339</x:v>
      </x:c>
      <x:c r="N6378" s="60" t="n">
        <x:f>'参数'!$B$10</x:f>
        <x:v>1</x:v>
      </x:c>
      <x:c r="O6378" s="60" t="n">
        <x:f>N6378*'参数'!$B$11</x:f>
        <x:v>2</x:v>
      </x:c>
      <x:c r="P6378" s="60" t="n">
        <x:f>N6378*'参数'!$B$12</x:f>
        <x:v>1</x:v>
      </x:c>
      <x:c r="Q6378" t="str">
        <x:f>C6378&amp;"d"</x:f>
        <x:v>C22d</x:v>
      </x:c>
      <x:c r="R6378" t="str">
        <x:f>C6378&amp;"p"</x:f>
        <x:v>C22p</x:v>
      </x:c>
      <x:c r="S6378" t="str">
        <x:f>IF(AND(L6378&gt;=H6378+I6378+J6378,M6378&gt;L6378,F6378&lt;&gt;""),"PASS","FAIL")</x:f>
        <x:v>PASS</x:v>
      </x:c>
      <x:c r="T6378" t="n">
        <x:v>8</x:v>
      </x:c>
      <x:c r="U6378" t="str">
        <x:v>pickup_after_delivery_completion_plus_usage_lag</x:v>
      </x:c>
    </x:row>
    <x:row r="6379">
      <x:c r="A6379" t="str">
        <x:v>Set2_100-5-2b</x:v>
      </x:c>
      <x:c r="B6379" t="str">
        <x:v>next_day</x:v>
      </x:c>
      <x:c r="C6379" t="str">
        <x:v>C23</x:v>
      </x:c>
      <x:c r="D6379" s="59" t="n">
        <x:v>4</x:v>
      </x:c>
      <x:c r="E6379" s="59" t="n">
        <x:v>3</x:v>
      </x:c>
      <x:c r="F6379" s="59" t="str">
        <x:v>S4</x:v>
      </x:c>
      <x:c r="G6379" s="59" t="n">
        <x:v>122</x:v>
      </x:c>
      <x:c r="H6379" s="59" t="n">
        <x:v>148</x:v>
      </x:c>
      <x:c r="I6379" s="59" t="n">
        <x:v>10</x:v>
      </x:c>
      <x:c r="J6379" s="60" t="n">
        <x:f>'参数'!$C$6</x:f>
        <x:v>1440</x:v>
      </x:c>
      <x:c r="K6379" s="60" t="n">
        <x:f>'参数'!$D$6</x:f>
        <x:v>360</x:v>
      </x:c>
      <x:c r="L6379" s="60" t="n">
        <x:f>H6379+I6379+J6379</x:f>
        <x:v>1598</x:v>
      </x:c>
      <x:c r="M6379" s="60" t="n">
        <x:f>L6379+K6379</x:f>
        <x:v>1958</x:v>
      </x:c>
      <x:c r="N6379" s="60" t="n">
        <x:f>'参数'!$B$10</x:f>
        <x:v>1</x:v>
      </x:c>
      <x:c r="O6379" s="60" t="n">
        <x:f>N6379*'参数'!$B$11</x:f>
        <x:v>2</x:v>
      </x:c>
      <x:c r="P6379" s="60" t="n">
        <x:f>N6379*'参数'!$B$12</x:f>
        <x:v>1</x:v>
      </x:c>
      <x:c r="Q6379" t="str">
        <x:f>C6379&amp;"d"</x:f>
        <x:v>C23d</x:v>
      </x:c>
      <x:c r="R6379" t="str">
        <x:f>C6379&amp;"p"</x:f>
        <x:v>C23p</x:v>
      </x:c>
      <x:c r="S6379" t="str">
        <x:f>IF(AND(L6379&gt;=H6379+I6379+J6379,M6379&gt;L6379,F6379&lt;&gt;""),"PASS","FAIL")</x:f>
        <x:v>PASS</x:v>
      </x:c>
      <x:c r="T6379" t="n">
        <x:v>9</x:v>
      </x:c>
      <x:c r="U6379" t="str">
        <x:v>pickup_after_delivery_completion_plus_usage_lag</x:v>
      </x:c>
    </x:row>
    <x:row r="6380">
      <x:c r="A6380" t="str">
        <x:v>Set2_100-5-2b</x:v>
      </x:c>
      <x:c r="B6380" t="str">
        <x:v>next_day</x:v>
      </x:c>
      <x:c r="C6380" t="str">
        <x:v>C24</x:v>
      </x:c>
      <x:c r="D6380" s="59" t="n">
        <x:v>21</x:v>
      </x:c>
      <x:c r="E6380" s="59" t="n">
        <x:v>5</x:v>
      </x:c>
      <x:c r="F6380" s="59" t="str">
        <x:v>S4</x:v>
      </x:c>
      <x:c r="G6380" s="59" t="n">
        <x:v>345</x:v>
      </x:c>
      <x:c r="H6380" s="59" t="n">
        <x:v>359</x:v>
      </x:c>
      <x:c r="I6380" s="59" t="n">
        <x:v>10</x:v>
      </x:c>
      <x:c r="J6380" s="60" t="n">
        <x:f>'参数'!$C$6</x:f>
        <x:v>1440</x:v>
      </x:c>
      <x:c r="K6380" s="60" t="n">
        <x:f>'参数'!$D$6</x:f>
        <x:v>360</x:v>
      </x:c>
      <x:c r="L6380" s="60" t="n">
        <x:f>H6380+I6380+J6380</x:f>
        <x:v>1809</x:v>
      </x:c>
      <x:c r="M6380" s="60" t="n">
        <x:f>L6380+K6380</x:f>
        <x:v>2169</x:v>
      </x:c>
      <x:c r="N6380" s="60" t="n">
        <x:f>'参数'!$B$10</x:f>
        <x:v>1</x:v>
      </x:c>
      <x:c r="O6380" s="60" t="n">
        <x:f>N6380*'参数'!$B$11</x:f>
        <x:v>2</x:v>
      </x:c>
      <x:c r="P6380" s="60" t="n">
        <x:f>N6380*'参数'!$B$12</x:f>
        <x:v>1</x:v>
      </x:c>
      <x:c r="Q6380" t="str">
        <x:f>C6380&amp;"d"</x:f>
        <x:v>C24d</x:v>
      </x:c>
      <x:c r="R6380" t="str">
        <x:f>C6380&amp;"p"</x:f>
        <x:v>C24p</x:v>
      </x:c>
      <x:c r="S6380" t="str">
        <x:f>IF(AND(L6380&gt;=H6380+I6380+J6380,M6380&gt;L6380,F6380&lt;&gt;""),"PASS","FAIL")</x:f>
        <x:v>PASS</x:v>
      </x:c>
      <x:c r="T6380" t="n">
        <x:v>14</x:v>
      </x:c>
      <x:c r="U6380" t="str">
        <x:v>pickup_after_delivery_completion_plus_usage_lag</x:v>
      </x:c>
    </x:row>
    <x:row r="6381">
      <x:c r="A6381" t="str">
        <x:v>Set2_100-5-2b</x:v>
      </x:c>
      <x:c r="B6381" t="str">
        <x:v>next_day</x:v>
      </x:c>
      <x:c r="C6381" t="str">
        <x:v>C25</x:v>
      </x:c>
      <x:c r="D6381" s="59" t="n">
        <x:v>19</x:v>
      </x:c>
      <x:c r="E6381" s="59" t="n">
        <x:v>3</x:v>
      </x:c>
      <x:c r="F6381" s="59" t="str">
        <x:v>S4</x:v>
      </x:c>
      <x:c r="G6381" s="59" t="n">
        <x:v>202</x:v>
      </x:c>
      <x:c r="H6381" s="59" t="n">
        <x:v>234</x:v>
      </x:c>
      <x:c r="I6381" s="59" t="n">
        <x:v>10</x:v>
      </x:c>
      <x:c r="J6381" s="60" t="n">
        <x:f>'参数'!$C$6</x:f>
        <x:v>1440</x:v>
      </x:c>
      <x:c r="K6381" s="60" t="n">
        <x:f>'参数'!$D$6</x:f>
        <x:v>360</x:v>
      </x:c>
      <x:c r="L6381" s="60" t="n">
        <x:f>H6381+I6381+J6381</x:f>
        <x:v>1684</x:v>
      </x:c>
      <x:c r="M6381" s="60" t="n">
        <x:f>L6381+K6381</x:f>
        <x:v>2044</x:v>
      </x:c>
      <x:c r="N6381" s="60" t="n">
        <x:f>'参数'!$B$10</x:f>
        <x:v>1</x:v>
      </x:c>
      <x:c r="O6381" s="60" t="n">
        <x:f>N6381*'参数'!$B$11</x:f>
        <x:v>2</x:v>
      </x:c>
      <x:c r="P6381" s="60" t="n">
        <x:f>N6381*'参数'!$B$12</x:f>
        <x:v>1</x:v>
      </x:c>
      <x:c r="Q6381" t="str">
        <x:f>C6381&amp;"d"</x:f>
        <x:v>C25d</x:v>
      </x:c>
      <x:c r="R6381" t="str">
        <x:f>C6381&amp;"p"</x:f>
        <x:v>C25p</x:v>
      </x:c>
      <x:c r="S6381" t="str">
        <x:f>IF(AND(L6381&gt;=H6381+I6381+J6381,M6381&gt;L6381,F6381&lt;&gt;""),"PASS","FAIL")</x:f>
        <x:v>PASS</x:v>
      </x:c>
      <x:c r="T6381" t="n">
        <x:v>12</x:v>
      </x:c>
      <x:c r="U6381" t="str">
        <x:v>pickup_after_delivery_completion_plus_usage_lag</x:v>
      </x:c>
    </x:row>
    <x:row r="6382">
      <x:c r="A6382" t="str">
        <x:v>Set2_100-5-2b</x:v>
      </x:c>
      <x:c r="B6382" t="str">
        <x:v>next_day</x:v>
      </x:c>
      <x:c r="C6382" t="str">
        <x:v>C26</x:v>
      </x:c>
      <x:c r="D6382" s="59" t="n">
        <x:v>6</x:v>
      </x:c>
      <x:c r="E6382" s="59" t="n">
        <x:v>13</x:v>
      </x:c>
      <x:c r="F6382" s="59" t="str">
        <x:v>S4</x:v>
      </x:c>
      <x:c r="G6382" s="59" t="n">
        <x:v>440</x:v>
      </x:c>
      <x:c r="H6382" s="59" t="n">
        <x:v>470</x:v>
      </x:c>
      <x:c r="I6382" s="59" t="n">
        <x:v>10</x:v>
      </x:c>
      <x:c r="J6382" s="60" t="n">
        <x:f>'参数'!$C$6</x:f>
        <x:v>1440</x:v>
      </x:c>
      <x:c r="K6382" s="60" t="n">
        <x:f>'参数'!$D$6</x:f>
        <x:v>360</x:v>
      </x:c>
      <x:c r="L6382" s="60" t="n">
        <x:f>H6382+I6382+J6382</x:f>
        <x:v>1920</x:v>
      </x:c>
      <x:c r="M6382" s="60" t="n">
        <x:f>L6382+K6382</x:f>
        <x:v>2280</x:v>
      </x:c>
      <x:c r="N6382" s="60" t="n">
        <x:f>'参数'!$B$10</x:f>
        <x:v>1</x:v>
      </x:c>
      <x:c r="O6382" s="60" t="n">
        <x:f>N6382*'参数'!$B$11</x:f>
        <x:v>2</x:v>
      </x:c>
      <x:c r="P6382" s="60" t="n">
        <x:f>N6382*'参数'!$B$12</x:f>
        <x:v>1</x:v>
      </x:c>
      <x:c r="Q6382" t="str">
        <x:f>C6382&amp;"d"</x:f>
        <x:v>C26d</x:v>
      </x:c>
      <x:c r="R6382" t="str">
        <x:f>C6382&amp;"p"</x:f>
        <x:v>C26p</x:v>
      </x:c>
      <x:c r="S6382" t="str">
        <x:f>IF(AND(L6382&gt;=H6382+I6382+J6382,M6382&gt;L6382,F6382&lt;&gt;""),"PASS","FAIL")</x:f>
        <x:v>PASS</x:v>
      </x:c>
      <x:c r="T6382" t="n">
        <x:v>10</x:v>
      </x:c>
      <x:c r="U6382" t="str">
        <x:v>pickup_after_delivery_completion_plus_usage_lag</x:v>
      </x:c>
    </x:row>
    <x:row r="6383">
      <x:c r="A6383" t="str">
        <x:v>Set2_100-5-2b</x:v>
      </x:c>
      <x:c r="B6383" t="str">
        <x:v>next_day</x:v>
      </x:c>
      <x:c r="C6383" t="str">
        <x:v>C27</x:v>
      </x:c>
      <x:c r="D6383" s="59" t="n">
        <x:v>17</x:v>
      </x:c>
      <x:c r="E6383" s="59" t="n">
        <x:v>28</x:v>
      </x:c>
      <x:c r="F6383" s="59" t="str">
        <x:v>S4</x:v>
      </x:c>
      <x:c r="G6383" s="59" t="n">
        <x:v>292</x:v>
      </x:c>
      <x:c r="H6383" s="59" t="n">
        <x:v>320</x:v>
      </x:c>
      <x:c r="I6383" s="59" t="n">
        <x:v>10</x:v>
      </x:c>
      <x:c r="J6383" s="60" t="n">
        <x:f>'参数'!$C$6</x:f>
        <x:v>1440</x:v>
      </x:c>
      <x:c r="K6383" s="60" t="n">
        <x:f>'参数'!$D$6</x:f>
        <x:v>360</x:v>
      </x:c>
      <x:c r="L6383" s="60" t="n">
        <x:f>H6383+I6383+J6383</x:f>
        <x:v>1770</x:v>
      </x:c>
      <x:c r="M6383" s="60" t="n">
        <x:f>L6383+K6383</x:f>
        <x:v>2130</x:v>
      </x:c>
      <x:c r="N6383" s="60" t="n">
        <x:f>'参数'!$B$10</x:f>
        <x:v>1</x:v>
      </x:c>
      <x:c r="O6383" s="60" t="n">
        <x:f>N6383*'参数'!$B$11</x:f>
        <x:v>2</x:v>
      </x:c>
      <x:c r="P6383" s="60" t="n">
        <x:f>N6383*'参数'!$B$12</x:f>
        <x:v>1</x:v>
      </x:c>
      <x:c r="Q6383" t="str">
        <x:f>C6383&amp;"d"</x:f>
        <x:v>C27d</x:v>
      </x:c>
      <x:c r="R6383" t="str">
        <x:f>C6383&amp;"p"</x:f>
        <x:v>C27p</x:v>
      </x:c>
      <x:c r="S6383" t="str">
        <x:f>IF(AND(L6383&gt;=H6383+I6383+J6383,M6383&gt;L6383,F6383&lt;&gt;""),"PASS","FAIL")</x:f>
        <x:v>PASS</x:v>
      </x:c>
      <x:c r="T6383" t="n">
        <x:v>0</x:v>
      </x:c>
      <x:c r="U6383" t="str">
        <x:v>pickup_after_delivery_completion_plus_usage_lag</x:v>
      </x:c>
    </x:row>
    <x:row r="6384">
      <x:c r="A6384" t="str">
        <x:v>Set2_100-5-2b</x:v>
      </x:c>
      <x:c r="B6384" t="str">
        <x:v>next_day</x:v>
      </x:c>
      <x:c r="C6384" t="str">
        <x:v>C28</x:v>
      </x:c>
      <x:c r="D6384" s="59" t="n">
        <x:v>17</x:v>
      </x:c>
      <x:c r="E6384" s="59" t="n">
        <x:v>7</x:v>
      </x:c>
      <x:c r="F6384" s="59" t="str">
        <x:v>S4</x:v>
      </x:c>
      <x:c r="G6384" s="59" t="n">
        <x:v>147</x:v>
      </x:c>
      <x:c r="H6384" s="59" t="n">
        <x:v>173</x:v>
      </x:c>
      <x:c r="I6384" s="59" t="n">
        <x:v>10</x:v>
      </x:c>
      <x:c r="J6384" s="60" t="n">
        <x:f>'参数'!$C$6</x:f>
        <x:v>1440</x:v>
      </x:c>
      <x:c r="K6384" s="60" t="n">
        <x:f>'参数'!$D$6</x:f>
        <x:v>360</x:v>
      </x:c>
      <x:c r="L6384" s="60" t="n">
        <x:f>H6384+I6384+J6384</x:f>
        <x:v>1623</x:v>
      </x:c>
      <x:c r="M6384" s="60" t="n">
        <x:f>L6384+K6384</x:f>
        <x:v>1983</x:v>
      </x:c>
      <x:c r="N6384" s="60" t="n">
        <x:f>'参数'!$B$10</x:f>
        <x:v>1</x:v>
      </x:c>
      <x:c r="O6384" s="60" t="n">
        <x:f>N6384*'参数'!$B$11</x:f>
        <x:v>2</x:v>
      </x:c>
      <x:c r="P6384" s="60" t="n">
        <x:f>N6384*'参数'!$B$12</x:f>
        <x:v>1</x:v>
      </x:c>
      <x:c r="Q6384" t="str">
        <x:f>C6384&amp;"d"</x:f>
        <x:v>C28d</x:v>
      </x:c>
      <x:c r="R6384" t="str">
        <x:f>C6384&amp;"p"</x:f>
        <x:v>C28p</x:v>
      </x:c>
      <x:c r="S6384" t="str">
        <x:f>IF(AND(L6384&gt;=H6384+I6384+J6384,M6384&gt;L6384,F6384&lt;&gt;""),"PASS","FAIL")</x:f>
        <x:v>PASS</x:v>
      </x:c>
      <x:c r="T6384" t="n">
        <x:v>12</x:v>
      </x:c>
      <x:c r="U6384" t="str">
        <x:v>pickup_after_delivery_completion_plus_usage_lag</x:v>
      </x:c>
    </x:row>
    <x:row r="6385">
      <x:c r="A6385" t="str">
        <x:v>Set2_100-5-2b</x:v>
      </x:c>
      <x:c r="B6385" t="str">
        <x:v>next_day</x:v>
      </x:c>
      <x:c r="C6385" t="str">
        <x:v>C29</x:v>
      </x:c>
      <x:c r="D6385" s="59" t="n">
        <x:v>22</x:v>
      </x:c>
      <x:c r="E6385" s="59" t="n">
        <x:v>17</x:v>
      </x:c>
      <x:c r="F6385" s="59" t="str">
        <x:v>S4</x:v>
      </x:c>
      <x:c r="G6385" s="59" t="n">
        <x:v>366</x:v>
      </x:c>
      <x:c r="H6385" s="59" t="n">
        <x:v>400</x:v>
      </x:c>
      <x:c r="I6385" s="59" t="n">
        <x:v>10</x:v>
      </x:c>
      <x:c r="J6385" s="60" t="n">
        <x:f>'参数'!$C$6</x:f>
        <x:v>1440</x:v>
      </x:c>
      <x:c r="K6385" s="60" t="n">
        <x:f>'参数'!$D$6</x:f>
        <x:v>360</x:v>
      </x:c>
      <x:c r="L6385" s="60" t="n">
        <x:f>H6385+I6385+J6385</x:f>
        <x:v>1850</x:v>
      </x:c>
      <x:c r="M6385" s="60" t="n">
        <x:f>L6385+K6385</x:f>
        <x:v>2210</x:v>
      </x:c>
      <x:c r="N6385" s="60" t="n">
        <x:f>'参数'!$B$10</x:f>
        <x:v>1</x:v>
      </x:c>
      <x:c r="O6385" s="60" t="n">
        <x:f>N6385*'参数'!$B$11</x:f>
        <x:v>2</x:v>
      </x:c>
      <x:c r="P6385" s="60" t="n">
        <x:f>N6385*'参数'!$B$12</x:f>
        <x:v>1</x:v>
      </x:c>
      <x:c r="Q6385" t="str">
        <x:f>C6385&amp;"d"</x:f>
        <x:v>C29d</x:v>
      </x:c>
      <x:c r="R6385" t="str">
        <x:f>C6385&amp;"p"</x:f>
        <x:v>C29p</x:v>
      </x:c>
      <x:c r="S6385" t="str">
        <x:f>IF(AND(L6385&gt;=H6385+I6385+J6385,M6385&gt;L6385,F6385&lt;&gt;""),"PASS","FAIL")</x:f>
        <x:v>PASS</x:v>
      </x:c>
      <x:c r="T6385" t="n">
        <x:v>9</x:v>
      </x:c>
      <x:c r="U6385" t="str">
        <x:v>pickup_after_delivery_completion_plus_usage_lag</x:v>
      </x:c>
    </x:row>
    <x:row r="6386">
      <x:c r="A6386" t="str">
        <x:v>Set2_100-5-2b</x:v>
      </x:c>
      <x:c r="B6386" t="str">
        <x:v>next_day</x:v>
      </x:c>
      <x:c r="C6386" t="str">
        <x:v>C30</x:v>
      </x:c>
      <x:c r="D6386" s="59" t="n">
        <x:v>5</x:v>
      </x:c>
      <x:c r="E6386" s="59" t="n">
        <x:v>14</x:v>
      </x:c>
      <x:c r="F6386" s="59" t="str">
        <x:v>S0</x:v>
      </x:c>
      <x:c r="G6386" s="59" t="n">
        <x:v>156</x:v>
      </x:c>
      <x:c r="H6386" s="59" t="n">
        <x:v>182</x:v>
      </x:c>
      <x:c r="I6386" s="59" t="n">
        <x:v>10</x:v>
      </x:c>
      <x:c r="J6386" s="60" t="n">
        <x:f>'参数'!$C$6</x:f>
        <x:v>1440</x:v>
      </x:c>
      <x:c r="K6386" s="60" t="n">
        <x:f>'参数'!$D$6</x:f>
        <x:v>360</x:v>
      </x:c>
      <x:c r="L6386" s="60" t="n">
        <x:f>H6386+I6386+J6386</x:f>
        <x:v>1632</x:v>
      </x:c>
      <x:c r="M6386" s="60" t="n">
        <x:f>L6386+K6386</x:f>
        <x:v>1992</x:v>
      </x:c>
      <x:c r="N6386" s="60" t="n">
        <x:f>'参数'!$B$10</x:f>
        <x:v>1</x:v>
      </x:c>
      <x:c r="O6386" s="60" t="n">
        <x:f>N6386*'参数'!$B$11</x:f>
        <x:v>2</x:v>
      </x:c>
      <x:c r="P6386" s="60" t="n">
        <x:f>N6386*'参数'!$B$12</x:f>
        <x:v>1</x:v>
      </x:c>
      <x:c r="Q6386" t="str">
        <x:f>C6386&amp;"d"</x:f>
        <x:v>C30d</x:v>
      </x:c>
      <x:c r="R6386" t="str">
        <x:f>C6386&amp;"p"</x:f>
        <x:v>C30p</x:v>
      </x:c>
      <x:c r="S6386" t="str">
        <x:f>IF(AND(L6386&gt;=H6386+I6386+J6386,M6386&gt;L6386,F6386&lt;&gt;""),"PASS","FAIL")</x:f>
        <x:v>PASS</x:v>
      </x:c>
      <x:c r="T6386" t="n">
        <x:v>11</x:v>
      </x:c>
      <x:c r="U6386" t="str">
        <x:v>pickup_after_delivery_completion_plus_usage_lag</x:v>
      </x:c>
    </x:row>
    <x:row r="6387">
      <x:c r="A6387" t="str">
        <x:v>Set2_100-5-2b</x:v>
      </x:c>
      <x:c r="B6387" t="str">
        <x:v>next_day</x:v>
      </x:c>
      <x:c r="C6387" t="str">
        <x:v>C31</x:v>
      </x:c>
      <x:c r="D6387" s="59" t="n">
        <x:v>17</x:v>
      </x:c>
      <x:c r="E6387" s="59" t="n">
        <x:v>1</x:v>
      </x:c>
      <x:c r="F6387" s="59" t="str">
        <x:v>S4</x:v>
      </x:c>
      <x:c r="G6387" s="59" t="n">
        <x:v>173</x:v>
      </x:c>
      <x:c r="H6387" s="59" t="n">
        <x:v>189</x:v>
      </x:c>
      <x:c r="I6387" s="59" t="n">
        <x:v>10</x:v>
      </x:c>
      <x:c r="J6387" s="60" t="n">
        <x:f>'参数'!$C$6</x:f>
        <x:v>1440</x:v>
      </x:c>
      <x:c r="K6387" s="60" t="n">
        <x:f>'参数'!$D$6</x:f>
        <x:v>360</x:v>
      </x:c>
      <x:c r="L6387" s="60" t="n">
        <x:f>H6387+I6387+J6387</x:f>
        <x:v>1639</x:v>
      </x:c>
      <x:c r="M6387" s="60" t="n">
        <x:f>L6387+K6387</x:f>
        <x:v>1999</x:v>
      </x:c>
      <x:c r="N6387" s="60" t="n">
        <x:f>'参数'!$B$10</x:f>
        <x:v>1</x:v>
      </x:c>
      <x:c r="O6387" s="60" t="n">
        <x:f>N6387*'参数'!$B$11</x:f>
        <x:v>2</x:v>
      </x:c>
      <x:c r="P6387" s="60" t="n">
        <x:f>N6387*'参数'!$B$12</x:f>
        <x:v>1</x:v>
      </x:c>
      <x:c r="Q6387" t="str">
        <x:f>C6387&amp;"d"</x:f>
        <x:v>C31d</x:v>
      </x:c>
      <x:c r="R6387" t="str">
        <x:f>C6387&amp;"p"</x:f>
        <x:v>C31p</x:v>
      </x:c>
      <x:c r="S6387" t="str">
        <x:f>IF(AND(L6387&gt;=H6387+I6387+J6387,M6387&gt;L6387,F6387&lt;&gt;""),"PASS","FAIL")</x:f>
        <x:v>PASS</x:v>
      </x:c>
      <x:c r="T6387" t="n">
        <x:v>0</x:v>
      </x:c>
      <x:c r="U6387" t="str">
        <x:v>pickup_after_delivery_completion_plus_usage_lag</x:v>
      </x:c>
    </x:row>
    <x:row r="6388">
      <x:c r="A6388" t="str">
        <x:v>Set2_100-5-2b</x:v>
      </x:c>
      <x:c r="B6388" t="str">
        <x:v>next_day</x:v>
      </x:c>
      <x:c r="C6388" t="str">
        <x:v>C32</x:v>
      </x:c>
      <x:c r="D6388" s="59" t="n">
        <x:v>18</x:v>
      </x:c>
      <x:c r="E6388" s="59" t="n">
        <x:v>13</x:v>
      </x:c>
      <x:c r="F6388" s="59" t="str">
        <x:v>S4</x:v>
      </x:c>
      <x:c r="G6388" s="59" t="n">
        <x:v>508</x:v>
      </x:c>
      <x:c r="H6388" s="59" t="n">
        <x:v>534</x:v>
      </x:c>
      <x:c r="I6388" s="59" t="n">
        <x:v>10</x:v>
      </x:c>
      <x:c r="J6388" s="60" t="n">
        <x:f>'参数'!$C$6</x:f>
        <x:v>1440</x:v>
      </x:c>
      <x:c r="K6388" s="60" t="n">
        <x:f>'参数'!$D$6</x:f>
        <x:v>360</x:v>
      </x:c>
      <x:c r="L6388" s="60" t="n">
        <x:f>H6388+I6388+J6388</x:f>
        <x:v>1984</x:v>
      </x:c>
      <x:c r="M6388" s="60" t="n">
        <x:f>L6388+K6388</x:f>
        <x:v>2344</x:v>
      </x:c>
      <x:c r="N6388" s="60" t="n">
        <x:f>'参数'!$B$10</x:f>
        <x:v>1</x:v>
      </x:c>
      <x:c r="O6388" s="60" t="n">
        <x:f>N6388*'参数'!$B$11</x:f>
        <x:v>2</x:v>
      </x:c>
      <x:c r="P6388" s="60" t="n">
        <x:f>N6388*'参数'!$B$12</x:f>
        <x:v>1</x:v>
      </x:c>
      <x:c r="Q6388" t="str">
        <x:f>C6388&amp;"d"</x:f>
        <x:v>C32d</x:v>
      </x:c>
      <x:c r="R6388" t="str">
        <x:f>C6388&amp;"p"</x:f>
        <x:v>C32p</x:v>
      </x:c>
      <x:c r="S6388" t="str">
        <x:f>IF(AND(L6388&gt;=H6388+I6388+J6388,M6388&gt;L6388,F6388&lt;&gt;""),"PASS","FAIL")</x:f>
        <x:v>PASS</x:v>
      </x:c>
      <x:c r="T6388" t="n">
        <x:v>11</x:v>
      </x:c>
      <x:c r="U6388" t="str">
        <x:v>pickup_after_delivery_completion_plus_usage_lag</x:v>
      </x:c>
    </x:row>
    <x:row r="6389">
      <x:c r="A6389" t="str">
        <x:v>Set2_100-5-2b</x:v>
      </x:c>
      <x:c r="B6389" t="str">
        <x:v>next_day</x:v>
      </x:c>
      <x:c r="C6389" t="str">
        <x:v>C33</x:v>
      </x:c>
      <x:c r="D6389" s="59" t="n">
        <x:v>4</x:v>
      </x:c>
      <x:c r="E6389" s="59" t="n">
        <x:v>21</x:v>
      </x:c>
      <x:c r="F6389" s="59" t="str">
        <x:v>S0</x:v>
      </x:c>
      <x:c r="G6389" s="59" t="n">
        <x:v>384</x:v>
      </x:c>
      <x:c r="H6389" s="59" t="n">
        <x:v>418</x:v>
      </x:c>
      <x:c r="I6389" s="59" t="n">
        <x:v>10</x:v>
      </x:c>
      <x:c r="J6389" s="60" t="n">
        <x:f>'参数'!$C$6</x:f>
        <x:v>1440</x:v>
      </x:c>
      <x:c r="K6389" s="60" t="n">
        <x:f>'参数'!$D$6</x:f>
        <x:v>360</x:v>
      </x:c>
      <x:c r="L6389" s="60" t="n">
        <x:f>H6389+I6389+J6389</x:f>
        <x:v>1868</x:v>
      </x:c>
      <x:c r="M6389" s="60" t="n">
        <x:f>L6389+K6389</x:f>
        <x:v>2228</x:v>
      </x:c>
      <x:c r="N6389" s="60" t="n">
        <x:f>'参数'!$B$10</x:f>
        <x:v>1</x:v>
      </x:c>
      <x:c r="O6389" s="60" t="n">
        <x:f>N6389*'参数'!$B$11</x:f>
        <x:v>2</x:v>
      </x:c>
      <x:c r="P6389" s="60" t="n">
        <x:f>N6389*'参数'!$B$12</x:f>
        <x:v>1</x:v>
      </x:c>
      <x:c r="Q6389" t="str">
        <x:f>C6389&amp;"d"</x:f>
        <x:v>C33d</x:v>
      </x:c>
      <x:c r="R6389" t="str">
        <x:f>C6389&amp;"p"</x:f>
        <x:v>C33p</x:v>
      </x:c>
      <x:c r="S6389" t="str">
        <x:f>IF(AND(L6389&gt;=H6389+I6389+J6389,M6389&gt;L6389,F6389&lt;&gt;""),"PASS","FAIL")</x:f>
        <x:v>PASS</x:v>
      </x:c>
      <x:c r="T6389" t="n">
        <x:v>4</x:v>
      </x:c>
      <x:c r="U6389" t="str">
        <x:v>pickup_after_delivery_completion_plus_usage_lag</x:v>
      </x:c>
    </x:row>
    <x:row r="6390">
      <x:c r="A6390" t="str">
        <x:v>Set2_100-5-2b</x:v>
      </x:c>
      <x:c r="B6390" t="str">
        <x:v>next_day</x:v>
      </x:c>
      <x:c r="C6390" t="str">
        <x:v>C34</x:v>
      </x:c>
      <x:c r="D6390" s="59" t="n">
        <x:v>8</x:v>
      </x:c>
      <x:c r="E6390" s="59" t="n">
        <x:v>10</x:v>
      </x:c>
      <x:c r="F6390" s="59" t="str">
        <x:v>S4</x:v>
      </x:c>
      <x:c r="G6390" s="59" t="n">
        <x:v>434</x:v>
      </x:c>
      <x:c r="H6390" s="59" t="n">
        <x:v>456</x:v>
      </x:c>
      <x:c r="I6390" s="59" t="n">
        <x:v>10</x:v>
      </x:c>
      <x:c r="J6390" s="60" t="n">
        <x:f>'参数'!$C$6</x:f>
        <x:v>1440</x:v>
      </x:c>
      <x:c r="K6390" s="60" t="n">
        <x:f>'参数'!$D$6</x:f>
        <x:v>360</x:v>
      </x:c>
      <x:c r="L6390" s="60" t="n">
        <x:f>H6390+I6390+J6390</x:f>
        <x:v>1906</x:v>
      </x:c>
      <x:c r="M6390" s="60" t="n">
        <x:f>L6390+K6390</x:f>
        <x:v>2266</x:v>
      </x:c>
      <x:c r="N6390" s="60" t="n">
        <x:f>'参数'!$B$10</x:f>
        <x:v>1</x:v>
      </x:c>
      <x:c r="O6390" s="60" t="n">
        <x:f>N6390*'参数'!$B$11</x:f>
        <x:v>2</x:v>
      </x:c>
      <x:c r="P6390" s="60" t="n">
        <x:f>N6390*'参数'!$B$12</x:f>
        <x:v>1</x:v>
      </x:c>
      <x:c r="Q6390" t="str">
        <x:f>C6390&amp;"d"</x:f>
        <x:v>C34d</x:v>
      </x:c>
      <x:c r="R6390" t="str">
        <x:f>C6390&amp;"p"</x:f>
        <x:v>C34p</x:v>
      </x:c>
      <x:c r="S6390" t="str">
        <x:f>IF(AND(L6390&gt;=H6390+I6390+J6390,M6390&gt;L6390,F6390&lt;&gt;""),"PASS","FAIL")</x:f>
        <x:v>PASS</x:v>
      </x:c>
      <x:c r="T6390" t="n">
        <x:v>9</x:v>
      </x:c>
      <x:c r="U6390" t="str">
        <x:v>pickup_after_delivery_completion_plus_usage_lag</x:v>
      </x:c>
    </x:row>
    <x:row r="6391">
      <x:c r="A6391" t="str">
        <x:v>Set2_100-5-2b</x:v>
      </x:c>
      <x:c r="B6391" t="str">
        <x:v>next_day</x:v>
      </x:c>
      <x:c r="C6391" t="str">
        <x:v>C35</x:v>
      </x:c>
      <x:c r="D6391" s="59" t="n">
        <x:v>7</x:v>
      </x:c>
      <x:c r="E6391" s="59" t="n">
        <x:v>5</x:v>
      </x:c>
      <x:c r="F6391" s="59" t="str">
        <x:v>S4</x:v>
      </x:c>
      <x:c r="G6391" s="59" t="n">
        <x:v>267</x:v>
      </x:c>
      <x:c r="H6391" s="59" t="n">
        <x:v>303</x:v>
      </x:c>
      <x:c r="I6391" s="59" t="n">
        <x:v>10</x:v>
      </x:c>
      <x:c r="J6391" s="60" t="n">
        <x:f>'参数'!$C$6</x:f>
        <x:v>1440</x:v>
      </x:c>
      <x:c r="K6391" s="60" t="n">
        <x:f>'参数'!$D$6</x:f>
        <x:v>360</x:v>
      </x:c>
      <x:c r="L6391" s="60" t="n">
        <x:f>H6391+I6391+J6391</x:f>
        <x:v>1753</x:v>
      </x:c>
      <x:c r="M6391" s="60" t="n">
        <x:f>L6391+K6391</x:f>
        <x:v>2113</x:v>
      </x:c>
      <x:c r="N6391" s="60" t="n">
        <x:f>'参数'!$B$10</x:f>
        <x:v>1</x:v>
      </x:c>
      <x:c r="O6391" s="60" t="n">
        <x:f>N6391*'参数'!$B$11</x:f>
        <x:v>2</x:v>
      </x:c>
      <x:c r="P6391" s="60" t="n">
        <x:f>N6391*'参数'!$B$12</x:f>
        <x:v>1</x:v>
      </x:c>
      <x:c r="Q6391" t="str">
        <x:f>C6391&amp;"d"</x:f>
        <x:v>C35d</x:v>
      </x:c>
      <x:c r="R6391" t="str">
        <x:f>C6391&amp;"p"</x:f>
        <x:v>C35p</x:v>
      </x:c>
      <x:c r="S6391" t="str">
        <x:f>IF(AND(L6391&gt;=H6391+I6391+J6391,M6391&gt;L6391,F6391&lt;&gt;""),"PASS","FAIL")</x:f>
        <x:v>PASS</x:v>
      </x:c>
      <x:c r="T6391" t="n">
        <x:v>4</x:v>
      </x:c>
      <x:c r="U6391" t="str">
        <x:v>pickup_after_delivery_completion_plus_usage_lag</x:v>
      </x:c>
    </x:row>
    <x:row r="6392">
      <x:c r="A6392" t="str">
        <x:v>Set2_100-5-2b</x:v>
      </x:c>
      <x:c r="B6392" t="str">
        <x:v>next_day</x:v>
      </x:c>
      <x:c r="C6392" t="str">
        <x:v>C36</x:v>
      </x:c>
      <x:c r="D6392" s="59" t="n">
        <x:v>10</x:v>
      </x:c>
      <x:c r="E6392" s="59" t="n">
        <x:v>24</x:v>
      </x:c>
      <x:c r="F6392" s="59" t="str">
        <x:v>S0</x:v>
      </x:c>
      <x:c r="G6392" s="59" t="n">
        <x:v>330</x:v>
      </x:c>
      <x:c r="H6392" s="59" t="n">
        <x:v>344</x:v>
      </x:c>
      <x:c r="I6392" s="59" t="n">
        <x:v>10</x:v>
      </x:c>
      <x:c r="J6392" s="60" t="n">
        <x:f>'参数'!$C$6</x:f>
        <x:v>1440</x:v>
      </x:c>
      <x:c r="K6392" s="60" t="n">
        <x:f>'参数'!$D$6</x:f>
        <x:v>360</x:v>
      </x:c>
      <x:c r="L6392" s="60" t="n">
        <x:f>H6392+I6392+J6392</x:f>
        <x:v>1794</x:v>
      </x:c>
      <x:c r="M6392" s="60" t="n">
        <x:f>L6392+K6392</x:f>
        <x:v>2154</x:v>
      </x:c>
      <x:c r="N6392" s="60" t="n">
        <x:f>'参数'!$B$10</x:f>
        <x:v>1</x:v>
      </x:c>
      <x:c r="O6392" s="60" t="n">
        <x:f>N6392*'参数'!$B$11</x:f>
        <x:v>2</x:v>
      </x:c>
      <x:c r="P6392" s="60" t="n">
        <x:f>N6392*'参数'!$B$12</x:f>
        <x:v>1</x:v>
      </x:c>
      <x:c r="Q6392" t="str">
        <x:f>C6392&amp;"d"</x:f>
        <x:v>C36d</x:v>
      </x:c>
      <x:c r="R6392" t="str">
        <x:f>C6392&amp;"p"</x:f>
        <x:v>C36p</x:v>
      </x:c>
      <x:c r="S6392" t="str">
        <x:f>IF(AND(L6392&gt;=H6392+I6392+J6392,M6392&gt;L6392,F6392&lt;&gt;""),"PASS","FAIL")</x:f>
        <x:v>PASS</x:v>
      </x:c>
      <x:c r="T6392" t="n">
        <x:v>13</x:v>
      </x:c>
      <x:c r="U6392" t="str">
        <x:v>pickup_after_delivery_completion_plus_usage_lag</x:v>
      </x:c>
    </x:row>
    <x:row r="6393">
      <x:c r="A6393" t="str">
        <x:v>Set2_100-5-2b</x:v>
      </x:c>
      <x:c r="B6393" t="str">
        <x:v>next_day</x:v>
      </x:c>
      <x:c r="C6393" t="str">
        <x:v>C37</x:v>
      </x:c>
      <x:c r="D6393" s="59" t="n">
        <x:v>10</x:v>
      </x:c>
      <x:c r="E6393" s="59" t="n">
        <x:v>9</x:v>
      </x:c>
      <x:c r="F6393" s="59" t="str">
        <x:v>S4</x:v>
      </x:c>
      <x:c r="G6393" s="59" t="n">
        <x:v>592</x:v>
      </x:c>
      <x:c r="H6393" s="59" t="n">
        <x:v>622</x:v>
      </x:c>
      <x:c r="I6393" s="59" t="n">
        <x:v>10</x:v>
      </x:c>
      <x:c r="J6393" s="60" t="n">
        <x:f>'参数'!$C$6</x:f>
        <x:v>1440</x:v>
      </x:c>
      <x:c r="K6393" s="60" t="n">
        <x:f>'参数'!$D$6</x:f>
        <x:v>360</x:v>
      </x:c>
      <x:c r="L6393" s="60" t="n">
        <x:f>H6393+I6393+J6393</x:f>
        <x:v>2072</x:v>
      </x:c>
      <x:c r="M6393" s="60" t="n">
        <x:f>L6393+K6393</x:f>
        <x:v>2432</x:v>
      </x:c>
      <x:c r="N6393" s="60" t="n">
        <x:f>'参数'!$B$10</x:f>
        <x:v>1</x:v>
      </x:c>
      <x:c r="O6393" s="60" t="n">
        <x:f>N6393*'参数'!$B$11</x:f>
        <x:v>2</x:v>
      </x:c>
      <x:c r="P6393" s="60" t="n">
        <x:f>N6393*'参数'!$B$12</x:f>
        <x:v>1</x:v>
      </x:c>
      <x:c r="Q6393" t="str">
        <x:f>C6393&amp;"d"</x:f>
        <x:v>C37d</x:v>
      </x:c>
      <x:c r="R6393" t="str">
        <x:f>C6393&amp;"p"</x:f>
        <x:v>C37p</x:v>
      </x:c>
      <x:c r="S6393" t="str">
        <x:f>IF(AND(L6393&gt;=H6393+I6393+J6393,M6393&gt;L6393,F6393&lt;&gt;""),"PASS","FAIL")</x:f>
        <x:v>PASS</x:v>
      </x:c>
      <x:c r="T6393" t="n">
        <x:v>3</x:v>
      </x:c>
      <x:c r="U6393" t="str">
        <x:v>pickup_after_delivery_completion_plus_usage_lag</x:v>
      </x:c>
    </x:row>
    <x:row r="6394">
      <x:c r="A6394" t="str">
        <x:v>Set2_100-5-2b</x:v>
      </x:c>
      <x:c r="B6394" t="str">
        <x:v>next_day</x:v>
      </x:c>
      <x:c r="C6394" t="str">
        <x:v>C38</x:v>
      </x:c>
      <x:c r="D6394" s="59" t="n">
        <x:v>6</x:v>
      </x:c>
      <x:c r="E6394" s="59" t="n">
        <x:v>21</x:v>
      </x:c>
      <x:c r="F6394" s="59" t="str">
        <x:v>S0</x:v>
      </x:c>
      <x:c r="G6394" s="59" t="n">
        <x:v>294</x:v>
      </x:c>
      <x:c r="H6394" s="59" t="n">
        <x:v>314</x:v>
      </x:c>
      <x:c r="I6394" s="59" t="n">
        <x:v>10</x:v>
      </x:c>
      <x:c r="J6394" s="60" t="n">
        <x:f>'参数'!$C$6</x:f>
        <x:v>1440</x:v>
      </x:c>
      <x:c r="K6394" s="60" t="n">
        <x:f>'参数'!$D$6</x:f>
        <x:v>360</x:v>
      </x:c>
      <x:c r="L6394" s="60" t="n">
        <x:f>H6394+I6394+J6394</x:f>
        <x:v>1764</x:v>
      </x:c>
      <x:c r="M6394" s="60" t="n">
        <x:f>L6394+K6394</x:f>
        <x:v>2124</x:v>
      </x:c>
      <x:c r="N6394" s="60" t="n">
        <x:f>'参数'!$B$10</x:f>
        <x:v>1</x:v>
      </x:c>
      <x:c r="O6394" s="60" t="n">
        <x:f>N6394*'参数'!$B$11</x:f>
        <x:v>2</x:v>
      </x:c>
      <x:c r="P6394" s="60" t="n">
        <x:f>N6394*'参数'!$B$12</x:f>
        <x:v>1</x:v>
      </x:c>
      <x:c r="Q6394" t="str">
        <x:f>C6394&amp;"d"</x:f>
        <x:v>C38d</x:v>
      </x:c>
      <x:c r="R6394" t="str">
        <x:f>C6394&amp;"p"</x:f>
        <x:v>C38p</x:v>
      </x:c>
      <x:c r="S6394" t="str">
        <x:f>IF(AND(L6394&gt;=H6394+I6394+J6394,M6394&gt;L6394,F6394&lt;&gt;""),"PASS","FAIL")</x:f>
        <x:v>PASS</x:v>
      </x:c>
      <x:c r="T6394" t="n">
        <x:v>1</x:v>
      </x:c>
      <x:c r="U6394" t="str">
        <x:v>pickup_after_delivery_completion_plus_usage_lag</x:v>
      </x:c>
    </x:row>
    <x:row r="6395">
      <x:c r="A6395" t="str">
        <x:v>Set2_100-5-2b</x:v>
      </x:c>
      <x:c r="B6395" t="str">
        <x:v>next_day</x:v>
      </x:c>
      <x:c r="C6395" t="str">
        <x:v>C39</x:v>
      </x:c>
      <x:c r="D6395" s="59" t="n">
        <x:v>5</x:v>
      </x:c>
      <x:c r="E6395" s="59" t="n">
        <x:v>4</x:v>
      </x:c>
      <x:c r="F6395" s="59" t="str">
        <x:v>S4</x:v>
      </x:c>
      <x:c r="G6395" s="59" t="n">
        <x:v>550</x:v>
      </x:c>
      <x:c r="H6395" s="59" t="n">
        <x:v>564</x:v>
      </x:c>
      <x:c r="I6395" s="59" t="n">
        <x:v>10</x:v>
      </x:c>
      <x:c r="J6395" s="60" t="n">
        <x:f>'参数'!$C$6</x:f>
        <x:v>1440</x:v>
      </x:c>
      <x:c r="K6395" s="60" t="n">
        <x:f>'参数'!$D$6</x:f>
        <x:v>360</x:v>
      </x:c>
      <x:c r="L6395" s="60" t="n">
        <x:f>H6395+I6395+J6395</x:f>
        <x:v>2014</x:v>
      </x:c>
      <x:c r="M6395" s="60" t="n">
        <x:f>L6395+K6395</x:f>
        <x:v>2374</x:v>
      </x:c>
      <x:c r="N6395" s="60" t="n">
        <x:f>'参数'!$B$10</x:f>
        <x:v>1</x:v>
      </x:c>
      <x:c r="O6395" s="60" t="n">
        <x:f>N6395*'参数'!$B$11</x:f>
        <x:v>2</x:v>
      </x:c>
      <x:c r="P6395" s="60" t="n">
        <x:f>N6395*'参数'!$B$12</x:f>
        <x:v>1</x:v>
      </x:c>
      <x:c r="Q6395" t="str">
        <x:f>C6395&amp;"d"</x:f>
        <x:v>C39d</x:v>
      </x:c>
      <x:c r="R6395" t="str">
        <x:f>C6395&amp;"p"</x:f>
        <x:v>C39p</x:v>
      </x:c>
      <x:c r="S6395" t="str">
        <x:f>IF(AND(L6395&gt;=H6395+I6395+J6395,M6395&gt;L6395,F6395&lt;&gt;""),"PASS","FAIL")</x:f>
        <x:v>PASS</x:v>
      </x:c>
      <x:c r="T6395" t="n">
        <x:v>2</x:v>
      </x:c>
      <x:c r="U6395" t="str">
        <x:v>pickup_after_delivery_completion_plus_usage_lag</x:v>
      </x:c>
    </x:row>
    <x:row r="6396">
      <x:c r="A6396" t="str">
        <x:v>Set2_100-5-2b</x:v>
      </x:c>
      <x:c r="B6396" t="str">
        <x:v>next_day</x:v>
      </x:c>
      <x:c r="C6396" t="str">
        <x:v>C40</x:v>
      </x:c>
      <x:c r="D6396" s="59" t="n">
        <x:v>8</x:v>
      </x:c>
      <x:c r="E6396" s="59" t="n">
        <x:v>19</x:v>
      </x:c>
      <x:c r="F6396" s="59" t="str">
        <x:v>S0</x:v>
      </x:c>
      <x:c r="G6396" s="59" t="n">
        <x:v>419</x:v>
      </x:c>
      <x:c r="H6396" s="59" t="n">
        <x:v>443</x:v>
      </x:c>
      <x:c r="I6396" s="59" t="n">
        <x:v>10</x:v>
      </x:c>
      <x:c r="J6396" s="60" t="n">
        <x:f>'参数'!$C$6</x:f>
        <x:v>1440</x:v>
      </x:c>
      <x:c r="K6396" s="60" t="n">
        <x:f>'参数'!$D$6</x:f>
        <x:v>360</x:v>
      </x:c>
      <x:c r="L6396" s="60" t="n">
        <x:f>H6396+I6396+J6396</x:f>
        <x:v>1893</x:v>
      </x:c>
      <x:c r="M6396" s="60" t="n">
        <x:f>L6396+K6396</x:f>
        <x:v>2253</x:v>
      </x:c>
      <x:c r="N6396" s="60" t="n">
        <x:f>'参数'!$B$10</x:f>
        <x:v>1</x:v>
      </x:c>
      <x:c r="O6396" s="60" t="n">
        <x:f>N6396*'参数'!$B$11</x:f>
        <x:v>2</x:v>
      </x:c>
      <x:c r="P6396" s="60" t="n">
        <x:f>N6396*'参数'!$B$12</x:f>
        <x:v>1</x:v>
      </x:c>
      <x:c r="Q6396" t="str">
        <x:f>C6396&amp;"d"</x:f>
        <x:v>C40d</x:v>
      </x:c>
      <x:c r="R6396" t="str">
        <x:f>C6396&amp;"p"</x:f>
        <x:v>C40p</x:v>
      </x:c>
      <x:c r="S6396" t="str">
        <x:f>IF(AND(L6396&gt;=H6396+I6396+J6396,M6396&gt;L6396,F6396&lt;&gt;""),"PASS","FAIL")</x:f>
        <x:v>PASS</x:v>
      </x:c>
      <x:c r="T6396" t="n">
        <x:v>3</x:v>
      </x:c>
      <x:c r="U6396" t="str">
        <x:v>pickup_after_delivery_completion_plus_usage_lag</x:v>
      </x:c>
    </x:row>
    <x:row r="6397">
      <x:c r="A6397" t="str">
        <x:v>Set2_100-5-2b</x:v>
      </x:c>
      <x:c r="B6397" t="str">
        <x:v>next_day</x:v>
      </x:c>
      <x:c r="C6397" t="str">
        <x:v>C41</x:v>
      </x:c>
      <x:c r="D6397" s="59" t="n">
        <x:v>9</x:v>
      </x:c>
      <x:c r="E6397" s="59" t="n">
        <x:v>14</x:v>
      </x:c>
      <x:c r="F6397" s="59" t="str">
        <x:v>S4</x:v>
      </x:c>
      <x:c r="G6397" s="59" t="n">
        <x:v>99</x:v>
      </x:c>
      <x:c r="H6397" s="59" t="n">
        <x:v>127</x:v>
      </x:c>
      <x:c r="I6397" s="59" t="n">
        <x:v>10</x:v>
      </x:c>
      <x:c r="J6397" s="60" t="n">
        <x:f>'参数'!$C$6</x:f>
        <x:v>1440</x:v>
      </x:c>
      <x:c r="K6397" s="60" t="n">
        <x:f>'参数'!$D$6</x:f>
        <x:v>360</x:v>
      </x:c>
      <x:c r="L6397" s="60" t="n">
        <x:f>H6397+I6397+J6397</x:f>
        <x:v>1577</x:v>
      </x:c>
      <x:c r="M6397" s="60" t="n">
        <x:f>L6397+K6397</x:f>
        <x:v>1937</x:v>
      </x:c>
      <x:c r="N6397" s="60" t="n">
        <x:f>'参数'!$B$10</x:f>
        <x:v>1</x:v>
      </x:c>
      <x:c r="O6397" s="60" t="n">
        <x:f>N6397*'参数'!$B$11</x:f>
        <x:v>2</x:v>
      </x:c>
      <x:c r="P6397" s="60" t="n">
        <x:f>N6397*'参数'!$B$12</x:f>
        <x:v>1</x:v>
      </x:c>
      <x:c r="Q6397" t="str">
        <x:f>C6397&amp;"d"</x:f>
        <x:v>C41d</x:v>
      </x:c>
      <x:c r="R6397" t="str">
        <x:f>C6397&amp;"p"</x:f>
        <x:v>C41p</x:v>
      </x:c>
      <x:c r="S6397" t="str">
        <x:f>IF(AND(L6397&gt;=H6397+I6397+J6397,M6397&gt;L6397,F6397&lt;&gt;""),"PASS","FAIL")</x:f>
        <x:v>PASS</x:v>
      </x:c>
      <x:c r="T6397" t="n">
        <x:v>0</x:v>
      </x:c>
      <x:c r="U6397" t="str">
        <x:v>pickup_after_delivery_completion_plus_usage_lag</x:v>
      </x:c>
    </x:row>
    <x:row r="6398">
      <x:c r="A6398" t="str">
        <x:v>Set2_100-5-2b</x:v>
      </x:c>
      <x:c r="B6398" t="str">
        <x:v>next_day</x:v>
      </x:c>
      <x:c r="C6398" t="str">
        <x:v>C42</x:v>
      </x:c>
      <x:c r="D6398" s="59" t="n">
        <x:v>14</x:v>
      </x:c>
      <x:c r="E6398" s="59" t="n">
        <x:v>6</x:v>
      </x:c>
      <x:c r="F6398" s="59" t="str">
        <x:v>S4</x:v>
      </x:c>
      <x:c r="G6398" s="59" t="n">
        <x:v>279</x:v>
      </x:c>
      <x:c r="H6398" s="59" t="n">
        <x:v>297</x:v>
      </x:c>
      <x:c r="I6398" s="59" t="n">
        <x:v>10</x:v>
      </x:c>
      <x:c r="J6398" s="60" t="n">
        <x:f>'参数'!$C$6</x:f>
        <x:v>1440</x:v>
      </x:c>
      <x:c r="K6398" s="60" t="n">
        <x:f>'参数'!$D$6</x:f>
        <x:v>360</x:v>
      </x:c>
      <x:c r="L6398" s="60" t="n">
        <x:f>H6398+I6398+J6398</x:f>
        <x:v>1747</x:v>
      </x:c>
      <x:c r="M6398" s="60" t="n">
        <x:f>L6398+K6398</x:f>
        <x:v>2107</x:v>
      </x:c>
      <x:c r="N6398" s="60" t="n">
        <x:f>'参数'!$B$10</x:f>
        <x:v>1</x:v>
      </x:c>
      <x:c r="O6398" s="60" t="n">
        <x:f>N6398*'参数'!$B$11</x:f>
        <x:v>2</x:v>
      </x:c>
      <x:c r="P6398" s="60" t="n">
        <x:f>N6398*'参数'!$B$12</x:f>
        <x:v>1</x:v>
      </x:c>
      <x:c r="Q6398" t="str">
        <x:f>C6398&amp;"d"</x:f>
        <x:v>C42d</x:v>
      </x:c>
      <x:c r="R6398" t="str">
        <x:f>C6398&amp;"p"</x:f>
        <x:v>C42p</x:v>
      </x:c>
      <x:c r="S6398" t="str">
        <x:f>IF(AND(L6398&gt;=H6398+I6398+J6398,M6398&gt;L6398,F6398&lt;&gt;""),"PASS","FAIL")</x:f>
        <x:v>PASS</x:v>
      </x:c>
      <x:c r="T6398" t="n">
        <x:v>6</x:v>
      </x:c>
      <x:c r="U6398" t="str">
        <x:v>pickup_after_delivery_completion_plus_usage_lag</x:v>
      </x:c>
    </x:row>
    <x:row r="6399">
      <x:c r="A6399" t="str">
        <x:v>Set2_100-5-2b</x:v>
      </x:c>
      <x:c r="B6399" t="str">
        <x:v>next_day</x:v>
      </x:c>
      <x:c r="C6399" t="str">
        <x:v>C43</x:v>
      </x:c>
      <x:c r="D6399" s="59" t="n">
        <x:v>12</x:v>
      </x:c>
      <x:c r="E6399" s="59" t="n">
        <x:v>28</x:v>
      </x:c>
      <x:c r="F6399" s="59" t="str">
        <x:v>S0</x:v>
      </x:c>
      <x:c r="G6399" s="59" t="n">
        <x:v>242</x:v>
      </x:c>
      <x:c r="H6399" s="59" t="n">
        <x:v>274</x:v>
      </x:c>
      <x:c r="I6399" s="59" t="n">
        <x:v>10</x:v>
      </x:c>
      <x:c r="J6399" s="60" t="n">
        <x:f>'参数'!$C$6</x:f>
        <x:v>1440</x:v>
      </x:c>
      <x:c r="K6399" s="60" t="n">
        <x:f>'参数'!$D$6</x:f>
        <x:v>360</x:v>
      </x:c>
      <x:c r="L6399" s="60" t="n">
        <x:f>H6399+I6399+J6399</x:f>
        <x:v>1724</x:v>
      </x:c>
      <x:c r="M6399" s="60" t="n">
        <x:f>L6399+K6399</x:f>
        <x:v>2084</x:v>
      </x:c>
      <x:c r="N6399" s="60" t="n">
        <x:f>'参数'!$B$10</x:f>
        <x:v>1</x:v>
      </x:c>
      <x:c r="O6399" s="60" t="n">
        <x:f>N6399*'参数'!$B$11</x:f>
        <x:v>2</x:v>
      </x:c>
      <x:c r="P6399" s="60" t="n">
        <x:f>N6399*'参数'!$B$12</x:f>
        <x:v>1</x:v>
      </x:c>
      <x:c r="Q6399" t="str">
        <x:f>C6399&amp;"d"</x:f>
        <x:v>C43d</x:v>
      </x:c>
      <x:c r="R6399" t="str">
        <x:f>C6399&amp;"p"</x:f>
        <x:v>C43p</x:v>
      </x:c>
      <x:c r="S6399" t="str">
        <x:f>IF(AND(L6399&gt;=H6399+I6399+J6399,M6399&gt;L6399,F6399&lt;&gt;""),"PASS","FAIL")</x:f>
        <x:v>PASS</x:v>
      </x:c>
      <x:c r="T6399" t="n">
        <x:v>7</x:v>
      </x:c>
      <x:c r="U6399" t="str">
        <x:v>pickup_after_delivery_completion_plus_usage_lag</x:v>
      </x:c>
    </x:row>
    <x:row r="6400">
      <x:c r="A6400" t="str">
        <x:v>Set2_100-5-2b</x:v>
      </x:c>
      <x:c r="B6400" t="str">
        <x:v>next_day</x:v>
      </x:c>
      <x:c r="C6400" t="str">
        <x:v>C44</x:v>
      </x:c>
      <x:c r="D6400" s="59" t="n">
        <x:v>24</x:v>
      </x:c>
      <x:c r="E6400" s="59" t="n">
        <x:v>8</x:v>
      </x:c>
      <x:c r="F6400" s="59" t="str">
        <x:v>S4</x:v>
      </x:c>
      <x:c r="G6400" s="59" t="n">
        <x:v>208</x:v>
      </x:c>
      <x:c r="H6400" s="59" t="n">
        <x:v>246</x:v>
      </x:c>
      <x:c r="I6400" s="59" t="n">
        <x:v>10</x:v>
      </x:c>
      <x:c r="J6400" s="60" t="n">
        <x:f>'参数'!$C$6</x:f>
        <x:v>1440</x:v>
      </x:c>
      <x:c r="K6400" s="60" t="n">
        <x:f>'参数'!$D$6</x:f>
        <x:v>360</x:v>
      </x:c>
      <x:c r="L6400" s="60" t="n">
        <x:f>H6400+I6400+J6400</x:f>
        <x:v>1696</x:v>
      </x:c>
      <x:c r="M6400" s="60" t="n">
        <x:f>L6400+K6400</x:f>
        <x:v>2056</x:v>
      </x:c>
      <x:c r="N6400" s="60" t="n">
        <x:f>'参数'!$B$10</x:f>
        <x:v>1</x:v>
      </x:c>
      <x:c r="O6400" s="60" t="n">
        <x:f>N6400*'参数'!$B$11</x:f>
        <x:v>2</x:v>
      </x:c>
      <x:c r="P6400" s="60" t="n">
        <x:f>N6400*'参数'!$B$12</x:f>
        <x:v>1</x:v>
      </x:c>
      <x:c r="Q6400" t="str">
        <x:f>C6400&amp;"d"</x:f>
        <x:v>C44d</x:v>
      </x:c>
      <x:c r="R6400" t="str">
        <x:f>C6400&amp;"p"</x:f>
        <x:v>C44p</x:v>
      </x:c>
      <x:c r="S6400" t="str">
        <x:f>IF(AND(L6400&gt;=H6400+I6400+J6400,M6400&gt;L6400,F6400&lt;&gt;""),"PASS","FAIL")</x:f>
        <x:v>PASS</x:v>
      </x:c>
      <x:c r="T6400" t="n">
        <x:v>8</x:v>
      </x:c>
      <x:c r="U6400" t="str">
        <x:v>pickup_after_delivery_completion_plus_usage_lag</x:v>
      </x:c>
    </x:row>
    <x:row r="6401">
      <x:c r="A6401" t="str">
        <x:v>Set2_100-5-2b</x:v>
      </x:c>
      <x:c r="B6401" t="str">
        <x:v>next_day</x:v>
      </x:c>
      <x:c r="C6401" t="str">
        <x:v>C45</x:v>
      </x:c>
      <x:c r="D6401" s="59" t="n">
        <x:v>25</x:v>
      </x:c>
      <x:c r="E6401" s="59" t="n">
        <x:v>20</x:v>
      </x:c>
      <x:c r="F6401" s="59" t="str">
        <x:v>S1</x:v>
      </x:c>
      <x:c r="G6401" s="59" t="n">
        <x:v>186</x:v>
      </x:c>
      <x:c r="H6401" s="59" t="n">
        <x:v>204</x:v>
      </x:c>
      <x:c r="I6401" s="59" t="n">
        <x:v>10</x:v>
      </x:c>
      <x:c r="J6401" s="60" t="n">
        <x:f>'参数'!$C$6</x:f>
        <x:v>1440</x:v>
      </x:c>
      <x:c r="K6401" s="60" t="n">
        <x:f>'参数'!$D$6</x:f>
        <x:v>360</x:v>
      </x:c>
      <x:c r="L6401" s="60" t="n">
        <x:f>H6401+I6401+J6401</x:f>
        <x:v>1654</x:v>
      </x:c>
      <x:c r="M6401" s="60" t="n">
        <x:f>L6401+K6401</x:f>
        <x:v>2014</x:v>
      </x:c>
      <x:c r="N6401" s="60" t="n">
        <x:f>'参数'!$B$10</x:f>
        <x:v>1</x:v>
      </x:c>
      <x:c r="O6401" s="60" t="n">
        <x:f>N6401*'参数'!$B$11</x:f>
        <x:v>2</x:v>
      </x:c>
      <x:c r="P6401" s="60" t="n">
        <x:f>N6401*'参数'!$B$12</x:f>
        <x:v>1</x:v>
      </x:c>
      <x:c r="Q6401" t="str">
        <x:f>C6401&amp;"d"</x:f>
        <x:v>C45d</x:v>
      </x:c>
      <x:c r="R6401" t="str">
        <x:f>C6401&amp;"p"</x:f>
        <x:v>C45p</x:v>
      </x:c>
      <x:c r="S6401" t="str">
        <x:f>IF(AND(L6401&gt;=H6401+I6401+J6401,M6401&gt;L6401,F6401&lt;&gt;""),"PASS","FAIL")</x:f>
        <x:v>PASS</x:v>
      </x:c>
      <x:c r="T6401" t="n">
        <x:v>11</x:v>
      </x:c>
      <x:c r="U6401" t="str">
        <x:v>pickup_after_delivery_completion_plus_usage_lag</x:v>
      </x:c>
    </x:row>
    <x:row r="6402">
      <x:c r="A6402" t="str">
        <x:v>Set2_100-5-2b</x:v>
      </x:c>
      <x:c r="B6402" t="str">
        <x:v>next_day</x:v>
      </x:c>
      <x:c r="C6402" t="str">
        <x:v>C46</x:v>
      </x:c>
      <x:c r="D6402" s="59" t="n">
        <x:v>10</x:v>
      </x:c>
      <x:c r="E6402" s="59" t="n">
        <x:v>14</x:v>
      </x:c>
      <x:c r="F6402" s="59" t="str">
        <x:v>S4</x:v>
      </x:c>
      <x:c r="G6402" s="59" t="n">
        <x:v>209</x:v>
      </x:c>
      <x:c r="H6402" s="59" t="n">
        <x:v>229</x:v>
      </x:c>
      <x:c r="I6402" s="59" t="n">
        <x:v>10</x:v>
      </x:c>
      <x:c r="J6402" s="60" t="n">
        <x:f>'参数'!$C$6</x:f>
        <x:v>1440</x:v>
      </x:c>
      <x:c r="K6402" s="60" t="n">
        <x:f>'参数'!$D$6</x:f>
        <x:v>360</x:v>
      </x:c>
      <x:c r="L6402" s="60" t="n">
        <x:f>H6402+I6402+J6402</x:f>
        <x:v>1679</x:v>
      </x:c>
      <x:c r="M6402" s="60" t="n">
        <x:f>L6402+K6402</x:f>
        <x:v>2039</x:v>
      </x:c>
      <x:c r="N6402" s="60" t="n">
        <x:f>'参数'!$B$10</x:f>
        <x:v>1</x:v>
      </x:c>
      <x:c r="O6402" s="60" t="n">
        <x:f>N6402*'参数'!$B$11</x:f>
        <x:v>2</x:v>
      </x:c>
      <x:c r="P6402" s="60" t="n">
        <x:f>N6402*'参数'!$B$12</x:f>
        <x:v>1</x:v>
      </x:c>
      <x:c r="Q6402" t="str">
        <x:f>C6402&amp;"d"</x:f>
        <x:v>C46d</x:v>
      </x:c>
      <x:c r="R6402" t="str">
        <x:f>C6402&amp;"p"</x:f>
        <x:v>C46p</x:v>
      </x:c>
      <x:c r="S6402" t="str">
        <x:f>IF(AND(L6402&gt;=H6402+I6402+J6402,M6402&gt;L6402,F6402&lt;&gt;""),"PASS","FAIL")</x:f>
        <x:v>PASS</x:v>
      </x:c>
      <x:c r="T6402" t="n">
        <x:v>0</x:v>
      </x:c>
      <x:c r="U6402" t="str">
        <x:v>pickup_after_delivery_completion_plus_usage_lag</x:v>
      </x:c>
    </x:row>
    <x:row r="6403">
      <x:c r="A6403" t="str">
        <x:v>Set2_100-5-2b</x:v>
      </x:c>
      <x:c r="B6403" t="str">
        <x:v>next_day</x:v>
      </x:c>
      <x:c r="C6403" t="str">
        <x:v>C47</x:v>
      </x:c>
      <x:c r="D6403" s="59" t="n">
        <x:v>26</x:v>
      </x:c>
      <x:c r="E6403" s="59" t="n">
        <x:v>4</x:v>
      </x:c>
      <x:c r="F6403" s="59" t="str">
        <x:v>S4</x:v>
      </x:c>
      <x:c r="G6403" s="59" t="n">
        <x:v>167</x:v>
      </x:c>
      <x:c r="H6403" s="59" t="n">
        <x:v>191</x:v>
      </x:c>
      <x:c r="I6403" s="59" t="n">
        <x:v>10</x:v>
      </x:c>
      <x:c r="J6403" s="60" t="n">
        <x:f>'参数'!$C$6</x:f>
        <x:v>1440</x:v>
      </x:c>
      <x:c r="K6403" s="60" t="n">
        <x:f>'参数'!$D$6</x:f>
        <x:v>360</x:v>
      </x:c>
      <x:c r="L6403" s="60" t="n">
        <x:f>H6403+I6403+J6403</x:f>
        <x:v>1641</x:v>
      </x:c>
      <x:c r="M6403" s="60" t="n">
        <x:f>L6403+K6403</x:f>
        <x:v>2001</x:v>
      </x:c>
      <x:c r="N6403" s="60" t="n">
        <x:f>'参数'!$B$10</x:f>
        <x:v>1</x:v>
      </x:c>
      <x:c r="O6403" s="60" t="n">
        <x:f>N6403*'参数'!$B$11</x:f>
        <x:v>2</x:v>
      </x:c>
      <x:c r="P6403" s="60" t="n">
        <x:f>N6403*'参数'!$B$12</x:f>
        <x:v>1</x:v>
      </x:c>
      <x:c r="Q6403" t="str">
        <x:f>C6403&amp;"d"</x:f>
        <x:v>C47d</x:v>
      </x:c>
      <x:c r="R6403" t="str">
        <x:f>C6403&amp;"p"</x:f>
        <x:v>C47p</x:v>
      </x:c>
      <x:c r="S6403" t="str">
        <x:f>IF(AND(L6403&gt;=H6403+I6403+J6403,M6403&gt;L6403,F6403&lt;&gt;""),"PASS","FAIL")</x:f>
        <x:v>PASS</x:v>
      </x:c>
      <x:c r="T6403" t="n">
        <x:v>1</x:v>
      </x:c>
      <x:c r="U6403" t="str">
        <x:v>pickup_after_delivery_completion_plus_usage_lag</x:v>
      </x:c>
    </x:row>
    <x:row r="6404">
      <x:c r="A6404" t="str">
        <x:v>Set2_100-5-2b</x:v>
      </x:c>
      <x:c r="B6404" t="str">
        <x:v>next_day</x:v>
      </x:c>
      <x:c r="C6404" t="str">
        <x:v>C48</x:v>
      </x:c>
      <x:c r="D6404" s="59" t="n">
        <x:v>25</x:v>
      </x:c>
      <x:c r="E6404" s="59" t="n">
        <x:v>22</x:v>
      </x:c>
      <x:c r="F6404" s="59" t="str">
        <x:v>S1</x:v>
      </x:c>
      <x:c r="G6404" s="59" t="n">
        <x:v>561</x:v>
      </x:c>
      <x:c r="H6404" s="59" t="n">
        <x:v>583</x:v>
      </x:c>
      <x:c r="I6404" s="59" t="n">
        <x:v>10</x:v>
      </x:c>
      <x:c r="J6404" s="60" t="n">
        <x:f>'参数'!$C$6</x:f>
        <x:v>1440</x:v>
      </x:c>
      <x:c r="K6404" s="60" t="n">
        <x:f>'参数'!$D$6</x:f>
        <x:v>360</x:v>
      </x:c>
      <x:c r="L6404" s="60" t="n">
        <x:f>H6404+I6404+J6404</x:f>
        <x:v>2033</x:v>
      </x:c>
      <x:c r="M6404" s="60" t="n">
        <x:f>L6404+K6404</x:f>
        <x:v>2393</x:v>
      </x:c>
      <x:c r="N6404" s="60" t="n">
        <x:f>'参数'!$B$10</x:f>
        <x:v>1</x:v>
      </x:c>
      <x:c r="O6404" s="60" t="n">
        <x:f>N6404*'参数'!$B$11</x:f>
        <x:v>2</x:v>
      </x:c>
      <x:c r="P6404" s="60" t="n">
        <x:f>N6404*'参数'!$B$12</x:f>
        <x:v>1</x:v>
      </x:c>
      <x:c r="Q6404" t="str">
        <x:f>C6404&amp;"d"</x:f>
        <x:v>C48d</x:v>
      </x:c>
      <x:c r="R6404" t="str">
        <x:f>C6404&amp;"p"</x:f>
        <x:v>C48p</x:v>
      </x:c>
      <x:c r="S6404" t="str">
        <x:f>IF(AND(L6404&gt;=H6404+I6404+J6404,M6404&gt;L6404,F6404&lt;&gt;""),"PASS","FAIL")</x:f>
        <x:v>PASS</x:v>
      </x:c>
      <x:c r="T6404" t="n">
        <x:v>1</x:v>
      </x:c>
      <x:c r="U6404" t="str">
        <x:v>pickup_after_delivery_completion_plus_usage_lag</x:v>
      </x:c>
    </x:row>
    <x:row r="6405">
      <x:c r="A6405" t="str">
        <x:v>Set2_100-5-2b</x:v>
      </x:c>
      <x:c r="B6405" t="str">
        <x:v>next_day</x:v>
      </x:c>
      <x:c r="C6405" t="str">
        <x:v>C49</x:v>
      </x:c>
      <x:c r="D6405" s="59" t="n">
        <x:v>26</x:v>
      </x:c>
      <x:c r="E6405" s="59" t="n">
        <x:v>14</x:v>
      </x:c>
      <x:c r="F6405" s="59" t="str">
        <x:v>S1</x:v>
      </x:c>
      <x:c r="G6405" s="59" t="n">
        <x:v>346</x:v>
      </x:c>
      <x:c r="H6405" s="59" t="n">
        <x:v>372</x:v>
      </x:c>
      <x:c r="I6405" s="59" t="n">
        <x:v>10</x:v>
      </x:c>
      <x:c r="J6405" s="60" t="n">
        <x:f>'参数'!$C$6</x:f>
        <x:v>1440</x:v>
      </x:c>
      <x:c r="K6405" s="60" t="n">
        <x:f>'参数'!$D$6</x:f>
        <x:v>360</x:v>
      </x:c>
      <x:c r="L6405" s="60" t="n">
        <x:f>H6405+I6405+J6405</x:f>
        <x:v>1822</x:v>
      </x:c>
      <x:c r="M6405" s="60" t="n">
        <x:f>L6405+K6405</x:f>
        <x:v>2182</x:v>
      </x:c>
      <x:c r="N6405" s="60" t="n">
        <x:f>'参数'!$B$10</x:f>
        <x:v>1</x:v>
      </x:c>
      <x:c r="O6405" s="60" t="n">
        <x:f>N6405*'参数'!$B$11</x:f>
        <x:v>2</x:v>
      </x:c>
      <x:c r="P6405" s="60" t="n">
        <x:f>N6405*'参数'!$B$12</x:f>
        <x:v>1</x:v>
      </x:c>
      <x:c r="Q6405" t="str">
        <x:f>C6405&amp;"d"</x:f>
        <x:v>C49d</x:v>
      </x:c>
      <x:c r="R6405" t="str">
        <x:f>C6405&amp;"p"</x:f>
        <x:v>C49p</x:v>
      </x:c>
      <x:c r="S6405" t="str">
        <x:f>IF(AND(L6405&gt;=H6405+I6405+J6405,M6405&gt;L6405,F6405&lt;&gt;""),"PASS","FAIL")</x:f>
        <x:v>PASS</x:v>
      </x:c>
      <x:c r="T6405" t="n">
        <x:v>7</x:v>
      </x:c>
      <x:c r="U6405" t="str">
        <x:v>pickup_after_delivery_completion_plus_usage_lag</x:v>
      </x:c>
    </x:row>
    <x:row r="6406">
      <x:c r="A6406" t="str">
        <x:v>Set2_100-5-2b</x:v>
      </x:c>
      <x:c r="B6406" t="str">
        <x:v>next_day</x:v>
      </x:c>
      <x:c r="C6406" t="str">
        <x:v>C50</x:v>
      </x:c>
      <x:c r="D6406" s="59" t="n">
        <x:v>38</x:v>
      </x:c>
      <x:c r="E6406" s="59" t="n">
        <x:v>43</x:v>
      </x:c>
      <x:c r="F6406" s="59" t="str">
        <x:v>S2</x:v>
      </x:c>
      <x:c r="G6406" s="59" t="n">
        <x:v>611</x:v>
      </x:c>
      <x:c r="H6406" s="59" t="n">
        <x:v>631</x:v>
      </x:c>
      <x:c r="I6406" s="59" t="n">
        <x:v>10</x:v>
      </x:c>
      <x:c r="J6406" s="60" t="n">
        <x:f>'参数'!$C$6</x:f>
        <x:v>1440</x:v>
      </x:c>
      <x:c r="K6406" s="60" t="n">
        <x:f>'参数'!$D$6</x:f>
        <x:v>360</x:v>
      </x:c>
      <x:c r="L6406" s="60" t="n">
        <x:f>H6406+I6406+J6406</x:f>
        <x:v>2081</x:v>
      </x:c>
      <x:c r="M6406" s="60" t="n">
        <x:f>L6406+K6406</x:f>
        <x:v>2441</x:v>
      </x:c>
      <x:c r="N6406" s="60" t="n">
        <x:f>'参数'!$B$10</x:f>
        <x:v>1</x:v>
      </x:c>
      <x:c r="O6406" s="60" t="n">
        <x:f>N6406*'参数'!$B$11</x:f>
        <x:v>2</x:v>
      </x:c>
      <x:c r="P6406" s="60" t="n">
        <x:f>N6406*'参数'!$B$12</x:f>
        <x:v>1</x:v>
      </x:c>
      <x:c r="Q6406" t="str">
        <x:f>C6406&amp;"d"</x:f>
        <x:v>C50d</x:v>
      </x:c>
      <x:c r="R6406" t="str">
        <x:f>C6406&amp;"p"</x:f>
        <x:v>C50p</x:v>
      </x:c>
      <x:c r="S6406" t="str">
        <x:f>IF(AND(L6406&gt;=H6406+I6406+J6406,M6406&gt;L6406,F6406&lt;&gt;""),"PASS","FAIL")</x:f>
        <x:v>PASS</x:v>
      </x:c>
      <x:c r="T6406" t="n">
        <x:v>9</x:v>
      </x:c>
      <x:c r="U6406" t="str">
        <x:v>pickup_after_delivery_completion_plus_usage_lag</x:v>
      </x:c>
    </x:row>
    <x:row r="6407">
      <x:c r="A6407" t="str">
        <x:v>Set2_100-5-2b</x:v>
      </x:c>
      <x:c r="B6407" t="str">
        <x:v>next_day</x:v>
      </x:c>
      <x:c r="C6407" t="str">
        <x:v>C51</x:v>
      </x:c>
      <x:c r="D6407" s="59" t="n">
        <x:v>37</x:v>
      </x:c>
      <x:c r="E6407" s="59" t="n">
        <x:v>30</x:v>
      </x:c>
      <x:c r="F6407" s="59" t="str">
        <x:v>S1</x:v>
      </x:c>
      <x:c r="G6407" s="59" t="n">
        <x:v>597</x:v>
      </x:c>
      <x:c r="H6407" s="59" t="n">
        <x:v>629</x:v>
      </x:c>
      <x:c r="I6407" s="59" t="n">
        <x:v>10</x:v>
      </x:c>
      <x:c r="J6407" s="60" t="n">
        <x:f>'参数'!$C$6</x:f>
        <x:v>1440</x:v>
      </x:c>
      <x:c r="K6407" s="60" t="n">
        <x:f>'参数'!$D$6</x:f>
        <x:v>360</x:v>
      </x:c>
      <x:c r="L6407" s="60" t="n">
        <x:f>H6407+I6407+J6407</x:f>
        <x:v>2079</x:v>
      </x:c>
      <x:c r="M6407" s="60" t="n">
        <x:f>L6407+K6407</x:f>
        <x:v>2439</x:v>
      </x:c>
      <x:c r="N6407" s="60" t="n">
        <x:f>'参数'!$B$10</x:f>
        <x:v>1</x:v>
      </x:c>
      <x:c r="O6407" s="60" t="n">
        <x:f>N6407*'参数'!$B$11</x:f>
        <x:v>2</x:v>
      </x:c>
      <x:c r="P6407" s="60" t="n">
        <x:f>N6407*'参数'!$B$12</x:f>
        <x:v>1</x:v>
      </x:c>
      <x:c r="Q6407" t="str">
        <x:f>C6407&amp;"d"</x:f>
        <x:v>C51d</x:v>
      </x:c>
      <x:c r="R6407" t="str">
        <x:f>C6407&amp;"p"</x:f>
        <x:v>C51p</x:v>
      </x:c>
      <x:c r="S6407" t="str">
        <x:f>IF(AND(L6407&gt;=H6407+I6407+J6407,M6407&gt;L6407,F6407&lt;&gt;""),"PASS","FAIL")</x:f>
        <x:v>PASS</x:v>
      </x:c>
      <x:c r="T6407" t="n">
        <x:v>10</x:v>
      </x:c>
      <x:c r="U6407" t="str">
        <x:v>pickup_after_delivery_completion_plus_usage_lag</x:v>
      </x:c>
    </x:row>
    <x:row r="6408">
      <x:c r="A6408" t="str">
        <x:v>Set2_100-5-2b</x:v>
      </x:c>
      <x:c r="B6408" t="str">
        <x:v>next_day</x:v>
      </x:c>
      <x:c r="C6408" t="str">
        <x:v>C52</x:v>
      </x:c>
      <x:c r="D6408" s="59" t="n">
        <x:v>37</x:v>
      </x:c>
      <x:c r="E6408" s="59" t="n">
        <x:v>48</x:v>
      </x:c>
      <x:c r="F6408" s="59" t="str">
        <x:v>S2</x:v>
      </x:c>
      <x:c r="G6408" s="59" t="n">
        <x:v>607</x:v>
      </x:c>
      <x:c r="H6408" s="59" t="n">
        <x:v>637</x:v>
      </x:c>
      <x:c r="I6408" s="59" t="n">
        <x:v>10</x:v>
      </x:c>
      <x:c r="J6408" s="60" t="n">
        <x:f>'参数'!$C$6</x:f>
        <x:v>1440</x:v>
      </x:c>
      <x:c r="K6408" s="60" t="n">
        <x:f>'参数'!$D$6</x:f>
        <x:v>360</x:v>
      </x:c>
      <x:c r="L6408" s="60" t="n">
        <x:f>H6408+I6408+J6408</x:f>
        <x:v>2087</x:v>
      </x:c>
      <x:c r="M6408" s="60" t="n">
        <x:f>L6408+K6408</x:f>
        <x:v>2447</x:v>
      </x:c>
      <x:c r="N6408" s="60" t="n">
        <x:f>'参数'!$B$10</x:f>
        <x:v>1</x:v>
      </x:c>
      <x:c r="O6408" s="60" t="n">
        <x:f>N6408*'参数'!$B$11</x:f>
        <x:v>2</x:v>
      </x:c>
      <x:c r="P6408" s="60" t="n">
        <x:f>N6408*'参数'!$B$12</x:f>
        <x:v>1</x:v>
      </x:c>
      <x:c r="Q6408" t="str">
        <x:f>C6408&amp;"d"</x:f>
        <x:v>C52d</x:v>
      </x:c>
      <x:c r="R6408" t="str">
        <x:f>C6408&amp;"p"</x:f>
        <x:v>C52p</x:v>
      </x:c>
      <x:c r="S6408" t="str">
        <x:f>IF(AND(L6408&gt;=H6408+I6408+J6408,M6408&gt;L6408,F6408&lt;&gt;""),"PASS","FAIL")</x:f>
        <x:v>PASS</x:v>
      </x:c>
      <x:c r="T6408" t="n">
        <x:v>2</x:v>
      </x:c>
      <x:c r="U6408" t="str">
        <x:v>pickup_after_delivery_completion_plus_usage_lag</x:v>
      </x:c>
    </x:row>
    <x:row r="6409">
      <x:c r="A6409" t="str">
        <x:v>Set2_100-5-2b</x:v>
      </x:c>
      <x:c r="B6409" t="str">
        <x:v>next_day</x:v>
      </x:c>
      <x:c r="C6409" t="str">
        <x:v>C53</x:v>
      </x:c>
      <x:c r="D6409" s="59" t="n">
        <x:v>34</x:v>
      </x:c>
      <x:c r="E6409" s="59" t="n">
        <x:v>39</x:v>
      </x:c>
      <x:c r="F6409" s="59" t="str">
        <x:v>S2</x:v>
      </x:c>
      <x:c r="G6409" s="59" t="n">
        <x:v>91</x:v>
      </x:c>
      <x:c r="H6409" s="59" t="n">
        <x:v>115</x:v>
      </x:c>
      <x:c r="I6409" s="59" t="n">
        <x:v>10</x:v>
      </x:c>
      <x:c r="J6409" s="60" t="n">
        <x:f>'参数'!$C$6</x:f>
        <x:v>1440</x:v>
      </x:c>
      <x:c r="K6409" s="60" t="n">
        <x:f>'参数'!$D$6</x:f>
        <x:v>360</x:v>
      </x:c>
      <x:c r="L6409" s="60" t="n">
        <x:f>H6409+I6409+J6409</x:f>
        <x:v>1565</x:v>
      </x:c>
      <x:c r="M6409" s="60" t="n">
        <x:f>L6409+K6409</x:f>
        <x:v>1925</x:v>
      </x:c>
      <x:c r="N6409" s="60" t="n">
        <x:f>'参数'!$B$10</x:f>
        <x:v>1</x:v>
      </x:c>
      <x:c r="O6409" s="60" t="n">
        <x:f>N6409*'参数'!$B$11</x:f>
        <x:v>2</x:v>
      </x:c>
      <x:c r="P6409" s="60" t="n">
        <x:f>N6409*'参数'!$B$12</x:f>
        <x:v>1</x:v>
      </x:c>
      <x:c r="Q6409" t="str">
        <x:f>C6409&amp;"d"</x:f>
        <x:v>C53d</x:v>
      </x:c>
      <x:c r="R6409" t="str">
        <x:f>C6409&amp;"p"</x:f>
        <x:v>C53p</x:v>
      </x:c>
      <x:c r="S6409" t="str">
        <x:f>IF(AND(L6409&gt;=H6409+I6409+J6409,M6409&gt;L6409,F6409&lt;&gt;""),"PASS","FAIL")</x:f>
        <x:v>PASS</x:v>
      </x:c>
      <x:c r="T6409" t="n">
        <x:v>0</x:v>
      </x:c>
      <x:c r="U6409" t="str">
        <x:v>pickup_after_delivery_completion_plus_usage_lag</x:v>
      </x:c>
    </x:row>
    <x:row r="6410">
      <x:c r="A6410" t="str">
        <x:v>Set2_100-5-2b</x:v>
      </x:c>
      <x:c r="B6410" t="str">
        <x:v>next_day</x:v>
      </x:c>
      <x:c r="C6410" t="str">
        <x:v>C54</x:v>
      </x:c>
      <x:c r="D6410" s="59" t="n">
        <x:v>35</x:v>
      </x:c>
      <x:c r="E6410" s="59" t="n">
        <x:v>49</x:v>
      </x:c>
      <x:c r="F6410" s="59" t="str">
        <x:v>S2</x:v>
      </x:c>
      <x:c r="G6410" s="59" t="n">
        <x:v>462</x:v>
      </x:c>
      <x:c r="H6410" s="59" t="n">
        <x:v>474</x:v>
      </x:c>
      <x:c r="I6410" s="59" t="n">
        <x:v>10</x:v>
      </x:c>
      <x:c r="J6410" s="60" t="n">
        <x:f>'参数'!$C$6</x:f>
        <x:v>1440</x:v>
      </x:c>
      <x:c r="K6410" s="60" t="n">
        <x:f>'参数'!$D$6</x:f>
        <x:v>360</x:v>
      </x:c>
      <x:c r="L6410" s="60" t="n">
        <x:f>H6410+I6410+J6410</x:f>
        <x:v>1924</x:v>
      </x:c>
      <x:c r="M6410" s="60" t="n">
        <x:f>L6410+K6410</x:f>
        <x:v>2284</x:v>
      </x:c>
      <x:c r="N6410" s="60" t="n">
        <x:f>'参数'!$B$10</x:f>
        <x:v>1</x:v>
      </x:c>
      <x:c r="O6410" s="60" t="n">
        <x:f>N6410*'参数'!$B$11</x:f>
        <x:v>2</x:v>
      </x:c>
      <x:c r="P6410" s="60" t="n">
        <x:f>N6410*'参数'!$B$12</x:f>
        <x:v>1</x:v>
      </x:c>
      <x:c r="Q6410" t="str">
        <x:f>C6410&amp;"d"</x:f>
        <x:v>C54d</x:v>
      </x:c>
      <x:c r="R6410" t="str">
        <x:f>C6410&amp;"p"</x:f>
        <x:v>C54p</x:v>
      </x:c>
      <x:c r="S6410" t="str">
        <x:f>IF(AND(L6410&gt;=H6410+I6410+J6410,M6410&gt;L6410,F6410&lt;&gt;""),"PASS","FAIL")</x:f>
        <x:v>PASS</x:v>
      </x:c>
      <x:c r="T6410" t="n">
        <x:v>7</x:v>
      </x:c>
      <x:c r="U6410" t="str">
        <x:v>pickup_after_delivery_completion_plus_usage_lag</x:v>
      </x:c>
    </x:row>
    <x:row r="6411">
      <x:c r="A6411" t="str">
        <x:v>Set2_100-5-2b</x:v>
      </x:c>
      <x:c r="B6411" t="str">
        <x:v>next_day</x:v>
      </x:c>
      <x:c r="C6411" t="str">
        <x:v>C55</x:v>
      </x:c>
      <x:c r="D6411" s="59" t="n">
        <x:v>50</x:v>
      </x:c>
      <x:c r="E6411" s="59" t="n">
        <x:v>32</x:v>
      </x:c>
      <x:c r="F6411" s="59" t="str">
        <x:v>S1</x:v>
      </x:c>
      <x:c r="G6411" s="59" t="n">
        <x:v>259</x:v>
      </x:c>
      <x:c r="H6411" s="59" t="n">
        <x:v>277</x:v>
      </x:c>
      <x:c r="I6411" s="59" t="n">
        <x:v>10</x:v>
      </x:c>
      <x:c r="J6411" s="60" t="n">
        <x:f>'参数'!$C$6</x:f>
        <x:v>1440</x:v>
      </x:c>
      <x:c r="K6411" s="60" t="n">
        <x:f>'参数'!$D$6</x:f>
        <x:v>360</x:v>
      </x:c>
      <x:c r="L6411" s="60" t="n">
        <x:f>H6411+I6411+J6411</x:f>
        <x:v>1727</x:v>
      </x:c>
      <x:c r="M6411" s="60" t="n">
        <x:f>L6411+K6411</x:f>
        <x:v>2087</x:v>
      </x:c>
      <x:c r="N6411" s="60" t="n">
        <x:f>'参数'!$B$10</x:f>
        <x:v>1</x:v>
      </x:c>
      <x:c r="O6411" s="60" t="n">
        <x:f>N6411*'参数'!$B$11</x:f>
        <x:v>2</x:v>
      </x:c>
      <x:c r="P6411" s="60" t="n">
        <x:f>N6411*'参数'!$B$12</x:f>
        <x:v>1</x:v>
      </x:c>
      <x:c r="Q6411" t="str">
        <x:f>C6411&amp;"d"</x:f>
        <x:v>C55d</x:v>
      </x:c>
      <x:c r="R6411" t="str">
        <x:f>C6411&amp;"p"</x:f>
        <x:v>C55p</x:v>
      </x:c>
      <x:c r="S6411" t="str">
        <x:f>IF(AND(L6411&gt;=H6411+I6411+J6411,M6411&gt;L6411,F6411&lt;&gt;""),"PASS","FAIL")</x:f>
        <x:v>PASS</x:v>
      </x:c>
      <x:c r="T6411" t="n">
        <x:v>1</x:v>
      </x:c>
      <x:c r="U6411" t="str">
        <x:v>pickup_after_delivery_completion_plus_usage_lag</x:v>
      </x:c>
    </x:row>
    <x:row r="6412">
      <x:c r="A6412" t="str">
        <x:v>Set2_100-5-2b</x:v>
      </x:c>
      <x:c r="B6412" t="str">
        <x:v>next_day</x:v>
      </x:c>
      <x:c r="C6412" t="str">
        <x:v>C56</x:v>
      </x:c>
      <x:c r="D6412" s="59" t="n">
        <x:v>39</x:v>
      </x:c>
      <x:c r="E6412" s="59" t="n">
        <x:v>27</x:v>
      </x:c>
      <x:c r="F6412" s="59" t="str">
        <x:v>S1</x:v>
      </x:c>
      <x:c r="G6412" s="59" t="n">
        <x:v>229</x:v>
      </x:c>
      <x:c r="H6412" s="59" t="n">
        <x:v>247</x:v>
      </x:c>
      <x:c r="I6412" s="59" t="n">
        <x:v>10</x:v>
      </x:c>
      <x:c r="J6412" s="60" t="n">
        <x:f>'参数'!$C$6</x:f>
        <x:v>1440</x:v>
      </x:c>
      <x:c r="K6412" s="60" t="n">
        <x:f>'参数'!$D$6</x:f>
        <x:v>360</x:v>
      </x:c>
      <x:c r="L6412" s="60" t="n">
        <x:f>H6412+I6412+J6412</x:f>
        <x:v>1697</x:v>
      </x:c>
      <x:c r="M6412" s="60" t="n">
        <x:f>L6412+K6412</x:f>
        <x:v>2057</x:v>
      </x:c>
      <x:c r="N6412" s="60" t="n">
        <x:f>'参数'!$B$10</x:f>
        <x:v>1</x:v>
      </x:c>
      <x:c r="O6412" s="60" t="n">
        <x:f>N6412*'参数'!$B$11</x:f>
        <x:v>2</x:v>
      </x:c>
      <x:c r="P6412" s="60" t="n">
        <x:f>N6412*'参数'!$B$12</x:f>
        <x:v>1</x:v>
      </x:c>
      <x:c r="Q6412" t="str">
        <x:f>C6412&amp;"d"</x:f>
        <x:v>C56d</x:v>
      </x:c>
      <x:c r="R6412" t="str">
        <x:f>C6412&amp;"p"</x:f>
        <x:v>C56p</x:v>
      </x:c>
      <x:c r="S6412" t="str">
        <x:f>IF(AND(L6412&gt;=H6412+I6412+J6412,M6412&gt;L6412,F6412&lt;&gt;""),"PASS","FAIL")</x:f>
        <x:v>PASS</x:v>
      </x:c>
      <x:c r="T6412" t="n">
        <x:v>11</x:v>
      </x:c>
      <x:c r="U6412" t="str">
        <x:v>pickup_after_delivery_completion_plus_usage_lag</x:v>
      </x:c>
    </x:row>
    <x:row r="6413">
      <x:c r="A6413" t="str">
        <x:v>Set2_100-5-2b</x:v>
      </x:c>
      <x:c r="B6413" t="str">
        <x:v>next_day</x:v>
      </x:c>
      <x:c r="C6413" t="str">
        <x:v>C57</x:v>
      </x:c>
      <x:c r="D6413" s="59" t="n">
        <x:v>27</x:v>
      </x:c>
      <x:c r="E6413" s="59" t="n">
        <x:v>25</x:v>
      </x:c>
      <x:c r="F6413" s="59" t="str">
        <x:v>S1</x:v>
      </x:c>
      <x:c r="G6413" s="59" t="n">
        <x:v>448</x:v>
      </x:c>
      <x:c r="H6413" s="59" t="n">
        <x:v>468</x:v>
      </x:c>
      <x:c r="I6413" s="59" t="n">
        <x:v>10</x:v>
      </x:c>
      <x:c r="J6413" s="60" t="n">
        <x:f>'参数'!$C$6</x:f>
        <x:v>1440</x:v>
      </x:c>
      <x:c r="K6413" s="60" t="n">
        <x:f>'参数'!$D$6</x:f>
        <x:v>360</x:v>
      </x:c>
      <x:c r="L6413" s="60" t="n">
        <x:f>H6413+I6413+J6413</x:f>
        <x:v>1918</x:v>
      </x:c>
      <x:c r="M6413" s="60" t="n">
        <x:f>L6413+K6413</x:f>
        <x:v>2278</x:v>
      </x:c>
      <x:c r="N6413" s="60" t="n">
        <x:f>'参数'!$B$10</x:f>
        <x:v>1</x:v>
      </x:c>
      <x:c r="O6413" s="60" t="n">
        <x:f>N6413*'参数'!$B$11</x:f>
        <x:v>2</x:v>
      </x:c>
      <x:c r="P6413" s="60" t="n">
        <x:f>N6413*'参数'!$B$12</x:f>
        <x:v>1</x:v>
      </x:c>
      <x:c r="Q6413" t="str">
        <x:f>C6413&amp;"d"</x:f>
        <x:v>C57d</x:v>
      </x:c>
      <x:c r="R6413" t="str">
        <x:f>C6413&amp;"p"</x:f>
        <x:v>C57p</x:v>
      </x:c>
      <x:c r="S6413" t="str">
        <x:f>IF(AND(L6413&gt;=H6413+I6413+J6413,M6413&gt;L6413,F6413&lt;&gt;""),"PASS","FAIL")</x:f>
        <x:v>PASS</x:v>
      </x:c>
      <x:c r="T6413" t="n">
        <x:v>2</x:v>
      </x:c>
      <x:c r="U6413" t="str">
        <x:v>pickup_after_delivery_completion_plus_usage_lag</x:v>
      </x:c>
    </x:row>
    <x:row r="6414">
      <x:c r="A6414" t="str">
        <x:v>Set2_100-5-2b</x:v>
      </x:c>
      <x:c r="B6414" t="str">
        <x:v>next_day</x:v>
      </x:c>
      <x:c r="C6414" t="str">
        <x:v>C58</x:v>
      </x:c>
      <x:c r="D6414" s="59" t="n">
        <x:v>36</x:v>
      </x:c>
      <x:c r="E6414" s="59" t="n">
        <x:v>43</x:v>
      </x:c>
      <x:c r="F6414" s="59" t="str">
        <x:v>S2</x:v>
      </x:c>
      <x:c r="G6414" s="59" t="n">
        <x:v>283</x:v>
      </x:c>
      <x:c r="H6414" s="59" t="n">
        <x:v>299</x:v>
      </x:c>
      <x:c r="I6414" s="59" t="n">
        <x:v>10</x:v>
      </x:c>
      <x:c r="J6414" s="60" t="n">
        <x:f>'参数'!$C$6</x:f>
        <x:v>1440</x:v>
      </x:c>
      <x:c r="K6414" s="60" t="n">
        <x:f>'参数'!$D$6</x:f>
        <x:v>360</x:v>
      </x:c>
      <x:c r="L6414" s="60" t="n">
        <x:f>H6414+I6414+J6414</x:f>
        <x:v>1749</x:v>
      </x:c>
      <x:c r="M6414" s="60" t="n">
        <x:f>L6414+K6414</x:f>
        <x:v>2109</x:v>
      </x:c>
      <x:c r="N6414" s="60" t="n">
        <x:f>'参数'!$B$10</x:f>
        <x:v>1</x:v>
      </x:c>
      <x:c r="O6414" s="60" t="n">
        <x:f>N6414*'参数'!$B$11</x:f>
        <x:v>2</x:v>
      </x:c>
      <x:c r="P6414" s="60" t="n">
        <x:f>N6414*'参数'!$B$12</x:f>
        <x:v>1</x:v>
      </x:c>
      <x:c r="Q6414" t="str">
        <x:f>C6414&amp;"d"</x:f>
        <x:v>C58d</x:v>
      </x:c>
      <x:c r="R6414" t="str">
        <x:f>C6414&amp;"p"</x:f>
        <x:v>C58p</x:v>
      </x:c>
      <x:c r="S6414" t="str">
        <x:f>IF(AND(L6414&gt;=H6414+I6414+J6414,M6414&gt;L6414,F6414&lt;&gt;""),"PASS","FAIL")</x:f>
        <x:v>PASS</x:v>
      </x:c>
      <x:c r="T6414" t="n">
        <x:v>13</x:v>
      </x:c>
      <x:c r="U6414" t="str">
        <x:v>pickup_after_delivery_completion_plus_usage_lag</x:v>
      </x:c>
    </x:row>
    <x:row r="6415">
      <x:c r="A6415" t="str">
        <x:v>Set2_100-5-2b</x:v>
      </x:c>
      <x:c r="B6415" t="str">
        <x:v>next_day</x:v>
      </x:c>
      <x:c r="C6415" t="str">
        <x:v>C59</x:v>
      </x:c>
      <x:c r="D6415" s="59" t="n">
        <x:v>32</x:v>
      </x:c>
      <x:c r="E6415" s="59" t="n">
        <x:v>25</x:v>
      </x:c>
      <x:c r="F6415" s="59" t="str">
        <x:v>S1</x:v>
      </x:c>
      <x:c r="G6415" s="59" t="n">
        <x:v>193</x:v>
      </x:c>
      <x:c r="H6415" s="59" t="n">
        <x:v>225</x:v>
      </x:c>
      <x:c r="I6415" s="59" t="n">
        <x:v>10</x:v>
      </x:c>
      <x:c r="J6415" s="60" t="n">
        <x:f>'参数'!$C$6</x:f>
        <x:v>1440</x:v>
      </x:c>
      <x:c r="K6415" s="60" t="n">
        <x:f>'参数'!$D$6</x:f>
        <x:v>360</x:v>
      </x:c>
      <x:c r="L6415" s="60" t="n">
        <x:f>H6415+I6415+J6415</x:f>
        <x:v>1675</x:v>
      </x:c>
      <x:c r="M6415" s="60" t="n">
        <x:f>L6415+K6415</x:f>
        <x:v>2035</x:v>
      </x:c>
      <x:c r="N6415" s="60" t="n">
        <x:f>'参数'!$B$10</x:f>
        <x:v>1</x:v>
      </x:c>
      <x:c r="O6415" s="60" t="n">
        <x:f>N6415*'参数'!$B$11</x:f>
        <x:v>2</x:v>
      </x:c>
      <x:c r="P6415" s="60" t="n">
        <x:f>N6415*'参数'!$B$12</x:f>
        <x:v>1</x:v>
      </x:c>
      <x:c r="Q6415" t="str">
        <x:f>C6415&amp;"d"</x:f>
        <x:v>C59d</x:v>
      </x:c>
      <x:c r="R6415" t="str">
        <x:f>C6415&amp;"p"</x:f>
        <x:v>C59p</x:v>
      </x:c>
      <x:c r="S6415" t="str">
        <x:f>IF(AND(L6415&gt;=H6415+I6415+J6415,M6415&gt;L6415,F6415&lt;&gt;""),"PASS","FAIL")</x:f>
        <x:v>PASS</x:v>
      </x:c>
      <x:c r="T6415" t="n">
        <x:v>11</x:v>
      </x:c>
      <x:c r="U6415" t="str">
        <x:v>pickup_after_delivery_completion_plus_usage_lag</x:v>
      </x:c>
    </x:row>
    <x:row r="6416">
      <x:c r="A6416" t="str">
        <x:v>Set2_100-5-2b</x:v>
      </x:c>
      <x:c r="B6416" t="str">
        <x:v>next_day</x:v>
      </x:c>
      <x:c r="C6416" t="str">
        <x:v>C60</x:v>
      </x:c>
      <x:c r="D6416" s="59" t="n">
        <x:v>37</x:v>
      </x:c>
      <x:c r="E6416" s="59" t="n">
        <x:v>42</x:v>
      </x:c>
      <x:c r="F6416" s="59" t="str">
        <x:v>S2</x:v>
      </x:c>
      <x:c r="G6416" s="59" t="n">
        <x:v>67</x:v>
      </x:c>
      <x:c r="H6416" s="59" t="n">
        <x:v>101</x:v>
      </x:c>
      <x:c r="I6416" s="59" t="n">
        <x:v>10</x:v>
      </x:c>
      <x:c r="J6416" s="60" t="n">
        <x:f>'参数'!$C$6</x:f>
        <x:v>1440</x:v>
      </x:c>
      <x:c r="K6416" s="60" t="n">
        <x:f>'参数'!$D$6</x:f>
        <x:v>360</x:v>
      </x:c>
      <x:c r="L6416" s="60" t="n">
        <x:f>H6416+I6416+J6416</x:f>
        <x:v>1551</x:v>
      </x:c>
      <x:c r="M6416" s="60" t="n">
        <x:f>L6416+K6416</x:f>
        <x:v>1911</x:v>
      </x:c>
      <x:c r="N6416" s="60" t="n">
        <x:f>'参数'!$B$10</x:f>
        <x:v>1</x:v>
      </x:c>
      <x:c r="O6416" s="60" t="n">
        <x:f>N6416*'参数'!$B$11</x:f>
        <x:v>2</x:v>
      </x:c>
      <x:c r="P6416" s="60" t="n">
        <x:f>N6416*'参数'!$B$12</x:f>
        <x:v>1</x:v>
      </x:c>
      <x:c r="Q6416" t="str">
        <x:f>C6416&amp;"d"</x:f>
        <x:v>C60d</x:v>
      </x:c>
      <x:c r="R6416" t="str">
        <x:f>C6416&amp;"p"</x:f>
        <x:v>C60p</x:v>
      </x:c>
      <x:c r="S6416" t="str">
        <x:f>IF(AND(L6416&gt;=H6416+I6416+J6416,M6416&gt;L6416,F6416&lt;&gt;""),"PASS","FAIL")</x:f>
        <x:v>PASS</x:v>
      </x:c>
      <x:c r="T6416" t="n">
        <x:v>9</x:v>
      </x:c>
      <x:c r="U6416" t="str">
        <x:v>pickup_after_delivery_completion_plus_usage_lag</x:v>
      </x:c>
    </x:row>
    <x:row r="6417">
      <x:c r="A6417" t="str">
        <x:v>Set2_100-5-2b</x:v>
      </x:c>
      <x:c r="B6417" t="str">
        <x:v>next_day</x:v>
      </x:c>
      <x:c r="C6417" t="str">
        <x:v>C61</x:v>
      </x:c>
      <x:c r="D6417" s="59" t="n">
        <x:v>46</x:v>
      </x:c>
      <x:c r="E6417" s="59" t="n">
        <x:v>41</x:v>
      </x:c>
      <x:c r="F6417" s="59" t="str">
        <x:v>S2</x:v>
      </x:c>
      <x:c r="G6417" s="59" t="n">
        <x:v>382</x:v>
      </x:c>
      <x:c r="H6417" s="59" t="n">
        <x:v>408</x:v>
      </x:c>
      <x:c r="I6417" s="59" t="n">
        <x:v>10</x:v>
      </x:c>
      <x:c r="J6417" s="60" t="n">
        <x:f>'参数'!$C$6</x:f>
        <x:v>1440</x:v>
      </x:c>
      <x:c r="K6417" s="60" t="n">
        <x:f>'参数'!$D$6</x:f>
        <x:v>360</x:v>
      </x:c>
      <x:c r="L6417" s="60" t="n">
        <x:f>H6417+I6417+J6417</x:f>
        <x:v>1858</x:v>
      </x:c>
      <x:c r="M6417" s="60" t="n">
        <x:f>L6417+K6417</x:f>
        <x:v>2218</x:v>
      </x:c>
      <x:c r="N6417" s="60" t="n">
        <x:f>'参数'!$B$10</x:f>
        <x:v>1</x:v>
      </x:c>
      <x:c r="O6417" s="60" t="n">
        <x:f>N6417*'参数'!$B$11</x:f>
        <x:v>2</x:v>
      </x:c>
      <x:c r="P6417" s="60" t="n">
        <x:f>N6417*'参数'!$B$12</x:f>
        <x:v>1</x:v>
      </x:c>
      <x:c r="Q6417" t="str">
        <x:f>C6417&amp;"d"</x:f>
        <x:v>C61d</x:v>
      </x:c>
      <x:c r="R6417" t="str">
        <x:f>C6417&amp;"p"</x:f>
        <x:v>C61p</x:v>
      </x:c>
      <x:c r="S6417" t="str">
        <x:f>IF(AND(L6417&gt;=H6417+I6417+J6417,M6417&gt;L6417,F6417&lt;&gt;""),"PASS","FAIL")</x:f>
        <x:v>PASS</x:v>
      </x:c>
      <x:c r="T6417" t="n">
        <x:v>0</x:v>
      </x:c>
      <x:c r="U6417" t="str">
        <x:v>pickup_after_delivery_completion_plus_usage_lag</x:v>
      </x:c>
    </x:row>
    <x:row r="6418">
      <x:c r="A6418" t="str">
        <x:v>Set2_100-5-2b</x:v>
      </x:c>
      <x:c r="B6418" t="str">
        <x:v>next_day</x:v>
      </x:c>
      <x:c r="C6418" t="str">
        <x:v>C62</x:v>
      </x:c>
      <x:c r="D6418" s="59" t="n">
        <x:v>32</x:v>
      </x:c>
      <x:c r="E6418" s="59" t="n">
        <x:v>44</x:v>
      </x:c>
      <x:c r="F6418" s="59" t="str">
        <x:v>S2</x:v>
      </x:c>
      <x:c r="G6418" s="59" t="n">
        <x:v>603</x:v>
      </x:c>
      <x:c r="H6418" s="59" t="n">
        <x:v>639</x:v>
      </x:c>
      <x:c r="I6418" s="59" t="n">
        <x:v>10</x:v>
      </x:c>
      <x:c r="J6418" s="60" t="n">
        <x:f>'参数'!$C$6</x:f>
        <x:v>1440</x:v>
      </x:c>
      <x:c r="K6418" s="60" t="n">
        <x:f>'参数'!$D$6</x:f>
        <x:v>360</x:v>
      </x:c>
      <x:c r="L6418" s="60" t="n">
        <x:f>H6418+I6418+J6418</x:f>
        <x:v>2089</x:v>
      </x:c>
      <x:c r="M6418" s="60" t="n">
        <x:f>L6418+K6418</x:f>
        <x:v>2449</x:v>
      </x:c>
      <x:c r="N6418" s="60" t="n">
        <x:f>'参数'!$B$10</x:f>
        <x:v>1</x:v>
      </x:c>
      <x:c r="O6418" s="60" t="n">
        <x:f>N6418*'参数'!$B$11</x:f>
        <x:v>2</x:v>
      </x:c>
      <x:c r="P6418" s="60" t="n">
        <x:f>N6418*'参数'!$B$12</x:f>
        <x:v>1</x:v>
      </x:c>
      <x:c r="Q6418" t="str">
        <x:f>C6418&amp;"d"</x:f>
        <x:v>C62d</x:v>
      </x:c>
      <x:c r="R6418" t="str">
        <x:f>C6418&amp;"p"</x:f>
        <x:v>C62p</x:v>
      </x:c>
      <x:c r="S6418" t="str">
        <x:f>IF(AND(L6418&gt;=H6418+I6418+J6418,M6418&gt;L6418,F6418&lt;&gt;""),"PASS","FAIL")</x:f>
        <x:v>PASS</x:v>
      </x:c>
      <x:c r="T6418" t="n">
        <x:v>13</x:v>
      </x:c>
      <x:c r="U6418" t="str">
        <x:v>pickup_after_delivery_completion_plus_usage_lag</x:v>
      </x:c>
    </x:row>
    <x:row r="6419">
      <x:c r="A6419" t="str">
        <x:v>Set2_100-5-2b</x:v>
      </x:c>
      <x:c r="B6419" t="str">
        <x:v>next_day</x:v>
      </x:c>
      <x:c r="C6419" t="str">
        <x:v>C63</x:v>
      </x:c>
      <x:c r="D6419" s="59" t="n">
        <x:v>41</x:v>
      </x:c>
      <x:c r="E6419" s="59" t="n">
        <x:v>24</x:v>
      </x:c>
      <x:c r="F6419" s="59" t="str">
        <x:v>S1</x:v>
      </x:c>
      <x:c r="G6419" s="59" t="n">
        <x:v>180</x:v>
      </x:c>
      <x:c r="H6419" s="59" t="n">
        <x:v>194</x:v>
      </x:c>
      <x:c r="I6419" s="59" t="n">
        <x:v>10</x:v>
      </x:c>
      <x:c r="J6419" s="60" t="n">
        <x:f>'参数'!$C$6</x:f>
        <x:v>1440</x:v>
      </x:c>
      <x:c r="K6419" s="60" t="n">
        <x:f>'参数'!$D$6</x:f>
        <x:v>360</x:v>
      </x:c>
      <x:c r="L6419" s="60" t="n">
        <x:f>H6419+I6419+J6419</x:f>
        <x:v>1644</x:v>
      </x:c>
      <x:c r="M6419" s="60" t="n">
        <x:f>L6419+K6419</x:f>
        <x:v>2004</x:v>
      </x:c>
      <x:c r="N6419" s="60" t="n">
        <x:f>'参数'!$B$10</x:f>
        <x:v>1</x:v>
      </x:c>
      <x:c r="O6419" s="60" t="n">
        <x:f>N6419*'参数'!$B$11</x:f>
        <x:v>2</x:v>
      </x:c>
      <x:c r="P6419" s="60" t="n">
        <x:f>N6419*'参数'!$B$12</x:f>
        <x:v>1</x:v>
      </x:c>
      <x:c r="Q6419" t="str">
        <x:f>C6419&amp;"d"</x:f>
        <x:v>C63d</x:v>
      </x:c>
      <x:c r="R6419" t="str">
        <x:f>C6419&amp;"p"</x:f>
        <x:v>C63p</x:v>
      </x:c>
      <x:c r="S6419" t="str">
        <x:f>IF(AND(L6419&gt;=H6419+I6419+J6419,M6419&gt;L6419,F6419&lt;&gt;""),"PASS","FAIL")</x:f>
        <x:v>PASS</x:v>
      </x:c>
      <x:c r="T6419" t="n">
        <x:v>5</x:v>
      </x:c>
      <x:c r="U6419" t="str">
        <x:v>pickup_after_delivery_completion_plus_usage_lag</x:v>
      </x:c>
    </x:row>
    <x:row r="6420">
      <x:c r="A6420" t="str">
        <x:v>Set2_100-5-2b</x:v>
      </x:c>
      <x:c r="B6420" t="str">
        <x:v>next_day</x:v>
      </x:c>
      <x:c r="C6420" t="str">
        <x:v>C64</x:v>
      </x:c>
      <x:c r="D6420" s="59" t="n">
        <x:v>44</x:v>
      </x:c>
      <x:c r="E6420" s="59" t="n">
        <x:v>48</x:v>
      </x:c>
      <x:c r="F6420" s="59" t="str">
        <x:v>S2</x:v>
      </x:c>
      <x:c r="G6420" s="59" t="n">
        <x:v>231</x:v>
      </x:c>
      <x:c r="H6420" s="59" t="n">
        <x:v>263</x:v>
      </x:c>
      <x:c r="I6420" s="59" t="n">
        <x:v>10</x:v>
      </x:c>
      <x:c r="J6420" s="60" t="n">
        <x:f>'参数'!$C$6</x:f>
        <x:v>1440</x:v>
      </x:c>
      <x:c r="K6420" s="60" t="n">
        <x:f>'参数'!$D$6</x:f>
        <x:v>360</x:v>
      </x:c>
      <x:c r="L6420" s="60" t="n">
        <x:f>H6420+I6420+J6420</x:f>
        <x:v>1713</x:v>
      </x:c>
      <x:c r="M6420" s="60" t="n">
        <x:f>L6420+K6420</x:f>
        <x:v>2073</x:v>
      </x:c>
      <x:c r="N6420" s="60" t="n">
        <x:f>'参数'!$B$10</x:f>
        <x:v>1</x:v>
      </x:c>
      <x:c r="O6420" s="60" t="n">
        <x:f>N6420*'参数'!$B$11</x:f>
        <x:v>2</x:v>
      </x:c>
      <x:c r="P6420" s="60" t="n">
        <x:f>N6420*'参数'!$B$12</x:f>
        <x:v>1</x:v>
      </x:c>
      <x:c r="Q6420" t="str">
        <x:f>C6420&amp;"d"</x:f>
        <x:v>C64d</x:v>
      </x:c>
      <x:c r="R6420" t="str">
        <x:f>C6420&amp;"p"</x:f>
        <x:v>C64p</x:v>
      </x:c>
      <x:c r="S6420" t="str">
        <x:f>IF(AND(L6420&gt;=H6420+I6420+J6420,M6420&gt;L6420,F6420&lt;&gt;""),"PASS","FAIL")</x:f>
        <x:v>PASS</x:v>
      </x:c>
      <x:c r="T6420" t="n">
        <x:v>1</x:v>
      </x:c>
      <x:c r="U6420" t="str">
        <x:v>pickup_after_delivery_completion_plus_usage_lag</x:v>
      </x:c>
    </x:row>
    <x:row r="6421">
      <x:c r="A6421" t="str">
        <x:v>Set2_100-5-2b</x:v>
      </x:c>
      <x:c r="B6421" t="str">
        <x:v>next_day</x:v>
      </x:c>
      <x:c r="C6421" t="str">
        <x:v>C65</x:v>
      </x:c>
      <x:c r="D6421" s="59" t="n">
        <x:v>27</x:v>
      </x:c>
      <x:c r="E6421" s="59" t="n">
        <x:v>30</x:v>
      </x:c>
      <x:c r="F6421" s="59" t="str">
        <x:v>S1</x:v>
      </x:c>
      <x:c r="G6421" s="59" t="n">
        <x:v>241</x:v>
      </x:c>
      <x:c r="H6421" s="59" t="n">
        <x:v>253</x:v>
      </x:c>
      <x:c r="I6421" s="59" t="n">
        <x:v>10</x:v>
      </x:c>
      <x:c r="J6421" s="60" t="n">
        <x:f>'参数'!$C$6</x:f>
        <x:v>1440</x:v>
      </x:c>
      <x:c r="K6421" s="60" t="n">
        <x:f>'参数'!$D$6</x:f>
        <x:v>360</x:v>
      </x:c>
      <x:c r="L6421" s="60" t="n">
        <x:f>H6421+I6421+J6421</x:f>
        <x:v>1703</x:v>
      </x:c>
      <x:c r="M6421" s="60" t="n">
        <x:f>L6421+K6421</x:f>
        <x:v>2063</x:v>
      </x:c>
      <x:c r="N6421" s="60" t="n">
        <x:f>'参数'!$B$10</x:f>
        <x:v>1</x:v>
      </x:c>
      <x:c r="O6421" s="60" t="n">
        <x:f>N6421*'参数'!$B$11</x:f>
        <x:v>2</x:v>
      </x:c>
      <x:c r="P6421" s="60" t="n">
        <x:f>N6421*'参数'!$B$12</x:f>
        <x:v>1</x:v>
      </x:c>
      <x:c r="Q6421" t="str">
        <x:f>C6421&amp;"d"</x:f>
        <x:v>C65d</x:v>
      </x:c>
      <x:c r="R6421" t="str">
        <x:f>C6421&amp;"p"</x:f>
        <x:v>C65p</x:v>
      </x:c>
      <x:c r="S6421" t="str">
        <x:f>IF(AND(L6421&gt;=H6421+I6421+J6421,M6421&gt;L6421,F6421&lt;&gt;""),"PASS","FAIL")</x:f>
        <x:v>PASS</x:v>
      </x:c>
      <x:c r="T6421" t="n">
        <x:v>10</x:v>
      </x:c>
      <x:c r="U6421" t="str">
        <x:v>pickup_after_delivery_completion_plus_usage_lag</x:v>
      </x:c>
    </x:row>
    <x:row r="6422">
      <x:c r="A6422" t="str">
        <x:v>Set2_100-5-2b</x:v>
      </x:c>
      <x:c r="B6422" t="str">
        <x:v>next_day</x:v>
      </x:c>
      <x:c r="C6422" t="str">
        <x:v>C66</x:v>
      </x:c>
      <x:c r="D6422" s="59" t="n">
        <x:v>34</x:v>
      </x:c>
      <x:c r="E6422" s="59" t="n">
        <x:v>46</x:v>
      </x:c>
      <x:c r="F6422" s="59" t="str">
        <x:v>S2</x:v>
      </x:c>
      <x:c r="G6422" s="59" t="n">
        <x:v>467</x:v>
      </x:c>
      <x:c r="H6422" s="59" t="n">
        <x:v>495</x:v>
      </x:c>
      <x:c r="I6422" s="59" t="n">
        <x:v>10</x:v>
      </x:c>
      <x:c r="J6422" s="60" t="n">
        <x:f>'参数'!$C$6</x:f>
        <x:v>1440</x:v>
      </x:c>
      <x:c r="K6422" s="60" t="n">
        <x:f>'参数'!$D$6</x:f>
        <x:v>360</x:v>
      </x:c>
      <x:c r="L6422" s="60" t="n">
        <x:f>H6422+I6422+J6422</x:f>
        <x:v>1945</x:v>
      </x:c>
      <x:c r="M6422" s="60" t="n">
        <x:f>L6422+K6422</x:f>
        <x:v>2305</x:v>
      </x:c>
      <x:c r="N6422" s="60" t="n">
        <x:f>'参数'!$B$10</x:f>
        <x:v>1</x:v>
      </x:c>
      <x:c r="O6422" s="60" t="n">
        <x:f>N6422*'参数'!$B$11</x:f>
        <x:v>2</x:v>
      </x:c>
      <x:c r="P6422" s="60" t="n">
        <x:f>N6422*'参数'!$B$12</x:f>
        <x:v>1</x:v>
      </x:c>
      <x:c r="Q6422" t="str">
        <x:f>C6422&amp;"d"</x:f>
        <x:v>C66d</x:v>
      </x:c>
      <x:c r="R6422" t="str">
        <x:f>C6422&amp;"p"</x:f>
        <x:v>C66p</x:v>
      </x:c>
      <x:c r="S6422" t="str">
        <x:f>IF(AND(L6422&gt;=H6422+I6422+J6422,M6422&gt;L6422,F6422&lt;&gt;""),"PASS","FAIL")</x:f>
        <x:v>PASS</x:v>
      </x:c>
      <x:c r="T6422" t="n">
        <x:v>9</x:v>
      </x:c>
      <x:c r="U6422" t="str">
        <x:v>pickup_after_delivery_completion_plus_usage_lag</x:v>
      </x:c>
    </x:row>
    <x:row r="6423">
      <x:c r="A6423" t="str">
        <x:v>Set2_100-5-2b</x:v>
      </x:c>
      <x:c r="B6423" t="str">
        <x:v>next_day</x:v>
      </x:c>
      <x:c r="C6423" t="str">
        <x:v>C67</x:v>
      </x:c>
      <x:c r="D6423" s="59" t="n">
        <x:v>36</x:v>
      </x:c>
      <x:c r="E6423" s="59" t="n">
        <x:v>34</x:v>
      </x:c>
      <x:c r="F6423" s="59" t="str">
        <x:v>S2</x:v>
      </x:c>
      <x:c r="G6423" s="59" t="n">
        <x:v>280</x:v>
      </x:c>
      <x:c r="H6423" s="59" t="n">
        <x:v>292</x:v>
      </x:c>
      <x:c r="I6423" s="59" t="n">
        <x:v>10</x:v>
      </x:c>
      <x:c r="J6423" s="60" t="n">
        <x:f>'参数'!$C$6</x:f>
        <x:v>1440</x:v>
      </x:c>
      <x:c r="K6423" s="60" t="n">
        <x:f>'参数'!$D$6</x:f>
        <x:v>360</x:v>
      </x:c>
      <x:c r="L6423" s="60" t="n">
        <x:f>H6423+I6423+J6423</x:f>
        <x:v>1742</x:v>
      </x:c>
      <x:c r="M6423" s="60" t="n">
        <x:f>L6423+K6423</x:f>
        <x:v>2102</x:v>
      </x:c>
      <x:c r="N6423" s="60" t="n">
        <x:f>'参数'!$B$10</x:f>
        <x:v>1</x:v>
      </x:c>
      <x:c r="O6423" s="60" t="n">
        <x:f>N6423*'参数'!$B$11</x:f>
        <x:v>2</x:v>
      </x:c>
      <x:c r="P6423" s="60" t="n">
        <x:f>N6423*'参数'!$B$12</x:f>
        <x:v>1</x:v>
      </x:c>
      <x:c r="Q6423" t="str">
        <x:f>C6423&amp;"d"</x:f>
        <x:v>C67d</x:v>
      </x:c>
      <x:c r="R6423" t="str">
        <x:f>C6423&amp;"p"</x:f>
        <x:v>C67p</x:v>
      </x:c>
      <x:c r="S6423" t="str">
        <x:f>IF(AND(L6423&gt;=H6423+I6423+J6423,M6423&gt;L6423,F6423&lt;&gt;""),"PASS","FAIL")</x:f>
        <x:v>PASS</x:v>
      </x:c>
      <x:c r="T6423" t="n">
        <x:v>7</x:v>
      </x:c>
      <x:c r="U6423" t="str">
        <x:v>pickup_after_delivery_completion_plus_usage_lag</x:v>
      </x:c>
    </x:row>
    <x:row r="6424">
      <x:c r="A6424" t="str">
        <x:v>Set2_100-5-2b</x:v>
      </x:c>
      <x:c r="B6424" t="str">
        <x:v>next_day</x:v>
      </x:c>
      <x:c r="C6424" t="str">
        <x:v>C68</x:v>
      </x:c>
      <x:c r="D6424" s="59" t="n">
        <x:v>39</x:v>
      </x:c>
      <x:c r="E6424" s="59" t="n">
        <x:v>41</x:v>
      </x:c>
      <x:c r="F6424" s="59" t="str">
        <x:v>S2</x:v>
      </x:c>
      <x:c r="G6424" s="59" t="n">
        <x:v>156</x:v>
      </x:c>
      <x:c r="H6424" s="59" t="n">
        <x:v>192</x:v>
      </x:c>
      <x:c r="I6424" s="59" t="n">
        <x:v>10</x:v>
      </x:c>
      <x:c r="J6424" s="60" t="n">
        <x:f>'参数'!$C$6</x:f>
        <x:v>1440</x:v>
      </x:c>
      <x:c r="K6424" s="60" t="n">
        <x:f>'参数'!$D$6</x:f>
        <x:v>360</x:v>
      </x:c>
      <x:c r="L6424" s="60" t="n">
        <x:f>H6424+I6424+J6424</x:f>
        <x:v>1642</x:v>
      </x:c>
      <x:c r="M6424" s="60" t="n">
        <x:f>L6424+K6424</x:f>
        <x:v>2002</x:v>
      </x:c>
      <x:c r="N6424" s="60" t="n">
        <x:f>'参数'!$B$10</x:f>
        <x:v>1</x:v>
      </x:c>
      <x:c r="O6424" s="60" t="n">
        <x:f>N6424*'参数'!$B$11</x:f>
        <x:v>2</x:v>
      </x:c>
      <x:c r="P6424" s="60" t="n">
        <x:f>N6424*'参数'!$B$12</x:f>
        <x:v>1</x:v>
      </x:c>
      <x:c r="Q6424" t="str">
        <x:f>C6424&amp;"d"</x:f>
        <x:v>C68d</x:v>
      </x:c>
      <x:c r="R6424" t="str">
        <x:f>C6424&amp;"p"</x:f>
        <x:v>C68p</x:v>
      </x:c>
      <x:c r="S6424" t="str">
        <x:f>IF(AND(L6424&gt;=H6424+I6424+J6424,M6424&gt;L6424,F6424&lt;&gt;""),"PASS","FAIL")</x:f>
        <x:v>PASS</x:v>
      </x:c>
      <x:c r="T6424" t="n">
        <x:v>9</x:v>
      </x:c>
      <x:c r="U6424" t="str">
        <x:v>pickup_after_delivery_completion_plus_usage_lag</x:v>
      </x:c>
    </x:row>
    <x:row r="6425">
      <x:c r="A6425" t="str">
        <x:v>Set2_100-5-2b</x:v>
      </x:c>
      <x:c r="B6425" t="str">
        <x:v>next_day</x:v>
      </x:c>
      <x:c r="C6425" t="str">
        <x:v>C69</x:v>
      </x:c>
      <x:c r="D6425" s="59" t="n">
        <x:v>25</x:v>
      </x:c>
      <x:c r="E6425" s="59" t="n">
        <x:v>31</x:v>
      </x:c>
      <x:c r="F6425" s="59" t="str">
        <x:v>S2</x:v>
      </x:c>
      <x:c r="G6425" s="59" t="n">
        <x:v>610</x:v>
      </x:c>
      <x:c r="H6425" s="59" t="n">
        <x:v>638</x:v>
      </x:c>
      <x:c r="I6425" s="59" t="n">
        <x:v>10</x:v>
      </x:c>
      <x:c r="J6425" s="60" t="n">
        <x:f>'参数'!$C$6</x:f>
        <x:v>1440</x:v>
      </x:c>
      <x:c r="K6425" s="60" t="n">
        <x:f>'参数'!$D$6</x:f>
        <x:v>360</x:v>
      </x:c>
      <x:c r="L6425" s="60" t="n">
        <x:f>H6425+I6425+J6425</x:f>
        <x:v>2088</x:v>
      </x:c>
      <x:c r="M6425" s="60" t="n">
        <x:f>L6425+K6425</x:f>
        <x:v>2448</x:v>
      </x:c>
      <x:c r="N6425" s="60" t="n">
        <x:f>'参数'!$B$10</x:f>
        <x:v>1</x:v>
      </x:c>
      <x:c r="O6425" s="60" t="n">
        <x:f>N6425*'参数'!$B$11</x:f>
        <x:v>2</x:v>
      </x:c>
      <x:c r="P6425" s="60" t="n">
        <x:f>N6425*'参数'!$B$12</x:f>
        <x:v>1</x:v>
      </x:c>
      <x:c r="Q6425" t="str">
        <x:f>C6425&amp;"d"</x:f>
        <x:v>C69d</x:v>
      </x:c>
      <x:c r="R6425" t="str">
        <x:f>C6425&amp;"p"</x:f>
        <x:v>C69p</x:v>
      </x:c>
      <x:c r="S6425" t="str">
        <x:f>IF(AND(L6425&gt;=H6425+I6425+J6425,M6425&gt;L6425,F6425&lt;&gt;""),"PASS","FAIL")</x:f>
        <x:v>PASS</x:v>
      </x:c>
      <x:c r="T6425" t="n">
        <x:v>0</x:v>
      </x:c>
      <x:c r="U6425" t="str">
        <x:v>pickup_after_delivery_completion_plus_usage_lag</x:v>
      </x:c>
    </x:row>
    <x:row r="6426">
      <x:c r="A6426" t="str">
        <x:v>Set2_100-5-2b</x:v>
      </x:c>
      <x:c r="B6426" t="str">
        <x:v>next_day</x:v>
      </x:c>
      <x:c r="C6426" t="str">
        <x:v>C70</x:v>
      </x:c>
      <x:c r="D6426" s="59" t="n">
        <x:v>33</x:v>
      </x:c>
      <x:c r="E6426" s="59" t="n">
        <x:v>41</x:v>
      </x:c>
      <x:c r="F6426" s="59" t="str">
        <x:v>S2</x:v>
      </x:c>
      <x:c r="G6426" s="59" t="n">
        <x:v>582</x:v>
      </x:c>
      <x:c r="H6426" s="59" t="n">
        <x:v>612</x:v>
      </x:c>
      <x:c r="I6426" s="59" t="n">
        <x:v>10</x:v>
      </x:c>
      <x:c r="J6426" s="60" t="n">
        <x:f>'参数'!$C$6</x:f>
        <x:v>1440</x:v>
      </x:c>
      <x:c r="K6426" s="60" t="n">
        <x:f>'参数'!$D$6</x:f>
        <x:v>360</x:v>
      </x:c>
      <x:c r="L6426" s="60" t="n">
        <x:f>H6426+I6426+J6426</x:f>
        <x:v>2062</x:v>
      </x:c>
      <x:c r="M6426" s="60" t="n">
        <x:f>L6426+K6426</x:f>
        <x:v>2422</x:v>
      </x:c>
      <x:c r="N6426" s="60" t="n">
        <x:f>'参数'!$B$10</x:f>
        <x:v>1</x:v>
      </x:c>
      <x:c r="O6426" s="60" t="n">
        <x:f>N6426*'参数'!$B$11</x:f>
        <x:v>2</x:v>
      </x:c>
      <x:c r="P6426" s="60" t="n">
        <x:f>N6426*'参数'!$B$12</x:f>
        <x:v>1</x:v>
      </x:c>
      <x:c r="Q6426" t="str">
        <x:f>C6426&amp;"d"</x:f>
        <x:v>C70d</x:v>
      </x:c>
      <x:c r="R6426" t="str">
        <x:f>C6426&amp;"p"</x:f>
        <x:v>C70p</x:v>
      </x:c>
      <x:c r="S6426" t="str">
        <x:f>IF(AND(L6426&gt;=H6426+I6426+J6426,M6426&gt;L6426,F6426&lt;&gt;""),"PASS","FAIL")</x:f>
        <x:v>PASS</x:v>
      </x:c>
      <x:c r="T6426" t="n">
        <x:v>17</x:v>
      </x:c>
      <x:c r="U6426" t="str">
        <x:v>pickup_after_delivery_completion_plus_usage_lag</x:v>
      </x:c>
    </x:row>
    <x:row r="6427">
      <x:c r="A6427" t="str">
        <x:v>Set2_100-5-2b</x:v>
      </x:c>
      <x:c r="B6427" t="str">
        <x:v>next_day</x:v>
      </x:c>
      <x:c r="C6427" t="str">
        <x:v>C71</x:v>
      </x:c>
      <x:c r="D6427" s="59" t="n">
        <x:v>29</x:v>
      </x:c>
      <x:c r="E6427" s="59" t="n">
        <x:v>32</x:v>
      </x:c>
      <x:c r="F6427" s="59" t="str">
        <x:v>S2</x:v>
      </x:c>
      <x:c r="G6427" s="59" t="n">
        <x:v>267</x:v>
      </x:c>
      <x:c r="H6427" s="59" t="n">
        <x:v>289</x:v>
      </x:c>
      <x:c r="I6427" s="59" t="n">
        <x:v>10</x:v>
      </x:c>
      <x:c r="J6427" s="60" t="n">
        <x:f>'参数'!$C$6</x:f>
        <x:v>1440</x:v>
      </x:c>
      <x:c r="K6427" s="60" t="n">
        <x:f>'参数'!$D$6</x:f>
        <x:v>360</x:v>
      </x:c>
      <x:c r="L6427" s="60" t="n">
        <x:f>H6427+I6427+J6427</x:f>
        <x:v>1739</x:v>
      </x:c>
      <x:c r="M6427" s="60" t="n">
        <x:f>L6427+K6427</x:f>
        <x:v>2099</x:v>
      </x:c>
      <x:c r="N6427" s="60" t="n">
        <x:f>'参数'!$B$10</x:f>
        <x:v>1</x:v>
      </x:c>
      <x:c r="O6427" s="60" t="n">
        <x:f>N6427*'参数'!$B$11</x:f>
        <x:v>2</x:v>
      </x:c>
      <x:c r="P6427" s="60" t="n">
        <x:f>N6427*'参数'!$B$12</x:f>
        <x:v>1</x:v>
      </x:c>
      <x:c r="Q6427" t="str">
        <x:f>C6427&amp;"d"</x:f>
        <x:v>C71d</x:v>
      </x:c>
      <x:c r="R6427" t="str">
        <x:f>C6427&amp;"p"</x:f>
        <x:v>C71p</x:v>
      </x:c>
      <x:c r="S6427" t="str">
        <x:f>IF(AND(L6427&gt;=H6427+I6427+J6427,M6427&gt;L6427,F6427&lt;&gt;""),"PASS","FAIL")</x:f>
        <x:v>PASS</x:v>
      </x:c>
      <x:c r="T6427" t="n">
        <x:v>0</x:v>
      </x:c>
      <x:c r="U6427" t="str">
        <x:v>pickup_after_delivery_completion_plus_usage_lag</x:v>
      </x:c>
    </x:row>
    <x:row r="6428">
      <x:c r="A6428" t="str">
        <x:v>Set2_100-5-2b</x:v>
      </x:c>
      <x:c r="B6428" t="str">
        <x:v>next_day</x:v>
      </x:c>
      <x:c r="C6428" t="str">
        <x:v>C72</x:v>
      </x:c>
      <x:c r="D6428" s="59" t="n">
        <x:v>50</x:v>
      </x:c>
      <x:c r="E6428" s="59" t="n">
        <x:v>44</x:v>
      </x:c>
      <x:c r="F6428" s="59" t="str">
        <x:v>S2</x:v>
      </x:c>
      <x:c r="G6428" s="59" t="n">
        <x:v>515</x:v>
      </x:c>
      <x:c r="H6428" s="59" t="n">
        <x:v>553</x:v>
      </x:c>
      <x:c r="I6428" s="59" t="n">
        <x:v>10</x:v>
      </x:c>
      <x:c r="J6428" s="60" t="n">
        <x:f>'参数'!$C$6</x:f>
        <x:v>1440</x:v>
      </x:c>
      <x:c r="K6428" s="60" t="n">
        <x:f>'参数'!$D$6</x:f>
        <x:v>360</x:v>
      </x:c>
      <x:c r="L6428" s="60" t="n">
        <x:f>H6428+I6428+J6428</x:f>
        <x:v>2003</x:v>
      </x:c>
      <x:c r="M6428" s="60" t="n">
        <x:f>L6428+K6428</x:f>
        <x:v>2363</x:v>
      </x:c>
      <x:c r="N6428" s="60" t="n">
        <x:f>'参数'!$B$10</x:f>
        <x:v>1</x:v>
      </x:c>
      <x:c r="O6428" s="60" t="n">
        <x:f>N6428*'参数'!$B$11</x:f>
        <x:v>2</x:v>
      </x:c>
      <x:c r="P6428" s="60" t="n">
        <x:f>N6428*'参数'!$B$12</x:f>
        <x:v>1</x:v>
      </x:c>
      <x:c r="Q6428" t="str">
        <x:f>C6428&amp;"d"</x:f>
        <x:v>C72d</x:v>
      </x:c>
      <x:c r="R6428" t="str">
        <x:f>C6428&amp;"p"</x:f>
        <x:v>C72p</x:v>
      </x:c>
      <x:c r="S6428" t="str">
        <x:f>IF(AND(L6428&gt;=H6428+I6428+J6428,M6428&gt;L6428,F6428&lt;&gt;""),"PASS","FAIL")</x:f>
        <x:v>PASS</x:v>
      </x:c>
      <x:c r="T6428" t="n">
        <x:v>1</x:v>
      </x:c>
      <x:c r="U6428" t="str">
        <x:v>pickup_after_delivery_completion_plus_usage_lag</x:v>
      </x:c>
    </x:row>
    <x:row r="6429">
      <x:c r="A6429" t="str">
        <x:v>Set2_100-5-2b</x:v>
      </x:c>
      <x:c r="B6429" t="str">
        <x:v>next_day</x:v>
      </x:c>
      <x:c r="C6429" t="str">
        <x:v>C73</x:v>
      </x:c>
      <x:c r="D6429" s="59" t="n">
        <x:v>47</x:v>
      </x:c>
      <x:c r="E6429" s="59" t="n">
        <x:v>37</x:v>
      </x:c>
      <x:c r="F6429" s="59" t="str">
        <x:v>S2</x:v>
      </x:c>
      <x:c r="G6429" s="59" t="n">
        <x:v>559</x:v>
      </x:c>
      <x:c r="H6429" s="59" t="n">
        <x:v>595</x:v>
      </x:c>
      <x:c r="I6429" s="59" t="n">
        <x:v>10</x:v>
      </x:c>
      <x:c r="J6429" s="60" t="n">
        <x:f>'参数'!$C$6</x:f>
        <x:v>1440</x:v>
      </x:c>
      <x:c r="K6429" s="60" t="n">
        <x:f>'参数'!$D$6</x:f>
        <x:v>360</x:v>
      </x:c>
      <x:c r="L6429" s="60" t="n">
        <x:f>H6429+I6429+J6429</x:f>
        <x:v>2045</x:v>
      </x:c>
      <x:c r="M6429" s="60" t="n">
        <x:f>L6429+K6429</x:f>
        <x:v>2405</x:v>
      </x:c>
      <x:c r="N6429" s="60" t="n">
        <x:f>'参数'!$B$10</x:f>
        <x:v>1</x:v>
      </x:c>
      <x:c r="O6429" s="60" t="n">
        <x:f>N6429*'参数'!$B$11</x:f>
        <x:v>2</x:v>
      </x:c>
      <x:c r="P6429" s="60" t="n">
        <x:f>N6429*'参数'!$B$12</x:f>
        <x:v>1</x:v>
      </x:c>
      <x:c r="Q6429" t="str">
        <x:f>C6429&amp;"d"</x:f>
        <x:v>C73d</x:v>
      </x:c>
      <x:c r="R6429" t="str">
        <x:f>C6429&amp;"p"</x:f>
        <x:v>C73p</x:v>
      </x:c>
      <x:c r="S6429" t="str">
        <x:f>IF(AND(L6429&gt;=H6429+I6429+J6429,M6429&gt;L6429,F6429&lt;&gt;""),"PASS","FAIL")</x:f>
        <x:v>PASS</x:v>
      </x:c>
      <x:c r="T6429" t="n">
        <x:v>8</x:v>
      </x:c>
      <x:c r="U6429" t="str">
        <x:v>pickup_after_delivery_completion_plus_usage_lag</x:v>
      </x:c>
    </x:row>
    <x:row r="6430">
      <x:c r="A6430" t="str">
        <x:v>Set2_100-5-2b</x:v>
      </x:c>
      <x:c r="B6430" t="str">
        <x:v>next_day</x:v>
      </x:c>
      <x:c r="C6430" t="str">
        <x:v>C74</x:v>
      </x:c>
      <x:c r="D6430" s="59" t="n">
        <x:v>27</x:v>
      </x:c>
      <x:c r="E6430" s="59" t="n">
        <x:v>24</x:v>
      </x:c>
      <x:c r="F6430" s="59" t="str">
        <x:v>S1</x:v>
      </x:c>
      <x:c r="G6430" s="59" t="n">
        <x:v>322</x:v>
      </x:c>
      <x:c r="H6430" s="59" t="n">
        <x:v>332</x:v>
      </x:c>
      <x:c r="I6430" s="59" t="n">
        <x:v>10</x:v>
      </x:c>
      <x:c r="J6430" s="60" t="n">
        <x:f>'参数'!$C$6</x:f>
        <x:v>1440</x:v>
      </x:c>
      <x:c r="K6430" s="60" t="n">
        <x:f>'参数'!$D$6</x:f>
        <x:v>360</x:v>
      </x:c>
      <x:c r="L6430" s="60" t="n">
        <x:f>H6430+I6430+J6430</x:f>
        <x:v>1782</x:v>
      </x:c>
      <x:c r="M6430" s="60" t="n">
        <x:f>L6430+K6430</x:f>
        <x:v>2142</x:v>
      </x:c>
      <x:c r="N6430" s="60" t="n">
        <x:f>'参数'!$B$10</x:f>
        <x:v>1</x:v>
      </x:c>
      <x:c r="O6430" s="60" t="n">
        <x:f>N6430*'参数'!$B$11</x:f>
        <x:v>2</x:v>
      </x:c>
      <x:c r="P6430" s="60" t="n">
        <x:f>N6430*'参数'!$B$12</x:f>
        <x:v>1</x:v>
      </x:c>
      <x:c r="Q6430" t="str">
        <x:f>C6430&amp;"d"</x:f>
        <x:v>C74d</x:v>
      </x:c>
      <x:c r="R6430" t="str">
        <x:f>C6430&amp;"p"</x:f>
        <x:v>C74p</x:v>
      </x:c>
      <x:c r="S6430" t="str">
        <x:f>IF(AND(L6430&gt;=H6430+I6430+J6430,M6430&gt;L6430,F6430&lt;&gt;""),"PASS","FAIL")</x:f>
        <x:v>PASS</x:v>
      </x:c>
      <x:c r="T6430" t="n">
        <x:v>3</x:v>
      </x:c>
      <x:c r="U6430" t="str">
        <x:v>pickup_after_delivery_completion_plus_usage_lag</x:v>
      </x:c>
    </x:row>
    <x:row r="6431">
      <x:c r="A6431" t="str">
        <x:v>Set2_100-5-2b</x:v>
      </x:c>
      <x:c r="B6431" t="str">
        <x:v>next_day</x:v>
      </x:c>
      <x:c r="C6431" t="str">
        <x:v>C75</x:v>
      </x:c>
      <x:c r="D6431" s="59" t="n">
        <x:v>34</x:v>
      </x:c>
      <x:c r="E6431" s="59" t="n">
        <x:v>45</x:v>
      </x:c>
      <x:c r="F6431" s="59" t="str">
        <x:v>S2</x:v>
      </x:c>
      <x:c r="G6431" s="59" t="n">
        <x:v>105</x:v>
      </x:c>
      <x:c r="H6431" s="59" t="n">
        <x:v>141</x:v>
      </x:c>
      <x:c r="I6431" s="59" t="n">
        <x:v>10</x:v>
      </x:c>
      <x:c r="J6431" s="60" t="n">
        <x:f>'参数'!$C$6</x:f>
        <x:v>1440</x:v>
      </x:c>
      <x:c r="K6431" s="60" t="n">
        <x:f>'参数'!$D$6</x:f>
        <x:v>360</x:v>
      </x:c>
      <x:c r="L6431" s="60" t="n">
        <x:f>H6431+I6431+J6431</x:f>
        <x:v>1591</x:v>
      </x:c>
      <x:c r="M6431" s="60" t="n">
        <x:f>L6431+K6431</x:f>
        <x:v>1951</x:v>
      </x:c>
      <x:c r="N6431" s="60" t="n">
        <x:f>'参数'!$B$10</x:f>
        <x:v>1</x:v>
      </x:c>
      <x:c r="O6431" s="60" t="n">
        <x:f>N6431*'参数'!$B$11</x:f>
        <x:v>2</x:v>
      </x:c>
      <x:c r="P6431" s="60" t="n">
        <x:f>N6431*'参数'!$B$12</x:f>
        <x:v>1</x:v>
      </x:c>
      <x:c r="Q6431" t="str">
        <x:f>C6431&amp;"d"</x:f>
        <x:v>C75d</x:v>
      </x:c>
      <x:c r="R6431" t="str">
        <x:f>C6431&amp;"p"</x:f>
        <x:v>C75p</x:v>
      </x:c>
      <x:c r="S6431" t="str">
        <x:f>IF(AND(L6431&gt;=H6431+I6431+J6431,M6431&gt;L6431,F6431&lt;&gt;""),"PASS","FAIL")</x:f>
        <x:v>PASS</x:v>
      </x:c>
      <x:c r="T6431" t="n">
        <x:v>13</x:v>
      </x:c>
      <x:c r="U6431" t="str">
        <x:v>pickup_after_delivery_completion_plus_usage_lag</x:v>
      </x:c>
    </x:row>
    <x:row r="6432">
      <x:c r="A6432" t="str">
        <x:v>Set2_100-5-2b</x:v>
      </x:c>
      <x:c r="B6432" t="str">
        <x:v>next_day</x:v>
      </x:c>
      <x:c r="C6432" t="str">
        <x:v>C76</x:v>
      </x:c>
      <x:c r="D6432" s="59" t="n">
        <x:v>44</x:v>
      </x:c>
      <x:c r="E6432" s="59" t="n">
        <x:v>42</x:v>
      </x:c>
      <x:c r="F6432" s="59" t="str">
        <x:v>S2</x:v>
      </x:c>
      <x:c r="G6432" s="59" t="n">
        <x:v>375</x:v>
      </x:c>
      <x:c r="H6432" s="59" t="n">
        <x:v>387</x:v>
      </x:c>
      <x:c r="I6432" s="59" t="n">
        <x:v>10</x:v>
      </x:c>
      <x:c r="J6432" s="60" t="n">
        <x:f>'参数'!$C$6</x:f>
        <x:v>1440</x:v>
      </x:c>
      <x:c r="K6432" s="60" t="n">
        <x:f>'参数'!$D$6</x:f>
        <x:v>360</x:v>
      </x:c>
      <x:c r="L6432" s="60" t="n">
        <x:f>H6432+I6432+J6432</x:f>
        <x:v>1837</x:v>
      </x:c>
      <x:c r="M6432" s="60" t="n">
        <x:f>L6432+K6432</x:f>
        <x:v>2197</x:v>
      </x:c>
      <x:c r="N6432" s="60" t="n">
        <x:f>'参数'!$B$10</x:f>
        <x:v>1</x:v>
      </x:c>
      <x:c r="O6432" s="60" t="n">
        <x:f>N6432*'参数'!$B$11</x:f>
        <x:v>2</x:v>
      </x:c>
      <x:c r="P6432" s="60" t="n">
        <x:f>N6432*'参数'!$B$12</x:f>
        <x:v>1</x:v>
      </x:c>
      <x:c r="Q6432" t="str">
        <x:f>C6432&amp;"d"</x:f>
        <x:v>C76d</x:v>
      </x:c>
      <x:c r="R6432" t="str">
        <x:f>C6432&amp;"p"</x:f>
        <x:v>C76p</x:v>
      </x:c>
      <x:c r="S6432" t="str">
        <x:f>IF(AND(L6432&gt;=H6432+I6432+J6432,M6432&gt;L6432,F6432&lt;&gt;""),"PASS","FAIL")</x:f>
        <x:v>PASS</x:v>
      </x:c>
      <x:c r="T6432" t="n">
        <x:v>11</x:v>
      </x:c>
      <x:c r="U6432" t="str">
        <x:v>pickup_after_delivery_completion_plus_usage_lag</x:v>
      </x:c>
    </x:row>
    <x:row r="6433">
      <x:c r="A6433" t="str">
        <x:v>Set2_100-5-2b</x:v>
      </x:c>
      <x:c r="B6433" t="str">
        <x:v>next_day</x:v>
      </x:c>
      <x:c r="C6433" t="str">
        <x:v>C77</x:v>
      </x:c>
      <x:c r="D6433" s="59" t="n">
        <x:v>28</x:v>
      </x:c>
      <x:c r="E6433" s="59" t="n">
        <x:v>47</x:v>
      </x:c>
      <x:c r="F6433" s="59" t="str">
        <x:v>S2</x:v>
      </x:c>
      <x:c r="G6433" s="59" t="n">
        <x:v>404</x:v>
      </x:c>
      <x:c r="H6433" s="59" t="n">
        <x:v>430</x:v>
      </x:c>
      <x:c r="I6433" s="59" t="n">
        <x:v>10</x:v>
      </x:c>
      <x:c r="J6433" s="60" t="n">
        <x:f>'参数'!$C$6</x:f>
        <x:v>1440</x:v>
      </x:c>
      <x:c r="K6433" s="60" t="n">
        <x:f>'参数'!$D$6</x:f>
        <x:v>360</x:v>
      </x:c>
      <x:c r="L6433" s="60" t="n">
        <x:f>H6433+I6433+J6433</x:f>
        <x:v>1880</x:v>
      </x:c>
      <x:c r="M6433" s="60" t="n">
        <x:f>L6433+K6433</x:f>
        <x:v>2240</x:v>
      </x:c>
      <x:c r="N6433" s="60" t="n">
        <x:f>'参数'!$B$10</x:f>
        <x:v>1</x:v>
      </x:c>
      <x:c r="O6433" s="60" t="n">
        <x:f>N6433*'参数'!$B$11</x:f>
        <x:v>2</x:v>
      </x:c>
      <x:c r="P6433" s="60" t="n">
        <x:f>N6433*'参数'!$B$12</x:f>
        <x:v>1</x:v>
      </x:c>
      <x:c r="Q6433" t="str">
        <x:f>C6433&amp;"d"</x:f>
        <x:v>C77d</x:v>
      </x:c>
      <x:c r="R6433" t="str">
        <x:f>C6433&amp;"p"</x:f>
        <x:v>C77p</x:v>
      </x:c>
      <x:c r="S6433" t="str">
        <x:f>IF(AND(L6433&gt;=H6433+I6433+J6433,M6433&gt;L6433,F6433&lt;&gt;""),"PASS","FAIL")</x:f>
        <x:v>PASS</x:v>
      </x:c>
      <x:c r="T6433" t="n">
        <x:v>14</x:v>
      </x:c>
      <x:c r="U6433" t="str">
        <x:v>pickup_after_delivery_completion_plus_usage_lag</x:v>
      </x:c>
    </x:row>
    <x:row r="6434">
      <x:c r="A6434" t="str">
        <x:v>Set2_100-5-2b</x:v>
      </x:c>
      <x:c r="B6434" t="str">
        <x:v>next_day</x:v>
      </x:c>
      <x:c r="C6434" t="str">
        <x:v>C78</x:v>
      </x:c>
      <x:c r="D6434" s="59" t="n">
        <x:v>30</x:v>
      </x:c>
      <x:c r="E6434" s="59" t="n">
        <x:v>24</x:v>
      </x:c>
      <x:c r="F6434" s="59" t="str">
        <x:v>S1</x:v>
      </x:c>
      <x:c r="G6434" s="59" t="n">
        <x:v>525</x:v>
      </x:c>
      <x:c r="H6434" s="59" t="n">
        <x:v>537</x:v>
      </x:c>
      <x:c r="I6434" s="59" t="n">
        <x:v>10</x:v>
      </x:c>
      <x:c r="J6434" s="60" t="n">
        <x:f>'参数'!$C$6</x:f>
        <x:v>1440</x:v>
      </x:c>
      <x:c r="K6434" s="60" t="n">
        <x:f>'参数'!$D$6</x:f>
        <x:v>360</x:v>
      </x:c>
      <x:c r="L6434" s="60" t="n">
        <x:f>H6434+I6434+J6434</x:f>
        <x:v>1987</x:v>
      </x:c>
      <x:c r="M6434" s="60" t="n">
        <x:f>L6434+K6434</x:f>
        <x:v>2347</x:v>
      </x:c>
      <x:c r="N6434" s="60" t="n">
        <x:f>'参数'!$B$10</x:f>
        <x:v>1</x:v>
      </x:c>
      <x:c r="O6434" s="60" t="n">
        <x:f>N6434*'参数'!$B$11</x:f>
        <x:v>2</x:v>
      </x:c>
      <x:c r="P6434" s="60" t="n">
        <x:f>N6434*'参数'!$B$12</x:f>
        <x:v>1</x:v>
      </x:c>
      <x:c r="Q6434" t="str">
        <x:f>C6434&amp;"d"</x:f>
        <x:v>C78d</x:v>
      </x:c>
      <x:c r="R6434" t="str">
        <x:f>C6434&amp;"p"</x:f>
        <x:v>C78p</x:v>
      </x:c>
      <x:c r="S6434" t="str">
        <x:f>IF(AND(L6434&gt;=H6434+I6434+J6434,M6434&gt;L6434,F6434&lt;&gt;""),"PASS","FAIL")</x:f>
        <x:v>PASS</x:v>
      </x:c>
      <x:c r="T6434" t="n">
        <x:v>8</x:v>
      </x:c>
      <x:c r="U6434" t="str">
        <x:v>pickup_after_delivery_completion_plus_usage_lag</x:v>
      </x:c>
    </x:row>
    <x:row r="6435">
      <x:c r="A6435" t="str">
        <x:v>Set2_100-5-2b</x:v>
      </x:c>
      <x:c r="B6435" t="str">
        <x:v>next_day</x:v>
      </x:c>
      <x:c r="C6435" t="str">
        <x:v>C79</x:v>
      </x:c>
      <x:c r="D6435" s="59" t="n">
        <x:v>43</x:v>
      </x:c>
      <x:c r="E6435" s="59" t="n">
        <x:v>39</x:v>
      </x:c>
      <x:c r="F6435" s="59" t="str">
        <x:v>S2</x:v>
      </x:c>
      <x:c r="G6435" s="59" t="n">
        <x:v>133</x:v>
      </x:c>
      <x:c r="H6435" s="59" t="n">
        <x:v>165</x:v>
      </x:c>
      <x:c r="I6435" s="59" t="n">
        <x:v>10</x:v>
      </x:c>
      <x:c r="J6435" s="60" t="n">
        <x:f>'参数'!$C$6</x:f>
        <x:v>1440</x:v>
      </x:c>
      <x:c r="K6435" s="60" t="n">
        <x:f>'参数'!$D$6</x:f>
        <x:v>360</x:v>
      </x:c>
      <x:c r="L6435" s="60" t="n">
        <x:f>H6435+I6435+J6435</x:f>
        <x:v>1615</x:v>
      </x:c>
      <x:c r="M6435" s="60" t="n">
        <x:f>L6435+K6435</x:f>
        <x:v>1975</x:v>
      </x:c>
      <x:c r="N6435" s="60" t="n">
        <x:f>'参数'!$B$10</x:f>
        <x:v>1</x:v>
      </x:c>
      <x:c r="O6435" s="60" t="n">
        <x:f>N6435*'参数'!$B$11</x:f>
        <x:v>2</x:v>
      </x:c>
      <x:c r="P6435" s="60" t="n">
        <x:f>N6435*'参数'!$B$12</x:f>
        <x:v>1</x:v>
      </x:c>
      <x:c r="Q6435" t="str">
        <x:f>C6435&amp;"d"</x:f>
        <x:v>C79d</x:v>
      </x:c>
      <x:c r="R6435" t="str">
        <x:f>C6435&amp;"p"</x:f>
        <x:v>C79p</x:v>
      </x:c>
      <x:c r="S6435" t="str">
        <x:f>IF(AND(L6435&gt;=H6435+I6435+J6435,M6435&gt;L6435,F6435&lt;&gt;""),"PASS","FAIL")</x:f>
        <x:v>PASS</x:v>
      </x:c>
      <x:c r="T6435" t="n">
        <x:v>3</x:v>
      </x:c>
      <x:c r="U6435" t="str">
        <x:v>pickup_after_delivery_completion_plus_usage_lag</x:v>
      </x:c>
    </x:row>
    <x:row r="6436">
      <x:c r="A6436" t="str">
        <x:v>Set2_100-5-2b</x:v>
      </x:c>
      <x:c r="B6436" t="str">
        <x:v>next_day</x:v>
      </x:c>
      <x:c r="C6436" t="str">
        <x:v>C80</x:v>
      </x:c>
      <x:c r="D6436" s="59" t="n">
        <x:v>41</x:v>
      </x:c>
      <x:c r="E6436" s="59" t="n">
        <x:v>35</x:v>
      </x:c>
      <x:c r="F6436" s="59" t="str">
        <x:v>S2</x:v>
      </x:c>
      <x:c r="G6436" s="59" t="n">
        <x:v>167</x:v>
      </x:c>
      <x:c r="H6436" s="59" t="n">
        <x:v>199</x:v>
      </x:c>
      <x:c r="I6436" s="59" t="n">
        <x:v>10</x:v>
      </x:c>
      <x:c r="J6436" s="60" t="n">
        <x:f>'参数'!$C$6</x:f>
        <x:v>1440</x:v>
      </x:c>
      <x:c r="K6436" s="60" t="n">
        <x:f>'参数'!$D$6</x:f>
        <x:v>360</x:v>
      </x:c>
      <x:c r="L6436" s="60" t="n">
        <x:f>H6436+I6436+J6436</x:f>
        <x:v>1649</x:v>
      </x:c>
      <x:c r="M6436" s="60" t="n">
        <x:f>L6436+K6436</x:f>
        <x:v>2009</x:v>
      </x:c>
      <x:c r="N6436" s="60" t="n">
        <x:f>'参数'!$B$10</x:f>
        <x:v>1</x:v>
      </x:c>
      <x:c r="O6436" s="60" t="n">
        <x:f>N6436*'参数'!$B$11</x:f>
        <x:v>2</x:v>
      </x:c>
      <x:c r="P6436" s="60" t="n">
        <x:f>N6436*'参数'!$B$12</x:f>
        <x:v>1</x:v>
      </x:c>
      <x:c r="Q6436" t="str">
        <x:f>C6436&amp;"d"</x:f>
        <x:v>C80d</x:v>
      </x:c>
      <x:c r="R6436" t="str">
        <x:f>C6436&amp;"p"</x:f>
        <x:v>C80p</x:v>
      </x:c>
      <x:c r="S6436" t="str">
        <x:f>IF(AND(L6436&gt;=H6436+I6436+J6436,M6436&gt;L6436,F6436&lt;&gt;""),"PASS","FAIL")</x:f>
        <x:v>PASS</x:v>
      </x:c>
      <x:c r="T6436" t="n">
        <x:v>13</x:v>
      </x:c>
      <x:c r="U6436" t="str">
        <x:v>pickup_after_delivery_completion_plus_usage_lag</x:v>
      </x:c>
    </x:row>
    <x:row r="6437">
      <x:c r="A6437" t="str">
        <x:v>Set2_100-5-2b</x:v>
      </x:c>
      <x:c r="B6437" t="str">
        <x:v>next_day</x:v>
      </x:c>
      <x:c r="C6437" t="str">
        <x:v>C81</x:v>
      </x:c>
      <x:c r="D6437" s="59" t="n">
        <x:v>27</x:v>
      </x:c>
      <x:c r="E6437" s="59" t="n">
        <x:v>31</x:v>
      </x:c>
      <x:c r="F6437" s="59" t="str">
        <x:v>S2</x:v>
      </x:c>
      <x:c r="G6437" s="59" t="n">
        <x:v>132</x:v>
      </x:c>
      <x:c r="H6437" s="59" t="n">
        <x:v>146</x:v>
      </x:c>
      <x:c r="I6437" s="59" t="n">
        <x:v>10</x:v>
      </x:c>
      <x:c r="J6437" s="60" t="n">
        <x:f>'参数'!$C$6</x:f>
        <x:v>1440</x:v>
      </x:c>
      <x:c r="K6437" s="60" t="n">
        <x:f>'参数'!$D$6</x:f>
        <x:v>360</x:v>
      </x:c>
      <x:c r="L6437" s="60" t="n">
        <x:f>H6437+I6437+J6437</x:f>
        <x:v>1596</x:v>
      </x:c>
      <x:c r="M6437" s="60" t="n">
        <x:f>L6437+K6437</x:f>
        <x:v>1956</x:v>
      </x:c>
      <x:c r="N6437" s="60" t="n">
        <x:f>'参数'!$B$10</x:f>
        <x:v>1</x:v>
      </x:c>
      <x:c r="O6437" s="60" t="n">
        <x:f>N6437*'参数'!$B$11</x:f>
        <x:v>2</x:v>
      </x:c>
      <x:c r="P6437" s="60" t="n">
        <x:f>N6437*'参数'!$B$12</x:f>
        <x:v>1</x:v>
      </x:c>
      <x:c r="Q6437" t="str">
        <x:f>C6437&amp;"d"</x:f>
        <x:v>C81d</x:v>
      </x:c>
      <x:c r="R6437" t="str">
        <x:f>C6437&amp;"p"</x:f>
        <x:v>C81p</x:v>
      </x:c>
      <x:c r="S6437" t="str">
        <x:f>IF(AND(L6437&gt;=H6437+I6437+J6437,M6437&gt;L6437,F6437&lt;&gt;""),"PASS","FAIL")</x:f>
        <x:v>PASS</x:v>
      </x:c>
      <x:c r="T6437" t="n">
        <x:v>11</x:v>
      </x:c>
      <x:c r="U6437" t="str">
        <x:v>pickup_after_delivery_completion_plus_usage_lag</x:v>
      </x:c>
    </x:row>
    <x:row r="6438">
      <x:c r="A6438" t="str">
        <x:v>Set2_100-5-2b</x:v>
      </x:c>
      <x:c r="B6438" t="str">
        <x:v>next_day</x:v>
      </x:c>
      <x:c r="C6438" t="str">
        <x:v>C82</x:v>
      </x:c>
      <x:c r="D6438" s="59" t="n">
        <x:v>36</x:v>
      </x:c>
      <x:c r="E6438" s="59" t="n">
        <x:v>32</x:v>
      </x:c>
      <x:c r="F6438" s="59" t="str">
        <x:v>S1</x:v>
      </x:c>
      <x:c r="G6438" s="59" t="n">
        <x:v>589</x:v>
      </x:c>
      <x:c r="H6438" s="59" t="n">
        <x:v>599</x:v>
      </x:c>
      <x:c r="I6438" s="59" t="n">
        <x:v>10</x:v>
      </x:c>
      <x:c r="J6438" s="60" t="n">
        <x:f>'参数'!$C$6</x:f>
        <x:v>1440</x:v>
      </x:c>
      <x:c r="K6438" s="60" t="n">
        <x:f>'参数'!$D$6</x:f>
        <x:v>360</x:v>
      </x:c>
      <x:c r="L6438" s="60" t="n">
        <x:f>H6438+I6438+J6438</x:f>
        <x:v>2049</x:v>
      </x:c>
      <x:c r="M6438" s="60" t="n">
        <x:f>L6438+K6438</x:f>
        <x:v>2409</x:v>
      </x:c>
      <x:c r="N6438" s="60" t="n">
        <x:f>'参数'!$B$10</x:f>
        <x:v>1</x:v>
      </x:c>
      <x:c r="O6438" s="60" t="n">
        <x:f>N6438*'参数'!$B$11</x:f>
        <x:v>2</x:v>
      </x:c>
      <x:c r="P6438" s="60" t="n">
        <x:f>N6438*'参数'!$B$12</x:f>
        <x:v>1</x:v>
      </x:c>
      <x:c r="Q6438" t="str">
        <x:f>C6438&amp;"d"</x:f>
        <x:v>C82d</x:v>
      </x:c>
      <x:c r="R6438" t="str">
        <x:f>C6438&amp;"p"</x:f>
        <x:v>C82p</x:v>
      </x:c>
      <x:c r="S6438" t="str">
        <x:f>IF(AND(L6438&gt;=H6438+I6438+J6438,M6438&gt;L6438,F6438&lt;&gt;""),"PASS","FAIL")</x:f>
        <x:v>PASS</x:v>
      </x:c>
      <x:c r="T6438" t="n">
        <x:v>19</x:v>
      </x:c>
      <x:c r="U6438" t="str">
        <x:v>pickup_after_delivery_completion_plus_usage_lag</x:v>
      </x:c>
    </x:row>
    <x:row r="6439">
      <x:c r="A6439" t="str">
        <x:v>Set2_100-5-2b</x:v>
      </x:c>
      <x:c r="B6439" t="str">
        <x:v>next_day</x:v>
      </x:c>
      <x:c r="C6439" t="str">
        <x:v>C83</x:v>
      </x:c>
      <x:c r="D6439" s="59" t="n">
        <x:v>35</x:v>
      </x:c>
      <x:c r="E6439" s="59" t="n">
        <x:v>24</x:v>
      </x:c>
      <x:c r="F6439" s="59" t="str">
        <x:v>S1</x:v>
      </x:c>
      <x:c r="G6439" s="59" t="n">
        <x:v>593</x:v>
      </x:c>
      <x:c r="H6439" s="59" t="n">
        <x:v>603</x:v>
      </x:c>
      <x:c r="I6439" s="59" t="n">
        <x:v>10</x:v>
      </x:c>
      <x:c r="J6439" s="60" t="n">
        <x:f>'参数'!$C$6</x:f>
        <x:v>1440</x:v>
      </x:c>
      <x:c r="K6439" s="60" t="n">
        <x:f>'参数'!$D$6</x:f>
        <x:v>360</x:v>
      </x:c>
      <x:c r="L6439" s="60" t="n">
        <x:f>H6439+I6439+J6439</x:f>
        <x:v>2053</x:v>
      </x:c>
      <x:c r="M6439" s="60" t="n">
        <x:f>L6439+K6439</x:f>
        <x:v>2413</x:v>
      </x:c>
      <x:c r="N6439" s="60" t="n">
        <x:f>'参数'!$B$10</x:f>
        <x:v>1</x:v>
      </x:c>
      <x:c r="O6439" s="60" t="n">
        <x:f>N6439*'参数'!$B$11</x:f>
        <x:v>2</x:v>
      </x:c>
      <x:c r="P6439" s="60" t="n">
        <x:f>N6439*'参数'!$B$12</x:f>
        <x:v>1</x:v>
      </x:c>
      <x:c r="Q6439" t="str">
        <x:f>C6439&amp;"d"</x:f>
        <x:v>C83d</x:v>
      </x:c>
      <x:c r="R6439" t="str">
        <x:f>C6439&amp;"p"</x:f>
        <x:v>C83p</x:v>
      </x:c>
      <x:c r="S6439" t="str">
        <x:f>IF(AND(L6439&gt;=H6439+I6439+J6439,M6439&gt;L6439,F6439&lt;&gt;""),"PASS","FAIL")</x:f>
        <x:v>PASS</x:v>
      </x:c>
      <x:c r="T6439" t="n">
        <x:v>6</x:v>
      </x:c>
      <x:c r="U6439" t="str">
        <x:v>pickup_after_delivery_completion_plus_usage_lag</x:v>
      </x:c>
    </x:row>
    <x:row r="6440">
      <x:c r="A6440" t="str">
        <x:v>Set2_100-5-2b</x:v>
      </x:c>
      <x:c r="B6440" t="str">
        <x:v>next_day</x:v>
      </x:c>
      <x:c r="C6440" t="str">
        <x:v>C84</x:v>
      </x:c>
      <x:c r="D6440" s="59" t="n">
        <x:v>40</x:v>
      </x:c>
      <x:c r="E6440" s="59" t="n">
        <x:v>27</x:v>
      </x:c>
      <x:c r="F6440" s="59" t="str">
        <x:v>S1</x:v>
      </x:c>
      <x:c r="G6440" s="59" t="n">
        <x:v>115</x:v>
      </x:c>
      <x:c r="H6440" s="59" t="n">
        <x:v>133</x:v>
      </x:c>
      <x:c r="I6440" s="59" t="n">
        <x:v>10</x:v>
      </x:c>
      <x:c r="J6440" s="60" t="n">
        <x:f>'参数'!$C$6</x:f>
        <x:v>1440</x:v>
      </x:c>
      <x:c r="K6440" s="60" t="n">
        <x:f>'参数'!$D$6</x:f>
        <x:v>360</x:v>
      </x:c>
      <x:c r="L6440" s="60" t="n">
        <x:f>H6440+I6440+J6440</x:f>
        <x:v>1583</x:v>
      </x:c>
      <x:c r="M6440" s="60" t="n">
        <x:f>L6440+K6440</x:f>
        <x:v>1943</x:v>
      </x:c>
      <x:c r="N6440" s="60" t="n">
        <x:f>'参数'!$B$10</x:f>
        <x:v>1</x:v>
      </x:c>
      <x:c r="O6440" s="60" t="n">
        <x:f>N6440*'参数'!$B$11</x:f>
        <x:v>2</x:v>
      </x:c>
      <x:c r="P6440" s="60" t="n">
        <x:f>N6440*'参数'!$B$12</x:f>
        <x:v>1</x:v>
      </x:c>
      <x:c r="Q6440" t="str">
        <x:f>C6440&amp;"d"</x:f>
        <x:v>C84d</x:v>
      </x:c>
      <x:c r="R6440" t="str">
        <x:f>C6440&amp;"p"</x:f>
        <x:v>C84p</x:v>
      </x:c>
      <x:c r="S6440" t="str">
        <x:f>IF(AND(L6440&gt;=H6440+I6440+J6440,M6440&gt;L6440,F6440&lt;&gt;""),"PASS","FAIL")</x:f>
        <x:v>PASS</x:v>
      </x:c>
      <x:c r="T6440" t="n">
        <x:v>19</x:v>
      </x:c>
      <x:c r="U6440" t="str">
        <x:v>pickup_after_delivery_completion_plus_usage_lag</x:v>
      </x:c>
    </x:row>
    <x:row r="6441">
      <x:c r="A6441" t="str">
        <x:v>Set2_100-5-2b</x:v>
      </x:c>
      <x:c r="B6441" t="str">
        <x:v>next_day</x:v>
      </x:c>
      <x:c r="C6441" t="str">
        <x:v>C85</x:v>
      </x:c>
      <x:c r="D6441" s="59" t="n">
        <x:v>30</x:v>
      </x:c>
      <x:c r="E6441" s="59" t="n">
        <x:v>44</x:v>
      </x:c>
      <x:c r="F6441" s="59" t="str">
        <x:v>S2</x:v>
      </x:c>
      <x:c r="G6441" s="59" t="n">
        <x:v>249</x:v>
      </x:c>
      <x:c r="H6441" s="59" t="n">
        <x:v>287</x:v>
      </x:c>
      <x:c r="I6441" s="59" t="n">
        <x:v>10</x:v>
      </x:c>
      <x:c r="J6441" s="60" t="n">
        <x:f>'参数'!$C$6</x:f>
        <x:v>1440</x:v>
      </x:c>
      <x:c r="K6441" s="60" t="n">
        <x:f>'参数'!$D$6</x:f>
        <x:v>360</x:v>
      </x:c>
      <x:c r="L6441" s="60" t="n">
        <x:f>H6441+I6441+J6441</x:f>
        <x:v>1737</x:v>
      </x:c>
      <x:c r="M6441" s="60" t="n">
        <x:f>L6441+K6441</x:f>
        <x:v>2097</x:v>
      </x:c>
      <x:c r="N6441" s="60" t="n">
        <x:f>'参数'!$B$10</x:f>
        <x:v>1</x:v>
      </x:c>
      <x:c r="O6441" s="60" t="n">
        <x:f>N6441*'参数'!$B$11</x:f>
        <x:v>2</x:v>
      </x:c>
      <x:c r="P6441" s="60" t="n">
        <x:f>N6441*'参数'!$B$12</x:f>
        <x:v>1</x:v>
      </x:c>
      <x:c r="Q6441" t="str">
        <x:f>C6441&amp;"d"</x:f>
        <x:v>C85d</x:v>
      </x:c>
      <x:c r="R6441" t="str">
        <x:f>C6441&amp;"p"</x:f>
        <x:v>C85p</x:v>
      </x:c>
      <x:c r="S6441" t="str">
        <x:f>IF(AND(L6441&gt;=H6441+I6441+J6441,M6441&gt;L6441,F6441&lt;&gt;""),"PASS","FAIL")</x:f>
        <x:v>PASS</x:v>
      </x:c>
      <x:c r="T6441" t="n">
        <x:v>0</x:v>
      </x:c>
      <x:c r="U6441" t="str">
        <x:v>pickup_after_delivery_completion_plus_usage_lag</x:v>
      </x:c>
    </x:row>
    <x:row r="6442">
      <x:c r="A6442" t="str">
        <x:v>Set2_100-5-2b</x:v>
      </x:c>
      <x:c r="B6442" t="str">
        <x:v>next_day</x:v>
      </x:c>
      <x:c r="C6442" t="str">
        <x:v>C86</x:v>
      </x:c>
      <x:c r="D6442" s="59" t="n">
        <x:v>30</x:v>
      </x:c>
      <x:c r="E6442" s="59" t="n">
        <x:v>41</x:v>
      </x:c>
      <x:c r="F6442" s="59" t="str">
        <x:v>S2</x:v>
      </x:c>
      <x:c r="G6442" s="59" t="n">
        <x:v>189</x:v>
      </x:c>
      <x:c r="H6442" s="59" t="n">
        <x:v>199</x:v>
      </x:c>
      <x:c r="I6442" s="59" t="n">
        <x:v>10</x:v>
      </x:c>
      <x:c r="J6442" s="60" t="n">
        <x:f>'参数'!$C$6</x:f>
        <x:v>1440</x:v>
      </x:c>
      <x:c r="K6442" s="60" t="n">
        <x:f>'参数'!$D$6</x:f>
        <x:v>360</x:v>
      </x:c>
      <x:c r="L6442" s="60" t="n">
        <x:f>H6442+I6442+J6442</x:f>
        <x:v>1649</x:v>
      </x:c>
      <x:c r="M6442" s="60" t="n">
        <x:f>L6442+K6442</x:f>
        <x:v>2009</x:v>
      </x:c>
      <x:c r="N6442" s="60" t="n">
        <x:f>'参数'!$B$10</x:f>
        <x:v>1</x:v>
      </x:c>
      <x:c r="O6442" s="60" t="n">
        <x:f>N6442*'参数'!$B$11</x:f>
        <x:v>2</x:v>
      </x:c>
      <x:c r="P6442" s="60" t="n">
        <x:f>N6442*'参数'!$B$12</x:f>
        <x:v>1</x:v>
      </x:c>
      <x:c r="Q6442" t="str">
        <x:f>C6442&amp;"d"</x:f>
        <x:v>C86d</x:v>
      </x:c>
      <x:c r="R6442" t="str">
        <x:f>C6442&amp;"p"</x:f>
        <x:v>C86p</x:v>
      </x:c>
      <x:c r="S6442" t="str">
        <x:f>IF(AND(L6442&gt;=H6442+I6442+J6442,M6442&gt;L6442,F6442&lt;&gt;""),"PASS","FAIL")</x:f>
        <x:v>PASS</x:v>
      </x:c>
      <x:c r="T6442" t="n">
        <x:v>5</x:v>
      </x:c>
      <x:c r="U6442" t="str">
        <x:v>pickup_after_delivery_completion_plus_usage_lag</x:v>
      </x:c>
    </x:row>
    <x:row r="6443">
      <x:c r="A6443" t="str">
        <x:v>Set2_100-5-2b</x:v>
      </x:c>
      <x:c r="B6443" t="str">
        <x:v>next_day</x:v>
      </x:c>
      <x:c r="C6443" t="str">
        <x:v>C87</x:v>
      </x:c>
      <x:c r="D6443" s="59" t="n">
        <x:v>35</x:v>
      </x:c>
      <x:c r="E6443" s="59" t="n">
        <x:v>30</x:v>
      </x:c>
      <x:c r="F6443" s="59" t="str">
        <x:v>S1</x:v>
      </x:c>
      <x:c r="G6443" s="59" t="n">
        <x:v>559</x:v>
      </x:c>
      <x:c r="H6443" s="59" t="n">
        <x:v>591</x:v>
      </x:c>
      <x:c r="I6443" s="59" t="n">
        <x:v>10</x:v>
      </x:c>
      <x:c r="J6443" s="60" t="n">
        <x:f>'参数'!$C$6</x:f>
        <x:v>1440</x:v>
      </x:c>
      <x:c r="K6443" s="60" t="n">
        <x:f>'参数'!$D$6</x:f>
        <x:v>360</x:v>
      </x:c>
      <x:c r="L6443" s="60" t="n">
        <x:f>H6443+I6443+J6443</x:f>
        <x:v>2041</x:v>
      </x:c>
      <x:c r="M6443" s="60" t="n">
        <x:f>L6443+K6443</x:f>
        <x:v>2401</x:v>
      </x:c>
      <x:c r="N6443" s="60" t="n">
        <x:f>'参数'!$B$10</x:f>
        <x:v>1</x:v>
      </x:c>
      <x:c r="O6443" s="60" t="n">
        <x:f>N6443*'参数'!$B$11</x:f>
        <x:v>2</x:v>
      </x:c>
      <x:c r="P6443" s="60" t="n">
        <x:f>N6443*'参数'!$B$12</x:f>
        <x:v>1</x:v>
      </x:c>
      <x:c r="Q6443" t="str">
        <x:f>C6443&amp;"d"</x:f>
        <x:v>C87d</x:v>
      </x:c>
      <x:c r="R6443" t="str">
        <x:f>C6443&amp;"p"</x:f>
        <x:v>C87p</x:v>
      </x:c>
      <x:c r="S6443" t="str">
        <x:f>IF(AND(L6443&gt;=H6443+I6443+J6443,M6443&gt;L6443,F6443&lt;&gt;""),"PASS","FAIL")</x:f>
        <x:v>PASS</x:v>
      </x:c>
      <x:c r="T6443" t="n">
        <x:v>4</x:v>
      </x:c>
      <x:c r="U6443" t="str">
        <x:v>pickup_after_delivery_completion_plus_usage_lag</x:v>
      </x:c>
    </x:row>
    <x:row r="6444">
      <x:c r="A6444" t="str">
        <x:v>Set2_100-5-2b</x:v>
      </x:c>
      <x:c r="B6444" t="str">
        <x:v>next_day</x:v>
      </x:c>
      <x:c r="C6444" t="str">
        <x:v>C88</x:v>
      </x:c>
      <x:c r="D6444" s="59" t="n">
        <x:v>32</x:v>
      </x:c>
      <x:c r="E6444" s="59" t="n">
        <x:v>35</x:v>
      </x:c>
      <x:c r="F6444" s="59" t="str">
        <x:v>S2</x:v>
      </x:c>
      <x:c r="G6444" s="59" t="n">
        <x:v>194</x:v>
      </x:c>
      <x:c r="H6444" s="59" t="n">
        <x:v>228</x:v>
      </x:c>
      <x:c r="I6444" s="59" t="n">
        <x:v>10</x:v>
      </x:c>
      <x:c r="J6444" s="60" t="n">
        <x:f>'参数'!$C$6</x:f>
        <x:v>1440</x:v>
      </x:c>
      <x:c r="K6444" s="60" t="n">
        <x:f>'参数'!$D$6</x:f>
        <x:v>360</x:v>
      </x:c>
      <x:c r="L6444" s="60" t="n">
        <x:f>H6444+I6444+J6444</x:f>
        <x:v>1678</x:v>
      </x:c>
      <x:c r="M6444" s="60" t="n">
        <x:f>L6444+K6444</x:f>
        <x:v>2038</x:v>
      </x:c>
      <x:c r="N6444" s="60" t="n">
        <x:f>'参数'!$B$10</x:f>
        <x:v>1</x:v>
      </x:c>
      <x:c r="O6444" s="60" t="n">
        <x:f>N6444*'参数'!$B$11</x:f>
        <x:v>2</x:v>
      </x:c>
      <x:c r="P6444" s="60" t="n">
        <x:f>N6444*'参数'!$B$12</x:f>
        <x:v>1</x:v>
      </x:c>
      <x:c r="Q6444" t="str">
        <x:f>C6444&amp;"d"</x:f>
        <x:v>C88d</x:v>
      </x:c>
      <x:c r="R6444" t="str">
        <x:f>C6444&amp;"p"</x:f>
        <x:v>C88p</x:v>
      </x:c>
      <x:c r="S6444" t="str">
        <x:f>IF(AND(L6444&gt;=H6444+I6444+J6444,M6444&gt;L6444,F6444&lt;&gt;""),"PASS","FAIL")</x:f>
        <x:v>PASS</x:v>
      </x:c>
      <x:c r="T6444" t="n">
        <x:v>7</x:v>
      </x:c>
      <x:c r="U6444" t="str">
        <x:v>pickup_after_delivery_completion_plus_usage_lag</x:v>
      </x:c>
    </x:row>
    <x:row r="6445">
      <x:c r="A6445" t="str">
        <x:v>Set2_100-5-2b</x:v>
      </x:c>
      <x:c r="B6445" t="str">
        <x:v>next_day</x:v>
      </x:c>
      <x:c r="C6445" t="str">
        <x:v>C89</x:v>
      </x:c>
      <x:c r="D6445" s="59" t="n">
        <x:v>28</x:v>
      </x:c>
      <x:c r="E6445" s="59" t="n">
        <x:v>40</x:v>
      </x:c>
      <x:c r="F6445" s="59" t="str">
        <x:v>S2</x:v>
      </x:c>
      <x:c r="G6445" s="59" t="n">
        <x:v>476</x:v>
      </x:c>
      <x:c r="H6445" s="59" t="n">
        <x:v>508</x:v>
      </x:c>
      <x:c r="I6445" s="59" t="n">
        <x:v>10</x:v>
      </x:c>
      <x:c r="J6445" s="60" t="n">
        <x:f>'参数'!$C$6</x:f>
        <x:v>1440</x:v>
      </x:c>
      <x:c r="K6445" s="60" t="n">
        <x:f>'参数'!$D$6</x:f>
        <x:v>360</x:v>
      </x:c>
      <x:c r="L6445" s="60" t="n">
        <x:f>H6445+I6445+J6445</x:f>
        <x:v>1958</x:v>
      </x:c>
      <x:c r="M6445" s="60" t="n">
        <x:f>L6445+K6445</x:f>
        <x:v>2318</x:v>
      </x:c>
      <x:c r="N6445" s="60" t="n">
        <x:f>'参数'!$B$10</x:f>
        <x:v>1</x:v>
      </x:c>
      <x:c r="O6445" s="60" t="n">
        <x:f>N6445*'参数'!$B$11</x:f>
        <x:v>2</x:v>
      </x:c>
      <x:c r="P6445" s="60" t="n">
        <x:f>N6445*'参数'!$B$12</x:f>
        <x:v>1</x:v>
      </x:c>
      <x:c r="Q6445" t="str">
        <x:f>C6445&amp;"d"</x:f>
        <x:v>C89d</x:v>
      </x:c>
      <x:c r="R6445" t="str">
        <x:f>C6445&amp;"p"</x:f>
        <x:v>C89p</x:v>
      </x:c>
      <x:c r="S6445" t="str">
        <x:f>IF(AND(L6445&gt;=H6445+I6445+J6445,M6445&gt;L6445,F6445&lt;&gt;""),"PASS","FAIL")</x:f>
        <x:v>PASS</x:v>
      </x:c>
      <x:c r="T6445" t="n">
        <x:v>12</x:v>
      </x:c>
      <x:c r="U6445" t="str">
        <x:v>pickup_after_delivery_completion_plus_usage_lag</x:v>
      </x:c>
    </x:row>
    <x:row r="6446">
      <x:c r="A6446" t="str">
        <x:v>Set2_100-5-2b</x:v>
      </x:c>
      <x:c r="B6446" t="str">
        <x:v>next_day</x:v>
      </x:c>
      <x:c r="C6446" t="str">
        <x:v>C90</x:v>
      </x:c>
      <x:c r="D6446" s="59" t="n">
        <x:v>34</x:v>
      </x:c>
      <x:c r="E6446" s="59" t="n">
        <x:v>34</x:v>
      </x:c>
      <x:c r="F6446" s="59" t="str">
        <x:v>S2</x:v>
      </x:c>
      <x:c r="G6446" s="59" t="n">
        <x:v>502</x:v>
      </x:c>
      <x:c r="H6446" s="59" t="n">
        <x:v>538</x:v>
      </x:c>
      <x:c r="I6446" s="59" t="n">
        <x:v>10</x:v>
      </x:c>
      <x:c r="J6446" s="60" t="n">
        <x:f>'参数'!$C$6</x:f>
        <x:v>1440</x:v>
      </x:c>
      <x:c r="K6446" s="60" t="n">
        <x:f>'参数'!$D$6</x:f>
        <x:v>360</x:v>
      </x:c>
      <x:c r="L6446" s="60" t="n">
        <x:f>H6446+I6446+J6446</x:f>
        <x:v>1988</x:v>
      </x:c>
      <x:c r="M6446" s="60" t="n">
        <x:f>L6446+K6446</x:f>
        <x:v>2348</x:v>
      </x:c>
      <x:c r="N6446" s="60" t="n">
        <x:f>'参数'!$B$10</x:f>
        <x:v>1</x:v>
      </x:c>
      <x:c r="O6446" s="60" t="n">
        <x:f>N6446*'参数'!$B$11</x:f>
        <x:v>2</x:v>
      </x:c>
      <x:c r="P6446" s="60" t="n">
        <x:f>N6446*'参数'!$B$12</x:f>
        <x:v>1</x:v>
      </x:c>
      <x:c r="Q6446" t="str">
        <x:f>C6446&amp;"d"</x:f>
        <x:v>C90d</x:v>
      </x:c>
      <x:c r="R6446" t="str">
        <x:f>C6446&amp;"p"</x:f>
        <x:v>C90p</x:v>
      </x:c>
      <x:c r="S6446" t="str">
        <x:f>IF(AND(L6446&gt;=H6446+I6446+J6446,M6446&gt;L6446,F6446&lt;&gt;""),"PASS","FAIL")</x:f>
        <x:v>PASS</x:v>
      </x:c>
      <x:c r="T6446" t="n">
        <x:v>13</x:v>
      </x:c>
      <x:c r="U6446" t="str">
        <x:v>pickup_after_delivery_completion_plus_usage_lag</x:v>
      </x:c>
    </x:row>
    <x:row r="6447">
      <x:c r="A6447" t="str">
        <x:v>Set2_100-5-2b</x:v>
      </x:c>
      <x:c r="B6447" t="str">
        <x:v>next_day</x:v>
      </x:c>
      <x:c r="C6447" t="str">
        <x:v>C91</x:v>
      </x:c>
      <x:c r="D6447" s="59" t="n">
        <x:v>25</x:v>
      </x:c>
      <x:c r="E6447" s="59" t="n">
        <x:v>36</x:v>
      </x:c>
      <x:c r="F6447" s="59" t="str">
        <x:v>S2</x:v>
      </x:c>
      <x:c r="G6447" s="59" t="n">
        <x:v>453</x:v>
      </x:c>
      <x:c r="H6447" s="59" t="n">
        <x:v>491</x:v>
      </x:c>
      <x:c r="I6447" s="59" t="n">
        <x:v>10</x:v>
      </x:c>
      <x:c r="J6447" s="60" t="n">
        <x:f>'参数'!$C$6</x:f>
        <x:v>1440</x:v>
      </x:c>
      <x:c r="K6447" s="60" t="n">
        <x:f>'参数'!$D$6</x:f>
        <x:v>360</x:v>
      </x:c>
      <x:c r="L6447" s="60" t="n">
        <x:f>H6447+I6447+J6447</x:f>
        <x:v>1941</x:v>
      </x:c>
      <x:c r="M6447" s="60" t="n">
        <x:f>L6447+K6447</x:f>
        <x:v>2301</x:v>
      </x:c>
      <x:c r="N6447" s="60" t="n">
        <x:f>'参数'!$B$10</x:f>
        <x:v>1</x:v>
      </x:c>
      <x:c r="O6447" s="60" t="n">
        <x:f>N6447*'参数'!$B$11</x:f>
        <x:v>2</x:v>
      </x:c>
      <x:c r="P6447" s="60" t="n">
        <x:f>N6447*'参数'!$B$12</x:f>
        <x:v>1</x:v>
      </x:c>
      <x:c r="Q6447" t="str">
        <x:f>C6447&amp;"d"</x:f>
        <x:v>C91d</x:v>
      </x:c>
      <x:c r="R6447" t="str">
        <x:f>C6447&amp;"p"</x:f>
        <x:v>C91p</x:v>
      </x:c>
      <x:c r="S6447" t="str">
        <x:f>IF(AND(L6447&gt;=H6447+I6447+J6447,M6447&gt;L6447,F6447&lt;&gt;""),"PASS","FAIL")</x:f>
        <x:v>PASS</x:v>
      </x:c>
      <x:c r="T6447" t="n">
        <x:v>7</x:v>
      </x:c>
      <x:c r="U6447" t="str">
        <x:v>pickup_after_delivery_completion_plus_usage_lag</x:v>
      </x:c>
    </x:row>
    <x:row r="6448">
      <x:c r="A6448" t="str">
        <x:v>Set2_100-5-2b</x:v>
      </x:c>
      <x:c r="B6448" t="str">
        <x:v>next_day</x:v>
      </x:c>
      <x:c r="C6448" t="str">
        <x:v>C92</x:v>
      </x:c>
      <x:c r="D6448" s="59" t="n">
        <x:v>35</x:v>
      </x:c>
      <x:c r="E6448" s="59" t="n">
        <x:v>32</x:v>
      </x:c>
      <x:c r="F6448" s="59" t="str">
        <x:v>S1</x:v>
      </x:c>
      <x:c r="G6448" s="59" t="n">
        <x:v>580</x:v>
      </x:c>
      <x:c r="H6448" s="59" t="n">
        <x:v>598</x:v>
      </x:c>
      <x:c r="I6448" s="59" t="n">
        <x:v>10</x:v>
      </x:c>
      <x:c r="J6448" s="60" t="n">
        <x:f>'参数'!$C$6</x:f>
        <x:v>1440</x:v>
      </x:c>
      <x:c r="K6448" s="60" t="n">
        <x:f>'参数'!$D$6</x:f>
        <x:v>360</x:v>
      </x:c>
      <x:c r="L6448" s="60" t="n">
        <x:f>H6448+I6448+J6448</x:f>
        <x:v>2048</x:v>
      </x:c>
      <x:c r="M6448" s="60" t="n">
        <x:f>L6448+K6448</x:f>
        <x:v>2408</x:v>
      </x:c>
      <x:c r="N6448" s="60" t="n">
        <x:f>'参数'!$B$10</x:f>
        <x:v>1</x:v>
      </x:c>
      <x:c r="O6448" s="60" t="n">
        <x:f>N6448*'参数'!$B$11</x:f>
        <x:v>2</x:v>
      </x:c>
      <x:c r="P6448" s="60" t="n">
        <x:f>N6448*'参数'!$B$12</x:f>
        <x:v>1</x:v>
      </x:c>
      <x:c r="Q6448" t="str">
        <x:f>C6448&amp;"d"</x:f>
        <x:v>C92d</x:v>
      </x:c>
      <x:c r="R6448" t="str">
        <x:f>C6448&amp;"p"</x:f>
        <x:v>C92p</x:v>
      </x:c>
      <x:c r="S6448" t="str">
        <x:f>IF(AND(L6448&gt;=H6448+I6448+J6448,M6448&gt;L6448,F6448&lt;&gt;""),"PASS","FAIL")</x:f>
        <x:v>PASS</x:v>
      </x:c>
      <x:c r="T6448" t="n">
        <x:v>7</x:v>
      </x:c>
      <x:c r="U6448" t="str">
        <x:v>pickup_after_delivery_completion_plus_usage_lag</x:v>
      </x:c>
    </x:row>
    <x:row r="6449">
      <x:c r="A6449" t="str">
        <x:v>Set2_100-5-2b</x:v>
      </x:c>
      <x:c r="B6449" t="str">
        <x:v>next_day</x:v>
      </x:c>
      <x:c r="C6449" t="str">
        <x:v>C93</x:v>
      </x:c>
      <x:c r="D6449" s="59" t="n">
        <x:v>27</x:v>
      </x:c>
      <x:c r="E6449" s="59" t="n">
        <x:v>43</x:v>
      </x:c>
      <x:c r="F6449" s="59" t="str">
        <x:v>S2</x:v>
      </x:c>
      <x:c r="G6449" s="59" t="n">
        <x:v>82</x:v>
      </x:c>
      <x:c r="H6449" s="59" t="n">
        <x:v>114</x:v>
      </x:c>
      <x:c r="I6449" s="59" t="n">
        <x:v>10</x:v>
      </x:c>
      <x:c r="J6449" s="60" t="n">
        <x:f>'参数'!$C$6</x:f>
        <x:v>1440</x:v>
      </x:c>
      <x:c r="K6449" s="60" t="n">
        <x:f>'参数'!$D$6</x:f>
        <x:v>360</x:v>
      </x:c>
      <x:c r="L6449" s="60" t="n">
        <x:f>H6449+I6449+J6449</x:f>
        <x:v>1564</x:v>
      </x:c>
      <x:c r="M6449" s="60" t="n">
        <x:f>L6449+K6449</x:f>
        <x:v>1924</x:v>
      </x:c>
      <x:c r="N6449" s="60" t="n">
        <x:f>'参数'!$B$10</x:f>
        <x:v>1</x:v>
      </x:c>
      <x:c r="O6449" s="60" t="n">
        <x:f>N6449*'参数'!$B$11</x:f>
        <x:v>2</x:v>
      </x:c>
      <x:c r="P6449" s="60" t="n">
        <x:f>N6449*'参数'!$B$12</x:f>
        <x:v>1</x:v>
      </x:c>
      <x:c r="Q6449" t="str">
        <x:f>C6449&amp;"d"</x:f>
        <x:v>C93d</x:v>
      </x:c>
      <x:c r="R6449" t="str">
        <x:f>C6449&amp;"p"</x:f>
        <x:v>C93p</x:v>
      </x:c>
      <x:c r="S6449" t="str">
        <x:f>IF(AND(L6449&gt;=H6449+I6449+J6449,M6449&gt;L6449,F6449&lt;&gt;""),"PASS","FAIL")</x:f>
        <x:v>PASS</x:v>
      </x:c>
      <x:c r="T6449" t="n">
        <x:v>2</x:v>
      </x:c>
      <x:c r="U6449" t="str">
        <x:v>pickup_after_delivery_completion_plus_usage_lag</x:v>
      </x:c>
    </x:row>
    <x:row r="6450">
      <x:c r="A6450" t="str">
        <x:v>Set2_100-5-2b</x:v>
      </x:c>
      <x:c r="B6450" t="str">
        <x:v>next_day</x:v>
      </x:c>
      <x:c r="C6450" t="str">
        <x:v>C94</x:v>
      </x:c>
      <x:c r="D6450" s="59" t="n">
        <x:v>30</x:v>
      </x:c>
      <x:c r="E6450" s="59" t="n">
        <x:v>30</x:v>
      </x:c>
      <x:c r="F6450" s="59" t="str">
        <x:v>S1</x:v>
      </x:c>
      <x:c r="G6450" s="59" t="n">
        <x:v>473</x:v>
      </x:c>
      <x:c r="H6450" s="59" t="n">
        <x:v>487</x:v>
      </x:c>
      <x:c r="I6450" s="59" t="n">
        <x:v>10</x:v>
      </x:c>
      <x:c r="J6450" s="60" t="n">
        <x:f>'参数'!$C$6</x:f>
        <x:v>1440</x:v>
      </x:c>
      <x:c r="K6450" s="60" t="n">
        <x:f>'参数'!$D$6</x:f>
        <x:v>360</x:v>
      </x:c>
      <x:c r="L6450" s="60" t="n">
        <x:f>H6450+I6450+J6450</x:f>
        <x:v>1937</x:v>
      </x:c>
      <x:c r="M6450" s="60" t="n">
        <x:f>L6450+K6450</x:f>
        <x:v>2297</x:v>
      </x:c>
      <x:c r="N6450" s="60" t="n">
        <x:f>'参数'!$B$10</x:f>
        <x:v>1</x:v>
      </x:c>
      <x:c r="O6450" s="60" t="n">
        <x:f>N6450*'参数'!$B$11</x:f>
        <x:v>2</x:v>
      </x:c>
      <x:c r="P6450" s="60" t="n">
        <x:f>N6450*'参数'!$B$12</x:f>
        <x:v>1</x:v>
      </x:c>
      <x:c r="Q6450" t="str">
        <x:f>C6450&amp;"d"</x:f>
        <x:v>C94d</x:v>
      </x:c>
      <x:c r="R6450" t="str">
        <x:f>C6450&amp;"p"</x:f>
        <x:v>C94p</x:v>
      </x:c>
      <x:c r="S6450" t="str">
        <x:f>IF(AND(L6450&gt;=H6450+I6450+J6450,M6450&gt;L6450,F6450&lt;&gt;""),"PASS","FAIL")</x:f>
        <x:v>PASS</x:v>
      </x:c>
      <x:c r="T6450" t="n">
        <x:v>14</x:v>
      </x:c>
      <x:c r="U6450" t="str">
        <x:v>pickup_after_delivery_completion_plus_usage_lag</x:v>
      </x:c>
    </x:row>
    <x:row r="6451">
      <x:c r="A6451" t="str">
        <x:v>Set2_100-5-2b</x:v>
      </x:c>
      <x:c r="B6451" t="str">
        <x:v>next_day</x:v>
      </x:c>
      <x:c r="C6451" t="str">
        <x:v>C95</x:v>
      </x:c>
      <x:c r="D6451" s="59" t="n">
        <x:v>38</x:v>
      </x:c>
      <x:c r="E6451" s="59" t="n">
        <x:v>30</x:v>
      </x:c>
      <x:c r="F6451" s="59" t="str">
        <x:v>S1</x:v>
      </x:c>
      <x:c r="G6451" s="59" t="n">
        <x:v>429</x:v>
      </x:c>
      <x:c r="H6451" s="59" t="n">
        <x:v>441</x:v>
      </x:c>
      <x:c r="I6451" s="59" t="n">
        <x:v>10</x:v>
      </x:c>
      <x:c r="J6451" s="60" t="n">
        <x:f>'参数'!$C$6</x:f>
        <x:v>1440</x:v>
      </x:c>
      <x:c r="K6451" s="60" t="n">
        <x:f>'参数'!$D$6</x:f>
        <x:v>360</x:v>
      </x:c>
      <x:c r="L6451" s="60" t="n">
        <x:f>H6451+I6451+J6451</x:f>
        <x:v>1891</x:v>
      </x:c>
      <x:c r="M6451" s="60" t="n">
        <x:f>L6451+K6451</x:f>
        <x:v>2251</x:v>
      </x:c>
      <x:c r="N6451" s="60" t="n">
        <x:f>'参数'!$B$10</x:f>
        <x:v>1</x:v>
      </x:c>
      <x:c r="O6451" s="60" t="n">
        <x:f>N6451*'参数'!$B$11</x:f>
        <x:v>2</x:v>
      </x:c>
      <x:c r="P6451" s="60" t="n">
        <x:f>N6451*'参数'!$B$12</x:f>
        <x:v>1</x:v>
      </x:c>
      <x:c r="Q6451" t="str">
        <x:f>C6451&amp;"d"</x:f>
        <x:v>C95d</x:v>
      </x:c>
      <x:c r="R6451" t="str">
        <x:f>C6451&amp;"p"</x:f>
        <x:v>C95p</x:v>
      </x:c>
      <x:c r="S6451" t="str">
        <x:f>IF(AND(L6451&gt;=H6451+I6451+J6451,M6451&gt;L6451,F6451&lt;&gt;""),"PASS","FAIL")</x:f>
        <x:v>PASS</x:v>
      </x:c>
      <x:c r="T6451" t="n">
        <x:v>17</x:v>
      </x:c>
      <x:c r="U6451" t="str">
        <x:v>pickup_after_delivery_completion_plus_usage_lag</x:v>
      </x:c>
    </x:row>
    <x:row r="6452">
      <x:c r="A6452" t="str">
        <x:v>Set2_100-5-2b</x:v>
      </x:c>
      <x:c r="B6452" t="str">
        <x:v>next_day</x:v>
      </x:c>
      <x:c r="C6452" t="str">
        <x:v>C96</x:v>
      </x:c>
      <x:c r="D6452" s="59" t="n">
        <x:v>41</x:v>
      </x:c>
      <x:c r="E6452" s="59" t="n">
        <x:v>40</x:v>
      </x:c>
      <x:c r="F6452" s="59" t="str">
        <x:v>S2</x:v>
      </x:c>
      <x:c r="G6452" s="59" t="n">
        <x:v>275</x:v>
      </x:c>
      <x:c r="H6452" s="59" t="n">
        <x:v>303</x:v>
      </x:c>
      <x:c r="I6452" s="59" t="n">
        <x:v>10</x:v>
      </x:c>
      <x:c r="J6452" s="60" t="n">
        <x:f>'参数'!$C$6</x:f>
        <x:v>1440</x:v>
      </x:c>
      <x:c r="K6452" s="60" t="n">
        <x:f>'参数'!$D$6</x:f>
        <x:v>360</x:v>
      </x:c>
      <x:c r="L6452" s="60" t="n">
        <x:f>H6452+I6452+J6452</x:f>
        <x:v>1753</x:v>
      </x:c>
      <x:c r="M6452" s="60" t="n">
        <x:f>L6452+K6452</x:f>
        <x:v>2113</x:v>
      </x:c>
      <x:c r="N6452" s="60" t="n">
        <x:f>'参数'!$B$10</x:f>
        <x:v>1</x:v>
      </x:c>
      <x:c r="O6452" s="60" t="n">
        <x:f>N6452*'参数'!$B$11</x:f>
        <x:v>2</x:v>
      </x:c>
      <x:c r="P6452" s="60" t="n">
        <x:f>N6452*'参数'!$B$12</x:f>
        <x:v>1</x:v>
      </x:c>
      <x:c r="Q6452" t="str">
        <x:f>C6452&amp;"d"</x:f>
        <x:v>C96d</x:v>
      </x:c>
      <x:c r="R6452" t="str">
        <x:f>C6452&amp;"p"</x:f>
        <x:v>C96p</x:v>
      </x:c>
      <x:c r="S6452" t="str">
        <x:f>IF(AND(L6452&gt;=H6452+I6452+J6452,M6452&gt;L6452,F6452&lt;&gt;""),"PASS","FAIL")</x:f>
        <x:v>PASS</x:v>
      </x:c>
      <x:c r="T6452" t="n">
        <x:v>7</x:v>
      </x:c>
      <x:c r="U6452" t="str">
        <x:v>pickup_after_delivery_completion_plus_usage_lag</x:v>
      </x:c>
    </x:row>
    <x:row r="6453">
      <x:c r="A6453" t="str">
        <x:v>Set2_100-5-2b</x:v>
      </x:c>
      <x:c r="B6453" t="str">
        <x:v>next_day</x:v>
      </x:c>
      <x:c r="C6453" t="str">
        <x:v>C97</x:v>
      </x:c>
      <x:c r="D6453" s="59" t="n">
        <x:v>32</x:v>
      </x:c>
      <x:c r="E6453" s="59" t="n">
        <x:v>47</x:v>
      </x:c>
      <x:c r="F6453" s="59" t="str">
        <x:v>S2</x:v>
      </x:c>
      <x:c r="G6453" s="59" t="n">
        <x:v>172</x:v>
      </x:c>
      <x:c r="H6453" s="59" t="n">
        <x:v>182</x:v>
      </x:c>
      <x:c r="I6453" s="59" t="n">
        <x:v>10</x:v>
      </x:c>
      <x:c r="J6453" s="60" t="n">
        <x:f>'参数'!$C$6</x:f>
        <x:v>1440</x:v>
      </x:c>
      <x:c r="K6453" s="60" t="n">
        <x:f>'参数'!$D$6</x:f>
        <x:v>360</x:v>
      </x:c>
      <x:c r="L6453" s="60" t="n">
        <x:f>H6453+I6453+J6453</x:f>
        <x:v>1632</x:v>
      </x:c>
      <x:c r="M6453" s="60" t="n">
        <x:f>L6453+K6453</x:f>
        <x:v>1992</x:v>
      </x:c>
      <x:c r="N6453" s="60" t="n">
        <x:f>'参数'!$B$10</x:f>
        <x:v>1</x:v>
      </x:c>
      <x:c r="O6453" s="60" t="n">
        <x:f>N6453*'参数'!$B$11</x:f>
        <x:v>2</x:v>
      </x:c>
      <x:c r="P6453" s="60" t="n">
        <x:f>N6453*'参数'!$B$12</x:f>
        <x:v>1</x:v>
      </x:c>
      <x:c r="Q6453" t="str">
        <x:f>C6453&amp;"d"</x:f>
        <x:v>C97d</x:v>
      </x:c>
      <x:c r="R6453" t="str">
        <x:f>C6453&amp;"p"</x:f>
        <x:v>C97p</x:v>
      </x:c>
      <x:c r="S6453" t="str">
        <x:f>IF(AND(L6453&gt;=H6453+I6453+J6453,M6453&gt;L6453,F6453&lt;&gt;""),"PASS","FAIL")</x:f>
        <x:v>PASS</x:v>
      </x:c>
      <x:c r="T6453" t="n">
        <x:v>2</x:v>
      </x:c>
      <x:c r="U6453" t="str">
        <x:v>pickup_after_delivery_completion_plus_usage_lag</x:v>
      </x:c>
    </x:row>
    <x:row r="6454">
      <x:c r="A6454" t="str">
        <x:v>Set2_100-5-2b</x:v>
      </x:c>
      <x:c r="B6454" t="str">
        <x:v>next_day</x:v>
      </x:c>
      <x:c r="C6454" t="str">
        <x:v>C98</x:v>
      </x:c>
      <x:c r="D6454" s="59" t="n">
        <x:v>27</x:v>
      </x:c>
      <x:c r="E6454" s="59" t="n">
        <x:v>27</x:v>
      </x:c>
      <x:c r="F6454" s="59" t="str">
        <x:v>S1</x:v>
      </x:c>
      <x:c r="G6454" s="59" t="n">
        <x:v>236</x:v>
      </x:c>
      <x:c r="H6454" s="59" t="n">
        <x:v>264</x:v>
      </x:c>
      <x:c r="I6454" s="59" t="n">
        <x:v>10</x:v>
      </x:c>
      <x:c r="J6454" s="60" t="n">
        <x:f>'参数'!$C$6</x:f>
        <x:v>1440</x:v>
      </x:c>
      <x:c r="K6454" s="60" t="n">
        <x:f>'参数'!$D$6</x:f>
        <x:v>360</x:v>
      </x:c>
      <x:c r="L6454" s="60" t="n">
        <x:f>H6454+I6454+J6454</x:f>
        <x:v>1714</x:v>
      </x:c>
      <x:c r="M6454" s="60" t="n">
        <x:f>L6454+K6454</x:f>
        <x:v>2074</x:v>
      </x:c>
      <x:c r="N6454" s="60" t="n">
        <x:f>'参数'!$B$10</x:f>
        <x:v>1</x:v>
      </x:c>
      <x:c r="O6454" s="60" t="n">
        <x:f>N6454*'参数'!$B$11</x:f>
        <x:v>2</x:v>
      </x:c>
      <x:c r="P6454" s="60" t="n">
        <x:f>N6454*'参数'!$B$12</x:f>
        <x:v>1</x:v>
      </x:c>
      <x:c r="Q6454" t="str">
        <x:f>C6454&amp;"d"</x:f>
        <x:v>C98d</x:v>
      </x:c>
      <x:c r="R6454" t="str">
        <x:f>C6454&amp;"p"</x:f>
        <x:v>C98p</x:v>
      </x:c>
      <x:c r="S6454" t="str">
        <x:f>IF(AND(L6454&gt;=H6454+I6454+J6454,M6454&gt;L6454,F6454&lt;&gt;""),"PASS","FAIL")</x:f>
        <x:v>PASS</x:v>
      </x:c>
      <x:c r="T6454" t="n">
        <x:v>5</x:v>
      </x:c>
      <x:c r="U6454" t="str">
        <x:v>pickup_after_delivery_completion_plus_usage_lag</x:v>
      </x:c>
    </x:row>
    <x:row r="6455">
      <x:c r="A6455" t="str">
        <x:v>Set2_100-5-2b</x:v>
      </x:c>
      <x:c r="B6455" t="str">
        <x:v>next_day</x:v>
      </x:c>
      <x:c r="C6455" t="str">
        <x:v>C99</x:v>
      </x:c>
      <x:c r="D6455" s="59" t="n">
        <x:v>46</x:v>
      </x:c>
      <x:c r="E6455" s="59" t="n">
        <x:v>25</x:v>
      </x:c>
      <x:c r="F6455" s="59" t="str">
        <x:v>S1</x:v>
      </x:c>
      <x:c r="G6455" s="59" t="n">
        <x:v>383</x:v>
      </x:c>
      <x:c r="H6455" s="59" t="n">
        <x:v>411</x:v>
      </x:c>
      <x:c r="I6455" s="59" t="n">
        <x:v>10</x:v>
      </x:c>
      <x:c r="J6455" s="60" t="n">
        <x:f>'参数'!$C$6</x:f>
        <x:v>1440</x:v>
      </x:c>
      <x:c r="K6455" s="60" t="n">
        <x:f>'参数'!$D$6</x:f>
        <x:v>360</x:v>
      </x:c>
      <x:c r="L6455" s="60" t="n">
        <x:f>H6455+I6455+J6455</x:f>
        <x:v>1861</x:v>
      </x:c>
      <x:c r="M6455" s="60" t="n">
        <x:f>L6455+K6455</x:f>
        <x:v>2221</x:v>
      </x:c>
      <x:c r="N6455" s="60" t="n">
        <x:f>'参数'!$B$10</x:f>
        <x:v>1</x:v>
      </x:c>
      <x:c r="O6455" s="60" t="n">
        <x:f>N6455*'参数'!$B$11</x:f>
        <x:v>2</x:v>
      </x:c>
      <x:c r="P6455" s="60" t="n">
        <x:f>N6455*'参数'!$B$12</x:f>
        <x:v>1</x:v>
      </x:c>
      <x:c r="Q6455" t="str">
        <x:f>C6455&amp;"d"</x:f>
        <x:v>C99d</x:v>
      </x:c>
      <x:c r="R6455" t="str">
        <x:f>C6455&amp;"p"</x:f>
        <x:v>C99p</x:v>
      </x:c>
      <x:c r="S6455" t="str">
        <x:f>IF(AND(L6455&gt;=H6455+I6455+J6455,M6455&gt;L6455,F6455&lt;&gt;""),"PASS","FAIL")</x:f>
        <x:v>PASS</x:v>
      </x:c>
      <x:c r="T6455" t="n">
        <x:v>12</x:v>
      </x:c>
      <x:c r="U6455" t="str">
        <x:v>pickup_after_delivery_completion_plus_usage_lag</x:v>
      </x:c>
    </x:row>
    <x:row r="6456">
      <x:c r="A6456" t="str">
        <x:v>Set2_100-5-3</x:v>
      </x:c>
      <x:c r="B6456" t="str">
        <x:v>next_day</x:v>
      </x:c>
      <x:c r="C6456" t="str">
        <x:v>C0</x:v>
      </x:c>
      <x:c r="D6456" s="59" t="n">
        <x:v>10</x:v>
      </x:c>
      <x:c r="E6456" s="59" t="n">
        <x:v>4</x:v>
      </x:c>
      <x:c r="F6456" s="59" t="str">
        <x:v>S0</x:v>
      </x:c>
      <x:c r="G6456" s="59" t="n">
        <x:v>294</x:v>
      </x:c>
      <x:c r="H6456" s="59" t="n">
        <x:v>316</x:v>
      </x:c>
      <x:c r="I6456" s="59" t="n">
        <x:v>10</x:v>
      </x:c>
      <x:c r="J6456" s="60" t="n">
        <x:f>'参数'!$C$6</x:f>
        <x:v>1440</x:v>
      </x:c>
      <x:c r="K6456" s="60" t="n">
        <x:f>'参数'!$D$6</x:f>
        <x:v>360</x:v>
      </x:c>
      <x:c r="L6456" s="60" t="n">
        <x:f>H6456+I6456+J6456</x:f>
        <x:v>1766</x:v>
      </x:c>
      <x:c r="M6456" s="60" t="n">
        <x:f>L6456+K6456</x:f>
        <x:v>2126</x:v>
      </x:c>
      <x:c r="N6456" s="60" t="n">
        <x:f>'参数'!$B$10</x:f>
        <x:v>1</x:v>
      </x:c>
      <x:c r="O6456" s="60" t="n">
        <x:f>N6456*'参数'!$B$11</x:f>
        <x:v>2</x:v>
      </x:c>
      <x:c r="P6456" s="60" t="n">
        <x:f>N6456*'参数'!$B$12</x:f>
        <x:v>1</x:v>
      </x:c>
      <x:c r="Q6456" t="str">
        <x:f>C6456&amp;"d"</x:f>
        <x:v>C0d</x:v>
      </x:c>
      <x:c r="R6456" t="str">
        <x:f>C6456&amp;"p"</x:f>
        <x:v>C0p</x:v>
      </x:c>
      <x:c r="S6456" t="str">
        <x:f>IF(AND(L6456&gt;=H6456+I6456+J6456,M6456&gt;L6456,F6456&lt;&gt;""),"PASS","FAIL")</x:f>
        <x:v>PASS</x:v>
      </x:c>
      <x:c r="T6456" t="n">
        <x:v>3</x:v>
      </x:c>
      <x:c r="U6456" t="str">
        <x:v>pickup_after_delivery_completion_plus_usage_lag</x:v>
      </x:c>
    </x:row>
    <x:row r="6457">
      <x:c r="A6457" t="str">
        <x:v>Set2_100-5-3</x:v>
      </x:c>
      <x:c r="B6457" t="str">
        <x:v>next_day</x:v>
      </x:c>
      <x:c r="C6457" t="str">
        <x:v>C1</x:v>
      </x:c>
      <x:c r="D6457" s="59" t="n">
        <x:v>1</x:v>
      </x:c>
      <x:c r="E6457" s="59" t="n">
        <x:v>3</x:v>
      </x:c>
      <x:c r="F6457" s="59" t="str">
        <x:v>S0</x:v>
      </x:c>
      <x:c r="G6457" s="59" t="n">
        <x:v>117</x:v>
      </x:c>
      <x:c r="H6457" s="59" t="n">
        <x:v>145</x:v>
      </x:c>
      <x:c r="I6457" s="59" t="n">
        <x:v>10</x:v>
      </x:c>
      <x:c r="J6457" s="60" t="n">
        <x:f>'参数'!$C$6</x:f>
        <x:v>1440</x:v>
      </x:c>
      <x:c r="K6457" s="60" t="n">
        <x:f>'参数'!$D$6</x:f>
        <x:v>360</x:v>
      </x:c>
      <x:c r="L6457" s="60" t="n">
        <x:f>H6457+I6457+J6457</x:f>
        <x:v>1595</x:v>
      </x:c>
      <x:c r="M6457" s="60" t="n">
        <x:f>L6457+K6457</x:f>
        <x:v>1955</x:v>
      </x:c>
      <x:c r="N6457" s="60" t="n">
        <x:f>'参数'!$B$10</x:f>
        <x:v>1</x:v>
      </x:c>
      <x:c r="O6457" s="60" t="n">
        <x:f>N6457*'参数'!$B$11</x:f>
        <x:v>2</x:v>
      </x:c>
      <x:c r="P6457" s="60" t="n">
        <x:f>N6457*'参数'!$B$12</x:f>
        <x:v>1</x:v>
      </x:c>
      <x:c r="Q6457" t="str">
        <x:f>C6457&amp;"d"</x:f>
        <x:v>C1d</x:v>
      </x:c>
      <x:c r="R6457" t="str">
        <x:f>C6457&amp;"p"</x:f>
        <x:v>C1p</x:v>
      </x:c>
      <x:c r="S6457" t="str">
        <x:f>IF(AND(L6457&gt;=H6457+I6457+J6457,M6457&gt;L6457,F6457&lt;&gt;""),"PASS","FAIL")</x:f>
        <x:v>PASS</x:v>
      </x:c>
      <x:c r="T6457" t="n">
        <x:v>9</x:v>
      </x:c>
      <x:c r="U6457" t="str">
        <x:v>pickup_after_delivery_completion_plus_usage_lag</x:v>
      </x:c>
    </x:row>
    <x:row r="6458">
      <x:c r="A6458" t="str">
        <x:v>Set2_100-5-3</x:v>
      </x:c>
      <x:c r="B6458" t="str">
        <x:v>next_day</x:v>
      </x:c>
      <x:c r="C6458" t="str">
        <x:v>C2</x:v>
      </x:c>
      <x:c r="D6458" s="59" t="n">
        <x:v>4</x:v>
      </x:c>
      <x:c r="E6458" s="59" t="n">
        <x:v>18</x:v>
      </x:c>
      <x:c r="F6458" s="59" t="str">
        <x:v>S2</x:v>
      </x:c>
      <x:c r="G6458" s="59" t="n">
        <x:v>126</x:v>
      </x:c>
      <x:c r="H6458" s="59" t="n">
        <x:v>144</x:v>
      </x:c>
      <x:c r="I6458" s="59" t="n">
        <x:v>10</x:v>
      </x:c>
      <x:c r="J6458" s="60" t="n">
        <x:f>'参数'!$C$6</x:f>
        <x:v>1440</x:v>
      </x:c>
      <x:c r="K6458" s="60" t="n">
        <x:f>'参数'!$D$6</x:f>
        <x:v>360</x:v>
      </x:c>
      <x:c r="L6458" s="60" t="n">
        <x:f>H6458+I6458+J6458</x:f>
        <x:v>1594</x:v>
      </x:c>
      <x:c r="M6458" s="60" t="n">
        <x:f>L6458+K6458</x:f>
        <x:v>1954</x:v>
      </x:c>
      <x:c r="N6458" s="60" t="n">
        <x:f>'参数'!$B$10</x:f>
        <x:v>1</x:v>
      </x:c>
      <x:c r="O6458" s="60" t="n">
        <x:f>N6458*'参数'!$B$11</x:f>
        <x:v>2</x:v>
      </x:c>
      <x:c r="P6458" s="60" t="n">
        <x:f>N6458*'参数'!$B$12</x:f>
        <x:v>1</x:v>
      </x:c>
      <x:c r="Q6458" t="str">
        <x:f>C6458&amp;"d"</x:f>
        <x:v>C2d</x:v>
      </x:c>
      <x:c r="R6458" t="str">
        <x:f>C6458&amp;"p"</x:f>
        <x:v>C2p</x:v>
      </x:c>
      <x:c r="S6458" t="str">
        <x:f>IF(AND(L6458&gt;=H6458+I6458+J6458,M6458&gt;L6458,F6458&lt;&gt;""),"PASS","FAIL")</x:f>
        <x:v>PASS</x:v>
      </x:c>
      <x:c r="T6458" t="n">
        <x:v>12</x:v>
      </x:c>
      <x:c r="U6458" t="str">
        <x:v>pickup_after_delivery_completion_plus_usage_lag</x:v>
      </x:c>
    </x:row>
    <x:row r="6459">
      <x:c r="A6459" t="str">
        <x:v>Set2_100-5-3</x:v>
      </x:c>
      <x:c r="B6459" t="str">
        <x:v>next_day</x:v>
      </x:c>
      <x:c r="C6459" t="str">
        <x:v>C3</x:v>
      </x:c>
      <x:c r="D6459" s="59" t="n">
        <x:v>17</x:v>
      </x:c>
      <x:c r="E6459" s="59" t="n">
        <x:v>9</x:v>
      </x:c>
      <x:c r="F6459" s="59" t="str">
        <x:v>S0</x:v>
      </x:c>
      <x:c r="G6459" s="59" t="n">
        <x:v>451</x:v>
      </x:c>
      <x:c r="H6459" s="59" t="n">
        <x:v>487</x:v>
      </x:c>
      <x:c r="I6459" s="59" t="n">
        <x:v>10</x:v>
      </x:c>
      <x:c r="J6459" s="60" t="n">
        <x:f>'参数'!$C$6</x:f>
        <x:v>1440</x:v>
      </x:c>
      <x:c r="K6459" s="60" t="n">
        <x:f>'参数'!$D$6</x:f>
        <x:v>360</x:v>
      </x:c>
      <x:c r="L6459" s="60" t="n">
        <x:f>H6459+I6459+J6459</x:f>
        <x:v>1937</x:v>
      </x:c>
      <x:c r="M6459" s="60" t="n">
        <x:f>L6459+K6459</x:f>
        <x:v>2297</x:v>
      </x:c>
      <x:c r="N6459" s="60" t="n">
        <x:f>'参数'!$B$10</x:f>
        <x:v>1</x:v>
      </x:c>
      <x:c r="O6459" s="60" t="n">
        <x:f>N6459*'参数'!$B$11</x:f>
        <x:v>2</x:v>
      </x:c>
      <x:c r="P6459" s="60" t="n">
        <x:f>N6459*'参数'!$B$12</x:f>
        <x:v>1</x:v>
      </x:c>
      <x:c r="Q6459" t="str">
        <x:f>C6459&amp;"d"</x:f>
        <x:v>C3d</x:v>
      </x:c>
      <x:c r="R6459" t="str">
        <x:f>C6459&amp;"p"</x:f>
        <x:v>C3p</x:v>
      </x:c>
      <x:c r="S6459" t="str">
        <x:f>IF(AND(L6459&gt;=H6459+I6459+J6459,M6459&gt;L6459,F6459&lt;&gt;""),"PASS","FAIL")</x:f>
        <x:v>PASS</x:v>
      </x:c>
      <x:c r="T6459" t="n">
        <x:v>3</x:v>
      </x:c>
      <x:c r="U6459" t="str">
        <x:v>pickup_after_delivery_completion_plus_usage_lag</x:v>
      </x:c>
    </x:row>
    <x:row r="6460">
      <x:c r="A6460" t="str">
        <x:v>Set2_100-5-3</x:v>
      </x:c>
      <x:c r="B6460" t="str">
        <x:v>next_day</x:v>
      </x:c>
      <x:c r="C6460" t="str">
        <x:v>C4</x:v>
      </x:c>
      <x:c r="D6460" s="59" t="n">
        <x:v>3</x:v>
      </x:c>
      <x:c r="E6460" s="59" t="n">
        <x:v>10</x:v>
      </x:c>
      <x:c r="F6460" s="59" t="str">
        <x:v>S0</x:v>
      </x:c>
      <x:c r="G6460" s="59" t="n">
        <x:v>518</x:v>
      </x:c>
      <x:c r="H6460" s="59" t="n">
        <x:v>530</x:v>
      </x:c>
      <x:c r="I6460" s="59" t="n">
        <x:v>10</x:v>
      </x:c>
      <x:c r="J6460" s="60" t="n">
        <x:f>'参数'!$C$6</x:f>
        <x:v>1440</x:v>
      </x:c>
      <x:c r="K6460" s="60" t="n">
        <x:f>'参数'!$D$6</x:f>
        <x:v>360</x:v>
      </x:c>
      <x:c r="L6460" s="60" t="n">
        <x:f>H6460+I6460+J6460</x:f>
        <x:v>1980</x:v>
      </x:c>
      <x:c r="M6460" s="60" t="n">
        <x:f>L6460+K6460</x:f>
        <x:v>2340</x:v>
      </x:c>
      <x:c r="N6460" s="60" t="n">
        <x:f>'参数'!$B$10</x:f>
        <x:v>1</x:v>
      </x:c>
      <x:c r="O6460" s="60" t="n">
        <x:f>N6460*'参数'!$B$11</x:f>
        <x:v>2</x:v>
      </x:c>
      <x:c r="P6460" s="60" t="n">
        <x:f>N6460*'参数'!$B$12</x:f>
        <x:v>1</x:v>
      </x:c>
      <x:c r="Q6460" t="str">
        <x:f>C6460&amp;"d"</x:f>
        <x:v>C4d</x:v>
      </x:c>
      <x:c r="R6460" t="str">
        <x:f>C6460&amp;"p"</x:f>
        <x:v>C4p</x:v>
      </x:c>
      <x:c r="S6460" t="str">
        <x:f>IF(AND(L6460&gt;=H6460+I6460+J6460,M6460&gt;L6460,F6460&lt;&gt;""),"PASS","FAIL")</x:f>
        <x:v>PASS</x:v>
      </x:c>
      <x:c r="T6460" t="n">
        <x:v>9</x:v>
      </x:c>
      <x:c r="U6460" t="str">
        <x:v>pickup_after_delivery_completion_plus_usage_lag</x:v>
      </x:c>
    </x:row>
    <x:row r="6461">
      <x:c r="A6461" t="str">
        <x:v>Set2_100-5-3</x:v>
      </x:c>
      <x:c r="B6461" t="str">
        <x:v>next_day</x:v>
      </x:c>
      <x:c r="C6461" t="str">
        <x:v>C5</x:v>
      </x:c>
      <x:c r="D6461" s="59" t="n">
        <x:v>21</x:v>
      </x:c>
      <x:c r="E6461" s="59" t="n">
        <x:v>20</x:v>
      </x:c>
      <x:c r="F6461" s="59" t="str">
        <x:v>S0</x:v>
      </x:c>
      <x:c r="G6461" s="59" t="n">
        <x:v>168</x:v>
      </x:c>
      <x:c r="H6461" s="59" t="n">
        <x:v>196</x:v>
      </x:c>
      <x:c r="I6461" s="59" t="n">
        <x:v>10</x:v>
      </x:c>
      <x:c r="J6461" s="60" t="n">
        <x:f>'参数'!$C$6</x:f>
        <x:v>1440</x:v>
      </x:c>
      <x:c r="K6461" s="60" t="n">
        <x:f>'参数'!$D$6</x:f>
        <x:v>360</x:v>
      </x:c>
      <x:c r="L6461" s="60" t="n">
        <x:f>H6461+I6461+J6461</x:f>
        <x:v>1646</x:v>
      </x:c>
      <x:c r="M6461" s="60" t="n">
        <x:f>L6461+K6461</x:f>
        <x:v>2006</x:v>
      </x:c>
      <x:c r="N6461" s="60" t="n">
        <x:f>'参数'!$B$10</x:f>
        <x:v>1</x:v>
      </x:c>
      <x:c r="O6461" s="60" t="n">
        <x:f>N6461*'参数'!$B$11</x:f>
        <x:v>2</x:v>
      </x:c>
      <x:c r="P6461" s="60" t="n">
        <x:f>N6461*'参数'!$B$12</x:f>
        <x:v>1</x:v>
      </x:c>
      <x:c r="Q6461" t="str">
        <x:f>C6461&amp;"d"</x:f>
        <x:v>C5d</x:v>
      </x:c>
      <x:c r="R6461" t="str">
        <x:f>C6461&amp;"p"</x:f>
        <x:v>C5p</x:v>
      </x:c>
      <x:c r="S6461" t="str">
        <x:f>IF(AND(L6461&gt;=H6461+I6461+J6461,M6461&gt;L6461,F6461&lt;&gt;""),"PASS","FAIL")</x:f>
        <x:v>PASS</x:v>
      </x:c>
      <x:c r="T6461" t="n">
        <x:v>9</x:v>
      </x:c>
      <x:c r="U6461" t="str">
        <x:v>pickup_after_delivery_completion_plus_usage_lag</x:v>
      </x:c>
    </x:row>
    <x:row r="6462">
      <x:c r="A6462" t="str">
        <x:v>Set2_100-5-3</x:v>
      </x:c>
      <x:c r="B6462" t="str">
        <x:v>next_day</x:v>
      </x:c>
      <x:c r="C6462" t="str">
        <x:v>C6</x:v>
      </x:c>
      <x:c r="D6462" s="59" t="n">
        <x:v>17</x:v>
      </x:c>
      <x:c r="E6462" s="59" t="n">
        <x:v>20</x:v>
      </x:c>
      <x:c r="F6462" s="59" t="str">
        <x:v>S0</x:v>
      </x:c>
      <x:c r="G6462" s="59" t="n">
        <x:v>483</x:v>
      </x:c>
      <x:c r="H6462" s="59" t="n">
        <x:v>513</x:v>
      </x:c>
      <x:c r="I6462" s="59" t="n">
        <x:v>10</x:v>
      </x:c>
      <x:c r="J6462" s="60" t="n">
        <x:f>'参数'!$C$6</x:f>
        <x:v>1440</x:v>
      </x:c>
      <x:c r="K6462" s="60" t="n">
        <x:f>'参数'!$D$6</x:f>
        <x:v>360</x:v>
      </x:c>
      <x:c r="L6462" s="60" t="n">
        <x:f>H6462+I6462+J6462</x:f>
        <x:v>1963</x:v>
      </x:c>
      <x:c r="M6462" s="60" t="n">
        <x:f>L6462+K6462</x:f>
        <x:v>2323</x:v>
      </x:c>
      <x:c r="N6462" s="60" t="n">
        <x:f>'参数'!$B$10</x:f>
        <x:v>1</x:v>
      </x:c>
      <x:c r="O6462" s="60" t="n">
        <x:f>N6462*'参数'!$B$11</x:f>
        <x:v>2</x:v>
      </x:c>
      <x:c r="P6462" s="60" t="n">
        <x:f>N6462*'参数'!$B$12</x:f>
        <x:v>1</x:v>
      </x:c>
      <x:c r="Q6462" t="str">
        <x:f>C6462&amp;"d"</x:f>
        <x:v>C6d</x:v>
      </x:c>
      <x:c r="R6462" t="str">
        <x:f>C6462&amp;"p"</x:f>
        <x:v>C6p</x:v>
      </x:c>
      <x:c r="S6462" t="str">
        <x:f>IF(AND(L6462&gt;=H6462+I6462+J6462,M6462&gt;L6462,F6462&lt;&gt;""),"PASS","FAIL")</x:f>
        <x:v>PASS</x:v>
      </x:c>
      <x:c r="T6462" t="n">
        <x:v>1</x:v>
      </x:c>
      <x:c r="U6462" t="str">
        <x:v>pickup_after_delivery_completion_plus_usage_lag</x:v>
      </x:c>
    </x:row>
    <x:row r="6463">
      <x:c r="A6463" t="str">
        <x:v>Set2_100-5-3</x:v>
      </x:c>
      <x:c r="B6463" t="str">
        <x:v>next_day</x:v>
      </x:c>
      <x:c r="C6463" t="str">
        <x:v>C7</x:v>
      </x:c>
      <x:c r="D6463" s="59" t="n">
        <x:v>3</x:v>
      </x:c>
      <x:c r="E6463" s="59" t="n">
        <x:v>21</x:v>
      </x:c>
      <x:c r="F6463" s="59" t="str">
        <x:v>S2</x:v>
      </x:c>
      <x:c r="G6463" s="59" t="n">
        <x:v>106</x:v>
      </x:c>
      <x:c r="H6463" s="59" t="n">
        <x:v>118</x:v>
      </x:c>
      <x:c r="I6463" s="59" t="n">
        <x:v>10</x:v>
      </x:c>
      <x:c r="J6463" s="60" t="n">
        <x:f>'参数'!$C$6</x:f>
        <x:v>1440</x:v>
      </x:c>
      <x:c r="K6463" s="60" t="n">
        <x:f>'参数'!$D$6</x:f>
        <x:v>360</x:v>
      </x:c>
      <x:c r="L6463" s="60" t="n">
        <x:f>H6463+I6463+J6463</x:f>
        <x:v>1568</x:v>
      </x:c>
      <x:c r="M6463" s="60" t="n">
        <x:f>L6463+K6463</x:f>
        <x:v>1928</x:v>
      </x:c>
      <x:c r="N6463" s="60" t="n">
        <x:f>'参数'!$B$10</x:f>
        <x:v>1</x:v>
      </x:c>
      <x:c r="O6463" s="60" t="n">
        <x:f>N6463*'参数'!$B$11</x:f>
        <x:v>2</x:v>
      </x:c>
      <x:c r="P6463" s="60" t="n">
        <x:f>N6463*'参数'!$B$12</x:f>
        <x:v>1</x:v>
      </x:c>
      <x:c r="Q6463" t="str">
        <x:f>C6463&amp;"d"</x:f>
        <x:v>C7d</x:v>
      </x:c>
      <x:c r="R6463" t="str">
        <x:f>C6463&amp;"p"</x:f>
        <x:v>C7p</x:v>
      </x:c>
      <x:c r="S6463" t="str">
        <x:f>IF(AND(L6463&gt;=H6463+I6463+J6463,M6463&gt;L6463,F6463&lt;&gt;""),"PASS","FAIL")</x:f>
        <x:v>PASS</x:v>
      </x:c>
      <x:c r="T6463" t="n">
        <x:v>10</x:v>
      </x:c>
      <x:c r="U6463" t="str">
        <x:v>pickup_after_delivery_completion_plus_usage_lag</x:v>
      </x:c>
    </x:row>
    <x:row r="6464">
      <x:c r="A6464" t="str">
        <x:v>Set2_100-5-3</x:v>
      </x:c>
      <x:c r="B6464" t="str">
        <x:v>next_day</x:v>
      </x:c>
      <x:c r="C6464" t="str">
        <x:v>C8</x:v>
      </x:c>
      <x:c r="D6464" s="59" t="n">
        <x:v>25</x:v>
      </x:c>
      <x:c r="E6464" s="59" t="n">
        <x:v>1</x:v>
      </x:c>
      <x:c r="F6464" s="59" t="str">
        <x:v>S3</x:v>
      </x:c>
      <x:c r="G6464" s="59" t="n">
        <x:v>195</x:v>
      </x:c>
      <x:c r="H6464" s="59" t="n">
        <x:v>205</x:v>
      </x:c>
      <x:c r="I6464" s="59" t="n">
        <x:v>10</x:v>
      </x:c>
      <x:c r="J6464" s="60" t="n">
        <x:f>'参数'!$C$6</x:f>
        <x:v>1440</x:v>
      </x:c>
      <x:c r="K6464" s="60" t="n">
        <x:f>'参数'!$D$6</x:f>
        <x:v>360</x:v>
      </x:c>
      <x:c r="L6464" s="60" t="n">
        <x:f>H6464+I6464+J6464</x:f>
        <x:v>1655</x:v>
      </x:c>
      <x:c r="M6464" s="60" t="n">
        <x:f>L6464+K6464</x:f>
        <x:v>2015</x:v>
      </x:c>
      <x:c r="N6464" s="60" t="n">
        <x:f>'参数'!$B$10</x:f>
        <x:v>1</x:v>
      </x:c>
      <x:c r="O6464" s="60" t="n">
        <x:f>N6464*'参数'!$B$11</x:f>
        <x:v>2</x:v>
      </x:c>
      <x:c r="P6464" s="60" t="n">
        <x:f>N6464*'参数'!$B$12</x:f>
        <x:v>1</x:v>
      </x:c>
      <x:c r="Q6464" t="str">
        <x:f>C6464&amp;"d"</x:f>
        <x:v>C8d</x:v>
      </x:c>
      <x:c r="R6464" t="str">
        <x:f>C6464&amp;"p"</x:f>
        <x:v>C8p</x:v>
      </x:c>
      <x:c r="S6464" t="str">
        <x:f>IF(AND(L6464&gt;=H6464+I6464+J6464,M6464&gt;L6464,F6464&lt;&gt;""),"PASS","FAIL")</x:f>
        <x:v>PASS</x:v>
      </x:c>
      <x:c r="T6464" t="n">
        <x:v>3</x:v>
      </x:c>
      <x:c r="U6464" t="str">
        <x:v>pickup_after_delivery_completion_plus_usage_lag</x:v>
      </x:c>
    </x:row>
    <x:row r="6465">
      <x:c r="A6465" t="str">
        <x:v>Set2_100-5-3</x:v>
      </x:c>
      <x:c r="B6465" t="str">
        <x:v>next_day</x:v>
      </x:c>
      <x:c r="C6465" t="str">
        <x:v>C9</x:v>
      </x:c>
      <x:c r="D6465" s="59" t="n">
        <x:v>15</x:v>
      </x:c>
      <x:c r="E6465" s="59" t="n">
        <x:v>8</x:v>
      </x:c>
      <x:c r="F6465" s="59" t="str">
        <x:v>S0</x:v>
      </x:c>
      <x:c r="G6465" s="59" t="n">
        <x:v>274</x:v>
      </x:c>
      <x:c r="H6465" s="59" t="n">
        <x:v>290</x:v>
      </x:c>
      <x:c r="I6465" s="59" t="n">
        <x:v>10</x:v>
      </x:c>
      <x:c r="J6465" s="60" t="n">
        <x:f>'参数'!$C$6</x:f>
        <x:v>1440</x:v>
      </x:c>
      <x:c r="K6465" s="60" t="n">
        <x:f>'参数'!$D$6</x:f>
        <x:v>360</x:v>
      </x:c>
      <x:c r="L6465" s="60" t="n">
        <x:f>H6465+I6465+J6465</x:f>
        <x:v>1740</x:v>
      </x:c>
      <x:c r="M6465" s="60" t="n">
        <x:f>L6465+K6465</x:f>
        <x:v>2100</x:v>
      </x:c>
      <x:c r="N6465" s="60" t="n">
        <x:f>'参数'!$B$10</x:f>
        <x:v>1</x:v>
      </x:c>
      <x:c r="O6465" s="60" t="n">
        <x:f>N6465*'参数'!$B$11</x:f>
        <x:v>2</x:v>
      </x:c>
      <x:c r="P6465" s="60" t="n">
        <x:f>N6465*'参数'!$B$12</x:f>
        <x:v>1</x:v>
      </x:c>
      <x:c r="Q6465" t="str">
        <x:f>C6465&amp;"d"</x:f>
        <x:v>C9d</x:v>
      </x:c>
      <x:c r="R6465" t="str">
        <x:f>C6465&amp;"p"</x:f>
        <x:v>C9p</x:v>
      </x:c>
      <x:c r="S6465" t="str">
        <x:f>IF(AND(L6465&gt;=H6465+I6465+J6465,M6465&gt;L6465,F6465&lt;&gt;""),"PASS","FAIL")</x:f>
        <x:v>PASS</x:v>
      </x:c>
      <x:c r="T6465" t="n">
        <x:v>1</x:v>
      </x:c>
      <x:c r="U6465" t="str">
        <x:v>pickup_after_delivery_completion_plus_usage_lag</x:v>
      </x:c>
    </x:row>
    <x:row r="6466">
      <x:c r="A6466" t="str">
        <x:v>Set2_100-5-3</x:v>
      </x:c>
      <x:c r="B6466" t="str">
        <x:v>next_day</x:v>
      </x:c>
      <x:c r="C6466" t="str">
        <x:v>C10</x:v>
      </x:c>
      <x:c r="D6466" s="59" t="n">
        <x:v>2</x:v>
      </x:c>
      <x:c r="E6466" s="59" t="n">
        <x:v>20</x:v>
      </x:c>
      <x:c r="F6466" s="59" t="str">
        <x:v>S2</x:v>
      </x:c>
      <x:c r="G6466" s="59" t="n">
        <x:v>263</x:v>
      </x:c>
      <x:c r="H6466" s="59" t="n">
        <x:v>277</x:v>
      </x:c>
      <x:c r="I6466" s="59" t="n">
        <x:v>10</x:v>
      </x:c>
      <x:c r="J6466" s="60" t="n">
        <x:f>'参数'!$C$6</x:f>
        <x:v>1440</x:v>
      </x:c>
      <x:c r="K6466" s="60" t="n">
        <x:f>'参数'!$D$6</x:f>
        <x:v>360</x:v>
      </x:c>
      <x:c r="L6466" s="60" t="n">
        <x:f>H6466+I6466+J6466</x:f>
        <x:v>1727</x:v>
      </x:c>
      <x:c r="M6466" s="60" t="n">
        <x:f>L6466+K6466</x:f>
        <x:v>2087</x:v>
      </x:c>
      <x:c r="N6466" s="60" t="n">
        <x:f>'参数'!$B$10</x:f>
        <x:v>1</x:v>
      </x:c>
      <x:c r="O6466" s="60" t="n">
        <x:f>N6466*'参数'!$B$11</x:f>
        <x:v>2</x:v>
      </x:c>
      <x:c r="P6466" s="60" t="n">
        <x:f>N6466*'参数'!$B$12</x:f>
        <x:v>1</x:v>
      </x:c>
      <x:c r="Q6466" t="str">
        <x:f>C6466&amp;"d"</x:f>
        <x:v>C10d</x:v>
      </x:c>
      <x:c r="R6466" t="str">
        <x:f>C6466&amp;"p"</x:f>
        <x:v>C10p</x:v>
      </x:c>
      <x:c r="S6466" t="str">
        <x:f>IF(AND(L6466&gt;=H6466+I6466+J6466,M6466&gt;L6466,F6466&lt;&gt;""),"PASS","FAIL")</x:f>
        <x:v>PASS</x:v>
      </x:c>
      <x:c r="T6466" t="n">
        <x:v>10</x:v>
      </x:c>
      <x:c r="U6466" t="str">
        <x:v>pickup_after_delivery_completion_plus_usage_lag</x:v>
      </x:c>
    </x:row>
    <x:row r="6467">
      <x:c r="A6467" t="str">
        <x:v>Set2_100-5-3</x:v>
      </x:c>
      <x:c r="B6467" t="str">
        <x:v>next_day</x:v>
      </x:c>
      <x:c r="C6467" t="str">
        <x:v>C11</x:v>
      </x:c>
      <x:c r="D6467" s="59" t="n">
        <x:v>19</x:v>
      </x:c>
      <x:c r="E6467" s="59" t="n">
        <x:v>8</x:v>
      </x:c>
      <x:c r="F6467" s="59" t="str">
        <x:v>S3</x:v>
      </x:c>
      <x:c r="G6467" s="59" t="n">
        <x:v>329</x:v>
      </x:c>
      <x:c r="H6467" s="59" t="n">
        <x:v>349</x:v>
      </x:c>
      <x:c r="I6467" s="59" t="n">
        <x:v>10</x:v>
      </x:c>
      <x:c r="J6467" s="60" t="n">
        <x:f>'参数'!$C$6</x:f>
        <x:v>1440</x:v>
      </x:c>
      <x:c r="K6467" s="60" t="n">
        <x:f>'参数'!$D$6</x:f>
        <x:v>360</x:v>
      </x:c>
      <x:c r="L6467" s="60" t="n">
        <x:f>H6467+I6467+J6467</x:f>
        <x:v>1799</x:v>
      </x:c>
      <x:c r="M6467" s="60" t="n">
        <x:f>L6467+K6467</x:f>
        <x:v>2159</x:v>
      </x:c>
      <x:c r="N6467" s="60" t="n">
        <x:f>'参数'!$B$10</x:f>
        <x:v>1</x:v>
      </x:c>
      <x:c r="O6467" s="60" t="n">
        <x:f>N6467*'参数'!$B$11</x:f>
        <x:v>2</x:v>
      </x:c>
      <x:c r="P6467" s="60" t="n">
        <x:f>N6467*'参数'!$B$12</x:f>
        <x:v>1</x:v>
      </x:c>
      <x:c r="Q6467" t="str">
        <x:f>C6467&amp;"d"</x:f>
        <x:v>C11d</x:v>
      </x:c>
      <x:c r="R6467" t="str">
        <x:f>C6467&amp;"p"</x:f>
        <x:v>C11p</x:v>
      </x:c>
      <x:c r="S6467" t="str">
        <x:f>IF(AND(L6467&gt;=H6467+I6467+J6467,M6467&gt;L6467,F6467&lt;&gt;""),"PASS","FAIL")</x:f>
        <x:v>PASS</x:v>
      </x:c>
      <x:c r="T6467" t="n">
        <x:v>8</x:v>
      </x:c>
      <x:c r="U6467" t="str">
        <x:v>pickup_after_delivery_completion_plus_usage_lag</x:v>
      </x:c>
    </x:row>
    <x:row r="6468">
      <x:c r="A6468" t="str">
        <x:v>Set2_100-5-3</x:v>
      </x:c>
      <x:c r="B6468" t="str">
        <x:v>next_day</x:v>
      </x:c>
      <x:c r="C6468" t="str">
        <x:v>C12</x:v>
      </x:c>
      <x:c r="D6468" s="59" t="n">
        <x:v>17</x:v>
      </x:c>
      <x:c r="E6468" s="59" t="n">
        <x:v>6</x:v>
      </x:c>
      <x:c r="F6468" s="59" t="str">
        <x:v>S3</x:v>
      </x:c>
      <x:c r="G6468" s="59" t="n">
        <x:v>189</x:v>
      </x:c>
      <x:c r="H6468" s="59" t="n">
        <x:v>227</x:v>
      </x:c>
      <x:c r="I6468" s="59" t="n">
        <x:v>10</x:v>
      </x:c>
      <x:c r="J6468" s="60" t="n">
        <x:f>'参数'!$C$6</x:f>
        <x:v>1440</x:v>
      </x:c>
      <x:c r="K6468" s="60" t="n">
        <x:f>'参数'!$D$6</x:f>
        <x:v>360</x:v>
      </x:c>
      <x:c r="L6468" s="60" t="n">
        <x:f>H6468+I6468+J6468</x:f>
        <x:v>1677</x:v>
      </x:c>
      <x:c r="M6468" s="60" t="n">
        <x:f>L6468+K6468</x:f>
        <x:v>2037</x:v>
      </x:c>
      <x:c r="N6468" s="60" t="n">
        <x:f>'参数'!$B$10</x:f>
        <x:v>1</x:v>
      </x:c>
      <x:c r="O6468" s="60" t="n">
        <x:f>N6468*'参数'!$B$11</x:f>
        <x:v>2</x:v>
      </x:c>
      <x:c r="P6468" s="60" t="n">
        <x:f>N6468*'参数'!$B$12</x:f>
        <x:v>1</x:v>
      </x:c>
      <x:c r="Q6468" t="str">
        <x:f>C6468&amp;"d"</x:f>
        <x:v>C12d</x:v>
      </x:c>
      <x:c r="R6468" t="str">
        <x:f>C6468&amp;"p"</x:f>
        <x:v>C12p</x:v>
      </x:c>
      <x:c r="S6468" t="str">
        <x:f>IF(AND(L6468&gt;=H6468+I6468+J6468,M6468&gt;L6468,F6468&lt;&gt;""),"PASS","FAIL")</x:f>
        <x:v>PASS</x:v>
      </x:c>
      <x:c r="T6468" t="n">
        <x:v>4</x:v>
      </x:c>
      <x:c r="U6468" t="str">
        <x:v>pickup_after_delivery_completion_plus_usage_lag</x:v>
      </x:c>
    </x:row>
    <x:row r="6469">
      <x:c r="A6469" t="str">
        <x:v>Set2_100-5-3</x:v>
      </x:c>
      <x:c r="B6469" t="str">
        <x:v>next_day</x:v>
      </x:c>
      <x:c r="C6469" t="str">
        <x:v>C13</x:v>
      </x:c>
      <x:c r="D6469" s="59" t="n">
        <x:v>3</x:v>
      </x:c>
      <x:c r="E6469" s="59" t="n">
        <x:v>2</x:v>
      </x:c>
      <x:c r="F6469" s="59" t="str">
        <x:v>S0</x:v>
      </x:c>
      <x:c r="G6469" s="59" t="n">
        <x:v>145</x:v>
      </x:c>
      <x:c r="H6469" s="59" t="n">
        <x:v>161</x:v>
      </x:c>
      <x:c r="I6469" s="59" t="n">
        <x:v>10</x:v>
      </x:c>
      <x:c r="J6469" s="60" t="n">
        <x:f>'参数'!$C$6</x:f>
        <x:v>1440</x:v>
      </x:c>
      <x:c r="K6469" s="60" t="n">
        <x:f>'参数'!$D$6</x:f>
        <x:v>360</x:v>
      </x:c>
      <x:c r="L6469" s="60" t="n">
        <x:f>H6469+I6469+J6469</x:f>
        <x:v>1611</x:v>
      </x:c>
      <x:c r="M6469" s="60" t="n">
        <x:f>L6469+K6469</x:f>
        <x:v>1971</x:v>
      </x:c>
      <x:c r="N6469" s="60" t="n">
        <x:f>'参数'!$B$10</x:f>
        <x:v>1</x:v>
      </x:c>
      <x:c r="O6469" s="60" t="n">
        <x:f>N6469*'参数'!$B$11</x:f>
        <x:v>2</x:v>
      </x:c>
      <x:c r="P6469" s="60" t="n">
        <x:f>N6469*'参数'!$B$12</x:f>
        <x:v>1</x:v>
      </x:c>
      <x:c r="Q6469" t="str">
        <x:f>C6469&amp;"d"</x:f>
        <x:v>C13d</x:v>
      </x:c>
      <x:c r="R6469" t="str">
        <x:f>C6469&amp;"p"</x:f>
        <x:v>C13p</x:v>
      </x:c>
      <x:c r="S6469" t="str">
        <x:f>IF(AND(L6469&gt;=H6469+I6469+J6469,M6469&gt;L6469,F6469&lt;&gt;""),"PASS","FAIL")</x:f>
        <x:v>PASS</x:v>
      </x:c>
      <x:c r="T6469" t="n">
        <x:v>2</x:v>
      </x:c>
      <x:c r="U6469" t="str">
        <x:v>pickup_after_delivery_completion_plus_usage_lag</x:v>
      </x:c>
    </x:row>
    <x:row r="6470">
      <x:c r="A6470" t="str">
        <x:v>Set2_100-5-3</x:v>
      </x:c>
      <x:c r="B6470" t="str">
        <x:v>next_day</x:v>
      </x:c>
      <x:c r="C6470" t="str">
        <x:v>C14</x:v>
      </x:c>
      <x:c r="D6470" s="59" t="n">
        <x:v>12</x:v>
      </x:c>
      <x:c r="E6470" s="59" t="n">
        <x:v>6</x:v>
      </x:c>
      <x:c r="F6470" s="59" t="str">
        <x:v>S0</x:v>
      </x:c>
      <x:c r="G6470" s="59" t="n">
        <x:v>283</x:v>
      </x:c>
      <x:c r="H6470" s="59" t="n">
        <x:v>297</x:v>
      </x:c>
      <x:c r="I6470" s="59" t="n">
        <x:v>10</x:v>
      </x:c>
      <x:c r="J6470" s="60" t="n">
        <x:f>'参数'!$C$6</x:f>
        <x:v>1440</x:v>
      </x:c>
      <x:c r="K6470" s="60" t="n">
        <x:f>'参数'!$D$6</x:f>
        <x:v>360</x:v>
      </x:c>
      <x:c r="L6470" s="60" t="n">
        <x:f>H6470+I6470+J6470</x:f>
        <x:v>1747</x:v>
      </x:c>
      <x:c r="M6470" s="60" t="n">
        <x:f>L6470+K6470</x:f>
        <x:v>2107</x:v>
      </x:c>
      <x:c r="N6470" s="60" t="n">
        <x:f>'参数'!$B$10</x:f>
        <x:v>1</x:v>
      </x:c>
      <x:c r="O6470" s="60" t="n">
        <x:f>N6470*'参数'!$B$11</x:f>
        <x:v>2</x:v>
      </x:c>
      <x:c r="P6470" s="60" t="n">
        <x:f>N6470*'参数'!$B$12</x:f>
        <x:v>1</x:v>
      </x:c>
      <x:c r="Q6470" t="str">
        <x:f>C6470&amp;"d"</x:f>
        <x:v>C14d</x:v>
      </x:c>
      <x:c r="R6470" t="str">
        <x:f>C6470&amp;"p"</x:f>
        <x:v>C14p</x:v>
      </x:c>
      <x:c r="S6470" t="str">
        <x:f>IF(AND(L6470&gt;=H6470+I6470+J6470,M6470&gt;L6470,F6470&lt;&gt;""),"PASS","FAIL")</x:f>
        <x:v>PASS</x:v>
      </x:c>
      <x:c r="T6470" t="n">
        <x:v>9</x:v>
      </x:c>
      <x:c r="U6470" t="str">
        <x:v>pickup_after_delivery_completion_plus_usage_lag</x:v>
      </x:c>
    </x:row>
    <x:row r="6471">
      <x:c r="A6471" t="str">
        <x:v>Set2_100-5-3</x:v>
      </x:c>
      <x:c r="B6471" t="str">
        <x:v>next_day</x:v>
      </x:c>
      <x:c r="C6471" t="str">
        <x:v>C15</x:v>
      </x:c>
      <x:c r="D6471" s="59" t="n">
        <x:v>9</x:v>
      </x:c>
      <x:c r="E6471" s="59" t="n">
        <x:v>2</x:v>
      </x:c>
      <x:c r="F6471" s="59" t="str">
        <x:v>S0</x:v>
      </x:c>
      <x:c r="G6471" s="59" t="n">
        <x:v>577</x:v>
      </x:c>
      <x:c r="H6471" s="59" t="n">
        <x:v>607</x:v>
      </x:c>
      <x:c r="I6471" s="59" t="n">
        <x:v>10</x:v>
      </x:c>
      <x:c r="J6471" s="60" t="n">
        <x:f>'参数'!$C$6</x:f>
        <x:v>1440</x:v>
      </x:c>
      <x:c r="K6471" s="60" t="n">
        <x:f>'参数'!$D$6</x:f>
        <x:v>360</x:v>
      </x:c>
      <x:c r="L6471" s="60" t="n">
        <x:f>H6471+I6471+J6471</x:f>
        <x:v>2057</x:v>
      </x:c>
      <x:c r="M6471" s="60" t="n">
        <x:f>L6471+K6471</x:f>
        <x:v>2417</x:v>
      </x:c>
      <x:c r="N6471" s="60" t="n">
        <x:f>'参数'!$B$10</x:f>
        <x:v>1</x:v>
      </x:c>
      <x:c r="O6471" s="60" t="n">
        <x:f>N6471*'参数'!$B$11</x:f>
        <x:v>2</x:v>
      </x:c>
      <x:c r="P6471" s="60" t="n">
        <x:f>N6471*'参数'!$B$12</x:f>
        <x:v>1</x:v>
      </x:c>
      <x:c r="Q6471" t="str">
        <x:f>C6471&amp;"d"</x:f>
        <x:v>C15d</x:v>
      </x:c>
      <x:c r="R6471" t="str">
        <x:f>C6471&amp;"p"</x:f>
        <x:v>C15p</x:v>
      </x:c>
      <x:c r="S6471" t="str">
        <x:f>IF(AND(L6471&gt;=H6471+I6471+J6471,M6471&gt;L6471,F6471&lt;&gt;""),"PASS","FAIL")</x:f>
        <x:v>PASS</x:v>
      </x:c>
      <x:c r="T6471" t="n">
        <x:v>3</x:v>
      </x:c>
      <x:c r="U6471" t="str">
        <x:v>pickup_after_delivery_completion_plus_usage_lag</x:v>
      </x:c>
    </x:row>
    <x:row r="6472">
      <x:c r="A6472" t="str">
        <x:v>Set2_100-5-3</x:v>
      </x:c>
      <x:c r="B6472" t="str">
        <x:v>next_day</x:v>
      </x:c>
      <x:c r="C6472" t="str">
        <x:v>C16</x:v>
      </x:c>
      <x:c r="D6472" s="59" t="n">
        <x:v>7</x:v>
      </x:c>
      <x:c r="E6472" s="59" t="n">
        <x:v>9</x:v>
      </x:c>
      <x:c r="F6472" s="59" t="str">
        <x:v>S0</x:v>
      </x:c>
      <x:c r="G6472" s="59" t="n">
        <x:v>399</x:v>
      </x:c>
      <x:c r="H6472" s="59" t="n">
        <x:v>437</x:v>
      </x:c>
      <x:c r="I6472" s="59" t="n">
        <x:v>10</x:v>
      </x:c>
      <x:c r="J6472" s="60" t="n">
        <x:f>'参数'!$C$6</x:f>
        <x:v>1440</x:v>
      </x:c>
      <x:c r="K6472" s="60" t="n">
        <x:f>'参数'!$D$6</x:f>
        <x:v>360</x:v>
      </x:c>
      <x:c r="L6472" s="60" t="n">
        <x:f>H6472+I6472+J6472</x:f>
        <x:v>1887</x:v>
      </x:c>
      <x:c r="M6472" s="60" t="n">
        <x:f>L6472+K6472</x:f>
        <x:v>2247</x:v>
      </x:c>
      <x:c r="N6472" s="60" t="n">
        <x:f>'参数'!$B$10</x:f>
        <x:v>1</x:v>
      </x:c>
      <x:c r="O6472" s="60" t="n">
        <x:f>N6472*'参数'!$B$11</x:f>
        <x:v>2</x:v>
      </x:c>
      <x:c r="P6472" s="60" t="n">
        <x:f>N6472*'参数'!$B$12</x:f>
        <x:v>1</x:v>
      </x:c>
      <x:c r="Q6472" t="str">
        <x:f>C6472&amp;"d"</x:f>
        <x:v>C16d</x:v>
      </x:c>
      <x:c r="R6472" t="str">
        <x:f>C6472&amp;"p"</x:f>
        <x:v>C16p</x:v>
      </x:c>
      <x:c r="S6472" t="str">
        <x:f>IF(AND(L6472&gt;=H6472+I6472+J6472,M6472&gt;L6472,F6472&lt;&gt;""),"PASS","FAIL")</x:f>
        <x:v>PASS</x:v>
      </x:c>
      <x:c r="T6472" t="n">
        <x:v>13</x:v>
      </x:c>
      <x:c r="U6472" t="str">
        <x:v>pickup_after_delivery_completion_plus_usage_lag</x:v>
      </x:c>
    </x:row>
    <x:row r="6473">
      <x:c r="A6473" t="str">
        <x:v>Set2_100-5-3</x:v>
      </x:c>
      <x:c r="B6473" t="str">
        <x:v>next_day</x:v>
      </x:c>
      <x:c r="C6473" t="str">
        <x:v>C17</x:v>
      </x:c>
      <x:c r="D6473" s="59" t="n">
        <x:v>2</x:v>
      </x:c>
      <x:c r="E6473" s="59" t="n">
        <x:v>18</x:v>
      </x:c>
      <x:c r="F6473" s="59" t="str">
        <x:v>S2</x:v>
      </x:c>
      <x:c r="G6473" s="59" t="n">
        <x:v>174</x:v>
      </x:c>
      <x:c r="H6473" s="59" t="n">
        <x:v>184</x:v>
      </x:c>
      <x:c r="I6473" s="59" t="n">
        <x:v>10</x:v>
      </x:c>
      <x:c r="J6473" s="60" t="n">
        <x:f>'参数'!$C$6</x:f>
        <x:v>1440</x:v>
      </x:c>
      <x:c r="K6473" s="60" t="n">
        <x:f>'参数'!$D$6</x:f>
        <x:v>360</x:v>
      </x:c>
      <x:c r="L6473" s="60" t="n">
        <x:f>H6473+I6473+J6473</x:f>
        <x:v>1634</x:v>
      </x:c>
      <x:c r="M6473" s="60" t="n">
        <x:f>L6473+K6473</x:f>
        <x:v>1994</x:v>
      </x:c>
      <x:c r="N6473" s="60" t="n">
        <x:f>'参数'!$B$10</x:f>
        <x:v>1</x:v>
      </x:c>
      <x:c r="O6473" s="60" t="n">
        <x:f>N6473*'参数'!$B$11</x:f>
        <x:v>2</x:v>
      </x:c>
      <x:c r="P6473" s="60" t="n">
        <x:f>N6473*'参数'!$B$12</x:f>
        <x:v>1</x:v>
      </x:c>
      <x:c r="Q6473" t="str">
        <x:f>C6473&amp;"d"</x:f>
        <x:v>C17d</x:v>
      </x:c>
      <x:c r="R6473" t="str">
        <x:f>C6473&amp;"p"</x:f>
        <x:v>C17p</x:v>
      </x:c>
      <x:c r="S6473" t="str">
        <x:f>IF(AND(L6473&gt;=H6473+I6473+J6473,M6473&gt;L6473,F6473&lt;&gt;""),"PASS","FAIL")</x:f>
        <x:v>PASS</x:v>
      </x:c>
      <x:c r="T6473" t="n">
        <x:v>0</x:v>
      </x:c>
      <x:c r="U6473" t="str">
        <x:v>pickup_after_delivery_completion_plus_usage_lag</x:v>
      </x:c>
    </x:row>
    <x:row r="6474">
      <x:c r="A6474" t="str">
        <x:v>Set2_100-5-3</x:v>
      </x:c>
      <x:c r="B6474" t="str">
        <x:v>next_day</x:v>
      </x:c>
      <x:c r="C6474" t="str">
        <x:v>C18</x:v>
      </x:c>
      <x:c r="D6474" s="59" t="n">
        <x:v>1</x:v>
      </x:c>
      <x:c r="E6474" s="59" t="n">
        <x:v>9</x:v>
      </x:c>
      <x:c r="F6474" s="59" t="str">
        <x:v>S0</x:v>
      </x:c>
      <x:c r="G6474" s="59" t="n">
        <x:v>475</x:v>
      </x:c>
      <x:c r="H6474" s="59" t="n">
        <x:v>487</x:v>
      </x:c>
      <x:c r="I6474" s="59" t="n">
        <x:v>10</x:v>
      </x:c>
      <x:c r="J6474" s="60" t="n">
        <x:f>'参数'!$C$6</x:f>
        <x:v>1440</x:v>
      </x:c>
      <x:c r="K6474" s="60" t="n">
        <x:f>'参数'!$D$6</x:f>
        <x:v>360</x:v>
      </x:c>
      <x:c r="L6474" s="60" t="n">
        <x:f>H6474+I6474+J6474</x:f>
        <x:v>1937</x:v>
      </x:c>
      <x:c r="M6474" s="60" t="n">
        <x:f>L6474+K6474</x:f>
        <x:v>2297</x:v>
      </x:c>
      <x:c r="N6474" s="60" t="n">
        <x:f>'参数'!$B$10</x:f>
        <x:v>1</x:v>
      </x:c>
      <x:c r="O6474" s="60" t="n">
        <x:f>N6474*'参数'!$B$11</x:f>
        <x:v>2</x:v>
      </x:c>
      <x:c r="P6474" s="60" t="n">
        <x:f>N6474*'参数'!$B$12</x:f>
        <x:v>1</x:v>
      </x:c>
      <x:c r="Q6474" t="str">
        <x:f>C6474&amp;"d"</x:f>
        <x:v>C18d</x:v>
      </x:c>
      <x:c r="R6474" t="str">
        <x:f>C6474&amp;"p"</x:f>
        <x:v>C18p</x:v>
      </x:c>
      <x:c r="S6474" t="str">
        <x:f>IF(AND(L6474&gt;=H6474+I6474+J6474,M6474&gt;L6474,F6474&lt;&gt;""),"PASS","FAIL")</x:f>
        <x:v>PASS</x:v>
      </x:c>
      <x:c r="T6474" t="n">
        <x:v>12</x:v>
      </x:c>
      <x:c r="U6474" t="str">
        <x:v>pickup_after_delivery_completion_plus_usage_lag</x:v>
      </x:c>
    </x:row>
    <x:row r="6475">
      <x:c r="A6475" t="str">
        <x:v>Set2_100-5-3</x:v>
      </x:c>
      <x:c r="B6475" t="str">
        <x:v>next_day</x:v>
      </x:c>
      <x:c r="C6475" t="str">
        <x:v>C19</x:v>
      </x:c>
      <x:c r="D6475" s="59" t="n">
        <x:v>12</x:v>
      </x:c>
      <x:c r="E6475" s="59" t="n">
        <x:v>18</x:v>
      </x:c>
      <x:c r="F6475" s="59" t="str">
        <x:v>S0</x:v>
      </x:c>
      <x:c r="G6475" s="59" t="n">
        <x:v>112</x:v>
      </x:c>
      <x:c r="H6475" s="59" t="n">
        <x:v>144</x:v>
      </x:c>
      <x:c r="I6475" s="59" t="n">
        <x:v>10</x:v>
      </x:c>
      <x:c r="J6475" s="60" t="n">
        <x:f>'参数'!$C$6</x:f>
        <x:v>1440</x:v>
      </x:c>
      <x:c r="K6475" s="60" t="n">
        <x:f>'参数'!$D$6</x:f>
        <x:v>360</x:v>
      </x:c>
      <x:c r="L6475" s="60" t="n">
        <x:f>H6475+I6475+J6475</x:f>
        <x:v>1594</x:v>
      </x:c>
      <x:c r="M6475" s="60" t="n">
        <x:f>L6475+K6475</x:f>
        <x:v>1954</x:v>
      </x:c>
      <x:c r="N6475" s="60" t="n">
        <x:f>'参数'!$B$10</x:f>
        <x:v>1</x:v>
      </x:c>
      <x:c r="O6475" s="60" t="n">
        <x:f>N6475*'参数'!$B$11</x:f>
        <x:v>2</x:v>
      </x:c>
      <x:c r="P6475" s="60" t="n">
        <x:f>N6475*'参数'!$B$12</x:f>
        <x:v>1</x:v>
      </x:c>
      <x:c r="Q6475" t="str">
        <x:f>C6475&amp;"d"</x:f>
        <x:v>C19d</x:v>
      </x:c>
      <x:c r="R6475" t="str">
        <x:f>C6475&amp;"p"</x:f>
        <x:v>C19p</x:v>
      </x:c>
      <x:c r="S6475" t="str">
        <x:f>IF(AND(L6475&gt;=H6475+I6475+J6475,M6475&gt;L6475,F6475&lt;&gt;""),"PASS","FAIL")</x:f>
        <x:v>PASS</x:v>
      </x:c>
      <x:c r="T6475" t="n">
        <x:v>10</x:v>
      </x:c>
      <x:c r="U6475" t="str">
        <x:v>pickup_after_delivery_completion_plus_usage_lag</x:v>
      </x:c>
    </x:row>
    <x:row r="6476">
      <x:c r="A6476" t="str">
        <x:v>Set2_100-5-3</x:v>
      </x:c>
      <x:c r="B6476" t="str">
        <x:v>next_day</x:v>
      </x:c>
      <x:c r="C6476" t="str">
        <x:v>C20</x:v>
      </x:c>
      <x:c r="D6476" s="59" t="n">
        <x:v>6</x:v>
      </x:c>
      <x:c r="E6476" s="59" t="n">
        <x:v>12</x:v>
      </x:c>
      <x:c r="F6476" s="59" t="str">
        <x:v>S0</x:v>
      </x:c>
      <x:c r="G6476" s="59" t="n">
        <x:v>148</x:v>
      </x:c>
      <x:c r="H6476" s="59" t="n">
        <x:v>170</x:v>
      </x:c>
      <x:c r="I6476" s="59" t="n">
        <x:v>10</x:v>
      </x:c>
      <x:c r="J6476" s="60" t="n">
        <x:f>'参数'!$C$6</x:f>
        <x:v>1440</x:v>
      </x:c>
      <x:c r="K6476" s="60" t="n">
        <x:f>'参数'!$D$6</x:f>
        <x:v>360</x:v>
      </x:c>
      <x:c r="L6476" s="60" t="n">
        <x:f>H6476+I6476+J6476</x:f>
        <x:v>1620</x:v>
      </x:c>
      <x:c r="M6476" s="60" t="n">
        <x:f>L6476+K6476</x:f>
        <x:v>1980</x:v>
      </x:c>
      <x:c r="N6476" s="60" t="n">
        <x:f>'参数'!$B$10</x:f>
        <x:v>1</x:v>
      </x:c>
      <x:c r="O6476" s="60" t="n">
        <x:f>N6476*'参数'!$B$11</x:f>
        <x:v>2</x:v>
      </x:c>
      <x:c r="P6476" s="60" t="n">
        <x:f>N6476*'参数'!$B$12</x:f>
        <x:v>1</x:v>
      </x:c>
      <x:c r="Q6476" t="str">
        <x:f>C6476&amp;"d"</x:f>
        <x:v>C20d</x:v>
      </x:c>
      <x:c r="R6476" t="str">
        <x:f>C6476&amp;"p"</x:f>
        <x:v>C20p</x:v>
      </x:c>
      <x:c r="S6476" t="str">
        <x:f>IF(AND(L6476&gt;=H6476+I6476+J6476,M6476&gt;L6476,F6476&lt;&gt;""),"PASS","FAIL")</x:f>
        <x:v>PASS</x:v>
      </x:c>
      <x:c r="T6476" t="n">
        <x:v>10</x:v>
      </x:c>
      <x:c r="U6476" t="str">
        <x:v>pickup_after_delivery_completion_plus_usage_lag</x:v>
      </x:c>
    </x:row>
    <x:row r="6477">
      <x:c r="A6477" t="str">
        <x:v>Set2_100-5-3</x:v>
      </x:c>
      <x:c r="B6477" t="str">
        <x:v>next_day</x:v>
      </x:c>
      <x:c r="C6477" t="str">
        <x:v>C21</x:v>
      </x:c>
      <x:c r="D6477" s="59" t="n">
        <x:v>19</x:v>
      </x:c>
      <x:c r="E6477" s="59" t="n">
        <x:v>8</x:v>
      </x:c>
      <x:c r="F6477" s="59" t="str">
        <x:v>S3</x:v>
      </x:c>
      <x:c r="G6477" s="59" t="n">
        <x:v>415</x:v>
      </x:c>
      <x:c r="H6477" s="59" t="n">
        <x:v>437</x:v>
      </x:c>
      <x:c r="I6477" s="59" t="n">
        <x:v>10</x:v>
      </x:c>
      <x:c r="J6477" s="60" t="n">
        <x:f>'参数'!$C$6</x:f>
        <x:v>1440</x:v>
      </x:c>
      <x:c r="K6477" s="60" t="n">
        <x:f>'参数'!$D$6</x:f>
        <x:v>360</x:v>
      </x:c>
      <x:c r="L6477" s="60" t="n">
        <x:f>H6477+I6477+J6477</x:f>
        <x:v>1887</x:v>
      </x:c>
      <x:c r="M6477" s="60" t="n">
        <x:f>L6477+K6477</x:f>
        <x:v>2247</x:v>
      </x:c>
      <x:c r="N6477" s="60" t="n">
        <x:f>'参数'!$B$10</x:f>
        <x:v>1</x:v>
      </x:c>
      <x:c r="O6477" s="60" t="n">
        <x:f>N6477*'参数'!$B$11</x:f>
        <x:v>2</x:v>
      </x:c>
      <x:c r="P6477" s="60" t="n">
        <x:f>N6477*'参数'!$B$12</x:f>
        <x:v>1</x:v>
      </x:c>
      <x:c r="Q6477" t="str">
        <x:f>C6477&amp;"d"</x:f>
        <x:v>C21d</x:v>
      </x:c>
      <x:c r="R6477" t="str">
        <x:f>C6477&amp;"p"</x:f>
        <x:v>C21p</x:v>
      </x:c>
      <x:c r="S6477" t="str">
        <x:f>IF(AND(L6477&gt;=H6477+I6477+J6477,M6477&gt;L6477,F6477&lt;&gt;""),"PASS","FAIL")</x:f>
        <x:v>PASS</x:v>
      </x:c>
      <x:c r="T6477" t="n">
        <x:v>18</x:v>
      </x:c>
      <x:c r="U6477" t="str">
        <x:v>pickup_after_delivery_completion_plus_usage_lag</x:v>
      </x:c>
    </x:row>
    <x:row r="6478">
      <x:c r="A6478" t="str">
        <x:v>Set2_100-5-3</x:v>
      </x:c>
      <x:c r="B6478" t="str">
        <x:v>next_day</x:v>
      </x:c>
      <x:c r="C6478" t="str">
        <x:v>C22</x:v>
      </x:c>
      <x:c r="D6478" s="59" t="n">
        <x:v>4</x:v>
      </x:c>
      <x:c r="E6478" s="59" t="n">
        <x:v>12</x:v>
      </x:c>
      <x:c r="F6478" s="59" t="str">
        <x:v>S0</x:v>
      </x:c>
      <x:c r="G6478" s="59" t="n">
        <x:v>173</x:v>
      </x:c>
      <x:c r="H6478" s="59" t="n">
        <x:v>185</x:v>
      </x:c>
      <x:c r="I6478" s="59" t="n">
        <x:v>10</x:v>
      </x:c>
      <x:c r="J6478" s="60" t="n">
        <x:f>'参数'!$C$6</x:f>
        <x:v>1440</x:v>
      </x:c>
      <x:c r="K6478" s="60" t="n">
        <x:f>'参数'!$D$6</x:f>
        <x:v>360</x:v>
      </x:c>
      <x:c r="L6478" s="60" t="n">
        <x:f>H6478+I6478+J6478</x:f>
        <x:v>1635</x:v>
      </x:c>
      <x:c r="M6478" s="60" t="n">
        <x:f>L6478+K6478</x:f>
        <x:v>1995</x:v>
      </x:c>
      <x:c r="N6478" s="60" t="n">
        <x:f>'参数'!$B$10</x:f>
        <x:v>1</x:v>
      </x:c>
      <x:c r="O6478" s="60" t="n">
        <x:f>N6478*'参数'!$B$11</x:f>
        <x:v>2</x:v>
      </x:c>
      <x:c r="P6478" s="60" t="n">
        <x:f>N6478*'参数'!$B$12</x:f>
        <x:v>1</x:v>
      </x:c>
      <x:c r="Q6478" t="str">
        <x:f>C6478&amp;"d"</x:f>
        <x:v>C22d</x:v>
      </x:c>
      <x:c r="R6478" t="str">
        <x:f>C6478&amp;"p"</x:f>
        <x:v>C22p</x:v>
      </x:c>
      <x:c r="S6478" t="str">
        <x:f>IF(AND(L6478&gt;=H6478+I6478+J6478,M6478&gt;L6478,F6478&lt;&gt;""),"PASS","FAIL")</x:f>
        <x:v>PASS</x:v>
      </x:c>
      <x:c r="T6478" t="n">
        <x:v>9</x:v>
      </x:c>
      <x:c r="U6478" t="str">
        <x:v>pickup_after_delivery_completion_plus_usage_lag</x:v>
      </x:c>
    </x:row>
    <x:row r="6479">
      <x:c r="A6479" t="str">
        <x:v>Set2_100-5-3</x:v>
      </x:c>
      <x:c r="B6479" t="str">
        <x:v>next_day</x:v>
      </x:c>
      <x:c r="C6479" t="str">
        <x:v>C23</x:v>
      </x:c>
      <x:c r="D6479" s="59" t="n">
        <x:v>9</x:v>
      </x:c>
      <x:c r="E6479" s="59" t="n">
        <x:v>7</x:v>
      </x:c>
      <x:c r="F6479" s="59" t="str">
        <x:v>S0</x:v>
      </x:c>
      <x:c r="G6479" s="59" t="n">
        <x:v>154</x:v>
      </x:c>
      <x:c r="H6479" s="59" t="n">
        <x:v>192</x:v>
      </x:c>
      <x:c r="I6479" s="59" t="n">
        <x:v>10</x:v>
      </x:c>
      <x:c r="J6479" s="60" t="n">
        <x:f>'参数'!$C$6</x:f>
        <x:v>1440</x:v>
      </x:c>
      <x:c r="K6479" s="60" t="n">
        <x:f>'参数'!$D$6</x:f>
        <x:v>360</x:v>
      </x:c>
      <x:c r="L6479" s="60" t="n">
        <x:f>H6479+I6479+J6479</x:f>
        <x:v>1642</x:v>
      </x:c>
      <x:c r="M6479" s="60" t="n">
        <x:f>L6479+K6479</x:f>
        <x:v>2002</x:v>
      </x:c>
      <x:c r="N6479" s="60" t="n">
        <x:f>'参数'!$B$10</x:f>
        <x:v>1</x:v>
      </x:c>
      <x:c r="O6479" s="60" t="n">
        <x:f>N6479*'参数'!$B$11</x:f>
        <x:v>2</x:v>
      </x:c>
      <x:c r="P6479" s="60" t="n">
        <x:f>N6479*'参数'!$B$12</x:f>
        <x:v>1</x:v>
      </x:c>
      <x:c r="Q6479" t="str">
        <x:f>C6479&amp;"d"</x:f>
        <x:v>C23d</x:v>
      </x:c>
      <x:c r="R6479" t="str">
        <x:f>C6479&amp;"p"</x:f>
        <x:v>C23p</x:v>
      </x:c>
      <x:c r="S6479" t="str">
        <x:f>IF(AND(L6479&gt;=H6479+I6479+J6479,M6479&gt;L6479,F6479&lt;&gt;""),"PASS","FAIL")</x:f>
        <x:v>PASS</x:v>
      </x:c>
      <x:c r="T6479" t="n">
        <x:v>10</x:v>
      </x:c>
      <x:c r="U6479" t="str">
        <x:v>pickup_after_delivery_completion_plus_usage_lag</x:v>
      </x:c>
    </x:row>
    <x:row r="6480">
      <x:c r="A6480" t="str">
        <x:v>Set2_100-5-3</x:v>
      </x:c>
      <x:c r="B6480" t="str">
        <x:v>next_day</x:v>
      </x:c>
      <x:c r="C6480" t="str">
        <x:v>C24</x:v>
      </x:c>
      <x:c r="D6480" s="59" t="n">
        <x:v>20</x:v>
      </x:c>
      <x:c r="E6480" s="59" t="n">
        <x:v>19</x:v>
      </x:c>
      <x:c r="F6480" s="59" t="str">
        <x:v>S0</x:v>
      </x:c>
      <x:c r="G6480" s="59" t="n">
        <x:v>398</x:v>
      </x:c>
      <x:c r="H6480" s="59" t="n">
        <x:v>420</x:v>
      </x:c>
      <x:c r="I6480" s="59" t="n">
        <x:v>10</x:v>
      </x:c>
      <x:c r="J6480" s="60" t="n">
        <x:f>'参数'!$C$6</x:f>
        <x:v>1440</x:v>
      </x:c>
      <x:c r="K6480" s="60" t="n">
        <x:f>'参数'!$D$6</x:f>
        <x:v>360</x:v>
      </x:c>
      <x:c r="L6480" s="60" t="n">
        <x:f>H6480+I6480+J6480</x:f>
        <x:v>1870</x:v>
      </x:c>
      <x:c r="M6480" s="60" t="n">
        <x:f>L6480+K6480</x:f>
        <x:v>2230</x:v>
      </x:c>
      <x:c r="N6480" s="60" t="n">
        <x:f>'参数'!$B$10</x:f>
        <x:v>1</x:v>
      </x:c>
      <x:c r="O6480" s="60" t="n">
        <x:f>N6480*'参数'!$B$11</x:f>
        <x:v>2</x:v>
      </x:c>
      <x:c r="P6480" s="60" t="n">
        <x:f>N6480*'参数'!$B$12</x:f>
        <x:v>1</x:v>
      </x:c>
      <x:c r="Q6480" t="str">
        <x:f>C6480&amp;"d"</x:f>
        <x:v>C24d</x:v>
      </x:c>
      <x:c r="R6480" t="str">
        <x:f>C6480&amp;"p"</x:f>
        <x:v>C24p</x:v>
      </x:c>
      <x:c r="S6480" t="str">
        <x:f>IF(AND(L6480&gt;=H6480+I6480+J6480,M6480&gt;L6480,F6480&lt;&gt;""),"PASS","FAIL")</x:f>
        <x:v>PASS</x:v>
      </x:c>
      <x:c r="T6480" t="n">
        <x:v>4</x:v>
      </x:c>
      <x:c r="U6480" t="str">
        <x:v>pickup_after_delivery_completion_plus_usage_lag</x:v>
      </x:c>
    </x:row>
    <x:row r="6481">
      <x:c r="A6481" t="str">
        <x:v>Set2_100-5-3</x:v>
      </x:c>
      <x:c r="B6481" t="str">
        <x:v>next_day</x:v>
      </x:c>
      <x:c r="C6481" t="str">
        <x:v>C25</x:v>
      </x:c>
      <x:c r="D6481" s="59" t="n">
        <x:v>9</x:v>
      </x:c>
      <x:c r="E6481" s="59" t="n">
        <x:v>7</x:v>
      </x:c>
      <x:c r="F6481" s="59" t="str">
        <x:v>S0</x:v>
      </x:c>
      <x:c r="G6481" s="59" t="n">
        <x:v>251</x:v>
      </x:c>
      <x:c r="H6481" s="59" t="n">
        <x:v>263</x:v>
      </x:c>
      <x:c r="I6481" s="59" t="n">
        <x:v>10</x:v>
      </x:c>
      <x:c r="J6481" s="60" t="n">
        <x:f>'参数'!$C$6</x:f>
        <x:v>1440</x:v>
      </x:c>
      <x:c r="K6481" s="60" t="n">
        <x:f>'参数'!$D$6</x:f>
        <x:v>360</x:v>
      </x:c>
      <x:c r="L6481" s="60" t="n">
        <x:f>H6481+I6481+J6481</x:f>
        <x:v>1713</x:v>
      </x:c>
      <x:c r="M6481" s="60" t="n">
        <x:f>L6481+K6481</x:f>
        <x:v>2073</x:v>
      </x:c>
      <x:c r="N6481" s="60" t="n">
        <x:f>'参数'!$B$10</x:f>
        <x:v>1</x:v>
      </x:c>
      <x:c r="O6481" s="60" t="n">
        <x:f>N6481*'参数'!$B$11</x:f>
        <x:v>2</x:v>
      </x:c>
      <x:c r="P6481" s="60" t="n">
        <x:f>N6481*'参数'!$B$12</x:f>
        <x:v>1</x:v>
      </x:c>
      <x:c r="Q6481" t="str">
        <x:f>C6481&amp;"d"</x:f>
        <x:v>C25d</x:v>
      </x:c>
      <x:c r="R6481" t="str">
        <x:f>C6481&amp;"p"</x:f>
        <x:v>C25p</x:v>
      </x:c>
      <x:c r="S6481" t="str">
        <x:f>IF(AND(L6481&gt;=H6481+I6481+J6481,M6481&gt;L6481,F6481&lt;&gt;""),"PASS","FAIL")</x:f>
        <x:v>PASS</x:v>
      </x:c>
      <x:c r="T6481" t="n">
        <x:v>0</x:v>
      </x:c>
      <x:c r="U6481" t="str">
        <x:v>pickup_after_delivery_completion_plus_usage_lag</x:v>
      </x:c>
    </x:row>
    <x:row r="6482">
      <x:c r="A6482" t="str">
        <x:v>Set2_100-5-3</x:v>
      </x:c>
      <x:c r="B6482" t="str">
        <x:v>next_day</x:v>
      </x:c>
      <x:c r="C6482" t="str">
        <x:v>C26</x:v>
      </x:c>
      <x:c r="D6482" s="59" t="n">
        <x:v>12</x:v>
      </x:c>
      <x:c r="E6482" s="59" t="n">
        <x:v>15</x:v>
      </x:c>
      <x:c r="F6482" s="59" t="str">
        <x:v>S0</x:v>
      </x:c>
      <x:c r="G6482" s="59" t="n">
        <x:v>359</x:v>
      </x:c>
      <x:c r="H6482" s="59" t="n">
        <x:v>381</x:v>
      </x:c>
      <x:c r="I6482" s="59" t="n">
        <x:v>10</x:v>
      </x:c>
      <x:c r="J6482" s="60" t="n">
        <x:f>'参数'!$C$6</x:f>
        <x:v>1440</x:v>
      </x:c>
      <x:c r="K6482" s="60" t="n">
        <x:f>'参数'!$D$6</x:f>
        <x:v>360</x:v>
      </x:c>
      <x:c r="L6482" s="60" t="n">
        <x:f>H6482+I6482+J6482</x:f>
        <x:v>1831</x:v>
      </x:c>
      <x:c r="M6482" s="60" t="n">
        <x:f>L6482+K6482</x:f>
        <x:v>2191</x:v>
      </x:c>
      <x:c r="N6482" s="60" t="n">
        <x:f>'参数'!$B$10</x:f>
        <x:v>1</x:v>
      </x:c>
      <x:c r="O6482" s="60" t="n">
        <x:f>N6482*'参数'!$B$11</x:f>
        <x:v>2</x:v>
      </x:c>
      <x:c r="P6482" s="60" t="n">
        <x:f>N6482*'参数'!$B$12</x:f>
        <x:v>1</x:v>
      </x:c>
      <x:c r="Q6482" t="str">
        <x:f>C6482&amp;"d"</x:f>
        <x:v>C26d</x:v>
      </x:c>
      <x:c r="R6482" t="str">
        <x:f>C6482&amp;"p"</x:f>
        <x:v>C26p</x:v>
      </x:c>
      <x:c r="S6482" t="str">
        <x:f>IF(AND(L6482&gt;=H6482+I6482+J6482,M6482&gt;L6482,F6482&lt;&gt;""),"PASS","FAIL")</x:f>
        <x:v>PASS</x:v>
      </x:c>
      <x:c r="T6482" t="n">
        <x:v>10</x:v>
      </x:c>
      <x:c r="U6482" t="str">
        <x:v>pickup_after_delivery_completion_plus_usage_lag</x:v>
      </x:c>
    </x:row>
    <x:row r="6483">
      <x:c r="A6483" t="str">
        <x:v>Set2_100-5-3</x:v>
      </x:c>
      <x:c r="B6483" t="str">
        <x:v>next_day</x:v>
      </x:c>
      <x:c r="C6483" t="str">
        <x:v>C27</x:v>
      </x:c>
      <x:c r="D6483" s="59" t="n">
        <x:v>25</x:v>
      </x:c>
      <x:c r="E6483" s="59" t="n">
        <x:v>13</x:v>
      </x:c>
      <x:c r="F6483" s="59" t="str">
        <x:v>S3</x:v>
      </x:c>
      <x:c r="G6483" s="59" t="n">
        <x:v>379</x:v>
      </x:c>
      <x:c r="H6483" s="59" t="n">
        <x:v>393</x:v>
      </x:c>
      <x:c r="I6483" s="59" t="n">
        <x:v>10</x:v>
      </x:c>
      <x:c r="J6483" s="60" t="n">
        <x:f>'参数'!$C$6</x:f>
        <x:v>1440</x:v>
      </x:c>
      <x:c r="K6483" s="60" t="n">
        <x:f>'参数'!$D$6</x:f>
        <x:v>360</x:v>
      </x:c>
      <x:c r="L6483" s="60" t="n">
        <x:f>H6483+I6483+J6483</x:f>
        <x:v>1843</x:v>
      </x:c>
      <x:c r="M6483" s="60" t="n">
        <x:f>L6483+K6483</x:f>
        <x:v>2203</x:v>
      </x:c>
      <x:c r="N6483" s="60" t="n">
        <x:f>'参数'!$B$10</x:f>
        <x:v>1</x:v>
      </x:c>
      <x:c r="O6483" s="60" t="n">
        <x:f>N6483*'参数'!$B$11</x:f>
        <x:v>2</x:v>
      </x:c>
      <x:c r="P6483" s="60" t="n">
        <x:f>N6483*'参数'!$B$12</x:f>
        <x:v>1</x:v>
      </x:c>
      <x:c r="Q6483" t="str">
        <x:f>C6483&amp;"d"</x:f>
        <x:v>C27d</x:v>
      </x:c>
      <x:c r="R6483" t="str">
        <x:f>C6483&amp;"p"</x:f>
        <x:v>C27p</x:v>
      </x:c>
      <x:c r="S6483" t="str">
        <x:f>IF(AND(L6483&gt;=H6483+I6483+J6483,M6483&gt;L6483,F6483&lt;&gt;""),"PASS","FAIL")</x:f>
        <x:v>PASS</x:v>
      </x:c>
      <x:c r="T6483" t="n">
        <x:v>7</x:v>
      </x:c>
      <x:c r="U6483" t="str">
        <x:v>pickup_after_delivery_completion_plus_usage_lag</x:v>
      </x:c>
    </x:row>
    <x:row r="6484">
      <x:c r="A6484" t="str">
        <x:v>Set2_100-5-3</x:v>
      </x:c>
      <x:c r="B6484" t="str">
        <x:v>next_day</x:v>
      </x:c>
      <x:c r="C6484" t="str">
        <x:v>C28</x:v>
      </x:c>
      <x:c r="D6484" s="59" t="n">
        <x:v>25</x:v>
      </x:c>
      <x:c r="E6484" s="59" t="n">
        <x:v>20</x:v>
      </x:c>
      <x:c r="F6484" s="59" t="str">
        <x:v>S1</x:v>
      </x:c>
      <x:c r="G6484" s="59" t="n">
        <x:v>432</x:v>
      </x:c>
      <x:c r="H6484" s="59" t="n">
        <x:v>442</x:v>
      </x:c>
      <x:c r="I6484" s="59" t="n">
        <x:v>10</x:v>
      </x:c>
      <x:c r="J6484" s="60" t="n">
        <x:f>'参数'!$C$6</x:f>
        <x:v>1440</x:v>
      </x:c>
      <x:c r="K6484" s="60" t="n">
        <x:f>'参数'!$D$6</x:f>
        <x:v>360</x:v>
      </x:c>
      <x:c r="L6484" s="60" t="n">
        <x:f>H6484+I6484+J6484</x:f>
        <x:v>1892</x:v>
      </x:c>
      <x:c r="M6484" s="60" t="n">
        <x:f>L6484+K6484</x:f>
        <x:v>2252</x:v>
      </x:c>
      <x:c r="N6484" s="60" t="n">
        <x:f>'参数'!$B$10</x:f>
        <x:v>1</x:v>
      </x:c>
      <x:c r="O6484" s="60" t="n">
        <x:f>N6484*'参数'!$B$11</x:f>
        <x:v>2</x:v>
      </x:c>
      <x:c r="P6484" s="60" t="n">
        <x:f>N6484*'参数'!$B$12</x:f>
        <x:v>1</x:v>
      </x:c>
      <x:c r="Q6484" t="str">
        <x:f>C6484&amp;"d"</x:f>
        <x:v>C28d</x:v>
      </x:c>
      <x:c r="R6484" t="str">
        <x:f>C6484&amp;"p"</x:f>
        <x:v>C28p</x:v>
      </x:c>
      <x:c r="S6484" t="str">
        <x:f>IF(AND(L6484&gt;=H6484+I6484+J6484,M6484&gt;L6484,F6484&lt;&gt;""),"PASS","FAIL")</x:f>
        <x:v>PASS</x:v>
      </x:c>
      <x:c r="T6484" t="n">
        <x:v>2</x:v>
      </x:c>
      <x:c r="U6484" t="str">
        <x:v>pickup_after_delivery_completion_plus_usage_lag</x:v>
      </x:c>
    </x:row>
    <x:row r="6485">
      <x:c r="A6485" t="str">
        <x:v>Set2_100-5-3</x:v>
      </x:c>
      <x:c r="B6485" t="str">
        <x:v>next_day</x:v>
      </x:c>
      <x:c r="C6485" t="str">
        <x:v>C29</x:v>
      </x:c>
      <x:c r="D6485" s="59" t="n">
        <x:v>20</x:v>
      </x:c>
      <x:c r="E6485" s="59" t="n">
        <x:v>8</x:v>
      </x:c>
      <x:c r="F6485" s="59" t="str">
        <x:v>S3</x:v>
      </x:c>
      <x:c r="G6485" s="59" t="n">
        <x:v>203</x:v>
      </x:c>
      <x:c r="H6485" s="59" t="n">
        <x:v>215</x:v>
      </x:c>
      <x:c r="I6485" s="59" t="n">
        <x:v>10</x:v>
      </x:c>
      <x:c r="J6485" s="60" t="n">
        <x:f>'参数'!$C$6</x:f>
        <x:v>1440</x:v>
      </x:c>
      <x:c r="K6485" s="60" t="n">
        <x:f>'参数'!$D$6</x:f>
        <x:v>360</x:v>
      </x:c>
      <x:c r="L6485" s="60" t="n">
        <x:f>H6485+I6485+J6485</x:f>
        <x:v>1665</x:v>
      </x:c>
      <x:c r="M6485" s="60" t="n">
        <x:f>L6485+K6485</x:f>
        <x:v>2025</x:v>
      </x:c>
      <x:c r="N6485" s="60" t="n">
        <x:f>'参数'!$B$10</x:f>
        <x:v>1</x:v>
      </x:c>
      <x:c r="O6485" s="60" t="n">
        <x:f>N6485*'参数'!$B$11</x:f>
        <x:v>2</x:v>
      </x:c>
      <x:c r="P6485" s="60" t="n">
        <x:f>N6485*'参数'!$B$12</x:f>
        <x:v>1</x:v>
      </x:c>
      <x:c r="Q6485" t="str">
        <x:f>C6485&amp;"d"</x:f>
        <x:v>C29d</x:v>
      </x:c>
      <x:c r="R6485" t="str">
        <x:f>C6485&amp;"p"</x:f>
        <x:v>C29p</x:v>
      </x:c>
      <x:c r="S6485" t="str">
        <x:f>IF(AND(L6485&gt;=H6485+I6485+J6485,M6485&gt;L6485,F6485&lt;&gt;""),"PASS","FAIL")</x:f>
        <x:v>PASS</x:v>
      </x:c>
      <x:c r="T6485" t="n">
        <x:v>4</x:v>
      </x:c>
      <x:c r="U6485" t="str">
        <x:v>pickup_after_delivery_completion_plus_usage_lag</x:v>
      </x:c>
    </x:row>
    <x:row r="6486">
      <x:c r="A6486" t="str">
        <x:v>Set2_100-5-3</x:v>
      </x:c>
      <x:c r="B6486" t="str">
        <x:v>next_day</x:v>
      </x:c>
      <x:c r="C6486" t="str">
        <x:v>C30</x:v>
      </x:c>
      <x:c r="D6486" s="59" t="n">
        <x:v>15</x:v>
      </x:c>
      <x:c r="E6486" s="59" t="n">
        <x:v>43</x:v>
      </x:c>
      <x:c r="F6486" s="59" t="str">
        <x:v>S4</x:v>
      </x:c>
      <x:c r="G6486" s="59" t="n">
        <x:v>471</x:v>
      </x:c>
      <x:c r="H6486" s="59" t="n">
        <x:v>481</x:v>
      </x:c>
      <x:c r="I6486" s="59" t="n">
        <x:v>10</x:v>
      </x:c>
      <x:c r="J6486" s="60" t="n">
        <x:f>'参数'!$C$6</x:f>
        <x:v>1440</x:v>
      </x:c>
      <x:c r="K6486" s="60" t="n">
        <x:f>'参数'!$D$6</x:f>
        <x:v>360</x:v>
      </x:c>
      <x:c r="L6486" s="60" t="n">
        <x:f>H6486+I6486+J6486</x:f>
        <x:v>1931</x:v>
      </x:c>
      <x:c r="M6486" s="60" t="n">
        <x:f>L6486+K6486</x:f>
        <x:v>2291</x:v>
      </x:c>
      <x:c r="N6486" s="60" t="n">
        <x:f>'参数'!$B$10</x:f>
        <x:v>1</x:v>
      </x:c>
      <x:c r="O6486" s="60" t="n">
        <x:f>N6486*'参数'!$B$11</x:f>
        <x:v>2</x:v>
      </x:c>
      <x:c r="P6486" s="60" t="n">
        <x:f>N6486*'参数'!$B$12</x:f>
        <x:v>1</x:v>
      </x:c>
      <x:c r="Q6486" t="str">
        <x:f>C6486&amp;"d"</x:f>
        <x:v>C30d</x:v>
      </x:c>
      <x:c r="R6486" t="str">
        <x:f>C6486&amp;"p"</x:f>
        <x:v>C30p</x:v>
      </x:c>
      <x:c r="S6486" t="str">
        <x:f>IF(AND(L6486&gt;=H6486+I6486+J6486,M6486&gt;L6486,F6486&lt;&gt;""),"PASS","FAIL")</x:f>
        <x:v>PASS</x:v>
      </x:c>
      <x:c r="T6486" t="n">
        <x:v>9</x:v>
      </x:c>
      <x:c r="U6486" t="str">
        <x:v>pickup_after_delivery_completion_plus_usage_lag</x:v>
      </x:c>
    </x:row>
    <x:row r="6487">
      <x:c r="A6487" t="str">
        <x:v>Set2_100-5-3</x:v>
      </x:c>
      <x:c r="B6487" t="str">
        <x:v>next_day</x:v>
      </x:c>
      <x:c r="C6487" t="str">
        <x:v>C31</x:v>
      </x:c>
      <x:c r="D6487" s="59" t="n">
        <x:v>16</x:v>
      </x:c>
      <x:c r="E6487" s="59" t="n">
        <x:v>45</x:v>
      </x:c>
      <x:c r="F6487" s="59" t="str">
        <x:v>S4</x:v>
      </x:c>
      <x:c r="G6487" s="59" t="n">
        <x:v>113</x:v>
      </x:c>
      <x:c r="H6487" s="59" t="n">
        <x:v>131</x:v>
      </x:c>
      <x:c r="I6487" s="59" t="n">
        <x:v>10</x:v>
      </x:c>
      <x:c r="J6487" s="60" t="n">
        <x:f>'参数'!$C$6</x:f>
        <x:v>1440</x:v>
      </x:c>
      <x:c r="K6487" s="60" t="n">
        <x:f>'参数'!$D$6</x:f>
        <x:v>360</x:v>
      </x:c>
      <x:c r="L6487" s="60" t="n">
        <x:f>H6487+I6487+J6487</x:f>
        <x:v>1581</x:v>
      </x:c>
      <x:c r="M6487" s="60" t="n">
        <x:f>L6487+K6487</x:f>
        <x:v>1941</x:v>
      </x:c>
      <x:c r="N6487" s="60" t="n">
        <x:f>'参数'!$B$10</x:f>
        <x:v>1</x:v>
      </x:c>
      <x:c r="O6487" s="60" t="n">
        <x:f>N6487*'参数'!$B$11</x:f>
        <x:v>2</x:v>
      </x:c>
      <x:c r="P6487" s="60" t="n">
        <x:f>N6487*'参数'!$B$12</x:f>
        <x:v>1</x:v>
      </x:c>
      <x:c r="Q6487" t="str">
        <x:f>C6487&amp;"d"</x:f>
        <x:v>C31d</x:v>
      </x:c>
      <x:c r="R6487" t="str">
        <x:f>C6487&amp;"p"</x:f>
        <x:v>C31p</x:v>
      </x:c>
      <x:c r="S6487" t="str">
        <x:f>IF(AND(L6487&gt;=H6487+I6487+J6487,M6487&gt;L6487,F6487&lt;&gt;""),"PASS","FAIL")</x:f>
        <x:v>PASS</x:v>
      </x:c>
      <x:c r="T6487" t="n">
        <x:v>9</x:v>
      </x:c>
      <x:c r="U6487" t="str">
        <x:v>pickup_after_delivery_completion_plus_usage_lag</x:v>
      </x:c>
    </x:row>
    <x:row r="6488">
      <x:c r="A6488" t="str">
        <x:v>Set2_100-5-3</x:v>
      </x:c>
      <x:c r="B6488" t="str">
        <x:v>next_day</x:v>
      </x:c>
      <x:c r="C6488" t="str">
        <x:v>C32</x:v>
      </x:c>
      <x:c r="D6488" s="59" t="n">
        <x:v>8</x:v>
      </x:c>
      <x:c r="E6488" s="59" t="n">
        <x:v>35</x:v>
      </x:c>
      <x:c r="F6488" s="59" t="str">
        <x:v>S4</x:v>
      </x:c>
      <x:c r="G6488" s="59" t="n">
        <x:v>454</x:v>
      </x:c>
      <x:c r="H6488" s="59" t="n">
        <x:v>472</x:v>
      </x:c>
      <x:c r="I6488" s="59" t="n">
        <x:v>10</x:v>
      </x:c>
      <x:c r="J6488" s="60" t="n">
        <x:f>'参数'!$C$6</x:f>
        <x:v>1440</x:v>
      </x:c>
      <x:c r="K6488" s="60" t="n">
        <x:f>'参数'!$D$6</x:f>
        <x:v>360</x:v>
      </x:c>
      <x:c r="L6488" s="60" t="n">
        <x:f>H6488+I6488+J6488</x:f>
        <x:v>1922</x:v>
      </x:c>
      <x:c r="M6488" s="60" t="n">
        <x:f>L6488+K6488</x:f>
        <x:v>2282</x:v>
      </x:c>
      <x:c r="N6488" s="60" t="n">
        <x:f>'参数'!$B$10</x:f>
        <x:v>1</x:v>
      </x:c>
      <x:c r="O6488" s="60" t="n">
        <x:f>N6488*'参数'!$B$11</x:f>
        <x:v>2</x:v>
      </x:c>
      <x:c r="P6488" s="60" t="n">
        <x:f>N6488*'参数'!$B$12</x:f>
        <x:v>1</x:v>
      </x:c>
      <x:c r="Q6488" t="str">
        <x:f>C6488&amp;"d"</x:f>
        <x:v>C32d</x:v>
      </x:c>
      <x:c r="R6488" t="str">
        <x:f>C6488&amp;"p"</x:f>
        <x:v>C32p</x:v>
      </x:c>
      <x:c r="S6488" t="str">
        <x:f>IF(AND(L6488&gt;=H6488+I6488+J6488,M6488&gt;L6488,F6488&lt;&gt;""),"PASS","FAIL")</x:f>
        <x:v>PASS</x:v>
      </x:c>
      <x:c r="T6488" t="n">
        <x:v>10</x:v>
      </x:c>
      <x:c r="U6488" t="str">
        <x:v>pickup_after_delivery_completion_plus_usage_lag</x:v>
      </x:c>
    </x:row>
    <x:row r="6489">
      <x:c r="A6489" t="str">
        <x:v>Set2_100-5-3</x:v>
      </x:c>
      <x:c r="B6489" t="str">
        <x:v>next_day</x:v>
      </x:c>
      <x:c r="C6489" t="str">
        <x:v>C33</x:v>
      </x:c>
      <x:c r="D6489" s="59" t="n">
        <x:v>14</x:v>
      </x:c>
      <x:c r="E6489" s="59" t="n">
        <x:v>45</x:v>
      </x:c>
      <x:c r="F6489" s="59" t="str">
        <x:v>S4</x:v>
      </x:c>
      <x:c r="G6489" s="59" t="n">
        <x:v>441</x:v>
      </x:c>
      <x:c r="H6489" s="59" t="n">
        <x:v>475</x:v>
      </x:c>
      <x:c r="I6489" s="59" t="n">
        <x:v>10</x:v>
      </x:c>
      <x:c r="J6489" s="60" t="n">
        <x:f>'参数'!$C$6</x:f>
        <x:v>1440</x:v>
      </x:c>
      <x:c r="K6489" s="60" t="n">
        <x:f>'参数'!$D$6</x:f>
        <x:v>360</x:v>
      </x:c>
      <x:c r="L6489" s="60" t="n">
        <x:f>H6489+I6489+J6489</x:f>
        <x:v>1925</x:v>
      </x:c>
      <x:c r="M6489" s="60" t="n">
        <x:f>L6489+K6489</x:f>
        <x:v>2285</x:v>
      </x:c>
      <x:c r="N6489" s="60" t="n">
        <x:f>'参数'!$B$10</x:f>
        <x:v>1</x:v>
      </x:c>
      <x:c r="O6489" s="60" t="n">
        <x:f>N6489*'参数'!$B$11</x:f>
        <x:v>2</x:v>
      </x:c>
      <x:c r="P6489" s="60" t="n">
        <x:f>N6489*'参数'!$B$12</x:f>
        <x:v>1</x:v>
      </x:c>
      <x:c r="Q6489" t="str">
        <x:f>C6489&amp;"d"</x:f>
        <x:v>C33d</x:v>
      </x:c>
      <x:c r="R6489" t="str">
        <x:f>C6489&amp;"p"</x:f>
        <x:v>C33p</x:v>
      </x:c>
      <x:c r="S6489" t="str">
        <x:f>IF(AND(L6489&gt;=H6489+I6489+J6489,M6489&gt;L6489,F6489&lt;&gt;""),"PASS","FAIL")</x:f>
        <x:v>PASS</x:v>
      </x:c>
      <x:c r="T6489" t="n">
        <x:v>4</x:v>
      </x:c>
      <x:c r="U6489" t="str">
        <x:v>pickup_after_delivery_completion_plus_usage_lag</x:v>
      </x:c>
    </x:row>
    <x:row r="6490">
      <x:c r="A6490" t="str">
        <x:v>Set2_100-5-3</x:v>
      </x:c>
      <x:c r="B6490" t="str">
        <x:v>next_day</x:v>
      </x:c>
      <x:c r="C6490" t="str">
        <x:v>C34</x:v>
      </x:c>
      <x:c r="D6490" s="59" t="n">
        <x:v>7</x:v>
      </x:c>
      <x:c r="E6490" s="59" t="n">
        <x:v>46</x:v>
      </x:c>
      <x:c r="F6490" s="59" t="str">
        <x:v>S4</x:v>
      </x:c>
      <x:c r="G6490" s="59" t="n">
        <x:v>364</x:v>
      </x:c>
      <x:c r="H6490" s="59" t="n">
        <x:v>384</x:v>
      </x:c>
      <x:c r="I6490" s="59" t="n">
        <x:v>10</x:v>
      </x:c>
      <x:c r="J6490" s="60" t="n">
        <x:f>'参数'!$C$6</x:f>
        <x:v>1440</x:v>
      </x:c>
      <x:c r="K6490" s="60" t="n">
        <x:f>'参数'!$D$6</x:f>
        <x:v>360</x:v>
      </x:c>
      <x:c r="L6490" s="60" t="n">
        <x:f>H6490+I6490+J6490</x:f>
        <x:v>1834</x:v>
      </x:c>
      <x:c r="M6490" s="60" t="n">
        <x:f>L6490+K6490</x:f>
        <x:v>2194</x:v>
      </x:c>
      <x:c r="N6490" s="60" t="n">
        <x:f>'参数'!$B$10</x:f>
        <x:v>1</x:v>
      </x:c>
      <x:c r="O6490" s="60" t="n">
        <x:f>N6490*'参数'!$B$11</x:f>
        <x:v>2</x:v>
      </x:c>
      <x:c r="P6490" s="60" t="n">
        <x:f>N6490*'参数'!$B$12</x:f>
        <x:v>1</x:v>
      </x:c>
      <x:c r="Q6490" t="str">
        <x:f>C6490&amp;"d"</x:f>
        <x:v>C34d</x:v>
      </x:c>
      <x:c r="R6490" t="str">
        <x:f>C6490&amp;"p"</x:f>
        <x:v>C34p</x:v>
      </x:c>
      <x:c r="S6490" t="str">
        <x:f>IF(AND(L6490&gt;=H6490+I6490+J6490,M6490&gt;L6490,F6490&lt;&gt;""),"PASS","FAIL")</x:f>
        <x:v>PASS</x:v>
      </x:c>
      <x:c r="T6490" t="n">
        <x:v>11</x:v>
      </x:c>
      <x:c r="U6490" t="str">
        <x:v>pickup_after_delivery_completion_plus_usage_lag</x:v>
      </x:c>
    </x:row>
    <x:row r="6491">
      <x:c r="A6491" t="str">
        <x:v>Set2_100-5-3</x:v>
      </x:c>
      <x:c r="B6491" t="str">
        <x:v>next_day</x:v>
      </x:c>
      <x:c r="C6491" t="str">
        <x:v>C35</x:v>
      </x:c>
      <x:c r="D6491" s="59" t="n">
        <x:v>25</x:v>
      </x:c>
      <x:c r="E6491" s="59" t="n">
        <x:v>35</x:v>
      </x:c>
      <x:c r="F6491" s="59" t="str">
        <x:v>S4</x:v>
      </x:c>
      <x:c r="G6491" s="59" t="n">
        <x:v>154</x:v>
      </x:c>
      <x:c r="H6491" s="59" t="n">
        <x:v>190</x:v>
      </x:c>
      <x:c r="I6491" s="59" t="n">
        <x:v>10</x:v>
      </x:c>
      <x:c r="J6491" s="60" t="n">
        <x:f>'参数'!$C$6</x:f>
        <x:v>1440</x:v>
      </x:c>
      <x:c r="K6491" s="60" t="n">
        <x:f>'参数'!$D$6</x:f>
        <x:v>360</x:v>
      </x:c>
      <x:c r="L6491" s="60" t="n">
        <x:f>H6491+I6491+J6491</x:f>
        <x:v>1640</x:v>
      </x:c>
      <x:c r="M6491" s="60" t="n">
        <x:f>L6491+K6491</x:f>
        <x:v>2000</x:v>
      </x:c>
      <x:c r="N6491" s="60" t="n">
        <x:f>'参数'!$B$10</x:f>
        <x:v>1</x:v>
      </x:c>
      <x:c r="O6491" s="60" t="n">
        <x:f>N6491*'参数'!$B$11</x:f>
        <x:v>2</x:v>
      </x:c>
      <x:c r="P6491" s="60" t="n">
        <x:f>N6491*'参数'!$B$12</x:f>
        <x:v>1</x:v>
      </x:c>
      <x:c r="Q6491" t="str">
        <x:f>C6491&amp;"d"</x:f>
        <x:v>C35d</x:v>
      </x:c>
      <x:c r="R6491" t="str">
        <x:f>C6491&amp;"p"</x:f>
        <x:v>C35p</x:v>
      </x:c>
      <x:c r="S6491" t="str">
        <x:f>IF(AND(L6491&gt;=H6491+I6491+J6491,M6491&gt;L6491,F6491&lt;&gt;""),"PASS","FAIL")</x:f>
        <x:v>PASS</x:v>
      </x:c>
      <x:c r="T6491" t="n">
        <x:v>8</x:v>
      </x:c>
      <x:c r="U6491" t="str">
        <x:v>pickup_after_delivery_completion_plus_usage_lag</x:v>
      </x:c>
    </x:row>
    <x:row r="6492">
      <x:c r="A6492" t="str">
        <x:v>Set2_100-5-3</x:v>
      </x:c>
      <x:c r="B6492" t="str">
        <x:v>next_day</x:v>
      </x:c>
      <x:c r="C6492" t="str">
        <x:v>C36</x:v>
      </x:c>
      <x:c r="D6492" s="59" t="n">
        <x:v>5</x:v>
      </x:c>
      <x:c r="E6492" s="59" t="n">
        <x:v>45</x:v>
      </x:c>
      <x:c r="F6492" s="59" t="str">
        <x:v>S4</x:v>
      </x:c>
      <x:c r="G6492" s="59" t="n">
        <x:v>116</x:v>
      </x:c>
      <x:c r="H6492" s="59" t="n">
        <x:v>144</x:v>
      </x:c>
      <x:c r="I6492" s="59" t="n">
        <x:v>10</x:v>
      </x:c>
      <x:c r="J6492" s="60" t="n">
        <x:f>'参数'!$C$6</x:f>
        <x:v>1440</x:v>
      </x:c>
      <x:c r="K6492" s="60" t="n">
        <x:f>'参数'!$D$6</x:f>
        <x:v>360</x:v>
      </x:c>
      <x:c r="L6492" s="60" t="n">
        <x:f>H6492+I6492+J6492</x:f>
        <x:v>1594</x:v>
      </x:c>
      <x:c r="M6492" s="60" t="n">
        <x:f>L6492+K6492</x:f>
        <x:v>1954</x:v>
      </x:c>
      <x:c r="N6492" s="60" t="n">
        <x:f>'参数'!$B$10</x:f>
        <x:v>1</x:v>
      </x:c>
      <x:c r="O6492" s="60" t="n">
        <x:f>N6492*'参数'!$B$11</x:f>
        <x:v>2</x:v>
      </x:c>
      <x:c r="P6492" s="60" t="n">
        <x:f>N6492*'参数'!$B$12</x:f>
        <x:v>1</x:v>
      </x:c>
      <x:c r="Q6492" t="str">
        <x:f>C6492&amp;"d"</x:f>
        <x:v>C36d</x:v>
      </x:c>
      <x:c r="R6492" t="str">
        <x:f>C6492&amp;"p"</x:f>
        <x:v>C36p</x:v>
      </x:c>
      <x:c r="S6492" t="str">
        <x:f>IF(AND(L6492&gt;=H6492+I6492+J6492,M6492&gt;L6492,F6492&lt;&gt;""),"PASS","FAIL")</x:f>
        <x:v>PASS</x:v>
      </x:c>
      <x:c r="T6492" t="n">
        <x:v>15</x:v>
      </x:c>
      <x:c r="U6492" t="str">
        <x:v>pickup_after_delivery_completion_plus_usage_lag</x:v>
      </x:c>
    </x:row>
    <x:row r="6493">
      <x:c r="A6493" t="str">
        <x:v>Set2_100-5-3</x:v>
      </x:c>
      <x:c r="B6493" t="str">
        <x:v>next_day</x:v>
      </x:c>
      <x:c r="C6493" t="str">
        <x:v>C37</x:v>
      </x:c>
      <x:c r="D6493" s="59" t="n">
        <x:v>17</x:v>
      </x:c>
      <x:c r="E6493" s="59" t="n">
        <x:v>30</x:v>
      </x:c>
      <x:c r="F6493" s="59" t="str">
        <x:v>S4</x:v>
      </x:c>
      <x:c r="G6493" s="59" t="n">
        <x:v>157</x:v>
      </x:c>
      <x:c r="H6493" s="59" t="n">
        <x:v>175</x:v>
      </x:c>
      <x:c r="I6493" s="59" t="n">
        <x:v>10</x:v>
      </x:c>
      <x:c r="J6493" s="60" t="n">
        <x:f>'参数'!$C$6</x:f>
        <x:v>1440</x:v>
      </x:c>
      <x:c r="K6493" s="60" t="n">
        <x:f>'参数'!$D$6</x:f>
        <x:v>360</x:v>
      </x:c>
      <x:c r="L6493" s="60" t="n">
        <x:f>H6493+I6493+J6493</x:f>
        <x:v>1625</x:v>
      </x:c>
      <x:c r="M6493" s="60" t="n">
        <x:f>L6493+K6493</x:f>
        <x:v>1985</x:v>
      </x:c>
      <x:c r="N6493" s="60" t="n">
        <x:f>'参数'!$B$10</x:f>
        <x:v>1</x:v>
      </x:c>
      <x:c r="O6493" s="60" t="n">
        <x:f>N6493*'参数'!$B$11</x:f>
        <x:v>2</x:v>
      </x:c>
      <x:c r="P6493" s="60" t="n">
        <x:f>N6493*'参数'!$B$12</x:f>
        <x:v>1</x:v>
      </x:c>
      <x:c r="Q6493" t="str">
        <x:f>C6493&amp;"d"</x:f>
        <x:v>C37d</x:v>
      </x:c>
      <x:c r="R6493" t="str">
        <x:f>C6493&amp;"p"</x:f>
        <x:v>C37p</x:v>
      </x:c>
      <x:c r="S6493" t="str">
        <x:f>IF(AND(L6493&gt;=H6493+I6493+J6493,M6493&gt;L6493,F6493&lt;&gt;""),"PASS","FAIL")</x:f>
        <x:v>PASS</x:v>
      </x:c>
      <x:c r="T6493" t="n">
        <x:v>1</x:v>
      </x:c>
      <x:c r="U6493" t="str">
        <x:v>pickup_after_delivery_completion_plus_usage_lag</x:v>
      </x:c>
    </x:row>
    <x:row r="6494">
      <x:c r="A6494" t="str">
        <x:v>Set2_100-5-3</x:v>
      </x:c>
      <x:c r="B6494" t="str">
        <x:v>next_day</x:v>
      </x:c>
      <x:c r="C6494" t="str">
        <x:v>C38</x:v>
      </x:c>
      <x:c r="D6494" s="59" t="n">
        <x:v>2</x:v>
      </x:c>
      <x:c r="E6494" s="59" t="n">
        <x:v>45</x:v>
      </x:c>
      <x:c r="F6494" s="59" t="str">
        <x:v>S4</x:v>
      </x:c>
      <x:c r="G6494" s="59" t="n">
        <x:v>331</x:v>
      </x:c>
      <x:c r="H6494" s="59" t="n">
        <x:v>341</x:v>
      </x:c>
      <x:c r="I6494" s="59" t="n">
        <x:v>10</x:v>
      </x:c>
      <x:c r="J6494" s="60" t="n">
        <x:f>'参数'!$C$6</x:f>
        <x:v>1440</x:v>
      </x:c>
      <x:c r="K6494" s="60" t="n">
        <x:f>'参数'!$D$6</x:f>
        <x:v>360</x:v>
      </x:c>
      <x:c r="L6494" s="60" t="n">
        <x:f>H6494+I6494+J6494</x:f>
        <x:v>1791</x:v>
      </x:c>
      <x:c r="M6494" s="60" t="n">
        <x:f>L6494+K6494</x:f>
        <x:v>2151</x:v>
      </x:c>
      <x:c r="N6494" s="60" t="n">
        <x:f>'参数'!$B$10</x:f>
        <x:v>1</x:v>
      </x:c>
      <x:c r="O6494" s="60" t="n">
        <x:f>N6494*'参数'!$B$11</x:f>
        <x:v>2</x:v>
      </x:c>
      <x:c r="P6494" s="60" t="n">
        <x:f>N6494*'参数'!$B$12</x:f>
        <x:v>1</x:v>
      </x:c>
      <x:c r="Q6494" t="str">
        <x:f>C6494&amp;"d"</x:f>
        <x:v>C38d</x:v>
      </x:c>
      <x:c r="R6494" t="str">
        <x:f>C6494&amp;"p"</x:f>
        <x:v>C38p</x:v>
      </x:c>
      <x:c r="S6494" t="str">
        <x:f>IF(AND(L6494&gt;=H6494+I6494+J6494,M6494&gt;L6494,F6494&lt;&gt;""),"PASS","FAIL")</x:f>
        <x:v>PASS</x:v>
      </x:c>
      <x:c r="T6494" t="n">
        <x:v>9</x:v>
      </x:c>
      <x:c r="U6494" t="str">
        <x:v>pickup_after_delivery_completion_plus_usage_lag</x:v>
      </x:c>
    </x:row>
    <x:row r="6495">
      <x:c r="A6495" t="str">
        <x:v>Set2_100-5-3</x:v>
      </x:c>
      <x:c r="B6495" t="str">
        <x:v>next_day</x:v>
      </x:c>
      <x:c r="C6495" t="str">
        <x:v>C39</x:v>
      </x:c>
      <x:c r="D6495" s="59" t="n">
        <x:v>21</x:v>
      </x:c>
      <x:c r="E6495" s="59" t="n">
        <x:v>44</x:v>
      </x:c>
      <x:c r="F6495" s="59" t="str">
        <x:v>S4</x:v>
      </x:c>
      <x:c r="G6495" s="59" t="n">
        <x:v>187</x:v>
      </x:c>
      <x:c r="H6495" s="59" t="n">
        <x:v>203</x:v>
      </x:c>
      <x:c r="I6495" s="59" t="n">
        <x:v>10</x:v>
      </x:c>
      <x:c r="J6495" s="60" t="n">
        <x:f>'参数'!$C$6</x:f>
        <x:v>1440</x:v>
      </x:c>
      <x:c r="K6495" s="60" t="n">
        <x:f>'参数'!$D$6</x:f>
        <x:v>360</x:v>
      </x:c>
      <x:c r="L6495" s="60" t="n">
        <x:f>H6495+I6495+J6495</x:f>
        <x:v>1653</x:v>
      </x:c>
      <x:c r="M6495" s="60" t="n">
        <x:f>L6495+K6495</x:f>
        <x:v>2013</x:v>
      </x:c>
      <x:c r="N6495" s="60" t="n">
        <x:f>'参数'!$B$10</x:f>
        <x:v>1</x:v>
      </x:c>
      <x:c r="O6495" s="60" t="n">
        <x:f>N6495*'参数'!$B$11</x:f>
        <x:v>2</x:v>
      </x:c>
      <x:c r="P6495" s="60" t="n">
        <x:f>N6495*'参数'!$B$12</x:f>
        <x:v>1</x:v>
      </x:c>
      <x:c r="Q6495" t="str">
        <x:f>C6495&amp;"d"</x:f>
        <x:v>C39d</x:v>
      </x:c>
      <x:c r="R6495" t="str">
        <x:f>C6495&amp;"p"</x:f>
        <x:v>C39p</x:v>
      </x:c>
      <x:c r="S6495" t="str">
        <x:f>IF(AND(L6495&gt;=H6495+I6495+J6495,M6495&gt;L6495,F6495&lt;&gt;""),"PASS","FAIL")</x:f>
        <x:v>PASS</x:v>
      </x:c>
      <x:c r="T6495" t="n">
        <x:v>16</x:v>
      </x:c>
      <x:c r="U6495" t="str">
        <x:v>pickup_after_delivery_completion_plus_usage_lag</x:v>
      </x:c>
    </x:row>
    <x:row r="6496">
      <x:c r="A6496" t="str">
        <x:v>Set2_100-5-3</x:v>
      </x:c>
      <x:c r="B6496" t="str">
        <x:v>next_day</x:v>
      </x:c>
      <x:c r="C6496" t="str">
        <x:v>C40</x:v>
      </x:c>
      <x:c r="D6496" s="59" t="n">
        <x:v>14</x:v>
      </x:c>
      <x:c r="E6496" s="59" t="n">
        <x:v>44</x:v>
      </x:c>
      <x:c r="F6496" s="59" t="str">
        <x:v>S4</x:v>
      </x:c>
      <x:c r="G6496" s="59" t="n">
        <x:v>514</x:v>
      </x:c>
      <x:c r="H6496" s="59" t="n">
        <x:v>552</x:v>
      </x:c>
      <x:c r="I6496" s="59" t="n">
        <x:v>10</x:v>
      </x:c>
      <x:c r="J6496" s="60" t="n">
        <x:f>'参数'!$C$6</x:f>
        <x:v>1440</x:v>
      </x:c>
      <x:c r="K6496" s="60" t="n">
        <x:f>'参数'!$D$6</x:f>
        <x:v>360</x:v>
      </x:c>
      <x:c r="L6496" s="60" t="n">
        <x:f>H6496+I6496+J6496</x:f>
        <x:v>2002</x:v>
      </x:c>
      <x:c r="M6496" s="60" t="n">
        <x:f>L6496+K6496</x:f>
        <x:v>2362</x:v>
      </x:c>
      <x:c r="N6496" s="60" t="n">
        <x:f>'参数'!$B$10</x:f>
        <x:v>1</x:v>
      </x:c>
      <x:c r="O6496" s="60" t="n">
        <x:f>N6496*'参数'!$B$11</x:f>
        <x:v>2</x:v>
      </x:c>
      <x:c r="P6496" s="60" t="n">
        <x:f>N6496*'参数'!$B$12</x:f>
        <x:v>1</x:v>
      </x:c>
      <x:c r="Q6496" t="str">
        <x:f>C6496&amp;"d"</x:f>
        <x:v>C40d</x:v>
      </x:c>
      <x:c r="R6496" t="str">
        <x:f>C6496&amp;"p"</x:f>
        <x:v>C40p</x:v>
      </x:c>
      <x:c r="S6496" t="str">
        <x:f>IF(AND(L6496&gt;=H6496+I6496+J6496,M6496&gt;L6496,F6496&lt;&gt;""),"PASS","FAIL")</x:f>
        <x:v>PASS</x:v>
      </x:c>
      <x:c r="T6496" t="n">
        <x:v>9</x:v>
      </x:c>
      <x:c r="U6496" t="str">
        <x:v>pickup_after_delivery_completion_plus_usage_lag</x:v>
      </x:c>
    </x:row>
    <x:row r="6497">
      <x:c r="A6497" t="str">
        <x:v>Set2_100-5-3</x:v>
      </x:c>
      <x:c r="B6497" t="str">
        <x:v>next_day</x:v>
      </x:c>
      <x:c r="C6497" t="str">
        <x:v>C41</x:v>
      </x:c>
      <x:c r="D6497" s="59" t="n">
        <x:v>19</x:v>
      </x:c>
      <x:c r="E6497" s="59" t="n">
        <x:v>38</x:v>
      </x:c>
      <x:c r="F6497" s="59" t="str">
        <x:v>S4</x:v>
      </x:c>
      <x:c r="G6497" s="59" t="n">
        <x:v>559</x:v>
      </x:c>
      <x:c r="H6497" s="59" t="n">
        <x:v>591</x:v>
      </x:c>
      <x:c r="I6497" s="59" t="n">
        <x:v>10</x:v>
      </x:c>
      <x:c r="J6497" s="60" t="n">
        <x:f>'参数'!$C$6</x:f>
        <x:v>1440</x:v>
      </x:c>
      <x:c r="K6497" s="60" t="n">
        <x:f>'参数'!$D$6</x:f>
        <x:v>360</x:v>
      </x:c>
      <x:c r="L6497" s="60" t="n">
        <x:f>H6497+I6497+J6497</x:f>
        <x:v>2041</x:v>
      </x:c>
      <x:c r="M6497" s="60" t="n">
        <x:f>L6497+K6497</x:f>
        <x:v>2401</x:v>
      </x:c>
      <x:c r="N6497" s="60" t="n">
        <x:f>'参数'!$B$10</x:f>
        <x:v>1</x:v>
      </x:c>
      <x:c r="O6497" s="60" t="n">
        <x:f>N6497*'参数'!$B$11</x:f>
        <x:v>2</x:v>
      </x:c>
      <x:c r="P6497" s="60" t="n">
        <x:f>N6497*'参数'!$B$12</x:f>
        <x:v>1</x:v>
      </x:c>
      <x:c r="Q6497" t="str">
        <x:f>C6497&amp;"d"</x:f>
        <x:v>C41d</x:v>
      </x:c>
      <x:c r="R6497" t="str">
        <x:f>C6497&amp;"p"</x:f>
        <x:v>C41p</x:v>
      </x:c>
      <x:c r="S6497" t="str">
        <x:f>IF(AND(L6497&gt;=H6497+I6497+J6497,M6497&gt;L6497,F6497&lt;&gt;""),"PASS","FAIL")</x:f>
        <x:v>PASS</x:v>
      </x:c>
      <x:c r="T6497" t="n">
        <x:v>2</x:v>
      </x:c>
      <x:c r="U6497" t="str">
        <x:v>pickup_after_delivery_completion_plus_usage_lag</x:v>
      </x:c>
    </x:row>
    <x:row r="6498">
      <x:c r="A6498" t="str">
        <x:v>Set2_100-5-3</x:v>
      </x:c>
      <x:c r="B6498" t="str">
        <x:v>next_day</x:v>
      </x:c>
      <x:c r="C6498" t="str">
        <x:v>C42</x:v>
      </x:c>
      <x:c r="D6498" s="59" t="n">
        <x:v>6</x:v>
      </x:c>
      <x:c r="E6498" s="59" t="n">
        <x:v>44</x:v>
      </x:c>
      <x:c r="F6498" s="59" t="str">
        <x:v>S4</x:v>
      </x:c>
      <x:c r="G6498" s="59" t="n">
        <x:v>307</x:v>
      </x:c>
      <x:c r="H6498" s="59" t="n">
        <x:v>319</x:v>
      </x:c>
      <x:c r="I6498" s="59" t="n">
        <x:v>10</x:v>
      </x:c>
      <x:c r="J6498" s="60" t="n">
        <x:f>'参数'!$C$6</x:f>
        <x:v>1440</x:v>
      </x:c>
      <x:c r="K6498" s="60" t="n">
        <x:f>'参数'!$D$6</x:f>
        <x:v>360</x:v>
      </x:c>
      <x:c r="L6498" s="60" t="n">
        <x:f>H6498+I6498+J6498</x:f>
        <x:v>1769</x:v>
      </x:c>
      <x:c r="M6498" s="60" t="n">
        <x:f>L6498+K6498</x:f>
        <x:v>2129</x:v>
      </x:c>
      <x:c r="N6498" s="60" t="n">
        <x:f>'参数'!$B$10</x:f>
        <x:v>1</x:v>
      </x:c>
      <x:c r="O6498" s="60" t="n">
        <x:f>N6498*'参数'!$B$11</x:f>
        <x:v>2</x:v>
      </x:c>
      <x:c r="P6498" s="60" t="n">
        <x:f>N6498*'参数'!$B$12</x:f>
        <x:v>1</x:v>
      </x:c>
      <x:c r="Q6498" t="str">
        <x:f>C6498&amp;"d"</x:f>
        <x:v>C42d</x:v>
      </x:c>
      <x:c r="R6498" t="str">
        <x:f>C6498&amp;"p"</x:f>
        <x:v>C42p</x:v>
      </x:c>
      <x:c r="S6498" t="str">
        <x:f>IF(AND(L6498&gt;=H6498+I6498+J6498,M6498&gt;L6498,F6498&lt;&gt;""),"PASS","FAIL")</x:f>
        <x:v>PASS</x:v>
      </x:c>
      <x:c r="T6498" t="n">
        <x:v>6</x:v>
      </x:c>
      <x:c r="U6498" t="str">
        <x:v>pickup_after_delivery_completion_plus_usage_lag</x:v>
      </x:c>
    </x:row>
    <x:row r="6499">
      <x:c r="A6499" t="str">
        <x:v>Set2_100-5-3</x:v>
      </x:c>
      <x:c r="B6499" t="str">
        <x:v>next_day</x:v>
      </x:c>
      <x:c r="C6499" t="str">
        <x:v>C43</x:v>
      </x:c>
      <x:c r="D6499" s="59" t="n">
        <x:v>14</x:v>
      </x:c>
      <x:c r="E6499" s="59" t="n">
        <x:v>43</x:v>
      </x:c>
      <x:c r="F6499" s="59" t="str">
        <x:v>S4</x:v>
      </x:c>
      <x:c r="G6499" s="59" t="n">
        <x:v>139</x:v>
      </x:c>
      <x:c r="H6499" s="59" t="n">
        <x:v>163</x:v>
      </x:c>
      <x:c r="I6499" s="59" t="n">
        <x:v>10</x:v>
      </x:c>
      <x:c r="J6499" s="60" t="n">
        <x:f>'参数'!$C$6</x:f>
        <x:v>1440</x:v>
      </x:c>
      <x:c r="K6499" s="60" t="n">
        <x:f>'参数'!$D$6</x:f>
        <x:v>360</x:v>
      </x:c>
      <x:c r="L6499" s="60" t="n">
        <x:f>H6499+I6499+J6499</x:f>
        <x:v>1613</x:v>
      </x:c>
      <x:c r="M6499" s="60" t="n">
        <x:f>L6499+K6499</x:f>
        <x:v>1973</x:v>
      </x:c>
      <x:c r="N6499" s="60" t="n">
        <x:f>'参数'!$B$10</x:f>
        <x:v>1</x:v>
      </x:c>
      <x:c r="O6499" s="60" t="n">
        <x:f>N6499*'参数'!$B$11</x:f>
        <x:v>2</x:v>
      </x:c>
      <x:c r="P6499" s="60" t="n">
        <x:f>N6499*'参数'!$B$12</x:f>
        <x:v>1</x:v>
      </x:c>
      <x:c r="Q6499" t="str">
        <x:f>C6499&amp;"d"</x:f>
        <x:v>C43d</x:v>
      </x:c>
      <x:c r="R6499" t="str">
        <x:f>C6499&amp;"p"</x:f>
        <x:v>C43p</x:v>
      </x:c>
      <x:c r="S6499" t="str">
        <x:f>IF(AND(L6499&gt;=H6499+I6499+J6499,M6499&gt;L6499,F6499&lt;&gt;""),"PASS","FAIL")</x:f>
        <x:v>PASS</x:v>
      </x:c>
      <x:c r="T6499" t="n">
        <x:v>10</x:v>
      </x:c>
      <x:c r="U6499" t="str">
        <x:v>pickup_after_delivery_completion_plus_usage_lag</x:v>
      </x:c>
    </x:row>
    <x:row r="6500">
      <x:c r="A6500" t="str">
        <x:v>Set2_100-5-3</x:v>
      </x:c>
      <x:c r="B6500" t="str">
        <x:v>next_day</x:v>
      </x:c>
      <x:c r="C6500" t="str">
        <x:v>C44</x:v>
      </x:c>
      <x:c r="D6500" s="59" t="n">
        <x:v>21</x:v>
      </x:c>
      <x:c r="E6500" s="59" t="n">
        <x:v>34</x:v>
      </x:c>
      <x:c r="F6500" s="59" t="str">
        <x:v>S4</x:v>
      </x:c>
      <x:c r="G6500" s="59" t="n">
        <x:v>459</x:v>
      </x:c>
      <x:c r="H6500" s="59" t="n">
        <x:v>497</x:v>
      </x:c>
      <x:c r="I6500" s="59" t="n">
        <x:v>10</x:v>
      </x:c>
      <x:c r="J6500" s="60" t="n">
        <x:f>'参数'!$C$6</x:f>
        <x:v>1440</x:v>
      </x:c>
      <x:c r="K6500" s="60" t="n">
        <x:f>'参数'!$D$6</x:f>
        <x:v>360</x:v>
      </x:c>
      <x:c r="L6500" s="60" t="n">
        <x:f>H6500+I6500+J6500</x:f>
        <x:v>1947</x:v>
      </x:c>
      <x:c r="M6500" s="60" t="n">
        <x:f>L6500+K6500</x:f>
        <x:v>2307</x:v>
      </x:c>
      <x:c r="N6500" s="60" t="n">
        <x:f>'参数'!$B$10</x:f>
        <x:v>1</x:v>
      </x:c>
      <x:c r="O6500" s="60" t="n">
        <x:f>N6500*'参数'!$B$11</x:f>
        <x:v>2</x:v>
      </x:c>
      <x:c r="P6500" s="60" t="n">
        <x:f>N6500*'参数'!$B$12</x:f>
        <x:v>1</x:v>
      </x:c>
      <x:c r="Q6500" t="str">
        <x:f>C6500&amp;"d"</x:f>
        <x:v>C44d</x:v>
      </x:c>
      <x:c r="R6500" t="str">
        <x:f>C6500&amp;"p"</x:f>
        <x:v>C44p</x:v>
      </x:c>
      <x:c r="S6500" t="str">
        <x:f>IF(AND(L6500&gt;=H6500+I6500+J6500,M6500&gt;L6500,F6500&lt;&gt;""),"PASS","FAIL")</x:f>
        <x:v>PASS</x:v>
      </x:c>
      <x:c r="T6500" t="n">
        <x:v>8</x:v>
      </x:c>
      <x:c r="U6500" t="str">
        <x:v>pickup_after_delivery_completion_plus_usage_lag</x:v>
      </x:c>
    </x:row>
    <x:row r="6501">
      <x:c r="A6501" t="str">
        <x:v>Set2_100-5-3</x:v>
      </x:c>
      <x:c r="B6501" t="str">
        <x:v>next_day</x:v>
      </x:c>
      <x:c r="C6501" t="str">
        <x:v>C45</x:v>
      </x:c>
      <x:c r="D6501" s="59" t="n">
        <x:v>4</x:v>
      </x:c>
      <x:c r="E6501" s="59" t="n">
        <x:v>42</x:v>
      </x:c>
      <x:c r="F6501" s="59" t="str">
        <x:v>S4</x:v>
      </x:c>
      <x:c r="G6501" s="59" t="n">
        <x:v>243</x:v>
      </x:c>
      <x:c r="H6501" s="59" t="n">
        <x:v>269</x:v>
      </x:c>
      <x:c r="I6501" s="59" t="n">
        <x:v>10</x:v>
      </x:c>
      <x:c r="J6501" s="60" t="n">
        <x:f>'参数'!$C$6</x:f>
        <x:v>1440</x:v>
      </x:c>
      <x:c r="K6501" s="60" t="n">
        <x:f>'参数'!$D$6</x:f>
        <x:v>360</x:v>
      </x:c>
      <x:c r="L6501" s="60" t="n">
        <x:f>H6501+I6501+J6501</x:f>
        <x:v>1719</x:v>
      </x:c>
      <x:c r="M6501" s="60" t="n">
        <x:f>L6501+K6501</x:f>
        <x:v>2079</x:v>
      </x:c>
      <x:c r="N6501" s="60" t="n">
        <x:f>'参数'!$B$10</x:f>
        <x:v>1</x:v>
      </x:c>
      <x:c r="O6501" s="60" t="n">
        <x:f>N6501*'参数'!$B$11</x:f>
        <x:v>2</x:v>
      </x:c>
      <x:c r="P6501" s="60" t="n">
        <x:f>N6501*'参数'!$B$12</x:f>
        <x:v>1</x:v>
      </x:c>
      <x:c r="Q6501" t="str">
        <x:f>C6501&amp;"d"</x:f>
        <x:v>C45d</x:v>
      </x:c>
      <x:c r="R6501" t="str">
        <x:f>C6501&amp;"p"</x:f>
        <x:v>C45p</x:v>
      </x:c>
      <x:c r="S6501" t="str">
        <x:f>IF(AND(L6501&gt;=H6501+I6501+J6501,M6501&gt;L6501,F6501&lt;&gt;""),"PASS","FAIL")</x:f>
        <x:v>PASS</x:v>
      </x:c>
      <x:c r="T6501" t="n">
        <x:v>1</x:v>
      </x:c>
      <x:c r="U6501" t="str">
        <x:v>pickup_after_delivery_completion_plus_usage_lag</x:v>
      </x:c>
    </x:row>
    <x:row r="6502">
      <x:c r="A6502" t="str">
        <x:v>Set2_100-5-3</x:v>
      </x:c>
      <x:c r="B6502" t="str">
        <x:v>next_day</x:v>
      </x:c>
      <x:c r="C6502" t="str">
        <x:v>C46</x:v>
      </x:c>
      <x:c r="D6502" s="59" t="n">
        <x:v>12</x:v>
      </x:c>
      <x:c r="E6502" s="59" t="n">
        <x:v>38</x:v>
      </x:c>
      <x:c r="F6502" s="59" t="str">
        <x:v>S4</x:v>
      </x:c>
      <x:c r="G6502" s="59" t="n">
        <x:v>418</x:v>
      </x:c>
      <x:c r="H6502" s="59" t="n">
        <x:v>448</x:v>
      </x:c>
      <x:c r="I6502" s="59" t="n">
        <x:v>10</x:v>
      </x:c>
      <x:c r="J6502" s="60" t="n">
        <x:f>'参数'!$C$6</x:f>
        <x:v>1440</x:v>
      </x:c>
      <x:c r="K6502" s="60" t="n">
        <x:f>'参数'!$D$6</x:f>
        <x:v>360</x:v>
      </x:c>
      <x:c r="L6502" s="60" t="n">
        <x:f>H6502+I6502+J6502</x:f>
        <x:v>1898</x:v>
      </x:c>
      <x:c r="M6502" s="60" t="n">
        <x:f>L6502+K6502</x:f>
        <x:v>2258</x:v>
      </x:c>
      <x:c r="N6502" s="60" t="n">
        <x:f>'参数'!$B$10</x:f>
        <x:v>1</x:v>
      </x:c>
      <x:c r="O6502" s="60" t="n">
        <x:f>N6502*'参数'!$B$11</x:f>
        <x:v>2</x:v>
      </x:c>
      <x:c r="P6502" s="60" t="n">
        <x:f>N6502*'参数'!$B$12</x:f>
        <x:v>1</x:v>
      </x:c>
      <x:c r="Q6502" t="str">
        <x:f>C6502&amp;"d"</x:f>
        <x:v>C46d</x:v>
      </x:c>
      <x:c r="R6502" t="str">
        <x:f>C6502&amp;"p"</x:f>
        <x:v>C46p</x:v>
      </x:c>
      <x:c r="S6502" t="str">
        <x:f>IF(AND(L6502&gt;=H6502+I6502+J6502,M6502&gt;L6502,F6502&lt;&gt;""),"PASS","FAIL")</x:f>
        <x:v>PASS</x:v>
      </x:c>
      <x:c r="T6502" t="n">
        <x:v>3</x:v>
      </x:c>
      <x:c r="U6502" t="str">
        <x:v>pickup_after_delivery_completion_plus_usage_lag</x:v>
      </x:c>
    </x:row>
    <x:row r="6503">
      <x:c r="A6503" t="str">
        <x:v>Set2_100-5-3</x:v>
      </x:c>
      <x:c r="B6503" t="str">
        <x:v>next_day</x:v>
      </x:c>
      <x:c r="C6503" t="str">
        <x:v>C47</x:v>
      </x:c>
      <x:c r="D6503" s="59" t="n">
        <x:v>2</x:v>
      </x:c>
      <x:c r="E6503" s="59" t="n">
        <x:v>40</x:v>
      </x:c>
      <x:c r="F6503" s="59" t="str">
        <x:v>S2</x:v>
      </x:c>
      <x:c r="G6503" s="59" t="n">
        <x:v>146</x:v>
      </x:c>
      <x:c r="H6503" s="59" t="n">
        <x:v>166</x:v>
      </x:c>
      <x:c r="I6503" s="59" t="n">
        <x:v>10</x:v>
      </x:c>
      <x:c r="J6503" s="60" t="n">
        <x:f>'参数'!$C$6</x:f>
        <x:v>1440</x:v>
      </x:c>
      <x:c r="K6503" s="60" t="n">
        <x:f>'参数'!$D$6</x:f>
        <x:v>360</x:v>
      </x:c>
      <x:c r="L6503" s="60" t="n">
        <x:f>H6503+I6503+J6503</x:f>
        <x:v>1616</x:v>
      </x:c>
      <x:c r="M6503" s="60" t="n">
        <x:f>L6503+K6503</x:f>
        <x:v>1976</x:v>
      </x:c>
      <x:c r="N6503" s="60" t="n">
        <x:f>'参数'!$B$10</x:f>
        <x:v>1</x:v>
      </x:c>
      <x:c r="O6503" s="60" t="n">
        <x:f>N6503*'参数'!$B$11</x:f>
        <x:v>2</x:v>
      </x:c>
      <x:c r="P6503" s="60" t="n">
        <x:f>N6503*'参数'!$B$12</x:f>
        <x:v>1</x:v>
      </x:c>
      <x:c r="Q6503" t="str">
        <x:f>C6503&amp;"d"</x:f>
        <x:v>C47d</x:v>
      </x:c>
      <x:c r="R6503" t="str">
        <x:f>C6503&amp;"p"</x:f>
        <x:v>C47p</x:v>
      </x:c>
      <x:c r="S6503" t="str">
        <x:f>IF(AND(L6503&gt;=H6503+I6503+J6503,M6503&gt;L6503,F6503&lt;&gt;""),"PASS","FAIL")</x:f>
        <x:v>PASS</x:v>
      </x:c>
      <x:c r="T6503" t="n">
        <x:v>8</x:v>
      </x:c>
      <x:c r="U6503" t="str">
        <x:v>pickup_after_delivery_completion_plus_usage_lag</x:v>
      </x:c>
    </x:row>
    <x:row r="6504">
      <x:c r="A6504" t="str">
        <x:v>Set2_100-5-3</x:v>
      </x:c>
      <x:c r="B6504" t="str">
        <x:v>next_day</x:v>
      </x:c>
      <x:c r="C6504" t="str">
        <x:v>C48</x:v>
      </x:c>
      <x:c r="D6504" s="59" t="n">
        <x:v>17</x:v>
      </x:c>
      <x:c r="E6504" s="59" t="n">
        <x:v>46</x:v>
      </x:c>
      <x:c r="F6504" s="59" t="str">
        <x:v>S4</x:v>
      </x:c>
      <x:c r="G6504" s="59" t="n">
        <x:v>313</x:v>
      </x:c>
      <x:c r="H6504" s="59" t="n">
        <x:v>341</x:v>
      </x:c>
      <x:c r="I6504" s="59" t="n">
        <x:v>10</x:v>
      </x:c>
      <x:c r="J6504" s="60" t="n">
        <x:f>'参数'!$C$6</x:f>
        <x:v>1440</x:v>
      </x:c>
      <x:c r="K6504" s="60" t="n">
        <x:f>'参数'!$D$6</x:f>
        <x:v>360</x:v>
      </x:c>
      <x:c r="L6504" s="60" t="n">
        <x:f>H6504+I6504+J6504</x:f>
        <x:v>1791</x:v>
      </x:c>
      <x:c r="M6504" s="60" t="n">
        <x:f>L6504+K6504</x:f>
        <x:v>2151</x:v>
      </x:c>
      <x:c r="N6504" s="60" t="n">
        <x:f>'参数'!$B$10</x:f>
        <x:v>1</x:v>
      </x:c>
      <x:c r="O6504" s="60" t="n">
        <x:f>N6504*'参数'!$B$11</x:f>
        <x:v>2</x:v>
      </x:c>
      <x:c r="P6504" s="60" t="n">
        <x:f>N6504*'参数'!$B$12</x:f>
        <x:v>1</x:v>
      </x:c>
      <x:c r="Q6504" t="str">
        <x:f>C6504&amp;"d"</x:f>
        <x:v>C48d</x:v>
      </x:c>
      <x:c r="R6504" t="str">
        <x:f>C6504&amp;"p"</x:f>
        <x:v>C48p</x:v>
      </x:c>
      <x:c r="S6504" t="str">
        <x:f>IF(AND(L6504&gt;=H6504+I6504+J6504,M6504&gt;L6504,F6504&lt;&gt;""),"PASS","FAIL")</x:f>
        <x:v>PASS</x:v>
      </x:c>
      <x:c r="T6504" t="n">
        <x:v>8</x:v>
      </x:c>
      <x:c r="U6504" t="str">
        <x:v>pickup_after_delivery_completion_plus_usage_lag</x:v>
      </x:c>
    </x:row>
    <x:row r="6505">
      <x:c r="A6505" t="str">
        <x:v>Set2_100-5-3</x:v>
      </x:c>
      <x:c r="B6505" t="str">
        <x:v>next_day</x:v>
      </x:c>
      <x:c r="C6505" t="str">
        <x:v>C49</x:v>
      </x:c>
      <x:c r="D6505" s="59" t="n">
        <x:v>11</x:v>
      </x:c>
      <x:c r="E6505" s="59" t="n">
        <x:v>32</x:v>
      </x:c>
      <x:c r="F6505" s="59" t="str">
        <x:v>S4</x:v>
      </x:c>
      <x:c r="G6505" s="59" t="n">
        <x:v>500</x:v>
      </x:c>
      <x:c r="H6505" s="59" t="n">
        <x:v>532</x:v>
      </x:c>
      <x:c r="I6505" s="59" t="n">
        <x:v>10</x:v>
      </x:c>
      <x:c r="J6505" s="60" t="n">
        <x:f>'参数'!$C$6</x:f>
        <x:v>1440</x:v>
      </x:c>
      <x:c r="K6505" s="60" t="n">
        <x:f>'参数'!$D$6</x:f>
        <x:v>360</x:v>
      </x:c>
      <x:c r="L6505" s="60" t="n">
        <x:f>H6505+I6505+J6505</x:f>
        <x:v>1982</x:v>
      </x:c>
      <x:c r="M6505" s="60" t="n">
        <x:f>L6505+K6505</x:f>
        <x:v>2342</x:v>
      </x:c>
      <x:c r="N6505" s="60" t="n">
        <x:f>'参数'!$B$10</x:f>
        <x:v>1</x:v>
      </x:c>
      <x:c r="O6505" s="60" t="n">
        <x:f>N6505*'参数'!$B$11</x:f>
        <x:v>2</x:v>
      </x:c>
      <x:c r="P6505" s="60" t="n">
        <x:f>N6505*'参数'!$B$12</x:f>
        <x:v>1</x:v>
      </x:c>
      <x:c r="Q6505" t="str">
        <x:f>C6505&amp;"d"</x:f>
        <x:v>C49d</x:v>
      </x:c>
      <x:c r="R6505" t="str">
        <x:f>C6505&amp;"p"</x:f>
        <x:v>C49p</x:v>
      </x:c>
      <x:c r="S6505" t="str">
        <x:f>IF(AND(L6505&gt;=H6505+I6505+J6505,M6505&gt;L6505,F6505&lt;&gt;""),"PASS","FAIL")</x:f>
        <x:v>PASS</x:v>
      </x:c>
      <x:c r="T6505" t="n">
        <x:v>0</x:v>
      </x:c>
      <x:c r="U6505" t="str">
        <x:v>pickup_after_delivery_completion_plus_usage_lag</x:v>
      </x:c>
    </x:row>
    <x:row r="6506">
      <x:c r="A6506" t="str">
        <x:v>Set2_100-5-3</x:v>
      </x:c>
      <x:c r="B6506" t="str">
        <x:v>next_day</x:v>
      </x:c>
      <x:c r="C6506" t="str">
        <x:v>C50</x:v>
      </x:c>
      <x:c r="D6506" s="59" t="n">
        <x:v>25</x:v>
      </x:c>
      <x:c r="E6506" s="59" t="n">
        <x:v>40</x:v>
      </x:c>
      <x:c r="F6506" s="59" t="str">
        <x:v>S4</x:v>
      </x:c>
      <x:c r="G6506" s="59" t="n">
        <x:v>70</x:v>
      </x:c>
      <x:c r="H6506" s="59" t="n">
        <x:v>90</x:v>
      </x:c>
      <x:c r="I6506" s="59" t="n">
        <x:v>10</x:v>
      </x:c>
      <x:c r="J6506" s="60" t="n">
        <x:f>'参数'!$C$6</x:f>
        <x:v>1440</x:v>
      </x:c>
      <x:c r="K6506" s="60" t="n">
        <x:f>'参数'!$D$6</x:f>
        <x:v>360</x:v>
      </x:c>
      <x:c r="L6506" s="60" t="n">
        <x:f>H6506+I6506+J6506</x:f>
        <x:v>1540</x:v>
      </x:c>
      <x:c r="M6506" s="60" t="n">
        <x:f>L6506+K6506</x:f>
        <x:v>1900</x:v>
      </x:c>
      <x:c r="N6506" s="60" t="n">
        <x:f>'参数'!$B$10</x:f>
        <x:v>1</x:v>
      </x:c>
      <x:c r="O6506" s="60" t="n">
        <x:f>N6506*'参数'!$B$11</x:f>
        <x:v>2</x:v>
      </x:c>
      <x:c r="P6506" s="60" t="n">
        <x:f>N6506*'参数'!$B$12</x:f>
        <x:v>1</x:v>
      </x:c>
      <x:c r="Q6506" t="str">
        <x:f>C6506&amp;"d"</x:f>
        <x:v>C50d</x:v>
      </x:c>
      <x:c r="R6506" t="str">
        <x:f>C6506&amp;"p"</x:f>
        <x:v>C50p</x:v>
      </x:c>
      <x:c r="S6506" t="str">
        <x:f>IF(AND(L6506&gt;=H6506+I6506+J6506,M6506&gt;L6506,F6506&lt;&gt;""),"PASS","FAIL")</x:f>
        <x:v>PASS</x:v>
      </x:c>
      <x:c r="T6506" t="n">
        <x:v>5</x:v>
      </x:c>
      <x:c r="U6506" t="str">
        <x:v>pickup_after_delivery_completion_plus_usage_lag</x:v>
      </x:c>
    </x:row>
    <x:row r="6507">
      <x:c r="A6507" t="str">
        <x:v>Set2_100-5-3</x:v>
      </x:c>
      <x:c r="B6507" t="str">
        <x:v>next_day</x:v>
      </x:c>
      <x:c r="C6507" t="str">
        <x:v>C51</x:v>
      </x:c>
      <x:c r="D6507" s="59" t="n">
        <x:v>15</x:v>
      </x:c>
      <x:c r="E6507" s="59" t="n">
        <x:v>44</x:v>
      </x:c>
      <x:c r="F6507" s="59" t="str">
        <x:v>S4</x:v>
      </x:c>
      <x:c r="G6507" s="59" t="n">
        <x:v>312</x:v>
      </x:c>
      <x:c r="H6507" s="59" t="n">
        <x:v>342</x:v>
      </x:c>
      <x:c r="I6507" s="59" t="n">
        <x:v>10</x:v>
      </x:c>
      <x:c r="J6507" s="60" t="n">
        <x:f>'参数'!$C$6</x:f>
        <x:v>1440</x:v>
      </x:c>
      <x:c r="K6507" s="60" t="n">
        <x:f>'参数'!$D$6</x:f>
        <x:v>360</x:v>
      </x:c>
      <x:c r="L6507" s="60" t="n">
        <x:f>H6507+I6507+J6507</x:f>
        <x:v>1792</x:v>
      </x:c>
      <x:c r="M6507" s="60" t="n">
        <x:f>L6507+K6507</x:f>
        <x:v>2152</x:v>
      </x:c>
      <x:c r="N6507" s="60" t="n">
        <x:f>'参数'!$B$10</x:f>
        <x:v>1</x:v>
      </x:c>
      <x:c r="O6507" s="60" t="n">
        <x:f>N6507*'参数'!$B$11</x:f>
        <x:v>2</x:v>
      </x:c>
      <x:c r="P6507" s="60" t="n">
        <x:f>N6507*'参数'!$B$12</x:f>
        <x:v>1</x:v>
      </x:c>
      <x:c r="Q6507" t="str">
        <x:f>C6507&amp;"d"</x:f>
        <x:v>C51d</x:v>
      </x:c>
      <x:c r="R6507" t="str">
        <x:f>C6507&amp;"p"</x:f>
        <x:v>C51p</x:v>
      </x:c>
      <x:c r="S6507" t="str">
        <x:f>IF(AND(L6507&gt;=H6507+I6507+J6507,M6507&gt;L6507,F6507&lt;&gt;""),"PASS","FAIL")</x:f>
        <x:v>PASS</x:v>
      </x:c>
      <x:c r="T6507" t="n">
        <x:v>3</x:v>
      </x:c>
      <x:c r="U6507" t="str">
        <x:v>pickup_after_delivery_completion_plus_usage_lag</x:v>
      </x:c>
    </x:row>
    <x:row r="6508">
      <x:c r="A6508" t="str">
        <x:v>Set2_100-5-3</x:v>
      </x:c>
      <x:c r="B6508" t="str">
        <x:v>next_day</x:v>
      </x:c>
      <x:c r="C6508" t="str">
        <x:v>C52</x:v>
      </x:c>
      <x:c r="D6508" s="59" t="n">
        <x:v>4</x:v>
      </x:c>
      <x:c r="E6508" s="59" t="n">
        <x:v>45</x:v>
      </x:c>
      <x:c r="F6508" s="59" t="str">
        <x:v>S4</x:v>
      </x:c>
      <x:c r="G6508" s="59" t="n">
        <x:v>334</x:v>
      </x:c>
      <x:c r="H6508" s="59" t="n">
        <x:v>370</x:v>
      </x:c>
      <x:c r="I6508" s="59" t="n">
        <x:v>10</x:v>
      </x:c>
      <x:c r="J6508" s="60" t="n">
        <x:f>'参数'!$C$6</x:f>
        <x:v>1440</x:v>
      </x:c>
      <x:c r="K6508" s="60" t="n">
        <x:f>'参数'!$D$6</x:f>
        <x:v>360</x:v>
      </x:c>
      <x:c r="L6508" s="60" t="n">
        <x:f>H6508+I6508+J6508</x:f>
        <x:v>1820</x:v>
      </x:c>
      <x:c r="M6508" s="60" t="n">
        <x:f>L6508+K6508</x:f>
        <x:v>2180</x:v>
      </x:c>
      <x:c r="N6508" s="60" t="n">
        <x:f>'参数'!$B$10</x:f>
        <x:v>1</x:v>
      </x:c>
      <x:c r="O6508" s="60" t="n">
        <x:f>N6508*'参数'!$B$11</x:f>
        <x:v>2</x:v>
      </x:c>
      <x:c r="P6508" s="60" t="n">
        <x:f>N6508*'参数'!$B$12</x:f>
        <x:v>1</x:v>
      </x:c>
      <x:c r="Q6508" t="str">
        <x:f>C6508&amp;"d"</x:f>
        <x:v>C52d</x:v>
      </x:c>
      <x:c r="R6508" t="str">
        <x:f>C6508&amp;"p"</x:f>
        <x:v>C52p</x:v>
      </x:c>
      <x:c r="S6508" t="str">
        <x:f>IF(AND(L6508&gt;=H6508+I6508+J6508,M6508&gt;L6508,F6508&lt;&gt;""),"PASS","FAIL")</x:f>
        <x:v>PASS</x:v>
      </x:c>
      <x:c r="T6508" t="n">
        <x:v>6</x:v>
      </x:c>
      <x:c r="U6508" t="str">
        <x:v>pickup_after_delivery_completion_plus_usage_lag</x:v>
      </x:c>
    </x:row>
    <x:row r="6509">
      <x:c r="A6509" t="str">
        <x:v>Set2_100-5-3</x:v>
      </x:c>
      <x:c r="B6509" t="str">
        <x:v>next_day</x:v>
      </x:c>
      <x:c r="C6509" t="str">
        <x:v>C53</x:v>
      </x:c>
      <x:c r="D6509" s="59" t="n">
        <x:v>18</x:v>
      </x:c>
      <x:c r="E6509" s="59" t="n">
        <x:v>46</x:v>
      </x:c>
      <x:c r="F6509" s="59" t="str">
        <x:v>S4</x:v>
      </x:c>
      <x:c r="G6509" s="59" t="n">
        <x:v>562</x:v>
      </x:c>
      <x:c r="H6509" s="59" t="n">
        <x:v>598</x:v>
      </x:c>
      <x:c r="I6509" s="59" t="n">
        <x:v>10</x:v>
      </x:c>
      <x:c r="J6509" s="60" t="n">
        <x:f>'参数'!$C$6</x:f>
        <x:v>1440</x:v>
      </x:c>
      <x:c r="K6509" s="60" t="n">
        <x:f>'参数'!$D$6</x:f>
        <x:v>360</x:v>
      </x:c>
      <x:c r="L6509" s="60" t="n">
        <x:f>H6509+I6509+J6509</x:f>
        <x:v>2048</x:v>
      </x:c>
      <x:c r="M6509" s="60" t="n">
        <x:f>L6509+K6509</x:f>
        <x:v>2408</x:v>
      </x:c>
      <x:c r="N6509" s="60" t="n">
        <x:f>'参数'!$B$10</x:f>
        <x:v>1</x:v>
      </x:c>
      <x:c r="O6509" s="60" t="n">
        <x:f>N6509*'参数'!$B$11</x:f>
        <x:v>2</x:v>
      </x:c>
      <x:c r="P6509" s="60" t="n">
        <x:f>N6509*'参数'!$B$12</x:f>
        <x:v>1</x:v>
      </x:c>
      <x:c r="Q6509" t="str">
        <x:f>C6509&amp;"d"</x:f>
        <x:v>C53d</x:v>
      </x:c>
      <x:c r="R6509" t="str">
        <x:f>C6509&amp;"p"</x:f>
        <x:v>C53p</x:v>
      </x:c>
      <x:c r="S6509" t="str">
        <x:f>IF(AND(L6509&gt;=H6509+I6509+J6509,M6509&gt;L6509,F6509&lt;&gt;""),"PASS","FAIL")</x:f>
        <x:v>PASS</x:v>
      </x:c>
      <x:c r="T6509" t="n">
        <x:v>0</x:v>
      </x:c>
      <x:c r="U6509" t="str">
        <x:v>pickup_after_delivery_completion_plus_usage_lag</x:v>
      </x:c>
    </x:row>
    <x:row r="6510">
      <x:c r="A6510" t="str">
        <x:v>Set2_100-5-3</x:v>
      </x:c>
      <x:c r="B6510" t="str">
        <x:v>next_day</x:v>
      </x:c>
      <x:c r="C6510" t="str">
        <x:v>C54</x:v>
      </x:c>
      <x:c r="D6510" s="59" t="n">
        <x:v>10</x:v>
      </x:c>
      <x:c r="E6510" s="59" t="n">
        <x:v>48</x:v>
      </x:c>
      <x:c r="F6510" s="59" t="str">
        <x:v>S4</x:v>
      </x:c>
      <x:c r="G6510" s="59" t="n">
        <x:v>458</x:v>
      </x:c>
      <x:c r="H6510" s="59" t="n">
        <x:v>470</x:v>
      </x:c>
      <x:c r="I6510" s="59" t="n">
        <x:v>10</x:v>
      </x:c>
      <x:c r="J6510" s="60" t="n">
        <x:f>'参数'!$C$6</x:f>
        <x:v>1440</x:v>
      </x:c>
      <x:c r="K6510" s="60" t="n">
        <x:f>'参数'!$D$6</x:f>
        <x:v>360</x:v>
      </x:c>
      <x:c r="L6510" s="60" t="n">
        <x:f>H6510+I6510+J6510</x:f>
        <x:v>1920</x:v>
      </x:c>
      <x:c r="M6510" s="60" t="n">
        <x:f>L6510+K6510</x:f>
        <x:v>2280</x:v>
      </x:c>
      <x:c r="N6510" s="60" t="n">
        <x:f>'参数'!$B$10</x:f>
        <x:v>1</x:v>
      </x:c>
      <x:c r="O6510" s="60" t="n">
        <x:f>N6510*'参数'!$B$11</x:f>
        <x:v>2</x:v>
      </x:c>
      <x:c r="P6510" s="60" t="n">
        <x:f>N6510*'参数'!$B$12</x:f>
        <x:v>1</x:v>
      </x:c>
      <x:c r="Q6510" t="str">
        <x:f>C6510&amp;"d"</x:f>
        <x:v>C54d</x:v>
      </x:c>
      <x:c r="R6510" t="str">
        <x:f>C6510&amp;"p"</x:f>
        <x:v>C54p</x:v>
      </x:c>
      <x:c r="S6510" t="str">
        <x:f>IF(AND(L6510&gt;=H6510+I6510+J6510,M6510&gt;L6510,F6510&lt;&gt;""),"PASS","FAIL")</x:f>
        <x:v>PASS</x:v>
      </x:c>
      <x:c r="T6510" t="n">
        <x:v>15</x:v>
      </x:c>
      <x:c r="U6510" t="str">
        <x:v>pickup_after_delivery_completion_plus_usage_lag</x:v>
      </x:c>
    </x:row>
    <x:row r="6511">
      <x:c r="A6511" t="str">
        <x:v>Set2_100-5-3</x:v>
      </x:c>
      <x:c r="B6511" t="str">
        <x:v>next_day</x:v>
      </x:c>
      <x:c r="C6511" t="str">
        <x:v>C55</x:v>
      </x:c>
      <x:c r="D6511" s="59" t="n">
        <x:v>20</x:v>
      </x:c>
      <x:c r="E6511" s="59" t="n">
        <x:v>46</x:v>
      </x:c>
      <x:c r="F6511" s="59" t="str">
        <x:v>S4</x:v>
      </x:c>
      <x:c r="G6511" s="59" t="n">
        <x:v>61</x:v>
      </x:c>
      <x:c r="H6511" s="59" t="n">
        <x:v>79</x:v>
      </x:c>
      <x:c r="I6511" s="59" t="n">
        <x:v>10</x:v>
      </x:c>
      <x:c r="J6511" s="60" t="n">
        <x:f>'参数'!$C$6</x:f>
        <x:v>1440</x:v>
      </x:c>
      <x:c r="K6511" s="60" t="n">
        <x:f>'参数'!$D$6</x:f>
        <x:v>360</x:v>
      </x:c>
      <x:c r="L6511" s="60" t="n">
        <x:f>H6511+I6511+J6511</x:f>
        <x:v>1529</x:v>
      </x:c>
      <x:c r="M6511" s="60" t="n">
        <x:f>L6511+K6511</x:f>
        <x:v>1889</x:v>
      </x:c>
      <x:c r="N6511" s="60" t="n">
        <x:f>'参数'!$B$10</x:f>
        <x:v>1</x:v>
      </x:c>
      <x:c r="O6511" s="60" t="n">
        <x:f>N6511*'参数'!$B$11</x:f>
        <x:v>2</x:v>
      </x:c>
      <x:c r="P6511" s="60" t="n">
        <x:f>N6511*'参数'!$B$12</x:f>
        <x:v>1</x:v>
      </x:c>
      <x:c r="Q6511" t="str">
        <x:f>C6511&amp;"d"</x:f>
        <x:v>C55d</x:v>
      </x:c>
      <x:c r="R6511" t="str">
        <x:f>C6511&amp;"p"</x:f>
        <x:v>C55p</x:v>
      </x:c>
      <x:c r="S6511" t="str">
        <x:f>IF(AND(L6511&gt;=H6511+I6511+J6511,M6511&gt;L6511,F6511&lt;&gt;""),"PASS","FAIL")</x:f>
        <x:v>PASS</x:v>
      </x:c>
      <x:c r="T6511" t="n">
        <x:v>18</x:v>
      </x:c>
      <x:c r="U6511" t="str">
        <x:v>pickup_after_delivery_completion_plus_usage_lag</x:v>
      </x:c>
    </x:row>
    <x:row r="6512">
      <x:c r="A6512" t="str">
        <x:v>Set2_100-5-3</x:v>
      </x:c>
      <x:c r="B6512" t="str">
        <x:v>next_day</x:v>
      </x:c>
      <x:c r="C6512" t="str">
        <x:v>C56</x:v>
      </x:c>
      <x:c r="D6512" s="59" t="n">
        <x:v>23</x:v>
      </x:c>
      <x:c r="E6512" s="59" t="n">
        <x:v>49</x:v>
      </x:c>
      <x:c r="F6512" s="59" t="str">
        <x:v>S4</x:v>
      </x:c>
      <x:c r="G6512" s="59" t="n">
        <x:v>93</x:v>
      </x:c>
      <x:c r="H6512" s="59" t="n">
        <x:v>105</x:v>
      </x:c>
      <x:c r="I6512" s="59" t="n">
        <x:v>10</x:v>
      </x:c>
      <x:c r="J6512" s="60" t="n">
        <x:f>'参数'!$C$6</x:f>
        <x:v>1440</x:v>
      </x:c>
      <x:c r="K6512" s="60" t="n">
        <x:f>'参数'!$D$6</x:f>
        <x:v>360</x:v>
      </x:c>
      <x:c r="L6512" s="60" t="n">
        <x:f>H6512+I6512+J6512</x:f>
        <x:v>1555</x:v>
      </x:c>
      <x:c r="M6512" s="60" t="n">
        <x:f>L6512+K6512</x:f>
        <x:v>1915</x:v>
      </x:c>
      <x:c r="N6512" s="60" t="n">
        <x:f>'参数'!$B$10</x:f>
        <x:v>1</x:v>
      </x:c>
      <x:c r="O6512" s="60" t="n">
        <x:f>N6512*'参数'!$B$11</x:f>
        <x:v>2</x:v>
      </x:c>
      <x:c r="P6512" s="60" t="n">
        <x:f>N6512*'参数'!$B$12</x:f>
        <x:v>1</x:v>
      </x:c>
      <x:c r="Q6512" t="str">
        <x:f>C6512&amp;"d"</x:f>
        <x:v>C56d</x:v>
      </x:c>
      <x:c r="R6512" t="str">
        <x:f>C6512&amp;"p"</x:f>
        <x:v>C56p</x:v>
      </x:c>
      <x:c r="S6512" t="str">
        <x:f>IF(AND(L6512&gt;=H6512+I6512+J6512,M6512&gt;L6512,F6512&lt;&gt;""),"PASS","FAIL")</x:f>
        <x:v>PASS</x:v>
      </x:c>
      <x:c r="T6512" t="n">
        <x:v>8</x:v>
      </x:c>
      <x:c r="U6512" t="str">
        <x:v>pickup_after_delivery_completion_plus_usage_lag</x:v>
      </x:c>
    </x:row>
    <x:row r="6513">
      <x:c r="A6513" t="str">
        <x:v>Set2_100-5-3</x:v>
      </x:c>
      <x:c r="B6513" t="str">
        <x:v>next_day</x:v>
      </x:c>
      <x:c r="C6513" t="str">
        <x:v>C57</x:v>
      </x:c>
      <x:c r="D6513" s="59" t="n">
        <x:v>9</x:v>
      </x:c>
      <x:c r="E6513" s="59" t="n">
        <x:v>32</x:v>
      </x:c>
      <x:c r="F6513" s="59" t="str">
        <x:v>S2</x:v>
      </x:c>
      <x:c r="G6513" s="59" t="n">
        <x:v>569</x:v>
      </x:c>
      <x:c r="H6513" s="59" t="n">
        <x:v>607</x:v>
      </x:c>
      <x:c r="I6513" s="59" t="n">
        <x:v>10</x:v>
      </x:c>
      <x:c r="J6513" s="60" t="n">
        <x:f>'参数'!$C$6</x:f>
        <x:v>1440</x:v>
      </x:c>
      <x:c r="K6513" s="60" t="n">
        <x:f>'参数'!$D$6</x:f>
        <x:v>360</x:v>
      </x:c>
      <x:c r="L6513" s="60" t="n">
        <x:f>H6513+I6513+J6513</x:f>
        <x:v>2057</x:v>
      </x:c>
      <x:c r="M6513" s="60" t="n">
        <x:f>L6513+K6513</x:f>
        <x:v>2417</x:v>
      </x:c>
      <x:c r="N6513" s="60" t="n">
        <x:f>'参数'!$B$10</x:f>
        <x:v>1</x:v>
      </x:c>
      <x:c r="O6513" s="60" t="n">
        <x:f>N6513*'参数'!$B$11</x:f>
        <x:v>2</x:v>
      </x:c>
      <x:c r="P6513" s="60" t="n">
        <x:f>N6513*'参数'!$B$12</x:f>
        <x:v>1</x:v>
      </x:c>
      <x:c r="Q6513" t="str">
        <x:f>C6513&amp;"d"</x:f>
        <x:v>C57d</x:v>
      </x:c>
      <x:c r="R6513" t="str">
        <x:f>C6513&amp;"p"</x:f>
        <x:v>C57p</x:v>
      </x:c>
      <x:c r="S6513" t="str">
        <x:f>IF(AND(L6513&gt;=H6513+I6513+J6513,M6513&gt;L6513,F6513&lt;&gt;""),"PASS","FAIL")</x:f>
        <x:v>PASS</x:v>
      </x:c>
      <x:c r="T6513" t="n">
        <x:v>8</x:v>
      </x:c>
      <x:c r="U6513" t="str">
        <x:v>pickup_after_delivery_completion_plus_usage_lag</x:v>
      </x:c>
    </x:row>
    <x:row r="6514">
      <x:c r="A6514" t="str">
        <x:v>Set2_100-5-3</x:v>
      </x:c>
      <x:c r="B6514" t="str">
        <x:v>next_day</x:v>
      </x:c>
      <x:c r="C6514" t="str">
        <x:v>C58</x:v>
      </x:c>
      <x:c r="D6514" s="59" t="n">
        <x:v>8</x:v>
      </x:c>
      <x:c r="E6514" s="59" t="n">
        <x:v>36</x:v>
      </x:c>
      <x:c r="F6514" s="59" t="str">
        <x:v>S4</x:v>
      </x:c>
      <x:c r="G6514" s="59" t="n">
        <x:v>77</x:v>
      </x:c>
      <x:c r="H6514" s="59" t="n">
        <x:v>101</x:v>
      </x:c>
      <x:c r="I6514" s="59" t="n">
        <x:v>10</x:v>
      </x:c>
      <x:c r="J6514" s="60" t="n">
        <x:f>'参数'!$C$6</x:f>
        <x:v>1440</x:v>
      </x:c>
      <x:c r="K6514" s="60" t="n">
        <x:f>'参数'!$D$6</x:f>
        <x:v>360</x:v>
      </x:c>
      <x:c r="L6514" s="60" t="n">
        <x:f>H6514+I6514+J6514</x:f>
        <x:v>1551</x:v>
      </x:c>
      <x:c r="M6514" s="60" t="n">
        <x:f>L6514+K6514</x:f>
        <x:v>1911</x:v>
      </x:c>
      <x:c r="N6514" s="60" t="n">
        <x:f>'参数'!$B$10</x:f>
        <x:v>1</x:v>
      </x:c>
      <x:c r="O6514" s="60" t="n">
        <x:f>N6514*'参数'!$B$11</x:f>
        <x:v>2</x:v>
      </x:c>
      <x:c r="P6514" s="60" t="n">
        <x:f>N6514*'参数'!$B$12</x:f>
        <x:v>1</x:v>
      </x:c>
      <x:c r="Q6514" t="str">
        <x:f>C6514&amp;"d"</x:f>
        <x:v>C58d</x:v>
      </x:c>
      <x:c r="R6514" t="str">
        <x:f>C6514&amp;"p"</x:f>
        <x:v>C58p</x:v>
      </x:c>
      <x:c r="S6514" t="str">
        <x:f>IF(AND(L6514&gt;=H6514+I6514+J6514,M6514&gt;L6514,F6514&lt;&gt;""),"PASS","FAIL")</x:f>
        <x:v>PASS</x:v>
      </x:c>
      <x:c r="T6514" t="n">
        <x:v>2</x:v>
      </x:c>
      <x:c r="U6514" t="str">
        <x:v>pickup_after_delivery_completion_plus_usage_lag</x:v>
      </x:c>
    </x:row>
    <x:row r="6515">
      <x:c r="A6515" t="str">
        <x:v>Set2_100-5-3</x:v>
      </x:c>
      <x:c r="B6515" t="str">
        <x:v>next_day</x:v>
      </x:c>
      <x:c r="C6515" t="str">
        <x:v>C59</x:v>
      </x:c>
      <x:c r="D6515" s="59" t="n">
        <x:v>17</x:v>
      </x:c>
      <x:c r="E6515" s="59" t="n">
        <x:v>47</x:v>
      </x:c>
      <x:c r="F6515" s="59" t="str">
        <x:v>S4</x:v>
      </x:c>
      <x:c r="G6515" s="59" t="n">
        <x:v>317</x:v>
      </x:c>
      <x:c r="H6515" s="59" t="n">
        <x:v>349</x:v>
      </x:c>
      <x:c r="I6515" s="59" t="n">
        <x:v>10</x:v>
      </x:c>
      <x:c r="J6515" s="60" t="n">
        <x:f>'参数'!$C$6</x:f>
        <x:v>1440</x:v>
      </x:c>
      <x:c r="K6515" s="60" t="n">
        <x:f>'参数'!$D$6</x:f>
        <x:v>360</x:v>
      </x:c>
      <x:c r="L6515" s="60" t="n">
        <x:f>H6515+I6515+J6515</x:f>
        <x:v>1799</x:v>
      </x:c>
      <x:c r="M6515" s="60" t="n">
        <x:f>L6515+K6515</x:f>
        <x:v>2159</x:v>
      </x:c>
      <x:c r="N6515" s="60" t="n">
        <x:f>'参数'!$B$10</x:f>
        <x:v>1</x:v>
      </x:c>
      <x:c r="O6515" s="60" t="n">
        <x:f>N6515*'参数'!$B$11</x:f>
        <x:v>2</x:v>
      </x:c>
      <x:c r="P6515" s="60" t="n">
        <x:f>N6515*'参数'!$B$12</x:f>
        <x:v>1</x:v>
      </x:c>
      <x:c r="Q6515" t="str">
        <x:f>C6515&amp;"d"</x:f>
        <x:v>C59d</x:v>
      </x:c>
      <x:c r="R6515" t="str">
        <x:f>C6515&amp;"p"</x:f>
        <x:v>C59p</x:v>
      </x:c>
      <x:c r="S6515" t="str">
        <x:f>IF(AND(L6515&gt;=H6515+I6515+J6515,M6515&gt;L6515,F6515&lt;&gt;""),"PASS","FAIL")</x:f>
        <x:v>PASS</x:v>
      </x:c>
      <x:c r="T6515" t="n">
        <x:v>11</x:v>
      </x:c>
      <x:c r="U6515" t="str">
        <x:v>pickup_after_delivery_completion_plus_usage_lag</x:v>
      </x:c>
    </x:row>
    <x:row r="6516">
      <x:c r="A6516" t="str">
        <x:v>Set2_100-5-3</x:v>
      </x:c>
      <x:c r="B6516" t="str">
        <x:v>next_day</x:v>
      </x:c>
      <x:c r="C6516" t="str">
        <x:v>C60</x:v>
      </x:c>
      <x:c r="D6516" s="59" t="n">
        <x:v>36</x:v>
      </x:c>
      <x:c r="E6516" s="59" t="n">
        <x:v>33</x:v>
      </x:c>
      <x:c r="F6516" s="59" t="str">
        <x:v>S1</x:v>
      </x:c>
      <x:c r="G6516" s="59" t="n">
        <x:v>174</x:v>
      </x:c>
      <x:c r="H6516" s="59" t="n">
        <x:v>188</x:v>
      </x:c>
      <x:c r="I6516" s="59" t="n">
        <x:v>10</x:v>
      </x:c>
      <x:c r="J6516" s="60" t="n">
        <x:f>'参数'!$C$6</x:f>
        <x:v>1440</x:v>
      </x:c>
      <x:c r="K6516" s="60" t="n">
        <x:f>'参数'!$D$6</x:f>
        <x:v>360</x:v>
      </x:c>
      <x:c r="L6516" s="60" t="n">
        <x:f>H6516+I6516+J6516</x:f>
        <x:v>1638</x:v>
      </x:c>
      <x:c r="M6516" s="60" t="n">
        <x:f>L6516+K6516</x:f>
        <x:v>1998</x:v>
      </x:c>
      <x:c r="N6516" s="60" t="n">
        <x:f>'参数'!$B$10</x:f>
        <x:v>1</x:v>
      </x:c>
      <x:c r="O6516" s="60" t="n">
        <x:f>N6516*'参数'!$B$11</x:f>
        <x:v>2</x:v>
      </x:c>
      <x:c r="P6516" s="60" t="n">
        <x:f>N6516*'参数'!$B$12</x:f>
        <x:v>1</x:v>
      </x:c>
      <x:c r="Q6516" t="str">
        <x:f>C6516&amp;"d"</x:f>
        <x:v>C60d</x:v>
      </x:c>
      <x:c r="R6516" t="str">
        <x:f>C6516&amp;"p"</x:f>
        <x:v>C60p</x:v>
      </x:c>
      <x:c r="S6516" t="str">
        <x:f>IF(AND(L6516&gt;=H6516+I6516+J6516,M6516&gt;L6516,F6516&lt;&gt;""),"PASS","FAIL")</x:f>
        <x:v>PASS</x:v>
      </x:c>
      <x:c r="T6516" t="n">
        <x:v>10</x:v>
      </x:c>
      <x:c r="U6516" t="str">
        <x:v>pickup_after_delivery_completion_plus_usage_lag</x:v>
      </x:c>
    </x:row>
    <x:row r="6517">
      <x:c r="A6517" t="str">
        <x:v>Set2_100-5-3</x:v>
      </x:c>
      <x:c r="B6517" t="str">
        <x:v>next_day</x:v>
      </x:c>
      <x:c r="C6517" t="str">
        <x:v>C61</x:v>
      </x:c>
      <x:c r="D6517" s="59" t="n">
        <x:v>36</x:v>
      </x:c>
      <x:c r="E6517" s="59" t="n">
        <x:v>12</x:v>
      </x:c>
      <x:c r="F6517" s="59" t="str">
        <x:v>S1</x:v>
      </x:c>
      <x:c r="G6517" s="59" t="n">
        <x:v>93</x:v>
      </x:c>
      <x:c r="H6517" s="59" t="n">
        <x:v>113</x:v>
      </x:c>
      <x:c r="I6517" s="59" t="n">
        <x:v>10</x:v>
      </x:c>
      <x:c r="J6517" s="60" t="n">
        <x:f>'参数'!$C$6</x:f>
        <x:v>1440</x:v>
      </x:c>
      <x:c r="K6517" s="60" t="n">
        <x:f>'参数'!$D$6</x:f>
        <x:v>360</x:v>
      </x:c>
      <x:c r="L6517" s="60" t="n">
        <x:f>H6517+I6517+J6517</x:f>
        <x:v>1563</x:v>
      </x:c>
      <x:c r="M6517" s="60" t="n">
        <x:f>L6517+K6517</x:f>
        <x:v>1923</x:v>
      </x:c>
      <x:c r="N6517" s="60" t="n">
        <x:f>'参数'!$B$10</x:f>
        <x:v>1</x:v>
      </x:c>
      <x:c r="O6517" s="60" t="n">
        <x:f>N6517*'参数'!$B$11</x:f>
        <x:v>2</x:v>
      </x:c>
      <x:c r="P6517" s="60" t="n">
        <x:f>N6517*'参数'!$B$12</x:f>
        <x:v>1</x:v>
      </x:c>
      <x:c r="Q6517" t="str">
        <x:f>C6517&amp;"d"</x:f>
        <x:v>C61d</x:v>
      </x:c>
      <x:c r="R6517" t="str">
        <x:f>C6517&amp;"p"</x:f>
        <x:v>C61p</x:v>
      </x:c>
      <x:c r="S6517" t="str">
        <x:f>IF(AND(L6517&gt;=H6517+I6517+J6517,M6517&gt;L6517,F6517&lt;&gt;""),"PASS","FAIL")</x:f>
        <x:v>PASS</x:v>
      </x:c>
      <x:c r="T6517" t="n">
        <x:v>10</x:v>
      </x:c>
      <x:c r="U6517" t="str">
        <x:v>pickup_after_delivery_completion_plus_usage_lag</x:v>
      </x:c>
    </x:row>
    <x:row r="6518">
      <x:c r="A6518" t="str">
        <x:v>Set2_100-5-3</x:v>
      </x:c>
      <x:c r="B6518" t="str">
        <x:v>next_day</x:v>
      </x:c>
      <x:c r="C6518" t="str">
        <x:v>C62</x:v>
      </x:c>
      <x:c r="D6518" s="59" t="n">
        <x:v>34</x:v>
      </x:c>
      <x:c r="E6518" s="59" t="n">
        <x:v>13</x:v>
      </x:c>
      <x:c r="F6518" s="59" t="str">
        <x:v>S1</x:v>
      </x:c>
      <x:c r="G6518" s="59" t="n">
        <x:v>582</x:v>
      </x:c>
      <x:c r="H6518" s="59" t="n">
        <x:v>604</x:v>
      </x:c>
      <x:c r="I6518" s="59" t="n">
        <x:v>10</x:v>
      </x:c>
      <x:c r="J6518" s="60" t="n">
        <x:f>'参数'!$C$6</x:f>
        <x:v>1440</x:v>
      </x:c>
      <x:c r="K6518" s="60" t="n">
        <x:f>'参数'!$D$6</x:f>
        <x:v>360</x:v>
      </x:c>
      <x:c r="L6518" s="60" t="n">
        <x:f>H6518+I6518+J6518</x:f>
        <x:v>2054</x:v>
      </x:c>
      <x:c r="M6518" s="60" t="n">
        <x:f>L6518+K6518</x:f>
        <x:v>2414</x:v>
      </x:c>
      <x:c r="N6518" s="60" t="n">
        <x:f>'参数'!$B$10</x:f>
        <x:v>1</x:v>
      </x:c>
      <x:c r="O6518" s="60" t="n">
        <x:f>N6518*'参数'!$B$11</x:f>
        <x:v>2</x:v>
      </x:c>
      <x:c r="P6518" s="60" t="n">
        <x:f>N6518*'参数'!$B$12</x:f>
        <x:v>1</x:v>
      </x:c>
      <x:c r="Q6518" t="str">
        <x:f>C6518&amp;"d"</x:f>
        <x:v>C62d</x:v>
      </x:c>
      <x:c r="R6518" t="str">
        <x:f>C6518&amp;"p"</x:f>
        <x:v>C62p</x:v>
      </x:c>
      <x:c r="S6518" t="str">
        <x:f>IF(AND(L6518&gt;=H6518+I6518+J6518,M6518&gt;L6518,F6518&lt;&gt;""),"PASS","FAIL")</x:f>
        <x:v>PASS</x:v>
      </x:c>
      <x:c r="T6518" t="n">
        <x:v>11</x:v>
      </x:c>
      <x:c r="U6518" t="str">
        <x:v>pickup_after_delivery_completion_plus_usage_lag</x:v>
      </x:c>
    </x:row>
    <x:row r="6519">
      <x:c r="A6519" t="str">
        <x:v>Set2_100-5-3</x:v>
      </x:c>
      <x:c r="B6519" t="str">
        <x:v>next_day</x:v>
      </x:c>
      <x:c r="C6519" t="str">
        <x:v>C63</x:v>
      </x:c>
      <x:c r="D6519" s="59" t="n">
        <x:v>31</x:v>
      </x:c>
      <x:c r="E6519" s="59" t="n">
        <x:v>31</x:v>
      </x:c>
      <x:c r="F6519" s="59" t="str">
        <x:v>S1</x:v>
      </x:c>
      <x:c r="G6519" s="59" t="n">
        <x:v>496</x:v>
      </x:c>
      <x:c r="H6519" s="59" t="n">
        <x:v>512</x:v>
      </x:c>
      <x:c r="I6519" s="59" t="n">
        <x:v>10</x:v>
      </x:c>
      <x:c r="J6519" s="60" t="n">
        <x:f>'参数'!$C$6</x:f>
        <x:v>1440</x:v>
      </x:c>
      <x:c r="K6519" s="60" t="n">
        <x:f>'参数'!$D$6</x:f>
        <x:v>360</x:v>
      </x:c>
      <x:c r="L6519" s="60" t="n">
        <x:f>H6519+I6519+J6519</x:f>
        <x:v>1962</x:v>
      </x:c>
      <x:c r="M6519" s="60" t="n">
        <x:f>L6519+K6519</x:f>
        <x:v>2322</x:v>
      </x:c>
      <x:c r="N6519" s="60" t="n">
        <x:f>'参数'!$B$10</x:f>
        <x:v>1</x:v>
      </x:c>
      <x:c r="O6519" s="60" t="n">
        <x:f>N6519*'参数'!$B$11</x:f>
        <x:v>2</x:v>
      </x:c>
      <x:c r="P6519" s="60" t="n">
        <x:f>N6519*'参数'!$B$12</x:f>
        <x:v>1</x:v>
      </x:c>
      <x:c r="Q6519" t="str">
        <x:f>C6519&amp;"d"</x:f>
        <x:v>C63d</x:v>
      </x:c>
      <x:c r="R6519" t="str">
        <x:f>C6519&amp;"p"</x:f>
        <x:v>C63p</x:v>
      </x:c>
      <x:c r="S6519" t="str">
        <x:f>IF(AND(L6519&gt;=H6519+I6519+J6519,M6519&gt;L6519,F6519&lt;&gt;""),"PASS","FAIL")</x:f>
        <x:v>PASS</x:v>
      </x:c>
      <x:c r="T6519" t="n">
        <x:v>0</x:v>
      </x:c>
      <x:c r="U6519" t="str">
        <x:v>pickup_after_delivery_completion_plus_usage_lag</x:v>
      </x:c>
    </x:row>
    <x:row r="6520">
      <x:c r="A6520" t="str">
        <x:v>Set2_100-5-3</x:v>
      </x:c>
      <x:c r="B6520" t="str">
        <x:v>next_day</x:v>
      </x:c>
      <x:c r="C6520" t="str">
        <x:v>C64</x:v>
      </x:c>
      <x:c r="D6520" s="59" t="n">
        <x:v>35</x:v>
      </x:c>
      <x:c r="E6520" s="59" t="n">
        <x:v>11</x:v>
      </x:c>
      <x:c r="F6520" s="59" t="str">
        <x:v>S1</x:v>
      </x:c>
      <x:c r="G6520" s="59" t="n">
        <x:v>390</x:v>
      </x:c>
      <x:c r="H6520" s="59" t="n">
        <x:v>428</x:v>
      </x:c>
      <x:c r="I6520" s="59" t="n">
        <x:v>10</x:v>
      </x:c>
      <x:c r="J6520" s="60" t="n">
        <x:f>'参数'!$C$6</x:f>
        <x:v>1440</x:v>
      </x:c>
      <x:c r="K6520" s="60" t="n">
        <x:f>'参数'!$D$6</x:f>
        <x:v>360</x:v>
      </x:c>
      <x:c r="L6520" s="60" t="n">
        <x:f>H6520+I6520+J6520</x:f>
        <x:v>1878</x:v>
      </x:c>
      <x:c r="M6520" s="60" t="n">
        <x:f>L6520+K6520</x:f>
        <x:v>2238</x:v>
      </x:c>
      <x:c r="N6520" s="60" t="n">
        <x:f>'参数'!$B$10</x:f>
        <x:v>1</x:v>
      </x:c>
      <x:c r="O6520" s="60" t="n">
        <x:f>N6520*'参数'!$B$11</x:f>
        <x:v>2</x:v>
      </x:c>
      <x:c r="P6520" s="60" t="n">
        <x:f>N6520*'参数'!$B$12</x:f>
        <x:v>1</x:v>
      </x:c>
      <x:c r="Q6520" t="str">
        <x:f>C6520&amp;"d"</x:f>
        <x:v>C64d</x:v>
      </x:c>
      <x:c r="R6520" t="str">
        <x:f>C6520&amp;"p"</x:f>
        <x:v>C64p</x:v>
      </x:c>
      <x:c r="S6520" t="str">
        <x:f>IF(AND(L6520&gt;=H6520+I6520+J6520,M6520&gt;L6520,F6520&lt;&gt;""),"PASS","FAIL")</x:f>
        <x:v>PASS</x:v>
      </x:c>
      <x:c r="T6520" t="n">
        <x:v>4</x:v>
      </x:c>
      <x:c r="U6520" t="str">
        <x:v>pickup_after_delivery_completion_plus_usage_lag</x:v>
      </x:c>
    </x:row>
    <x:row r="6521">
      <x:c r="A6521" t="str">
        <x:v>Set2_100-5-3</x:v>
      </x:c>
      <x:c r="B6521" t="str">
        <x:v>next_day</x:v>
      </x:c>
      <x:c r="C6521" t="str">
        <x:v>C65</x:v>
      </x:c>
      <x:c r="D6521" s="59" t="n">
        <x:v>49</x:v>
      </x:c>
      <x:c r="E6521" s="59" t="n">
        <x:v>25</x:v>
      </x:c>
      <x:c r="F6521" s="59" t="str">
        <x:v>S1</x:v>
      </x:c>
      <x:c r="G6521" s="59" t="n">
        <x:v>598</x:v>
      </x:c>
      <x:c r="H6521" s="59" t="n">
        <x:v>630</x:v>
      </x:c>
      <x:c r="I6521" s="59" t="n">
        <x:v>10</x:v>
      </x:c>
      <x:c r="J6521" s="60" t="n">
        <x:f>'参数'!$C$6</x:f>
        <x:v>1440</x:v>
      </x:c>
      <x:c r="K6521" s="60" t="n">
        <x:f>'参数'!$D$6</x:f>
        <x:v>360</x:v>
      </x:c>
      <x:c r="L6521" s="60" t="n">
        <x:f>H6521+I6521+J6521</x:f>
        <x:v>2080</x:v>
      </x:c>
      <x:c r="M6521" s="60" t="n">
        <x:f>L6521+K6521</x:f>
        <x:v>2440</x:v>
      </x:c>
      <x:c r="N6521" s="60" t="n">
        <x:f>'参数'!$B$10</x:f>
        <x:v>1</x:v>
      </x:c>
      <x:c r="O6521" s="60" t="n">
        <x:f>N6521*'参数'!$B$11</x:f>
        <x:v>2</x:v>
      </x:c>
      <x:c r="P6521" s="60" t="n">
        <x:f>N6521*'参数'!$B$12</x:f>
        <x:v>1</x:v>
      </x:c>
      <x:c r="Q6521" t="str">
        <x:f>C6521&amp;"d"</x:f>
        <x:v>C65d</x:v>
      </x:c>
      <x:c r="R6521" t="str">
        <x:f>C6521&amp;"p"</x:f>
        <x:v>C65p</x:v>
      </x:c>
      <x:c r="S6521" t="str">
        <x:f>IF(AND(L6521&gt;=H6521+I6521+J6521,M6521&gt;L6521,F6521&lt;&gt;""),"PASS","FAIL")</x:f>
        <x:v>PASS</x:v>
      </x:c>
      <x:c r="T6521" t="n">
        <x:v>3</x:v>
      </x:c>
      <x:c r="U6521" t="str">
        <x:v>pickup_after_delivery_completion_plus_usage_lag</x:v>
      </x:c>
    </x:row>
    <x:row r="6522">
      <x:c r="A6522" t="str">
        <x:v>Set2_100-5-3</x:v>
      </x:c>
      <x:c r="B6522" t="str">
        <x:v>next_day</x:v>
      </x:c>
      <x:c r="C6522" t="str">
        <x:v>C66</x:v>
      </x:c>
      <x:c r="D6522" s="59" t="n">
        <x:v>49</x:v>
      </x:c>
      <x:c r="E6522" s="59" t="n">
        <x:v>29</x:v>
      </x:c>
      <x:c r="F6522" s="59" t="str">
        <x:v>S1</x:v>
      </x:c>
      <x:c r="G6522" s="59" t="n">
        <x:v>418</x:v>
      </x:c>
      <x:c r="H6522" s="59" t="n">
        <x:v>442</x:v>
      </x:c>
      <x:c r="I6522" s="59" t="n">
        <x:v>10</x:v>
      </x:c>
      <x:c r="J6522" s="60" t="n">
        <x:f>'参数'!$C$6</x:f>
        <x:v>1440</x:v>
      </x:c>
      <x:c r="K6522" s="60" t="n">
        <x:f>'参数'!$D$6</x:f>
        <x:v>360</x:v>
      </x:c>
      <x:c r="L6522" s="60" t="n">
        <x:f>H6522+I6522+J6522</x:f>
        <x:v>1892</x:v>
      </x:c>
      <x:c r="M6522" s="60" t="n">
        <x:f>L6522+K6522</x:f>
        <x:v>2252</x:v>
      </x:c>
      <x:c r="N6522" s="60" t="n">
        <x:f>'参数'!$B$10</x:f>
        <x:v>1</x:v>
      </x:c>
      <x:c r="O6522" s="60" t="n">
        <x:f>N6522*'参数'!$B$11</x:f>
        <x:v>2</x:v>
      </x:c>
      <x:c r="P6522" s="60" t="n">
        <x:f>N6522*'参数'!$B$12</x:f>
        <x:v>1</x:v>
      </x:c>
      <x:c r="Q6522" t="str">
        <x:f>C6522&amp;"d"</x:f>
        <x:v>C66d</x:v>
      </x:c>
      <x:c r="R6522" t="str">
        <x:f>C6522&amp;"p"</x:f>
        <x:v>C66p</x:v>
      </x:c>
      <x:c r="S6522" t="str">
        <x:f>IF(AND(L6522&gt;=H6522+I6522+J6522,M6522&gt;L6522,F6522&lt;&gt;""),"PASS","FAIL")</x:f>
        <x:v>PASS</x:v>
      </x:c>
      <x:c r="T6522" t="n">
        <x:v>9</x:v>
      </x:c>
      <x:c r="U6522" t="str">
        <x:v>pickup_after_delivery_completion_plus_usage_lag</x:v>
      </x:c>
    </x:row>
    <x:row r="6523">
      <x:c r="A6523" t="str">
        <x:v>Set2_100-5-3</x:v>
      </x:c>
      <x:c r="B6523" t="str">
        <x:v>next_day</x:v>
      </x:c>
      <x:c r="C6523" t="str">
        <x:v>C67</x:v>
      </x:c>
      <x:c r="D6523" s="59" t="n">
        <x:v>38</x:v>
      </x:c>
      <x:c r="E6523" s="59" t="n">
        <x:v>36</x:v>
      </x:c>
      <x:c r="F6523" s="59" t="str">
        <x:v>S1</x:v>
      </x:c>
      <x:c r="G6523" s="59" t="n">
        <x:v>119</x:v>
      </x:c>
      <x:c r="H6523" s="59" t="n">
        <x:v>131</x:v>
      </x:c>
      <x:c r="I6523" s="59" t="n">
        <x:v>10</x:v>
      </x:c>
      <x:c r="J6523" s="60" t="n">
        <x:f>'参数'!$C$6</x:f>
        <x:v>1440</x:v>
      </x:c>
      <x:c r="K6523" s="60" t="n">
        <x:f>'参数'!$D$6</x:f>
        <x:v>360</x:v>
      </x:c>
      <x:c r="L6523" s="60" t="n">
        <x:f>H6523+I6523+J6523</x:f>
        <x:v>1581</x:v>
      </x:c>
      <x:c r="M6523" s="60" t="n">
        <x:f>L6523+K6523</x:f>
        <x:v>1941</x:v>
      </x:c>
      <x:c r="N6523" s="60" t="n">
        <x:f>'参数'!$B$10</x:f>
        <x:v>1</x:v>
      </x:c>
      <x:c r="O6523" s="60" t="n">
        <x:f>N6523*'参数'!$B$11</x:f>
        <x:v>2</x:v>
      </x:c>
      <x:c r="P6523" s="60" t="n">
        <x:f>N6523*'参数'!$B$12</x:f>
        <x:v>1</x:v>
      </x:c>
      <x:c r="Q6523" t="str">
        <x:f>C6523&amp;"d"</x:f>
        <x:v>C67d</x:v>
      </x:c>
      <x:c r="R6523" t="str">
        <x:f>C6523&amp;"p"</x:f>
        <x:v>C67p</x:v>
      </x:c>
      <x:c r="S6523" t="str">
        <x:f>IF(AND(L6523&gt;=H6523+I6523+J6523,M6523&gt;L6523,F6523&lt;&gt;""),"PASS","FAIL")</x:f>
        <x:v>PASS</x:v>
      </x:c>
      <x:c r="T6523" t="n">
        <x:v>3</x:v>
      </x:c>
      <x:c r="U6523" t="str">
        <x:v>pickup_after_delivery_completion_plus_usage_lag</x:v>
      </x:c>
    </x:row>
    <x:row r="6524">
      <x:c r="A6524" t="str">
        <x:v>Set2_100-5-3</x:v>
      </x:c>
      <x:c r="B6524" t="str">
        <x:v>next_day</x:v>
      </x:c>
      <x:c r="C6524" t="str">
        <x:v>C68</x:v>
      </x:c>
      <x:c r="D6524" s="59" t="n">
        <x:v>34</x:v>
      </x:c>
      <x:c r="E6524" s="59" t="n">
        <x:v>14</x:v>
      </x:c>
      <x:c r="F6524" s="59" t="str">
        <x:v>S1</x:v>
      </x:c>
      <x:c r="G6524" s="59" t="n">
        <x:v>149</x:v>
      </x:c>
      <x:c r="H6524" s="59" t="n">
        <x:v>183</x:v>
      </x:c>
      <x:c r="I6524" s="59" t="n">
        <x:v>10</x:v>
      </x:c>
      <x:c r="J6524" s="60" t="n">
        <x:f>'参数'!$C$6</x:f>
        <x:v>1440</x:v>
      </x:c>
      <x:c r="K6524" s="60" t="n">
        <x:f>'参数'!$D$6</x:f>
        <x:v>360</x:v>
      </x:c>
      <x:c r="L6524" s="60" t="n">
        <x:f>H6524+I6524+J6524</x:f>
        <x:v>1633</x:v>
      </x:c>
      <x:c r="M6524" s="60" t="n">
        <x:f>L6524+K6524</x:f>
        <x:v>1993</x:v>
      </x:c>
      <x:c r="N6524" s="60" t="n">
        <x:f>'参数'!$B$10</x:f>
        <x:v>1</x:v>
      </x:c>
      <x:c r="O6524" s="60" t="n">
        <x:f>N6524*'参数'!$B$11</x:f>
        <x:v>2</x:v>
      </x:c>
      <x:c r="P6524" s="60" t="n">
        <x:f>N6524*'参数'!$B$12</x:f>
        <x:v>1</x:v>
      </x:c>
      <x:c r="Q6524" t="str">
        <x:f>C6524&amp;"d"</x:f>
        <x:v>C68d</x:v>
      </x:c>
      <x:c r="R6524" t="str">
        <x:f>C6524&amp;"p"</x:f>
        <x:v>C68p</x:v>
      </x:c>
      <x:c r="S6524" t="str">
        <x:f>IF(AND(L6524&gt;=H6524+I6524+J6524,M6524&gt;L6524,F6524&lt;&gt;""),"PASS","FAIL")</x:f>
        <x:v>PASS</x:v>
      </x:c>
      <x:c r="T6524" t="n">
        <x:v>5</x:v>
      </x:c>
      <x:c r="U6524" t="str">
        <x:v>pickup_after_delivery_completion_plus_usage_lag</x:v>
      </x:c>
    </x:row>
    <x:row r="6525">
      <x:c r="A6525" t="str">
        <x:v>Set2_100-5-3</x:v>
      </x:c>
      <x:c r="B6525" t="str">
        <x:v>next_day</x:v>
      </x:c>
      <x:c r="C6525" t="str">
        <x:v>C69</x:v>
      </x:c>
      <x:c r="D6525" s="59" t="n">
        <x:v>34</x:v>
      </x:c>
      <x:c r="E6525" s="59" t="n">
        <x:v>26</x:v>
      </x:c>
      <x:c r="F6525" s="59" t="str">
        <x:v>S1</x:v>
      </x:c>
      <x:c r="G6525" s="59" t="n">
        <x:v>470</x:v>
      </x:c>
      <x:c r="H6525" s="59" t="n">
        <x:v>480</x:v>
      </x:c>
      <x:c r="I6525" s="59" t="n">
        <x:v>10</x:v>
      </x:c>
      <x:c r="J6525" s="60" t="n">
        <x:f>'参数'!$C$6</x:f>
        <x:v>1440</x:v>
      </x:c>
      <x:c r="K6525" s="60" t="n">
        <x:f>'参数'!$D$6</x:f>
        <x:v>360</x:v>
      </x:c>
      <x:c r="L6525" s="60" t="n">
        <x:f>H6525+I6525+J6525</x:f>
        <x:v>1930</x:v>
      </x:c>
      <x:c r="M6525" s="60" t="n">
        <x:f>L6525+K6525</x:f>
        <x:v>2290</x:v>
      </x:c>
      <x:c r="N6525" s="60" t="n">
        <x:f>'参数'!$B$10</x:f>
        <x:v>1</x:v>
      </x:c>
      <x:c r="O6525" s="60" t="n">
        <x:f>N6525*'参数'!$B$11</x:f>
        <x:v>2</x:v>
      </x:c>
      <x:c r="P6525" s="60" t="n">
        <x:f>N6525*'参数'!$B$12</x:f>
        <x:v>1</x:v>
      </x:c>
      <x:c r="Q6525" t="str">
        <x:f>C6525&amp;"d"</x:f>
        <x:v>C69d</x:v>
      </x:c>
      <x:c r="R6525" t="str">
        <x:f>C6525&amp;"p"</x:f>
        <x:v>C69p</x:v>
      </x:c>
      <x:c r="S6525" t="str">
        <x:f>IF(AND(L6525&gt;=H6525+I6525+J6525,M6525&gt;L6525,F6525&lt;&gt;""),"PASS","FAIL")</x:f>
        <x:v>PASS</x:v>
      </x:c>
      <x:c r="T6525" t="n">
        <x:v>15</x:v>
      </x:c>
      <x:c r="U6525" t="str">
        <x:v>pickup_after_delivery_completion_plus_usage_lag</x:v>
      </x:c>
    </x:row>
    <x:row r="6526">
      <x:c r="A6526" t="str">
        <x:v>Set2_100-5-3</x:v>
      </x:c>
      <x:c r="B6526" t="str">
        <x:v>next_day</x:v>
      </x:c>
      <x:c r="C6526" t="str">
        <x:v>C70</x:v>
      </x:c>
      <x:c r="D6526" s="59" t="n">
        <x:v>42</x:v>
      </x:c>
      <x:c r="E6526" s="59" t="n">
        <x:v>32</x:v>
      </x:c>
      <x:c r="F6526" s="59" t="str">
        <x:v>S1</x:v>
      </x:c>
      <x:c r="G6526" s="59" t="n">
        <x:v>263</x:v>
      </x:c>
      <x:c r="H6526" s="59" t="n">
        <x:v>277</x:v>
      </x:c>
      <x:c r="I6526" s="59" t="n">
        <x:v>10</x:v>
      </x:c>
      <x:c r="J6526" s="60" t="n">
        <x:f>'参数'!$C$6</x:f>
        <x:v>1440</x:v>
      </x:c>
      <x:c r="K6526" s="60" t="n">
        <x:f>'参数'!$D$6</x:f>
        <x:v>360</x:v>
      </x:c>
      <x:c r="L6526" s="60" t="n">
        <x:f>H6526+I6526+J6526</x:f>
        <x:v>1727</x:v>
      </x:c>
      <x:c r="M6526" s="60" t="n">
        <x:f>L6526+K6526</x:f>
        <x:v>2087</x:v>
      </x:c>
      <x:c r="N6526" s="60" t="n">
        <x:f>'参数'!$B$10</x:f>
        <x:v>1</x:v>
      </x:c>
      <x:c r="O6526" s="60" t="n">
        <x:f>N6526*'参数'!$B$11</x:f>
        <x:v>2</x:v>
      </x:c>
      <x:c r="P6526" s="60" t="n">
        <x:f>N6526*'参数'!$B$12</x:f>
        <x:v>1</x:v>
      </x:c>
      <x:c r="Q6526" t="str">
        <x:f>C6526&amp;"d"</x:f>
        <x:v>C70d</x:v>
      </x:c>
      <x:c r="R6526" t="str">
        <x:f>C6526&amp;"p"</x:f>
        <x:v>C70p</x:v>
      </x:c>
      <x:c r="S6526" t="str">
        <x:f>IF(AND(L6526&gt;=H6526+I6526+J6526,M6526&gt;L6526,F6526&lt;&gt;""),"PASS","FAIL")</x:f>
        <x:v>PASS</x:v>
      </x:c>
      <x:c r="T6526" t="n">
        <x:v>12</x:v>
      </x:c>
      <x:c r="U6526" t="str">
        <x:v>pickup_after_delivery_completion_plus_usage_lag</x:v>
      </x:c>
    </x:row>
    <x:row r="6527">
      <x:c r="A6527" t="str">
        <x:v>Set2_100-5-3</x:v>
      </x:c>
      <x:c r="B6527" t="str">
        <x:v>next_day</x:v>
      </x:c>
      <x:c r="C6527" t="str">
        <x:v>C71</x:v>
      </x:c>
      <x:c r="D6527" s="59" t="n">
        <x:v>31</x:v>
      </x:c>
      <x:c r="E6527" s="59" t="n">
        <x:v>34</x:v>
      </x:c>
      <x:c r="F6527" s="59" t="str">
        <x:v>S4</x:v>
      </x:c>
      <x:c r="G6527" s="59" t="n">
        <x:v>240</x:v>
      </x:c>
      <x:c r="H6527" s="59" t="n">
        <x:v>266</x:v>
      </x:c>
      <x:c r="I6527" s="59" t="n">
        <x:v>10</x:v>
      </x:c>
      <x:c r="J6527" s="60" t="n">
        <x:f>'参数'!$C$6</x:f>
        <x:v>1440</x:v>
      </x:c>
      <x:c r="K6527" s="60" t="n">
        <x:f>'参数'!$D$6</x:f>
        <x:v>360</x:v>
      </x:c>
      <x:c r="L6527" s="60" t="n">
        <x:f>H6527+I6527+J6527</x:f>
        <x:v>1716</x:v>
      </x:c>
      <x:c r="M6527" s="60" t="n">
        <x:f>L6527+K6527</x:f>
        <x:v>2076</x:v>
      </x:c>
      <x:c r="N6527" s="60" t="n">
        <x:f>'参数'!$B$10</x:f>
        <x:v>1</x:v>
      </x:c>
      <x:c r="O6527" s="60" t="n">
        <x:f>N6527*'参数'!$B$11</x:f>
        <x:v>2</x:v>
      </x:c>
      <x:c r="P6527" s="60" t="n">
        <x:f>N6527*'参数'!$B$12</x:f>
        <x:v>1</x:v>
      </x:c>
      <x:c r="Q6527" t="str">
        <x:f>C6527&amp;"d"</x:f>
        <x:v>C71d</x:v>
      </x:c>
      <x:c r="R6527" t="str">
        <x:f>C6527&amp;"p"</x:f>
        <x:v>C71p</x:v>
      </x:c>
      <x:c r="S6527" t="str">
        <x:f>IF(AND(L6527&gt;=H6527+I6527+J6527,M6527&gt;L6527,F6527&lt;&gt;""),"PASS","FAIL")</x:f>
        <x:v>PASS</x:v>
      </x:c>
      <x:c r="T6527" t="n">
        <x:v>6</x:v>
      </x:c>
      <x:c r="U6527" t="str">
        <x:v>pickup_after_delivery_completion_plus_usage_lag</x:v>
      </x:c>
    </x:row>
    <x:row r="6528">
      <x:c r="A6528" t="str">
        <x:v>Set2_100-5-3</x:v>
      </x:c>
      <x:c r="B6528" t="str">
        <x:v>next_day</x:v>
      </x:c>
      <x:c r="C6528" t="str">
        <x:v>C72</x:v>
      </x:c>
      <x:c r="D6528" s="59" t="n">
        <x:v>36</x:v>
      </x:c>
      <x:c r="E6528" s="59" t="n">
        <x:v>12</x:v>
      </x:c>
      <x:c r="F6528" s="59" t="str">
        <x:v>S1</x:v>
      </x:c>
      <x:c r="G6528" s="59" t="n">
        <x:v>325</x:v>
      </x:c>
      <x:c r="H6528" s="59" t="n">
        <x:v>337</x:v>
      </x:c>
      <x:c r="I6528" s="59" t="n">
        <x:v>10</x:v>
      </x:c>
      <x:c r="J6528" s="60" t="n">
        <x:f>'参数'!$C$6</x:f>
        <x:v>1440</x:v>
      </x:c>
      <x:c r="K6528" s="60" t="n">
        <x:f>'参数'!$D$6</x:f>
        <x:v>360</x:v>
      </x:c>
      <x:c r="L6528" s="60" t="n">
        <x:f>H6528+I6528+J6528</x:f>
        <x:v>1787</x:v>
      </x:c>
      <x:c r="M6528" s="60" t="n">
        <x:f>L6528+K6528</x:f>
        <x:v>2147</x:v>
      </x:c>
      <x:c r="N6528" s="60" t="n">
        <x:f>'参数'!$B$10</x:f>
        <x:v>1</x:v>
      </x:c>
      <x:c r="O6528" s="60" t="n">
        <x:f>N6528*'参数'!$B$11</x:f>
        <x:v>2</x:v>
      </x:c>
      <x:c r="P6528" s="60" t="n">
        <x:f>N6528*'参数'!$B$12</x:f>
        <x:v>1</x:v>
      </x:c>
      <x:c r="Q6528" t="str">
        <x:f>C6528&amp;"d"</x:f>
        <x:v>C72d</x:v>
      </x:c>
      <x:c r="R6528" t="str">
        <x:f>C6528&amp;"p"</x:f>
        <x:v>C72p</x:v>
      </x:c>
      <x:c r="S6528" t="str">
        <x:f>IF(AND(L6528&gt;=H6528+I6528+J6528,M6528&gt;L6528,F6528&lt;&gt;""),"PASS","FAIL")</x:f>
        <x:v>PASS</x:v>
      </x:c>
      <x:c r="T6528" t="n">
        <x:v>9</x:v>
      </x:c>
      <x:c r="U6528" t="str">
        <x:v>pickup_after_delivery_completion_plus_usage_lag</x:v>
      </x:c>
    </x:row>
    <x:row r="6529">
      <x:c r="A6529" t="str">
        <x:v>Set2_100-5-3</x:v>
      </x:c>
      <x:c r="B6529" t="str">
        <x:v>next_day</x:v>
      </x:c>
      <x:c r="C6529" t="str">
        <x:v>C73</x:v>
      </x:c>
      <x:c r="D6529" s="59" t="n">
        <x:v>27</x:v>
      </x:c>
      <x:c r="E6529" s="59" t="n">
        <x:v>12</x:v>
      </x:c>
      <x:c r="F6529" s="59" t="str">
        <x:v>S1</x:v>
      </x:c>
      <x:c r="G6529" s="59" t="n">
        <x:v>581</x:v>
      </x:c>
      <x:c r="H6529" s="59" t="n">
        <x:v>609</x:v>
      </x:c>
      <x:c r="I6529" s="59" t="n">
        <x:v>10</x:v>
      </x:c>
      <x:c r="J6529" s="60" t="n">
        <x:f>'参数'!$C$6</x:f>
        <x:v>1440</x:v>
      </x:c>
      <x:c r="K6529" s="60" t="n">
        <x:f>'参数'!$D$6</x:f>
        <x:v>360</x:v>
      </x:c>
      <x:c r="L6529" s="60" t="n">
        <x:f>H6529+I6529+J6529</x:f>
        <x:v>2059</x:v>
      </x:c>
      <x:c r="M6529" s="60" t="n">
        <x:f>L6529+K6529</x:f>
        <x:v>2419</x:v>
      </x:c>
      <x:c r="N6529" s="60" t="n">
        <x:f>'参数'!$B$10</x:f>
        <x:v>1</x:v>
      </x:c>
      <x:c r="O6529" s="60" t="n">
        <x:f>N6529*'参数'!$B$11</x:f>
        <x:v>2</x:v>
      </x:c>
      <x:c r="P6529" s="60" t="n">
        <x:f>N6529*'参数'!$B$12</x:f>
        <x:v>1</x:v>
      </x:c>
      <x:c r="Q6529" t="str">
        <x:f>C6529&amp;"d"</x:f>
        <x:v>C73d</x:v>
      </x:c>
      <x:c r="R6529" t="str">
        <x:f>C6529&amp;"p"</x:f>
        <x:v>C73p</x:v>
      </x:c>
      <x:c r="S6529" t="str">
        <x:f>IF(AND(L6529&gt;=H6529+I6529+J6529,M6529&gt;L6529,F6529&lt;&gt;""),"PASS","FAIL")</x:f>
        <x:v>PASS</x:v>
      </x:c>
      <x:c r="T6529" t="n">
        <x:v>13</x:v>
      </x:c>
      <x:c r="U6529" t="str">
        <x:v>pickup_after_delivery_completion_plus_usage_lag</x:v>
      </x:c>
    </x:row>
    <x:row r="6530">
      <x:c r="A6530" t="str">
        <x:v>Set2_100-5-3</x:v>
      </x:c>
      <x:c r="B6530" t="str">
        <x:v>next_day</x:v>
      </x:c>
      <x:c r="C6530" t="str">
        <x:v>C74</x:v>
      </x:c>
      <x:c r="D6530" s="59" t="n">
        <x:v>30</x:v>
      </x:c>
      <x:c r="E6530" s="59" t="n">
        <x:v>18</x:v>
      </x:c>
      <x:c r="F6530" s="59" t="str">
        <x:v>S1</x:v>
      </x:c>
      <x:c r="G6530" s="59" t="n">
        <x:v>303</x:v>
      </x:c>
      <x:c r="H6530" s="59" t="n">
        <x:v>339</x:v>
      </x:c>
      <x:c r="I6530" s="59" t="n">
        <x:v>10</x:v>
      </x:c>
      <x:c r="J6530" s="60" t="n">
        <x:f>'参数'!$C$6</x:f>
        <x:v>1440</x:v>
      </x:c>
      <x:c r="K6530" s="60" t="n">
        <x:f>'参数'!$D$6</x:f>
        <x:v>360</x:v>
      </x:c>
      <x:c r="L6530" s="60" t="n">
        <x:f>H6530+I6530+J6530</x:f>
        <x:v>1789</x:v>
      </x:c>
      <x:c r="M6530" s="60" t="n">
        <x:f>L6530+K6530</x:f>
        <x:v>2149</x:v>
      </x:c>
      <x:c r="N6530" s="60" t="n">
        <x:f>'参数'!$B$10</x:f>
        <x:v>1</x:v>
      </x:c>
      <x:c r="O6530" s="60" t="n">
        <x:f>N6530*'参数'!$B$11</x:f>
        <x:v>2</x:v>
      </x:c>
      <x:c r="P6530" s="60" t="n">
        <x:f>N6530*'参数'!$B$12</x:f>
        <x:v>1</x:v>
      </x:c>
      <x:c r="Q6530" t="str">
        <x:f>C6530&amp;"d"</x:f>
        <x:v>C74d</x:v>
      </x:c>
      <x:c r="R6530" t="str">
        <x:f>C6530&amp;"p"</x:f>
        <x:v>C74p</x:v>
      </x:c>
      <x:c r="S6530" t="str">
        <x:f>IF(AND(L6530&gt;=H6530+I6530+J6530,M6530&gt;L6530,F6530&lt;&gt;""),"PASS","FAIL")</x:f>
        <x:v>PASS</x:v>
      </x:c>
      <x:c r="T6530" t="n">
        <x:v>11</x:v>
      </x:c>
      <x:c r="U6530" t="str">
        <x:v>pickup_after_delivery_completion_plus_usage_lag</x:v>
      </x:c>
    </x:row>
    <x:row r="6531">
      <x:c r="A6531" t="str">
        <x:v>Set2_100-5-3</x:v>
      </x:c>
      <x:c r="B6531" t="str">
        <x:v>next_day</x:v>
      </x:c>
      <x:c r="C6531" t="str">
        <x:v>C75</x:v>
      </x:c>
      <x:c r="D6531" s="59" t="n">
        <x:v>38</x:v>
      </x:c>
      <x:c r="E6531" s="59" t="n">
        <x:v>16</x:v>
      </x:c>
      <x:c r="F6531" s="59" t="str">
        <x:v>S1</x:v>
      </x:c>
      <x:c r="G6531" s="59" t="n">
        <x:v>317</x:v>
      </x:c>
      <x:c r="H6531" s="59" t="n">
        <x:v>329</x:v>
      </x:c>
      <x:c r="I6531" s="59" t="n">
        <x:v>10</x:v>
      </x:c>
      <x:c r="J6531" s="60" t="n">
        <x:f>'参数'!$C$6</x:f>
        <x:v>1440</x:v>
      </x:c>
      <x:c r="K6531" s="60" t="n">
        <x:f>'参数'!$D$6</x:f>
        <x:v>360</x:v>
      </x:c>
      <x:c r="L6531" s="60" t="n">
        <x:f>H6531+I6531+J6531</x:f>
        <x:v>1779</x:v>
      </x:c>
      <x:c r="M6531" s="60" t="n">
        <x:f>L6531+K6531</x:f>
        <x:v>2139</x:v>
      </x:c>
      <x:c r="N6531" s="60" t="n">
        <x:f>'参数'!$B$10</x:f>
        <x:v>1</x:v>
      </x:c>
      <x:c r="O6531" s="60" t="n">
        <x:f>N6531*'参数'!$B$11</x:f>
        <x:v>2</x:v>
      </x:c>
      <x:c r="P6531" s="60" t="n">
        <x:f>N6531*'参数'!$B$12</x:f>
        <x:v>1</x:v>
      </x:c>
      <x:c r="Q6531" t="str">
        <x:f>C6531&amp;"d"</x:f>
        <x:v>C75d</x:v>
      </x:c>
      <x:c r="R6531" t="str">
        <x:f>C6531&amp;"p"</x:f>
        <x:v>C75p</x:v>
      </x:c>
      <x:c r="S6531" t="str">
        <x:f>IF(AND(L6531&gt;=H6531+I6531+J6531,M6531&gt;L6531,F6531&lt;&gt;""),"PASS","FAIL")</x:f>
        <x:v>PASS</x:v>
      </x:c>
      <x:c r="T6531" t="n">
        <x:v>16</x:v>
      </x:c>
      <x:c r="U6531" t="str">
        <x:v>pickup_after_delivery_completion_plus_usage_lag</x:v>
      </x:c>
    </x:row>
    <x:row r="6532">
      <x:c r="A6532" t="str">
        <x:v>Set2_100-5-3</x:v>
      </x:c>
      <x:c r="B6532" t="str">
        <x:v>next_day</x:v>
      </x:c>
      <x:c r="C6532" t="str">
        <x:v>C76</x:v>
      </x:c>
      <x:c r="D6532" s="59" t="n">
        <x:v>50</x:v>
      </x:c>
      <x:c r="E6532" s="59" t="n">
        <x:v>12</x:v>
      </x:c>
      <x:c r="F6532" s="59" t="str">
        <x:v>S1</x:v>
      </x:c>
      <x:c r="G6532" s="59" t="n">
        <x:v>81</x:v>
      </x:c>
      <x:c r="H6532" s="59" t="n">
        <x:v>107</x:v>
      </x:c>
      <x:c r="I6532" s="59" t="n">
        <x:v>10</x:v>
      </x:c>
      <x:c r="J6532" s="60" t="n">
        <x:f>'参数'!$C$6</x:f>
        <x:v>1440</x:v>
      </x:c>
      <x:c r="K6532" s="60" t="n">
        <x:f>'参数'!$D$6</x:f>
        <x:v>360</x:v>
      </x:c>
      <x:c r="L6532" s="60" t="n">
        <x:f>H6532+I6532+J6532</x:f>
        <x:v>1557</x:v>
      </x:c>
      <x:c r="M6532" s="60" t="n">
        <x:f>L6532+K6532</x:f>
        <x:v>1917</x:v>
      </x:c>
      <x:c r="N6532" s="60" t="n">
        <x:f>'参数'!$B$10</x:f>
        <x:v>1</x:v>
      </x:c>
      <x:c r="O6532" s="60" t="n">
        <x:f>N6532*'参数'!$B$11</x:f>
        <x:v>2</x:v>
      </x:c>
      <x:c r="P6532" s="60" t="n">
        <x:f>N6532*'参数'!$B$12</x:f>
        <x:v>1</x:v>
      </x:c>
      <x:c r="Q6532" t="str">
        <x:f>C6532&amp;"d"</x:f>
        <x:v>C76d</x:v>
      </x:c>
      <x:c r="R6532" t="str">
        <x:f>C6532&amp;"p"</x:f>
        <x:v>C76p</x:v>
      </x:c>
      <x:c r="S6532" t="str">
        <x:f>IF(AND(L6532&gt;=H6532+I6532+J6532,M6532&gt;L6532,F6532&lt;&gt;""),"PASS","FAIL")</x:f>
        <x:v>PASS</x:v>
      </x:c>
      <x:c r="T6532" t="n">
        <x:v>18</x:v>
      </x:c>
      <x:c r="U6532" t="str">
        <x:v>pickup_after_delivery_completion_plus_usage_lag</x:v>
      </x:c>
    </x:row>
    <x:row r="6533">
      <x:c r="A6533" t="str">
        <x:v>Set2_100-5-3</x:v>
      </x:c>
      <x:c r="B6533" t="str">
        <x:v>next_day</x:v>
      </x:c>
      <x:c r="C6533" t="str">
        <x:v>C77</x:v>
      </x:c>
      <x:c r="D6533" s="59" t="n">
        <x:v>32</x:v>
      </x:c>
      <x:c r="E6533" s="59" t="n">
        <x:v>18</x:v>
      </x:c>
      <x:c r="F6533" s="59" t="str">
        <x:v>S1</x:v>
      </x:c>
      <x:c r="G6533" s="59" t="n">
        <x:v>567</x:v>
      </x:c>
      <x:c r="H6533" s="59" t="n">
        <x:v>605</x:v>
      </x:c>
      <x:c r="I6533" s="59" t="n">
        <x:v>10</x:v>
      </x:c>
      <x:c r="J6533" s="60" t="n">
        <x:f>'参数'!$C$6</x:f>
        <x:v>1440</x:v>
      </x:c>
      <x:c r="K6533" s="60" t="n">
        <x:f>'参数'!$D$6</x:f>
        <x:v>360</x:v>
      </x:c>
      <x:c r="L6533" s="60" t="n">
        <x:f>H6533+I6533+J6533</x:f>
        <x:v>2055</x:v>
      </x:c>
      <x:c r="M6533" s="60" t="n">
        <x:f>L6533+K6533</x:f>
        <x:v>2415</x:v>
      </x:c>
      <x:c r="N6533" s="60" t="n">
        <x:f>'参数'!$B$10</x:f>
        <x:v>1</x:v>
      </x:c>
      <x:c r="O6533" s="60" t="n">
        <x:f>N6533*'参数'!$B$11</x:f>
        <x:v>2</x:v>
      </x:c>
      <x:c r="P6533" s="60" t="n">
        <x:f>N6533*'参数'!$B$12</x:f>
        <x:v>1</x:v>
      </x:c>
      <x:c r="Q6533" t="str">
        <x:f>C6533&amp;"d"</x:f>
        <x:v>C77d</x:v>
      </x:c>
      <x:c r="R6533" t="str">
        <x:f>C6533&amp;"p"</x:f>
        <x:v>C77p</x:v>
      </x:c>
      <x:c r="S6533" t="str">
        <x:f>IF(AND(L6533&gt;=H6533+I6533+J6533,M6533&gt;L6533,F6533&lt;&gt;""),"PASS","FAIL")</x:f>
        <x:v>PASS</x:v>
      </x:c>
      <x:c r="T6533" t="n">
        <x:v>4</x:v>
      </x:c>
      <x:c r="U6533" t="str">
        <x:v>pickup_after_delivery_completion_plus_usage_lag</x:v>
      </x:c>
    </x:row>
    <x:row r="6534">
      <x:c r="A6534" t="str">
        <x:v>Set2_100-5-3</x:v>
      </x:c>
      <x:c r="B6534" t="str">
        <x:v>next_day</x:v>
      </x:c>
      <x:c r="C6534" t="str">
        <x:v>C78</x:v>
      </x:c>
      <x:c r="D6534" s="59" t="n">
        <x:v>50</x:v>
      </x:c>
      <x:c r="E6534" s="59" t="n">
        <x:v>27</x:v>
      </x:c>
      <x:c r="F6534" s="59" t="str">
        <x:v>S1</x:v>
      </x:c>
      <x:c r="G6534" s="59" t="n">
        <x:v>454</x:v>
      </x:c>
      <x:c r="H6534" s="59" t="n">
        <x:v>478</x:v>
      </x:c>
      <x:c r="I6534" s="59" t="n">
        <x:v>10</x:v>
      </x:c>
      <x:c r="J6534" s="60" t="n">
        <x:f>'参数'!$C$6</x:f>
        <x:v>1440</x:v>
      </x:c>
      <x:c r="K6534" s="60" t="n">
        <x:f>'参数'!$D$6</x:f>
        <x:v>360</x:v>
      </x:c>
      <x:c r="L6534" s="60" t="n">
        <x:f>H6534+I6534+J6534</x:f>
        <x:v>1928</x:v>
      </x:c>
      <x:c r="M6534" s="60" t="n">
        <x:f>L6534+K6534</x:f>
        <x:v>2288</x:v>
      </x:c>
      <x:c r="N6534" s="60" t="n">
        <x:f>'参数'!$B$10</x:f>
        <x:v>1</x:v>
      </x:c>
      <x:c r="O6534" s="60" t="n">
        <x:f>N6534*'参数'!$B$11</x:f>
        <x:v>2</x:v>
      </x:c>
      <x:c r="P6534" s="60" t="n">
        <x:f>N6534*'参数'!$B$12</x:f>
        <x:v>1</x:v>
      </x:c>
      <x:c r="Q6534" t="str">
        <x:f>C6534&amp;"d"</x:f>
        <x:v>C78d</x:v>
      </x:c>
      <x:c r="R6534" t="str">
        <x:f>C6534&amp;"p"</x:f>
        <x:v>C78p</x:v>
      </x:c>
      <x:c r="S6534" t="str">
        <x:f>IF(AND(L6534&gt;=H6534+I6534+J6534,M6534&gt;L6534,F6534&lt;&gt;""),"PASS","FAIL")</x:f>
        <x:v>PASS</x:v>
      </x:c>
      <x:c r="T6534" t="n">
        <x:v>11</x:v>
      </x:c>
      <x:c r="U6534" t="str">
        <x:v>pickup_after_delivery_completion_plus_usage_lag</x:v>
      </x:c>
    </x:row>
    <x:row r="6535">
      <x:c r="A6535" t="str">
        <x:v>Set2_100-5-3</x:v>
      </x:c>
      <x:c r="B6535" t="str">
        <x:v>next_day</x:v>
      </x:c>
      <x:c r="C6535" t="str">
        <x:v>C79</x:v>
      </x:c>
      <x:c r="D6535" s="59" t="n">
        <x:v>40</x:v>
      </x:c>
      <x:c r="E6535" s="59" t="n">
        <x:v>22</x:v>
      </x:c>
      <x:c r="F6535" s="59" t="str">
        <x:v>S1</x:v>
      </x:c>
      <x:c r="G6535" s="59" t="n">
        <x:v>308</x:v>
      </x:c>
      <x:c r="H6535" s="59" t="n">
        <x:v>328</x:v>
      </x:c>
      <x:c r="I6535" s="59" t="n">
        <x:v>10</x:v>
      </x:c>
      <x:c r="J6535" s="60" t="n">
        <x:f>'参数'!$C$6</x:f>
        <x:v>1440</x:v>
      </x:c>
      <x:c r="K6535" s="60" t="n">
        <x:f>'参数'!$D$6</x:f>
        <x:v>360</x:v>
      </x:c>
      <x:c r="L6535" s="60" t="n">
        <x:f>H6535+I6535+J6535</x:f>
        <x:v>1778</x:v>
      </x:c>
      <x:c r="M6535" s="60" t="n">
        <x:f>L6535+K6535</x:f>
        <x:v>2138</x:v>
      </x:c>
      <x:c r="N6535" s="60" t="n">
        <x:f>'参数'!$B$10</x:f>
        <x:v>1</x:v>
      </x:c>
      <x:c r="O6535" s="60" t="n">
        <x:f>N6535*'参数'!$B$11</x:f>
        <x:v>2</x:v>
      </x:c>
      <x:c r="P6535" s="60" t="n">
        <x:f>N6535*'参数'!$B$12</x:f>
        <x:v>1</x:v>
      </x:c>
      <x:c r="Q6535" t="str">
        <x:f>C6535&amp;"d"</x:f>
        <x:v>C79d</x:v>
      </x:c>
      <x:c r="R6535" t="str">
        <x:f>C6535&amp;"p"</x:f>
        <x:v>C79p</x:v>
      </x:c>
      <x:c r="S6535" t="str">
        <x:f>IF(AND(L6535&gt;=H6535+I6535+J6535,M6535&gt;L6535,F6535&lt;&gt;""),"PASS","FAIL")</x:f>
        <x:v>PASS</x:v>
      </x:c>
      <x:c r="T6535" t="n">
        <x:v>3</x:v>
      </x:c>
      <x:c r="U6535" t="str">
        <x:v>pickup_after_delivery_completion_plus_usage_lag</x:v>
      </x:c>
    </x:row>
    <x:row r="6536">
      <x:c r="A6536" t="str">
        <x:v>Set2_100-5-3</x:v>
      </x:c>
      <x:c r="B6536" t="str">
        <x:v>next_day</x:v>
      </x:c>
      <x:c r="C6536" t="str">
        <x:v>C80</x:v>
      </x:c>
      <x:c r="D6536" s="59" t="n">
        <x:v>39</x:v>
      </x:c>
      <x:c r="E6536" s="59" t="n">
        <x:v>36</x:v>
      </x:c>
      <x:c r="F6536" s="59" t="str">
        <x:v>S1</x:v>
      </x:c>
      <x:c r="G6536" s="59" t="n">
        <x:v>534</x:v>
      </x:c>
      <x:c r="H6536" s="59" t="n">
        <x:v>558</x:v>
      </x:c>
      <x:c r="I6536" s="59" t="n">
        <x:v>10</x:v>
      </x:c>
      <x:c r="J6536" s="60" t="n">
        <x:f>'参数'!$C$6</x:f>
        <x:v>1440</x:v>
      </x:c>
      <x:c r="K6536" s="60" t="n">
        <x:f>'参数'!$D$6</x:f>
        <x:v>360</x:v>
      </x:c>
      <x:c r="L6536" s="60" t="n">
        <x:f>H6536+I6536+J6536</x:f>
        <x:v>2008</x:v>
      </x:c>
      <x:c r="M6536" s="60" t="n">
        <x:f>L6536+K6536</x:f>
        <x:v>2368</x:v>
      </x:c>
      <x:c r="N6536" s="60" t="n">
        <x:f>'参数'!$B$10</x:f>
        <x:v>1</x:v>
      </x:c>
      <x:c r="O6536" s="60" t="n">
        <x:f>N6536*'参数'!$B$11</x:f>
        <x:v>2</x:v>
      </x:c>
      <x:c r="P6536" s="60" t="n">
        <x:f>N6536*'参数'!$B$12</x:f>
        <x:v>1</x:v>
      </x:c>
      <x:c r="Q6536" t="str">
        <x:f>C6536&amp;"d"</x:f>
        <x:v>C80d</x:v>
      </x:c>
      <x:c r="R6536" t="str">
        <x:f>C6536&amp;"p"</x:f>
        <x:v>C80p</x:v>
      </x:c>
      <x:c r="S6536" t="str">
        <x:f>IF(AND(L6536&gt;=H6536+I6536+J6536,M6536&gt;L6536,F6536&lt;&gt;""),"PASS","FAIL")</x:f>
        <x:v>PASS</x:v>
      </x:c>
      <x:c r="T6536" t="n">
        <x:v>2</x:v>
      </x:c>
      <x:c r="U6536" t="str">
        <x:v>pickup_after_delivery_completion_plus_usage_lag</x:v>
      </x:c>
    </x:row>
    <x:row r="6537">
      <x:c r="A6537" t="str">
        <x:v>Set2_100-5-3</x:v>
      </x:c>
      <x:c r="B6537" t="str">
        <x:v>next_day</x:v>
      </x:c>
      <x:c r="C6537" t="str">
        <x:v>C81</x:v>
      </x:c>
      <x:c r="D6537" s="59" t="n">
        <x:v>40</x:v>
      </x:c>
      <x:c r="E6537" s="59" t="n">
        <x:v>27</x:v>
      </x:c>
      <x:c r="F6537" s="59" t="str">
        <x:v>S1</x:v>
      </x:c>
      <x:c r="G6537" s="59" t="n">
        <x:v>563</x:v>
      </x:c>
      <x:c r="H6537" s="59" t="n">
        <x:v>601</x:v>
      </x:c>
      <x:c r="I6537" s="59" t="n">
        <x:v>10</x:v>
      </x:c>
      <x:c r="J6537" s="60" t="n">
        <x:f>'参数'!$C$6</x:f>
        <x:v>1440</x:v>
      </x:c>
      <x:c r="K6537" s="60" t="n">
        <x:f>'参数'!$D$6</x:f>
        <x:v>360</x:v>
      </x:c>
      <x:c r="L6537" s="60" t="n">
        <x:f>H6537+I6537+J6537</x:f>
        <x:v>2051</x:v>
      </x:c>
      <x:c r="M6537" s="60" t="n">
        <x:f>L6537+K6537</x:f>
        <x:v>2411</x:v>
      </x:c>
      <x:c r="N6537" s="60" t="n">
        <x:f>'参数'!$B$10</x:f>
        <x:v>1</x:v>
      </x:c>
      <x:c r="O6537" s="60" t="n">
        <x:f>N6537*'参数'!$B$11</x:f>
        <x:v>2</x:v>
      </x:c>
      <x:c r="P6537" s="60" t="n">
        <x:f>N6537*'参数'!$B$12</x:f>
        <x:v>1</x:v>
      </x:c>
      <x:c r="Q6537" t="str">
        <x:f>C6537&amp;"d"</x:f>
        <x:v>C81d</x:v>
      </x:c>
      <x:c r="R6537" t="str">
        <x:f>C6537&amp;"p"</x:f>
        <x:v>C81p</x:v>
      </x:c>
      <x:c r="S6537" t="str">
        <x:f>IF(AND(L6537&gt;=H6537+I6537+J6537,M6537&gt;L6537,F6537&lt;&gt;""),"PASS","FAIL")</x:f>
        <x:v>PASS</x:v>
      </x:c>
      <x:c r="T6537" t="n">
        <x:v>8</x:v>
      </x:c>
      <x:c r="U6537" t="str">
        <x:v>pickup_after_delivery_completion_plus_usage_lag</x:v>
      </x:c>
    </x:row>
    <x:row r="6538">
      <x:c r="A6538" t="str">
        <x:v>Set2_100-5-3</x:v>
      </x:c>
      <x:c r="B6538" t="str">
        <x:v>next_day</x:v>
      </x:c>
      <x:c r="C6538" t="str">
        <x:v>C82</x:v>
      </x:c>
      <x:c r="D6538" s="59" t="n">
        <x:v>37</x:v>
      </x:c>
      <x:c r="E6538" s="59" t="n">
        <x:v>27</x:v>
      </x:c>
      <x:c r="F6538" s="59" t="str">
        <x:v>S1</x:v>
      </x:c>
      <x:c r="G6538" s="59" t="n">
        <x:v>509</x:v>
      </x:c>
      <x:c r="H6538" s="59" t="n">
        <x:v>541</x:v>
      </x:c>
      <x:c r="I6538" s="59" t="n">
        <x:v>10</x:v>
      </x:c>
      <x:c r="J6538" s="60" t="n">
        <x:f>'参数'!$C$6</x:f>
        <x:v>1440</x:v>
      </x:c>
      <x:c r="K6538" s="60" t="n">
        <x:f>'参数'!$D$6</x:f>
        <x:v>360</x:v>
      </x:c>
      <x:c r="L6538" s="60" t="n">
        <x:f>H6538+I6538+J6538</x:f>
        <x:v>1991</x:v>
      </x:c>
      <x:c r="M6538" s="60" t="n">
        <x:f>L6538+K6538</x:f>
        <x:v>2351</x:v>
      </x:c>
      <x:c r="N6538" s="60" t="n">
        <x:f>'参数'!$B$10</x:f>
        <x:v>1</x:v>
      </x:c>
      <x:c r="O6538" s="60" t="n">
        <x:f>N6538*'参数'!$B$11</x:f>
        <x:v>2</x:v>
      </x:c>
      <x:c r="P6538" s="60" t="n">
        <x:f>N6538*'参数'!$B$12</x:f>
        <x:v>1</x:v>
      </x:c>
      <x:c r="Q6538" t="str">
        <x:f>C6538&amp;"d"</x:f>
        <x:v>C82d</x:v>
      </x:c>
      <x:c r="R6538" t="str">
        <x:f>C6538&amp;"p"</x:f>
        <x:v>C82p</x:v>
      </x:c>
      <x:c r="S6538" t="str">
        <x:f>IF(AND(L6538&gt;=H6538+I6538+J6538,M6538&gt;L6538,F6538&lt;&gt;""),"PASS","FAIL")</x:f>
        <x:v>PASS</x:v>
      </x:c>
      <x:c r="T6538" t="n">
        <x:v>10</x:v>
      </x:c>
      <x:c r="U6538" t="str">
        <x:v>pickup_after_delivery_completion_plus_usage_lag</x:v>
      </x:c>
    </x:row>
    <x:row r="6539">
      <x:c r="A6539" t="str">
        <x:v>Set2_100-5-3</x:v>
      </x:c>
      <x:c r="B6539" t="str">
        <x:v>next_day</x:v>
      </x:c>
      <x:c r="C6539" t="str">
        <x:v>C83</x:v>
      </x:c>
      <x:c r="D6539" s="59" t="n">
        <x:v>42</x:v>
      </x:c>
      <x:c r="E6539" s="59" t="n">
        <x:v>11</x:v>
      </x:c>
      <x:c r="F6539" s="59" t="str">
        <x:v>S1</x:v>
      </x:c>
      <x:c r="G6539" s="59" t="n">
        <x:v>149</x:v>
      </x:c>
      <x:c r="H6539" s="59" t="n">
        <x:v>163</x:v>
      </x:c>
      <x:c r="I6539" s="59" t="n">
        <x:v>10</x:v>
      </x:c>
      <x:c r="J6539" s="60" t="n">
        <x:f>'参数'!$C$6</x:f>
        <x:v>1440</x:v>
      </x:c>
      <x:c r="K6539" s="60" t="n">
        <x:f>'参数'!$D$6</x:f>
        <x:v>360</x:v>
      </x:c>
      <x:c r="L6539" s="60" t="n">
        <x:f>H6539+I6539+J6539</x:f>
        <x:v>1613</x:v>
      </x:c>
      <x:c r="M6539" s="60" t="n">
        <x:f>L6539+K6539</x:f>
        <x:v>1973</x:v>
      </x:c>
      <x:c r="N6539" s="60" t="n">
        <x:f>'参数'!$B$10</x:f>
        <x:v>1</x:v>
      </x:c>
      <x:c r="O6539" s="60" t="n">
        <x:f>N6539*'参数'!$B$11</x:f>
        <x:v>2</x:v>
      </x:c>
      <x:c r="P6539" s="60" t="n">
        <x:f>N6539*'参数'!$B$12</x:f>
        <x:v>1</x:v>
      </x:c>
      <x:c r="Q6539" t="str">
        <x:f>C6539&amp;"d"</x:f>
        <x:v>C83d</x:v>
      </x:c>
      <x:c r="R6539" t="str">
        <x:f>C6539&amp;"p"</x:f>
        <x:v>C83p</x:v>
      </x:c>
      <x:c r="S6539" t="str">
        <x:f>IF(AND(L6539&gt;=H6539+I6539+J6539,M6539&gt;L6539,F6539&lt;&gt;""),"PASS","FAIL")</x:f>
        <x:v>PASS</x:v>
      </x:c>
      <x:c r="T6539" t="n">
        <x:v>9</x:v>
      </x:c>
      <x:c r="U6539" t="str">
        <x:v>pickup_after_delivery_completion_plus_usage_lag</x:v>
      </x:c>
    </x:row>
    <x:row r="6540">
      <x:c r="A6540" t="str">
        <x:v>Set2_100-5-3</x:v>
      </x:c>
      <x:c r="B6540" t="str">
        <x:v>next_day</x:v>
      </x:c>
      <x:c r="C6540" t="str">
        <x:v>C84</x:v>
      </x:c>
      <x:c r="D6540" s="59" t="n">
        <x:v>26</x:v>
      </x:c>
      <x:c r="E6540" s="59" t="n">
        <x:v>22</x:v>
      </x:c>
      <x:c r="F6540" s="59" t="str">
        <x:v>S1</x:v>
      </x:c>
      <x:c r="G6540" s="59" t="n">
        <x:v>265</x:v>
      </x:c>
      <x:c r="H6540" s="59" t="n">
        <x:v>281</x:v>
      </x:c>
      <x:c r="I6540" s="59" t="n">
        <x:v>10</x:v>
      </x:c>
      <x:c r="J6540" s="60" t="n">
        <x:f>'参数'!$C$6</x:f>
        <x:v>1440</x:v>
      </x:c>
      <x:c r="K6540" s="60" t="n">
        <x:f>'参数'!$D$6</x:f>
        <x:v>360</x:v>
      </x:c>
      <x:c r="L6540" s="60" t="n">
        <x:f>H6540+I6540+J6540</x:f>
        <x:v>1731</x:v>
      </x:c>
      <x:c r="M6540" s="60" t="n">
        <x:f>L6540+K6540</x:f>
        <x:v>2091</x:v>
      </x:c>
      <x:c r="N6540" s="60" t="n">
        <x:f>'参数'!$B$10</x:f>
        <x:v>1</x:v>
      </x:c>
      <x:c r="O6540" s="60" t="n">
        <x:f>N6540*'参数'!$B$11</x:f>
        <x:v>2</x:v>
      </x:c>
      <x:c r="P6540" s="60" t="n">
        <x:f>N6540*'参数'!$B$12</x:f>
        <x:v>1</x:v>
      </x:c>
      <x:c r="Q6540" t="str">
        <x:f>C6540&amp;"d"</x:f>
        <x:v>C84d</x:v>
      </x:c>
      <x:c r="R6540" t="str">
        <x:f>C6540&amp;"p"</x:f>
        <x:v>C84p</x:v>
      </x:c>
      <x:c r="S6540" t="str">
        <x:f>IF(AND(L6540&gt;=H6540+I6540+J6540,M6540&gt;L6540,F6540&lt;&gt;""),"PASS","FAIL")</x:f>
        <x:v>PASS</x:v>
      </x:c>
      <x:c r="T6540" t="n">
        <x:v>4</x:v>
      </x:c>
      <x:c r="U6540" t="str">
        <x:v>pickup_after_delivery_completion_plus_usage_lag</x:v>
      </x:c>
    </x:row>
    <x:row r="6541">
      <x:c r="A6541" t="str">
        <x:v>Set2_100-5-3</x:v>
      </x:c>
      <x:c r="B6541" t="str">
        <x:v>next_day</x:v>
      </x:c>
      <x:c r="C6541" t="str">
        <x:v>C85</x:v>
      </x:c>
      <x:c r="D6541" s="59" t="n">
        <x:v>33</x:v>
      </x:c>
      <x:c r="E6541" s="59" t="n">
        <x:v>19</x:v>
      </x:c>
      <x:c r="F6541" s="59" t="str">
        <x:v>S1</x:v>
      </x:c>
      <x:c r="G6541" s="59" t="n">
        <x:v>65</x:v>
      </x:c>
      <x:c r="H6541" s="59" t="n">
        <x:v>97</x:v>
      </x:c>
      <x:c r="I6541" s="59" t="n">
        <x:v>10</x:v>
      </x:c>
      <x:c r="J6541" s="60" t="n">
        <x:f>'参数'!$C$6</x:f>
        <x:v>1440</x:v>
      </x:c>
      <x:c r="K6541" s="60" t="n">
        <x:f>'参数'!$D$6</x:f>
        <x:v>360</x:v>
      </x:c>
      <x:c r="L6541" s="60" t="n">
        <x:f>H6541+I6541+J6541</x:f>
        <x:v>1547</x:v>
      </x:c>
      <x:c r="M6541" s="60" t="n">
        <x:f>L6541+K6541</x:f>
        <x:v>1907</x:v>
      </x:c>
      <x:c r="N6541" s="60" t="n">
        <x:f>'参数'!$B$10</x:f>
        <x:v>1</x:v>
      </x:c>
      <x:c r="O6541" s="60" t="n">
        <x:f>N6541*'参数'!$B$11</x:f>
        <x:v>2</x:v>
      </x:c>
      <x:c r="P6541" s="60" t="n">
        <x:f>N6541*'参数'!$B$12</x:f>
        <x:v>1</x:v>
      </x:c>
      <x:c r="Q6541" t="str">
        <x:f>C6541&amp;"d"</x:f>
        <x:v>C85d</x:v>
      </x:c>
      <x:c r="R6541" t="str">
        <x:f>C6541&amp;"p"</x:f>
        <x:v>C85p</x:v>
      </x:c>
      <x:c r="S6541" t="str">
        <x:f>IF(AND(L6541&gt;=H6541+I6541+J6541,M6541&gt;L6541,F6541&lt;&gt;""),"PASS","FAIL")</x:f>
        <x:v>PASS</x:v>
      </x:c>
      <x:c r="T6541" t="n">
        <x:v>5</x:v>
      </x:c>
      <x:c r="U6541" t="str">
        <x:v>pickup_after_delivery_completion_plus_usage_lag</x:v>
      </x:c>
    </x:row>
    <x:row r="6542">
      <x:c r="A6542" t="str">
        <x:v>Set2_100-5-3</x:v>
      </x:c>
      <x:c r="B6542" t="str">
        <x:v>next_day</x:v>
      </x:c>
      <x:c r="C6542" t="str">
        <x:v>C86</x:v>
      </x:c>
      <x:c r="D6542" s="59" t="n">
        <x:v>49</x:v>
      </x:c>
      <x:c r="E6542" s="59" t="n">
        <x:v>22</x:v>
      </x:c>
      <x:c r="F6542" s="59" t="str">
        <x:v>S1</x:v>
      </x:c>
      <x:c r="G6542" s="59" t="n">
        <x:v>298</x:v>
      </x:c>
      <x:c r="H6542" s="59" t="n">
        <x:v>322</x:v>
      </x:c>
      <x:c r="I6542" s="59" t="n">
        <x:v>10</x:v>
      </x:c>
      <x:c r="J6542" s="60" t="n">
        <x:f>'参数'!$C$6</x:f>
        <x:v>1440</x:v>
      </x:c>
      <x:c r="K6542" s="60" t="n">
        <x:f>'参数'!$D$6</x:f>
        <x:v>360</x:v>
      </x:c>
      <x:c r="L6542" s="60" t="n">
        <x:f>H6542+I6542+J6542</x:f>
        <x:v>1772</x:v>
      </x:c>
      <x:c r="M6542" s="60" t="n">
        <x:f>L6542+K6542</x:f>
        <x:v>2132</x:v>
      </x:c>
      <x:c r="N6542" s="60" t="n">
        <x:f>'参数'!$B$10</x:f>
        <x:v>1</x:v>
      </x:c>
      <x:c r="O6542" s="60" t="n">
        <x:f>N6542*'参数'!$B$11</x:f>
        <x:v>2</x:v>
      </x:c>
      <x:c r="P6542" s="60" t="n">
        <x:f>N6542*'参数'!$B$12</x:f>
        <x:v>1</x:v>
      </x:c>
      <x:c r="Q6542" t="str">
        <x:f>C6542&amp;"d"</x:f>
        <x:v>C86d</x:v>
      </x:c>
      <x:c r="R6542" t="str">
        <x:f>C6542&amp;"p"</x:f>
        <x:v>C86p</x:v>
      </x:c>
      <x:c r="S6542" t="str">
        <x:f>IF(AND(L6542&gt;=H6542+I6542+J6542,M6542&gt;L6542,F6542&lt;&gt;""),"PASS","FAIL")</x:f>
        <x:v>PASS</x:v>
      </x:c>
      <x:c r="T6542" t="n">
        <x:v>8</x:v>
      </x:c>
      <x:c r="U6542" t="str">
        <x:v>pickup_after_delivery_completion_plus_usage_lag</x:v>
      </x:c>
    </x:row>
    <x:row r="6543">
      <x:c r="A6543" t="str">
        <x:v>Set2_100-5-3</x:v>
      </x:c>
      <x:c r="B6543" t="str">
        <x:v>next_day</x:v>
      </x:c>
      <x:c r="C6543" t="str">
        <x:v>C87</x:v>
      </x:c>
      <x:c r="D6543" s="59" t="n">
        <x:v>49</x:v>
      </x:c>
      <x:c r="E6543" s="59" t="n">
        <x:v>28</x:v>
      </x:c>
      <x:c r="F6543" s="59" t="str">
        <x:v>S1</x:v>
      </x:c>
      <x:c r="G6543" s="59" t="n">
        <x:v>215</x:v>
      </x:c>
      <x:c r="H6543" s="59" t="n">
        <x:v>253</x:v>
      </x:c>
      <x:c r="I6543" s="59" t="n">
        <x:v>10</x:v>
      </x:c>
      <x:c r="J6543" s="60" t="n">
        <x:f>'参数'!$C$6</x:f>
        <x:v>1440</x:v>
      </x:c>
      <x:c r="K6543" s="60" t="n">
        <x:f>'参数'!$D$6</x:f>
        <x:v>360</x:v>
      </x:c>
      <x:c r="L6543" s="60" t="n">
        <x:f>H6543+I6543+J6543</x:f>
        <x:v>1703</x:v>
      </x:c>
      <x:c r="M6543" s="60" t="n">
        <x:f>L6543+K6543</x:f>
        <x:v>2063</x:v>
      </x:c>
      <x:c r="N6543" s="60" t="n">
        <x:f>'参数'!$B$10</x:f>
        <x:v>1</x:v>
      </x:c>
      <x:c r="O6543" s="60" t="n">
        <x:f>N6543*'参数'!$B$11</x:f>
        <x:v>2</x:v>
      </x:c>
      <x:c r="P6543" s="60" t="n">
        <x:f>N6543*'参数'!$B$12</x:f>
        <x:v>1</x:v>
      </x:c>
      <x:c r="Q6543" t="str">
        <x:f>C6543&amp;"d"</x:f>
        <x:v>C87d</x:v>
      </x:c>
      <x:c r="R6543" t="str">
        <x:f>C6543&amp;"p"</x:f>
        <x:v>C87p</x:v>
      </x:c>
      <x:c r="S6543" t="str">
        <x:f>IF(AND(L6543&gt;=H6543+I6543+J6543,M6543&gt;L6543,F6543&lt;&gt;""),"PASS","FAIL")</x:f>
        <x:v>PASS</x:v>
      </x:c>
      <x:c r="T6543" t="n">
        <x:v>11</x:v>
      </x:c>
      <x:c r="U6543" t="str">
        <x:v>pickup_after_delivery_completion_plus_usage_lag</x:v>
      </x:c>
    </x:row>
    <x:row r="6544">
      <x:c r="A6544" t="str">
        <x:v>Set2_100-5-3</x:v>
      </x:c>
      <x:c r="B6544" t="str">
        <x:v>next_day</x:v>
      </x:c>
      <x:c r="C6544" t="str">
        <x:v>C88</x:v>
      </x:c>
      <x:c r="D6544" s="59" t="n">
        <x:v>44</x:v>
      </x:c>
      <x:c r="E6544" s="59" t="n">
        <x:v>23</x:v>
      </x:c>
      <x:c r="F6544" s="59" t="str">
        <x:v>S1</x:v>
      </x:c>
      <x:c r="G6544" s="59" t="n">
        <x:v>198</x:v>
      </x:c>
      <x:c r="H6544" s="59" t="n">
        <x:v>236</x:v>
      </x:c>
      <x:c r="I6544" s="59" t="n">
        <x:v>10</x:v>
      </x:c>
      <x:c r="J6544" s="60" t="n">
        <x:f>'参数'!$C$6</x:f>
        <x:v>1440</x:v>
      </x:c>
      <x:c r="K6544" s="60" t="n">
        <x:f>'参数'!$D$6</x:f>
        <x:v>360</x:v>
      </x:c>
      <x:c r="L6544" s="60" t="n">
        <x:f>H6544+I6544+J6544</x:f>
        <x:v>1686</x:v>
      </x:c>
      <x:c r="M6544" s="60" t="n">
        <x:f>L6544+K6544</x:f>
        <x:v>2046</x:v>
      </x:c>
      <x:c r="N6544" s="60" t="n">
        <x:f>'参数'!$B$10</x:f>
        <x:v>1</x:v>
      </x:c>
      <x:c r="O6544" s="60" t="n">
        <x:f>N6544*'参数'!$B$11</x:f>
        <x:v>2</x:v>
      </x:c>
      <x:c r="P6544" s="60" t="n">
        <x:f>N6544*'参数'!$B$12</x:f>
        <x:v>1</x:v>
      </x:c>
      <x:c r="Q6544" t="str">
        <x:f>C6544&amp;"d"</x:f>
        <x:v>C88d</x:v>
      </x:c>
      <x:c r="R6544" t="str">
        <x:f>C6544&amp;"p"</x:f>
        <x:v>C88p</x:v>
      </x:c>
      <x:c r="S6544" t="str">
        <x:f>IF(AND(L6544&gt;=H6544+I6544+J6544,M6544&gt;L6544,F6544&lt;&gt;""),"PASS","FAIL")</x:f>
        <x:v>PASS</x:v>
      </x:c>
      <x:c r="T6544" t="n">
        <x:v>10</x:v>
      </x:c>
      <x:c r="U6544" t="str">
        <x:v>pickup_after_delivery_completion_plus_usage_lag</x:v>
      </x:c>
    </x:row>
    <x:row r="6545">
      <x:c r="A6545" t="str">
        <x:v>Set2_100-5-3</x:v>
      </x:c>
      <x:c r="B6545" t="str">
        <x:v>next_day</x:v>
      </x:c>
      <x:c r="C6545" t="str">
        <x:v>C89</x:v>
      </x:c>
      <x:c r="D6545" s="59" t="n">
        <x:v>27</x:v>
      </x:c>
      <x:c r="E6545" s="59" t="n">
        <x:v>37</x:v>
      </x:c>
      <x:c r="F6545" s="59" t="str">
        <x:v>S4</x:v>
      </x:c>
      <x:c r="G6545" s="59" t="n">
        <x:v>324</x:v>
      </x:c>
      <x:c r="H6545" s="59" t="n">
        <x:v>334</x:v>
      </x:c>
      <x:c r="I6545" s="59" t="n">
        <x:v>10</x:v>
      </x:c>
      <x:c r="J6545" s="60" t="n">
        <x:f>'参数'!$C$6</x:f>
        <x:v>1440</x:v>
      </x:c>
      <x:c r="K6545" s="60" t="n">
        <x:f>'参数'!$D$6</x:f>
        <x:v>360</x:v>
      </x:c>
      <x:c r="L6545" s="60" t="n">
        <x:f>H6545+I6545+J6545</x:f>
        <x:v>1784</x:v>
      </x:c>
      <x:c r="M6545" s="60" t="n">
        <x:f>L6545+K6545</x:f>
        <x:v>2144</x:v>
      </x:c>
      <x:c r="N6545" s="60" t="n">
        <x:f>'参数'!$B$10</x:f>
        <x:v>1</x:v>
      </x:c>
      <x:c r="O6545" s="60" t="n">
        <x:f>N6545*'参数'!$B$11</x:f>
        <x:v>2</x:v>
      </x:c>
      <x:c r="P6545" s="60" t="n">
        <x:f>N6545*'参数'!$B$12</x:f>
        <x:v>1</x:v>
      </x:c>
      <x:c r="Q6545" t="str">
        <x:f>C6545&amp;"d"</x:f>
        <x:v>C89d</x:v>
      </x:c>
      <x:c r="R6545" t="str">
        <x:f>C6545&amp;"p"</x:f>
        <x:v>C89p</x:v>
      </x:c>
      <x:c r="S6545" t="str">
        <x:f>IF(AND(L6545&gt;=H6545+I6545+J6545,M6545&gt;L6545,F6545&lt;&gt;""),"PASS","FAIL")</x:f>
        <x:v>PASS</x:v>
      </x:c>
      <x:c r="T6545" t="n">
        <x:v>0</x:v>
      </x:c>
      <x:c r="U6545" t="str">
        <x:v>pickup_after_delivery_completion_plus_usage_lag</x:v>
      </x:c>
    </x:row>
    <x:row r="6546">
      <x:c r="A6546" t="str">
        <x:v>Set2_100-5-3</x:v>
      </x:c>
      <x:c r="B6546" t="str">
        <x:v>next_day</x:v>
      </x:c>
      <x:c r="C6546" t="str">
        <x:v>C90</x:v>
      </x:c>
      <x:c r="D6546" s="59" t="n">
        <x:v>49</x:v>
      </x:c>
      <x:c r="E6546" s="59" t="n">
        <x:v>29</x:v>
      </x:c>
      <x:c r="F6546" s="59" t="str">
        <x:v>S1</x:v>
      </x:c>
      <x:c r="G6546" s="59" t="n">
        <x:v>150</x:v>
      </x:c>
      <x:c r="H6546" s="59" t="n">
        <x:v>176</x:v>
      </x:c>
      <x:c r="I6546" s="59" t="n">
        <x:v>10</x:v>
      </x:c>
      <x:c r="J6546" s="60" t="n">
        <x:f>'参数'!$C$6</x:f>
        <x:v>1440</x:v>
      </x:c>
      <x:c r="K6546" s="60" t="n">
        <x:f>'参数'!$D$6</x:f>
        <x:v>360</x:v>
      </x:c>
      <x:c r="L6546" s="60" t="n">
        <x:f>H6546+I6546+J6546</x:f>
        <x:v>1626</x:v>
      </x:c>
      <x:c r="M6546" s="60" t="n">
        <x:f>L6546+K6546</x:f>
        <x:v>1986</x:v>
      </x:c>
      <x:c r="N6546" s="60" t="n">
        <x:f>'参数'!$B$10</x:f>
        <x:v>1</x:v>
      </x:c>
      <x:c r="O6546" s="60" t="n">
        <x:f>N6546*'参数'!$B$11</x:f>
        <x:v>2</x:v>
      </x:c>
      <x:c r="P6546" s="60" t="n">
        <x:f>N6546*'参数'!$B$12</x:f>
        <x:v>1</x:v>
      </x:c>
      <x:c r="Q6546" t="str">
        <x:f>C6546&amp;"d"</x:f>
        <x:v>C90d</x:v>
      </x:c>
      <x:c r="R6546" t="str">
        <x:f>C6546&amp;"p"</x:f>
        <x:v>C90p</x:v>
      </x:c>
      <x:c r="S6546" t="str">
        <x:f>IF(AND(L6546&gt;=H6546+I6546+J6546,M6546&gt;L6546,F6546&lt;&gt;""),"PASS","FAIL")</x:f>
        <x:v>PASS</x:v>
      </x:c>
      <x:c r="T6546" t="n">
        <x:v>11</x:v>
      </x:c>
      <x:c r="U6546" t="str">
        <x:v>pickup_after_delivery_completion_plus_usage_lag</x:v>
      </x:c>
    </x:row>
    <x:row r="6547">
      <x:c r="A6547" t="str">
        <x:v>Set2_100-5-3</x:v>
      </x:c>
      <x:c r="B6547" t="str">
        <x:v>next_day</x:v>
      </x:c>
      <x:c r="C6547" t="str">
        <x:v>C91</x:v>
      </x:c>
      <x:c r="D6547" s="59" t="n">
        <x:v>47</x:v>
      </x:c>
      <x:c r="E6547" s="59" t="n">
        <x:v>21</x:v>
      </x:c>
      <x:c r="F6547" s="59" t="str">
        <x:v>S1</x:v>
      </x:c>
      <x:c r="G6547" s="59" t="n">
        <x:v>69</x:v>
      </x:c>
      <x:c r="H6547" s="59" t="n">
        <x:v>97</x:v>
      </x:c>
      <x:c r="I6547" s="59" t="n">
        <x:v>10</x:v>
      </x:c>
      <x:c r="J6547" s="60" t="n">
        <x:f>'参数'!$C$6</x:f>
        <x:v>1440</x:v>
      </x:c>
      <x:c r="K6547" s="60" t="n">
        <x:f>'参数'!$D$6</x:f>
        <x:v>360</x:v>
      </x:c>
      <x:c r="L6547" s="60" t="n">
        <x:f>H6547+I6547+J6547</x:f>
        <x:v>1547</x:v>
      </x:c>
      <x:c r="M6547" s="60" t="n">
        <x:f>L6547+K6547</x:f>
        <x:v>1907</x:v>
      </x:c>
      <x:c r="N6547" s="60" t="n">
        <x:f>'参数'!$B$10</x:f>
        <x:v>1</x:v>
      </x:c>
      <x:c r="O6547" s="60" t="n">
        <x:f>N6547*'参数'!$B$11</x:f>
        <x:v>2</x:v>
      </x:c>
      <x:c r="P6547" s="60" t="n">
        <x:f>N6547*'参数'!$B$12</x:f>
        <x:v>1</x:v>
      </x:c>
      <x:c r="Q6547" t="str">
        <x:f>C6547&amp;"d"</x:f>
        <x:v>C91d</x:v>
      </x:c>
      <x:c r="R6547" t="str">
        <x:f>C6547&amp;"p"</x:f>
        <x:v>C91p</x:v>
      </x:c>
      <x:c r="S6547" t="str">
        <x:f>IF(AND(L6547&gt;=H6547+I6547+J6547,M6547&gt;L6547,F6547&lt;&gt;""),"PASS","FAIL")</x:f>
        <x:v>PASS</x:v>
      </x:c>
      <x:c r="T6547" t="n">
        <x:v>11</x:v>
      </x:c>
      <x:c r="U6547" t="str">
        <x:v>pickup_after_delivery_completion_plus_usage_lag</x:v>
      </x:c>
    </x:row>
    <x:row r="6548">
      <x:c r="A6548" t="str">
        <x:v>Set2_100-5-3</x:v>
      </x:c>
      <x:c r="B6548" t="str">
        <x:v>next_day</x:v>
      </x:c>
      <x:c r="C6548" t="str">
        <x:v>C92</x:v>
      </x:c>
      <x:c r="D6548" s="59" t="n">
        <x:v>45</x:v>
      </x:c>
      <x:c r="E6548" s="59" t="n">
        <x:v>28</x:v>
      </x:c>
      <x:c r="F6548" s="59" t="str">
        <x:v>S1</x:v>
      </x:c>
      <x:c r="G6548" s="59" t="n">
        <x:v>112</x:v>
      </x:c>
      <x:c r="H6548" s="59" t="n">
        <x:v>132</x:v>
      </x:c>
      <x:c r="I6548" s="59" t="n">
        <x:v>10</x:v>
      </x:c>
      <x:c r="J6548" s="60" t="n">
        <x:f>'参数'!$C$6</x:f>
        <x:v>1440</x:v>
      </x:c>
      <x:c r="K6548" s="60" t="n">
        <x:f>'参数'!$D$6</x:f>
        <x:v>360</x:v>
      </x:c>
      <x:c r="L6548" s="60" t="n">
        <x:f>H6548+I6548+J6548</x:f>
        <x:v>1582</x:v>
      </x:c>
      <x:c r="M6548" s="60" t="n">
        <x:f>L6548+K6548</x:f>
        <x:v>1942</x:v>
      </x:c>
      <x:c r="N6548" s="60" t="n">
        <x:f>'参数'!$B$10</x:f>
        <x:v>1</x:v>
      </x:c>
      <x:c r="O6548" s="60" t="n">
        <x:f>N6548*'参数'!$B$11</x:f>
        <x:v>2</x:v>
      </x:c>
      <x:c r="P6548" s="60" t="n">
        <x:f>N6548*'参数'!$B$12</x:f>
        <x:v>1</x:v>
      </x:c>
      <x:c r="Q6548" t="str">
        <x:f>C6548&amp;"d"</x:f>
        <x:v>C92d</x:v>
      </x:c>
      <x:c r="R6548" t="str">
        <x:f>C6548&amp;"p"</x:f>
        <x:v>C92p</x:v>
      </x:c>
      <x:c r="S6548" t="str">
        <x:f>IF(AND(L6548&gt;=H6548+I6548+J6548,M6548&gt;L6548,F6548&lt;&gt;""),"PASS","FAIL")</x:f>
        <x:v>PASS</x:v>
      </x:c>
      <x:c r="T6548" t="n">
        <x:v>6</x:v>
      </x:c>
      <x:c r="U6548" t="str">
        <x:v>pickup_after_delivery_completion_plus_usage_lag</x:v>
      </x:c>
    </x:row>
    <x:row r="6549">
      <x:c r="A6549" t="str">
        <x:v>Set2_100-5-3</x:v>
      </x:c>
      <x:c r="B6549" t="str">
        <x:v>next_day</x:v>
      </x:c>
      <x:c r="C6549" t="str">
        <x:v>C93</x:v>
      </x:c>
      <x:c r="D6549" s="59" t="n">
        <x:v>38</x:v>
      </x:c>
      <x:c r="E6549" s="59" t="n">
        <x:v>35</x:v>
      </x:c>
      <x:c r="F6549" s="59" t="str">
        <x:v>S1</x:v>
      </x:c>
      <x:c r="G6549" s="59" t="n">
        <x:v>145</x:v>
      </x:c>
      <x:c r="H6549" s="59" t="n">
        <x:v>163</x:v>
      </x:c>
      <x:c r="I6549" s="59" t="n">
        <x:v>10</x:v>
      </x:c>
      <x:c r="J6549" s="60" t="n">
        <x:f>'参数'!$C$6</x:f>
        <x:v>1440</x:v>
      </x:c>
      <x:c r="K6549" s="60" t="n">
        <x:f>'参数'!$D$6</x:f>
        <x:v>360</x:v>
      </x:c>
      <x:c r="L6549" s="60" t="n">
        <x:f>H6549+I6549+J6549</x:f>
        <x:v>1613</x:v>
      </x:c>
      <x:c r="M6549" s="60" t="n">
        <x:f>L6549+K6549</x:f>
        <x:v>1973</x:v>
      </x:c>
      <x:c r="N6549" s="60" t="n">
        <x:f>'参数'!$B$10</x:f>
        <x:v>1</x:v>
      </x:c>
      <x:c r="O6549" s="60" t="n">
        <x:f>N6549*'参数'!$B$11</x:f>
        <x:v>2</x:v>
      </x:c>
      <x:c r="P6549" s="60" t="n">
        <x:f>N6549*'参数'!$B$12</x:f>
        <x:v>1</x:v>
      </x:c>
      <x:c r="Q6549" t="str">
        <x:f>C6549&amp;"d"</x:f>
        <x:v>C93d</x:v>
      </x:c>
      <x:c r="R6549" t="str">
        <x:f>C6549&amp;"p"</x:f>
        <x:v>C93p</x:v>
      </x:c>
      <x:c r="S6549" t="str">
        <x:f>IF(AND(L6549&gt;=H6549+I6549+J6549,M6549&gt;L6549,F6549&lt;&gt;""),"PASS","FAIL")</x:f>
        <x:v>PASS</x:v>
      </x:c>
      <x:c r="T6549" t="n">
        <x:v>9</x:v>
      </x:c>
      <x:c r="U6549" t="str">
        <x:v>pickup_after_delivery_completion_plus_usage_lag</x:v>
      </x:c>
    </x:row>
    <x:row r="6550">
      <x:c r="A6550" t="str">
        <x:v>Set2_100-5-3</x:v>
      </x:c>
      <x:c r="B6550" t="str">
        <x:v>next_day</x:v>
      </x:c>
      <x:c r="C6550" t="str">
        <x:v>C94</x:v>
      </x:c>
      <x:c r="D6550" s="59" t="n">
        <x:v>43</x:v>
      </x:c>
      <x:c r="E6550" s="59" t="n">
        <x:v>17</x:v>
      </x:c>
      <x:c r="F6550" s="59" t="str">
        <x:v>S1</x:v>
      </x:c>
      <x:c r="G6550" s="59" t="n">
        <x:v>149</x:v>
      </x:c>
      <x:c r="H6550" s="59" t="n">
        <x:v>181</x:v>
      </x:c>
      <x:c r="I6550" s="59" t="n">
        <x:v>10</x:v>
      </x:c>
      <x:c r="J6550" s="60" t="n">
        <x:f>'参数'!$C$6</x:f>
        <x:v>1440</x:v>
      </x:c>
      <x:c r="K6550" s="60" t="n">
        <x:f>'参数'!$D$6</x:f>
        <x:v>360</x:v>
      </x:c>
      <x:c r="L6550" s="60" t="n">
        <x:f>H6550+I6550+J6550</x:f>
        <x:v>1631</x:v>
      </x:c>
      <x:c r="M6550" s="60" t="n">
        <x:f>L6550+K6550</x:f>
        <x:v>1991</x:v>
      </x:c>
      <x:c r="N6550" s="60" t="n">
        <x:f>'参数'!$B$10</x:f>
        <x:v>1</x:v>
      </x:c>
      <x:c r="O6550" s="60" t="n">
        <x:f>N6550*'参数'!$B$11</x:f>
        <x:v>2</x:v>
      </x:c>
      <x:c r="P6550" s="60" t="n">
        <x:f>N6550*'参数'!$B$12</x:f>
        <x:v>1</x:v>
      </x:c>
      <x:c r="Q6550" t="str">
        <x:f>C6550&amp;"d"</x:f>
        <x:v>C94d</x:v>
      </x:c>
      <x:c r="R6550" t="str">
        <x:f>C6550&amp;"p"</x:f>
        <x:v>C94p</x:v>
      </x:c>
      <x:c r="S6550" t="str">
        <x:f>IF(AND(L6550&gt;=H6550+I6550+J6550,M6550&gt;L6550,F6550&lt;&gt;""),"PASS","FAIL")</x:f>
        <x:v>PASS</x:v>
      </x:c>
      <x:c r="T6550" t="n">
        <x:v>1</x:v>
      </x:c>
      <x:c r="U6550" t="str">
        <x:v>pickup_after_delivery_completion_plus_usage_lag</x:v>
      </x:c>
    </x:row>
    <x:row r="6551">
      <x:c r="A6551" t="str">
        <x:v>Set2_100-5-3</x:v>
      </x:c>
      <x:c r="B6551" t="str">
        <x:v>next_day</x:v>
      </x:c>
      <x:c r="C6551" t="str">
        <x:v>C95</x:v>
      </x:c>
      <x:c r="D6551" s="59" t="n">
        <x:v>33</x:v>
      </x:c>
      <x:c r="E6551" s="59" t="n">
        <x:v>20</x:v>
      </x:c>
      <x:c r="F6551" s="59" t="str">
        <x:v>S1</x:v>
      </x:c>
      <x:c r="G6551" s="59" t="n">
        <x:v>317</x:v>
      </x:c>
      <x:c r="H6551" s="59" t="n">
        <x:v>327</x:v>
      </x:c>
      <x:c r="I6551" s="59" t="n">
        <x:v>10</x:v>
      </x:c>
      <x:c r="J6551" s="60" t="n">
        <x:f>'参数'!$C$6</x:f>
        <x:v>1440</x:v>
      </x:c>
      <x:c r="K6551" s="60" t="n">
        <x:f>'参数'!$D$6</x:f>
        <x:v>360</x:v>
      </x:c>
      <x:c r="L6551" s="60" t="n">
        <x:f>H6551+I6551+J6551</x:f>
        <x:v>1777</x:v>
      </x:c>
      <x:c r="M6551" s="60" t="n">
        <x:f>L6551+K6551</x:f>
        <x:v>2137</x:v>
      </x:c>
      <x:c r="N6551" s="60" t="n">
        <x:f>'参数'!$B$10</x:f>
        <x:v>1</x:v>
      </x:c>
      <x:c r="O6551" s="60" t="n">
        <x:f>N6551*'参数'!$B$11</x:f>
        <x:v>2</x:v>
      </x:c>
      <x:c r="P6551" s="60" t="n">
        <x:f>N6551*'参数'!$B$12</x:f>
        <x:v>1</x:v>
      </x:c>
      <x:c r="Q6551" t="str">
        <x:f>C6551&amp;"d"</x:f>
        <x:v>C95d</x:v>
      </x:c>
      <x:c r="R6551" t="str">
        <x:f>C6551&amp;"p"</x:f>
        <x:v>C95p</x:v>
      </x:c>
      <x:c r="S6551" t="str">
        <x:f>IF(AND(L6551&gt;=H6551+I6551+J6551,M6551&gt;L6551,F6551&lt;&gt;""),"PASS","FAIL")</x:f>
        <x:v>PASS</x:v>
      </x:c>
      <x:c r="T6551" t="n">
        <x:v>8</x:v>
      </x:c>
      <x:c r="U6551" t="str">
        <x:v>pickup_after_delivery_completion_plus_usage_lag</x:v>
      </x:c>
    </x:row>
    <x:row r="6552">
      <x:c r="A6552" t="str">
        <x:v>Set2_100-5-3</x:v>
      </x:c>
      <x:c r="B6552" t="str">
        <x:v>next_day</x:v>
      </x:c>
      <x:c r="C6552" t="str">
        <x:v>C96</x:v>
      </x:c>
      <x:c r="D6552" s="59" t="n">
        <x:v>34</x:v>
      </x:c>
      <x:c r="E6552" s="59" t="n">
        <x:v>12</x:v>
      </x:c>
      <x:c r="F6552" s="59" t="str">
        <x:v>S1</x:v>
      </x:c>
      <x:c r="G6552" s="59" t="n">
        <x:v>612</x:v>
      </x:c>
      <x:c r="H6552" s="59" t="n">
        <x:v>628</x:v>
      </x:c>
      <x:c r="I6552" s="59" t="n">
        <x:v>10</x:v>
      </x:c>
      <x:c r="J6552" s="60" t="n">
        <x:f>'参数'!$C$6</x:f>
        <x:v>1440</x:v>
      </x:c>
      <x:c r="K6552" s="60" t="n">
        <x:f>'参数'!$D$6</x:f>
        <x:v>360</x:v>
      </x:c>
      <x:c r="L6552" s="60" t="n">
        <x:f>H6552+I6552+J6552</x:f>
        <x:v>2078</x:v>
      </x:c>
      <x:c r="M6552" s="60" t="n">
        <x:f>L6552+K6552</x:f>
        <x:v>2438</x:v>
      </x:c>
      <x:c r="N6552" s="60" t="n">
        <x:f>'参数'!$B$10</x:f>
        <x:v>1</x:v>
      </x:c>
      <x:c r="O6552" s="60" t="n">
        <x:f>N6552*'参数'!$B$11</x:f>
        <x:v>2</x:v>
      </x:c>
      <x:c r="P6552" s="60" t="n">
        <x:f>N6552*'参数'!$B$12</x:f>
        <x:v>1</x:v>
      </x:c>
      <x:c r="Q6552" t="str">
        <x:f>C6552&amp;"d"</x:f>
        <x:v>C96d</x:v>
      </x:c>
      <x:c r="R6552" t="str">
        <x:f>C6552&amp;"p"</x:f>
        <x:v>C96p</x:v>
      </x:c>
      <x:c r="S6552" t="str">
        <x:f>IF(AND(L6552&gt;=H6552+I6552+J6552,M6552&gt;L6552,F6552&lt;&gt;""),"PASS","FAIL")</x:f>
        <x:v>PASS</x:v>
      </x:c>
      <x:c r="T6552" t="n">
        <x:v>10</x:v>
      </x:c>
      <x:c r="U6552" t="str">
        <x:v>pickup_after_delivery_completion_plus_usage_lag</x:v>
      </x:c>
    </x:row>
    <x:row r="6553">
      <x:c r="A6553" t="str">
        <x:v>Set2_100-5-3</x:v>
      </x:c>
      <x:c r="B6553" t="str">
        <x:v>next_day</x:v>
      </x:c>
      <x:c r="C6553" t="str">
        <x:v>C97</x:v>
      </x:c>
      <x:c r="D6553" s="59" t="n">
        <x:v>31</x:v>
      </x:c>
      <x:c r="E6553" s="59" t="n">
        <x:v>13</x:v>
      </x:c>
      <x:c r="F6553" s="59" t="str">
        <x:v>S1</x:v>
      </x:c>
      <x:c r="G6553" s="59" t="n">
        <x:v>246</x:v>
      </x:c>
      <x:c r="H6553" s="59" t="n">
        <x:v>268</x:v>
      </x:c>
      <x:c r="I6553" s="59" t="n">
        <x:v>10</x:v>
      </x:c>
      <x:c r="J6553" s="60" t="n">
        <x:f>'参数'!$C$6</x:f>
        <x:v>1440</x:v>
      </x:c>
      <x:c r="K6553" s="60" t="n">
        <x:f>'参数'!$D$6</x:f>
        <x:v>360</x:v>
      </x:c>
      <x:c r="L6553" s="60" t="n">
        <x:f>H6553+I6553+J6553</x:f>
        <x:v>1718</x:v>
      </x:c>
      <x:c r="M6553" s="60" t="n">
        <x:f>L6553+K6553</x:f>
        <x:v>2078</x:v>
      </x:c>
      <x:c r="N6553" s="60" t="n">
        <x:f>'参数'!$B$10</x:f>
        <x:v>1</x:v>
      </x:c>
      <x:c r="O6553" s="60" t="n">
        <x:f>N6553*'参数'!$B$11</x:f>
        <x:v>2</x:v>
      </x:c>
      <x:c r="P6553" s="60" t="n">
        <x:f>N6553*'参数'!$B$12</x:f>
        <x:v>1</x:v>
      </x:c>
      <x:c r="Q6553" t="str">
        <x:f>C6553&amp;"d"</x:f>
        <x:v>C97d</x:v>
      </x:c>
      <x:c r="R6553" t="str">
        <x:f>C6553&amp;"p"</x:f>
        <x:v>C97p</x:v>
      </x:c>
      <x:c r="S6553" t="str">
        <x:f>IF(AND(L6553&gt;=H6553+I6553+J6553,M6553&gt;L6553,F6553&lt;&gt;""),"PASS","FAIL")</x:f>
        <x:v>PASS</x:v>
      </x:c>
      <x:c r="T6553" t="n">
        <x:v>19</x:v>
      </x:c>
      <x:c r="U6553" t="str">
        <x:v>pickup_after_delivery_completion_plus_usage_lag</x:v>
      </x:c>
    </x:row>
    <x:row r="6554">
      <x:c r="A6554" t="str">
        <x:v>Set2_100-5-3</x:v>
      </x:c>
      <x:c r="B6554" t="str">
        <x:v>next_day</x:v>
      </x:c>
      <x:c r="C6554" t="str">
        <x:v>C98</x:v>
      </x:c>
      <x:c r="D6554" s="59" t="n">
        <x:v>33</x:v>
      </x:c>
      <x:c r="E6554" s="59" t="n">
        <x:v>15</x:v>
      </x:c>
      <x:c r="F6554" s="59" t="str">
        <x:v>S1</x:v>
      </x:c>
      <x:c r="G6554" s="59" t="n">
        <x:v>360</x:v>
      </x:c>
      <x:c r="H6554" s="59" t="n">
        <x:v>384</x:v>
      </x:c>
      <x:c r="I6554" s="59" t="n">
        <x:v>10</x:v>
      </x:c>
      <x:c r="J6554" s="60" t="n">
        <x:f>'参数'!$C$6</x:f>
        <x:v>1440</x:v>
      </x:c>
      <x:c r="K6554" s="60" t="n">
        <x:f>'参数'!$D$6</x:f>
        <x:v>360</x:v>
      </x:c>
      <x:c r="L6554" s="60" t="n">
        <x:f>H6554+I6554+J6554</x:f>
        <x:v>1834</x:v>
      </x:c>
      <x:c r="M6554" s="60" t="n">
        <x:f>L6554+K6554</x:f>
        <x:v>2194</x:v>
      </x:c>
      <x:c r="N6554" s="60" t="n">
        <x:f>'参数'!$B$10</x:f>
        <x:v>1</x:v>
      </x:c>
      <x:c r="O6554" s="60" t="n">
        <x:f>N6554*'参数'!$B$11</x:f>
        <x:v>2</x:v>
      </x:c>
      <x:c r="P6554" s="60" t="n">
        <x:f>N6554*'参数'!$B$12</x:f>
        <x:v>1</x:v>
      </x:c>
      <x:c r="Q6554" t="str">
        <x:f>C6554&amp;"d"</x:f>
        <x:v>C98d</x:v>
      </x:c>
      <x:c r="R6554" t="str">
        <x:f>C6554&amp;"p"</x:f>
        <x:v>C98p</x:v>
      </x:c>
      <x:c r="S6554" t="str">
        <x:f>IF(AND(L6554&gt;=H6554+I6554+J6554,M6554&gt;L6554,F6554&lt;&gt;""),"PASS","FAIL")</x:f>
        <x:v>PASS</x:v>
      </x:c>
      <x:c r="T6554" t="n">
        <x:v>16</x:v>
      </x:c>
      <x:c r="U6554" t="str">
        <x:v>pickup_after_delivery_completion_plus_usage_lag</x:v>
      </x:c>
    </x:row>
    <x:row r="6555">
      <x:c r="A6555" t="str">
        <x:v>Set2_100-5-3</x:v>
      </x:c>
      <x:c r="B6555" t="str">
        <x:v>next_day</x:v>
      </x:c>
      <x:c r="C6555" t="str">
        <x:v>C99</x:v>
      </x:c>
      <x:c r="D6555" s="59" t="n">
        <x:v>46</x:v>
      </x:c>
      <x:c r="E6555" s="59" t="n">
        <x:v>16</x:v>
      </x:c>
      <x:c r="F6555" s="59" t="str">
        <x:v>S1</x:v>
      </x:c>
      <x:c r="G6555" s="59" t="n">
        <x:v>322</x:v>
      </x:c>
      <x:c r="H6555" s="59" t="n">
        <x:v>334</x:v>
      </x:c>
      <x:c r="I6555" s="59" t="n">
        <x:v>10</x:v>
      </x:c>
      <x:c r="J6555" s="60" t="n">
        <x:f>'参数'!$C$6</x:f>
        <x:v>1440</x:v>
      </x:c>
      <x:c r="K6555" s="60" t="n">
        <x:f>'参数'!$D$6</x:f>
        <x:v>360</x:v>
      </x:c>
      <x:c r="L6555" s="60" t="n">
        <x:f>H6555+I6555+J6555</x:f>
        <x:v>1784</x:v>
      </x:c>
      <x:c r="M6555" s="60" t="n">
        <x:f>L6555+K6555</x:f>
        <x:v>2144</x:v>
      </x:c>
      <x:c r="N6555" s="60" t="n">
        <x:f>'参数'!$B$10</x:f>
        <x:v>1</x:v>
      </x:c>
      <x:c r="O6555" s="60" t="n">
        <x:f>N6555*'参数'!$B$11</x:f>
        <x:v>2</x:v>
      </x:c>
      <x:c r="P6555" s="60" t="n">
        <x:f>N6555*'参数'!$B$12</x:f>
        <x:v>1</x:v>
      </x:c>
      <x:c r="Q6555" t="str">
        <x:f>C6555&amp;"d"</x:f>
        <x:v>C99d</x:v>
      </x:c>
      <x:c r="R6555" t="str">
        <x:f>C6555&amp;"p"</x:f>
        <x:v>C99p</x:v>
      </x:c>
      <x:c r="S6555" t="str">
        <x:f>IF(AND(L6555&gt;=H6555+I6555+J6555,M6555&gt;L6555,F6555&lt;&gt;""),"PASS","FAIL")</x:f>
        <x:v>PASS</x:v>
      </x:c>
      <x:c r="T6555" t="n">
        <x:v>9</x:v>
      </x:c>
      <x:c r="U6555" t="str">
        <x:v>pickup_after_delivery_completion_plus_usage_lag</x:v>
      </x:c>
    </x:row>
    <x:row r="6556">
      <x:c r="A6556" t="str">
        <x:v>Set2_100-5-3b</x:v>
      </x:c>
      <x:c r="B6556" t="str">
        <x:v>next_day</x:v>
      </x:c>
      <x:c r="C6556" t="str">
        <x:v>C0</x:v>
      </x:c>
      <x:c r="D6556" s="59" t="n">
        <x:v>10</x:v>
      </x:c>
      <x:c r="E6556" s="59" t="n">
        <x:v>4</x:v>
      </x:c>
      <x:c r="F6556" s="59" t="str">
        <x:v>S0</x:v>
      </x:c>
      <x:c r="G6556" s="59" t="n">
        <x:v>555</x:v>
      </x:c>
      <x:c r="H6556" s="59" t="n">
        <x:v>593</x:v>
      </x:c>
      <x:c r="I6556" s="59" t="n">
        <x:v>10</x:v>
      </x:c>
      <x:c r="J6556" s="60" t="n">
        <x:f>'参数'!$C$6</x:f>
        <x:v>1440</x:v>
      </x:c>
      <x:c r="K6556" s="60" t="n">
        <x:f>'参数'!$D$6</x:f>
        <x:v>360</x:v>
      </x:c>
      <x:c r="L6556" s="60" t="n">
        <x:f>H6556+I6556+J6556</x:f>
        <x:v>2043</x:v>
      </x:c>
      <x:c r="M6556" s="60" t="n">
        <x:f>L6556+K6556</x:f>
        <x:v>2403</x:v>
      </x:c>
      <x:c r="N6556" s="60" t="n">
        <x:f>'参数'!$B$10</x:f>
        <x:v>1</x:v>
      </x:c>
      <x:c r="O6556" s="60" t="n">
        <x:f>N6556*'参数'!$B$11</x:f>
        <x:v>2</x:v>
      </x:c>
      <x:c r="P6556" s="60" t="n">
        <x:f>N6556*'参数'!$B$12</x:f>
        <x:v>1</x:v>
      </x:c>
      <x:c r="Q6556" t="str">
        <x:f>C6556&amp;"d"</x:f>
        <x:v>C0d</x:v>
      </x:c>
      <x:c r="R6556" t="str">
        <x:f>C6556&amp;"p"</x:f>
        <x:v>C0p</x:v>
      </x:c>
      <x:c r="S6556" t="str">
        <x:f>IF(AND(L6556&gt;=H6556+I6556+J6556,M6556&gt;L6556,F6556&lt;&gt;""),"PASS","FAIL")</x:f>
        <x:v>PASS</x:v>
      </x:c>
      <x:c r="T6556" t="n">
        <x:v>7</x:v>
      </x:c>
      <x:c r="U6556" t="str">
        <x:v>pickup_after_delivery_completion_plus_usage_lag</x:v>
      </x:c>
    </x:row>
    <x:row r="6557">
      <x:c r="A6557" t="str">
        <x:v>Set2_100-5-3b</x:v>
      </x:c>
      <x:c r="B6557" t="str">
        <x:v>next_day</x:v>
      </x:c>
      <x:c r="C6557" t="str">
        <x:v>C1</x:v>
      </x:c>
      <x:c r="D6557" s="59" t="n">
        <x:v>1</x:v>
      </x:c>
      <x:c r="E6557" s="59" t="n">
        <x:v>3</x:v>
      </x:c>
      <x:c r="F6557" s="59" t="str">
        <x:v>S0</x:v>
      </x:c>
      <x:c r="G6557" s="59" t="n">
        <x:v>133</x:v>
      </x:c>
      <x:c r="H6557" s="59" t="n">
        <x:v>149</x:v>
      </x:c>
      <x:c r="I6557" s="59" t="n">
        <x:v>10</x:v>
      </x:c>
      <x:c r="J6557" s="60" t="n">
        <x:f>'参数'!$C$6</x:f>
        <x:v>1440</x:v>
      </x:c>
      <x:c r="K6557" s="60" t="n">
        <x:f>'参数'!$D$6</x:f>
        <x:v>360</x:v>
      </x:c>
      <x:c r="L6557" s="60" t="n">
        <x:f>H6557+I6557+J6557</x:f>
        <x:v>1599</x:v>
      </x:c>
      <x:c r="M6557" s="60" t="n">
        <x:f>L6557+K6557</x:f>
        <x:v>1959</x:v>
      </x:c>
      <x:c r="N6557" s="60" t="n">
        <x:f>'参数'!$B$10</x:f>
        <x:v>1</x:v>
      </x:c>
      <x:c r="O6557" s="60" t="n">
        <x:f>N6557*'参数'!$B$11</x:f>
        <x:v>2</x:v>
      </x:c>
      <x:c r="P6557" s="60" t="n">
        <x:f>N6557*'参数'!$B$12</x:f>
        <x:v>1</x:v>
      </x:c>
      <x:c r="Q6557" t="str">
        <x:f>C6557&amp;"d"</x:f>
        <x:v>C1d</x:v>
      </x:c>
      <x:c r="R6557" t="str">
        <x:f>C6557&amp;"p"</x:f>
        <x:v>C1p</x:v>
      </x:c>
      <x:c r="S6557" t="str">
        <x:f>IF(AND(L6557&gt;=H6557+I6557+J6557,M6557&gt;L6557,F6557&lt;&gt;""),"PASS","FAIL")</x:f>
        <x:v>PASS</x:v>
      </x:c>
      <x:c r="T6557" t="n">
        <x:v>1</x:v>
      </x:c>
      <x:c r="U6557" t="str">
        <x:v>pickup_after_delivery_completion_plus_usage_lag</x:v>
      </x:c>
    </x:row>
    <x:row r="6558">
      <x:c r="A6558" t="str">
        <x:v>Set2_100-5-3b</x:v>
      </x:c>
      <x:c r="B6558" t="str">
        <x:v>next_day</x:v>
      </x:c>
      <x:c r="C6558" t="str">
        <x:v>C2</x:v>
      </x:c>
      <x:c r="D6558" s="59" t="n">
        <x:v>4</x:v>
      </x:c>
      <x:c r="E6558" s="59" t="n">
        <x:v>18</x:v>
      </x:c>
      <x:c r="F6558" s="59" t="str">
        <x:v>S2</x:v>
      </x:c>
      <x:c r="G6558" s="59" t="n">
        <x:v>493</x:v>
      </x:c>
      <x:c r="H6558" s="59" t="n">
        <x:v>515</x:v>
      </x:c>
      <x:c r="I6558" s="59" t="n">
        <x:v>10</x:v>
      </x:c>
      <x:c r="J6558" s="60" t="n">
        <x:f>'参数'!$C$6</x:f>
        <x:v>1440</x:v>
      </x:c>
      <x:c r="K6558" s="60" t="n">
        <x:f>'参数'!$D$6</x:f>
        <x:v>360</x:v>
      </x:c>
      <x:c r="L6558" s="60" t="n">
        <x:f>H6558+I6558+J6558</x:f>
        <x:v>1965</x:v>
      </x:c>
      <x:c r="M6558" s="60" t="n">
        <x:f>L6558+K6558</x:f>
        <x:v>2325</x:v>
      </x:c>
      <x:c r="N6558" s="60" t="n">
        <x:f>'参数'!$B$10</x:f>
        <x:v>1</x:v>
      </x:c>
      <x:c r="O6558" s="60" t="n">
        <x:f>N6558*'参数'!$B$11</x:f>
        <x:v>2</x:v>
      </x:c>
      <x:c r="P6558" s="60" t="n">
        <x:f>N6558*'参数'!$B$12</x:f>
        <x:v>1</x:v>
      </x:c>
      <x:c r="Q6558" t="str">
        <x:f>C6558&amp;"d"</x:f>
        <x:v>C2d</x:v>
      </x:c>
      <x:c r="R6558" t="str">
        <x:f>C6558&amp;"p"</x:f>
        <x:v>C2p</x:v>
      </x:c>
      <x:c r="S6558" t="str">
        <x:f>IF(AND(L6558&gt;=H6558+I6558+J6558,M6558&gt;L6558,F6558&lt;&gt;""),"PASS","FAIL")</x:f>
        <x:v>PASS</x:v>
      </x:c>
      <x:c r="T6558" t="n">
        <x:v>7</x:v>
      </x:c>
      <x:c r="U6558" t="str">
        <x:v>pickup_after_delivery_completion_plus_usage_lag</x:v>
      </x:c>
    </x:row>
    <x:row r="6559">
      <x:c r="A6559" t="str">
        <x:v>Set2_100-5-3b</x:v>
      </x:c>
      <x:c r="B6559" t="str">
        <x:v>next_day</x:v>
      </x:c>
      <x:c r="C6559" t="str">
        <x:v>C3</x:v>
      </x:c>
      <x:c r="D6559" s="59" t="n">
        <x:v>17</x:v>
      </x:c>
      <x:c r="E6559" s="59" t="n">
        <x:v>9</x:v>
      </x:c>
      <x:c r="F6559" s="59" t="str">
        <x:v>S0</x:v>
      </x:c>
      <x:c r="G6559" s="59" t="n">
        <x:v>333</x:v>
      </x:c>
      <x:c r="H6559" s="59" t="n">
        <x:v>361</x:v>
      </x:c>
      <x:c r="I6559" s="59" t="n">
        <x:v>10</x:v>
      </x:c>
      <x:c r="J6559" s="60" t="n">
        <x:f>'参数'!$C$6</x:f>
        <x:v>1440</x:v>
      </x:c>
      <x:c r="K6559" s="60" t="n">
        <x:f>'参数'!$D$6</x:f>
        <x:v>360</x:v>
      </x:c>
      <x:c r="L6559" s="60" t="n">
        <x:f>H6559+I6559+J6559</x:f>
        <x:v>1811</x:v>
      </x:c>
      <x:c r="M6559" s="60" t="n">
        <x:f>L6559+K6559</x:f>
        <x:v>2171</x:v>
      </x:c>
      <x:c r="N6559" s="60" t="n">
        <x:f>'参数'!$B$10</x:f>
        <x:v>1</x:v>
      </x:c>
      <x:c r="O6559" s="60" t="n">
        <x:f>N6559*'参数'!$B$11</x:f>
        <x:v>2</x:v>
      </x:c>
      <x:c r="P6559" s="60" t="n">
        <x:f>N6559*'参数'!$B$12</x:f>
        <x:v>1</x:v>
      </x:c>
      <x:c r="Q6559" t="str">
        <x:f>C6559&amp;"d"</x:f>
        <x:v>C3d</x:v>
      </x:c>
      <x:c r="R6559" t="str">
        <x:f>C6559&amp;"p"</x:f>
        <x:v>C3p</x:v>
      </x:c>
      <x:c r="S6559" t="str">
        <x:f>IF(AND(L6559&gt;=H6559+I6559+J6559,M6559&gt;L6559,F6559&lt;&gt;""),"PASS","FAIL")</x:f>
        <x:v>PASS</x:v>
      </x:c>
      <x:c r="T6559" t="n">
        <x:v>4</x:v>
      </x:c>
      <x:c r="U6559" t="str">
        <x:v>pickup_after_delivery_completion_plus_usage_lag</x:v>
      </x:c>
    </x:row>
    <x:row r="6560">
      <x:c r="A6560" t="str">
        <x:v>Set2_100-5-3b</x:v>
      </x:c>
      <x:c r="B6560" t="str">
        <x:v>next_day</x:v>
      </x:c>
      <x:c r="C6560" t="str">
        <x:v>C4</x:v>
      </x:c>
      <x:c r="D6560" s="59" t="n">
        <x:v>3</x:v>
      </x:c>
      <x:c r="E6560" s="59" t="n">
        <x:v>10</x:v>
      </x:c>
      <x:c r="F6560" s="59" t="str">
        <x:v>S0</x:v>
      </x:c>
      <x:c r="G6560" s="59" t="n">
        <x:v>280</x:v>
      </x:c>
      <x:c r="H6560" s="59" t="n">
        <x:v>302</x:v>
      </x:c>
      <x:c r="I6560" s="59" t="n">
        <x:v>10</x:v>
      </x:c>
      <x:c r="J6560" s="60" t="n">
        <x:f>'参数'!$C$6</x:f>
        <x:v>1440</x:v>
      </x:c>
      <x:c r="K6560" s="60" t="n">
        <x:f>'参数'!$D$6</x:f>
        <x:v>360</x:v>
      </x:c>
      <x:c r="L6560" s="60" t="n">
        <x:f>H6560+I6560+J6560</x:f>
        <x:v>1752</x:v>
      </x:c>
      <x:c r="M6560" s="60" t="n">
        <x:f>L6560+K6560</x:f>
        <x:v>2112</x:v>
      </x:c>
      <x:c r="N6560" s="60" t="n">
        <x:f>'参数'!$B$10</x:f>
        <x:v>1</x:v>
      </x:c>
      <x:c r="O6560" s="60" t="n">
        <x:f>N6560*'参数'!$B$11</x:f>
        <x:v>2</x:v>
      </x:c>
      <x:c r="P6560" s="60" t="n">
        <x:f>N6560*'参数'!$B$12</x:f>
        <x:v>1</x:v>
      </x:c>
      <x:c r="Q6560" t="str">
        <x:f>C6560&amp;"d"</x:f>
        <x:v>C4d</x:v>
      </x:c>
      <x:c r="R6560" t="str">
        <x:f>C6560&amp;"p"</x:f>
        <x:v>C4p</x:v>
      </x:c>
      <x:c r="S6560" t="str">
        <x:f>IF(AND(L6560&gt;=H6560+I6560+J6560,M6560&gt;L6560,F6560&lt;&gt;""),"PASS","FAIL")</x:f>
        <x:v>PASS</x:v>
      </x:c>
      <x:c r="T6560" t="n">
        <x:v>8</x:v>
      </x:c>
      <x:c r="U6560" t="str">
        <x:v>pickup_after_delivery_completion_plus_usage_lag</x:v>
      </x:c>
    </x:row>
    <x:row r="6561">
      <x:c r="A6561" t="str">
        <x:v>Set2_100-5-3b</x:v>
      </x:c>
      <x:c r="B6561" t="str">
        <x:v>next_day</x:v>
      </x:c>
      <x:c r="C6561" t="str">
        <x:v>C5</x:v>
      </x:c>
      <x:c r="D6561" s="59" t="n">
        <x:v>21</x:v>
      </x:c>
      <x:c r="E6561" s="59" t="n">
        <x:v>20</x:v>
      </x:c>
      <x:c r="F6561" s="59" t="str">
        <x:v>S0</x:v>
      </x:c>
      <x:c r="G6561" s="59" t="n">
        <x:v>471</x:v>
      </x:c>
      <x:c r="H6561" s="59" t="n">
        <x:v>503</x:v>
      </x:c>
      <x:c r="I6561" s="59" t="n">
        <x:v>10</x:v>
      </x:c>
      <x:c r="J6561" s="60" t="n">
        <x:f>'参数'!$C$6</x:f>
        <x:v>1440</x:v>
      </x:c>
      <x:c r="K6561" s="60" t="n">
        <x:f>'参数'!$D$6</x:f>
        <x:v>360</x:v>
      </x:c>
      <x:c r="L6561" s="60" t="n">
        <x:f>H6561+I6561+J6561</x:f>
        <x:v>1953</x:v>
      </x:c>
      <x:c r="M6561" s="60" t="n">
        <x:f>L6561+K6561</x:f>
        <x:v>2313</x:v>
      </x:c>
      <x:c r="N6561" s="60" t="n">
        <x:f>'参数'!$B$10</x:f>
        <x:v>1</x:v>
      </x:c>
      <x:c r="O6561" s="60" t="n">
        <x:f>N6561*'参数'!$B$11</x:f>
        <x:v>2</x:v>
      </x:c>
      <x:c r="P6561" s="60" t="n">
        <x:f>N6561*'参数'!$B$12</x:f>
        <x:v>1</x:v>
      </x:c>
      <x:c r="Q6561" t="str">
        <x:f>C6561&amp;"d"</x:f>
        <x:v>C5d</x:v>
      </x:c>
      <x:c r="R6561" t="str">
        <x:f>C6561&amp;"p"</x:f>
        <x:v>C5p</x:v>
      </x:c>
      <x:c r="S6561" t="str">
        <x:f>IF(AND(L6561&gt;=H6561+I6561+J6561,M6561&gt;L6561,F6561&lt;&gt;""),"PASS","FAIL")</x:f>
        <x:v>PASS</x:v>
      </x:c>
      <x:c r="T6561" t="n">
        <x:v>9</x:v>
      </x:c>
      <x:c r="U6561" t="str">
        <x:v>pickup_after_delivery_completion_plus_usage_lag</x:v>
      </x:c>
    </x:row>
    <x:row r="6562">
      <x:c r="A6562" t="str">
        <x:v>Set2_100-5-3b</x:v>
      </x:c>
      <x:c r="B6562" t="str">
        <x:v>next_day</x:v>
      </x:c>
      <x:c r="C6562" t="str">
        <x:v>C6</x:v>
      </x:c>
      <x:c r="D6562" s="59" t="n">
        <x:v>17</x:v>
      </x:c>
      <x:c r="E6562" s="59" t="n">
        <x:v>20</x:v>
      </x:c>
      <x:c r="F6562" s="59" t="str">
        <x:v>S0</x:v>
      </x:c>
      <x:c r="G6562" s="59" t="n">
        <x:v>538</x:v>
      </x:c>
      <x:c r="H6562" s="59" t="n">
        <x:v>574</x:v>
      </x:c>
      <x:c r="I6562" s="59" t="n">
        <x:v>10</x:v>
      </x:c>
      <x:c r="J6562" s="60" t="n">
        <x:f>'参数'!$C$6</x:f>
        <x:v>1440</x:v>
      </x:c>
      <x:c r="K6562" s="60" t="n">
        <x:f>'参数'!$D$6</x:f>
        <x:v>360</x:v>
      </x:c>
      <x:c r="L6562" s="60" t="n">
        <x:f>H6562+I6562+J6562</x:f>
        <x:v>2024</x:v>
      </x:c>
      <x:c r="M6562" s="60" t="n">
        <x:f>L6562+K6562</x:f>
        <x:v>2384</x:v>
      </x:c>
      <x:c r="N6562" s="60" t="n">
        <x:f>'参数'!$B$10</x:f>
        <x:v>1</x:v>
      </x:c>
      <x:c r="O6562" s="60" t="n">
        <x:f>N6562*'参数'!$B$11</x:f>
        <x:v>2</x:v>
      </x:c>
      <x:c r="P6562" s="60" t="n">
        <x:f>N6562*'参数'!$B$12</x:f>
        <x:v>1</x:v>
      </x:c>
      <x:c r="Q6562" t="str">
        <x:f>C6562&amp;"d"</x:f>
        <x:v>C6d</x:v>
      </x:c>
      <x:c r="R6562" t="str">
        <x:f>C6562&amp;"p"</x:f>
        <x:v>C6p</x:v>
      </x:c>
      <x:c r="S6562" t="str">
        <x:f>IF(AND(L6562&gt;=H6562+I6562+J6562,M6562&gt;L6562,F6562&lt;&gt;""),"PASS","FAIL")</x:f>
        <x:v>PASS</x:v>
      </x:c>
      <x:c r="T6562" t="n">
        <x:v>14</x:v>
      </x:c>
      <x:c r="U6562" t="str">
        <x:v>pickup_after_delivery_completion_plus_usage_lag</x:v>
      </x:c>
    </x:row>
    <x:row r="6563">
      <x:c r="A6563" t="str">
        <x:v>Set2_100-5-3b</x:v>
      </x:c>
      <x:c r="B6563" t="str">
        <x:v>next_day</x:v>
      </x:c>
      <x:c r="C6563" t="str">
        <x:v>C7</x:v>
      </x:c>
      <x:c r="D6563" s="59" t="n">
        <x:v>3</x:v>
      </x:c>
      <x:c r="E6563" s="59" t="n">
        <x:v>21</x:v>
      </x:c>
      <x:c r="F6563" s="59" t="str">
        <x:v>S2</x:v>
      </x:c>
      <x:c r="G6563" s="59" t="n">
        <x:v>304</x:v>
      </x:c>
      <x:c r="H6563" s="59" t="n">
        <x:v>342</x:v>
      </x:c>
      <x:c r="I6563" s="59" t="n">
        <x:v>10</x:v>
      </x:c>
      <x:c r="J6563" s="60" t="n">
        <x:f>'参数'!$C$6</x:f>
        <x:v>1440</x:v>
      </x:c>
      <x:c r="K6563" s="60" t="n">
        <x:f>'参数'!$D$6</x:f>
        <x:v>360</x:v>
      </x:c>
      <x:c r="L6563" s="60" t="n">
        <x:f>H6563+I6563+J6563</x:f>
        <x:v>1792</x:v>
      </x:c>
      <x:c r="M6563" s="60" t="n">
        <x:f>L6563+K6563</x:f>
        <x:v>2152</x:v>
      </x:c>
      <x:c r="N6563" s="60" t="n">
        <x:f>'参数'!$B$10</x:f>
        <x:v>1</x:v>
      </x:c>
      <x:c r="O6563" s="60" t="n">
        <x:f>N6563*'参数'!$B$11</x:f>
        <x:v>2</x:v>
      </x:c>
      <x:c r="P6563" s="60" t="n">
        <x:f>N6563*'参数'!$B$12</x:f>
        <x:v>1</x:v>
      </x:c>
      <x:c r="Q6563" t="str">
        <x:f>C6563&amp;"d"</x:f>
        <x:v>C7d</x:v>
      </x:c>
      <x:c r="R6563" t="str">
        <x:f>C6563&amp;"p"</x:f>
        <x:v>C7p</x:v>
      </x:c>
      <x:c r="S6563" t="str">
        <x:f>IF(AND(L6563&gt;=H6563+I6563+J6563,M6563&gt;L6563,F6563&lt;&gt;""),"PASS","FAIL")</x:f>
        <x:v>PASS</x:v>
      </x:c>
      <x:c r="T6563" t="n">
        <x:v>5</x:v>
      </x:c>
      <x:c r="U6563" t="str">
        <x:v>pickup_after_delivery_completion_plus_usage_lag</x:v>
      </x:c>
    </x:row>
    <x:row r="6564">
      <x:c r="A6564" t="str">
        <x:v>Set2_100-5-3b</x:v>
      </x:c>
      <x:c r="B6564" t="str">
        <x:v>next_day</x:v>
      </x:c>
      <x:c r="C6564" t="str">
        <x:v>C8</x:v>
      </x:c>
      <x:c r="D6564" s="59" t="n">
        <x:v>25</x:v>
      </x:c>
      <x:c r="E6564" s="59" t="n">
        <x:v>1</x:v>
      </x:c>
      <x:c r="F6564" s="59" t="str">
        <x:v>S3</x:v>
      </x:c>
      <x:c r="G6564" s="59" t="n">
        <x:v>416</x:v>
      </x:c>
      <x:c r="H6564" s="59" t="n">
        <x:v>438</x:v>
      </x:c>
      <x:c r="I6564" s="59" t="n">
        <x:v>10</x:v>
      </x:c>
      <x:c r="J6564" s="60" t="n">
        <x:f>'参数'!$C$6</x:f>
        <x:v>1440</x:v>
      </x:c>
      <x:c r="K6564" s="60" t="n">
        <x:f>'参数'!$D$6</x:f>
        <x:v>360</x:v>
      </x:c>
      <x:c r="L6564" s="60" t="n">
        <x:f>H6564+I6564+J6564</x:f>
        <x:v>1888</x:v>
      </x:c>
      <x:c r="M6564" s="60" t="n">
        <x:f>L6564+K6564</x:f>
        <x:v>2248</x:v>
      </x:c>
      <x:c r="N6564" s="60" t="n">
        <x:f>'参数'!$B$10</x:f>
        <x:v>1</x:v>
      </x:c>
      <x:c r="O6564" s="60" t="n">
        <x:f>N6564*'参数'!$B$11</x:f>
        <x:v>2</x:v>
      </x:c>
      <x:c r="P6564" s="60" t="n">
        <x:f>N6564*'参数'!$B$12</x:f>
        <x:v>1</x:v>
      </x:c>
      <x:c r="Q6564" t="str">
        <x:f>C6564&amp;"d"</x:f>
        <x:v>C8d</x:v>
      </x:c>
      <x:c r="R6564" t="str">
        <x:f>C6564&amp;"p"</x:f>
        <x:v>C8p</x:v>
      </x:c>
      <x:c r="S6564" t="str">
        <x:f>IF(AND(L6564&gt;=H6564+I6564+J6564,M6564&gt;L6564,F6564&lt;&gt;""),"PASS","FAIL")</x:f>
        <x:v>PASS</x:v>
      </x:c>
      <x:c r="T6564" t="n">
        <x:v>6</x:v>
      </x:c>
      <x:c r="U6564" t="str">
        <x:v>pickup_after_delivery_completion_plus_usage_lag</x:v>
      </x:c>
    </x:row>
    <x:row r="6565">
      <x:c r="A6565" t="str">
        <x:v>Set2_100-5-3b</x:v>
      </x:c>
      <x:c r="B6565" t="str">
        <x:v>next_day</x:v>
      </x:c>
      <x:c r="C6565" t="str">
        <x:v>C9</x:v>
      </x:c>
      <x:c r="D6565" s="59" t="n">
        <x:v>15</x:v>
      </x:c>
      <x:c r="E6565" s="59" t="n">
        <x:v>8</x:v>
      </x:c>
      <x:c r="F6565" s="59" t="str">
        <x:v>S0</x:v>
      </x:c>
      <x:c r="G6565" s="59" t="n">
        <x:v>407</x:v>
      </x:c>
      <x:c r="H6565" s="59" t="n">
        <x:v>445</x:v>
      </x:c>
      <x:c r="I6565" s="59" t="n">
        <x:v>10</x:v>
      </x:c>
      <x:c r="J6565" s="60" t="n">
        <x:f>'参数'!$C$6</x:f>
        <x:v>1440</x:v>
      </x:c>
      <x:c r="K6565" s="60" t="n">
        <x:f>'参数'!$D$6</x:f>
        <x:v>360</x:v>
      </x:c>
      <x:c r="L6565" s="60" t="n">
        <x:f>H6565+I6565+J6565</x:f>
        <x:v>1895</x:v>
      </x:c>
      <x:c r="M6565" s="60" t="n">
        <x:f>L6565+K6565</x:f>
        <x:v>2255</x:v>
      </x:c>
      <x:c r="N6565" s="60" t="n">
        <x:f>'参数'!$B$10</x:f>
        <x:v>1</x:v>
      </x:c>
      <x:c r="O6565" s="60" t="n">
        <x:f>N6565*'参数'!$B$11</x:f>
        <x:v>2</x:v>
      </x:c>
      <x:c r="P6565" s="60" t="n">
        <x:f>N6565*'参数'!$B$12</x:f>
        <x:v>1</x:v>
      </x:c>
      <x:c r="Q6565" t="str">
        <x:f>C6565&amp;"d"</x:f>
        <x:v>C9d</x:v>
      </x:c>
      <x:c r="R6565" t="str">
        <x:f>C6565&amp;"p"</x:f>
        <x:v>C9p</x:v>
      </x:c>
      <x:c r="S6565" t="str">
        <x:f>IF(AND(L6565&gt;=H6565+I6565+J6565,M6565&gt;L6565,F6565&lt;&gt;""),"PASS","FAIL")</x:f>
        <x:v>PASS</x:v>
      </x:c>
      <x:c r="T6565" t="n">
        <x:v>8</x:v>
      </x:c>
      <x:c r="U6565" t="str">
        <x:v>pickup_after_delivery_completion_plus_usage_lag</x:v>
      </x:c>
    </x:row>
    <x:row r="6566">
      <x:c r="A6566" t="str">
        <x:v>Set2_100-5-3b</x:v>
      </x:c>
      <x:c r="B6566" t="str">
        <x:v>next_day</x:v>
      </x:c>
      <x:c r="C6566" t="str">
        <x:v>C10</x:v>
      </x:c>
      <x:c r="D6566" s="59" t="n">
        <x:v>2</x:v>
      </x:c>
      <x:c r="E6566" s="59" t="n">
        <x:v>20</x:v>
      </x:c>
      <x:c r="F6566" s="59" t="str">
        <x:v>S2</x:v>
      </x:c>
      <x:c r="G6566" s="59" t="n">
        <x:v>287</x:v>
      </x:c>
      <x:c r="H6566" s="59" t="n">
        <x:v>307</x:v>
      </x:c>
      <x:c r="I6566" s="59" t="n">
        <x:v>10</x:v>
      </x:c>
      <x:c r="J6566" s="60" t="n">
        <x:f>'参数'!$C$6</x:f>
        <x:v>1440</x:v>
      </x:c>
      <x:c r="K6566" s="60" t="n">
        <x:f>'参数'!$D$6</x:f>
        <x:v>360</x:v>
      </x:c>
      <x:c r="L6566" s="60" t="n">
        <x:f>H6566+I6566+J6566</x:f>
        <x:v>1757</x:v>
      </x:c>
      <x:c r="M6566" s="60" t="n">
        <x:f>L6566+K6566</x:f>
        <x:v>2117</x:v>
      </x:c>
      <x:c r="N6566" s="60" t="n">
        <x:f>'参数'!$B$10</x:f>
        <x:v>1</x:v>
      </x:c>
      <x:c r="O6566" s="60" t="n">
        <x:f>N6566*'参数'!$B$11</x:f>
        <x:v>2</x:v>
      </x:c>
      <x:c r="P6566" s="60" t="n">
        <x:f>N6566*'参数'!$B$12</x:f>
        <x:v>1</x:v>
      </x:c>
      <x:c r="Q6566" t="str">
        <x:f>C6566&amp;"d"</x:f>
        <x:v>C10d</x:v>
      </x:c>
      <x:c r="R6566" t="str">
        <x:f>C6566&amp;"p"</x:f>
        <x:v>C10p</x:v>
      </x:c>
      <x:c r="S6566" t="str">
        <x:f>IF(AND(L6566&gt;=H6566+I6566+J6566,M6566&gt;L6566,F6566&lt;&gt;""),"PASS","FAIL")</x:f>
        <x:v>PASS</x:v>
      </x:c>
      <x:c r="T6566" t="n">
        <x:v>13</x:v>
      </x:c>
      <x:c r="U6566" t="str">
        <x:v>pickup_after_delivery_completion_plus_usage_lag</x:v>
      </x:c>
    </x:row>
    <x:row r="6567">
      <x:c r="A6567" t="str">
        <x:v>Set2_100-5-3b</x:v>
      </x:c>
      <x:c r="B6567" t="str">
        <x:v>next_day</x:v>
      </x:c>
      <x:c r="C6567" t="str">
        <x:v>C11</x:v>
      </x:c>
      <x:c r="D6567" s="59" t="n">
        <x:v>19</x:v>
      </x:c>
      <x:c r="E6567" s="59" t="n">
        <x:v>8</x:v>
      </x:c>
      <x:c r="F6567" s="59" t="str">
        <x:v>S3</x:v>
      </x:c>
      <x:c r="G6567" s="59" t="n">
        <x:v>461</x:v>
      </x:c>
      <x:c r="H6567" s="59" t="n">
        <x:v>499</x:v>
      </x:c>
      <x:c r="I6567" s="59" t="n">
        <x:v>10</x:v>
      </x:c>
      <x:c r="J6567" s="60" t="n">
        <x:f>'参数'!$C$6</x:f>
        <x:v>1440</x:v>
      </x:c>
      <x:c r="K6567" s="60" t="n">
        <x:f>'参数'!$D$6</x:f>
        <x:v>360</x:v>
      </x:c>
      <x:c r="L6567" s="60" t="n">
        <x:f>H6567+I6567+J6567</x:f>
        <x:v>1949</x:v>
      </x:c>
      <x:c r="M6567" s="60" t="n">
        <x:f>L6567+K6567</x:f>
        <x:v>2309</x:v>
      </x:c>
      <x:c r="N6567" s="60" t="n">
        <x:f>'参数'!$B$10</x:f>
        <x:v>1</x:v>
      </x:c>
      <x:c r="O6567" s="60" t="n">
        <x:f>N6567*'参数'!$B$11</x:f>
        <x:v>2</x:v>
      </x:c>
      <x:c r="P6567" s="60" t="n">
        <x:f>N6567*'参数'!$B$12</x:f>
        <x:v>1</x:v>
      </x:c>
      <x:c r="Q6567" t="str">
        <x:f>C6567&amp;"d"</x:f>
        <x:v>C11d</x:v>
      </x:c>
      <x:c r="R6567" t="str">
        <x:f>C6567&amp;"p"</x:f>
        <x:v>C11p</x:v>
      </x:c>
      <x:c r="S6567" t="str">
        <x:f>IF(AND(L6567&gt;=H6567+I6567+J6567,M6567&gt;L6567,F6567&lt;&gt;""),"PASS","FAIL")</x:f>
        <x:v>PASS</x:v>
      </x:c>
      <x:c r="T6567" t="n">
        <x:v>3</x:v>
      </x:c>
      <x:c r="U6567" t="str">
        <x:v>pickup_after_delivery_completion_plus_usage_lag</x:v>
      </x:c>
    </x:row>
    <x:row r="6568">
      <x:c r="A6568" t="str">
        <x:v>Set2_100-5-3b</x:v>
      </x:c>
      <x:c r="B6568" t="str">
        <x:v>next_day</x:v>
      </x:c>
      <x:c r="C6568" t="str">
        <x:v>C12</x:v>
      </x:c>
      <x:c r="D6568" s="59" t="n">
        <x:v>17</x:v>
      </x:c>
      <x:c r="E6568" s="59" t="n">
        <x:v>6</x:v>
      </x:c>
      <x:c r="F6568" s="59" t="str">
        <x:v>S3</x:v>
      </x:c>
      <x:c r="G6568" s="59" t="n">
        <x:v>105</x:v>
      </x:c>
      <x:c r="H6568" s="59" t="n">
        <x:v>135</x:v>
      </x:c>
      <x:c r="I6568" s="59" t="n">
        <x:v>10</x:v>
      </x:c>
      <x:c r="J6568" s="60" t="n">
        <x:f>'参数'!$C$6</x:f>
        <x:v>1440</x:v>
      </x:c>
      <x:c r="K6568" s="60" t="n">
        <x:f>'参数'!$D$6</x:f>
        <x:v>360</x:v>
      </x:c>
      <x:c r="L6568" s="60" t="n">
        <x:f>H6568+I6568+J6568</x:f>
        <x:v>1585</x:v>
      </x:c>
      <x:c r="M6568" s="60" t="n">
        <x:f>L6568+K6568</x:f>
        <x:v>1945</x:v>
      </x:c>
      <x:c r="N6568" s="60" t="n">
        <x:f>'参数'!$B$10</x:f>
        <x:v>1</x:v>
      </x:c>
      <x:c r="O6568" s="60" t="n">
        <x:f>N6568*'参数'!$B$11</x:f>
        <x:v>2</x:v>
      </x:c>
      <x:c r="P6568" s="60" t="n">
        <x:f>N6568*'参数'!$B$12</x:f>
        <x:v>1</x:v>
      </x:c>
      <x:c r="Q6568" t="str">
        <x:f>C6568&amp;"d"</x:f>
        <x:v>C12d</x:v>
      </x:c>
      <x:c r="R6568" t="str">
        <x:f>C6568&amp;"p"</x:f>
        <x:v>C12p</x:v>
      </x:c>
      <x:c r="S6568" t="str">
        <x:f>IF(AND(L6568&gt;=H6568+I6568+J6568,M6568&gt;L6568,F6568&lt;&gt;""),"PASS","FAIL")</x:f>
        <x:v>PASS</x:v>
      </x:c>
      <x:c r="T6568" t="n">
        <x:v>12</x:v>
      </x:c>
      <x:c r="U6568" t="str">
        <x:v>pickup_after_delivery_completion_plus_usage_lag</x:v>
      </x:c>
    </x:row>
    <x:row r="6569">
      <x:c r="A6569" t="str">
        <x:v>Set2_100-5-3b</x:v>
      </x:c>
      <x:c r="B6569" t="str">
        <x:v>next_day</x:v>
      </x:c>
      <x:c r="C6569" t="str">
        <x:v>C13</x:v>
      </x:c>
      <x:c r="D6569" s="59" t="n">
        <x:v>3</x:v>
      </x:c>
      <x:c r="E6569" s="59" t="n">
        <x:v>2</x:v>
      </x:c>
      <x:c r="F6569" s="59" t="str">
        <x:v>S0</x:v>
      </x:c>
      <x:c r="G6569" s="59" t="n">
        <x:v>466</x:v>
      </x:c>
      <x:c r="H6569" s="59" t="n">
        <x:v>484</x:v>
      </x:c>
      <x:c r="I6569" s="59" t="n">
        <x:v>10</x:v>
      </x:c>
      <x:c r="J6569" s="60" t="n">
        <x:f>'参数'!$C$6</x:f>
        <x:v>1440</x:v>
      </x:c>
      <x:c r="K6569" s="60" t="n">
        <x:f>'参数'!$D$6</x:f>
        <x:v>360</x:v>
      </x:c>
      <x:c r="L6569" s="60" t="n">
        <x:f>H6569+I6569+J6569</x:f>
        <x:v>1934</x:v>
      </x:c>
      <x:c r="M6569" s="60" t="n">
        <x:f>L6569+K6569</x:f>
        <x:v>2294</x:v>
      </x:c>
      <x:c r="N6569" s="60" t="n">
        <x:f>'参数'!$B$10</x:f>
        <x:v>1</x:v>
      </x:c>
      <x:c r="O6569" s="60" t="n">
        <x:f>N6569*'参数'!$B$11</x:f>
        <x:v>2</x:v>
      </x:c>
      <x:c r="P6569" s="60" t="n">
        <x:f>N6569*'参数'!$B$12</x:f>
        <x:v>1</x:v>
      </x:c>
      <x:c r="Q6569" t="str">
        <x:f>C6569&amp;"d"</x:f>
        <x:v>C13d</x:v>
      </x:c>
      <x:c r="R6569" t="str">
        <x:f>C6569&amp;"p"</x:f>
        <x:v>C13p</x:v>
      </x:c>
      <x:c r="S6569" t="str">
        <x:f>IF(AND(L6569&gt;=H6569+I6569+J6569,M6569&gt;L6569,F6569&lt;&gt;""),"PASS","FAIL")</x:f>
        <x:v>PASS</x:v>
      </x:c>
      <x:c r="T6569" t="n">
        <x:v>2</x:v>
      </x:c>
      <x:c r="U6569" t="str">
        <x:v>pickup_after_delivery_completion_plus_usage_lag</x:v>
      </x:c>
    </x:row>
    <x:row r="6570">
      <x:c r="A6570" t="str">
        <x:v>Set2_100-5-3b</x:v>
      </x:c>
      <x:c r="B6570" t="str">
        <x:v>next_day</x:v>
      </x:c>
      <x:c r="C6570" t="str">
        <x:v>C14</x:v>
      </x:c>
      <x:c r="D6570" s="59" t="n">
        <x:v>12</x:v>
      </x:c>
      <x:c r="E6570" s="59" t="n">
        <x:v>6</x:v>
      </x:c>
      <x:c r="F6570" s="59" t="str">
        <x:v>S0</x:v>
      </x:c>
      <x:c r="G6570" s="59" t="n">
        <x:v>462</x:v>
      </x:c>
      <x:c r="H6570" s="59" t="n">
        <x:v>488</x:v>
      </x:c>
      <x:c r="I6570" s="59" t="n">
        <x:v>10</x:v>
      </x:c>
      <x:c r="J6570" s="60" t="n">
        <x:f>'参数'!$C$6</x:f>
        <x:v>1440</x:v>
      </x:c>
      <x:c r="K6570" s="60" t="n">
        <x:f>'参数'!$D$6</x:f>
        <x:v>360</x:v>
      </x:c>
      <x:c r="L6570" s="60" t="n">
        <x:f>H6570+I6570+J6570</x:f>
        <x:v>1938</x:v>
      </x:c>
      <x:c r="M6570" s="60" t="n">
        <x:f>L6570+K6570</x:f>
        <x:v>2298</x:v>
      </x:c>
      <x:c r="N6570" s="60" t="n">
        <x:f>'参数'!$B$10</x:f>
        <x:v>1</x:v>
      </x:c>
      <x:c r="O6570" s="60" t="n">
        <x:f>N6570*'参数'!$B$11</x:f>
        <x:v>2</x:v>
      </x:c>
      <x:c r="P6570" s="60" t="n">
        <x:f>N6570*'参数'!$B$12</x:f>
        <x:v>1</x:v>
      </x:c>
      <x:c r="Q6570" t="str">
        <x:f>C6570&amp;"d"</x:f>
        <x:v>C14d</x:v>
      </x:c>
      <x:c r="R6570" t="str">
        <x:f>C6570&amp;"p"</x:f>
        <x:v>C14p</x:v>
      </x:c>
      <x:c r="S6570" t="str">
        <x:f>IF(AND(L6570&gt;=H6570+I6570+J6570,M6570&gt;L6570,F6570&lt;&gt;""),"PASS","FAIL")</x:f>
        <x:v>PASS</x:v>
      </x:c>
      <x:c r="T6570" t="n">
        <x:v>4</x:v>
      </x:c>
      <x:c r="U6570" t="str">
        <x:v>pickup_after_delivery_completion_plus_usage_lag</x:v>
      </x:c>
    </x:row>
    <x:row r="6571">
      <x:c r="A6571" t="str">
        <x:v>Set2_100-5-3b</x:v>
      </x:c>
      <x:c r="B6571" t="str">
        <x:v>next_day</x:v>
      </x:c>
      <x:c r="C6571" t="str">
        <x:v>C15</x:v>
      </x:c>
      <x:c r="D6571" s="59" t="n">
        <x:v>9</x:v>
      </x:c>
      <x:c r="E6571" s="59" t="n">
        <x:v>2</x:v>
      </x:c>
      <x:c r="F6571" s="59" t="str">
        <x:v>S0</x:v>
      </x:c>
      <x:c r="G6571" s="59" t="n">
        <x:v>577</x:v>
      </x:c>
      <x:c r="H6571" s="59" t="n">
        <x:v>599</x:v>
      </x:c>
      <x:c r="I6571" s="59" t="n">
        <x:v>10</x:v>
      </x:c>
      <x:c r="J6571" s="60" t="n">
        <x:f>'参数'!$C$6</x:f>
        <x:v>1440</x:v>
      </x:c>
      <x:c r="K6571" s="60" t="n">
        <x:f>'参数'!$D$6</x:f>
        <x:v>360</x:v>
      </x:c>
      <x:c r="L6571" s="60" t="n">
        <x:f>H6571+I6571+J6571</x:f>
        <x:v>2049</x:v>
      </x:c>
      <x:c r="M6571" s="60" t="n">
        <x:f>L6571+K6571</x:f>
        <x:v>2409</x:v>
      </x:c>
      <x:c r="N6571" s="60" t="n">
        <x:f>'参数'!$B$10</x:f>
        <x:v>1</x:v>
      </x:c>
      <x:c r="O6571" s="60" t="n">
        <x:f>N6571*'参数'!$B$11</x:f>
        <x:v>2</x:v>
      </x:c>
      <x:c r="P6571" s="60" t="n">
        <x:f>N6571*'参数'!$B$12</x:f>
        <x:v>1</x:v>
      </x:c>
      <x:c r="Q6571" t="str">
        <x:f>C6571&amp;"d"</x:f>
        <x:v>C15d</x:v>
      </x:c>
      <x:c r="R6571" t="str">
        <x:f>C6571&amp;"p"</x:f>
        <x:v>C15p</x:v>
      </x:c>
      <x:c r="S6571" t="str">
        <x:f>IF(AND(L6571&gt;=H6571+I6571+J6571,M6571&gt;L6571,F6571&lt;&gt;""),"PASS","FAIL")</x:f>
        <x:v>PASS</x:v>
      </x:c>
      <x:c r="T6571" t="n">
        <x:v>4</x:v>
      </x:c>
      <x:c r="U6571" t="str">
        <x:v>pickup_after_delivery_completion_plus_usage_lag</x:v>
      </x:c>
    </x:row>
    <x:row r="6572">
      <x:c r="A6572" t="str">
        <x:v>Set2_100-5-3b</x:v>
      </x:c>
      <x:c r="B6572" t="str">
        <x:v>next_day</x:v>
      </x:c>
      <x:c r="C6572" t="str">
        <x:v>C16</x:v>
      </x:c>
      <x:c r="D6572" s="59" t="n">
        <x:v>7</x:v>
      </x:c>
      <x:c r="E6572" s="59" t="n">
        <x:v>9</x:v>
      </x:c>
      <x:c r="F6572" s="59" t="str">
        <x:v>S0</x:v>
      </x:c>
      <x:c r="G6572" s="59" t="n">
        <x:v>351</x:v>
      </x:c>
      <x:c r="H6572" s="59" t="n">
        <x:v>387</x:v>
      </x:c>
      <x:c r="I6572" s="59" t="n">
        <x:v>10</x:v>
      </x:c>
      <x:c r="J6572" s="60" t="n">
        <x:f>'参数'!$C$6</x:f>
        <x:v>1440</x:v>
      </x:c>
      <x:c r="K6572" s="60" t="n">
        <x:f>'参数'!$D$6</x:f>
        <x:v>360</x:v>
      </x:c>
      <x:c r="L6572" s="60" t="n">
        <x:f>H6572+I6572+J6572</x:f>
        <x:v>1837</x:v>
      </x:c>
      <x:c r="M6572" s="60" t="n">
        <x:f>L6572+K6572</x:f>
        <x:v>2197</x:v>
      </x:c>
      <x:c r="N6572" s="60" t="n">
        <x:f>'参数'!$B$10</x:f>
        <x:v>1</x:v>
      </x:c>
      <x:c r="O6572" s="60" t="n">
        <x:f>N6572*'参数'!$B$11</x:f>
        <x:v>2</x:v>
      </x:c>
      <x:c r="P6572" s="60" t="n">
        <x:f>N6572*'参数'!$B$12</x:f>
        <x:v>1</x:v>
      </x:c>
      <x:c r="Q6572" t="str">
        <x:f>C6572&amp;"d"</x:f>
        <x:v>C16d</x:v>
      </x:c>
      <x:c r="R6572" t="str">
        <x:f>C6572&amp;"p"</x:f>
        <x:v>C16p</x:v>
      </x:c>
      <x:c r="S6572" t="str">
        <x:f>IF(AND(L6572&gt;=H6572+I6572+J6572,M6572&gt;L6572,F6572&lt;&gt;""),"PASS","FAIL")</x:f>
        <x:v>PASS</x:v>
      </x:c>
      <x:c r="T6572" t="n">
        <x:v>17</x:v>
      </x:c>
      <x:c r="U6572" t="str">
        <x:v>pickup_after_delivery_completion_plus_usage_lag</x:v>
      </x:c>
    </x:row>
    <x:row r="6573">
      <x:c r="A6573" t="str">
        <x:v>Set2_100-5-3b</x:v>
      </x:c>
      <x:c r="B6573" t="str">
        <x:v>next_day</x:v>
      </x:c>
      <x:c r="C6573" t="str">
        <x:v>C17</x:v>
      </x:c>
      <x:c r="D6573" s="59" t="n">
        <x:v>2</x:v>
      </x:c>
      <x:c r="E6573" s="59" t="n">
        <x:v>18</x:v>
      </x:c>
      <x:c r="F6573" s="59" t="str">
        <x:v>S2</x:v>
      </x:c>
      <x:c r="G6573" s="59" t="n">
        <x:v>91</x:v>
      </x:c>
      <x:c r="H6573" s="59" t="n">
        <x:v>113</x:v>
      </x:c>
      <x:c r="I6573" s="59" t="n">
        <x:v>10</x:v>
      </x:c>
      <x:c r="J6573" s="60" t="n">
        <x:f>'参数'!$C$6</x:f>
        <x:v>1440</x:v>
      </x:c>
      <x:c r="K6573" s="60" t="n">
        <x:f>'参数'!$D$6</x:f>
        <x:v>360</x:v>
      </x:c>
      <x:c r="L6573" s="60" t="n">
        <x:f>H6573+I6573+J6573</x:f>
        <x:v>1563</x:v>
      </x:c>
      <x:c r="M6573" s="60" t="n">
        <x:f>L6573+K6573</x:f>
        <x:v>1923</x:v>
      </x:c>
      <x:c r="N6573" s="60" t="n">
        <x:f>'参数'!$B$10</x:f>
        <x:v>1</x:v>
      </x:c>
      <x:c r="O6573" s="60" t="n">
        <x:f>N6573*'参数'!$B$11</x:f>
        <x:v>2</x:v>
      </x:c>
      <x:c r="P6573" s="60" t="n">
        <x:f>N6573*'参数'!$B$12</x:f>
        <x:v>1</x:v>
      </x:c>
      <x:c r="Q6573" t="str">
        <x:f>C6573&amp;"d"</x:f>
        <x:v>C17d</x:v>
      </x:c>
      <x:c r="R6573" t="str">
        <x:f>C6573&amp;"p"</x:f>
        <x:v>C17p</x:v>
      </x:c>
      <x:c r="S6573" t="str">
        <x:f>IF(AND(L6573&gt;=H6573+I6573+J6573,M6573&gt;L6573,F6573&lt;&gt;""),"PASS","FAIL")</x:f>
        <x:v>PASS</x:v>
      </x:c>
      <x:c r="T6573" t="n">
        <x:v>3</x:v>
      </x:c>
      <x:c r="U6573" t="str">
        <x:v>pickup_after_delivery_completion_plus_usage_lag</x:v>
      </x:c>
    </x:row>
    <x:row r="6574">
      <x:c r="A6574" t="str">
        <x:v>Set2_100-5-3b</x:v>
      </x:c>
      <x:c r="B6574" t="str">
        <x:v>next_day</x:v>
      </x:c>
      <x:c r="C6574" t="str">
        <x:v>C18</x:v>
      </x:c>
      <x:c r="D6574" s="59" t="n">
        <x:v>1</x:v>
      </x:c>
      <x:c r="E6574" s="59" t="n">
        <x:v>9</x:v>
      </x:c>
      <x:c r="F6574" s="59" t="str">
        <x:v>S0</x:v>
      </x:c>
      <x:c r="G6574" s="59" t="n">
        <x:v>386</x:v>
      </x:c>
      <x:c r="H6574" s="59" t="n">
        <x:v>414</x:v>
      </x:c>
      <x:c r="I6574" s="59" t="n">
        <x:v>10</x:v>
      </x:c>
      <x:c r="J6574" s="60" t="n">
        <x:f>'参数'!$C$6</x:f>
        <x:v>1440</x:v>
      </x:c>
      <x:c r="K6574" s="60" t="n">
        <x:f>'参数'!$D$6</x:f>
        <x:v>360</x:v>
      </x:c>
      <x:c r="L6574" s="60" t="n">
        <x:f>H6574+I6574+J6574</x:f>
        <x:v>1864</x:v>
      </x:c>
      <x:c r="M6574" s="60" t="n">
        <x:f>L6574+K6574</x:f>
        <x:v>2224</x:v>
      </x:c>
      <x:c r="N6574" s="60" t="n">
        <x:f>'参数'!$B$10</x:f>
        <x:v>1</x:v>
      </x:c>
      <x:c r="O6574" s="60" t="n">
        <x:f>N6574*'参数'!$B$11</x:f>
        <x:v>2</x:v>
      </x:c>
      <x:c r="P6574" s="60" t="n">
        <x:f>N6574*'参数'!$B$12</x:f>
        <x:v>1</x:v>
      </x:c>
      <x:c r="Q6574" t="str">
        <x:f>C6574&amp;"d"</x:f>
        <x:v>C18d</x:v>
      </x:c>
      <x:c r="R6574" t="str">
        <x:f>C6574&amp;"p"</x:f>
        <x:v>C18p</x:v>
      </x:c>
      <x:c r="S6574" t="str">
        <x:f>IF(AND(L6574&gt;=H6574+I6574+J6574,M6574&gt;L6574,F6574&lt;&gt;""),"PASS","FAIL")</x:f>
        <x:v>PASS</x:v>
      </x:c>
      <x:c r="T6574" t="n">
        <x:v>6</x:v>
      </x:c>
      <x:c r="U6574" t="str">
        <x:v>pickup_after_delivery_completion_plus_usage_lag</x:v>
      </x:c>
    </x:row>
    <x:row r="6575">
      <x:c r="A6575" t="str">
        <x:v>Set2_100-5-3b</x:v>
      </x:c>
      <x:c r="B6575" t="str">
        <x:v>next_day</x:v>
      </x:c>
      <x:c r="C6575" t="str">
        <x:v>C19</x:v>
      </x:c>
      <x:c r="D6575" s="59" t="n">
        <x:v>12</x:v>
      </x:c>
      <x:c r="E6575" s="59" t="n">
        <x:v>18</x:v>
      </x:c>
      <x:c r="F6575" s="59" t="str">
        <x:v>S0</x:v>
      </x:c>
      <x:c r="G6575" s="59" t="n">
        <x:v>96</x:v>
      </x:c>
      <x:c r="H6575" s="59" t="n">
        <x:v>128</x:v>
      </x:c>
      <x:c r="I6575" s="59" t="n">
        <x:v>10</x:v>
      </x:c>
      <x:c r="J6575" s="60" t="n">
        <x:f>'参数'!$C$6</x:f>
        <x:v>1440</x:v>
      </x:c>
      <x:c r="K6575" s="60" t="n">
        <x:f>'参数'!$D$6</x:f>
        <x:v>360</x:v>
      </x:c>
      <x:c r="L6575" s="60" t="n">
        <x:f>H6575+I6575+J6575</x:f>
        <x:v>1578</x:v>
      </x:c>
      <x:c r="M6575" s="60" t="n">
        <x:f>L6575+K6575</x:f>
        <x:v>1938</x:v>
      </x:c>
      <x:c r="N6575" s="60" t="n">
        <x:f>'参数'!$B$10</x:f>
        <x:v>1</x:v>
      </x:c>
      <x:c r="O6575" s="60" t="n">
        <x:f>N6575*'参数'!$B$11</x:f>
        <x:v>2</x:v>
      </x:c>
      <x:c r="P6575" s="60" t="n">
        <x:f>N6575*'参数'!$B$12</x:f>
        <x:v>1</x:v>
      </x:c>
      <x:c r="Q6575" t="str">
        <x:f>C6575&amp;"d"</x:f>
        <x:v>C19d</x:v>
      </x:c>
      <x:c r="R6575" t="str">
        <x:f>C6575&amp;"p"</x:f>
        <x:v>C19p</x:v>
      </x:c>
      <x:c r="S6575" t="str">
        <x:f>IF(AND(L6575&gt;=H6575+I6575+J6575,M6575&gt;L6575,F6575&lt;&gt;""),"PASS","FAIL")</x:f>
        <x:v>PASS</x:v>
      </x:c>
      <x:c r="T6575" t="n">
        <x:v>11</x:v>
      </x:c>
      <x:c r="U6575" t="str">
        <x:v>pickup_after_delivery_completion_plus_usage_lag</x:v>
      </x:c>
    </x:row>
    <x:row r="6576">
      <x:c r="A6576" t="str">
        <x:v>Set2_100-5-3b</x:v>
      </x:c>
      <x:c r="B6576" t="str">
        <x:v>next_day</x:v>
      </x:c>
      <x:c r="C6576" t="str">
        <x:v>C20</x:v>
      </x:c>
      <x:c r="D6576" s="59" t="n">
        <x:v>6</x:v>
      </x:c>
      <x:c r="E6576" s="59" t="n">
        <x:v>12</x:v>
      </x:c>
      <x:c r="F6576" s="59" t="str">
        <x:v>S0</x:v>
      </x:c>
      <x:c r="G6576" s="59" t="n">
        <x:v>155</x:v>
      </x:c>
      <x:c r="H6576" s="59" t="n">
        <x:v>183</x:v>
      </x:c>
      <x:c r="I6576" s="59" t="n">
        <x:v>10</x:v>
      </x:c>
      <x:c r="J6576" s="60" t="n">
        <x:f>'参数'!$C$6</x:f>
        <x:v>1440</x:v>
      </x:c>
      <x:c r="K6576" s="60" t="n">
        <x:f>'参数'!$D$6</x:f>
        <x:v>360</x:v>
      </x:c>
      <x:c r="L6576" s="60" t="n">
        <x:f>H6576+I6576+J6576</x:f>
        <x:v>1633</x:v>
      </x:c>
      <x:c r="M6576" s="60" t="n">
        <x:f>L6576+K6576</x:f>
        <x:v>1993</x:v>
      </x:c>
      <x:c r="N6576" s="60" t="n">
        <x:f>'参数'!$B$10</x:f>
        <x:v>1</x:v>
      </x:c>
      <x:c r="O6576" s="60" t="n">
        <x:f>N6576*'参数'!$B$11</x:f>
        <x:v>2</x:v>
      </x:c>
      <x:c r="P6576" s="60" t="n">
        <x:f>N6576*'参数'!$B$12</x:f>
        <x:v>1</x:v>
      </x:c>
      <x:c r="Q6576" t="str">
        <x:f>C6576&amp;"d"</x:f>
        <x:v>C20d</x:v>
      </x:c>
      <x:c r="R6576" t="str">
        <x:f>C6576&amp;"p"</x:f>
        <x:v>C20p</x:v>
      </x:c>
      <x:c r="S6576" t="str">
        <x:f>IF(AND(L6576&gt;=H6576+I6576+J6576,M6576&gt;L6576,F6576&lt;&gt;""),"PASS","FAIL")</x:f>
        <x:v>PASS</x:v>
      </x:c>
      <x:c r="T6576" t="n">
        <x:v>13</x:v>
      </x:c>
      <x:c r="U6576" t="str">
        <x:v>pickup_after_delivery_completion_plus_usage_lag</x:v>
      </x:c>
    </x:row>
    <x:row r="6577">
      <x:c r="A6577" t="str">
        <x:v>Set2_100-5-3b</x:v>
      </x:c>
      <x:c r="B6577" t="str">
        <x:v>next_day</x:v>
      </x:c>
      <x:c r="C6577" t="str">
        <x:v>C21</x:v>
      </x:c>
      <x:c r="D6577" s="59" t="n">
        <x:v>19</x:v>
      </x:c>
      <x:c r="E6577" s="59" t="n">
        <x:v>8</x:v>
      </x:c>
      <x:c r="F6577" s="59" t="str">
        <x:v>S3</x:v>
      </x:c>
      <x:c r="G6577" s="59" t="n">
        <x:v>277</x:v>
      </x:c>
      <x:c r="H6577" s="59" t="n">
        <x:v>287</x:v>
      </x:c>
      <x:c r="I6577" s="59" t="n">
        <x:v>10</x:v>
      </x:c>
      <x:c r="J6577" s="60" t="n">
        <x:f>'参数'!$C$6</x:f>
        <x:v>1440</x:v>
      </x:c>
      <x:c r="K6577" s="60" t="n">
        <x:f>'参数'!$D$6</x:f>
        <x:v>360</x:v>
      </x:c>
      <x:c r="L6577" s="60" t="n">
        <x:f>H6577+I6577+J6577</x:f>
        <x:v>1737</x:v>
      </x:c>
      <x:c r="M6577" s="60" t="n">
        <x:f>L6577+K6577</x:f>
        <x:v>2097</x:v>
      </x:c>
      <x:c r="N6577" s="60" t="n">
        <x:f>'参数'!$B$10</x:f>
        <x:v>1</x:v>
      </x:c>
      <x:c r="O6577" s="60" t="n">
        <x:f>N6577*'参数'!$B$11</x:f>
        <x:v>2</x:v>
      </x:c>
      <x:c r="P6577" s="60" t="n">
        <x:f>N6577*'参数'!$B$12</x:f>
        <x:v>1</x:v>
      </x:c>
      <x:c r="Q6577" t="str">
        <x:f>C6577&amp;"d"</x:f>
        <x:v>C21d</x:v>
      </x:c>
      <x:c r="R6577" t="str">
        <x:f>C6577&amp;"p"</x:f>
        <x:v>C21p</x:v>
      </x:c>
      <x:c r="S6577" t="str">
        <x:f>IF(AND(L6577&gt;=H6577+I6577+J6577,M6577&gt;L6577,F6577&lt;&gt;""),"PASS","FAIL")</x:f>
        <x:v>PASS</x:v>
      </x:c>
      <x:c r="T6577" t="n">
        <x:v>9</x:v>
      </x:c>
      <x:c r="U6577" t="str">
        <x:v>pickup_after_delivery_completion_plus_usage_lag</x:v>
      </x:c>
    </x:row>
    <x:row r="6578">
      <x:c r="A6578" t="str">
        <x:v>Set2_100-5-3b</x:v>
      </x:c>
      <x:c r="B6578" t="str">
        <x:v>next_day</x:v>
      </x:c>
      <x:c r="C6578" t="str">
        <x:v>C22</x:v>
      </x:c>
      <x:c r="D6578" s="59" t="n">
        <x:v>4</x:v>
      </x:c>
      <x:c r="E6578" s="59" t="n">
        <x:v>12</x:v>
      </x:c>
      <x:c r="F6578" s="59" t="str">
        <x:v>S0</x:v>
      </x:c>
      <x:c r="G6578" s="59" t="n">
        <x:v>264</x:v>
      </x:c>
      <x:c r="H6578" s="59" t="n">
        <x:v>298</x:v>
      </x:c>
      <x:c r="I6578" s="59" t="n">
        <x:v>10</x:v>
      </x:c>
      <x:c r="J6578" s="60" t="n">
        <x:f>'参数'!$C$6</x:f>
        <x:v>1440</x:v>
      </x:c>
      <x:c r="K6578" s="60" t="n">
        <x:f>'参数'!$D$6</x:f>
        <x:v>360</x:v>
      </x:c>
      <x:c r="L6578" s="60" t="n">
        <x:f>H6578+I6578+J6578</x:f>
        <x:v>1748</x:v>
      </x:c>
      <x:c r="M6578" s="60" t="n">
        <x:f>L6578+K6578</x:f>
        <x:v>2108</x:v>
      </x:c>
      <x:c r="N6578" s="60" t="n">
        <x:f>'参数'!$B$10</x:f>
        <x:v>1</x:v>
      </x:c>
      <x:c r="O6578" s="60" t="n">
        <x:f>N6578*'参数'!$B$11</x:f>
        <x:v>2</x:v>
      </x:c>
      <x:c r="P6578" s="60" t="n">
        <x:f>N6578*'参数'!$B$12</x:f>
        <x:v>1</x:v>
      </x:c>
      <x:c r="Q6578" t="str">
        <x:f>C6578&amp;"d"</x:f>
        <x:v>C22d</x:v>
      </x:c>
      <x:c r="R6578" t="str">
        <x:f>C6578&amp;"p"</x:f>
        <x:v>C22p</x:v>
      </x:c>
      <x:c r="S6578" t="str">
        <x:f>IF(AND(L6578&gt;=H6578+I6578+J6578,M6578&gt;L6578,F6578&lt;&gt;""),"PASS","FAIL")</x:f>
        <x:v>PASS</x:v>
      </x:c>
      <x:c r="T6578" t="n">
        <x:v>8</x:v>
      </x:c>
      <x:c r="U6578" t="str">
        <x:v>pickup_after_delivery_completion_plus_usage_lag</x:v>
      </x:c>
    </x:row>
    <x:row r="6579">
      <x:c r="A6579" t="str">
        <x:v>Set2_100-5-3b</x:v>
      </x:c>
      <x:c r="B6579" t="str">
        <x:v>next_day</x:v>
      </x:c>
      <x:c r="C6579" t="str">
        <x:v>C23</x:v>
      </x:c>
      <x:c r="D6579" s="59" t="n">
        <x:v>9</x:v>
      </x:c>
      <x:c r="E6579" s="59" t="n">
        <x:v>7</x:v>
      </x:c>
      <x:c r="F6579" s="59" t="str">
        <x:v>S0</x:v>
      </x:c>
      <x:c r="G6579" s="59" t="n">
        <x:v>451</x:v>
      </x:c>
      <x:c r="H6579" s="59" t="n">
        <x:v>473</x:v>
      </x:c>
      <x:c r="I6579" s="59" t="n">
        <x:v>10</x:v>
      </x:c>
      <x:c r="J6579" s="60" t="n">
        <x:f>'参数'!$C$6</x:f>
        <x:v>1440</x:v>
      </x:c>
      <x:c r="K6579" s="60" t="n">
        <x:f>'参数'!$D$6</x:f>
        <x:v>360</x:v>
      </x:c>
      <x:c r="L6579" s="60" t="n">
        <x:f>H6579+I6579+J6579</x:f>
        <x:v>1923</x:v>
      </x:c>
      <x:c r="M6579" s="60" t="n">
        <x:f>L6579+K6579</x:f>
        <x:v>2283</x:v>
      </x:c>
      <x:c r="N6579" s="60" t="n">
        <x:f>'参数'!$B$10</x:f>
        <x:v>1</x:v>
      </x:c>
      <x:c r="O6579" s="60" t="n">
        <x:f>N6579*'参数'!$B$11</x:f>
        <x:v>2</x:v>
      </x:c>
      <x:c r="P6579" s="60" t="n">
        <x:f>N6579*'参数'!$B$12</x:f>
        <x:v>1</x:v>
      </x:c>
      <x:c r="Q6579" t="str">
        <x:f>C6579&amp;"d"</x:f>
        <x:v>C23d</x:v>
      </x:c>
      <x:c r="R6579" t="str">
        <x:f>C6579&amp;"p"</x:f>
        <x:v>C23p</x:v>
      </x:c>
      <x:c r="S6579" t="str">
        <x:f>IF(AND(L6579&gt;=H6579+I6579+J6579,M6579&gt;L6579,F6579&lt;&gt;""),"PASS","FAIL")</x:f>
        <x:v>PASS</x:v>
      </x:c>
      <x:c r="T6579" t="n">
        <x:v>17</x:v>
      </x:c>
      <x:c r="U6579" t="str">
        <x:v>pickup_after_delivery_completion_plus_usage_lag</x:v>
      </x:c>
    </x:row>
    <x:row r="6580">
      <x:c r="A6580" t="str">
        <x:v>Set2_100-5-3b</x:v>
      </x:c>
      <x:c r="B6580" t="str">
        <x:v>next_day</x:v>
      </x:c>
      <x:c r="C6580" t="str">
        <x:v>C24</x:v>
      </x:c>
      <x:c r="D6580" s="59" t="n">
        <x:v>20</x:v>
      </x:c>
      <x:c r="E6580" s="59" t="n">
        <x:v>19</x:v>
      </x:c>
      <x:c r="F6580" s="59" t="str">
        <x:v>S0</x:v>
      </x:c>
      <x:c r="G6580" s="59" t="n">
        <x:v>552</x:v>
      </x:c>
      <x:c r="H6580" s="59" t="n">
        <x:v>574</x:v>
      </x:c>
      <x:c r="I6580" s="59" t="n">
        <x:v>10</x:v>
      </x:c>
      <x:c r="J6580" s="60" t="n">
        <x:f>'参数'!$C$6</x:f>
        <x:v>1440</x:v>
      </x:c>
      <x:c r="K6580" s="60" t="n">
        <x:f>'参数'!$D$6</x:f>
        <x:v>360</x:v>
      </x:c>
      <x:c r="L6580" s="60" t="n">
        <x:f>H6580+I6580+J6580</x:f>
        <x:v>2024</x:v>
      </x:c>
      <x:c r="M6580" s="60" t="n">
        <x:f>L6580+K6580</x:f>
        <x:v>2384</x:v>
      </x:c>
      <x:c r="N6580" s="60" t="n">
        <x:f>'参数'!$B$10</x:f>
        <x:v>1</x:v>
      </x:c>
      <x:c r="O6580" s="60" t="n">
        <x:f>N6580*'参数'!$B$11</x:f>
        <x:v>2</x:v>
      </x:c>
      <x:c r="P6580" s="60" t="n">
        <x:f>N6580*'参数'!$B$12</x:f>
        <x:v>1</x:v>
      </x:c>
      <x:c r="Q6580" t="str">
        <x:f>C6580&amp;"d"</x:f>
        <x:v>C24d</x:v>
      </x:c>
      <x:c r="R6580" t="str">
        <x:f>C6580&amp;"p"</x:f>
        <x:v>C24p</x:v>
      </x:c>
      <x:c r="S6580" t="str">
        <x:f>IF(AND(L6580&gt;=H6580+I6580+J6580,M6580&gt;L6580,F6580&lt;&gt;""),"PASS","FAIL")</x:f>
        <x:v>PASS</x:v>
      </x:c>
      <x:c r="T6580" t="n">
        <x:v>16</x:v>
      </x:c>
      <x:c r="U6580" t="str">
        <x:v>pickup_after_delivery_completion_plus_usage_lag</x:v>
      </x:c>
    </x:row>
    <x:row r="6581">
      <x:c r="A6581" t="str">
        <x:v>Set2_100-5-3b</x:v>
      </x:c>
      <x:c r="B6581" t="str">
        <x:v>next_day</x:v>
      </x:c>
      <x:c r="C6581" t="str">
        <x:v>C25</x:v>
      </x:c>
      <x:c r="D6581" s="59" t="n">
        <x:v>9</x:v>
      </x:c>
      <x:c r="E6581" s="59" t="n">
        <x:v>7</x:v>
      </x:c>
      <x:c r="F6581" s="59" t="str">
        <x:v>S0</x:v>
      </x:c>
      <x:c r="G6581" s="59" t="n">
        <x:v>530</x:v>
      </x:c>
      <x:c r="H6581" s="59" t="n">
        <x:v>556</x:v>
      </x:c>
      <x:c r="I6581" s="59" t="n">
        <x:v>10</x:v>
      </x:c>
      <x:c r="J6581" s="60" t="n">
        <x:f>'参数'!$C$6</x:f>
        <x:v>1440</x:v>
      </x:c>
      <x:c r="K6581" s="60" t="n">
        <x:f>'参数'!$D$6</x:f>
        <x:v>360</x:v>
      </x:c>
      <x:c r="L6581" s="60" t="n">
        <x:f>H6581+I6581+J6581</x:f>
        <x:v>2006</x:v>
      </x:c>
      <x:c r="M6581" s="60" t="n">
        <x:f>L6581+K6581</x:f>
        <x:v>2366</x:v>
      </x:c>
      <x:c r="N6581" s="60" t="n">
        <x:f>'参数'!$B$10</x:f>
        <x:v>1</x:v>
      </x:c>
      <x:c r="O6581" s="60" t="n">
        <x:f>N6581*'参数'!$B$11</x:f>
        <x:v>2</x:v>
      </x:c>
      <x:c r="P6581" s="60" t="n">
        <x:f>N6581*'参数'!$B$12</x:f>
        <x:v>1</x:v>
      </x:c>
      <x:c r="Q6581" t="str">
        <x:f>C6581&amp;"d"</x:f>
        <x:v>C25d</x:v>
      </x:c>
      <x:c r="R6581" t="str">
        <x:f>C6581&amp;"p"</x:f>
        <x:v>C25p</x:v>
      </x:c>
      <x:c r="S6581" t="str">
        <x:f>IF(AND(L6581&gt;=H6581+I6581+J6581,M6581&gt;L6581,F6581&lt;&gt;""),"PASS","FAIL")</x:f>
        <x:v>PASS</x:v>
      </x:c>
      <x:c r="T6581" t="n">
        <x:v>6</x:v>
      </x:c>
      <x:c r="U6581" t="str">
        <x:v>pickup_after_delivery_completion_plus_usage_lag</x:v>
      </x:c>
    </x:row>
    <x:row r="6582">
      <x:c r="A6582" t="str">
        <x:v>Set2_100-5-3b</x:v>
      </x:c>
      <x:c r="B6582" t="str">
        <x:v>next_day</x:v>
      </x:c>
      <x:c r="C6582" t="str">
        <x:v>C26</x:v>
      </x:c>
      <x:c r="D6582" s="59" t="n">
        <x:v>12</x:v>
      </x:c>
      <x:c r="E6582" s="59" t="n">
        <x:v>15</x:v>
      </x:c>
      <x:c r="F6582" s="59" t="str">
        <x:v>S0</x:v>
      </x:c>
      <x:c r="G6582" s="59" t="n">
        <x:v>250</x:v>
      </x:c>
      <x:c r="H6582" s="59" t="n">
        <x:v>260</x:v>
      </x:c>
      <x:c r="I6582" s="59" t="n">
        <x:v>10</x:v>
      </x:c>
      <x:c r="J6582" s="60" t="n">
        <x:f>'参数'!$C$6</x:f>
        <x:v>1440</x:v>
      </x:c>
      <x:c r="K6582" s="60" t="n">
        <x:f>'参数'!$D$6</x:f>
        <x:v>360</x:v>
      </x:c>
      <x:c r="L6582" s="60" t="n">
        <x:f>H6582+I6582+J6582</x:f>
        <x:v>1710</x:v>
      </x:c>
      <x:c r="M6582" s="60" t="n">
        <x:f>L6582+K6582</x:f>
        <x:v>2070</x:v>
      </x:c>
      <x:c r="N6582" s="60" t="n">
        <x:f>'参数'!$B$10</x:f>
        <x:v>1</x:v>
      </x:c>
      <x:c r="O6582" s="60" t="n">
        <x:f>N6582*'参数'!$B$11</x:f>
        <x:v>2</x:v>
      </x:c>
      <x:c r="P6582" s="60" t="n">
        <x:f>N6582*'参数'!$B$12</x:f>
        <x:v>1</x:v>
      </x:c>
      <x:c r="Q6582" t="str">
        <x:f>C6582&amp;"d"</x:f>
        <x:v>C26d</x:v>
      </x:c>
      <x:c r="R6582" t="str">
        <x:f>C6582&amp;"p"</x:f>
        <x:v>C26p</x:v>
      </x:c>
      <x:c r="S6582" t="str">
        <x:f>IF(AND(L6582&gt;=H6582+I6582+J6582,M6582&gt;L6582,F6582&lt;&gt;""),"PASS","FAIL")</x:f>
        <x:v>PASS</x:v>
      </x:c>
      <x:c r="T6582" t="n">
        <x:v>9</x:v>
      </x:c>
      <x:c r="U6582" t="str">
        <x:v>pickup_after_delivery_completion_plus_usage_lag</x:v>
      </x:c>
    </x:row>
    <x:row r="6583">
      <x:c r="A6583" t="str">
        <x:v>Set2_100-5-3b</x:v>
      </x:c>
      <x:c r="B6583" t="str">
        <x:v>next_day</x:v>
      </x:c>
      <x:c r="C6583" t="str">
        <x:v>C27</x:v>
      </x:c>
      <x:c r="D6583" s="59" t="n">
        <x:v>25</x:v>
      </x:c>
      <x:c r="E6583" s="59" t="n">
        <x:v>13</x:v>
      </x:c>
      <x:c r="F6583" s="59" t="str">
        <x:v>S3</x:v>
      </x:c>
      <x:c r="G6583" s="59" t="n">
        <x:v>134</x:v>
      </x:c>
      <x:c r="H6583" s="59" t="n">
        <x:v>160</x:v>
      </x:c>
      <x:c r="I6583" s="59" t="n">
        <x:v>10</x:v>
      </x:c>
      <x:c r="J6583" s="60" t="n">
        <x:f>'参数'!$C$6</x:f>
        <x:v>1440</x:v>
      </x:c>
      <x:c r="K6583" s="60" t="n">
        <x:f>'参数'!$D$6</x:f>
        <x:v>360</x:v>
      </x:c>
      <x:c r="L6583" s="60" t="n">
        <x:f>H6583+I6583+J6583</x:f>
        <x:v>1610</x:v>
      </x:c>
      <x:c r="M6583" s="60" t="n">
        <x:f>L6583+K6583</x:f>
        <x:v>1970</x:v>
      </x:c>
      <x:c r="N6583" s="60" t="n">
        <x:f>'参数'!$B$10</x:f>
        <x:v>1</x:v>
      </x:c>
      <x:c r="O6583" s="60" t="n">
        <x:f>N6583*'参数'!$B$11</x:f>
        <x:v>2</x:v>
      </x:c>
      <x:c r="P6583" s="60" t="n">
        <x:f>N6583*'参数'!$B$12</x:f>
        <x:v>1</x:v>
      </x:c>
      <x:c r="Q6583" t="str">
        <x:f>C6583&amp;"d"</x:f>
        <x:v>C27d</x:v>
      </x:c>
      <x:c r="R6583" t="str">
        <x:f>C6583&amp;"p"</x:f>
        <x:v>C27p</x:v>
      </x:c>
      <x:c r="S6583" t="str">
        <x:f>IF(AND(L6583&gt;=H6583+I6583+J6583,M6583&gt;L6583,F6583&lt;&gt;""),"PASS","FAIL")</x:f>
        <x:v>PASS</x:v>
      </x:c>
      <x:c r="T6583" t="n">
        <x:v>5</x:v>
      </x:c>
      <x:c r="U6583" t="str">
        <x:v>pickup_after_delivery_completion_plus_usage_lag</x:v>
      </x:c>
    </x:row>
    <x:row r="6584">
      <x:c r="A6584" t="str">
        <x:v>Set2_100-5-3b</x:v>
      </x:c>
      <x:c r="B6584" t="str">
        <x:v>next_day</x:v>
      </x:c>
      <x:c r="C6584" t="str">
        <x:v>C28</x:v>
      </x:c>
      <x:c r="D6584" s="59" t="n">
        <x:v>25</x:v>
      </x:c>
      <x:c r="E6584" s="59" t="n">
        <x:v>20</x:v>
      </x:c>
      <x:c r="F6584" s="59" t="str">
        <x:v>S1</x:v>
      </x:c>
      <x:c r="G6584" s="59" t="n">
        <x:v>308</x:v>
      </x:c>
      <x:c r="H6584" s="59" t="n">
        <x:v>326</x:v>
      </x:c>
      <x:c r="I6584" s="59" t="n">
        <x:v>10</x:v>
      </x:c>
      <x:c r="J6584" s="60" t="n">
        <x:f>'参数'!$C$6</x:f>
        <x:v>1440</x:v>
      </x:c>
      <x:c r="K6584" s="60" t="n">
        <x:f>'参数'!$D$6</x:f>
        <x:v>360</x:v>
      </x:c>
      <x:c r="L6584" s="60" t="n">
        <x:f>H6584+I6584+J6584</x:f>
        <x:v>1776</x:v>
      </x:c>
      <x:c r="M6584" s="60" t="n">
        <x:f>L6584+K6584</x:f>
        <x:v>2136</x:v>
      </x:c>
      <x:c r="N6584" s="60" t="n">
        <x:f>'参数'!$B$10</x:f>
        <x:v>1</x:v>
      </x:c>
      <x:c r="O6584" s="60" t="n">
        <x:f>N6584*'参数'!$B$11</x:f>
        <x:v>2</x:v>
      </x:c>
      <x:c r="P6584" s="60" t="n">
        <x:f>N6584*'参数'!$B$12</x:f>
        <x:v>1</x:v>
      </x:c>
      <x:c r="Q6584" t="str">
        <x:f>C6584&amp;"d"</x:f>
        <x:v>C28d</x:v>
      </x:c>
      <x:c r="R6584" t="str">
        <x:f>C6584&amp;"p"</x:f>
        <x:v>C28p</x:v>
      </x:c>
      <x:c r="S6584" t="str">
        <x:f>IF(AND(L6584&gt;=H6584+I6584+J6584,M6584&gt;L6584,F6584&lt;&gt;""),"PASS","FAIL")</x:f>
        <x:v>PASS</x:v>
      </x:c>
      <x:c r="T6584" t="n">
        <x:v>7</x:v>
      </x:c>
      <x:c r="U6584" t="str">
        <x:v>pickup_after_delivery_completion_plus_usage_lag</x:v>
      </x:c>
    </x:row>
    <x:row r="6585">
      <x:c r="A6585" t="str">
        <x:v>Set2_100-5-3b</x:v>
      </x:c>
      <x:c r="B6585" t="str">
        <x:v>next_day</x:v>
      </x:c>
      <x:c r="C6585" t="str">
        <x:v>C29</x:v>
      </x:c>
      <x:c r="D6585" s="59" t="n">
        <x:v>20</x:v>
      </x:c>
      <x:c r="E6585" s="59" t="n">
        <x:v>8</x:v>
      </x:c>
      <x:c r="F6585" s="59" t="str">
        <x:v>S3</x:v>
      </x:c>
      <x:c r="G6585" s="59" t="n">
        <x:v>182</x:v>
      </x:c>
      <x:c r="H6585" s="59" t="n">
        <x:v>202</x:v>
      </x:c>
      <x:c r="I6585" s="59" t="n">
        <x:v>10</x:v>
      </x:c>
      <x:c r="J6585" s="60" t="n">
        <x:f>'参数'!$C$6</x:f>
        <x:v>1440</x:v>
      </x:c>
      <x:c r="K6585" s="60" t="n">
        <x:f>'参数'!$D$6</x:f>
        <x:v>360</x:v>
      </x:c>
      <x:c r="L6585" s="60" t="n">
        <x:f>H6585+I6585+J6585</x:f>
        <x:v>1652</x:v>
      </x:c>
      <x:c r="M6585" s="60" t="n">
        <x:f>L6585+K6585</x:f>
        <x:v>2012</x:v>
      </x:c>
      <x:c r="N6585" s="60" t="n">
        <x:f>'参数'!$B$10</x:f>
        <x:v>1</x:v>
      </x:c>
      <x:c r="O6585" s="60" t="n">
        <x:f>N6585*'参数'!$B$11</x:f>
        <x:v>2</x:v>
      </x:c>
      <x:c r="P6585" s="60" t="n">
        <x:f>N6585*'参数'!$B$12</x:f>
        <x:v>1</x:v>
      </x:c>
      <x:c r="Q6585" t="str">
        <x:f>C6585&amp;"d"</x:f>
        <x:v>C29d</x:v>
      </x:c>
      <x:c r="R6585" t="str">
        <x:f>C6585&amp;"p"</x:f>
        <x:v>C29p</x:v>
      </x:c>
      <x:c r="S6585" t="str">
        <x:f>IF(AND(L6585&gt;=H6585+I6585+J6585,M6585&gt;L6585,F6585&lt;&gt;""),"PASS","FAIL")</x:f>
        <x:v>PASS</x:v>
      </x:c>
      <x:c r="T6585" t="n">
        <x:v>1</x:v>
      </x:c>
      <x:c r="U6585" t="str">
        <x:v>pickup_after_delivery_completion_plus_usage_lag</x:v>
      </x:c>
    </x:row>
    <x:row r="6586">
      <x:c r="A6586" t="str">
        <x:v>Set2_100-5-3b</x:v>
      </x:c>
      <x:c r="B6586" t="str">
        <x:v>next_day</x:v>
      </x:c>
      <x:c r="C6586" t="str">
        <x:v>C30</x:v>
      </x:c>
      <x:c r="D6586" s="59" t="n">
        <x:v>15</x:v>
      </x:c>
      <x:c r="E6586" s="59" t="n">
        <x:v>43</x:v>
      </x:c>
      <x:c r="F6586" s="59" t="str">
        <x:v>S4</x:v>
      </x:c>
      <x:c r="G6586" s="59" t="n">
        <x:v>177</x:v>
      </x:c>
      <x:c r="H6586" s="59" t="n">
        <x:v>187</x:v>
      </x:c>
      <x:c r="I6586" s="59" t="n">
        <x:v>10</x:v>
      </x:c>
      <x:c r="J6586" s="60" t="n">
        <x:f>'参数'!$C$6</x:f>
        <x:v>1440</x:v>
      </x:c>
      <x:c r="K6586" s="60" t="n">
        <x:f>'参数'!$D$6</x:f>
        <x:v>360</x:v>
      </x:c>
      <x:c r="L6586" s="60" t="n">
        <x:f>H6586+I6586+J6586</x:f>
        <x:v>1637</x:v>
      </x:c>
      <x:c r="M6586" s="60" t="n">
        <x:f>L6586+K6586</x:f>
        <x:v>1997</x:v>
      </x:c>
      <x:c r="N6586" s="60" t="n">
        <x:f>'参数'!$B$10</x:f>
        <x:v>1</x:v>
      </x:c>
      <x:c r="O6586" s="60" t="n">
        <x:f>N6586*'参数'!$B$11</x:f>
        <x:v>2</x:v>
      </x:c>
      <x:c r="P6586" s="60" t="n">
        <x:f>N6586*'参数'!$B$12</x:f>
        <x:v>1</x:v>
      </x:c>
      <x:c r="Q6586" t="str">
        <x:f>C6586&amp;"d"</x:f>
        <x:v>C30d</x:v>
      </x:c>
      <x:c r="R6586" t="str">
        <x:f>C6586&amp;"p"</x:f>
        <x:v>C30p</x:v>
      </x:c>
      <x:c r="S6586" t="str">
        <x:f>IF(AND(L6586&gt;=H6586+I6586+J6586,M6586&gt;L6586,F6586&lt;&gt;""),"PASS","FAIL")</x:f>
        <x:v>PASS</x:v>
      </x:c>
      <x:c r="T6586" t="n">
        <x:v>3</x:v>
      </x:c>
      <x:c r="U6586" t="str">
        <x:v>pickup_after_delivery_completion_plus_usage_lag</x:v>
      </x:c>
    </x:row>
    <x:row r="6587">
      <x:c r="A6587" t="str">
        <x:v>Set2_100-5-3b</x:v>
      </x:c>
      <x:c r="B6587" t="str">
        <x:v>next_day</x:v>
      </x:c>
      <x:c r="C6587" t="str">
        <x:v>C31</x:v>
      </x:c>
      <x:c r="D6587" s="59" t="n">
        <x:v>16</x:v>
      </x:c>
      <x:c r="E6587" s="59" t="n">
        <x:v>45</x:v>
      </x:c>
      <x:c r="F6587" s="59" t="str">
        <x:v>S4</x:v>
      </x:c>
      <x:c r="G6587" s="59" t="n">
        <x:v>593</x:v>
      </x:c>
      <x:c r="H6587" s="59" t="n">
        <x:v>625</x:v>
      </x:c>
      <x:c r="I6587" s="59" t="n">
        <x:v>10</x:v>
      </x:c>
      <x:c r="J6587" s="60" t="n">
        <x:f>'参数'!$C$6</x:f>
        <x:v>1440</x:v>
      </x:c>
      <x:c r="K6587" s="60" t="n">
        <x:f>'参数'!$D$6</x:f>
        <x:v>360</x:v>
      </x:c>
      <x:c r="L6587" s="60" t="n">
        <x:f>H6587+I6587+J6587</x:f>
        <x:v>2075</x:v>
      </x:c>
      <x:c r="M6587" s="60" t="n">
        <x:f>L6587+K6587</x:f>
        <x:v>2435</x:v>
      </x:c>
      <x:c r="N6587" s="60" t="n">
        <x:f>'参数'!$B$10</x:f>
        <x:v>1</x:v>
      </x:c>
      <x:c r="O6587" s="60" t="n">
        <x:f>N6587*'参数'!$B$11</x:f>
        <x:v>2</x:v>
      </x:c>
      <x:c r="P6587" s="60" t="n">
        <x:f>N6587*'参数'!$B$12</x:f>
        <x:v>1</x:v>
      </x:c>
      <x:c r="Q6587" t="str">
        <x:f>C6587&amp;"d"</x:f>
        <x:v>C31d</x:v>
      </x:c>
      <x:c r="R6587" t="str">
        <x:f>C6587&amp;"p"</x:f>
        <x:v>C31p</x:v>
      </x:c>
      <x:c r="S6587" t="str">
        <x:f>IF(AND(L6587&gt;=H6587+I6587+J6587,M6587&gt;L6587,F6587&lt;&gt;""),"PASS","FAIL")</x:f>
        <x:v>PASS</x:v>
      </x:c>
      <x:c r="T6587" t="n">
        <x:v>2</x:v>
      </x:c>
      <x:c r="U6587" t="str">
        <x:v>pickup_after_delivery_completion_plus_usage_lag</x:v>
      </x:c>
    </x:row>
    <x:row r="6588">
      <x:c r="A6588" t="str">
        <x:v>Set2_100-5-3b</x:v>
      </x:c>
      <x:c r="B6588" t="str">
        <x:v>next_day</x:v>
      </x:c>
      <x:c r="C6588" t="str">
        <x:v>C32</x:v>
      </x:c>
      <x:c r="D6588" s="59" t="n">
        <x:v>8</x:v>
      </x:c>
      <x:c r="E6588" s="59" t="n">
        <x:v>35</x:v>
      </x:c>
      <x:c r="F6588" s="59" t="str">
        <x:v>S4</x:v>
      </x:c>
      <x:c r="G6588" s="59" t="n">
        <x:v>122</x:v>
      </x:c>
      <x:c r="H6588" s="59" t="n">
        <x:v>158</x:v>
      </x:c>
      <x:c r="I6588" s="59" t="n">
        <x:v>10</x:v>
      </x:c>
      <x:c r="J6588" s="60" t="n">
        <x:f>'参数'!$C$6</x:f>
        <x:v>1440</x:v>
      </x:c>
      <x:c r="K6588" s="60" t="n">
        <x:f>'参数'!$D$6</x:f>
        <x:v>360</x:v>
      </x:c>
      <x:c r="L6588" s="60" t="n">
        <x:f>H6588+I6588+J6588</x:f>
        <x:v>1608</x:v>
      </x:c>
      <x:c r="M6588" s="60" t="n">
        <x:f>L6588+K6588</x:f>
        <x:v>1968</x:v>
      </x:c>
      <x:c r="N6588" s="60" t="n">
        <x:f>'参数'!$B$10</x:f>
        <x:v>1</x:v>
      </x:c>
      <x:c r="O6588" s="60" t="n">
        <x:f>N6588*'参数'!$B$11</x:f>
        <x:v>2</x:v>
      </x:c>
      <x:c r="P6588" s="60" t="n">
        <x:f>N6588*'参数'!$B$12</x:f>
        <x:v>1</x:v>
      </x:c>
      <x:c r="Q6588" t="str">
        <x:f>C6588&amp;"d"</x:f>
        <x:v>C32d</x:v>
      </x:c>
      <x:c r="R6588" t="str">
        <x:f>C6588&amp;"p"</x:f>
        <x:v>C32p</x:v>
      </x:c>
      <x:c r="S6588" t="str">
        <x:f>IF(AND(L6588&gt;=H6588+I6588+J6588,M6588&gt;L6588,F6588&lt;&gt;""),"PASS","FAIL")</x:f>
        <x:v>PASS</x:v>
      </x:c>
      <x:c r="T6588" t="n">
        <x:v>5</x:v>
      </x:c>
      <x:c r="U6588" t="str">
        <x:v>pickup_after_delivery_completion_plus_usage_lag</x:v>
      </x:c>
    </x:row>
    <x:row r="6589">
      <x:c r="A6589" t="str">
        <x:v>Set2_100-5-3b</x:v>
      </x:c>
      <x:c r="B6589" t="str">
        <x:v>next_day</x:v>
      </x:c>
      <x:c r="C6589" t="str">
        <x:v>C33</x:v>
      </x:c>
      <x:c r="D6589" s="59" t="n">
        <x:v>14</x:v>
      </x:c>
      <x:c r="E6589" s="59" t="n">
        <x:v>45</x:v>
      </x:c>
      <x:c r="F6589" s="59" t="str">
        <x:v>S4</x:v>
      </x:c>
      <x:c r="G6589" s="59" t="n">
        <x:v>207</x:v>
      </x:c>
      <x:c r="H6589" s="59" t="n">
        <x:v>237</x:v>
      </x:c>
      <x:c r="I6589" s="59" t="n">
        <x:v>10</x:v>
      </x:c>
      <x:c r="J6589" s="60" t="n">
        <x:f>'参数'!$C$6</x:f>
        <x:v>1440</x:v>
      </x:c>
      <x:c r="K6589" s="60" t="n">
        <x:f>'参数'!$D$6</x:f>
        <x:v>360</x:v>
      </x:c>
      <x:c r="L6589" s="60" t="n">
        <x:f>H6589+I6589+J6589</x:f>
        <x:v>1687</x:v>
      </x:c>
      <x:c r="M6589" s="60" t="n">
        <x:f>L6589+K6589</x:f>
        <x:v>2047</x:v>
      </x:c>
      <x:c r="N6589" s="60" t="n">
        <x:f>'参数'!$B$10</x:f>
        <x:v>1</x:v>
      </x:c>
      <x:c r="O6589" s="60" t="n">
        <x:f>N6589*'参数'!$B$11</x:f>
        <x:v>2</x:v>
      </x:c>
      <x:c r="P6589" s="60" t="n">
        <x:f>N6589*'参数'!$B$12</x:f>
        <x:v>1</x:v>
      </x:c>
      <x:c r="Q6589" t="str">
        <x:f>C6589&amp;"d"</x:f>
        <x:v>C33d</x:v>
      </x:c>
      <x:c r="R6589" t="str">
        <x:f>C6589&amp;"p"</x:f>
        <x:v>C33p</x:v>
      </x:c>
      <x:c r="S6589" t="str">
        <x:f>IF(AND(L6589&gt;=H6589+I6589+J6589,M6589&gt;L6589,F6589&lt;&gt;""),"PASS","FAIL")</x:f>
        <x:v>PASS</x:v>
      </x:c>
      <x:c r="T6589" t="n">
        <x:v>10</x:v>
      </x:c>
      <x:c r="U6589" t="str">
        <x:v>pickup_after_delivery_completion_plus_usage_lag</x:v>
      </x:c>
    </x:row>
    <x:row r="6590">
      <x:c r="A6590" t="str">
        <x:v>Set2_100-5-3b</x:v>
      </x:c>
      <x:c r="B6590" t="str">
        <x:v>next_day</x:v>
      </x:c>
      <x:c r="C6590" t="str">
        <x:v>C34</x:v>
      </x:c>
      <x:c r="D6590" s="59" t="n">
        <x:v>7</x:v>
      </x:c>
      <x:c r="E6590" s="59" t="n">
        <x:v>46</x:v>
      </x:c>
      <x:c r="F6590" s="59" t="str">
        <x:v>S4</x:v>
      </x:c>
      <x:c r="G6590" s="59" t="n">
        <x:v>442</x:v>
      </x:c>
      <x:c r="H6590" s="59" t="n">
        <x:v>472</x:v>
      </x:c>
      <x:c r="I6590" s="59" t="n">
        <x:v>10</x:v>
      </x:c>
      <x:c r="J6590" s="60" t="n">
        <x:f>'参数'!$C$6</x:f>
        <x:v>1440</x:v>
      </x:c>
      <x:c r="K6590" s="60" t="n">
        <x:f>'参数'!$D$6</x:f>
        <x:v>360</x:v>
      </x:c>
      <x:c r="L6590" s="60" t="n">
        <x:f>H6590+I6590+J6590</x:f>
        <x:v>1922</x:v>
      </x:c>
      <x:c r="M6590" s="60" t="n">
        <x:f>L6590+K6590</x:f>
        <x:v>2282</x:v>
      </x:c>
      <x:c r="N6590" s="60" t="n">
        <x:f>'参数'!$B$10</x:f>
        <x:v>1</x:v>
      </x:c>
      <x:c r="O6590" s="60" t="n">
        <x:f>N6590*'参数'!$B$11</x:f>
        <x:v>2</x:v>
      </x:c>
      <x:c r="P6590" s="60" t="n">
        <x:f>N6590*'参数'!$B$12</x:f>
        <x:v>1</x:v>
      </x:c>
      <x:c r="Q6590" t="str">
        <x:f>C6590&amp;"d"</x:f>
        <x:v>C34d</x:v>
      </x:c>
      <x:c r="R6590" t="str">
        <x:f>C6590&amp;"p"</x:f>
        <x:v>C34p</x:v>
      </x:c>
      <x:c r="S6590" t="str">
        <x:f>IF(AND(L6590&gt;=H6590+I6590+J6590,M6590&gt;L6590,F6590&lt;&gt;""),"PASS","FAIL")</x:f>
        <x:v>PASS</x:v>
      </x:c>
      <x:c r="T6590" t="n">
        <x:v>4</x:v>
      </x:c>
      <x:c r="U6590" t="str">
        <x:v>pickup_after_delivery_completion_plus_usage_lag</x:v>
      </x:c>
    </x:row>
    <x:row r="6591">
      <x:c r="A6591" t="str">
        <x:v>Set2_100-5-3b</x:v>
      </x:c>
      <x:c r="B6591" t="str">
        <x:v>next_day</x:v>
      </x:c>
      <x:c r="C6591" t="str">
        <x:v>C35</x:v>
      </x:c>
      <x:c r="D6591" s="59" t="n">
        <x:v>25</x:v>
      </x:c>
      <x:c r="E6591" s="59" t="n">
        <x:v>35</x:v>
      </x:c>
      <x:c r="F6591" s="59" t="str">
        <x:v>S4</x:v>
      </x:c>
      <x:c r="G6591" s="59" t="n">
        <x:v>61</x:v>
      </x:c>
      <x:c r="H6591" s="59" t="n">
        <x:v>91</x:v>
      </x:c>
      <x:c r="I6591" s="59" t="n">
        <x:v>10</x:v>
      </x:c>
      <x:c r="J6591" s="60" t="n">
        <x:f>'参数'!$C$6</x:f>
        <x:v>1440</x:v>
      </x:c>
      <x:c r="K6591" s="60" t="n">
        <x:f>'参数'!$D$6</x:f>
        <x:v>360</x:v>
      </x:c>
      <x:c r="L6591" s="60" t="n">
        <x:f>H6591+I6591+J6591</x:f>
        <x:v>1541</x:v>
      </x:c>
      <x:c r="M6591" s="60" t="n">
        <x:f>L6591+K6591</x:f>
        <x:v>1901</x:v>
      </x:c>
      <x:c r="N6591" s="60" t="n">
        <x:f>'参数'!$B$10</x:f>
        <x:v>1</x:v>
      </x:c>
      <x:c r="O6591" s="60" t="n">
        <x:f>N6591*'参数'!$B$11</x:f>
        <x:v>2</x:v>
      </x:c>
      <x:c r="P6591" s="60" t="n">
        <x:f>N6591*'参数'!$B$12</x:f>
        <x:v>1</x:v>
      </x:c>
      <x:c r="Q6591" t="str">
        <x:f>C6591&amp;"d"</x:f>
        <x:v>C35d</x:v>
      </x:c>
      <x:c r="R6591" t="str">
        <x:f>C6591&amp;"p"</x:f>
        <x:v>C35p</x:v>
      </x:c>
      <x:c r="S6591" t="str">
        <x:f>IF(AND(L6591&gt;=H6591+I6591+J6591,M6591&gt;L6591,F6591&lt;&gt;""),"PASS","FAIL")</x:f>
        <x:v>PASS</x:v>
      </x:c>
      <x:c r="T6591" t="n">
        <x:v>7</x:v>
      </x:c>
      <x:c r="U6591" t="str">
        <x:v>pickup_after_delivery_completion_plus_usage_lag</x:v>
      </x:c>
    </x:row>
    <x:row r="6592">
      <x:c r="A6592" t="str">
        <x:v>Set2_100-5-3b</x:v>
      </x:c>
      <x:c r="B6592" t="str">
        <x:v>next_day</x:v>
      </x:c>
      <x:c r="C6592" t="str">
        <x:v>C36</x:v>
      </x:c>
      <x:c r="D6592" s="59" t="n">
        <x:v>5</x:v>
      </x:c>
      <x:c r="E6592" s="59" t="n">
        <x:v>45</x:v>
      </x:c>
      <x:c r="F6592" s="59" t="str">
        <x:v>S4</x:v>
      </x:c>
      <x:c r="G6592" s="59" t="n">
        <x:v>593</x:v>
      </x:c>
      <x:c r="H6592" s="59" t="n">
        <x:v>623</x:v>
      </x:c>
      <x:c r="I6592" s="59" t="n">
        <x:v>10</x:v>
      </x:c>
      <x:c r="J6592" s="60" t="n">
        <x:f>'参数'!$C$6</x:f>
        <x:v>1440</x:v>
      </x:c>
      <x:c r="K6592" s="60" t="n">
        <x:f>'参数'!$D$6</x:f>
        <x:v>360</x:v>
      </x:c>
      <x:c r="L6592" s="60" t="n">
        <x:f>H6592+I6592+J6592</x:f>
        <x:v>2073</x:v>
      </x:c>
      <x:c r="M6592" s="60" t="n">
        <x:f>L6592+K6592</x:f>
        <x:v>2433</x:v>
      </x:c>
      <x:c r="N6592" s="60" t="n">
        <x:f>'参数'!$B$10</x:f>
        <x:v>1</x:v>
      </x:c>
      <x:c r="O6592" s="60" t="n">
        <x:f>N6592*'参数'!$B$11</x:f>
        <x:v>2</x:v>
      </x:c>
      <x:c r="P6592" s="60" t="n">
        <x:f>N6592*'参数'!$B$12</x:f>
        <x:v>1</x:v>
      </x:c>
      <x:c r="Q6592" t="str">
        <x:f>C6592&amp;"d"</x:f>
        <x:v>C36d</x:v>
      </x:c>
      <x:c r="R6592" t="str">
        <x:f>C6592&amp;"p"</x:f>
        <x:v>C36p</x:v>
      </x:c>
      <x:c r="S6592" t="str">
        <x:f>IF(AND(L6592&gt;=H6592+I6592+J6592,M6592&gt;L6592,F6592&lt;&gt;""),"PASS","FAIL")</x:f>
        <x:v>PASS</x:v>
      </x:c>
      <x:c r="T6592" t="n">
        <x:v>7</x:v>
      </x:c>
      <x:c r="U6592" t="str">
        <x:v>pickup_after_delivery_completion_plus_usage_lag</x:v>
      </x:c>
    </x:row>
    <x:row r="6593">
      <x:c r="A6593" t="str">
        <x:v>Set2_100-5-3b</x:v>
      </x:c>
      <x:c r="B6593" t="str">
        <x:v>next_day</x:v>
      </x:c>
      <x:c r="C6593" t="str">
        <x:v>C37</x:v>
      </x:c>
      <x:c r="D6593" s="59" t="n">
        <x:v>17</x:v>
      </x:c>
      <x:c r="E6593" s="59" t="n">
        <x:v>30</x:v>
      </x:c>
      <x:c r="F6593" s="59" t="str">
        <x:v>S4</x:v>
      </x:c>
      <x:c r="G6593" s="59" t="n">
        <x:v>220</x:v>
      </x:c>
      <x:c r="H6593" s="59" t="n">
        <x:v>258</x:v>
      </x:c>
      <x:c r="I6593" s="59" t="n">
        <x:v>10</x:v>
      </x:c>
      <x:c r="J6593" s="60" t="n">
        <x:f>'参数'!$C$6</x:f>
        <x:v>1440</x:v>
      </x:c>
      <x:c r="K6593" s="60" t="n">
        <x:f>'参数'!$D$6</x:f>
        <x:v>360</x:v>
      </x:c>
      <x:c r="L6593" s="60" t="n">
        <x:f>H6593+I6593+J6593</x:f>
        <x:v>1708</x:v>
      </x:c>
      <x:c r="M6593" s="60" t="n">
        <x:f>L6593+K6593</x:f>
        <x:v>2068</x:v>
      </x:c>
      <x:c r="N6593" s="60" t="n">
        <x:f>'参数'!$B$10</x:f>
        <x:v>1</x:v>
      </x:c>
      <x:c r="O6593" s="60" t="n">
        <x:f>N6593*'参数'!$B$11</x:f>
        <x:v>2</x:v>
      </x:c>
      <x:c r="P6593" s="60" t="n">
        <x:f>N6593*'参数'!$B$12</x:f>
        <x:v>1</x:v>
      </x:c>
      <x:c r="Q6593" t="str">
        <x:f>C6593&amp;"d"</x:f>
        <x:v>C37d</x:v>
      </x:c>
      <x:c r="R6593" t="str">
        <x:f>C6593&amp;"p"</x:f>
        <x:v>C37p</x:v>
      </x:c>
      <x:c r="S6593" t="str">
        <x:f>IF(AND(L6593&gt;=H6593+I6593+J6593,M6593&gt;L6593,F6593&lt;&gt;""),"PASS","FAIL")</x:f>
        <x:v>PASS</x:v>
      </x:c>
      <x:c r="T6593" t="n">
        <x:v>3</x:v>
      </x:c>
      <x:c r="U6593" t="str">
        <x:v>pickup_after_delivery_completion_plus_usage_lag</x:v>
      </x:c>
    </x:row>
    <x:row r="6594">
      <x:c r="A6594" t="str">
        <x:v>Set2_100-5-3b</x:v>
      </x:c>
      <x:c r="B6594" t="str">
        <x:v>next_day</x:v>
      </x:c>
      <x:c r="C6594" t="str">
        <x:v>C38</x:v>
      </x:c>
      <x:c r="D6594" s="59" t="n">
        <x:v>2</x:v>
      </x:c>
      <x:c r="E6594" s="59" t="n">
        <x:v>45</x:v>
      </x:c>
      <x:c r="F6594" s="59" t="str">
        <x:v>S4</x:v>
      </x:c>
      <x:c r="G6594" s="59" t="n">
        <x:v>461</x:v>
      </x:c>
      <x:c r="H6594" s="59" t="n">
        <x:v>485</x:v>
      </x:c>
      <x:c r="I6594" s="59" t="n">
        <x:v>10</x:v>
      </x:c>
      <x:c r="J6594" s="60" t="n">
        <x:f>'参数'!$C$6</x:f>
        <x:v>1440</x:v>
      </x:c>
      <x:c r="K6594" s="60" t="n">
        <x:f>'参数'!$D$6</x:f>
        <x:v>360</x:v>
      </x:c>
      <x:c r="L6594" s="60" t="n">
        <x:f>H6594+I6594+J6594</x:f>
        <x:v>1935</x:v>
      </x:c>
      <x:c r="M6594" s="60" t="n">
        <x:f>L6594+K6594</x:f>
        <x:v>2295</x:v>
      </x:c>
      <x:c r="N6594" s="60" t="n">
        <x:f>'参数'!$B$10</x:f>
        <x:v>1</x:v>
      </x:c>
      <x:c r="O6594" s="60" t="n">
        <x:f>N6594*'参数'!$B$11</x:f>
        <x:v>2</x:v>
      </x:c>
      <x:c r="P6594" s="60" t="n">
        <x:f>N6594*'参数'!$B$12</x:f>
        <x:v>1</x:v>
      </x:c>
      <x:c r="Q6594" t="str">
        <x:f>C6594&amp;"d"</x:f>
        <x:v>C38d</x:v>
      </x:c>
      <x:c r="R6594" t="str">
        <x:f>C6594&amp;"p"</x:f>
        <x:v>C38p</x:v>
      </x:c>
      <x:c r="S6594" t="str">
        <x:f>IF(AND(L6594&gt;=H6594+I6594+J6594,M6594&gt;L6594,F6594&lt;&gt;""),"PASS","FAIL")</x:f>
        <x:v>PASS</x:v>
      </x:c>
      <x:c r="T6594" t="n">
        <x:v>4</x:v>
      </x:c>
      <x:c r="U6594" t="str">
        <x:v>pickup_after_delivery_completion_plus_usage_lag</x:v>
      </x:c>
    </x:row>
    <x:row r="6595">
      <x:c r="A6595" t="str">
        <x:v>Set2_100-5-3b</x:v>
      </x:c>
      <x:c r="B6595" t="str">
        <x:v>next_day</x:v>
      </x:c>
      <x:c r="C6595" t="str">
        <x:v>C39</x:v>
      </x:c>
      <x:c r="D6595" s="59" t="n">
        <x:v>21</x:v>
      </x:c>
      <x:c r="E6595" s="59" t="n">
        <x:v>44</x:v>
      </x:c>
      <x:c r="F6595" s="59" t="str">
        <x:v>S4</x:v>
      </x:c>
      <x:c r="G6595" s="59" t="n">
        <x:v>297</x:v>
      </x:c>
      <x:c r="H6595" s="59" t="n">
        <x:v>315</x:v>
      </x:c>
      <x:c r="I6595" s="59" t="n">
        <x:v>10</x:v>
      </x:c>
      <x:c r="J6595" s="60" t="n">
        <x:f>'参数'!$C$6</x:f>
        <x:v>1440</x:v>
      </x:c>
      <x:c r="K6595" s="60" t="n">
        <x:f>'参数'!$D$6</x:f>
        <x:v>360</x:v>
      </x:c>
      <x:c r="L6595" s="60" t="n">
        <x:f>H6595+I6595+J6595</x:f>
        <x:v>1765</x:v>
      </x:c>
      <x:c r="M6595" s="60" t="n">
        <x:f>L6595+K6595</x:f>
        <x:v>2125</x:v>
      </x:c>
      <x:c r="N6595" s="60" t="n">
        <x:f>'参数'!$B$10</x:f>
        <x:v>1</x:v>
      </x:c>
      <x:c r="O6595" s="60" t="n">
        <x:f>N6595*'参数'!$B$11</x:f>
        <x:v>2</x:v>
      </x:c>
      <x:c r="P6595" s="60" t="n">
        <x:f>N6595*'参数'!$B$12</x:f>
        <x:v>1</x:v>
      </x:c>
      <x:c r="Q6595" t="str">
        <x:f>C6595&amp;"d"</x:f>
        <x:v>C39d</x:v>
      </x:c>
      <x:c r="R6595" t="str">
        <x:f>C6595&amp;"p"</x:f>
        <x:v>C39p</x:v>
      </x:c>
      <x:c r="S6595" t="str">
        <x:f>IF(AND(L6595&gt;=H6595+I6595+J6595,M6595&gt;L6595,F6595&lt;&gt;""),"PASS","FAIL")</x:f>
        <x:v>PASS</x:v>
      </x:c>
      <x:c r="T6595" t="n">
        <x:v>0</x:v>
      </x:c>
      <x:c r="U6595" t="str">
        <x:v>pickup_after_delivery_completion_plus_usage_lag</x:v>
      </x:c>
    </x:row>
    <x:row r="6596">
      <x:c r="A6596" t="str">
        <x:v>Set2_100-5-3b</x:v>
      </x:c>
      <x:c r="B6596" t="str">
        <x:v>next_day</x:v>
      </x:c>
      <x:c r="C6596" t="str">
        <x:v>C40</x:v>
      </x:c>
      <x:c r="D6596" s="59" t="n">
        <x:v>14</x:v>
      </x:c>
      <x:c r="E6596" s="59" t="n">
        <x:v>44</x:v>
      </x:c>
      <x:c r="F6596" s="59" t="str">
        <x:v>S4</x:v>
      </x:c>
      <x:c r="G6596" s="59" t="n">
        <x:v>166</x:v>
      </x:c>
      <x:c r="H6596" s="59" t="n">
        <x:v>198</x:v>
      </x:c>
      <x:c r="I6596" s="59" t="n">
        <x:v>10</x:v>
      </x:c>
      <x:c r="J6596" s="60" t="n">
        <x:f>'参数'!$C$6</x:f>
        <x:v>1440</x:v>
      </x:c>
      <x:c r="K6596" s="60" t="n">
        <x:f>'参数'!$D$6</x:f>
        <x:v>360</x:v>
      </x:c>
      <x:c r="L6596" s="60" t="n">
        <x:f>H6596+I6596+J6596</x:f>
        <x:v>1648</x:v>
      </x:c>
      <x:c r="M6596" s="60" t="n">
        <x:f>L6596+K6596</x:f>
        <x:v>2008</x:v>
      </x:c>
      <x:c r="N6596" s="60" t="n">
        <x:f>'参数'!$B$10</x:f>
        <x:v>1</x:v>
      </x:c>
      <x:c r="O6596" s="60" t="n">
        <x:f>N6596*'参数'!$B$11</x:f>
        <x:v>2</x:v>
      </x:c>
      <x:c r="P6596" s="60" t="n">
        <x:f>N6596*'参数'!$B$12</x:f>
        <x:v>1</x:v>
      </x:c>
      <x:c r="Q6596" t="str">
        <x:f>C6596&amp;"d"</x:f>
        <x:v>C40d</x:v>
      </x:c>
      <x:c r="R6596" t="str">
        <x:f>C6596&amp;"p"</x:f>
        <x:v>C40p</x:v>
      </x:c>
      <x:c r="S6596" t="str">
        <x:f>IF(AND(L6596&gt;=H6596+I6596+J6596,M6596&gt;L6596,F6596&lt;&gt;""),"PASS","FAIL")</x:f>
        <x:v>PASS</x:v>
      </x:c>
      <x:c r="T6596" t="n">
        <x:v>4</x:v>
      </x:c>
      <x:c r="U6596" t="str">
        <x:v>pickup_after_delivery_completion_plus_usage_lag</x:v>
      </x:c>
    </x:row>
    <x:row r="6597">
      <x:c r="A6597" t="str">
        <x:v>Set2_100-5-3b</x:v>
      </x:c>
      <x:c r="B6597" t="str">
        <x:v>next_day</x:v>
      </x:c>
      <x:c r="C6597" t="str">
        <x:v>C41</x:v>
      </x:c>
      <x:c r="D6597" s="59" t="n">
        <x:v>19</x:v>
      </x:c>
      <x:c r="E6597" s="59" t="n">
        <x:v>38</x:v>
      </x:c>
      <x:c r="F6597" s="59" t="str">
        <x:v>S4</x:v>
      </x:c>
      <x:c r="G6597" s="59" t="n">
        <x:v>291</x:v>
      </x:c>
      <x:c r="H6597" s="59" t="n">
        <x:v>315</x:v>
      </x:c>
      <x:c r="I6597" s="59" t="n">
        <x:v>10</x:v>
      </x:c>
      <x:c r="J6597" s="60" t="n">
        <x:f>'参数'!$C$6</x:f>
        <x:v>1440</x:v>
      </x:c>
      <x:c r="K6597" s="60" t="n">
        <x:f>'参数'!$D$6</x:f>
        <x:v>360</x:v>
      </x:c>
      <x:c r="L6597" s="60" t="n">
        <x:f>H6597+I6597+J6597</x:f>
        <x:v>1765</x:v>
      </x:c>
      <x:c r="M6597" s="60" t="n">
        <x:f>L6597+K6597</x:f>
        <x:v>2125</x:v>
      </x:c>
      <x:c r="N6597" s="60" t="n">
        <x:f>'参数'!$B$10</x:f>
        <x:v>1</x:v>
      </x:c>
      <x:c r="O6597" s="60" t="n">
        <x:f>N6597*'参数'!$B$11</x:f>
        <x:v>2</x:v>
      </x:c>
      <x:c r="P6597" s="60" t="n">
        <x:f>N6597*'参数'!$B$12</x:f>
        <x:v>1</x:v>
      </x:c>
      <x:c r="Q6597" t="str">
        <x:f>C6597&amp;"d"</x:f>
        <x:v>C41d</x:v>
      </x:c>
      <x:c r="R6597" t="str">
        <x:f>C6597&amp;"p"</x:f>
        <x:v>C41p</x:v>
      </x:c>
      <x:c r="S6597" t="str">
        <x:f>IF(AND(L6597&gt;=H6597+I6597+J6597,M6597&gt;L6597,F6597&lt;&gt;""),"PASS","FAIL")</x:f>
        <x:v>PASS</x:v>
      </x:c>
      <x:c r="T6597" t="n">
        <x:v>7</x:v>
      </x:c>
      <x:c r="U6597" t="str">
        <x:v>pickup_after_delivery_completion_plus_usage_lag</x:v>
      </x:c>
    </x:row>
    <x:row r="6598">
      <x:c r="A6598" t="str">
        <x:v>Set2_100-5-3b</x:v>
      </x:c>
      <x:c r="B6598" t="str">
        <x:v>next_day</x:v>
      </x:c>
      <x:c r="C6598" t="str">
        <x:v>C42</x:v>
      </x:c>
      <x:c r="D6598" s="59" t="n">
        <x:v>6</x:v>
      </x:c>
      <x:c r="E6598" s="59" t="n">
        <x:v>44</x:v>
      </x:c>
      <x:c r="F6598" s="59" t="str">
        <x:v>S4</x:v>
      </x:c>
      <x:c r="G6598" s="59" t="n">
        <x:v>480</x:v>
      </x:c>
      <x:c r="H6598" s="59" t="n">
        <x:v>498</x:v>
      </x:c>
      <x:c r="I6598" s="59" t="n">
        <x:v>10</x:v>
      </x:c>
      <x:c r="J6598" s="60" t="n">
        <x:f>'参数'!$C$6</x:f>
        <x:v>1440</x:v>
      </x:c>
      <x:c r="K6598" s="60" t="n">
        <x:f>'参数'!$D$6</x:f>
        <x:v>360</x:v>
      </x:c>
      <x:c r="L6598" s="60" t="n">
        <x:f>H6598+I6598+J6598</x:f>
        <x:v>1948</x:v>
      </x:c>
      <x:c r="M6598" s="60" t="n">
        <x:f>L6598+K6598</x:f>
        <x:v>2308</x:v>
      </x:c>
      <x:c r="N6598" s="60" t="n">
        <x:f>'参数'!$B$10</x:f>
        <x:v>1</x:v>
      </x:c>
      <x:c r="O6598" s="60" t="n">
        <x:f>N6598*'参数'!$B$11</x:f>
        <x:v>2</x:v>
      </x:c>
      <x:c r="P6598" s="60" t="n">
        <x:f>N6598*'参数'!$B$12</x:f>
        <x:v>1</x:v>
      </x:c>
      <x:c r="Q6598" t="str">
        <x:f>C6598&amp;"d"</x:f>
        <x:v>C42d</x:v>
      </x:c>
      <x:c r="R6598" t="str">
        <x:f>C6598&amp;"p"</x:f>
        <x:v>C42p</x:v>
      </x:c>
      <x:c r="S6598" t="str">
        <x:f>IF(AND(L6598&gt;=H6598+I6598+J6598,M6598&gt;L6598,F6598&lt;&gt;""),"PASS","FAIL")</x:f>
        <x:v>PASS</x:v>
      </x:c>
      <x:c r="T6598" t="n">
        <x:v>8</x:v>
      </x:c>
      <x:c r="U6598" t="str">
        <x:v>pickup_after_delivery_completion_plus_usage_lag</x:v>
      </x:c>
    </x:row>
    <x:row r="6599">
      <x:c r="A6599" t="str">
        <x:v>Set2_100-5-3b</x:v>
      </x:c>
      <x:c r="B6599" t="str">
        <x:v>next_day</x:v>
      </x:c>
      <x:c r="C6599" t="str">
        <x:v>C43</x:v>
      </x:c>
      <x:c r="D6599" s="59" t="n">
        <x:v>14</x:v>
      </x:c>
      <x:c r="E6599" s="59" t="n">
        <x:v>43</x:v>
      </x:c>
      <x:c r="F6599" s="59" t="str">
        <x:v>S4</x:v>
      </x:c>
      <x:c r="G6599" s="59" t="n">
        <x:v>155</x:v>
      </x:c>
      <x:c r="H6599" s="59" t="n">
        <x:v>183</x:v>
      </x:c>
      <x:c r="I6599" s="59" t="n">
        <x:v>10</x:v>
      </x:c>
      <x:c r="J6599" s="60" t="n">
        <x:f>'参数'!$C$6</x:f>
        <x:v>1440</x:v>
      </x:c>
      <x:c r="K6599" s="60" t="n">
        <x:f>'参数'!$D$6</x:f>
        <x:v>360</x:v>
      </x:c>
      <x:c r="L6599" s="60" t="n">
        <x:f>H6599+I6599+J6599</x:f>
        <x:v>1633</x:v>
      </x:c>
      <x:c r="M6599" s="60" t="n">
        <x:f>L6599+K6599</x:f>
        <x:v>1993</x:v>
      </x:c>
      <x:c r="N6599" s="60" t="n">
        <x:f>'参数'!$B$10</x:f>
        <x:v>1</x:v>
      </x:c>
      <x:c r="O6599" s="60" t="n">
        <x:f>N6599*'参数'!$B$11</x:f>
        <x:v>2</x:v>
      </x:c>
      <x:c r="P6599" s="60" t="n">
        <x:f>N6599*'参数'!$B$12</x:f>
        <x:v>1</x:v>
      </x:c>
      <x:c r="Q6599" t="str">
        <x:f>C6599&amp;"d"</x:f>
        <x:v>C43d</x:v>
      </x:c>
      <x:c r="R6599" t="str">
        <x:f>C6599&amp;"p"</x:f>
        <x:v>C43p</x:v>
      </x:c>
      <x:c r="S6599" t="str">
        <x:f>IF(AND(L6599&gt;=H6599+I6599+J6599,M6599&gt;L6599,F6599&lt;&gt;""),"PASS","FAIL")</x:f>
        <x:v>PASS</x:v>
      </x:c>
      <x:c r="T6599" t="n">
        <x:v>4</x:v>
      </x:c>
      <x:c r="U6599" t="str">
        <x:v>pickup_after_delivery_completion_plus_usage_lag</x:v>
      </x:c>
    </x:row>
    <x:row r="6600">
      <x:c r="A6600" t="str">
        <x:v>Set2_100-5-3b</x:v>
      </x:c>
      <x:c r="B6600" t="str">
        <x:v>next_day</x:v>
      </x:c>
      <x:c r="C6600" t="str">
        <x:v>C44</x:v>
      </x:c>
      <x:c r="D6600" s="59" t="n">
        <x:v>21</x:v>
      </x:c>
      <x:c r="E6600" s="59" t="n">
        <x:v>34</x:v>
      </x:c>
      <x:c r="F6600" s="59" t="str">
        <x:v>S4</x:v>
      </x:c>
      <x:c r="G6600" s="59" t="n">
        <x:v>272</x:v>
      </x:c>
      <x:c r="H6600" s="59" t="n">
        <x:v>290</x:v>
      </x:c>
      <x:c r="I6600" s="59" t="n">
        <x:v>10</x:v>
      </x:c>
      <x:c r="J6600" s="60" t="n">
        <x:f>'参数'!$C$6</x:f>
        <x:v>1440</x:v>
      </x:c>
      <x:c r="K6600" s="60" t="n">
        <x:f>'参数'!$D$6</x:f>
        <x:v>360</x:v>
      </x:c>
      <x:c r="L6600" s="60" t="n">
        <x:f>H6600+I6600+J6600</x:f>
        <x:v>1740</x:v>
      </x:c>
      <x:c r="M6600" s="60" t="n">
        <x:f>L6600+K6600</x:f>
        <x:v>2100</x:v>
      </x:c>
      <x:c r="N6600" s="60" t="n">
        <x:f>'参数'!$B$10</x:f>
        <x:v>1</x:v>
      </x:c>
      <x:c r="O6600" s="60" t="n">
        <x:f>N6600*'参数'!$B$11</x:f>
        <x:v>2</x:v>
      </x:c>
      <x:c r="P6600" s="60" t="n">
        <x:f>N6600*'参数'!$B$12</x:f>
        <x:v>1</x:v>
      </x:c>
      <x:c r="Q6600" t="str">
        <x:f>C6600&amp;"d"</x:f>
        <x:v>C44d</x:v>
      </x:c>
      <x:c r="R6600" t="str">
        <x:f>C6600&amp;"p"</x:f>
        <x:v>C44p</x:v>
      </x:c>
      <x:c r="S6600" t="str">
        <x:f>IF(AND(L6600&gt;=H6600+I6600+J6600,M6600&gt;L6600,F6600&lt;&gt;""),"PASS","FAIL")</x:f>
        <x:v>PASS</x:v>
      </x:c>
      <x:c r="T6600" t="n">
        <x:v>7</x:v>
      </x:c>
      <x:c r="U6600" t="str">
        <x:v>pickup_after_delivery_completion_plus_usage_lag</x:v>
      </x:c>
    </x:row>
    <x:row r="6601">
      <x:c r="A6601" t="str">
        <x:v>Set2_100-5-3b</x:v>
      </x:c>
      <x:c r="B6601" t="str">
        <x:v>next_day</x:v>
      </x:c>
      <x:c r="C6601" t="str">
        <x:v>C45</x:v>
      </x:c>
      <x:c r="D6601" s="59" t="n">
        <x:v>4</x:v>
      </x:c>
      <x:c r="E6601" s="59" t="n">
        <x:v>42</x:v>
      </x:c>
      <x:c r="F6601" s="59" t="str">
        <x:v>S4</x:v>
      </x:c>
      <x:c r="G6601" s="59" t="n">
        <x:v>255</x:v>
      </x:c>
      <x:c r="H6601" s="59" t="n">
        <x:v>285</x:v>
      </x:c>
      <x:c r="I6601" s="59" t="n">
        <x:v>10</x:v>
      </x:c>
      <x:c r="J6601" s="60" t="n">
        <x:f>'参数'!$C$6</x:f>
        <x:v>1440</x:v>
      </x:c>
      <x:c r="K6601" s="60" t="n">
        <x:f>'参数'!$D$6</x:f>
        <x:v>360</x:v>
      </x:c>
      <x:c r="L6601" s="60" t="n">
        <x:f>H6601+I6601+J6601</x:f>
        <x:v>1735</x:v>
      </x:c>
      <x:c r="M6601" s="60" t="n">
        <x:f>L6601+K6601</x:f>
        <x:v>2095</x:v>
      </x:c>
      <x:c r="N6601" s="60" t="n">
        <x:f>'参数'!$B$10</x:f>
        <x:v>1</x:v>
      </x:c>
      <x:c r="O6601" s="60" t="n">
        <x:f>N6601*'参数'!$B$11</x:f>
        <x:v>2</x:v>
      </x:c>
      <x:c r="P6601" s="60" t="n">
        <x:f>N6601*'参数'!$B$12</x:f>
        <x:v>1</x:v>
      </x:c>
      <x:c r="Q6601" t="str">
        <x:f>C6601&amp;"d"</x:f>
        <x:v>C45d</x:v>
      </x:c>
      <x:c r="R6601" t="str">
        <x:f>C6601&amp;"p"</x:f>
        <x:v>C45p</x:v>
      </x:c>
      <x:c r="S6601" t="str">
        <x:f>IF(AND(L6601&gt;=H6601+I6601+J6601,M6601&gt;L6601,F6601&lt;&gt;""),"PASS","FAIL")</x:f>
        <x:v>PASS</x:v>
      </x:c>
      <x:c r="T6601" t="n">
        <x:v>4</x:v>
      </x:c>
      <x:c r="U6601" t="str">
        <x:v>pickup_after_delivery_completion_plus_usage_lag</x:v>
      </x:c>
    </x:row>
    <x:row r="6602">
      <x:c r="A6602" t="str">
        <x:v>Set2_100-5-3b</x:v>
      </x:c>
      <x:c r="B6602" t="str">
        <x:v>next_day</x:v>
      </x:c>
      <x:c r="C6602" t="str">
        <x:v>C46</x:v>
      </x:c>
      <x:c r="D6602" s="59" t="n">
        <x:v>12</x:v>
      </x:c>
      <x:c r="E6602" s="59" t="n">
        <x:v>38</x:v>
      </x:c>
      <x:c r="F6602" s="59" t="str">
        <x:v>S4</x:v>
      </x:c>
      <x:c r="G6602" s="59" t="n">
        <x:v>310</x:v>
      </x:c>
      <x:c r="H6602" s="59" t="n">
        <x:v>328</x:v>
      </x:c>
      <x:c r="I6602" s="59" t="n">
        <x:v>10</x:v>
      </x:c>
      <x:c r="J6602" s="60" t="n">
        <x:f>'参数'!$C$6</x:f>
        <x:v>1440</x:v>
      </x:c>
      <x:c r="K6602" s="60" t="n">
        <x:f>'参数'!$D$6</x:f>
        <x:v>360</x:v>
      </x:c>
      <x:c r="L6602" s="60" t="n">
        <x:f>H6602+I6602+J6602</x:f>
        <x:v>1778</x:v>
      </x:c>
      <x:c r="M6602" s="60" t="n">
        <x:f>L6602+K6602</x:f>
        <x:v>2138</x:v>
      </x:c>
      <x:c r="N6602" s="60" t="n">
        <x:f>'参数'!$B$10</x:f>
        <x:v>1</x:v>
      </x:c>
      <x:c r="O6602" s="60" t="n">
        <x:f>N6602*'参数'!$B$11</x:f>
        <x:v>2</x:v>
      </x:c>
      <x:c r="P6602" s="60" t="n">
        <x:f>N6602*'参数'!$B$12</x:f>
        <x:v>1</x:v>
      </x:c>
      <x:c r="Q6602" t="str">
        <x:f>C6602&amp;"d"</x:f>
        <x:v>C46d</x:v>
      </x:c>
      <x:c r="R6602" t="str">
        <x:f>C6602&amp;"p"</x:f>
        <x:v>C46p</x:v>
      </x:c>
      <x:c r="S6602" t="str">
        <x:f>IF(AND(L6602&gt;=H6602+I6602+J6602,M6602&gt;L6602,F6602&lt;&gt;""),"PASS","FAIL")</x:f>
        <x:v>PASS</x:v>
      </x:c>
      <x:c r="T6602" t="n">
        <x:v>15</x:v>
      </x:c>
      <x:c r="U6602" t="str">
        <x:v>pickup_after_delivery_completion_plus_usage_lag</x:v>
      </x:c>
    </x:row>
    <x:row r="6603">
      <x:c r="A6603" t="str">
        <x:v>Set2_100-5-3b</x:v>
      </x:c>
      <x:c r="B6603" t="str">
        <x:v>next_day</x:v>
      </x:c>
      <x:c r="C6603" t="str">
        <x:v>C47</x:v>
      </x:c>
      <x:c r="D6603" s="59" t="n">
        <x:v>2</x:v>
      </x:c>
      <x:c r="E6603" s="59" t="n">
        <x:v>40</x:v>
      </x:c>
      <x:c r="F6603" s="59" t="str">
        <x:v>S2</x:v>
      </x:c>
      <x:c r="G6603" s="59" t="n">
        <x:v>283</x:v>
      </x:c>
      <x:c r="H6603" s="59" t="n">
        <x:v>297</x:v>
      </x:c>
      <x:c r="I6603" s="59" t="n">
        <x:v>10</x:v>
      </x:c>
      <x:c r="J6603" s="60" t="n">
        <x:f>'参数'!$C$6</x:f>
        <x:v>1440</x:v>
      </x:c>
      <x:c r="K6603" s="60" t="n">
        <x:f>'参数'!$D$6</x:f>
        <x:v>360</x:v>
      </x:c>
      <x:c r="L6603" s="60" t="n">
        <x:f>H6603+I6603+J6603</x:f>
        <x:v>1747</x:v>
      </x:c>
      <x:c r="M6603" s="60" t="n">
        <x:f>L6603+K6603</x:f>
        <x:v>2107</x:v>
      </x:c>
      <x:c r="N6603" s="60" t="n">
        <x:f>'参数'!$B$10</x:f>
        <x:v>1</x:v>
      </x:c>
      <x:c r="O6603" s="60" t="n">
        <x:f>N6603*'参数'!$B$11</x:f>
        <x:v>2</x:v>
      </x:c>
      <x:c r="P6603" s="60" t="n">
        <x:f>N6603*'参数'!$B$12</x:f>
        <x:v>1</x:v>
      </x:c>
      <x:c r="Q6603" t="str">
        <x:f>C6603&amp;"d"</x:f>
        <x:v>C47d</x:v>
      </x:c>
      <x:c r="R6603" t="str">
        <x:f>C6603&amp;"p"</x:f>
        <x:v>C47p</x:v>
      </x:c>
      <x:c r="S6603" t="str">
        <x:f>IF(AND(L6603&gt;=H6603+I6603+J6603,M6603&gt;L6603,F6603&lt;&gt;""),"PASS","FAIL")</x:f>
        <x:v>PASS</x:v>
      </x:c>
      <x:c r="T6603" t="n">
        <x:v>9</x:v>
      </x:c>
      <x:c r="U6603" t="str">
        <x:v>pickup_after_delivery_completion_plus_usage_lag</x:v>
      </x:c>
    </x:row>
    <x:row r="6604">
      <x:c r="A6604" t="str">
        <x:v>Set2_100-5-3b</x:v>
      </x:c>
      <x:c r="B6604" t="str">
        <x:v>next_day</x:v>
      </x:c>
      <x:c r="C6604" t="str">
        <x:v>C48</x:v>
      </x:c>
      <x:c r="D6604" s="59" t="n">
        <x:v>17</x:v>
      </x:c>
      <x:c r="E6604" s="59" t="n">
        <x:v>46</x:v>
      </x:c>
      <x:c r="F6604" s="59" t="str">
        <x:v>S4</x:v>
      </x:c>
      <x:c r="G6604" s="59" t="n">
        <x:v>562</x:v>
      </x:c>
      <x:c r="H6604" s="59" t="n">
        <x:v>596</x:v>
      </x:c>
      <x:c r="I6604" s="59" t="n">
        <x:v>10</x:v>
      </x:c>
      <x:c r="J6604" s="60" t="n">
        <x:f>'参数'!$C$6</x:f>
        <x:v>1440</x:v>
      </x:c>
      <x:c r="K6604" s="60" t="n">
        <x:f>'参数'!$D$6</x:f>
        <x:v>360</x:v>
      </x:c>
      <x:c r="L6604" s="60" t="n">
        <x:f>H6604+I6604+J6604</x:f>
        <x:v>2046</x:v>
      </x:c>
      <x:c r="M6604" s="60" t="n">
        <x:f>L6604+K6604</x:f>
        <x:v>2406</x:v>
      </x:c>
      <x:c r="N6604" s="60" t="n">
        <x:f>'参数'!$B$10</x:f>
        <x:v>1</x:v>
      </x:c>
      <x:c r="O6604" s="60" t="n">
        <x:f>N6604*'参数'!$B$11</x:f>
        <x:v>2</x:v>
      </x:c>
      <x:c r="P6604" s="60" t="n">
        <x:f>N6604*'参数'!$B$12</x:f>
        <x:v>1</x:v>
      </x:c>
      <x:c r="Q6604" t="str">
        <x:f>C6604&amp;"d"</x:f>
        <x:v>C48d</x:v>
      </x:c>
      <x:c r="R6604" t="str">
        <x:f>C6604&amp;"p"</x:f>
        <x:v>C48p</x:v>
      </x:c>
      <x:c r="S6604" t="str">
        <x:f>IF(AND(L6604&gt;=H6604+I6604+J6604,M6604&gt;L6604,F6604&lt;&gt;""),"PASS","FAIL")</x:f>
        <x:v>PASS</x:v>
      </x:c>
      <x:c r="T6604" t="n">
        <x:v>5</x:v>
      </x:c>
      <x:c r="U6604" t="str">
        <x:v>pickup_after_delivery_completion_plus_usage_lag</x:v>
      </x:c>
    </x:row>
    <x:row r="6605">
      <x:c r="A6605" t="str">
        <x:v>Set2_100-5-3b</x:v>
      </x:c>
      <x:c r="B6605" t="str">
        <x:v>next_day</x:v>
      </x:c>
      <x:c r="C6605" t="str">
        <x:v>C49</x:v>
      </x:c>
      <x:c r="D6605" s="59" t="n">
        <x:v>11</x:v>
      </x:c>
      <x:c r="E6605" s="59" t="n">
        <x:v>32</x:v>
      </x:c>
      <x:c r="F6605" s="59" t="str">
        <x:v>S4</x:v>
      </x:c>
      <x:c r="G6605" s="59" t="n">
        <x:v>234</x:v>
      </x:c>
      <x:c r="H6605" s="59" t="n">
        <x:v>272</x:v>
      </x:c>
      <x:c r="I6605" s="59" t="n">
        <x:v>10</x:v>
      </x:c>
      <x:c r="J6605" s="60" t="n">
        <x:f>'参数'!$C$6</x:f>
        <x:v>1440</x:v>
      </x:c>
      <x:c r="K6605" s="60" t="n">
        <x:f>'参数'!$D$6</x:f>
        <x:v>360</x:v>
      </x:c>
      <x:c r="L6605" s="60" t="n">
        <x:f>H6605+I6605+J6605</x:f>
        <x:v>1722</x:v>
      </x:c>
      <x:c r="M6605" s="60" t="n">
        <x:f>L6605+K6605</x:f>
        <x:v>2082</x:v>
      </x:c>
      <x:c r="N6605" s="60" t="n">
        <x:f>'参数'!$B$10</x:f>
        <x:v>1</x:v>
      </x:c>
      <x:c r="O6605" s="60" t="n">
        <x:f>N6605*'参数'!$B$11</x:f>
        <x:v>2</x:v>
      </x:c>
      <x:c r="P6605" s="60" t="n">
        <x:f>N6605*'参数'!$B$12</x:f>
        <x:v>1</x:v>
      </x:c>
      <x:c r="Q6605" t="str">
        <x:f>C6605&amp;"d"</x:f>
        <x:v>C49d</x:v>
      </x:c>
      <x:c r="R6605" t="str">
        <x:f>C6605&amp;"p"</x:f>
        <x:v>C49p</x:v>
      </x:c>
      <x:c r="S6605" t="str">
        <x:f>IF(AND(L6605&gt;=H6605+I6605+J6605,M6605&gt;L6605,F6605&lt;&gt;""),"PASS","FAIL")</x:f>
        <x:v>PASS</x:v>
      </x:c>
      <x:c r="T6605" t="n">
        <x:v>6</x:v>
      </x:c>
      <x:c r="U6605" t="str">
        <x:v>pickup_after_delivery_completion_plus_usage_lag</x:v>
      </x:c>
    </x:row>
    <x:row r="6606">
      <x:c r="A6606" t="str">
        <x:v>Set2_100-5-3b</x:v>
      </x:c>
      <x:c r="B6606" t="str">
        <x:v>next_day</x:v>
      </x:c>
      <x:c r="C6606" t="str">
        <x:v>C50</x:v>
      </x:c>
      <x:c r="D6606" s="59" t="n">
        <x:v>25</x:v>
      </x:c>
      <x:c r="E6606" s="59" t="n">
        <x:v>40</x:v>
      </x:c>
      <x:c r="F6606" s="59" t="str">
        <x:v>S4</x:v>
      </x:c>
      <x:c r="G6606" s="59" t="n">
        <x:v>413</x:v>
      </x:c>
      <x:c r="H6606" s="59" t="n">
        <x:v>437</x:v>
      </x:c>
      <x:c r="I6606" s="59" t="n">
        <x:v>10</x:v>
      </x:c>
      <x:c r="J6606" s="60" t="n">
        <x:f>'参数'!$C$6</x:f>
        <x:v>1440</x:v>
      </x:c>
      <x:c r="K6606" s="60" t="n">
        <x:f>'参数'!$D$6</x:f>
        <x:v>360</x:v>
      </x:c>
      <x:c r="L6606" s="60" t="n">
        <x:f>H6606+I6606+J6606</x:f>
        <x:v>1887</x:v>
      </x:c>
      <x:c r="M6606" s="60" t="n">
        <x:f>L6606+K6606</x:f>
        <x:v>2247</x:v>
      </x:c>
      <x:c r="N6606" s="60" t="n">
        <x:f>'参数'!$B$10</x:f>
        <x:v>1</x:v>
      </x:c>
      <x:c r="O6606" s="60" t="n">
        <x:f>N6606*'参数'!$B$11</x:f>
        <x:v>2</x:v>
      </x:c>
      <x:c r="P6606" s="60" t="n">
        <x:f>N6606*'参数'!$B$12</x:f>
        <x:v>1</x:v>
      </x:c>
      <x:c r="Q6606" t="str">
        <x:f>C6606&amp;"d"</x:f>
        <x:v>C50d</x:v>
      </x:c>
      <x:c r="R6606" t="str">
        <x:f>C6606&amp;"p"</x:f>
        <x:v>C50p</x:v>
      </x:c>
      <x:c r="S6606" t="str">
        <x:f>IF(AND(L6606&gt;=H6606+I6606+J6606,M6606&gt;L6606,F6606&lt;&gt;""),"PASS","FAIL")</x:f>
        <x:v>PASS</x:v>
      </x:c>
      <x:c r="T6606" t="n">
        <x:v>12</x:v>
      </x:c>
      <x:c r="U6606" t="str">
        <x:v>pickup_after_delivery_completion_plus_usage_lag</x:v>
      </x:c>
    </x:row>
    <x:row r="6607">
      <x:c r="A6607" t="str">
        <x:v>Set2_100-5-3b</x:v>
      </x:c>
      <x:c r="B6607" t="str">
        <x:v>next_day</x:v>
      </x:c>
      <x:c r="C6607" t="str">
        <x:v>C51</x:v>
      </x:c>
      <x:c r="D6607" s="59" t="n">
        <x:v>15</x:v>
      </x:c>
      <x:c r="E6607" s="59" t="n">
        <x:v>44</x:v>
      </x:c>
      <x:c r="F6607" s="59" t="str">
        <x:v>S4</x:v>
      </x:c>
      <x:c r="G6607" s="59" t="n">
        <x:v>576</x:v>
      </x:c>
      <x:c r="H6607" s="59" t="n">
        <x:v>612</x:v>
      </x:c>
      <x:c r="I6607" s="59" t="n">
        <x:v>10</x:v>
      </x:c>
      <x:c r="J6607" s="60" t="n">
        <x:f>'参数'!$C$6</x:f>
        <x:v>1440</x:v>
      </x:c>
      <x:c r="K6607" s="60" t="n">
        <x:f>'参数'!$D$6</x:f>
        <x:v>360</x:v>
      </x:c>
      <x:c r="L6607" s="60" t="n">
        <x:f>H6607+I6607+J6607</x:f>
        <x:v>2062</x:v>
      </x:c>
      <x:c r="M6607" s="60" t="n">
        <x:f>L6607+K6607</x:f>
        <x:v>2422</x:v>
      </x:c>
      <x:c r="N6607" s="60" t="n">
        <x:f>'参数'!$B$10</x:f>
        <x:v>1</x:v>
      </x:c>
      <x:c r="O6607" s="60" t="n">
        <x:f>N6607*'参数'!$B$11</x:f>
        <x:v>2</x:v>
      </x:c>
      <x:c r="P6607" s="60" t="n">
        <x:f>N6607*'参数'!$B$12</x:f>
        <x:v>1</x:v>
      </x:c>
      <x:c r="Q6607" t="str">
        <x:f>C6607&amp;"d"</x:f>
        <x:v>C51d</x:v>
      </x:c>
      <x:c r="R6607" t="str">
        <x:f>C6607&amp;"p"</x:f>
        <x:v>C51p</x:v>
      </x:c>
      <x:c r="S6607" t="str">
        <x:f>IF(AND(L6607&gt;=H6607+I6607+J6607,M6607&gt;L6607,F6607&lt;&gt;""),"PASS","FAIL")</x:f>
        <x:v>PASS</x:v>
      </x:c>
      <x:c r="T6607" t="n">
        <x:v>3</x:v>
      </x:c>
      <x:c r="U6607" t="str">
        <x:v>pickup_after_delivery_completion_plus_usage_lag</x:v>
      </x:c>
    </x:row>
    <x:row r="6608">
      <x:c r="A6608" t="str">
        <x:v>Set2_100-5-3b</x:v>
      </x:c>
      <x:c r="B6608" t="str">
        <x:v>next_day</x:v>
      </x:c>
      <x:c r="C6608" t="str">
        <x:v>C52</x:v>
      </x:c>
      <x:c r="D6608" s="59" t="n">
        <x:v>4</x:v>
      </x:c>
      <x:c r="E6608" s="59" t="n">
        <x:v>45</x:v>
      </x:c>
      <x:c r="F6608" s="59" t="str">
        <x:v>S4</x:v>
      </x:c>
      <x:c r="G6608" s="59" t="n">
        <x:v>294</x:v>
      </x:c>
      <x:c r="H6608" s="59" t="n">
        <x:v>322</x:v>
      </x:c>
      <x:c r="I6608" s="59" t="n">
        <x:v>10</x:v>
      </x:c>
      <x:c r="J6608" s="60" t="n">
        <x:f>'参数'!$C$6</x:f>
        <x:v>1440</x:v>
      </x:c>
      <x:c r="K6608" s="60" t="n">
        <x:f>'参数'!$D$6</x:f>
        <x:v>360</x:v>
      </x:c>
      <x:c r="L6608" s="60" t="n">
        <x:f>H6608+I6608+J6608</x:f>
        <x:v>1772</x:v>
      </x:c>
      <x:c r="M6608" s="60" t="n">
        <x:f>L6608+K6608</x:f>
        <x:v>2132</x:v>
      </x:c>
      <x:c r="N6608" s="60" t="n">
        <x:f>'参数'!$B$10</x:f>
        <x:v>1</x:v>
      </x:c>
      <x:c r="O6608" s="60" t="n">
        <x:f>N6608*'参数'!$B$11</x:f>
        <x:v>2</x:v>
      </x:c>
      <x:c r="P6608" s="60" t="n">
        <x:f>N6608*'参数'!$B$12</x:f>
        <x:v>1</x:v>
      </x:c>
      <x:c r="Q6608" t="str">
        <x:f>C6608&amp;"d"</x:f>
        <x:v>C52d</x:v>
      </x:c>
      <x:c r="R6608" t="str">
        <x:f>C6608&amp;"p"</x:f>
        <x:v>C52p</x:v>
      </x:c>
      <x:c r="S6608" t="str">
        <x:f>IF(AND(L6608&gt;=H6608+I6608+J6608,M6608&gt;L6608,F6608&lt;&gt;""),"PASS","FAIL")</x:f>
        <x:v>PASS</x:v>
      </x:c>
      <x:c r="T6608" t="n">
        <x:v>9</x:v>
      </x:c>
      <x:c r="U6608" t="str">
        <x:v>pickup_after_delivery_completion_plus_usage_lag</x:v>
      </x:c>
    </x:row>
    <x:row r="6609">
      <x:c r="A6609" t="str">
        <x:v>Set2_100-5-3b</x:v>
      </x:c>
      <x:c r="B6609" t="str">
        <x:v>next_day</x:v>
      </x:c>
      <x:c r="C6609" t="str">
        <x:v>C53</x:v>
      </x:c>
      <x:c r="D6609" s="59" t="n">
        <x:v>18</x:v>
      </x:c>
      <x:c r="E6609" s="59" t="n">
        <x:v>46</x:v>
      </x:c>
      <x:c r="F6609" s="59" t="str">
        <x:v>S4</x:v>
      </x:c>
      <x:c r="G6609" s="59" t="n">
        <x:v>301</x:v>
      </x:c>
      <x:c r="H6609" s="59" t="n">
        <x:v>327</x:v>
      </x:c>
      <x:c r="I6609" s="59" t="n">
        <x:v>10</x:v>
      </x:c>
      <x:c r="J6609" s="60" t="n">
        <x:f>'参数'!$C$6</x:f>
        <x:v>1440</x:v>
      </x:c>
      <x:c r="K6609" s="60" t="n">
        <x:f>'参数'!$D$6</x:f>
        <x:v>360</x:v>
      </x:c>
      <x:c r="L6609" s="60" t="n">
        <x:f>H6609+I6609+J6609</x:f>
        <x:v>1777</x:v>
      </x:c>
      <x:c r="M6609" s="60" t="n">
        <x:f>L6609+K6609</x:f>
        <x:v>2137</x:v>
      </x:c>
      <x:c r="N6609" s="60" t="n">
        <x:f>'参数'!$B$10</x:f>
        <x:v>1</x:v>
      </x:c>
      <x:c r="O6609" s="60" t="n">
        <x:f>N6609*'参数'!$B$11</x:f>
        <x:v>2</x:v>
      </x:c>
      <x:c r="P6609" s="60" t="n">
        <x:f>N6609*'参数'!$B$12</x:f>
        <x:v>1</x:v>
      </x:c>
      <x:c r="Q6609" t="str">
        <x:f>C6609&amp;"d"</x:f>
        <x:v>C53d</x:v>
      </x:c>
      <x:c r="R6609" t="str">
        <x:f>C6609&amp;"p"</x:f>
        <x:v>C53p</x:v>
      </x:c>
      <x:c r="S6609" t="str">
        <x:f>IF(AND(L6609&gt;=H6609+I6609+J6609,M6609&gt;L6609,F6609&lt;&gt;""),"PASS","FAIL")</x:f>
        <x:v>PASS</x:v>
      </x:c>
      <x:c r="T6609" t="n">
        <x:v>4</x:v>
      </x:c>
      <x:c r="U6609" t="str">
        <x:v>pickup_after_delivery_completion_plus_usage_lag</x:v>
      </x:c>
    </x:row>
    <x:row r="6610">
      <x:c r="A6610" t="str">
        <x:v>Set2_100-5-3b</x:v>
      </x:c>
      <x:c r="B6610" t="str">
        <x:v>next_day</x:v>
      </x:c>
      <x:c r="C6610" t="str">
        <x:v>C54</x:v>
      </x:c>
      <x:c r="D6610" s="59" t="n">
        <x:v>10</x:v>
      </x:c>
      <x:c r="E6610" s="59" t="n">
        <x:v>48</x:v>
      </x:c>
      <x:c r="F6610" s="59" t="str">
        <x:v>S4</x:v>
      </x:c>
      <x:c r="G6610" s="59" t="n">
        <x:v>385</x:v>
      </x:c>
      <x:c r="H6610" s="59" t="n">
        <x:v>401</x:v>
      </x:c>
      <x:c r="I6610" s="59" t="n">
        <x:v>10</x:v>
      </x:c>
      <x:c r="J6610" s="60" t="n">
        <x:f>'参数'!$C$6</x:f>
        <x:v>1440</x:v>
      </x:c>
      <x:c r="K6610" s="60" t="n">
        <x:f>'参数'!$D$6</x:f>
        <x:v>360</x:v>
      </x:c>
      <x:c r="L6610" s="60" t="n">
        <x:f>H6610+I6610+J6610</x:f>
        <x:v>1851</x:v>
      </x:c>
      <x:c r="M6610" s="60" t="n">
        <x:f>L6610+K6610</x:f>
        <x:v>2211</x:v>
      </x:c>
      <x:c r="N6610" s="60" t="n">
        <x:f>'参数'!$B$10</x:f>
        <x:v>1</x:v>
      </x:c>
      <x:c r="O6610" s="60" t="n">
        <x:f>N6610*'参数'!$B$11</x:f>
        <x:v>2</x:v>
      </x:c>
      <x:c r="P6610" s="60" t="n">
        <x:f>N6610*'参数'!$B$12</x:f>
        <x:v>1</x:v>
      </x:c>
      <x:c r="Q6610" t="str">
        <x:f>C6610&amp;"d"</x:f>
        <x:v>C54d</x:v>
      </x:c>
      <x:c r="R6610" t="str">
        <x:f>C6610&amp;"p"</x:f>
        <x:v>C54p</x:v>
      </x:c>
      <x:c r="S6610" t="str">
        <x:f>IF(AND(L6610&gt;=H6610+I6610+J6610,M6610&gt;L6610,F6610&lt;&gt;""),"PASS","FAIL")</x:f>
        <x:v>PASS</x:v>
      </x:c>
      <x:c r="T6610" t="n">
        <x:v>0</x:v>
      </x:c>
      <x:c r="U6610" t="str">
        <x:v>pickup_after_delivery_completion_plus_usage_lag</x:v>
      </x:c>
    </x:row>
    <x:row r="6611">
      <x:c r="A6611" t="str">
        <x:v>Set2_100-5-3b</x:v>
      </x:c>
      <x:c r="B6611" t="str">
        <x:v>next_day</x:v>
      </x:c>
      <x:c r="C6611" t="str">
        <x:v>C55</x:v>
      </x:c>
      <x:c r="D6611" s="59" t="n">
        <x:v>20</x:v>
      </x:c>
      <x:c r="E6611" s="59" t="n">
        <x:v>46</x:v>
      </x:c>
      <x:c r="F6611" s="59" t="str">
        <x:v>S4</x:v>
      </x:c>
      <x:c r="G6611" s="59" t="n">
        <x:v>172</x:v>
      </x:c>
      <x:c r="H6611" s="59" t="n">
        <x:v>190</x:v>
      </x:c>
      <x:c r="I6611" s="59" t="n">
        <x:v>10</x:v>
      </x:c>
      <x:c r="J6611" s="60" t="n">
        <x:f>'参数'!$C$6</x:f>
        <x:v>1440</x:v>
      </x:c>
      <x:c r="K6611" s="60" t="n">
        <x:f>'参数'!$D$6</x:f>
        <x:v>360</x:v>
      </x:c>
      <x:c r="L6611" s="60" t="n">
        <x:f>H6611+I6611+J6611</x:f>
        <x:v>1640</x:v>
      </x:c>
      <x:c r="M6611" s="60" t="n">
        <x:f>L6611+K6611</x:f>
        <x:v>2000</x:v>
      </x:c>
      <x:c r="N6611" s="60" t="n">
        <x:f>'参数'!$B$10</x:f>
        <x:v>1</x:v>
      </x:c>
      <x:c r="O6611" s="60" t="n">
        <x:f>N6611*'参数'!$B$11</x:f>
        <x:v>2</x:v>
      </x:c>
      <x:c r="P6611" s="60" t="n">
        <x:f>N6611*'参数'!$B$12</x:f>
        <x:v>1</x:v>
      </x:c>
      <x:c r="Q6611" t="str">
        <x:f>C6611&amp;"d"</x:f>
        <x:v>C55d</x:v>
      </x:c>
      <x:c r="R6611" t="str">
        <x:f>C6611&amp;"p"</x:f>
        <x:v>C55p</x:v>
      </x:c>
      <x:c r="S6611" t="str">
        <x:f>IF(AND(L6611&gt;=H6611+I6611+J6611,M6611&gt;L6611,F6611&lt;&gt;""),"PASS","FAIL")</x:f>
        <x:v>PASS</x:v>
      </x:c>
      <x:c r="T6611" t="n">
        <x:v>17</x:v>
      </x:c>
      <x:c r="U6611" t="str">
        <x:v>pickup_after_delivery_completion_plus_usage_lag</x:v>
      </x:c>
    </x:row>
    <x:row r="6612">
      <x:c r="A6612" t="str">
        <x:v>Set2_100-5-3b</x:v>
      </x:c>
      <x:c r="B6612" t="str">
        <x:v>next_day</x:v>
      </x:c>
      <x:c r="C6612" t="str">
        <x:v>C56</x:v>
      </x:c>
      <x:c r="D6612" s="59" t="n">
        <x:v>23</x:v>
      </x:c>
      <x:c r="E6612" s="59" t="n">
        <x:v>49</x:v>
      </x:c>
      <x:c r="F6612" s="59" t="str">
        <x:v>S4</x:v>
      </x:c>
      <x:c r="G6612" s="59" t="n">
        <x:v>579</x:v>
      </x:c>
      <x:c r="H6612" s="59" t="n">
        <x:v>603</x:v>
      </x:c>
      <x:c r="I6612" s="59" t="n">
        <x:v>10</x:v>
      </x:c>
      <x:c r="J6612" s="60" t="n">
        <x:f>'参数'!$C$6</x:f>
        <x:v>1440</x:v>
      </x:c>
      <x:c r="K6612" s="60" t="n">
        <x:f>'参数'!$D$6</x:f>
        <x:v>360</x:v>
      </x:c>
      <x:c r="L6612" s="60" t="n">
        <x:f>H6612+I6612+J6612</x:f>
        <x:v>2053</x:v>
      </x:c>
      <x:c r="M6612" s="60" t="n">
        <x:f>L6612+K6612</x:f>
        <x:v>2413</x:v>
      </x:c>
      <x:c r="N6612" s="60" t="n">
        <x:f>'参数'!$B$10</x:f>
        <x:v>1</x:v>
      </x:c>
      <x:c r="O6612" s="60" t="n">
        <x:f>N6612*'参数'!$B$11</x:f>
        <x:v>2</x:v>
      </x:c>
      <x:c r="P6612" s="60" t="n">
        <x:f>N6612*'参数'!$B$12</x:f>
        <x:v>1</x:v>
      </x:c>
      <x:c r="Q6612" t="str">
        <x:f>C6612&amp;"d"</x:f>
        <x:v>C56d</x:v>
      </x:c>
      <x:c r="R6612" t="str">
        <x:f>C6612&amp;"p"</x:f>
        <x:v>C56p</x:v>
      </x:c>
      <x:c r="S6612" t="str">
        <x:f>IF(AND(L6612&gt;=H6612+I6612+J6612,M6612&gt;L6612,F6612&lt;&gt;""),"PASS","FAIL")</x:f>
        <x:v>PASS</x:v>
      </x:c>
      <x:c r="T6612" t="n">
        <x:v>3</x:v>
      </x:c>
      <x:c r="U6612" t="str">
        <x:v>pickup_after_delivery_completion_plus_usage_lag</x:v>
      </x:c>
    </x:row>
    <x:row r="6613">
      <x:c r="A6613" t="str">
        <x:v>Set2_100-5-3b</x:v>
      </x:c>
      <x:c r="B6613" t="str">
        <x:v>next_day</x:v>
      </x:c>
      <x:c r="C6613" t="str">
        <x:v>C57</x:v>
      </x:c>
      <x:c r="D6613" s="59" t="n">
        <x:v>9</x:v>
      </x:c>
      <x:c r="E6613" s="59" t="n">
        <x:v>32</x:v>
      </x:c>
      <x:c r="F6613" s="59" t="str">
        <x:v>S2</x:v>
      </x:c>
      <x:c r="G6613" s="59" t="n">
        <x:v>335</x:v>
      </x:c>
      <x:c r="H6613" s="59" t="n">
        <x:v>371</x:v>
      </x:c>
      <x:c r="I6613" s="59" t="n">
        <x:v>10</x:v>
      </x:c>
      <x:c r="J6613" s="60" t="n">
        <x:f>'参数'!$C$6</x:f>
        <x:v>1440</x:v>
      </x:c>
      <x:c r="K6613" s="60" t="n">
        <x:f>'参数'!$D$6</x:f>
        <x:v>360</x:v>
      </x:c>
      <x:c r="L6613" s="60" t="n">
        <x:f>H6613+I6613+J6613</x:f>
        <x:v>1821</x:v>
      </x:c>
      <x:c r="M6613" s="60" t="n">
        <x:f>L6613+K6613</x:f>
        <x:v>2181</x:v>
      </x:c>
      <x:c r="N6613" s="60" t="n">
        <x:f>'参数'!$B$10</x:f>
        <x:v>1</x:v>
      </x:c>
      <x:c r="O6613" s="60" t="n">
        <x:f>N6613*'参数'!$B$11</x:f>
        <x:v>2</x:v>
      </x:c>
      <x:c r="P6613" s="60" t="n">
        <x:f>N6613*'参数'!$B$12</x:f>
        <x:v>1</x:v>
      </x:c>
      <x:c r="Q6613" t="str">
        <x:f>C6613&amp;"d"</x:f>
        <x:v>C57d</x:v>
      </x:c>
      <x:c r="R6613" t="str">
        <x:f>C6613&amp;"p"</x:f>
        <x:v>C57p</x:v>
      </x:c>
      <x:c r="S6613" t="str">
        <x:f>IF(AND(L6613&gt;=H6613+I6613+J6613,M6613&gt;L6613,F6613&lt;&gt;""),"PASS","FAIL")</x:f>
        <x:v>PASS</x:v>
      </x:c>
      <x:c r="T6613" t="n">
        <x:v>6</x:v>
      </x:c>
      <x:c r="U6613" t="str">
        <x:v>pickup_after_delivery_completion_plus_usage_lag</x:v>
      </x:c>
    </x:row>
    <x:row r="6614">
      <x:c r="A6614" t="str">
        <x:v>Set2_100-5-3b</x:v>
      </x:c>
      <x:c r="B6614" t="str">
        <x:v>next_day</x:v>
      </x:c>
      <x:c r="C6614" t="str">
        <x:v>C58</x:v>
      </x:c>
      <x:c r="D6614" s="59" t="n">
        <x:v>8</x:v>
      </x:c>
      <x:c r="E6614" s="59" t="n">
        <x:v>36</x:v>
      </x:c>
      <x:c r="F6614" s="59" t="str">
        <x:v>S4</x:v>
      </x:c>
      <x:c r="G6614" s="59" t="n">
        <x:v>412</x:v>
      </x:c>
      <x:c r="H6614" s="59" t="n">
        <x:v>426</x:v>
      </x:c>
      <x:c r="I6614" s="59" t="n">
        <x:v>10</x:v>
      </x:c>
      <x:c r="J6614" s="60" t="n">
        <x:f>'参数'!$C$6</x:f>
        <x:v>1440</x:v>
      </x:c>
      <x:c r="K6614" s="60" t="n">
        <x:f>'参数'!$D$6</x:f>
        <x:v>360</x:v>
      </x:c>
      <x:c r="L6614" s="60" t="n">
        <x:f>H6614+I6614+J6614</x:f>
        <x:v>1876</x:v>
      </x:c>
      <x:c r="M6614" s="60" t="n">
        <x:f>L6614+K6614</x:f>
        <x:v>2236</x:v>
      </x:c>
      <x:c r="N6614" s="60" t="n">
        <x:f>'参数'!$B$10</x:f>
        <x:v>1</x:v>
      </x:c>
      <x:c r="O6614" s="60" t="n">
        <x:f>N6614*'参数'!$B$11</x:f>
        <x:v>2</x:v>
      </x:c>
      <x:c r="P6614" s="60" t="n">
        <x:f>N6614*'参数'!$B$12</x:f>
        <x:v>1</x:v>
      </x:c>
      <x:c r="Q6614" t="str">
        <x:f>C6614&amp;"d"</x:f>
        <x:v>C58d</x:v>
      </x:c>
      <x:c r="R6614" t="str">
        <x:f>C6614&amp;"p"</x:f>
        <x:v>C58p</x:v>
      </x:c>
      <x:c r="S6614" t="str">
        <x:f>IF(AND(L6614&gt;=H6614+I6614+J6614,M6614&gt;L6614,F6614&lt;&gt;""),"PASS","FAIL")</x:f>
        <x:v>PASS</x:v>
      </x:c>
      <x:c r="T6614" t="n">
        <x:v>18</x:v>
      </x:c>
      <x:c r="U6614" t="str">
        <x:v>pickup_after_delivery_completion_plus_usage_lag</x:v>
      </x:c>
    </x:row>
    <x:row r="6615">
      <x:c r="A6615" t="str">
        <x:v>Set2_100-5-3b</x:v>
      </x:c>
      <x:c r="B6615" t="str">
        <x:v>next_day</x:v>
      </x:c>
      <x:c r="C6615" t="str">
        <x:v>C59</x:v>
      </x:c>
      <x:c r="D6615" s="59" t="n">
        <x:v>17</x:v>
      </x:c>
      <x:c r="E6615" s="59" t="n">
        <x:v>47</x:v>
      </x:c>
      <x:c r="F6615" s="59" t="str">
        <x:v>S4</x:v>
      </x:c>
      <x:c r="G6615" s="59" t="n">
        <x:v>590</x:v>
      </x:c>
      <x:c r="H6615" s="59" t="n">
        <x:v>606</x:v>
      </x:c>
      <x:c r="I6615" s="59" t="n">
        <x:v>10</x:v>
      </x:c>
      <x:c r="J6615" s="60" t="n">
        <x:f>'参数'!$C$6</x:f>
        <x:v>1440</x:v>
      </x:c>
      <x:c r="K6615" s="60" t="n">
        <x:f>'参数'!$D$6</x:f>
        <x:v>360</x:v>
      </x:c>
      <x:c r="L6615" s="60" t="n">
        <x:f>H6615+I6615+J6615</x:f>
        <x:v>2056</x:v>
      </x:c>
      <x:c r="M6615" s="60" t="n">
        <x:f>L6615+K6615</x:f>
        <x:v>2416</x:v>
      </x:c>
      <x:c r="N6615" s="60" t="n">
        <x:f>'参数'!$B$10</x:f>
        <x:v>1</x:v>
      </x:c>
      <x:c r="O6615" s="60" t="n">
        <x:f>N6615*'参数'!$B$11</x:f>
        <x:v>2</x:v>
      </x:c>
      <x:c r="P6615" s="60" t="n">
        <x:f>N6615*'参数'!$B$12</x:f>
        <x:v>1</x:v>
      </x:c>
      <x:c r="Q6615" t="str">
        <x:f>C6615&amp;"d"</x:f>
        <x:v>C59d</x:v>
      </x:c>
      <x:c r="R6615" t="str">
        <x:f>C6615&amp;"p"</x:f>
        <x:v>C59p</x:v>
      </x:c>
      <x:c r="S6615" t="str">
        <x:f>IF(AND(L6615&gt;=H6615+I6615+J6615,M6615&gt;L6615,F6615&lt;&gt;""),"PASS","FAIL")</x:f>
        <x:v>PASS</x:v>
      </x:c>
      <x:c r="T6615" t="n">
        <x:v>6</x:v>
      </x:c>
      <x:c r="U6615" t="str">
        <x:v>pickup_after_delivery_completion_plus_usage_lag</x:v>
      </x:c>
    </x:row>
    <x:row r="6616">
      <x:c r="A6616" t="str">
        <x:v>Set2_100-5-3b</x:v>
      </x:c>
      <x:c r="B6616" t="str">
        <x:v>next_day</x:v>
      </x:c>
      <x:c r="C6616" t="str">
        <x:v>C60</x:v>
      </x:c>
      <x:c r="D6616" s="59" t="n">
        <x:v>36</x:v>
      </x:c>
      <x:c r="E6616" s="59" t="n">
        <x:v>33</x:v>
      </x:c>
      <x:c r="F6616" s="59" t="str">
        <x:v>S1</x:v>
      </x:c>
      <x:c r="G6616" s="59" t="n">
        <x:v>125</x:v>
      </x:c>
      <x:c r="H6616" s="59" t="n">
        <x:v>159</x:v>
      </x:c>
      <x:c r="I6616" s="59" t="n">
        <x:v>10</x:v>
      </x:c>
      <x:c r="J6616" s="60" t="n">
        <x:f>'参数'!$C$6</x:f>
        <x:v>1440</x:v>
      </x:c>
      <x:c r="K6616" s="60" t="n">
        <x:f>'参数'!$D$6</x:f>
        <x:v>360</x:v>
      </x:c>
      <x:c r="L6616" s="60" t="n">
        <x:f>H6616+I6616+J6616</x:f>
        <x:v>1609</x:v>
      </x:c>
      <x:c r="M6616" s="60" t="n">
        <x:f>L6616+K6616</x:f>
        <x:v>1969</x:v>
      </x:c>
      <x:c r="N6616" s="60" t="n">
        <x:f>'参数'!$B$10</x:f>
        <x:v>1</x:v>
      </x:c>
      <x:c r="O6616" s="60" t="n">
        <x:f>N6616*'参数'!$B$11</x:f>
        <x:v>2</x:v>
      </x:c>
      <x:c r="P6616" s="60" t="n">
        <x:f>N6616*'参数'!$B$12</x:f>
        <x:v>1</x:v>
      </x:c>
      <x:c r="Q6616" t="str">
        <x:f>C6616&amp;"d"</x:f>
        <x:v>C60d</x:v>
      </x:c>
      <x:c r="R6616" t="str">
        <x:f>C6616&amp;"p"</x:f>
        <x:v>C60p</x:v>
      </x:c>
      <x:c r="S6616" t="str">
        <x:f>IF(AND(L6616&gt;=H6616+I6616+J6616,M6616&gt;L6616,F6616&lt;&gt;""),"PASS","FAIL")</x:f>
        <x:v>PASS</x:v>
      </x:c>
      <x:c r="T6616" t="n">
        <x:v>8</x:v>
      </x:c>
      <x:c r="U6616" t="str">
        <x:v>pickup_after_delivery_completion_plus_usage_lag</x:v>
      </x:c>
    </x:row>
    <x:row r="6617">
      <x:c r="A6617" t="str">
        <x:v>Set2_100-5-3b</x:v>
      </x:c>
      <x:c r="B6617" t="str">
        <x:v>next_day</x:v>
      </x:c>
      <x:c r="C6617" t="str">
        <x:v>C61</x:v>
      </x:c>
      <x:c r="D6617" s="59" t="n">
        <x:v>36</x:v>
      </x:c>
      <x:c r="E6617" s="59" t="n">
        <x:v>12</x:v>
      </x:c>
      <x:c r="F6617" s="59" t="str">
        <x:v>S1</x:v>
      </x:c>
      <x:c r="G6617" s="59" t="n">
        <x:v>420</x:v>
      </x:c>
      <x:c r="H6617" s="59" t="n">
        <x:v>458</x:v>
      </x:c>
      <x:c r="I6617" s="59" t="n">
        <x:v>10</x:v>
      </x:c>
      <x:c r="J6617" s="60" t="n">
        <x:f>'参数'!$C$6</x:f>
        <x:v>1440</x:v>
      </x:c>
      <x:c r="K6617" s="60" t="n">
        <x:f>'参数'!$D$6</x:f>
        <x:v>360</x:v>
      </x:c>
      <x:c r="L6617" s="60" t="n">
        <x:f>H6617+I6617+J6617</x:f>
        <x:v>1908</x:v>
      </x:c>
      <x:c r="M6617" s="60" t="n">
        <x:f>L6617+K6617</x:f>
        <x:v>2268</x:v>
      </x:c>
      <x:c r="N6617" s="60" t="n">
        <x:f>'参数'!$B$10</x:f>
        <x:v>1</x:v>
      </x:c>
      <x:c r="O6617" s="60" t="n">
        <x:f>N6617*'参数'!$B$11</x:f>
        <x:v>2</x:v>
      </x:c>
      <x:c r="P6617" s="60" t="n">
        <x:f>N6617*'参数'!$B$12</x:f>
        <x:v>1</x:v>
      </x:c>
      <x:c r="Q6617" t="str">
        <x:f>C6617&amp;"d"</x:f>
        <x:v>C61d</x:v>
      </x:c>
      <x:c r="R6617" t="str">
        <x:f>C6617&amp;"p"</x:f>
        <x:v>C61p</x:v>
      </x:c>
      <x:c r="S6617" t="str">
        <x:f>IF(AND(L6617&gt;=H6617+I6617+J6617,M6617&gt;L6617,F6617&lt;&gt;""),"PASS","FAIL")</x:f>
        <x:v>PASS</x:v>
      </x:c>
      <x:c r="T6617" t="n">
        <x:v>3</x:v>
      </x:c>
      <x:c r="U6617" t="str">
        <x:v>pickup_after_delivery_completion_plus_usage_lag</x:v>
      </x:c>
    </x:row>
    <x:row r="6618">
      <x:c r="A6618" t="str">
        <x:v>Set2_100-5-3b</x:v>
      </x:c>
      <x:c r="B6618" t="str">
        <x:v>next_day</x:v>
      </x:c>
      <x:c r="C6618" t="str">
        <x:v>C62</x:v>
      </x:c>
      <x:c r="D6618" s="59" t="n">
        <x:v>34</x:v>
      </x:c>
      <x:c r="E6618" s="59" t="n">
        <x:v>13</x:v>
      </x:c>
      <x:c r="F6618" s="59" t="str">
        <x:v>S1</x:v>
      </x:c>
      <x:c r="G6618" s="59" t="n">
        <x:v>409</x:v>
      </x:c>
      <x:c r="H6618" s="59" t="n">
        <x:v>425</x:v>
      </x:c>
      <x:c r="I6618" s="59" t="n">
        <x:v>10</x:v>
      </x:c>
      <x:c r="J6618" s="60" t="n">
        <x:f>'参数'!$C$6</x:f>
        <x:v>1440</x:v>
      </x:c>
      <x:c r="K6618" s="60" t="n">
        <x:f>'参数'!$D$6</x:f>
        <x:v>360</x:v>
      </x:c>
      <x:c r="L6618" s="60" t="n">
        <x:f>H6618+I6618+J6618</x:f>
        <x:v>1875</x:v>
      </x:c>
      <x:c r="M6618" s="60" t="n">
        <x:f>L6618+K6618</x:f>
        <x:v>2235</x:v>
      </x:c>
      <x:c r="N6618" s="60" t="n">
        <x:f>'参数'!$B$10</x:f>
        <x:v>1</x:v>
      </x:c>
      <x:c r="O6618" s="60" t="n">
        <x:f>N6618*'参数'!$B$11</x:f>
        <x:v>2</x:v>
      </x:c>
      <x:c r="P6618" s="60" t="n">
        <x:f>N6618*'参数'!$B$12</x:f>
        <x:v>1</x:v>
      </x:c>
      <x:c r="Q6618" t="str">
        <x:f>C6618&amp;"d"</x:f>
        <x:v>C62d</x:v>
      </x:c>
      <x:c r="R6618" t="str">
        <x:f>C6618&amp;"p"</x:f>
        <x:v>C62p</x:v>
      </x:c>
      <x:c r="S6618" t="str">
        <x:f>IF(AND(L6618&gt;=H6618+I6618+J6618,M6618&gt;L6618,F6618&lt;&gt;""),"PASS","FAIL")</x:f>
        <x:v>PASS</x:v>
      </x:c>
      <x:c r="T6618" t="n">
        <x:v>8</x:v>
      </x:c>
      <x:c r="U6618" t="str">
        <x:v>pickup_after_delivery_completion_plus_usage_lag</x:v>
      </x:c>
    </x:row>
    <x:row r="6619">
      <x:c r="A6619" t="str">
        <x:v>Set2_100-5-3b</x:v>
      </x:c>
      <x:c r="B6619" t="str">
        <x:v>next_day</x:v>
      </x:c>
      <x:c r="C6619" t="str">
        <x:v>C63</x:v>
      </x:c>
      <x:c r="D6619" s="59" t="n">
        <x:v>31</x:v>
      </x:c>
      <x:c r="E6619" s="59" t="n">
        <x:v>31</x:v>
      </x:c>
      <x:c r="F6619" s="59" t="str">
        <x:v>S1</x:v>
      </x:c>
      <x:c r="G6619" s="59" t="n">
        <x:v>327</x:v>
      </x:c>
      <x:c r="H6619" s="59" t="n">
        <x:v>347</x:v>
      </x:c>
      <x:c r="I6619" s="59" t="n">
        <x:v>10</x:v>
      </x:c>
      <x:c r="J6619" s="60" t="n">
        <x:f>'参数'!$C$6</x:f>
        <x:v>1440</x:v>
      </x:c>
      <x:c r="K6619" s="60" t="n">
        <x:f>'参数'!$D$6</x:f>
        <x:v>360</x:v>
      </x:c>
      <x:c r="L6619" s="60" t="n">
        <x:f>H6619+I6619+J6619</x:f>
        <x:v>1797</x:v>
      </x:c>
      <x:c r="M6619" s="60" t="n">
        <x:f>L6619+K6619</x:f>
        <x:v>2157</x:v>
      </x:c>
      <x:c r="N6619" s="60" t="n">
        <x:f>'参数'!$B$10</x:f>
        <x:v>1</x:v>
      </x:c>
      <x:c r="O6619" s="60" t="n">
        <x:f>N6619*'参数'!$B$11</x:f>
        <x:v>2</x:v>
      </x:c>
      <x:c r="P6619" s="60" t="n">
        <x:f>N6619*'参数'!$B$12</x:f>
        <x:v>1</x:v>
      </x:c>
      <x:c r="Q6619" t="str">
        <x:f>C6619&amp;"d"</x:f>
        <x:v>C63d</x:v>
      </x:c>
      <x:c r="R6619" t="str">
        <x:f>C6619&amp;"p"</x:f>
        <x:v>C63p</x:v>
      </x:c>
      <x:c r="S6619" t="str">
        <x:f>IF(AND(L6619&gt;=H6619+I6619+J6619,M6619&gt;L6619,F6619&lt;&gt;""),"PASS","FAIL")</x:f>
        <x:v>PASS</x:v>
      </x:c>
      <x:c r="T6619" t="n">
        <x:v>8</x:v>
      </x:c>
      <x:c r="U6619" t="str">
        <x:v>pickup_after_delivery_completion_plus_usage_lag</x:v>
      </x:c>
    </x:row>
    <x:row r="6620">
      <x:c r="A6620" t="str">
        <x:v>Set2_100-5-3b</x:v>
      </x:c>
      <x:c r="B6620" t="str">
        <x:v>next_day</x:v>
      </x:c>
      <x:c r="C6620" t="str">
        <x:v>C64</x:v>
      </x:c>
      <x:c r="D6620" s="59" t="n">
        <x:v>35</x:v>
      </x:c>
      <x:c r="E6620" s="59" t="n">
        <x:v>11</x:v>
      </x:c>
      <x:c r="F6620" s="59" t="str">
        <x:v>S1</x:v>
      </x:c>
      <x:c r="G6620" s="59" t="n">
        <x:v>374</x:v>
      </x:c>
      <x:c r="H6620" s="59" t="n">
        <x:v>390</x:v>
      </x:c>
      <x:c r="I6620" s="59" t="n">
        <x:v>10</x:v>
      </x:c>
      <x:c r="J6620" s="60" t="n">
        <x:f>'参数'!$C$6</x:f>
        <x:v>1440</x:v>
      </x:c>
      <x:c r="K6620" s="60" t="n">
        <x:f>'参数'!$D$6</x:f>
        <x:v>360</x:v>
      </x:c>
      <x:c r="L6620" s="60" t="n">
        <x:f>H6620+I6620+J6620</x:f>
        <x:v>1840</x:v>
      </x:c>
      <x:c r="M6620" s="60" t="n">
        <x:f>L6620+K6620</x:f>
        <x:v>2200</x:v>
      </x:c>
      <x:c r="N6620" s="60" t="n">
        <x:f>'参数'!$B$10</x:f>
        <x:v>1</x:v>
      </x:c>
      <x:c r="O6620" s="60" t="n">
        <x:f>N6620*'参数'!$B$11</x:f>
        <x:v>2</x:v>
      </x:c>
      <x:c r="P6620" s="60" t="n">
        <x:f>N6620*'参数'!$B$12</x:f>
        <x:v>1</x:v>
      </x:c>
      <x:c r="Q6620" t="str">
        <x:f>C6620&amp;"d"</x:f>
        <x:v>C64d</x:v>
      </x:c>
      <x:c r="R6620" t="str">
        <x:f>C6620&amp;"p"</x:f>
        <x:v>C64p</x:v>
      </x:c>
      <x:c r="S6620" t="str">
        <x:f>IF(AND(L6620&gt;=H6620+I6620+J6620,M6620&gt;L6620,F6620&lt;&gt;""),"PASS","FAIL")</x:f>
        <x:v>PASS</x:v>
      </x:c>
      <x:c r="T6620" t="n">
        <x:v>8</x:v>
      </x:c>
      <x:c r="U6620" t="str">
        <x:v>pickup_after_delivery_completion_plus_usage_lag</x:v>
      </x:c>
    </x:row>
    <x:row r="6621">
      <x:c r="A6621" t="str">
        <x:v>Set2_100-5-3b</x:v>
      </x:c>
      <x:c r="B6621" t="str">
        <x:v>next_day</x:v>
      </x:c>
      <x:c r="C6621" t="str">
        <x:v>C65</x:v>
      </x:c>
      <x:c r="D6621" s="59" t="n">
        <x:v>49</x:v>
      </x:c>
      <x:c r="E6621" s="59" t="n">
        <x:v>25</x:v>
      </x:c>
      <x:c r="F6621" s="59" t="str">
        <x:v>S1</x:v>
      </x:c>
      <x:c r="G6621" s="59" t="n">
        <x:v>530</x:v>
      </x:c>
      <x:c r="H6621" s="59" t="n">
        <x:v>568</x:v>
      </x:c>
      <x:c r="I6621" s="59" t="n">
        <x:v>10</x:v>
      </x:c>
      <x:c r="J6621" s="60" t="n">
        <x:f>'参数'!$C$6</x:f>
        <x:v>1440</x:v>
      </x:c>
      <x:c r="K6621" s="60" t="n">
        <x:f>'参数'!$D$6</x:f>
        <x:v>360</x:v>
      </x:c>
      <x:c r="L6621" s="60" t="n">
        <x:f>H6621+I6621+J6621</x:f>
        <x:v>2018</x:v>
      </x:c>
      <x:c r="M6621" s="60" t="n">
        <x:f>L6621+K6621</x:f>
        <x:v>2378</x:v>
      </x:c>
      <x:c r="N6621" s="60" t="n">
        <x:f>'参数'!$B$10</x:f>
        <x:v>1</x:v>
      </x:c>
      <x:c r="O6621" s="60" t="n">
        <x:f>N6621*'参数'!$B$11</x:f>
        <x:v>2</x:v>
      </x:c>
      <x:c r="P6621" s="60" t="n">
        <x:f>N6621*'参数'!$B$12</x:f>
        <x:v>1</x:v>
      </x:c>
      <x:c r="Q6621" t="str">
        <x:f>C6621&amp;"d"</x:f>
        <x:v>C65d</x:v>
      </x:c>
      <x:c r="R6621" t="str">
        <x:f>C6621&amp;"p"</x:f>
        <x:v>C65p</x:v>
      </x:c>
      <x:c r="S6621" t="str">
        <x:f>IF(AND(L6621&gt;=H6621+I6621+J6621,M6621&gt;L6621,F6621&lt;&gt;""),"PASS","FAIL")</x:f>
        <x:v>PASS</x:v>
      </x:c>
      <x:c r="T6621" t="n">
        <x:v>10</x:v>
      </x:c>
      <x:c r="U6621" t="str">
        <x:v>pickup_after_delivery_completion_plus_usage_lag</x:v>
      </x:c>
    </x:row>
    <x:row r="6622">
      <x:c r="A6622" t="str">
        <x:v>Set2_100-5-3b</x:v>
      </x:c>
      <x:c r="B6622" t="str">
        <x:v>next_day</x:v>
      </x:c>
      <x:c r="C6622" t="str">
        <x:v>C66</x:v>
      </x:c>
      <x:c r="D6622" s="59" t="n">
        <x:v>49</x:v>
      </x:c>
      <x:c r="E6622" s="59" t="n">
        <x:v>29</x:v>
      </x:c>
      <x:c r="F6622" s="59" t="str">
        <x:v>S1</x:v>
      </x:c>
      <x:c r="G6622" s="59" t="n">
        <x:v>214</x:v>
      </x:c>
      <x:c r="H6622" s="59" t="n">
        <x:v>242</x:v>
      </x:c>
      <x:c r="I6622" s="59" t="n">
        <x:v>10</x:v>
      </x:c>
      <x:c r="J6622" s="60" t="n">
        <x:f>'参数'!$C$6</x:f>
        <x:v>1440</x:v>
      </x:c>
      <x:c r="K6622" s="60" t="n">
        <x:f>'参数'!$D$6</x:f>
        <x:v>360</x:v>
      </x:c>
      <x:c r="L6622" s="60" t="n">
        <x:f>H6622+I6622+J6622</x:f>
        <x:v>1692</x:v>
      </x:c>
      <x:c r="M6622" s="60" t="n">
        <x:f>L6622+K6622</x:f>
        <x:v>2052</x:v>
      </x:c>
      <x:c r="N6622" s="60" t="n">
        <x:f>'参数'!$B$10</x:f>
        <x:v>1</x:v>
      </x:c>
      <x:c r="O6622" s="60" t="n">
        <x:f>N6622*'参数'!$B$11</x:f>
        <x:v>2</x:v>
      </x:c>
      <x:c r="P6622" s="60" t="n">
        <x:f>N6622*'参数'!$B$12</x:f>
        <x:v>1</x:v>
      </x:c>
      <x:c r="Q6622" t="str">
        <x:f>C6622&amp;"d"</x:f>
        <x:v>C66d</x:v>
      </x:c>
      <x:c r="R6622" t="str">
        <x:f>C6622&amp;"p"</x:f>
        <x:v>C66p</x:v>
      </x:c>
      <x:c r="S6622" t="str">
        <x:f>IF(AND(L6622&gt;=H6622+I6622+J6622,M6622&gt;L6622,F6622&lt;&gt;""),"PASS","FAIL")</x:f>
        <x:v>PASS</x:v>
      </x:c>
      <x:c r="T6622" t="n">
        <x:v>7</x:v>
      </x:c>
      <x:c r="U6622" t="str">
        <x:v>pickup_after_delivery_completion_plus_usage_lag</x:v>
      </x:c>
    </x:row>
    <x:row r="6623">
      <x:c r="A6623" t="str">
        <x:v>Set2_100-5-3b</x:v>
      </x:c>
      <x:c r="B6623" t="str">
        <x:v>next_day</x:v>
      </x:c>
      <x:c r="C6623" t="str">
        <x:v>C67</x:v>
      </x:c>
      <x:c r="D6623" s="59" t="n">
        <x:v>38</x:v>
      </x:c>
      <x:c r="E6623" s="59" t="n">
        <x:v>36</x:v>
      </x:c>
      <x:c r="F6623" s="59" t="str">
        <x:v>S1</x:v>
      </x:c>
      <x:c r="G6623" s="59" t="n">
        <x:v>581</x:v>
      </x:c>
      <x:c r="H6623" s="59" t="n">
        <x:v>619</x:v>
      </x:c>
      <x:c r="I6623" s="59" t="n">
        <x:v>10</x:v>
      </x:c>
      <x:c r="J6623" s="60" t="n">
        <x:f>'参数'!$C$6</x:f>
        <x:v>1440</x:v>
      </x:c>
      <x:c r="K6623" s="60" t="n">
        <x:f>'参数'!$D$6</x:f>
        <x:v>360</x:v>
      </x:c>
      <x:c r="L6623" s="60" t="n">
        <x:f>H6623+I6623+J6623</x:f>
        <x:v>2069</x:v>
      </x:c>
      <x:c r="M6623" s="60" t="n">
        <x:f>L6623+K6623</x:f>
        <x:v>2429</x:v>
      </x:c>
      <x:c r="N6623" s="60" t="n">
        <x:f>'参数'!$B$10</x:f>
        <x:v>1</x:v>
      </x:c>
      <x:c r="O6623" s="60" t="n">
        <x:f>N6623*'参数'!$B$11</x:f>
        <x:v>2</x:v>
      </x:c>
      <x:c r="P6623" s="60" t="n">
        <x:f>N6623*'参数'!$B$12</x:f>
        <x:v>1</x:v>
      </x:c>
      <x:c r="Q6623" t="str">
        <x:f>C6623&amp;"d"</x:f>
        <x:v>C67d</x:v>
      </x:c>
      <x:c r="R6623" t="str">
        <x:f>C6623&amp;"p"</x:f>
        <x:v>C67p</x:v>
      </x:c>
      <x:c r="S6623" t="str">
        <x:f>IF(AND(L6623&gt;=H6623+I6623+J6623,M6623&gt;L6623,F6623&lt;&gt;""),"PASS","FAIL")</x:f>
        <x:v>PASS</x:v>
      </x:c>
      <x:c r="T6623" t="n">
        <x:v>1</x:v>
      </x:c>
      <x:c r="U6623" t="str">
        <x:v>pickup_after_delivery_completion_plus_usage_lag</x:v>
      </x:c>
    </x:row>
    <x:row r="6624">
      <x:c r="A6624" t="str">
        <x:v>Set2_100-5-3b</x:v>
      </x:c>
      <x:c r="B6624" t="str">
        <x:v>next_day</x:v>
      </x:c>
      <x:c r="C6624" t="str">
        <x:v>C68</x:v>
      </x:c>
      <x:c r="D6624" s="59" t="n">
        <x:v>34</x:v>
      </x:c>
      <x:c r="E6624" s="59" t="n">
        <x:v>14</x:v>
      </x:c>
      <x:c r="F6624" s="59" t="str">
        <x:v>S1</x:v>
      </x:c>
      <x:c r="G6624" s="59" t="n">
        <x:v>73</x:v>
      </x:c>
      <x:c r="H6624" s="59" t="n">
        <x:v>97</x:v>
      </x:c>
      <x:c r="I6624" s="59" t="n">
        <x:v>10</x:v>
      </x:c>
      <x:c r="J6624" s="60" t="n">
        <x:f>'参数'!$C$6</x:f>
        <x:v>1440</x:v>
      </x:c>
      <x:c r="K6624" s="60" t="n">
        <x:f>'参数'!$D$6</x:f>
        <x:v>360</x:v>
      </x:c>
      <x:c r="L6624" s="60" t="n">
        <x:f>H6624+I6624+J6624</x:f>
        <x:v>1547</x:v>
      </x:c>
      <x:c r="M6624" s="60" t="n">
        <x:f>L6624+K6624</x:f>
        <x:v>1907</x:v>
      </x:c>
      <x:c r="N6624" s="60" t="n">
        <x:f>'参数'!$B$10</x:f>
        <x:v>1</x:v>
      </x:c>
      <x:c r="O6624" s="60" t="n">
        <x:f>N6624*'参数'!$B$11</x:f>
        <x:v>2</x:v>
      </x:c>
      <x:c r="P6624" s="60" t="n">
        <x:f>N6624*'参数'!$B$12</x:f>
        <x:v>1</x:v>
      </x:c>
      <x:c r="Q6624" t="str">
        <x:f>C6624&amp;"d"</x:f>
        <x:v>C68d</x:v>
      </x:c>
      <x:c r="R6624" t="str">
        <x:f>C6624&amp;"p"</x:f>
        <x:v>C68p</x:v>
      </x:c>
      <x:c r="S6624" t="str">
        <x:f>IF(AND(L6624&gt;=H6624+I6624+J6624,M6624&gt;L6624,F6624&lt;&gt;""),"PASS","FAIL")</x:f>
        <x:v>PASS</x:v>
      </x:c>
      <x:c r="T6624" t="n">
        <x:v>7</x:v>
      </x:c>
      <x:c r="U6624" t="str">
        <x:v>pickup_after_delivery_completion_plus_usage_lag</x:v>
      </x:c>
    </x:row>
    <x:row r="6625">
      <x:c r="A6625" t="str">
        <x:v>Set2_100-5-3b</x:v>
      </x:c>
      <x:c r="B6625" t="str">
        <x:v>next_day</x:v>
      </x:c>
      <x:c r="C6625" t="str">
        <x:v>C69</x:v>
      </x:c>
      <x:c r="D6625" s="59" t="n">
        <x:v>34</x:v>
      </x:c>
      <x:c r="E6625" s="59" t="n">
        <x:v>26</x:v>
      </x:c>
      <x:c r="F6625" s="59" t="str">
        <x:v>S1</x:v>
      </x:c>
      <x:c r="G6625" s="59" t="n">
        <x:v>485</x:v>
      </x:c>
      <x:c r="H6625" s="59" t="n">
        <x:v>517</x:v>
      </x:c>
      <x:c r="I6625" s="59" t="n">
        <x:v>10</x:v>
      </x:c>
      <x:c r="J6625" s="60" t="n">
        <x:f>'参数'!$C$6</x:f>
        <x:v>1440</x:v>
      </x:c>
      <x:c r="K6625" s="60" t="n">
        <x:f>'参数'!$D$6</x:f>
        <x:v>360</x:v>
      </x:c>
      <x:c r="L6625" s="60" t="n">
        <x:f>H6625+I6625+J6625</x:f>
        <x:v>1967</x:v>
      </x:c>
      <x:c r="M6625" s="60" t="n">
        <x:f>L6625+K6625</x:f>
        <x:v>2327</x:v>
      </x:c>
      <x:c r="N6625" s="60" t="n">
        <x:f>'参数'!$B$10</x:f>
        <x:v>1</x:v>
      </x:c>
      <x:c r="O6625" s="60" t="n">
        <x:f>N6625*'参数'!$B$11</x:f>
        <x:v>2</x:v>
      </x:c>
      <x:c r="P6625" s="60" t="n">
        <x:f>N6625*'参数'!$B$12</x:f>
        <x:v>1</x:v>
      </x:c>
      <x:c r="Q6625" t="str">
        <x:f>C6625&amp;"d"</x:f>
        <x:v>C69d</x:v>
      </x:c>
      <x:c r="R6625" t="str">
        <x:f>C6625&amp;"p"</x:f>
        <x:v>C69p</x:v>
      </x:c>
      <x:c r="S6625" t="str">
        <x:f>IF(AND(L6625&gt;=H6625+I6625+J6625,M6625&gt;L6625,F6625&lt;&gt;""),"PASS","FAIL")</x:f>
        <x:v>PASS</x:v>
      </x:c>
      <x:c r="T6625" t="n">
        <x:v>16</x:v>
      </x:c>
      <x:c r="U6625" t="str">
        <x:v>pickup_after_delivery_completion_plus_usage_lag</x:v>
      </x:c>
    </x:row>
    <x:row r="6626">
      <x:c r="A6626" t="str">
        <x:v>Set2_100-5-3b</x:v>
      </x:c>
      <x:c r="B6626" t="str">
        <x:v>next_day</x:v>
      </x:c>
      <x:c r="C6626" t="str">
        <x:v>C70</x:v>
      </x:c>
      <x:c r="D6626" s="59" t="n">
        <x:v>42</x:v>
      </x:c>
      <x:c r="E6626" s="59" t="n">
        <x:v>32</x:v>
      </x:c>
      <x:c r="F6626" s="59" t="str">
        <x:v>S1</x:v>
      </x:c>
      <x:c r="G6626" s="59" t="n">
        <x:v>567</x:v>
      </x:c>
      <x:c r="H6626" s="59" t="n">
        <x:v>599</x:v>
      </x:c>
      <x:c r="I6626" s="59" t="n">
        <x:v>10</x:v>
      </x:c>
      <x:c r="J6626" s="60" t="n">
        <x:f>'参数'!$C$6</x:f>
        <x:v>1440</x:v>
      </x:c>
      <x:c r="K6626" s="60" t="n">
        <x:f>'参数'!$D$6</x:f>
        <x:v>360</x:v>
      </x:c>
      <x:c r="L6626" s="60" t="n">
        <x:f>H6626+I6626+J6626</x:f>
        <x:v>2049</x:v>
      </x:c>
      <x:c r="M6626" s="60" t="n">
        <x:f>L6626+K6626</x:f>
        <x:v>2409</x:v>
      </x:c>
      <x:c r="N6626" s="60" t="n">
        <x:f>'参数'!$B$10</x:f>
        <x:v>1</x:v>
      </x:c>
      <x:c r="O6626" s="60" t="n">
        <x:f>N6626*'参数'!$B$11</x:f>
        <x:v>2</x:v>
      </x:c>
      <x:c r="P6626" s="60" t="n">
        <x:f>N6626*'参数'!$B$12</x:f>
        <x:v>1</x:v>
      </x:c>
      <x:c r="Q6626" t="str">
        <x:f>C6626&amp;"d"</x:f>
        <x:v>C70d</x:v>
      </x:c>
      <x:c r="R6626" t="str">
        <x:f>C6626&amp;"p"</x:f>
        <x:v>C70p</x:v>
      </x:c>
      <x:c r="S6626" t="str">
        <x:f>IF(AND(L6626&gt;=H6626+I6626+J6626,M6626&gt;L6626,F6626&lt;&gt;""),"PASS","FAIL")</x:f>
        <x:v>PASS</x:v>
      </x:c>
      <x:c r="T6626" t="n">
        <x:v>9</x:v>
      </x:c>
      <x:c r="U6626" t="str">
        <x:v>pickup_after_delivery_completion_plus_usage_lag</x:v>
      </x:c>
    </x:row>
    <x:row r="6627">
      <x:c r="A6627" t="str">
        <x:v>Set2_100-5-3b</x:v>
      </x:c>
      <x:c r="B6627" t="str">
        <x:v>next_day</x:v>
      </x:c>
      <x:c r="C6627" t="str">
        <x:v>C71</x:v>
      </x:c>
      <x:c r="D6627" s="59" t="n">
        <x:v>31</x:v>
      </x:c>
      <x:c r="E6627" s="59" t="n">
        <x:v>34</x:v>
      </x:c>
      <x:c r="F6627" s="59" t="str">
        <x:v>S4</x:v>
      </x:c>
      <x:c r="G6627" s="59" t="n">
        <x:v>216</x:v>
      </x:c>
      <x:c r="H6627" s="59" t="n">
        <x:v>242</x:v>
      </x:c>
      <x:c r="I6627" s="59" t="n">
        <x:v>10</x:v>
      </x:c>
      <x:c r="J6627" s="60" t="n">
        <x:f>'参数'!$C$6</x:f>
        <x:v>1440</x:v>
      </x:c>
      <x:c r="K6627" s="60" t="n">
        <x:f>'参数'!$D$6</x:f>
        <x:v>360</x:v>
      </x:c>
      <x:c r="L6627" s="60" t="n">
        <x:f>H6627+I6627+J6627</x:f>
        <x:v>1692</x:v>
      </x:c>
      <x:c r="M6627" s="60" t="n">
        <x:f>L6627+K6627</x:f>
        <x:v>2052</x:v>
      </x:c>
      <x:c r="N6627" s="60" t="n">
        <x:f>'参数'!$B$10</x:f>
        <x:v>1</x:v>
      </x:c>
      <x:c r="O6627" s="60" t="n">
        <x:f>N6627*'参数'!$B$11</x:f>
        <x:v>2</x:v>
      </x:c>
      <x:c r="P6627" s="60" t="n">
        <x:f>N6627*'参数'!$B$12</x:f>
        <x:v>1</x:v>
      </x:c>
      <x:c r="Q6627" t="str">
        <x:f>C6627&amp;"d"</x:f>
        <x:v>C71d</x:v>
      </x:c>
      <x:c r="R6627" t="str">
        <x:f>C6627&amp;"p"</x:f>
        <x:v>C71p</x:v>
      </x:c>
      <x:c r="S6627" t="str">
        <x:f>IF(AND(L6627&gt;=H6627+I6627+J6627,M6627&gt;L6627,F6627&lt;&gt;""),"PASS","FAIL")</x:f>
        <x:v>PASS</x:v>
      </x:c>
      <x:c r="T6627" t="n">
        <x:v>17</x:v>
      </x:c>
      <x:c r="U6627" t="str">
        <x:v>pickup_after_delivery_completion_plus_usage_lag</x:v>
      </x:c>
    </x:row>
    <x:row r="6628">
      <x:c r="A6628" t="str">
        <x:v>Set2_100-5-3b</x:v>
      </x:c>
      <x:c r="B6628" t="str">
        <x:v>next_day</x:v>
      </x:c>
      <x:c r="C6628" t="str">
        <x:v>C72</x:v>
      </x:c>
      <x:c r="D6628" s="59" t="n">
        <x:v>36</x:v>
      </x:c>
      <x:c r="E6628" s="59" t="n">
        <x:v>12</x:v>
      </x:c>
      <x:c r="F6628" s="59" t="str">
        <x:v>S1</x:v>
      </x:c>
      <x:c r="G6628" s="59" t="n">
        <x:v>357</x:v>
      </x:c>
      <x:c r="H6628" s="59" t="n">
        <x:v>377</x:v>
      </x:c>
      <x:c r="I6628" s="59" t="n">
        <x:v>10</x:v>
      </x:c>
      <x:c r="J6628" s="60" t="n">
        <x:f>'参数'!$C$6</x:f>
        <x:v>1440</x:v>
      </x:c>
      <x:c r="K6628" s="60" t="n">
        <x:f>'参数'!$D$6</x:f>
        <x:v>360</x:v>
      </x:c>
      <x:c r="L6628" s="60" t="n">
        <x:f>H6628+I6628+J6628</x:f>
        <x:v>1827</x:v>
      </x:c>
      <x:c r="M6628" s="60" t="n">
        <x:f>L6628+K6628</x:f>
        <x:v>2187</x:v>
      </x:c>
      <x:c r="N6628" s="60" t="n">
        <x:f>'参数'!$B$10</x:f>
        <x:v>1</x:v>
      </x:c>
      <x:c r="O6628" s="60" t="n">
        <x:f>N6628*'参数'!$B$11</x:f>
        <x:v>2</x:v>
      </x:c>
      <x:c r="P6628" s="60" t="n">
        <x:f>N6628*'参数'!$B$12</x:f>
        <x:v>1</x:v>
      </x:c>
      <x:c r="Q6628" t="str">
        <x:f>C6628&amp;"d"</x:f>
        <x:v>C72d</x:v>
      </x:c>
      <x:c r="R6628" t="str">
        <x:f>C6628&amp;"p"</x:f>
        <x:v>C72p</x:v>
      </x:c>
      <x:c r="S6628" t="str">
        <x:f>IF(AND(L6628&gt;=H6628+I6628+J6628,M6628&gt;L6628,F6628&lt;&gt;""),"PASS","FAIL")</x:f>
        <x:v>PASS</x:v>
      </x:c>
      <x:c r="T6628" t="n">
        <x:v>2</x:v>
      </x:c>
      <x:c r="U6628" t="str">
        <x:v>pickup_after_delivery_completion_plus_usage_lag</x:v>
      </x:c>
    </x:row>
    <x:row r="6629">
      <x:c r="A6629" t="str">
        <x:v>Set2_100-5-3b</x:v>
      </x:c>
      <x:c r="B6629" t="str">
        <x:v>next_day</x:v>
      </x:c>
      <x:c r="C6629" t="str">
        <x:v>C73</x:v>
      </x:c>
      <x:c r="D6629" s="59" t="n">
        <x:v>27</x:v>
      </x:c>
      <x:c r="E6629" s="59" t="n">
        <x:v>12</x:v>
      </x:c>
      <x:c r="F6629" s="59" t="str">
        <x:v>S1</x:v>
      </x:c>
      <x:c r="G6629" s="59" t="n">
        <x:v>511</x:v>
      </x:c>
      <x:c r="H6629" s="59" t="n">
        <x:v>531</x:v>
      </x:c>
      <x:c r="I6629" s="59" t="n">
        <x:v>10</x:v>
      </x:c>
      <x:c r="J6629" s="60" t="n">
        <x:f>'参数'!$C$6</x:f>
        <x:v>1440</x:v>
      </x:c>
      <x:c r="K6629" s="60" t="n">
        <x:f>'参数'!$D$6</x:f>
        <x:v>360</x:v>
      </x:c>
      <x:c r="L6629" s="60" t="n">
        <x:f>H6629+I6629+J6629</x:f>
        <x:v>1981</x:v>
      </x:c>
      <x:c r="M6629" s="60" t="n">
        <x:f>L6629+K6629</x:f>
        <x:v>2341</x:v>
      </x:c>
      <x:c r="N6629" s="60" t="n">
        <x:f>'参数'!$B$10</x:f>
        <x:v>1</x:v>
      </x:c>
      <x:c r="O6629" s="60" t="n">
        <x:f>N6629*'参数'!$B$11</x:f>
        <x:v>2</x:v>
      </x:c>
      <x:c r="P6629" s="60" t="n">
        <x:f>N6629*'参数'!$B$12</x:f>
        <x:v>1</x:v>
      </x:c>
      <x:c r="Q6629" t="str">
        <x:f>C6629&amp;"d"</x:f>
        <x:v>C73d</x:v>
      </x:c>
      <x:c r="R6629" t="str">
        <x:f>C6629&amp;"p"</x:f>
        <x:v>C73p</x:v>
      </x:c>
      <x:c r="S6629" t="str">
        <x:f>IF(AND(L6629&gt;=H6629+I6629+J6629,M6629&gt;L6629,F6629&lt;&gt;""),"PASS","FAIL")</x:f>
        <x:v>PASS</x:v>
      </x:c>
      <x:c r="T6629" t="n">
        <x:v>13</x:v>
      </x:c>
      <x:c r="U6629" t="str">
        <x:v>pickup_after_delivery_completion_plus_usage_lag</x:v>
      </x:c>
    </x:row>
    <x:row r="6630">
      <x:c r="A6630" t="str">
        <x:v>Set2_100-5-3b</x:v>
      </x:c>
      <x:c r="B6630" t="str">
        <x:v>next_day</x:v>
      </x:c>
      <x:c r="C6630" t="str">
        <x:v>C74</x:v>
      </x:c>
      <x:c r="D6630" s="59" t="n">
        <x:v>30</x:v>
      </x:c>
      <x:c r="E6630" s="59" t="n">
        <x:v>18</x:v>
      </x:c>
      <x:c r="F6630" s="59" t="str">
        <x:v>S1</x:v>
      </x:c>
      <x:c r="G6630" s="59" t="n">
        <x:v>414</x:v>
      </x:c>
      <x:c r="H6630" s="59" t="n">
        <x:v>434</x:v>
      </x:c>
      <x:c r="I6630" s="59" t="n">
        <x:v>10</x:v>
      </x:c>
      <x:c r="J6630" s="60" t="n">
        <x:f>'参数'!$C$6</x:f>
        <x:v>1440</x:v>
      </x:c>
      <x:c r="K6630" s="60" t="n">
        <x:f>'参数'!$D$6</x:f>
        <x:v>360</x:v>
      </x:c>
      <x:c r="L6630" s="60" t="n">
        <x:f>H6630+I6630+J6630</x:f>
        <x:v>1884</x:v>
      </x:c>
      <x:c r="M6630" s="60" t="n">
        <x:f>L6630+K6630</x:f>
        <x:v>2244</x:v>
      </x:c>
      <x:c r="N6630" s="60" t="n">
        <x:f>'参数'!$B$10</x:f>
        <x:v>1</x:v>
      </x:c>
      <x:c r="O6630" s="60" t="n">
        <x:f>N6630*'参数'!$B$11</x:f>
        <x:v>2</x:v>
      </x:c>
      <x:c r="P6630" s="60" t="n">
        <x:f>N6630*'参数'!$B$12</x:f>
        <x:v>1</x:v>
      </x:c>
      <x:c r="Q6630" t="str">
        <x:f>C6630&amp;"d"</x:f>
        <x:v>C74d</x:v>
      </x:c>
      <x:c r="R6630" t="str">
        <x:f>C6630&amp;"p"</x:f>
        <x:v>C74p</x:v>
      </x:c>
      <x:c r="S6630" t="str">
        <x:f>IF(AND(L6630&gt;=H6630+I6630+J6630,M6630&gt;L6630,F6630&lt;&gt;""),"PASS","FAIL")</x:f>
        <x:v>PASS</x:v>
      </x:c>
      <x:c r="T6630" t="n">
        <x:v>8</x:v>
      </x:c>
      <x:c r="U6630" t="str">
        <x:v>pickup_after_delivery_completion_plus_usage_lag</x:v>
      </x:c>
    </x:row>
    <x:row r="6631">
      <x:c r="A6631" t="str">
        <x:v>Set2_100-5-3b</x:v>
      </x:c>
      <x:c r="B6631" t="str">
        <x:v>next_day</x:v>
      </x:c>
      <x:c r="C6631" t="str">
        <x:v>C75</x:v>
      </x:c>
      <x:c r="D6631" s="59" t="n">
        <x:v>38</x:v>
      </x:c>
      <x:c r="E6631" s="59" t="n">
        <x:v>16</x:v>
      </x:c>
      <x:c r="F6631" s="59" t="str">
        <x:v>S1</x:v>
      </x:c>
      <x:c r="G6631" s="59" t="n">
        <x:v>572</x:v>
      </x:c>
      <x:c r="H6631" s="59" t="n">
        <x:v>602</x:v>
      </x:c>
      <x:c r="I6631" s="59" t="n">
        <x:v>10</x:v>
      </x:c>
      <x:c r="J6631" s="60" t="n">
        <x:f>'参数'!$C$6</x:f>
        <x:v>1440</x:v>
      </x:c>
      <x:c r="K6631" s="60" t="n">
        <x:f>'参数'!$D$6</x:f>
        <x:v>360</x:v>
      </x:c>
      <x:c r="L6631" s="60" t="n">
        <x:f>H6631+I6631+J6631</x:f>
        <x:v>2052</x:v>
      </x:c>
      <x:c r="M6631" s="60" t="n">
        <x:f>L6631+K6631</x:f>
        <x:v>2412</x:v>
      </x:c>
      <x:c r="N6631" s="60" t="n">
        <x:f>'参数'!$B$10</x:f>
        <x:v>1</x:v>
      </x:c>
      <x:c r="O6631" s="60" t="n">
        <x:f>N6631*'参数'!$B$11</x:f>
        <x:v>2</x:v>
      </x:c>
      <x:c r="P6631" s="60" t="n">
        <x:f>N6631*'参数'!$B$12</x:f>
        <x:v>1</x:v>
      </x:c>
      <x:c r="Q6631" t="str">
        <x:f>C6631&amp;"d"</x:f>
        <x:v>C75d</x:v>
      </x:c>
      <x:c r="R6631" t="str">
        <x:f>C6631&amp;"p"</x:f>
        <x:v>C75p</x:v>
      </x:c>
      <x:c r="S6631" t="str">
        <x:f>IF(AND(L6631&gt;=H6631+I6631+J6631,M6631&gt;L6631,F6631&lt;&gt;""),"PASS","FAIL")</x:f>
        <x:v>PASS</x:v>
      </x:c>
      <x:c r="T6631" t="n">
        <x:v>9</x:v>
      </x:c>
      <x:c r="U6631" t="str">
        <x:v>pickup_after_delivery_completion_plus_usage_lag</x:v>
      </x:c>
    </x:row>
    <x:row r="6632">
      <x:c r="A6632" t="str">
        <x:v>Set2_100-5-3b</x:v>
      </x:c>
      <x:c r="B6632" t="str">
        <x:v>next_day</x:v>
      </x:c>
      <x:c r="C6632" t="str">
        <x:v>C76</x:v>
      </x:c>
      <x:c r="D6632" s="59" t="n">
        <x:v>50</x:v>
      </x:c>
      <x:c r="E6632" s="59" t="n">
        <x:v>12</x:v>
      </x:c>
      <x:c r="F6632" s="59" t="str">
        <x:v>S1</x:v>
      </x:c>
      <x:c r="G6632" s="59" t="n">
        <x:v>169</x:v>
      </x:c>
      <x:c r="H6632" s="59" t="n">
        <x:v>207</x:v>
      </x:c>
      <x:c r="I6632" s="59" t="n">
        <x:v>10</x:v>
      </x:c>
      <x:c r="J6632" s="60" t="n">
        <x:f>'参数'!$C$6</x:f>
        <x:v>1440</x:v>
      </x:c>
      <x:c r="K6632" s="60" t="n">
        <x:f>'参数'!$D$6</x:f>
        <x:v>360</x:v>
      </x:c>
      <x:c r="L6632" s="60" t="n">
        <x:f>H6632+I6632+J6632</x:f>
        <x:v>1657</x:v>
      </x:c>
      <x:c r="M6632" s="60" t="n">
        <x:f>L6632+K6632</x:f>
        <x:v>2017</x:v>
      </x:c>
      <x:c r="N6632" s="60" t="n">
        <x:f>'参数'!$B$10</x:f>
        <x:v>1</x:v>
      </x:c>
      <x:c r="O6632" s="60" t="n">
        <x:f>N6632*'参数'!$B$11</x:f>
        <x:v>2</x:v>
      </x:c>
      <x:c r="P6632" s="60" t="n">
        <x:f>N6632*'参数'!$B$12</x:f>
        <x:v>1</x:v>
      </x:c>
      <x:c r="Q6632" t="str">
        <x:f>C6632&amp;"d"</x:f>
        <x:v>C76d</x:v>
      </x:c>
      <x:c r="R6632" t="str">
        <x:f>C6632&amp;"p"</x:f>
        <x:v>C76p</x:v>
      </x:c>
      <x:c r="S6632" t="str">
        <x:f>IF(AND(L6632&gt;=H6632+I6632+J6632,M6632&gt;L6632,F6632&lt;&gt;""),"PASS","FAIL")</x:f>
        <x:v>PASS</x:v>
      </x:c>
      <x:c r="T6632" t="n">
        <x:v>7</x:v>
      </x:c>
      <x:c r="U6632" t="str">
        <x:v>pickup_after_delivery_completion_plus_usage_lag</x:v>
      </x:c>
    </x:row>
    <x:row r="6633">
      <x:c r="A6633" t="str">
        <x:v>Set2_100-5-3b</x:v>
      </x:c>
      <x:c r="B6633" t="str">
        <x:v>next_day</x:v>
      </x:c>
      <x:c r="C6633" t="str">
        <x:v>C77</x:v>
      </x:c>
      <x:c r="D6633" s="59" t="n">
        <x:v>32</x:v>
      </x:c>
      <x:c r="E6633" s="59" t="n">
        <x:v>18</x:v>
      </x:c>
      <x:c r="F6633" s="59" t="str">
        <x:v>S1</x:v>
      </x:c>
      <x:c r="G6633" s="59" t="n">
        <x:v>196</x:v>
      </x:c>
      <x:c r="H6633" s="59" t="n">
        <x:v>216</x:v>
      </x:c>
      <x:c r="I6633" s="59" t="n">
        <x:v>10</x:v>
      </x:c>
      <x:c r="J6633" s="60" t="n">
        <x:f>'参数'!$C$6</x:f>
        <x:v>1440</x:v>
      </x:c>
      <x:c r="K6633" s="60" t="n">
        <x:f>'参数'!$D$6</x:f>
        <x:v>360</x:v>
      </x:c>
      <x:c r="L6633" s="60" t="n">
        <x:f>H6633+I6633+J6633</x:f>
        <x:v>1666</x:v>
      </x:c>
      <x:c r="M6633" s="60" t="n">
        <x:f>L6633+K6633</x:f>
        <x:v>2026</x:v>
      </x:c>
      <x:c r="N6633" s="60" t="n">
        <x:f>'参数'!$B$10</x:f>
        <x:v>1</x:v>
      </x:c>
      <x:c r="O6633" s="60" t="n">
        <x:f>N6633*'参数'!$B$11</x:f>
        <x:v>2</x:v>
      </x:c>
      <x:c r="P6633" s="60" t="n">
        <x:f>N6633*'参数'!$B$12</x:f>
        <x:v>1</x:v>
      </x:c>
      <x:c r="Q6633" t="str">
        <x:f>C6633&amp;"d"</x:f>
        <x:v>C77d</x:v>
      </x:c>
      <x:c r="R6633" t="str">
        <x:f>C6633&amp;"p"</x:f>
        <x:v>C77p</x:v>
      </x:c>
      <x:c r="S6633" t="str">
        <x:f>IF(AND(L6633&gt;=H6633+I6633+J6633,M6633&gt;L6633,F6633&lt;&gt;""),"PASS","FAIL")</x:f>
        <x:v>PASS</x:v>
      </x:c>
      <x:c r="T6633" t="n">
        <x:v>4</x:v>
      </x:c>
      <x:c r="U6633" t="str">
        <x:v>pickup_after_delivery_completion_plus_usage_lag</x:v>
      </x:c>
    </x:row>
    <x:row r="6634">
      <x:c r="A6634" t="str">
        <x:v>Set2_100-5-3b</x:v>
      </x:c>
      <x:c r="B6634" t="str">
        <x:v>next_day</x:v>
      </x:c>
      <x:c r="C6634" t="str">
        <x:v>C78</x:v>
      </x:c>
      <x:c r="D6634" s="59" t="n">
        <x:v>50</x:v>
      </x:c>
      <x:c r="E6634" s="59" t="n">
        <x:v>27</x:v>
      </x:c>
      <x:c r="F6634" s="59" t="str">
        <x:v>S1</x:v>
      </x:c>
      <x:c r="G6634" s="59" t="n">
        <x:v>444</x:v>
      </x:c>
      <x:c r="H6634" s="59" t="n">
        <x:v>458</x:v>
      </x:c>
      <x:c r="I6634" s="59" t="n">
        <x:v>10</x:v>
      </x:c>
      <x:c r="J6634" s="60" t="n">
        <x:f>'参数'!$C$6</x:f>
        <x:v>1440</x:v>
      </x:c>
      <x:c r="K6634" s="60" t="n">
        <x:f>'参数'!$D$6</x:f>
        <x:v>360</x:v>
      </x:c>
      <x:c r="L6634" s="60" t="n">
        <x:f>H6634+I6634+J6634</x:f>
        <x:v>1908</x:v>
      </x:c>
      <x:c r="M6634" s="60" t="n">
        <x:f>L6634+K6634</x:f>
        <x:v>2268</x:v>
      </x:c>
      <x:c r="N6634" s="60" t="n">
        <x:f>'参数'!$B$10</x:f>
        <x:v>1</x:v>
      </x:c>
      <x:c r="O6634" s="60" t="n">
        <x:f>N6634*'参数'!$B$11</x:f>
        <x:v>2</x:v>
      </x:c>
      <x:c r="P6634" s="60" t="n">
        <x:f>N6634*'参数'!$B$12</x:f>
        <x:v>1</x:v>
      </x:c>
      <x:c r="Q6634" t="str">
        <x:f>C6634&amp;"d"</x:f>
        <x:v>C78d</x:v>
      </x:c>
      <x:c r="R6634" t="str">
        <x:f>C6634&amp;"p"</x:f>
        <x:v>C78p</x:v>
      </x:c>
      <x:c r="S6634" t="str">
        <x:f>IF(AND(L6634&gt;=H6634+I6634+J6634,M6634&gt;L6634,F6634&lt;&gt;""),"PASS","FAIL")</x:f>
        <x:v>PASS</x:v>
      </x:c>
      <x:c r="T6634" t="n">
        <x:v>2</x:v>
      </x:c>
      <x:c r="U6634" t="str">
        <x:v>pickup_after_delivery_completion_plus_usage_lag</x:v>
      </x:c>
    </x:row>
    <x:row r="6635">
      <x:c r="A6635" t="str">
        <x:v>Set2_100-5-3b</x:v>
      </x:c>
      <x:c r="B6635" t="str">
        <x:v>next_day</x:v>
      </x:c>
      <x:c r="C6635" t="str">
        <x:v>C79</x:v>
      </x:c>
      <x:c r="D6635" s="59" t="n">
        <x:v>40</x:v>
      </x:c>
      <x:c r="E6635" s="59" t="n">
        <x:v>22</x:v>
      </x:c>
      <x:c r="F6635" s="59" t="str">
        <x:v>S1</x:v>
      </x:c>
      <x:c r="G6635" s="59" t="n">
        <x:v>180</x:v>
      </x:c>
      <x:c r="H6635" s="59" t="n">
        <x:v>194</x:v>
      </x:c>
      <x:c r="I6635" s="59" t="n">
        <x:v>10</x:v>
      </x:c>
      <x:c r="J6635" s="60" t="n">
        <x:f>'参数'!$C$6</x:f>
        <x:v>1440</x:v>
      </x:c>
      <x:c r="K6635" s="60" t="n">
        <x:f>'参数'!$D$6</x:f>
        <x:v>360</x:v>
      </x:c>
      <x:c r="L6635" s="60" t="n">
        <x:f>H6635+I6635+J6635</x:f>
        <x:v>1644</x:v>
      </x:c>
      <x:c r="M6635" s="60" t="n">
        <x:f>L6635+K6635</x:f>
        <x:v>2004</x:v>
      </x:c>
      <x:c r="N6635" s="60" t="n">
        <x:f>'参数'!$B$10</x:f>
        <x:v>1</x:v>
      </x:c>
      <x:c r="O6635" s="60" t="n">
        <x:f>N6635*'参数'!$B$11</x:f>
        <x:v>2</x:v>
      </x:c>
      <x:c r="P6635" s="60" t="n">
        <x:f>N6635*'参数'!$B$12</x:f>
        <x:v>1</x:v>
      </x:c>
      <x:c r="Q6635" t="str">
        <x:f>C6635&amp;"d"</x:f>
        <x:v>C79d</x:v>
      </x:c>
      <x:c r="R6635" t="str">
        <x:f>C6635&amp;"p"</x:f>
        <x:v>C79p</x:v>
      </x:c>
      <x:c r="S6635" t="str">
        <x:f>IF(AND(L6635&gt;=H6635+I6635+J6635,M6635&gt;L6635,F6635&lt;&gt;""),"PASS","FAIL")</x:f>
        <x:v>PASS</x:v>
      </x:c>
      <x:c r="T6635" t="n">
        <x:v>8</x:v>
      </x:c>
      <x:c r="U6635" t="str">
        <x:v>pickup_after_delivery_completion_plus_usage_lag</x:v>
      </x:c>
    </x:row>
    <x:row r="6636">
      <x:c r="A6636" t="str">
        <x:v>Set2_100-5-3b</x:v>
      </x:c>
      <x:c r="B6636" t="str">
        <x:v>next_day</x:v>
      </x:c>
      <x:c r="C6636" t="str">
        <x:v>C80</x:v>
      </x:c>
      <x:c r="D6636" s="59" t="n">
        <x:v>39</x:v>
      </x:c>
      <x:c r="E6636" s="59" t="n">
        <x:v>36</x:v>
      </x:c>
      <x:c r="F6636" s="59" t="str">
        <x:v>S1</x:v>
      </x:c>
      <x:c r="G6636" s="59" t="n">
        <x:v>371</x:v>
      </x:c>
      <x:c r="H6636" s="59" t="n">
        <x:v>395</x:v>
      </x:c>
      <x:c r="I6636" s="59" t="n">
        <x:v>10</x:v>
      </x:c>
      <x:c r="J6636" s="60" t="n">
        <x:f>'参数'!$C$6</x:f>
        <x:v>1440</x:v>
      </x:c>
      <x:c r="K6636" s="60" t="n">
        <x:f>'参数'!$D$6</x:f>
        <x:v>360</x:v>
      </x:c>
      <x:c r="L6636" s="60" t="n">
        <x:f>H6636+I6636+J6636</x:f>
        <x:v>1845</x:v>
      </x:c>
      <x:c r="M6636" s="60" t="n">
        <x:f>L6636+K6636</x:f>
        <x:v>2205</x:v>
      </x:c>
      <x:c r="N6636" s="60" t="n">
        <x:f>'参数'!$B$10</x:f>
        <x:v>1</x:v>
      </x:c>
      <x:c r="O6636" s="60" t="n">
        <x:f>N6636*'参数'!$B$11</x:f>
        <x:v>2</x:v>
      </x:c>
      <x:c r="P6636" s="60" t="n">
        <x:f>N6636*'参数'!$B$12</x:f>
        <x:v>1</x:v>
      </x:c>
      <x:c r="Q6636" t="str">
        <x:f>C6636&amp;"d"</x:f>
        <x:v>C80d</x:v>
      </x:c>
      <x:c r="R6636" t="str">
        <x:f>C6636&amp;"p"</x:f>
        <x:v>C80p</x:v>
      </x:c>
      <x:c r="S6636" t="str">
        <x:f>IF(AND(L6636&gt;=H6636+I6636+J6636,M6636&gt;L6636,F6636&lt;&gt;""),"PASS","FAIL")</x:f>
        <x:v>PASS</x:v>
      </x:c>
      <x:c r="T6636" t="n">
        <x:v>9</x:v>
      </x:c>
      <x:c r="U6636" t="str">
        <x:v>pickup_after_delivery_completion_plus_usage_lag</x:v>
      </x:c>
    </x:row>
    <x:row r="6637">
      <x:c r="A6637" t="str">
        <x:v>Set2_100-5-3b</x:v>
      </x:c>
      <x:c r="B6637" t="str">
        <x:v>next_day</x:v>
      </x:c>
      <x:c r="C6637" t="str">
        <x:v>C81</x:v>
      </x:c>
      <x:c r="D6637" s="59" t="n">
        <x:v>40</x:v>
      </x:c>
      <x:c r="E6637" s="59" t="n">
        <x:v>27</x:v>
      </x:c>
      <x:c r="F6637" s="59" t="str">
        <x:v>S1</x:v>
      </x:c>
      <x:c r="G6637" s="59" t="n">
        <x:v>291</x:v>
      </x:c>
      <x:c r="H6637" s="59" t="n">
        <x:v>309</x:v>
      </x:c>
      <x:c r="I6637" s="59" t="n">
        <x:v>10</x:v>
      </x:c>
      <x:c r="J6637" s="60" t="n">
        <x:f>'参数'!$C$6</x:f>
        <x:v>1440</x:v>
      </x:c>
      <x:c r="K6637" s="60" t="n">
        <x:f>'参数'!$D$6</x:f>
        <x:v>360</x:v>
      </x:c>
      <x:c r="L6637" s="60" t="n">
        <x:f>H6637+I6637+J6637</x:f>
        <x:v>1759</x:v>
      </x:c>
      <x:c r="M6637" s="60" t="n">
        <x:f>L6637+K6637</x:f>
        <x:v>2119</x:v>
      </x:c>
      <x:c r="N6637" s="60" t="n">
        <x:f>'参数'!$B$10</x:f>
        <x:v>1</x:v>
      </x:c>
      <x:c r="O6637" s="60" t="n">
        <x:f>N6637*'参数'!$B$11</x:f>
        <x:v>2</x:v>
      </x:c>
      <x:c r="P6637" s="60" t="n">
        <x:f>N6637*'参数'!$B$12</x:f>
        <x:v>1</x:v>
      </x:c>
      <x:c r="Q6637" t="str">
        <x:f>C6637&amp;"d"</x:f>
        <x:v>C81d</x:v>
      </x:c>
      <x:c r="R6637" t="str">
        <x:f>C6637&amp;"p"</x:f>
        <x:v>C81p</x:v>
      </x:c>
      <x:c r="S6637" t="str">
        <x:f>IF(AND(L6637&gt;=H6637+I6637+J6637,M6637&gt;L6637,F6637&lt;&gt;""),"PASS","FAIL")</x:f>
        <x:v>PASS</x:v>
      </x:c>
      <x:c r="T6637" t="n">
        <x:v>4</x:v>
      </x:c>
      <x:c r="U6637" t="str">
        <x:v>pickup_after_delivery_completion_plus_usage_lag</x:v>
      </x:c>
    </x:row>
    <x:row r="6638">
      <x:c r="A6638" t="str">
        <x:v>Set2_100-5-3b</x:v>
      </x:c>
      <x:c r="B6638" t="str">
        <x:v>next_day</x:v>
      </x:c>
      <x:c r="C6638" t="str">
        <x:v>C82</x:v>
      </x:c>
      <x:c r="D6638" s="59" t="n">
        <x:v>37</x:v>
      </x:c>
      <x:c r="E6638" s="59" t="n">
        <x:v>27</x:v>
      </x:c>
      <x:c r="F6638" s="59" t="str">
        <x:v>S1</x:v>
      </x:c>
      <x:c r="G6638" s="59" t="n">
        <x:v>146</x:v>
      </x:c>
      <x:c r="H6638" s="59" t="n">
        <x:v>172</x:v>
      </x:c>
      <x:c r="I6638" s="59" t="n">
        <x:v>10</x:v>
      </x:c>
      <x:c r="J6638" s="60" t="n">
        <x:f>'参数'!$C$6</x:f>
        <x:v>1440</x:v>
      </x:c>
      <x:c r="K6638" s="60" t="n">
        <x:f>'参数'!$D$6</x:f>
        <x:v>360</x:v>
      </x:c>
      <x:c r="L6638" s="60" t="n">
        <x:f>H6638+I6638+J6638</x:f>
        <x:v>1622</x:v>
      </x:c>
      <x:c r="M6638" s="60" t="n">
        <x:f>L6638+K6638</x:f>
        <x:v>1982</x:v>
      </x:c>
      <x:c r="N6638" s="60" t="n">
        <x:f>'参数'!$B$10</x:f>
        <x:v>1</x:v>
      </x:c>
      <x:c r="O6638" s="60" t="n">
        <x:f>N6638*'参数'!$B$11</x:f>
        <x:v>2</x:v>
      </x:c>
      <x:c r="P6638" s="60" t="n">
        <x:f>N6638*'参数'!$B$12</x:f>
        <x:v>1</x:v>
      </x:c>
      <x:c r="Q6638" t="str">
        <x:f>C6638&amp;"d"</x:f>
        <x:v>C82d</x:v>
      </x:c>
      <x:c r="R6638" t="str">
        <x:f>C6638&amp;"p"</x:f>
        <x:v>C82p</x:v>
      </x:c>
      <x:c r="S6638" t="str">
        <x:f>IF(AND(L6638&gt;=H6638+I6638+J6638,M6638&gt;L6638,F6638&lt;&gt;""),"PASS","FAIL")</x:f>
        <x:v>PASS</x:v>
      </x:c>
      <x:c r="T6638" t="n">
        <x:v>6</x:v>
      </x:c>
      <x:c r="U6638" t="str">
        <x:v>pickup_after_delivery_completion_plus_usage_lag</x:v>
      </x:c>
    </x:row>
    <x:row r="6639">
      <x:c r="A6639" t="str">
        <x:v>Set2_100-5-3b</x:v>
      </x:c>
      <x:c r="B6639" t="str">
        <x:v>next_day</x:v>
      </x:c>
      <x:c r="C6639" t="str">
        <x:v>C83</x:v>
      </x:c>
      <x:c r="D6639" s="59" t="n">
        <x:v>42</x:v>
      </x:c>
      <x:c r="E6639" s="59" t="n">
        <x:v>11</x:v>
      </x:c>
      <x:c r="F6639" s="59" t="str">
        <x:v>S1</x:v>
      </x:c>
      <x:c r="G6639" s="59" t="n">
        <x:v>239</x:v>
      </x:c>
      <x:c r="H6639" s="59" t="n">
        <x:v>263</x:v>
      </x:c>
      <x:c r="I6639" s="59" t="n">
        <x:v>10</x:v>
      </x:c>
      <x:c r="J6639" s="60" t="n">
        <x:f>'参数'!$C$6</x:f>
        <x:v>1440</x:v>
      </x:c>
      <x:c r="K6639" s="60" t="n">
        <x:f>'参数'!$D$6</x:f>
        <x:v>360</x:v>
      </x:c>
      <x:c r="L6639" s="60" t="n">
        <x:f>H6639+I6639+J6639</x:f>
        <x:v>1713</x:v>
      </x:c>
      <x:c r="M6639" s="60" t="n">
        <x:f>L6639+K6639</x:f>
        <x:v>2073</x:v>
      </x:c>
      <x:c r="N6639" s="60" t="n">
        <x:f>'参数'!$B$10</x:f>
        <x:v>1</x:v>
      </x:c>
      <x:c r="O6639" s="60" t="n">
        <x:f>N6639*'参数'!$B$11</x:f>
        <x:v>2</x:v>
      </x:c>
      <x:c r="P6639" s="60" t="n">
        <x:f>N6639*'参数'!$B$12</x:f>
        <x:v>1</x:v>
      </x:c>
      <x:c r="Q6639" t="str">
        <x:f>C6639&amp;"d"</x:f>
        <x:v>C83d</x:v>
      </x:c>
      <x:c r="R6639" t="str">
        <x:f>C6639&amp;"p"</x:f>
        <x:v>C83p</x:v>
      </x:c>
      <x:c r="S6639" t="str">
        <x:f>IF(AND(L6639&gt;=H6639+I6639+J6639,M6639&gt;L6639,F6639&lt;&gt;""),"PASS","FAIL")</x:f>
        <x:v>PASS</x:v>
      </x:c>
      <x:c r="T6639" t="n">
        <x:v>5</x:v>
      </x:c>
      <x:c r="U6639" t="str">
        <x:v>pickup_after_delivery_completion_plus_usage_lag</x:v>
      </x:c>
    </x:row>
    <x:row r="6640">
      <x:c r="A6640" t="str">
        <x:v>Set2_100-5-3b</x:v>
      </x:c>
      <x:c r="B6640" t="str">
        <x:v>next_day</x:v>
      </x:c>
      <x:c r="C6640" t="str">
        <x:v>C84</x:v>
      </x:c>
      <x:c r="D6640" s="59" t="n">
        <x:v>26</x:v>
      </x:c>
      <x:c r="E6640" s="59" t="n">
        <x:v>22</x:v>
      </x:c>
      <x:c r="F6640" s="59" t="str">
        <x:v>S1</x:v>
      </x:c>
      <x:c r="G6640" s="59" t="n">
        <x:v>590</x:v>
      </x:c>
      <x:c r="H6640" s="59" t="n">
        <x:v>600</x:v>
      </x:c>
      <x:c r="I6640" s="59" t="n">
        <x:v>10</x:v>
      </x:c>
      <x:c r="J6640" s="60" t="n">
        <x:f>'参数'!$C$6</x:f>
        <x:v>1440</x:v>
      </x:c>
      <x:c r="K6640" s="60" t="n">
        <x:f>'参数'!$D$6</x:f>
        <x:v>360</x:v>
      </x:c>
      <x:c r="L6640" s="60" t="n">
        <x:f>H6640+I6640+J6640</x:f>
        <x:v>2050</x:v>
      </x:c>
      <x:c r="M6640" s="60" t="n">
        <x:f>L6640+K6640</x:f>
        <x:v>2410</x:v>
      </x:c>
      <x:c r="N6640" s="60" t="n">
        <x:f>'参数'!$B$10</x:f>
        <x:v>1</x:v>
      </x:c>
      <x:c r="O6640" s="60" t="n">
        <x:f>N6640*'参数'!$B$11</x:f>
        <x:v>2</x:v>
      </x:c>
      <x:c r="P6640" s="60" t="n">
        <x:f>N6640*'参数'!$B$12</x:f>
        <x:v>1</x:v>
      </x:c>
      <x:c r="Q6640" t="str">
        <x:f>C6640&amp;"d"</x:f>
        <x:v>C84d</x:v>
      </x:c>
      <x:c r="R6640" t="str">
        <x:f>C6640&amp;"p"</x:f>
        <x:v>C84p</x:v>
      </x:c>
      <x:c r="S6640" t="str">
        <x:f>IF(AND(L6640&gt;=H6640+I6640+J6640,M6640&gt;L6640,F6640&lt;&gt;""),"PASS","FAIL")</x:f>
        <x:v>PASS</x:v>
      </x:c>
      <x:c r="T6640" t="n">
        <x:v>5</x:v>
      </x:c>
      <x:c r="U6640" t="str">
        <x:v>pickup_after_delivery_completion_plus_usage_lag</x:v>
      </x:c>
    </x:row>
    <x:row r="6641">
      <x:c r="A6641" t="str">
        <x:v>Set2_100-5-3b</x:v>
      </x:c>
      <x:c r="B6641" t="str">
        <x:v>next_day</x:v>
      </x:c>
      <x:c r="C6641" t="str">
        <x:v>C85</x:v>
      </x:c>
      <x:c r="D6641" s="59" t="n">
        <x:v>33</x:v>
      </x:c>
      <x:c r="E6641" s="59" t="n">
        <x:v>19</x:v>
      </x:c>
      <x:c r="F6641" s="59" t="str">
        <x:v>S1</x:v>
      </x:c>
      <x:c r="G6641" s="59" t="n">
        <x:v>400</x:v>
      </x:c>
      <x:c r="H6641" s="59" t="n">
        <x:v>412</x:v>
      </x:c>
      <x:c r="I6641" s="59" t="n">
        <x:v>10</x:v>
      </x:c>
      <x:c r="J6641" s="60" t="n">
        <x:f>'参数'!$C$6</x:f>
        <x:v>1440</x:v>
      </x:c>
      <x:c r="K6641" s="60" t="n">
        <x:f>'参数'!$D$6</x:f>
        <x:v>360</x:v>
      </x:c>
      <x:c r="L6641" s="60" t="n">
        <x:f>H6641+I6641+J6641</x:f>
        <x:v>1862</x:v>
      </x:c>
      <x:c r="M6641" s="60" t="n">
        <x:f>L6641+K6641</x:f>
        <x:v>2222</x:v>
      </x:c>
      <x:c r="N6641" s="60" t="n">
        <x:f>'参数'!$B$10</x:f>
        <x:v>1</x:v>
      </x:c>
      <x:c r="O6641" s="60" t="n">
        <x:f>N6641*'参数'!$B$11</x:f>
        <x:v>2</x:v>
      </x:c>
      <x:c r="P6641" s="60" t="n">
        <x:f>N6641*'参数'!$B$12</x:f>
        <x:v>1</x:v>
      </x:c>
      <x:c r="Q6641" t="str">
        <x:f>C6641&amp;"d"</x:f>
        <x:v>C85d</x:v>
      </x:c>
      <x:c r="R6641" t="str">
        <x:f>C6641&amp;"p"</x:f>
        <x:v>C85p</x:v>
      </x:c>
      <x:c r="S6641" t="str">
        <x:f>IF(AND(L6641&gt;=H6641+I6641+J6641,M6641&gt;L6641,F6641&lt;&gt;""),"PASS","FAIL")</x:f>
        <x:v>PASS</x:v>
      </x:c>
      <x:c r="T6641" t="n">
        <x:v>13</x:v>
      </x:c>
      <x:c r="U6641" t="str">
        <x:v>pickup_after_delivery_completion_plus_usage_lag</x:v>
      </x:c>
    </x:row>
    <x:row r="6642">
      <x:c r="A6642" t="str">
        <x:v>Set2_100-5-3b</x:v>
      </x:c>
      <x:c r="B6642" t="str">
        <x:v>next_day</x:v>
      </x:c>
      <x:c r="C6642" t="str">
        <x:v>C86</x:v>
      </x:c>
      <x:c r="D6642" s="59" t="n">
        <x:v>49</x:v>
      </x:c>
      <x:c r="E6642" s="59" t="n">
        <x:v>22</x:v>
      </x:c>
      <x:c r="F6642" s="59" t="str">
        <x:v>S1</x:v>
      </x:c>
      <x:c r="G6642" s="59" t="n">
        <x:v>303</x:v>
      </x:c>
      <x:c r="H6642" s="59" t="n">
        <x:v>329</x:v>
      </x:c>
      <x:c r="I6642" s="59" t="n">
        <x:v>10</x:v>
      </x:c>
      <x:c r="J6642" s="60" t="n">
        <x:f>'参数'!$C$6</x:f>
        <x:v>1440</x:v>
      </x:c>
      <x:c r="K6642" s="60" t="n">
        <x:f>'参数'!$D$6</x:f>
        <x:v>360</x:v>
      </x:c>
      <x:c r="L6642" s="60" t="n">
        <x:f>H6642+I6642+J6642</x:f>
        <x:v>1779</x:v>
      </x:c>
      <x:c r="M6642" s="60" t="n">
        <x:f>L6642+K6642</x:f>
        <x:v>2139</x:v>
      </x:c>
      <x:c r="N6642" s="60" t="n">
        <x:f>'参数'!$B$10</x:f>
        <x:v>1</x:v>
      </x:c>
      <x:c r="O6642" s="60" t="n">
        <x:f>N6642*'参数'!$B$11</x:f>
        <x:v>2</x:v>
      </x:c>
      <x:c r="P6642" s="60" t="n">
        <x:f>N6642*'参数'!$B$12</x:f>
        <x:v>1</x:v>
      </x:c>
      <x:c r="Q6642" t="str">
        <x:f>C6642&amp;"d"</x:f>
        <x:v>C86d</x:v>
      </x:c>
      <x:c r="R6642" t="str">
        <x:f>C6642&amp;"p"</x:f>
        <x:v>C86p</x:v>
      </x:c>
      <x:c r="S6642" t="str">
        <x:f>IF(AND(L6642&gt;=H6642+I6642+J6642,M6642&gt;L6642,F6642&lt;&gt;""),"PASS","FAIL")</x:f>
        <x:v>PASS</x:v>
      </x:c>
      <x:c r="T6642" t="n">
        <x:v>3</x:v>
      </x:c>
      <x:c r="U6642" t="str">
        <x:v>pickup_after_delivery_completion_plus_usage_lag</x:v>
      </x:c>
    </x:row>
    <x:row r="6643">
      <x:c r="A6643" t="str">
        <x:v>Set2_100-5-3b</x:v>
      </x:c>
      <x:c r="B6643" t="str">
        <x:v>next_day</x:v>
      </x:c>
      <x:c r="C6643" t="str">
        <x:v>C87</x:v>
      </x:c>
      <x:c r="D6643" s="59" t="n">
        <x:v>49</x:v>
      </x:c>
      <x:c r="E6643" s="59" t="n">
        <x:v>28</x:v>
      </x:c>
      <x:c r="F6643" s="59" t="str">
        <x:v>S1</x:v>
      </x:c>
      <x:c r="G6643" s="59" t="n">
        <x:v>509</x:v>
      </x:c>
      <x:c r="H6643" s="59" t="n">
        <x:v>539</x:v>
      </x:c>
      <x:c r="I6643" s="59" t="n">
        <x:v>10</x:v>
      </x:c>
      <x:c r="J6643" s="60" t="n">
        <x:f>'参数'!$C$6</x:f>
        <x:v>1440</x:v>
      </x:c>
      <x:c r="K6643" s="60" t="n">
        <x:f>'参数'!$D$6</x:f>
        <x:v>360</x:v>
      </x:c>
      <x:c r="L6643" s="60" t="n">
        <x:f>H6643+I6643+J6643</x:f>
        <x:v>1989</x:v>
      </x:c>
      <x:c r="M6643" s="60" t="n">
        <x:f>L6643+K6643</x:f>
        <x:v>2349</x:v>
      </x:c>
      <x:c r="N6643" s="60" t="n">
        <x:f>'参数'!$B$10</x:f>
        <x:v>1</x:v>
      </x:c>
      <x:c r="O6643" s="60" t="n">
        <x:f>N6643*'参数'!$B$11</x:f>
        <x:v>2</x:v>
      </x:c>
      <x:c r="P6643" s="60" t="n">
        <x:f>N6643*'参数'!$B$12</x:f>
        <x:v>1</x:v>
      </x:c>
      <x:c r="Q6643" t="str">
        <x:f>C6643&amp;"d"</x:f>
        <x:v>C87d</x:v>
      </x:c>
      <x:c r="R6643" t="str">
        <x:f>C6643&amp;"p"</x:f>
        <x:v>C87p</x:v>
      </x:c>
      <x:c r="S6643" t="str">
        <x:f>IF(AND(L6643&gt;=H6643+I6643+J6643,M6643&gt;L6643,F6643&lt;&gt;""),"PASS","FAIL")</x:f>
        <x:v>PASS</x:v>
      </x:c>
      <x:c r="T6643" t="n">
        <x:v>14</x:v>
      </x:c>
      <x:c r="U6643" t="str">
        <x:v>pickup_after_delivery_completion_plus_usage_lag</x:v>
      </x:c>
    </x:row>
    <x:row r="6644">
      <x:c r="A6644" t="str">
        <x:v>Set2_100-5-3b</x:v>
      </x:c>
      <x:c r="B6644" t="str">
        <x:v>next_day</x:v>
      </x:c>
      <x:c r="C6644" t="str">
        <x:v>C88</x:v>
      </x:c>
      <x:c r="D6644" s="59" t="n">
        <x:v>44</x:v>
      </x:c>
      <x:c r="E6644" s="59" t="n">
        <x:v>23</x:v>
      </x:c>
      <x:c r="F6644" s="59" t="str">
        <x:v>S1</x:v>
      </x:c>
      <x:c r="G6644" s="59" t="n">
        <x:v>302</x:v>
      </x:c>
      <x:c r="H6644" s="59" t="n">
        <x:v>326</x:v>
      </x:c>
      <x:c r="I6644" s="59" t="n">
        <x:v>10</x:v>
      </x:c>
      <x:c r="J6644" s="60" t="n">
        <x:f>'参数'!$C$6</x:f>
        <x:v>1440</x:v>
      </x:c>
      <x:c r="K6644" s="60" t="n">
        <x:f>'参数'!$D$6</x:f>
        <x:v>360</x:v>
      </x:c>
      <x:c r="L6644" s="60" t="n">
        <x:f>H6644+I6644+J6644</x:f>
        <x:v>1776</x:v>
      </x:c>
      <x:c r="M6644" s="60" t="n">
        <x:f>L6644+K6644</x:f>
        <x:v>2136</x:v>
      </x:c>
      <x:c r="N6644" s="60" t="n">
        <x:f>'参数'!$B$10</x:f>
        <x:v>1</x:v>
      </x:c>
      <x:c r="O6644" s="60" t="n">
        <x:f>N6644*'参数'!$B$11</x:f>
        <x:v>2</x:v>
      </x:c>
      <x:c r="P6644" s="60" t="n">
        <x:f>N6644*'参数'!$B$12</x:f>
        <x:v>1</x:v>
      </x:c>
      <x:c r="Q6644" t="str">
        <x:f>C6644&amp;"d"</x:f>
        <x:v>C88d</x:v>
      </x:c>
      <x:c r="R6644" t="str">
        <x:f>C6644&amp;"p"</x:f>
        <x:v>C88p</x:v>
      </x:c>
      <x:c r="S6644" t="str">
        <x:f>IF(AND(L6644&gt;=H6644+I6644+J6644,M6644&gt;L6644,F6644&lt;&gt;""),"PASS","FAIL")</x:f>
        <x:v>PASS</x:v>
      </x:c>
      <x:c r="T6644" t="n">
        <x:v>8</x:v>
      </x:c>
      <x:c r="U6644" t="str">
        <x:v>pickup_after_delivery_completion_plus_usage_lag</x:v>
      </x:c>
    </x:row>
    <x:row r="6645">
      <x:c r="A6645" t="str">
        <x:v>Set2_100-5-3b</x:v>
      </x:c>
      <x:c r="B6645" t="str">
        <x:v>next_day</x:v>
      </x:c>
      <x:c r="C6645" t="str">
        <x:v>C89</x:v>
      </x:c>
      <x:c r="D6645" s="59" t="n">
        <x:v>27</x:v>
      </x:c>
      <x:c r="E6645" s="59" t="n">
        <x:v>37</x:v>
      </x:c>
      <x:c r="F6645" s="59" t="str">
        <x:v>S4</x:v>
      </x:c>
      <x:c r="G6645" s="59" t="n">
        <x:v>129</x:v>
      </x:c>
      <x:c r="H6645" s="59" t="n">
        <x:v>157</x:v>
      </x:c>
      <x:c r="I6645" s="59" t="n">
        <x:v>10</x:v>
      </x:c>
      <x:c r="J6645" s="60" t="n">
        <x:f>'参数'!$C$6</x:f>
        <x:v>1440</x:v>
      </x:c>
      <x:c r="K6645" s="60" t="n">
        <x:f>'参数'!$D$6</x:f>
        <x:v>360</x:v>
      </x:c>
      <x:c r="L6645" s="60" t="n">
        <x:f>H6645+I6645+J6645</x:f>
        <x:v>1607</x:v>
      </x:c>
      <x:c r="M6645" s="60" t="n">
        <x:f>L6645+K6645</x:f>
        <x:v>1967</x:v>
      </x:c>
      <x:c r="N6645" s="60" t="n">
        <x:f>'参数'!$B$10</x:f>
        <x:v>1</x:v>
      </x:c>
      <x:c r="O6645" s="60" t="n">
        <x:f>N6645*'参数'!$B$11</x:f>
        <x:v>2</x:v>
      </x:c>
      <x:c r="P6645" s="60" t="n">
        <x:f>N6645*'参数'!$B$12</x:f>
        <x:v>1</x:v>
      </x:c>
      <x:c r="Q6645" t="str">
        <x:f>C6645&amp;"d"</x:f>
        <x:v>C89d</x:v>
      </x:c>
      <x:c r="R6645" t="str">
        <x:f>C6645&amp;"p"</x:f>
        <x:v>C89p</x:v>
      </x:c>
      <x:c r="S6645" t="str">
        <x:f>IF(AND(L6645&gt;=H6645+I6645+J6645,M6645&gt;L6645,F6645&lt;&gt;""),"PASS","FAIL")</x:f>
        <x:v>PASS</x:v>
      </x:c>
      <x:c r="T6645" t="n">
        <x:v>5</x:v>
      </x:c>
      <x:c r="U6645" t="str">
        <x:v>pickup_after_delivery_completion_plus_usage_lag</x:v>
      </x:c>
    </x:row>
    <x:row r="6646">
      <x:c r="A6646" t="str">
        <x:v>Set2_100-5-3b</x:v>
      </x:c>
      <x:c r="B6646" t="str">
        <x:v>next_day</x:v>
      </x:c>
      <x:c r="C6646" t="str">
        <x:v>C90</x:v>
      </x:c>
      <x:c r="D6646" s="59" t="n">
        <x:v>49</x:v>
      </x:c>
      <x:c r="E6646" s="59" t="n">
        <x:v>29</x:v>
      </x:c>
      <x:c r="F6646" s="59" t="str">
        <x:v>S1</x:v>
      </x:c>
      <x:c r="G6646" s="59" t="n">
        <x:v>331</x:v>
      </x:c>
      <x:c r="H6646" s="59" t="n">
        <x:v>341</x:v>
      </x:c>
      <x:c r="I6646" s="59" t="n">
        <x:v>10</x:v>
      </x:c>
      <x:c r="J6646" s="60" t="n">
        <x:f>'参数'!$C$6</x:f>
        <x:v>1440</x:v>
      </x:c>
      <x:c r="K6646" s="60" t="n">
        <x:f>'参数'!$D$6</x:f>
        <x:v>360</x:v>
      </x:c>
      <x:c r="L6646" s="60" t="n">
        <x:f>H6646+I6646+J6646</x:f>
        <x:v>1791</x:v>
      </x:c>
      <x:c r="M6646" s="60" t="n">
        <x:f>L6646+K6646</x:f>
        <x:v>2151</x:v>
      </x:c>
      <x:c r="N6646" s="60" t="n">
        <x:f>'参数'!$B$10</x:f>
        <x:v>1</x:v>
      </x:c>
      <x:c r="O6646" s="60" t="n">
        <x:f>N6646*'参数'!$B$11</x:f>
        <x:v>2</x:v>
      </x:c>
      <x:c r="P6646" s="60" t="n">
        <x:f>N6646*'参数'!$B$12</x:f>
        <x:v>1</x:v>
      </x:c>
      <x:c r="Q6646" t="str">
        <x:f>C6646&amp;"d"</x:f>
        <x:v>C90d</x:v>
      </x:c>
      <x:c r="R6646" t="str">
        <x:f>C6646&amp;"p"</x:f>
        <x:v>C90p</x:v>
      </x:c>
      <x:c r="S6646" t="str">
        <x:f>IF(AND(L6646&gt;=H6646+I6646+J6646,M6646&gt;L6646,F6646&lt;&gt;""),"PASS","FAIL")</x:f>
        <x:v>PASS</x:v>
      </x:c>
      <x:c r="T6646" t="n">
        <x:v>15</x:v>
      </x:c>
      <x:c r="U6646" t="str">
        <x:v>pickup_after_delivery_completion_plus_usage_lag</x:v>
      </x:c>
    </x:row>
    <x:row r="6647">
      <x:c r="A6647" t="str">
        <x:v>Set2_100-5-3b</x:v>
      </x:c>
      <x:c r="B6647" t="str">
        <x:v>next_day</x:v>
      </x:c>
      <x:c r="C6647" t="str">
        <x:v>C91</x:v>
      </x:c>
      <x:c r="D6647" s="59" t="n">
        <x:v>47</x:v>
      </x:c>
      <x:c r="E6647" s="59" t="n">
        <x:v>21</x:v>
      </x:c>
      <x:c r="F6647" s="59" t="str">
        <x:v>S1</x:v>
      </x:c>
      <x:c r="G6647" s="59" t="n">
        <x:v>422</x:v>
      </x:c>
      <x:c r="H6647" s="59" t="n">
        <x:v>446</x:v>
      </x:c>
      <x:c r="I6647" s="59" t="n">
        <x:v>10</x:v>
      </x:c>
      <x:c r="J6647" s="60" t="n">
        <x:f>'参数'!$C$6</x:f>
        <x:v>1440</x:v>
      </x:c>
      <x:c r="K6647" s="60" t="n">
        <x:f>'参数'!$D$6</x:f>
        <x:v>360</x:v>
      </x:c>
      <x:c r="L6647" s="60" t="n">
        <x:f>H6647+I6647+J6647</x:f>
        <x:v>1896</x:v>
      </x:c>
      <x:c r="M6647" s="60" t="n">
        <x:f>L6647+K6647</x:f>
        <x:v>2256</x:v>
      </x:c>
      <x:c r="N6647" s="60" t="n">
        <x:f>'参数'!$B$10</x:f>
        <x:v>1</x:v>
      </x:c>
      <x:c r="O6647" s="60" t="n">
        <x:f>N6647*'参数'!$B$11</x:f>
        <x:v>2</x:v>
      </x:c>
      <x:c r="P6647" s="60" t="n">
        <x:f>N6647*'参数'!$B$12</x:f>
        <x:v>1</x:v>
      </x:c>
      <x:c r="Q6647" t="str">
        <x:f>C6647&amp;"d"</x:f>
        <x:v>C91d</x:v>
      </x:c>
      <x:c r="R6647" t="str">
        <x:f>C6647&amp;"p"</x:f>
        <x:v>C91p</x:v>
      </x:c>
      <x:c r="S6647" t="str">
        <x:f>IF(AND(L6647&gt;=H6647+I6647+J6647,M6647&gt;L6647,F6647&lt;&gt;""),"PASS","FAIL")</x:f>
        <x:v>PASS</x:v>
      </x:c>
      <x:c r="T6647" t="n">
        <x:v>12</x:v>
      </x:c>
      <x:c r="U6647" t="str">
        <x:v>pickup_after_delivery_completion_plus_usage_lag</x:v>
      </x:c>
    </x:row>
    <x:row r="6648">
      <x:c r="A6648" t="str">
        <x:v>Set2_100-5-3b</x:v>
      </x:c>
      <x:c r="B6648" t="str">
        <x:v>next_day</x:v>
      </x:c>
      <x:c r="C6648" t="str">
        <x:v>C92</x:v>
      </x:c>
      <x:c r="D6648" s="59" t="n">
        <x:v>45</x:v>
      </x:c>
      <x:c r="E6648" s="59" t="n">
        <x:v>28</x:v>
      </x:c>
      <x:c r="F6648" s="59" t="str">
        <x:v>S1</x:v>
      </x:c>
      <x:c r="G6648" s="59" t="n">
        <x:v>66</x:v>
      </x:c>
      <x:c r="H6648" s="59" t="n">
        <x:v>102</x:v>
      </x:c>
      <x:c r="I6648" s="59" t="n">
        <x:v>10</x:v>
      </x:c>
      <x:c r="J6648" s="60" t="n">
        <x:f>'参数'!$C$6</x:f>
        <x:v>1440</x:v>
      </x:c>
      <x:c r="K6648" s="60" t="n">
        <x:f>'参数'!$D$6</x:f>
        <x:v>360</x:v>
      </x:c>
      <x:c r="L6648" s="60" t="n">
        <x:f>H6648+I6648+J6648</x:f>
        <x:v>1552</x:v>
      </x:c>
      <x:c r="M6648" s="60" t="n">
        <x:f>L6648+K6648</x:f>
        <x:v>1912</x:v>
      </x:c>
      <x:c r="N6648" s="60" t="n">
        <x:f>'参数'!$B$10</x:f>
        <x:v>1</x:v>
      </x:c>
      <x:c r="O6648" s="60" t="n">
        <x:f>N6648*'参数'!$B$11</x:f>
        <x:v>2</x:v>
      </x:c>
      <x:c r="P6648" s="60" t="n">
        <x:f>N6648*'参数'!$B$12</x:f>
        <x:v>1</x:v>
      </x:c>
      <x:c r="Q6648" t="str">
        <x:f>C6648&amp;"d"</x:f>
        <x:v>C92d</x:v>
      </x:c>
      <x:c r="R6648" t="str">
        <x:f>C6648&amp;"p"</x:f>
        <x:v>C92p</x:v>
      </x:c>
      <x:c r="S6648" t="str">
        <x:f>IF(AND(L6648&gt;=H6648+I6648+J6648,M6648&gt;L6648,F6648&lt;&gt;""),"PASS","FAIL")</x:f>
        <x:v>PASS</x:v>
      </x:c>
      <x:c r="T6648" t="n">
        <x:v>0</x:v>
      </x:c>
      <x:c r="U6648" t="str">
        <x:v>pickup_after_delivery_completion_plus_usage_lag</x:v>
      </x:c>
    </x:row>
    <x:row r="6649">
      <x:c r="A6649" t="str">
        <x:v>Set2_100-5-3b</x:v>
      </x:c>
      <x:c r="B6649" t="str">
        <x:v>next_day</x:v>
      </x:c>
      <x:c r="C6649" t="str">
        <x:v>C93</x:v>
      </x:c>
      <x:c r="D6649" s="59" t="n">
        <x:v>38</x:v>
      </x:c>
      <x:c r="E6649" s="59" t="n">
        <x:v>35</x:v>
      </x:c>
      <x:c r="F6649" s="59" t="str">
        <x:v>S1</x:v>
      </x:c>
      <x:c r="G6649" s="59" t="n">
        <x:v>518</x:v>
      </x:c>
      <x:c r="H6649" s="59" t="n">
        <x:v>554</x:v>
      </x:c>
      <x:c r="I6649" s="59" t="n">
        <x:v>10</x:v>
      </x:c>
      <x:c r="J6649" s="60" t="n">
        <x:f>'参数'!$C$6</x:f>
        <x:v>1440</x:v>
      </x:c>
      <x:c r="K6649" s="60" t="n">
        <x:f>'参数'!$D$6</x:f>
        <x:v>360</x:v>
      </x:c>
      <x:c r="L6649" s="60" t="n">
        <x:f>H6649+I6649+J6649</x:f>
        <x:v>2004</x:v>
      </x:c>
      <x:c r="M6649" s="60" t="n">
        <x:f>L6649+K6649</x:f>
        <x:v>2364</x:v>
      </x:c>
      <x:c r="N6649" s="60" t="n">
        <x:f>'参数'!$B$10</x:f>
        <x:v>1</x:v>
      </x:c>
      <x:c r="O6649" s="60" t="n">
        <x:f>N6649*'参数'!$B$11</x:f>
        <x:v>2</x:v>
      </x:c>
      <x:c r="P6649" s="60" t="n">
        <x:f>N6649*'参数'!$B$12</x:f>
        <x:v>1</x:v>
      </x:c>
      <x:c r="Q6649" t="str">
        <x:f>C6649&amp;"d"</x:f>
        <x:v>C93d</x:v>
      </x:c>
      <x:c r="R6649" t="str">
        <x:f>C6649&amp;"p"</x:f>
        <x:v>C93p</x:v>
      </x:c>
      <x:c r="S6649" t="str">
        <x:f>IF(AND(L6649&gt;=H6649+I6649+J6649,M6649&gt;L6649,F6649&lt;&gt;""),"PASS","FAIL")</x:f>
        <x:v>PASS</x:v>
      </x:c>
      <x:c r="T6649" t="n">
        <x:v>4</x:v>
      </x:c>
      <x:c r="U6649" t="str">
        <x:v>pickup_after_delivery_completion_plus_usage_lag</x:v>
      </x:c>
    </x:row>
    <x:row r="6650">
      <x:c r="A6650" t="str">
        <x:v>Set2_100-5-3b</x:v>
      </x:c>
      <x:c r="B6650" t="str">
        <x:v>next_day</x:v>
      </x:c>
      <x:c r="C6650" t="str">
        <x:v>C94</x:v>
      </x:c>
      <x:c r="D6650" s="59" t="n">
        <x:v>43</x:v>
      </x:c>
      <x:c r="E6650" s="59" t="n">
        <x:v>17</x:v>
      </x:c>
      <x:c r="F6650" s="59" t="str">
        <x:v>S1</x:v>
      </x:c>
      <x:c r="G6650" s="59" t="n">
        <x:v>468</x:v>
      </x:c>
      <x:c r="H6650" s="59" t="n">
        <x:v>484</x:v>
      </x:c>
      <x:c r="I6650" s="59" t="n">
        <x:v>10</x:v>
      </x:c>
      <x:c r="J6650" s="60" t="n">
        <x:f>'参数'!$C$6</x:f>
        <x:v>1440</x:v>
      </x:c>
      <x:c r="K6650" s="60" t="n">
        <x:f>'参数'!$D$6</x:f>
        <x:v>360</x:v>
      </x:c>
      <x:c r="L6650" s="60" t="n">
        <x:f>H6650+I6650+J6650</x:f>
        <x:v>1934</x:v>
      </x:c>
      <x:c r="M6650" s="60" t="n">
        <x:f>L6650+K6650</x:f>
        <x:v>2294</x:v>
      </x:c>
      <x:c r="N6650" s="60" t="n">
        <x:f>'参数'!$B$10</x:f>
        <x:v>1</x:v>
      </x:c>
      <x:c r="O6650" s="60" t="n">
        <x:f>N6650*'参数'!$B$11</x:f>
        <x:v>2</x:v>
      </x:c>
      <x:c r="P6650" s="60" t="n">
        <x:f>N6650*'参数'!$B$12</x:f>
        <x:v>1</x:v>
      </x:c>
      <x:c r="Q6650" t="str">
        <x:f>C6650&amp;"d"</x:f>
        <x:v>C94d</x:v>
      </x:c>
      <x:c r="R6650" t="str">
        <x:f>C6650&amp;"p"</x:f>
        <x:v>C94p</x:v>
      </x:c>
      <x:c r="S6650" t="str">
        <x:f>IF(AND(L6650&gt;=H6650+I6650+J6650,M6650&gt;L6650,F6650&lt;&gt;""),"PASS","FAIL")</x:f>
        <x:v>PASS</x:v>
      </x:c>
      <x:c r="T6650" t="n">
        <x:v>1</x:v>
      </x:c>
      <x:c r="U6650" t="str">
        <x:v>pickup_after_delivery_completion_plus_usage_lag</x:v>
      </x:c>
    </x:row>
    <x:row r="6651">
      <x:c r="A6651" t="str">
        <x:v>Set2_100-5-3b</x:v>
      </x:c>
      <x:c r="B6651" t="str">
        <x:v>next_day</x:v>
      </x:c>
      <x:c r="C6651" t="str">
        <x:v>C95</x:v>
      </x:c>
      <x:c r="D6651" s="59" t="n">
        <x:v>33</x:v>
      </x:c>
      <x:c r="E6651" s="59" t="n">
        <x:v>20</x:v>
      </x:c>
      <x:c r="F6651" s="59" t="str">
        <x:v>S1</x:v>
      </x:c>
      <x:c r="G6651" s="59" t="n">
        <x:v>489</x:v>
      </x:c>
      <x:c r="H6651" s="59" t="n">
        <x:v>515</x:v>
      </x:c>
      <x:c r="I6651" s="59" t="n">
        <x:v>10</x:v>
      </x:c>
      <x:c r="J6651" s="60" t="n">
        <x:f>'参数'!$C$6</x:f>
        <x:v>1440</x:v>
      </x:c>
      <x:c r="K6651" s="60" t="n">
        <x:f>'参数'!$D$6</x:f>
        <x:v>360</x:v>
      </x:c>
      <x:c r="L6651" s="60" t="n">
        <x:f>H6651+I6651+J6651</x:f>
        <x:v>1965</x:v>
      </x:c>
      <x:c r="M6651" s="60" t="n">
        <x:f>L6651+K6651</x:f>
        <x:v>2325</x:v>
      </x:c>
      <x:c r="N6651" s="60" t="n">
        <x:f>'参数'!$B$10</x:f>
        <x:v>1</x:v>
      </x:c>
      <x:c r="O6651" s="60" t="n">
        <x:f>N6651*'参数'!$B$11</x:f>
        <x:v>2</x:v>
      </x:c>
      <x:c r="P6651" s="60" t="n">
        <x:f>N6651*'参数'!$B$12</x:f>
        <x:v>1</x:v>
      </x:c>
      <x:c r="Q6651" t="str">
        <x:f>C6651&amp;"d"</x:f>
        <x:v>C95d</x:v>
      </x:c>
      <x:c r="R6651" t="str">
        <x:f>C6651&amp;"p"</x:f>
        <x:v>C95p</x:v>
      </x:c>
      <x:c r="S6651" t="str">
        <x:f>IF(AND(L6651&gt;=H6651+I6651+J6651,M6651&gt;L6651,F6651&lt;&gt;""),"PASS","FAIL")</x:f>
        <x:v>PASS</x:v>
      </x:c>
      <x:c r="T6651" t="n">
        <x:v>6</x:v>
      </x:c>
      <x:c r="U6651" t="str">
        <x:v>pickup_after_delivery_completion_plus_usage_lag</x:v>
      </x:c>
    </x:row>
    <x:row r="6652">
      <x:c r="A6652" t="str">
        <x:v>Set2_100-5-3b</x:v>
      </x:c>
      <x:c r="B6652" t="str">
        <x:v>next_day</x:v>
      </x:c>
      <x:c r="C6652" t="str">
        <x:v>C96</x:v>
      </x:c>
      <x:c r="D6652" s="59" t="n">
        <x:v>34</x:v>
      </x:c>
      <x:c r="E6652" s="59" t="n">
        <x:v>12</x:v>
      </x:c>
      <x:c r="F6652" s="59" t="str">
        <x:v>S1</x:v>
      </x:c>
      <x:c r="G6652" s="59" t="n">
        <x:v>373</x:v>
      </x:c>
      <x:c r="H6652" s="59" t="n">
        <x:v>385</x:v>
      </x:c>
      <x:c r="I6652" s="59" t="n">
        <x:v>10</x:v>
      </x:c>
      <x:c r="J6652" s="60" t="n">
        <x:f>'参数'!$C$6</x:f>
        <x:v>1440</x:v>
      </x:c>
      <x:c r="K6652" s="60" t="n">
        <x:f>'参数'!$D$6</x:f>
        <x:v>360</x:v>
      </x:c>
      <x:c r="L6652" s="60" t="n">
        <x:f>H6652+I6652+J6652</x:f>
        <x:v>1835</x:v>
      </x:c>
      <x:c r="M6652" s="60" t="n">
        <x:f>L6652+K6652</x:f>
        <x:v>2195</x:v>
      </x:c>
      <x:c r="N6652" s="60" t="n">
        <x:f>'参数'!$B$10</x:f>
        <x:v>1</x:v>
      </x:c>
      <x:c r="O6652" s="60" t="n">
        <x:f>N6652*'参数'!$B$11</x:f>
        <x:v>2</x:v>
      </x:c>
      <x:c r="P6652" s="60" t="n">
        <x:f>N6652*'参数'!$B$12</x:f>
        <x:v>1</x:v>
      </x:c>
      <x:c r="Q6652" t="str">
        <x:f>C6652&amp;"d"</x:f>
        <x:v>C96d</x:v>
      </x:c>
      <x:c r="R6652" t="str">
        <x:f>C6652&amp;"p"</x:f>
        <x:v>C96p</x:v>
      </x:c>
      <x:c r="S6652" t="str">
        <x:f>IF(AND(L6652&gt;=H6652+I6652+J6652,M6652&gt;L6652,F6652&lt;&gt;""),"PASS","FAIL")</x:f>
        <x:v>PASS</x:v>
      </x:c>
      <x:c r="T6652" t="n">
        <x:v>9</x:v>
      </x:c>
      <x:c r="U6652" t="str">
        <x:v>pickup_after_delivery_completion_plus_usage_lag</x:v>
      </x:c>
    </x:row>
    <x:row r="6653">
      <x:c r="A6653" t="str">
        <x:v>Set2_100-5-3b</x:v>
      </x:c>
      <x:c r="B6653" t="str">
        <x:v>next_day</x:v>
      </x:c>
      <x:c r="C6653" t="str">
        <x:v>C97</x:v>
      </x:c>
      <x:c r="D6653" s="59" t="n">
        <x:v>31</x:v>
      </x:c>
      <x:c r="E6653" s="59" t="n">
        <x:v>13</x:v>
      </x:c>
      <x:c r="F6653" s="59" t="str">
        <x:v>S1</x:v>
      </x:c>
      <x:c r="G6653" s="59" t="n">
        <x:v>478</x:v>
      </x:c>
      <x:c r="H6653" s="59" t="n">
        <x:v>514</x:v>
      </x:c>
      <x:c r="I6653" s="59" t="n">
        <x:v>10</x:v>
      </x:c>
      <x:c r="J6653" s="60" t="n">
        <x:f>'参数'!$C$6</x:f>
        <x:v>1440</x:v>
      </x:c>
      <x:c r="K6653" s="60" t="n">
        <x:f>'参数'!$D$6</x:f>
        <x:v>360</x:v>
      </x:c>
      <x:c r="L6653" s="60" t="n">
        <x:f>H6653+I6653+J6653</x:f>
        <x:v>1964</x:v>
      </x:c>
      <x:c r="M6653" s="60" t="n">
        <x:f>L6653+K6653</x:f>
        <x:v>2324</x:v>
      </x:c>
      <x:c r="N6653" s="60" t="n">
        <x:f>'参数'!$B$10</x:f>
        <x:v>1</x:v>
      </x:c>
      <x:c r="O6653" s="60" t="n">
        <x:f>N6653*'参数'!$B$11</x:f>
        <x:v>2</x:v>
      </x:c>
      <x:c r="P6653" s="60" t="n">
        <x:f>N6653*'参数'!$B$12</x:f>
        <x:v>1</x:v>
      </x:c>
      <x:c r="Q6653" t="str">
        <x:f>C6653&amp;"d"</x:f>
        <x:v>C97d</x:v>
      </x:c>
      <x:c r="R6653" t="str">
        <x:f>C6653&amp;"p"</x:f>
        <x:v>C97p</x:v>
      </x:c>
      <x:c r="S6653" t="str">
        <x:f>IF(AND(L6653&gt;=H6653+I6653+J6653,M6653&gt;L6653,F6653&lt;&gt;""),"PASS","FAIL")</x:f>
        <x:v>PASS</x:v>
      </x:c>
      <x:c r="T6653" t="n">
        <x:v>1</x:v>
      </x:c>
      <x:c r="U6653" t="str">
        <x:v>pickup_after_delivery_completion_plus_usage_lag</x:v>
      </x:c>
    </x:row>
    <x:row r="6654">
      <x:c r="A6654" t="str">
        <x:v>Set2_100-5-3b</x:v>
      </x:c>
      <x:c r="B6654" t="str">
        <x:v>next_day</x:v>
      </x:c>
      <x:c r="C6654" t="str">
        <x:v>C98</x:v>
      </x:c>
      <x:c r="D6654" s="59" t="n">
        <x:v>33</x:v>
      </x:c>
      <x:c r="E6654" s="59" t="n">
        <x:v>15</x:v>
      </x:c>
      <x:c r="F6654" s="59" t="str">
        <x:v>S1</x:v>
      </x:c>
      <x:c r="G6654" s="59" t="n">
        <x:v>513</x:v>
      </x:c>
      <x:c r="H6654" s="59" t="n">
        <x:v>529</x:v>
      </x:c>
      <x:c r="I6654" s="59" t="n">
        <x:v>10</x:v>
      </x:c>
      <x:c r="J6654" s="60" t="n">
        <x:f>'参数'!$C$6</x:f>
        <x:v>1440</x:v>
      </x:c>
      <x:c r="K6654" s="60" t="n">
        <x:f>'参数'!$D$6</x:f>
        <x:v>360</x:v>
      </x:c>
      <x:c r="L6654" s="60" t="n">
        <x:f>H6654+I6654+J6654</x:f>
        <x:v>1979</x:v>
      </x:c>
      <x:c r="M6654" s="60" t="n">
        <x:f>L6654+K6654</x:f>
        <x:v>2339</x:v>
      </x:c>
      <x:c r="N6654" s="60" t="n">
        <x:f>'参数'!$B$10</x:f>
        <x:v>1</x:v>
      </x:c>
      <x:c r="O6654" s="60" t="n">
        <x:f>N6654*'参数'!$B$11</x:f>
        <x:v>2</x:v>
      </x:c>
      <x:c r="P6654" s="60" t="n">
        <x:f>N6654*'参数'!$B$12</x:f>
        <x:v>1</x:v>
      </x:c>
      <x:c r="Q6654" t="str">
        <x:f>C6654&amp;"d"</x:f>
        <x:v>C98d</x:v>
      </x:c>
      <x:c r="R6654" t="str">
        <x:f>C6654&amp;"p"</x:f>
        <x:v>C98p</x:v>
      </x:c>
      <x:c r="S6654" t="str">
        <x:f>IF(AND(L6654&gt;=H6654+I6654+J6654,M6654&gt;L6654,F6654&lt;&gt;""),"PASS","FAIL")</x:f>
        <x:v>PASS</x:v>
      </x:c>
      <x:c r="T6654" t="n">
        <x:v>13</x:v>
      </x:c>
      <x:c r="U6654" t="str">
        <x:v>pickup_after_delivery_completion_plus_usage_lag</x:v>
      </x:c>
    </x:row>
    <x:row r="6655">
      <x:c r="A6655" t="str">
        <x:v>Set2_100-5-3b</x:v>
      </x:c>
      <x:c r="B6655" t="str">
        <x:v>next_day</x:v>
      </x:c>
      <x:c r="C6655" t="str">
        <x:v>C99</x:v>
      </x:c>
      <x:c r="D6655" s="59" t="n">
        <x:v>46</x:v>
      </x:c>
      <x:c r="E6655" s="59" t="n">
        <x:v>16</x:v>
      </x:c>
      <x:c r="F6655" s="59" t="str">
        <x:v>S1</x:v>
      </x:c>
      <x:c r="G6655" s="59" t="n">
        <x:v>597</x:v>
      </x:c>
      <x:c r="H6655" s="59" t="n">
        <x:v>617</x:v>
      </x:c>
      <x:c r="I6655" s="59" t="n">
        <x:v>10</x:v>
      </x:c>
      <x:c r="J6655" s="60" t="n">
        <x:f>'参数'!$C$6</x:f>
        <x:v>1440</x:v>
      </x:c>
      <x:c r="K6655" s="60" t="n">
        <x:f>'参数'!$D$6</x:f>
        <x:v>360</x:v>
      </x:c>
      <x:c r="L6655" s="60" t="n">
        <x:f>H6655+I6655+J6655</x:f>
        <x:v>2067</x:v>
      </x:c>
      <x:c r="M6655" s="60" t="n">
        <x:f>L6655+K6655</x:f>
        <x:v>2427</x:v>
      </x:c>
      <x:c r="N6655" s="60" t="n">
        <x:f>'参数'!$B$10</x:f>
        <x:v>1</x:v>
      </x:c>
      <x:c r="O6655" s="60" t="n">
        <x:f>N6655*'参数'!$B$11</x:f>
        <x:v>2</x:v>
      </x:c>
      <x:c r="P6655" s="60" t="n">
        <x:f>N6655*'参数'!$B$12</x:f>
        <x:v>1</x:v>
      </x:c>
      <x:c r="Q6655" t="str">
        <x:f>C6655&amp;"d"</x:f>
        <x:v>C99d</x:v>
      </x:c>
      <x:c r="R6655" t="str">
        <x:f>C6655&amp;"p"</x:f>
        <x:v>C99p</x:v>
      </x:c>
      <x:c r="S6655" t="str">
        <x:f>IF(AND(L6655&gt;=H6655+I6655+J6655,M6655&gt;L6655,F6655&lt;&gt;""),"PASS","FAIL")</x:f>
        <x:v>PASS</x:v>
      </x:c>
      <x:c r="T6655" t="n">
        <x:v>15</x:v>
      </x:c>
      <x:c r="U6655" t="str">
        <x:v>pickup_after_delivery_completion_plus_usage_lag</x:v>
      </x:c>
    </x:row>
    <x:row r="6656">
      <x:c r="A6656" t="str">
        <x:v>Set2_200-10-1</x:v>
      </x:c>
      <x:c r="B6656" t="str">
        <x:v>next_day</x:v>
      </x:c>
      <x:c r="C6656" t="str">
        <x:v>C0</x:v>
      </x:c>
      <x:c r="D6656" s="59" t="n">
        <x:v>18</x:v>
      </x:c>
      <x:c r="E6656" s="59" t="n">
        <x:v>4</x:v>
      </x:c>
      <x:c r="F6656" s="59" t="str">
        <x:v>S8</x:v>
      </x:c>
      <x:c r="G6656" s="59" t="n">
        <x:v>459</x:v>
      </x:c>
      <x:c r="H6656" s="59" t="n">
        <x:v>497</x:v>
      </x:c>
      <x:c r="I6656" s="59" t="n">
        <x:v>10</x:v>
      </x:c>
      <x:c r="J6656" s="60" t="n">
        <x:f>'参数'!$C$6</x:f>
        <x:v>1440</x:v>
      </x:c>
      <x:c r="K6656" s="60" t="n">
        <x:f>'参数'!$D$6</x:f>
        <x:v>360</x:v>
      </x:c>
      <x:c r="L6656" s="60" t="n">
        <x:f>H6656+I6656+J6656</x:f>
        <x:v>1947</x:v>
      </x:c>
      <x:c r="M6656" s="60" t="n">
        <x:f>L6656+K6656</x:f>
        <x:v>2307</x:v>
      </x:c>
      <x:c r="N6656" s="60" t="n">
        <x:f>'参数'!$B$10</x:f>
        <x:v>1</x:v>
      </x:c>
      <x:c r="O6656" s="60" t="n">
        <x:f>N6656*'参数'!$B$11</x:f>
        <x:v>2</x:v>
      </x:c>
      <x:c r="P6656" s="60" t="n">
        <x:f>N6656*'参数'!$B$12</x:f>
        <x:v>1</x:v>
      </x:c>
      <x:c r="Q6656" t="str">
        <x:f>C6656&amp;"d"</x:f>
        <x:v>C0d</x:v>
      </x:c>
      <x:c r="R6656" t="str">
        <x:f>C6656&amp;"p"</x:f>
        <x:v>C0p</x:v>
      </x:c>
      <x:c r="S6656" t="str">
        <x:f>IF(AND(L6656&gt;=H6656+I6656+J6656,M6656&gt;L6656,F6656&lt;&gt;""),"PASS","FAIL")</x:f>
        <x:v>PASS</x:v>
      </x:c>
      <x:c r="T6656" t="n">
        <x:v>14</x:v>
      </x:c>
      <x:c r="U6656" t="str">
        <x:v>pickup_after_delivery_completion_plus_usage_lag</x:v>
      </x:c>
    </x:row>
    <x:row r="6657">
      <x:c r="A6657" t="str">
        <x:v>Set2_200-10-1</x:v>
      </x:c>
      <x:c r="B6657" t="str">
        <x:v>next_day</x:v>
      </x:c>
      <x:c r="C6657" t="str">
        <x:v>C1</x:v>
      </x:c>
      <x:c r="D6657" s="59" t="n">
        <x:v>49</x:v>
      </x:c>
      <x:c r="E6657" s="59" t="n">
        <x:v>45</x:v>
      </x:c>
      <x:c r="F6657" s="59" t="str">
        <x:v>S1</x:v>
      </x:c>
      <x:c r="G6657" s="59" t="n">
        <x:v>304</x:v>
      </x:c>
      <x:c r="H6657" s="59" t="n">
        <x:v>316</x:v>
      </x:c>
      <x:c r="I6657" s="59" t="n">
        <x:v>10</x:v>
      </x:c>
      <x:c r="J6657" s="60" t="n">
        <x:f>'参数'!$C$6</x:f>
        <x:v>1440</x:v>
      </x:c>
      <x:c r="K6657" s="60" t="n">
        <x:f>'参数'!$D$6</x:f>
        <x:v>360</x:v>
      </x:c>
      <x:c r="L6657" s="60" t="n">
        <x:f>H6657+I6657+J6657</x:f>
        <x:v>1766</x:v>
      </x:c>
      <x:c r="M6657" s="60" t="n">
        <x:f>L6657+K6657</x:f>
        <x:v>2126</x:v>
      </x:c>
      <x:c r="N6657" s="60" t="n">
        <x:f>'参数'!$B$10</x:f>
        <x:v>1</x:v>
      </x:c>
      <x:c r="O6657" s="60" t="n">
        <x:f>N6657*'参数'!$B$11</x:f>
        <x:v>2</x:v>
      </x:c>
      <x:c r="P6657" s="60" t="n">
        <x:f>N6657*'参数'!$B$12</x:f>
        <x:v>1</x:v>
      </x:c>
      <x:c r="Q6657" t="str">
        <x:f>C6657&amp;"d"</x:f>
        <x:v>C1d</x:v>
      </x:c>
      <x:c r="R6657" t="str">
        <x:f>C6657&amp;"p"</x:f>
        <x:v>C1p</x:v>
      </x:c>
      <x:c r="S6657" t="str">
        <x:f>IF(AND(L6657&gt;=H6657+I6657+J6657,M6657&gt;L6657,F6657&lt;&gt;""),"PASS","FAIL")</x:f>
        <x:v>PASS</x:v>
      </x:c>
      <x:c r="T6657" t="n">
        <x:v>3</x:v>
      </x:c>
      <x:c r="U6657" t="str">
        <x:v>pickup_after_delivery_completion_plus_usage_lag</x:v>
      </x:c>
    </x:row>
    <x:row r="6658">
      <x:c r="A6658" t="str">
        <x:v>Set2_200-10-1</x:v>
      </x:c>
      <x:c r="B6658" t="str">
        <x:v>next_day</x:v>
      </x:c>
      <x:c r="C6658" t="str">
        <x:v>C2</x:v>
      </x:c>
      <x:c r="D6658" s="59" t="n">
        <x:v>14</x:v>
      </x:c>
      <x:c r="E6658" s="59" t="n">
        <x:v>4</x:v>
      </x:c>
      <x:c r="F6658" s="59" t="str">
        <x:v>S8</x:v>
      </x:c>
      <x:c r="G6658" s="59" t="n">
        <x:v>511</x:v>
      </x:c>
      <x:c r="H6658" s="59" t="n">
        <x:v>527</x:v>
      </x:c>
      <x:c r="I6658" s="59" t="n">
        <x:v>10</x:v>
      </x:c>
      <x:c r="J6658" s="60" t="n">
        <x:f>'参数'!$C$6</x:f>
        <x:v>1440</x:v>
      </x:c>
      <x:c r="K6658" s="60" t="n">
        <x:f>'参数'!$D$6</x:f>
        <x:v>360</x:v>
      </x:c>
      <x:c r="L6658" s="60" t="n">
        <x:f>H6658+I6658+J6658</x:f>
        <x:v>1977</x:v>
      </x:c>
      <x:c r="M6658" s="60" t="n">
        <x:f>L6658+K6658</x:f>
        <x:v>2337</x:v>
      </x:c>
      <x:c r="N6658" s="60" t="n">
        <x:f>'参数'!$B$10</x:f>
        <x:v>1</x:v>
      </x:c>
      <x:c r="O6658" s="60" t="n">
        <x:f>N6658*'参数'!$B$11</x:f>
        <x:v>2</x:v>
      </x:c>
      <x:c r="P6658" s="60" t="n">
        <x:f>N6658*'参数'!$B$12</x:f>
        <x:v>1</x:v>
      </x:c>
      <x:c r="Q6658" t="str">
        <x:f>C6658&amp;"d"</x:f>
        <x:v>C2d</x:v>
      </x:c>
      <x:c r="R6658" t="str">
        <x:f>C6658&amp;"p"</x:f>
        <x:v>C2p</x:v>
      </x:c>
      <x:c r="S6658" t="str">
        <x:f>IF(AND(L6658&gt;=H6658+I6658+J6658,M6658&gt;L6658,F6658&lt;&gt;""),"PASS","FAIL")</x:f>
        <x:v>PASS</x:v>
      </x:c>
      <x:c r="T6658" t="n">
        <x:v>10</x:v>
      </x:c>
      <x:c r="U6658" t="str">
        <x:v>pickup_after_delivery_completion_plus_usage_lag</x:v>
      </x:c>
    </x:row>
    <x:row r="6659">
      <x:c r="A6659" t="str">
        <x:v>Set2_200-10-1</x:v>
      </x:c>
      <x:c r="B6659" t="str">
        <x:v>next_day</x:v>
      </x:c>
      <x:c r="C6659" t="str">
        <x:v>C3</x:v>
      </x:c>
      <x:c r="D6659" s="59" t="n">
        <x:v>25</x:v>
      </x:c>
      <x:c r="E6659" s="59" t="n">
        <x:v>17</x:v>
      </x:c>
      <x:c r="F6659" s="59" t="str">
        <x:v>S7</x:v>
      </x:c>
      <x:c r="G6659" s="59" t="n">
        <x:v>549</x:v>
      </x:c>
      <x:c r="H6659" s="59" t="n">
        <x:v>581</x:v>
      </x:c>
      <x:c r="I6659" s="59" t="n">
        <x:v>10</x:v>
      </x:c>
      <x:c r="J6659" s="60" t="n">
        <x:f>'参数'!$C$6</x:f>
        <x:v>1440</x:v>
      </x:c>
      <x:c r="K6659" s="60" t="n">
        <x:f>'参数'!$D$6</x:f>
        <x:v>360</x:v>
      </x:c>
      <x:c r="L6659" s="60" t="n">
        <x:f>H6659+I6659+J6659</x:f>
        <x:v>2031</x:v>
      </x:c>
      <x:c r="M6659" s="60" t="n">
        <x:f>L6659+K6659</x:f>
        <x:v>2391</x:v>
      </x:c>
      <x:c r="N6659" s="60" t="n">
        <x:f>'参数'!$B$10</x:f>
        <x:v>1</x:v>
      </x:c>
      <x:c r="O6659" s="60" t="n">
        <x:f>N6659*'参数'!$B$11</x:f>
        <x:v>2</x:v>
      </x:c>
      <x:c r="P6659" s="60" t="n">
        <x:f>N6659*'参数'!$B$12</x:f>
        <x:v>1</x:v>
      </x:c>
      <x:c r="Q6659" t="str">
        <x:f>C6659&amp;"d"</x:f>
        <x:v>C3d</x:v>
      </x:c>
      <x:c r="R6659" t="str">
        <x:f>C6659&amp;"p"</x:f>
        <x:v>C3p</x:v>
      </x:c>
      <x:c r="S6659" t="str">
        <x:f>IF(AND(L6659&gt;=H6659+I6659+J6659,M6659&gt;L6659,F6659&lt;&gt;""),"PASS","FAIL")</x:f>
        <x:v>PASS</x:v>
      </x:c>
      <x:c r="T6659" t="n">
        <x:v>14</x:v>
      </x:c>
      <x:c r="U6659" t="str">
        <x:v>pickup_after_delivery_completion_plus_usage_lag</x:v>
      </x:c>
    </x:row>
    <x:row r="6660">
      <x:c r="A6660" t="str">
        <x:v>Set2_200-10-1</x:v>
      </x:c>
      <x:c r="B6660" t="str">
        <x:v>next_day</x:v>
      </x:c>
      <x:c r="C6660" t="str">
        <x:v>C4</x:v>
      </x:c>
      <x:c r="D6660" s="59" t="n">
        <x:v>10</x:v>
      </x:c>
      <x:c r="E6660" s="59" t="n">
        <x:v>1</x:v>
      </x:c>
      <x:c r="F6660" s="59" t="str">
        <x:v>S8</x:v>
      </x:c>
      <x:c r="G6660" s="59" t="n">
        <x:v>117</x:v>
      </x:c>
      <x:c r="H6660" s="59" t="n">
        <x:v>151</x:v>
      </x:c>
      <x:c r="I6660" s="59" t="n">
        <x:v>10</x:v>
      </x:c>
      <x:c r="J6660" s="60" t="n">
        <x:f>'参数'!$C$6</x:f>
        <x:v>1440</x:v>
      </x:c>
      <x:c r="K6660" s="60" t="n">
        <x:f>'参数'!$D$6</x:f>
        <x:v>360</x:v>
      </x:c>
      <x:c r="L6660" s="60" t="n">
        <x:f>H6660+I6660+J6660</x:f>
        <x:v>1601</x:v>
      </x:c>
      <x:c r="M6660" s="60" t="n">
        <x:f>L6660+K6660</x:f>
        <x:v>1961</x:v>
      </x:c>
      <x:c r="N6660" s="60" t="n">
        <x:f>'参数'!$B$10</x:f>
        <x:v>1</x:v>
      </x:c>
      <x:c r="O6660" s="60" t="n">
        <x:f>N6660*'参数'!$B$11</x:f>
        <x:v>2</x:v>
      </x:c>
      <x:c r="P6660" s="60" t="n">
        <x:f>N6660*'参数'!$B$12</x:f>
        <x:v>1</x:v>
      </x:c>
      <x:c r="Q6660" t="str">
        <x:f>C6660&amp;"d"</x:f>
        <x:v>C4d</x:v>
      </x:c>
      <x:c r="R6660" t="str">
        <x:f>C6660&amp;"p"</x:f>
        <x:v>C4p</x:v>
      </x:c>
      <x:c r="S6660" t="str">
        <x:f>IF(AND(L6660&gt;=H6660+I6660+J6660,M6660&gt;L6660,F6660&lt;&gt;""),"PASS","FAIL")</x:f>
        <x:v>PASS</x:v>
      </x:c>
      <x:c r="T6660" t="n">
        <x:v>6</x:v>
      </x:c>
      <x:c r="U6660" t="str">
        <x:v>pickup_after_delivery_completion_plus_usage_lag</x:v>
      </x:c>
    </x:row>
    <x:row r="6661">
      <x:c r="A6661" t="str">
        <x:v>Set2_200-10-1</x:v>
      </x:c>
      <x:c r="B6661" t="str">
        <x:v>next_day</x:v>
      </x:c>
      <x:c r="C6661" t="str">
        <x:v>C5</x:v>
      </x:c>
      <x:c r="D6661" s="59" t="n">
        <x:v>10</x:v>
      </x:c>
      <x:c r="E6661" s="59" t="n">
        <x:v>28</x:v>
      </x:c>
      <x:c r="F6661" s="59" t="str">
        <x:v>S0</x:v>
      </x:c>
      <x:c r="G6661" s="59" t="n">
        <x:v>327</x:v>
      </x:c>
      <x:c r="H6661" s="59" t="n">
        <x:v>363</x:v>
      </x:c>
      <x:c r="I6661" s="59" t="n">
        <x:v>10</x:v>
      </x:c>
      <x:c r="J6661" s="60" t="n">
        <x:f>'参数'!$C$6</x:f>
        <x:v>1440</x:v>
      </x:c>
      <x:c r="K6661" s="60" t="n">
        <x:f>'参数'!$D$6</x:f>
        <x:v>360</x:v>
      </x:c>
      <x:c r="L6661" s="60" t="n">
        <x:f>H6661+I6661+J6661</x:f>
        <x:v>1813</x:v>
      </x:c>
      <x:c r="M6661" s="60" t="n">
        <x:f>L6661+K6661</x:f>
        <x:v>2173</x:v>
      </x:c>
      <x:c r="N6661" s="60" t="n">
        <x:f>'参数'!$B$10</x:f>
        <x:v>1</x:v>
      </x:c>
      <x:c r="O6661" s="60" t="n">
        <x:f>N6661*'参数'!$B$11</x:f>
        <x:v>2</x:v>
      </x:c>
      <x:c r="P6661" s="60" t="n">
        <x:f>N6661*'参数'!$B$12</x:f>
        <x:v>1</x:v>
      </x:c>
      <x:c r="Q6661" t="str">
        <x:f>C6661&amp;"d"</x:f>
        <x:v>C5d</x:v>
      </x:c>
      <x:c r="R6661" t="str">
        <x:f>C6661&amp;"p"</x:f>
        <x:v>C5p</x:v>
      </x:c>
      <x:c r="S6661" t="str">
        <x:f>IF(AND(L6661&gt;=H6661+I6661+J6661,M6661&gt;L6661,F6661&lt;&gt;""),"PASS","FAIL")</x:f>
        <x:v>PASS</x:v>
      </x:c>
      <x:c r="T6661" t="n">
        <x:v>8</x:v>
      </x:c>
      <x:c r="U6661" t="str">
        <x:v>pickup_after_delivery_completion_plus_usage_lag</x:v>
      </x:c>
    </x:row>
    <x:row r="6662">
      <x:c r="A6662" t="str">
        <x:v>Set2_200-10-1</x:v>
      </x:c>
      <x:c r="B6662" t="str">
        <x:v>next_day</x:v>
      </x:c>
      <x:c r="C6662" t="str">
        <x:v>C6</x:v>
      </x:c>
      <x:c r="D6662" s="59" t="n">
        <x:v>50</x:v>
      </x:c>
      <x:c r="E6662" s="59" t="n">
        <x:v>12</x:v>
      </x:c>
      <x:c r="F6662" s="59" t="str">
        <x:v>S5</x:v>
      </x:c>
      <x:c r="G6662" s="59" t="n">
        <x:v>527</x:v>
      </x:c>
      <x:c r="H6662" s="59" t="n">
        <x:v>551</x:v>
      </x:c>
      <x:c r="I6662" s="59" t="n">
        <x:v>10</x:v>
      </x:c>
      <x:c r="J6662" s="60" t="n">
        <x:f>'参数'!$C$6</x:f>
        <x:v>1440</x:v>
      </x:c>
      <x:c r="K6662" s="60" t="n">
        <x:f>'参数'!$D$6</x:f>
        <x:v>360</x:v>
      </x:c>
      <x:c r="L6662" s="60" t="n">
        <x:f>H6662+I6662+J6662</x:f>
        <x:v>2001</x:v>
      </x:c>
      <x:c r="M6662" s="60" t="n">
        <x:f>L6662+K6662</x:f>
        <x:v>2361</x:v>
      </x:c>
      <x:c r="N6662" s="60" t="n">
        <x:f>'参数'!$B$10</x:f>
        <x:v>1</x:v>
      </x:c>
      <x:c r="O6662" s="60" t="n">
        <x:f>N6662*'参数'!$B$11</x:f>
        <x:v>2</x:v>
      </x:c>
      <x:c r="P6662" s="60" t="n">
        <x:f>N6662*'参数'!$B$12</x:f>
        <x:v>1</x:v>
      </x:c>
      <x:c r="Q6662" t="str">
        <x:f>C6662&amp;"d"</x:f>
        <x:v>C6d</x:v>
      </x:c>
      <x:c r="R6662" t="str">
        <x:f>C6662&amp;"p"</x:f>
        <x:v>C6p</x:v>
      </x:c>
      <x:c r="S6662" t="str">
        <x:f>IF(AND(L6662&gt;=H6662+I6662+J6662,M6662&gt;L6662,F6662&lt;&gt;""),"PASS","FAIL")</x:f>
        <x:v>PASS</x:v>
      </x:c>
      <x:c r="T6662" t="n">
        <x:v>4</x:v>
      </x:c>
      <x:c r="U6662" t="str">
        <x:v>pickup_after_delivery_completion_plus_usage_lag</x:v>
      </x:c>
    </x:row>
    <x:row r="6663">
      <x:c r="A6663" t="str">
        <x:v>Set2_200-10-1</x:v>
      </x:c>
      <x:c r="B6663" t="str">
        <x:v>next_day</x:v>
      </x:c>
      <x:c r="C6663" t="str">
        <x:v>C7</x:v>
      </x:c>
      <x:c r="D6663" s="59" t="n">
        <x:v>46</x:v>
      </x:c>
      <x:c r="E6663" s="59" t="n">
        <x:v>49</x:v>
      </x:c>
      <x:c r="F6663" s="59" t="str">
        <x:v>S1</x:v>
      </x:c>
      <x:c r="G6663" s="59" t="n">
        <x:v>346</x:v>
      </x:c>
      <x:c r="H6663" s="59" t="n">
        <x:v>370</x:v>
      </x:c>
      <x:c r="I6663" s="59" t="n">
        <x:v>10</x:v>
      </x:c>
      <x:c r="J6663" s="60" t="n">
        <x:f>'参数'!$C$6</x:f>
        <x:v>1440</x:v>
      </x:c>
      <x:c r="K6663" s="60" t="n">
        <x:f>'参数'!$D$6</x:f>
        <x:v>360</x:v>
      </x:c>
      <x:c r="L6663" s="60" t="n">
        <x:f>H6663+I6663+J6663</x:f>
        <x:v>1820</x:v>
      </x:c>
      <x:c r="M6663" s="60" t="n">
        <x:f>L6663+K6663</x:f>
        <x:v>2180</x:v>
      </x:c>
      <x:c r="N6663" s="60" t="n">
        <x:f>'参数'!$B$10</x:f>
        <x:v>1</x:v>
      </x:c>
      <x:c r="O6663" s="60" t="n">
        <x:f>N6663*'参数'!$B$11</x:f>
        <x:v>2</x:v>
      </x:c>
      <x:c r="P6663" s="60" t="n">
        <x:f>N6663*'参数'!$B$12</x:f>
        <x:v>1</x:v>
      </x:c>
      <x:c r="Q6663" t="str">
        <x:f>C6663&amp;"d"</x:f>
        <x:v>C7d</x:v>
      </x:c>
      <x:c r="R6663" t="str">
        <x:f>C6663&amp;"p"</x:f>
        <x:v>C7p</x:v>
      </x:c>
      <x:c r="S6663" t="str">
        <x:f>IF(AND(L6663&gt;=H6663+I6663+J6663,M6663&gt;L6663,F6663&lt;&gt;""),"PASS","FAIL")</x:f>
        <x:v>PASS</x:v>
      </x:c>
      <x:c r="T6663" t="n">
        <x:v>12</x:v>
      </x:c>
      <x:c r="U6663" t="str">
        <x:v>pickup_after_delivery_completion_plus_usage_lag</x:v>
      </x:c>
    </x:row>
    <x:row r="6664">
      <x:c r="A6664" t="str">
        <x:v>Set2_200-10-1</x:v>
      </x:c>
      <x:c r="B6664" t="str">
        <x:v>next_day</x:v>
      </x:c>
      <x:c r="C6664" t="str">
        <x:v>C8</x:v>
      </x:c>
      <x:c r="D6664" s="59" t="n">
        <x:v>42</x:v>
      </x:c>
      <x:c r="E6664" s="59" t="n">
        <x:v>16</x:v>
      </x:c>
      <x:c r="F6664" s="59" t="str">
        <x:v>S2</x:v>
      </x:c>
      <x:c r="G6664" s="59" t="n">
        <x:v>553</x:v>
      </x:c>
      <x:c r="H6664" s="59" t="n">
        <x:v>563</x:v>
      </x:c>
      <x:c r="I6664" s="59" t="n">
        <x:v>10</x:v>
      </x:c>
      <x:c r="J6664" s="60" t="n">
        <x:f>'参数'!$C$6</x:f>
        <x:v>1440</x:v>
      </x:c>
      <x:c r="K6664" s="60" t="n">
        <x:f>'参数'!$D$6</x:f>
        <x:v>360</x:v>
      </x:c>
      <x:c r="L6664" s="60" t="n">
        <x:f>H6664+I6664+J6664</x:f>
        <x:v>2013</x:v>
      </x:c>
      <x:c r="M6664" s="60" t="n">
        <x:f>L6664+K6664</x:f>
        <x:v>2373</x:v>
      </x:c>
      <x:c r="N6664" s="60" t="n">
        <x:f>'参数'!$B$10</x:f>
        <x:v>1</x:v>
      </x:c>
      <x:c r="O6664" s="60" t="n">
        <x:f>N6664*'参数'!$B$11</x:f>
        <x:v>2</x:v>
      </x:c>
      <x:c r="P6664" s="60" t="n">
        <x:f>N6664*'参数'!$B$12</x:f>
        <x:v>1</x:v>
      </x:c>
      <x:c r="Q6664" t="str">
        <x:f>C6664&amp;"d"</x:f>
        <x:v>C8d</x:v>
      </x:c>
      <x:c r="R6664" t="str">
        <x:f>C6664&amp;"p"</x:f>
        <x:v>C8p</x:v>
      </x:c>
      <x:c r="S6664" t="str">
        <x:f>IF(AND(L6664&gt;=H6664+I6664+J6664,M6664&gt;L6664,F6664&lt;&gt;""),"PASS","FAIL")</x:f>
        <x:v>PASS</x:v>
      </x:c>
      <x:c r="T6664" t="n">
        <x:v>12</x:v>
      </x:c>
      <x:c r="U6664" t="str">
        <x:v>pickup_after_delivery_completion_plus_usage_lag</x:v>
      </x:c>
    </x:row>
    <x:row r="6665">
      <x:c r="A6665" t="str">
        <x:v>Set2_200-10-1</x:v>
      </x:c>
      <x:c r="B6665" t="str">
        <x:v>next_day</x:v>
      </x:c>
      <x:c r="C6665" t="str">
        <x:v>C9</x:v>
      </x:c>
      <x:c r="D6665" s="59" t="n">
        <x:v>39</x:v>
      </x:c>
      <x:c r="E6665" s="59" t="n">
        <x:v>50</x:v>
      </x:c>
      <x:c r="F6665" s="59" t="str">
        <x:v>S1</x:v>
      </x:c>
      <x:c r="G6665" s="59" t="n">
        <x:v>608</x:v>
      </x:c>
      <x:c r="H6665" s="59" t="n">
        <x:v>624</x:v>
      </x:c>
      <x:c r="I6665" s="59" t="n">
        <x:v>10</x:v>
      </x:c>
      <x:c r="J6665" s="60" t="n">
        <x:f>'参数'!$C$6</x:f>
        <x:v>1440</x:v>
      </x:c>
      <x:c r="K6665" s="60" t="n">
        <x:f>'参数'!$D$6</x:f>
        <x:v>360</x:v>
      </x:c>
      <x:c r="L6665" s="60" t="n">
        <x:f>H6665+I6665+J6665</x:f>
        <x:v>2074</x:v>
      </x:c>
      <x:c r="M6665" s="60" t="n">
        <x:f>L6665+K6665</x:f>
        <x:v>2434</x:v>
      </x:c>
      <x:c r="N6665" s="60" t="n">
        <x:f>'参数'!$B$10</x:f>
        <x:v>1</x:v>
      </x:c>
      <x:c r="O6665" s="60" t="n">
        <x:f>N6665*'参数'!$B$11</x:f>
        <x:v>2</x:v>
      </x:c>
      <x:c r="P6665" s="60" t="n">
        <x:f>N6665*'参数'!$B$12</x:f>
        <x:v>1</x:v>
      </x:c>
      <x:c r="Q6665" t="str">
        <x:f>C6665&amp;"d"</x:f>
        <x:v>C9d</x:v>
      </x:c>
      <x:c r="R6665" t="str">
        <x:f>C6665&amp;"p"</x:f>
        <x:v>C9p</x:v>
      </x:c>
      <x:c r="S6665" t="str">
        <x:f>IF(AND(L6665&gt;=H6665+I6665+J6665,M6665&gt;L6665,F6665&lt;&gt;""),"PASS","FAIL")</x:f>
        <x:v>PASS</x:v>
      </x:c>
      <x:c r="T6665" t="n">
        <x:v>1</x:v>
      </x:c>
      <x:c r="U6665" t="str">
        <x:v>pickup_after_delivery_completion_plus_usage_lag</x:v>
      </x:c>
    </x:row>
    <x:row r="6666">
      <x:c r="A6666" t="str">
        <x:v>Set2_200-10-1</x:v>
      </x:c>
      <x:c r="B6666" t="str">
        <x:v>next_day</x:v>
      </x:c>
      <x:c r="C6666" t="str">
        <x:v>C10</x:v>
      </x:c>
      <x:c r="D6666" s="59" t="n">
        <x:v>11</x:v>
      </x:c>
      <x:c r="E6666" s="59" t="n">
        <x:v>23</x:v>
      </x:c>
      <x:c r="F6666" s="59" t="str">
        <x:v>S0</x:v>
      </x:c>
      <x:c r="G6666" s="59" t="n">
        <x:v>402</x:v>
      </x:c>
      <x:c r="H6666" s="59" t="n">
        <x:v>430</x:v>
      </x:c>
      <x:c r="I6666" s="59" t="n">
        <x:v>10</x:v>
      </x:c>
      <x:c r="J6666" s="60" t="n">
        <x:f>'参数'!$C$6</x:f>
        <x:v>1440</x:v>
      </x:c>
      <x:c r="K6666" s="60" t="n">
        <x:f>'参数'!$D$6</x:f>
        <x:v>360</x:v>
      </x:c>
      <x:c r="L6666" s="60" t="n">
        <x:f>H6666+I6666+J6666</x:f>
        <x:v>1880</x:v>
      </x:c>
      <x:c r="M6666" s="60" t="n">
        <x:f>L6666+K6666</x:f>
        <x:v>2240</x:v>
      </x:c>
      <x:c r="N6666" s="60" t="n">
        <x:f>'参数'!$B$10</x:f>
        <x:v>1</x:v>
      </x:c>
      <x:c r="O6666" s="60" t="n">
        <x:f>N6666*'参数'!$B$11</x:f>
        <x:v>2</x:v>
      </x:c>
      <x:c r="P6666" s="60" t="n">
        <x:f>N6666*'参数'!$B$12</x:f>
        <x:v>1</x:v>
      </x:c>
      <x:c r="Q6666" t="str">
        <x:f>C6666&amp;"d"</x:f>
        <x:v>C10d</x:v>
      </x:c>
      <x:c r="R6666" t="str">
        <x:f>C6666&amp;"p"</x:f>
        <x:v>C10p</x:v>
      </x:c>
      <x:c r="S6666" t="str">
        <x:f>IF(AND(L6666&gt;=H6666+I6666+J6666,M6666&gt;L6666,F6666&lt;&gt;""),"PASS","FAIL")</x:f>
        <x:v>PASS</x:v>
      </x:c>
      <x:c r="T6666" t="n">
        <x:v>18</x:v>
      </x:c>
      <x:c r="U6666" t="str">
        <x:v>pickup_after_delivery_completion_plus_usage_lag</x:v>
      </x:c>
    </x:row>
    <x:row r="6667">
      <x:c r="A6667" t="str">
        <x:v>Set2_200-10-1</x:v>
      </x:c>
      <x:c r="B6667" t="str">
        <x:v>next_day</x:v>
      </x:c>
      <x:c r="C6667" t="str">
        <x:v>C11</x:v>
      </x:c>
      <x:c r="D6667" s="59" t="n">
        <x:v>50</x:v>
      </x:c>
      <x:c r="E6667" s="59" t="n">
        <x:v>12</x:v>
      </x:c>
      <x:c r="F6667" s="59" t="str">
        <x:v>S5</x:v>
      </x:c>
      <x:c r="G6667" s="59" t="n">
        <x:v>175</x:v>
      </x:c>
      <x:c r="H6667" s="59" t="n">
        <x:v>193</x:v>
      </x:c>
      <x:c r="I6667" s="59" t="n">
        <x:v>10</x:v>
      </x:c>
      <x:c r="J6667" s="60" t="n">
        <x:f>'参数'!$C$6</x:f>
        <x:v>1440</x:v>
      </x:c>
      <x:c r="K6667" s="60" t="n">
        <x:f>'参数'!$D$6</x:f>
        <x:v>360</x:v>
      </x:c>
      <x:c r="L6667" s="60" t="n">
        <x:f>H6667+I6667+J6667</x:f>
        <x:v>1643</x:v>
      </x:c>
      <x:c r="M6667" s="60" t="n">
        <x:f>L6667+K6667</x:f>
        <x:v>2003</x:v>
      </x:c>
      <x:c r="N6667" s="60" t="n">
        <x:f>'参数'!$B$10</x:f>
        <x:v>1</x:v>
      </x:c>
      <x:c r="O6667" s="60" t="n">
        <x:f>N6667*'参数'!$B$11</x:f>
        <x:v>2</x:v>
      </x:c>
      <x:c r="P6667" s="60" t="n">
        <x:f>N6667*'参数'!$B$12</x:f>
        <x:v>1</x:v>
      </x:c>
      <x:c r="Q6667" t="str">
        <x:f>C6667&amp;"d"</x:f>
        <x:v>C11d</x:v>
      </x:c>
      <x:c r="R6667" t="str">
        <x:f>C6667&amp;"p"</x:f>
        <x:v>C11p</x:v>
      </x:c>
      <x:c r="S6667" t="str">
        <x:f>IF(AND(L6667&gt;=H6667+I6667+J6667,M6667&gt;L6667,F6667&lt;&gt;""),"PASS","FAIL")</x:f>
        <x:v>PASS</x:v>
      </x:c>
      <x:c r="T6667" t="n">
        <x:v>0</x:v>
      </x:c>
      <x:c r="U6667" t="str">
        <x:v>pickup_after_delivery_completion_plus_usage_lag</x:v>
      </x:c>
    </x:row>
    <x:row r="6668">
      <x:c r="A6668" t="str">
        <x:v>Set2_200-10-1</x:v>
      </x:c>
      <x:c r="B6668" t="str">
        <x:v>next_day</x:v>
      </x:c>
      <x:c r="C6668" t="str">
        <x:v>C12</x:v>
      </x:c>
      <x:c r="D6668" s="59" t="n">
        <x:v>32</x:v>
      </x:c>
      <x:c r="E6668" s="59" t="n">
        <x:v>12</x:v>
      </x:c>
      <x:c r="F6668" s="59" t="str">
        <x:v>S3</x:v>
      </x:c>
      <x:c r="G6668" s="59" t="n">
        <x:v>351</x:v>
      </x:c>
      <x:c r="H6668" s="59" t="n">
        <x:v>383</x:v>
      </x:c>
      <x:c r="I6668" s="59" t="n">
        <x:v>10</x:v>
      </x:c>
      <x:c r="J6668" s="60" t="n">
        <x:f>'参数'!$C$6</x:f>
        <x:v>1440</x:v>
      </x:c>
      <x:c r="K6668" s="60" t="n">
        <x:f>'参数'!$D$6</x:f>
        <x:v>360</x:v>
      </x:c>
      <x:c r="L6668" s="60" t="n">
        <x:f>H6668+I6668+J6668</x:f>
        <x:v>1833</x:v>
      </x:c>
      <x:c r="M6668" s="60" t="n">
        <x:f>L6668+K6668</x:f>
        <x:v>2193</x:v>
      </x:c>
      <x:c r="N6668" s="60" t="n">
        <x:f>'参数'!$B$10</x:f>
        <x:v>1</x:v>
      </x:c>
      <x:c r="O6668" s="60" t="n">
        <x:f>N6668*'参数'!$B$11</x:f>
        <x:v>2</x:v>
      </x:c>
      <x:c r="P6668" s="60" t="n">
        <x:f>N6668*'参数'!$B$12</x:f>
        <x:v>1</x:v>
      </x:c>
      <x:c r="Q6668" t="str">
        <x:f>C6668&amp;"d"</x:f>
        <x:v>C12d</x:v>
      </x:c>
      <x:c r="R6668" t="str">
        <x:f>C6668&amp;"p"</x:f>
        <x:v>C12p</x:v>
      </x:c>
      <x:c r="S6668" t="str">
        <x:f>IF(AND(L6668&gt;=H6668+I6668+J6668,M6668&gt;L6668,F6668&lt;&gt;""),"PASS","FAIL")</x:f>
        <x:v>PASS</x:v>
      </x:c>
      <x:c r="T6668" t="n">
        <x:v>6</x:v>
      </x:c>
      <x:c r="U6668" t="str">
        <x:v>pickup_after_delivery_completion_plus_usage_lag</x:v>
      </x:c>
    </x:row>
    <x:row r="6669">
      <x:c r="A6669" t="str">
        <x:v>Set2_200-10-1</x:v>
      </x:c>
      <x:c r="B6669" t="str">
        <x:v>next_day</x:v>
      </x:c>
      <x:c r="C6669" t="str">
        <x:v>C13</x:v>
      </x:c>
      <x:c r="D6669" s="59" t="n">
        <x:v>43</x:v>
      </x:c>
      <x:c r="E6669" s="59" t="n">
        <x:v>50</x:v>
      </x:c>
      <x:c r="F6669" s="59" t="str">
        <x:v>S1</x:v>
      </x:c>
      <x:c r="G6669" s="59" t="n">
        <x:v>569</x:v>
      </x:c>
      <x:c r="H6669" s="59" t="n">
        <x:v>589</x:v>
      </x:c>
      <x:c r="I6669" s="59" t="n">
        <x:v>10</x:v>
      </x:c>
      <x:c r="J6669" s="60" t="n">
        <x:f>'参数'!$C$6</x:f>
        <x:v>1440</x:v>
      </x:c>
      <x:c r="K6669" s="60" t="n">
        <x:f>'参数'!$D$6</x:f>
        <x:v>360</x:v>
      </x:c>
      <x:c r="L6669" s="60" t="n">
        <x:f>H6669+I6669+J6669</x:f>
        <x:v>2039</x:v>
      </x:c>
      <x:c r="M6669" s="60" t="n">
        <x:f>L6669+K6669</x:f>
        <x:v>2399</x:v>
      </x:c>
      <x:c r="N6669" s="60" t="n">
        <x:f>'参数'!$B$10</x:f>
        <x:v>1</x:v>
      </x:c>
      <x:c r="O6669" s="60" t="n">
        <x:f>N6669*'参数'!$B$11</x:f>
        <x:v>2</x:v>
      </x:c>
      <x:c r="P6669" s="60" t="n">
        <x:f>N6669*'参数'!$B$12</x:f>
        <x:v>1</x:v>
      </x:c>
      <x:c r="Q6669" t="str">
        <x:f>C6669&amp;"d"</x:f>
        <x:v>C13d</x:v>
      </x:c>
      <x:c r="R6669" t="str">
        <x:f>C6669&amp;"p"</x:f>
        <x:v>C13p</x:v>
      </x:c>
      <x:c r="S6669" t="str">
        <x:f>IF(AND(L6669&gt;=H6669+I6669+J6669,M6669&gt;L6669,F6669&lt;&gt;""),"PASS","FAIL")</x:f>
        <x:v>PASS</x:v>
      </x:c>
      <x:c r="T6669" t="n">
        <x:v>17</x:v>
      </x:c>
      <x:c r="U6669" t="str">
        <x:v>pickup_after_delivery_completion_plus_usage_lag</x:v>
      </x:c>
    </x:row>
    <x:row r="6670">
      <x:c r="A6670" t="str">
        <x:v>Set2_200-10-1</x:v>
      </x:c>
      <x:c r="B6670" t="str">
        <x:v>next_day</x:v>
      </x:c>
      <x:c r="C6670" t="str">
        <x:v>C14</x:v>
      </x:c>
      <x:c r="D6670" s="59" t="n">
        <x:v>10</x:v>
      </x:c>
      <x:c r="E6670" s="59" t="n">
        <x:v>8</x:v>
      </x:c>
      <x:c r="F6670" s="59" t="str">
        <x:v>S8</x:v>
      </x:c>
      <x:c r="G6670" s="59" t="n">
        <x:v>323</x:v>
      </x:c>
      <x:c r="H6670" s="59" t="n">
        <x:v>333</x:v>
      </x:c>
      <x:c r="I6670" s="59" t="n">
        <x:v>10</x:v>
      </x:c>
      <x:c r="J6670" s="60" t="n">
        <x:f>'参数'!$C$6</x:f>
        <x:v>1440</x:v>
      </x:c>
      <x:c r="K6670" s="60" t="n">
        <x:f>'参数'!$D$6</x:f>
        <x:v>360</x:v>
      </x:c>
      <x:c r="L6670" s="60" t="n">
        <x:f>H6670+I6670+J6670</x:f>
        <x:v>1783</x:v>
      </x:c>
      <x:c r="M6670" s="60" t="n">
        <x:f>L6670+K6670</x:f>
        <x:v>2143</x:v>
      </x:c>
      <x:c r="N6670" s="60" t="n">
        <x:f>'参数'!$B$10</x:f>
        <x:v>1</x:v>
      </x:c>
      <x:c r="O6670" s="60" t="n">
        <x:f>N6670*'参数'!$B$11</x:f>
        <x:v>2</x:v>
      </x:c>
      <x:c r="P6670" s="60" t="n">
        <x:f>N6670*'参数'!$B$12</x:f>
        <x:v>1</x:v>
      </x:c>
      <x:c r="Q6670" t="str">
        <x:f>C6670&amp;"d"</x:f>
        <x:v>C14d</x:v>
      </x:c>
      <x:c r="R6670" t="str">
        <x:f>C6670&amp;"p"</x:f>
        <x:v>C14p</x:v>
      </x:c>
      <x:c r="S6670" t="str">
        <x:f>IF(AND(L6670&gt;=H6670+I6670+J6670,M6670&gt;L6670,F6670&lt;&gt;""),"PASS","FAIL")</x:f>
        <x:v>PASS</x:v>
      </x:c>
      <x:c r="T6670" t="n">
        <x:v>12</x:v>
      </x:c>
      <x:c r="U6670" t="str">
        <x:v>pickup_after_delivery_completion_plus_usage_lag</x:v>
      </x:c>
    </x:row>
    <x:row r="6671">
      <x:c r="A6671" t="str">
        <x:v>Set2_200-10-1</x:v>
      </x:c>
      <x:c r="B6671" t="str">
        <x:v>next_day</x:v>
      </x:c>
      <x:c r="C6671" t="str">
        <x:v>C15</x:v>
      </x:c>
      <x:c r="D6671" s="59" t="n">
        <x:v>49</x:v>
      </x:c>
      <x:c r="E6671" s="59" t="n">
        <x:v>37</x:v>
      </x:c>
      <x:c r="F6671" s="59" t="str">
        <x:v>S1</x:v>
      </x:c>
      <x:c r="G6671" s="59" t="n">
        <x:v>498</x:v>
      </x:c>
      <x:c r="H6671" s="59" t="n">
        <x:v>514</x:v>
      </x:c>
      <x:c r="I6671" s="59" t="n">
        <x:v>10</x:v>
      </x:c>
      <x:c r="J6671" s="60" t="n">
        <x:f>'参数'!$C$6</x:f>
        <x:v>1440</x:v>
      </x:c>
      <x:c r="K6671" s="60" t="n">
        <x:f>'参数'!$D$6</x:f>
        <x:v>360</x:v>
      </x:c>
      <x:c r="L6671" s="60" t="n">
        <x:f>H6671+I6671+J6671</x:f>
        <x:v>1964</x:v>
      </x:c>
      <x:c r="M6671" s="60" t="n">
        <x:f>L6671+K6671</x:f>
        <x:v>2324</x:v>
      </x:c>
      <x:c r="N6671" s="60" t="n">
        <x:f>'参数'!$B$10</x:f>
        <x:v>1</x:v>
      </x:c>
      <x:c r="O6671" s="60" t="n">
        <x:f>N6671*'参数'!$B$11</x:f>
        <x:v>2</x:v>
      </x:c>
      <x:c r="P6671" s="60" t="n">
        <x:f>N6671*'参数'!$B$12</x:f>
        <x:v>1</x:v>
      </x:c>
      <x:c r="Q6671" t="str">
        <x:f>C6671&amp;"d"</x:f>
        <x:v>C15d</x:v>
      </x:c>
      <x:c r="R6671" t="str">
        <x:f>C6671&amp;"p"</x:f>
        <x:v>C15p</x:v>
      </x:c>
      <x:c r="S6671" t="str">
        <x:f>IF(AND(L6671&gt;=H6671+I6671+J6671,M6671&gt;L6671,F6671&lt;&gt;""),"PASS","FAIL")</x:f>
        <x:v>PASS</x:v>
      </x:c>
      <x:c r="T6671" t="n">
        <x:v>5</x:v>
      </x:c>
      <x:c r="U6671" t="str">
        <x:v>pickup_after_delivery_completion_plus_usage_lag</x:v>
      </x:c>
    </x:row>
    <x:row r="6672">
      <x:c r="A6672" t="str">
        <x:v>Set2_200-10-1</x:v>
      </x:c>
      <x:c r="B6672" t="str">
        <x:v>next_day</x:v>
      </x:c>
      <x:c r="C6672" t="str">
        <x:v>C16</x:v>
      </x:c>
      <x:c r="D6672" s="59" t="n">
        <x:v>23</x:v>
      </x:c>
      <x:c r="E6672" s="59" t="n">
        <x:v>8</x:v>
      </x:c>
      <x:c r="F6672" s="59" t="str">
        <x:v>S8</x:v>
      </x:c>
      <x:c r="G6672" s="59" t="n">
        <x:v>451</x:v>
      </x:c>
      <x:c r="H6672" s="59" t="n">
        <x:v>483</x:v>
      </x:c>
      <x:c r="I6672" s="59" t="n">
        <x:v>10</x:v>
      </x:c>
      <x:c r="J6672" s="60" t="n">
        <x:f>'参数'!$C$6</x:f>
        <x:v>1440</x:v>
      </x:c>
      <x:c r="K6672" s="60" t="n">
        <x:f>'参数'!$D$6</x:f>
        <x:v>360</x:v>
      </x:c>
      <x:c r="L6672" s="60" t="n">
        <x:f>H6672+I6672+J6672</x:f>
        <x:v>1933</x:v>
      </x:c>
      <x:c r="M6672" s="60" t="n">
        <x:f>L6672+K6672</x:f>
        <x:v>2293</x:v>
      </x:c>
      <x:c r="N6672" s="60" t="n">
        <x:f>'参数'!$B$10</x:f>
        <x:v>1</x:v>
      </x:c>
      <x:c r="O6672" s="60" t="n">
        <x:f>N6672*'参数'!$B$11</x:f>
        <x:v>2</x:v>
      </x:c>
      <x:c r="P6672" s="60" t="n">
        <x:f>N6672*'参数'!$B$12</x:f>
        <x:v>1</x:v>
      </x:c>
      <x:c r="Q6672" t="str">
        <x:f>C6672&amp;"d"</x:f>
        <x:v>C16d</x:v>
      </x:c>
      <x:c r="R6672" t="str">
        <x:f>C6672&amp;"p"</x:f>
        <x:v>C16p</x:v>
      </x:c>
      <x:c r="S6672" t="str">
        <x:f>IF(AND(L6672&gt;=H6672+I6672+J6672,M6672&gt;L6672,F6672&lt;&gt;""),"PASS","FAIL")</x:f>
        <x:v>PASS</x:v>
      </x:c>
      <x:c r="T6672" t="n">
        <x:v>8</x:v>
      </x:c>
      <x:c r="U6672" t="str">
        <x:v>pickup_after_delivery_completion_plus_usage_lag</x:v>
      </x:c>
    </x:row>
    <x:row r="6673">
      <x:c r="A6673" t="str">
        <x:v>Set2_200-10-1</x:v>
      </x:c>
      <x:c r="B6673" t="str">
        <x:v>next_day</x:v>
      </x:c>
      <x:c r="C6673" t="str">
        <x:v>C17</x:v>
      </x:c>
      <x:c r="D6673" s="59" t="n">
        <x:v>18</x:v>
      </x:c>
      <x:c r="E6673" s="59" t="n">
        <x:v>28</x:v>
      </x:c>
      <x:c r="F6673" s="59" t="str">
        <x:v>S7</x:v>
      </x:c>
      <x:c r="G6673" s="59" t="n">
        <x:v>366</x:v>
      </x:c>
      <x:c r="H6673" s="59" t="n">
        <x:v>390</x:v>
      </x:c>
      <x:c r="I6673" s="59" t="n">
        <x:v>10</x:v>
      </x:c>
      <x:c r="J6673" s="60" t="n">
        <x:f>'参数'!$C$6</x:f>
        <x:v>1440</x:v>
      </x:c>
      <x:c r="K6673" s="60" t="n">
        <x:f>'参数'!$D$6</x:f>
        <x:v>360</x:v>
      </x:c>
      <x:c r="L6673" s="60" t="n">
        <x:f>H6673+I6673+J6673</x:f>
        <x:v>1840</x:v>
      </x:c>
      <x:c r="M6673" s="60" t="n">
        <x:f>L6673+K6673</x:f>
        <x:v>2200</x:v>
      </x:c>
      <x:c r="N6673" s="60" t="n">
        <x:f>'参数'!$B$10</x:f>
        <x:v>1</x:v>
      </x:c>
      <x:c r="O6673" s="60" t="n">
        <x:f>N6673*'参数'!$B$11</x:f>
        <x:v>2</x:v>
      </x:c>
      <x:c r="P6673" s="60" t="n">
        <x:f>N6673*'参数'!$B$12</x:f>
        <x:v>1</x:v>
      </x:c>
      <x:c r="Q6673" t="str">
        <x:f>C6673&amp;"d"</x:f>
        <x:v>C17d</x:v>
      </x:c>
      <x:c r="R6673" t="str">
        <x:f>C6673&amp;"p"</x:f>
        <x:v>C17p</x:v>
      </x:c>
      <x:c r="S6673" t="str">
        <x:f>IF(AND(L6673&gt;=H6673+I6673+J6673,M6673&gt;L6673,F6673&lt;&gt;""),"PASS","FAIL")</x:f>
        <x:v>PASS</x:v>
      </x:c>
      <x:c r="T6673" t="n">
        <x:v>0</x:v>
      </x:c>
      <x:c r="U6673" t="str">
        <x:v>pickup_after_delivery_completion_plus_usage_lag</x:v>
      </x:c>
    </x:row>
    <x:row r="6674">
      <x:c r="A6674" t="str">
        <x:v>Set2_200-10-1</x:v>
      </x:c>
      <x:c r="B6674" t="str">
        <x:v>next_day</x:v>
      </x:c>
      <x:c r="C6674" t="str">
        <x:v>C18</x:v>
      </x:c>
      <x:c r="D6674" s="59" t="n">
        <x:v>35</x:v>
      </x:c>
      <x:c r="E6674" s="59" t="n">
        <x:v>42</x:v>
      </x:c>
      <x:c r="F6674" s="59" t="str">
        <x:v>S6</x:v>
      </x:c>
      <x:c r="G6674" s="59" t="n">
        <x:v>237</x:v>
      </x:c>
      <x:c r="H6674" s="59" t="n">
        <x:v>259</x:v>
      </x:c>
      <x:c r="I6674" s="59" t="n">
        <x:v>10</x:v>
      </x:c>
      <x:c r="J6674" s="60" t="n">
        <x:f>'参数'!$C$6</x:f>
        <x:v>1440</x:v>
      </x:c>
      <x:c r="K6674" s="60" t="n">
        <x:f>'参数'!$D$6</x:f>
        <x:v>360</x:v>
      </x:c>
      <x:c r="L6674" s="60" t="n">
        <x:f>H6674+I6674+J6674</x:f>
        <x:v>1709</x:v>
      </x:c>
      <x:c r="M6674" s="60" t="n">
        <x:f>L6674+K6674</x:f>
        <x:v>2069</x:v>
      </x:c>
      <x:c r="N6674" s="60" t="n">
        <x:f>'参数'!$B$10</x:f>
        <x:v>1</x:v>
      </x:c>
      <x:c r="O6674" s="60" t="n">
        <x:f>N6674*'参数'!$B$11</x:f>
        <x:v>2</x:v>
      </x:c>
      <x:c r="P6674" s="60" t="n">
        <x:f>N6674*'参数'!$B$12</x:f>
        <x:v>1</x:v>
      </x:c>
      <x:c r="Q6674" t="str">
        <x:f>C6674&amp;"d"</x:f>
        <x:v>C18d</x:v>
      </x:c>
      <x:c r="R6674" t="str">
        <x:f>C6674&amp;"p"</x:f>
        <x:v>C18p</x:v>
      </x:c>
      <x:c r="S6674" t="str">
        <x:f>IF(AND(L6674&gt;=H6674+I6674+J6674,M6674&gt;L6674,F6674&lt;&gt;""),"PASS","FAIL")</x:f>
        <x:v>PASS</x:v>
      </x:c>
      <x:c r="T6674" t="n">
        <x:v>3</x:v>
      </x:c>
      <x:c r="U6674" t="str">
        <x:v>pickup_after_delivery_completion_plus_usage_lag</x:v>
      </x:c>
    </x:row>
    <x:row r="6675">
      <x:c r="A6675" t="str">
        <x:v>Set2_200-10-1</x:v>
      </x:c>
      <x:c r="B6675" t="str">
        <x:v>next_day</x:v>
      </x:c>
      <x:c r="C6675" t="str">
        <x:v>C19</x:v>
      </x:c>
      <x:c r="D6675" s="59" t="n">
        <x:v>6</x:v>
      </x:c>
      <x:c r="E6675" s="59" t="n">
        <x:v>39</x:v>
      </x:c>
      <x:c r="F6675" s="59" t="str">
        <x:v>S0</x:v>
      </x:c>
      <x:c r="G6675" s="59" t="n">
        <x:v>256</x:v>
      </x:c>
      <x:c r="H6675" s="59" t="n">
        <x:v>268</x:v>
      </x:c>
      <x:c r="I6675" s="59" t="n">
        <x:v>10</x:v>
      </x:c>
      <x:c r="J6675" s="60" t="n">
        <x:f>'参数'!$C$6</x:f>
        <x:v>1440</x:v>
      </x:c>
      <x:c r="K6675" s="60" t="n">
        <x:f>'参数'!$D$6</x:f>
        <x:v>360</x:v>
      </x:c>
      <x:c r="L6675" s="60" t="n">
        <x:f>H6675+I6675+J6675</x:f>
        <x:v>1718</x:v>
      </x:c>
      <x:c r="M6675" s="60" t="n">
        <x:f>L6675+K6675</x:f>
        <x:v>2078</x:v>
      </x:c>
      <x:c r="N6675" s="60" t="n">
        <x:f>'参数'!$B$10</x:f>
        <x:v>1</x:v>
      </x:c>
      <x:c r="O6675" s="60" t="n">
        <x:f>N6675*'参数'!$B$11</x:f>
        <x:v>2</x:v>
      </x:c>
      <x:c r="P6675" s="60" t="n">
        <x:f>N6675*'参数'!$B$12</x:f>
        <x:v>1</x:v>
      </x:c>
      <x:c r="Q6675" t="str">
        <x:f>C6675&amp;"d"</x:f>
        <x:v>C19d</x:v>
      </x:c>
      <x:c r="R6675" t="str">
        <x:f>C6675&amp;"p"</x:f>
        <x:v>C19p</x:v>
      </x:c>
      <x:c r="S6675" t="str">
        <x:f>IF(AND(L6675&gt;=H6675+I6675+J6675,M6675&gt;L6675,F6675&lt;&gt;""),"PASS","FAIL")</x:f>
        <x:v>PASS</x:v>
      </x:c>
      <x:c r="T6675" t="n">
        <x:v>2</x:v>
      </x:c>
      <x:c r="U6675" t="str">
        <x:v>pickup_after_delivery_completion_plus_usage_lag</x:v>
      </x:c>
    </x:row>
    <x:row r="6676">
      <x:c r="A6676" t="str">
        <x:v>Set2_200-10-1</x:v>
      </x:c>
      <x:c r="B6676" t="str">
        <x:v>next_day</x:v>
      </x:c>
      <x:c r="C6676" t="str">
        <x:v>C20</x:v>
      </x:c>
      <x:c r="D6676" s="59" t="n">
        <x:v>5</x:v>
      </x:c>
      <x:c r="E6676" s="59" t="n">
        <x:v>12</x:v>
      </x:c>
      <x:c r="F6676" s="59" t="str">
        <x:v>S8</x:v>
      </x:c>
      <x:c r="G6676" s="59" t="n">
        <x:v>420</x:v>
      </x:c>
      <x:c r="H6676" s="59" t="n">
        <x:v>438</x:v>
      </x:c>
      <x:c r="I6676" s="59" t="n">
        <x:v>10</x:v>
      </x:c>
      <x:c r="J6676" s="60" t="n">
        <x:f>'参数'!$C$6</x:f>
        <x:v>1440</x:v>
      </x:c>
      <x:c r="K6676" s="60" t="n">
        <x:f>'参数'!$D$6</x:f>
        <x:v>360</x:v>
      </x:c>
      <x:c r="L6676" s="60" t="n">
        <x:f>H6676+I6676+J6676</x:f>
        <x:v>1888</x:v>
      </x:c>
      <x:c r="M6676" s="60" t="n">
        <x:f>L6676+K6676</x:f>
        <x:v>2248</x:v>
      </x:c>
      <x:c r="N6676" s="60" t="n">
        <x:f>'参数'!$B$10</x:f>
        <x:v>1</x:v>
      </x:c>
      <x:c r="O6676" s="60" t="n">
        <x:f>N6676*'参数'!$B$11</x:f>
        <x:v>2</x:v>
      </x:c>
      <x:c r="P6676" s="60" t="n">
        <x:f>N6676*'参数'!$B$12</x:f>
        <x:v>1</x:v>
      </x:c>
      <x:c r="Q6676" t="str">
        <x:f>C6676&amp;"d"</x:f>
        <x:v>C20d</x:v>
      </x:c>
      <x:c r="R6676" t="str">
        <x:f>C6676&amp;"p"</x:f>
        <x:v>C20p</x:v>
      </x:c>
      <x:c r="S6676" t="str">
        <x:f>IF(AND(L6676&gt;=H6676+I6676+J6676,M6676&gt;L6676,F6676&lt;&gt;""),"PASS","FAIL")</x:f>
        <x:v>PASS</x:v>
      </x:c>
      <x:c r="T6676" t="n">
        <x:v>4</x:v>
      </x:c>
      <x:c r="U6676" t="str">
        <x:v>pickup_after_delivery_completion_plus_usage_lag</x:v>
      </x:c>
    </x:row>
    <x:row r="6677">
      <x:c r="A6677" t="str">
        <x:v>Set2_200-10-1</x:v>
      </x:c>
      <x:c r="B6677" t="str">
        <x:v>next_day</x:v>
      </x:c>
      <x:c r="C6677" t="str">
        <x:v>C21</x:v>
      </x:c>
      <x:c r="D6677" s="59" t="n">
        <x:v>50</x:v>
      </x:c>
      <x:c r="E6677" s="59" t="n">
        <x:v>48</x:v>
      </x:c>
      <x:c r="F6677" s="59" t="str">
        <x:v>S1</x:v>
      </x:c>
      <x:c r="G6677" s="59" t="n">
        <x:v>564</x:v>
      </x:c>
      <x:c r="H6677" s="59" t="n">
        <x:v>584</x:v>
      </x:c>
      <x:c r="I6677" s="59" t="n">
        <x:v>10</x:v>
      </x:c>
      <x:c r="J6677" s="60" t="n">
        <x:f>'参数'!$C$6</x:f>
        <x:v>1440</x:v>
      </x:c>
      <x:c r="K6677" s="60" t="n">
        <x:f>'参数'!$D$6</x:f>
        <x:v>360</x:v>
      </x:c>
      <x:c r="L6677" s="60" t="n">
        <x:f>H6677+I6677+J6677</x:f>
        <x:v>2034</x:v>
      </x:c>
      <x:c r="M6677" s="60" t="n">
        <x:f>L6677+K6677</x:f>
        <x:v>2394</x:v>
      </x:c>
      <x:c r="N6677" s="60" t="n">
        <x:f>'参数'!$B$10</x:f>
        <x:v>1</x:v>
      </x:c>
      <x:c r="O6677" s="60" t="n">
        <x:f>N6677*'参数'!$B$11</x:f>
        <x:v>2</x:v>
      </x:c>
      <x:c r="P6677" s="60" t="n">
        <x:f>N6677*'参数'!$B$12</x:f>
        <x:v>1</x:v>
      </x:c>
      <x:c r="Q6677" t="str">
        <x:f>C6677&amp;"d"</x:f>
        <x:v>C21d</x:v>
      </x:c>
      <x:c r="R6677" t="str">
        <x:f>C6677&amp;"p"</x:f>
        <x:v>C21p</x:v>
      </x:c>
      <x:c r="S6677" t="str">
        <x:f>IF(AND(L6677&gt;=H6677+I6677+J6677,M6677&gt;L6677,F6677&lt;&gt;""),"PASS","FAIL")</x:f>
        <x:v>PASS</x:v>
      </x:c>
      <x:c r="T6677" t="n">
        <x:v>12</x:v>
      </x:c>
      <x:c r="U6677" t="str">
        <x:v>pickup_after_delivery_completion_plus_usage_lag</x:v>
      </x:c>
    </x:row>
    <x:row r="6678">
      <x:c r="A6678" t="str">
        <x:v>Set2_200-10-1</x:v>
      </x:c>
      <x:c r="B6678" t="str">
        <x:v>next_day</x:v>
      </x:c>
      <x:c r="C6678" t="str">
        <x:v>C22</x:v>
      </x:c>
      <x:c r="D6678" s="59" t="n">
        <x:v>39</x:v>
      </x:c>
      <x:c r="E6678" s="59" t="n">
        <x:v>36</x:v>
      </x:c>
      <x:c r="F6678" s="59" t="str">
        <x:v>S6</x:v>
      </x:c>
      <x:c r="G6678" s="59" t="n">
        <x:v>255</x:v>
      </x:c>
      <x:c r="H6678" s="59" t="n">
        <x:v>269</x:v>
      </x:c>
      <x:c r="I6678" s="59" t="n">
        <x:v>10</x:v>
      </x:c>
      <x:c r="J6678" s="60" t="n">
        <x:f>'参数'!$C$6</x:f>
        <x:v>1440</x:v>
      </x:c>
      <x:c r="K6678" s="60" t="n">
        <x:f>'参数'!$D$6</x:f>
        <x:v>360</x:v>
      </x:c>
      <x:c r="L6678" s="60" t="n">
        <x:f>H6678+I6678+J6678</x:f>
        <x:v>1719</x:v>
      </x:c>
      <x:c r="M6678" s="60" t="n">
        <x:f>L6678+K6678</x:f>
        <x:v>2079</x:v>
      </x:c>
      <x:c r="N6678" s="60" t="n">
        <x:f>'参数'!$B$10</x:f>
        <x:v>1</x:v>
      </x:c>
      <x:c r="O6678" s="60" t="n">
        <x:f>N6678*'参数'!$B$11</x:f>
        <x:v>2</x:v>
      </x:c>
      <x:c r="P6678" s="60" t="n">
        <x:f>N6678*'参数'!$B$12</x:f>
        <x:v>1</x:v>
      </x:c>
      <x:c r="Q6678" t="str">
        <x:f>C6678&amp;"d"</x:f>
        <x:v>C22d</x:v>
      </x:c>
      <x:c r="R6678" t="str">
        <x:f>C6678&amp;"p"</x:f>
        <x:v>C22p</x:v>
      </x:c>
      <x:c r="S6678" t="str">
        <x:f>IF(AND(L6678&gt;=H6678+I6678+J6678,M6678&gt;L6678,F6678&lt;&gt;""),"PASS","FAIL")</x:f>
        <x:v>PASS</x:v>
      </x:c>
      <x:c r="T6678" t="n">
        <x:v>11</x:v>
      </x:c>
      <x:c r="U6678" t="str">
        <x:v>pickup_after_delivery_completion_plus_usage_lag</x:v>
      </x:c>
    </x:row>
    <x:row r="6679">
      <x:c r="A6679" t="str">
        <x:v>Set2_200-10-1</x:v>
      </x:c>
      <x:c r="B6679" t="str">
        <x:v>next_day</x:v>
      </x:c>
      <x:c r="C6679" t="str">
        <x:v>C23</x:v>
      </x:c>
      <x:c r="D6679" s="59" t="n">
        <x:v>22</x:v>
      </x:c>
      <x:c r="E6679" s="59" t="n">
        <x:v>3</x:v>
      </x:c>
      <x:c r="F6679" s="59" t="str">
        <x:v>S8</x:v>
      </x:c>
      <x:c r="G6679" s="59" t="n">
        <x:v>314</x:v>
      </x:c>
      <x:c r="H6679" s="59" t="n">
        <x:v>342</x:v>
      </x:c>
      <x:c r="I6679" s="59" t="n">
        <x:v>10</x:v>
      </x:c>
      <x:c r="J6679" s="60" t="n">
        <x:f>'参数'!$C$6</x:f>
        <x:v>1440</x:v>
      </x:c>
      <x:c r="K6679" s="60" t="n">
        <x:f>'参数'!$D$6</x:f>
        <x:v>360</x:v>
      </x:c>
      <x:c r="L6679" s="60" t="n">
        <x:f>H6679+I6679+J6679</x:f>
        <x:v>1792</x:v>
      </x:c>
      <x:c r="M6679" s="60" t="n">
        <x:f>L6679+K6679</x:f>
        <x:v>2152</x:v>
      </x:c>
      <x:c r="N6679" s="60" t="n">
        <x:f>'参数'!$B$10</x:f>
        <x:v>1</x:v>
      </x:c>
      <x:c r="O6679" s="60" t="n">
        <x:f>N6679*'参数'!$B$11</x:f>
        <x:v>2</x:v>
      </x:c>
      <x:c r="P6679" s="60" t="n">
        <x:f>N6679*'参数'!$B$12</x:f>
        <x:v>1</x:v>
      </x:c>
      <x:c r="Q6679" t="str">
        <x:f>C6679&amp;"d"</x:f>
        <x:v>C23d</x:v>
      </x:c>
      <x:c r="R6679" t="str">
        <x:f>C6679&amp;"p"</x:f>
        <x:v>C23p</x:v>
      </x:c>
      <x:c r="S6679" t="str">
        <x:f>IF(AND(L6679&gt;=H6679+I6679+J6679,M6679&gt;L6679,F6679&lt;&gt;""),"PASS","FAIL")</x:f>
        <x:v>PASS</x:v>
      </x:c>
      <x:c r="T6679" t="n">
        <x:v>10</x:v>
      </x:c>
      <x:c r="U6679" t="str">
        <x:v>pickup_after_delivery_completion_plus_usage_lag</x:v>
      </x:c>
    </x:row>
    <x:row r="6680">
      <x:c r="A6680" t="str">
        <x:v>Set2_200-10-1</x:v>
      </x:c>
      <x:c r="B6680" t="str">
        <x:v>next_day</x:v>
      </x:c>
      <x:c r="C6680" t="str">
        <x:v>C24</x:v>
      </x:c>
      <x:c r="D6680" s="59" t="n">
        <x:v>20</x:v>
      </x:c>
      <x:c r="E6680" s="59" t="n">
        <x:v>14</x:v>
      </x:c>
      <x:c r="F6680" s="59" t="str">
        <x:v>S7</x:v>
      </x:c>
      <x:c r="G6680" s="59" t="n">
        <x:v>457</x:v>
      </x:c>
      <x:c r="H6680" s="59" t="n">
        <x:v>483</x:v>
      </x:c>
      <x:c r="I6680" s="59" t="n">
        <x:v>10</x:v>
      </x:c>
      <x:c r="J6680" s="60" t="n">
        <x:f>'参数'!$C$6</x:f>
        <x:v>1440</x:v>
      </x:c>
      <x:c r="K6680" s="60" t="n">
        <x:f>'参数'!$D$6</x:f>
        <x:v>360</x:v>
      </x:c>
      <x:c r="L6680" s="60" t="n">
        <x:f>H6680+I6680+J6680</x:f>
        <x:v>1933</x:v>
      </x:c>
      <x:c r="M6680" s="60" t="n">
        <x:f>L6680+K6680</x:f>
        <x:v>2293</x:v>
      </x:c>
      <x:c r="N6680" s="60" t="n">
        <x:f>'参数'!$B$10</x:f>
        <x:v>1</x:v>
      </x:c>
      <x:c r="O6680" s="60" t="n">
        <x:f>N6680*'参数'!$B$11</x:f>
        <x:v>2</x:v>
      </x:c>
      <x:c r="P6680" s="60" t="n">
        <x:f>N6680*'参数'!$B$12</x:f>
        <x:v>1</x:v>
      </x:c>
      <x:c r="Q6680" t="str">
        <x:f>C6680&amp;"d"</x:f>
        <x:v>C24d</x:v>
      </x:c>
      <x:c r="R6680" t="str">
        <x:f>C6680&amp;"p"</x:f>
        <x:v>C24p</x:v>
      </x:c>
      <x:c r="S6680" t="str">
        <x:f>IF(AND(L6680&gt;=H6680+I6680+J6680,M6680&gt;L6680,F6680&lt;&gt;""),"PASS","FAIL")</x:f>
        <x:v>PASS</x:v>
      </x:c>
      <x:c r="T6680" t="n">
        <x:v>3</x:v>
      </x:c>
      <x:c r="U6680" t="str">
        <x:v>pickup_after_delivery_completion_plus_usage_lag</x:v>
      </x:c>
    </x:row>
    <x:row r="6681">
      <x:c r="A6681" t="str">
        <x:v>Set2_200-10-1</x:v>
      </x:c>
      <x:c r="B6681" t="str">
        <x:v>next_day</x:v>
      </x:c>
      <x:c r="C6681" t="str">
        <x:v>C25</x:v>
      </x:c>
      <x:c r="D6681" s="59" t="n">
        <x:v>41</x:v>
      </x:c>
      <x:c r="E6681" s="59" t="n">
        <x:v>47</x:v>
      </x:c>
      <x:c r="F6681" s="59" t="str">
        <x:v>S1</x:v>
      </x:c>
      <x:c r="G6681" s="59" t="n">
        <x:v>486</x:v>
      </x:c>
      <x:c r="H6681" s="59" t="n">
        <x:v>516</x:v>
      </x:c>
      <x:c r="I6681" s="59" t="n">
        <x:v>10</x:v>
      </x:c>
      <x:c r="J6681" s="60" t="n">
        <x:f>'参数'!$C$6</x:f>
        <x:v>1440</x:v>
      </x:c>
      <x:c r="K6681" s="60" t="n">
        <x:f>'参数'!$D$6</x:f>
        <x:v>360</x:v>
      </x:c>
      <x:c r="L6681" s="60" t="n">
        <x:f>H6681+I6681+J6681</x:f>
        <x:v>1966</x:v>
      </x:c>
      <x:c r="M6681" s="60" t="n">
        <x:f>L6681+K6681</x:f>
        <x:v>2326</x:v>
      </x:c>
      <x:c r="N6681" s="60" t="n">
        <x:f>'参数'!$B$10</x:f>
        <x:v>1</x:v>
      </x:c>
      <x:c r="O6681" s="60" t="n">
        <x:f>N6681*'参数'!$B$11</x:f>
        <x:v>2</x:v>
      </x:c>
      <x:c r="P6681" s="60" t="n">
        <x:f>N6681*'参数'!$B$12</x:f>
        <x:v>1</x:v>
      </x:c>
      <x:c r="Q6681" t="str">
        <x:f>C6681&amp;"d"</x:f>
        <x:v>C25d</x:v>
      </x:c>
      <x:c r="R6681" t="str">
        <x:f>C6681&amp;"p"</x:f>
        <x:v>C25p</x:v>
      </x:c>
      <x:c r="S6681" t="str">
        <x:f>IF(AND(L6681&gt;=H6681+I6681+J6681,M6681&gt;L6681,F6681&lt;&gt;""),"PASS","FAIL")</x:f>
        <x:v>PASS</x:v>
      </x:c>
      <x:c r="T6681" t="n">
        <x:v>9</x:v>
      </x:c>
      <x:c r="U6681" t="str">
        <x:v>pickup_after_delivery_completion_plus_usage_lag</x:v>
      </x:c>
    </x:row>
    <x:row r="6682">
      <x:c r="A6682" t="str">
        <x:v>Set2_200-10-1</x:v>
      </x:c>
      <x:c r="B6682" t="str">
        <x:v>next_day</x:v>
      </x:c>
      <x:c r="C6682" t="str">
        <x:v>C26</x:v>
      </x:c>
      <x:c r="D6682" s="59" t="n">
        <x:v>8</x:v>
      </x:c>
      <x:c r="E6682" s="59" t="n">
        <x:v>36</x:v>
      </x:c>
      <x:c r="F6682" s="59" t="str">
        <x:v>S0</x:v>
      </x:c>
      <x:c r="G6682" s="59" t="n">
        <x:v>211</x:v>
      </x:c>
      <x:c r="H6682" s="59" t="n">
        <x:v>227</x:v>
      </x:c>
      <x:c r="I6682" s="59" t="n">
        <x:v>10</x:v>
      </x:c>
      <x:c r="J6682" s="60" t="n">
        <x:f>'参数'!$C$6</x:f>
        <x:v>1440</x:v>
      </x:c>
      <x:c r="K6682" s="60" t="n">
        <x:f>'参数'!$D$6</x:f>
        <x:v>360</x:v>
      </x:c>
      <x:c r="L6682" s="60" t="n">
        <x:f>H6682+I6682+J6682</x:f>
        <x:v>1677</x:v>
      </x:c>
      <x:c r="M6682" s="60" t="n">
        <x:f>L6682+K6682</x:f>
        <x:v>2037</x:v>
      </x:c>
      <x:c r="N6682" s="60" t="n">
        <x:f>'参数'!$B$10</x:f>
        <x:v>1</x:v>
      </x:c>
      <x:c r="O6682" s="60" t="n">
        <x:f>N6682*'参数'!$B$11</x:f>
        <x:v>2</x:v>
      </x:c>
      <x:c r="P6682" s="60" t="n">
        <x:f>N6682*'参数'!$B$12</x:f>
        <x:v>1</x:v>
      </x:c>
      <x:c r="Q6682" t="str">
        <x:f>C6682&amp;"d"</x:f>
        <x:v>C26d</x:v>
      </x:c>
      <x:c r="R6682" t="str">
        <x:f>C6682&amp;"p"</x:f>
        <x:v>C26p</x:v>
      </x:c>
      <x:c r="S6682" t="str">
        <x:f>IF(AND(L6682&gt;=H6682+I6682+J6682,M6682&gt;L6682,F6682&lt;&gt;""),"PASS","FAIL")</x:f>
        <x:v>PASS</x:v>
      </x:c>
      <x:c r="T6682" t="n">
        <x:v>6</x:v>
      </x:c>
      <x:c r="U6682" t="str">
        <x:v>pickup_after_delivery_completion_plus_usage_lag</x:v>
      </x:c>
    </x:row>
    <x:row r="6683">
      <x:c r="A6683" t="str">
        <x:v>Set2_200-10-1</x:v>
      </x:c>
      <x:c r="B6683" t="str">
        <x:v>next_day</x:v>
      </x:c>
      <x:c r="C6683" t="str">
        <x:v>C27</x:v>
      </x:c>
      <x:c r="D6683" s="59" t="n">
        <x:v>3</x:v>
      </x:c>
      <x:c r="E6683" s="59" t="n">
        <x:v>23</x:v>
      </x:c>
      <x:c r="F6683" s="59" t="str">
        <x:v>S0</x:v>
      </x:c>
      <x:c r="G6683" s="59" t="n">
        <x:v>342</x:v>
      </x:c>
      <x:c r="H6683" s="59" t="n">
        <x:v>364</x:v>
      </x:c>
      <x:c r="I6683" s="59" t="n">
        <x:v>10</x:v>
      </x:c>
      <x:c r="J6683" s="60" t="n">
        <x:f>'参数'!$C$6</x:f>
        <x:v>1440</x:v>
      </x:c>
      <x:c r="K6683" s="60" t="n">
        <x:f>'参数'!$D$6</x:f>
        <x:v>360</x:v>
      </x:c>
      <x:c r="L6683" s="60" t="n">
        <x:f>H6683+I6683+J6683</x:f>
        <x:v>1814</x:v>
      </x:c>
      <x:c r="M6683" s="60" t="n">
        <x:f>L6683+K6683</x:f>
        <x:v>2174</x:v>
      </x:c>
      <x:c r="N6683" s="60" t="n">
        <x:f>'参数'!$B$10</x:f>
        <x:v>1</x:v>
      </x:c>
      <x:c r="O6683" s="60" t="n">
        <x:f>N6683*'参数'!$B$11</x:f>
        <x:v>2</x:v>
      </x:c>
      <x:c r="P6683" s="60" t="n">
        <x:f>N6683*'参数'!$B$12</x:f>
        <x:v>1</x:v>
      </x:c>
      <x:c r="Q6683" t="str">
        <x:f>C6683&amp;"d"</x:f>
        <x:v>C27d</x:v>
      </x:c>
      <x:c r="R6683" t="str">
        <x:f>C6683&amp;"p"</x:f>
        <x:v>C27p</x:v>
      </x:c>
      <x:c r="S6683" t="str">
        <x:f>IF(AND(L6683&gt;=H6683+I6683+J6683,M6683&gt;L6683,F6683&lt;&gt;""),"PASS","FAIL")</x:f>
        <x:v>PASS</x:v>
      </x:c>
      <x:c r="T6683" t="n">
        <x:v>7</x:v>
      </x:c>
      <x:c r="U6683" t="str">
        <x:v>pickup_after_delivery_completion_plus_usage_lag</x:v>
      </x:c>
    </x:row>
    <x:row r="6684">
      <x:c r="A6684" t="str">
        <x:v>Set2_200-10-1</x:v>
      </x:c>
      <x:c r="B6684" t="str">
        <x:v>next_day</x:v>
      </x:c>
      <x:c r="C6684" t="str">
        <x:v>C28</x:v>
      </x:c>
      <x:c r="D6684" s="59" t="n">
        <x:v>44</x:v>
      </x:c>
      <x:c r="E6684" s="59" t="n">
        <x:v>24</x:v>
      </x:c>
      <x:c r="F6684" s="59" t="str">
        <x:v>S2</x:v>
      </x:c>
      <x:c r="G6684" s="59" t="n">
        <x:v>612</x:v>
      </x:c>
      <x:c r="H6684" s="59" t="n">
        <x:v>650</x:v>
      </x:c>
      <x:c r="I6684" s="59" t="n">
        <x:v>10</x:v>
      </x:c>
      <x:c r="J6684" s="60" t="n">
        <x:f>'参数'!$C$6</x:f>
        <x:v>1440</x:v>
      </x:c>
      <x:c r="K6684" s="60" t="n">
        <x:f>'参数'!$D$6</x:f>
        <x:v>360</x:v>
      </x:c>
      <x:c r="L6684" s="60" t="n">
        <x:f>H6684+I6684+J6684</x:f>
        <x:v>2100</x:v>
      </x:c>
      <x:c r="M6684" s="60" t="n">
        <x:f>L6684+K6684</x:f>
        <x:v>2460</x:v>
      </x:c>
      <x:c r="N6684" s="60" t="n">
        <x:f>'参数'!$B$10</x:f>
        <x:v>1</x:v>
      </x:c>
      <x:c r="O6684" s="60" t="n">
        <x:f>N6684*'参数'!$B$11</x:f>
        <x:v>2</x:v>
      </x:c>
      <x:c r="P6684" s="60" t="n">
        <x:f>N6684*'参数'!$B$12</x:f>
        <x:v>1</x:v>
      </x:c>
      <x:c r="Q6684" t="str">
        <x:f>C6684&amp;"d"</x:f>
        <x:v>C28d</x:v>
      </x:c>
      <x:c r="R6684" t="str">
        <x:f>C6684&amp;"p"</x:f>
        <x:v>C28p</x:v>
      </x:c>
      <x:c r="S6684" t="str">
        <x:f>IF(AND(L6684&gt;=H6684+I6684+J6684,M6684&gt;L6684,F6684&lt;&gt;""),"PASS","FAIL")</x:f>
        <x:v>PASS</x:v>
      </x:c>
      <x:c r="T6684" t="n">
        <x:v>14</x:v>
      </x:c>
      <x:c r="U6684" t="str">
        <x:v>pickup_after_delivery_completion_plus_usage_lag</x:v>
      </x:c>
    </x:row>
    <x:row r="6685">
      <x:c r="A6685" t="str">
        <x:v>Set2_200-10-1</x:v>
      </x:c>
      <x:c r="B6685" t="str">
        <x:v>next_day</x:v>
      </x:c>
      <x:c r="C6685" t="str">
        <x:v>C29</x:v>
      </x:c>
      <x:c r="D6685" s="59" t="n">
        <x:v>26</x:v>
      </x:c>
      <x:c r="E6685" s="59" t="n">
        <x:v>4</x:v>
      </x:c>
      <x:c r="F6685" s="59" t="str">
        <x:v>S4</x:v>
      </x:c>
      <x:c r="G6685" s="59" t="n">
        <x:v>573</x:v>
      </x:c>
      <x:c r="H6685" s="59" t="n">
        <x:v>589</x:v>
      </x:c>
      <x:c r="I6685" s="59" t="n">
        <x:v>10</x:v>
      </x:c>
      <x:c r="J6685" s="60" t="n">
        <x:f>'参数'!$C$6</x:f>
        <x:v>1440</x:v>
      </x:c>
      <x:c r="K6685" s="60" t="n">
        <x:f>'参数'!$D$6</x:f>
        <x:v>360</x:v>
      </x:c>
      <x:c r="L6685" s="60" t="n">
        <x:f>H6685+I6685+J6685</x:f>
        <x:v>2039</x:v>
      </x:c>
      <x:c r="M6685" s="60" t="n">
        <x:f>L6685+K6685</x:f>
        <x:v>2399</x:v>
      </x:c>
      <x:c r="N6685" s="60" t="n">
        <x:f>'参数'!$B$10</x:f>
        <x:v>1</x:v>
      </x:c>
      <x:c r="O6685" s="60" t="n">
        <x:f>N6685*'参数'!$B$11</x:f>
        <x:v>2</x:v>
      </x:c>
      <x:c r="P6685" s="60" t="n">
        <x:f>N6685*'参数'!$B$12</x:f>
        <x:v>1</x:v>
      </x:c>
      <x:c r="Q6685" t="str">
        <x:f>C6685&amp;"d"</x:f>
        <x:v>C29d</x:v>
      </x:c>
      <x:c r="R6685" t="str">
        <x:f>C6685&amp;"p"</x:f>
        <x:v>C29p</x:v>
      </x:c>
      <x:c r="S6685" t="str">
        <x:f>IF(AND(L6685&gt;=H6685+I6685+J6685,M6685&gt;L6685,F6685&lt;&gt;""),"PASS","FAIL")</x:f>
        <x:v>PASS</x:v>
      </x:c>
      <x:c r="T6685" t="n">
        <x:v>8</x:v>
      </x:c>
      <x:c r="U6685" t="str">
        <x:v>pickup_after_delivery_completion_plus_usage_lag</x:v>
      </x:c>
    </x:row>
    <x:row r="6686">
      <x:c r="A6686" t="str">
        <x:v>Set2_200-10-1</x:v>
      </x:c>
      <x:c r="B6686" t="str">
        <x:v>next_day</x:v>
      </x:c>
      <x:c r="C6686" t="str">
        <x:v>C30</x:v>
      </x:c>
      <x:c r="D6686" s="59" t="n">
        <x:v>9</x:v>
      </x:c>
      <x:c r="E6686" s="59" t="n">
        <x:v>20</x:v>
      </x:c>
      <x:c r="F6686" s="59" t="str">
        <x:v>S0</x:v>
      </x:c>
      <x:c r="G6686" s="59" t="n">
        <x:v>407</x:v>
      </x:c>
      <x:c r="H6686" s="59" t="n">
        <x:v>433</x:v>
      </x:c>
      <x:c r="I6686" s="59" t="n">
        <x:v>10</x:v>
      </x:c>
      <x:c r="J6686" s="60" t="n">
        <x:f>'参数'!$C$6</x:f>
        <x:v>1440</x:v>
      </x:c>
      <x:c r="K6686" s="60" t="n">
        <x:f>'参数'!$D$6</x:f>
        <x:v>360</x:v>
      </x:c>
      <x:c r="L6686" s="60" t="n">
        <x:f>H6686+I6686+J6686</x:f>
        <x:v>1883</x:v>
      </x:c>
      <x:c r="M6686" s="60" t="n">
        <x:f>L6686+K6686</x:f>
        <x:v>2243</x:v>
      </x:c>
      <x:c r="N6686" s="60" t="n">
        <x:f>'参数'!$B$10</x:f>
        <x:v>1</x:v>
      </x:c>
      <x:c r="O6686" s="60" t="n">
        <x:f>N6686*'参数'!$B$11</x:f>
        <x:v>2</x:v>
      </x:c>
      <x:c r="P6686" s="60" t="n">
        <x:f>N6686*'参数'!$B$12</x:f>
        <x:v>1</x:v>
      </x:c>
      <x:c r="Q6686" t="str">
        <x:f>C6686&amp;"d"</x:f>
        <x:v>C30d</x:v>
      </x:c>
      <x:c r="R6686" t="str">
        <x:f>C6686&amp;"p"</x:f>
        <x:v>C30p</x:v>
      </x:c>
      <x:c r="S6686" t="str">
        <x:f>IF(AND(L6686&gt;=H6686+I6686+J6686,M6686&gt;L6686,F6686&lt;&gt;""),"PASS","FAIL")</x:f>
        <x:v>PASS</x:v>
      </x:c>
      <x:c r="T6686" t="n">
        <x:v>1</x:v>
      </x:c>
      <x:c r="U6686" t="str">
        <x:v>pickup_after_delivery_completion_plus_usage_lag</x:v>
      </x:c>
    </x:row>
    <x:row r="6687">
      <x:c r="A6687" t="str">
        <x:v>Set2_200-10-1</x:v>
      </x:c>
      <x:c r="B6687" t="str">
        <x:v>next_day</x:v>
      </x:c>
      <x:c r="C6687" t="str">
        <x:v>C31</x:v>
      </x:c>
      <x:c r="D6687" s="59" t="n">
        <x:v>18</x:v>
      </x:c>
      <x:c r="E6687" s="59" t="n">
        <x:v>41</x:v>
      </x:c>
      <x:c r="F6687" s="59" t="str">
        <x:v>S9</x:v>
      </x:c>
      <x:c r="G6687" s="59" t="n">
        <x:v>499</x:v>
      </x:c>
      <x:c r="H6687" s="59" t="n">
        <x:v>533</x:v>
      </x:c>
      <x:c r="I6687" s="59" t="n">
        <x:v>10</x:v>
      </x:c>
      <x:c r="J6687" s="60" t="n">
        <x:f>'参数'!$C$6</x:f>
        <x:v>1440</x:v>
      </x:c>
      <x:c r="K6687" s="60" t="n">
        <x:f>'参数'!$D$6</x:f>
        <x:v>360</x:v>
      </x:c>
      <x:c r="L6687" s="60" t="n">
        <x:f>H6687+I6687+J6687</x:f>
        <x:v>1983</x:v>
      </x:c>
      <x:c r="M6687" s="60" t="n">
        <x:f>L6687+K6687</x:f>
        <x:v>2343</x:v>
      </x:c>
      <x:c r="N6687" s="60" t="n">
        <x:f>'参数'!$B$10</x:f>
        <x:v>1</x:v>
      </x:c>
      <x:c r="O6687" s="60" t="n">
        <x:f>N6687*'参数'!$B$11</x:f>
        <x:v>2</x:v>
      </x:c>
      <x:c r="P6687" s="60" t="n">
        <x:f>N6687*'参数'!$B$12</x:f>
        <x:v>1</x:v>
      </x:c>
      <x:c r="Q6687" t="str">
        <x:f>C6687&amp;"d"</x:f>
        <x:v>C31d</x:v>
      </x:c>
      <x:c r="R6687" t="str">
        <x:f>C6687&amp;"p"</x:f>
        <x:v>C31p</x:v>
      </x:c>
      <x:c r="S6687" t="str">
        <x:f>IF(AND(L6687&gt;=H6687+I6687+J6687,M6687&gt;L6687,F6687&lt;&gt;""),"PASS","FAIL")</x:f>
        <x:v>PASS</x:v>
      </x:c>
      <x:c r="T6687" t="n">
        <x:v>4</x:v>
      </x:c>
      <x:c r="U6687" t="str">
        <x:v>pickup_after_delivery_completion_plus_usage_lag</x:v>
      </x:c>
    </x:row>
    <x:row r="6688">
      <x:c r="A6688" t="str">
        <x:v>Set2_200-10-1</x:v>
      </x:c>
      <x:c r="B6688" t="str">
        <x:v>next_day</x:v>
      </x:c>
      <x:c r="C6688" t="str">
        <x:v>C32</x:v>
      </x:c>
      <x:c r="D6688" s="59" t="n">
        <x:v>5</x:v>
      </x:c>
      <x:c r="E6688" s="59" t="n">
        <x:v>34</x:v>
      </x:c>
      <x:c r="F6688" s="59" t="str">
        <x:v>S0</x:v>
      </x:c>
      <x:c r="G6688" s="59" t="n">
        <x:v>208</x:v>
      </x:c>
      <x:c r="H6688" s="59" t="n">
        <x:v>234</x:v>
      </x:c>
      <x:c r="I6688" s="59" t="n">
        <x:v>10</x:v>
      </x:c>
      <x:c r="J6688" s="60" t="n">
        <x:f>'参数'!$C$6</x:f>
        <x:v>1440</x:v>
      </x:c>
      <x:c r="K6688" s="60" t="n">
        <x:f>'参数'!$D$6</x:f>
        <x:v>360</x:v>
      </x:c>
      <x:c r="L6688" s="60" t="n">
        <x:f>H6688+I6688+J6688</x:f>
        <x:v>1684</x:v>
      </x:c>
      <x:c r="M6688" s="60" t="n">
        <x:f>L6688+K6688</x:f>
        <x:v>2044</x:v>
      </x:c>
      <x:c r="N6688" s="60" t="n">
        <x:f>'参数'!$B$10</x:f>
        <x:v>1</x:v>
      </x:c>
      <x:c r="O6688" s="60" t="n">
        <x:f>N6688*'参数'!$B$11</x:f>
        <x:v>2</x:v>
      </x:c>
      <x:c r="P6688" s="60" t="n">
        <x:f>N6688*'参数'!$B$12</x:f>
        <x:v>1</x:v>
      </x:c>
      <x:c r="Q6688" t="str">
        <x:f>C6688&amp;"d"</x:f>
        <x:v>C32d</x:v>
      </x:c>
      <x:c r="R6688" t="str">
        <x:f>C6688&amp;"p"</x:f>
        <x:v>C32p</x:v>
      </x:c>
      <x:c r="S6688" t="str">
        <x:f>IF(AND(L6688&gt;=H6688+I6688+J6688,M6688&gt;L6688,F6688&lt;&gt;""),"PASS","FAIL")</x:f>
        <x:v>PASS</x:v>
      </x:c>
      <x:c r="T6688" t="n">
        <x:v>5</x:v>
      </x:c>
      <x:c r="U6688" t="str">
        <x:v>pickup_after_delivery_completion_plus_usage_lag</x:v>
      </x:c>
    </x:row>
    <x:row r="6689">
      <x:c r="A6689" t="str">
        <x:v>Set2_200-10-1</x:v>
      </x:c>
      <x:c r="B6689" t="str">
        <x:v>next_day</x:v>
      </x:c>
      <x:c r="C6689" t="str">
        <x:v>C33</x:v>
      </x:c>
      <x:c r="D6689" s="59" t="n">
        <x:v>12</x:v>
      </x:c>
      <x:c r="E6689" s="59" t="n">
        <x:v>13</x:v>
      </x:c>
      <x:c r="F6689" s="59" t="str">
        <x:v>S8</x:v>
      </x:c>
      <x:c r="G6689" s="59" t="n">
        <x:v>532</x:v>
      </x:c>
      <x:c r="H6689" s="59" t="n">
        <x:v>570</x:v>
      </x:c>
      <x:c r="I6689" s="59" t="n">
        <x:v>10</x:v>
      </x:c>
      <x:c r="J6689" s="60" t="n">
        <x:f>'参数'!$C$6</x:f>
        <x:v>1440</x:v>
      </x:c>
      <x:c r="K6689" s="60" t="n">
        <x:f>'参数'!$D$6</x:f>
        <x:v>360</x:v>
      </x:c>
      <x:c r="L6689" s="60" t="n">
        <x:f>H6689+I6689+J6689</x:f>
        <x:v>2020</x:v>
      </x:c>
      <x:c r="M6689" s="60" t="n">
        <x:f>L6689+K6689</x:f>
        <x:v>2380</x:v>
      </x:c>
      <x:c r="N6689" s="60" t="n">
        <x:f>'参数'!$B$10</x:f>
        <x:v>1</x:v>
      </x:c>
      <x:c r="O6689" s="60" t="n">
        <x:f>N6689*'参数'!$B$11</x:f>
        <x:v>2</x:v>
      </x:c>
      <x:c r="P6689" s="60" t="n">
        <x:f>N6689*'参数'!$B$12</x:f>
        <x:v>1</x:v>
      </x:c>
      <x:c r="Q6689" t="str">
        <x:f>C6689&amp;"d"</x:f>
        <x:v>C33d</x:v>
      </x:c>
      <x:c r="R6689" t="str">
        <x:f>C6689&amp;"p"</x:f>
        <x:v>C33p</x:v>
      </x:c>
      <x:c r="S6689" t="str">
        <x:f>IF(AND(L6689&gt;=H6689+I6689+J6689,M6689&gt;L6689,F6689&lt;&gt;""),"PASS","FAIL")</x:f>
        <x:v>PASS</x:v>
      </x:c>
      <x:c r="T6689" t="n">
        <x:v>12</x:v>
      </x:c>
      <x:c r="U6689" t="str">
        <x:v>pickup_after_delivery_completion_plus_usage_lag</x:v>
      </x:c>
    </x:row>
    <x:row r="6690">
      <x:c r="A6690" t="str">
        <x:v>Set2_200-10-1</x:v>
      </x:c>
      <x:c r="B6690" t="str">
        <x:v>next_day</x:v>
      </x:c>
      <x:c r="C6690" t="str">
        <x:v>C34</x:v>
      </x:c>
      <x:c r="D6690" s="59" t="n">
        <x:v>25</x:v>
      </x:c>
      <x:c r="E6690" s="59" t="n">
        <x:v>3</x:v>
      </x:c>
      <x:c r="F6690" s="59" t="str">
        <x:v>S8</x:v>
      </x:c>
      <x:c r="G6690" s="59" t="n">
        <x:v>560</x:v>
      </x:c>
      <x:c r="H6690" s="59" t="n">
        <x:v>598</x:v>
      </x:c>
      <x:c r="I6690" s="59" t="n">
        <x:v>10</x:v>
      </x:c>
      <x:c r="J6690" s="60" t="n">
        <x:f>'参数'!$C$6</x:f>
        <x:v>1440</x:v>
      </x:c>
      <x:c r="K6690" s="60" t="n">
        <x:f>'参数'!$D$6</x:f>
        <x:v>360</x:v>
      </x:c>
      <x:c r="L6690" s="60" t="n">
        <x:f>H6690+I6690+J6690</x:f>
        <x:v>2048</x:v>
      </x:c>
      <x:c r="M6690" s="60" t="n">
        <x:f>L6690+K6690</x:f>
        <x:v>2408</x:v>
      </x:c>
      <x:c r="N6690" s="60" t="n">
        <x:f>'参数'!$B$10</x:f>
        <x:v>1</x:v>
      </x:c>
      <x:c r="O6690" s="60" t="n">
        <x:f>N6690*'参数'!$B$11</x:f>
        <x:v>2</x:v>
      </x:c>
      <x:c r="P6690" s="60" t="n">
        <x:f>N6690*'参数'!$B$12</x:f>
        <x:v>1</x:v>
      </x:c>
      <x:c r="Q6690" t="str">
        <x:f>C6690&amp;"d"</x:f>
        <x:v>C34d</x:v>
      </x:c>
      <x:c r="R6690" t="str">
        <x:f>C6690&amp;"p"</x:f>
        <x:v>C34p</x:v>
      </x:c>
      <x:c r="S6690" t="str">
        <x:f>IF(AND(L6690&gt;=H6690+I6690+J6690,M6690&gt;L6690,F6690&lt;&gt;""),"PASS","FAIL")</x:f>
        <x:v>PASS</x:v>
      </x:c>
      <x:c r="T6690" t="n">
        <x:v>2</x:v>
      </x:c>
      <x:c r="U6690" t="str">
        <x:v>pickup_after_delivery_completion_plus_usage_lag</x:v>
      </x:c>
    </x:row>
    <x:row r="6691">
      <x:c r="A6691" t="str">
        <x:v>Set2_200-10-1</x:v>
      </x:c>
      <x:c r="B6691" t="str">
        <x:v>next_day</x:v>
      </x:c>
      <x:c r="C6691" t="str">
        <x:v>C35</x:v>
      </x:c>
      <x:c r="D6691" s="59" t="n">
        <x:v>28</x:v>
      </x:c>
      <x:c r="E6691" s="59" t="n">
        <x:v>3</x:v>
      </x:c>
      <x:c r="F6691" s="59" t="str">
        <x:v>S4</x:v>
      </x:c>
      <x:c r="G6691" s="59" t="n">
        <x:v>173</x:v>
      </x:c>
      <x:c r="H6691" s="59" t="n">
        <x:v>203</x:v>
      </x:c>
      <x:c r="I6691" s="59" t="n">
        <x:v>10</x:v>
      </x:c>
      <x:c r="J6691" s="60" t="n">
        <x:f>'参数'!$C$6</x:f>
        <x:v>1440</x:v>
      </x:c>
      <x:c r="K6691" s="60" t="n">
        <x:f>'参数'!$D$6</x:f>
        <x:v>360</x:v>
      </x:c>
      <x:c r="L6691" s="60" t="n">
        <x:f>H6691+I6691+J6691</x:f>
        <x:v>1653</x:v>
      </x:c>
      <x:c r="M6691" s="60" t="n">
        <x:f>L6691+K6691</x:f>
        <x:v>2013</x:v>
      </x:c>
      <x:c r="N6691" s="60" t="n">
        <x:f>'参数'!$B$10</x:f>
        <x:v>1</x:v>
      </x:c>
      <x:c r="O6691" s="60" t="n">
        <x:f>N6691*'参数'!$B$11</x:f>
        <x:v>2</x:v>
      </x:c>
      <x:c r="P6691" s="60" t="n">
        <x:f>N6691*'参数'!$B$12</x:f>
        <x:v>1</x:v>
      </x:c>
      <x:c r="Q6691" t="str">
        <x:f>C6691&amp;"d"</x:f>
        <x:v>C35d</x:v>
      </x:c>
      <x:c r="R6691" t="str">
        <x:f>C6691&amp;"p"</x:f>
        <x:v>C35p</x:v>
      </x:c>
      <x:c r="S6691" t="str">
        <x:f>IF(AND(L6691&gt;=H6691+I6691+J6691,M6691&gt;L6691,F6691&lt;&gt;""),"PASS","FAIL")</x:f>
        <x:v>PASS</x:v>
      </x:c>
      <x:c r="T6691" t="n">
        <x:v>1</x:v>
      </x:c>
      <x:c r="U6691" t="str">
        <x:v>pickup_after_delivery_completion_plus_usage_lag</x:v>
      </x:c>
    </x:row>
    <x:row r="6692">
      <x:c r="A6692" t="str">
        <x:v>Set2_200-10-1</x:v>
      </x:c>
      <x:c r="B6692" t="str">
        <x:v>next_day</x:v>
      </x:c>
      <x:c r="C6692" t="str">
        <x:v>C36</x:v>
      </x:c>
      <x:c r="D6692" s="59" t="n">
        <x:v>28</x:v>
      </x:c>
      <x:c r="E6692" s="59" t="n">
        <x:v>22</x:v>
      </x:c>
      <x:c r="F6692" s="59" t="str">
        <x:v>S7</x:v>
      </x:c>
      <x:c r="G6692" s="59" t="n">
        <x:v>213</x:v>
      </x:c>
      <x:c r="H6692" s="59" t="n">
        <x:v>237</x:v>
      </x:c>
      <x:c r="I6692" s="59" t="n">
        <x:v>10</x:v>
      </x:c>
      <x:c r="J6692" s="60" t="n">
        <x:f>'参数'!$C$6</x:f>
        <x:v>1440</x:v>
      </x:c>
      <x:c r="K6692" s="60" t="n">
        <x:f>'参数'!$D$6</x:f>
        <x:v>360</x:v>
      </x:c>
      <x:c r="L6692" s="60" t="n">
        <x:f>H6692+I6692+J6692</x:f>
        <x:v>1687</x:v>
      </x:c>
      <x:c r="M6692" s="60" t="n">
        <x:f>L6692+K6692</x:f>
        <x:v>2047</x:v>
      </x:c>
      <x:c r="N6692" s="60" t="n">
        <x:f>'参数'!$B$10</x:f>
        <x:v>1</x:v>
      </x:c>
      <x:c r="O6692" s="60" t="n">
        <x:f>N6692*'参数'!$B$11</x:f>
        <x:v>2</x:v>
      </x:c>
      <x:c r="P6692" s="60" t="n">
        <x:f>N6692*'参数'!$B$12</x:f>
        <x:v>1</x:v>
      </x:c>
      <x:c r="Q6692" t="str">
        <x:f>C6692&amp;"d"</x:f>
        <x:v>C36d</x:v>
      </x:c>
      <x:c r="R6692" t="str">
        <x:f>C6692&amp;"p"</x:f>
        <x:v>C36p</x:v>
      </x:c>
      <x:c r="S6692" t="str">
        <x:f>IF(AND(L6692&gt;=H6692+I6692+J6692,M6692&gt;L6692,F6692&lt;&gt;""),"PASS","FAIL")</x:f>
        <x:v>PASS</x:v>
      </x:c>
      <x:c r="T6692" t="n">
        <x:v>6</x:v>
      </x:c>
      <x:c r="U6692" t="str">
        <x:v>pickup_after_delivery_completion_plus_usage_lag</x:v>
      </x:c>
    </x:row>
    <x:row r="6693">
      <x:c r="A6693" t="str">
        <x:v>Set2_200-10-1</x:v>
      </x:c>
      <x:c r="B6693" t="str">
        <x:v>next_day</x:v>
      </x:c>
      <x:c r="C6693" t="str">
        <x:v>C37</x:v>
      </x:c>
      <x:c r="D6693" s="59" t="n">
        <x:v>2</x:v>
      </x:c>
      <x:c r="E6693" s="59" t="n">
        <x:v>10</x:v>
      </x:c>
      <x:c r="F6693" s="59" t="str">
        <x:v>S8</x:v>
      </x:c>
      <x:c r="G6693" s="59" t="n">
        <x:v>573</x:v>
      </x:c>
      <x:c r="H6693" s="59" t="n">
        <x:v>597</x:v>
      </x:c>
      <x:c r="I6693" s="59" t="n">
        <x:v>10</x:v>
      </x:c>
      <x:c r="J6693" s="60" t="n">
        <x:f>'参数'!$C$6</x:f>
        <x:v>1440</x:v>
      </x:c>
      <x:c r="K6693" s="60" t="n">
        <x:f>'参数'!$D$6</x:f>
        <x:v>360</x:v>
      </x:c>
      <x:c r="L6693" s="60" t="n">
        <x:f>H6693+I6693+J6693</x:f>
        <x:v>2047</x:v>
      </x:c>
      <x:c r="M6693" s="60" t="n">
        <x:f>L6693+K6693</x:f>
        <x:v>2407</x:v>
      </x:c>
      <x:c r="N6693" s="60" t="n">
        <x:f>'参数'!$B$10</x:f>
        <x:v>1</x:v>
      </x:c>
      <x:c r="O6693" s="60" t="n">
        <x:f>N6693*'参数'!$B$11</x:f>
        <x:v>2</x:v>
      </x:c>
      <x:c r="P6693" s="60" t="n">
        <x:f>N6693*'参数'!$B$12</x:f>
        <x:v>1</x:v>
      </x:c>
      <x:c r="Q6693" t="str">
        <x:f>C6693&amp;"d"</x:f>
        <x:v>C37d</x:v>
      </x:c>
      <x:c r="R6693" t="str">
        <x:f>C6693&amp;"p"</x:f>
        <x:v>C37p</x:v>
      </x:c>
      <x:c r="S6693" t="str">
        <x:f>IF(AND(L6693&gt;=H6693+I6693+J6693,M6693&gt;L6693,F6693&lt;&gt;""),"PASS","FAIL")</x:f>
        <x:v>PASS</x:v>
      </x:c>
      <x:c r="T6693" t="n">
        <x:v>15</x:v>
      </x:c>
      <x:c r="U6693" t="str">
        <x:v>pickup_after_delivery_completion_plus_usage_lag</x:v>
      </x:c>
    </x:row>
    <x:row r="6694">
      <x:c r="A6694" t="str">
        <x:v>Set2_200-10-1</x:v>
      </x:c>
      <x:c r="B6694" t="str">
        <x:v>next_day</x:v>
      </x:c>
      <x:c r="C6694" t="str">
        <x:v>C38</x:v>
      </x:c>
      <x:c r="D6694" s="59" t="n">
        <x:v>18</x:v>
      </x:c>
      <x:c r="E6694" s="59" t="n">
        <x:v>1</x:v>
      </x:c>
      <x:c r="F6694" s="59" t="str">
        <x:v>S8</x:v>
      </x:c>
      <x:c r="G6694" s="59" t="n">
        <x:v>360</x:v>
      </x:c>
      <x:c r="H6694" s="59" t="n">
        <x:v>380</x:v>
      </x:c>
      <x:c r="I6694" s="59" t="n">
        <x:v>10</x:v>
      </x:c>
      <x:c r="J6694" s="60" t="n">
        <x:f>'参数'!$C$6</x:f>
        <x:v>1440</x:v>
      </x:c>
      <x:c r="K6694" s="60" t="n">
        <x:f>'参数'!$D$6</x:f>
        <x:v>360</x:v>
      </x:c>
      <x:c r="L6694" s="60" t="n">
        <x:f>H6694+I6694+J6694</x:f>
        <x:v>1830</x:v>
      </x:c>
      <x:c r="M6694" s="60" t="n">
        <x:f>L6694+K6694</x:f>
        <x:v>2190</x:v>
      </x:c>
      <x:c r="N6694" s="60" t="n">
        <x:f>'参数'!$B$10</x:f>
        <x:v>1</x:v>
      </x:c>
      <x:c r="O6694" s="60" t="n">
        <x:f>N6694*'参数'!$B$11</x:f>
        <x:v>2</x:v>
      </x:c>
      <x:c r="P6694" s="60" t="n">
        <x:f>N6694*'参数'!$B$12</x:f>
        <x:v>1</x:v>
      </x:c>
      <x:c r="Q6694" t="str">
        <x:f>C6694&amp;"d"</x:f>
        <x:v>C38d</x:v>
      </x:c>
      <x:c r="R6694" t="str">
        <x:f>C6694&amp;"p"</x:f>
        <x:v>C38p</x:v>
      </x:c>
      <x:c r="S6694" t="str">
        <x:f>IF(AND(L6694&gt;=H6694+I6694+J6694,M6694&gt;L6694,F6694&lt;&gt;""),"PASS","FAIL")</x:f>
        <x:v>PASS</x:v>
      </x:c>
      <x:c r="T6694" t="n">
        <x:v>6</x:v>
      </x:c>
      <x:c r="U6694" t="str">
        <x:v>pickup_after_delivery_completion_plus_usage_lag</x:v>
      </x:c>
    </x:row>
    <x:row r="6695">
      <x:c r="A6695" t="str">
        <x:v>Set2_200-10-1</x:v>
      </x:c>
      <x:c r="B6695" t="str">
        <x:v>next_day</x:v>
      </x:c>
      <x:c r="C6695" t="str">
        <x:v>C39</x:v>
      </x:c>
      <x:c r="D6695" s="59" t="n">
        <x:v>50</x:v>
      </x:c>
      <x:c r="E6695" s="59" t="n">
        <x:v>17</x:v>
      </x:c>
      <x:c r="F6695" s="59" t="str">
        <x:v>S2</x:v>
      </x:c>
      <x:c r="G6695" s="59" t="n">
        <x:v>527</x:v>
      </x:c>
      <x:c r="H6695" s="59" t="n">
        <x:v>537</x:v>
      </x:c>
      <x:c r="I6695" s="59" t="n">
        <x:v>10</x:v>
      </x:c>
      <x:c r="J6695" s="60" t="n">
        <x:f>'参数'!$C$6</x:f>
        <x:v>1440</x:v>
      </x:c>
      <x:c r="K6695" s="60" t="n">
        <x:f>'参数'!$D$6</x:f>
        <x:v>360</x:v>
      </x:c>
      <x:c r="L6695" s="60" t="n">
        <x:f>H6695+I6695+J6695</x:f>
        <x:v>1987</x:v>
      </x:c>
      <x:c r="M6695" s="60" t="n">
        <x:f>L6695+K6695</x:f>
        <x:v>2347</x:v>
      </x:c>
      <x:c r="N6695" s="60" t="n">
        <x:f>'参数'!$B$10</x:f>
        <x:v>1</x:v>
      </x:c>
      <x:c r="O6695" s="60" t="n">
        <x:f>N6695*'参数'!$B$11</x:f>
        <x:v>2</x:v>
      </x:c>
      <x:c r="P6695" s="60" t="n">
        <x:f>N6695*'参数'!$B$12</x:f>
        <x:v>1</x:v>
      </x:c>
      <x:c r="Q6695" t="str">
        <x:f>C6695&amp;"d"</x:f>
        <x:v>C39d</x:v>
      </x:c>
      <x:c r="R6695" t="str">
        <x:f>C6695&amp;"p"</x:f>
        <x:v>C39p</x:v>
      </x:c>
      <x:c r="S6695" t="str">
        <x:f>IF(AND(L6695&gt;=H6695+I6695+J6695,M6695&gt;L6695,F6695&lt;&gt;""),"PASS","FAIL")</x:f>
        <x:v>PASS</x:v>
      </x:c>
      <x:c r="T6695" t="n">
        <x:v>9</x:v>
      </x:c>
      <x:c r="U6695" t="str">
        <x:v>pickup_after_delivery_completion_plus_usage_lag</x:v>
      </x:c>
    </x:row>
    <x:row r="6696">
      <x:c r="A6696" t="str">
        <x:v>Set2_200-10-1</x:v>
      </x:c>
      <x:c r="B6696" t="str">
        <x:v>next_day</x:v>
      </x:c>
      <x:c r="C6696" t="str">
        <x:v>C40</x:v>
      </x:c>
      <x:c r="D6696" s="59" t="n">
        <x:v>16</x:v>
      </x:c>
      <x:c r="E6696" s="59" t="n">
        <x:v>17</x:v>
      </x:c>
      <x:c r="F6696" s="59" t="str">
        <x:v>S7</x:v>
      </x:c>
      <x:c r="G6696" s="59" t="n">
        <x:v>527</x:v>
      </x:c>
      <x:c r="H6696" s="59" t="n">
        <x:v>551</x:v>
      </x:c>
      <x:c r="I6696" s="59" t="n">
        <x:v>10</x:v>
      </x:c>
      <x:c r="J6696" s="60" t="n">
        <x:f>'参数'!$C$6</x:f>
        <x:v>1440</x:v>
      </x:c>
      <x:c r="K6696" s="60" t="n">
        <x:f>'参数'!$D$6</x:f>
        <x:v>360</x:v>
      </x:c>
      <x:c r="L6696" s="60" t="n">
        <x:f>H6696+I6696+J6696</x:f>
        <x:v>2001</x:v>
      </x:c>
      <x:c r="M6696" s="60" t="n">
        <x:f>L6696+K6696</x:f>
        <x:v>2361</x:v>
      </x:c>
      <x:c r="N6696" s="60" t="n">
        <x:f>'参数'!$B$10</x:f>
        <x:v>1</x:v>
      </x:c>
      <x:c r="O6696" s="60" t="n">
        <x:f>N6696*'参数'!$B$11</x:f>
        <x:v>2</x:v>
      </x:c>
      <x:c r="P6696" s="60" t="n">
        <x:f>N6696*'参数'!$B$12</x:f>
        <x:v>1</x:v>
      </x:c>
      <x:c r="Q6696" t="str">
        <x:f>C6696&amp;"d"</x:f>
        <x:v>C40d</x:v>
      </x:c>
      <x:c r="R6696" t="str">
        <x:f>C6696&amp;"p"</x:f>
        <x:v>C40p</x:v>
      </x:c>
      <x:c r="S6696" t="str">
        <x:f>IF(AND(L6696&gt;=H6696+I6696+J6696,M6696&gt;L6696,F6696&lt;&gt;""),"PASS","FAIL")</x:f>
        <x:v>PASS</x:v>
      </x:c>
      <x:c r="T6696" t="n">
        <x:v>18</x:v>
      </x:c>
      <x:c r="U6696" t="str">
        <x:v>pickup_after_delivery_completion_plus_usage_lag</x:v>
      </x:c>
    </x:row>
    <x:row r="6697">
      <x:c r="A6697" t="str">
        <x:v>Set2_200-10-1</x:v>
      </x:c>
      <x:c r="B6697" t="str">
        <x:v>next_day</x:v>
      </x:c>
      <x:c r="C6697" t="str">
        <x:v>C41</x:v>
      </x:c>
      <x:c r="D6697" s="59" t="n">
        <x:v>48</x:v>
      </x:c>
      <x:c r="E6697" s="59" t="n">
        <x:v>8</x:v>
      </x:c>
      <x:c r="F6697" s="59" t="str">
        <x:v>S5</x:v>
      </x:c>
      <x:c r="G6697" s="59" t="n">
        <x:v>210</x:v>
      </x:c>
      <x:c r="H6697" s="59" t="n">
        <x:v>230</x:v>
      </x:c>
      <x:c r="I6697" s="59" t="n">
        <x:v>10</x:v>
      </x:c>
      <x:c r="J6697" s="60" t="n">
        <x:f>'参数'!$C$6</x:f>
        <x:v>1440</x:v>
      </x:c>
      <x:c r="K6697" s="60" t="n">
        <x:f>'参数'!$D$6</x:f>
        <x:v>360</x:v>
      </x:c>
      <x:c r="L6697" s="60" t="n">
        <x:f>H6697+I6697+J6697</x:f>
        <x:v>1680</x:v>
      </x:c>
      <x:c r="M6697" s="60" t="n">
        <x:f>L6697+K6697</x:f>
        <x:v>2040</x:v>
      </x:c>
      <x:c r="N6697" s="60" t="n">
        <x:f>'参数'!$B$10</x:f>
        <x:v>1</x:v>
      </x:c>
      <x:c r="O6697" s="60" t="n">
        <x:f>N6697*'参数'!$B$11</x:f>
        <x:v>2</x:v>
      </x:c>
      <x:c r="P6697" s="60" t="n">
        <x:f>N6697*'参数'!$B$12</x:f>
        <x:v>1</x:v>
      </x:c>
      <x:c r="Q6697" t="str">
        <x:f>C6697&amp;"d"</x:f>
        <x:v>C41d</x:v>
      </x:c>
      <x:c r="R6697" t="str">
        <x:f>C6697&amp;"p"</x:f>
        <x:v>C41p</x:v>
      </x:c>
      <x:c r="S6697" t="str">
        <x:f>IF(AND(L6697&gt;=H6697+I6697+J6697,M6697&gt;L6697,F6697&lt;&gt;""),"PASS","FAIL")</x:f>
        <x:v>PASS</x:v>
      </x:c>
      <x:c r="T6697" t="n">
        <x:v>10</x:v>
      </x:c>
      <x:c r="U6697" t="str">
        <x:v>pickup_after_delivery_completion_plus_usage_lag</x:v>
      </x:c>
    </x:row>
    <x:row r="6698">
      <x:c r="A6698" t="str">
        <x:v>Set2_200-10-1</x:v>
      </x:c>
      <x:c r="B6698" t="str">
        <x:v>next_day</x:v>
      </x:c>
      <x:c r="C6698" t="str">
        <x:v>C42</x:v>
      </x:c>
      <x:c r="D6698" s="59" t="n">
        <x:v>17</x:v>
      </x:c>
      <x:c r="E6698" s="59" t="n">
        <x:v>47</x:v>
      </x:c>
      <x:c r="F6698" s="59" t="str">
        <x:v>S9</x:v>
      </x:c>
      <x:c r="G6698" s="59" t="n">
        <x:v>550</x:v>
      </x:c>
      <x:c r="H6698" s="59" t="n">
        <x:v>560</x:v>
      </x:c>
      <x:c r="I6698" s="59" t="n">
        <x:v>10</x:v>
      </x:c>
      <x:c r="J6698" s="60" t="n">
        <x:f>'参数'!$C$6</x:f>
        <x:v>1440</x:v>
      </x:c>
      <x:c r="K6698" s="60" t="n">
        <x:f>'参数'!$D$6</x:f>
        <x:v>360</x:v>
      </x:c>
      <x:c r="L6698" s="60" t="n">
        <x:f>H6698+I6698+J6698</x:f>
        <x:v>2010</x:v>
      </x:c>
      <x:c r="M6698" s="60" t="n">
        <x:f>L6698+K6698</x:f>
        <x:v>2370</x:v>
      </x:c>
      <x:c r="N6698" s="60" t="n">
        <x:f>'参数'!$B$10</x:f>
        <x:v>1</x:v>
      </x:c>
      <x:c r="O6698" s="60" t="n">
        <x:f>N6698*'参数'!$B$11</x:f>
        <x:v>2</x:v>
      </x:c>
      <x:c r="P6698" s="60" t="n">
        <x:f>N6698*'参数'!$B$12</x:f>
        <x:v>1</x:v>
      </x:c>
      <x:c r="Q6698" t="str">
        <x:f>C6698&amp;"d"</x:f>
        <x:v>C42d</x:v>
      </x:c>
      <x:c r="R6698" t="str">
        <x:f>C6698&amp;"p"</x:f>
        <x:v>C42p</x:v>
      </x:c>
      <x:c r="S6698" t="str">
        <x:f>IF(AND(L6698&gt;=H6698+I6698+J6698,M6698&gt;L6698,F6698&lt;&gt;""),"PASS","FAIL")</x:f>
        <x:v>PASS</x:v>
      </x:c>
      <x:c r="T6698" t="n">
        <x:v>10</x:v>
      </x:c>
      <x:c r="U6698" t="str">
        <x:v>pickup_after_delivery_completion_plus_usage_lag</x:v>
      </x:c>
    </x:row>
    <x:row r="6699">
      <x:c r="A6699" t="str">
        <x:v>Set2_200-10-1</x:v>
      </x:c>
      <x:c r="B6699" t="str">
        <x:v>next_day</x:v>
      </x:c>
      <x:c r="C6699" t="str">
        <x:v>C43</x:v>
      </x:c>
      <x:c r="D6699" s="59" t="n">
        <x:v>4</x:v>
      </x:c>
      <x:c r="E6699" s="59" t="n">
        <x:v>12</x:v>
      </x:c>
      <x:c r="F6699" s="59" t="str">
        <x:v>S8</x:v>
      </x:c>
      <x:c r="G6699" s="59" t="n">
        <x:v>445</x:v>
      </x:c>
      <x:c r="H6699" s="59" t="n">
        <x:v>479</x:v>
      </x:c>
      <x:c r="I6699" s="59" t="n">
        <x:v>10</x:v>
      </x:c>
      <x:c r="J6699" s="60" t="n">
        <x:f>'参数'!$C$6</x:f>
        <x:v>1440</x:v>
      </x:c>
      <x:c r="K6699" s="60" t="n">
        <x:f>'参数'!$D$6</x:f>
        <x:v>360</x:v>
      </x:c>
      <x:c r="L6699" s="60" t="n">
        <x:f>H6699+I6699+J6699</x:f>
        <x:v>1929</x:v>
      </x:c>
      <x:c r="M6699" s="60" t="n">
        <x:f>L6699+K6699</x:f>
        <x:v>2289</x:v>
      </x:c>
      <x:c r="N6699" s="60" t="n">
        <x:f>'参数'!$B$10</x:f>
        <x:v>1</x:v>
      </x:c>
      <x:c r="O6699" s="60" t="n">
        <x:f>N6699*'参数'!$B$11</x:f>
        <x:v>2</x:v>
      </x:c>
      <x:c r="P6699" s="60" t="n">
        <x:f>N6699*'参数'!$B$12</x:f>
        <x:v>1</x:v>
      </x:c>
      <x:c r="Q6699" t="str">
        <x:f>C6699&amp;"d"</x:f>
        <x:v>C43d</x:v>
      </x:c>
      <x:c r="R6699" t="str">
        <x:f>C6699&amp;"p"</x:f>
        <x:v>C43p</x:v>
      </x:c>
      <x:c r="S6699" t="str">
        <x:f>IF(AND(L6699&gt;=H6699+I6699+J6699,M6699&gt;L6699,F6699&lt;&gt;""),"PASS","FAIL")</x:f>
        <x:v>PASS</x:v>
      </x:c>
      <x:c r="T6699" t="n">
        <x:v>12</x:v>
      </x:c>
      <x:c r="U6699" t="str">
        <x:v>pickup_after_delivery_completion_plus_usage_lag</x:v>
      </x:c>
    </x:row>
    <x:row r="6700">
      <x:c r="A6700" t="str">
        <x:v>Set2_200-10-1</x:v>
      </x:c>
      <x:c r="B6700" t="str">
        <x:v>next_day</x:v>
      </x:c>
      <x:c r="C6700" t="str">
        <x:v>C44</x:v>
      </x:c>
      <x:c r="D6700" s="59" t="n">
        <x:v>7</x:v>
      </x:c>
      <x:c r="E6700" s="59" t="n">
        <x:v>21</x:v>
      </x:c>
      <x:c r="F6700" s="59" t="str">
        <x:v>S0</x:v>
      </x:c>
      <x:c r="G6700" s="59" t="n">
        <x:v>286</x:v>
      </x:c>
      <x:c r="H6700" s="59" t="n">
        <x:v>314</x:v>
      </x:c>
      <x:c r="I6700" s="59" t="n">
        <x:v>10</x:v>
      </x:c>
      <x:c r="J6700" s="60" t="n">
        <x:f>'参数'!$C$6</x:f>
        <x:v>1440</x:v>
      </x:c>
      <x:c r="K6700" s="60" t="n">
        <x:f>'参数'!$D$6</x:f>
        <x:v>360</x:v>
      </x:c>
      <x:c r="L6700" s="60" t="n">
        <x:f>H6700+I6700+J6700</x:f>
        <x:v>1764</x:v>
      </x:c>
      <x:c r="M6700" s="60" t="n">
        <x:f>L6700+K6700</x:f>
        <x:v>2124</x:v>
      </x:c>
      <x:c r="N6700" s="60" t="n">
        <x:f>'参数'!$B$10</x:f>
        <x:v>1</x:v>
      </x:c>
      <x:c r="O6700" s="60" t="n">
        <x:f>N6700*'参数'!$B$11</x:f>
        <x:v>2</x:v>
      </x:c>
      <x:c r="P6700" s="60" t="n">
        <x:f>N6700*'参数'!$B$12</x:f>
        <x:v>1</x:v>
      </x:c>
      <x:c r="Q6700" t="str">
        <x:f>C6700&amp;"d"</x:f>
        <x:v>C44d</x:v>
      </x:c>
      <x:c r="R6700" t="str">
        <x:f>C6700&amp;"p"</x:f>
        <x:v>C44p</x:v>
      </x:c>
      <x:c r="S6700" t="str">
        <x:f>IF(AND(L6700&gt;=H6700+I6700+J6700,M6700&gt;L6700,F6700&lt;&gt;""),"PASS","FAIL")</x:f>
        <x:v>PASS</x:v>
      </x:c>
      <x:c r="T6700" t="n">
        <x:v>9</x:v>
      </x:c>
      <x:c r="U6700" t="str">
        <x:v>pickup_after_delivery_completion_plus_usage_lag</x:v>
      </x:c>
    </x:row>
    <x:row r="6701">
      <x:c r="A6701" t="str">
        <x:v>Set2_200-10-1</x:v>
      </x:c>
      <x:c r="B6701" t="str">
        <x:v>next_day</x:v>
      </x:c>
      <x:c r="C6701" t="str">
        <x:v>C45</x:v>
      </x:c>
      <x:c r="D6701" s="59" t="n">
        <x:v>43</x:v>
      </x:c>
      <x:c r="E6701" s="59" t="n">
        <x:v>43</x:v>
      </x:c>
      <x:c r="F6701" s="59" t="str">
        <x:v>S1</x:v>
      </x:c>
      <x:c r="G6701" s="59" t="n">
        <x:v>230</x:v>
      </x:c>
      <x:c r="H6701" s="59" t="n">
        <x:v>240</x:v>
      </x:c>
      <x:c r="I6701" s="59" t="n">
        <x:v>10</x:v>
      </x:c>
      <x:c r="J6701" s="60" t="n">
        <x:f>'参数'!$C$6</x:f>
        <x:v>1440</x:v>
      </x:c>
      <x:c r="K6701" s="60" t="n">
        <x:f>'参数'!$D$6</x:f>
        <x:v>360</x:v>
      </x:c>
      <x:c r="L6701" s="60" t="n">
        <x:f>H6701+I6701+J6701</x:f>
        <x:v>1690</x:v>
      </x:c>
      <x:c r="M6701" s="60" t="n">
        <x:f>L6701+K6701</x:f>
        <x:v>2050</x:v>
      </x:c>
      <x:c r="N6701" s="60" t="n">
        <x:f>'参数'!$B$10</x:f>
        <x:v>1</x:v>
      </x:c>
      <x:c r="O6701" s="60" t="n">
        <x:f>N6701*'参数'!$B$11</x:f>
        <x:v>2</x:v>
      </x:c>
      <x:c r="P6701" s="60" t="n">
        <x:f>N6701*'参数'!$B$12</x:f>
        <x:v>1</x:v>
      </x:c>
      <x:c r="Q6701" t="str">
        <x:f>C6701&amp;"d"</x:f>
        <x:v>C45d</x:v>
      </x:c>
      <x:c r="R6701" t="str">
        <x:f>C6701&amp;"p"</x:f>
        <x:v>C45p</x:v>
      </x:c>
      <x:c r="S6701" t="str">
        <x:f>IF(AND(L6701&gt;=H6701+I6701+J6701,M6701&gt;L6701,F6701&lt;&gt;""),"PASS","FAIL")</x:f>
        <x:v>PASS</x:v>
      </x:c>
      <x:c r="T6701" t="n">
        <x:v>7</x:v>
      </x:c>
      <x:c r="U6701" t="str">
        <x:v>pickup_after_delivery_completion_plus_usage_lag</x:v>
      </x:c>
    </x:row>
    <x:row r="6702">
      <x:c r="A6702" t="str">
        <x:v>Set2_200-10-1</x:v>
      </x:c>
      <x:c r="B6702" t="str">
        <x:v>next_day</x:v>
      </x:c>
      <x:c r="C6702" t="str">
        <x:v>C46</x:v>
      </x:c>
      <x:c r="D6702" s="59" t="n">
        <x:v>50</x:v>
      </x:c>
      <x:c r="E6702" s="59" t="n">
        <x:v>16</x:v>
      </x:c>
      <x:c r="F6702" s="59" t="str">
        <x:v>S2</x:v>
      </x:c>
      <x:c r="G6702" s="59" t="n">
        <x:v>451</x:v>
      </x:c>
      <x:c r="H6702" s="59" t="n">
        <x:v>463</x:v>
      </x:c>
      <x:c r="I6702" s="59" t="n">
        <x:v>10</x:v>
      </x:c>
      <x:c r="J6702" s="60" t="n">
        <x:f>'参数'!$C$6</x:f>
        <x:v>1440</x:v>
      </x:c>
      <x:c r="K6702" s="60" t="n">
        <x:f>'参数'!$D$6</x:f>
        <x:v>360</x:v>
      </x:c>
      <x:c r="L6702" s="60" t="n">
        <x:f>H6702+I6702+J6702</x:f>
        <x:v>1913</x:v>
      </x:c>
      <x:c r="M6702" s="60" t="n">
        <x:f>L6702+K6702</x:f>
        <x:v>2273</x:v>
      </x:c>
      <x:c r="N6702" s="60" t="n">
        <x:f>'参数'!$B$10</x:f>
        <x:v>1</x:v>
      </x:c>
      <x:c r="O6702" s="60" t="n">
        <x:f>N6702*'参数'!$B$11</x:f>
        <x:v>2</x:v>
      </x:c>
      <x:c r="P6702" s="60" t="n">
        <x:f>N6702*'参数'!$B$12</x:f>
        <x:v>1</x:v>
      </x:c>
      <x:c r="Q6702" t="str">
        <x:f>C6702&amp;"d"</x:f>
        <x:v>C46d</x:v>
      </x:c>
      <x:c r="R6702" t="str">
        <x:f>C6702&amp;"p"</x:f>
        <x:v>C46p</x:v>
      </x:c>
      <x:c r="S6702" t="str">
        <x:f>IF(AND(L6702&gt;=H6702+I6702+J6702,M6702&gt;L6702,F6702&lt;&gt;""),"PASS","FAIL")</x:f>
        <x:v>PASS</x:v>
      </x:c>
      <x:c r="T6702" t="n">
        <x:v>4</x:v>
      </x:c>
      <x:c r="U6702" t="str">
        <x:v>pickup_after_delivery_completion_plus_usage_lag</x:v>
      </x:c>
    </x:row>
    <x:row r="6703">
      <x:c r="A6703" t="str">
        <x:v>Set2_200-10-1</x:v>
      </x:c>
      <x:c r="B6703" t="str">
        <x:v>next_day</x:v>
      </x:c>
      <x:c r="C6703" t="str">
        <x:v>C47</x:v>
      </x:c>
      <x:c r="D6703" s="59" t="n">
        <x:v>40</x:v>
      </x:c>
      <x:c r="E6703" s="59" t="n">
        <x:v>11</x:v>
      </x:c>
      <x:c r="F6703" s="59" t="str">
        <x:v>S3</x:v>
      </x:c>
      <x:c r="G6703" s="59" t="n">
        <x:v>196</x:v>
      </x:c>
      <x:c r="H6703" s="59" t="n">
        <x:v>234</x:v>
      </x:c>
      <x:c r="I6703" s="59" t="n">
        <x:v>10</x:v>
      </x:c>
      <x:c r="J6703" s="60" t="n">
        <x:f>'参数'!$C$6</x:f>
        <x:v>1440</x:v>
      </x:c>
      <x:c r="K6703" s="60" t="n">
        <x:f>'参数'!$D$6</x:f>
        <x:v>360</x:v>
      </x:c>
      <x:c r="L6703" s="60" t="n">
        <x:f>H6703+I6703+J6703</x:f>
        <x:v>1684</x:v>
      </x:c>
      <x:c r="M6703" s="60" t="n">
        <x:f>L6703+K6703</x:f>
        <x:v>2044</x:v>
      </x:c>
      <x:c r="N6703" s="60" t="n">
        <x:f>'参数'!$B$10</x:f>
        <x:v>1</x:v>
      </x:c>
      <x:c r="O6703" s="60" t="n">
        <x:f>N6703*'参数'!$B$11</x:f>
        <x:v>2</x:v>
      </x:c>
      <x:c r="P6703" s="60" t="n">
        <x:f>N6703*'参数'!$B$12</x:f>
        <x:v>1</x:v>
      </x:c>
      <x:c r="Q6703" t="str">
        <x:f>C6703&amp;"d"</x:f>
        <x:v>C47d</x:v>
      </x:c>
      <x:c r="R6703" t="str">
        <x:f>C6703&amp;"p"</x:f>
        <x:v>C47p</x:v>
      </x:c>
      <x:c r="S6703" t="str">
        <x:f>IF(AND(L6703&gt;=H6703+I6703+J6703,M6703&gt;L6703,F6703&lt;&gt;""),"PASS","FAIL")</x:f>
        <x:v>PASS</x:v>
      </x:c>
      <x:c r="T6703" t="n">
        <x:v>11</x:v>
      </x:c>
      <x:c r="U6703" t="str">
        <x:v>pickup_after_delivery_completion_plus_usage_lag</x:v>
      </x:c>
    </x:row>
    <x:row r="6704">
      <x:c r="A6704" t="str">
        <x:v>Set2_200-10-1</x:v>
      </x:c>
      <x:c r="B6704" t="str">
        <x:v>next_day</x:v>
      </x:c>
      <x:c r="C6704" t="str">
        <x:v>C48</x:v>
      </x:c>
      <x:c r="D6704" s="59" t="n">
        <x:v>16</x:v>
      </x:c>
      <x:c r="E6704" s="59" t="n">
        <x:v>37</x:v>
      </x:c>
      <x:c r="F6704" s="59" t="str">
        <x:v>S0</x:v>
      </x:c>
      <x:c r="G6704" s="59" t="n">
        <x:v>302</x:v>
      </x:c>
      <x:c r="H6704" s="59" t="n">
        <x:v>322</x:v>
      </x:c>
      <x:c r="I6704" s="59" t="n">
        <x:v>10</x:v>
      </x:c>
      <x:c r="J6704" s="60" t="n">
        <x:f>'参数'!$C$6</x:f>
        <x:v>1440</x:v>
      </x:c>
      <x:c r="K6704" s="60" t="n">
        <x:f>'参数'!$D$6</x:f>
        <x:v>360</x:v>
      </x:c>
      <x:c r="L6704" s="60" t="n">
        <x:f>H6704+I6704+J6704</x:f>
        <x:v>1772</x:v>
      </x:c>
      <x:c r="M6704" s="60" t="n">
        <x:f>L6704+K6704</x:f>
        <x:v>2132</x:v>
      </x:c>
      <x:c r="N6704" s="60" t="n">
        <x:f>'参数'!$B$10</x:f>
        <x:v>1</x:v>
      </x:c>
      <x:c r="O6704" s="60" t="n">
        <x:f>N6704*'参数'!$B$11</x:f>
        <x:v>2</x:v>
      </x:c>
      <x:c r="P6704" s="60" t="n">
        <x:f>N6704*'参数'!$B$12</x:f>
        <x:v>1</x:v>
      </x:c>
      <x:c r="Q6704" t="str">
        <x:f>C6704&amp;"d"</x:f>
        <x:v>C48d</x:v>
      </x:c>
      <x:c r="R6704" t="str">
        <x:f>C6704&amp;"p"</x:f>
        <x:v>C48p</x:v>
      </x:c>
      <x:c r="S6704" t="str">
        <x:f>IF(AND(L6704&gt;=H6704+I6704+J6704,M6704&gt;L6704,F6704&lt;&gt;""),"PASS","FAIL")</x:f>
        <x:v>PASS</x:v>
      </x:c>
      <x:c r="T6704" t="n">
        <x:v>6</x:v>
      </x:c>
      <x:c r="U6704" t="str">
        <x:v>pickup_after_delivery_completion_plus_usage_lag</x:v>
      </x:c>
    </x:row>
    <x:row r="6705">
      <x:c r="A6705" t="str">
        <x:v>Set2_200-10-1</x:v>
      </x:c>
      <x:c r="B6705" t="str">
        <x:v>next_day</x:v>
      </x:c>
      <x:c r="C6705" t="str">
        <x:v>C49</x:v>
      </x:c>
      <x:c r="D6705" s="59" t="n">
        <x:v>30</x:v>
      </x:c>
      <x:c r="E6705" s="59" t="n">
        <x:v>16</x:v>
      </x:c>
      <x:c r="F6705" s="59" t="str">
        <x:v>S7</x:v>
      </x:c>
      <x:c r="G6705" s="59" t="n">
        <x:v>511</x:v>
      </x:c>
      <x:c r="H6705" s="59" t="n">
        <x:v>537</x:v>
      </x:c>
      <x:c r="I6705" s="59" t="n">
        <x:v>10</x:v>
      </x:c>
      <x:c r="J6705" s="60" t="n">
        <x:f>'参数'!$C$6</x:f>
        <x:v>1440</x:v>
      </x:c>
      <x:c r="K6705" s="60" t="n">
        <x:f>'参数'!$D$6</x:f>
        <x:v>360</x:v>
      </x:c>
      <x:c r="L6705" s="60" t="n">
        <x:f>H6705+I6705+J6705</x:f>
        <x:v>1987</x:v>
      </x:c>
      <x:c r="M6705" s="60" t="n">
        <x:f>L6705+K6705</x:f>
        <x:v>2347</x:v>
      </x:c>
      <x:c r="N6705" s="60" t="n">
        <x:f>'参数'!$B$10</x:f>
        <x:v>1</x:v>
      </x:c>
      <x:c r="O6705" s="60" t="n">
        <x:f>N6705*'参数'!$B$11</x:f>
        <x:v>2</x:v>
      </x:c>
      <x:c r="P6705" s="60" t="n">
        <x:f>N6705*'参数'!$B$12</x:f>
        <x:v>1</x:v>
      </x:c>
      <x:c r="Q6705" t="str">
        <x:f>C6705&amp;"d"</x:f>
        <x:v>C49d</x:v>
      </x:c>
      <x:c r="R6705" t="str">
        <x:f>C6705&amp;"p"</x:f>
        <x:v>C49p</x:v>
      </x:c>
      <x:c r="S6705" t="str">
        <x:f>IF(AND(L6705&gt;=H6705+I6705+J6705,M6705&gt;L6705,F6705&lt;&gt;""),"PASS","FAIL")</x:f>
        <x:v>PASS</x:v>
      </x:c>
      <x:c r="T6705" t="n">
        <x:v>9</x:v>
      </x:c>
      <x:c r="U6705" t="str">
        <x:v>pickup_after_delivery_completion_plus_usage_lag</x:v>
      </x:c>
    </x:row>
    <x:row r="6706">
      <x:c r="A6706" t="str">
        <x:v>Set2_200-10-1</x:v>
      </x:c>
      <x:c r="B6706" t="str">
        <x:v>next_day</x:v>
      </x:c>
      <x:c r="C6706" t="str">
        <x:v>C50</x:v>
      </x:c>
      <x:c r="D6706" s="59" t="n">
        <x:v>49</x:v>
      </x:c>
      <x:c r="E6706" s="59" t="n">
        <x:v>7</x:v>
      </x:c>
      <x:c r="F6706" s="59" t="str">
        <x:v>S5</x:v>
      </x:c>
      <x:c r="G6706" s="59" t="n">
        <x:v>239</x:v>
      </x:c>
      <x:c r="H6706" s="59" t="n">
        <x:v>257</x:v>
      </x:c>
      <x:c r="I6706" s="59" t="n">
        <x:v>10</x:v>
      </x:c>
      <x:c r="J6706" s="60" t="n">
        <x:f>'参数'!$C$6</x:f>
        <x:v>1440</x:v>
      </x:c>
      <x:c r="K6706" s="60" t="n">
        <x:f>'参数'!$D$6</x:f>
        <x:v>360</x:v>
      </x:c>
      <x:c r="L6706" s="60" t="n">
        <x:f>H6706+I6706+J6706</x:f>
        <x:v>1707</x:v>
      </x:c>
      <x:c r="M6706" s="60" t="n">
        <x:f>L6706+K6706</x:f>
        <x:v>2067</x:v>
      </x:c>
      <x:c r="N6706" s="60" t="n">
        <x:f>'参数'!$B$10</x:f>
        <x:v>1</x:v>
      </x:c>
      <x:c r="O6706" s="60" t="n">
        <x:f>N6706*'参数'!$B$11</x:f>
        <x:v>2</x:v>
      </x:c>
      <x:c r="P6706" s="60" t="n">
        <x:f>N6706*'参数'!$B$12</x:f>
        <x:v>1</x:v>
      </x:c>
      <x:c r="Q6706" t="str">
        <x:f>C6706&amp;"d"</x:f>
        <x:v>C50d</x:v>
      </x:c>
      <x:c r="R6706" t="str">
        <x:f>C6706&amp;"p"</x:f>
        <x:v>C50p</x:v>
      </x:c>
      <x:c r="S6706" t="str">
        <x:f>IF(AND(L6706&gt;=H6706+I6706+J6706,M6706&gt;L6706,F6706&lt;&gt;""),"PASS","FAIL")</x:f>
        <x:v>PASS</x:v>
      </x:c>
      <x:c r="T6706" t="n">
        <x:v>13</x:v>
      </x:c>
      <x:c r="U6706" t="str">
        <x:v>pickup_after_delivery_completion_plus_usage_lag</x:v>
      </x:c>
    </x:row>
    <x:row r="6707">
      <x:c r="A6707" t="str">
        <x:v>Set2_200-10-1</x:v>
      </x:c>
      <x:c r="B6707" t="str">
        <x:v>next_day</x:v>
      </x:c>
      <x:c r="C6707" t="str">
        <x:v>C51</x:v>
      </x:c>
      <x:c r="D6707" s="59" t="n">
        <x:v>46</x:v>
      </x:c>
      <x:c r="E6707" s="59" t="n">
        <x:v>6</x:v>
      </x:c>
      <x:c r="F6707" s="59" t="str">
        <x:v>S5</x:v>
      </x:c>
      <x:c r="G6707" s="59" t="n">
        <x:v>550</x:v>
      </x:c>
      <x:c r="H6707" s="59" t="n">
        <x:v>570</x:v>
      </x:c>
      <x:c r="I6707" s="59" t="n">
        <x:v>10</x:v>
      </x:c>
      <x:c r="J6707" s="60" t="n">
        <x:f>'参数'!$C$6</x:f>
        <x:v>1440</x:v>
      </x:c>
      <x:c r="K6707" s="60" t="n">
        <x:f>'参数'!$D$6</x:f>
        <x:v>360</x:v>
      </x:c>
      <x:c r="L6707" s="60" t="n">
        <x:f>H6707+I6707+J6707</x:f>
        <x:v>2020</x:v>
      </x:c>
      <x:c r="M6707" s="60" t="n">
        <x:f>L6707+K6707</x:f>
        <x:v>2380</x:v>
      </x:c>
      <x:c r="N6707" s="60" t="n">
        <x:f>'参数'!$B$10</x:f>
        <x:v>1</x:v>
      </x:c>
      <x:c r="O6707" s="60" t="n">
        <x:f>N6707*'参数'!$B$11</x:f>
        <x:v>2</x:v>
      </x:c>
      <x:c r="P6707" s="60" t="n">
        <x:f>N6707*'参数'!$B$12</x:f>
        <x:v>1</x:v>
      </x:c>
      <x:c r="Q6707" t="str">
        <x:f>C6707&amp;"d"</x:f>
        <x:v>C51d</x:v>
      </x:c>
      <x:c r="R6707" t="str">
        <x:f>C6707&amp;"p"</x:f>
        <x:v>C51p</x:v>
      </x:c>
      <x:c r="S6707" t="str">
        <x:f>IF(AND(L6707&gt;=H6707+I6707+J6707,M6707&gt;L6707,F6707&lt;&gt;""),"PASS","FAIL")</x:f>
        <x:v>PASS</x:v>
      </x:c>
      <x:c r="T6707" t="n">
        <x:v>12</x:v>
      </x:c>
      <x:c r="U6707" t="str">
        <x:v>pickup_after_delivery_completion_plus_usage_lag</x:v>
      </x:c>
    </x:row>
    <x:row r="6708">
      <x:c r="A6708" t="str">
        <x:v>Set2_200-10-1</x:v>
      </x:c>
      <x:c r="B6708" t="str">
        <x:v>next_day</x:v>
      </x:c>
      <x:c r="C6708" t="str">
        <x:v>C52</x:v>
      </x:c>
      <x:c r="D6708" s="59" t="n">
        <x:v>8</x:v>
      </x:c>
      <x:c r="E6708" s="59" t="n">
        <x:v>3</x:v>
      </x:c>
      <x:c r="F6708" s="59" t="str">
        <x:v>S8</x:v>
      </x:c>
      <x:c r="G6708" s="59" t="n">
        <x:v>341</x:v>
      </x:c>
      <x:c r="H6708" s="59" t="n">
        <x:v>375</x:v>
      </x:c>
      <x:c r="I6708" s="59" t="n">
        <x:v>10</x:v>
      </x:c>
      <x:c r="J6708" s="60" t="n">
        <x:f>'参数'!$C$6</x:f>
        <x:v>1440</x:v>
      </x:c>
      <x:c r="K6708" s="60" t="n">
        <x:f>'参数'!$D$6</x:f>
        <x:v>360</x:v>
      </x:c>
      <x:c r="L6708" s="60" t="n">
        <x:f>H6708+I6708+J6708</x:f>
        <x:v>1825</x:v>
      </x:c>
      <x:c r="M6708" s="60" t="n">
        <x:f>L6708+K6708</x:f>
        <x:v>2185</x:v>
      </x:c>
      <x:c r="N6708" s="60" t="n">
        <x:f>'参数'!$B$10</x:f>
        <x:v>1</x:v>
      </x:c>
      <x:c r="O6708" s="60" t="n">
        <x:f>N6708*'参数'!$B$11</x:f>
        <x:v>2</x:v>
      </x:c>
      <x:c r="P6708" s="60" t="n">
        <x:f>N6708*'参数'!$B$12</x:f>
        <x:v>1</x:v>
      </x:c>
      <x:c r="Q6708" t="str">
        <x:f>C6708&amp;"d"</x:f>
        <x:v>C52d</x:v>
      </x:c>
      <x:c r="R6708" t="str">
        <x:f>C6708&amp;"p"</x:f>
        <x:v>C52p</x:v>
      </x:c>
      <x:c r="S6708" t="str">
        <x:f>IF(AND(L6708&gt;=H6708+I6708+J6708,M6708&gt;L6708,F6708&lt;&gt;""),"PASS","FAIL")</x:f>
        <x:v>PASS</x:v>
      </x:c>
      <x:c r="T6708" t="n">
        <x:v>9</x:v>
      </x:c>
      <x:c r="U6708" t="str">
        <x:v>pickup_after_delivery_completion_plus_usage_lag</x:v>
      </x:c>
    </x:row>
    <x:row r="6709">
      <x:c r="A6709" t="str">
        <x:v>Set2_200-10-1</x:v>
      </x:c>
      <x:c r="B6709" t="str">
        <x:v>next_day</x:v>
      </x:c>
      <x:c r="C6709" t="str">
        <x:v>C53</x:v>
      </x:c>
      <x:c r="D6709" s="59" t="n">
        <x:v>8</x:v>
      </x:c>
      <x:c r="E6709" s="59" t="n">
        <x:v>2</x:v>
      </x:c>
      <x:c r="F6709" s="59" t="str">
        <x:v>S8</x:v>
      </x:c>
      <x:c r="G6709" s="59" t="n">
        <x:v>182</x:v>
      </x:c>
      <x:c r="H6709" s="59" t="n">
        <x:v>212</x:v>
      </x:c>
      <x:c r="I6709" s="59" t="n">
        <x:v>10</x:v>
      </x:c>
      <x:c r="J6709" s="60" t="n">
        <x:f>'参数'!$C$6</x:f>
        <x:v>1440</x:v>
      </x:c>
      <x:c r="K6709" s="60" t="n">
        <x:f>'参数'!$D$6</x:f>
        <x:v>360</x:v>
      </x:c>
      <x:c r="L6709" s="60" t="n">
        <x:f>H6709+I6709+J6709</x:f>
        <x:v>1662</x:v>
      </x:c>
      <x:c r="M6709" s="60" t="n">
        <x:f>L6709+K6709</x:f>
        <x:v>2022</x:v>
      </x:c>
      <x:c r="N6709" s="60" t="n">
        <x:f>'参数'!$B$10</x:f>
        <x:v>1</x:v>
      </x:c>
      <x:c r="O6709" s="60" t="n">
        <x:f>N6709*'参数'!$B$11</x:f>
        <x:v>2</x:v>
      </x:c>
      <x:c r="P6709" s="60" t="n">
        <x:f>N6709*'参数'!$B$12</x:f>
        <x:v>1</x:v>
      </x:c>
      <x:c r="Q6709" t="str">
        <x:f>C6709&amp;"d"</x:f>
        <x:v>C53d</x:v>
      </x:c>
      <x:c r="R6709" t="str">
        <x:f>C6709&amp;"p"</x:f>
        <x:v>C53p</x:v>
      </x:c>
      <x:c r="S6709" t="str">
        <x:f>IF(AND(L6709&gt;=H6709+I6709+J6709,M6709&gt;L6709,F6709&lt;&gt;""),"PASS","FAIL")</x:f>
        <x:v>PASS</x:v>
      </x:c>
      <x:c r="T6709" t="n">
        <x:v>7</x:v>
      </x:c>
      <x:c r="U6709" t="str">
        <x:v>pickup_after_delivery_completion_plus_usage_lag</x:v>
      </x:c>
    </x:row>
    <x:row r="6710">
      <x:c r="A6710" t="str">
        <x:v>Set2_200-10-1</x:v>
      </x:c>
      <x:c r="B6710" t="str">
        <x:v>next_day</x:v>
      </x:c>
      <x:c r="C6710" t="str">
        <x:v>C54</x:v>
      </x:c>
      <x:c r="D6710" s="59" t="n">
        <x:v>32</x:v>
      </x:c>
      <x:c r="E6710" s="59" t="n">
        <x:v>28</x:v>
      </x:c>
      <x:c r="F6710" s="59" t="str">
        <x:v>S7</x:v>
      </x:c>
      <x:c r="G6710" s="59" t="n">
        <x:v>220</x:v>
      </x:c>
      <x:c r="H6710" s="59" t="n">
        <x:v>252</x:v>
      </x:c>
      <x:c r="I6710" s="59" t="n">
        <x:v>10</x:v>
      </x:c>
      <x:c r="J6710" s="60" t="n">
        <x:f>'参数'!$C$6</x:f>
        <x:v>1440</x:v>
      </x:c>
      <x:c r="K6710" s="60" t="n">
        <x:f>'参数'!$D$6</x:f>
        <x:v>360</x:v>
      </x:c>
      <x:c r="L6710" s="60" t="n">
        <x:f>H6710+I6710+J6710</x:f>
        <x:v>1702</x:v>
      </x:c>
      <x:c r="M6710" s="60" t="n">
        <x:f>L6710+K6710</x:f>
        <x:v>2062</x:v>
      </x:c>
      <x:c r="N6710" s="60" t="n">
        <x:f>'参数'!$B$10</x:f>
        <x:v>1</x:v>
      </x:c>
      <x:c r="O6710" s="60" t="n">
        <x:f>N6710*'参数'!$B$11</x:f>
        <x:v>2</x:v>
      </x:c>
      <x:c r="P6710" s="60" t="n">
        <x:f>N6710*'参数'!$B$12</x:f>
        <x:v>1</x:v>
      </x:c>
      <x:c r="Q6710" t="str">
        <x:f>C6710&amp;"d"</x:f>
        <x:v>C54d</x:v>
      </x:c>
      <x:c r="R6710" t="str">
        <x:f>C6710&amp;"p"</x:f>
        <x:v>C54p</x:v>
      </x:c>
      <x:c r="S6710" t="str">
        <x:f>IF(AND(L6710&gt;=H6710+I6710+J6710,M6710&gt;L6710,F6710&lt;&gt;""),"PASS","FAIL")</x:f>
        <x:v>PASS</x:v>
      </x:c>
      <x:c r="T6710" t="n">
        <x:v>4</x:v>
      </x:c>
      <x:c r="U6710" t="str">
        <x:v>pickup_after_delivery_completion_plus_usage_lag</x:v>
      </x:c>
    </x:row>
    <x:row r="6711">
      <x:c r="A6711" t="str">
        <x:v>Set2_200-10-1</x:v>
      </x:c>
      <x:c r="B6711" t="str">
        <x:v>next_day</x:v>
      </x:c>
      <x:c r="C6711" t="str">
        <x:v>C55</x:v>
      </x:c>
      <x:c r="D6711" s="59" t="n">
        <x:v>35</x:v>
      </x:c>
      <x:c r="E6711" s="59" t="n">
        <x:v>39</x:v>
      </x:c>
      <x:c r="F6711" s="59" t="str">
        <x:v>S6</x:v>
      </x:c>
      <x:c r="G6711" s="59" t="n">
        <x:v>190</x:v>
      </x:c>
      <x:c r="H6711" s="59" t="n">
        <x:v>224</x:v>
      </x:c>
      <x:c r="I6711" s="59" t="n">
        <x:v>10</x:v>
      </x:c>
      <x:c r="J6711" s="60" t="n">
        <x:f>'参数'!$C$6</x:f>
        <x:v>1440</x:v>
      </x:c>
      <x:c r="K6711" s="60" t="n">
        <x:f>'参数'!$D$6</x:f>
        <x:v>360</x:v>
      </x:c>
      <x:c r="L6711" s="60" t="n">
        <x:f>H6711+I6711+J6711</x:f>
        <x:v>1674</x:v>
      </x:c>
      <x:c r="M6711" s="60" t="n">
        <x:f>L6711+K6711</x:f>
        <x:v>2034</x:v>
      </x:c>
      <x:c r="N6711" s="60" t="n">
        <x:f>'参数'!$B$10</x:f>
        <x:v>1</x:v>
      </x:c>
      <x:c r="O6711" s="60" t="n">
        <x:f>N6711*'参数'!$B$11</x:f>
        <x:v>2</x:v>
      </x:c>
      <x:c r="P6711" s="60" t="n">
        <x:f>N6711*'参数'!$B$12</x:f>
        <x:v>1</x:v>
      </x:c>
      <x:c r="Q6711" t="str">
        <x:f>C6711&amp;"d"</x:f>
        <x:v>C55d</x:v>
      </x:c>
      <x:c r="R6711" t="str">
        <x:f>C6711&amp;"p"</x:f>
        <x:v>C55p</x:v>
      </x:c>
      <x:c r="S6711" t="str">
        <x:f>IF(AND(L6711&gt;=H6711+I6711+J6711,M6711&gt;L6711,F6711&lt;&gt;""),"PASS","FAIL")</x:f>
        <x:v>PASS</x:v>
      </x:c>
      <x:c r="T6711" t="n">
        <x:v>4</x:v>
      </x:c>
      <x:c r="U6711" t="str">
        <x:v>pickup_after_delivery_completion_plus_usage_lag</x:v>
      </x:c>
    </x:row>
    <x:row r="6712">
      <x:c r="A6712" t="str">
        <x:v>Set2_200-10-1</x:v>
      </x:c>
      <x:c r="B6712" t="str">
        <x:v>next_day</x:v>
      </x:c>
      <x:c r="C6712" t="str">
        <x:v>C56</x:v>
      </x:c>
      <x:c r="D6712" s="59" t="n">
        <x:v>48</x:v>
      </x:c>
      <x:c r="E6712" s="59" t="n">
        <x:v>31</x:v>
      </x:c>
      <x:c r="F6712" s="59" t="str">
        <x:v>S2</x:v>
      </x:c>
      <x:c r="G6712" s="59" t="n">
        <x:v>76</x:v>
      </x:c>
      <x:c r="H6712" s="59" t="n">
        <x:v>100</x:v>
      </x:c>
      <x:c r="I6712" s="59" t="n">
        <x:v>10</x:v>
      </x:c>
      <x:c r="J6712" s="60" t="n">
        <x:f>'参数'!$C$6</x:f>
        <x:v>1440</x:v>
      </x:c>
      <x:c r="K6712" s="60" t="n">
        <x:f>'参数'!$D$6</x:f>
        <x:v>360</x:v>
      </x:c>
      <x:c r="L6712" s="60" t="n">
        <x:f>H6712+I6712+J6712</x:f>
        <x:v>1550</x:v>
      </x:c>
      <x:c r="M6712" s="60" t="n">
        <x:f>L6712+K6712</x:f>
        <x:v>1910</x:v>
      </x:c>
      <x:c r="N6712" s="60" t="n">
        <x:f>'参数'!$B$10</x:f>
        <x:v>1</x:v>
      </x:c>
      <x:c r="O6712" s="60" t="n">
        <x:f>N6712*'参数'!$B$11</x:f>
        <x:v>2</x:v>
      </x:c>
      <x:c r="P6712" s="60" t="n">
        <x:f>N6712*'参数'!$B$12</x:f>
        <x:v>1</x:v>
      </x:c>
      <x:c r="Q6712" t="str">
        <x:f>C6712&amp;"d"</x:f>
        <x:v>C56d</x:v>
      </x:c>
      <x:c r="R6712" t="str">
        <x:f>C6712&amp;"p"</x:f>
        <x:v>C56p</x:v>
      </x:c>
      <x:c r="S6712" t="str">
        <x:f>IF(AND(L6712&gt;=H6712+I6712+J6712,M6712&gt;L6712,F6712&lt;&gt;""),"PASS","FAIL")</x:f>
        <x:v>PASS</x:v>
      </x:c>
      <x:c r="T6712" t="n">
        <x:v>6</x:v>
      </x:c>
      <x:c r="U6712" t="str">
        <x:v>pickup_after_delivery_completion_plus_usage_lag</x:v>
      </x:c>
    </x:row>
    <x:row r="6713">
      <x:c r="A6713" t="str">
        <x:v>Set2_200-10-1</x:v>
      </x:c>
      <x:c r="B6713" t="str">
        <x:v>next_day</x:v>
      </x:c>
      <x:c r="C6713" t="str">
        <x:v>C57</x:v>
      </x:c>
      <x:c r="D6713" s="59" t="n">
        <x:v>8</x:v>
      </x:c>
      <x:c r="E6713" s="59" t="n">
        <x:v>6</x:v>
      </x:c>
      <x:c r="F6713" s="59" t="str">
        <x:v>S8</x:v>
      </x:c>
      <x:c r="G6713" s="59" t="n">
        <x:v>386</x:v>
      </x:c>
      <x:c r="H6713" s="59" t="n">
        <x:v>414</x:v>
      </x:c>
      <x:c r="I6713" s="59" t="n">
        <x:v>10</x:v>
      </x:c>
      <x:c r="J6713" s="60" t="n">
        <x:f>'参数'!$C$6</x:f>
        <x:v>1440</x:v>
      </x:c>
      <x:c r="K6713" s="60" t="n">
        <x:f>'参数'!$D$6</x:f>
        <x:v>360</x:v>
      </x:c>
      <x:c r="L6713" s="60" t="n">
        <x:f>H6713+I6713+J6713</x:f>
        <x:v>1864</x:v>
      </x:c>
      <x:c r="M6713" s="60" t="n">
        <x:f>L6713+K6713</x:f>
        <x:v>2224</x:v>
      </x:c>
      <x:c r="N6713" s="60" t="n">
        <x:f>'参数'!$B$10</x:f>
        <x:v>1</x:v>
      </x:c>
      <x:c r="O6713" s="60" t="n">
        <x:f>N6713*'参数'!$B$11</x:f>
        <x:v>2</x:v>
      </x:c>
      <x:c r="P6713" s="60" t="n">
        <x:f>N6713*'参数'!$B$12</x:f>
        <x:v>1</x:v>
      </x:c>
      <x:c r="Q6713" t="str">
        <x:f>C6713&amp;"d"</x:f>
        <x:v>C57d</x:v>
      </x:c>
      <x:c r="R6713" t="str">
        <x:f>C6713&amp;"p"</x:f>
        <x:v>C57p</x:v>
      </x:c>
      <x:c r="S6713" t="str">
        <x:f>IF(AND(L6713&gt;=H6713+I6713+J6713,M6713&gt;L6713,F6713&lt;&gt;""),"PASS","FAIL")</x:f>
        <x:v>PASS</x:v>
      </x:c>
      <x:c r="T6713" t="n">
        <x:v>9</x:v>
      </x:c>
      <x:c r="U6713" t="str">
        <x:v>pickup_after_delivery_completion_plus_usage_lag</x:v>
      </x:c>
    </x:row>
    <x:row r="6714">
      <x:c r="A6714" t="str">
        <x:v>Set2_200-10-1</x:v>
      </x:c>
      <x:c r="B6714" t="str">
        <x:v>next_day</x:v>
      </x:c>
      <x:c r="C6714" t="str">
        <x:v>C58</x:v>
      </x:c>
      <x:c r="D6714" s="59" t="n">
        <x:v>32</x:v>
      </x:c>
      <x:c r="E6714" s="59" t="n">
        <x:v>39</x:v>
      </x:c>
      <x:c r="F6714" s="59" t="str">
        <x:v>S6</x:v>
      </x:c>
      <x:c r="G6714" s="59" t="n">
        <x:v>271</x:v>
      </x:c>
      <x:c r="H6714" s="59" t="n">
        <x:v>287</x:v>
      </x:c>
      <x:c r="I6714" s="59" t="n">
        <x:v>10</x:v>
      </x:c>
      <x:c r="J6714" s="60" t="n">
        <x:f>'参数'!$C$6</x:f>
        <x:v>1440</x:v>
      </x:c>
      <x:c r="K6714" s="60" t="n">
        <x:f>'参数'!$D$6</x:f>
        <x:v>360</x:v>
      </x:c>
      <x:c r="L6714" s="60" t="n">
        <x:f>H6714+I6714+J6714</x:f>
        <x:v>1737</x:v>
      </x:c>
      <x:c r="M6714" s="60" t="n">
        <x:f>L6714+K6714</x:f>
        <x:v>2097</x:v>
      </x:c>
      <x:c r="N6714" s="60" t="n">
        <x:f>'参数'!$B$10</x:f>
        <x:v>1</x:v>
      </x:c>
      <x:c r="O6714" s="60" t="n">
        <x:f>N6714*'参数'!$B$11</x:f>
        <x:v>2</x:v>
      </x:c>
      <x:c r="P6714" s="60" t="n">
        <x:f>N6714*'参数'!$B$12</x:f>
        <x:v>1</x:v>
      </x:c>
      <x:c r="Q6714" t="str">
        <x:f>C6714&amp;"d"</x:f>
        <x:v>C58d</x:v>
      </x:c>
      <x:c r="R6714" t="str">
        <x:f>C6714&amp;"p"</x:f>
        <x:v>C58p</x:v>
      </x:c>
      <x:c r="S6714" t="str">
        <x:f>IF(AND(L6714&gt;=H6714+I6714+J6714,M6714&gt;L6714,F6714&lt;&gt;""),"PASS","FAIL")</x:f>
        <x:v>PASS</x:v>
      </x:c>
      <x:c r="T6714" t="n">
        <x:v>11</x:v>
      </x:c>
      <x:c r="U6714" t="str">
        <x:v>pickup_after_delivery_completion_plus_usage_lag</x:v>
      </x:c>
    </x:row>
    <x:row r="6715">
      <x:c r="A6715" t="str">
        <x:v>Set2_200-10-1</x:v>
      </x:c>
      <x:c r="B6715" t="str">
        <x:v>next_day</x:v>
      </x:c>
      <x:c r="C6715" t="str">
        <x:v>C59</x:v>
      </x:c>
      <x:c r="D6715" s="59" t="n">
        <x:v>18</x:v>
      </x:c>
      <x:c r="E6715" s="59" t="n">
        <x:v>45</x:v>
      </x:c>
      <x:c r="F6715" s="59" t="str">
        <x:v>S9</x:v>
      </x:c>
      <x:c r="G6715" s="59" t="n">
        <x:v>353</x:v>
      </x:c>
      <x:c r="H6715" s="59" t="n">
        <x:v>375</x:v>
      </x:c>
      <x:c r="I6715" s="59" t="n">
        <x:v>10</x:v>
      </x:c>
      <x:c r="J6715" s="60" t="n">
        <x:f>'参数'!$C$6</x:f>
        <x:v>1440</x:v>
      </x:c>
      <x:c r="K6715" s="60" t="n">
        <x:f>'参数'!$D$6</x:f>
        <x:v>360</x:v>
      </x:c>
      <x:c r="L6715" s="60" t="n">
        <x:f>H6715+I6715+J6715</x:f>
        <x:v>1825</x:v>
      </x:c>
      <x:c r="M6715" s="60" t="n">
        <x:f>L6715+K6715</x:f>
        <x:v>2185</x:v>
      </x:c>
      <x:c r="N6715" s="60" t="n">
        <x:f>'参数'!$B$10</x:f>
        <x:v>1</x:v>
      </x:c>
      <x:c r="O6715" s="60" t="n">
        <x:f>N6715*'参数'!$B$11</x:f>
        <x:v>2</x:v>
      </x:c>
      <x:c r="P6715" s="60" t="n">
        <x:f>N6715*'参数'!$B$12</x:f>
        <x:v>1</x:v>
      </x:c>
      <x:c r="Q6715" t="str">
        <x:f>C6715&amp;"d"</x:f>
        <x:v>C59d</x:v>
      </x:c>
      <x:c r="R6715" t="str">
        <x:f>C6715&amp;"p"</x:f>
        <x:v>C59p</x:v>
      </x:c>
      <x:c r="S6715" t="str">
        <x:f>IF(AND(L6715&gt;=H6715+I6715+J6715,M6715&gt;L6715,F6715&lt;&gt;""),"PASS","FAIL")</x:f>
        <x:v>PASS</x:v>
      </x:c>
      <x:c r="T6715" t="n">
        <x:v>3</x:v>
      </x:c>
      <x:c r="U6715" t="str">
        <x:v>pickup_after_delivery_completion_plus_usage_lag</x:v>
      </x:c>
    </x:row>
    <x:row r="6716">
      <x:c r="A6716" t="str">
        <x:v>Set2_200-10-1</x:v>
      </x:c>
      <x:c r="B6716" t="str">
        <x:v>next_day</x:v>
      </x:c>
      <x:c r="C6716" t="str">
        <x:v>C60</x:v>
      </x:c>
      <x:c r="D6716" s="59" t="n">
        <x:v>41</x:v>
      </x:c>
      <x:c r="E6716" s="59" t="n">
        <x:v>2</x:v>
      </x:c>
      <x:c r="F6716" s="59" t="str">
        <x:v>S4</x:v>
      </x:c>
      <x:c r="G6716" s="59" t="n">
        <x:v>197</x:v>
      </x:c>
      <x:c r="H6716" s="59" t="n">
        <x:v>225</x:v>
      </x:c>
      <x:c r="I6716" s="59" t="n">
        <x:v>10</x:v>
      </x:c>
      <x:c r="J6716" s="60" t="n">
        <x:f>'参数'!$C$6</x:f>
        <x:v>1440</x:v>
      </x:c>
      <x:c r="K6716" s="60" t="n">
        <x:f>'参数'!$D$6</x:f>
        <x:v>360</x:v>
      </x:c>
      <x:c r="L6716" s="60" t="n">
        <x:f>H6716+I6716+J6716</x:f>
        <x:v>1675</x:v>
      </x:c>
      <x:c r="M6716" s="60" t="n">
        <x:f>L6716+K6716</x:f>
        <x:v>2035</x:v>
      </x:c>
      <x:c r="N6716" s="60" t="n">
        <x:f>'参数'!$B$10</x:f>
        <x:v>1</x:v>
      </x:c>
      <x:c r="O6716" s="60" t="n">
        <x:f>N6716*'参数'!$B$11</x:f>
        <x:v>2</x:v>
      </x:c>
      <x:c r="P6716" s="60" t="n">
        <x:f>N6716*'参数'!$B$12</x:f>
        <x:v>1</x:v>
      </x:c>
      <x:c r="Q6716" t="str">
        <x:f>C6716&amp;"d"</x:f>
        <x:v>C60d</x:v>
      </x:c>
      <x:c r="R6716" t="str">
        <x:f>C6716&amp;"p"</x:f>
        <x:v>C60p</x:v>
      </x:c>
      <x:c r="S6716" t="str">
        <x:f>IF(AND(L6716&gt;=H6716+I6716+J6716,M6716&gt;L6716,F6716&lt;&gt;""),"PASS","FAIL")</x:f>
        <x:v>PASS</x:v>
      </x:c>
      <x:c r="T6716" t="n">
        <x:v>1</x:v>
      </x:c>
      <x:c r="U6716" t="str">
        <x:v>pickup_after_delivery_completion_plus_usage_lag</x:v>
      </x:c>
    </x:row>
    <x:row r="6717">
      <x:c r="A6717" t="str">
        <x:v>Set2_200-10-1</x:v>
      </x:c>
      <x:c r="B6717" t="str">
        <x:v>next_day</x:v>
      </x:c>
      <x:c r="C6717" t="str">
        <x:v>C61</x:v>
      </x:c>
      <x:c r="D6717" s="59" t="n">
        <x:v>7</x:v>
      </x:c>
      <x:c r="E6717" s="59" t="n">
        <x:v>36</x:v>
      </x:c>
      <x:c r="F6717" s="59" t="str">
        <x:v>S0</x:v>
      </x:c>
      <x:c r="G6717" s="59" t="n">
        <x:v>349</x:v>
      </x:c>
      <x:c r="H6717" s="59" t="n">
        <x:v>381</x:v>
      </x:c>
      <x:c r="I6717" s="59" t="n">
        <x:v>10</x:v>
      </x:c>
      <x:c r="J6717" s="60" t="n">
        <x:f>'参数'!$C$6</x:f>
        <x:v>1440</x:v>
      </x:c>
      <x:c r="K6717" s="60" t="n">
        <x:f>'参数'!$D$6</x:f>
        <x:v>360</x:v>
      </x:c>
      <x:c r="L6717" s="60" t="n">
        <x:f>H6717+I6717+J6717</x:f>
        <x:v>1831</x:v>
      </x:c>
      <x:c r="M6717" s="60" t="n">
        <x:f>L6717+K6717</x:f>
        <x:v>2191</x:v>
      </x:c>
      <x:c r="N6717" s="60" t="n">
        <x:f>'参数'!$B$10</x:f>
        <x:v>1</x:v>
      </x:c>
      <x:c r="O6717" s="60" t="n">
        <x:f>N6717*'参数'!$B$11</x:f>
        <x:v>2</x:v>
      </x:c>
      <x:c r="P6717" s="60" t="n">
        <x:f>N6717*'参数'!$B$12</x:f>
        <x:v>1</x:v>
      </x:c>
      <x:c r="Q6717" t="str">
        <x:f>C6717&amp;"d"</x:f>
        <x:v>C61d</x:v>
      </x:c>
      <x:c r="R6717" t="str">
        <x:f>C6717&amp;"p"</x:f>
        <x:v>C61p</x:v>
      </x:c>
      <x:c r="S6717" t="str">
        <x:f>IF(AND(L6717&gt;=H6717+I6717+J6717,M6717&gt;L6717,F6717&lt;&gt;""),"PASS","FAIL")</x:f>
        <x:v>PASS</x:v>
      </x:c>
      <x:c r="T6717" t="n">
        <x:v>0</x:v>
      </x:c>
      <x:c r="U6717" t="str">
        <x:v>pickup_after_delivery_completion_plus_usage_lag</x:v>
      </x:c>
    </x:row>
    <x:row r="6718">
      <x:c r="A6718" t="str">
        <x:v>Set2_200-10-1</x:v>
      </x:c>
      <x:c r="B6718" t="str">
        <x:v>next_day</x:v>
      </x:c>
      <x:c r="C6718" t="str">
        <x:v>C62</x:v>
      </x:c>
      <x:c r="D6718" s="59" t="n">
        <x:v>36</x:v>
      </x:c>
      <x:c r="E6718" s="59" t="n">
        <x:v>6</x:v>
      </x:c>
      <x:c r="F6718" s="59" t="str">
        <x:v>S4</x:v>
      </x:c>
      <x:c r="G6718" s="59" t="n">
        <x:v>583</x:v>
      </x:c>
      <x:c r="H6718" s="59" t="n">
        <x:v>621</x:v>
      </x:c>
      <x:c r="I6718" s="59" t="n">
        <x:v>10</x:v>
      </x:c>
      <x:c r="J6718" s="60" t="n">
        <x:f>'参数'!$C$6</x:f>
        <x:v>1440</x:v>
      </x:c>
      <x:c r="K6718" s="60" t="n">
        <x:f>'参数'!$D$6</x:f>
        <x:v>360</x:v>
      </x:c>
      <x:c r="L6718" s="60" t="n">
        <x:f>H6718+I6718+J6718</x:f>
        <x:v>2071</x:v>
      </x:c>
      <x:c r="M6718" s="60" t="n">
        <x:f>L6718+K6718</x:f>
        <x:v>2431</x:v>
      </x:c>
      <x:c r="N6718" s="60" t="n">
        <x:f>'参数'!$B$10</x:f>
        <x:v>1</x:v>
      </x:c>
      <x:c r="O6718" s="60" t="n">
        <x:f>N6718*'参数'!$B$11</x:f>
        <x:v>2</x:v>
      </x:c>
      <x:c r="P6718" s="60" t="n">
        <x:f>N6718*'参数'!$B$12</x:f>
        <x:v>1</x:v>
      </x:c>
      <x:c r="Q6718" t="str">
        <x:f>C6718&amp;"d"</x:f>
        <x:v>C62d</x:v>
      </x:c>
      <x:c r="R6718" t="str">
        <x:f>C6718&amp;"p"</x:f>
        <x:v>C62p</x:v>
      </x:c>
      <x:c r="S6718" t="str">
        <x:f>IF(AND(L6718&gt;=H6718+I6718+J6718,M6718&gt;L6718,F6718&lt;&gt;""),"PASS","FAIL")</x:f>
        <x:v>PASS</x:v>
      </x:c>
      <x:c r="T6718" t="n">
        <x:v>10</x:v>
      </x:c>
      <x:c r="U6718" t="str">
        <x:v>pickup_after_delivery_completion_plus_usage_lag</x:v>
      </x:c>
    </x:row>
    <x:row r="6719">
      <x:c r="A6719" t="str">
        <x:v>Set2_200-10-1</x:v>
      </x:c>
      <x:c r="B6719" t="str">
        <x:v>next_day</x:v>
      </x:c>
      <x:c r="C6719" t="str">
        <x:v>C63</x:v>
      </x:c>
      <x:c r="D6719" s="59" t="n">
        <x:v>5</x:v>
      </x:c>
      <x:c r="E6719" s="59" t="n">
        <x:v>40</x:v>
      </x:c>
      <x:c r="F6719" s="59" t="str">
        <x:v>S0</x:v>
      </x:c>
      <x:c r="G6719" s="59" t="n">
        <x:v>165</x:v>
      </x:c>
      <x:c r="H6719" s="59" t="n">
        <x:v>189</x:v>
      </x:c>
      <x:c r="I6719" s="59" t="n">
        <x:v>10</x:v>
      </x:c>
      <x:c r="J6719" s="60" t="n">
        <x:f>'参数'!$C$6</x:f>
        <x:v>1440</x:v>
      </x:c>
      <x:c r="K6719" s="60" t="n">
        <x:f>'参数'!$D$6</x:f>
        <x:v>360</x:v>
      </x:c>
      <x:c r="L6719" s="60" t="n">
        <x:f>H6719+I6719+J6719</x:f>
        <x:v>1639</x:v>
      </x:c>
      <x:c r="M6719" s="60" t="n">
        <x:f>L6719+K6719</x:f>
        <x:v>1999</x:v>
      </x:c>
      <x:c r="N6719" s="60" t="n">
        <x:f>'参数'!$B$10</x:f>
        <x:v>1</x:v>
      </x:c>
      <x:c r="O6719" s="60" t="n">
        <x:f>N6719*'参数'!$B$11</x:f>
        <x:v>2</x:v>
      </x:c>
      <x:c r="P6719" s="60" t="n">
        <x:f>N6719*'参数'!$B$12</x:f>
        <x:v>1</x:v>
      </x:c>
      <x:c r="Q6719" t="str">
        <x:f>C6719&amp;"d"</x:f>
        <x:v>C63d</x:v>
      </x:c>
      <x:c r="R6719" t="str">
        <x:f>C6719&amp;"p"</x:f>
        <x:v>C63p</x:v>
      </x:c>
      <x:c r="S6719" t="str">
        <x:f>IF(AND(L6719&gt;=H6719+I6719+J6719,M6719&gt;L6719,F6719&lt;&gt;""),"PASS","FAIL")</x:f>
        <x:v>PASS</x:v>
      </x:c>
      <x:c r="T6719" t="n">
        <x:v>0</x:v>
      </x:c>
      <x:c r="U6719" t="str">
        <x:v>pickup_after_delivery_completion_plus_usage_lag</x:v>
      </x:c>
    </x:row>
    <x:row r="6720">
      <x:c r="A6720" t="str">
        <x:v>Set2_200-10-1</x:v>
      </x:c>
      <x:c r="B6720" t="str">
        <x:v>next_day</x:v>
      </x:c>
      <x:c r="C6720" t="str">
        <x:v>C64</x:v>
      </x:c>
      <x:c r="D6720" s="59" t="n">
        <x:v>42</x:v>
      </x:c>
      <x:c r="E6720" s="59" t="n">
        <x:v>23</x:v>
      </x:c>
      <x:c r="F6720" s="59" t="str">
        <x:v>S2</x:v>
      </x:c>
      <x:c r="G6720" s="59" t="n">
        <x:v>498</x:v>
      </x:c>
      <x:c r="H6720" s="59" t="n">
        <x:v>526</x:v>
      </x:c>
      <x:c r="I6720" s="59" t="n">
        <x:v>10</x:v>
      </x:c>
      <x:c r="J6720" s="60" t="n">
        <x:f>'参数'!$C$6</x:f>
        <x:v>1440</x:v>
      </x:c>
      <x:c r="K6720" s="60" t="n">
        <x:f>'参数'!$D$6</x:f>
        <x:v>360</x:v>
      </x:c>
      <x:c r="L6720" s="60" t="n">
        <x:f>H6720+I6720+J6720</x:f>
        <x:v>1976</x:v>
      </x:c>
      <x:c r="M6720" s="60" t="n">
        <x:f>L6720+K6720</x:f>
        <x:v>2336</x:v>
      </x:c>
      <x:c r="N6720" s="60" t="n">
        <x:f>'参数'!$B$10</x:f>
        <x:v>1</x:v>
      </x:c>
      <x:c r="O6720" s="60" t="n">
        <x:f>N6720*'参数'!$B$11</x:f>
        <x:v>2</x:v>
      </x:c>
      <x:c r="P6720" s="60" t="n">
        <x:f>N6720*'参数'!$B$12</x:f>
        <x:v>1</x:v>
      </x:c>
      <x:c r="Q6720" t="str">
        <x:f>C6720&amp;"d"</x:f>
        <x:v>C64d</x:v>
      </x:c>
      <x:c r="R6720" t="str">
        <x:f>C6720&amp;"p"</x:f>
        <x:v>C64p</x:v>
      </x:c>
      <x:c r="S6720" t="str">
        <x:f>IF(AND(L6720&gt;=H6720+I6720+J6720,M6720&gt;L6720,F6720&lt;&gt;""),"PASS","FAIL")</x:f>
        <x:v>PASS</x:v>
      </x:c>
      <x:c r="T6720" t="n">
        <x:v>1</x:v>
      </x:c>
      <x:c r="U6720" t="str">
        <x:v>pickup_after_delivery_completion_plus_usage_lag</x:v>
      </x:c>
    </x:row>
    <x:row r="6721">
      <x:c r="A6721" t="str">
        <x:v>Set2_200-10-1</x:v>
      </x:c>
      <x:c r="B6721" t="str">
        <x:v>next_day</x:v>
      </x:c>
      <x:c r="C6721" t="str">
        <x:v>C65</x:v>
      </x:c>
      <x:c r="D6721" s="59" t="n">
        <x:v>15</x:v>
      </x:c>
      <x:c r="E6721" s="59" t="n">
        <x:v>16</x:v>
      </x:c>
      <x:c r="F6721" s="59" t="str">
        <x:v>S7</x:v>
      </x:c>
      <x:c r="G6721" s="59" t="n">
        <x:v>92</x:v>
      </x:c>
      <x:c r="H6721" s="59" t="n">
        <x:v>116</x:v>
      </x:c>
      <x:c r="I6721" s="59" t="n">
        <x:v>10</x:v>
      </x:c>
      <x:c r="J6721" s="60" t="n">
        <x:f>'参数'!$C$6</x:f>
        <x:v>1440</x:v>
      </x:c>
      <x:c r="K6721" s="60" t="n">
        <x:f>'参数'!$D$6</x:f>
        <x:v>360</x:v>
      </x:c>
      <x:c r="L6721" s="60" t="n">
        <x:f>H6721+I6721+J6721</x:f>
        <x:v>1566</x:v>
      </x:c>
      <x:c r="M6721" s="60" t="n">
        <x:f>L6721+K6721</x:f>
        <x:v>1926</x:v>
      </x:c>
      <x:c r="N6721" s="60" t="n">
        <x:f>'参数'!$B$10</x:f>
        <x:v>1</x:v>
      </x:c>
      <x:c r="O6721" s="60" t="n">
        <x:f>N6721*'参数'!$B$11</x:f>
        <x:v>2</x:v>
      </x:c>
      <x:c r="P6721" s="60" t="n">
        <x:f>N6721*'参数'!$B$12</x:f>
        <x:v>1</x:v>
      </x:c>
      <x:c r="Q6721" t="str">
        <x:f>C6721&amp;"d"</x:f>
        <x:v>C65d</x:v>
      </x:c>
      <x:c r="R6721" t="str">
        <x:f>C6721&amp;"p"</x:f>
        <x:v>C65p</x:v>
      </x:c>
      <x:c r="S6721" t="str">
        <x:f>IF(AND(L6721&gt;=H6721+I6721+J6721,M6721&gt;L6721,F6721&lt;&gt;""),"PASS","FAIL")</x:f>
        <x:v>PASS</x:v>
      </x:c>
      <x:c r="T6721" t="n">
        <x:v>1</x:v>
      </x:c>
      <x:c r="U6721" t="str">
        <x:v>pickup_after_delivery_completion_plus_usage_lag</x:v>
      </x:c>
    </x:row>
    <x:row r="6722">
      <x:c r="A6722" t="str">
        <x:v>Set2_200-10-1</x:v>
      </x:c>
      <x:c r="B6722" t="str">
        <x:v>next_day</x:v>
      </x:c>
      <x:c r="C6722" t="str">
        <x:v>C66</x:v>
      </x:c>
      <x:c r="D6722" s="59" t="n">
        <x:v>27</x:v>
      </x:c>
      <x:c r="E6722" s="59" t="n">
        <x:v>49</x:v>
      </x:c>
      <x:c r="F6722" s="59" t="str">
        <x:v>S1</x:v>
      </x:c>
      <x:c r="G6722" s="59" t="n">
        <x:v>57</x:v>
      </x:c>
      <x:c r="H6722" s="59" t="n">
        <x:v>83</x:v>
      </x:c>
      <x:c r="I6722" s="59" t="n">
        <x:v>10</x:v>
      </x:c>
      <x:c r="J6722" s="60" t="n">
        <x:f>'参数'!$C$6</x:f>
        <x:v>1440</x:v>
      </x:c>
      <x:c r="K6722" s="60" t="n">
        <x:f>'参数'!$D$6</x:f>
        <x:v>360</x:v>
      </x:c>
      <x:c r="L6722" s="60" t="n">
        <x:f>H6722+I6722+J6722</x:f>
        <x:v>1533</x:v>
      </x:c>
      <x:c r="M6722" s="60" t="n">
        <x:f>L6722+K6722</x:f>
        <x:v>1893</x:v>
      </x:c>
      <x:c r="N6722" s="60" t="n">
        <x:f>'参数'!$B$10</x:f>
        <x:v>1</x:v>
      </x:c>
      <x:c r="O6722" s="60" t="n">
        <x:f>N6722*'参数'!$B$11</x:f>
        <x:v>2</x:v>
      </x:c>
      <x:c r="P6722" s="60" t="n">
        <x:f>N6722*'参数'!$B$12</x:f>
        <x:v>1</x:v>
      </x:c>
      <x:c r="Q6722" t="str">
        <x:f>C6722&amp;"d"</x:f>
        <x:v>C66d</x:v>
      </x:c>
      <x:c r="R6722" t="str">
        <x:f>C6722&amp;"p"</x:f>
        <x:v>C66p</x:v>
      </x:c>
      <x:c r="S6722" t="str">
        <x:f>IF(AND(L6722&gt;=H6722+I6722+J6722,M6722&gt;L6722,F6722&lt;&gt;""),"PASS","FAIL")</x:f>
        <x:v>PASS</x:v>
      </x:c>
      <x:c r="T6722" t="n">
        <x:v>5</x:v>
      </x:c>
      <x:c r="U6722" t="str">
        <x:v>pickup_after_delivery_completion_plus_usage_lag</x:v>
      </x:c>
    </x:row>
    <x:row r="6723">
      <x:c r="A6723" t="str">
        <x:v>Set2_200-10-1</x:v>
      </x:c>
      <x:c r="B6723" t="str">
        <x:v>next_day</x:v>
      </x:c>
      <x:c r="C6723" t="str">
        <x:v>C67</x:v>
      </x:c>
      <x:c r="D6723" s="59" t="n">
        <x:v>38</x:v>
      </x:c>
      <x:c r="E6723" s="59" t="n">
        <x:v>28</x:v>
      </x:c>
      <x:c r="F6723" s="59" t="str">
        <x:v>S6</x:v>
      </x:c>
      <x:c r="G6723" s="59" t="n">
        <x:v>373</x:v>
      </x:c>
      <x:c r="H6723" s="59" t="n">
        <x:v>389</x:v>
      </x:c>
      <x:c r="I6723" s="59" t="n">
        <x:v>10</x:v>
      </x:c>
      <x:c r="J6723" s="60" t="n">
        <x:f>'参数'!$C$6</x:f>
        <x:v>1440</x:v>
      </x:c>
      <x:c r="K6723" s="60" t="n">
        <x:f>'参数'!$D$6</x:f>
        <x:v>360</x:v>
      </x:c>
      <x:c r="L6723" s="60" t="n">
        <x:f>H6723+I6723+J6723</x:f>
        <x:v>1839</x:v>
      </x:c>
      <x:c r="M6723" s="60" t="n">
        <x:f>L6723+K6723</x:f>
        <x:v>2199</x:v>
      </x:c>
      <x:c r="N6723" s="60" t="n">
        <x:f>'参数'!$B$10</x:f>
        <x:v>1</x:v>
      </x:c>
      <x:c r="O6723" s="60" t="n">
        <x:f>N6723*'参数'!$B$11</x:f>
        <x:v>2</x:v>
      </x:c>
      <x:c r="P6723" s="60" t="n">
        <x:f>N6723*'参数'!$B$12</x:f>
        <x:v>1</x:v>
      </x:c>
      <x:c r="Q6723" t="str">
        <x:f>C6723&amp;"d"</x:f>
        <x:v>C67d</x:v>
      </x:c>
      <x:c r="R6723" t="str">
        <x:f>C6723&amp;"p"</x:f>
        <x:v>C67p</x:v>
      </x:c>
      <x:c r="S6723" t="str">
        <x:f>IF(AND(L6723&gt;=H6723+I6723+J6723,M6723&gt;L6723,F6723&lt;&gt;""),"PASS","FAIL")</x:f>
        <x:v>PASS</x:v>
      </x:c>
      <x:c r="T6723" t="n">
        <x:v>14</x:v>
      </x:c>
      <x:c r="U6723" t="str">
        <x:v>pickup_after_delivery_completion_plus_usage_lag</x:v>
      </x:c>
    </x:row>
    <x:row r="6724">
      <x:c r="A6724" t="str">
        <x:v>Set2_200-10-1</x:v>
      </x:c>
      <x:c r="B6724" t="str">
        <x:v>next_day</x:v>
      </x:c>
      <x:c r="C6724" t="str">
        <x:v>C68</x:v>
      </x:c>
      <x:c r="D6724" s="59" t="n">
        <x:v>7</x:v>
      </x:c>
      <x:c r="E6724" s="59" t="n">
        <x:v>32</x:v>
      </x:c>
      <x:c r="F6724" s="59" t="str">
        <x:v>S0</x:v>
      </x:c>
      <x:c r="G6724" s="59" t="n">
        <x:v>540</x:v>
      </x:c>
      <x:c r="H6724" s="59" t="n">
        <x:v>564</x:v>
      </x:c>
      <x:c r="I6724" s="59" t="n">
        <x:v>10</x:v>
      </x:c>
      <x:c r="J6724" s="60" t="n">
        <x:f>'参数'!$C$6</x:f>
        <x:v>1440</x:v>
      </x:c>
      <x:c r="K6724" s="60" t="n">
        <x:f>'参数'!$D$6</x:f>
        <x:v>360</x:v>
      </x:c>
      <x:c r="L6724" s="60" t="n">
        <x:f>H6724+I6724+J6724</x:f>
        <x:v>2014</x:v>
      </x:c>
      <x:c r="M6724" s="60" t="n">
        <x:f>L6724+K6724</x:f>
        <x:v>2374</x:v>
      </x:c>
      <x:c r="N6724" s="60" t="n">
        <x:f>'参数'!$B$10</x:f>
        <x:v>1</x:v>
      </x:c>
      <x:c r="O6724" s="60" t="n">
        <x:f>N6724*'参数'!$B$11</x:f>
        <x:v>2</x:v>
      </x:c>
      <x:c r="P6724" s="60" t="n">
        <x:f>N6724*'参数'!$B$12</x:f>
        <x:v>1</x:v>
      </x:c>
      <x:c r="Q6724" t="str">
        <x:f>C6724&amp;"d"</x:f>
        <x:v>C68d</x:v>
      </x:c>
      <x:c r="R6724" t="str">
        <x:f>C6724&amp;"p"</x:f>
        <x:v>C68p</x:v>
      </x:c>
      <x:c r="S6724" t="str">
        <x:f>IF(AND(L6724&gt;=H6724+I6724+J6724,M6724&gt;L6724,F6724&lt;&gt;""),"PASS","FAIL")</x:f>
        <x:v>PASS</x:v>
      </x:c>
      <x:c r="T6724" t="n">
        <x:v>7</x:v>
      </x:c>
      <x:c r="U6724" t="str">
        <x:v>pickup_after_delivery_completion_plus_usage_lag</x:v>
      </x:c>
    </x:row>
    <x:row r="6725">
      <x:c r="A6725" t="str">
        <x:v>Set2_200-10-1</x:v>
      </x:c>
      <x:c r="B6725" t="str">
        <x:v>next_day</x:v>
      </x:c>
      <x:c r="C6725" t="str">
        <x:v>C69</x:v>
      </x:c>
      <x:c r="D6725" s="59" t="n">
        <x:v>4</x:v>
      </x:c>
      <x:c r="E6725" s="59" t="n">
        <x:v>26</x:v>
      </x:c>
      <x:c r="F6725" s="59" t="str">
        <x:v>S0</x:v>
      </x:c>
      <x:c r="G6725" s="59" t="n">
        <x:v>601</x:v>
      </x:c>
      <x:c r="H6725" s="59" t="n">
        <x:v>613</x:v>
      </x:c>
      <x:c r="I6725" s="59" t="n">
        <x:v>10</x:v>
      </x:c>
      <x:c r="J6725" s="60" t="n">
        <x:f>'参数'!$C$6</x:f>
        <x:v>1440</x:v>
      </x:c>
      <x:c r="K6725" s="60" t="n">
        <x:f>'参数'!$D$6</x:f>
        <x:v>360</x:v>
      </x:c>
      <x:c r="L6725" s="60" t="n">
        <x:f>H6725+I6725+J6725</x:f>
        <x:v>2063</x:v>
      </x:c>
      <x:c r="M6725" s="60" t="n">
        <x:f>L6725+K6725</x:f>
        <x:v>2423</x:v>
      </x:c>
      <x:c r="N6725" s="60" t="n">
        <x:f>'参数'!$B$10</x:f>
        <x:v>1</x:v>
      </x:c>
      <x:c r="O6725" s="60" t="n">
        <x:f>N6725*'参数'!$B$11</x:f>
        <x:v>2</x:v>
      </x:c>
      <x:c r="P6725" s="60" t="n">
        <x:f>N6725*'参数'!$B$12</x:f>
        <x:v>1</x:v>
      </x:c>
      <x:c r="Q6725" t="str">
        <x:f>C6725&amp;"d"</x:f>
        <x:v>C69d</x:v>
      </x:c>
      <x:c r="R6725" t="str">
        <x:f>C6725&amp;"p"</x:f>
        <x:v>C69p</x:v>
      </x:c>
      <x:c r="S6725" t="str">
        <x:f>IF(AND(L6725&gt;=H6725+I6725+J6725,M6725&gt;L6725,F6725&lt;&gt;""),"PASS","FAIL")</x:f>
        <x:v>PASS</x:v>
      </x:c>
      <x:c r="T6725" t="n">
        <x:v>7</x:v>
      </x:c>
      <x:c r="U6725" t="str">
        <x:v>pickup_after_delivery_completion_plus_usage_lag</x:v>
      </x:c>
    </x:row>
    <x:row r="6726">
      <x:c r="A6726" t="str">
        <x:v>Set2_200-10-1</x:v>
      </x:c>
      <x:c r="B6726" t="str">
        <x:v>next_day</x:v>
      </x:c>
      <x:c r="C6726" t="str">
        <x:v>C70</x:v>
      </x:c>
      <x:c r="D6726" s="59" t="n">
        <x:v>39</x:v>
      </x:c>
      <x:c r="E6726" s="59" t="n">
        <x:v>11</x:v>
      </x:c>
      <x:c r="F6726" s="59" t="str">
        <x:v>S3</x:v>
      </x:c>
      <x:c r="G6726" s="59" t="n">
        <x:v>395</x:v>
      </x:c>
      <x:c r="H6726" s="59" t="n">
        <x:v>419</x:v>
      </x:c>
      <x:c r="I6726" s="59" t="n">
        <x:v>10</x:v>
      </x:c>
      <x:c r="J6726" s="60" t="n">
        <x:f>'参数'!$C$6</x:f>
        <x:v>1440</x:v>
      </x:c>
      <x:c r="K6726" s="60" t="n">
        <x:f>'参数'!$D$6</x:f>
        <x:v>360</x:v>
      </x:c>
      <x:c r="L6726" s="60" t="n">
        <x:f>H6726+I6726+J6726</x:f>
        <x:v>1869</x:v>
      </x:c>
      <x:c r="M6726" s="60" t="n">
        <x:f>L6726+K6726</x:f>
        <x:v>2229</x:v>
      </x:c>
      <x:c r="N6726" s="60" t="n">
        <x:f>'参数'!$B$10</x:f>
        <x:v>1</x:v>
      </x:c>
      <x:c r="O6726" s="60" t="n">
        <x:f>N6726*'参数'!$B$11</x:f>
        <x:v>2</x:v>
      </x:c>
      <x:c r="P6726" s="60" t="n">
        <x:f>N6726*'参数'!$B$12</x:f>
        <x:v>1</x:v>
      </x:c>
      <x:c r="Q6726" t="str">
        <x:f>C6726&amp;"d"</x:f>
        <x:v>C70d</x:v>
      </x:c>
      <x:c r="R6726" t="str">
        <x:f>C6726&amp;"p"</x:f>
        <x:v>C70p</x:v>
      </x:c>
      <x:c r="S6726" t="str">
        <x:f>IF(AND(L6726&gt;=H6726+I6726+J6726,M6726&gt;L6726,F6726&lt;&gt;""),"PASS","FAIL")</x:f>
        <x:v>PASS</x:v>
      </x:c>
      <x:c r="T6726" t="n">
        <x:v>0</x:v>
      </x:c>
      <x:c r="U6726" t="str">
        <x:v>pickup_after_delivery_completion_plus_usage_lag</x:v>
      </x:c>
    </x:row>
    <x:row r="6727">
      <x:c r="A6727" t="str">
        <x:v>Set2_200-10-1</x:v>
      </x:c>
      <x:c r="B6727" t="str">
        <x:v>next_day</x:v>
      </x:c>
      <x:c r="C6727" t="str">
        <x:v>C71</x:v>
      </x:c>
      <x:c r="D6727" s="59" t="n">
        <x:v>4</x:v>
      </x:c>
      <x:c r="E6727" s="59" t="n">
        <x:v>5</x:v>
      </x:c>
      <x:c r="F6727" s="59" t="str">
        <x:v>S8</x:v>
      </x:c>
      <x:c r="G6727" s="59" t="n">
        <x:v>338</x:v>
      </x:c>
      <x:c r="H6727" s="59" t="n">
        <x:v>370</x:v>
      </x:c>
      <x:c r="I6727" s="59" t="n">
        <x:v>10</x:v>
      </x:c>
      <x:c r="J6727" s="60" t="n">
        <x:f>'参数'!$C$6</x:f>
        <x:v>1440</x:v>
      </x:c>
      <x:c r="K6727" s="60" t="n">
        <x:f>'参数'!$D$6</x:f>
        <x:v>360</x:v>
      </x:c>
      <x:c r="L6727" s="60" t="n">
        <x:f>H6727+I6727+J6727</x:f>
        <x:v>1820</x:v>
      </x:c>
      <x:c r="M6727" s="60" t="n">
        <x:f>L6727+K6727</x:f>
        <x:v>2180</x:v>
      </x:c>
      <x:c r="N6727" s="60" t="n">
        <x:f>'参数'!$B$10</x:f>
        <x:v>1</x:v>
      </x:c>
      <x:c r="O6727" s="60" t="n">
        <x:f>N6727*'参数'!$B$11</x:f>
        <x:v>2</x:v>
      </x:c>
      <x:c r="P6727" s="60" t="n">
        <x:f>N6727*'参数'!$B$12</x:f>
        <x:v>1</x:v>
      </x:c>
      <x:c r="Q6727" t="str">
        <x:f>C6727&amp;"d"</x:f>
        <x:v>C71d</x:v>
      </x:c>
      <x:c r="R6727" t="str">
        <x:f>C6727&amp;"p"</x:f>
        <x:v>C71p</x:v>
      </x:c>
      <x:c r="S6727" t="str">
        <x:f>IF(AND(L6727&gt;=H6727+I6727+J6727,M6727&gt;L6727,F6727&lt;&gt;""),"PASS","FAIL")</x:f>
        <x:v>PASS</x:v>
      </x:c>
      <x:c r="T6727" t="n">
        <x:v>2</x:v>
      </x:c>
      <x:c r="U6727" t="str">
        <x:v>pickup_after_delivery_completion_plus_usage_lag</x:v>
      </x:c>
    </x:row>
    <x:row r="6728">
      <x:c r="A6728" t="str">
        <x:v>Set2_200-10-1</x:v>
      </x:c>
      <x:c r="B6728" t="str">
        <x:v>next_day</x:v>
      </x:c>
      <x:c r="C6728" t="str">
        <x:v>C72</x:v>
      </x:c>
      <x:c r="D6728" s="59" t="n">
        <x:v>20</x:v>
      </x:c>
      <x:c r="E6728" s="59" t="n">
        <x:v>13</x:v>
      </x:c>
      <x:c r="F6728" s="59" t="str">
        <x:v>S7</x:v>
      </x:c>
      <x:c r="G6728" s="59" t="n">
        <x:v>465</x:v>
      </x:c>
      <x:c r="H6728" s="59" t="n">
        <x:v>477</x:v>
      </x:c>
      <x:c r="I6728" s="59" t="n">
        <x:v>10</x:v>
      </x:c>
      <x:c r="J6728" s="60" t="n">
        <x:f>'参数'!$C$6</x:f>
        <x:v>1440</x:v>
      </x:c>
      <x:c r="K6728" s="60" t="n">
        <x:f>'参数'!$D$6</x:f>
        <x:v>360</x:v>
      </x:c>
      <x:c r="L6728" s="60" t="n">
        <x:f>H6728+I6728+J6728</x:f>
        <x:v>1927</x:v>
      </x:c>
      <x:c r="M6728" s="60" t="n">
        <x:f>L6728+K6728</x:f>
        <x:v>2287</x:v>
      </x:c>
      <x:c r="N6728" s="60" t="n">
        <x:f>'参数'!$B$10</x:f>
        <x:v>1</x:v>
      </x:c>
      <x:c r="O6728" s="60" t="n">
        <x:f>N6728*'参数'!$B$11</x:f>
        <x:v>2</x:v>
      </x:c>
      <x:c r="P6728" s="60" t="n">
        <x:f>N6728*'参数'!$B$12</x:f>
        <x:v>1</x:v>
      </x:c>
      <x:c r="Q6728" t="str">
        <x:f>C6728&amp;"d"</x:f>
        <x:v>C72d</x:v>
      </x:c>
      <x:c r="R6728" t="str">
        <x:f>C6728&amp;"p"</x:f>
        <x:v>C72p</x:v>
      </x:c>
      <x:c r="S6728" t="str">
        <x:f>IF(AND(L6728&gt;=H6728+I6728+J6728,M6728&gt;L6728,F6728&lt;&gt;""),"PASS","FAIL")</x:f>
        <x:v>PASS</x:v>
      </x:c>
      <x:c r="T6728" t="n">
        <x:v>10</x:v>
      </x:c>
      <x:c r="U6728" t="str">
        <x:v>pickup_after_delivery_completion_plus_usage_lag</x:v>
      </x:c>
    </x:row>
    <x:row r="6729">
      <x:c r="A6729" t="str">
        <x:v>Set2_200-10-1</x:v>
      </x:c>
      <x:c r="B6729" t="str">
        <x:v>next_day</x:v>
      </x:c>
      <x:c r="C6729" t="str">
        <x:v>C73</x:v>
      </x:c>
      <x:c r="D6729" s="59" t="n">
        <x:v>12</x:v>
      </x:c>
      <x:c r="E6729" s="59" t="n">
        <x:v>29</x:v>
      </x:c>
      <x:c r="F6729" s="59" t="str">
        <x:v>S0</x:v>
      </x:c>
      <x:c r="G6729" s="59" t="n">
        <x:v>476</x:v>
      </x:c>
      <x:c r="H6729" s="59" t="n">
        <x:v>510</x:v>
      </x:c>
      <x:c r="I6729" s="59" t="n">
        <x:v>10</x:v>
      </x:c>
      <x:c r="J6729" s="60" t="n">
        <x:f>'参数'!$C$6</x:f>
        <x:v>1440</x:v>
      </x:c>
      <x:c r="K6729" s="60" t="n">
        <x:f>'参数'!$D$6</x:f>
        <x:v>360</x:v>
      </x:c>
      <x:c r="L6729" s="60" t="n">
        <x:f>H6729+I6729+J6729</x:f>
        <x:v>1960</x:v>
      </x:c>
      <x:c r="M6729" s="60" t="n">
        <x:f>L6729+K6729</x:f>
        <x:v>2320</x:v>
      </x:c>
      <x:c r="N6729" s="60" t="n">
        <x:f>'参数'!$B$10</x:f>
        <x:v>1</x:v>
      </x:c>
      <x:c r="O6729" s="60" t="n">
        <x:f>N6729*'参数'!$B$11</x:f>
        <x:v>2</x:v>
      </x:c>
      <x:c r="P6729" s="60" t="n">
        <x:f>N6729*'参数'!$B$12</x:f>
        <x:v>1</x:v>
      </x:c>
      <x:c r="Q6729" t="str">
        <x:f>C6729&amp;"d"</x:f>
        <x:v>C73d</x:v>
      </x:c>
      <x:c r="R6729" t="str">
        <x:f>C6729&amp;"p"</x:f>
        <x:v>C73p</x:v>
      </x:c>
      <x:c r="S6729" t="str">
        <x:f>IF(AND(L6729&gt;=H6729+I6729+J6729,M6729&gt;L6729,F6729&lt;&gt;""),"PASS","FAIL")</x:f>
        <x:v>PASS</x:v>
      </x:c>
      <x:c r="T6729" t="n">
        <x:v>13</x:v>
      </x:c>
      <x:c r="U6729" t="str">
        <x:v>pickup_after_delivery_completion_plus_usage_lag</x:v>
      </x:c>
    </x:row>
    <x:row r="6730">
      <x:c r="A6730" t="str">
        <x:v>Set2_200-10-1</x:v>
      </x:c>
      <x:c r="B6730" t="str">
        <x:v>next_day</x:v>
      </x:c>
      <x:c r="C6730" t="str">
        <x:v>C74</x:v>
      </x:c>
      <x:c r="D6730" s="59" t="n">
        <x:v>3</x:v>
      </x:c>
      <x:c r="E6730" s="59" t="n">
        <x:v>21</x:v>
      </x:c>
      <x:c r="F6730" s="59" t="str">
        <x:v>S0</x:v>
      </x:c>
      <x:c r="G6730" s="59" t="n">
        <x:v>158</x:v>
      </x:c>
      <x:c r="H6730" s="59" t="n">
        <x:v>168</x:v>
      </x:c>
      <x:c r="I6730" s="59" t="n">
        <x:v>10</x:v>
      </x:c>
      <x:c r="J6730" s="60" t="n">
        <x:f>'参数'!$C$6</x:f>
        <x:v>1440</x:v>
      </x:c>
      <x:c r="K6730" s="60" t="n">
        <x:f>'参数'!$D$6</x:f>
        <x:v>360</x:v>
      </x:c>
      <x:c r="L6730" s="60" t="n">
        <x:f>H6730+I6730+J6730</x:f>
        <x:v>1618</x:v>
      </x:c>
      <x:c r="M6730" s="60" t="n">
        <x:f>L6730+K6730</x:f>
        <x:v>1978</x:v>
      </x:c>
      <x:c r="N6730" s="60" t="n">
        <x:f>'参数'!$B$10</x:f>
        <x:v>1</x:v>
      </x:c>
      <x:c r="O6730" s="60" t="n">
        <x:f>N6730*'参数'!$B$11</x:f>
        <x:v>2</x:v>
      </x:c>
      <x:c r="P6730" s="60" t="n">
        <x:f>N6730*'参数'!$B$12</x:f>
        <x:v>1</x:v>
      </x:c>
      <x:c r="Q6730" t="str">
        <x:f>C6730&amp;"d"</x:f>
        <x:v>C74d</x:v>
      </x:c>
      <x:c r="R6730" t="str">
        <x:f>C6730&amp;"p"</x:f>
        <x:v>C74p</x:v>
      </x:c>
      <x:c r="S6730" t="str">
        <x:f>IF(AND(L6730&gt;=H6730+I6730+J6730,M6730&gt;L6730,F6730&lt;&gt;""),"PASS","FAIL")</x:f>
        <x:v>PASS</x:v>
      </x:c>
      <x:c r="T6730" t="n">
        <x:v>12</x:v>
      </x:c>
      <x:c r="U6730" t="str">
        <x:v>pickup_after_delivery_completion_plus_usage_lag</x:v>
      </x:c>
    </x:row>
    <x:row r="6731">
      <x:c r="A6731" t="str">
        <x:v>Set2_200-10-1</x:v>
      </x:c>
      <x:c r="B6731" t="str">
        <x:v>next_day</x:v>
      </x:c>
      <x:c r="C6731" t="str">
        <x:v>C75</x:v>
      </x:c>
      <x:c r="D6731" s="59" t="n">
        <x:v>33</x:v>
      </x:c>
      <x:c r="E6731" s="59" t="n">
        <x:v>23</x:v>
      </x:c>
      <x:c r="F6731" s="59" t="str">
        <x:v>S7</x:v>
      </x:c>
      <x:c r="G6731" s="59" t="n">
        <x:v>268</x:v>
      </x:c>
      <x:c r="H6731" s="59" t="n">
        <x:v>296</x:v>
      </x:c>
      <x:c r="I6731" s="59" t="n">
        <x:v>10</x:v>
      </x:c>
      <x:c r="J6731" s="60" t="n">
        <x:f>'参数'!$C$6</x:f>
        <x:v>1440</x:v>
      </x:c>
      <x:c r="K6731" s="60" t="n">
        <x:f>'参数'!$D$6</x:f>
        <x:v>360</x:v>
      </x:c>
      <x:c r="L6731" s="60" t="n">
        <x:f>H6731+I6731+J6731</x:f>
        <x:v>1746</x:v>
      </x:c>
      <x:c r="M6731" s="60" t="n">
        <x:f>L6731+K6731</x:f>
        <x:v>2106</x:v>
      </x:c>
      <x:c r="N6731" s="60" t="n">
        <x:f>'参数'!$B$10</x:f>
        <x:v>1</x:v>
      </x:c>
      <x:c r="O6731" s="60" t="n">
        <x:f>N6731*'参数'!$B$11</x:f>
        <x:v>2</x:v>
      </x:c>
      <x:c r="P6731" s="60" t="n">
        <x:f>N6731*'参数'!$B$12</x:f>
        <x:v>1</x:v>
      </x:c>
      <x:c r="Q6731" t="str">
        <x:f>C6731&amp;"d"</x:f>
        <x:v>C75d</x:v>
      </x:c>
      <x:c r="R6731" t="str">
        <x:f>C6731&amp;"p"</x:f>
        <x:v>C75p</x:v>
      </x:c>
      <x:c r="S6731" t="str">
        <x:f>IF(AND(L6731&gt;=H6731+I6731+J6731,M6731&gt;L6731,F6731&lt;&gt;""),"PASS","FAIL")</x:f>
        <x:v>PASS</x:v>
      </x:c>
      <x:c r="T6731" t="n">
        <x:v>3</x:v>
      </x:c>
      <x:c r="U6731" t="str">
        <x:v>pickup_after_delivery_completion_plus_usage_lag</x:v>
      </x:c>
    </x:row>
    <x:row r="6732">
      <x:c r="A6732" t="str">
        <x:v>Set2_200-10-1</x:v>
      </x:c>
      <x:c r="B6732" t="str">
        <x:v>next_day</x:v>
      </x:c>
      <x:c r="C6732" t="str">
        <x:v>C76</x:v>
      </x:c>
      <x:c r="D6732" s="59" t="n">
        <x:v>1</x:v>
      </x:c>
      <x:c r="E6732" s="59" t="n">
        <x:v>19</x:v>
      </x:c>
      <x:c r="F6732" s="59" t="str">
        <x:v>S0</x:v>
      </x:c>
      <x:c r="G6732" s="59" t="n">
        <x:v>295</x:v>
      </x:c>
      <x:c r="H6732" s="59" t="n">
        <x:v>317</x:v>
      </x:c>
      <x:c r="I6732" s="59" t="n">
        <x:v>10</x:v>
      </x:c>
      <x:c r="J6732" s="60" t="n">
        <x:f>'参数'!$C$6</x:f>
        <x:v>1440</x:v>
      </x:c>
      <x:c r="K6732" s="60" t="n">
        <x:f>'参数'!$D$6</x:f>
        <x:v>360</x:v>
      </x:c>
      <x:c r="L6732" s="60" t="n">
        <x:f>H6732+I6732+J6732</x:f>
        <x:v>1767</x:v>
      </x:c>
      <x:c r="M6732" s="60" t="n">
        <x:f>L6732+K6732</x:f>
        <x:v>2127</x:v>
      </x:c>
      <x:c r="N6732" s="60" t="n">
        <x:f>'参数'!$B$10</x:f>
        <x:v>1</x:v>
      </x:c>
      <x:c r="O6732" s="60" t="n">
        <x:f>N6732*'参数'!$B$11</x:f>
        <x:v>2</x:v>
      </x:c>
      <x:c r="P6732" s="60" t="n">
        <x:f>N6732*'参数'!$B$12</x:f>
        <x:v>1</x:v>
      </x:c>
      <x:c r="Q6732" t="str">
        <x:f>C6732&amp;"d"</x:f>
        <x:v>C76d</x:v>
      </x:c>
      <x:c r="R6732" t="str">
        <x:f>C6732&amp;"p"</x:f>
        <x:v>C76p</x:v>
      </x:c>
      <x:c r="S6732" t="str">
        <x:f>IF(AND(L6732&gt;=H6732+I6732+J6732,M6732&gt;L6732,F6732&lt;&gt;""),"PASS","FAIL")</x:f>
        <x:v>PASS</x:v>
      </x:c>
      <x:c r="T6732" t="n">
        <x:v>17</x:v>
      </x:c>
      <x:c r="U6732" t="str">
        <x:v>pickup_after_delivery_completion_plus_usage_lag</x:v>
      </x:c>
    </x:row>
    <x:row r="6733">
      <x:c r="A6733" t="str">
        <x:v>Set2_200-10-1</x:v>
      </x:c>
      <x:c r="B6733" t="str">
        <x:v>next_day</x:v>
      </x:c>
      <x:c r="C6733" t="str">
        <x:v>C77</x:v>
      </x:c>
      <x:c r="D6733" s="59" t="n">
        <x:v>28</x:v>
      </x:c>
      <x:c r="E6733" s="59" t="n">
        <x:v>17</x:v>
      </x:c>
      <x:c r="F6733" s="59" t="str">
        <x:v>S7</x:v>
      </x:c>
      <x:c r="G6733" s="59" t="n">
        <x:v>276</x:v>
      </x:c>
      <x:c r="H6733" s="59" t="n">
        <x:v>312</x:v>
      </x:c>
      <x:c r="I6733" s="59" t="n">
        <x:v>10</x:v>
      </x:c>
      <x:c r="J6733" s="60" t="n">
        <x:f>'参数'!$C$6</x:f>
        <x:v>1440</x:v>
      </x:c>
      <x:c r="K6733" s="60" t="n">
        <x:f>'参数'!$D$6</x:f>
        <x:v>360</x:v>
      </x:c>
      <x:c r="L6733" s="60" t="n">
        <x:f>H6733+I6733+J6733</x:f>
        <x:v>1762</x:v>
      </x:c>
      <x:c r="M6733" s="60" t="n">
        <x:f>L6733+K6733</x:f>
        <x:v>2122</x:v>
      </x:c>
      <x:c r="N6733" s="60" t="n">
        <x:f>'参数'!$B$10</x:f>
        <x:v>1</x:v>
      </x:c>
      <x:c r="O6733" s="60" t="n">
        <x:f>N6733*'参数'!$B$11</x:f>
        <x:v>2</x:v>
      </x:c>
      <x:c r="P6733" s="60" t="n">
        <x:f>N6733*'参数'!$B$12</x:f>
        <x:v>1</x:v>
      </x:c>
      <x:c r="Q6733" t="str">
        <x:f>C6733&amp;"d"</x:f>
        <x:v>C77d</x:v>
      </x:c>
      <x:c r="R6733" t="str">
        <x:f>C6733&amp;"p"</x:f>
        <x:v>C77p</x:v>
      </x:c>
      <x:c r="S6733" t="str">
        <x:f>IF(AND(L6733&gt;=H6733+I6733+J6733,M6733&gt;L6733,F6733&lt;&gt;""),"PASS","FAIL")</x:f>
        <x:v>PASS</x:v>
      </x:c>
      <x:c r="T6733" t="n">
        <x:v>1</x:v>
      </x:c>
      <x:c r="U6733" t="str">
        <x:v>pickup_after_delivery_completion_plus_usage_lag</x:v>
      </x:c>
    </x:row>
    <x:row r="6734">
      <x:c r="A6734" t="str">
        <x:v>Set2_200-10-1</x:v>
      </x:c>
      <x:c r="B6734" t="str">
        <x:v>next_day</x:v>
      </x:c>
      <x:c r="C6734" t="str">
        <x:v>C78</x:v>
      </x:c>
      <x:c r="D6734" s="59" t="n">
        <x:v>26</x:v>
      </x:c>
      <x:c r="E6734" s="59" t="n">
        <x:v>22</x:v>
      </x:c>
      <x:c r="F6734" s="59" t="str">
        <x:v>S7</x:v>
      </x:c>
      <x:c r="G6734" s="59" t="n">
        <x:v>482</x:v>
      </x:c>
      <x:c r="H6734" s="59" t="n">
        <x:v>506</x:v>
      </x:c>
      <x:c r="I6734" s="59" t="n">
        <x:v>10</x:v>
      </x:c>
      <x:c r="J6734" s="60" t="n">
        <x:f>'参数'!$C$6</x:f>
        <x:v>1440</x:v>
      </x:c>
      <x:c r="K6734" s="60" t="n">
        <x:f>'参数'!$D$6</x:f>
        <x:v>360</x:v>
      </x:c>
      <x:c r="L6734" s="60" t="n">
        <x:f>H6734+I6734+J6734</x:f>
        <x:v>1956</x:v>
      </x:c>
      <x:c r="M6734" s="60" t="n">
        <x:f>L6734+K6734</x:f>
        <x:v>2316</x:v>
      </x:c>
      <x:c r="N6734" s="60" t="n">
        <x:f>'参数'!$B$10</x:f>
        <x:v>1</x:v>
      </x:c>
      <x:c r="O6734" s="60" t="n">
        <x:f>N6734*'参数'!$B$11</x:f>
        <x:v>2</x:v>
      </x:c>
      <x:c r="P6734" s="60" t="n">
        <x:f>N6734*'参数'!$B$12</x:f>
        <x:v>1</x:v>
      </x:c>
      <x:c r="Q6734" t="str">
        <x:f>C6734&amp;"d"</x:f>
        <x:v>C78d</x:v>
      </x:c>
      <x:c r="R6734" t="str">
        <x:f>C6734&amp;"p"</x:f>
        <x:v>C78p</x:v>
      </x:c>
      <x:c r="S6734" t="str">
        <x:f>IF(AND(L6734&gt;=H6734+I6734+J6734,M6734&gt;L6734,F6734&lt;&gt;""),"PASS","FAIL")</x:f>
        <x:v>PASS</x:v>
      </x:c>
      <x:c r="T6734" t="n">
        <x:v>10</x:v>
      </x:c>
      <x:c r="U6734" t="str">
        <x:v>pickup_after_delivery_completion_plus_usage_lag</x:v>
      </x:c>
    </x:row>
    <x:row r="6735">
      <x:c r="A6735" t="str">
        <x:v>Set2_200-10-1</x:v>
      </x:c>
      <x:c r="B6735" t="str">
        <x:v>next_day</x:v>
      </x:c>
      <x:c r="C6735" t="str">
        <x:v>C79</x:v>
      </x:c>
      <x:c r="D6735" s="59" t="n">
        <x:v>23</x:v>
      </x:c>
      <x:c r="E6735" s="59" t="n">
        <x:v>9</x:v>
      </x:c>
      <x:c r="F6735" s="59" t="str">
        <x:v>S8</x:v>
      </x:c>
      <x:c r="G6735" s="59" t="n">
        <x:v>492</x:v>
      </x:c>
      <x:c r="H6735" s="59" t="n">
        <x:v>524</x:v>
      </x:c>
      <x:c r="I6735" s="59" t="n">
        <x:v>10</x:v>
      </x:c>
      <x:c r="J6735" s="60" t="n">
        <x:f>'参数'!$C$6</x:f>
        <x:v>1440</x:v>
      </x:c>
      <x:c r="K6735" s="60" t="n">
        <x:f>'参数'!$D$6</x:f>
        <x:v>360</x:v>
      </x:c>
      <x:c r="L6735" s="60" t="n">
        <x:f>H6735+I6735+J6735</x:f>
        <x:v>1974</x:v>
      </x:c>
      <x:c r="M6735" s="60" t="n">
        <x:f>L6735+K6735</x:f>
        <x:v>2334</x:v>
      </x:c>
      <x:c r="N6735" s="60" t="n">
        <x:f>'参数'!$B$10</x:f>
        <x:v>1</x:v>
      </x:c>
      <x:c r="O6735" s="60" t="n">
        <x:f>N6735*'参数'!$B$11</x:f>
        <x:v>2</x:v>
      </x:c>
      <x:c r="P6735" s="60" t="n">
        <x:f>N6735*'参数'!$B$12</x:f>
        <x:v>1</x:v>
      </x:c>
      <x:c r="Q6735" t="str">
        <x:f>C6735&amp;"d"</x:f>
        <x:v>C79d</x:v>
      </x:c>
      <x:c r="R6735" t="str">
        <x:f>C6735&amp;"p"</x:f>
        <x:v>C79p</x:v>
      </x:c>
      <x:c r="S6735" t="str">
        <x:f>IF(AND(L6735&gt;=H6735+I6735+J6735,M6735&gt;L6735,F6735&lt;&gt;""),"PASS","FAIL")</x:f>
        <x:v>PASS</x:v>
      </x:c>
      <x:c r="T6735" t="n">
        <x:v>5</x:v>
      </x:c>
      <x:c r="U6735" t="str">
        <x:v>pickup_after_delivery_completion_plus_usage_lag</x:v>
      </x:c>
    </x:row>
    <x:row r="6736">
      <x:c r="A6736" t="str">
        <x:v>Set2_200-10-1</x:v>
      </x:c>
      <x:c r="B6736" t="str">
        <x:v>next_day</x:v>
      </x:c>
      <x:c r="C6736" t="str">
        <x:v>C80</x:v>
      </x:c>
      <x:c r="D6736" s="59" t="n">
        <x:v>2</x:v>
      </x:c>
      <x:c r="E6736" s="59" t="n">
        <x:v>50</x:v>
      </x:c>
      <x:c r="F6736" s="59" t="str">
        <x:v>S9</x:v>
      </x:c>
      <x:c r="G6736" s="59" t="n">
        <x:v>443</x:v>
      </x:c>
      <x:c r="H6736" s="59" t="n">
        <x:v>481</x:v>
      </x:c>
      <x:c r="I6736" s="59" t="n">
        <x:v>10</x:v>
      </x:c>
      <x:c r="J6736" s="60" t="n">
        <x:f>'参数'!$C$6</x:f>
        <x:v>1440</x:v>
      </x:c>
      <x:c r="K6736" s="60" t="n">
        <x:f>'参数'!$D$6</x:f>
        <x:v>360</x:v>
      </x:c>
      <x:c r="L6736" s="60" t="n">
        <x:f>H6736+I6736+J6736</x:f>
        <x:v>1931</x:v>
      </x:c>
      <x:c r="M6736" s="60" t="n">
        <x:f>L6736+K6736</x:f>
        <x:v>2291</x:v>
      </x:c>
      <x:c r="N6736" s="60" t="n">
        <x:f>'参数'!$B$10</x:f>
        <x:v>1</x:v>
      </x:c>
      <x:c r="O6736" s="60" t="n">
        <x:f>N6736*'参数'!$B$11</x:f>
        <x:v>2</x:v>
      </x:c>
      <x:c r="P6736" s="60" t="n">
        <x:f>N6736*'参数'!$B$12</x:f>
        <x:v>1</x:v>
      </x:c>
      <x:c r="Q6736" t="str">
        <x:f>C6736&amp;"d"</x:f>
        <x:v>C80d</x:v>
      </x:c>
      <x:c r="R6736" t="str">
        <x:f>C6736&amp;"p"</x:f>
        <x:v>C80p</x:v>
      </x:c>
      <x:c r="S6736" t="str">
        <x:f>IF(AND(L6736&gt;=H6736+I6736+J6736,M6736&gt;L6736,F6736&lt;&gt;""),"PASS","FAIL")</x:f>
        <x:v>PASS</x:v>
      </x:c>
      <x:c r="T6736" t="n">
        <x:v>5</x:v>
      </x:c>
      <x:c r="U6736" t="str">
        <x:v>pickup_after_delivery_completion_plus_usage_lag</x:v>
      </x:c>
    </x:row>
    <x:row r="6737">
      <x:c r="A6737" t="str">
        <x:v>Set2_200-10-1</x:v>
      </x:c>
      <x:c r="B6737" t="str">
        <x:v>next_day</x:v>
      </x:c>
      <x:c r="C6737" t="str">
        <x:v>C81</x:v>
      </x:c>
      <x:c r="D6737" s="59" t="n">
        <x:v>7</x:v>
      </x:c>
      <x:c r="E6737" s="59" t="n">
        <x:v>8</x:v>
      </x:c>
      <x:c r="F6737" s="59" t="str">
        <x:v>S8</x:v>
      </x:c>
      <x:c r="G6737" s="59" t="n">
        <x:v>246</x:v>
      </x:c>
      <x:c r="H6737" s="59" t="n">
        <x:v>264</x:v>
      </x:c>
      <x:c r="I6737" s="59" t="n">
        <x:v>10</x:v>
      </x:c>
      <x:c r="J6737" s="60" t="n">
        <x:f>'参数'!$C$6</x:f>
        <x:v>1440</x:v>
      </x:c>
      <x:c r="K6737" s="60" t="n">
        <x:f>'参数'!$D$6</x:f>
        <x:v>360</x:v>
      </x:c>
      <x:c r="L6737" s="60" t="n">
        <x:f>H6737+I6737+J6737</x:f>
        <x:v>1714</x:v>
      </x:c>
      <x:c r="M6737" s="60" t="n">
        <x:f>L6737+K6737</x:f>
        <x:v>2074</x:v>
      </x:c>
      <x:c r="N6737" s="60" t="n">
        <x:f>'参数'!$B$10</x:f>
        <x:v>1</x:v>
      </x:c>
      <x:c r="O6737" s="60" t="n">
        <x:f>N6737*'参数'!$B$11</x:f>
        <x:v>2</x:v>
      </x:c>
      <x:c r="P6737" s="60" t="n">
        <x:f>N6737*'参数'!$B$12</x:f>
        <x:v>1</x:v>
      </x:c>
      <x:c r="Q6737" t="str">
        <x:f>C6737&amp;"d"</x:f>
        <x:v>C81d</x:v>
      </x:c>
      <x:c r="R6737" t="str">
        <x:f>C6737&amp;"p"</x:f>
        <x:v>C81p</x:v>
      </x:c>
      <x:c r="S6737" t="str">
        <x:f>IF(AND(L6737&gt;=H6737+I6737+J6737,M6737&gt;L6737,F6737&lt;&gt;""),"PASS","FAIL")</x:f>
        <x:v>PASS</x:v>
      </x:c>
      <x:c r="T6737" t="n">
        <x:v>1</x:v>
      </x:c>
      <x:c r="U6737" t="str">
        <x:v>pickup_after_delivery_completion_plus_usage_lag</x:v>
      </x:c>
    </x:row>
    <x:row r="6738">
      <x:c r="A6738" t="str">
        <x:v>Set2_200-10-1</x:v>
      </x:c>
      <x:c r="B6738" t="str">
        <x:v>next_day</x:v>
      </x:c>
      <x:c r="C6738" t="str">
        <x:v>C82</x:v>
      </x:c>
      <x:c r="D6738" s="59" t="n">
        <x:v>42</x:v>
      </x:c>
      <x:c r="E6738" s="59" t="n">
        <x:v>1</x:v>
      </x:c>
      <x:c r="F6738" s="59" t="str">
        <x:v>S4</x:v>
      </x:c>
      <x:c r="G6738" s="59" t="n">
        <x:v>92</x:v>
      </x:c>
      <x:c r="H6738" s="59" t="n">
        <x:v>122</x:v>
      </x:c>
      <x:c r="I6738" s="59" t="n">
        <x:v>10</x:v>
      </x:c>
      <x:c r="J6738" s="60" t="n">
        <x:f>'参数'!$C$6</x:f>
        <x:v>1440</x:v>
      </x:c>
      <x:c r="K6738" s="60" t="n">
        <x:f>'参数'!$D$6</x:f>
        <x:v>360</x:v>
      </x:c>
      <x:c r="L6738" s="60" t="n">
        <x:f>H6738+I6738+J6738</x:f>
        <x:v>1572</x:v>
      </x:c>
      <x:c r="M6738" s="60" t="n">
        <x:f>L6738+K6738</x:f>
        <x:v>1932</x:v>
      </x:c>
      <x:c r="N6738" s="60" t="n">
        <x:f>'参数'!$B$10</x:f>
        <x:v>1</x:v>
      </x:c>
      <x:c r="O6738" s="60" t="n">
        <x:f>N6738*'参数'!$B$11</x:f>
        <x:v>2</x:v>
      </x:c>
      <x:c r="P6738" s="60" t="n">
        <x:f>N6738*'参数'!$B$12</x:f>
        <x:v>1</x:v>
      </x:c>
      <x:c r="Q6738" t="str">
        <x:f>C6738&amp;"d"</x:f>
        <x:v>C82d</x:v>
      </x:c>
      <x:c r="R6738" t="str">
        <x:f>C6738&amp;"p"</x:f>
        <x:v>C82p</x:v>
      </x:c>
      <x:c r="S6738" t="str">
        <x:f>IF(AND(L6738&gt;=H6738+I6738+J6738,M6738&gt;L6738,F6738&lt;&gt;""),"PASS","FAIL")</x:f>
        <x:v>PASS</x:v>
      </x:c>
      <x:c r="T6738" t="n">
        <x:v>14</x:v>
      </x:c>
      <x:c r="U6738" t="str">
        <x:v>pickup_after_delivery_completion_plus_usage_lag</x:v>
      </x:c>
    </x:row>
    <x:row r="6739">
      <x:c r="A6739" t="str">
        <x:v>Set2_200-10-1</x:v>
      </x:c>
      <x:c r="B6739" t="str">
        <x:v>next_day</x:v>
      </x:c>
      <x:c r="C6739" t="str">
        <x:v>C83</x:v>
      </x:c>
      <x:c r="D6739" s="59" t="n">
        <x:v>49</x:v>
      </x:c>
      <x:c r="E6739" s="59" t="n">
        <x:v>44</x:v>
      </x:c>
      <x:c r="F6739" s="59" t="str">
        <x:v>S1</x:v>
      </x:c>
      <x:c r="G6739" s="59" t="n">
        <x:v>352</x:v>
      </x:c>
      <x:c r="H6739" s="59" t="n">
        <x:v>386</x:v>
      </x:c>
      <x:c r="I6739" s="59" t="n">
        <x:v>10</x:v>
      </x:c>
      <x:c r="J6739" s="60" t="n">
        <x:f>'参数'!$C$6</x:f>
        <x:v>1440</x:v>
      </x:c>
      <x:c r="K6739" s="60" t="n">
        <x:f>'参数'!$D$6</x:f>
        <x:v>360</x:v>
      </x:c>
      <x:c r="L6739" s="60" t="n">
        <x:f>H6739+I6739+J6739</x:f>
        <x:v>1836</x:v>
      </x:c>
      <x:c r="M6739" s="60" t="n">
        <x:f>L6739+K6739</x:f>
        <x:v>2196</x:v>
      </x:c>
      <x:c r="N6739" s="60" t="n">
        <x:f>'参数'!$B$10</x:f>
        <x:v>1</x:v>
      </x:c>
      <x:c r="O6739" s="60" t="n">
        <x:f>N6739*'参数'!$B$11</x:f>
        <x:v>2</x:v>
      </x:c>
      <x:c r="P6739" s="60" t="n">
        <x:f>N6739*'参数'!$B$12</x:f>
        <x:v>1</x:v>
      </x:c>
      <x:c r="Q6739" t="str">
        <x:f>C6739&amp;"d"</x:f>
        <x:v>C83d</x:v>
      </x:c>
      <x:c r="R6739" t="str">
        <x:f>C6739&amp;"p"</x:f>
        <x:v>C83p</x:v>
      </x:c>
      <x:c r="S6739" t="str">
        <x:f>IF(AND(L6739&gt;=H6739+I6739+J6739,M6739&gt;L6739,F6739&lt;&gt;""),"PASS","FAIL")</x:f>
        <x:v>PASS</x:v>
      </x:c>
      <x:c r="T6739" t="n">
        <x:v>7</x:v>
      </x:c>
      <x:c r="U6739" t="str">
        <x:v>pickup_after_delivery_completion_plus_usage_lag</x:v>
      </x:c>
    </x:row>
    <x:row r="6740">
      <x:c r="A6740" t="str">
        <x:v>Set2_200-10-1</x:v>
      </x:c>
      <x:c r="B6740" t="str">
        <x:v>next_day</x:v>
      </x:c>
      <x:c r="C6740" t="str">
        <x:v>C84</x:v>
      </x:c>
      <x:c r="D6740" s="59" t="n">
        <x:v>22</x:v>
      </x:c>
      <x:c r="E6740" s="59" t="n">
        <x:v>35</x:v>
      </x:c>
      <x:c r="F6740" s="59" t="str">
        <x:v>S6</x:v>
      </x:c>
      <x:c r="G6740" s="59" t="n">
        <x:v>570</x:v>
      </x:c>
      <x:c r="H6740" s="59" t="n">
        <x:v>600</x:v>
      </x:c>
      <x:c r="I6740" s="59" t="n">
        <x:v>10</x:v>
      </x:c>
      <x:c r="J6740" s="60" t="n">
        <x:f>'参数'!$C$6</x:f>
        <x:v>1440</x:v>
      </x:c>
      <x:c r="K6740" s="60" t="n">
        <x:f>'参数'!$D$6</x:f>
        <x:v>360</x:v>
      </x:c>
      <x:c r="L6740" s="60" t="n">
        <x:f>H6740+I6740+J6740</x:f>
        <x:v>2050</x:v>
      </x:c>
      <x:c r="M6740" s="60" t="n">
        <x:f>L6740+K6740</x:f>
        <x:v>2410</x:v>
      </x:c>
      <x:c r="N6740" s="60" t="n">
        <x:f>'参数'!$B$10</x:f>
        <x:v>1</x:v>
      </x:c>
      <x:c r="O6740" s="60" t="n">
        <x:f>N6740*'参数'!$B$11</x:f>
        <x:v>2</x:v>
      </x:c>
      <x:c r="P6740" s="60" t="n">
        <x:f>N6740*'参数'!$B$12</x:f>
        <x:v>1</x:v>
      </x:c>
      <x:c r="Q6740" t="str">
        <x:f>C6740&amp;"d"</x:f>
        <x:v>C84d</x:v>
      </x:c>
      <x:c r="R6740" t="str">
        <x:f>C6740&amp;"p"</x:f>
        <x:v>C84p</x:v>
      </x:c>
      <x:c r="S6740" t="str">
        <x:f>IF(AND(L6740&gt;=H6740+I6740+J6740,M6740&gt;L6740,F6740&lt;&gt;""),"PASS","FAIL")</x:f>
        <x:v>PASS</x:v>
      </x:c>
      <x:c r="T6740" t="n">
        <x:v>1</x:v>
      </x:c>
      <x:c r="U6740" t="str">
        <x:v>pickup_after_delivery_completion_plus_usage_lag</x:v>
      </x:c>
    </x:row>
    <x:row r="6741">
      <x:c r="A6741" t="str">
        <x:v>Set2_200-10-1</x:v>
      </x:c>
      <x:c r="B6741" t="str">
        <x:v>next_day</x:v>
      </x:c>
      <x:c r="C6741" t="str">
        <x:v>C85</x:v>
      </x:c>
      <x:c r="D6741" s="59" t="n">
        <x:v>23</x:v>
      </x:c>
      <x:c r="E6741" s="59" t="n">
        <x:v>49</x:v>
      </x:c>
      <x:c r="F6741" s="59" t="str">
        <x:v>S9</x:v>
      </x:c>
      <x:c r="G6741" s="59" t="n">
        <x:v>128</x:v>
      </x:c>
      <x:c r="H6741" s="59" t="n">
        <x:v>162</x:v>
      </x:c>
      <x:c r="I6741" s="59" t="n">
        <x:v>10</x:v>
      </x:c>
      <x:c r="J6741" s="60" t="n">
        <x:f>'参数'!$C$6</x:f>
        <x:v>1440</x:v>
      </x:c>
      <x:c r="K6741" s="60" t="n">
        <x:f>'参数'!$D$6</x:f>
        <x:v>360</x:v>
      </x:c>
      <x:c r="L6741" s="60" t="n">
        <x:f>H6741+I6741+J6741</x:f>
        <x:v>1612</x:v>
      </x:c>
      <x:c r="M6741" s="60" t="n">
        <x:f>L6741+K6741</x:f>
        <x:v>1972</x:v>
      </x:c>
      <x:c r="N6741" s="60" t="n">
        <x:f>'参数'!$B$10</x:f>
        <x:v>1</x:v>
      </x:c>
      <x:c r="O6741" s="60" t="n">
        <x:f>N6741*'参数'!$B$11</x:f>
        <x:v>2</x:v>
      </x:c>
      <x:c r="P6741" s="60" t="n">
        <x:f>N6741*'参数'!$B$12</x:f>
        <x:v>1</x:v>
      </x:c>
      <x:c r="Q6741" t="str">
        <x:f>C6741&amp;"d"</x:f>
        <x:v>C85d</x:v>
      </x:c>
      <x:c r="R6741" t="str">
        <x:f>C6741&amp;"p"</x:f>
        <x:v>C85p</x:v>
      </x:c>
      <x:c r="S6741" t="str">
        <x:f>IF(AND(L6741&gt;=H6741+I6741+J6741,M6741&gt;L6741,F6741&lt;&gt;""),"PASS","FAIL")</x:f>
        <x:v>PASS</x:v>
      </x:c>
      <x:c r="T6741" t="n">
        <x:v>1</x:v>
      </x:c>
      <x:c r="U6741" t="str">
        <x:v>pickup_after_delivery_completion_plus_usage_lag</x:v>
      </x:c>
    </x:row>
    <x:row r="6742">
      <x:c r="A6742" t="str">
        <x:v>Set2_200-10-1</x:v>
      </x:c>
      <x:c r="B6742" t="str">
        <x:v>next_day</x:v>
      </x:c>
      <x:c r="C6742" t="str">
        <x:v>C86</x:v>
      </x:c>
      <x:c r="D6742" s="59" t="n">
        <x:v>1</x:v>
      </x:c>
      <x:c r="E6742" s="59" t="n">
        <x:v>22</x:v>
      </x:c>
      <x:c r="F6742" s="59" t="str">
        <x:v>S0</x:v>
      </x:c>
      <x:c r="G6742" s="59" t="n">
        <x:v>585</x:v>
      </x:c>
      <x:c r="H6742" s="59" t="n">
        <x:v>597</x:v>
      </x:c>
      <x:c r="I6742" s="59" t="n">
        <x:v>10</x:v>
      </x:c>
      <x:c r="J6742" s="60" t="n">
        <x:f>'参数'!$C$6</x:f>
        <x:v>1440</x:v>
      </x:c>
      <x:c r="K6742" s="60" t="n">
        <x:f>'参数'!$D$6</x:f>
        <x:v>360</x:v>
      </x:c>
      <x:c r="L6742" s="60" t="n">
        <x:f>H6742+I6742+J6742</x:f>
        <x:v>2047</x:v>
      </x:c>
      <x:c r="M6742" s="60" t="n">
        <x:f>L6742+K6742</x:f>
        <x:v>2407</x:v>
      </x:c>
      <x:c r="N6742" s="60" t="n">
        <x:f>'参数'!$B$10</x:f>
        <x:v>1</x:v>
      </x:c>
      <x:c r="O6742" s="60" t="n">
        <x:f>N6742*'参数'!$B$11</x:f>
        <x:v>2</x:v>
      </x:c>
      <x:c r="P6742" s="60" t="n">
        <x:f>N6742*'参数'!$B$12</x:f>
        <x:v>1</x:v>
      </x:c>
      <x:c r="Q6742" t="str">
        <x:f>C6742&amp;"d"</x:f>
        <x:v>C86d</x:v>
      </x:c>
      <x:c r="R6742" t="str">
        <x:f>C6742&amp;"p"</x:f>
        <x:v>C86p</x:v>
      </x:c>
      <x:c r="S6742" t="str">
        <x:f>IF(AND(L6742&gt;=H6742+I6742+J6742,M6742&gt;L6742,F6742&lt;&gt;""),"PASS","FAIL")</x:f>
        <x:v>PASS</x:v>
      </x:c>
      <x:c r="T6742" t="n">
        <x:v>14</x:v>
      </x:c>
      <x:c r="U6742" t="str">
        <x:v>pickup_after_delivery_completion_plus_usage_lag</x:v>
      </x:c>
    </x:row>
    <x:row r="6743">
      <x:c r="A6743" t="str">
        <x:v>Set2_200-10-1</x:v>
      </x:c>
      <x:c r="B6743" t="str">
        <x:v>next_day</x:v>
      </x:c>
      <x:c r="C6743" t="str">
        <x:v>C87</x:v>
      </x:c>
      <x:c r="D6743" s="59" t="n">
        <x:v>50</x:v>
      </x:c>
      <x:c r="E6743" s="59" t="n">
        <x:v>41</x:v>
      </x:c>
      <x:c r="F6743" s="59" t="str">
        <x:v>S1</x:v>
      </x:c>
      <x:c r="G6743" s="59" t="n">
        <x:v>272</x:v>
      </x:c>
      <x:c r="H6743" s="59" t="n">
        <x:v>300</x:v>
      </x:c>
      <x:c r="I6743" s="59" t="n">
        <x:v>10</x:v>
      </x:c>
      <x:c r="J6743" s="60" t="n">
        <x:f>'参数'!$C$6</x:f>
        <x:v>1440</x:v>
      </x:c>
      <x:c r="K6743" s="60" t="n">
        <x:f>'参数'!$D$6</x:f>
        <x:v>360</x:v>
      </x:c>
      <x:c r="L6743" s="60" t="n">
        <x:f>H6743+I6743+J6743</x:f>
        <x:v>1750</x:v>
      </x:c>
      <x:c r="M6743" s="60" t="n">
        <x:f>L6743+K6743</x:f>
        <x:v>2110</x:v>
      </x:c>
      <x:c r="N6743" s="60" t="n">
        <x:f>'参数'!$B$10</x:f>
        <x:v>1</x:v>
      </x:c>
      <x:c r="O6743" s="60" t="n">
        <x:f>N6743*'参数'!$B$11</x:f>
        <x:v>2</x:v>
      </x:c>
      <x:c r="P6743" s="60" t="n">
        <x:f>N6743*'参数'!$B$12</x:f>
        <x:v>1</x:v>
      </x:c>
      <x:c r="Q6743" t="str">
        <x:f>C6743&amp;"d"</x:f>
        <x:v>C87d</x:v>
      </x:c>
      <x:c r="R6743" t="str">
        <x:f>C6743&amp;"p"</x:f>
        <x:v>C87p</x:v>
      </x:c>
      <x:c r="S6743" t="str">
        <x:f>IF(AND(L6743&gt;=H6743+I6743+J6743,M6743&gt;L6743,F6743&lt;&gt;""),"PASS","FAIL")</x:f>
        <x:v>PASS</x:v>
      </x:c>
      <x:c r="T6743" t="n">
        <x:v>9</x:v>
      </x:c>
      <x:c r="U6743" t="str">
        <x:v>pickup_after_delivery_completion_plus_usage_lag</x:v>
      </x:c>
    </x:row>
    <x:row r="6744">
      <x:c r="A6744" t="str">
        <x:v>Set2_200-10-1</x:v>
      </x:c>
      <x:c r="B6744" t="str">
        <x:v>next_day</x:v>
      </x:c>
      <x:c r="C6744" t="str">
        <x:v>C88</x:v>
      </x:c>
      <x:c r="D6744" s="59" t="n">
        <x:v>15</x:v>
      </x:c>
      <x:c r="E6744" s="59" t="n">
        <x:v>21</x:v>
      </x:c>
      <x:c r="F6744" s="59" t="str">
        <x:v>S7</x:v>
      </x:c>
      <x:c r="G6744" s="59" t="n">
        <x:v>551</x:v>
      </x:c>
      <x:c r="H6744" s="59" t="n">
        <x:v>563</x:v>
      </x:c>
      <x:c r="I6744" s="59" t="n">
        <x:v>10</x:v>
      </x:c>
      <x:c r="J6744" s="60" t="n">
        <x:f>'参数'!$C$6</x:f>
        <x:v>1440</x:v>
      </x:c>
      <x:c r="K6744" s="60" t="n">
        <x:f>'参数'!$D$6</x:f>
        <x:v>360</x:v>
      </x:c>
      <x:c r="L6744" s="60" t="n">
        <x:f>H6744+I6744+J6744</x:f>
        <x:v>2013</x:v>
      </x:c>
      <x:c r="M6744" s="60" t="n">
        <x:f>L6744+K6744</x:f>
        <x:v>2373</x:v>
      </x:c>
      <x:c r="N6744" s="60" t="n">
        <x:f>'参数'!$B$10</x:f>
        <x:v>1</x:v>
      </x:c>
      <x:c r="O6744" s="60" t="n">
        <x:f>N6744*'参数'!$B$11</x:f>
        <x:v>2</x:v>
      </x:c>
      <x:c r="P6744" s="60" t="n">
        <x:f>N6744*'参数'!$B$12</x:f>
        <x:v>1</x:v>
      </x:c>
      <x:c r="Q6744" t="str">
        <x:f>C6744&amp;"d"</x:f>
        <x:v>C88d</x:v>
      </x:c>
      <x:c r="R6744" t="str">
        <x:f>C6744&amp;"p"</x:f>
        <x:v>C88p</x:v>
      </x:c>
      <x:c r="S6744" t="str">
        <x:f>IF(AND(L6744&gt;=H6744+I6744+J6744,M6744&gt;L6744,F6744&lt;&gt;""),"PASS","FAIL")</x:f>
        <x:v>PASS</x:v>
      </x:c>
      <x:c r="T6744" t="n">
        <x:v>5</x:v>
      </x:c>
      <x:c r="U6744" t="str">
        <x:v>pickup_after_delivery_completion_plus_usage_lag</x:v>
      </x:c>
    </x:row>
    <x:row r="6745">
      <x:c r="A6745" t="str">
        <x:v>Set2_200-10-1</x:v>
      </x:c>
      <x:c r="B6745" t="str">
        <x:v>next_day</x:v>
      </x:c>
      <x:c r="C6745" t="str">
        <x:v>C89</x:v>
      </x:c>
      <x:c r="D6745" s="59" t="n">
        <x:v>48</x:v>
      </x:c>
      <x:c r="E6745" s="59" t="n">
        <x:v>27</x:v>
      </x:c>
      <x:c r="F6745" s="59" t="str">
        <x:v>S2</x:v>
      </x:c>
      <x:c r="G6745" s="59" t="n">
        <x:v>494</x:v>
      </x:c>
      <x:c r="H6745" s="59" t="n">
        <x:v>508</x:v>
      </x:c>
      <x:c r="I6745" s="59" t="n">
        <x:v>10</x:v>
      </x:c>
      <x:c r="J6745" s="60" t="n">
        <x:f>'参数'!$C$6</x:f>
        <x:v>1440</x:v>
      </x:c>
      <x:c r="K6745" s="60" t="n">
        <x:f>'参数'!$D$6</x:f>
        <x:v>360</x:v>
      </x:c>
      <x:c r="L6745" s="60" t="n">
        <x:f>H6745+I6745+J6745</x:f>
        <x:v>1958</x:v>
      </x:c>
      <x:c r="M6745" s="60" t="n">
        <x:f>L6745+K6745</x:f>
        <x:v>2318</x:v>
      </x:c>
      <x:c r="N6745" s="60" t="n">
        <x:f>'参数'!$B$10</x:f>
        <x:v>1</x:v>
      </x:c>
      <x:c r="O6745" s="60" t="n">
        <x:f>N6745*'参数'!$B$11</x:f>
        <x:v>2</x:v>
      </x:c>
      <x:c r="P6745" s="60" t="n">
        <x:f>N6745*'参数'!$B$12</x:f>
        <x:v>1</x:v>
      </x:c>
      <x:c r="Q6745" t="str">
        <x:f>C6745&amp;"d"</x:f>
        <x:v>C89d</x:v>
      </x:c>
      <x:c r="R6745" t="str">
        <x:f>C6745&amp;"p"</x:f>
        <x:v>C89p</x:v>
      </x:c>
      <x:c r="S6745" t="str">
        <x:f>IF(AND(L6745&gt;=H6745+I6745+J6745,M6745&gt;L6745,F6745&lt;&gt;""),"PASS","FAIL")</x:f>
        <x:v>PASS</x:v>
      </x:c>
      <x:c r="T6745" t="n">
        <x:v>7</x:v>
      </x:c>
      <x:c r="U6745" t="str">
        <x:v>pickup_after_delivery_completion_plus_usage_lag</x:v>
      </x:c>
    </x:row>
    <x:row r="6746">
      <x:c r="A6746" t="str">
        <x:v>Set2_200-10-1</x:v>
      </x:c>
      <x:c r="B6746" t="str">
        <x:v>next_day</x:v>
      </x:c>
      <x:c r="C6746" t="str">
        <x:v>C90</x:v>
      </x:c>
      <x:c r="D6746" s="59" t="n">
        <x:v>42</x:v>
      </x:c>
      <x:c r="E6746" s="59" t="n">
        <x:v>27</x:v>
      </x:c>
      <x:c r="F6746" s="59" t="str">
        <x:v>S2</x:v>
      </x:c>
      <x:c r="G6746" s="59" t="n">
        <x:v>479</x:v>
      </x:c>
      <x:c r="H6746" s="59" t="n">
        <x:v>499</x:v>
      </x:c>
      <x:c r="I6746" s="59" t="n">
        <x:v>10</x:v>
      </x:c>
      <x:c r="J6746" s="60" t="n">
        <x:f>'参数'!$C$6</x:f>
        <x:v>1440</x:v>
      </x:c>
      <x:c r="K6746" s="60" t="n">
        <x:f>'参数'!$D$6</x:f>
        <x:v>360</x:v>
      </x:c>
      <x:c r="L6746" s="60" t="n">
        <x:f>H6746+I6746+J6746</x:f>
        <x:v>1949</x:v>
      </x:c>
      <x:c r="M6746" s="60" t="n">
        <x:f>L6746+K6746</x:f>
        <x:v>2309</x:v>
      </x:c>
      <x:c r="N6746" s="60" t="n">
        <x:f>'参数'!$B$10</x:f>
        <x:v>1</x:v>
      </x:c>
      <x:c r="O6746" s="60" t="n">
        <x:f>N6746*'参数'!$B$11</x:f>
        <x:v>2</x:v>
      </x:c>
      <x:c r="P6746" s="60" t="n">
        <x:f>N6746*'参数'!$B$12</x:f>
        <x:v>1</x:v>
      </x:c>
      <x:c r="Q6746" t="str">
        <x:f>C6746&amp;"d"</x:f>
        <x:v>C90d</x:v>
      </x:c>
      <x:c r="R6746" t="str">
        <x:f>C6746&amp;"p"</x:f>
        <x:v>C90p</x:v>
      </x:c>
      <x:c r="S6746" t="str">
        <x:f>IF(AND(L6746&gt;=H6746+I6746+J6746,M6746&gt;L6746,F6746&lt;&gt;""),"PASS","FAIL")</x:f>
        <x:v>PASS</x:v>
      </x:c>
      <x:c r="T6746" t="n">
        <x:v>8</x:v>
      </x:c>
      <x:c r="U6746" t="str">
        <x:v>pickup_after_delivery_completion_plus_usage_lag</x:v>
      </x:c>
    </x:row>
    <x:row r="6747">
      <x:c r="A6747" t="str">
        <x:v>Set2_200-10-1</x:v>
      </x:c>
      <x:c r="B6747" t="str">
        <x:v>next_day</x:v>
      </x:c>
      <x:c r="C6747" t="str">
        <x:v>C91</x:v>
      </x:c>
      <x:c r="D6747" s="59" t="n">
        <x:v>4</x:v>
      </x:c>
      <x:c r="E6747" s="59" t="n">
        <x:v>38</x:v>
      </x:c>
      <x:c r="F6747" s="59" t="str">
        <x:v>S0</x:v>
      </x:c>
      <x:c r="G6747" s="59" t="n">
        <x:v>436</x:v>
      </x:c>
      <x:c r="H6747" s="59" t="n">
        <x:v>454</x:v>
      </x:c>
      <x:c r="I6747" s="59" t="n">
        <x:v>10</x:v>
      </x:c>
      <x:c r="J6747" s="60" t="n">
        <x:f>'参数'!$C$6</x:f>
        <x:v>1440</x:v>
      </x:c>
      <x:c r="K6747" s="60" t="n">
        <x:f>'参数'!$D$6</x:f>
        <x:v>360</x:v>
      </x:c>
      <x:c r="L6747" s="60" t="n">
        <x:f>H6747+I6747+J6747</x:f>
        <x:v>1904</x:v>
      </x:c>
      <x:c r="M6747" s="60" t="n">
        <x:f>L6747+K6747</x:f>
        <x:v>2264</x:v>
      </x:c>
      <x:c r="N6747" s="60" t="n">
        <x:f>'参数'!$B$10</x:f>
        <x:v>1</x:v>
      </x:c>
      <x:c r="O6747" s="60" t="n">
        <x:f>N6747*'参数'!$B$11</x:f>
        <x:v>2</x:v>
      </x:c>
      <x:c r="P6747" s="60" t="n">
        <x:f>N6747*'参数'!$B$12</x:f>
        <x:v>1</x:v>
      </x:c>
      <x:c r="Q6747" t="str">
        <x:f>C6747&amp;"d"</x:f>
        <x:v>C91d</x:v>
      </x:c>
      <x:c r="R6747" t="str">
        <x:f>C6747&amp;"p"</x:f>
        <x:v>C91p</x:v>
      </x:c>
      <x:c r="S6747" t="str">
        <x:f>IF(AND(L6747&gt;=H6747+I6747+J6747,M6747&gt;L6747,F6747&lt;&gt;""),"PASS","FAIL")</x:f>
        <x:v>PASS</x:v>
      </x:c>
      <x:c r="T6747" t="n">
        <x:v>0</x:v>
      </x:c>
      <x:c r="U6747" t="str">
        <x:v>pickup_after_delivery_completion_plus_usage_lag</x:v>
      </x:c>
    </x:row>
    <x:row r="6748">
      <x:c r="A6748" t="str">
        <x:v>Set2_200-10-1</x:v>
      </x:c>
      <x:c r="B6748" t="str">
        <x:v>next_day</x:v>
      </x:c>
      <x:c r="C6748" t="str">
        <x:v>C92</x:v>
      </x:c>
      <x:c r="D6748" s="59" t="n">
        <x:v>24</x:v>
      </x:c>
      <x:c r="E6748" s="59" t="n">
        <x:v>24</x:v>
      </x:c>
      <x:c r="F6748" s="59" t="str">
        <x:v>S7</x:v>
      </x:c>
      <x:c r="G6748" s="59" t="n">
        <x:v>300</x:v>
      </x:c>
      <x:c r="H6748" s="59" t="n">
        <x:v>312</x:v>
      </x:c>
      <x:c r="I6748" s="59" t="n">
        <x:v>10</x:v>
      </x:c>
      <x:c r="J6748" s="60" t="n">
        <x:f>'参数'!$C$6</x:f>
        <x:v>1440</x:v>
      </x:c>
      <x:c r="K6748" s="60" t="n">
        <x:f>'参数'!$D$6</x:f>
        <x:v>360</x:v>
      </x:c>
      <x:c r="L6748" s="60" t="n">
        <x:f>H6748+I6748+J6748</x:f>
        <x:v>1762</x:v>
      </x:c>
      <x:c r="M6748" s="60" t="n">
        <x:f>L6748+K6748</x:f>
        <x:v>2122</x:v>
      </x:c>
      <x:c r="N6748" s="60" t="n">
        <x:f>'参数'!$B$10</x:f>
        <x:v>1</x:v>
      </x:c>
      <x:c r="O6748" s="60" t="n">
        <x:f>N6748*'参数'!$B$11</x:f>
        <x:v>2</x:v>
      </x:c>
      <x:c r="P6748" s="60" t="n">
        <x:f>N6748*'参数'!$B$12</x:f>
        <x:v>1</x:v>
      </x:c>
      <x:c r="Q6748" t="str">
        <x:f>C6748&amp;"d"</x:f>
        <x:v>C92d</x:v>
      </x:c>
      <x:c r="R6748" t="str">
        <x:f>C6748&amp;"p"</x:f>
        <x:v>C92p</x:v>
      </x:c>
      <x:c r="S6748" t="str">
        <x:f>IF(AND(L6748&gt;=H6748+I6748+J6748,M6748&gt;L6748,F6748&lt;&gt;""),"PASS","FAIL")</x:f>
        <x:v>PASS</x:v>
      </x:c>
      <x:c r="T6748" t="n">
        <x:v>10</x:v>
      </x:c>
      <x:c r="U6748" t="str">
        <x:v>pickup_after_delivery_completion_plus_usage_lag</x:v>
      </x:c>
    </x:row>
    <x:row r="6749">
      <x:c r="A6749" t="str">
        <x:v>Set2_200-10-1</x:v>
      </x:c>
      <x:c r="B6749" t="str">
        <x:v>next_day</x:v>
      </x:c>
      <x:c r="C6749" t="str">
        <x:v>C93</x:v>
      </x:c>
      <x:c r="D6749" s="59" t="n">
        <x:v>10</x:v>
      </x:c>
      <x:c r="E6749" s="59" t="n">
        <x:v>36</x:v>
      </x:c>
      <x:c r="F6749" s="59" t="str">
        <x:v>S0</x:v>
      </x:c>
      <x:c r="G6749" s="59" t="n">
        <x:v>117</x:v>
      </x:c>
      <x:c r="H6749" s="59" t="n">
        <x:v>137</x:v>
      </x:c>
      <x:c r="I6749" s="59" t="n">
        <x:v>10</x:v>
      </x:c>
      <x:c r="J6749" s="60" t="n">
        <x:f>'参数'!$C$6</x:f>
        <x:v>1440</x:v>
      </x:c>
      <x:c r="K6749" s="60" t="n">
        <x:f>'参数'!$D$6</x:f>
        <x:v>360</x:v>
      </x:c>
      <x:c r="L6749" s="60" t="n">
        <x:f>H6749+I6749+J6749</x:f>
        <x:v>1587</x:v>
      </x:c>
      <x:c r="M6749" s="60" t="n">
        <x:f>L6749+K6749</x:f>
        <x:v>1947</x:v>
      </x:c>
      <x:c r="N6749" s="60" t="n">
        <x:f>'参数'!$B$10</x:f>
        <x:v>1</x:v>
      </x:c>
      <x:c r="O6749" s="60" t="n">
        <x:f>N6749*'参数'!$B$11</x:f>
        <x:v>2</x:v>
      </x:c>
      <x:c r="P6749" s="60" t="n">
        <x:f>N6749*'参数'!$B$12</x:f>
        <x:v>1</x:v>
      </x:c>
      <x:c r="Q6749" t="str">
        <x:f>C6749&amp;"d"</x:f>
        <x:v>C93d</x:v>
      </x:c>
      <x:c r="R6749" t="str">
        <x:f>C6749&amp;"p"</x:f>
        <x:v>C93p</x:v>
      </x:c>
      <x:c r="S6749" t="str">
        <x:f>IF(AND(L6749&gt;=H6749+I6749+J6749,M6749&gt;L6749,F6749&lt;&gt;""),"PASS","FAIL")</x:f>
        <x:v>PASS</x:v>
      </x:c>
      <x:c r="T6749" t="n">
        <x:v>12</x:v>
      </x:c>
      <x:c r="U6749" t="str">
        <x:v>pickup_after_delivery_completion_plus_usage_lag</x:v>
      </x:c>
    </x:row>
    <x:row r="6750">
      <x:c r="A6750" t="str">
        <x:v>Set2_200-10-1</x:v>
      </x:c>
      <x:c r="B6750" t="str">
        <x:v>next_day</x:v>
      </x:c>
      <x:c r="C6750" t="str">
        <x:v>C94</x:v>
      </x:c>
      <x:c r="D6750" s="59" t="n">
        <x:v>37</x:v>
      </x:c>
      <x:c r="E6750" s="59" t="n">
        <x:v>26</x:v>
      </x:c>
      <x:c r="F6750" s="59" t="str">
        <x:v>S2</x:v>
      </x:c>
      <x:c r="G6750" s="59" t="n">
        <x:v>393</x:v>
      </x:c>
      <x:c r="H6750" s="59" t="n">
        <x:v>419</x:v>
      </x:c>
      <x:c r="I6750" s="59" t="n">
        <x:v>10</x:v>
      </x:c>
      <x:c r="J6750" s="60" t="n">
        <x:f>'参数'!$C$6</x:f>
        <x:v>1440</x:v>
      </x:c>
      <x:c r="K6750" s="60" t="n">
        <x:f>'参数'!$D$6</x:f>
        <x:v>360</x:v>
      </x:c>
      <x:c r="L6750" s="60" t="n">
        <x:f>H6750+I6750+J6750</x:f>
        <x:v>1869</x:v>
      </x:c>
      <x:c r="M6750" s="60" t="n">
        <x:f>L6750+K6750</x:f>
        <x:v>2229</x:v>
      </x:c>
      <x:c r="N6750" s="60" t="n">
        <x:f>'参数'!$B$10</x:f>
        <x:v>1</x:v>
      </x:c>
      <x:c r="O6750" s="60" t="n">
        <x:f>N6750*'参数'!$B$11</x:f>
        <x:v>2</x:v>
      </x:c>
      <x:c r="P6750" s="60" t="n">
        <x:f>N6750*'参数'!$B$12</x:f>
        <x:v>1</x:v>
      </x:c>
      <x:c r="Q6750" t="str">
        <x:f>C6750&amp;"d"</x:f>
        <x:v>C94d</x:v>
      </x:c>
      <x:c r="R6750" t="str">
        <x:f>C6750&amp;"p"</x:f>
        <x:v>C94p</x:v>
      </x:c>
      <x:c r="S6750" t="str">
        <x:f>IF(AND(L6750&gt;=H6750+I6750+J6750,M6750&gt;L6750,F6750&lt;&gt;""),"PASS","FAIL")</x:f>
        <x:v>PASS</x:v>
      </x:c>
      <x:c r="T6750" t="n">
        <x:v>7</x:v>
      </x:c>
      <x:c r="U6750" t="str">
        <x:v>pickup_after_delivery_completion_plus_usage_lag</x:v>
      </x:c>
    </x:row>
    <x:row r="6751">
      <x:c r="A6751" t="str">
        <x:v>Set2_200-10-1</x:v>
      </x:c>
      <x:c r="B6751" t="str">
        <x:v>next_day</x:v>
      </x:c>
      <x:c r="C6751" t="str">
        <x:v>C95</x:v>
      </x:c>
      <x:c r="D6751" s="59" t="n">
        <x:v>24</x:v>
      </x:c>
      <x:c r="E6751" s="59" t="n">
        <x:v>38</x:v>
      </x:c>
      <x:c r="F6751" s="59" t="str">
        <x:v>S6</x:v>
      </x:c>
      <x:c r="G6751" s="59" t="n">
        <x:v>487</x:v>
      </x:c>
      <x:c r="H6751" s="59" t="n">
        <x:v>503</x:v>
      </x:c>
      <x:c r="I6751" s="59" t="n">
        <x:v>10</x:v>
      </x:c>
      <x:c r="J6751" s="60" t="n">
        <x:f>'参数'!$C$6</x:f>
        <x:v>1440</x:v>
      </x:c>
      <x:c r="K6751" s="60" t="n">
        <x:f>'参数'!$D$6</x:f>
        <x:v>360</x:v>
      </x:c>
      <x:c r="L6751" s="60" t="n">
        <x:f>H6751+I6751+J6751</x:f>
        <x:v>1953</x:v>
      </x:c>
      <x:c r="M6751" s="60" t="n">
        <x:f>L6751+K6751</x:f>
        <x:v>2313</x:v>
      </x:c>
      <x:c r="N6751" s="60" t="n">
        <x:f>'参数'!$B$10</x:f>
        <x:v>1</x:v>
      </x:c>
      <x:c r="O6751" s="60" t="n">
        <x:f>N6751*'参数'!$B$11</x:f>
        <x:v>2</x:v>
      </x:c>
      <x:c r="P6751" s="60" t="n">
        <x:f>N6751*'参数'!$B$12</x:f>
        <x:v>1</x:v>
      </x:c>
      <x:c r="Q6751" t="str">
        <x:f>C6751&amp;"d"</x:f>
        <x:v>C95d</x:v>
      </x:c>
      <x:c r="R6751" t="str">
        <x:f>C6751&amp;"p"</x:f>
        <x:v>C95p</x:v>
      </x:c>
      <x:c r="S6751" t="str">
        <x:f>IF(AND(L6751&gt;=H6751+I6751+J6751,M6751&gt;L6751,F6751&lt;&gt;""),"PASS","FAIL")</x:f>
        <x:v>PASS</x:v>
      </x:c>
      <x:c r="T6751" t="n">
        <x:v>7</x:v>
      </x:c>
      <x:c r="U6751" t="str">
        <x:v>pickup_after_delivery_completion_plus_usage_lag</x:v>
      </x:c>
    </x:row>
    <x:row r="6752">
      <x:c r="A6752" t="str">
        <x:v>Set2_200-10-1</x:v>
      </x:c>
      <x:c r="B6752" t="str">
        <x:v>next_day</x:v>
      </x:c>
      <x:c r="C6752" t="str">
        <x:v>C96</x:v>
      </x:c>
      <x:c r="D6752" s="59" t="n">
        <x:v>46</x:v>
      </x:c>
      <x:c r="E6752" s="59" t="n">
        <x:v>27</x:v>
      </x:c>
      <x:c r="F6752" s="59" t="str">
        <x:v>S2</x:v>
      </x:c>
      <x:c r="G6752" s="59" t="n">
        <x:v>623</x:v>
      </x:c>
      <x:c r="H6752" s="59" t="n">
        <x:v>633</x:v>
      </x:c>
      <x:c r="I6752" s="59" t="n">
        <x:v>10</x:v>
      </x:c>
      <x:c r="J6752" s="60" t="n">
        <x:f>'参数'!$C$6</x:f>
        <x:v>1440</x:v>
      </x:c>
      <x:c r="K6752" s="60" t="n">
        <x:f>'参数'!$D$6</x:f>
        <x:v>360</x:v>
      </x:c>
      <x:c r="L6752" s="60" t="n">
        <x:f>H6752+I6752+J6752</x:f>
        <x:v>2083</x:v>
      </x:c>
      <x:c r="M6752" s="60" t="n">
        <x:f>L6752+K6752</x:f>
        <x:v>2443</x:v>
      </x:c>
      <x:c r="N6752" s="60" t="n">
        <x:f>'参数'!$B$10</x:f>
        <x:v>1</x:v>
      </x:c>
      <x:c r="O6752" s="60" t="n">
        <x:f>N6752*'参数'!$B$11</x:f>
        <x:v>2</x:v>
      </x:c>
      <x:c r="P6752" s="60" t="n">
        <x:f>N6752*'参数'!$B$12</x:f>
        <x:v>1</x:v>
      </x:c>
      <x:c r="Q6752" t="str">
        <x:f>C6752&amp;"d"</x:f>
        <x:v>C96d</x:v>
      </x:c>
      <x:c r="R6752" t="str">
        <x:f>C6752&amp;"p"</x:f>
        <x:v>C96p</x:v>
      </x:c>
      <x:c r="S6752" t="str">
        <x:f>IF(AND(L6752&gt;=H6752+I6752+J6752,M6752&gt;L6752,F6752&lt;&gt;""),"PASS","FAIL")</x:f>
        <x:v>PASS</x:v>
      </x:c>
      <x:c r="T6752" t="n">
        <x:v>11</x:v>
      </x:c>
      <x:c r="U6752" t="str">
        <x:v>pickup_after_delivery_completion_plus_usage_lag</x:v>
      </x:c>
    </x:row>
    <x:row r="6753">
      <x:c r="A6753" t="str">
        <x:v>Set2_200-10-1</x:v>
      </x:c>
      <x:c r="B6753" t="str">
        <x:v>next_day</x:v>
      </x:c>
      <x:c r="C6753" t="str">
        <x:v>C97</x:v>
      </x:c>
      <x:c r="D6753" s="59" t="n">
        <x:v>40</x:v>
      </x:c>
      <x:c r="E6753" s="59" t="n">
        <x:v>50</x:v>
      </x:c>
      <x:c r="F6753" s="59" t="str">
        <x:v>S1</x:v>
      </x:c>
      <x:c r="G6753" s="59" t="n">
        <x:v>316</x:v>
      </x:c>
      <x:c r="H6753" s="59" t="n">
        <x:v>334</x:v>
      </x:c>
      <x:c r="I6753" s="59" t="n">
        <x:v>10</x:v>
      </x:c>
      <x:c r="J6753" s="60" t="n">
        <x:f>'参数'!$C$6</x:f>
        <x:v>1440</x:v>
      </x:c>
      <x:c r="K6753" s="60" t="n">
        <x:f>'参数'!$D$6</x:f>
        <x:v>360</x:v>
      </x:c>
      <x:c r="L6753" s="60" t="n">
        <x:f>H6753+I6753+J6753</x:f>
        <x:v>1784</x:v>
      </x:c>
      <x:c r="M6753" s="60" t="n">
        <x:f>L6753+K6753</x:f>
        <x:v>2144</x:v>
      </x:c>
      <x:c r="N6753" s="60" t="n">
        <x:f>'参数'!$B$10</x:f>
        <x:v>1</x:v>
      </x:c>
      <x:c r="O6753" s="60" t="n">
        <x:f>N6753*'参数'!$B$11</x:f>
        <x:v>2</x:v>
      </x:c>
      <x:c r="P6753" s="60" t="n">
        <x:f>N6753*'参数'!$B$12</x:f>
        <x:v>1</x:v>
      </x:c>
      <x:c r="Q6753" t="str">
        <x:f>C6753&amp;"d"</x:f>
        <x:v>C97d</x:v>
      </x:c>
      <x:c r="R6753" t="str">
        <x:f>C6753&amp;"p"</x:f>
        <x:v>C97p</x:v>
      </x:c>
      <x:c r="S6753" t="str">
        <x:f>IF(AND(L6753&gt;=H6753+I6753+J6753,M6753&gt;L6753,F6753&lt;&gt;""),"PASS","FAIL")</x:f>
        <x:v>PASS</x:v>
      </x:c>
      <x:c r="T6753" t="n">
        <x:v>6</x:v>
      </x:c>
      <x:c r="U6753" t="str">
        <x:v>pickup_after_delivery_completion_plus_usage_lag</x:v>
      </x:c>
    </x:row>
    <x:row r="6754">
      <x:c r="A6754" t="str">
        <x:v>Set2_200-10-1</x:v>
      </x:c>
      <x:c r="B6754" t="str">
        <x:v>next_day</x:v>
      </x:c>
      <x:c r="C6754" t="str">
        <x:v>C98</x:v>
      </x:c>
      <x:c r="D6754" s="59" t="n">
        <x:v>30</x:v>
      </x:c>
      <x:c r="E6754" s="59" t="n">
        <x:v>11</x:v>
      </x:c>
      <x:c r="F6754" s="59" t="str">
        <x:v>S3</x:v>
      </x:c>
      <x:c r="G6754" s="59" t="n">
        <x:v>283</x:v>
      </x:c>
      <x:c r="H6754" s="59" t="n">
        <x:v>299</x:v>
      </x:c>
      <x:c r="I6754" s="59" t="n">
        <x:v>10</x:v>
      </x:c>
      <x:c r="J6754" s="60" t="n">
        <x:f>'参数'!$C$6</x:f>
        <x:v>1440</x:v>
      </x:c>
      <x:c r="K6754" s="60" t="n">
        <x:f>'参数'!$D$6</x:f>
        <x:v>360</x:v>
      </x:c>
      <x:c r="L6754" s="60" t="n">
        <x:f>H6754+I6754+J6754</x:f>
        <x:v>1749</x:v>
      </x:c>
      <x:c r="M6754" s="60" t="n">
        <x:f>L6754+K6754</x:f>
        <x:v>2109</x:v>
      </x:c>
      <x:c r="N6754" s="60" t="n">
        <x:f>'参数'!$B$10</x:f>
        <x:v>1</x:v>
      </x:c>
      <x:c r="O6754" s="60" t="n">
        <x:f>N6754*'参数'!$B$11</x:f>
        <x:v>2</x:v>
      </x:c>
      <x:c r="P6754" s="60" t="n">
        <x:f>N6754*'参数'!$B$12</x:f>
        <x:v>1</x:v>
      </x:c>
      <x:c r="Q6754" t="str">
        <x:f>C6754&amp;"d"</x:f>
        <x:v>C98d</x:v>
      </x:c>
      <x:c r="R6754" t="str">
        <x:f>C6754&amp;"p"</x:f>
        <x:v>C98p</x:v>
      </x:c>
      <x:c r="S6754" t="str">
        <x:f>IF(AND(L6754&gt;=H6754+I6754+J6754,M6754&gt;L6754,F6754&lt;&gt;""),"PASS","FAIL")</x:f>
        <x:v>PASS</x:v>
      </x:c>
      <x:c r="T6754" t="n">
        <x:v>0</x:v>
      </x:c>
      <x:c r="U6754" t="str">
        <x:v>pickup_after_delivery_completion_plus_usage_lag</x:v>
      </x:c>
    </x:row>
    <x:row r="6755">
      <x:c r="A6755" t="str">
        <x:v>Set2_200-10-1</x:v>
      </x:c>
      <x:c r="B6755" t="str">
        <x:v>next_day</x:v>
      </x:c>
      <x:c r="C6755" t="str">
        <x:v>C99</x:v>
      </x:c>
      <x:c r="D6755" s="59" t="n">
        <x:v>46</x:v>
      </x:c>
      <x:c r="E6755" s="59" t="n">
        <x:v>14</x:v>
      </x:c>
      <x:c r="F6755" s="59" t="str">
        <x:v>S2</x:v>
      </x:c>
      <x:c r="G6755" s="59" t="n">
        <x:v>395</x:v>
      </x:c>
      <x:c r="H6755" s="59" t="n">
        <x:v>415</x:v>
      </x:c>
      <x:c r="I6755" s="59" t="n">
        <x:v>10</x:v>
      </x:c>
      <x:c r="J6755" s="60" t="n">
        <x:f>'参数'!$C$6</x:f>
        <x:v>1440</x:v>
      </x:c>
      <x:c r="K6755" s="60" t="n">
        <x:f>'参数'!$D$6</x:f>
        <x:v>360</x:v>
      </x:c>
      <x:c r="L6755" s="60" t="n">
        <x:f>H6755+I6755+J6755</x:f>
        <x:v>1865</x:v>
      </x:c>
      <x:c r="M6755" s="60" t="n">
        <x:f>L6755+K6755</x:f>
        <x:v>2225</x:v>
      </x:c>
      <x:c r="N6755" s="60" t="n">
        <x:f>'参数'!$B$10</x:f>
        <x:v>1</x:v>
      </x:c>
      <x:c r="O6755" s="60" t="n">
        <x:f>N6755*'参数'!$B$11</x:f>
        <x:v>2</x:v>
      </x:c>
      <x:c r="P6755" s="60" t="n">
        <x:f>N6755*'参数'!$B$12</x:f>
        <x:v>1</x:v>
      </x:c>
      <x:c r="Q6755" t="str">
        <x:f>C6755&amp;"d"</x:f>
        <x:v>C99d</x:v>
      </x:c>
      <x:c r="R6755" t="str">
        <x:f>C6755&amp;"p"</x:f>
        <x:v>C99p</x:v>
      </x:c>
      <x:c r="S6755" t="str">
        <x:f>IF(AND(L6755&gt;=H6755+I6755+J6755,M6755&gt;L6755,F6755&lt;&gt;""),"PASS","FAIL")</x:f>
        <x:v>PASS</x:v>
      </x:c>
      <x:c r="T6755" t="n">
        <x:v>4</x:v>
      </x:c>
      <x:c r="U6755" t="str">
        <x:v>pickup_after_delivery_completion_plus_usage_lag</x:v>
      </x:c>
    </x:row>
    <x:row r="6756">
      <x:c r="A6756" t="str">
        <x:v>Set2_200-10-1</x:v>
      </x:c>
      <x:c r="B6756" t="str">
        <x:v>next_day</x:v>
      </x:c>
      <x:c r="C6756" t="str">
        <x:v>C100</x:v>
      </x:c>
      <x:c r="D6756" s="59" t="n">
        <x:v>29</x:v>
      </x:c>
      <x:c r="E6756" s="59" t="n">
        <x:v>40</x:v>
      </x:c>
      <x:c r="F6756" s="59" t="str">
        <x:v>S6</x:v>
      </x:c>
      <x:c r="G6756" s="59" t="n">
        <x:v>151</x:v>
      </x:c>
      <x:c r="H6756" s="59" t="n">
        <x:v>177</x:v>
      </x:c>
      <x:c r="I6756" s="59" t="n">
        <x:v>10</x:v>
      </x:c>
      <x:c r="J6756" s="60" t="n">
        <x:f>'参数'!$C$6</x:f>
        <x:v>1440</x:v>
      </x:c>
      <x:c r="K6756" s="60" t="n">
        <x:f>'参数'!$D$6</x:f>
        <x:v>360</x:v>
      </x:c>
      <x:c r="L6756" s="60" t="n">
        <x:f>H6756+I6756+J6756</x:f>
        <x:v>1627</x:v>
      </x:c>
      <x:c r="M6756" s="60" t="n">
        <x:f>L6756+K6756</x:f>
        <x:v>1987</x:v>
      </x:c>
      <x:c r="N6756" s="60" t="n">
        <x:f>'参数'!$B$10</x:f>
        <x:v>1</x:v>
      </x:c>
      <x:c r="O6756" s="60" t="n">
        <x:f>N6756*'参数'!$B$11</x:f>
        <x:v>2</x:v>
      </x:c>
      <x:c r="P6756" s="60" t="n">
        <x:f>N6756*'参数'!$B$12</x:f>
        <x:v>1</x:v>
      </x:c>
      <x:c r="Q6756" t="str">
        <x:f>C6756&amp;"d"</x:f>
        <x:v>C100d</x:v>
      </x:c>
      <x:c r="R6756" t="str">
        <x:f>C6756&amp;"p"</x:f>
        <x:v>C100p</x:v>
      </x:c>
      <x:c r="S6756" t="str">
        <x:f>IF(AND(L6756&gt;=H6756+I6756+J6756,M6756&gt;L6756,F6756&lt;&gt;""),"PASS","FAIL")</x:f>
        <x:v>PASS</x:v>
      </x:c>
      <x:c r="T6756" t="n">
        <x:v>10</x:v>
      </x:c>
      <x:c r="U6756" t="str">
        <x:v>pickup_after_delivery_completion_plus_usage_lag</x:v>
      </x:c>
    </x:row>
    <x:row r="6757">
      <x:c r="A6757" t="str">
        <x:v>Set2_200-10-1</x:v>
      </x:c>
      <x:c r="B6757" t="str">
        <x:v>next_day</x:v>
      </x:c>
      <x:c r="C6757" t="str">
        <x:v>C101</x:v>
      </x:c>
      <x:c r="D6757" s="59" t="n">
        <x:v>42</x:v>
      </x:c>
      <x:c r="E6757" s="59" t="n">
        <x:v>1</x:v>
      </x:c>
      <x:c r="F6757" s="59" t="str">
        <x:v>S4</x:v>
      </x:c>
      <x:c r="G6757" s="59" t="n">
        <x:v>559</x:v>
      </x:c>
      <x:c r="H6757" s="59" t="n">
        <x:v>577</x:v>
      </x:c>
      <x:c r="I6757" s="59" t="n">
        <x:v>10</x:v>
      </x:c>
      <x:c r="J6757" s="60" t="n">
        <x:f>'参数'!$C$6</x:f>
        <x:v>1440</x:v>
      </x:c>
      <x:c r="K6757" s="60" t="n">
        <x:f>'参数'!$D$6</x:f>
        <x:v>360</x:v>
      </x:c>
      <x:c r="L6757" s="60" t="n">
        <x:f>H6757+I6757+J6757</x:f>
        <x:v>2027</x:v>
      </x:c>
      <x:c r="M6757" s="60" t="n">
        <x:f>L6757+K6757</x:f>
        <x:v>2387</x:v>
      </x:c>
      <x:c r="N6757" s="60" t="n">
        <x:f>'参数'!$B$10</x:f>
        <x:v>1</x:v>
      </x:c>
      <x:c r="O6757" s="60" t="n">
        <x:f>N6757*'参数'!$B$11</x:f>
        <x:v>2</x:v>
      </x:c>
      <x:c r="P6757" s="60" t="n">
        <x:f>N6757*'参数'!$B$12</x:f>
        <x:v>1</x:v>
      </x:c>
      <x:c r="Q6757" t="str">
        <x:f>C6757&amp;"d"</x:f>
        <x:v>C101d</x:v>
      </x:c>
      <x:c r="R6757" t="str">
        <x:f>C6757&amp;"p"</x:f>
        <x:v>C101p</x:v>
      </x:c>
      <x:c r="S6757" t="str">
        <x:f>IF(AND(L6757&gt;=H6757+I6757+J6757,M6757&gt;L6757,F6757&lt;&gt;""),"PASS","FAIL")</x:f>
        <x:v>PASS</x:v>
      </x:c>
      <x:c r="T6757" t="n">
        <x:v>9</x:v>
      </x:c>
      <x:c r="U6757" t="str">
        <x:v>pickup_after_delivery_completion_plus_usage_lag</x:v>
      </x:c>
    </x:row>
    <x:row r="6758">
      <x:c r="A6758" t="str">
        <x:v>Set2_200-10-1</x:v>
      </x:c>
      <x:c r="B6758" t="str">
        <x:v>next_day</x:v>
      </x:c>
      <x:c r="C6758" t="str">
        <x:v>C102</x:v>
      </x:c>
      <x:c r="D6758" s="59" t="n">
        <x:v>39</x:v>
      </x:c>
      <x:c r="E6758" s="59" t="n">
        <x:v>12</x:v>
      </x:c>
      <x:c r="F6758" s="59" t="str">
        <x:v>S3</x:v>
      </x:c>
      <x:c r="G6758" s="59" t="n">
        <x:v>555</x:v>
      </x:c>
      <x:c r="H6758" s="59" t="n">
        <x:v>587</x:v>
      </x:c>
      <x:c r="I6758" s="59" t="n">
        <x:v>10</x:v>
      </x:c>
      <x:c r="J6758" s="60" t="n">
        <x:f>'参数'!$C$6</x:f>
        <x:v>1440</x:v>
      </x:c>
      <x:c r="K6758" s="60" t="n">
        <x:f>'参数'!$D$6</x:f>
        <x:v>360</x:v>
      </x:c>
      <x:c r="L6758" s="60" t="n">
        <x:f>H6758+I6758+J6758</x:f>
        <x:v>2037</x:v>
      </x:c>
      <x:c r="M6758" s="60" t="n">
        <x:f>L6758+K6758</x:f>
        <x:v>2397</x:v>
      </x:c>
      <x:c r="N6758" s="60" t="n">
        <x:f>'参数'!$B$10</x:f>
        <x:v>1</x:v>
      </x:c>
      <x:c r="O6758" s="60" t="n">
        <x:f>N6758*'参数'!$B$11</x:f>
        <x:v>2</x:v>
      </x:c>
      <x:c r="P6758" s="60" t="n">
        <x:f>N6758*'参数'!$B$12</x:f>
        <x:v>1</x:v>
      </x:c>
      <x:c r="Q6758" t="str">
        <x:f>C6758&amp;"d"</x:f>
        <x:v>C102d</x:v>
      </x:c>
      <x:c r="R6758" t="str">
        <x:f>C6758&amp;"p"</x:f>
        <x:v>C102p</x:v>
      </x:c>
      <x:c r="S6758" t="str">
        <x:f>IF(AND(L6758&gt;=H6758+I6758+J6758,M6758&gt;L6758,F6758&lt;&gt;""),"PASS","FAIL")</x:f>
        <x:v>PASS</x:v>
      </x:c>
      <x:c r="T6758" t="n">
        <x:v>5</x:v>
      </x:c>
      <x:c r="U6758" t="str">
        <x:v>pickup_after_delivery_completion_plus_usage_lag</x:v>
      </x:c>
    </x:row>
    <x:row r="6759">
      <x:c r="A6759" t="str">
        <x:v>Set2_200-10-1</x:v>
      </x:c>
      <x:c r="B6759" t="str">
        <x:v>next_day</x:v>
      </x:c>
      <x:c r="C6759" t="str">
        <x:v>C103</x:v>
      </x:c>
      <x:c r="D6759" s="59" t="n">
        <x:v>41</x:v>
      </x:c>
      <x:c r="E6759" s="59" t="n">
        <x:v>13</x:v>
      </x:c>
      <x:c r="F6759" s="59" t="str">
        <x:v>S3</x:v>
      </x:c>
      <x:c r="G6759" s="59" t="n">
        <x:v>254</x:v>
      </x:c>
      <x:c r="H6759" s="59" t="n">
        <x:v>268</x:v>
      </x:c>
      <x:c r="I6759" s="59" t="n">
        <x:v>10</x:v>
      </x:c>
      <x:c r="J6759" s="60" t="n">
        <x:f>'参数'!$C$6</x:f>
        <x:v>1440</x:v>
      </x:c>
      <x:c r="K6759" s="60" t="n">
        <x:f>'参数'!$D$6</x:f>
        <x:v>360</x:v>
      </x:c>
      <x:c r="L6759" s="60" t="n">
        <x:f>H6759+I6759+J6759</x:f>
        <x:v>1718</x:v>
      </x:c>
      <x:c r="M6759" s="60" t="n">
        <x:f>L6759+K6759</x:f>
        <x:v>2078</x:v>
      </x:c>
      <x:c r="N6759" s="60" t="n">
        <x:f>'参数'!$B$10</x:f>
        <x:v>1</x:v>
      </x:c>
      <x:c r="O6759" s="60" t="n">
        <x:f>N6759*'参数'!$B$11</x:f>
        <x:v>2</x:v>
      </x:c>
      <x:c r="P6759" s="60" t="n">
        <x:f>N6759*'参数'!$B$12</x:f>
        <x:v>1</x:v>
      </x:c>
      <x:c r="Q6759" t="str">
        <x:f>C6759&amp;"d"</x:f>
        <x:v>C103d</x:v>
      </x:c>
      <x:c r="R6759" t="str">
        <x:f>C6759&amp;"p"</x:f>
        <x:v>C103p</x:v>
      </x:c>
      <x:c r="S6759" t="str">
        <x:f>IF(AND(L6759&gt;=H6759+I6759+J6759,M6759&gt;L6759,F6759&lt;&gt;""),"PASS","FAIL")</x:f>
        <x:v>PASS</x:v>
      </x:c>
      <x:c r="T6759" t="n">
        <x:v>5</x:v>
      </x:c>
      <x:c r="U6759" t="str">
        <x:v>pickup_after_delivery_completion_plus_usage_lag</x:v>
      </x:c>
    </x:row>
    <x:row r="6760">
      <x:c r="A6760" t="str">
        <x:v>Set2_200-10-1</x:v>
      </x:c>
      <x:c r="B6760" t="str">
        <x:v>next_day</x:v>
      </x:c>
      <x:c r="C6760" t="str">
        <x:v>C104</x:v>
      </x:c>
      <x:c r="D6760" s="59" t="n">
        <x:v>50</x:v>
      </x:c>
      <x:c r="E6760" s="59" t="n">
        <x:v>16</x:v>
      </x:c>
      <x:c r="F6760" s="59" t="str">
        <x:v>S2</x:v>
      </x:c>
      <x:c r="G6760" s="59" t="n">
        <x:v>157</x:v>
      </x:c>
      <x:c r="H6760" s="59" t="n">
        <x:v>179</x:v>
      </x:c>
      <x:c r="I6760" s="59" t="n">
        <x:v>10</x:v>
      </x:c>
      <x:c r="J6760" s="60" t="n">
        <x:f>'参数'!$C$6</x:f>
        <x:v>1440</x:v>
      </x:c>
      <x:c r="K6760" s="60" t="n">
        <x:f>'参数'!$D$6</x:f>
        <x:v>360</x:v>
      </x:c>
      <x:c r="L6760" s="60" t="n">
        <x:f>H6760+I6760+J6760</x:f>
        <x:v>1629</x:v>
      </x:c>
      <x:c r="M6760" s="60" t="n">
        <x:f>L6760+K6760</x:f>
        <x:v>1989</x:v>
      </x:c>
      <x:c r="N6760" s="60" t="n">
        <x:f>'参数'!$B$10</x:f>
        <x:v>1</x:v>
      </x:c>
      <x:c r="O6760" s="60" t="n">
        <x:f>N6760*'参数'!$B$11</x:f>
        <x:v>2</x:v>
      </x:c>
      <x:c r="P6760" s="60" t="n">
        <x:f>N6760*'参数'!$B$12</x:f>
        <x:v>1</x:v>
      </x:c>
      <x:c r="Q6760" t="str">
        <x:f>C6760&amp;"d"</x:f>
        <x:v>C104d</x:v>
      </x:c>
      <x:c r="R6760" t="str">
        <x:f>C6760&amp;"p"</x:f>
        <x:v>C104p</x:v>
      </x:c>
      <x:c r="S6760" t="str">
        <x:f>IF(AND(L6760&gt;=H6760+I6760+J6760,M6760&gt;L6760,F6760&lt;&gt;""),"PASS","FAIL")</x:f>
        <x:v>PASS</x:v>
      </x:c>
      <x:c r="T6760" t="n">
        <x:v>2</x:v>
      </x:c>
      <x:c r="U6760" t="str">
        <x:v>pickup_after_delivery_completion_plus_usage_lag</x:v>
      </x:c>
    </x:row>
    <x:row r="6761">
      <x:c r="A6761" t="str">
        <x:v>Set2_200-10-1</x:v>
      </x:c>
      <x:c r="B6761" t="str">
        <x:v>next_day</x:v>
      </x:c>
      <x:c r="C6761" t="str">
        <x:v>C105</x:v>
      </x:c>
      <x:c r="D6761" s="59" t="n">
        <x:v>47</x:v>
      </x:c>
      <x:c r="E6761" s="59" t="n">
        <x:v>15</x:v>
      </x:c>
      <x:c r="F6761" s="59" t="str">
        <x:v>S2</x:v>
      </x:c>
      <x:c r="G6761" s="59" t="n">
        <x:v>499</x:v>
      </x:c>
      <x:c r="H6761" s="59" t="n">
        <x:v>531</x:v>
      </x:c>
      <x:c r="I6761" s="59" t="n">
        <x:v>10</x:v>
      </x:c>
      <x:c r="J6761" s="60" t="n">
        <x:f>'参数'!$C$6</x:f>
        <x:v>1440</x:v>
      </x:c>
      <x:c r="K6761" s="60" t="n">
        <x:f>'参数'!$D$6</x:f>
        <x:v>360</x:v>
      </x:c>
      <x:c r="L6761" s="60" t="n">
        <x:f>H6761+I6761+J6761</x:f>
        <x:v>1981</x:v>
      </x:c>
      <x:c r="M6761" s="60" t="n">
        <x:f>L6761+K6761</x:f>
        <x:v>2341</x:v>
      </x:c>
      <x:c r="N6761" s="60" t="n">
        <x:f>'参数'!$B$10</x:f>
        <x:v>1</x:v>
      </x:c>
      <x:c r="O6761" s="60" t="n">
        <x:f>N6761*'参数'!$B$11</x:f>
        <x:v>2</x:v>
      </x:c>
      <x:c r="P6761" s="60" t="n">
        <x:f>N6761*'参数'!$B$12</x:f>
        <x:v>1</x:v>
      </x:c>
      <x:c r="Q6761" t="str">
        <x:f>C6761&amp;"d"</x:f>
        <x:v>C105d</x:v>
      </x:c>
      <x:c r="R6761" t="str">
        <x:f>C6761&amp;"p"</x:f>
        <x:v>C105p</x:v>
      </x:c>
      <x:c r="S6761" t="str">
        <x:f>IF(AND(L6761&gt;=H6761+I6761+J6761,M6761&gt;L6761,F6761&lt;&gt;""),"PASS","FAIL")</x:f>
        <x:v>PASS</x:v>
      </x:c>
      <x:c r="T6761" t="n">
        <x:v>8</x:v>
      </x:c>
      <x:c r="U6761" t="str">
        <x:v>pickup_after_delivery_completion_plus_usage_lag</x:v>
      </x:c>
    </x:row>
    <x:row r="6762">
      <x:c r="A6762" t="str">
        <x:v>Set2_200-10-1</x:v>
      </x:c>
      <x:c r="B6762" t="str">
        <x:v>next_day</x:v>
      </x:c>
      <x:c r="C6762" t="str">
        <x:v>C106</x:v>
      </x:c>
      <x:c r="D6762" s="59" t="n">
        <x:v>13</x:v>
      </x:c>
      <x:c r="E6762" s="59" t="n">
        <x:v>19</x:v>
      </x:c>
      <x:c r="F6762" s="59" t="str">
        <x:v>S7</x:v>
      </x:c>
      <x:c r="G6762" s="59" t="n">
        <x:v>265</x:v>
      </x:c>
      <x:c r="H6762" s="59" t="n">
        <x:v>289</x:v>
      </x:c>
      <x:c r="I6762" s="59" t="n">
        <x:v>10</x:v>
      </x:c>
      <x:c r="J6762" s="60" t="n">
        <x:f>'参数'!$C$6</x:f>
        <x:v>1440</x:v>
      </x:c>
      <x:c r="K6762" s="60" t="n">
        <x:f>'参数'!$D$6</x:f>
        <x:v>360</x:v>
      </x:c>
      <x:c r="L6762" s="60" t="n">
        <x:f>H6762+I6762+J6762</x:f>
        <x:v>1739</x:v>
      </x:c>
      <x:c r="M6762" s="60" t="n">
        <x:f>L6762+K6762</x:f>
        <x:v>2099</x:v>
      </x:c>
      <x:c r="N6762" s="60" t="n">
        <x:f>'参数'!$B$10</x:f>
        <x:v>1</x:v>
      </x:c>
      <x:c r="O6762" s="60" t="n">
        <x:f>N6762*'参数'!$B$11</x:f>
        <x:v>2</x:v>
      </x:c>
      <x:c r="P6762" s="60" t="n">
        <x:f>N6762*'参数'!$B$12</x:f>
        <x:v>1</x:v>
      </x:c>
      <x:c r="Q6762" t="str">
        <x:f>C6762&amp;"d"</x:f>
        <x:v>C106d</x:v>
      </x:c>
      <x:c r="R6762" t="str">
        <x:f>C6762&amp;"p"</x:f>
        <x:v>C106p</x:v>
      </x:c>
      <x:c r="S6762" t="str">
        <x:f>IF(AND(L6762&gt;=H6762+I6762+J6762,M6762&gt;L6762,F6762&lt;&gt;""),"PASS","FAIL")</x:f>
        <x:v>PASS</x:v>
      </x:c>
      <x:c r="T6762" t="n">
        <x:v>4</x:v>
      </x:c>
      <x:c r="U6762" t="str">
        <x:v>pickup_after_delivery_completion_plus_usage_lag</x:v>
      </x:c>
    </x:row>
    <x:row r="6763">
      <x:c r="A6763" t="str">
        <x:v>Set2_200-10-1</x:v>
      </x:c>
      <x:c r="B6763" t="str">
        <x:v>next_day</x:v>
      </x:c>
      <x:c r="C6763" t="str">
        <x:v>C107</x:v>
      </x:c>
      <x:c r="D6763" s="59" t="n">
        <x:v>9</x:v>
      </x:c>
      <x:c r="E6763" s="59" t="n">
        <x:v>22</x:v>
      </x:c>
      <x:c r="F6763" s="59" t="str">
        <x:v>S0</x:v>
      </x:c>
      <x:c r="G6763" s="59" t="n">
        <x:v>155</x:v>
      </x:c>
      <x:c r="H6763" s="59" t="n">
        <x:v>167</x:v>
      </x:c>
      <x:c r="I6763" s="59" t="n">
        <x:v>10</x:v>
      </x:c>
      <x:c r="J6763" s="60" t="n">
        <x:f>'参数'!$C$6</x:f>
        <x:v>1440</x:v>
      </x:c>
      <x:c r="K6763" s="60" t="n">
        <x:f>'参数'!$D$6</x:f>
        <x:v>360</x:v>
      </x:c>
      <x:c r="L6763" s="60" t="n">
        <x:f>H6763+I6763+J6763</x:f>
        <x:v>1617</x:v>
      </x:c>
      <x:c r="M6763" s="60" t="n">
        <x:f>L6763+K6763</x:f>
        <x:v>1977</x:v>
      </x:c>
      <x:c r="N6763" s="60" t="n">
        <x:f>'参数'!$B$10</x:f>
        <x:v>1</x:v>
      </x:c>
      <x:c r="O6763" s="60" t="n">
        <x:f>N6763*'参数'!$B$11</x:f>
        <x:v>2</x:v>
      </x:c>
      <x:c r="P6763" s="60" t="n">
        <x:f>N6763*'参数'!$B$12</x:f>
        <x:v>1</x:v>
      </x:c>
      <x:c r="Q6763" t="str">
        <x:f>C6763&amp;"d"</x:f>
        <x:v>C107d</x:v>
      </x:c>
      <x:c r="R6763" t="str">
        <x:f>C6763&amp;"p"</x:f>
        <x:v>C107p</x:v>
      </x:c>
      <x:c r="S6763" t="str">
        <x:f>IF(AND(L6763&gt;=H6763+I6763+J6763,M6763&gt;L6763,F6763&lt;&gt;""),"PASS","FAIL")</x:f>
        <x:v>PASS</x:v>
      </x:c>
      <x:c r="T6763" t="n">
        <x:v>6</x:v>
      </x:c>
      <x:c r="U6763" t="str">
        <x:v>pickup_after_delivery_completion_plus_usage_lag</x:v>
      </x:c>
    </x:row>
    <x:row r="6764">
      <x:c r="A6764" t="str">
        <x:v>Set2_200-10-1</x:v>
      </x:c>
      <x:c r="B6764" t="str">
        <x:v>next_day</x:v>
      </x:c>
      <x:c r="C6764" t="str">
        <x:v>C108</x:v>
      </x:c>
      <x:c r="D6764" s="59" t="n">
        <x:v>28</x:v>
      </x:c>
      <x:c r="E6764" s="59" t="n">
        <x:v>21</x:v>
      </x:c>
      <x:c r="F6764" s="59" t="str">
        <x:v>S7</x:v>
      </x:c>
      <x:c r="G6764" s="59" t="n">
        <x:v>233</x:v>
      </x:c>
      <x:c r="H6764" s="59" t="n">
        <x:v>249</x:v>
      </x:c>
      <x:c r="I6764" s="59" t="n">
        <x:v>10</x:v>
      </x:c>
      <x:c r="J6764" s="60" t="n">
        <x:f>'参数'!$C$6</x:f>
        <x:v>1440</x:v>
      </x:c>
      <x:c r="K6764" s="60" t="n">
        <x:f>'参数'!$D$6</x:f>
        <x:v>360</x:v>
      </x:c>
      <x:c r="L6764" s="60" t="n">
        <x:f>H6764+I6764+J6764</x:f>
        <x:v>1699</x:v>
      </x:c>
      <x:c r="M6764" s="60" t="n">
        <x:f>L6764+K6764</x:f>
        <x:v>2059</x:v>
      </x:c>
      <x:c r="N6764" s="60" t="n">
        <x:f>'参数'!$B$10</x:f>
        <x:v>1</x:v>
      </x:c>
      <x:c r="O6764" s="60" t="n">
        <x:f>N6764*'参数'!$B$11</x:f>
        <x:v>2</x:v>
      </x:c>
      <x:c r="P6764" s="60" t="n">
        <x:f>N6764*'参数'!$B$12</x:f>
        <x:v>1</x:v>
      </x:c>
      <x:c r="Q6764" t="str">
        <x:f>C6764&amp;"d"</x:f>
        <x:v>C108d</x:v>
      </x:c>
      <x:c r="R6764" t="str">
        <x:f>C6764&amp;"p"</x:f>
        <x:v>C108p</x:v>
      </x:c>
      <x:c r="S6764" t="str">
        <x:f>IF(AND(L6764&gt;=H6764+I6764+J6764,M6764&gt;L6764,F6764&lt;&gt;""),"PASS","FAIL")</x:f>
        <x:v>PASS</x:v>
      </x:c>
      <x:c r="T6764" t="n">
        <x:v>5</x:v>
      </x:c>
      <x:c r="U6764" t="str">
        <x:v>pickup_after_delivery_completion_plus_usage_lag</x:v>
      </x:c>
    </x:row>
    <x:row r="6765">
      <x:c r="A6765" t="str">
        <x:v>Set2_200-10-1</x:v>
      </x:c>
      <x:c r="B6765" t="str">
        <x:v>next_day</x:v>
      </x:c>
      <x:c r="C6765" t="str">
        <x:v>C109</x:v>
      </x:c>
      <x:c r="D6765" s="59" t="n">
        <x:v>5</x:v>
      </x:c>
      <x:c r="E6765" s="59" t="n">
        <x:v>5</x:v>
      </x:c>
      <x:c r="F6765" s="59" t="str">
        <x:v>S8</x:v>
      </x:c>
      <x:c r="G6765" s="59" t="n">
        <x:v>545</x:v>
      </x:c>
      <x:c r="H6765" s="59" t="n">
        <x:v>579</x:v>
      </x:c>
      <x:c r="I6765" s="59" t="n">
        <x:v>10</x:v>
      </x:c>
      <x:c r="J6765" s="60" t="n">
        <x:f>'参数'!$C$6</x:f>
        <x:v>1440</x:v>
      </x:c>
      <x:c r="K6765" s="60" t="n">
        <x:f>'参数'!$D$6</x:f>
        <x:v>360</x:v>
      </x:c>
      <x:c r="L6765" s="60" t="n">
        <x:f>H6765+I6765+J6765</x:f>
        <x:v>2029</x:v>
      </x:c>
      <x:c r="M6765" s="60" t="n">
        <x:f>L6765+K6765</x:f>
        <x:v>2389</x:v>
      </x:c>
      <x:c r="N6765" s="60" t="n">
        <x:f>'参数'!$B$10</x:f>
        <x:v>1</x:v>
      </x:c>
      <x:c r="O6765" s="60" t="n">
        <x:f>N6765*'参数'!$B$11</x:f>
        <x:v>2</x:v>
      </x:c>
      <x:c r="P6765" s="60" t="n">
        <x:f>N6765*'参数'!$B$12</x:f>
        <x:v>1</x:v>
      </x:c>
      <x:c r="Q6765" t="str">
        <x:f>C6765&amp;"d"</x:f>
        <x:v>C109d</x:v>
      </x:c>
      <x:c r="R6765" t="str">
        <x:f>C6765&amp;"p"</x:f>
        <x:v>C109p</x:v>
      </x:c>
      <x:c r="S6765" t="str">
        <x:f>IF(AND(L6765&gt;=H6765+I6765+J6765,M6765&gt;L6765,F6765&lt;&gt;""),"PASS","FAIL")</x:f>
        <x:v>PASS</x:v>
      </x:c>
      <x:c r="T6765" t="n">
        <x:v>9</x:v>
      </x:c>
      <x:c r="U6765" t="str">
        <x:v>pickup_after_delivery_completion_plus_usage_lag</x:v>
      </x:c>
    </x:row>
    <x:row r="6766">
      <x:c r="A6766" t="str">
        <x:v>Set2_200-10-1</x:v>
      </x:c>
      <x:c r="B6766" t="str">
        <x:v>next_day</x:v>
      </x:c>
      <x:c r="C6766" t="str">
        <x:v>C110</x:v>
      </x:c>
      <x:c r="D6766" s="59" t="n">
        <x:v>45</x:v>
      </x:c>
      <x:c r="E6766" s="59" t="n">
        <x:v>5</x:v>
      </x:c>
      <x:c r="F6766" s="59" t="str">
        <x:v>S5</x:v>
      </x:c>
      <x:c r="G6766" s="59" t="n">
        <x:v>229</x:v>
      </x:c>
      <x:c r="H6766" s="59" t="n">
        <x:v>247</x:v>
      </x:c>
      <x:c r="I6766" s="59" t="n">
        <x:v>10</x:v>
      </x:c>
      <x:c r="J6766" s="60" t="n">
        <x:f>'参数'!$C$6</x:f>
        <x:v>1440</x:v>
      </x:c>
      <x:c r="K6766" s="60" t="n">
        <x:f>'参数'!$D$6</x:f>
        <x:v>360</x:v>
      </x:c>
      <x:c r="L6766" s="60" t="n">
        <x:f>H6766+I6766+J6766</x:f>
        <x:v>1697</x:v>
      </x:c>
      <x:c r="M6766" s="60" t="n">
        <x:f>L6766+K6766</x:f>
        <x:v>2057</x:v>
      </x:c>
      <x:c r="N6766" s="60" t="n">
        <x:f>'参数'!$B$10</x:f>
        <x:v>1</x:v>
      </x:c>
      <x:c r="O6766" s="60" t="n">
        <x:f>N6766*'参数'!$B$11</x:f>
        <x:v>2</x:v>
      </x:c>
      <x:c r="P6766" s="60" t="n">
        <x:f>N6766*'参数'!$B$12</x:f>
        <x:v>1</x:v>
      </x:c>
      <x:c r="Q6766" t="str">
        <x:f>C6766&amp;"d"</x:f>
        <x:v>C110d</x:v>
      </x:c>
      <x:c r="R6766" t="str">
        <x:f>C6766&amp;"p"</x:f>
        <x:v>C110p</x:v>
      </x:c>
      <x:c r="S6766" t="str">
        <x:f>IF(AND(L6766&gt;=H6766+I6766+J6766,M6766&gt;L6766,F6766&lt;&gt;""),"PASS","FAIL")</x:f>
        <x:v>PASS</x:v>
      </x:c>
      <x:c r="T6766" t="n">
        <x:v>12</x:v>
      </x:c>
      <x:c r="U6766" t="str">
        <x:v>pickup_after_delivery_completion_plus_usage_lag</x:v>
      </x:c>
    </x:row>
    <x:row r="6767">
      <x:c r="A6767" t="str">
        <x:v>Set2_200-10-1</x:v>
      </x:c>
      <x:c r="B6767" t="str">
        <x:v>next_day</x:v>
      </x:c>
      <x:c r="C6767" t="str">
        <x:v>C111</x:v>
      </x:c>
      <x:c r="D6767" s="59" t="n">
        <x:v>10</x:v>
      </x:c>
      <x:c r="E6767" s="59" t="n">
        <x:v>38</x:v>
      </x:c>
      <x:c r="F6767" s="59" t="str">
        <x:v>S0</x:v>
      </x:c>
      <x:c r="G6767" s="59" t="n">
        <x:v>505</x:v>
      </x:c>
      <x:c r="H6767" s="59" t="n">
        <x:v>519</x:v>
      </x:c>
      <x:c r="I6767" s="59" t="n">
        <x:v>10</x:v>
      </x:c>
      <x:c r="J6767" s="60" t="n">
        <x:f>'参数'!$C$6</x:f>
        <x:v>1440</x:v>
      </x:c>
      <x:c r="K6767" s="60" t="n">
        <x:f>'参数'!$D$6</x:f>
        <x:v>360</x:v>
      </x:c>
      <x:c r="L6767" s="60" t="n">
        <x:f>H6767+I6767+J6767</x:f>
        <x:v>1969</x:v>
      </x:c>
      <x:c r="M6767" s="60" t="n">
        <x:f>L6767+K6767</x:f>
        <x:v>2329</x:v>
      </x:c>
      <x:c r="N6767" s="60" t="n">
        <x:f>'参数'!$B$10</x:f>
        <x:v>1</x:v>
      </x:c>
      <x:c r="O6767" s="60" t="n">
        <x:f>N6767*'参数'!$B$11</x:f>
        <x:v>2</x:v>
      </x:c>
      <x:c r="P6767" s="60" t="n">
        <x:f>N6767*'参数'!$B$12</x:f>
        <x:v>1</x:v>
      </x:c>
      <x:c r="Q6767" t="str">
        <x:f>C6767&amp;"d"</x:f>
        <x:v>C111d</x:v>
      </x:c>
      <x:c r="R6767" t="str">
        <x:f>C6767&amp;"p"</x:f>
        <x:v>C111p</x:v>
      </x:c>
      <x:c r="S6767" t="str">
        <x:f>IF(AND(L6767&gt;=H6767+I6767+J6767,M6767&gt;L6767,F6767&lt;&gt;""),"PASS","FAIL")</x:f>
        <x:v>PASS</x:v>
      </x:c>
      <x:c r="T6767" t="n">
        <x:v>6</x:v>
      </x:c>
      <x:c r="U6767" t="str">
        <x:v>pickup_after_delivery_completion_plus_usage_lag</x:v>
      </x:c>
    </x:row>
    <x:row r="6768">
      <x:c r="A6768" t="str">
        <x:v>Set2_200-10-1</x:v>
      </x:c>
      <x:c r="B6768" t="str">
        <x:v>next_day</x:v>
      </x:c>
      <x:c r="C6768" t="str">
        <x:v>C112</x:v>
      </x:c>
      <x:c r="D6768" s="59" t="n">
        <x:v>8</x:v>
      </x:c>
      <x:c r="E6768" s="59" t="n">
        <x:v>14</x:v>
      </x:c>
      <x:c r="F6768" s="59" t="str">
        <x:v>S8</x:v>
      </x:c>
      <x:c r="G6768" s="59" t="n">
        <x:v>226</x:v>
      </x:c>
      <x:c r="H6768" s="59" t="n">
        <x:v>244</x:v>
      </x:c>
      <x:c r="I6768" s="59" t="n">
        <x:v>10</x:v>
      </x:c>
      <x:c r="J6768" s="60" t="n">
        <x:f>'参数'!$C$6</x:f>
        <x:v>1440</x:v>
      </x:c>
      <x:c r="K6768" s="60" t="n">
        <x:f>'参数'!$D$6</x:f>
        <x:v>360</x:v>
      </x:c>
      <x:c r="L6768" s="60" t="n">
        <x:f>H6768+I6768+J6768</x:f>
        <x:v>1694</x:v>
      </x:c>
      <x:c r="M6768" s="60" t="n">
        <x:f>L6768+K6768</x:f>
        <x:v>2054</x:v>
      </x:c>
      <x:c r="N6768" s="60" t="n">
        <x:f>'参数'!$B$10</x:f>
        <x:v>1</x:v>
      </x:c>
      <x:c r="O6768" s="60" t="n">
        <x:f>N6768*'参数'!$B$11</x:f>
        <x:v>2</x:v>
      </x:c>
      <x:c r="P6768" s="60" t="n">
        <x:f>N6768*'参数'!$B$12</x:f>
        <x:v>1</x:v>
      </x:c>
      <x:c r="Q6768" t="str">
        <x:f>C6768&amp;"d"</x:f>
        <x:v>C112d</x:v>
      </x:c>
      <x:c r="R6768" t="str">
        <x:f>C6768&amp;"p"</x:f>
        <x:v>C112p</x:v>
      </x:c>
      <x:c r="S6768" t="str">
        <x:f>IF(AND(L6768&gt;=H6768+I6768+J6768,M6768&gt;L6768,F6768&lt;&gt;""),"PASS","FAIL")</x:f>
        <x:v>PASS</x:v>
      </x:c>
      <x:c r="T6768" t="n">
        <x:v>9</x:v>
      </x:c>
      <x:c r="U6768" t="str">
        <x:v>pickup_after_delivery_completion_plus_usage_lag</x:v>
      </x:c>
    </x:row>
    <x:row r="6769">
      <x:c r="A6769" t="str">
        <x:v>Set2_200-10-1</x:v>
      </x:c>
      <x:c r="B6769" t="str">
        <x:v>next_day</x:v>
      </x:c>
      <x:c r="C6769" t="str">
        <x:v>C113</x:v>
      </x:c>
      <x:c r="D6769" s="59" t="n">
        <x:v>46</x:v>
      </x:c>
      <x:c r="E6769" s="59" t="n">
        <x:v>14</x:v>
      </x:c>
      <x:c r="F6769" s="59" t="str">
        <x:v>S2</x:v>
      </x:c>
      <x:c r="G6769" s="59" t="n">
        <x:v>325</x:v>
      </x:c>
      <x:c r="H6769" s="59" t="n">
        <x:v>363</x:v>
      </x:c>
      <x:c r="I6769" s="59" t="n">
        <x:v>10</x:v>
      </x:c>
      <x:c r="J6769" s="60" t="n">
        <x:f>'参数'!$C$6</x:f>
        <x:v>1440</x:v>
      </x:c>
      <x:c r="K6769" s="60" t="n">
        <x:f>'参数'!$D$6</x:f>
        <x:v>360</x:v>
      </x:c>
      <x:c r="L6769" s="60" t="n">
        <x:f>H6769+I6769+J6769</x:f>
        <x:v>1813</x:v>
      </x:c>
      <x:c r="M6769" s="60" t="n">
        <x:f>L6769+K6769</x:f>
        <x:v>2173</x:v>
      </x:c>
      <x:c r="N6769" s="60" t="n">
        <x:f>'参数'!$B$10</x:f>
        <x:v>1</x:v>
      </x:c>
      <x:c r="O6769" s="60" t="n">
        <x:f>N6769*'参数'!$B$11</x:f>
        <x:v>2</x:v>
      </x:c>
      <x:c r="P6769" s="60" t="n">
        <x:f>N6769*'参数'!$B$12</x:f>
        <x:v>1</x:v>
      </x:c>
      <x:c r="Q6769" t="str">
        <x:f>C6769&amp;"d"</x:f>
        <x:v>C113d</x:v>
      </x:c>
      <x:c r="R6769" t="str">
        <x:f>C6769&amp;"p"</x:f>
        <x:v>C113p</x:v>
      </x:c>
      <x:c r="S6769" t="str">
        <x:f>IF(AND(L6769&gt;=H6769+I6769+J6769,M6769&gt;L6769,F6769&lt;&gt;""),"PASS","FAIL")</x:f>
        <x:v>PASS</x:v>
      </x:c>
      <x:c r="T6769" t="n">
        <x:v>7</x:v>
      </x:c>
      <x:c r="U6769" t="str">
        <x:v>pickup_after_delivery_completion_plus_usage_lag</x:v>
      </x:c>
    </x:row>
    <x:row r="6770">
      <x:c r="A6770" t="str">
        <x:v>Set2_200-10-1</x:v>
      </x:c>
      <x:c r="B6770" t="str">
        <x:v>next_day</x:v>
      </x:c>
      <x:c r="C6770" t="str">
        <x:v>C114</x:v>
      </x:c>
      <x:c r="D6770" s="59" t="n">
        <x:v>37</x:v>
      </x:c>
      <x:c r="E6770" s="59" t="n">
        <x:v>4</x:v>
      </x:c>
      <x:c r="F6770" s="59" t="str">
        <x:v>S4</x:v>
      </x:c>
      <x:c r="G6770" s="59" t="n">
        <x:v>83</x:v>
      </x:c>
      <x:c r="H6770" s="59" t="n">
        <x:v>105</x:v>
      </x:c>
      <x:c r="I6770" s="59" t="n">
        <x:v>10</x:v>
      </x:c>
      <x:c r="J6770" s="60" t="n">
        <x:f>'参数'!$C$6</x:f>
        <x:v>1440</x:v>
      </x:c>
      <x:c r="K6770" s="60" t="n">
        <x:f>'参数'!$D$6</x:f>
        <x:v>360</x:v>
      </x:c>
      <x:c r="L6770" s="60" t="n">
        <x:f>H6770+I6770+J6770</x:f>
        <x:v>1555</x:v>
      </x:c>
      <x:c r="M6770" s="60" t="n">
        <x:f>L6770+K6770</x:f>
        <x:v>1915</x:v>
      </x:c>
      <x:c r="N6770" s="60" t="n">
        <x:f>'参数'!$B$10</x:f>
        <x:v>1</x:v>
      </x:c>
      <x:c r="O6770" s="60" t="n">
        <x:f>N6770*'参数'!$B$11</x:f>
        <x:v>2</x:v>
      </x:c>
      <x:c r="P6770" s="60" t="n">
        <x:f>N6770*'参数'!$B$12</x:f>
        <x:v>1</x:v>
      </x:c>
      <x:c r="Q6770" t="str">
        <x:f>C6770&amp;"d"</x:f>
        <x:v>C114d</x:v>
      </x:c>
      <x:c r="R6770" t="str">
        <x:f>C6770&amp;"p"</x:f>
        <x:v>C114p</x:v>
      </x:c>
      <x:c r="S6770" t="str">
        <x:f>IF(AND(L6770&gt;=H6770+I6770+J6770,M6770&gt;L6770,F6770&lt;&gt;""),"PASS","FAIL")</x:f>
        <x:v>PASS</x:v>
      </x:c>
      <x:c r="T6770" t="n">
        <x:v>16</x:v>
      </x:c>
      <x:c r="U6770" t="str">
        <x:v>pickup_after_delivery_completion_plus_usage_lag</x:v>
      </x:c>
    </x:row>
    <x:row r="6771">
      <x:c r="A6771" t="str">
        <x:v>Set2_200-10-1</x:v>
      </x:c>
      <x:c r="B6771" t="str">
        <x:v>next_day</x:v>
      </x:c>
      <x:c r="C6771" t="str">
        <x:v>C115</x:v>
      </x:c>
      <x:c r="D6771" s="59" t="n">
        <x:v>18</x:v>
      </x:c>
      <x:c r="E6771" s="59" t="n">
        <x:v>39</x:v>
      </x:c>
      <x:c r="F6771" s="59" t="str">
        <x:v>S9</x:v>
      </x:c>
      <x:c r="G6771" s="59" t="n">
        <x:v>253</x:v>
      </x:c>
      <x:c r="H6771" s="59" t="n">
        <x:v>279</x:v>
      </x:c>
      <x:c r="I6771" s="59" t="n">
        <x:v>10</x:v>
      </x:c>
      <x:c r="J6771" s="60" t="n">
        <x:f>'参数'!$C$6</x:f>
        <x:v>1440</x:v>
      </x:c>
      <x:c r="K6771" s="60" t="n">
        <x:f>'参数'!$D$6</x:f>
        <x:v>360</x:v>
      </x:c>
      <x:c r="L6771" s="60" t="n">
        <x:f>H6771+I6771+J6771</x:f>
        <x:v>1729</x:v>
      </x:c>
      <x:c r="M6771" s="60" t="n">
        <x:f>L6771+K6771</x:f>
        <x:v>2089</x:v>
      </x:c>
      <x:c r="N6771" s="60" t="n">
        <x:f>'参数'!$B$10</x:f>
        <x:v>1</x:v>
      </x:c>
      <x:c r="O6771" s="60" t="n">
        <x:f>N6771*'参数'!$B$11</x:f>
        <x:v>2</x:v>
      </x:c>
      <x:c r="P6771" s="60" t="n">
        <x:f>N6771*'参数'!$B$12</x:f>
        <x:v>1</x:v>
      </x:c>
      <x:c r="Q6771" t="str">
        <x:f>C6771&amp;"d"</x:f>
        <x:v>C115d</x:v>
      </x:c>
      <x:c r="R6771" t="str">
        <x:f>C6771&amp;"p"</x:f>
        <x:v>C115p</x:v>
      </x:c>
      <x:c r="S6771" t="str">
        <x:f>IF(AND(L6771&gt;=H6771+I6771+J6771,M6771&gt;L6771,F6771&lt;&gt;""),"PASS","FAIL")</x:f>
        <x:v>PASS</x:v>
      </x:c>
      <x:c r="T6771" t="n">
        <x:v>16</x:v>
      </x:c>
      <x:c r="U6771" t="str">
        <x:v>pickup_after_delivery_completion_plus_usage_lag</x:v>
      </x:c>
    </x:row>
    <x:row r="6772">
      <x:c r="A6772" t="str">
        <x:v>Set2_200-10-1</x:v>
      </x:c>
      <x:c r="B6772" t="str">
        <x:v>next_day</x:v>
      </x:c>
      <x:c r="C6772" t="str">
        <x:v>C116</x:v>
      </x:c>
      <x:c r="D6772" s="59" t="n">
        <x:v>39</x:v>
      </x:c>
      <x:c r="E6772" s="59" t="n">
        <x:v>27</x:v>
      </x:c>
      <x:c r="F6772" s="59" t="str">
        <x:v>S2</x:v>
      </x:c>
      <x:c r="G6772" s="59" t="n">
        <x:v>407</x:v>
      </x:c>
      <x:c r="H6772" s="59" t="n">
        <x:v>423</x:v>
      </x:c>
      <x:c r="I6772" s="59" t="n">
        <x:v>10</x:v>
      </x:c>
      <x:c r="J6772" s="60" t="n">
        <x:f>'参数'!$C$6</x:f>
        <x:v>1440</x:v>
      </x:c>
      <x:c r="K6772" s="60" t="n">
        <x:f>'参数'!$D$6</x:f>
        <x:v>360</x:v>
      </x:c>
      <x:c r="L6772" s="60" t="n">
        <x:f>H6772+I6772+J6772</x:f>
        <x:v>1873</x:v>
      </x:c>
      <x:c r="M6772" s="60" t="n">
        <x:f>L6772+K6772</x:f>
        <x:v>2233</x:v>
      </x:c>
      <x:c r="N6772" s="60" t="n">
        <x:f>'参数'!$B$10</x:f>
        <x:v>1</x:v>
      </x:c>
      <x:c r="O6772" s="60" t="n">
        <x:f>N6772*'参数'!$B$11</x:f>
        <x:v>2</x:v>
      </x:c>
      <x:c r="P6772" s="60" t="n">
        <x:f>N6772*'参数'!$B$12</x:f>
        <x:v>1</x:v>
      </x:c>
      <x:c r="Q6772" t="str">
        <x:f>C6772&amp;"d"</x:f>
        <x:v>C116d</x:v>
      </x:c>
      <x:c r="R6772" t="str">
        <x:f>C6772&amp;"p"</x:f>
        <x:v>C116p</x:v>
      </x:c>
      <x:c r="S6772" t="str">
        <x:f>IF(AND(L6772&gt;=H6772+I6772+J6772,M6772&gt;L6772,F6772&lt;&gt;""),"PASS","FAIL")</x:f>
        <x:v>PASS</x:v>
      </x:c>
      <x:c r="T6772" t="n">
        <x:v>9</x:v>
      </x:c>
      <x:c r="U6772" t="str">
        <x:v>pickup_after_delivery_completion_plus_usage_lag</x:v>
      </x:c>
    </x:row>
    <x:row r="6773">
      <x:c r="A6773" t="str">
        <x:v>Set2_200-10-1</x:v>
      </x:c>
      <x:c r="B6773" t="str">
        <x:v>next_day</x:v>
      </x:c>
      <x:c r="C6773" t="str">
        <x:v>C117</x:v>
      </x:c>
      <x:c r="D6773" s="59" t="n">
        <x:v>33</x:v>
      </x:c>
      <x:c r="E6773" s="59" t="n">
        <x:v>27</x:v>
      </x:c>
      <x:c r="F6773" s="59" t="str">
        <x:v>S7</x:v>
      </x:c>
      <x:c r="G6773" s="59" t="n">
        <x:v>188</x:v>
      </x:c>
      <x:c r="H6773" s="59" t="n">
        <x:v>210</x:v>
      </x:c>
      <x:c r="I6773" s="59" t="n">
        <x:v>10</x:v>
      </x:c>
      <x:c r="J6773" s="60" t="n">
        <x:f>'参数'!$C$6</x:f>
        <x:v>1440</x:v>
      </x:c>
      <x:c r="K6773" s="60" t="n">
        <x:f>'参数'!$D$6</x:f>
        <x:v>360</x:v>
      </x:c>
      <x:c r="L6773" s="60" t="n">
        <x:f>H6773+I6773+J6773</x:f>
        <x:v>1660</x:v>
      </x:c>
      <x:c r="M6773" s="60" t="n">
        <x:f>L6773+K6773</x:f>
        <x:v>2020</x:v>
      </x:c>
      <x:c r="N6773" s="60" t="n">
        <x:f>'参数'!$B$10</x:f>
        <x:v>1</x:v>
      </x:c>
      <x:c r="O6773" s="60" t="n">
        <x:f>N6773*'参数'!$B$11</x:f>
        <x:v>2</x:v>
      </x:c>
      <x:c r="P6773" s="60" t="n">
        <x:f>N6773*'参数'!$B$12</x:f>
        <x:v>1</x:v>
      </x:c>
      <x:c r="Q6773" t="str">
        <x:f>C6773&amp;"d"</x:f>
        <x:v>C117d</x:v>
      </x:c>
      <x:c r="R6773" t="str">
        <x:f>C6773&amp;"p"</x:f>
        <x:v>C117p</x:v>
      </x:c>
      <x:c r="S6773" t="str">
        <x:f>IF(AND(L6773&gt;=H6773+I6773+J6773,M6773&gt;L6773,F6773&lt;&gt;""),"PASS","FAIL")</x:f>
        <x:v>PASS</x:v>
      </x:c>
      <x:c r="T6773" t="n">
        <x:v>1</x:v>
      </x:c>
      <x:c r="U6773" t="str">
        <x:v>pickup_after_delivery_completion_plus_usage_lag</x:v>
      </x:c>
    </x:row>
    <x:row r="6774">
      <x:c r="A6774" t="str">
        <x:v>Set2_200-10-1</x:v>
      </x:c>
      <x:c r="B6774" t="str">
        <x:v>next_day</x:v>
      </x:c>
      <x:c r="C6774" t="str">
        <x:v>C118</x:v>
      </x:c>
      <x:c r="D6774" s="59" t="n">
        <x:v>34</x:v>
      </x:c>
      <x:c r="E6774" s="59" t="n">
        <x:v>5</x:v>
      </x:c>
      <x:c r="F6774" s="59" t="str">
        <x:v>S4</x:v>
      </x:c>
      <x:c r="G6774" s="59" t="n">
        <x:v>567</x:v>
      </x:c>
      <x:c r="H6774" s="59" t="n">
        <x:v>597</x:v>
      </x:c>
      <x:c r="I6774" s="59" t="n">
        <x:v>10</x:v>
      </x:c>
      <x:c r="J6774" s="60" t="n">
        <x:f>'参数'!$C$6</x:f>
        <x:v>1440</x:v>
      </x:c>
      <x:c r="K6774" s="60" t="n">
        <x:f>'参数'!$D$6</x:f>
        <x:v>360</x:v>
      </x:c>
      <x:c r="L6774" s="60" t="n">
        <x:f>H6774+I6774+J6774</x:f>
        <x:v>2047</x:v>
      </x:c>
      <x:c r="M6774" s="60" t="n">
        <x:f>L6774+K6774</x:f>
        <x:v>2407</x:v>
      </x:c>
      <x:c r="N6774" s="60" t="n">
        <x:f>'参数'!$B$10</x:f>
        <x:v>1</x:v>
      </x:c>
      <x:c r="O6774" s="60" t="n">
        <x:f>N6774*'参数'!$B$11</x:f>
        <x:v>2</x:v>
      </x:c>
      <x:c r="P6774" s="60" t="n">
        <x:f>N6774*'参数'!$B$12</x:f>
        <x:v>1</x:v>
      </x:c>
      <x:c r="Q6774" t="str">
        <x:f>C6774&amp;"d"</x:f>
        <x:v>C118d</x:v>
      </x:c>
      <x:c r="R6774" t="str">
        <x:f>C6774&amp;"p"</x:f>
        <x:v>C118p</x:v>
      </x:c>
      <x:c r="S6774" t="str">
        <x:f>IF(AND(L6774&gt;=H6774+I6774+J6774,M6774&gt;L6774,F6774&lt;&gt;""),"PASS","FAIL")</x:f>
        <x:v>PASS</x:v>
      </x:c>
      <x:c r="T6774" t="n">
        <x:v>13</x:v>
      </x:c>
      <x:c r="U6774" t="str">
        <x:v>pickup_after_delivery_completion_plus_usage_lag</x:v>
      </x:c>
    </x:row>
    <x:row r="6775">
      <x:c r="A6775" t="str">
        <x:v>Set2_200-10-1</x:v>
      </x:c>
      <x:c r="B6775" t="str">
        <x:v>next_day</x:v>
      </x:c>
      <x:c r="C6775" t="str">
        <x:v>C119</x:v>
      </x:c>
      <x:c r="D6775" s="59" t="n">
        <x:v>12</x:v>
      </x:c>
      <x:c r="E6775" s="59" t="n">
        <x:v>24</x:v>
      </x:c>
      <x:c r="F6775" s="59" t="str">
        <x:v>S0</x:v>
      </x:c>
      <x:c r="G6775" s="59" t="n">
        <x:v>190</x:v>
      </x:c>
      <x:c r="H6775" s="59" t="n">
        <x:v>212</x:v>
      </x:c>
      <x:c r="I6775" s="59" t="n">
        <x:v>10</x:v>
      </x:c>
      <x:c r="J6775" s="60" t="n">
        <x:f>'参数'!$C$6</x:f>
        <x:v>1440</x:v>
      </x:c>
      <x:c r="K6775" s="60" t="n">
        <x:f>'参数'!$D$6</x:f>
        <x:v>360</x:v>
      </x:c>
      <x:c r="L6775" s="60" t="n">
        <x:f>H6775+I6775+J6775</x:f>
        <x:v>1662</x:v>
      </x:c>
      <x:c r="M6775" s="60" t="n">
        <x:f>L6775+K6775</x:f>
        <x:v>2022</x:v>
      </x:c>
      <x:c r="N6775" s="60" t="n">
        <x:f>'参数'!$B$10</x:f>
        <x:v>1</x:v>
      </x:c>
      <x:c r="O6775" s="60" t="n">
        <x:f>N6775*'参数'!$B$11</x:f>
        <x:v>2</x:v>
      </x:c>
      <x:c r="P6775" s="60" t="n">
        <x:f>N6775*'参数'!$B$12</x:f>
        <x:v>1</x:v>
      </x:c>
      <x:c r="Q6775" t="str">
        <x:f>C6775&amp;"d"</x:f>
        <x:v>C119d</x:v>
      </x:c>
      <x:c r="R6775" t="str">
        <x:f>C6775&amp;"p"</x:f>
        <x:v>C119p</x:v>
      </x:c>
      <x:c r="S6775" t="str">
        <x:f>IF(AND(L6775&gt;=H6775+I6775+J6775,M6775&gt;L6775,F6775&lt;&gt;""),"PASS","FAIL")</x:f>
        <x:v>PASS</x:v>
      </x:c>
      <x:c r="T6775" t="n">
        <x:v>3</x:v>
      </x:c>
      <x:c r="U6775" t="str">
        <x:v>pickup_after_delivery_completion_plus_usage_lag</x:v>
      </x:c>
    </x:row>
    <x:row r="6776">
      <x:c r="A6776" t="str">
        <x:v>Set2_200-10-1</x:v>
      </x:c>
      <x:c r="B6776" t="str">
        <x:v>next_day</x:v>
      </x:c>
      <x:c r="C6776" t="str">
        <x:v>C120</x:v>
      </x:c>
      <x:c r="D6776" s="59" t="n">
        <x:v>27</x:v>
      </x:c>
      <x:c r="E6776" s="59" t="n">
        <x:v>8</x:v>
      </x:c>
      <x:c r="F6776" s="59" t="str">
        <x:v>S4</x:v>
      </x:c>
      <x:c r="G6776" s="59" t="n">
        <x:v>207</x:v>
      </x:c>
      <x:c r="H6776" s="59" t="n">
        <x:v>237</x:v>
      </x:c>
      <x:c r="I6776" s="59" t="n">
        <x:v>10</x:v>
      </x:c>
      <x:c r="J6776" s="60" t="n">
        <x:f>'参数'!$C$6</x:f>
        <x:v>1440</x:v>
      </x:c>
      <x:c r="K6776" s="60" t="n">
        <x:f>'参数'!$D$6</x:f>
        <x:v>360</x:v>
      </x:c>
      <x:c r="L6776" s="60" t="n">
        <x:f>H6776+I6776+J6776</x:f>
        <x:v>1687</x:v>
      </x:c>
      <x:c r="M6776" s="60" t="n">
        <x:f>L6776+K6776</x:f>
        <x:v>2047</x:v>
      </x:c>
      <x:c r="N6776" s="60" t="n">
        <x:f>'参数'!$B$10</x:f>
        <x:v>1</x:v>
      </x:c>
      <x:c r="O6776" s="60" t="n">
        <x:f>N6776*'参数'!$B$11</x:f>
        <x:v>2</x:v>
      </x:c>
      <x:c r="P6776" s="60" t="n">
        <x:f>N6776*'参数'!$B$12</x:f>
        <x:v>1</x:v>
      </x:c>
      <x:c r="Q6776" t="str">
        <x:f>C6776&amp;"d"</x:f>
        <x:v>C120d</x:v>
      </x:c>
      <x:c r="R6776" t="str">
        <x:f>C6776&amp;"p"</x:f>
        <x:v>C120p</x:v>
      </x:c>
      <x:c r="S6776" t="str">
        <x:f>IF(AND(L6776&gt;=H6776+I6776+J6776,M6776&gt;L6776,F6776&lt;&gt;""),"PASS","FAIL")</x:f>
        <x:v>PASS</x:v>
      </x:c>
      <x:c r="T6776" t="n">
        <x:v>5</x:v>
      </x:c>
      <x:c r="U6776" t="str">
        <x:v>pickup_after_delivery_completion_plus_usage_lag</x:v>
      </x:c>
    </x:row>
    <x:row r="6777">
      <x:c r="A6777" t="str">
        <x:v>Set2_200-10-1</x:v>
      </x:c>
      <x:c r="B6777" t="str">
        <x:v>next_day</x:v>
      </x:c>
      <x:c r="C6777" t="str">
        <x:v>C121</x:v>
      </x:c>
      <x:c r="D6777" s="59" t="n">
        <x:v>38</x:v>
      </x:c>
      <x:c r="E6777" s="59" t="n">
        <x:v>24</x:v>
      </x:c>
      <x:c r="F6777" s="59" t="str">
        <x:v>S2</x:v>
      </x:c>
      <x:c r="G6777" s="59" t="n">
        <x:v>214</x:v>
      </x:c>
      <x:c r="H6777" s="59" t="n">
        <x:v>244</x:v>
      </x:c>
      <x:c r="I6777" s="59" t="n">
        <x:v>10</x:v>
      </x:c>
      <x:c r="J6777" s="60" t="n">
        <x:f>'参数'!$C$6</x:f>
        <x:v>1440</x:v>
      </x:c>
      <x:c r="K6777" s="60" t="n">
        <x:f>'参数'!$D$6</x:f>
        <x:v>360</x:v>
      </x:c>
      <x:c r="L6777" s="60" t="n">
        <x:f>H6777+I6777+J6777</x:f>
        <x:v>1694</x:v>
      </x:c>
      <x:c r="M6777" s="60" t="n">
        <x:f>L6777+K6777</x:f>
        <x:v>2054</x:v>
      </x:c>
      <x:c r="N6777" s="60" t="n">
        <x:f>'参数'!$B$10</x:f>
        <x:v>1</x:v>
      </x:c>
      <x:c r="O6777" s="60" t="n">
        <x:f>N6777*'参数'!$B$11</x:f>
        <x:v>2</x:v>
      </x:c>
      <x:c r="P6777" s="60" t="n">
        <x:f>N6777*'参数'!$B$12</x:f>
        <x:v>1</x:v>
      </x:c>
      <x:c r="Q6777" t="str">
        <x:f>C6777&amp;"d"</x:f>
        <x:v>C121d</x:v>
      </x:c>
      <x:c r="R6777" t="str">
        <x:f>C6777&amp;"p"</x:f>
        <x:v>C121p</x:v>
      </x:c>
      <x:c r="S6777" t="str">
        <x:f>IF(AND(L6777&gt;=H6777+I6777+J6777,M6777&gt;L6777,F6777&lt;&gt;""),"PASS","FAIL")</x:f>
        <x:v>PASS</x:v>
      </x:c>
      <x:c r="T6777" t="n">
        <x:v>11</x:v>
      </x:c>
      <x:c r="U6777" t="str">
        <x:v>pickup_after_delivery_completion_plus_usage_lag</x:v>
      </x:c>
    </x:row>
    <x:row r="6778">
      <x:c r="A6778" t="str">
        <x:v>Set2_200-10-1</x:v>
      </x:c>
      <x:c r="B6778" t="str">
        <x:v>next_day</x:v>
      </x:c>
      <x:c r="C6778" t="str">
        <x:v>C122</x:v>
      </x:c>
      <x:c r="D6778" s="59" t="n">
        <x:v>42</x:v>
      </x:c>
      <x:c r="E6778" s="59" t="n">
        <x:v>36</x:v>
      </x:c>
      <x:c r="F6778" s="59" t="str">
        <x:v>S6</x:v>
      </x:c>
      <x:c r="G6778" s="59" t="n">
        <x:v>252</x:v>
      </x:c>
      <x:c r="H6778" s="59" t="n">
        <x:v>262</x:v>
      </x:c>
      <x:c r="I6778" s="59" t="n">
        <x:v>10</x:v>
      </x:c>
      <x:c r="J6778" s="60" t="n">
        <x:f>'参数'!$C$6</x:f>
        <x:v>1440</x:v>
      </x:c>
      <x:c r="K6778" s="60" t="n">
        <x:f>'参数'!$D$6</x:f>
        <x:v>360</x:v>
      </x:c>
      <x:c r="L6778" s="60" t="n">
        <x:f>H6778+I6778+J6778</x:f>
        <x:v>1712</x:v>
      </x:c>
      <x:c r="M6778" s="60" t="n">
        <x:f>L6778+K6778</x:f>
        <x:v>2072</x:v>
      </x:c>
      <x:c r="N6778" s="60" t="n">
        <x:f>'参数'!$B$10</x:f>
        <x:v>1</x:v>
      </x:c>
      <x:c r="O6778" s="60" t="n">
        <x:f>N6778*'参数'!$B$11</x:f>
        <x:v>2</x:v>
      </x:c>
      <x:c r="P6778" s="60" t="n">
        <x:f>N6778*'参数'!$B$12</x:f>
        <x:v>1</x:v>
      </x:c>
      <x:c r="Q6778" t="str">
        <x:f>C6778&amp;"d"</x:f>
        <x:v>C122d</x:v>
      </x:c>
      <x:c r="R6778" t="str">
        <x:f>C6778&amp;"p"</x:f>
        <x:v>C122p</x:v>
      </x:c>
      <x:c r="S6778" t="str">
        <x:f>IF(AND(L6778&gt;=H6778+I6778+J6778,M6778&gt;L6778,F6778&lt;&gt;""),"PASS","FAIL")</x:f>
        <x:v>PASS</x:v>
      </x:c>
      <x:c r="T6778" t="n">
        <x:v>10</x:v>
      </x:c>
      <x:c r="U6778" t="str">
        <x:v>pickup_after_delivery_completion_plus_usage_lag</x:v>
      </x:c>
    </x:row>
    <x:row r="6779">
      <x:c r="A6779" t="str">
        <x:v>Set2_200-10-1</x:v>
      </x:c>
      <x:c r="B6779" t="str">
        <x:v>next_day</x:v>
      </x:c>
      <x:c r="C6779" t="str">
        <x:v>C123</x:v>
      </x:c>
      <x:c r="D6779" s="59" t="n">
        <x:v>46</x:v>
      </x:c>
      <x:c r="E6779" s="59" t="n">
        <x:v>45</x:v>
      </x:c>
      <x:c r="F6779" s="59" t="str">
        <x:v>S1</x:v>
      </x:c>
      <x:c r="G6779" s="59" t="n">
        <x:v>433</x:v>
      </x:c>
      <x:c r="H6779" s="59" t="n">
        <x:v>445</x:v>
      </x:c>
      <x:c r="I6779" s="59" t="n">
        <x:v>10</x:v>
      </x:c>
      <x:c r="J6779" s="60" t="n">
        <x:f>'参数'!$C$6</x:f>
        <x:v>1440</x:v>
      </x:c>
      <x:c r="K6779" s="60" t="n">
        <x:f>'参数'!$D$6</x:f>
        <x:v>360</x:v>
      </x:c>
      <x:c r="L6779" s="60" t="n">
        <x:f>H6779+I6779+J6779</x:f>
        <x:v>1895</x:v>
      </x:c>
      <x:c r="M6779" s="60" t="n">
        <x:f>L6779+K6779</x:f>
        <x:v>2255</x:v>
      </x:c>
      <x:c r="N6779" s="60" t="n">
        <x:f>'参数'!$B$10</x:f>
        <x:v>1</x:v>
      </x:c>
      <x:c r="O6779" s="60" t="n">
        <x:f>N6779*'参数'!$B$11</x:f>
        <x:v>2</x:v>
      </x:c>
      <x:c r="P6779" s="60" t="n">
        <x:f>N6779*'参数'!$B$12</x:f>
        <x:v>1</x:v>
      </x:c>
      <x:c r="Q6779" t="str">
        <x:f>C6779&amp;"d"</x:f>
        <x:v>C123d</x:v>
      </x:c>
      <x:c r="R6779" t="str">
        <x:f>C6779&amp;"p"</x:f>
        <x:v>C123p</x:v>
      </x:c>
      <x:c r="S6779" t="str">
        <x:f>IF(AND(L6779&gt;=H6779+I6779+J6779,M6779&gt;L6779,F6779&lt;&gt;""),"PASS","FAIL")</x:f>
        <x:v>PASS</x:v>
      </x:c>
      <x:c r="T6779" t="n">
        <x:v>3</x:v>
      </x:c>
      <x:c r="U6779" t="str">
        <x:v>pickup_after_delivery_completion_plus_usage_lag</x:v>
      </x:c>
    </x:row>
    <x:row r="6780">
      <x:c r="A6780" t="str">
        <x:v>Set2_200-10-1</x:v>
      </x:c>
      <x:c r="B6780" t="str">
        <x:v>next_day</x:v>
      </x:c>
      <x:c r="C6780" t="str">
        <x:v>C124</x:v>
      </x:c>
      <x:c r="D6780" s="59" t="n">
        <x:v>16</x:v>
      </x:c>
      <x:c r="E6780" s="59" t="n">
        <x:v>16</x:v>
      </x:c>
      <x:c r="F6780" s="59" t="str">
        <x:v>S7</x:v>
      </x:c>
      <x:c r="G6780" s="59" t="n">
        <x:v>318</x:v>
      </x:c>
      <x:c r="H6780" s="59" t="n">
        <x:v>332</x:v>
      </x:c>
      <x:c r="I6780" s="59" t="n">
        <x:v>10</x:v>
      </x:c>
      <x:c r="J6780" s="60" t="n">
        <x:f>'参数'!$C$6</x:f>
        <x:v>1440</x:v>
      </x:c>
      <x:c r="K6780" s="60" t="n">
        <x:f>'参数'!$D$6</x:f>
        <x:v>360</x:v>
      </x:c>
      <x:c r="L6780" s="60" t="n">
        <x:f>H6780+I6780+J6780</x:f>
        <x:v>1782</x:v>
      </x:c>
      <x:c r="M6780" s="60" t="n">
        <x:f>L6780+K6780</x:f>
        <x:v>2142</x:v>
      </x:c>
      <x:c r="N6780" s="60" t="n">
        <x:f>'参数'!$B$10</x:f>
        <x:v>1</x:v>
      </x:c>
      <x:c r="O6780" s="60" t="n">
        <x:f>N6780*'参数'!$B$11</x:f>
        <x:v>2</x:v>
      </x:c>
      <x:c r="P6780" s="60" t="n">
        <x:f>N6780*'参数'!$B$12</x:f>
        <x:v>1</x:v>
      </x:c>
      <x:c r="Q6780" t="str">
        <x:f>C6780&amp;"d"</x:f>
        <x:v>C124d</x:v>
      </x:c>
      <x:c r="R6780" t="str">
        <x:f>C6780&amp;"p"</x:f>
        <x:v>C124p</x:v>
      </x:c>
      <x:c r="S6780" t="str">
        <x:f>IF(AND(L6780&gt;=H6780+I6780+J6780,M6780&gt;L6780,F6780&lt;&gt;""),"PASS","FAIL")</x:f>
        <x:v>PASS</x:v>
      </x:c>
      <x:c r="T6780" t="n">
        <x:v>14</x:v>
      </x:c>
      <x:c r="U6780" t="str">
        <x:v>pickup_after_delivery_completion_plus_usage_lag</x:v>
      </x:c>
    </x:row>
    <x:row r="6781">
      <x:c r="A6781" t="str">
        <x:v>Set2_200-10-1</x:v>
      </x:c>
      <x:c r="B6781" t="str">
        <x:v>next_day</x:v>
      </x:c>
      <x:c r="C6781" t="str">
        <x:v>C125</x:v>
      </x:c>
      <x:c r="D6781" s="59" t="n">
        <x:v>6</x:v>
      </x:c>
      <x:c r="E6781" s="59" t="n">
        <x:v>50</x:v>
      </x:c>
      <x:c r="F6781" s="59" t="str">
        <x:v>S9</x:v>
      </x:c>
      <x:c r="G6781" s="59" t="n">
        <x:v>291</x:v>
      </x:c>
      <x:c r="H6781" s="59" t="n">
        <x:v>329</x:v>
      </x:c>
      <x:c r="I6781" s="59" t="n">
        <x:v>10</x:v>
      </x:c>
      <x:c r="J6781" s="60" t="n">
        <x:f>'参数'!$C$6</x:f>
        <x:v>1440</x:v>
      </x:c>
      <x:c r="K6781" s="60" t="n">
        <x:f>'参数'!$D$6</x:f>
        <x:v>360</x:v>
      </x:c>
      <x:c r="L6781" s="60" t="n">
        <x:f>H6781+I6781+J6781</x:f>
        <x:v>1779</x:v>
      </x:c>
      <x:c r="M6781" s="60" t="n">
        <x:f>L6781+K6781</x:f>
        <x:v>2139</x:v>
      </x:c>
      <x:c r="N6781" s="60" t="n">
        <x:f>'参数'!$B$10</x:f>
        <x:v>1</x:v>
      </x:c>
      <x:c r="O6781" s="60" t="n">
        <x:f>N6781*'参数'!$B$11</x:f>
        <x:v>2</x:v>
      </x:c>
      <x:c r="P6781" s="60" t="n">
        <x:f>N6781*'参数'!$B$12</x:f>
        <x:v>1</x:v>
      </x:c>
      <x:c r="Q6781" t="str">
        <x:f>C6781&amp;"d"</x:f>
        <x:v>C125d</x:v>
      </x:c>
      <x:c r="R6781" t="str">
        <x:f>C6781&amp;"p"</x:f>
        <x:v>C125p</x:v>
      </x:c>
      <x:c r="S6781" t="str">
        <x:f>IF(AND(L6781&gt;=H6781+I6781+J6781,M6781&gt;L6781,F6781&lt;&gt;""),"PASS","FAIL")</x:f>
        <x:v>PASS</x:v>
      </x:c>
      <x:c r="T6781" t="n">
        <x:v>7</x:v>
      </x:c>
      <x:c r="U6781" t="str">
        <x:v>pickup_after_delivery_completion_plus_usage_lag</x:v>
      </x:c>
    </x:row>
    <x:row r="6782">
      <x:c r="A6782" t="str">
        <x:v>Set2_200-10-1</x:v>
      </x:c>
      <x:c r="B6782" t="str">
        <x:v>next_day</x:v>
      </x:c>
      <x:c r="C6782" t="str">
        <x:v>C126</x:v>
      </x:c>
      <x:c r="D6782" s="59" t="n">
        <x:v>32</x:v>
      </x:c>
      <x:c r="E6782" s="59" t="n">
        <x:v>22</x:v>
      </x:c>
      <x:c r="F6782" s="59" t="str">
        <x:v>S7</x:v>
      </x:c>
      <x:c r="G6782" s="59" t="n">
        <x:v>566</x:v>
      </x:c>
      <x:c r="H6782" s="59" t="n">
        <x:v>594</x:v>
      </x:c>
      <x:c r="I6782" s="59" t="n">
        <x:v>10</x:v>
      </x:c>
      <x:c r="J6782" s="60" t="n">
        <x:f>'参数'!$C$6</x:f>
        <x:v>1440</x:v>
      </x:c>
      <x:c r="K6782" s="60" t="n">
        <x:f>'参数'!$D$6</x:f>
        <x:v>360</x:v>
      </x:c>
      <x:c r="L6782" s="60" t="n">
        <x:f>H6782+I6782+J6782</x:f>
        <x:v>2044</x:v>
      </x:c>
      <x:c r="M6782" s="60" t="n">
        <x:f>L6782+K6782</x:f>
        <x:v>2404</x:v>
      </x:c>
      <x:c r="N6782" s="60" t="n">
        <x:f>'参数'!$B$10</x:f>
        <x:v>1</x:v>
      </x:c>
      <x:c r="O6782" s="60" t="n">
        <x:f>N6782*'参数'!$B$11</x:f>
        <x:v>2</x:v>
      </x:c>
      <x:c r="P6782" s="60" t="n">
        <x:f>N6782*'参数'!$B$12</x:f>
        <x:v>1</x:v>
      </x:c>
      <x:c r="Q6782" t="str">
        <x:f>C6782&amp;"d"</x:f>
        <x:v>C126d</x:v>
      </x:c>
      <x:c r="R6782" t="str">
        <x:f>C6782&amp;"p"</x:f>
        <x:v>C126p</x:v>
      </x:c>
      <x:c r="S6782" t="str">
        <x:f>IF(AND(L6782&gt;=H6782+I6782+J6782,M6782&gt;L6782,F6782&lt;&gt;""),"PASS","FAIL")</x:f>
        <x:v>PASS</x:v>
      </x:c>
      <x:c r="T6782" t="n">
        <x:v>11</x:v>
      </x:c>
      <x:c r="U6782" t="str">
        <x:v>pickup_after_delivery_completion_plus_usage_lag</x:v>
      </x:c>
    </x:row>
    <x:row r="6783">
      <x:c r="A6783" t="str">
        <x:v>Set2_200-10-1</x:v>
      </x:c>
      <x:c r="B6783" t="str">
        <x:v>next_day</x:v>
      </x:c>
      <x:c r="C6783" t="str">
        <x:v>C127</x:v>
      </x:c>
      <x:c r="D6783" s="59" t="n">
        <x:v>2</x:v>
      </x:c>
      <x:c r="E6783" s="59" t="n">
        <x:v>6</x:v>
      </x:c>
      <x:c r="F6783" s="59" t="str">
        <x:v>S8</x:v>
      </x:c>
      <x:c r="G6783" s="59" t="n">
        <x:v>199</x:v>
      </x:c>
      <x:c r="H6783" s="59" t="n">
        <x:v>213</x:v>
      </x:c>
      <x:c r="I6783" s="59" t="n">
        <x:v>10</x:v>
      </x:c>
      <x:c r="J6783" s="60" t="n">
        <x:f>'参数'!$C$6</x:f>
        <x:v>1440</x:v>
      </x:c>
      <x:c r="K6783" s="60" t="n">
        <x:f>'参数'!$D$6</x:f>
        <x:v>360</x:v>
      </x:c>
      <x:c r="L6783" s="60" t="n">
        <x:f>H6783+I6783+J6783</x:f>
        <x:v>1663</x:v>
      </x:c>
      <x:c r="M6783" s="60" t="n">
        <x:f>L6783+K6783</x:f>
        <x:v>2023</x:v>
      </x:c>
      <x:c r="N6783" s="60" t="n">
        <x:f>'参数'!$B$10</x:f>
        <x:v>1</x:v>
      </x:c>
      <x:c r="O6783" s="60" t="n">
        <x:f>N6783*'参数'!$B$11</x:f>
        <x:v>2</x:v>
      </x:c>
      <x:c r="P6783" s="60" t="n">
        <x:f>N6783*'参数'!$B$12</x:f>
        <x:v>1</x:v>
      </x:c>
      <x:c r="Q6783" t="str">
        <x:f>C6783&amp;"d"</x:f>
        <x:v>C127d</x:v>
      </x:c>
      <x:c r="R6783" t="str">
        <x:f>C6783&amp;"p"</x:f>
        <x:v>C127p</x:v>
      </x:c>
      <x:c r="S6783" t="str">
        <x:f>IF(AND(L6783&gt;=H6783+I6783+J6783,M6783&gt;L6783,F6783&lt;&gt;""),"PASS","FAIL")</x:f>
        <x:v>PASS</x:v>
      </x:c>
      <x:c r="T6783" t="n">
        <x:v>9</x:v>
      </x:c>
      <x:c r="U6783" t="str">
        <x:v>pickup_after_delivery_completion_plus_usage_lag</x:v>
      </x:c>
    </x:row>
    <x:row r="6784">
      <x:c r="A6784" t="str">
        <x:v>Set2_200-10-1</x:v>
      </x:c>
      <x:c r="B6784" t="str">
        <x:v>next_day</x:v>
      </x:c>
      <x:c r="C6784" t="str">
        <x:v>C128</x:v>
      </x:c>
      <x:c r="D6784" s="59" t="n">
        <x:v>5</x:v>
      </x:c>
      <x:c r="E6784" s="59" t="n">
        <x:v>25</x:v>
      </x:c>
      <x:c r="F6784" s="59" t="str">
        <x:v>S0</x:v>
      </x:c>
      <x:c r="G6784" s="59" t="n">
        <x:v>485</x:v>
      </x:c>
      <x:c r="H6784" s="59" t="n">
        <x:v>505</x:v>
      </x:c>
      <x:c r="I6784" s="59" t="n">
        <x:v>10</x:v>
      </x:c>
      <x:c r="J6784" s="60" t="n">
        <x:f>'参数'!$C$6</x:f>
        <x:v>1440</x:v>
      </x:c>
      <x:c r="K6784" s="60" t="n">
        <x:f>'参数'!$D$6</x:f>
        <x:v>360</x:v>
      </x:c>
      <x:c r="L6784" s="60" t="n">
        <x:f>H6784+I6784+J6784</x:f>
        <x:v>1955</x:v>
      </x:c>
      <x:c r="M6784" s="60" t="n">
        <x:f>L6784+K6784</x:f>
        <x:v>2315</x:v>
      </x:c>
      <x:c r="N6784" s="60" t="n">
        <x:f>'参数'!$B$10</x:f>
        <x:v>1</x:v>
      </x:c>
      <x:c r="O6784" s="60" t="n">
        <x:f>N6784*'参数'!$B$11</x:f>
        <x:v>2</x:v>
      </x:c>
      <x:c r="P6784" s="60" t="n">
        <x:f>N6784*'参数'!$B$12</x:f>
        <x:v>1</x:v>
      </x:c>
      <x:c r="Q6784" t="str">
        <x:f>C6784&amp;"d"</x:f>
        <x:v>C128d</x:v>
      </x:c>
      <x:c r="R6784" t="str">
        <x:f>C6784&amp;"p"</x:f>
        <x:v>C128p</x:v>
      </x:c>
      <x:c r="S6784" t="str">
        <x:f>IF(AND(L6784&gt;=H6784+I6784+J6784,M6784&gt;L6784,F6784&lt;&gt;""),"PASS","FAIL")</x:f>
        <x:v>PASS</x:v>
      </x:c>
      <x:c r="T6784" t="n">
        <x:v>9</x:v>
      </x:c>
      <x:c r="U6784" t="str">
        <x:v>pickup_after_delivery_completion_plus_usage_lag</x:v>
      </x:c>
    </x:row>
    <x:row r="6785">
      <x:c r="A6785" t="str">
        <x:v>Set2_200-10-1</x:v>
      </x:c>
      <x:c r="B6785" t="str">
        <x:v>next_day</x:v>
      </x:c>
      <x:c r="C6785" t="str">
        <x:v>C129</x:v>
      </x:c>
      <x:c r="D6785" s="59" t="n">
        <x:v>49</x:v>
      </x:c>
      <x:c r="E6785" s="59" t="n">
        <x:v>37</x:v>
      </x:c>
      <x:c r="F6785" s="59" t="str">
        <x:v>S1</x:v>
      </x:c>
      <x:c r="G6785" s="59" t="n">
        <x:v>376</x:v>
      </x:c>
      <x:c r="H6785" s="59" t="n">
        <x:v>406</x:v>
      </x:c>
      <x:c r="I6785" s="59" t="n">
        <x:v>10</x:v>
      </x:c>
      <x:c r="J6785" s="60" t="n">
        <x:f>'参数'!$C$6</x:f>
        <x:v>1440</x:v>
      </x:c>
      <x:c r="K6785" s="60" t="n">
        <x:f>'参数'!$D$6</x:f>
        <x:v>360</x:v>
      </x:c>
      <x:c r="L6785" s="60" t="n">
        <x:f>H6785+I6785+J6785</x:f>
        <x:v>1856</x:v>
      </x:c>
      <x:c r="M6785" s="60" t="n">
        <x:f>L6785+K6785</x:f>
        <x:v>2216</x:v>
      </x:c>
      <x:c r="N6785" s="60" t="n">
        <x:f>'参数'!$B$10</x:f>
        <x:v>1</x:v>
      </x:c>
      <x:c r="O6785" s="60" t="n">
        <x:f>N6785*'参数'!$B$11</x:f>
        <x:v>2</x:v>
      </x:c>
      <x:c r="P6785" s="60" t="n">
        <x:f>N6785*'参数'!$B$12</x:f>
        <x:v>1</x:v>
      </x:c>
      <x:c r="Q6785" t="str">
        <x:f>C6785&amp;"d"</x:f>
        <x:v>C129d</x:v>
      </x:c>
      <x:c r="R6785" t="str">
        <x:f>C6785&amp;"p"</x:f>
        <x:v>C129p</x:v>
      </x:c>
      <x:c r="S6785" t="str">
        <x:f>IF(AND(L6785&gt;=H6785+I6785+J6785,M6785&gt;L6785,F6785&lt;&gt;""),"PASS","FAIL")</x:f>
        <x:v>PASS</x:v>
      </x:c>
      <x:c r="T6785" t="n">
        <x:v>9</x:v>
      </x:c>
      <x:c r="U6785" t="str">
        <x:v>pickup_after_delivery_completion_plus_usage_lag</x:v>
      </x:c>
    </x:row>
    <x:row r="6786">
      <x:c r="A6786" t="str">
        <x:v>Set2_200-10-1</x:v>
      </x:c>
      <x:c r="B6786" t="str">
        <x:v>next_day</x:v>
      </x:c>
      <x:c r="C6786" t="str">
        <x:v>C130</x:v>
      </x:c>
      <x:c r="D6786" s="59" t="n">
        <x:v>18</x:v>
      </x:c>
      <x:c r="E6786" s="59" t="n">
        <x:v>33</x:v>
      </x:c>
      <x:c r="F6786" s="59" t="str">
        <x:v>S0</x:v>
      </x:c>
      <x:c r="G6786" s="59" t="n">
        <x:v>566</x:v>
      </x:c>
      <x:c r="H6786" s="59" t="n">
        <x:v>590</x:v>
      </x:c>
      <x:c r="I6786" s="59" t="n">
        <x:v>10</x:v>
      </x:c>
      <x:c r="J6786" s="60" t="n">
        <x:f>'参数'!$C$6</x:f>
        <x:v>1440</x:v>
      </x:c>
      <x:c r="K6786" s="60" t="n">
        <x:f>'参数'!$D$6</x:f>
        <x:v>360</x:v>
      </x:c>
      <x:c r="L6786" s="60" t="n">
        <x:f>H6786+I6786+J6786</x:f>
        <x:v>2040</x:v>
      </x:c>
      <x:c r="M6786" s="60" t="n">
        <x:f>L6786+K6786</x:f>
        <x:v>2400</x:v>
      </x:c>
      <x:c r="N6786" s="60" t="n">
        <x:f>'参数'!$B$10</x:f>
        <x:v>1</x:v>
      </x:c>
      <x:c r="O6786" s="60" t="n">
        <x:f>N6786*'参数'!$B$11</x:f>
        <x:v>2</x:v>
      </x:c>
      <x:c r="P6786" s="60" t="n">
        <x:f>N6786*'参数'!$B$12</x:f>
        <x:v>1</x:v>
      </x:c>
      <x:c r="Q6786" t="str">
        <x:f>C6786&amp;"d"</x:f>
        <x:v>C130d</x:v>
      </x:c>
      <x:c r="R6786" t="str">
        <x:f>C6786&amp;"p"</x:f>
        <x:v>C130p</x:v>
      </x:c>
      <x:c r="S6786" t="str">
        <x:f>IF(AND(L6786&gt;=H6786+I6786+J6786,M6786&gt;L6786,F6786&lt;&gt;""),"PASS","FAIL")</x:f>
        <x:v>PASS</x:v>
      </x:c>
      <x:c r="T6786" t="n">
        <x:v>7</x:v>
      </x:c>
      <x:c r="U6786" t="str">
        <x:v>pickup_after_delivery_completion_plus_usage_lag</x:v>
      </x:c>
    </x:row>
    <x:row r="6787">
      <x:c r="A6787" t="str">
        <x:v>Set2_200-10-1</x:v>
      </x:c>
      <x:c r="B6787" t="str">
        <x:v>next_day</x:v>
      </x:c>
      <x:c r="C6787" t="str">
        <x:v>C131</x:v>
      </x:c>
      <x:c r="D6787" s="59" t="n">
        <x:v>21</x:v>
      </x:c>
      <x:c r="E6787" s="59" t="n">
        <x:v>9</x:v>
      </x:c>
      <x:c r="F6787" s="59" t="str">
        <x:v>S8</x:v>
      </x:c>
      <x:c r="G6787" s="59" t="n">
        <x:v>185</x:v>
      </x:c>
      <x:c r="H6787" s="59" t="n">
        <x:v>201</x:v>
      </x:c>
      <x:c r="I6787" s="59" t="n">
        <x:v>10</x:v>
      </x:c>
      <x:c r="J6787" s="60" t="n">
        <x:f>'参数'!$C$6</x:f>
        <x:v>1440</x:v>
      </x:c>
      <x:c r="K6787" s="60" t="n">
        <x:f>'参数'!$D$6</x:f>
        <x:v>360</x:v>
      </x:c>
      <x:c r="L6787" s="60" t="n">
        <x:f>H6787+I6787+J6787</x:f>
        <x:v>1651</x:v>
      </x:c>
      <x:c r="M6787" s="60" t="n">
        <x:f>L6787+K6787</x:f>
        <x:v>2011</x:v>
      </x:c>
      <x:c r="N6787" s="60" t="n">
        <x:f>'参数'!$B$10</x:f>
        <x:v>1</x:v>
      </x:c>
      <x:c r="O6787" s="60" t="n">
        <x:f>N6787*'参数'!$B$11</x:f>
        <x:v>2</x:v>
      </x:c>
      <x:c r="P6787" s="60" t="n">
        <x:f>N6787*'参数'!$B$12</x:f>
        <x:v>1</x:v>
      </x:c>
      <x:c r="Q6787" t="str">
        <x:f>C6787&amp;"d"</x:f>
        <x:v>C131d</x:v>
      </x:c>
      <x:c r="R6787" t="str">
        <x:f>C6787&amp;"p"</x:f>
        <x:v>C131p</x:v>
      </x:c>
      <x:c r="S6787" t="str">
        <x:f>IF(AND(L6787&gt;=H6787+I6787+J6787,M6787&gt;L6787,F6787&lt;&gt;""),"PASS","FAIL")</x:f>
        <x:v>PASS</x:v>
      </x:c>
      <x:c r="T6787" t="n">
        <x:v>10</x:v>
      </x:c>
      <x:c r="U6787" t="str">
        <x:v>pickup_after_delivery_completion_plus_usage_lag</x:v>
      </x:c>
    </x:row>
    <x:row r="6788">
      <x:c r="A6788" t="str">
        <x:v>Set2_200-10-1</x:v>
      </x:c>
      <x:c r="B6788" t="str">
        <x:v>next_day</x:v>
      </x:c>
      <x:c r="C6788" t="str">
        <x:v>C132</x:v>
      </x:c>
      <x:c r="D6788" s="59" t="n">
        <x:v>48</x:v>
      </x:c>
      <x:c r="E6788" s="59" t="n">
        <x:v>29</x:v>
      </x:c>
      <x:c r="F6788" s="59" t="str">
        <x:v>S2</x:v>
      </x:c>
      <x:c r="G6788" s="59" t="n">
        <x:v>219</x:v>
      </x:c>
      <x:c r="H6788" s="59" t="n">
        <x:v>257</x:v>
      </x:c>
      <x:c r="I6788" s="59" t="n">
        <x:v>10</x:v>
      </x:c>
      <x:c r="J6788" s="60" t="n">
        <x:f>'参数'!$C$6</x:f>
        <x:v>1440</x:v>
      </x:c>
      <x:c r="K6788" s="60" t="n">
        <x:f>'参数'!$D$6</x:f>
        <x:v>360</x:v>
      </x:c>
      <x:c r="L6788" s="60" t="n">
        <x:f>H6788+I6788+J6788</x:f>
        <x:v>1707</x:v>
      </x:c>
      <x:c r="M6788" s="60" t="n">
        <x:f>L6788+K6788</x:f>
        <x:v>2067</x:v>
      </x:c>
      <x:c r="N6788" s="60" t="n">
        <x:f>'参数'!$B$10</x:f>
        <x:v>1</x:v>
      </x:c>
      <x:c r="O6788" s="60" t="n">
        <x:f>N6788*'参数'!$B$11</x:f>
        <x:v>2</x:v>
      </x:c>
      <x:c r="P6788" s="60" t="n">
        <x:f>N6788*'参数'!$B$12</x:f>
        <x:v>1</x:v>
      </x:c>
      <x:c r="Q6788" t="str">
        <x:f>C6788&amp;"d"</x:f>
        <x:v>C132d</x:v>
      </x:c>
      <x:c r="R6788" t="str">
        <x:f>C6788&amp;"p"</x:f>
        <x:v>C132p</x:v>
      </x:c>
      <x:c r="S6788" t="str">
        <x:f>IF(AND(L6788&gt;=H6788+I6788+J6788,M6788&gt;L6788,F6788&lt;&gt;""),"PASS","FAIL")</x:f>
        <x:v>PASS</x:v>
      </x:c>
      <x:c r="T6788" t="n">
        <x:v>5</x:v>
      </x:c>
      <x:c r="U6788" t="str">
        <x:v>pickup_after_delivery_completion_plus_usage_lag</x:v>
      </x:c>
    </x:row>
    <x:row r="6789">
      <x:c r="A6789" t="str">
        <x:v>Set2_200-10-1</x:v>
      </x:c>
      <x:c r="B6789" t="str">
        <x:v>next_day</x:v>
      </x:c>
      <x:c r="C6789" t="str">
        <x:v>C133</x:v>
      </x:c>
      <x:c r="D6789" s="59" t="n">
        <x:v>14</x:v>
      </x:c>
      <x:c r="E6789" s="59" t="n">
        <x:v>35</x:v>
      </x:c>
      <x:c r="F6789" s="59" t="str">
        <x:v>S0</x:v>
      </x:c>
      <x:c r="G6789" s="59" t="n">
        <x:v>316</x:v>
      </x:c>
      <x:c r="H6789" s="59" t="n">
        <x:v>332</x:v>
      </x:c>
      <x:c r="I6789" s="59" t="n">
        <x:v>10</x:v>
      </x:c>
      <x:c r="J6789" s="60" t="n">
        <x:f>'参数'!$C$6</x:f>
        <x:v>1440</x:v>
      </x:c>
      <x:c r="K6789" s="60" t="n">
        <x:f>'参数'!$D$6</x:f>
        <x:v>360</x:v>
      </x:c>
      <x:c r="L6789" s="60" t="n">
        <x:f>H6789+I6789+J6789</x:f>
        <x:v>1782</x:v>
      </x:c>
      <x:c r="M6789" s="60" t="n">
        <x:f>L6789+K6789</x:f>
        <x:v>2142</x:v>
      </x:c>
      <x:c r="N6789" s="60" t="n">
        <x:f>'参数'!$B$10</x:f>
        <x:v>1</x:v>
      </x:c>
      <x:c r="O6789" s="60" t="n">
        <x:f>N6789*'参数'!$B$11</x:f>
        <x:v>2</x:v>
      </x:c>
      <x:c r="P6789" s="60" t="n">
        <x:f>N6789*'参数'!$B$12</x:f>
        <x:v>1</x:v>
      </x:c>
      <x:c r="Q6789" t="str">
        <x:f>C6789&amp;"d"</x:f>
        <x:v>C133d</x:v>
      </x:c>
      <x:c r="R6789" t="str">
        <x:f>C6789&amp;"p"</x:f>
        <x:v>C133p</x:v>
      </x:c>
      <x:c r="S6789" t="str">
        <x:f>IF(AND(L6789&gt;=H6789+I6789+J6789,M6789&gt;L6789,F6789&lt;&gt;""),"PASS","FAIL")</x:f>
        <x:v>PASS</x:v>
      </x:c>
      <x:c r="T6789" t="n">
        <x:v>6</x:v>
      </x:c>
      <x:c r="U6789" t="str">
        <x:v>pickup_after_delivery_completion_plus_usage_lag</x:v>
      </x:c>
    </x:row>
    <x:row r="6790">
      <x:c r="A6790" t="str">
        <x:v>Set2_200-10-1</x:v>
      </x:c>
      <x:c r="B6790" t="str">
        <x:v>next_day</x:v>
      </x:c>
      <x:c r="C6790" t="str">
        <x:v>C134</x:v>
      </x:c>
      <x:c r="D6790" s="59" t="n">
        <x:v>20</x:v>
      </x:c>
      <x:c r="E6790" s="59" t="n">
        <x:v>3</x:v>
      </x:c>
      <x:c r="F6790" s="59" t="str">
        <x:v>S8</x:v>
      </x:c>
      <x:c r="G6790" s="59" t="n">
        <x:v>280</x:v>
      </x:c>
      <x:c r="H6790" s="59" t="n">
        <x:v>308</x:v>
      </x:c>
      <x:c r="I6790" s="59" t="n">
        <x:v>10</x:v>
      </x:c>
      <x:c r="J6790" s="60" t="n">
        <x:f>'参数'!$C$6</x:f>
        <x:v>1440</x:v>
      </x:c>
      <x:c r="K6790" s="60" t="n">
        <x:f>'参数'!$D$6</x:f>
        <x:v>360</x:v>
      </x:c>
      <x:c r="L6790" s="60" t="n">
        <x:f>H6790+I6790+J6790</x:f>
        <x:v>1758</x:v>
      </x:c>
      <x:c r="M6790" s="60" t="n">
        <x:f>L6790+K6790</x:f>
        <x:v>2118</x:v>
      </x:c>
      <x:c r="N6790" s="60" t="n">
        <x:f>'参数'!$B$10</x:f>
        <x:v>1</x:v>
      </x:c>
      <x:c r="O6790" s="60" t="n">
        <x:f>N6790*'参数'!$B$11</x:f>
        <x:v>2</x:v>
      </x:c>
      <x:c r="P6790" s="60" t="n">
        <x:f>N6790*'参数'!$B$12</x:f>
        <x:v>1</x:v>
      </x:c>
      <x:c r="Q6790" t="str">
        <x:f>C6790&amp;"d"</x:f>
        <x:v>C134d</x:v>
      </x:c>
      <x:c r="R6790" t="str">
        <x:f>C6790&amp;"p"</x:f>
        <x:v>C134p</x:v>
      </x:c>
      <x:c r="S6790" t="str">
        <x:f>IF(AND(L6790&gt;=H6790+I6790+J6790,M6790&gt;L6790,F6790&lt;&gt;""),"PASS","FAIL")</x:f>
        <x:v>PASS</x:v>
      </x:c>
      <x:c r="T6790" t="n">
        <x:v>11</x:v>
      </x:c>
      <x:c r="U6790" t="str">
        <x:v>pickup_after_delivery_completion_plus_usage_lag</x:v>
      </x:c>
    </x:row>
    <x:row r="6791">
      <x:c r="A6791" t="str">
        <x:v>Set2_200-10-1</x:v>
      </x:c>
      <x:c r="B6791" t="str">
        <x:v>next_day</x:v>
      </x:c>
      <x:c r="C6791" t="str">
        <x:v>C135</x:v>
      </x:c>
      <x:c r="D6791" s="59" t="n">
        <x:v>19</x:v>
      </x:c>
      <x:c r="E6791" s="59" t="n">
        <x:v>18</x:v>
      </x:c>
      <x:c r="F6791" s="59" t="str">
        <x:v>S7</x:v>
      </x:c>
      <x:c r="G6791" s="59" t="n">
        <x:v>256</x:v>
      </x:c>
      <x:c r="H6791" s="59" t="n">
        <x:v>266</x:v>
      </x:c>
      <x:c r="I6791" s="59" t="n">
        <x:v>10</x:v>
      </x:c>
      <x:c r="J6791" s="60" t="n">
        <x:f>'参数'!$C$6</x:f>
        <x:v>1440</x:v>
      </x:c>
      <x:c r="K6791" s="60" t="n">
        <x:f>'参数'!$D$6</x:f>
        <x:v>360</x:v>
      </x:c>
      <x:c r="L6791" s="60" t="n">
        <x:f>H6791+I6791+J6791</x:f>
        <x:v>1716</x:v>
      </x:c>
      <x:c r="M6791" s="60" t="n">
        <x:f>L6791+K6791</x:f>
        <x:v>2076</x:v>
      </x:c>
      <x:c r="N6791" s="60" t="n">
        <x:f>'参数'!$B$10</x:f>
        <x:v>1</x:v>
      </x:c>
      <x:c r="O6791" s="60" t="n">
        <x:f>N6791*'参数'!$B$11</x:f>
        <x:v>2</x:v>
      </x:c>
      <x:c r="P6791" s="60" t="n">
        <x:f>N6791*'参数'!$B$12</x:f>
        <x:v>1</x:v>
      </x:c>
      <x:c r="Q6791" t="str">
        <x:f>C6791&amp;"d"</x:f>
        <x:v>C135d</x:v>
      </x:c>
      <x:c r="R6791" t="str">
        <x:f>C6791&amp;"p"</x:f>
        <x:v>C135p</x:v>
      </x:c>
      <x:c r="S6791" t="str">
        <x:f>IF(AND(L6791&gt;=H6791+I6791+J6791,M6791&gt;L6791,F6791&lt;&gt;""),"PASS","FAIL")</x:f>
        <x:v>PASS</x:v>
      </x:c>
      <x:c r="T6791" t="n">
        <x:v>10</x:v>
      </x:c>
      <x:c r="U6791" t="str">
        <x:v>pickup_after_delivery_completion_plus_usage_lag</x:v>
      </x:c>
    </x:row>
    <x:row r="6792">
      <x:c r="A6792" t="str">
        <x:v>Set2_200-10-1</x:v>
      </x:c>
      <x:c r="B6792" t="str">
        <x:v>next_day</x:v>
      </x:c>
      <x:c r="C6792" t="str">
        <x:v>C136</x:v>
      </x:c>
      <x:c r="D6792" s="59" t="n">
        <x:v>28</x:v>
      </x:c>
      <x:c r="E6792" s="59" t="n">
        <x:v>12</x:v>
      </x:c>
      <x:c r="F6792" s="59" t="str">
        <x:v>S7</x:v>
      </x:c>
      <x:c r="G6792" s="59" t="n">
        <x:v>335</x:v>
      </x:c>
      <x:c r="H6792" s="59" t="n">
        <x:v>373</x:v>
      </x:c>
      <x:c r="I6792" s="59" t="n">
        <x:v>10</x:v>
      </x:c>
      <x:c r="J6792" s="60" t="n">
        <x:f>'参数'!$C$6</x:f>
        <x:v>1440</x:v>
      </x:c>
      <x:c r="K6792" s="60" t="n">
        <x:f>'参数'!$D$6</x:f>
        <x:v>360</x:v>
      </x:c>
      <x:c r="L6792" s="60" t="n">
        <x:f>H6792+I6792+J6792</x:f>
        <x:v>1823</x:v>
      </x:c>
      <x:c r="M6792" s="60" t="n">
        <x:f>L6792+K6792</x:f>
        <x:v>2183</x:v>
      </x:c>
      <x:c r="N6792" s="60" t="n">
        <x:f>'参数'!$B$10</x:f>
        <x:v>1</x:v>
      </x:c>
      <x:c r="O6792" s="60" t="n">
        <x:f>N6792*'参数'!$B$11</x:f>
        <x:v>2</x:v>
      </x:c>
      <x:c r="P6792" s="60" t="n">
        <x:f>N6792*'参数'!$B$12</x:f>
        <x:v>1</x:v>
      </x:c>
      <x:c r="Q6792" t="str">
        <x:f>C6792&amp;"d"</x:f>
        <x:v>C136d</x:v>
      </x:c>
      <x:c r="R6792" t="str">
        <x:f>C6792&amp;"p"</x:f>
        <x:v>C136p</x:v>
      </x:c>
      <x:c r="S6792" t="str">
        <x:f>IF(AND(L6792&gt;=H6792+I6792+J6792,M6792&gt;L6792,F6792&lt;&gt;""),"PASS","FAIL")</x:f>
        <x:v>PASS</x:v>
      </x:c>
      <x:c r="T6792" t="n">
        <x:v>2</x:v>
      </x:c>
      <x:c r="U6792" t="str">
        <x:v>pickup_after_delivery_completion_plus_usage_lag</x:v>
      </x:c>
    </x:row>
    <x:row r="6793">
      <x:c r="A6793" t="str">
        <x:v>Set2_200-10-1</x:v>
      </x:c>
      <x:c r="B6793" t="str">
        <x:v>next_day</x:v>
      </x:c>
      <x:c r="C6793" t="str">
        <x:v>C137</x:v>
      </x:c>
      <x:c r="D6793" s="59" t="n">
        <x:v>43</x:v>
      </x:c>
      <x:c r="E6793" s="59" t="n">
        <x:v>45</x:v>
      </x:c>
      <x:c r="F6793" s="59" t="str">
        <x:v>S1</x:v>
      </x:c>
      <x:c r="G6793" s="59" t="n">
        <x:v>569</x:v>
      </x:c>
      <x:c r="H6793" s="59" t="n">
        <x:v>597</x:v>
      </x:c>
      <x:c r="I6793" s="59" t="n">
        <x:v>10</x:v>
      </x:c>
      <x:c r="J6793" s="60" t="n">
        <x:f>'参数'!$C$6</x:f>
        <x:v>1440</x:v>
      </x:c>
      <x:c r="K6793" s="60" t="n">
        <x:f>'参数'!$D$6</x:f>
        <x:v>360</x:v>
      </x:c>
      <x:c r="L6793" s="60" t="n">
        <x:f>H6793+I6793+J6793</x:f>
        <x:v>2047</x:v>
      </x:c>
      <x:c r="M6793" s="60" t="n">
        <x:f>L6793+K6793</x:f>
        <x:v>2407</x:v>
      </x:c>
      <x:c r="N6793" s="60" t="n">
        <x:f>'参数'!$B$10</x:f>
        <x:v>1</x:v>
      </x:c>
      <x:c r="O6793" s="60" t="n">
        <x:f>N6793*'参数'!$B$11</x:f>
        <x:v>2</x:v>
      </x:c>
      <x:c r="P6793" s="60" t="n">
        <x:f>N6793*'参数'!$B$12</x:f>
        <x:v>1</x:v>
      </x:c>
      <x:c r="Q6793" t="str">
        <x:f>C6793&amp;"d"</x:f>
        <x:v>C137d</x:v>
      </x:c>
      <x:c r="R6793" t="str">
        <x:f>C6793&amp;"p"</x:f>
        <x:v>C137p</x:v>
      </x:c>
      <x:c r="S6793" t="str">
        <x:f>IF(AND(L6793&gt;=H6793+I6793+J6793,M6793&gt;L6793,F6793&lt;&gt;""),"PASS","FAIL")</x:f>
        <x:v>PASS</x:v>
      </x:c>
      <x:c r="T6793" t="n">
        <x:v>2</x:v>
      </x:c>
      <x:c r="U6793" t="str">
        <x:v>pickup_after_delivery_completion_plus_usage_lag</x:v>
      </x:c>
    </x:row>
    <x:row r="6794">
      <x:c r="A6794" t="str">
        <x:v>Set2_200-10-1</x:v>
      </x:c>
      <x:c r="B6794" t="str">
        <x:v>next_day</x:v>
      </x:c>
      <x:c r="C6794" t="str">
        <x:v>C138</x:v>
      </x:c>
      <x:c r="D6794" s="59" t="n">
        <x:v>11</x:v>
      </x:c>
      <x:c r="E6794" s="59" t="n">
        <x:v>43</x:v>
      </x:c>
      <x:c r="F6794" s="59" t="str">
        <x:v>S9</x:v>
      </x:c>
      <x:c r="G6794" s="59" t="n">
        <x:v>281</x:v>
      </x:c>
      <x:c r="H6794" s="59" t="n">
        <x:v>295</x:v>
      </x:c>
      <x:c r="I6794" s="59" t="n">
        <x:v>10</x:v>
      </x:c>
      <x:c r="J6794" s="60" t="n">
        <x:f>'参数'!$C$6</x:f>
        <x:v>1440</x:v>
      </x:c>
      <x:c r="K6794" s="60" t="n">
        <x:f>'参数'!$D$6</x:f>
        <x:v>360</x:v>
      </x:c>
      <x:c r="L6794" s="60" t="n">
        <x:f>H6794+I6794+J6794</x:f>
        <x:v>1745</x:v>
      </x:c>
      <x:c r="M6794" s="60" t="n">
        <x:f>L6794+K6794</x:f>
        <x:v>2105</x:v>
      </x:c>
      <x:c r="N6794" s="60" t="n">
        <x:f>'参数'!$B$10</x:f>
        <x:v>1</x:v>
      </x:c>
      <x:c r="O6794" s="60" t="n">
        <x:f>N6794*'参数'!$B$11</x:f>
        <x:v>2</x:v>
      </x:c>
      <x:c r="P6794" s="60" t="n">
        <x:f>N6794*'参数'!$B$12</x:f>
        <x:v>1</x:v>
      </x:c>
      <x:c r="Q6794" t="str">
        <x:f>C6794&amp;"d"</x:f>
        <x:v>C138d</x:v>
      </x:c>
      <x:c r="R6794" t="str">
        <x:f>C6794&amp;"p"</x:f>
        <x:v>C138p</x:v>
      </x:c>
      <x:c r="S6794" t="str">
        <x:f>IF(AND(L6794&gt;=H6794+I6794+J6794,M6794&gt;L6794,F6794&lt;&gt;""),"PASS","FAIL")</x:f>
        <x:v>PASS</x:v>
      </x:c>
      <x:c r="T6794" t="n">
        <x:v>2</x:v>
      </x:c>
      <x:c r="U6794" t="str">
        <x:v>pickup_after_delivery_completion_plus_usage_lag</x:v>
      </x:c>
    </x:row>
    <x:row r="6795">
      <x:c r="A6795" t="str">
        <x:v>Set2_200-10-1</x:v>
      </x:c>
      <x:c r="B6795" t="str">
        <x:v>next_day</x:v>
      </x:c>
      <x:c r="C6795" t="str">
        <x:v>C139</x:v>
      </x:c>
      <x:c r="D6795" s="59" t="n">
        <x:v>32</x:v>
      </x:c>
      <x:c r="E6795" s="59" t="n">
        <x:v>16</x:v>
      </x:c>
      <x:c r="F6795" s="59" t="str">
        <x:v>S7</x:v>
      </x:c>
      <x:c r="G6795" s="59" t="n">
        <x:v>154</x:v>
      </x:c>
      <x:c r="H6795" s="59" t="n">
        <x:v>174</x:v>
      </x:c>
      <x:c r="I6795" s="59" t="n">
        <x:v>10</x:v>
      </x:c>
      <x:c r="J6795" s="60" t="n">
        <x:f>'参数'!$C$6</x:f>
        <x:v>1440</x:v>
      </x:c>
      <x:c r="K6795" s="60" t="n">
        <x:f>'参数'!$D$6</x:f>
        <x:v>360</x:v>
      </x:c>
      <x:c r="L6795" s="60" t="n">
        <x:f>H6795+I6795+J6795</x:f>
        <x:v>1624</x:v>
      </x:c>
      <x:c r="M6795" s="60" t="n">
        <x:f>L6795+K6795</x:f>
        <x:v>1984</x:v>
      </x:c>
      <x:c r="N6795" s="60" t="n">
        <x:f>'参数'!$B$10</x:f>
        <x:v>1</x:v>
      </x:c>
      <x:c r="O6795" s="60" t="n">
        <x:f>N6795*'参数'!$B$11</x:f>
        <x:v>2</x:v>
      </x:c>
      <x:c r="P6795" s="60" t="n">
        <x:f>N6795*'参数'!$B$12</x:f>
        <x:v>1</x:v>
      </x:c>
      <x:c r="Q6795" t="str">
        <x:f>C6795&amp;"d"</x:f>
        <x:v>C139d</x:v>
      </x:c>
      <x:c r="R6795" t="str">
        <x:f>C6795&amp;"p"</x:f>
        <x:v>C139p</x:v>
      </x:c>
      <x:c r="S6795" t="str">
        <x:f>IF(AND(L6795&gt;=H6795+I6795+J6795,M6795&gt;L6795,F6795&lt;&gt;""),"PASS","FAIL")</x:f>
        <x:v>PASS</x:v>
      </x:c>
      <x:c r="T6795" t="n">
        <x:v>11</x:v>
      </x:c>
      <x:c r="U6795" t="str">
        <x:v>pickup_after_delivery_completion_plus_usage_lag</x:v>
      </x:c>
    </x:row>
    <x:row r="6796">
      <x:c r="A6796" t="str">
        <x:v>Set2_200-10-1</x:v>
      </x:c>
      <x:c r="B6796" t="str">
        <x:v>next_day</x:v>
      </x:c>
      <x:c r="C6796" t="str">
        <x:v>C140</x:v>
      </x:c>
      <x:c r="D6796" s="59" t="n">
        <x:v>22</x:v>
      </x:c>
      <x:c r="E6796" s="59" t="n">
        <x:v>17</x:v>
      </x:c>
      <x:c r="F6796" s="59" t="str">
        <x:v>S7</x:v>
      </x:c>
      <x:c r="G6796" s="59" t="n">
        <x:v>610</x:v>
      </x:c>
      <x:c r="H6796" s="59" t="n">
        <x:v>628</x:v>
      </x:c>
      <x:c r="I6796" s="59" t="n">
        <x:v>10</x:v>
      </x:c>
      <x:c r="J6796" s="60" t="n">
        <x:f>'参数'!$C$6</x:f>
        <x:v>1440</x:v>
      </x:c>
      <x:c r="K6796" s="60" t="n">
        <x:f>'参数'!$D$6</x:f>
        <x:v>360</x:v>
      </x:c>
      <x:c r="L6796" s="60" t="n">
        <x:f>H6796+I6796+J6796</x:f>
        <x:v>2078</x:v>
      </x:c>
      <x:c r="M6796" s="60" t="n">
        <x:f>L6796+K6796</x:f>
        <x:v>2438</x:v>
      </x:c>
      <x:c r="N6796" s="60" t="n">
        <x:f>'参数'!$B$10</x:f>
        <x:v>1</x:v>
      </x:c>
      <x:c r="O6796" s="60" t="n">
        <x:f>N6796*'参数'!$B$11</x:f>
        <x:v>2</x:v>
      </x:c>
      <x:c r="P6796" s="60" t="n">
        <x:f>N6796*'参数'!$B$12</x:f>
        <x:v>1</x:v>
      </x:c>
      <x:c r="Q6796" t="str">
        <x:f>C6796&amp;"d"</x:f>
        <x:v>C140d</x:v>
      </x:c>
      <x:c r="R6796" t="str">
        <x:f>C6796&amp;"p"</x:f>
        <x:v>C140p</x:v>
      </x:c>
      <x:c r="S6796" t="str">
        <x:f>IF(AND(L6796&gt;=H6796+I6796+J6796,M6796&gt;L6796,F6796&lt;&gt;""),"PASS","FAIL")</x:f>
        <x:v>PASS</x:v>
      </x:c>
      <x:c r="T6796" t="n">
        <x:v>15</x:v>
      </x:c>
      <x:c r="U6796" t="str">
        <x:v>pickup_after_delivery_completion_plus_usage_lag</x:v>
      </x:c>
    </x:row>
    <x:row r="6797">
      <x:c r="A6797" t="str">
        <x:v>Set2_200-10-1</x:v>
      </x:c>
      <x:c r="B6797" t="str">
        <x:v>next_day</x:v>
      </x:c>
      <x:c r="C6797" t="str">
        <x:v>C141</x:v>
      </x:c>
      <x:c r="D6797" s="59" t="n">
        <x:v>6</x:v>
      </x:c>
      <x:c r="E6797" s="59" t="n">
        <x:v>11</x:v>
      </x:c>
      <x:c r="F6797" s="59" t="str">
        <x:v>S8</x:v>
      </x:c>
      <x:c r="G6797" s="59" t="n">
        <x:v>139</x:v>
      </x:c>
      <x:c r="H6797" s="59" t="n">
        <x:v>169</x:v>
      </x:c>
      <x:c r="I6797" s="59" t="n">
        <x:v>10</x:v>
      </x:c>
      <x:c r="J6797" s="60" t="n">
        <x:f>'参数'!$C$6</x:f>
        <x:v>1440</x:v>
      </x:c>
      <x:c r="K6797" s="60" t="n">
        <x:f>'参数'!$D$6</x:f>
        <x:v>360</x:v>
      </x:c>
      <x:c r="L6797" s="60" t="n">
        <x:f>H6797+I6797+J6797</x:f>
        <x:v>1619</x:v>
      </x:c>
      <x:c r="M6797" s="60" t="n">
        <x:f>L6797+K6797</x:f>
        <x:v>1979</x:v>
      </x:c>
      <x:c r="N6797" s="60" t="n">
        <x:f>'参数'!$B$10</x:f>
        <x:v>1</x:v>
      </x:c>
      <x:c r="O6797" s="60" t="n">
        <x:f>N6797*'参数'!$B$11</x:f>
        <x:v>2</x:v>
      </x:c>
      <x:c r="P6797" s="60" t="n">
        <x:f>N6797*'参数'!$B$12</x:f>
        <x:v>1</x:v>
      </x:c>
      <x:c r="Q6797" t="str">
        <x:f>C6797&amp;"d"</x:f>
        <x:v>C141d</x:v>
      </x:c>
      <x:c r="R6797" t="str">
        <x:f>C6797&amp;"p"</x:f>
        <x:v>C141p</x:v>
      </x:c>
      <x:c r="S6797" t="str">
        <x:f>IF(AND(L6797&gt;=H6797+I6797+J6797,M6797&gt;L6797,F6797&lt;&gt;""),"PASS","FAIL")</x:f>
        <x:v>PASS</x:v>
      </x:c>
      <x:c r="T6797" t="n">
        <x:v>8</x:v>
      </x:c>
      <x:c r="U6797" t="str">
        <x:v>pickup_after_delivery_completion_plus_usage_lag</x:v>
      </x:c>
    </x:row>
    <x:row r="6798">
      <x:c r="A6798" t="str">
        <x:v>Set2_200-10-1</x:v>
      </x:c>
      <x:c r="B6798" t="str">
        <x:v>next_day</x:v>
      </x:c>
      <x:c r="C6798" t="str">
        <x:v>C142</x:v>
      </x:c>
      <x:c r="D6798" s="59" t="n">
        <x:v>39</x:v>
      </x:c>
      <x:c r="E6798" s="59" t="n">
        <x:v>17</x:v>
      </x:c>
      <x:c r="F6798" s="59" t="str">
        <x:v>S2</x:v>
      </x:c>
      <x:c r="G6798" s="59" t="n">
        <x:v>210</x:v>
      </x:c>
      <x:c r="H6798" s="59" t="n">
        <x:v>234</x:v>
      </x:c>
      <x:c r="I6798" s="59" t="n">
        <x:v>10</x:v>
      </x:c>
      <x:c r="J6798" s="60" t="n">
        <x:f>'参数'!$C$6</x:f>
        <x:v>1440</x:v>
      </x:c>
      <x:c r="K6798" s="60" t="n">
        <x:f>'参数'!$D$6</x:f>
        <x:v>360</x:v>
      </x:c>
      <x:c r="L6798" s="60" t="n">
        <x:f>H6798+I6798+J6798</x:f>
        <x:v>1684</x:v>
      </x:c>
      <x:c r="M6798" s="60" t="n">
        <x:f>L6798+K6798</x:f>
        <x:v>2044</x:v>
      </x:c>
      <x:c r="N6798" s="60" t="n">
        <x:f>'参数'!$B$10</x:f>
        <x:v>1</x:v>
      </x:c>
      <x:c r="O6798" s="60" t="n">
        <x:f>N6798*'参数'!$B$11</x:f>
        <x:v>2</x:v>
      </x:c>
      <x:c r="P6798" s="60" t="n">
        <x:f>N6798*'参数'!$B$12</x:f>
        <x:v>1</x:v>
      </x:c>
      <x:c r="Q6798" t="str">
        <x:f>C6798&amp;"d"</x:f>
        <x:v>C142d</x:v>
      </x:c>
      <x:c r="R6798" t="str">
        <x:f>C6798&amp;"p"</x:f>
        <x:v>C142p</x:v>
      </x:c>
      <x:c r="S6798" t="str">
        <x:f>IF(AND(L6798&gt;=H6798+I6798+J6798,M6798&gt;L6798,F6798&lt;&gt;""),"PASS","FAIL")</x:f>
        <x:v>PASS</x:v>
      </x:c>
      <x:c r="T6798" t="n">
        <x:v>16</x:v>
      </x:c>
      <x:c r="U6798" t="str">
        <x:v>pickup_after_delivery_completion_plus_usage_lag</x:v>
      </x:c>
    </x:row>
    <x:row r="6799">
      <x:c r="A6799" t="str">
        <x:v>Set2_200-10-1</x:v>
      </x:c>
      <x:c r="B6799" t="str">
        <x:v>next_day</x:v>
      </x:c>
      <x:c r="C6799" t="str">
        <x:v>C143</x:v>
      </x:c>
      <x:c r="D6799" s="59" t="n">
        <x:v>42</x:v>
      </x:c>
      <x:c r="E6799" s="59" t="n">
        <x:v>30</x:v>
      </x:c>
      <x:c r="F6799" s="59" t="str">
        <x:v>S2</x:v>
      </x:c>
      <x:c r="G6799" s="59" t="n">
        <x:v>68</x:v>
      </x:c>
      <x:c r="H6799" s="59" t="n">
        <x:v>100</x:v>
      </x:c>
      <x:c r="I6799" s="59" t="n">
        <x:v>10</x:v>
      </x:c>
      <x:c r="J6799" s="60" t="n">
        <x:f>'参数'!$C$6</x:f>
        <x:v>1440</x:v>
      </x:c>
      <x:c r="K6799" s="60" t="n">
        <x:f>'参数'!$D$6</x:f>
        <x:v>360</x:v>
      </x:c>
      <x:c r="L6799" s="60" t="n">
        <x:f>H6799+I6799+J6799</x:f>
        <x:v>1550</x:v>
      </x:c>
      <x:c r="M6799" s="60" t="n">
        <x:f>L6799+K6799</x:f>
        <x:v>1910</x:v>
      </x:c>
      <x:c r="N6799" s="60" t="n">
        <x:f>'参数'!$B$10</x:f>
        <x:v>1</x:v>
      </x:c>
      <x:c r="O6799" s="60" t="n">
        <x:f>N6799*'参数'!$B$11</x:f>
        <x:v>2</x:v>
      </x:c>
      <x:c r="P6799" s="60" t="n">
        <x:f>N6799*'参数'!$B$12</x:f>
        <x:v>1</x:v>
      </x:c>
      <x:c r="Q6799" t="str">
        <x:f>C6799&amp;"d"</x:f>
        <x:v>C143d</x:v>
      </x:c>
      <x:c r="R6799" t="str">
        <x:f>C6799&amp;"p"</x:f>
        <x:v>C143p</x:v>
      </x:c>
      <x:c r="S6799" t="str">
        <x:f>IF(AND(L6799&gt;=H6799+I6799+J6799,M6799&gt;L6799,F6799&lt;&gt;""),"PASS","FAIL")</x:f>
        <x:v>PASS</x:v>
      </x:c>
      <x:c r="T6799" t="n">
        <x:v>11</x:v>
      </x:c>
      <x:c r="U6799" t="str">
        <x:v>pickup_after_delivery_completion_plus_usage_lag</x:v>
      </x:c>
    </x:row>
    <x:row r="6800">
      <x:c r="A6800" t="str">
        <x:v>Set2_200-10-1</x:v>
      </x:c>
      <x:c r="B6800" t="str">
        <x:v>next_day</x:v>
      </x:c>
      <x:c r="C6800" t="str">
        <x:v>C144</x:v>
      </x:c>
      <x:c r="D6800" s="59" t="n">
        <x:v>36</x:v>
      </x:c>
      <x:c r="E6800" s="59" t="n">
        <x:v>22</x:v>
      </x:c>
      <x:c r="F6800" s="59" t="str">
        <x:v>S2</x:v>
      </x:c>
      <x:c r="G6800" s="59" t="n">
        <x:v>369</x:v>
      </x:c>
      <x:c r="H6800" s="59" t="n">
        <x:v>401</x:v>
      </x:c>
      <x:c r="I6800" s="59" t="n">
        <x:v>10</x:v>
      </x:c>
      <x:c r="J6800" s="60" t="n">
        <x:f>'参数'!$C$6</x:f>
        <x:v>1440</x:v>
      </x:c>
      <x:c r="K6800" s="60" t="n">
        <x:f>'参数'!$D$6</x:f>
        <x:v>360</x:v>
      </x:c>
      <x:c r="L6800" s="60" t="n">
        <x:f>H6800+I6800+J6800</x:f>
        <x:v>1851</x:v>
      </x:c>
      <x:c r="M6800" s="60" t="n">
        <x:f>L6800+K6800</x:f>
        <x:v>2211</x:v>
      </x:c>
      <x:c r="N6800" s="60" t="n">
        <x:f>'参数'!$B$10</x:f>
        <x:v>1</x:v>
      </x:c>
      <x:c r="O6800" s="60" t="n">
        <x:f>N6800*'参数'!$B$11</x:f>
        <x:v>2</x:v>
      </x:c>
      <x:c r="P6800" s="60" t="n">
        <x:f>N6800*'参数'!$B$12</x:f>
        <x:v>1</x:v>
      </x:c>
      <x:c r="Q6800" t="str">
        <x:f>C6800&amp;"d"</x:f>
        <x:v>C144d</x:v>
      </x:c>
      <x:c r="R6800" t="str">
        <x:f>C6800&amp;"p"</x:f>
        <x:v>C144p</x:v>
      </x:c>
      <x:c r="S6800" t="str">
        <x:f>IF(AND(L6800&gt;=H6800+I6800+J6800,M6800&gt;L6800,F6800&lt;&gt;""),"PASS","FAIL")</x:f>
        <x:v>PASS</x:v>
      </x:c>
      <x:c r="T6800" t="n">
        <x:v>6</x:v>
      </x:c>
      <x:c r="U6800" t="str">
        <x:v>pickup_after_delivery_completion_plus_usage_lag</x:v>
      </x:c>
    </x:row>
    <x:row r="6801">
      <x:c r="A6801" t="str">
        <x:v>Set2_200-10-1</x:v>
      </x:c>
      <x:c r="B6801" t="str">
        <x:v>next_day</x:v>
      </x:c>
      <x:c r="C6801" t="str">
        <x:v>C145</x:v>
      </x:c>
      <x:c r="D6801" s="59" t="n">
        <x:v>20</x:v>
      </x:c>
      <x:c r="E6801" s="59" t="n">
        <x:v>19</x:v>
      </x:c>
      <x:c r="F6801" s="59" t="str">
        <x:v>S7</x:v>
      </x:c>
      <x:c r="G6801" s="59" t="n">
        <x:v>154</x:v>
      </x:c>
      <x:c r="H6801" s="59" t="n">
        <x:v>186</x:v>
      </x:c>
      <x:c r="I6801" s="59" t="n">
        <x:v>10</x:v>
      </x:c>
      <x:c r="J6801" s="60" t="n">
        <x:f>'参数'!$C$6</x:f>
        <x:v>1440</x:v>
      </x:c>
      <x:c r="K6801" s="60" t="n">
        <x:f>'参数'!$D$6</x:f>
        <x:v>360</x:v>
      </x:c>
      <x:c r="L6801" s="60" t="n">
        <x:f>H6801+I6801+J6801</x:f>
        <x:v>1636</x:v>
      </x:c>
      <x:c r="M6801" s="60" t="n">
        <x:f>L6801+K6801</x:f>
        <x:v>1996</x:v>
      </x:c>
      <x:c r="N6801" s="60" t="n">
        <x:f>'参数'!$B$10</x:f>
        <x:v>1</x:v>
      </x:c>
      <x:c r="O6801" s="60" t="n">
        <x:f>N6801*'参数'!$B$11</x:f>
        <x:v>2</x:v>
      </x:c>
      <x:c r="P6801" s="60" t="n">
        <x:f>N6801*'参数'!$B$12</x:f>
        <x:v>1</x:v>
      </x:c>
      <x:c r="Q6801" t="str">
        <x:f>C6801&amp;"d"</x:f>
        <x:v>C145d</x:v>
      </x:c>
      <x:c r="R6801" t="str">
        <x:f>C6801&amp;"p"</x:f>
        <x:v>C145p</x:v>
      </x:c>
      <x:c r="S6801" t="str">
        <x:f>IF(AND(L6801&gt;=H6801+I6801+J6801,M6801&gt;L6801,F6801&lt;&gt;""),"PASS","FAIL")</x:f>
        <x:v>PASS</x:v>
      </x:c>
      <x:c r="T6801" t="n">
        <x:v>0</x:v>
      </x:c>
      <x:c r="U6801" t="str">
        <x:v>pickup_after_delivery_completion_plus_usage_lag</x:v>
      </x:c>
    </x:row>
    <x:row r="6802">
      <x:c r="A6802" t="str">
        <x:v>Set2_200-10-1</x:v>
      </x:c>
      <x:c r="B6802" t="str">
        <x:v>next_day</x:v>
      </x:c>
      <x:c r="C6802" t="str">
        <x:v>C146</x:v>
      </x:c>
      <x:c r="D6802" s="59" t="n">
        <x:v>33</x:v>
      </x:c>
      <x:c r="E6802" s="59" t="n">
        <x:v>25</x:v>
      </x:c>
      <x:c r="F6802" s="59" t="str">
        <x:v>S7</x:v>
      </x:c>
      <x:c r="G6802" s="59" t="n">
        <x:v>194</x:v>
      </x:c>
      <x:c r="H6802" s="59" t="n">
        <x:v>210</x:v>
      </x:c>
      <x:c r="I6802" s="59" t="n">
        <x:v>10</x:v>
      </x:c>
      <x:c r="J6802" s="60" t="n">
        <x:f>'参数'!$C$6</x:f>
        <x:v>1440</x:v>
      </x:c>
      <x:c r="K6802" s="60" t="n">
        <x:f>'参数'!$D$6</x:f>
        <x:v>360</x:v>
      </x:c>
      <x:c r="L6802" s="60" t="n">
        <x:f>H6802+I6802+J6802</x:f>
        <x:v>1660</x:v>
      </x:c>
      <x:c r="M6802" s="60" t="n">
        <x:f>L6802+K6802</x:f>
        <x:v>2020</x:v>
      </x:c>
      <x:c r="N6802" s="60" t="n">
        <x:f>'参数'!$B$10</x:f>
        <x:v>1</x:v>
      </x:c>
      <x:c r="O6802" s="60" t="n">
        <x:f>N6802*'参数'!$B$11</x:f>
        <x:v>2</x:v>
      </x:c>
      <x:c r="P6802" s="60" t="n">
        <x:f>N6802*'参数'!$B$12</x:f>
        <x:v>1</x:v>
      </x:c>
      <x:c r="Q6802" t="str">
        <x:f>C6802&amp;"d"</x:f>
        <x:v>C146d</x:v>
      </x:c>
      <x:c r="R6802" t="str">
        <x:f>C6802&amp;"p"</x:f>
        <x:v>C146p</x:v>
      </x:c>
      <x:c r="S6802" t="str">
        <x:f>IF(AND(L6802&gt;=H6802+I6802+J6802,M6802&gt;L6802,F6802&lt;&gt;""),"PASS","FAIL")</x:f>
        <x:v>PASS</x:v>
      </x:c>
      <x:c r="T6802" t="n">
        <x:v>2</x:v>
      </x:c>
      <x:c r="U6802" t="str">
        <x:v>pickup_after_delivery_completion_plus_usage_lag</x:v>
      </x:c>
    </x:row>
    <x:row r="6803">
      <x:c r="A6803" t="str">
        <x:v>Set2_200-10-1</x:v>
      </x:c>
      <x:c r="B6803" t="str">
        <x:v>next_day</x:v>
      </x:c>
      <x:c r="C6803" t="str">
        <x:v>C147</x:v>
      </x:c>
      <x:c r="D6803" s="59" t="n">
        <x:v>34</x:v>
      </x:c>
      <x:c r="E6803" s="59" t="n">
        <x:v>2</x:v>
      </x:c>
      <x:c r="F6803" s="59" t="str">
        <x:v>S4</x:v>
      </x:c>
      <x:c r="G6803" s="59" t="n">
        <x:v>221</x:v>
      </x:c>
      <x:c r="H6803" s="59" t="n">
        <x:v>247</x:v>
      </x:c>
      <x:c r="I6803" s="59" t="n">
        <x:v>10</x:v>
      </x:c>
      <x:c r="J6803" s="60" t="n">
        <x:f>'参数'!$C$6</x:f>
        <x:v>1440</x:v>
      </x:c>
      <x:c r="K6803" s="60" t="n">
        <x:f>'参数'!$D$6</x:f>
        <x:v>360</x:v>
      </x:c>
      <x:c r="L6803" s="60" t="n">
        <x:f>H6803+I6803+J6803</x:f>
        <x:v>1697</x:v>
      </x:c>
      <x:c r="M6803" s="60" t="n">
        <x:f>L6803+K6803</x:f>
        <x:v>2057</x:v>
      </x:c>
      <x:c r="N6803" s="60" t="n">
        <x:f>'参数'!$B$10</x:f>
        <x:v>1</x:v>
      </x:c>
      <x:c r="O6803" s="60" t="n">
        <x:f>N6803*'参数'!$B$11</x:f>
        <x:v>2</x:v>
      </x:c>
      <x:c r="P6803" s="60" t="n">
        <x:f>N6803*'参数'!$B$12</x:f>
        <x:v>1</x:v>
      </x:c>
      <x:c r="Q6803" t="str">
        <x:f>C6803&amp;"d"</x:f>
        <x:v>C147d</x:v>
      </x:c>
      <x:c r="R6803" t="str">
        <x:f>C6803&amp;"p"</x:f>
        <x:v>C147p</x:v>
      </x:c>
      <x:c r="S6803" t="str">
        <x:f>IF(AND(L6803&gt;=H6803+I6803+J6803,M6803&gt;L6803,F6803&lt;&gt;""),"PASS","FAIL")</x:f>
        <x:v>PASS</x:v>
      </x:c>
      <x:c r="T6803" t="n">
        <x:v>7</x:v>
      </x:c>
      <x:c r="U6803" t="str">
        <x:v>pickup_after_delivery_completion_plus_usage_lag</x:v>
      </x:c>
    </x:row>
    <x:row r="6804">
      <x:c r="A6804" t="str">
        <x:v>Set2_200-10-1</x:v>
      </x:c>
      <x:c r="B6804" t="str">
        <x:v>next_day</x:v>
      </x:c>
      <x:c r="C6804" t="str">
        <x:v>C148</x:v>
      </x:c>
      <x:c r="D6804" s="59" t="n">
        <x:v>29</x:v>
      </x:c>
      <x:c r="E6804" s="59" t="n">
        <x:v>27</x:v>
      </x:c>
      <x:c r="F6804" s="59" t="str">
        <x:v>S7</x:v>
      </x:c>
      <x:c r="G6804" s="59" t="n">
        <x:v>90</x:v>
      </x:c>
      <x:c r="H6804" s="59" t="n">
        <x:v>120</x:v>
      </x:c>
      <x:c r="I6804" s="59" t="n">
        <x:v>10</x:v>
      </x:c>
      <x:c r="J6804" s="60" t="n">
        <x:f>'参数'!$C$6</x:f>
        <x:v>1440</x:v>
      </x:c>
      <x:c r="K6804" s="60" t="n">
        <x:f>'参数'!$D$6</x:f>
        <x:v>360</x:v>
      </x:c>
      <x:c r="L6804" s="60" t="n">
        <x:f>H6804+I6804+J6804</x:f>
        <x:v>1570</x:v>
      </x:c>
      <x:c r="M6804" s="60" t="n">
        <x:f>L6804+K6804</x:f>
        <x:v>1930</x:v>
      </x:c>
      <x:c r="N6804" s="60" t="n">
        <x:f>'参数'!$B$10</x:f>
        <x:v>1</x:v>
      </x:c>
      <x:c r="O6804" s="60" t="n">
        <x:f>N6804*'参数'!$B$11</x:f>
        <x:v>2</x:v>
      </x:c>
      <x:c r="P6804" s="60" t="n">
        <x:f>N6804*'参数'!$B$12</x:f>
        <x:v>1</x:v>
      </x:c>
      <x:c r="Q6804" t="str">
        <x:f>C6804&amp;"d"</x:f>
        <x:v>C148d</x:v>
      </x:c>
      <x:c r="R6804" t="str">
        <x:f>C6804&amp;"p"</x:f>
        <x:v>C148p</x:v>
      </x:c>
      <x:c r="S6804" t="str">
        <x:f>IF(AND(L6804&gt;=H6804+I6804+J6804,M6804&gt;L6804,F6804&lt;&gt;""),"PASS","FAIL")</x:f>
        <x:v>PASS</x:v>
      </x:c>
      <x:c r="T6804" t="n">
        <x:v>8</x:v>
      </x:c>
      <x:c r="U6804" t="str">
        <x:v>pickup_after_delivery_completion_plus_usage_lag</x:v>
      </x:c>
    </x:row>
    <x:row r="6805">
      <x:c r="A6805" t="str">
        <x:v>Set2_200-10-1</x:v>
      </x:c>
      <x:c r="B6805" t="str">
        <x:v>next_day</x:v>
      </x:c>
      <x:c r="C6805" t="str">
        <x:v>C149</x:v>
      </x:c>
      <x:c r="D6805" s="59" t="n">
        <x:v>49</x:v>
      </x:c>
      <x:c r="E6805" s="59" t="n">
        <x:v>48</x:v>
      </x:c>
      <x:c r="F6805" s="59" t="str">
        <x:v>S1</x:v>
      </x:c>
      <x:c r="G6805" s="59" t="n">
        <x:v>103</x:v>
      </x:c>
      <x:c r="H6805" s="59" t="n">
        <x:v>129</x:v>
      </x:c>
      <x:c r="I6805" s="59" t="n">
        <x:v>10</x:v>
      </x:c>
      <x:c r="J6805" s="60" t="n">
        <x:f>'参数'!$C$6</x:f>
        <x:v>1440</x:v>
      </x:c>
      <x:c r="K6805" s="60" t="n">
        <x:f>'参数'!$D$6</x:f>
        <x:v>360</x:v>
      </x:c>
      <x:c r="L6805" s="60" t="n">
        <x:f>H6805+I6805+J6805</x:f>
        <x:v>1579</x:v>
      </x:c>
      <x:c r="M6805" s="60" t="n">
        <x:f>L6805+K6805</x:f>
        <x:v>1939</x:v>
      </x:c>
      <x:c r="N6805" s="60" t="n">
        <x:f>'参数'!$B$10</x:f>
        <x:v>1</x:v>
      </x:c>
      <x:c r="O6805" s="60" t="n">
        <x:f>N6805*'参数'!$B$11</x:f>
        <x:v>2</x:v>
      </x:c>
      <x:c r="P6805" s="60" t="n">
        <x:f>N6805*'参数'!$B$12</x:f>
        <x:v>1</x:v>
      </x:c>
      <x:c r="Q6805" t="str">
        <x:f>C6805&amp;"d"</x:f>
        <x:v>C149d</x:v>
      </x:c>
      <x:c r="R6805" t="str">
        <x:f>C6805&amp;"p"</x:f>
        <x:v>C149p</x:v>
      </x:c>
      <x:c r="S6805" t="str">
        <x:f>IF(AND(L6805&gt;=H6805+I6805+J6805,M6805&gt;L6805,F6805&lt;&gt;""),"PASS","FAIL")</x:f>
        <x:v>PASS</x:v>
      </x:c>
      <x:c r="T6805" t="n">
        <x:v>14</x:v>
      </x:c>
      <x:c r="U6805" t="str">
        <x:v>pickup_after_delivery_completion_plus_usage_lag</x:v>
      </x:c>
    </x:row>
    <x:row r="6806">
      <x:c r="A6806" t="str">
        <x:v>Set2_200-10-1</x:v>
      </x:c>
      <x:c r="B6806" t="str">
        <x:v>next_day</x:v>
      </x:c>
      <x:c r="C6806" t="str">
        <x:v>C150</x:v>
      </x:c>
      <x:c r="D6806" s="59" t="n">
        <x:v>44</x:v>
      </x:c>
      <x:c r="E6806" s="59" t="n">
        <x:v>35</x:v>
      </x:c>
      <x:c r="F6806" s="59" t="str">
        <x:v>S6</x:v>
      </x:c>
      <x:c r="G6806" s="59" t="n">
        <x:v>426</x:v>
      </x:c>
      <x:c r="H6806" s="59" t="n">
        <x:v>446</x:v>
      </x:c>
      <x:c r="I6806" s="59" t="n">
        <x:v>10</x:v>
      </x:c>
      <x:c r="J6806" s="60" t="n">
        <x:f>'参数'!$C$6</x:f>
        <x:v>1440</x:v>
      </x:c>
      <x:c r="K6806" s="60" t="n">
        <x:f>'参数'!$D$6</x:f>
        <x:v>360</x:v>
      </x:c>
      <x:c r="L6806" s="60" t="n">
        <x:f>H6806+I6806+J6806</x:f>
        <x:v>1896</x:v>
      </x:c>
      <x:c r="M6806" s="60" t="n">
        <x:f>L6806+K6806</x:f>
        <x:v>2256</x:v>
      </x:c>
      <x:c r="N6806" s="60" t="n">
        <x:f>'参数'!$B$10</x:f>
        <x:v>1</x:v>
      </x:c>
      <x:c r="O6806" s="60" t="n">
        <x:f>N6806*'参数'!$B$11</x:f>
        <x:v>2</x:v>
      </x:c>
      <x:c r="P6806" s="60" t="n">
        <x:f>N6806*'参数'!$B$12</x:f>
        <x:v>1</x:v>
      </x:c>
      <x:c r="Q6806" t="str">
        <x:f>C6806&amp;"d"</x:f>
        <x:v>C150d</x:v>
      </x:c>
      <x:c r="R6806" t="str">
        <x:f>C6806&amp;"p"</x:f>
        <x:v>C150p</x:v>
      </x:c>
      <x:c r="S6806" t="str">
        <x:f>IF(AND(L6806&gt;=H6806+I6806+J6806,M6806&gt;L6806,F6806&lt;&gt;""),"PASS","FAIL")</x:f>
        <x:v>PASS</x:v>
      </x:c>
      <x:c r="T6806" t="n">
        <x:v>3</x:v>
      </x:c>
      <x:c r="U6806" t="str">
        <x:v>pickup_after_delivery_completion_plus_usage_lag</x:v>
      </x:c>
    </x:row>
    <x:row r="6807">
      <x:c r="A6807" t="str">
        <x:v>Set2_200-10-1</x:v>
      </x:c>
      <x:c r="B6807" t="str">
        <x:v>next_day</x:v>
      </x:c>
      <x:c r="C6807" t="str">
        <x:v>C151</x:v>
      </x:c>
      <x:c r="D6807" s="59" t="n">
        <x:v>41</x:v>
      </x:c>
      <x:c r="E6807" s="59" t="n">
        <x:v>26</x:v>
      </x:c>
      <x:c r="F6807" s="59" t="str">
        <x:v>S2</x:v>
      </x:c>
      <x:c r="G6807" s="59" t="n">
        <x:v>444</x:v>
      </x:c>
      <x:c r="H6807" s="59" t="n">
        <x:v>460</x:v>
      </x:c>
      <x:c r="I6807" s="59" t="n">
        <x:v>10</x:v>
      </x:c>
      <x:c r="J6807" s="60" t="n">
        <x:f>'参数'!$C$6</x:f>
        <x:v>1440</x:v>
      </x:c>
      <x:c r="K6807" s="60" t="n">
        <x:f>'参数'!$D$6</x:f>
        <x:v>360</x:v>
      </x:c>
      <x:c r="L6807" s="60" t="n">
        <x:f>H6807+I6807+J6807</x:f>
        <x:v>1910</x:v>
      </x:c>
      <x:c r="M6807" s="60" t="n">
        <x:f>L6807+K6807</x:f>
        <x:v>2270</x:v>
      </x:c>
      <x:c r="N6807" s="60" t="n">
        <x:f>'参数'!$B$10</x:f>
        <x:v>1</x:v>
      </x:c>
      <x:c r="O6807" s="60" t="n">
        <x:f>N6807*'参数'!$B$11</x:f>
        <x:v>2</x:v>
      </x:c>
      <x:c r="P6807" s="60" t="n">
        <x:f>N6807*'参数'!$B$12</x:f>
        <x:v>1</x:v>
      </x:c>
      <x:c r="Q6807" t="str">
        <x:f>C6807&amp;"d"</x:f>
        <x:v>C151d</x:v>
      </x:c>
      <x:c r="R6807" t="str">
        <x:f>C6807&amp;"p"</x:f>
        <x:v>C151p</x:v>
      </x:c>
      <x:c r="S6807" t="str">
        <x:f>IF(AND(L6807&gt;=H6807+I6807+J6807,M6807&gt;L6807,F6807&lt;&gt;""),"PASS","FAIL")</x:f>
        <x:v>PASS</x:v>
      </x:c>
      <x:c r="T6807" t="n">
        <x:v>3</x:v>
      </x:c>
      <x:c r="U6807" t="str">
        <x:v>pickup_after_delivery_completion_plus_usage_lag</x:v>
      </x:c>
    </x:row>
    <x:row r="6808">
      <x:c r="A6808" t="str">
        <x:v>Set2_200-10-1</x:v>
      </x:c>
      <x:c r="B6808" t="str">
        <x:v>next_day</x:v>
      </x:c>
      <x:c r="C6808" t="str">
        <x:v>C152</x:v>
      </x:c>
      <x:c r="D6808" s="59" t="n">
        <x:v>20</x:v>
      </x:c>
      <x:c r="E6808" s="59" t="n">
        <x:v>41</x:v>
      </x:c>
      <x:c r="F6808" s="59" t="str">
        <x:v>S9</x:v>
      </x:c>
      <x:c r="G6808" s="59" t="n">
        <x:v>206</x:v>
      </x:c>
      <x:c r="H6808" s="59" t="n">
        <x:v>226</x:v>
      </x:c>
      <x:c r="I6808" s="59" t="n">
        <x:v>10</x:v>
      </x:c>
      <x:c r="J6808" s="60" t="n">
        <x:f>'参数'!$C$6</x:f>
        <x:v>1440</x:v>
      </x:c>
      <x:c r="K6808" s="60" t="n">
        <x:f>'参数'!$D$6</x:f>
        <x:v>360</x:v>
      </x:c>
      <x:c r="L6808" s="60" t="n">
        <x:f>H6808+I6808+J6808</x:f>
        <x:v>1676</x:v>
      </x:c>
      <x:c r="M6808" s="60" t="n">
        <x:f>L6808+K6808</x:f>
        <x:v>2036</x:v>
      </x:c>
      <x:c r="N6808" s="60" t="n">
        <x:f>'参数'!$B$10</x:f>
        <x:v>1</x:v>
      </x:c>
      <x:c r="O6808" s="60" t="n">
        <x:f>N6808*'参数'!$B$11</x:f>
        <x:v>2</x:v>
      </x:c>
      <x:c r="P6808" s="60" t="n">
        <x:f>N6808*'参数'!$B$12</x:f>
        <x:v>1</x:v>
      </x:c>
      <x:c r="Q6808" t="str">
        <x:f>C6808&amp;"d"</x:f>
        <x:v>C152d</x:v>
      </x:c>
      <x:c r="R6808" t="str">
        <x:f>C6808&amp;"p"</x:f>
        <x:v>C152p</x:v>
      </x:c>
      <x:c r="S6808" t="str">
        <x:f>IF(AND(L6808&gt;=H6808+I6808+J6808,M6808&gt;L6808,F6808&lt;&gt;""),"PASS","FAIL")</x:f>
        <x:v>PASS</x:v>
      </x:c>
      <x:c r="T6808" t="n">
        <x:v>5</x:v>
      </x:c>
      <x:c r="U6808" t="str">
        <x:v>pickup_after_delivery_completion_plus_usage_lag</x:v>
      </x:c>
    </x:row>
    <x:row r="6809">
      <x:c r="A6809" t="str">
        <x:v>Set2_200-10-1</x:v>
      </x:c>
      <x:c r="B6809" t="str">
        <x:v>next_day</x:v>
      </x:c>
      <x:c r="C6809" t="str">
        <x:v>C153</x:v>
      </x:c>
      <x:c r="D6809" s="59" t="n">
        <x:v>31</x:v>
      </x:c>
      <x:c r="E6809" s="59" t="n">
        <x:v>37</x:v>
      </x:c>
      <x:c r="F6809" s="59" t="str">
        <x:v>S6</x:v>
      </x:c>
      <x:c r="G6809" s="59" t="n">
        <x:v>458</x:v>
      </x:c>
      <x:c r="H6809" s="59" t="n">
        <x:v>496</x:v>
      </x:c>
      <x:c r="I6809" s="59" t="n">
        <x:v>10</x:v>
      </x:c>
      <x:c r="J6809" s="60" t="n">
        <x:f>'参数'!$C$6</x:f>
        <x:v>1440</x:v>
      </x:c>
      <x:c r="K6809" s="60" t="n">
        <x:f>'参数'!$D$6</x:f>
        <x:v>360</x:v>
      </x:c>
      <x:c r="L6809" s="60" t="n">
        <x:f>H6809+I6809+J6809</x:f>
        <x:v>1946</x:v>
      </x:c>
      <x:c r="M6809" s="60" t="n">
        <x:f>L6809+K6809</x:f>
        <x:v>2306</x:v>
      </x:c>
      <x:c r="N6809" s="60" t="n">
        <x:f>'参数'!$B$10</x:f>
        <x:v>1</x:v>
      </x:c>
      <x:c r="O6809" s="60" t="n">
        <x:f>N6809*'参数'!$B$11</x:f>
        <x:v>2</x:v>
      </x:c>
      <x:c r="P6809" s="60" t="n">
        <x:f>N6809*'参数'!$B$12</x:f>
        <x:v>1</x:v>
      </x:c>
      <x:c r="Q6809" t="str">
        <x:f>C6809&amp;"d"</x:f>
        <x:v>C153d</x:v>
      </x:c>
      <x:c r="R6809" t="str">
        <x:f>C6809&amp;"p"</x:f>
        <x:v>C153p</x:v>
      </x:c>
      <x:c r="S6809" t="str">
        <x:f>IF(AND(L6809&gt;=H6809+I6809+J6809,M6809&gt;L6809,F6809&lt;&gt;""),"PASS","FAIL")</x:f>
        <x:v>PASS</x:v>
      </x:c>
      <x:c r="T6809" t="n">
        <x:v>4</x:v>
      </x:c>
      <x:c r="U6809" t="str">
        <x:v>pickup_after_delivery_completion_plus_usage_lag</x:v>
      </x:c>
    </x:row>
    <x:row r="6810">
      <x:c r="A6810" t="str">
        <x:v>Set2_200-10-1</x:v>
      </x:c>
      <x:c r="B6810" t="str">
        <x:v>next_day</x:v>
      </x:c>
      <x:c r="C6810" t="str">
        <x:v>C154</x:v>
      </x:c>
      <x:c r="D6810" s="59" t="n">
        <x:v>11</x:v>
      </x:c>
      <x:c r="E6810" s="59" t="n">
        <x:v>31</x:v>
      </x:c>
      <x:c r="F6810" s="59" t="str">
        <x:v>S0</x:v>
      </x:c>
      <x:c r="G6810" s="59" t="n">
        <x:v>454</x:v>
      </x:c>
      <x:c r="H6810" s="59" t="n">
        <x:v>466</x:v>
      </x:c>
      <x:c r="I6810" s="59" t="n">
        <x:v>10</x:v>
      </x:c>
      <x:c r="J6810" s="60" t="n">
        <x:f>'参数'!$C$6</x:f>
        <x:v>1440</x:v>
      </x:c>
      <x:c r="K6810" s="60" t="n">
        <x:f>'参数'!$D$6</x:f>
        <x:v>360</x:v>
      </x:c>
      <x:c r="L6810" s="60" t="n">
        <x:f>H6810+I6810+J6810</x:f>
        <x:v>1916</x:v>
      </x:c>
      <x:c r="M6810" s="60" t="n">
        <x:f>L6810+K6810</x:f>
        <x:v>2276</x:v>
      </x:c>
      <x:c r="N6810" s="60" t="n">
        <x:f>'参数'!$B$10</x:f>
        <x:v>1</x:v>
      </x:c>
      <x:c r="O6810" s="60" t="n">
        <x:f>N6810*'参数'!$B$11</x:f>
        <x:v>2</x:v>
      </x:c>
      <x:c r="P6810" s="60" t="n">
        <x:f>N6810*'参数'!$B$12</x:f>
        <x:v>1</x:v>
      </x:c>
      <x:c r="Q6810" t="str">
        <x:f>C6810&amp;"d"</x:f>
        <x:v>C154d</x:v>
      </x:c>
      <x:c r="R6810" t="str">
        <x:f>C6810&amp;"p"</x:f>
        <x:v>C154p</x:v>
      </x:c>
      <x:c r="S6810" t="str">
        <x:f>IF(AND(L6810&gt;=H6810+I6810+J6810,M6810&gt;L6810,F6810&lt;&gt;""),"PASS","FAIL")</x:f>
        <x:v>PASS</x:v>
      </x:c>
      <x:c r="T6810" t="n">
        <x:v>6</x:v>
      </x:c>
      <x:c r="U6810" t="str">
        <x:v>pickup_after_delivery_completion_plus_usage_lag</x:v>
      </x:c>
    </x:row>
    <x:row r="6811">
      <x:c r="A6811" t="str">
        <x:v>Set2_200-10-1</x:v>
      </x:c>
      <x:c r="B6811" t="str">
        <x:v>next_day</x:v>
      </x:c>
      <x:c r="C6811" t="str">
        <x:v>C155</x:v>
      </x:c>
      <x:c r="D6811" s="59" t="n">
        <x:v>6</x:v>
      </x:c>
      <x:c r="E6811" s="59" t="n">
        <x:v>33</x:v>
      </x:c>
      <x:c r="F6811" s="59" t="str">
        <x:v>S0</x:v>
      </x:c>
      <x:c r="G6811" s="59" t="n">
        <x:v>110</x:v>
      </x:c>
      <x:c r="H6811" s="59" t="n">
        <x:v>132</x:v>
      </x:c>
      <x:c r="I6811" s="59" t="n">
        <x:v>10</x:v>
      </x:c>
      <x:c r="J6811" s="60" t="n">
        <x:f>'参数'!$C$6</x:f>
        <x:v>1440</x:v>
      </x:c>
      <x:c r="K6811" s="60" t="n">
        <x:f>'参数'!$D$6</x:f>
        <x:v>360</x:v>
      </x:c>
      <x:c r="L6811" s="60" t="n">
        <x:f>H6811+I6811+J6811</x:f>
        <x:v>1582</x:v>
      </x:c>
      <x:c r="M6811" s="60" t="n">
        <x:f>L6811+K6811</x:f>
        <x:v>1942</x:v>
      </x:c>
      <x:c r="N6811" s="60" t="n">
        <x:f>'参数'!$B$10</x:f>
        <x:v>1</x:v>
      </x:c>
      <x:c r="O6811" s="60" t="n">
        <x:f>N6811*'参数'!$B$11</x:f>
        <x:v>2</x:v>
      </x:c>
      <x:c r="P6811" s="60" t="n">
        <x:f>N6811*'参数'!$B$12</x:f>
        <x:v>1</x:v>
      </x:c>
      <x:c r="Q6811" t="str">
        <x:f>C6811&amp;"d"</x:f>
        <x:v>C155d</x:v>
      </x:c>
      <x:c r="R6811" t="str">
        <x:f>C6811&amp;"p"</x:f>
        <x:v>C155p</x:v>
      </x:c>
      <x:c r="S6811" t="str">
        <x:f>IF(AND(L6811&gt;=H6811+I6811+J6811,M6811&gt;L6811,F6811&lt;&gt;""),"PASS","FAIL")</x:f>
        <x:v>PASS</x:v>
      </x:c>
      <x:c r="T6811" t="n">
        <x:v>17</x:v>
      </x:c>
      <x:c r="U6811" t="str">
        <x:v>pickup_after_delivery_completion_plus_usage_lag</x:v>
      </x:c>
    </x:row>
    <x:row r="6812">
      <x:c r="A6812" t="str">
        <x:v>Set2_200-10-1</x:v>
      </x:c>
      <x:c r="B6812" t="str">
        <x:v>next_day</x:v>
      </x:c>
      <x:c r="C6812" t="str">
        <x:v>C156</x:v>
      </x:c>
      <x:c r="D6812" s="59" t="n">
        <x:v>16</x:v>
      </x:c>
      <x:c r="E6812" s="59" t="n">
        <x:v>31</x:v>
      </x:c>
      <x:c r="F6812" s="59" t="str">
        <x:v>S0</x:v>
      </x:c>
      <x:c r="G6812" s="59" t="n">
        <x:v>46</x:v>
      </x:c>
      <x:c r="H6812" s="59" t="n">
        <x:v>80</x:v>
      </x:c>
      <x:c r="I6812" s="59" t="n">
        <x:v>10</x:v>
      </x:c>
      <x:c r="J6812" s="60" t="n">
        <x:f>'参数'!$C$6</x:f>
        <x:v>1440</x:v>
      </x:c>
      <x:c r="K6812" s="60" t="n">
        <x:f>'参数'!$D$6</x:f>
        <x:v>360</x:v>
      </x:c>
      <x:c r="L6812" s="60" t="n">
        <x:f>H6812+I6812+J6812</x:f>
        <x:v>1530</x:v>
      </x:c>
      <x:c r="M6812" s="60" t="n">
        <x:f>L6812+K6812</x:f>
        <x:v>1890</x:v>
      </x:c>
      <x:c r="N6812" s="60" t="n">
        <x:f>'参数'!$B$10</x:f>
        <x:v>1</x:v>
      </x:c>
      <x:c r="O6812" s="60" t="n">
        <x:f>N6812*'参数'!$B$11</x:f>
        <x:v>2</x:v>
      </x:c>
      <x:c r="P6812" s="60" t="n">
        <x:f>N6812*'参数'!$B$12</x:f>
        <x:v>1</x:v>
      </x:c>
      <x:c r="Q6812" t="str">
        <x:f>C6812&amp;"d"</x:f>
        <x:v>C156d</x:v>
      </x:c>
      <x:c r="R6812" t="str">
        <x:f>C6812&amp;"p"</x:f>
        <x:v>C156p</x:v>
      </x:c>
      <x:c r="S6812" t="str">
        <x:f>IF(AND(L6812&gt;=H6812+I6812+J6812,M6812&gt;L6812,F6812&lt;&gt;""),"PASS","FAIL")</x:f>
        <x:v>PASS</x:v>
      </x:c>
      <x:c r="T6812" t="n">
        <x:v>9</x:v>
      </x:c>
      <x:c r="U6812" t="str">
        <x:v>pickup_after_delivery_completion_plus_usage_lag</x:v>
      </x:c>
    </x:row>
    <x:row r="6813">
      <x:c r="A6813" t="str">
        <x:v>Set2_200-10-1</x:v>
      </x:c>
      <x:c r="B6813" t="str">
        <x:v>next_day</x:v>
      </x:c>
      <x:c r="C6813" t="str">
        <x:v>C157</x:v>
      </x:c>
      <x:c r="D6813" s="59" t="n">
        <x:v>39</x:v>
      </x:c>
      <x:c r="E6813" s="59" t="n">
        <x:v>44</x:v>
      </x:c>
      <x:c r="F6813" s="59" t="str">
        <x:v>S1</x:v>
      </x:c>
      <x:c r="G6813" s="59" t="n">
        <x:v>538</x:v>
      </x:c>
      <x:c r="H6813" s="59" t="n">
        <x:v>574</x:v>
      </x:c>
      <x:c r="I6813" s="59" t="n">
        <x:v>10</x:v>
      </x:c>
      <x:c r="J6813" s="60" t="n">
        <x:f>'参数'!$C$6</x:f>
        <x:v>1440</x:v>
      </x:c>
      <x:c r="K6813" s="60" t="n">
        <x:f>'参数'!$D$6</x:f>
        <x:v>360</x:v>
      </x:c>
      <x:c r="L6813" s="60" t="n">
        <x:f>H6813+I6813+J6813</x:f>
        <x:v>2024</x:v>
      </x:c>
      <x:c r="M6813" s="60" t="n">
        <x:f>L6813+K6813</x:f>
        <x:v>2384</x:v>
      </x:c>
      <x:c r="N6813" s="60" t="n">
        <x:f>'参数'!$B$10</x:f>
        <x:v>1</x:v>
      </x:c>
      <x:c r="O6813" s="60" t="n">
        <x:f>N6813*'参数'!$B$11</x:f>
        <x:v>2</x:v>
      </x:c>
      <x:c r="P6813" s="60" t="n">
        <x:f>N6813*'参数'!$B$12</x:f>
        <x:v>1</x:v>
      </x:c>
      <x:c r="Q6813" t="str">
        <x:f>C6813&amp;"d"</x:f>
        <x:v>C157d</x:v>
      </x:c>
      <x:c r="R6813" t="str">
        <x:f>C6813&amp;"p"</x:f>
        <x:v>C157p</x:v>
      </x:c>
      <x:c r="S6813" t="str">
        <x:f>IF(AND(L6813&gt;=H6813+I6813+J6813,M6813&gt;L6813,F6813&lt;&gt;""),"PASS","FAIL")</x:f>
        <x:v>PASS</x:v>
      </x:c>
      <x:c r="T6813" t="n">
        <x:v>1</x:v>
      </x:c>
      <x:c r="U6813" t="str">
        <x:v>pickup_after_delivery_completion_plus_usage_lag</x:v>
      </x:c>
    </x:row>
    <x:row r="6814">
      <x:c r="A6814" t="str">
        <x:v>Set2_200-10-1</x:v>
      </x:c>
      <x:c r="B6814" t="str">
        <x:v>next_day</x:v>
      </x:c>
      <x:c r="C6814" t="str">
        <x:v>C158</x:v>
      </x:c>
      <x:c r="D6814" s="59" t="n">
        <x:v>14</x:v>
      </x:c>
      <x:c r="E6814" s="59" t="n">
        <x:v>9</x:v>
      </x:c>
      <x:c r="F6814" s="59" t="str">
        <x:v>S8</x:v>
      </x:c>
      <x:c r="G6814" s="59" t="n">
        <x:v>489</x:v>
      </x:c>
      <x:c r="H6814" s="59" t="n">
        <x:v>511</x:v>
      </x:c>
      <x:c r="I6814" s="59" t="n">
        <x:v>10</x:v>
      </x:c>
      <x:c r="J6814" s="60" t="n">
        <x:f>'参数'!$C$6</x:f>
        <x:v>1440</x:v>
      </x:c>
      <x:c r="K6814" s="60" t="n">
        <x:f>'参数'!$D$6</x:f>
        <x:v>360</x:v>
      </x:c>
      <x:c r="L6814" s="60" t="n">
        <x:f>H6814+I6814+J6814</x:f>
        <x:v>1961</x:v>
      </x:c>
      <x:c r="M6814" s="60" t="n">
        <x:f>L6814+K6814</x:f>
        <x:v>2321</x:v>
      </x:c>
      <x:c r="N6814" s="60" t="n">
        <x:f>'参数'!$B$10</x:f>
        <x:v>1</x:v>
      </x:c>
      <x:c r="O6814" s="60" t="n">
        <x:f>N6814*'参数'!$B$11</x:f>
        <x:v>2</x:v>
      </x:c>
      <x:c r="P6814" s="60" t="n">
        <x:f>N6814*'参数'!$B$12</x:f>
        <x:v>1</x:v>
      </x:c>
      <x:c r="Q6814" t="str">
        <x:f>C6814&amp;"d"</x:f>
        <x:v>C158d</x:v>
      </x:c>
      <x:c r="R6814" t="str">
        <x:f>C6814&amp;"p"</x:f>
        <x:v>C158p</x:v>
      </x:c>
      <x:c r="S6814" t="str">
        <x:f>IF(AND(L6814&gt;=H6814+I6814+J6814,M6814&gt;L6814,F6814&lt;&gt;""),"PASS","FAIL")</x:f>
        <x:v>PASS</x:v>
      </x:c>
      <x:c r="T6814" t="n">
        <x:v>1</x:v>
      </x:c>
      <x:c r="U6814" t="str">
        <x:v>pickup_after_delivery_completion_plus_usage_lag</x:v>
      </x:c>
    </x:row>
    <x:row r="6815">
      <x:c r="A6815" t="str">
        <x:v>Set2_200-10-1</x:v>
      </x:c>
      <x:c r="B6815" t="str">
        <x:v>next_day</x:v>
      </x:c>
      <x:c r="C6815" t="str">
        <x:v>C159</x:v>
      </x:c>
      <x:c r="D6815" s="59" t="n">
        <x:v>40</x:v>
      </x:c>
      <x:c r="E6815" s="59" t="n">
        <x:v>37</x:v>
      </x:c>
      <x:c r="F6815" s="59" t="str">
        <x:v>S6</x:v>
      </x:c>
      <x:c r="G6815" s="59" t="n">
        <x:v>483</x:v>
      </x:c>
      <x:c r="H6815" s="59" t="n">
        <x:v>507</x:v>
      </x:c>
      <x:c r="I6815" s="59" t="n">
        <x:v>10</x:v>
      </x:c>
      <x:c r="J6815" s="60" t="n">
        <x:f>'参数'!$C$6</x:f>
        <x:v>1440</x:v>
      </x:c>
      <x:c r="K6815" s="60" t="n">
        <x:f>'参数'!$D$6</x:f>
        <x:v>360</x:v>
      </x:c>
      <x:c r="L6815" s="60" t="n">
        <x:f>H6815+I6815+J6815</x:f>
        <x:v>1957</x:v>
      </x:c>
      <x:c r="M6815" s="60" t="n">
        <x:f>L6815+K6815</x:f>
        <x:v>2317</x:v>
      </x:c>
      <x:c r="N6815" s="60" t="n">
        <x:f>'参数'!$B$10</x:f>
        <x:v>1</x:v>
      </x:c>
      <x:c r="O6815" s="60" t="n">
        <x:f>N6815*'参数'!$B$11</x:f>
        <x:v>2</x:v>
      </x:c>
      <x:c r="P6815" s="60" t="n">
        <x:f>N6815*'参数'!$B$12</x:f>
        <x:v>1</x:v>
      </x:c>
      <x:c r="Q6815" t="str">
        <x:f>C6815&amp;"d"</x:f>
        <x:v>C159d</x:v>
      </x:c>
      <x:c r="R6815" t="str">
        <x:f>C6815&amp;"p"</x:f>
        <x:v>C159p</x:v>
      </x:c>
      <x:c r="S6815" t="str">
        <x:f>IF(AND(L6815&gt;=H6815+I6815+J6815,M6815&gt;L6815,F6815&lt;&gt;""),"PASS","FAIL")</x:f>
        <x:v>PASS</x:v>
      </x:c>
      <x:c r="T6815" t="n">
        <x:v>13</x:v>
      </x:c>
      <x:c r="U6815" t="str">
        <x:v>pickup_after_delivery_completion_plus_usage_lag</x:v>
      </x:c>
    </x:row>
    <x:row r="6816">
      <x:c r="A6816" t="str">
        <x:v>Set2_200-10-1</x:v>
      </x:c>
      <x:c r="B6816" t="str">
        <x:v>next_day</x:v>
      </x:c>
      <x:c r="C6816" t="str">
        <x:v>C160</x:v>
      </x:c>
      <x:c r="D6816" s="59" t="n">
        <x:v>34</x:v>
      </x:c>
      <x:c r="E6816" s="59" t="n">
        <x:v>22</x:v>
      </x:c>
      <x:c r="F6816" s="59" t="str">
        <x:v>S7</x:v>
      </x:c>
      <x:c r="G6816" s="59" t="n">
        <x:v>73</x:v>
      </x:c>
      <x:c r="H6816" s="59" t="n">
        <x:v>105</x:v>
      </x:c>
      <x:c r="I6816" s="59" t="n">
        <x:v>10</x:v>
      </x:c>
      <x:c r="J6816" s="60" t="n">
        <x:f>'参数'!$C$6</x:f>
        <x:v>1440</x:v>
      </x:c>
      <x:c r="K6816" s="60" t="n">
        <x:f>'参数'!$D$6</x:f>
        <x:v>360</x:v>
      </x:c>
      <x:c r="L6816" s="60" t="n">
        <x:f>H6816+I6816+J6816</x:f>
        <x:v>1555</x:v>
      </x:c>
      <x:c r="M6816" s="60" t="n">
        <x:f>L6816+K6816</x:f>
        <x:v>1915</x:v>
      </x:c>
      <x:c r="N6816" s="60" t="n">
        <x:f>'参数'!$B$10</x:f>
        <x:v>1</x:v>
      </x:c>
      <x:c r="O6816" s="60" t="n">
        <x:f>N6816*'参数'!$B$11</x:f>
        <x:v>2</x:v>
      </x:c>
      <x:c r="P6816" s="60" t="n">
        <x:f>N6816*'参数'!$B$12</x:f>
        <x:v>1</x:v>
      </x:c>
      <x:c r="Q6816" t="str">
        <x:f>C6816&amp;"d"</x:f>
        <x:v>C160d</x:v>
      </x:c>
      <x:c r="R6816" t="str">
        <x:f>C6816&amp;"p"</x:f>
        <x:v>C160p</x:v>
      </x:c>
      <x:c r="S6816" t="str">
        <x:f>IF(AND(L6816&gt;=H6816+I6816+J6816,M6816&gt;L6816,F6816&lt;&gt;""),"PASS","FAIL")</x:f>
        <x:v>PASS</x:v>
      </x:c>
      <x:c r="T6816" t="n">
        <x:v>15</x:v>
      </x:c>
      <x:c r="U6816" t="str">
        <x:v>pickup_after_delivery_completion_plus_usage_lag</x:v>
      </x:c>
    </x:row>
    <x:row r="6817">
      <x:c r="A6817" t="str">
        <x:v>Set2_200-10-1</x:v>
      </x:c>
      <x:c r="B6817" t="str">
        <x:v>next_day</x:v>
      </x:c>
      <x:c r="C6817" t="str">
        <x:v>C161</x:v>
      </x:c>
      <x:c r="D6817" s="59" t="n">
        <x:v>26</x:v>
      </x:c>
      <x:c r="E6817" s="59" t="n">
        <x:v>23</x:v>
      </x:c>
      <x:c r="F6817" s="59" t="str">
        <x:v>S7</x:v>
      </x:c>
      <x:c r="G6817" s="59" t="n">
        <x:v>147</x:v>
      </x:c>
      <x:c r="H6817" s="59" t="n">
        <x:v>175</x:v>
      </x:c>
      <x:c r="I6817" s="59" t="n">
        <x:v>10</x:v>
      </x:c>
      <x:c r="J6817" s="60" t="n">
        <x:f>'参数'!$C$6</x:f>
        <x:v>1440</x:v>
      </x:c>
      <x:c r="K6817" s="60" t="n">
        <x:f>'参数'!$D$6</x:f>
        <x:v>360</x:v>
      </x:c>
      <x:c r="L6817" s="60" t="n">
        <x:f>H6817+I6817+J6817</x:f>
        <x:v>1625</x:v>
      </x:c>
      <x:c r="M6817" s="60" t="n">
        <x:f>L6817+K6817</x:f>
        <x:v>1985</x:v>
      </x:c>
      <x:c r="N6817" s="60" t="n">
        <x:f>'参数'!$B$10</x:f>
        <x:v>1</x:v>
      </x:c>
      <x:c r="O6817" s="60" t="n">
        <x:f>N6817*'参数'!$B$11</x:f>
        <x:v>2</x:v>
      </x:c>
      <x:c r="P6817" s="60" t="n">
        <x:f>N6817*'参数'!$B$12</x:f>
        <x:v>1</x:v>
      </x:c>
      <x:c r="Q6817" t="str">
        <x:f>C6817&amp;"d"</x:f>
        <x:v>C161d</x:v>
      </x:c>
      <x:c r="R6817" t="str">
        <x:f>C6817&amp;"p"</x:f>
        <x:v>C161p</x:v>
      </x:c>
      <x:c r="S6817" t="str">
        <x:f>IF(AND(L6817&gt;=H6817+I6817+J6817,M6817&gt;L6817,F6817&lt;&gt;""),"PASS","FAIL")</x:f>
        <x:v>PASS</x:v>
      </x:c>
      <x:c r="T6817" t="n">
        <x:v>9</x:v>
      </x:c>
      <x:c r="U6817" t="str">
        <x:v>pickup_after_delivery_completion_plus_usage_lag</x:v>
      </x:c>
    </x:row>
    <x:row r="6818">
      <x:c r="A6818" t="str">
        <x:v>Set2_200-10-1</x:v>
      </x:c>
      <x:c r="B6818" t="str">
        <x:v>next_day</x:v>
      </x:c>
      <x:c r="C6818" t="str">
        <x:v>C162</x:v>
      </x:c>
      <x:c r="D6818" s="59" t="n">
        <x:v>2</x:v>
      </x:c>
      <x:c r="E6818" s="59" t="n">
        <x:v>35</x:v>
      </x:c>
      <x:c r="F6818" s="59" t="str">
        <x:v>S0</x:v>
      </x:c>
      <x:c r="G6818" s="59" t="n">
        <x:v>99</x:v>
      </x:c>
      <x:c r="H6818" s="59" t="n">
        <x:v>133</x:v>
      </x:c>
      <x:c r="I6818" s="59" t="n">
        <x:v>10</x:v>
      </x:c>
      <x:c r="J6818" s="60" t="n">
        <x:f>'参数'!$C$6</x:f>
        <x:v>1440</x:v>
      </x:c>
      <x:c r="K6818" s="60" t="n">
        <x:f>'参数'!$D$6</x:f>
        <x:v>360</x:v>
      </x:c>
      <x:c r="L6818" s="60" t="n">
        <x:f>H6818+I6818+J6818</x:f>
        <x:v>1583</x:v>
      </x:c>
      <x:c r="M6818" s="60" t="n">
        <x:f>L6818+K6818</x:f>
        <x:v>1943</x:v>
      </x:c>
      <x:c r="N6818" s="60" t="n">
        <x:f>'参数'!$B$10</x:f>
        <x:v>1</x:v>
      </x:c>
      <x:c r="O6818" s="60" t="n">
        <x:f>N6818*'参数'!$B$11</x:f>
        <x:v>2</x:v>
      </x:c>
      <x:c r="P6818" s="60" t="n">
        <x:f>N6818*'参数'!$B$12</x:f>
        <x:v>1</x:v>
      </x:c>
      <x:c r="Q6818" t="str">
        <x:f>C6818&amp;"d"</x:f>
        <x:v>C162d</x:v>
      </x:c>
      <x:c r="R6818" t="str">
        <x:f>C6818&amp;"p"</x:f>
        <x:v>C162p</x:v>
      </x:c>
      <x:c r="S6818" t="str">
        <x:f>IF(AND(L6818&gt;=H6818+I6818+J6818,M6818&gt;L6818,F6818&lt;&gt;""),"PASS","FAIL")</x:f>
        <x:v>PASS</x:v>
      </x:c>
      <x:c r="T6818" t="n">
        <x:v>9</x:v>
      </x:c>
      <x:c r="U6818" t="str">
        <x:v>pickup_after_delivery_completion_plus_usage_lag</x:v>
      </x:c>
    </x:row>
    <x:row r="6819">
      <x:c r="A6819" t="str">
        <x:v>Set2_200-10-1</x:v>
      </x:c>
      <x:c r="B6819" t="str">
        <x:v>next_day</x:v>
      </x:c>
      <x:c r="C6819" t="str">
        <x:v>C163</x:v>
      </x:c>
      <x:c r="D6819" s="59" t="n">
        <x:v>5</x:v>
      </x:c>
      <x:c r="E6819" s="59" t="n">
        <x:v>36</x:v>
      </x:c>
      <x:c r="F6819" s="59" t="str">
        <x:v>S0</x:v>
      </x:c>
      <x:c r="G6819" s="59" t="n">
        <x:v>427</x:v>
      </x:c>
      <x:c r="H6819" s="59" t="n">
        <x:v>451</x:v>
      </x:c>
      <x:c r="I6819" s="59" t="n">
        <x:v>10</x:v>
      </x:c>
      <x:c r="J6819" s="60" t="n">
        <x:f>'参数'!$C$6</x:f>
        <x:v>1440</x:v>
      </x:c>
      <x:c r="K6819" s="60" t="n">
        <x:f>'参数'!$D$6</x:f>
        <x:v>360</x:v>
      </x:c>
      <x:c r="L6819" s="60" t="n">
        <x:f>H6819+I6819+J6819</x:f>
        <x:v>1901</x:v>
      </x:c>
      <x:c r="M6819" s="60" t="n">
        <x:f>L6819+K6819</x:f>
        <x:v>2261</x:v>
      </x:c>
      <x:c r="N6819" s="60" t="n">
        <x:f>'参数'!$B$10</x:f>
        <x:v>1</x:v>
      </x:c>
      <x:c r="O6819" s="60" t="n">
        <x:f>N6819*'参数'!$B$11</x:f>
        <x:v>2</x:v>
      </x:c>
      <x:c r="P6819" s="60" t="n">
        <x:f>N6819*'参数'!$B$12</x:f>
        <x:v>1</x:v>
      </x:c>
      <x:c r="Q6819" t="str">
        <x:f>C6819&amp;"d"</x:f>
        <x:v>C163d</x:v>
      </x:c>
      <x:c r="R6819" t="str">
        <x:f>C6819&amp;"p"</x:f>
        <x:v>C163p</x:v>
      </x:c>
      <x:c r="S6819" t="str">
        <x:f>IF(AND(L6819&gt;=H6819+I6819+J6819,M6819&gt;L6819,F6819&lt;&gt;""),"PASS","FAIL")</x:f>
        <x:v>PASS</x:v>
      </x:c>
      <x:c r="T6819" t="n">
        <x:v>8</x:v>
      </x:c>
      <x:c r="U6819" t="str">
        <x:v>pickup_after_delivery_completion_plus_usage_lag</x:v>
      </x:c>
    </x:row>
    <x:row r="6820">
      <x:c r="A6820" t="str">
        <x:v>Set2_200-10-1</x:v>
      </x:c>
      <x:c r="B6820" t="str">
        <x:v>next_day</x:v>
      </x:c>
      <x:c r="C6820" t="str">
        <x:v>C164</x:v>
      </x:c>
      <x:c r="D6820" s="59" t="n">
        <x:v>45</x:v>
      </x:c>
      <x:c r="E6820" s="59" t="n">
        <x:v>7</x:v>
      </x:c>
      <x:c r="F6820" s="59" t="str">
        <x:v>S5</x:v>
      </x:c>
      <x:c r="G6820" s="59" t="n">
        <x:v>480</x:v>
      </x:c>
      <x:c r="H6820" s="59" t="n">
        <x:v>514</x:v>
      </x:c>
      <x:c r="I6820" s="59" t="n">
        <x:v>10</x:v>
      </x:c>
      <x:c r="J6820" s="60" t="n">
        <x:f>'参数'!$C$6</x:f>
        <x:v>1440</x:v>
      </x:c>
      <x:c r="K6820" s="60" t="n">
        <x:f>'参数'!$D$6</x:f>
        <x:v>360</x:v>
      </x:c>
      <x:c r="L6820" s="60" t="n">
        <x:f>H6820+I6820+J6820</x:f>
        <x:v>1964</x:v>
      </x:c>
      <x:c r="M6820" s="60" t="n">
        <x:f>L6820+K6820</x:f>
        <x:v>2324</x:v>
      </x:c>
      <x:c r="N6820" s="60" t="n">
        <x:f>'参数'!$B$10</x:f>
        <x:v>1</x:v>
      </x:c>
      <x:c r="O6820" s="60" t="n">
        <x:f>N6820*'参数'!$B$11</x:f>
        <x:v>2</x:v>
      </x:c>
      <x:c r="P6820" s="60" t="n">
        <x:f>N6820*'参数'!$B$12</x:f>
        <x:v>1</x:v>
      </x:c>
      <x:c r="Q6820" t="str">
        <x:f>C6820&amp;"d"</x:f>
        <x:v>C164d</x:v>
      </x:c>
      <x:c r="R6820" t="str">
        <x:f>C6820&amp;"p"</x:f>
        <x:v>C164p</x:v>
      </x:c>
      <x:c r="S6820" t="str">
        <x:f>IF(AND(L6820&gt;=H6820+I6820+J6820,M6820&gt;L6820,F6820&lt;&gt;""),"PASS","FAIL")</x:f>
        <x:v>PASS</x:v>
      </x:c>
      <x:c r="T6820" t="n">
        <x:v>8</x:v>
      </x:c>
      <x:c r="U6820" t="str">
        <x:v>pickup_after_delivery_completion_plus_usage_lag</x:v>
      </x:c>
    </x:row>
    <x:row r="6821">
      <x:c r="A6821" t="str">
        <x:v>Set2_200-10-1</x:v>
      </x:c>
      <x:c r="B6821" t="str">
        <x:v>next_day</x:v>
      </x:c>
      <x:c r="C6821" t="str">
        <x:v>C165</x:v>
      </x:c>
      <x:c r="D6821" s="59" t="n">
        <x:v>47</x:v>
      </x:c>
      <x:c r="E6821" s="59" t="n">
        <x:v>3</x:v>
      </x:c>
      <x:c r="F6821" s="59" t="str">
        <x:v>S5</x:v>
      </x:c>
      <x:c r="G6821" s="59" t="n">
        <x:v>251</x:v>
      </x:c>
      <x:c r="H6821" s="59" t="n">
        <x:v>261</x:v>
      </x:c>
      <x:c r="I6821" s="59" t="n">
        <x:v>10</x:v>
      </x:c>
      <x:c r="J6821" s="60" t="n">
        <x:f>'参数'!$C$6</x:f>
        <x:v>1440</x:v>
      </x:c>
      <x:c r="K6821" s="60" t="n">
        <x:f>'参数'!$D$6</x:f>
        <x:v>360</x:v>
      </x:c>
      <x:c r="L6821" s="60" t="n">
        <x:f>H6821+I6821+J6821</x:f>
        <x:v>1711</x:v>
      </x:c>
      <x:c r="M6821" s="60" t="n">
        <x:f>L6821+K6821</x:f>
        <x:v>2071</x:v>
      </x:c>
      <x:c r="N6821" s="60" t="n">
        <x:f>'参数'!$B$10</x:f>
        <x:v>1</x:v>
      </x:c>
      <x:c r="O6821" s="60" t="n">
        <x:f>N6821*'参数'!$B$11</x:f>
        <x:v>2</x:v>
      </x:c>
      <x:c r="P6821" s="60" t="n">
        <x:f>N6821*'参数'!$B$12</x:f>
        <x:v>1</x:v>
      </x:c>
      <x:c r="Q6821" t="str">
        <x:f>C6821&amp;"d"</x:f>
        <x:v>C165d</x:v>
      </x:c>
      <x:c r="R6821" t="str">
        <x:f>C6821&amp;"p"</x:f>
        <x:v>C165p</x:v>
      </x:c>
      <x:c r="S6821" t="str">
        <x:f>IF(AND(L6821&gt;=H6821+I6821+J6821,M6821&gt;L6821,F6821&lt;&gt;""),"PASS","FAIL")</x:f>
        <x:v>PASS</x:v>
      </x:c>
      <x:c r="T6821" t="n">
        <x:v>9</x:v>
      </x:c>
      <x:c r="U6821" t="str">
        <x:v>pickup_after_delivery_completion_plus_usage_lag</x:v>
      </x:c>
    </x:row>
    <x:row r="6822">
      <x:c r="A6822" t="str">
        <x:v>Set2_200-10-1</x:v>
      </x:c>
      <x:c r="B6822" t="str">
        <x:v>next_day</x:v>
      </x:c>
      <x:c r="C6822" t="str">
        <x:v>C166</x:v>
      </x:c>
      <x:c r="D6822" s="59" t="n">
        <x:v>7</x:v>
      </x:c>
      <x:c r="E6822" s="59" t="n">
        <x:v>6</x:v>
      </x:c>
      <x:c r="F6822" s="59" t="str">
        <x:v>S8</x:v>
      </x:c>
      <x:c r="G6822" s="59" t="n">
        <x:v>334</x:v>
      </x:c>
      <x:c r="H6822" s="59" t="n">
        <x:v>372</x:v>
      </x:c>
      <x:c r="I6822" s="59" t="n">
        <x:v>10</x:v>
      </x:c>
      <x:c r="J6822" s="60" t="n">
        <x:f>'参数'!$C$6</x:f>
        <x:v>1440</x:v>
      </x:c>
      <x:c r="K6822" s="60" t="n">
        <x:f>'参数'!$D$6</x:f>
        <x:v>360</x:v>
      </x:c>
      <x:c r="L6822" s="60" t="n">
        <x:f>H6822+I6822+J6822</x:f>
        <x:v>1822</x:v>
      </x:c>
      <x:c r="M6822" s="60" t="n">
        <x:f>L6822+K6822</x:f>
        <x:v>2182</x:v>
      </x:c>
      <x:c r="N6822" s="60" t="n">
        <x:f>'参数'!$B$10</x:f>
        <x:v>1</x:v>
      </x:c>
      <x:c r="O6822" s="60" t="n">
        <x:f>N6822*'参数'!$B$11</x:f>
        <x:v>2</x:v>
      </x:c>
      <x:c r="P6822" s="60" t="n">
        <x:f>N6822*'参数'!$B$12</x:f>
        <x:v>1</x:v>
      </x:c>
      <x:c r="Q6822" t="str">
        <x:f>C6822&amp;"d"</x:f>
        <x:v>C166d</x:v>
      </x:c>
      <x:c r="R6822" t="str">
        <x:f>C6822&amp;"p"</x:f>
        <x:v>C166p</x:v>
      </x:c>
      <x:c r="S6822" t="str">
        <x:f>IF(AND(L6822&gt;=H6822+I6822+J6822,M6822&gt;L6822,F6822&lt;&gt;""),"PASS","FAIL")</x:f>
        <x:v>PASS</x:v>
      </x:c>
      <x:c r="T6822" t="n">
        <x:v>0</x:v>
      </x:c>
      <x:c r="U6822" t="str">
        <x:v>pickup_after_delivery_completion_plus_usage_lag</x:v>
      </x:c>
    </x:row>
    <x:row r="6823">
      <x:c r="A6823" t="str">
        <x:v>Set2_200-10-1</x:v>
      </x:c>
      <x:c r="B6823" t="str">
        <x:v>next_day</x:v>
      </x:c>
      <x:c r="C6823" t="str">
        <x:v>C167</x:v>
      </x:c>
      <x:c r="D6823" s="59" t="n">
        <x:v>22</x:v>
      </x:c>
      <x:c r="E6823" s="59" t="n">
        <x:v>20</x:v>
      </x:c>
      <x:c r="F6823" s="59" t="str">
        <x:v>S7</x:v>
      </x:c>
      <x:c r="G6823" s="59" t="n">
        <x:v>382</x:v>
      </x:c>
      <x:c r="H6823" s="59" t="n">
        <x:v>400</x:v>
      </x:c>
      <x:c r="I6823" s="59" t="n">
        <x:v>10</x:v>
      </x:c>
      <x:c r="J6823" s="60" t="n">
        <x:f>'参数'!$C$6</x:f>
        <x:v>1440</x:v>
      </x:c>
      <x:c r="K6823" s="60" t="n">
        <x:f>'参数'!$D$6</x:f>
        <x:v>360</x:v>
      </x:c>
      <x:c r="L6823" s="60" t="n">
        <x:f>H6823+I6823+J6823</x:f>
        <x:v>1850</x:v>
      </x:c>
      <x:c r="M6823" s="60" t="n">
        <x:f>L6823+K6823</x:f>
        <x:v>2210</x:v>
      </x:c>
      <x:c r="N6823" s="60" t="n">
        <x:f>'参数'!$B$10</x:f>
        <x:v>1</x:v>
      </x:c>
      <x:c r="O6823" s="60" t="n">
        <x:f>N6823*'参数'!$B$11</x:f>
        <x:v>2</x:v>
      </x:c>
      <x:c r="P6823" s="60" t="n">
        <x:f>N6823*'参数'!$B$12</x:f>
        <x:v>1</x:v>
      </x:c>
      <x:c r="Q6823" t="str">
        <x:f>C6823&amp;"d"</x:f>
        <x:v>C167d</x:v>
      </x:c>
      <x:c r="R6823" t="str">
        <x:f>C6823&amp;"p"</x:f>
        <x:v>C167p</x:v>
      </x:c>
      <x:c r="S6823" t="str">
        <x:f>IF(AND(L6823&gt;=H6823+I6823+J6823,M6823&gt;L6823,F6823&lt;&gt;""),"PASS","FAIL")</x:f>
        <x:v>PASS</x:v>
      </x:c>
      <x:c r="T6823" t="n">
        <x:v>1</x:v>
      </x:c>
      <x:c r="U6823" t="str">
        <x:v>pickup_after_delivery_completion_plus_usage_lag</x:v>
      </x:c>
    </x:row>
    <x:row r="6824">
      <x:c r="A6824" t="str">
        <x:v>Set2_200-10-1</x:v>
      </x:c>
      <x:c r="B6824" t="str">
        <x:v>next_day</x:v>
      </x:c>
      <x:c r="C6824" t="str">
        <x:v>C168</x:v>
      </x:c>
      <x:c r="D6824" s="59" t="n">
        <x:v>50</x:v>
      </x:c>
      <x:c r="E6824" s="59" t="n">
        <x:v>13</x:v>
      </x:c>
      <x:c r="F6824" s="59" t="str">
        <x:v>S5</x:v>
      </x:c>
      <x:c r="G6824" s="59" t="n">
        <x:v>312</x:v>
      </x:c>
      <x:c r="H6824" s="59" t="n">
        <x:v>340</x:v>
      </x:c>
      <x:c r="I6824" s="59" t="n">
        <x:v>10</x:v>
      </x:c>
      <x:c r="J6824" s="60" t="n">
        <x:f>'参数'!$C$6</x:f>
        <x:v>1440</x:v>
      </x:c>
      <x:c r="K6824" s="60" t="n">
        <x:f>'参数'!$D$6</x:f>
        <x:v>360</x:v>
      </x:c>
      <x:c r="L6824" s="60" t="n">
        <x:f>H6824+I6824+J6824</x:f>
        <x:v>1790</x:v>
      </x:c>
      <x:c r="M6824" s="60" t="n">
        <x:f>L6824+K6824</x:f>
        <x:v>2150</x:v>
      </x:c>
      <x:c r="N6824" s="60" t="n">
        <x:f>'参数'!$B$10</x:f>
        <x:v>1</x:v>
      </x:c>
      <x:c r="O6824" s="60" t="n">
        <x:f>N6824*'参数'!$B$11</x:f>
        <x:v>2</x:v>
      </x:c>
      <x:c r="P6824" s="60" t="n">
        <x:f>N6824*'参数'!$B$12</x:f>
        <x:v>1</x:v>
      </x:c>
      <x:c r="Q6824" t="str">
        <x:f>C6824&amp;"d"</x:f>
        <x:v>C168d</x:v>
      </x:c>
      <x:c r="R6824" t="str">
        <x:f>C6824&amp;"p"</x:f>
        <x:v>C168p</x:v>
      </x:c>
      <x:c r="S6824" t="str">
        <x:f>IF(AND(L6824&gt;=H6824+I6824+J6824,M6824&gt;L6824,F6824&lt;&gt;""),"PASS","FAIL")</x:f>
        <x:v>PASS</x:v>
      </x:c>
      <x:c r="T6824" t="n">
        <x:v>6</x:v>
      </x:c>
      <x:c r="U6824" t="str">
        <x:v>pickup_after_delivery_completion_plus_usage_lag</x:v>
      </x:c>
    </x:row>
    <x:row r="6825">
      <x:c r="A6825" t="str">
        <x:v>Set2_200-10-1</x:v>
      </x:c>
      <x:c r="B6825" t="str">
        <x:v>next_day</x:v>
      </x:c>
      <x:c r="C6825" t="str">
        <x:v>C169</x:v>
      </x:c>
      <x:c r="D6825" s="59" t="n">
        <x:v>15</x:v>
      </x:c>
      <x:c r="E6825" s="59" t="n">
        <x:v>21</x:v>
      </x:c>
      <x:c r="F6825" s="59" t="str">
        <x:v>S7</x:v>
      </x:c>
      <x:c r="G6825" s="59" t="n">
        <x:v>299</x:v>
      </x:c>
      <x:c r="H6825" s="59" t="n">
        <x:v>309</x:v>
      </x:c>
      <x:c r="I6825" s="59" t="n">
        <x:v>10</x:v>
      </x:c>
      <x:c r="J6825" s="60" t="n">
        <x:f>'参数'!$C$6</x:f>
        <x:v>1440</x:v>
      </x:c>
      <x:c r="K6825" s="60" t="n">
        <x:f>'参数'!$D$6</x:f>
        <x:v>360</x:v>
      </x:c>
      <x:c r="L6825" s="60" t="n">
        <x:f>H6825+I6825+J6825</x:f>
        <x:v>1759</x:v>
      </x:c>
      <x:c r="M6825" s="60" t="n">
        <x:f>L6825+K6825</x:f>
        <x:v>2119</x:v>
      </x:c>
      <x:c r="N6825" s="60" t="n">
        <x:f>'参数'!$B$10</x:f>
        <x:v>1</x:v>
      </x:c>
      <x:c r="O6825" s="60" t="n">
        <x:f>N6825*'参数'!$B$11</x:f>
        <x:v>2</x:v>
      </x:c>
      <x:c r="P6825" s="60" t="n">
        <x:f>N6825*'参数'!$B$12</x:f>
        <x:v>1</x:v>
      </x:c>
      <x:c r="Q6825" t="str">
        <x:f>C6825&amp;"d"</x:f>
        <x:v>C169d</x:v>
      </x:c>
      <x:c r="R6825" t="str">
        <x:f>C6825&amp;"p"</x:f>
        <x:v>C169p</x:v>
      </x:c>
      <x:c r="S6825" t="str">
        <x:f>IF(AND(L6825&gt;=H6825+I6825+J6825,M6825&gt;L6825,F6825&lt;&gt;""),"PASS","FAIL")</x:f>
        <x:v>PASS</x:v>
      </x:c>
      <x:c r="T6825" t="n">
        <x:v>9</x:v>
      </x:c>
      <x:c r="U6825" t="str">
        <x:v>pickup_after_delivery_completion_plus_usage_lag</x:v>
      </x:c>
    </x:row>
    <x:row r="6826">
      <x:c r="A6826" t="str">
        <x:v>Set2_200-10-1</x:v>
      </x:c>
      <x:c r="B6826" t="str">
        <x:v>next_day</x:v>
      </x:c>
      <x:c r="C6826" t="str">
        <x:v>C170</x:v>
      </x:c>
      <x:c r="D6826" s="59" t="n">
        <x:v>40</x:v>
      </x:c>
      <x:c r="E6826" s="59" t="n">
        <x:v>18</x:v>
      </x:c>
      <x:c r="F6826" s="59" t="str">
        <x:v>S2</x:v>
      </x:c>
      <x:c r="G6826" s="59" t="n">
        <x:v>373</x:v>
      </x:c>
      <x:c r="H6826" s="59" t="n">
        <x:v>387</x:v>
      </x:c>
      <x:c r="I6826" s="59" t="n">
        <x:v>10</x:v>
      </x:c>
      <x:c r="J6826" s="60" t="n">
        <x:f>'参数'!$C$6</x:f>
        <x:v>1440</x:v>
      </x:c>
      <x:c r="K6826" s="60" t="n">
        <x:f>'参数'!$D$6</x:f>
        <x:v>360</x:v>
      </x:c>
      <x:c r="L6826" s="60" t="n">
        <x:f>H6826+I6826+J6826</x:f>
        <x:v>1837</x:v>
      </x:c>
      <x:c r="M6826" s="60" t="n">
        <x:f>L6826+K6826</x:f>
        <x:v>2197</x:v>
      </x:c>
      <x:c r="N6826" s="60" t="n">
        <x:f>'参数'!$B$10</x:f>
        <x:v>1</x:v>
      </x:c>
      <x:c r="O6826" s="60" t="n">
        <x:f>N6826*'参数'!$B$11</x:f>
        <x:v>2</x:v>
      </x:c>
      <x:c r="P6826" s="60" t="n">
        <x:f>N6826*'参数'!$B$12</x:f>
        <x:v>1</x:v>
      </x:c>
      <x:c r="Q6826" t="str">
        <x:f>C6826&amp;"d"</x:f>
        <x:v>C170d</x:v>
      </x:c>
      <x:c r="R6826" t="str">
        <x:f>C6826&amp;"p"</x:f>
        <x:v>C170p</x:v>
      </x:c>
      <x:c r="S6826" t="str">
        <x:f>IF(AND(L6826&gt;=H6826+I6826+J6826,M6826&gt;L6826,F6826&lt;&gt;""),"PASS","FAIL")</x:f>
        <x:v>PASS</x:v>
      </x:c>
      <x:c r="T6826" t="n">
        <x:v>12</x:v>
      </x:c>
      <x:c r="U6826" t="str">
        <x:v>pickup_after_delivery_completion_plus_usage_lag</x:v>
      </x:c>
    </x:row>
    <x:row r="6827">
      <x:c r="A6827" t="str">
        <x:v>Set2_200-10-1</x:v>
      </x:c>
      <x:c r="B6827" t="str">
        <x:v>next_day</x:v>
      </x:c>
      <x:c r="C6827" t="str">
        <x:v>C171</x:v>
      </x:c>
      <x:c r="D6827" s="59" t="n">
        <x:v>25</x:v>
      </x:c>
      <x:c r="E6827" s="59" t="n">
        <x:v>33</x:v>
      </x:c>
      <x:c r="F6827" s="59" t="str">
        <x:v>S6</x:v>
      </x:c>
      <x:c r="G6827" s="59" t="n">
        <x:v>555</x:v>
      </x:c>
      <x:c r="H6827" s="59" t="n">
        <x:v>565</x:v>
      </x:c>
      <x:c r="I6827" s="59" t="n">
        <x:v>10</x:v>
      </x:c>
      <x:c r="J6827" s="60" t="n">
        <x:f>'参数'!$C$6</x:f>
        <x:v>1440</x:v>
      </x:c>
      <x:c r="K6827" s="60" t="n">
        <x:f>'参数'!$D$6</x:f>
        <x:v>360</x:v>
      </x:c>
      <x:c r="L6827" s="60" t="n">
        <x:f>H6827+I6827+J6827</x:f>
        <x:v>2015</x:v>
      </x:c>
      <x:c r="M6827" s="60" t="n">
        <x:f>L6827+K6827</x:f>
        <x:v>2375</x:v>
      </x:c>
      <x:c r="N6827" s="60" t="n">
        <x:f>'参数'!$B$10</x:f>
        <x:v>1</x:v>
      </x:c>
      <x:c r="O6827" s="60" t="n">
        <x:f>N6827*'参数'!$B$11</x:f>
        <x:v>2</x:v>
      </x:c>
      <x:c r="P6827" s="60" t="n">
        <x:f>N6827*'参数'!$B$12</x:f>
        <x:v>1</x:v>
      </x:c>
      <x:c r="Q6827" t="str">
        <x:f>C6827&amp;"d"</x:f>
        <x:v>C171d</x:v>
      </x:c>
      <x:c r="R6827" t="str">
        <x:f>C6827&amp;"p"</x:f>
        <x:v>C171p</x:v>
      </x:c>
      <x:c r="S6827" t="str">
        <x:f>IF(AND(L6827&gt;=H6827+I6827+J6827,M6827&gt;L6827,F6827&lt;&gt;""),"PASS","FAIL")</x:f>
        <x:v>PASS</x:v>
      </x:c>
      <x:c r="T6827" t="n">
        <x:v>0</x:v>
      </x:c>
      <x:c r="U6827" t="str">
        <x:v>pickup_after_delivery_completion_plus_usage_lag</x:v>
      </x:c>
    </x:row>
    <x:row r="6828">
      <x:c r="A6828" t="str">
        <x:v>Set2_200-10-1</x:v>
      </x:c>
      <x:c r="B6828" t="str">
        <x:v>next_day</x:v>
      </x:c>
      <x:c r="C6828" t="str">
        <x:v>C172</x:v>
      </x:c>
      <x:c r="D6828" s="59" t="n">
        <x:v>48</x:v>
      </x:c>
      <x:c r="E6828" s="59" t="n">
        <x:v>20</x:v>
      </x:c>
      <x:c r="F6828" s="59" t="str">
        <x:v>S2</x:v>
      </x:c>
      <x:c r="G6828" s="59" t="n">
        <x:v>104</x:v>
      </x:c>
      <x:c r="H6828" s="59" t="n">
        <x:v>136</x:v>
      </x:c>
      <x:c r="I6828" s="59" t="n">
        <x:v>10</x:v>
      </x:c>
      <x:c r="J6828" s="60" t="n">
        <x:f>'参数'!$C$6</x:f>
        <x:v>1440</x:v>
      </x:c>
      <x:c r="K6828" s="60" t="n">
        <x:f>'参数'!$D$6</x:f>
        <x:v>360</x:v>
      </x:c>
      <x:c r="L6828" s="60" t="n">
        <x:f>H6828+I6828+J6828</x:f>
        <x:v>1586</x:v>
      </x:c>
      <x:c r="M6828" s="60" t="n">
        <x:f>L6828+K6828</x:f>
        <x:v>1946</x:v>
      </x:c>
      <x:c r="N6828" s="60" t="n">
        <x:f>'参数'!$B$10</x:f>
        <x:v>1</x:v>
      </x:c>
      <x:c r="O6828" s="60" t="n">
        <x:f>N6828*'参数'!$B$11</x:f>
        <x:v>2</x:v>
      </x:c>
      <x:c r="P6828" s="60" t="n">
        <x:f>N6828*'参数'!$B$12</x:f>
        <x:v>1</x:v>
      </x:c>
      <x:c r="Q6828" t="str">
        <x:f>C6828&amp;"d"</x:f>
        <x:v>C172d</x:v>
      </x:c>
      <x:c r="R6828" t="str">
        <x:f>C6828&amp;"p"</x:f>
        <x:v>C172p</x:v>
      </x:c>
      <x:c r="S6828" t="str">
        <x:f>IF(AND(L6828&gt;=H6828+I6828+J6828,M6828&gt;L6828,F6828&lt;&gt;""),"PASS","FAIL")</x:f>
        <x:v>PASS</x:v>
      </x:c>
      <x:c r="T6828" t="n">
        <x:v>7</x:v>
      </x:c>
      <x:c r="U6828" t="str">
        <x:v>pickup_after_delivery_completion_plus_usage_lag</x:v>
      </x:c>
    </x:row>
    <x:row r="6829">
      <x:c r="A6829" t="str">
        <x:v>Set2_200-10-1</x:v>
      </x:c>
      <x:c r="B6829" t="str">
        <x:v>next_day</x:v>
      </x:c>
      <x:c r="C6829" t="str">
        <x:v>C173</x:v>
      </x:c>
      <x:c r="D6829" s="59" t="n">
        <x:v>36</x:v>
      </x:c>
      <x:c r="E6829" s="59" t="n">
        <x:v>17</x:v>
      </x:c>
      <x:c r="F6829" s="59" t="str">
        <x:v>S2</x:v>
      </x:c>
      <x:c r="G6829" s="59" t="n">
        <x:v>79</x:v>
      </x:c>
      <x:c r="H6829" s="59" t="n">
        <x:v>115</x:v>
      </x:c>
      <x:c r="I6829" s="59" t="n">
        <x:v>10</x:v>
      </x:c>
      <x:c r="J6829" s="60" t="n">
        <x:f>'参数'!$C$6</x:f>
        <x:v>1440</x:v>
      </x:c>
      <x:c r="K6829" s="60" t="n">
        <x:f>'参数'!$D$6</x:f>
        <x:v>360</x:v>
      </x:c>
      <x:c r="L6829" s="60" t="n">
        <x:f>H6829+I6829+J6829</x:f>
        <x:v>1565</x:v>
      </x:c>
      <x:c r="M6829" s="60" t="n">
        <x:f>L6829+K6829</x:f>
        <x:v>1925</x:v>
      </x:c>
      <x:c r="N6829" s="60" t="n">
        <x:f>'参数'!$B$10</x:f>
        <x:v>1</x:v>
      </x:c>
      <x:c r="O6829" s="60" t="n">
        <x:f>N6829*'参数'!$B$11</x:f>
        <x:v>2</x:v>
      </x:c>
      <x:c r="P6829" s="60" t="n">
        <x:f>N6829*'参数'!$B$12</x:f>
        <x:v>1</x:v>
      </x:c>
      <x:c r="Q6829" t="str">
        <x:f>C6829&amp;"d"</x:f>
        <x:v>C173d</x:v>
      </x:c>
      <x:c r="R6829" t="str">
        <x:f>C6829&amp;"p"</x:f>
        <x:v>C173p</x:v>
      </x:c>
      <x:c r="S6829" t="str">
        <x:f>IF(AND(L6829&gt;=H6829+I6829+J6829,M6829&gt;L6829,F6829&lt;&gt;""),"PASS","FAIL")</x:f>
        <x:v>PASS</x:v>
      </x:c>
      <x:c r="T6829" t="n">
        <x:v>6</x:v>
      </x:c>
      <x:c r="U6829" t="str">
        <x:v>pickup_after_delivery_completion_plus_usage_lag</x:v>
      </x:c>
    </x:row>
    <x:row r="6830">
      <x:c r="A6830" t="str">
        <x:v>Set2_200-10-1</x:v>
      </x:c>
      <x:c r="B6830" t="str">
        <x:v>next_day</x:v>
      </x:c>
      <x:c r="C6830" t="str">
        <x:v>C174</x:v>
      </x:c>
      <x:c r="D6830" s="59" t="n">
        <x:v>15</x:v>
      </x:c>
      <x:c r="E6830" s="59" t="n">
        <x:v>39</x:v>
      </x:c>
      <x:c r="F6830" s="59" t="str">
        <x:v>S0</x:v>
      </x:c>
      <x:c r="G6830" s="59" t="n">
        <x:v>135</x:v>
      </x:c>
      <x:c r="H6830" s="59" t="n">
        <x:v>149</x:v>
      </x:c>
      <x:c r="I6830" s="59" t="n">
        <x:v>10</x:v>
      </x:c>
      <x:c r="J6830" s="60" t="n">
        <x:f>'参数'!$C$6</x:f>
        <x:v>1440</x:v>
      </x:c>
      <x:c r="K6830" s="60" t="n">
        <x:f>'参数'!$D$6</x:f>
        <x:v>360</x:v>
      </x:c>
      <x:c r="L6830" s="60" t="n">
        <x:f>H6830+I6830+J6830</x:f>
        <x:v>1599</x:v>
      </x:c>
      <x:c r="M6830" s="60" t="n">
        <x:f>L6830+K6830</x:f>
        <x:v>1959</x:v>
      </x:c>
      <x:c r="N6830" s="60" t="n">
        <x:f>'参数'!$B$10</x:f>
        <x:v>1</x:v>
      </x:c>
      <x:c r="O6830" s="60" t="n">
        <x:f>N6830*'参数'!$B$11</x:f>
        <x:v>2</x:v>
      </x:c>
      <x:c r="P6830" s="60" t="n">
        <x:f>N6830*'参数'!$B$12</x:f>
        <x:v>1</x:v>
      </x:c>
      <x:c r="Q6830" t="str">
        <x:f>C6830&amp;"d"</x:f>
        <x:v>C174d</x:v>
      </x:c>
      <x:c r="R6830" t="str">
        <x:f>C6830&amp;"p"</x:f>
        <x:v>C174p</x:v>
      </x:c>
      <x:c r="S6830" t="str">
        <x:f>IF(AND(L6830&gt;=H6830+I6830+J6830,M6830&gt;L6830,F6830&lt;&gt;""),"PASS","FAIL")</x:f>
        <x:v>PASS</x:v>
      </x:c>
      <x:c r="T6830" t="n">
        <x:v>2</x:v>
      </x:c>
      <x:c r="U6830" t="str">
        <x:v>pickup_after_delivery_completion_plus_usage_lag</x:v>
      </x:c>
    </x:row>
    <x:row r="6831">
      <x:c r="A6831" t="str">
        <x:v>Set2_200-10-1</x:v>
      </x:c>
      <x:c r="B6831" t="str">
        <x:v>next_day</x:v>
      </x:c>
      <x:c r="C6831" t="str">
        <x:v>C175</x:v>
      </x:c>
      <x:c r="D6831" s="59" t="n">
        <x:v>31</x:v>
      </x:c>
      <x:c r="E6831" s="59" t="n">
        <x:v>43</x:v>
      </x:c>
      <x:c r="F6831" s="59" t="str">
        <x:v>S6</x:v>
      </x:c>
      <x:c r="G6831" s="59" t="n">
        <x:v>394</x:v>
      </x:c>
      <x:c r="H6831" s="59" t="n">
        <x:v>406</x:v>
      </x:c>
      <x:c r="I6831" s="59" t="n">
        <x:v>10</x:v>
      </x:c>
      <x:c r="J6831" s="60" t="n">
        <x:f>'参数'!$C$6</x:f>
        <x:v>1440</x:v>
      </x:c>
      <x:c r="K6831" s="60" t="n">
        <x:f>'参数'!$D$6</x:f>
        <x:v>360</x:v>
      </x:c>
      <x:c r="L6831" s="60" t="n">
        <x:f>H6831+I6831+J6831</x:f>
        <x:v>1856</x:v>
      </x:c>
      <x:c r="M6831" s="60" t="n">
        <x:f>L6831+K6831</x:f>
        <x:v>2216</x:v>
      </x:c>
      <x:c r="N6831" s="60" t="n">
        <x:f>'参数'!$B$10</x:f>
        <x:v>1</x:v>
      </x:c>
      <x:c r="O6831" s="60" t="n">
        <x:f>N6831*'参数'!$B$11</x:f>
        <x:v>2</x:v>
      </x:c>
      <x:c r="P6831" s="60" t="n">
        <x:f>N6831*'参数'!$B$12</x:f>
        <x:v>1</x:v>
      </x:c>
      <x:c r="Q6831" t="str">
        <x:f>C6831&amp;"d"</x:f>
        <x:v>C175d</x:v>
      </x:c>
      <x:c r="R6831" t="str">
        <x:f>C6831&amp;"p"</x:f>
        <x:v>C175p</x:v>
      </x:c>
      <x:c r="S6831" t="str">
        <x:f>IF(AND(L6831&gt;=H6831+I6831+J6831,M6831&gt;L6831,F6831&lt;&gt;""),"PASS","FAIL")</x:f>
        <x:v>PASS</x:v>
      </x:c>
      <x:c r="T6831" t="n">
        <x:v>0</x:v>
      </x:c>
      <x:c r="U6831" t="str">
        <x:v>pickup_after_delivery_completion_plus_usage_lag</x:v>
      </x:c>
    </x:row>
    <x:row r="6832">
      <x:c r="A6832" t="str">
        <x:v>Set2_200-10-1</x:v>
      </x:c>
      <x:c r="B6832" t="str">
        <x:v>next_day</x:v>
      </x:c>
      <x:c r="C6832" t="str">
        <x:v>C176</x:v>
      </x:c>
      <x:c r="D6832" s="59" t="n">
        <x:v>14</x:v>
      </x:c>
      <x:c r="E6832" s="59" t="n">
        <x:v>41</x:v>
      </x:c>
      <x:c r="F6832" s="59" t="str">
        <x:v>S9</x:v>
      </x:c>
      <x:c r="G6832" s="59" t="n">
        <x:v>599</x:v>
      </x:c>
      <x:c r="H6832" s="59" t="n">
        <x:v>631</x:v>
      </x:c>
      <x:c r="I6832" s="59" t="n">
        <x:v>10</x:v>
      </x:c>
      <x:c r="J6832" s="60" t="n">
        <x:f>'参数'!$C$6</x:f>
        <x:v>1440</x:v>
      </x:c>
      <x:c r="K6832" s="60" t="n">
        <x:f>'参数'!$D$6</x:f>
        <x:v>360</x:v>
      </x:c>
      <x:c r="L6832" s="60" t="n">
        <x:f>H6832+I6832+J6832</x:f>
        <x:v>2081</x:v>
      </x:c>
      <x:c r="M6832" s="60" t="n">
        <x:f>L6832+K6832</x:f>
        <x:v>2441</x:v>
      </x:c>
      <x:c r="N6832" s="60" t="n">
        <x:f>'参数'!$B$10</x:f>
        <x:v>1</x:v>
      </x:c>
      <x:c r="O6832" s="60" t="n">
        <x:f>N6832*'参数'!$B$11</x:f>
        <x:v>2</x:v>
      </x:c>
      <x:c r="P6832" s="60" t="n">
        <x:f>N6832*'参数'!$B$12</x:f>
        <x:v>1</x:v>
      </x:c>
      <x:c r="Q6832" t="str">
        <x:f>C6832&amp;"d"</x:f>
        <x:v>C176d</x:v>
      </x:c>
      <x:c r="R6832" t="str">
        <x:f>C6832&amp;"p"</x:f>
        <x:v>C176p</x:v>
      </x:c>
      <x:c r="S6832" t="str">
        <x:f>IF(AND(L6832&gt;=H6832+I6832+J6832,M6832&gt;L6832,F6832&lt;&gt;""),"PASS","FAIL")</x:f>
        <x:v>PASS</x:v>
      </x:c>
      <x:c r="T6832" t="n">
        <x:v>0</x:v>
      </x:c>
      <x:c r="U6832" t="str">
        <x:v>pickup_after_delivery_completion_plus_usage_lag</x:v>
      </x:c>
    </x:row>
    <x:row r="6833">
      <x:c r="A6833" t="str">
        <x:v>Set2_200-10-1</x:v>
      </x:c>
      <x:c r="B6833" t="str">
        <x:v>next_day</x:v>
      </x:c>
      <x:c r="C6833" t="str">
        <x:v>C177</x:v>
      </x:c>
      <x:c r="D6833" s="59" t="n">
        <x:v>26</x:v>
      </x:c>
      <x:c r="E6833" s="59" t="n">
        <x:v>30</x:v>
      </x:c>
      <x:c r="F6833" s="59" t="str">
        <x:v>S7</x:v>
      </x:c>
      <x:c r="G6833" s="59" t="n">
        <x:v>530</x:v>
      </x:c>
      <x:c r="H6833" s="59" t="n">
        <x:v>568</x:v>
      </x:c>
      <x:c r="I6833" s="59" t="n">
        <x:v>10</x:v>
      </x:c>
      <x:c r="J6833" s="60" t="n">
        <x:f>'参数'!$C$6</x:f>
        <x:v>1440</x:v>
      </x:c>
      <x:c r="K6833" s="60" t="n">
        <x:f>'参数'!$D$6</x:f>
        <x:v>360</x:v>
      </x:c>
      <x:c r="L6833" s="60" t="n">
        <x:f>H6833+I6833+J6833</x:f>
        <x:v>2018</x:v>
      </x:c>
      <x:c r="M6833" s="60" t="n">
        <x:f>L6833+K6833</x:f>
        <x:v>2378</x:v>
      </x:c>
      <x:c r="N6833" s="60" t="n">
        <x:f>'参数'!$B$10</x:f>
        <x:v>1</x:v>
      </x:c>
      <x:c r="O6833" s="60" t="n">
        <x:f>N6833*'参数'!$B$11</x:f>
        <x:v>2</x:v>
      </x:c>
      <x:c r="P6833" s="60" t="n">
        <x:f>N6833*'参数'!$B$12</x:f>
        <x:v>1</x:v>
      </x:c>
      <x:c r="Q6833" t="str">
        <x:f>C6833&amp;"d"</x:f>
        <x:v>C177d</x:v>
      </x:c>
      <x:c r="R6833" t="str">
        <x:f>C6833&amp;"p"</x:f>
        <x:v>C177p</x:v>
      </x:c>
      <x:c r="S6833" t="str">
        <x:f>IF(AND(L6833&gt;=H6833+I6833+J6833,M6833&gt;L6833,F6833&lt;&gt;""),"PASS","FAIL")</x:f>
        <x:v>PASS</x:v>
      </x:c>
      <x:c r="T6833" t="n">
        <x:v>5</x:v>
      </x:c>
      <x:c r="U6833" t="str">
        <x:v>pickup_after_delivery_completion_plus_usage_lag</x:v>
      </x:c>
    </x:row>
    <x:row r="6834">
      <x:c r="A6834" t="str">
        <x:v>Set2_200-10-1</x:v>
      </x:c>
      <x:c r="B6834" t="str">
        <x:v>next_day</x:v>
      </x:c>
      <x:c r="C6834" t="str">
        <x:v>C178</x:v>
      </x:c>
      <x:c r="D6834" s="59" t="n">
        <x:v>2</x:v>
      </x:c>
      <x:c r="E6834" s="59" t="n">
        <x:v>44</x:v>
      </x:c>
      <x:c r="F6834" s="59" t="str">
        <x:v>S9</x:v>
      </x:c>
      <x:c r="G6834" s="59" t="n">
        <x:v>462</x:v>
      </x:c>
      <x:c r="H6834" s="59" t="n">
        <x:v>490</x:v>
      </x:c>
      <x:c r="I6834" s="59" t="n">
        <x:v>10</x:v>
      </x:c>
      <x:c r="J6834" s="60" t="n">
        <x:f>'参数'!$C$6</x:f>
        <x:v>1440</x:v>
      </x:c>
      <x:c r="K6834" s="60" t="n">
        <x:f>'参数'!$D$6</x:f>
        <x:v>360</x:v>
      </x:c>
      <x:c r="L6834" s="60" t="n">
        <x:f>H6834+I6834+J6834</x:f>
        <x:v>1940</x:v>
      </x:c>
      <x:c r="M6834" s="60" t="n">
        <x:f>L6834+K6834</x:f>
        <x:v>2300</x:v>
      </x:c>
      <x:c r="N6834" s="60" t="n">
        <x:f>'参数'!$B$10</x:f>
        <x:v>1</x:v>
      </x:c>
      <x:c r="O6834" s="60" t="n">
        <x:f>N6834*'参数'!$B$11</x:f>
        <x:v>2</x:v>
      </x:c>
      <x:c r="P6834" s="60" t="n">
        <x:f>N6834*'参数'!$B$12</x:f>
        <x:v>1</x:v>
      </x:c>
      <x:c r="Q6834" t="str">
        <x:f>C6834&amp;"d"</x:f>
        <x:v>C178d</x:v>
      </x:c>
      <x:c r="R6834" t="str">
        <x:f>C6834&amp;"p"</x:f>
        <x:v>C178p</x:v>
      </x:c>
      <x:c r="S6834" t="str">
        <x:f>IF(AND(L6834&gt;=H6834+I6834+J6834,M6834&gt;L6834,F6834&lt;&gt;""),"PASS","FAIL")</x:f>
        <x:v>PASS</x:v>
      </x:c>
      <x:c r="T6834" t="n">
        <x:v>0</x:v>
      </x:c>
      <x:c r="U6834" t="str">
        <x:v>pickup_after_delivery_completion_plus_usage_lag</x:v>
      </x:c>
    </x:row>
    <x:row r="6835">
      <x:c r="A6835" t="str">
        <x:v>Set2_200-10-1</x:v>
      </x:c>
      <x:c r="B6835" t="str">
        <x:v>next_day</x:v>
      </x:c>
      <x:c r="C6835" t="str">
        <x:v>C179</x:v>
      </x:c>
      <x:c r="D6835" s="59" t="n">
        <x:v>2</x:v>
      </x:c>
      <x:c r="E6835" s="59" t="n">
        <x:v>19</x:v>
      </x:c>
      <x:c r="F6835" s="59" t="str">
        <x:v>S0</x:v>
      </x:c>
      <x:c r="G6835" s="59" t="n">
        <x:v>192</x:v>
      </x:c>
      <x:c r="H6835" s="59" t="n">
        <x:v>220</x:v>
      </x:c>
      <x:c r="I6835" s="59" t="n">
        <x:v>10</x:v>
      </x:c>
      <x:c r="J6835" s="60" t="n">
        <x:f>'参数'!$C$6</x:f>
        <x:v>1440</x:v>
      </x:c>
      <x:c r="K6835" s="60" t="n">
        <x:f>'参数'!$D$6</x:f>
        <x:v>360</x:v>
      </x:c>
      <x:c r="L6835" s="60" t="n">
        <x:f>H6835+I6835+J6835</x:f>
        <x:v>1670</x:v>
      </x:c>
      <x:c r="M6835" s="60" t="n">
        <x:f>L6835+K6835</x:f>
        <x:v>2030</x:v>
      </x:c>
      <x:c r="N6835" s="60" t="n">
        <x:f>'参数'!$B$10</x:f>
        <x:v>1</x:v>
      </x:c>
      <x:c r="O6835" s="60" t="n">
        <x:f>N6835*'参数'!$B$11</x:f>
        <x:v>2</x:v>
      </x:c>
      <x:c r="P6835" s="60" t="n">
        <x:f>N6835*'参数'!$B$12</x:f>
        <x:v>1</x:v>
      </x:c>
      <x:c r="Q6835" t="str">
        <x:f>C6835&amp;"d"</x:f>
        <x:v>C179d</x:v>
      </x:c>
      <x:c r="R6835" t="str">
        <x:f>C6835&amp;"p"</x:f>
        <x:v>C179p</x:v>
      </x:c>
      <x:c r="S6835" t="str">
        <x:f>IF(AND(L6835&gt;=H6835+I6835+J6835,M6835&gt;L6835,F6835&lt;&gt;""),"PASS","FAIL")</x:f>
        <x:v>PASS</x:v>
      </x:c>
      <x:c r="T6835" t="n">
        <x:v>8</x:v>
      </x:c>
      <x:c r="U6835" t="str">
        <x:v>pickup_after_delivery_completion_plus_usage_lag</x:v>
      </x:c>
    </x:row>
    <x:row r="6836">
      <x:c r="A6836" t="str">
        <x:v>Set2_200-10-1</x:v>
      </x:c>
      <x:c r="B6836" t="str">
        <x:v>next_day</x:v>
      </x:c>
      <x:c r="C6836" t="str">
        <x:v>C180</x:v>
      </x:c>
      <x:c r="D6836" s="59" t="n">
        <x:v>35</x:v>
      </x:c>
      <x:c r="E6836" s="59" t="n">
        <x:v>5</x:v>
      </x:c>
      <x:c r="F6836" s="59" t="str">
        <x:v>S4</x:v>
      </x:c>
      <x:c r="G6836" s="59" t="n">
        <x:v>303</x:v>
      </x:c>
      <x:c r="H6836" s="59" t="n">
        <x:v>325</x:v>
      </x:c>
      <x:c r="I6836" s="59" t="n">
        <x:v>10</x:v>
      </x:c>
      <x:c r="J6836" s="60" t="n">
        <x:f>'参数'!$C$6</x:f>
        <x:v>1440</x:v>
      </x:c>
      <x:c r="K6836" s="60" t="n">
        <x:f>'参数'!$D$6</x:f>
        <x:v>360</x:v>
      </x:c>
      <x:c r="L6836" s="60" t="n">
        <x:f>H6836+I6836+J6836</x:f>
        <x:v>1775</x:v>
      </x:c>
      <x:c r="M6836" s="60" t="n">
        <x:f>L6836+K6836</x:f>
        <x:v>2135</x:v>
      </x:c>
      <x:c r="N6836" s="60" t="n">
        <x:f>'参数'!$B$10</x:f>
        <x:v>1</x:v>
      </x:c>
      <x:c r="O6836" s="60" t="n">
        <x:f>N6836*'参数'!$B$11</x:f>
        <x:v>2</x:v>
      </x:c>
      <x:c r="P6836" s="60" t="n">
        <x:f>N6836*'参数'!$B$12</x:f>
        <x:v>1</x:v>
      </x:c>
      <x:c r="Q6836" t="str">
        <x:f>C6836&amp;"d"</x:f>
        <x:v>C180d</x:v>
      </x:c>
      <x:c r="R6836" t="str">
        <x:f>C6836&amp;"p"</x:f>
        <x:v>C180p</x:v>
      </x:c>
      <x:c r="S6836" t="str">
        <x:f>IF(AND(L6836&gt;=H6836+I6836+J6836,M6836&gt;L6836,F6836&lt;&gt;""),"PASS","FAIL")</x:f>
        <x:v>PASS</x:v>
      </x:c>
      <x:c r="T6836" t="n">
        <x:v>11</x:v>
      </x:c>
      <x:c r="U6836" t="str">
        <x:v>pickup_after_delivery_completion_plus_usage_lag</x:v>
      </x:c>
    </x:row>
    <x:row r="6837">
      <x:c r="A6837" t="str">
        <x:v>Set2_200-10-1</x:v>
      </x:c>
      <x:c r="B6837" t="str">
        <x:v>next_day</x:v>
      </x:c>
      <x:c r="C6837" t="str">
        <x:v>C181</x:v>
      </x:c>
      <x:c r="D6837" s="59" t="n">
        <x:v>11</x:v>
      </x:c>
      <x:c r="E6837" s="59" t="n">
        <x:v>50</x:v>
      </x:c>
      <x:c r="F6837" s="59" t="str">
        <x:v>S9</x:v>
      </x:c>
      <x:c r="G6837" s="59" t="n">
        <x:v>497</x:v>
      </x:c>
      <x:c r="H6837" s="59" t="n">
        <x:v>515</x:v>
      </x:c>
      <x:c r="I6837" s="59" t="n">
        <x:v>10</x:v>
      </x:c>
      <x:c r="J6837" s="60" t="n">
        <x:f>'参数'!$C$6</x:f>
        <x:v>1440</x:v>
      </x:c>
      <x:c r="K6837" s="60" t="n">
        <x:f>'参数'!$D$6</x:f>
        <x:v>360</x:v>
      </x:c>
      <x:c r="L6837" s="60" t="n">
        <x:f>H6837+I6837+J6837</x:f>
        <x:v>1965</x:v>
      </x:c>
      <x:c r="M6837" s="60" t="n">
        <x:f>L6837+K6837</x:f>
        <x:v>2325</x:v>
      </x:c>
      <x:c r="N6837" s="60" t="n">
        <x:f>'参数'!$B$10</x:f>
        <x:v>1</x:v>
      </x:c>
      <x:c r="O6837" s="60" t="n">
        <x:f>N6837*'参数'!$B$11</x:f>
        <x:v>2</x:v>
      </x:c>
      <x:c r="P6837" s="60" t="n">
        <x:f>N6837*'参数'!$B$12</x:f>
        <x:v>1</x:v>
      </x:c>
      <x:c r="Q6837" t="str">
        <x:f>C6837&amp;"d"</x:f>
        <x:v>C181d</x:v>
      </x:c>
      <x:c r="R6837" t="str">
        <x:f>C6837&amp;"p"</x:f>
        <x:v>C181p</x:v>
      </x:c>
      <x:c r="S6837" t="str">
        <x:f>IF(AND(L6837&gt;=H6837+I6837+J6837,M6837&gt;L6837,F6837&lt;&gt;""),"PASS","FAIL")</x:f>
        <x:v>PASS</x:v>
      </x:c>
      <x:c r="T6837" t="n">
        <x:v>12</x:v>
      </x:c>
      <x:c r="U6837" t="str">
        <x:v>pickup_after_delivery_completion_plus_usage_lag</x:v>
      </x:c>
    </x:row>
    <x:row r="6838">
      <x:c r="A6838" t="str">
        <x:v>Set2_200-10-1</x:v>
      </x:c>
      <x:c r="B6838" t="str">
        <x:v>next_day</x:v>
      </x:c>
      <x:c r="C6838" t="str">
        <x:v>C182</x:v>
      </x:c>
      <x:c r="D6838" s="59" t="n">
        <x:v>20</x:v>
      </x:c>
      <x:c r="E6838" s="59" t="n">
        <x:v>47</x:v>
      </x:c>
      <x:c r="F6838" s="59" t="str">
        <x:v>S9</x:v>
      </x:c>
      <x:c r="G6838" s="59" t="n">
        <x:v>362</x:v>
      </x:c>
      <x:c r="H6838" s="59" t="n">
        <x:v>388</x:v>
      </x:c>
      <x:c r="I6838" s="59" t="n">
        <x:v>10</x:v>
      </x:c>
      <x:c r="J6838" s="60" t="n">
        <x:f>'参数'!$C$6</x:f>
        <x:v>1440</x:v>
      </x:c>
      <x:c r="K6838" s="60" t="n">
        <x:f>'参数'!$D$6</x:f>
        <x:v>360</x:v>
      </x:c>
      <x:c r="L6838" s="60" t="n">
        <x:f>H6838+I6838+J6838</x:f>
        <x:v>1838</x:v>
      </x:c>
      <x:c r="M6838" s="60" t="n">
        <x:f>L6838+K6838</x:f>
        <x:v>2198</x:v>
      </x:c>
      <x:c r="N6838" s="60" t="n">
        <x:f>'参数'!$B$10</x:f>
        <x:v>1</x:v>
      </x:c>
      <x:c r="O6838" s="60" t="n">
        <x:f>N6838*'参数'!$B$11</x:f>
        <x:v>2</x:v>
      </x:c>
      <x:c r="P6838" s="60" t="n">
        <x:f>N6838*'参数'!$B$12</x:f>
        <x:v>1</x:v>
      </x:c>
      <x:c r="Q6838" t="str">
        <x:f>C6838&amp;"d"</x:f>
        <x:v>C182d</x:v>
      </x:c>
      <x:c r="R6838" t="str">
        <x:f>C6838&amp;"p"</x:f>
        <x:v>C182p</x:v>
      </x:c>
      <x:c r="S6838" t="str">
        <x:f>IF(AND(L6838&gt;=H6838+I6838+J6838,M6838&gt;L6838,F6838&lt;&gt;""),"PASS","FAIL")</x:f>
        <x:v>PASS</x:v>
      </x:c>
      <x:c r="T6838" t="n">
        <x:v>2</x:v>
      </x:c>
      <x:c r="U6838" t="str">
        <x:v>pickup_after_delivery_completion_plus_usage_lag</x:v>
      </x:c>
    </x:row>
    <x:row r="6839">
      <x:c r="A6839" t="str">
        <x:v>Set2_200-10-1</x:v>
      </x:c>
      <x:c r="B6839" t="str">
        <x:v>next_day</x:v>
      </x:c>
      <x:c r="C6839" t="str">
        <x:v>C183</x:v>
      </x:c>
      <x:c r="D6839" s="59" t="n">
        <x:v>32</x:v>
      </x:c>
      <x:c r="E6839" s="59" t="n">
        <x:v>11</x:v>
      </x:c>
      <x:c r="F6839" s="59" t="str">
        <x:v>S3</x:v>
      </x:c>
      <x:c r="G6839" s="59" t="n">
        <x:v>245</x:v>
      </x:c>
      <x:c r="H6839" s="59" t="n">
        <x:v>283</x:v>
      </x:c>
      <x:c r="I6839" s="59" t="n">
        <x:v>10</x:v>
      </x:c>
      <x:c r="J6839" s="60" t="n">
        <x:f>'参数'!$C$6</x:f>
        <x:v>1440</x:v>
      </x:c>
      <x:c r="K6839" s="60" t="n">
        <x:f>'参数'!$D$6</x:f>
        <x:v>360</x:v>
      </x:c>
      <x:c r="L6839" s="60" t="n">
        <x:f>H6839+I6839+J6839</x:f>
        <x:v>1733</x:v>
      </x:c>
      <x:c r="M6839" s="60" t="n">
        <x:f>L6839+K6839</x:f>
        <x:v>2093</x:v>
      </x:c>
      <x:c r="N6839" s="60" t="n">
        <x:f>'参数'!$B$10</x:f>
        <x:v>1</x:v>
      </x:c>
      <x:c r="O6839" s="60" t="n">
        <x:f>N6839*'参数'!$B$11</x:f>
        <x:v>2</x:v>
      </x:c>
      <x:c r="P6839" s="60" t="n">
        <x:f>N6839*'参数'!$B$12</x:f>
        <x:v>1</x:v>
      </x:c>
      <x:c r="Q6839" t="str">
        <x:f>C6839&amp;"d"</x:f>
        <x:v>C183d</x:v>
      </x:c>
      <x:c r="R6839" t="str">
        <x:f>C6839&amp;"p"</x:f>
        <x:v>C183p</x:v>
      </x:c>
      <x:c r="S6839" t="str">
        <x:f>IF(AND(L6839&gt;=H6839+I6839+J6839,M6839&gt;L6839,F6839&lt;&gt;""),"PASS","FAIL")</x:f>
        <x:v>PASS</x:v>
      </x:c>
      <x:c r="T6839" t="n">
        <x:v>4</x:v>
      </x:c>
      <x:c r="U6839" t="str">
        <x:v>pickup_after_delivery_completion_plus_usage_lag</x:v>
      </x:c>
    </x:row>
    <x:row r="6840">
      <x:c r="A6840" t="str">
        <x:v>Set2_200-10-1</x:v>
      </x:c>
      <x:c r="B6840" t="str">
        <x:v>next_day</x:v>
      </x:c>
      <x:c r="C6840" t="str">
        <x:v>C184</x:v>
      </x:c>
      <x:c r="D6840" s="59" t="n">
        <x:v>2</x:v>
      </x:c>
      <x:c r="E6840" s="59" t="n">
        <x:v>44</x:v>
      </x:c>
      <x:c r="F6840" s="59" t="str">
        <x:v>S9</x:v>
      </x:c>
      <x:c r="G6840" s="59" t="n">
        <x:v>128</x:v>
      </x:c>
      <x:c r="H6840" s="59" t="n">
        <x:v>140</x:v>
      </x:c>
      <x:c r="I6840" s="59" t="n">
        <x:v>10</x:v>
      </x:c>
      <x:c r="J6840" s="60" t="n">
        <x:f>'参数'!$C$6</x:f>
        <x:v>1440</x:v>
      </x:c>
      <x:c r="K6840" s="60" t="n">
        <x:f>'参数'!$D$6</x:f>
        <x:v>360</x:v>
      </x:c>
      <x:c r="L6840" s="60" t="n">
        <x:f>H6840+I6840+J6840</x:f>
        <x:v>1590</x:v>
      </x:c>
      <x:c r="M6840" s="60" t="n">
        <x:f>L6840+K6840</x:f>
        <x:v>1950</x:v>
      </x:c>
      <x:c r="N6840" s="60" t="n">
        <x:f>'参数'!$B$10</x:f>
        <x:v>1</x:v>
      </x:c>
      <x:c r="O6840" s="60" t="n">
        <x:f>N6840*'参数'!$B$11</x:f>
        <x:v>2</x:v>
      </x:c>
      <x:c r="P6840" s="60" t="n">
        <x:f>N6840*'参数'!$B$12</x:f>
        <x:v>1</x:v>
      </x:c>
      <x:c r="Q6840" t="str">
        <x:f>C6840&amp;"d"</x:f>
        <x:v>C184d</x:v>
      </x:c>
      <x:c r="R6840" t="str">
        <x:f>C6840&amp;"p"</x:f>
        <x:v>C184p</x:v>
      </x:c>
      <x:c r="S6840" t="str">
        <x:f>IF(AND(L6840&gt;=H6840+I6840+J6840,M6840&gt;L6840,F6840&lt;&gt;""),"PASS","FAIL")</x:f>
        <x:v>PASS</x:v>
      </x:c>
      <x:c r="T6840" t="n">
        <x:v>9</x:v>
      </x:c>
      <x:c r="U6840" t="str">
        <x:v>pickup_after_delivery_completion_plus_usage_lag</x:v>
      </x:c>
    </x:row>
    <x:row r="6841">
      <x:c r="A6841" t="str">
        <x:v>Set2_200-10-1</x:v>
      </x:c>
      <x:c r="B6841" t="str">
        <x:v>next_day</x:v>
      </x:c>
      <x:c r="C6841" t="str">
        <x:v>C185</x:v>
      </x:c>
      <x:c r="D6841" s="59" t="n">
        <x:v>6</x:v>
      </x:c>
      <x:c r="E6841" s="59" t="n">
        <x:v>33</x:v>
      </x:c>
      <x:c r="F6841" s="59" t="str">
        <x:v>S0</x:v>
      </x:c>
      <x:c r="G6841" s="59" t="n">
        <x:v>283</x:v>
      </x:c>
      <x:c r="H6841" s="59" t="n">
        <x:v>321</x:v>
      </x:c>
      <x:c r="I6841" s="59" t="n">
        <x:v>10</x:v>
      </x:c>
      <x:c r="J6841" s="60" t="n">
        <x:f>'参数'!$C$6</x:f>
        <x:v>1440</x:v>
      </x:c>
      <x:c r="K6841" s="60" t="n">
        <x:f>'参数'!$D$6</x:f>
        <x:v>360</x:v>
      </x:c>
      <x:c r="L6841" s="60" t="n">
        <x:f>H6841+I6841+J6841</x:f>
        <x:v>1771</x:v>
      </x:c>
      <x:c r="M6841" s="60" t="n">
        <x:f>L6841+K6841</x:f>
        <x:v>2131</x:v>
      </x:c>
      <x:c r="N6841" s="60" t="n">
        <x:f>'参数'!$B$10</x:f>
        <x:v>1</x:v>
      </x:c>
      <x:c r="O6841" s="60" t="n">
        <x:f>N6841*'参数'!$B$11</x:f>
        <x:v>2</x:v>
      </x:c>
      <x:c r="P6841" s="60" t="n">
        <x:f>N6841*'参数'!$B$12</x:f>
        <x:v>1</x:v>
      </x:c>
      <x:c r="Q6841" t="str">
        <x:f>C6841&amp;"d"</x:f>
        <x:v>C185d</x:v>
      </x:c>
      <x:c r="R6841" t="str">
        <x:f>C6841&amp;"p"</x:f>
        <x:v>C185p</x:v>
      </x:c>
      <x:c r="S6841" t="str">
        <x:f>IF(AND(L6841&gt;=H6841+I6841+J6841,M6841&gt;L6841,F6841&lt;&gt;""),"PASS","FAIL")</x:f>
        <x:v>PASS</x:v>
      </x:c>
      <x:c r="T6841" t="n">
        <x:v>7</x:v>
      </x:c>
      <x:c r="U6841" t="str">
        <x:v>pickup_after_delivery_completion_plus_usage_lag</x:v>
      </x:c>
    </x:row>
    <x:row r="6842">
      <x:c r="A6842" t="str">
        <x:v>Set2_200-10-1</x:v>
      </x:c>
      <x:c r="B6842" t="str">
        <x:v>next_day</x:v>
      </x:c>
      <x:c r="C6842" t="str">
        <x:v>C186</x:v>
      </x:c>
      <x:c r="D6842" s="59" t="n">
        <x:v>4</x:v>
      </x:c>
      <x:c r="E6842" s="59" t="n">
        <x:v>48</x:v>
      </x:c>
      <x:c r="F6842" s="59" t="str">
        <x:v>S9</x:v>
      </x:c>
      <x:c r="G6842" s="59" t="n">
        <x:v>486</x:v>
      </x:c>
      <x:c r="H6842" s="59" t="n">
        <x:v>516</x:v>
      </x:c>
      <x:c r="I6842" s="59" t="n">
        <x:v>10</x:v>
      </x:c>
      <x:c r="J6842" s="60" t="n">
        <x:f>'参数'!$C$6</x:f>
        <x:v>1440</x:v>
      </x:c>
      <x:c r="K6842" s="60" t="n">
        <x:f>'参数'!$D$6</x:f>
        <x:v>360</x:v>
      </x:c>
      <x:c r="L6842" s="60" t="n">
        <x:f>H6842+I6842+J6842</x:f>
        <x:v>1966</x:v>
      </x:c>
      <x:c r="M6842" s="60" t="n">
        <x:f>L6842+K6842</x:f>
        <x:v>2326</x:v>
      </x:c>
      <x:c r="N6842" s="60" t="n">
        <x:f>'参数'!$B$10</x:f>
        <x:v>1</x:v>
      </x:c>
      <x:c r="O6842" s="60" t="n">
        <x:f>N6842*'参数'!$B$11</x:f>
        <x:v>2</x:v>
      </x:c>
      <x:c r="P6842" s="60" t="n">
        <x:f>N6842*'参数'!$B$12</x:f>
        <x:v>1</x:v>
      </x:c>
      <x:c r="Q6842" t="str">
        <x:f>C6842&amp;"d"</x:f>
        <x:v>C186d</x:v>
      </x:c>
      <x:c r="R6842" t="str">
        <x:f>C6842&amp;"p"</x:f>
        <x:v>C186p</x:v>
      </x:c>
      <x:c r="S6842" t="str">
        <x:f>IF(AND(L6842&gt;=H6842+I6842+J6842,M6842&gt;L6842,F6842&lt;&gt;""),"PASS","FAIL")</x:f>
        <x:v>PASS</x:v>
      </x:c>
      <x:c r="T6842" t="n">
        <x:v>6</x:v>
      </x:c>
      <x:c r="U6842" t="str">
        <x:v>pickup_after_delivery_completion_plus_usage_lag</x:v>
      </x:c>
    </x:row>
    <x:row r="6843">
      <x:c r="A6843" t="str">
        <x:v>Set2_200-10-1</x:v>
      </x:c>
      <x:c r="B6843" t="str">
        <x:v>next_day</x:v>
      </x:c>
      <x:c r="C6843" t="str">
        <x:v>C187</x:v>
      </x:c>
      <x:c r="D6843" s="59" t="n">
        <x:v>19</x:v>
      </x:c>
      <x:c r="E6843" s="59" t="n">
        <x:v>43</x:v>
      </x:c>
      <x:c r="F6843" s="59" t="str">
        <x:v>S9</x:v>
      </x:c>
      <x:c r="G6843" s="59" t="n">
        <x:v>507</x:v>
      </x:c>
      <x:c r="H6843" s="59" t="n">
        <x:v>535</x:v>
      </x:c>
      <x:c r="I6843" s="59" t="n">
        <x:v>10</x:v>
      </x:c>
      <x:c r="J6843" s="60" t="n">
        <x:f>'参数'!$C$6</x:f>
        <x:v>1440</x:v>
      </x:c>
      <x:c r="K6843" s="60" t="n">
        <x:f>'参数'!$D$6</x:f>
        <x:v>360</x:v>
      </x:c>
      <x:c r="L6843" s="60" t="n">
        <x:f>H6843+I6843+J6843</x:f>
        <x:v>1985</x:v>
      </x:c>
      <x:c r="M6843" s="60" t="n">
        <x:f>L6843+K6843</x:f>
        <x:v>2345</x:v>
      </x:c>
      <x:c r="N6843" s="60" t="n">
        <x:f>'参数'!$B$10</x:f>
        <x:v>1</x:v>
      </x:c>
      <x:c r="O6843" s="60" t="n">
        <x:f>N6843*'参数'!$B$11</x:f>
        <x:v>2</x:v>
      </x:c>
      <x:c r="P6843" s="60" t="n">
        <x:f>N6843*'参数'!$B$12</x:f>
        <x:v>1</x:v>
      </x:c>
      <x:c r="Q6843" t="str">
        <x:f>C6843&amp;"d"</x:f>
        <x:v>C187d</x:v>
      </x:c>
      <x:c r="R6843" t="str">
        <x:f>C6843&amp;"p"</x:f>
        <x:v>C187p</x:v>
      </x:c>
      <x:c r="S6843" t="str">
        <x:f>IF(AND(L6843&gt;=H6843+I6843+J6843,M6843&gt;L6843,F6843&lt;&gt;""),"PASS","FAIL")</x:f>
        <x:v>PASS</x:v>
      </x:c>
      <x:c r="T6843" t="n">
        <x:v>6</x:v>
      </x:c>
      <x:c r="U6843" t="str">
        <x:v>pickup_after_delivery_completion_plus_usage_lag</x:v>
      </x:c>
    </x:row>
    <x:row r="6844">
      <x:c r="A6844" t="str">
        <x:v>Set2_200-10-1</x:v>
      </x:c>
      <x:c r="B6844" t="str">
        <x:v>next_day</x:v>
      </x:c>
      <x:c r="C6844" t="str">
        <x:v>C188</x:v>
      </x:c>
      <x:c r="D6844" s="59" t="n">
        <x:v>50</x:v>
      </x:c>
      <x:c r="E6844" s="59" t="n">
        <x:v>46</x:v>
      </x:c>
      <x:c r="F6844" s="59" t="str">
        <x:v>S1</x:v>
      </x:c>
      <x:c r="G6844" s="59" t="n">
        <x:v>380</x:v>
      </x:c>
      <x:c r="H6844" s="59" t="n">
        <x:v>412</x:v>
      </x:c>
      <x:c r="I6844" s="59" t="n">
        <x:v>10</x:v>
      </x:c>
      <x:c r="J6844" s="60" t="n">
        <x:f>'参数'!$C$6</x:f>
        <x:v>1440</x:v>
      </x:c>
      <x:c r="K6844" s="60" t="n">
        <x:f>'参数'!$D$6</x:f>
        <x:v>360</x:v>
      </x:c>
      <x:c r="L6844" s="60" t="n">
        <x:f>H6844+I6844+J6844</x:f>
        <x:v>1862</x:v>
      </x:c>
      <x:c r="M6844" s="60" t="n">
        <x:f>L6844+K6844</x:f>
        <x:v>2222</x:v>
      </x:c>
      <x:c r="N6844" s="60" t="n">
        <x:f>'参数'!$B$10</x:f>
        <x:v>1</x:v>
      </x:c>
      <x:c r="O6844" s="60" t="n">
        <x:f>N6844*'参数'!$B$11</x:f>
        <x:v>2</x:v>
      </x:c>
      <x:c r="P6844" s="60" t="n">
        <x:f>N6844*'参数'!$B$12</x:f>
        <x:v>1</x:v>
      </x:c>
      <x:c r="Q6844" t="str">
        <x:f>C6844&amp;"d"</x:f>
        <x:v>C188d</x:v>
      </x:c>
      <x:c r="R6844" t="str">
        <x:f>C6844&amp;"p"</x:f>
        <x:v>C188p</x:v>
      </x:c>
      <x:c r="S6844" t="str">
        <x:f>IF(AND(L6844&gt;=H6844+I6844+J6844,M6844&gt;L6844,F6844&lt;&gt;""),"PASS","FAIL")</x:f>
        <x:v>PASS</x:v>
      </x:c>
      <x:c r="T6844" t="n">
        <x:v>18</x:v>
      </x:c>
      <x:c r="U6844" t="str">
        <x:v>pickup_after_delivery_completion_plus_usage_lag</x:v>
      </x:c>
    </x:row>
    <x:row r="6845">
      <x:c r="A6845" t="str">
        <x:v>Set2_200-10-1</x:v>
      </x:c>
      <x:c r="B6845" t="str">
        <x:v>next_day</x:v>
      </x:c>
      <x:c r="C6845" t="str">
        <x:v>C189</x:v>
      </x:c>
      <x:c r="D6845" s="59" t="n">
        <x:v>26</x:v>
      </x:c>
      <x:c r="E6845" s="59" t="n">
        <x:v>14</x:v>
      </x:c>
      <x:c r="F6845" s="59" t="str">
        <x:v>S7</x:v>
      </x:c>
      <x:c r="G6845" s="59" t="n">
        <x:v>504</x:v>
      </x:c>
      <x:c r="H6845" s="59" t="n">
        <x:v>538</x:v>
      </x:c>
      <x:c r="I6845" s="59" t="n">
        <x:v>10</x:v>
      </x:c>
      <x:c r="J6845" s="60" t="n">
        <x:f>'参数'!$C$6</x:f>
        <x:v>1440</x:v>
      </x:c>
      <x:c r="K6845" s="60" t="n">
        <x:f>'参数'!$D$6</x:f>
        <x:v>360</x:v>
      </x:c>
      <x:c r="L6845" s="60" t="n">
        <x:f>H6845+I6845+J6845</x:f>
        <x:v>1988</x:v>
      </x:c>
      <x:c r="M6845" s="60" t="n">
        <x:f>L6845+K6845</x:f>
        <x:v>2348</x:v>
      </x:c>
      <x:c r="N6845" s="60" t="n">
        <x:f>'参数'!$B$10</x:f>
        <x:v>1</x:v>
      </x:c>
      <x:c r="O6845" s="60" t="n">
        <x:f>N6845*'参数'!$B$11</x:f>
        <x:v>2</x:v>
      </x:c>
      <x:c r="P6845" s="60" t="n">
        <x:f>N6845*'参数'!$B$12</x:f>
        <x:v>1</x:v>
      </x:c>
      <x:c r="Q6845" t="str">
        <x:f>C6845&amp;"d"</x:f>
        <x:v>C189d</x:v>
      </x:c>
      <x:c r="R6845" t="str">
        <x:f>C6845&amp;"p"</x:f>
        <x:v>C189p</x:v>
      </x:c>
      <x:c r="S6845" t="str">
        <x:f>IF(AND(L6845&gt;=H6845+I6845+J6845,M6845&gt;L6845,F6845&lt;&gt;""),"PASS","FAIL")</x:f>
        <x:v>PASS</x:v>
      </x:c>
      <x:c r="T6845" t="n">
        <x:v>14</x:v>
      </x:c>
      <x:c r="U6845" t="str">
        <x:v>pickup_after_delivery_completion_plus_usage_lag</x:v>
      </x:c>
    </x:row>
    <x:row r="6846">
      <x:c r="A6846" t="str">
        <x:v>Set2_200-10-1</x:v>
      </x:c>
      <x:c r="B6846" t="str">
        <x:v>next_day</x:v>
      </x:c>
      <x:c r="C6846" t="str">
        <x:v>C190</x:v>
      </x:c>
      <x:c r="D6846" s="59" t="n">
        <x:v>4</x:v>
      </x:c>
      <x:c r="E6846" s="59" t="n">
        <x:v>28</x:v>
      </x:c>
      <x:c r="F6846" s="59" t="str">
        <x:v>S0</x:v>
      </x:c>
      <x:c r="G6846" s="59" t="n">
        <x:v>179</x:v>
      </x:c>
      <x:c r="H6846" s="59" t="n">
        <x:v>205</x:v>
      </x:c>
      <x:c r="I6846" s="59" t="n">
        <x:v>10</x:v>
      </x:c>
      <x:c r="J6846" s="60" t="n">
        <x:f>'参数'!$C$6</x:f>
        <x:v>1440</x:v>
      </x:c>
      <x:c r="K6846" s="60" t="n">
        <x:f>'参数'!$D$6</x:f>
        <x:v>360</x:v>
      </x:c>
      <x:c r="L6846" s="60" t="n">
        <x:f>H6846+I6846+J6846</x:f>
        <x:v>1655</x:v>
      </x:c>
      <x:c r="M6846" s="60" t="n">
        <x:f>L6846+K6846</x:f>
        <x:v>2015</x:v>
      </x:c>
      <x:c r="N6846" s="60" t="n">
        <x:f>'参数'!$B$10</x:f>
        <x:v>1</x:v>
      </x:c>
      <x:c r="O6846" s="60" t="n">
        <x:f>N6846*'参数'!$B$11</x:f>
        <x:v>2</x:v>
      </x:c>
      <x:c r="P6846" s="60" t="n">
        <x:f>N6846*'参数'!$B$12</x:f>
        <x:v>1</x:v>
      </x:c>
      <x:c r="Q6846" t="str">
        <x:f>C6846&amp;"d"</x:f>
        <x:v>C190d</x:v>
      </x:c>
      <x:c r="R6846" t="str">
        <x:f>C6846&amp;"p"</x:f>
        <x:v>C190p</x:v>
      </x:c>
      <x:c r="S6846" t="str">
        <x:f>IF(AND(L6846&gt;=H6846+I6846+J6846,M6846&gt;L6846,F6846&lt;&gt;""),"PASS","FAIL")</x:f>
        <x:v>PASS</x:v>
      </x:c>
      <x:c r="T6846" t="n">
        <x:v>1</x:v>
      </x:c>
      <x:c r="U6846" t="str">
        <x:v>pickup_after_delivery_completion_plus_usage_lag</x:v>
      </x:c>
    </x:row>
    <x:row r="6847">
      <x:c r="A6847" t="str">
        <x:v>Set2_200-10-1</x:v>
      </x:c>
      <x:c r="B6847" t="str">
        <x:v>next_day</x:v>
      </x:c>
      <x:c r="C6847" t="str">
        <x:v>C191</x:v>
      </x:c>
      <x:c r="D6847" s="59" t="n">
        <x:v>16</x:v>
      </x:c>
      <x:c r="E6847" s="59" t="n">
        <x:v>3</x:v>
      </x:c>
      <x:c r="F6847" s="59" t="str">
        <x:v>S8</x:v>
      </x:c>
      <x:c r="G6847" s="59" t="n">
        <x:v>395</x:v>
      </x:c>
      <x:c r="H6847" s="59" t="n">
        <x:v>417</x:v>
      </x:c>
      <x:c r="I6847" s="59" t="n">
        <x:v>10</x:v>
      </x:c>
      <x:c r="J6847" s="60" t="n">
        <x:f>'参数'!$C$6</x:f>
        <x:v>1440</x:v>
      </x:c>
      <x:c r="K6847" s="60" t="n">
        <x:f>'参数'!$D$6</x:f>
        <x:v>360</x:v>
      </x:c>
      <x:c r="L6847" s="60" t="n">
        <x:f>H6847+I6847+J6847</x:f>
        <x:v>1867</x:v>
      </x:c>
      <x:c r="M6847" s="60" t="n">
        <x:f>L6847+K6847</x:f>
        <x:v>2227</x:v>
      </x:c>
      <x:c r="N6847" s="60" t="n">
        <x:f>'参数'!$B$10</x:f>
        <x:v>1</x:v>
      </x:c>
      <x:c r="O6847" s="60" t="n">
        <x:f>N6847*'参数'!$B$11</x:f>
        <x:v>2</x:v>
      </x:c>
      <x:c r="P6847" s="60" t="n">
        <x:f>N6847*'参数'!$B$12</x:f>
        <x:v>1</x:v>
      </x:c>
      <x:c r="Q6847" t="str">
        <x:f>C6847&amp;"d"</x:f>
        <x:v>C191d</x:v>
      </x:c>
      <x:c r="R6847" t="str">
        <x:f>C6847&amp;"p"</x:f>
        <x:v>C191p</x:v>
      </x:c>
      <x:c r="S6847" t="str">
        <x:f>IF(AND(L6847&gt;=H6847+I6847+J6847,M6847&gt;L6847,F6847&lt;&gt;""),"PASS","FAIL")</x:f>
        <x:v>PASS</x:v>
      </x:c>
      <x:c r="T6847" t="n">
        <x:v>6</x:v>
      </x:c>
      <x:c r="U6847" t="str">
        <x:v>pickup_after_delivery_completion_plus_usage_lag</x:v>
      </x:c>
    </x:row>
    <x:row r="6848">
      <x:c r="A6848" t="str">
        <x:v>Set2_200-10-1</x:v>
      </x:c>
      <x:c r="B6848" t="str">
        <x:v>next_day</x:v>
      </x:c>
      <x:c r="C6848" t="str">
        <x:v>C192</x:v>
      </x:c>
      <x:c r="D6848" s="59" t="n">
        <x:v>24</x:v>
      </x:c>
      <x:c r="E6848" s="59" t="n">
        <x:v>49</x:v>
      </x:c>
      <x:c r="F6848" s="59" t="str">
        <x:v>S9</x:v>
      </x:c>
      <x:c r="G6848" s="59" t="n">
        <x:v>558</x:v>
      </x:c>
      <x:c r="H6848" s="59" t="n">
        <x:v>570</x:v>
      </x:c>
      <x:c r="I6848" s="59" t="n">
        <x:v>10</x:v>
      </x:c>
      <x:c r="J6848" s="60" t="n">
        <x:f>'参数'!$C$6</x:f>
        <x:v>1440</x:v>
      </x:c>
      <x:c r="K6848" s="60" t="n">
        <x:f>'参数'!$D$6</x:f>
        <x:v>360</x:v>
      </x:c>
      <x:c r="L6848" s="60" t="n">
        <x:f>H6848+I6848+J6848</x:f>
        <x:v>2020</x:v>
      </x:c>
      <x:c r="M6848" s="60" t="n">
        <x:f>L6848+K6848</x:f>
        <x:v>2380</x:v>
      </x:c>
      <x:c r="N6848" s="60" t="n">
        <x:f>'参数'!$B$10</x:f>
        <x:v>1</x:v>
      </x:c>
      <x:c r="O6848" s="60" t="n">
        <x:f>N6848*'参数'!$B$11</x:f>
        <x:v>2</x:v>
      </x:c>
      <x:c r="P6848" s="60" t="n">
        <x:f>N6848*'参数'!$B$12</x:f>
        <x:v>1</x:v>
      </x:c>
      <x:c r="Q6848" t="str">
        <x:f>C6848&amp;"d"</x:f>
        <x:v>C192d</x:v>
      </x:c>
      <x:c r="R6848" t="str">
        <x:f>C6848&amp;"p"</x:f>
        <x:v>C192p</x:v>
      </x:c>
      <x:c r="S6848" t="str">
        <x:f>IF(AND(L6848&gt;=H6848+I6848+J6848,M6848&gt;L6848,F6848&lt;&gt;""),"PASS","FAIL")</x:f>
        <x:v>PASS</x:v>
      </x:c>
      <x:c r="T6848" t="n">
        <x:v>7</x:v>
      </x:c>
      <x:c r="U6848" t="str">
        <x:v>pickup_after_delivery_completion_plus_usage_lag</x:v>
      </x:c>
    </x:row>
    <x:row r="6849">
      <x:c r="A6849" t="str">
        <x:v>Set2_200-10-1</x:v>
      </x:c>
      <x:c r="B6849" t="str">
        <x:v>next_day</x:v>
      </x:c>
      <x:c r="C6849" t="str">
        <x:v>C193</x:v>
      </x:c>
      <x:c r="D6849" s="59" t="n">
        <x:v>29</x:v>
      </x:c>
      <x:c r="E6849" s="59" t="n">
        <x:v>31</x:v>
      </x:c>
      <x:c r="F6849" s="59" t="str">
        <x:v>S6</x:v>
      </x:c>
      <x:c r="G6849" s="59" t="n">
        <x:v>108</x:v>
      </x:c>
      <x:c r="H6849" s="59" t="n">
        <x:v>130</x:v>
      </x:c>
      <x:c r="I6849" s="59" t="n">
        <x:v>10</x:v>
      </x:c>
      <x:c r="J6849" s="60" t="n">
        <x:f>'参数'!$C$6</x:f>
        <x:v>1440</x:v>
      </x:c>
      <x:c r="K6849" s="60" t="n">
        <x:f>'参数'!$D$6</x:f>
        <x:v>360</x:v>
      </x:c>
      <x:c r="L6849" s="60" t="n">
        <x:f>H6849+I6849+J6849</x:f>
        <x:v>1580</x:v>
      </x:c>
      <x:c r="M6849" s="60" t="n">
        <x:f>L6849+K6849</x:f>
        <x:v>1940</x:v>
      </x:c>
      <x:c r="N6849" s="60" t="n">
        <x:f>'参数'!$B$10</x:f>
        <x:v>1</x:v>
      </x:c>
      <x:c r="O6849" s="60" t="n">
        <x:f>N6849*'参数'!$B$11</x:f>
        <x:v>2</x:v>
      </x:c>
      <x:c r="P6849" s="60" t="n">
        <x:f>N6849*'参数'!$B$12</x:f>
        <x:v>1</x:v>
      </x:c>
      <x:c r="Q6849" t="str">
        <x:f>C6849&amp;"d"</x:f>
        <x:v>C193d</x:v>
      </x:c>
      <x:c r="R6849" t="str">
        <x:f>C6849&amp;"p"</x:f>
        <x:v>C193p</x:v>
      </x:c>
      <x:c r="S6849" t="str">
        <x:f>IF(AND(L6849&gt;=H6849+I6849+J6849,M6849&gt;L6849,F6849&lt;&gt;""),"PASS","FAIL")</x:f>
        <x:v>PASS</x:v>
      </x:c>
      <x:c r="T6849" t="n">
        <x:v>3</x:v>
      </x:c>
      <x:c r="U6849" t="str">
        <x:v>pickup_after_delivery_completion_plus_usage_lag</x:v>
      </x:c>
    </x:row>
    <x:row r="6850">
      <x:c r="A6850" t="str">
        <x:v>Set2_200-10-1</x:v>
      </x:c>
      <x:c r="B6850" t="str">
        <x:v>next_day</x:v>
      </x:c>
      <x:c r="C6850" t="str">
        <x:v>C194</x:v>
      </x:c>
      <x:c r="D6850" s="59" t="n">
        <x:v>17</x:v>
      </x:c>
      <x:c r="E6850" s="59" t="n">
        <x:v>11</x:v>
      </x:c>
      <x:c r="F6850" s="59" t="str">
        <x:v>S8</x:v>
      </x:c>
      <x:c r="G6850" s="59" t="n">
        <x:v>231</x:v>
      </x:c>
      <x:c r="H6850" s="59" t="n">
        <x:v>259</x:v>
      </x:c>
      <x:c r="I6850" s="59" t="n">
        <x:v>10</x:v>
      </x:c>
      <x:c r="J6850" s="60" t="n">
        <x:f>'参数'!$C$6</x:f>
        <x:v>1440</x:v>
      </x:c>
      <x:c r="K6850" s="60" t="n">
        <x:f>'参数'!$D$6</x:f>
        <x:v>360</x:v>
      </x:c>
      <x:c r="L6850" s="60" t="n">
        <x:f>H6850+I6850+J6850</x:f>
        <x:v>1709</x:v>
      </x:c>
      <x:c r="M6850" s="60" t="n">
        <x:f>L6850+K6850</x:f>
        <x:v>2069</x:v>
      </x:c>
      <x:c r="N6850" s="60" t="n">
        <x:f>'参数'!$B$10</x:f>
        <x:v>1</x:v>
      </x:c>
      <x:c r="O6850" s="60" t="n">
        <x:f>N6850*'参数'!$B$11</x:f>
        <x:v>2</x:v>
      </x:c>
      <x:c r="P6850" s="60" t="n">
        <x:f>N6850*'参数'!$B$12</x:f>
        <x:v>1</x:v>
      </x:c>
      <x:c r="Q6850" t="str">
        <x:f>C6850&amp;"d"</x:f>
        <x:v>C194d</x:v>
      </x:c>
      <x:c r="R6850" t="str">
        <x:f>C6850&amp;"p"</x:f>
        <x:v>C194p</x:v>
      </x:c>
      <x:c r="S6850" t="str">
        <x:f>IF(AND(L6850&gt;=H6850+I6850+J6850,M6850&gt;L6850,F6850&lt;&gt;""),"PASS","FAIL")</x:f>
        <x:v>PASS</x:v>
      </x:c>
      <x:c r="T6850" t="n">
        <x:v>5</x:v>
      </x:c>
      <x:c r="U6850" t="str">
        <x:v>pickup_after_delivery_completion_plus_usage_lag</x:v>
      </x:c>
    </x:row>
    <x:row r="6851">
      <x:c r="A6851" t="str">
        <x:v>Set2_200-10-1</x:v>
      </x:c>
      <x:c r="B6851" t="str">
        <x:v>next_day</x:v>
      </x:c>
      <x:c r="C6851" t="str">
        <x:v>C195</x:v>
      </x:c>
      <x:c r="D6851" s="59" t="n">
        <x:v>14</x:v>
      </x:c>
      <x:c r="E6851" s="59" t="n">
        <x:v>44</x:v>
      </x:c>
      <x:c r="F6851" s="59" t="str">
        <x:v>S9</x:v>
      </x:c>
      <x:c r="G6851" s="59" t="n">
        <x:v>293</x:v>
      </x:c>
      <x:c r="H6851" s="59" t="n">
        <x:v>325</x:v>
      </x:c>
      <x:c r="I6851" s="59" t="n">
        <x:v>10</x:v>
      </x:c>
      <x:c r="J6851" s="60" t="n">
        <x:f>'参数'!$C$6</x:f>
        <x:v>1440</x:v>
      </x:c>
      <x:c r="K6851" s="60" t="n">
        <x:f>'参数'!$D$6</x:f>
        <x:v>360</x:v>
      </x:c>
      <x:c r="L6851" s="60" t="n">
        <x:f>H6851+I6851+J6851</x:f>
        <x:v>1775</x:v>
      </x:c>
      <x:c r="M6851" s="60" t="n">
        <x:f>L6851+K6851</x:f>
        <x:v>2135</x:v>
      </x:c>
      <x:c r="N6851" s="60" t="n">
        <x:f>'参数'!$B$10</x:f>
        <x:v>1</x:v>
      </x:c>
      <x:c r="O6851" s="60" t="n">
        <x:f>N6851*'参数'!$B$11</x:f>
        <x:v>2</x:v>
      </x:c>
      <x:c r="P6851" s="60" t="n">
        <x:f>N6851*'参数'!$B$12</x:f>
        <x:v>1</x:v>
      </x:c>
      <x:c r="Q6851" t="str">
        <x:f>C6851&amp;"d"</x:f>
        <x:v>C195d</x:v>
      </x:c>
      <x:c r="R6851" t="str">
        <x:f>C6851&amp;"p"</x:f>
        <x:v>C195p</x:v>
      </x:c>
      <x:c r="S6851" t="str">
        <x:f>IF(AND(L6851&gt;=H6851+I6851+J6851,M6851&gt;L6851,F6851&lt;&gt;""),"PASS","FAIL")</x:f>
        <x:v>PASS</x:v>
      </x:c>
      <x:c r="T6851" t="n">
        <x:v>6</x:v>
      </x:c>
      <x:c r="U6851" t="str">
        <x:v>pickup_after_delivery_completion_plus_usage_lag</x:v>
      </x:c>
    </x:row>
    <x:row r="6852">
      <x:c r="A6852" t="str">
        <x:v>Set2_200-10-1</x:v>
      </x:c>
      <x:c r="B6852" t="str">
        <x:v>next_day</x:v>
      </x:c>
      <x:c r="C6852" t="str">
        <x:v>C196</x:v>
      </x:c>
      <x:c r="D6852" s="59" t="n">
        <x:v>25</x:v>
      </x:c>
      <x:c r="E6852" s="59" t="n">
        <x:v>8</x:v>
      </x:c>
      <x:c r="F6852" s="59" t="str">
        <x:v>S7</x:v>
      </x:c>
      <x:c r="G6852" s="59" t="n">
        <x:v>269</x:v>
      </x:c>
      <x:c r="H6852" s="59" t="n">
        <x:v>305</x:v>
      </x:c>
      <x:c r="I6852" s="59" t="n">
        <x:v>10</x:v>
      </x:c>
      <x:c r="J6852" s="60" t="n">
        <x:f>'参数'!$C$6</x:f>
        <x:v>1440</x:v>
      </x:c>
      <x:c r="K6852" s="60" t="n">
        <x:f>'参数'!$D$6</x:f>
        <x:v>360</x:v>
      </x:c>
      <x:c r="L6852" s="60" t="n">
        <x:f>H6852+I6852+J6852</x:f>
        <x:v>1755</x:v>
      </x:c>
      <x:c r="M6852" s="60" t="n">
        <x:f>L6852+K6852</x:f>
        <x:v>2115</x:v>
      </x:c>
      <x:c r="N6852" s="60" t="n">
        <x:f>'参数'!$B$10</x:f>
        <x:v>1</x:v>
      </x:c>
      <x:c r="O6852" s="60" t="n">
        <x:f>N6852*'参数'!$B$11</x:f>
        <x:v>2</x:v>
      </x:c>
      <x:c r="P6852" s="60" t="n">
        <x:f>N6852*'参数'!$B$12</x:f>
        <x:v>1</x:v>
      </x:c>
      <x:c r="Q6852" t="str">
        <x:f>C6852&amp;"d"</x:f>
        <x:v>C196d</x:v>
      </x:c>
      <x:c r="R6852" t="str">
        <x:f>C6852&amp;"p"</x:f>
        <x:v>C196p</x:v>
      </x:c>
      <x:c r="S6852" t="str">
        <x:f>IF(AND(L6852&gt;=H6852+I6852+J6852,M6852&gt;L6852,F6852&lt;&gt;""),"PASS","FAIL")</x:f>
        <x:v>PASS</x:v>
      </x:c>
      <x:c r="T6852" t="n">
        <x:v>15</x:v>
      </x:c>
      <x:c r="U6852" t="str">
        <x:v>pickup_after_delivery_completion_plus_usage_lag</x:v>
      </x:c>
    </x:row>
    <x:row r="6853">
      <x:c r="A6853" t="str">
        <x:v>Set2_200-10-1</x:v>
      </x:c>
      <x:c r="B6853" t="str">
        <x:v>next_day</x:v>
      </x:c>
      <x:c r="C6853" t="str">
        <x:v>C197</x:v>
      </x:c>
      <x:c r="D6853" s="59" t="n">
        <x:v>40</x:v>
      </x:c>
      <x:c r="E6853" s="59" t="n">
        <x:v>4</x:v>
      </x:c>
      <x:c r="F6853" s="59" t="str">
        <x:v>S4</x:v>
      </x:c>
      <x:c r="G6853" s="59" t="n">
        <x:v>187</x:v>
      </x:c>
      <x:c r="H6853" s="59" t="n">
        <x:v>199</x:v>
      </x:c>
      <x:c r="I6853" s="59" t="n">
        <x:v>10</x:v>
      </x:c>
      <x:c r="J6853" s="60" t="n">
        <x:f>'参数'!$C$6</x:f>
        <x:v>1440</x:v>
      </x:c>
      <x:c r="K6853" s="60" t="n">
        <x:f>'参数'!$D$6</x:f>
        <x:v>360</x:v>
      </x:c>
      <x:c r="L6853" s="60" t="n">
        <x:f>H6853+I6853+J6853</x:f>
        <x:v>1649</x:v>
      </x:c>
      <x:c r="M6853" s="60" t="n">
        <x:f>L6853+K6853</x:f>
        <x:v>2009</x:v>
      </x:c>
      <x:c r="N6853" s="60" t="n">
        <x:f>'参数'!$B$10</x:f>
        <x:v>1</x:v>
      </x:c>
      <x:c r="O6853" s="60" t="n">
        <x:f>N6853*'参数'!$B$11</x:f>
        <x:v>2</x:v>
      </x:c>
      <x:c r="P6853" s="60" t="n">
        <x:f>N6853*'参数'!$B$12</x:f>
        <x:v>1</x:v>
      </x:c>
      <x:c r="Q6853" t="str">
        <x:f>C6853&amp;"d"</x:f>
        <x:v>C197d</x:v>
      </x:c>
      <x:c r="R6853" t="str">
        <x:f>C6853&amp;"p"</x:f>
        <x:v>C197p</x:v>
      </x:c>
      <x:c r="S6853" t="str">
        <x:f>IF(AND(L6853&gt;=H6853+I6853+J6853,M6853&gt;L6853,F6853&lt;&gt;""),"PASS","FAIL")</x:f>
        <x:v>PASS</x:v>
      </x:c>
      <x:c r="T6853" t="n">
        <x:v>5</x:v>
      </x:c>
      <x:c r="U6853" t="str">
        <x:v>pickup_after_delivery_completion_plus_usage_lag</x:v>
      </x:c>
    </x:row>
    <x:row r="6854">
      <x:c r="A6854" t="str">
        <x:v>Set2_200-10-1</x:v>
      </x:c>
      <x:c r="B6854" t="str">
        <x:v>next_day</x:v>
      </x:c>
      <x:c r="C6854" t="str">
        <x:v>C198</x:v>
      </x:c>
      <x:c r="D6854" s="59" t="n">
        <x:v>1</x:v>
      </x:c>
      <x:c r="E6854" s="59" t="n">
        <x:v>18</x:v>
      </x:c>
      <x:c r="F6854" s="59" t="str">
        <x:v>S8</x:v>
      </x:c>
      <x:c r="G6854" s="59" t="n">
        <x:v>269</x:v>
      </x:c>
      <x:c r="H6854" s="59" t="n">
        <x:v>289</x:v>
      </x:c>
      <x:c r="I6854" s="59" t="n">
        <x:v>10</x:v>
      </x:c>
      <x:c r="J6854" s="60" t="n">
        <x:f>'参数'!$C$6</x:f>
        <x:v>1440</x:v>
      </x:c>
      <x:c r="K6854" s="60" t="n">
        <x:f>'参数'!$D$6</x:f>
        <x:v>360</x:v>
      </x:c>
      <x:c r="L6854" s="60" t="n">
        <x:f>H6854+I6854+J6854</x:f>
        <x:v>1739</x:v>
      </x:c>
      <x:c r="M6854" s="60" t="n">
        <x:f>L6854+K6854</x:f>
        <x:v>2099</x:v>
      </x:c>
      <x:c r="N6854" s="60" t="n">
        <x:f>'参数'!$B$10</x:f>
        <x:v>1</x:v>
      </x:c>
      <x:c r="O6854" s="60" t="n">
        <x:f>N6854*'参数'!$B$11</x:f>
        <x:v>2</x:v>
      </x:c>
      <x:c r="P6854" s="60" t="n">
        <x:f>N6854*'参数'!$B$12</x:f>
        <x:v>1</x:v>
      </x:c>
      <x:c r="Q6854" t="str">
        <x:f>C6854&amp;"d"</x:f>
        <x:v>C198d</x:v>
      </x:c>
      <x:c r="R6854" t="str">
        <x:f>C6854&amp;"p"</x:f>
        <x:v>C198p</x:v>
      </x:c>
      <x:c r="S6854" t="str">
        <x:f>IF(AND(L6854&gt;=H6854+I6854+J6854,M6854&gt;L6854,F6854&lt;&gt;""),"PASS","FAIL")</x:f>
        <x:v>PASS</x:v>
      </x:c>
      <x:c r="T6854" t="n">
        <x:v>4</x:v>
      </x:c>
      <x:c r="U6854" t="str">
        <x:v>pickup_after_delivery_completion_plus_usage_lag</x:v>
      </x:c>
    </x:row>
    <x:row r="6855">
      <x:c r="A6855" t="str">
        <x:v>Set2_200-10-1</x:v>
      </x:c>
      <x:c r="B6855" t="str">
        <x:v>next_day</x:v>
      </x:c>
      <x:c r="C6855" t="str">
        <x:v>C199</x:v>
      </x:c>
      <x:c r="D6855" s="59" t="n">
        <x:v>7</x:v>
      </x:c>
      <x:c r="E6855" s="59" t="n">
        <x:v>47</x:v>
      </x:c>
      <x:c r="F6855" s="59" t="str">
        <x:v>S9</x:v>
      </x:c>
      <x:c r="G6855" s="59" t="n">
        <x:v>559</x:v>
      </x:c>
      <x:c r="H6855" s="59" t="n">
        <x:v>579</x:v>
      </x:c>
      <x:c r="I6855" s="59" t="n">
        <x:v>10</x:v>
      </x:c>
      <x:c r="J6855" s="60" t="n">
        <x:f>'参数'!$C$6</x:f>
        <x:v>1440</x:v>
      </x:c>
      <x:c r="K6855" s="60" t="n">
        <x:f>'参数'!$D$6</x:f>
        <x:v>360</x:v>
      </x:c>
      <x:c r="L6855" s="60" t="n">
        <x:f>H6855+I6855+J6855</x:f>
        <x:v>2029</x:v>
      </x:c>
      <x:c r="M6855" s="60" t="n">
        <x:f>L6855+K6855</x:f>
        <x:v>2389</x:v>
      </x:c>
      <x:c r="N6855" s="60" t="n">
        <x:f>'参数'!$B$10</x:f>
        <x:v>1</x:v>
      </x:c>
      <x:c r="O6855" s="60" t="n">
        <x:f>N6855*'参数'!$B$11</x:f>
        <x:v>2</x:v>
      </x:c>
      <x:c r="P6855" s="60" t="n">
        <x:f>N6855*'参数'!$B$12</x:f>
        <x:v>1</x:v>
      </x:c>
      <x:c r="Q6855" t="str">
        <x:f>C6855&amp;"d"</x:f>
        <x:v>C199d</x:v>
      </x:c>
      <x:c r="R6855" t="str">
        <x:f>C6855&amp;"p"</x:f>
        <x:v>C199p</x:v>
      </x:c>
      <x:c r="S6855" t="str">
        <x:f>IF(AND(L6855&gt;=H6855+I6855+J6855,M6855&gt;L6855,F6855&lt;&gt;""),"PASS","FAIL")</x:f>
        <x:v>PASS</x:v>
      </x:c>
      <x:c r="T6855" t="n">
        <x:v>1</x:v>
      </x:c>
      <x:c r="U6855" t="str">
        <x:v>pickup_after_delivery_completion_plus_usage_lag</x:v>
      </x:c>
    </x:row>
    <x:row r="6856">
      <x:c r="A6856" t="str">
        <x:v>Set2_200-10-1b</x:v>
      </x:c>
      <x:c r="B6856" t="str">
        <x:v>next_day</x:v>
      </x:c>
      <x:c r="C6856" t="str">
        <x:v>C0</x:v>
      </x:c>
      <x:c r="D6856" s="59" t="n">
        <x:v>18</x:v>
      </x:c>
      <x:c r="E6856" s="59" t="n">
        <x:v>4</x:v>
      </x:c>
      <x:c r="F6856" s="59" t="str">
        <x:v>S8</x:v>
      </x:c>
      <x:c r="G6856" s="59" t="n">
        <x:v>456</x:v>
      </x:c>
      <x:c r="H6856" s="59" t="n">
        <x:v>470</x:v>
      </x:c>
      <x:c r="I6856" s="59" t="n">
        <x:v>10</x:v>
      </x:c>
      <x:c r="J6856" s="60" t="n">
        <x:f>'参数'!$C$6</x:f>
        <x:v>1440</x:v>
      </x:c>
      <x:c r="K6856" s="60" t="n">
        <x:f>'参数'!$D$6</x:f>
        <x:v>360</x:v>
      </x:c>
      <x:c r="L6856" s="60" t="n">
        <x:f>H6856+I6856+J6856</x:f>
        <x:v>1920</x:v>
      </x:c>
      <x:c r="M6856" s="60" t="n">
        <x:f>L6856+K6856</x:f>
        <x:v>2280</x:v>
      </x:c>
      <x:c r="N6856" s="60" t="n">
        <x:f>'参数'!$B$10</x:f>
        <x:v>1</x:v>
      </x:c>
      <x:c r="O6856" s="60" t="n">
        <x:f>N6856*'参数'!$B$11</x:f>
        <x:v>2</x:v>
      </x:c>
      <x:c r="P6856" s="60" t="n">
        <x:f>N6856*'参数'!$B$12</x:f>
        <x:v>1</x:v>
      </x:c>
      <x:c r="Q6856" t="str">
        <x:f>C6856&amp;"d"</x:f>
        <x:v>C0d</x:v>
      </x:c>
      <x:c r="R6856" t="str">
        <x:f>C6856&amp;"p"</x:f>
        <x:v>C0p</x:v>
      </x:c>
      <x:c r="S6856" t="str">
        <x:f>IF(AND(L6856&gt;=H6856+I6856+J6856,M6856&gt;L6856,F6856&lt;&gt;""),"PASS","FAIL")</x:f>
        <x:v>PASS</x:v>
      </x:c>
      <x:c r="T6856" t="n">
        <x:v>6</x:v>
      </x:c>
      <x:c r="U6856" t="str">
        <x:v>pickup_after_delivery_completion_plus_usage_lag</x:v>
      </x:c>
    </x:row>
    <x:row r="6857">
      <x:c r="A6857" t="str">
        <x:v>Set2_200-10-1b</x:v>
      </x:c>
      <x:c r="B6857" t="str">
        <x:v>next_day</x:v>
      </x:c>
      <x:c r="C6857" t="str">
        <x:v>C1</x:v>
      </x:c>
      <x:c r="D6857" s="59" t="n">
        <x:v>49</x:v>
      </x:c>
      <x:c r="E6857" s="59" t="n">
        <x:v>45</x:v>
      </x:c>
      <x:c r="F6857" s="59" t="str">
        <x:v>S1</x:v>
      </x:c>
      <x:c r="G6857" s="59" t="n">
        <x:v>271</x:v>
      </x:c>
      <x:c r="H6857" s="59" t="n">
        <x:v>307</x:v>
      </x:c>
      <x:c r="I6857" s="59" t="n">
        <x:v>10</x:v>
      </x:c>
      <x:c r="J6857" s="60" t="n">
        <x:f>'参数'!$C$6</x:f>
        <x:v>1440</x:v>
      </x:c>
      <x:c r="K6857" s="60" t="n">
        <x:f>'参数'!$D$6</x:f>
        <x:v>360</x:v>
      </x:c>
      <x:c r="L6857" s="60" t="n">
        <x:f>H6857+I6857+J6857</x:f>
        <x:v>1757</x:v>
      </x:c>
      <x:c r="M6857" s="60" t="n">
        <x:f>L6857+K6857</x:f>
        <x:v>2117</x:v>
      </x:c>
      <x:c r="N6857" s="60" t="n">
        <x:f>'参数'!$B$10</x:f>
        <x:v>1</x:v>
      </x:c>
      <x:c r="O6857" s="60" t="n">
        <x:f>N6857*'参数'!$B$11</x:f>
        <x:v>2</x:v>
      </x:c>
      <x:c r="P6857" s="60" t="n">
        <x:f>N6857*'参数'!$B$12</x:f>
        <x:v>1</x:v>
      </x:c>
      <x:c r="Q6857" t="str">
        <x:f>C6857&amp;"d"</x:f>
        <x:v>C1d</x:v>
      </x:c>
      <x:c r="R6857" t="str">
        <x:f>C6857&amp;"p"</x:f>
        <x:v>C1p</x:v>
      </x:c>
      <x:c r="S6857" t="str">
        <x:f>IF(AND(L6857&gt;=H6857+I6857+J6857,M6857&gt;L6857,F6857&lt;&gt;""),"PASS","FAIL")</x:f>
        <x:v>PASS</x:v>
      </x:c>
      <x:c r="T6857" t="n">
        <x:v>8</x:v>
      </x:c>
      <x:c r="U6857" t="str">
        <x:v>pickup_after_delivery_completion_plus_usage_lag</x:v>
      </x:c>
    </x:row>
    <x:row r="6858">
      <x:c r="A6858" t="str">
        <x:v>Set2_200-10-1b</x:v>
      </x:c>
      <x:c r="B6858" t="str">
        <x:v>next_day</x:v>
      </x:c>
      <x:c r="C6858" t="str">
        <x:v>C2</x:v>
      </x:c>
      <x:c r="D6858" s="59" t="n">
        <x:v>14</x:v>
      </x:c>
      <x:c r="E6858" s="59" t="n">
        <x:v>4</x:v>
      </x:c>
      <x:c r="F6858" s="59" t="str">
        <x:v>S8</x:v>
      </x:c>
      <x:c r="G6858" s="59" t="n">
        <x:v>390</x:v>
      </x:c>
      <x:c r="H6858" s="59" t="n">
        <x:v>422</x:v>
      </x:c>
      <x:c r="I6858" s="59" t="n">
        <x:v>10</x:v>
      </x:c>
      <x:c r="J6858" s="60" t="n">
        <x:f>'参数'!$C$6</x:f>
        <x:v>1440</x:v>
      </x:c>
      <x:c r="K6858" s="60" t="n">
        <x:f>'参数'!$D$6</x:f>
        <x:v>360</x:v>
      </x:c>
      <x:c r="L6858" s="60" t="n">
        <x:f>H6858+I6858+J6858</x:f>
        <x:v>1872</x:v>
      </x:c>
      <x:c r="M6858" s="60" t="n">
        <x:f>L6858+K6858</x:f>
        <x:v>2232</x:v>
      </x:c>
      <x:c r="N6858" s="60" t="n">
        <x:f>'参数'!$B$10</x:f>
        <x:v>1</x:v>
      </x:c>
      <x:c r="O6858" s="60" t="n">
        <x:f>N6858*'参数'!$B$11</x:f>
        <x:v>2</x:v>
      </x:c>
      <x:c r="P6858" s="60" t="n">
        <x:f>N6858*'参数'!$B$12</x:f>
        <x:v>1</x:v>
      </x:c>
      <x:c r="Q6858" t="str">
        <x:f>C6858&amp;"d"</x:f>
        <x:v>C2d</x:v>
      </x:c>
      <x:c r="R6858" t="str">
        <x:f>C6858&amp;"p"</x:f>
        <x:v>C2p</x:v>
      </x:c>
      <x:c r="S6858" t="str">
        <x:f>IF(AND(L6858&gt;=H6858+I6858+J6858,M6858&gt;L6858,F6858&lt;&gt;""),"PASS","FAIL")</x:f>
        <x:v>PASS</x:v>
      </x:c>
      <x:c r="T6858" t="n">
        <x:v>3</x:v>
      </x:c>
      <x:c r="U6858" t="str">
        <x:v>pickup_after_delivery_completion_plus_usage_lag</x:v>
      </x:c>
    </x:row>
    <x:row r="6859">
      <x:c r="A6859" t="str">
        <x:v>Set2_200-10-1b</x:v>
      </x:c>
      <x:c r="B6859" t="str">
        <x:v>next_day</x:v>
      </x:c>
      <x:c r="C6859" t="str">
        <x:v>C3</x:v>
      </x:c>
      <x:c r="D6859" s="59" t="n">
        <x:v>25</x:v>
      </x:c>
      <x:c r="E6859" s="59" t="n">
        <x:v>17</x:v>
      </x:c>
      <x:c r="F6859" s="59" t="str">
        <x:v>S7</x:v>
      </x:c>
      <x:c r="G6859" s="59" t="n">
        <x:v>579</x:v>
      </x:c>
      <x:c r="H6859" s="59" t="n">
        <x:v>615</x:v>
      </x:c>
      <x:c r="I6859" s="59" t="n">
        <x:v>10</x:v>
      </x:c>
      <x:c r="J6859" s="60" t="n">
        <x:f>'参数'!$C$6</x:f>
        <x:v>1440</x:v>
      </x:c>
      <x:c r="K6859" s="60" t="n">
        <x:f>'参数'!$D$6</x:f>
        <x:v>360</x:v>
      </x:c>
      <x:c r="L6859" s="60" t="n">
        <x:f>H6859+I6859+J6859</x:f>
        <x:v>2065</x:v>
      </x:c>
      <x:c r="M6859" s="60" t="n">
        <x:f>L6859+K6859</x:f>
        <x:v>2425</x:v>
      </x:c>
      <x:c r="N6859" s="60" t="n">
        <x:f>'参数'!$B$10</x:f>
        <x:v>1</x:v>
      </x:c>
      <x:c r="O6859" s="60" t="n">
        <x:f>N6859*'参数'!$B$11</x:f>
        <x:v>2</x:v>
      </x:c>
      <x:c r="P6859" s="60" t="n">
        <x:f>N6859*'参数'!$B$12</x:f>
        <x:v>1</x:v>
      </x:c>
      <x:c r="Q6859" t="str">
        <x:f>C6859&amp;"d"</x:f>
        <x:v>C3d</x:v>
      </x:c>
      <x:c r="R6859" t="str">
        <x:f>C6859&amp;"p"</x:f>
        <x:v>C3p</x:v>
      </x:c>
      <x:c r="S6859" t="str">
        <x:f>IF(AND(L6859&gt;=H6859+I6859+J6859,M6859&gt;L6859,F6859&lt;&gt;""),"PASS","FAIL")</x:f>
        <x:v>PASS</x:v>
      </x:c>
      <x:c r="T6859" t="n">
        <x:v>4</x:v>
      </x:c>
      <x:c r="U6859" t="str">
        <x:v>pickup_after_delivery_completion_plus_usage_lag</x:v>
      </x:c>
    </x:row>
    <x:row r="6860">
      <x:c r="A6860" t="str">
        <x:v>Set2_200-10-1b</x:v>
      </x:c>
      <x:c r="B6860" t="str">
        <x:v>next_day</x:v>
      </x:c>
      <x:c r="C6860" t="str">
        <x:v>C4</x:v>
      </x:c>
      <x:c r="D6860" s="59" t="n">
        <x:v>10</x:v>
      </x:c>
      <x:c r="E6860" s="59" t="n">
        <x:v>1</x:v>
      </x:c>
      <x:c r="F6860" s="59" t="str">
        <x:v>S8</x:v>
      </x:c>
      <x:c r="G6860" s="59" t="n">
        <x:v>271</x:v>
      </x:c>
      <x:c r="H6860" s="59" t="n">
        <x:v>309</x:v>
      </x:c>
      <x:c r="I6860" s="59" t="n">
        <x:v>10</x:v>
      </x:c>
      <x:c r="J6860" s="60" t="n">
        <x:f>'参数'!$C$6</x:f>
        <x:v>1440</x:v>
      </x:c>
      <x:c r="K6860" s="60" t="n">
        <x:f>'参数'!$D$6</x:f>
        <x:v>360</x:v>
      </x:c>
      <x:c r="L6860" s="60" t="n">
        <x:f>H6860+I6860+J6860</x:f>
        <x:v>1759</x:v>
      </x:c>
      <x:c r="M6860" s="60" t="n">
        <x:f>L6860+K6860</x:f>
        <x:v>2119</x:v>
      </x:c>
      <x:c r="N6860" s="60" t="n">
        <x:f>'参数'!$B$10</x:f>
        <x:v>1</x:v>
      </x:c>
      <x:c r="O6860" s="60" t="n">
        <x:f>N6860*'参数'!$B$11</x:f>
        <x:v>2</x:v>
      </x:c>
      <x:c r="P6860" s="60" t="n">
        <x:f>N6860*'参数'!$B$12</x:f>
        <x:v>1</x:v>
      </x:c>
      <x:c r="Q6860" t="str">
        <x:f>C6860&amp;"d"</x:f>
        <x:v>C4d</x:v>
      </x:c>
      <x:c r="R6860" t="str">
        <x:f>C6860&amp;"p"</x:f>
        <x:v>C4p</x:v>
      </x:c>
      <x:c r="S6860" t="str">
        <x:f>IF(AND(L6860&gt;=H6860+I6860+J6860,M6860&gt;L6860,F6860&lt;&gt;""),"PASS","FAIL")</x:f>
        <x:v>PASS</x:v>
      </x:c>
      <x:c r="T6860" t="n">
        <x:v>7</x:v>
      </x:c>
      <x:c r="U6860" t="str">
        <x:v>pickup_after_delivery_completion_plus_usage_lag</x:v>
      </x:c>
    </x:row>
    <x:row r="6861">
      <x:c r="A6861" t="str">
        <x:v>Set2_200-10-1b</x:v>
      </x:c>
      <x:c r="B6861" t="str">
        <x:v>next_day</x:v>
      </x:c>
      <x:c r="C6861" t="str">
        <x:v>C5</x:v>
      </x:c>
      <x:c r="D6861" s="59" t="n">
        <x:v>10</x:v>
      </x:c>
      <x:c r="E6861" s="59" t="n">
        <x:v>28</x:v>
      </x:c>
      <x:c r="F6861" s="59" t="str">
        <x:v>S0</x:v>
      </x:c>
      <x:c r="G6861" s="59" t="n">
        <x:v>416</x:v>
      </x:c>
      <x:c r="H6861" s="59" t="n">
        <x:v>446</x:v>
      </x:c>
      <x:c r="I6861" s="59" t="n">
        <x:v>10</x:v>
      </x:c>
      <x:c r="J6861" s="60" t="n">
        <x:f>'参数'!$C$6</x:f>
        <x:v>1440</x:v>
      </x:c>
      <x:c r="K6861" s="60" t="n">
        <x:f>'参数'!$D$6</x:f>
        <x:v>360</x:v>
      </x:c>
      <x:c r="L6861" s="60" t="n">
        <x:f>H6861+I6861+J6861</x:f>
        <x:v>1896</x:v>
      </x:c>
      <x:c r="M6861" s="60" t="n">
        <x:f>L6861+K6861</x:f>
        <x:v>2256</x:v>
      </x:c>
      <x:c r="N6861" s="60" t="n">
        <x:f>'参数'!$B$10</x:f>
        <x:v>1</x:v>
      </x:c>
      <x:c r="O6861" s="60" t="n">
        <x:f>N6861*'参数'!$B$11</x:f>
        <x:v>2</x:v>
      </x:c>
      <x:c r="P6861" s="60" t="n">
        <x:f>N6861*'参数'!$B$12</x:f>
        <x:v>1</x:v>
      </x:c>
      <x:c r="Q6861" t="str">
        <x:f>C6861&amp;"d"</x:f>
        <x:v>C5d</x:v>
      </x:c>
      <x:c r="R6861" t="str">
        <x:f>C6861&amp;"p"</x:f>
        <x:v>C5p</x:v>
      </x:c>
      <x:c r="S6861" t="str">
        <x:f>IF(AND(L6861&gt;=H6861+I6861+J6861,M6861&gt;L6861,F6861&lt;&gt;""),"PASS","FAIL")</x:f>
        <x:v>PASS</x:v>
      </x:c>
      <x:c r="T6861" t="n">
        <x:v>9</x:v>
      </x:c>
      <x:c r="U6861" t="str">
        <x:v>pickup_after_delivery_completion_plus_usage_lag</x:v>
      </x:c>
    </x:row>
    <x:row r="6862">
      <x:c r="A6862" t="str">
        <x:v>Set2_200-10-1b</x:v>
      </x:c>
      <x:c r="B6862" t="str">
        <x:v>next_day</x:v>
      </x:c>
      <x:c r="C6862" t="str">
        <x:v>C6</x:v>
      </x:c>
      <x:c r="D6862" s="59" t="n">
        <x:v>50</x:v>
      </x:c>
      <x:c r="E6862" s="59" t="n">
        <x:v>12</x:v>
      </x:c>
      <x:c r="F6862" s="59" t="str">
        <x:v>S5</x:v>
      </x:c>
      <x:c r="G6862" s="59" t="n">
        <x:v>569</x:v>
      </x:c>
      <x:c r="H6862" s="59" t="n">
        <x:v>589</x:v>
      </x:c>
      <x:c r="I6862" s="59" t="n">
        <x:v>10</x:v>
      </x:c>
      <x:c r="J6862" s="60" t="n">
        <x:f>'参数'!$C$6</x:f>
        <x:v>1440</x:v>
      </x:c>
      <x:c r="K6862" s="60" t="n">
        <x:f>'参数'!$D$6</x:f>
        <x:v>360</x:v>
      </x:c>
      <x:c r="L6862" s="60" t="n">
        <x:f>H6862+I6862+J6862</x:f>
        <x:v>2039</x:v>
      </x:c>
      <x:c r="M6862" s="60" t="n">
        <x:f>L6862+K6862</x:f>
        <x:v>2399</x:v>
      </x:c>
      <x:c r="N6862" s="60" t="n">
        <x:f>'参数'!$B$10</x:f>
        <x:v>1</x:v>
      </x:c>
      <x:c r="O6862" s="60" t="n">
        <x:f>N6862*'参数'!$B$11</x:f>
        <x:v>2</x:v>
      </x:c>
      <x:c r="P6862" s="60" t="n">
        <x:f>N6862*'参数'!$B$12</x:f>
        <x:v>1</x:v>
      </x:c>
      <x:c r="Q6862" t="str">
        <x:f>C6862&amp;"d"</x:f>
        <x:v>C6d</x:v>
      </x:c>
      <x:c r="R6862" t="str">
        <x:f>C6862&amp;"p"</x:f>
        <x:v>C6p</x:v>
      </x:c>
      <x:c r="S6862" t="str">
        <x:f>IF(AND(L6862&gt;=H6862+I6862+J6862,M6862&gt;L6862,F6862&lt;&gt;""),"PASS","FAIL")</x:f>
        <x:v>PASS</x:v>
      </x:c>
      <x:c r="T6862" t="n">
        <x:v>9</x:v>
      </x:c>
      <x:c r="U6862" t="str">
        <x:v>pickup_after_delivery_completion_plus_usage_lag</x:v>
      </x:c>
    </x:row>
    <x:row r="6863">
      <x:c r="A6863" t="str">
        <x:v>Set2_200-10-1b</x:v>
      </x:c>
      <x:c r="B6863" t="str">
        <x:v>next_day</x:v>
      </x:c>
      <x:c r="C6863" t="str">
        <x:v>C7</x:v>
      </x:c>
      <x:c r="D6863" s="59" t="n">
        <x:v>46</x:v>
      </x:c>
      <x:c r="E6863" s="59" t="n">
        <x:v>49</x:v>
      </x:c>
      <x:c r="F6863" s="59" t="str">
        <x:v>S1</x:v>
      </x:c>
      <x:c r="G6863" s="59" t="n">
        <x:v>598</x:v>
      </x:c>
      <x:c r="H6863" s="59" t="n">
        <x:v>624</x:v>
      </x:c>
      <x:c r="I6863" s="59" t="n">
        <x:v>10</x:v>
      </x:c>
      <x:c r="J6863" s="60" t="n">
        <x:f>'参数'!$C$6</x:f>
        <x:v>1440</x:v>
      </x:c>
      <x:c r="K6863" s="60" t="n">
        <x:f>'参数'!$D$6</x:f>
        <x:v>360</x:v>
      </x:c>
      <x:c r="L6863" s="60" t="n">
        <x:f>H6863+I6863+J6863</x:f>
        <x:v>2074</x:v>
      </x:c>
      <x:c r="M6863" s="60" t="n">
        <x:f>L6863+K6863</x:f>
        <x:v>2434</x:v>
      </x:c>
      <x:c r="N6863" s="60" t="n">
        <x:f>'参数'!$B$10</x:f>
        <x:v>1</x:v>
      </x:c>
      <x:c r="O6863" s="60" t="n">
        <x:f>N6863*'参数'!$B$11</x:f>
        <x:v>2</x:v>
      </x:c>
      <x:c r="P6863" s="60" t="n">
        <x:f>N6863*'参数'!$B$12</x:f>
        <x:v>1</x:v>
      </x:c>
      <x:c r="Q6863" t="str">
        <x:f>C6863&amp;"d"</x:f>
        <x:v>C7d</x:v>
      </x:c>
      <x:c r="R6863" t="str">
        <x:f>C6863&amp;"p"</x:f>
        <x:v>C7p</x:v>
      </x:c>
      <x:c r="S6863" t="str">
        <x:f>IF(AND(L6863&gt;=H6863+I6863+J6863,M6863&gt;L6863,F6863&lt;&gt;""),"PASS","FAIL")</x:f>
        <x:v>PASS</x:v>
      </x:c>
      <x:c r="T6863" t="n">
        <x:v>4</x:v>
      </x:c>
      <x:c r="U6863" t="str">
        <x:v>pickup_after_delivery_completion_plus_usage_lag</x:v>
      </x:c>
    </x:row>
    <x:row r="6864">
      <x:c r="A6864" t="str">
        <x:v>Set2_200-10-1b</x:v>
      </x:c>
      <x:c r="B6864" t="str">
        <x:v>next_day</x:v>
      </x:c>
      <x:c r="C6864" t="str">
        <x:v>C8</x:v>
      </x:c>
      <x:c r="D6864" s="59" t="n">
        <x:v>42</x:v>
      </x:c>
      <x:c r="E6864" s="59" t="n">
        <x:v>16</x:v>
      </x:c>
      <x:c r="F6864" s="59" t="str">
        <x:v>S2</x:v>
      </x:c>
      <x:c r="G6864" s="59" t="n">
        <x:v>568</x:v>
      </x:c>
      <x:c r="H6864" s="59" t="n">
        <x:v>598</x:v>
      </x:c>
      <x:c r="I6864" s="59" t="n">
        <x:v>10</x:v>
      </x:c>
      <x:c r="J6864" s="60" t="n">
        <x:f>'参数'!$C$6</x:f>
        <x:v>1440</x:v>
      </x:c>
      <x:c r="K6864" s="60" t="n">
        <x:f>'参数'!$D$6</x:f>
        <x:v>360</x:v>
      </x:c>
      <x:c r="L6864" s="60" t="n">
        <x:f>H6864+I6864+J6864</x:f>
        <x:v>2048</x:v>
      </x:c>
      <x:c r="M6864" s="60" t="n">
        <x:f>L6864+K6864</x:f>
        <x:v>2408</x:v>
      </x:c>
      <x:c r="N6864" s="60" t="n">
        <x:f>'参数'!$B$10</x:f>
        <x:v>1</x:v>
      </x:c>
      <x:c r="O6864" s="60" t="n">
        <x:f>N6864*'参数'!$B$11</x:f>
        <x:v>2</x:v>
      </x:c>
      <x:c r="P6864" s="60" t="n">
        <x:f>N6864*'参数'!$B$12</x:f>
        <x:v>1</x:v>
      </x:c>
      <x:c r="Q6864" t="str">
        <x:f>C6864&amp;"d"</x:f>
        <x:v>C8d</x:v>
      </x:c>
      <x:c r="R6864" t="str">
        <x:f>C6864&amp;"p"</x:f>
        <x:v>C8p</x:v>
      </x:c>
      <x:c r="S6864" t="str">
        <x:f>IF(AND(L6864&gt;=H6864+I6864+J6864,M6864&gt;L6864,F6864&lt;&gt;""),"PASS","FAIL")</x:f>
        <x:v>PASS</x:v>
      </x:c>
      <x:c r="T6864" t="n">
        <x:v>11</x:v>
      </x:c>
      <x:c r="U6864" t="str">
        <x:v>pickup_after_delivery_completion_plus_usage_lag</x:v>
      </x:c>
    </x:row>
    <x:row r="6865">
      <x:c r="A6865" t="str">
        <x:v>Set2_200-10-1b</x:v>
      </x:c>
      <x:c r="B6865" t="str">
        <x:v>next_day</x:v>
      </x:c>
      <x:c r="C6865" t="str">
        <x:v>C9</x:v>
      </x:c>
      <x:c r="D6865" s="59" t="n">
        <x:v>39</x:v>
      </x:c>
      <x:c r="E6865" s="59" t="n">
        <x:v>50</x:v>
      </x:c>
      <x:c r="F6865" s="59" t="str">
        <x:v>S1</x:v>
      </x:c>
      <x:c r="G6865" s="59" t="n">
        <x:v>188</x:v>
      </x:c>
      <x:c r="H6865" s="59" t="n">
        <x:v>222</x:v>
      </x:c>
      <x:c r="I6865" s="59" t="n">
        <x:v>10</x:v>
      </x:c>
      <x:c r="J6865" s="60" t="n">
        <x:f>'参数'!$C$6</x:f>
        <x:v>1440</x:v>
      </x:c>
      <x:c r="K6865" s="60" t="n">
        <x:f>'参数'!$D$6</x:f>
        <x:v>360</x:v>
      </x:c>
      <x:c r="L6865" s="60" t="n">
        <x:f>H6865+I6865+J6865</x:f>
        <x:v>1672</x:v>
      </x:c>
      <x:c r="M6865" s="60" t="n">
        <x:f>L6865+K6865</x:f>
        <x:v>2032</x:v>
      </x:c>
      <x:c r="N6865" s="60" t="n">
        <x:f>'参数'!$B$10</x:f>
        <x:v>1</x:v>
      </x:c>
      <x:c r="O6865" s="60" t="n">
        <x:f>N6865*'参数'!$B$11</x:f>
        <x:v>2</x:v>
      </x:c>
      <x:c r="P6865" s="60" t="n">
        <x:f>N6865*'参数'!$B$12</x:f>
        <x:v>1</x:v>
      </x:c>
      <x:c r="Q6865" t="str">
        <x:f>C6865&amp;"d"</x:f>
        <x:v>C9d</x:v>
      </x:c>
      <x:c r="R6865" t="str">
        <x:f>C6865&amp;"p"</x:f>
        <x:v>C9p</x:v>
      </x:c>
      <x:c r="S6865" t="str">
        <x:f>IF(AND(L6865&gt;=H6865+I6865+J6865,M6865&gt;L6865,F6865&lt;&gt;""),"PASS","FAIL")</x:f>
        <x:v>PASS</x:v>
      </x:c>
      <x:c r="T6865" t="n">
        <x:v>14</x:v>
      </x:c>
      <x:c r="U6865" t="str">
        <x:v>pickup_after_delivery_completion_plus_usage_lag</x:v>
      </x:c>
    </x:row>
    <x:row r="6866">
      <x:c r="A6866" t="str">
        <x:v>Set2_200-10-1b</x:v>
      </x:c>
      <x:c r="B6866" t="str">
        <x:v>next_day</x:v>
      </x:c>
      <x:c r="C6866" t="str">
        <x:v>C10</x:v>
      </x:c>
      <x:c r="D6866" s="59" t="n">
        <x:v>11</x:v>
      </x:c>
      <x:c r="E6866" s="59" t="n">
        <x:v>23</x:v>
      </x:c>
      <x:c r="F6866" s="59" t="str">
        <x:v>S0</x:v>
      </x:c>
      <x:c r="G6866" s="59" t="n">
        <x:v>219</x:v>
      </x:c>
      <x:c r="H6866" s="59" t="n">
        <x:v>241</x:v>
      </x:c>
      <x:c r="I6866" s="59" t="n">
        <x:v>10</x:v>
      </x:c>
      <x:c r="J6866" s="60" t="n">
        <x:f>'参数'!$C$6</x:f>
        <x:v>1440</x:v>
      </x:c>
      <x:c r="K6866" s="60" t="n">
        <x:f>'参数'!$D$6</x:f>
        <x:v>360</x:v>
      </x:c>
      <x:c r="L6866" s="60" t="n">
        <x:f>H6866+I6866+J6866</x:f>
        <x:v>1691</x:v>
      </x:c>
      <x:c r="M6866" s="60" t="n">
        <x:f>L6866+K6866</x:f>
        <x:v>2051</x:v>
      </x:c>
      <x:c r="N6866" s="60" t="n">
        <x:f>'参数'!$B$10</x:f>
        <x:v>1</x:v>
      </x:c>
      <x:c r="O6866" s="60" t="n">
        <x:f>N6866*'参数'!$B$11</x:f>
        <x:v>2</x:v>
      </x:c>
      <x:c r="P6866" s="60" t="n">
        <x:f>N6866*'参数'!$B$12</x:f>
        <x:v>1</x:v>
      </x:c>
      <x:c r="Q6866" t="str">
        <x:f>C6866&amp;"d"</x:f>
        <x:v>C10d</x:v>
      </x:c>
      <x:c r="R6866" t="str">
        <x:f>C6866&amp;"p"</x:f>
        <x:v>C10p</x:v>
      </x:c>
      <x:c r="S6866" t="str">
        <x:f>IF(AND(L6866&gt;=H6866+I6866+J6866,M6866&gt;L6866,F6866&lt;&gt;""),"PASS","FAIL")</x:f>
        <x:v>PASS</x:v>
      </x:c>
      <x:c r="T6866" t="n">
        <x:v>2</x:v>
      </x:c>
      <x:c r="U6866" t="str">
        <x:v>pickup_after_delivery_completion_plus_usage_lag</x:v>
      </x:c>
    </x:row>
    <x:row r="6867">
      <x:c r="A6867" t="str">
        <x:v>Set2_200-10-1b</x:v>
      </x:c>
      <x:c r="B6867" t="str">
        <x:v>next_day</x:v>
      </x:c>
      <x:c r="C6867" t="str">
        <x:v>C11</x:v>
      </x:c>
      <x:c r="D6867" s="59" t="n">
        <x:v>50</x:v>
      </x:c>
      <x:c r="E6867" s="59" t="n">
        <x:v>12</x:v>
      </x:c>
      <x:c r="F6867" s="59" t="str">
        <x:v>S5</x:v>
      </x:c>
      <x:c r="G6867" s="59" t="n">
        <x:v>181</x:v>
      </x:c>
      <x:c r="H6867" s="59" t="n">
        <x:v>205</x:v>
      </x:c>
      <x:c r="I6867" s="59" t="n">
        <x:v>10</x:v>
      </x:c>
      <x:c r="J6867" s="60" t="n">
        <x:f>'参数'!$C$6</x:f>
        <x:v>1440</x:v>
      </x:c>
      <x:c r="K6867" s="60" t="n">
        <x:f>'参数'!$D$6</x:f>
        <x:v>360</x:v>
      </x:c>
      <x:c r="L6867" s="60" t="n">
        <x:f>H6867+I6867+J6867</x:f>
        <x:v>1655</x:v>
      </x:c>
      <x:c r="M6867" s="60" t="n">
        <x:f>L6867+K6867</x:f>
        <x:v>2015</x:v>
      </x:c>
      <x:c r="N6867" s="60" t="n">
        <x:f>'参数'!$B$10</x:f>
        <x:v>1</x:v>
      </x:c>
      <x:c r="O6867" s="60" t="n">
        <x:f>N6867*'参数'!$B$11</x:f>
        <x:v>2</x:v>
      </x:c>
      <x:c r="P6867" s="60" t="n">
        <x:f>N6867*'参数'!$B$12</x:f>
        <x:v>1</x:v>
      </x:c>
      <x:c r="Q6867" t="str">
        <x:f>C6867&amp;"d"</x:f>
        <x:v>C11d</x:v>
      </x:c>
      <x:c r="R6867" t="str">
        <x:f>C6867&amp;"p"</x:f>
        <x:v>C11p</x:v>
      </x:c>
      <x:c r="S6867" t="str">
        <x:f>IF(AND(L6867&gt;=H6867+I6867+J6867,M6867&gt;L6867,F6867&lt;&gt;""),"PASS","FAIL")</x:f>
        <x:v>PASS</x:v>
      </x:c>
      <x:c r="T6867" t="n">
        <x:v>3</x:v>
      </x:c>
      <x:c r="U6867" t="str">
        <x:v>pickup_after_delivery_completion_plus_usage_lag</x:v>
      </x:c>
    </x:row>
    <x:row r="6868">
      <x:c r="A6868" t="str">
        <x:v>Set2_200-10-1b</x:v>
      </x:c>
      <x:c r="B6868" t="str">
        <x:v>next_day</x:v>
      </x:c>
      <x:c r="C6868" t="str">
        <x:v>C12</x:v>
      </x:c>
      <x:c r="D6868" s="59" t="n">
        <x:v>32</x:v>
      </x:c>
      <x:c r="E6868" s="59" t="n">
        <x:v>12</x:v>
      </x:c>
      <x:c r="F6868" s="59" t="str">
        <x:v>S3</x:v>
      </x:c>
      <x:c r="G6868" s="59" t="n">
        <x:v>141</x:v>
      </x:c>
      <x:c r="H6868" s="59" t="n">
        <x:v>173</x:v>
      </x:c>
      <x:c r="I6868" s="59" t="n">
        <x:v>10</x:v>
      </x:c>
      <x:c r="J6868" s="60" t="n">
        <x:f>'参数'!$C$6</x:f>
        <x:v>1440</x:v>
      </x:c>
      <x:c r="K6868" s="60" t="n">
        <x:f>'参数'!$D$6</x:f>
        <x:v>360</x:v>
      </x:c>
      <x:c r="L6868" s="60" t="n">
        <x:f>H6868+I6868+J6868</x:f>
        <x:v>1623</x:v>
      </x:c>
      <x:c r="M6868" s="60" t="n">
        <x:f>L6868+K6868</x:f>
        <x:v>1983</x:v>
      </x:c>
      <x:c r="N6868" s="60" t="n">
        <x:f>'参数'!$B$10</x:f>
        <x:v>1</x:v>
      </x:c>
      <x:c r="O6868" s="60" t="n">
        <x:f>N6868*'参数'!$B$11</x:f>
        <x:v>2</x:v>
      </x:c>
      <x:c r="P6868" s="60" t="n">
        <x:f>N6868*'参数'!$B$12</x:f>
        <x:v>1</x:v>
      </x:c>
      <x:c r="Q6868" t="str">
        <x:f>C6868&amp;"d"</x:f>
        <x:v>C12d</x:v>
      </x:c>
      <x:c r="R6868" t="str">
        <x:f>C6868&amp;"p"</x:f>
        <x:v>C12p</x:v>
      </x:c>
      <x:c r="S6868" t="str">
        <x:f>IF(AND(L6868&gt;=H6868+I6868+J6868,M6868&gt;L6868,F6868&lt;&gt;""),"PASS","FAIL")</x:f>
        <x:v>PASS</x:v>
      </x:c>
      <x:c r="T6868" t="n">
        <x:v>2</x:v>
      </x:c>
      <x:c r="U6868" t="str">
        <x:v>pickup_after_delivery_completion_plus_usage_lag</x:v>
      </x:c>
    </x:row>
    <x:row r="6869">
      <x:c r="A6869" t="str">
        <x:v>Set2_200-10-1b</x:v>
      </x:c>
      <x:c r="B6869" t="str">
        <x:v>next_day</x:v>
      </x:c>
      <x:c r="C6869" t="str">
        <x:v>C13</x:v>
      </x:c>
      <x:c r="D6869" s="59" t="n">
        <x:v>43</x:v>
      </x:c>
      <x:c r="E6869" s="59" t="n">
        <x:v>50</x:v>
      </x:c>
      <x:c r="F6869" s="59" t="str">
        <x:v>S1</x:v>
      </x:c>
      <x:c r="G6869" s="59" t="n">
        <x:v>478</x:v>
      </x:c>
      <x:c r="H6869" s="59" t="n">
        <x:v>502</x:v>
      </x:c>
      <x:c r="I6869" s="59" t="n">
        <x:v>10</x:v>
      </x:c>
      <x:c r="J6869" s="60" t="n">
        <x:f>'参数'!$C$6</x:f>
        <x:v>1440</x:v>
      </x:c>
      <x:c r="K6869" s="60" t="n">
        <x:f>'参数'!$D$6</x:f>
        <x:v>360</x:v>
      </x:c>
      <x:c r="L6869" s="60" t="n">
        <x:f>H6869+I6869+J6869</x:f>
        <x:v>1952</x:v>
      </x:c>
      <x:c r="M6869" s="60" t="n">
        <x:f>L6869+K6869</x:f>
        <x:v>2312</x:v>
      </x:c>
      <x:c r="N6869" s="60" t="n">
        <x:f>'参数'!$B$10</x:f>
        <x:v>1</x:v>
      </x:c>
      <x:c r="O6869" s="60" t="n">
        <x:f>N6869*'参数'!$B$11</x:f>
        <x:v>2</x:v>
      </x:c>
      <x:c r="P6869" s="60" t="n">
        <x:f>N6869*'参数'!$B$12</x:f>
        <x:v>1</x:v>
      </x:c>
      <x:c r="Q6869" t="str">
        <x:f>C6869&amp;"d"</x:f>
        <x:v>C13d</x:v>
      </x:c>
      <x:c r="R6869" t="str">
        <x:f>C6869&amp;"p"</x:f>
        <x:v>C13p</x:v>
      </x:c>
      <x:c r="S6869" t="str">
        <x:f>IF(AND(L6869&gt;=H6869+I6869+J6869,M6869&gt;L6869,F6869&lt;&gt;""),"PASS","FAIL")</x:f>
        <x:v>PASS</x:v>
      </x:c>
      <x:c r="T6869" t="n">
        <x:v>2</x:v>
      </x:c>
      <x:c r="U6869" t="str">
        <x:v>pickup_after_delivery_completion_plus_usage_lag</x:v>
      </x:c>
    </x:row>
    <x:row r="6870">
      <x:c r="A6870" t="str">
        <x:v>Set2_200-10-1b</x:v>
      </x:c>
      <x:c r="B6870" t="str">
        <x:v>next_day</x:v>
      </x:c>
      <x:c r="C6870" t="str">
        <x:v>C14</x:v>
      </x:c>
      <x:c r="D6870" s="59" t="n">
        <x:v>10</x:v>
      </x:c>
      <x:c r="E6870" s="59" t="n">
        <x:v>8</x:v>
      </x:c>
      <x:c r="F6870" s="59" t="str">
        <x:v>S8</x:v>
      </x:c>
      <x:c r="G6870" s="59" t="n">
        <x:v>230</x:v>
      </x:c>
      <x:c r="H6870" s="59" t="n">
        <x:v>254</x:v>
      </x:c>
      <x:c r="I6870" s="59" t="n">
        <x:v>10</x:v>
      </x:c>
      <x:c r="J6870" s="60" t="n">
        <x:f>'参数'!$C$6</x:f>
        <x:v>1440</x:v>
      </x:c>
      <x:c r="K6870" s="60" t="n">
        <x:f>'参数'!$D$6</x:f>
        <x:v>360</x:v>
      </x:c>
      <x:c r="L6870" s="60" t="n">
        <x:f>H6870+I6870+J6870</x:f>
        <x:v>1704</x:v>
      </x:c>
      <x:c r="M6870" s="60" t="n">
        <x:f>L6870+K6870</x:f>
        <x:v>2064</x:v>
      </x:c>
      <x:c r="N6870" s="60" t="n">
        <x:f>'参数'!$B$10</x:f>
        <x:v>1</x:v>
      </x:c>
      <x:c r="O6870" s="60" t="n">
        <x:f>N6870*'参数'!$B$11</x:f>
        <x:v>2</x:v>
      </x:c>
      <x:c r="P6870" s="60" t="n">
        <x:f>N6870*'参数'!$B$12</x:f>
        <x:v>1</x:v>
      </x:c>
      <x:c r="Q6870" t="str">
        <x:f>C6870&amp;"d"</x:f>
        <x:v>C14d</x:v>
      </x:c>
      <x:c r="R6870" t="str">
        <x:f>C6870&amp;"p"</x:f>
        <x:v>C14p</x:v>
      </x:c>
      <x:c r="S6870" t="str">
        <x:f>IF(AND(L6870&gt;=H6870+I6870+J6870,M6870&gt;L6870,F6870&lt;&gt;""),"PASS","FAIL")</x:f>
        <x:v>PASS</x:v>
      </x:c>
      <x:c r="T6870" t="n">
        <x:v>8</x:v>
      </x:c>
      <x:c r="U6870" t="str">
        <x:v>pickup_after_delivery_completion_plus_usage_lag</x:v>
      </x:c>
    </x:row>
    <x:row r="6871">
      <x:c r="A6871" t="str">
        <x:v>Set2_200-10-1b</x:v>
      </x:c>
      <x:c r="B6871" t="str">
        <x:v>next_day</x:v>
      </x:c>
      <x:c r="C6871" t="str">
        <x:v>C15</x:v>
      </x:c>
      <x:c r="D6871" s="59" t="n">
        <x:v>49</x:v>
      </x:c>
      <x:c r="E6871" s="59" t="n">
        <x:v>37</x:v>
      </x:c>
      <x:c r="F6871" s="59" t="str">
        <x:v>S1</x:v>
      </x:c>
      <x:c r="G6871" s="59" t="n">
        <x:v>125</x:v>
      </x:c>
      <x:c r="H6871" s="59" t="n">
        <x:v>157</x:v>
      </x:c>
      <x:c r="I6871" s="59" t="n">
        <x:v>10</x:v>
      </x:c>
      <x:c r="J6871" s="60" t="n">
        <x:f>'参数'!$C$6</x:f>
        <x:v>1440</x:v>
      </x:c>
      <x:c r="K6871" s="60" t="n">
        <x:f>'参数'!$D$6</x:f>
        <x:v>360</x:v>
      </x:c>
      <x:c r="L6871" s="60" t="n">
        <x:f>H6871+I6871+J6871</x:f>
        <x:v>1607</x:v>
      </x:c>
      <x:c r="M6871" s="60" t="n">
        <x:f>L6871+K6871</x:f>
        <x:v>1967</x:v>
      </x:c>
      <x:c r="N6871" s="60" t="n">
        <x:f>'参数'!$B$10</x:f>
        <x:v>1</x:v>
      </x:c>
      <x:c r="O6871" s="60" t="n">
        <x:f>N6871*'参数'!$B$11</x:f>
        <x:v>2</x:v>
      </x:c>
      <x:c r="P6871" s="60" t="n">
        <x:f>N6871*'参数'!$B$12</x:f>
        <x:v>1</x:v>
      </x:c>
      <x:c r="Q6871" t="str">
        <x:f>C6871&amp;"d"</x:f>
        <x:v>C15d</x:v>
      </x:c>
      <x:c r="R6871" t="str">
        <x:f>C6871&amp;"p"</x:f>
        <x:v>C15p</x:v>
      </x:c>
      <x:c r="S6871" t="str">
        <x:f>IF(AND(L6871&gt;=H6871+I6871+J6871,M6871&gt;L6871,F6871&lt;&gt;""),"PASS","FAIL")</x:f>
        <x:v>PASS</x:v>
      </x:c>
      <x:c r="T6871" t="n">
        <x:v>6</x:v>
      </x:c>
      <x:c r="U6871" t="str">
        <x:v>pickup_after_delivery_completion_plus_usage_lag</x:v>
      </x:c>
    </x:row>
    <x:row r="6872">
      <x:c r="A6872" t="str">
        <x:v>Set2_200-10-1b</x:v>
      </x:c>
      <x:c r="B6872" t="str">
        <x:v>next_day</x:v>
      </x:c>
      <x:c r="C6872" t="str">
        <x:v>C16</x:v>
      </x:c>
      <x:c r="D6872" s="59" t="n">
        <x:v>23</x:v>
      </x:c>
      <x:c r="E6872" s="59" t="n">
        <x:v>8</x:v>
      </x:c>
      <x:c r="F6872" s="59" t="str">
        <x:v>S8</x:v>
      </x:c>
      <x:c r="G6872" s="59" t="n">
        <x:v>83</x:v>
      </x:c>
      <x:c r="H6872" s="59" t="n">
        <x:v>103</x:v>
      </x:c>
      <x:c r="I6872" s="59" t="n">
        <x:v>10</x:v>
      </x:c>
      <x:c r="J6872" s="60" t="n">
        <x:f>'参数'!$C$6</x:f>
        <x:v>1440</x:v>
      </x:c>
      <x:c r="K6872" s="60" t="n">
        <x:f>'参数'!$D$6</x:f>
        <x:v>360</x:v>
      </x:c>
      <x:c r="L6872" s="60" t="n">
        <x:f>H6872+I6872+J6872</x:f>
        <x:v>1553</x:v>
      </x:c>
      <x:c r="M6872" s="60" t="n">
        <x:f>L6872+K6872</x:f>
        <x:v>1913</x:v>
      </x:c>
      <x:c r="N6872" s="60" t="n">
        <x:f>'参数'!$B$10</x:f>
        <x:v>1</x:v>
      </x:c>
      <x:c r="O6872" s="60" t="n">
        <x:f>N6872*'参数'!$B$11</x:f>
        <x:v>2</x:v>
      </x:c>
      <x:c r="P6872" s="60" t="n">
        <x:f>N6872*'参数'!$B$12</x:f>
        <x:v>1</x:v>
      </x:c>
      <x:c r="Q6872" t="str">
        <x:f>C6872&amp;"d"</x:f>
        <x:v>C16d</x:v>
      </x:c>
      <x:c r="R6872" t="str">
        <x:f>C6872&amp;"p"</x:f>
        <x:v>C16p</x:v>
      </x:c>
      <x:c r="S6872" t="str">
        <x:f>IF(AND(L6872&gt;=H6872+I6872+J6872,M6872&gt;L6872,F6872&lt;&gt;""),"PASS","FAIL")</x:f>
        <x:v>PASS</x:v>
      </x:c>
      <x:c r="T6872" t="n">
        <x:v>14</x:v>
      </x:c>
      <x:c r="U6872" t="str">
        <x:v>pickup_after_delivery_completion_plus_usage_lag</x:v>
      </x:c>
    </x:row>
    <x:row r="6873">
      <x:c r="A6873" t="str">
        <x:v>Set2_200-10-1b</x:v>
      </x:c>
      <x:c r="B6873" t="str">
        <x:v>next_day</x:v>
      </x:c>
      <x:c r="C6873" t="str">
        <x:v>C17</x:v>
      </x:c>
      <x:c r="D6873" s="59" t="n">
        <x:v>18</x:v>
      </x:c>
      <x:c r="E6873" s="59" t="n">
        <x:v>28</x:v>
      </x:c>
      <x:c r="F6873" s="59" t="str">
        <x:v>S7</x:v>
      </x:c>
      <x:c r="G6873" s="59" t="n">
        <x:v>355</x:v>
      </x:c>
      <x:c r="H6873" s="59" t="n">
        <x:v>377</x:v>
      </x:c>
      <x:c r="I6873" s="59" t="n">
        <x:v>10</x:v>
      </x:c>
      <x:c r="J6873" s="60" t="n">
        <x:f>'参数'!$C$6</x:f>
        <x:v>1440</x:v>
      </x:c>
      <x:c r="K6873" s="60" t="n">
        <x:f>'参数'!$D$6</x:f>
        <x:v>360</x:v>
      </x:c>
      <x:c r="L6873" s="60" t="n">
        <x:f>H6873+I6873+J6873</x:f>
        <x:v>1827</x:v>
      </x:c>
      <x:c r="M6873" s="60" t="n">
        <x:f>L6873+K6873</x:f>
        <x:v>2187</x:v>
      </x:c>
      <x:c r="N6873" s="60" t="n">
        <x:f>'参数'!$B$10</x:f>
        <x:v>1</x:v>
      </x:c>
      <x:c r="O6873" s="60" t="n">
        <x:f>N6873*'参数'!$B$11</x:f>
        <x:v>2</x:v>
      </x:c>
      <x:c r="P6873" s="60" t="n">
        <x:f>N6873*'参数'!$B$12</x:f>
        <x:v>1</x:v>
      </x:c>
      <x:c r="Q6873" t="str">
        <x:f>C6873&amp;"d"</x:f>
        <x:v>C17d</x:v>
      </x:c>
      <x:c r="R6873" t="str">
        <x:f>C6873&amp;"p"</x:f>
        <x:v>C17p</x:v>
      </x:c>
      <x:c r="S6873" t="str">
        <x:f>IF(AND(L6873&gt;=H6873+I6873+J6873,M6873&gt;L6873,F6873&lt;&gt;""),"PASS","FAIL")</x:f>
        <x:v>PASS</x:v>
      </x:c>
      <x:c r="T6873" t="n">
        <x:v>0</x:v>
      </x:c>
      <x:c r="U6873" t="str">
        <x:v>pickup_after_delivery_completion_plus_usage_lag</x:v>
      </x:c>
    </x:row>
    <x:row r="6874">
      <x:c r="A6874" t="str">
        <x:v>Set2_200-10-1b</x:v>
      </x:c>
      <x:c r="B6874" t="str">
        <x:v>next_day</x:v>
      </x:c>
      <x:c r="C6874" t="str">
        <x:v>C18</x:v>
      </x:c>
      <x:c r="D6874" s="59" t="n">
        <x:v>35</x:v>
      </x:c>
      <x:c r="E6874" s="59" t="n">
        <x:v>42</x:v>
      </x:c>
      <x:c r="F6874" s="59" t="str">
        <x:v>S6</x:v>
      </x:c>
      <x:c r="G6874" s="59" t="n">
        <x:v>282</x:v>
      </x:c>
      <x:c r="H6874" s="59" t="n">
        <x:v>312</x:v>
      </x:c>
      <x:c r="I6874" s="59" t="n">
        <x:v>10</x:v>
      </x:c>
      <x:c r="J6874" s="60" t="n">
        <x:f>'参数'!$C$6</x:f>
        <x:v>1440</x:v>
      </x:c>
      <x:c r="K6874" s="60" t="n">
        <x:f>'参数'!$D$6</x:f>
        <x:v>360</x:v>
      </x:c>
      <x:c r="L6874" s="60" t="n">
        <x:f>H6874+I6874+J6874</x:f>
        <x:v>1762</x:v>
      </x:c>
      <x:c r="M6874" s="60" t="n">
        <x:f>L6874+K6874</x:f>
        <x:v>2122</x:v>
      </x:c>
      <x:c r="N6874" s="60" t="n">
        <x:f>'参数'!$B$10</x:f>
        <x:v>1</x:v>
      </x:c>
      <x:c r="O6874" s="60" t="n">
        <x:f>N6874*'参数'!$B$11</x:f>
        <x:v>2</x:v>
      </x:c>
      <x:c r="P6874" s="60" t="n">
        <x:f>N6874*'参数'!$B$12</x:f>
        <x:v>1</x:v>
      </x:c>
      <x:c r="Q6874" t="str">
        <x:f>C6874&amp;"d"</x:f>
        <x:v>C18d</x:v>
      </x:c>
      <x:c r="R6874" t="str">
        <x:f>C6874&amp;"p"</x:f>
        <x:v>C18p</x:v>
      </x:c>
      <x:c r="S6874" t="str">
        <x:f>IF(AND(L6874&gt;=H6874+I6874+J6874,M6874&gt;L6874,F6874&lt;&gt;""),"PASS","FAIL")</x:f>
        <x:v>PASS</x:v>
      </x:c>
      <x:c r="T6874" t="n">
        <x:v>5</x:v>
      </x:c>
      <x:c r="U6874" t="str">
        <x:v>pickup_after_delivery_completion_plus_usage_lag</x:v>
      </x:c>
    </x:row>
    <x:row r="6875">
      <x:c r="A6875" t="str">
        <x:v>Set2_200-10-1b</x:v>
      </x:c>
      <x:c r="B6875" t="str">
        <x:v>next_day</x:v>
      </x:c>
      <x:c r="C6875" t="str">
        <x:v>C19</x:v>
      </x:c>
      <x:c r="D6875" s="59" t="n">
        <x:v>6</x:v>
      </x:c>
      <x:c r="E6875" s="59" t="n">
        <x:v>39</x:v>
      </x:c>
      <x:c r="F6875" s="59" t="str">
        <x:v>S0</x:v>
      </x:c>
      <x:c r="G6875" s="59" t="n">
        <x:v>638</x:v>
      </x:c>
      <x:c r="H6875" s="59" t="n">
        <x:v>654</x:v>
      </x:c>
      <x:c r="I6875" s="59" t="n">
        <x:v>10</x:v>
      </x:c>
      <x:c r="J6875" s="60" t="n">
        <x:f>'参数'!$C$6</x:f>
        <x:v>1440</x:v>
      </x:c>
      <x:c r="K6875" s="60" t="n">
        <x:f>'参数'!$D$6</x:f>
        <x:v>360</x:v>
      </x:c>
      <x:c r="L6875" s="60" t="n">
        <x:f>H6875+I6875+J6875</x:f>
        <x:v>2104</x:v>
      </x:c>
      <x:c r="M6875" s="60" t="n">
        <x:f>L6875+K6875</x:f>
        <x:v>2464</x:v>
      </x:c>
      <x:c r="N6875" s="60" t="n">
        <x:f>'参数'!$B$10</x:f>
        <x:v>1</x:v>
      </x:c>
      <x:c r="O6875" s="60" t="n">
        <x:f>N6875*'参数'!$B$11</x:f>
        <x:v>2</x:v>
      </x:c>
      <x:c r="P6875" s="60" t="n">
        <x:f>N6875*'参数'!$B$12</x:f>
        <x:v>1</x:v>
      </x:c>
      <x:c r="Q6875" t="str">
        <x:f>C6875&amp;"d"</x:f>
        <x:v>C19d</x:v>
      </x:c>
      <x:c r="R6875" t="str">
        <x:f>C6875&amp;"p"</x:f>
        <x:v>C19p</x:v>
      </x:c>
      <x:c r="S6875" t="str">
        <x:f>IF(AND(L6875&gt;=H6875+I6875+J6875,M6875&gt;L6875,F6875&lt;&gt;""),"PASS","FAIL")</x:f>
        <x:v>PASS</x:v>
      </x:c>
      <x:c r="T6875" t="n">
        <x:v>4</x:v>
      </x:c>
      <x:c r="U6875" t="str">
        <x:v>pickup_after_delivery_completion_plus_usage_lag</x:v>
      </x:c>
    </x:row>
    <x:row r="6876">
      <x:c r="A6876" t="str">
        <x:v>Set2_200-10-1b</x:v>
      </x:c>
      <x:c r="B6876" t="str">
        <x:v>next_day</x:v>
      </x:c>
      <x:c r="C6876" t="str">
        <x:v>C20</x:v>
      </x:c>
      <x:c r="D6876" s="59" t="n">
        <x:v>5</x:v>
      </x:c>
      <x:c r="E6876" s="59" t="n">
        <x:v>12</x:v>
      </x:c>
      <x:c r="F6876" s="59" t="str">
        <x:v>S8</x:v>
      </x:c>
      <x:c r="G6876" s="59" t="n">
        <x:v>535</x:v>
      </x:c>
      <x:c r="H6876" s="59" t="n">
        <x:v>561</x:v>
      </x:c>
      <x:c r="I6876" s="59" t="n">
        <x:v>10</x:v>
      </x:c>
      <x:c r="J6876" s="60" t="n">
        <x:f>'参数'!$C$6</x:f>
        <x:v>1440</x:v>
      </x:c>
      <x:c r="K6876" s="60" t="n">
        <x:f>'参数'!$D$6</x:f>
        <x:v>360</x:v>
      </x:c>
      <x:c r="L6876" s="60" t="n">
        <x:f>H6876+I6876+J6876</x:f>
        <x:v>2011</x:v>
      </x:c>
      <x:c r="M6876" s="60" t="n">
        <x:f>L6876+K6876</x:f>
        <x:v>2371</x:v>
      </x:c>
      <x:c r="N6876" s="60" t="n">
        <x:f>'参数'!$B$10</x:f>
        <x:v>1</x:v>
      </x:c>
      <x:c r="O6876" s="60" t="n">
        <x:f>N6876*'参数'!$B$11</x:f>
        <x:v>2</x:v>
      </x:c>
      <x:c r="P6876" s="60" t="n">
        <x:f>N6876*'参数'!$B$12</x:f>
        <x:v>1</x:v>
      </x:c>
      <x:c r="Q6876" t="str">
        <x:f>C6876&amp;"d"</x:f>
        <x:v>C20d</x:v>
      </x:c>
      <x:c r="R6876" t="str">
        <x:f>C6876&amp;"p"</x:f>
        <x:v>C20p</x:v>
      </x:c>
      <x:c r="S6876" t="str">
        <x:f>IF(AND(L6876&gt;=H6876+I6876+J6876,M6876&gt;L6876,F6876&lt;&gt;""),"PASS","FAIL")</x:f>
        <x:v>PASS</x:v>
      </x:c>
      <x:c r="T6876" t="n">
        <x:v>7</x:v>
      </x:c>
      <x:c r="U6876" t="str">
        <x:v>pickup_after_delivery_completion_plus_usage_lag</x:v>
      </x:c>
    </x:row>
    <x:row r="6877">
      <x:c r="A6877" t="str">
        <x:v>Set2_200-10-1b</x:v>
      </x:c>
      <x:c r="B6877" t="str">
        <x:v>next_day</x:v>
      </x:c>
      <x:c r="C6877" t="str">
        <x:v>C21</x:v>
      </x:c>
      <x:c r="D6877" s="59" t="n">
        <x:v>50</x:v>
      </x:c>
      <x:c r="E6877" s="59" t="n">
        <x:v>48</x:v>
      </x:c>
      <x:c r="F6877" s="59" t="str">
        <x:v>S1</x:v>
      </x:c>
      <x:c r="G6877" s="59" t="n">
        <x:v>634</x:v>
      </x:c>
      <x:c r="H6877" s="59" t="n">
        <x:v>670</x:v>
      </x:c>
      <x:c r="I6877" s="59" t="n">
        <x:v>10</x:v>
      </x:c>
      <x:c r="J6877" s="60" t="n">
        <x:f>'参数'!$C$6</x:f>
        <x:v>1440</x:v>
      </x:c>
      <x:c r="K6877" s="60" t="n">
        <x:f>'参数'!$D$6</x:f>
        <x:v>360</x:v>
      </x:c>
      <x:c r="L6877" s="60" t="n">
        <x:f>H6877+I6877+J6877</x:f>
        <x:v>2120</x:v>
      </x:c>
      <x:c r="M6877" s="60" t="n">
        <x:f>L6877+K6877</x:f>
        <x:v>2480</x:v>
      </x:c>
      <x:c r="N6877" s="60" t="n">
        <x:f>'参数'!$B$10</x:f>
        <x:v>1</x:v>
      </x:c>
      <x:c r="O6877" s="60" t="n">
        <x:f>N6877*'参数'!$B$11</x:f>
        <x:v>2</x:v>
      </x:c>
      <x:c r="P6877" s="60" t="n">
        <x:f>N6877*'参数'!$B$12</x:f>
        <x:v>1</x:v>
      </x:c>
      <x:c r="Q6877" t="str">
        <x:f>C6877&amp;"d"</x:f>
        <x:v>C21d</x:v>
      </x:c>
      <x:c r="R6877" t="str">
        <x:f>C6877&amp;"p"</x:f>
        <x:v>C21p</x:v>
      </x:c>
      <x:c r="S6877" t="str">
        <x:f>IF(AND(L6877&gt;=H6877+I6877+J6877,M6877&gt;L6877,F6877&lt;&gt;""),"PASS","FAIL")</x:f>
        <x:v>PASS</x:v>
      </x:c>
      <x:c r="T6877" t="n">
        <x:v>4</x:v>
      </x:c>
      <x:c r="U6877" t="str">
        <x:v>pickup_after_delivery_completion_plus_usage_lag</x:v>
      </x:c>
    </x:row>
    <x:row r="6878">
      <x:c r="A6878" t="str">
        <x:v>Set2_200-10-1b</x:v>
      </x:c>
      <x:c r="B6878" t="str">
        <x:v>next_day</x:v>
      </x:c>
      <x:c r="C6878" t="str">
        <x:v>C22</x:v>
      </x:c>
      <x:c r="D6878" s="59" t="n">
        <x:v>39</x:v>
      </x:c>
      <x:c r="E6878" s="59" t="n">
        <x:v>36</x:v>
      </x:c>
      <x:c r="F6878" s="59" t="str">
        <x:v>S6</x:v>
      </x:c>
      <x:c r="G6878" s="59" t="n">
        <x:v>486</x:v>
      </x:c>
      <x:c r="H6878" s="59" t="n">
        <x:v>508</x:v>
      </x:c>
      <x:c r="I6878" s="59" t="n">
        <x:v>10</x:v>
      </x:c>
      <x:c r="J6878" s="60" t="n">
        <x:f>'参数'!$C$6</x:f>
        <x:v>1440</x:v>
      </x:c>
      <x:c r="K6878" s="60" t="n">
        <x:f>'参数'!$D$6</x:f>
        <x:v>360</x:v>
      </x:c>
      <x:c r="L6878" s="60" t="n">
        <x:f>H6878+I6878+J6878</x:f>
        <x:v>1958</x:v>
      </x:c>
      <x:c r="M6878" s="60" t="n">
        <x:f>L6878+K6878</x:f>
        <x:v>2318</x:v>
      </x:c>
      <x:c r="N6878" s="60" t="n">
        <x:f>'参数'!$B$10</x:f>
        <x:v>1</x:v>
      </x:c>
      <x:c r="O6878" s="60" t="n">
        <x:f>N6878*'参数'!$B$11</x:f>
        <x:v>2</x:v>
      </x:c>
      <x:c r="P6878" s="60" t="n">
        <x:f>N6878*'参数'!$B$12</x:f>
        <x:v>1</x:v>
      </x:c>
      <x:c r="Q6878" t="str">
        <x:f>C6878&amp;"d"</x:f>
        <x:v>C22d</x:v>
      </x:c>
      <x:c r="R6878" t="str">
        <x:f>C6878&amp;"p"</x:f>
        <x:v>C22p</x:v>
      </x:c>
      <x:c r="S6878" t="str">
        <x:f>IF(AND(L6878&gt;=H6878+I6878+J6878,M6878&gt;L6878,F6878&lt;&gt;""),"PASS","FAIL")</x:f>
        <x:v>PASS</x:v>
      </x:c>
      <x:c r="T6878" t="n">
        <x:v>1</x:v>
      </x:c>
      <x:c r="U6878" t="str">
        <x:v>pickup_after_delivery_completion_plus_usage_lag</x:v>
      </x:c>
    </x:row>
    <x:row r="6879">
      <x:c r="A6879" t="str">
        <x:v>Set2_200-10-1b</x:v>
      </x:c>
      <x:c r="B6879" t="str">
        <x:v>next_day</x:v>
      </x:c>
      <x:c r="C6879" t="str">
        <x:v>C23</x:v>
      </x:c>
      <x:c r="D6879" s="59" t="n">
        <x:v>22</x:v>
      </x:c>
      <x:c r="E6879" s="59" t="n">
        <x:v>3</x:v>
      </x:c>
      <x:c r="F6879" s="59" t="str">
        <x:v>S8</x:v>
      </x:c>
      <x:c r="G6879" s="59" t="n">
        <x:v>518</x:v>
      </x:c>
      <x:c r="H6879" s="59" t="n">
        <x:v>528</x:v>
      </x:c>
      <x:c r="I6879" s="59" t="n">
        <x:v>10</x:v>
      </x:c>
      <x:c r="J6879" s="60" t="n">
        <x:f>'参数'!$C$6</x:f>
        <x:v>1440</x:v>
      </x:c>
      <x:c r="K6879" s="60" t="n">
        <x:f>'参数'!$D$6</x:f>
        <x:v>360</x:v>
      </x:c>
      <x:c r="L6879" s="60" t="n">
        <x:f>H6879+I6879+J6879</x:f>
        <x:v>1978</x:v>
      </x:c>
      <x:c r="M6879" s="60" t="n">
        <x:f>L6879+K6879</x:f>
        <x:v>2338</x:v>
      </x:c>
      <x:c r="N6879" s="60" t="n">
        <x:f>'参数'!$B$10</x:f>
        <x:v>1</x:v>
      </x:c>
      <x:c r="O6879" s="60" t="n">
        <x:f>N6879*'参数'!$B$11</x:f>
        <x:v>2</x:v>
      </x:c>
      <x:c r="P6879" s="60" t="n">
        <x:f>N6879*'参数'!$B$12</x:f>
        <x:v>1</x:v>
      </x:c>
      <x:c r="Q6879" t="str">
        <x:f>C6879&amp;"d"</x:f>
        <x:v>C23d</x:v>
      </x:c>
      <x:c r="R6879" t="str">
        <x:f>C6879&amp;"p"</x:f>
        <x:v>C23p</x:v>
      </x:c>
      <x:c r="S6879" t="str">
        <x:f>IF(AND(L6879&gt;=H6879+I6879+J6879,M6879&gt;L6879,F6879&lt;&gt;""),"PASS","FAIL")</x:f>
        <x:v>PASS</x:v>
      </x:c>
      <x:c r="T6879" t="n">
        <x:v>4</x:v>
      </x:c>
      <x:c r="U6879" t="str">
        <x:v>pickup_after_delivery_completion_plus_usage_lag</x:v>
      </x:c>
    </x:row>
    <x:row r="6880">
      <x:c r="A6880" t="str">
        <x:v>Set2_200-10-1b</x:v>
      </x:c>
      <x:c r="B6880" t="str">
        <x:v>next_day</x:v>
      </x:c>
      <x:c r="C6880" t="str">
        <x:v>C24</x:v>
      </x:c>
      <x:c r="D6880" s="59" t="n">
        <x:v>20</x:v>
      </x:c>
      <x:c r="E6880" s="59" t="n">
        <x:v>14</x:v>
      </x:c>
      <x:c r="F6880" s="59" t="str">
        <x:v>S7</x:v>
      </x:c>
      <x:c r="G6880" s="59" t="n">
        <x:v>629</x:v>
      </x:c>
      <x:c r="H6880" s="59" t="n">
        <x:v>645</x:v>
      </x:c>
      <x:c r="I6880" s="59" t="n">
        <x:v>10</x:v>
      </x:c>
      <x:c r="J6880" s="60" t="n">
        <x:f>'参数'!$C$6</x:f>
        <x:v>1440</x:v>
      </x:c>
      <x:c r="K6880" s="60" t="n">
        <x:f>'参数'!$D$6</x:f>
        <x:v>360</x:v>
      </x:c>
      <x:c r="L6880" s="60" t="n">
        <x:f>H6880+I6880+J6880</x:f>
        <x:v>2095</x:v>
      </x:c>
      <x:c r="M6880" s="60" t="n">
        <x:f>L6880+K6880</x:f>
        <x:v>2455</x:v>
      </x:c>
      <x:c r="N6880" s="60" t="n">
        <x:f>'参数'!$B$10</x:f>
        <x:v>1</x:v>
      </x:c>
      <x:c r="O6880" s="60" t="n">
        <x:f>N6880*'参数'!$B$11</x:f>
        <x:v>2</x:v>
      </x:c>
      <x:c r="P6880" s="60" t="n">
        <x:f>N6880*'参数'!$B$12</x:f>
        <x:v>1</x:v>
      </x:c>
      <x:c r="Q6880" t="str">
        <x:f>C6880&amp;"d"</x:f>
        <x:v>C24d</x:v>
      </x:c>
      <x:c r="R6880" t="str">
        <x:f>C6880&amp;"p"</x:f>
        <x:v>C24p</x:v>
      </x:c>
      <x:c r="S6880" t="str">
        <x:f>IF(AND(L6880&gt;=H6880+I6880+J6880,M6880&gt;L6880,F6880&lt;&gt;""),"PASS","FAIL")</x:f>
        <x:v>PASS</x:v>
      </x:c>
      <x:c r="T6880" t="n">
        <x:v>10</x:v>
      </x:c>
      <x:c r="U6880" t="str">
        <x:v>pickup_after_delivery_completion_plus_usage_lag</x:v>
      </x:c>
    </x:row>
    <x:row r="6881">
      <x:c r="A6881" t="str">
        <x:v>Set2_200-10-1b</x:v>
      </x:c>
      <x:c r="B6881" t="str">
        <x:v>next_day</x:v>
      </x:c>
      <x:c r="C6881" t="str">
        <x:v>C25</x:v>
      </x:c>
      <x:c r="D6881" s="59" t="n">
        <x:v>41</x:v>
      </x:c>
      <x:c r="E6881" s="59" t="n">
        <x:v>47</x:v>
      </x:c>
      <x:c r="F6881" s="59" t="str">
        <x:v>S1</x:v>
      </x:c>
      <x:c r="G6881" s="59" t="n">
        <x:v>725</x:v>
      </x:c>
      <x:c r="H6881" s="59" t="n">
        <x:v>739</x:v>
      </x:c>
      <x:c r="I6881" s="59" t="n">
        <x:v>10</x:v>
      </x:c>
      <x:c r="J6881" s="60" t="n">
        <x:f>'参数'!$C$6</x:f>
        <x:v>1440</x:v>
      </x:c>
      <x:c r="K6881" s="60" t="n">
        <x:f>'参数'!$D$6</x:f>
        <x:v>360</x:v>
      </x:c>
      <x:c r="L6881" s="60" t="n">
        <x:f>H6881+I6881+J6881</x:f>
        <x:v>2189</x:v>
      </x:c>
      <x:c r="M6881" s="60" t="n">
        <x:f>L6881+K6881</x:f>
        <x:v>2549</x:v>
      </x:c>
      <x:c r="N6881" s="60" t="n">
        <x:f>'参数'!$B$10</x:f>
        <x:v>1</x:v>
      </x:c>
      <x:c r="O6881" s="60" t="n">
        <x:f>N6881*'参数'!$B$11</x:f>
        <x:v>2</x:v>
      </x:c>
      <x:c r="P6881" s="60" t="n">
        <x:f>N6881*'参数'!$B$12</x:f>
        <x:v>1</x:v>
      </x:c>
      <x:c r="Q6881" t="str">
        <x:f>C6881&amp;"d"</x:f>
        <x:v>C25d</x:v>
      </x:c>
      <x:c r="R6881" t="str">
        <x:f>C6881&amp;"p"</x:f>
        <x:v>C25p</x:v>
      </x:c>
      <x:c r="S6881" t="str">
        <x:f>IF(AND(L6881&gt;=H6881+I6881+J6881,M6881&gt;L6881,F6881&lt;&gt;""),"PASS","FAIL")</x:f>
        <x:v>PASS</x:v>
      </x:c>
      <x:c r="T6881" t="n">
        <x:v>6</x:v>
      </x:c>
      <x:c r="U6881" t="str">
        <x:v>pickup_after_delivery_completion_plus_usage_lag</x:v>
      </x:c>
    </x:row>
    <x:row r="6882">
      <x:c r="A6882" t="str">
        <x:v>Set2_200-10-1b</x:v>
      </x:c>
      <x:c r="B6882" t="str">
        <x:v>next_day</x:v>
      </x:c>
      <x:c r="C6882" t="str">
        <x:v>C26</x:v>
      </x:c>
      <x:c r="D6882" s="59" t="n">
        <x:v>8</x:v>
      </x:c>
      <x:c r="E6882" s="59" t="n">
        <x:v>36</x:v>
      </x:c>
      <x:c r="F6882" s="59" t="str">
        <x:v>S0</x:v>
      </x:c>
      <x:c r="G6882" s="59" t="n">
        <x:v>321</x:v>
      </x:c>
      <x:c r="H6882" s="59" t="n">
        <x:v>357</x:v>
      </x:c>
      <x:c r="I6882" s="59" t="n">
        <x:v>10</x:v>
      </x:c>
      <x:c r="J6882" s="60" t="n">
        <x:f>'参数'!$C$6</x:f>
        <x:v>1440</x:v>
      </x:c>
      <x:c r="K6882" s="60" t="n">
        <x:f>'参数'!$D$6</x:f>
        <x:v>360</x:v>
      </x:c>
      <x:c r="L6882" s="60" t="n">
        <x:f>H6882+I6882+J6882</x:f>
        <x:v>1807</x:v>
      </x:c>
      <x:c r="M6882" s="60" t="n">
        <x:f>L6882+K6882</x:f>
        <x:v>2167</x:v>
      </x:c>
      <x:c r="N6882" s="60" t="n">
        <x:f>'参数'!$B$10</x:f>
        <x:v>1</x:v>
      </x:c>
      <x:c r="O6882" s="60" t="n">
        <x:f>N6882*'参数'!$B$11</x:f>
        <x:v>2</x:v>
      </x:c>
      <x:c r="P6882" s="60" t="n">
        <x:f>N6882*'参数'!$B$12</x:f>
        <x:v>1</x:v>
      </x:c>
      <x:c r="Q6882" t="str">
        <x:f>C6882&amp;"d"</x:f>
        <x:v>C26d</x:v>
      </x:c>
      <x:c r="R6882" t="str">
        <x:f>C6882&amp;"p"</x:f>
        <x:v>C26p</x:v>
      </x:c>
      <x:c r="S6882" t="str">
        <x:f>IF(AND(L6882&gt;=H6882+I6882+J6882,M6882&gt;L6882,F6882&lt;&gt;""),"PASS","FAIL")</x:f>
        <x:v>PASS</x:v>
      </x:c>
      <x:c r="T6882" t="n">
        <x:v>10</x:v>
      </x:c>
      <x:c r="U6882" t="str">
        <x:v>pickup_after_delivery_completion_plus_usage_lag</x:v>
      </x:c>
    </x:row>
    <x:row r="6883">
      <x:c r="A6883" t="str">
        <x:v>Set2_200-10-1b</x:v>
      </x:c>
      <x:c r="B6883" t="str">
        <x:v>next_day</x:v>
      </x:c>
      <x:c r="C6883" t="str">
        <x:v>C27</x:v>
      </x:c>
      <x:c r="D6883" s="59" t="n">
        <x:v>3</x:v>
      </x:c>
      <x:c r="E6883" s="59" t="n">
        <x:v>23</x:v>
      </x:c>
      <x:c r="F6883" s="59" t="str">
        <x:v>S0</x:v>
      </x:c>
      <x:c r="G6883" s="59" t="n">
        <x:v>378</x:v>
      </x:c>
      <x:c r="H6883" s="59" t="n">
        <x:v>394</x:v>
      </x:c>
      <x:c r="I6883" s="59" t="n">
        <x:v>10</x:v>
      </x:c>
      <x:c r="J6883" s="60" t="n">
        <x:f>'参数'!$C$6</x:f>
        <x:v>1440</x:v>
      </x:c>
      <x:c r="K6883" s="60" t="n">
        <x:f>'参数'!$D$6</x:f>
        <x:v>360</x:v>
      </x:c>
      <x:c r="L6883" s="60" t="n">
        <x:f>H6883+I6883+J6883</x:f>
        <x:v>1844</x:v>
      </x:c>
      <x:c r="M6883" s="60" t="n">
        <x:f>L6883+K6883</x:f>
        <x:v>2204</x:v>
      </x:c>
      <x:c r="N6883" s="60" t="n">
        <x:f>'参数'!$B$10</x:f>
        <x:v>1</x:v>
      </x:c>
      <x:c r="O6883" s="60" t="n">
        <x:f>N6883*'参数'!$B$11</x:f>
        <x:v>2</x:v>
      </x:c>
      <x:c r="P6883" s="60" t="n">
        <x:f>N6883*'参数'!$B$12</x:f>
        <x:v>1</x:v>
      </x:c>
      <x:c r="Q6883" t="str">
        <x:f>C6883&amp;"d"</x:f>
        <x:v>C27d</x:v>
      </x:c>
      <x:c r="R6883" t="str">
        <x:f>C6883&amp;"p"</x:f>
        <x:v>C27p</x:v>
      </x:c>
      <x:c r="S6883" t="str">
        <x:f>IF(AND(L6883&gt;=H6883+I6883+J6883,M6883&gt;L6883,F6883&lt;&gt;""),"PASS","FAIL")</x:f>
        <x:v>PASS</x:v>
      </x:c>
      <x:c r="T6883" t="n">
        <x:v>3</x:v>
      </x:c>
      <x:c r="U6883" t="str">
        <x:v>pickup_after_delivery_completion_plus_usage_lag</x:v>
      </x:c>
    </x:row>
    <x:row r="6884">
      <x:c r="A6884" t="str">
        <x:v>Set2_200-10-1b</x:v>
      </x:c>
      <x:c r="B6884" t="str">
        <x:v>next_day</x:v>
      </x:c>
      <x:c r="C6884" t="str">
        <x:v>C28</x:v>
      </x:c>
      <x:c r="D6884" s="59" t="n">
        <x:v>44</x:v>
      </x:c>
      <x:c r="E6884" s="59" t="n">
        <x:v>24</x:v>
      </x:c>
      <x:c r="F6884" s="59" t="str">
        <x:v>S2</x:v>
      </x:c>
      <x:c r="G6884" s="59" t="n">
        <x:v>440</x:v>
      </x:c>
      <x:c r="H6884" s="59" t="n">
        <x:v>474</x:v>
      </x:c>
      <x:c r="I6884" s="59" t="n">
        <x:v>10</x:v>
      </x:c>
      <x:c r="J6884" s="60" t="n">
        <x:f>'参数'!$C$6</x:f>
        <x:v>1440</x:v>
      </x:c>
      <x:c r="K6884" s="60" t="n">
        <x:f>'参数'!$D$6</x:f>
        <x:v>360</x:v>
      </x:c>
      <x:c r="L6884" s="60" t="n">
        <x:f>H6884+I6884+J6884</x:f>
        <x:v>1924</x:v>
      </x:c>
      <x:c r="M6884" s="60" t="n">
        <x:f>L6884+K6884</x:f>
        <x:v>2284</x:v>
      </x:c>
      <x:c r="N6884" s="60" t="n">
        <x:f>'参数'!$B$10</x:f>
        <x:v>1</x:v>
      </x:c>
      <x:c r="O6884" s="60" t="n">
        <x:f>N6884*'参数'!$B$11</x:f>
        <x:v>2</x:v>
      </x:c>
      <x:c r="P6884" s="60" t="n">
        <x:f>N6884*'参数'!$B$12</x:f>
        <x:v>1</x:v>
      </x:c>
      <x:c r="Q6884" t="str">
        <x:f>C6884&amp;"d"</x:f>
        <x:v>C28d</x:v>
      </x:c>
      <x:c r="R6884" t="str">
        <x:f>C6884&amp;"p"</x:f>
        <x:v>C28p</x:v>
      </x:c>
      <x:c r="S6884" t="str">
        <x:f>IF(AND(L6884&gt;=H6884+I6884+J6884,M6884&gt;L6884,F6884&lt;&gt;""),"PASS","FAIL")</x:f>
        <x:v>PASS</x:v>
      </x:c>
      <x:c r="T6884" t="n">
        <x:v>11</x:v>
      </x:c>
      <x:c r="U6884" t="str">
        <x:v>pickup_after_delivery_completion_plus_usage_lag</x:v>
      </x:c>
    </x:row>
    <x:row r="6885">
      <x:c r="A6885" t="str">
        <x:v>Set2_200-10-1b</x:v>
      </x:c>
      <x:c r="B6885" t="str">
        <x:v>next_day</x:v>
      </x:c>
      <x:c r="C6885" t="str">
        <x:v>C29</x:v>
      </x:c>
      <x:c r="D6885" s="59" t="n">
        <x:v>26</x:v>
      </x:c>
      <x:c r="E6885" s="59" t="n">
        <x:v>4</x:v>
      </x:c>
      <x:c r="F6885" s="59" t="str">
        <x:v>S4</x:v>
      </x:c>
      <x:c r="G6885" s="59" t="n">
        <x:v>138</x:v>
      </x:c>
      <x:c r="H6885" s="59" t="n">
        <x:v>168</x:v>
      </x:c>
      <x:c r="I6885" s="59" t="n">
        <x:v>10</x:v>
      </x:c>
      <x:c r="J6885" s="60" t="n">
        <x:f>'参数'!$C$6</x:f>
        <x:v>1440</x:v>
      </x:c>
      <x:c r="K6885" s="60" t="n">
        <x:f>'参数'!$D$6</x:f>
        <x:v>360</x:v>
      </x:c>
      <x:c r="L6885" s="60" t="n">
        <x:f>H6885+I6885+J6885</x:f>
        <x:v>1618</x:v>
      </x:c>
      <x:c r="M6885" s="60" t="n">
        <x:f>L6885+K6885</x:f>
        <x:v>1978</x:v>
      </x:c>
      <x:c r="N6885" s="60" t="n">
        <x:f>'参数'!$B$10</x:f>
        <x:v>1</x:v>
      </x:c>
      <x:c r="O6885" s="60" t="n">
        <x:f>N6885*'参数'!$B$11</x:f>
        <x:v>2</x:v>
      </x:c>
      <x:c r="P6885" s="60" t="n">
        <x:f>N6885*'参数'!$B$12</x:f>
        <x:v>1</x:v>
      </x:c>
      <x:c r="Q6885" t="str">
        <x:f>C6885&amp;"d"</x:f>
        <x:v>C29d</x:v>
      </x:c>
      <x:c r="R6885" t="str">
        <x:f>C6885&amp;"p"</x:f>
        <x:v>C29p</x:v>
      </x:c>
      <x:c r="S6885" t="str">
        <x:f>IF(AND(L6885&gt;=H6885+I6885+J6885,M6885&gt;L6885,F6885&lt;&gt;""),"PASS","FAIL")</x:f>
        <x:v>PASS</x:v>
      </x:c>
      <x:c r="T6885" t="n">
        <x:v>16</x:v>
      </x:c>
      <x:c r="U6885" t="str">
        <x:v>pickup_after_delivery_completion_plus_usage_lag</x:v>
      </x:c>
    </x:row>
    <x:row r="6886">
      <x:c r="A6886" t="str">
        <x:v>Set2_200-10-1b</x:v>
      </x:c>
      <x:c r="B6886" t="str">
        <x:v>next_day</x:v>
      </x:c>
      <x:c r="C6886" t="str">
        <x:v>C30</x:v>
      </x:c>
      <x:c r="D6886" s="59" t="n">
        <x:v>9</x:v>
      </x:c>
      <x:c r="E6886" s="59" t="n">
        <x:v>20</x:v>
      </x:c>
      <x:c r="F6886" s="59" t="str">
        <x:v>S0</x:v>
      </x:c>
      <x:c r="G6886" s="59" t="n">
        <x:v>555</x:v>
      </x:c>
      <x:c r="H6886" s="59" t="n">
        <x:v>587</x:v>
      </x:c>
      <x:c r="I6886" s="59" t="n">
        <x:v>10</x:v>
      </x:c>
      <x:c r="J6886" s="60" t="n">
        <x:f>'参数'!$C$6</x:f>
        <x:v>1440</x:v>
      </x:c>
      <x:c r="K6886" s="60" t="n">
        <x:f>'参数'!$D$6</x:f>
        <x:v>360</x:v>
      </x:c>
      <x:c r="L6886" s="60" t="n">
        <x:f>H6886+I6886+J6886</x:f>
        <x:v>2037</x:v>
      </x:c>
      <x:c r="M6886" s="60" t="n">
        <x:f>L6886+K6886</x:f>
        <x:v>2397</x:v>
      </x:c>
      <x:c r="N6886" s="60" t="n">
        <x:f>'参数'!$B$10</x:f>
        <x:v>1</x:v>
      </x:c>
      <x:c r="O6886" s="60" t="n">
        <x:f>N6886*'参数'!$B$11</x:f>
        <x:v>2</x:v>
      </x:c>
      <x:c r="P6886" s="60" t="n">
        <x:f>N6886*'参数'!$B$12</x:f>
        <x:v>1</x:v>
      </x:c>
      <x:c r="Q6886" t="str">
        <x:f>C6886&amp;"d"</x:f>
        <x:v>C30d</x:v>
      </x:c>
      <x:c r="R6886" t="str">
        <x:f>C6886&amp;"p"</x:f>
        <x:v>C30p</x:v>
      </x:c>
      <x:c r="S6886" t="str">
        <x:f>IF(AND(L6886&gt;=H6886+I6886+J6886,M6886&gt;L6886,F6886&lt;&gt;""),"PASS","FAIL")</x:f>
        <x:v>PASS</x:v>
      </x:c>
      <x:c r="T6886" t="n">
        <x:v>11</x:v>
      </x:c>
      <x:c r="U6886" t="str">
        <x:v>pickup_after_delivery_completion_plus_usage_lag</x:v>
      </x:c>
    </x:row>
    <x:row r="6887">
      <x:c r="A6887" t="str">
        <x:v>Set2_200-10-1b</x:v>
      </x:c>
      <x:c r="B6887" t="str">
        <x:v>next_day</x:v>
      </x:c>
      <x:c r="C6887" t="str">
        <x:v>C31</x:v>
      </x:c>
      <x:c r="D6887" s="59" t="n">
        <x:v>18</x:v>
      </x:c>
      <x:c r="E6887" s="59" t="n">
        <x:v>41</x:v>
      </x:c>
      <x:c r="F6887" s="59" t="str">
        <x:v>S9</x:v>
      </x:c>
      <x:c r="G6887" s="59" t="n">
        <x:v>250</x:v>
      </x:c>
      <x:c r="H6887" s="59" t="n">
        <x:v>274</x:v>
      </x:c>
      <x:c r="I6887" s="59" t="n">
        <x:v>10</x:v>
      </x:c>
      <x:c r="J6887" s="60" t="n">
        <x:f>'参数'!$C$6</x:f>
        <x:v>1440</x:v>
      </x:c>
      <x:c r="K6887" s="60" t="n">
        <x:f>'参数'!$D$6</x:f>
        <x:v>360</x:v>
      </x:c>
      <x:c r="L6887" s="60" t="n">
        <x:f>H6887+I6887+J6887</x:f>
        <x:v>1724</x:v>
      </x:c>
      <x:c r="M6887" s="60" t="n">
        <x:f>L6887+K6887</x:f>
        <x:v>2084</x:v>
      </x:c>
      <x:c r="N6887" s="60" t="n">
        <x:f>'参数'!$B$10</x:f>
        <x:v>1</x:v>
      </x:c>
      <x:c r="O6887" s="60" t="n">
        <x:f>N6887*'参数'!$B$11</x:f>
        <x:v>2</x:v>
      </x:c>
      <x:c r="P6887" s="60" t="n">
        <x:f>N6887*'参数'!$B$12</x:f>
        <x:v>1</x:v>
      </x:c>
      <x:c r="Q6887" t="str">
        <x:f>C6887&amp;"d"</x:f>
        <x:v>C31d</x:v>
      </x:c>
      <x:c r="R6887" t="str">
        <x:f>C6887&amp;"p"</x:f>
        <x:v>C31p</x:v>
      </x:c>
      <x:c r="S6887" t="str">
        <x:f>IF(AND(L6887&gt;=H6887+I6887+J6887,M6887&gt;L6887,F6887&lt;&gt;""),"PASS","FAIL")</x:f>
        <x:v>PASS</x:v>
      </x:c>
      <x:c r="T6887" t="n">
        <x:v>5</x:v>
      </x:c>
      <x:c r="U6887" t="str">
        <x:v>pickup_after_delivery_completion_plus_usage_lag</x:v>
      </x:c>
    </x:row>
    <x:row r="6888">
      <x:c r="A6888" t="str">
        <x:v>Set2_200-10-1b</x:v>
      </x:c>
      <x:c r="B6888" t="str">
        <x:v>next_day</x:v>
      </x:c>
      <x:c r="C6888" t="str">
        <x:v>C32</x:v>
      </x:c>
      <x:c r="D6888" s="59" t="n">
        <x:v>5</x:v>
      </x:c>
      <x:c r="E6888" s="59" t="n">
        <x:v>34</x:v>
      </x:c>
      <x:c r="F6888" s="59" t="str">
        <x:v>S0</x:v>
      </x:c>
      <x:c r="G6888" s="59" t="n">
        <x:v>82</x:v>
      </x:c>
      <x:c r="H6888" s="59" t="n">
        <x:v>102</x:v>
      </x:c>
      <x:c r="I6888" s="59" t="n">
        <x:v>10</x:v>
      </x:c>
      <x:c r="J6888" s="60" t="n">
        <x:f>'参数'!$C$6</x:f>
        <x:v>1440</x:v>
      </x:c>
      <x:c r="K6888" s="60" t="n">
        <x:f>'参数'!$D$6</x:f>
        <x:v>360</x:v>
      </x:c>
      <x:c r="L6888" s="60" t="n">
        <x:f>H6888+I6888+J6888</x:f>
        <x:v>1552</x:v>
      </x:c>
      <x:c r="M6888" s="60" t="n">
        <x:f>L6888+K6888</x:f>
        <x:v>1912</x:v>
      </x:c>
      <x:c r="N6888" s="60" t="n">
        <x:f>'参数'!$B$10</x:f>
        <x:v>1</x:v>
      </x:c>
      <x:c r="O6888" s="60" t="n">
        <x:f>N6888*'参数'!$B$11</x:f>
        <x:v>2</x:v>
      </x:c>
      <x:c r="P6888" s="60" t="n">
        <x:f>N6888*'参数'!$B$12</x:f>
        <x:v>1</x:v>
      </x:c>
      <x:c r="Q6888" t="str">
        <x:f>C6888&amp;"d"</x:f>
        <x:v>C32d</x:v>
      </x:c>
      <x:c r="R6888" t="str">
        <x:f>C6888&amp;"p"</x:f>
        <x:v>C32p</x:v>
      </x:c>
      <x:c r="S6888" t="str">
        <x:f>IF(AND(L6888&gt;=H6888+I6888+J6888,M6888&gt;L6888,F6888&lt;&gt;""),"PASS","FAIL")</x:f>
        <x:v>PASS</x:v>
      </x:c>
      <x:c r="T6888" t="n">
        <x:v>3</x:v>
      </x:c>
      <x:c r="U6888" t="str">
        <x:v>pickup_after_delivery_completion_plus_usage_lag</x:v>
      </x:c>
    </x:row>
    <x:row r="6889">
      <x:c r="A6889" t="str">
        <x:v>Set2_200-10-1b</x:v>
      </x:c>
      <x:c r="B6889" t="str">
        <x:v>next_day</x:v>
      </x:c>
      <x:c r="C6889" t="str">
        <x:v>C33</x:v>
      </x:c>
      <x:c r="D6889" s="59" t="n">
        <x:v>12</x:v>
      </x:c>
      <x:c r="E6889" s="59" t="n">
        <x:v>13</x:v>
      </x:c>
      <x:c r="F6889" s="59" t="str">
        <x:v>S8</x:v>
      </x:c>
      <x:c r="G6889" s="59" t="n">
        <x:v>251</x:v>
      </x:c>
      <x:c r="H6889" s="59" t="n">
        <x:v>279</x:v>
      </x:c>
      <x:c r="I6889" s="59" t="n">
        <x:v>10</x:v>
      </x:c>
      <x:c r="J6889" s="60" t="n">
        <x:f>'参数'!$C$6</x:f>
        <x:v>1440</x:v>
      </x:c>
      <x:c r="K6889" s="60" t="n">
        <x:f>'参数'!$D$6</x:f>
        <x:v>360</x:v>
      </x:c>
      <x:c r="L6889" s="60" t="n">
        <x:f>H6889+I6889+J6889</x:f>
        <x:v>1729</x:v>
      </x:c>
      <x:c r="M6889" s="60" t="n">
        <x:f>L6889+K6889</x:f>
        <x:v>2089</x:v>
      </x:c>
      <x:c r="N6889" s="60" t="n">
        <x:f>'参数'!$B$10</x:f>
        <x:v>1</x:v>
      </x:c>
      <x:c r="O6889" s="60" t="n">
        <x:f>N6889*'参数'!$B$11</x:f>
        <x:v>2</x:v>
      </x:c>
      <x:c r="P6889" s="60" t="n">
        <x:f>N6889*'参数'!$B$12</x:f>
        <x:v>1</x:v>
      </x:c>
      <x:c r="Q6889" t="str">
        <x:f>C6889&amp;"d"</x:f>
        <x:v>C33d</x:v>
      </x:c>
      <x:c r="R6889" t="str">
        <x:f>C6889&amp;"p"</x:f>
        <x:v>C33p</x:v>
      </x:c>
      <x:c r="S6889" t="str">
        <x:f>IF(AND(L6889&gt;=H6889+I6889+J6889,M6889&gt;L6889,F6889&lt;&gt;""),"PASS","FAIL")</x:f>
        <x:v>PASS</x:v>
      </x:c>
      <x:c r="T6889" t="n">
        <x:v>0</x:v>
      </x:c>
      <x:c r="U6889" t="str">
        <x:v>pickup_after_delivery_completion_plus_usage_lag</x:v>
      </x:c>
    </x:row>
    <x:row r="6890">
      <x:c r="A6890" t="str">
        <x:v>Set2_200-10-1b</x:v>
      </x:c>
      <x:c r="B6890" t="str">
        <x:v>next_day</x:v>
      </x:c>
      <x:c r="C6890" t="str">
        <x:v>C34</x:v>
      </x:c>
      <x:c r="D6890" s="59" t="n">
        <x:v>25</x:v>
      </x:c>
      <x:c r="E6890" s="59" t="n">
        <x:v>3</x:v>
      </x:c>
      <x:c r="F6890" s="59" t="str">
        <x:v>S8</x:v>
      </x:c>
      <x:c r="G6890" s="59" t="n">
        <x:v>598</x:v>
      </x:c>
      <x:c r="H6890" s="59" t="n">
        <x:v>616</x:v>
      </x:c>
      <x:c r="I6890" s="59" t="n">
        <x:v>10</x:v>
      </x:c>
      <x:c r="J6890" s="60" t="n">
        <x:f>'参数'!$C$6</x:f>
        <x:v>1440</x:v>
      </x:c>
      <x:c r="K6890" s="60" t="n">
        <x:f>'参数'!$D$6</x:f>
        <x:v>360</x:v>
      </x:c>
      <x:c r="L6890" s="60" t="n">
        <x:f>H6890+I6890+J6890</x:f>
        <x:v>2066</x:v>
      </x:c>
      <x:c r="M6890" s="60" t="n">
        <x:f>L6890+K6890</x:f>
        <x:v>2426</x:v>
      </x:c>
      <x:c r="N6890" s="60" t="n">
        <x:f>'参数'!$B$10</x:f>
        <x:v>1</x:v>
      </x:c>
      <x:c r="O6890" s="60" t="n">
        <x:f>N6890*'参数'!$B$11</x:f>
        <x:v>2</x:v>
      </x:c>
      <x:c r="P6890" s="60" t="n">
        <x:f>N6890*'参数'!$B$12</x:f>
        <x:v>1</x:v>
      </x:c>
      <x:c r="Q6890" t="str">
        <x:f>C6890&amp;"d"</x:f>
        <x:v>C34d</x:v>
      </x:c>
      <x:c r="R6890" t="str">
        <x:f>C6890&amp;"p"</x:f>
        <x:v>C34p</x:v>
      </x:c>
      <x:c r="S6890" t="str">
        <x:f>IF(AND(L6890&gt;=H6890+I6890+J6890,M6890&gt;L6890,F6890&lt;&gt;""),"PASS","FAIL")</x:f>
        <x:v>PASS</x:v>
      </x:c>
      <x:c r="T6890" t="n">
        <x:v>5</x:v>
      </x:c>
      <x:c r="U6890" t="str">
        <x:v>pickup_after_delivery_completion_plus_usage_lag</x:v>
      </x:c>
    </x:row>
    <x:row r="6891">
      <x:c r="A6891" t="str">
        <x:v>Set2_200-10-1b</x:v>
      </x:c>
      <x:c r="B6891" t="str">
        <x:v>next_day</x:v>
      </x:c>
      <x:c r="C6891" t="str">
        <x:v>C35</x:v>
      </x:c>
      <x:c r="D6891" s="59" t="n">
        <x:v>28</x:v>
      </x:c>
      <x:c r="E6891" s="59" t="n">
        <x:v>3</x:v>
      </x:c>
      <x:c r="F6891" s="59" t="str">
        <x:v>S4</x:v>
      </x:c>
      <x:c r="G6891" s="59" t="n">
        <x:v>198</x:v>
      </x:c>
      <x:c r="H6891" s="59" t="n">
        <x:v>232</x:v>
      </x:c>
      <x:c r="I6891" s="59" t="n">
        <x:v>10</x:v>
      </x:c>
      <x:c r="J6891" s="60" t="n">
        <x:f>'参数'!$C$6</x:f>
        <x:v>1440</x:v>
      </x:c>
      <x:c r="K6891" s="60" t="n">
        <x:f>'参数'!$D$6</x:f>
        <x:v>360</x:v>
      </x:c>
      <x:c r="L6891" s="60" t="n">
        <x:f>H6891+I6891+J6891</x:f>
        <x:v>1682</x:v>
      </x:c>
      <x:c r="M6891" s="60" t="n">
        <x:f>L6891+K6891</x:f>
        <x:v>2042</x:v>
      </x:c>
      <x:c r="N6891" s="60" t="n">
        <x:f>'参数'!$B$10</x:f>
        <x:v>1</x:v>
      </x:c>
      <x:c r="O6891" s="60" t="n">
        <x:f>N6891*'参数'!$B$11</x:f>
        <x:v>2</x:v>
      </x:c>
      <x:c r="P6891" s="60" t="n">
        <x:f>N6891*'参数'!$B$12</x:f>
        <x:v>1</x:v>
      </x:c>
      <x:c r="Q6891" t="str">
        <x:f>C6891&amp;"d"</x:f>
        <x:v>C35d</x:v>
      </x:c>
      <x:c r="R6891" t="str">
        <x:f>C6891&amp;"p"</x:f>
        <x:v>C35p</x:v>
      </x:c>
      <x:c r="S6891" t="str">
        <x:f>IF(AND(L6891&gt;=H6891+I6891+J6891,M6891&gt;L6891,F6891&lt;&gt;""),"PASS","FAIL")</x:f>
        <x:v>PASS</x:v>
      </x:c>
      <x:c r="T6891" t="n">
        <x:v>3</x:v>
      </x:c>
      <x:c r="U6891" t="str">
        <x:v>pickup_after_delivery_completion_plus_usage_lag</x:v>
      </x:c>
    </x:row>
    <x:row r="6892">
      <x:c r="A6892" t="str">
        <x:v>Set2_200-10-1b</x:v>
      </x:c>
      <x:c r="B6892" t="str">
        <x:v>next_day</x:v>
      </x:c>
      <x:c r="C6892" t="str">
        <x:v>C36</x:v>
      </x:c>
      <x:c r="D6892" s="59" t="n">
        <x:v>28</x:v>
      </x:c>
      <x:c r="E6892" s="59" t="n">
        <x:v>22</x:v>
      </x:c>
      <x:c r="F6892" s="59" t="str">
        <x:v>S7</x:v>
      </x:c>
      <x:c r="G6892" s="59" t="n">
        <x:v>82</x:v>
      </x:c>
      <x:c r="H6892" s="59" t="n">
        <x:v>92</x:v>
      </x:c>
      <x:c r="I6892" s="59" t="n">
        <x:v>10</x:v>
      </x:c>
      <x:c r="J6892" s="60" t="n">
        <x:f>'参数'!$C$6</x:f>
        <x:v>1440</x:v>
      </x:c>
      <x:c r="K6892" s="60" t="n">
        <x:f>'参数'!$D$6</x:f>
        <x:v>360</x:v>
      </x:c>
      <x:c r="L6892" s="60" t="n">
        <x:f>H6892+I6892+J6892</x:f>
        <x:v>1542</x:v>
      </x:c>
      <x:c r="M6892" s="60" t="n">
        <x:f>L6892+K6892</x:f>
        <x:v>1902</x:v>
      </x:c>
      <x:c r="N6892" s="60" t="n">
        <x:f>'参数'!$B$10</x:f>
        <x:v>1</x:v>
      </x:c>
      <x:c r="O6892" s="60" t="n">
        <x:f>N6892*'参数'!$B$11</x:f>
        <x:v>2</x:v>
      </x:c>
      <x:c r="P6892" s="60" t="n">
        <x:f>N6892*'参数'!$B$12</x:f>
        <x:v>1</x:v>
      </x:c>
      <x:c r="Q6892" t="str">
        <x:f>C6892&amp;"d"</x:f>
        <x:v>C36d</x:v>
      </x:c>
      <x:c r="R6892" t="str">
        <x:f>C6892&amp;"p"</x:f>
        <x:v>C36p</x:v>
      </x:c>
      <x:c r="S6892" t="str">
        <x:f>IF(AND(L6892&gt;=H6892+I6892+J6892,M6892&gt;L6892,F6892&lt;&gt;""),"PASS","FAIL")</x:f>
        <x:v>PASS</x:v>
      </x:c>
      <x:c r="T6892" t="n">
        <x:v>15</x:v>
      </x:c>
      <x:c r="U6892" t="str">
        <x:v>pickup_after_delivery_completion_plus_usage_lag</x:v>
      </x:c>
    </x:row>
    <x:row r="6893">
      <x:c r="A6893" t="str">
        <x:v>Set2_200-10-1b</x:v>
      </x:c>
      <x:c r="B6893" t="str">
        <x:v>next_day</x:v>
      </x:c>
      <x:c r="C6893" t="str">
        <x:v>C37</x:v>
      </x:c>
      <x:c r="D6893" s="59" t="n">
        <x:v>2</x:v>
      </x:c>
      <x:c r="E6893" s="59" t="n">
        <x:v>10</x:v>
      </x:c>
      <x:c r="F6893" s="59" t="str">
        <x:v>S8</x:v>
      </x:c>
      <x:c r="G6893" s="59" t="n">
        <x:v>582</x:v>
      </x:c>
      <x:c r="H6893" s="59" t="n">
        <x:v>602</x:v>
      </x:c>
      <x:c r="I6893" s="59" t="n">
        <x:v>10</x:v>
      </x:c>
      <x:c r="J6893" s="60" t="n">
        <x:f>'参数'!$C$6</x:f>
        <x:v>1440</x:v>
      </x:c>
      <x:c r="K6893" s="60" t="n">
        <x:f>'参数'!$D$6</x:f>
        <x:v>360</x:v>
      </x:c>
      <x:c r="L6893" s="60" t="n">
        <x:f>H6893+I6893+J6893</x:f>
        <x:v>2052</x:v>
      </x:c>
      <x:c r="M6893" s="60" t="n">
        <x:f>L6893+K6893</x:f>
        <x:v>2412</x:v>
      </x:c>
      <x:c r="N6893" s="60" t="n">
        <x:f>'参数'!$B$10</x:f>
        <x:v>1</x:v>
      </x:c>
      <x:c r="O6893" s="60" t="n">
        <x:f>N6893*'参数'!$B$11</x:f>
        <x:v>2</x:v>
      </x:c>
      <x:c r="P6893" s="60" t="n">
        <x:f>N6893*'参数'!$B$12</x:f>
        <x:v>1</x:v>
      </x:c>
      <x:c r="Q6893" t="str">
        <x:f>C6893&amp;"d"</x:f>
        <x:v>C37d</x:v>
      </x:c>
      <x:c r="R6893" t="str">
        <x:f>C6893&amp;"p"</x:f>
        <x:v>C37p</x:v>
      </x:c>
      <x:c r="S6893" t="str">
        <x:f>IF(AND(L6893&gt;=H6893+I6893+J6893,M6893&gt;L6893,F6893&lt;&gt;""),"PASS","FAIL")</x:f>
        <x:v>PASS</x:v>
      </x:c>
      <x:c r="T6893" t="n">
        <x:v>10</x:v>
      </x:c>
      <x:c r="U6893" t="str">
        <x:v>pickup_after_delivery_completion_plus_usage_lag</x:v>
      </x:c>
    </x:row>
    <x:row r="6894">
      <x:c r="A6894" t="str">
        <x:v>Set2_200-10-1b</x:v>
      </x:c>
      <x:c r="B6894" t="str">
        <x:v>next_day</x:v>
      </x:c>
      <x:c r="C6894" t="str">
        <x:v>C38</x:v>
      </x:c>
      <x:c r="D6894" s="59" t="n">
        <x:v>18</x:v>
      </x:c>
      <x:c r="E6894" s="59" t="n">
        <x:v>1</x:v>
      </x:c>
      <x:c r="F6894" s="59" t="str">
        <x:v>S8</x:v>
      </x:c>
      <x:c r="G6894" s="59" t="n">
        <x:v>265</x:v>
      </x:c>
      <x:c r="H6894" s="59" t="n">
        <x:v>275</x:v>
      </x:c>
      <x:c r="I6894" s="59" t="n">
        <x:v>10</x:v>
      </x:c>
      <x:c r="J6894" s="60" t="n">
        <x:f>'参数'!$C$6</x:f>
        <x:v>1440</x:v>
      </x:c>
      <x:c r="K6894" s="60" t="n">
        <x:f>'参数'!$D$6</x:f>
        <x:v>360</x:v>
      </x:c>
      <x:c r="L6894" s="60" t="n">
        <x:f>H6894+I6894+J6894</x:f>
        <x:v>1725</x:v>
      </x:c>
      <x:c r="M6894" s="60" t="n">
        <x:f>L6894+K6894</x:f>
        <x:v>2085</x:v>
      </x:c>
      <x:c r="N6894" s="60" t="n">
        <x:f>'参数'!$B$10</x:f>
        <x:v>1</x:v>
      </x:c>
      <x:c r="O6894" s="60" t="n">
        <x:f>N6894*'参数'!$B$11</x:f>
        <x:v>2</x:v>
      </x:c>
      <x:c r="P6894" s="60" t="n">
        <x:f>N6894*'参数'!$B$12</x:f>
        <x:v>1</x:v>
      </x:c>
      <x:c r="Q6894" t="str">
        <x:f>C6894&amp;"d"</x:f>
        <x:v>C38d</x:v>
      </x:c>
      <x:c r="R6894" t="str">
        <x:f>C6894&amp;"p"</x:f>
        <x:v>C38p</x:v>
      </x:c>
      <x:c r="S6894" t="str">
        <x:f>IF(AND(L6894&gt;=H6894+I6894+J6894,M6894&gt;L6894,F6894&lt;&gt;""),"PASS","FAIL")</x:f>
        <x:v>PASS</x:v>
      </x:c>
      <x:c r="T6894" t="n">
        <x:v>0</x:v>
      </x:c>
      <x:c r="U6894" t="str">
        <x:v>pickup_after_delivery_completion_plus_usage_lag</x:v>
      </x:c>
    </x:row>
    <x:row r="6895">
      <x:c r="A6895" t="str">
        <x:v>Set2_200-10-1b</x:v>
      </x:c>
      <x:c r="B6895" t="str">
        <x:v>next_day</x:v>
      </x:c>
      <x:c r="C6895" t="str">
        <x:v>C39</x:v>
      </x:c>
      <x:c r="D6895" s="59" t="n">
        <x:v>50</x:v>
      </x:c>
      <x:c r="E6895" s="59" t="n">
        <x:v>17</x:v>
      </x:c>
      <x:c r="F6895" s="59" t="str">
        <x:v>S2</x:v>
      </x:c>
      <x:c r="G6895" s="59" t="n">
        <x:v>326</x:v>
      </x:c>
      <x:c r="H6895" s="59" t="n">
        <x:v>342</x:v>
      </x:c>
      <x:c r="I6895" s="59" t="n">
        <x:v>10</x:v>
      </x:c>
      <x:c r="J6895" s="60" t="n">
        <x:f>'参数'!$C$6</x:f>
        <x:v>1440</x:v>
      </x:c>
      <x:c r="K6895" s="60" t="n">
        <x:f>'参数'!$D$6</x:f>
        <x:v>360</x:v>
      </x:c>
      <x:c r="L6895" s="60" t="n">
        <x:f>H6895+I6895+J6895</x:f>
        <x:v>1792</x:v>
      </x:c>
      <x:c r="M6895" s="60" t="n">
        <x:f>L6895+K6895</x:f>
        <x:v>2152</x:v>
      </x:c>
      <x:c r="N6895" s="60" t="n">
        <x:f>'参数'!$B$10</x:f>
        <x:v>1</x:v>
      </x:c>
      <x:c r="O6895" s="60" t="n">
        <x:f>N6895*'参数'!$B$11</x:f>
        <x:v>2</x:v>
      </x:c>
      <x:c r="P6895" s="60" t="n">
        <x:f>N6895*'参数'!$B$12</x:f>
        <x:v>1</x:v>
      </x:c>
      <x:c r="Q6895" t="str">
        <x:f>C6895&amp;"d"</x:f>
        <x:v>C39d</x:v>
      </x:c>
      <x:c r="R6895" t="str">
        <x:f>C6895&amp;"p"</x:f>
        <x:v>C39p</x:v>
      </x:c>
      <x:c r="S6895" t="str">
        <x:f>IF(AND(L6895&gt;=H6895+I6895+J6895,M6895&gt;L6895,F6895&lt;&gt;""),"PASS","FAIL")</x:f>
        <x:v>PASS</x:v>
      </x:c>
      <x:c r="T6895" t="n">
        <x:v>12</x:v>
      </x:c>
      <x:c r="U6895" t="str">
        <x:v>pickup_after_delivery_completion_plus_usage_lag</x:v>
      </x:c>
    </x:row>
    <x:row r="6896">
      <x:c r="A6896" t="str">
        <x:v>Set2_200-10-1b</x:v>
      </x:c>
      <x:c r="B6896" t="str">
        <x:v>next_day</x:v>
      </x:c>
      <x:c r="C6896" t="str">
        <x:v>C40</x:v>
      </x:c>
      <x:c r="D6896" s="59" t="n">
        <x:v>16</x:v>
      </x:c>
      <x:c r="E6896" s="59" t="n">
        <x:v>17</x:v>
      </x:c>
      <x:c r="F6896" s="59" t="str">
        <x:v>S7</x:v>
      </x:c>
      <x:c r="G6896" s="59" t="n">
        <x:v>458</x:v>
      </x:c>
      <x:c r="H6896" s="59" t="n">
        <x:v>474</x:v>
      </x:c>
      <x:c r="I6896" s="59" t="n">
        <x:v>10</x:v>
      </x:c>
      <x:c r="J6896" s="60" t="n">
        <x:f>'参数'!$C$6</x:f>
        <x:v>1440</x:v>
      </x:c>
      <x:c r="K6896" s="60" t="n">
        <x:f>'参数'!$D$6</x:f>
        <x:v>360</x:v>
      </x:c>
      <x:c r="L6896" s="60" t="n">
        <x:f>H6896+I6896+J6896</x:f>
        <x:v>1924</x:v>
      </x:c>
      <x:c r="M6896" s="60" t="n">
        <x:f>L6896+K6896</x:f>
        <x:v>2284</x:v>
      </x:c>
      <x:c r="N6896" s="60" t="n">
        <x:f>'参数'!$B$10</x:f>
        <x:v>1</x:v>
      </x:c>
      <x:c r="O6896" s="60" t="n">
        <x:f>N6896*'参数'!$B$11</x:f>
        <x:v>2</x:v>
      </x:c>
      <x:c r="P6896" s="60" t="n">
        <x:f>N6896*'参数'!$B$12</x:f>
        <x:v>1</x:v>
      </x:c>
      <x:c r="Q6896" t="str">
        <x:f>C6896&amp;"d"</x:f>
        <x:v>C40d</x:v>
      </x:c>
      <x:c r="R6896" t="str">
        <x:f>C6896&amp;"p"</x:f>
        <x:v>C40p</x:v>
      </x:c>
      <x:c r="S6896" t="str">
        <x:f>IF(AND(L6896&gt;=H6896+I6896+J6896,M6896&gt;L6896,F6896&lt;&gt;""),"PASS","FAIL")</x:f>
        <x:v>PASS</x:v>
      </x:c>
      <x:c r="T6896" t="n">
        <x:v>5</x:v>
      </x:c>
      <x:c r="U6896" t="str">
        <x:v>pickup_after_delivery_completion_plus_usage_lag</x:v>
      </x:c>
    </x:row>
    <x:row r="6897">
      <x:c r="A6897" t="str">
        <x:v>Set2_200-10-1b</x:v>
      </x:c>
      <x:c r="B6897" t="str">
        <x:v>next_day</x:v>
      </x:c>
      <x:c r="C6897" t="str">
        <x:v>C41</x:v>
      </x:c>
      <x:c r="D6897" s="59" t="n">
        <x:v>48</x:v>
      </x:c>
      <x:c r="E6897" s="59" t="n">
        <x:v>8</x:v>
      </x:c>
      <x:c r="F6897" s="59" t="str">
        <x:v>S5</x:v>
      </x:c>
      <x:c r="G6897" s="59" t="n">
        <x:v>400</x:v>
      </x:c>
      <x:c r="H6897" s="59" t="n">
        <x:v>414</x:v>
      </x:c>
      <x:c r="I6897" s="59" t="n">
        <x:v>10</x:v>
      </x:c>
      <x:c r="J6897" s="60" t="n">
        <x:f>'参数'!$C$6</x:f>
        <x:v>1440</x:v>
      </x:c>
      <x:c r="K6897" s="60" t="n">
        <x:f>'参数'!$D$6</x:f>
        <x:v>360</x:v>
      </x:c>
      <x:c r="L6897" s="60" t="n">
        <x:f>H6897+I6897+J6897</x:f>
        <x:v>1864</x:v>
      </x:c>
      <x:c r="M6897" s="60" t="n">
        <x:f>L6897+K6897</x:f>
        <x:v>2224</x:v>
      </x:c>
      <x:c r="N6897" s="60" t="n">
        <x:f>'参数'!$B$10</x:f>
        <x:v>1</x:v>
      </x:c>
      <x:c r="O6897" s="60" t="n">
        <x:f>N6897*'参数'!$B$11</x:f>
        <x:v>2</x:v>
      </x:c>
      <x:c r="P6897" s="60" t="n">
        <x:f>N6897*'参数'!$B$12</x:f>
        <x:v>1</x:v>
      </x:c>
      <x:c r="Q6897" t="str">
        <x:f>C6897&amp;"d"</x:f>
        <x:v>C41d</x:v>
      </x:c>
      <x:c r="R6897" t="str">
        <x:f>C6897&amp;"p"</x:f>
        <x:v>C41p</x:v>
      </x:c>
      <x:c r="S6897" t="str">
        <x:f>IF(AND(L6897&gt;=H6897+I6897+J6897,M6897&gt;L6897,F6897&lt;&gt;""),"PASS","FAIL")</x:f>
        <x:v>PASS</x:v>
      </x:c>
      <x:c r="T6897" t="n">
        <x:v>5</x:v>
      </x:c>
      <x:c r="U6897" t="str">
        <x:v>pickup_after_delivery_completion_plus_usage_lag</x:v>
      </x:c>
    </x:row>
    <x:row r="6898">
      <x:c r="A6898" t="str">
        <x:v>Set2_200-10-1b</x:v>
      </x:c>
      <x:c r="B6898" t="str">
        <x:v>next_day</x:v>
      </x:c>
      <x:c r="C6898" t="str">
        <x:v>C42</x:v>
      </x:c>
      <x:c r="D6898" s="59" t="n">
        <x:v>17</x:v>
      </x:c>
      <x:c r="E6898" s="59" t="n">
        <x:v>47</x:v>
      </x:c>
      <x:c r="F6898" s="59" t="str">
        <x:v>S9</x:v>
      </x:c>
      <x:c r="G6898" s="59" t="n">
        <x:v>659</x:v>
      </x:c>
      <x:c r="H6898" s="59" t="n">
        <x:v>679</x:v>
      </x:c>
      <x:c r="I6898" s="59" t="n">
        <x:v>10</x:v>
      </x:c>
      <x:c r="J6898" s="60" t="n">
        <x:f>'参数'!$C$6</x:f>
        <x:v>1440</x:v>
      </x:c>
      <x:c r="K6898" s="60" t="n">
        <x:f>'参数'!$D$6</x:f>
        <x:v>360</x:v>
      </x:c>
      <x:c r="L6898" s="60" t="n">
        <x:f>H6898+I6898+J6898</x:f>
        <x:v>2129</x:v>
      </x:c>
      <x:c r="M6898" s="60" t="n">
        <x:f>L6898+K6898</x:f>
        <x:v>2489</x:v>
      </x:c>
      <x:c r="N6898" s="60" t="n">
        <x:f>'参数'!$B$10</x:f>
        <x:v>1</x:v>
      </x:c>
      <x:c r="O6898" s="60" t="n">
        <x:f>N6898*'参数'!$B$11</x:f>
        <x:v>2</x:v>
      </x:c>
      <x:c r="P6898" s="60" t="n">
        <x:f>N6898*'参数'!$B$12</x:f>
        <x:v>1</x:v>
      </x:c>
      <x:c r="Q6898" t="str">
        <x:f>C6898&amp;"d"</x:f>
        <x:v>C42d</x:v>
      </x:c>
      <x:c r="R6898" t="str">
        <x:f>C6898&amp;"p"</x:f>
        <x:v>C42p</x:v>
      </x:c>
      <x:c r="S6898" t="str">
        <x:f>IF(AND(L6898&gt;=H6898+I6898+J6898,M6898&gt;L6898,F6898&lt;&gt;""),"PASS","FAIL")</x:f>
        <x:v>PASS</x:v>
      </x:c>
      <x:c r="T6898" t="n">
        <x:v>0</x:v>
      </x:c>
      <x:c r="U6898" t="str">
        <x:v>pickup_after_delivery_completion_plus_usage_lag</x:v>
      </x:c>
    </x:row>
    <x:row r="6899">
      <x:c r="A6899" t="str">
        <x:v>Set2_200-10-1b</x:v>
      </x:c>
      <x:c r="B6899" t="str">
        <x:v>next_day</x:v>
      </x:c>
      <x:c r="C6899" t="str">
        <x:v>C43</x:v>
      </x:c>
      <x:c r="D6899" s="59" t="n">
        <x:v>4</x:v>
      </x:c>
      <x:c r="E6899" s="59" t="n">
        <x:v>12</x:v>
      </x:c>
      <x:c r="F6899" s="59" t="str">
        <x:v>S8</x:v>
      </x:c>
      <x:c r="G6899" s="59" t="n">
        <x:v>195</x:v>
      </x:c>
      <x:c r="H6899" s="59" t="n">
        <x:v>215</x:v>
      </x:c>
      <x:c r="I6899" s="59" t="n">
        <x:v>10</x:v>
      </x:c>
      <x:c r="J6899" s="60" t="n">
        <x:f>'参数'!$C$6</x:f>
        <x:v>1440</x:v>
      </x:c>
      <x:c r="K6899" s="60" t="n">
        <x:f>'参数'!$D$6</x:f>
        <x:v>360</x:v>
      </x:c>
      <x:c r="L6899" s="60" t="n">
        <x:f>H6899+I6899+J6899</x:f>
        <x:v>1665</x:v>
      </x:c>
      <x:c r="M6899" s="60" t="n">
        <x:f>L6899+K6899</x:f>
        <x:v>2025</x:v>
      </x:c>
      <x:c r="N6899" s="60" t="n">
        <x:f>'参数'!$B$10</x:f>
        <x:v>1</x:v>
      </x:c>
      <x:c r="O6899" s="60" t="n">
        <x:f>N6899*'参数'!$B$11</x:f>
        <x:v>2</x:v>
      </x:c>
      <x:c r="P6899" s="60" t="n">
        <x:f>N6899*'参数'!$B$12</x:f>
        <x:v>1</x:v>
      </x:c>
      <x:c r="Q6899" t="str">
        <x:f>C6899&amp;"d"</x:f>
        <x:v>C43d</x:v>
      </x:c>
      <x:c r="R6899" t="str">
        <x:f>C6899&amp;"p"</x:f>
        <x:v>C43p</x:v>
      </x:c>
      <x:c r="S6899" t="str">
        <x:f>IF(AND(L6899&gt;=H6899+I6899+J6899,M6899&gt;L6899,F6899&lt;&gt;""),"PASS","FAIL")</x:f>
        <x:v>PASS</x:v>
      </x:c>
      <x:c r="T6899" t="n">
        <x:v>9</x:v>
      </x:c>
      <x:c r="U6899" t="str">
        <x:v>pickup_after_delivery_completion_plus_usage_lag</x:v>
      </x:c>
    </x:row>
    <x:row r="6900">
      <x:c r="A6900" t="str">
        <x:v>Set2_200-10-1b</x:v>
      </x:c>
      <x:c r="B6900" t="str">
        <x:v>next_day</x:v>
      </x:c>
      <x:c r="C6900" t="str">
        <x:v>C44</x:v>
      </x:c>
      <x:c r="D6900" s="59" t="n">
        <x:v>7</x:v>
      </x:c>
      <x:c r="E6900" s="59" t="n">
        <x:v>21</x:v>
      </x:c>
      <x:c r="F6900" s="59" t="str">
        <x:v>S0</x:v>
      </x:c>
      <x:c r="G6900" s="59" t="n">
        <x:v>405</x:v>
      </x:c>
      <x:c r="H6900" s="59" t="n">
        <x:v>427</x:v>
      </x:c>
      <x:c r="I6900" s="59" t="n">
        <x:v>10</x:v>
      </x:c>
      <x:c r="J6900" s="60" t="n">
        <x:f>'参数'!$C$6</x:f>
        <x:v>1440</x:v>
      </x:c>
      <x:c r="K6900" s="60" t="n">
        <x:f>'参数'!$D$6</x:f>
        <x:v>360</x:v>
      </x:c>
      <x:c r="L6900" s="60" t="n">
        <x:f>H6900+I6900+J6900</x:f>
        <x:v>1877</x:v>
      </x:c>
      <x:c r="M6900" s="60" t="n">
        <x:f>L6900+K6900</x:f>
        <x:v>2237</x:v>
      </x:c>
      <x:c r="N6900" s="60" t="n">
        <x:f>'参数'!$B$10</x:f>
        <x:v>1</x:v>
      </x:c>
      <x:c r="O6900" s="60" t="n">
        <x:f>N6900*'参数'!$B$11</x:f>
        <x:v>2</x:v>
      </x:c>
      <x:c r="P6900" s="60" t="n">
        <x:f>N6900*'参数'!$B$12</x:f>
        <x:v>1</x:v>
      </x:c>
      <x:c r="Q6900" t="str">
        <x:f>C6900&amp;"d"</x:f>
        <x:v>C44d</x:v>
      </x:c>
      <x:c r="R6900" t="str">
        <x:f>C6900&amp;"p"</x:f>
        <x:v>C44p</x:v>
      </x:c>
      <x:c r="S6900" t="str">
        <x:f>IF(AND(L6900&gt;=H6900+I6900+J6900,M6900&gt;L6900,F6900&lt;&gt;""),"PASS","FAIL")</x:f>
        <x:v>PASS</x:v>
      </x:c>
      <x:c r="T6900" t="n">
        <x:v>9</x:v>
      </x:c>
      <x:c r="U6900" t="str">
        <x:v>pickup_after_delivery_completion_plus_usage_lag</x:v>
      </x:c>
    </x:row>
    <x:row r="6901">
      <x:c r="A6901" t="str">
        <x:v>Set2_200-10-1b</x:v>
      </x:c>
      <x:c r="B6901" t="str">
        <x:v>next_day</x:v>
      </x:c>
      <x:c r="C6901" t="str">
        <x:v>C45</x:v>
      </x:c>
      <x:c r="D6901" s="59" t="n">
        <x:v>43</x:v>
      </x:c>
      <x:c r="E6901" s="59" t="n">
        <x:v>43</x:v>
      </x:c>
      <x:c r="F6901" s="59" t="str">
        <x:v>S1</x:v>
      </x:c>
      <x:c r="G6901" s="59" t="n">
        <x:v>675</x:v>
      </x:c>
      <x:c r="H6901" s="59" t="n">
        <x:v>709</x:v>
      </x:c>
      <x:c r="I6901" s="59" t="n">
        <x:v>10</x:v>
      </x:c>
      <x:c r="J6901" s="60" t="n">
        <x:f>'参数'!$C$6</x:f>
        <x:v>1440</x:v>
      </x:c>
      <x:c r="K6901" s="60" t="n">
        <x:f>'参数'!$D$6</x:f>
        <x:v>360</x:v>
      </x:c>
      <x:c r="L6901" s="60" t="n">
        <x:f>H6901+I6901+J6901</x:f>
        <x:v>2159</x:v>
      </x:c>
      <x:c r="M6901" s="60" t="n">
        <x:f>L6901+K6901</x:f>
        <x:v>2519</x:v>
      </x:c>
      <x:c r="N6901" s="60" t="n">
        <x:f>'参数'!$B$10</x:f>
        <x:v>1</x:v>
      </x:c>
      <x:c r="O6901" s="60" t="n">
        <x:f>N6901*'参数'!$B$11</x:f>
        <x:v>2</x:v>
      </x:c>
      <x:c r="P6901" s="60" t="n">
        <x:f>N6901*'参数'!$B$12</x:f>
        <x:v>1</x:v>
      </x:c>
      <x:c r="Q6901" t="str">
        <x:f>C6901&amp;"d"</x:f>
        <x:v>C45d</x:v>
      </x:c>
      <x:c r="R6901" t="str">
        <x:f>C6901&amp;"p"</x:f>
        <x:v>C45p</x:v>
      </x:c>
      <x:c r="S6901" t="str">
        <x:f>IF(AND(L6901&gt;=H6901+I6901+J6901,M6901&gt;L6901,F6901&lt;&gt;""),"PASS","FAIL")</x:f>
        <x:v>PASS</x:v>
      </x:c>
      <x:c r="T6901" t="n">
        <x:v>5</x:v>
      </x:c>
      <x:c r="U6901" t="str">
        <x:v>pickup_after_delivery_completion_plus_usage_lag</x:v>
      </x:c>
    </x:row>
    <x:row r="6902">
      <x:c r="A6902" t="str">
        <x:v>Set2_200-10-1b</x:v>
      </x:c>
      <x:c r="B6902" t="str">
        <x:v>next_day</x:v>
      </x:c>
      <x:c r="C6902" t="str">
        <x:v>C46</x:v>
      </x:c>
      <x:c r="D6902" s="59" t="n">
        <x:v>50</x:v>
      </x:c>
      <x:c r="E6902" s="59" t="n">
        <x:v>16</x:v>
      </x:c>
      <x:c r="F6902" s="59" t="str">
        <x:v>S2</x:v>
      </x:c>
      <x:c r="G6902" s="59" t="n">
        <x:v>268</x:v>
      </x:c>
      <x:c r="H6902" s="59" t="n">
        <x:v>290</x:v>
      </x:c>
      <x:c r="I6902" s="59" t="n">
        <x:v>10</x:v>
      </x:c>
      <x:c r="J6902" s="60" t="n">
        <x:f>'参数'!$C$6</x:f>
        <x:v>1440</x:v>
      </x:c>
      <x:c r="K6902" s="60" t="n">
        <x:f>'参数'!$D$6</x:f>
        <x:v>360</x:v>
      </x:c>
      <x:c r="L6902" s="60" t="n">
        <x:f>H6902+I6902+J6902</x:f>
        <x:v>1740</x:v>
      </x:c>
      <x:c r="M6902" s="60" t="n">
        <x:f>L6902+K6902</x:f>
        <x:v>2100</x:v>
      </x:c>
      <x:c r="N6902" s="60" t="n">
        <x:f>'参数'!$B$10</x:f>
        <x:v>1</x:v>
      </x:c>
      <x:c r="O6902" s="60" t="n">
        <x:f>N6902*'参数'!$B$11</x:f>
        <x:v>2</x:v>
      </x:c>
      <x:c r="P6902" s="60" t="n">
        <x:f>N6902*'参数'!$B$12</x:f>
        <x:v>1</x:v>
      </x:c>
      <x:c r="Q6902" t="str">
        <x:f>C6902&amp;"d"</x:f>
        <x:v>C46d</x:v>
      </x:c>
      <x:c r="R6902" t="str">
        <x:f>C6902&amp;"p"</x:f>
        <x:v>C46p</x:v>
      </x:c>
      <x:c r="S6902" t="str">
        <x:f>IF(AND(L6902&gt;=H6902+I6902+J6902,M6902&gt;L6902,F6902&lt;&gt;""),"PASS","FAIL")</x:f>
        <x:v>PASS</x:v>
      </x:c>
      <x:c r="T6902" t="n">
        <x:v>5</x:v>
      </x:c>
      <x:c r="U6902" t="str">
        <x:v>pickup_after_delivery_completion_plus_usage_lag</x:v>
      </x:c>
    </x:row>
    <x:row r="6903">
      <x:c r="A6903" t="str">
        <x:v>Set2_200-10-1b</x:v>
      </x:c>
      <x:c r="B6903" t="str">
        <x:v>next_day</x:v>
      </x:c>
      <x:c r="C6903" t="str">
        <x:v>C47</x:v>
      </x:c>
      <x:c r="D6903" s="59" t="n">
        <x:v>40</x:v>
      </x:c>
      <x:c r="E6903" s="59" t="n">
        <x:v>11</x:v>
      </x:c>
      <x:c r="F6903" s="59" t="str">
        <x:v>S3</x:v>
      </x:c>
      <x:c r="G6903" s="59" t="n">
        <x:v>360</x:v>
      </x:c>
      <x:c r="H6903" s="59" t="n">
        <x:v>394</x:v>
      </x:c>
      <x:c r="I6903" s="59" t="n">
        <x:v>10</x:v>
      </x:c>
      <x:c r="J6903" s="60" t="n">
        <x:f>'参数'!$C$6</x:f>
        <x:v>1440</x:v>
      </x:c>
      <x:c r="K6903" s="60" t="n">
        <x:f>'参数'!$D$6</x:f>
        <x:v>360</x:v>
      </x:c>
      <x:c r="L6903" s="60" t="n">
        <x:f>H6903+I6903+J6903</x:f>
        <x:v>1844</x:v>
      </x:c>
      <x:c r="M6903" s="60" t="n">
        <x:f>L6903+K6903</x:f>
        <x:v>2204</x:v>
      </x:c>
      <x:c r="N6903" s="60" t="n">
        <x:f>'参数'!$B$10</x:f>
        <x:v>1</x:v>
      </x:c>
      <x:c r="O6903" s="60" t="n">
        <x:f>N6903*'参数'!$B$11</x:f>
        <x:v>2</x:v>
      </x:c>
      <x:c r="P6903" s="60" t="n">
        <x:f>N6903*'参数'!$B$12</x:f>
        <x:v>1</x:v>
      </x:c>
      <x:c r="Q6903" t="str">
        <x:f>C6903&amp;"d"</x:f>
        <x:v>C47d</x:v>
      </x:c>
      <x:c r="R6903" t="str">
        <x:f>C6903&amp;"p"</x:f>
        <x:v>C47p</x:v>
      </x:c>
      <x:c r="S6903" t="str">
        <x:f>IF(AND(L6903&gt;=H6903+I6903+J6903,M6903&gt;L6903,F6903&lt;&gt;""),"PASS","FAIL")</x:f>
        <x:v>PASS</x:v>
      </x:c>
      <x:c r="T6903" t="n">
        <x:v>17</x:v>
      </x:c>
      <x:c r="U6903" t="str">
        <x:v>pickup_after_delivery_completion_plus_usage_lag</x:v>
      </x:c>
    </x:row>
    <x:row r="6904">
      <x:c r="A6904" t="str">
        <x:v>Set2_200-10-1b</x:v>
      </x:c>
      <x:c r="B6904" t="str">
        <x:v>next_day</x:v>
      </x:c>
      <x:c r="C6904" t="str">
        <x:v>C48</x:v>
      </x:c>
      <x:c r="D6904" s="59" t="n">
        <x:v>16</x:v>
      </x:c>
      <x:c r="E6904" s="59" t="n">
        <x:v>37</x:v>
      </x:c>
      <x:c r="F6904" s="59" t="str">
        <x:v>S0</x:v>
      </x:c>
      <x:c r="G6904" s="59" t="n">
        <x:v>566</x:v>
      </x:c>
      <x:c r="H6904" s="59" t="n">
        <x:v>592</x:v>
      </x:c>
      <x:c r="I6904" s="59" t="n">
        <x:v>10</x:v>
      </x:c>
      <x:c r="J6904" s="60" t="n">
        <x:f>'参数'!$C$6</x:f>
        <x:v>1440</x:v>
      </x:c>
      <x:c r="K6904" s="60" t="n">
        <x:f>'参数'!$D$6</x:f>
        <x:v>360</x:v>
      </x:c>
      <x:c r="L6904" s="60" t="n">
        <x:f>H6904+I6904+J6904</x:f>
        <x:v>2042</x:v>
      </x:c>
      <x:c r="M6904" s="60" t="n">
        <x:f>L6904+K6904</x:f>
        <x:v>2402</x:v>
      </x:c>
      <x:c r="N6904" s="60" t="n">
        <x:f>'参数'!$B$10</x:f>
        <x:v>1</x:v>
      </x:c>
      <x:c r="O6904" s="60" t="n">
        <x:f>N6904*'参数'!$B$11</x:f>
        <x:v>2</x:v>
      </x:c>
      <x:c r="P6904" s="60" t="n">
        <x:f>N6904*'参数'!$B$12</x:f>
        <x:v>1</x:v>
      </x:c>
      <x:c r="Q6904" t="str">
        <x:f>C6904&amp;"d"</x:f>
        <x:v>C48d</x:v>
      </x:c>
      <x:c r="R6904" t="str">
        <x:f>C6904&amp;"p"</x:f>
        <x:v>C48p</x:v>
      </x:c>
      <x:c r="S6904" t="str">
        <x:f>IF(AND(L6904&gt;=H6904+I6904+J6904,M6904&gt;L6904,F6904&lt;&gt;""),"PASS","FAIL")</x:f>
        <x:v>PASS</x:v>
      </x:c>
      <x:c r="T6904" t="n">
        <x:v>7</x:v>
      </x:c>
      <x:c r="U6904" t="str">
        <x:v>pickup_after_delivery_completion_plus_usage_lag</x:v>
      </x:c>
    </x:row>
    <x:row r="6905">
      <x:c r="A6905" t="str">
        <x:v>Set2_200-10-1b</x:v>
      </x:c>
      <x:c r="B6905" t="str">
        <x:v>next_day</x:v>
      </x:c>
      <x:c r="C6905" t="str">
        <x:v>C49</x:v>
      </x:c>
      <x:c r="D6905" s="59" t="n">
        <x:v>30</x:v>
      </x:c>
      <x:c r="E6905" s="59" t="n">
        <x:v>16</x:v>
      </x:c>
      <x:c r="F6905" s="59" t="str">
        <x:v>S7</x:v>
      </x:c>
      <x:c r="G6905" s="59" t="n">
        <x:v>227</x:v>
      </x:c>
      <x:c r="H6905" s="59" t="n">
        <x:v>245</x:v>
      </x:c>
      <x:c r="I6905" s="59" t="n">
        <x:v>10</x:v>
      </x:c>
      <x:c r="J6905" s="60" t="n">
        <x:f>'参数'!$C$6</x:f>
        <x:v>1440</x:v>
      </x:c>
      <x:c r="K6905" s="60" t="n">
        <x:f>'参数'!$D$6</x:f>
        <x:v>360</x:v>
      </x:c>
      <x:c r="L6905" s="60" t="n">
        <x:f>H6905+I6905+J6905</x:f>
        <x:v>1695</x:v>
      </x:c>
      <x:c r="M6905" s="60" t="n">
        <x:f>L6905+K6905</x:f>
        <x:v>2055</x:v>
      </x:c>
      <x:c r="N6905" s="60" t="n">
        <x:f>'参数'!$B$10</x:f>
        <x:v>1</x:v>
      </x:c>
      <x:c r="O6905" s="60" t="n">
        <x:f>N6905*'参数'!$B$11</x:f>
        <x:v>2</x:v>
      </x:c>
      <x:c r="P6905" s="60" t="n">
        <x:f>N6905*'参数'!$B$12</x:f>
        <x:v>1</x:v>
      </x:c>
      <x:c r="Q6905" t="str">
        <x:f>C6905&amp;"d"</x:f>
        <x:v>C49d</x:v>
      </x:c>
      <x:c r="R6905" t="str">
        <x:f>C6905&amp;"p"</x:f>
        <x:v>C49p</x:v>
      </x:c>
      <x:c r="S6905" t="str">
        <x:f>IF(AND(L6905&gt;=H6905+I6905+J6905,M6905&gt;L6905,F6905&lt;&gt;""),"PASS","FAIL")</x:f>
        <x:v>PASS</x:v>
      </x:c>
      <x:c r="T6905" t="n">
        <x:v>9</x:v>
      </x:c>
      <x:c r="U6905" t="str">
        <x:v>pickup_after_delivery_completion_plus_usage_lag</x:v>
      </x:c>
    </x:row>
    <x:row r="6906">
      <x:c r="A6906" t="str">
        <x:v>Set2_200-10-1b</x:v>
      </x:c>
      <x:c r="B6906" t="str">
        <x:v>next_day</x:v>
      </x:c>
      <x:c r="C6906" t="str">
        <x:v>C50</x:v>
      </x:c>
      <x:c r="D6906" s="59" t="n">
        <x:v>49</x:v>
      </x:c>
      <x:c r="E6906" s="59" t="n">
        <x:v>7</x:v>
      </x:c>
      <x:c r="F6906" s="59" t="str">
        <x:v>S5</x:v>
      </x:c>
      <x:c r="G6906" s="59" t="n">
        <x:v>57</x:v>
      </x:c>
      <x:c r="H6906" s="59" t="n">
        <x:v>79</x:v>
      </x:c>
      <x:c r="I6906" s="59" t="n">
        <x:v>10</x:v>
      </x:c>
      <x:c r="J6906" s="60" t="n">
        <x:f>'参数'!$C$6</x:f>
        <x:v>1440</x:v>
      </x:c>
      <x:c r="K6906" s="60" t="n">
        <x:f>'参数'!$D$6</x:f>
        <x:v>360</x:v>
      </x:c>
      <x:c r="L6906" s="60" t="n">
        <x:f>H6906+I6906+J6906</x:f>
        <x:v>1529</x:v>
      </x:c>
      <x:c r="M6906" s="60" t="n">
        <x:f>L6906+K6906</x:f>
        <x:v>1889</x:v>
      </x:c>
      <x:c r="N6906" s="60" t="n">
        <x:f>'参数'!$B$10</x:f>
        <x:v>1</x:v>
      </x:c>
      <x:c r="O6906" s="60" t="n">
        <x:f>N6906*'参数'!$B$11</x:f>
        <x:v>2</x:v>
      </x:c>
      <x:c r="P6906" s="60" t="n">
        <x:f>N6906*'参数'!$B$12</x:f>
        <x:v>1</x:v>
      </x:c>
      <x:c r="Q6906" t="str">
        <x:f>C6906&amp;"d"</x:f>
        <x:v>C50d</x:v>
      </x:c>
      <x:c r="R6906" t="str">
        <x:f>C6906&amp;"p"</x:f>
        <x:v>C50p</x:v>
      </x:c>
      <x:c r="S6906" t="str">
        <x:f>IF(AND(L6906&gt;=H6906+I6906+J6906,M6906&gt;L6906,F6906&lt;&gt;""),"PASS","FAIL")</x:f>
        <x:v>PASS</x:v>
      </x:c>
      <x:c r="T6906" t="n">
        <x:v>3</x:v>
      </x:c>
      <x:c r="U6906" t="str">
        <x:v>pickup_after_delivery_completion_plus_usage_lag</x:v>
      </x:c>
    </x:row>
    <x:row r="6907">
      <x:c r="A6907" t="str">
        <x:v>Set2_200-10-1b</x:v>
      </x:c>
      <x:c r="B6907" t="str">
        <x:v>next_day</x:v>
      </x:c>
      <x:c r="C6907" t="str">
        <x:v>C51</x:v>
      </x:c>
      <x:c r="D6907" s="59" t="n">
        <x:v>46</x:v>
      </x:c>
      <x:c r="E6907" s="59" t="n">
        <x:v>6</x:v>
      </x:c>
      <x:c r="F6907" s="59" t="str">
        <x:v>S5</x:v>
      </x:c>
      <x:c r="G6907" s="59" t="n">
        <x:v>541</x:v>
      </x:c>
      <x:c r="H6907" s="59" t="n">
        <x:v>559</x:v>
      </x:c>
      <x:c r="I6907" s="59" t="n">
        <x:v>10</x:v>
      </x:c>
      <x:c r="J6907" s="60" t="n">
        <x:f>'参数'!$C$6</x:f>
        <x:v>1440</x:v>
      </x:c>
      <x:c r="K6907" s="60" t="n">
        <x:f>'参数'!$D$6</x:f>
        <x:v>360</x:v>
      </x:c>
      <x:c r="L6907" s="60" t="n">
        <x:f>H6907+I6907+J6907</x:f>
        <x:v>2009</x:v>
      </x:c>
      <x:c r="M6907" s="60" t="n">
        <x:f>L6907+K6907</x:f>
        <x:v>2369</x:v>
      </x:c>
      <x:c r="N6907" s="60" t="n">
        <x:f>'参数'!$B$10</x:f>
        <x:v>1</x:v>
      </x:c>
      <x:c r="O6907" s="60" t="n">
        <x:f>N6907*'参数'!$B$11</x:f>
        <x:v>2</x:v>
      </x:c>
      <x:c r="P6907" s="60" t="n">
        <x:f>N6907*'参数'!$B$12</x:f>
        <x:v>1</x:v>
      </x:c>
      <x:c r="Q6907" t="str">
        <x:f>C6907&amp;"d"</x:f>
        <x:v>C51d</x:v>
      </x:c>
      <x:c r="R6907" t="str">
        <x:f>C6907&amp;"p"</x:f>
        <x:v>C51p</x:v>
      </x:c>
      <x:c r="S6907" t="str">
        <x:f>IF(AND(L6907&gt;=H6907+I6907+J6907,M6907&gt;L6907,F6907&lt;&gt;""),"PASS","FAIL")</x:f>
        <x:v>PASS</x:v>
      </x:c>
      <x:c r="T6907" t="n">
        <x:v>0</x:v>
      </x:c>
      <x:c r="U6907" t="str">
        <x:v>pickup_after_delivery_completion_plus_usage_lag</x:v>
      </x:c>
    </x:row>
    <x:row r="6908">
      <x:c r="A6908" t="str">
        <x:v>Set2_200-10-1b</x:v>
      </x:c>
      <x:c r="B6908" t="str">
        <x:v>next_day</x:v>
      </x:c>
      <x:c r="C6908" t="str">
        <x:v>C52</x:v>
      </x:c>
      <x:c r="D6908" s="59" t="n">
        <x:v>8</x:v>
      </x:c>
      <x:c r="E6908" s="59" t="n">
        <x:v>3</x:v>
      </x:c>
      <x:c r="F6908" s="59" t="str">
        <x:v>S8</x:v>
      </x:c>
      <x:c r="G6908" s="59" t="n">
        <x:v>684</x:v>
      </x:c>
      <x:c r="H6908" s="59" t="n">
        <x:v>702</x:v>
      </x:c>
      <x:c r="I6908" s="59" t="n">
        <x:v>10</x:v>
      </x:c>
      <x:c r="J6908" s="60" t="n">
        <x:f>'参数'!$C$6</x:f>
        <x:v>1440</x:v>
      </x:c>
      <x:c r="K6908" s="60" t="n">
        <x:f>'参数'!$D$6</x:f>
        <x:v>360</x:v>
      </x:c>
      <x:c r="L6908" s="60" t="n">
        <x:f>H6908+I6908+J6908</x:f>
        <x:v>2152</x:v>
      </x:c>
      <x:c r="M6908" s="60" t="n">
        <x:f>L6908+K6908</x:f>
        <x:v>2512</x:v>
      </x:c>
      <x:c r="N6908" s="60" t="n">
        <x:f>'参数'!$B$10</x:f>
        <x:v>1</x:v>
      </x:c>
      <x:c r="O6908" s="60" t="n">
        <x:f>N6908*'参数'!$B$11</x:f>
        <x:v>2</x:v>
      </x:c>
      <x:c r="P6908" s="60" t="n">
        <x:f>N6908*'参数'!$B$12</x:f>
        <x:v>1</x:v>
      </x:c>
      <x:c r="Q6908" t="str">
        <x:f>C6908&amp;"d"</x:f>
        <x:v>C52d</x:v>
      </x:c>
      <x:c r="R6908" t="str">
        <x:f>C6908&amp;"p"</x:f>
        <x:v>C52p</x:v>
      </x:c>
      <x:c r="S6908" t="str">
        <x:f>IF(AND(L6908&gt;=H6908+I6908+J6908,M6908&gt;L6908,F6908&lt;&gt;""),"PASS","FAIL")</x:f>
        <x:v>PASS</x:v>
      </x:c>
      <x:c r="T6908" t="n">
        <x:v>0</x:v>
      </x:c>
      <x:c r="U6908" t="str">
        <x:v>pickup_after_delivery_completion_plus_usage_lag</x:v>
      </x:c>
    </x:row>
    <x:row r="6909">
      <x:c r="A6909" t="str">
        <x:v>Set2_200-10-1b</x:v>
      </x:c>
      <x:c r="B6909" t="str">
        <x:v>next_day</x:v>
      </x:c>
      <x:c r="C6909" t="str">
        <x:v>C53</x:v>
      </x:c>
      <x:c r="D6909" s="59" t="n">
        <x:v>8</x:v>
      </x:c>
      <x:c r="E6909" s="59" t="n">
        <x:v>2</x:v>
      </x:c>
      <x:c r="F6909" s="59" t="str">
        <x:v>S8</x:v>
      </x:c>
      <x:c r="G6909" s="59" t="n">
        <x:v>520</x:v>
      </x:c>
      <x:c r="H6909" s="59" t="n">
        <x:v>532</x:v>
      </x:c>
      <x:c r="I6909" s="59" t="n">
        <x:v>10</x:v>
      </x:c>
      <x:c r="J6909" s="60" t="n">
        <x:f>'参数'!$C$6</x:f>
        <x:v>1440</x:v>
      </x:c>
      <x:c r="K6909" s="60" t="n">
        <x:f>'参数'!$D$6</x:f>
        <x:v>360</x:v>
      </x:c>
      <x:c r="L6909" s="60" t="n">
        <x:f>H6909+I6909+J6909</x:f>
        <x:v>1982</x:v>
      </x:c>
      <x:c r="M6909" s="60" t="n">
        <x:f>L6909+K6909</x:f>
        <x:v>2342</x:v>
      </x:c>
      <x:c r="N6909" s="60" t="n">
        <x:f>'参数'!$B$10</x:f>
        <x:v>1</x:v>
      </x:c>
      <x:c r="O6909" s="60" t="n">
        <x:f>N6909*'参数'!$B$11</x:f>
        <x:v>2</x:v>
      </x:c>
      <x:c r="P6909" s="60" t="n">
        <x:f>N6909*'参数'!$B$12</x:f>
        <x:v>1</x:v>
      </x:c>
      <x:c r="Q6909" t="str">
        <x:f>C6909&amp;"d"</x:f>
        <x:v>C53d</x:v>
      </x:c>
      <x:c r="R6909" t="str">
        <x:f>C6909&amp;"p"</x:f>
        <x:v>C53p</x:v>
      </x:c>
      <x:c r="S6909" t="str">
        <x:f>IF(AND(L6909&gt;=H6909+I6909+J6909,M6909&gt;L6909,F6909&lt;&gt;""),"PASS","FAIL")</x:f>
        <x:v>PASS</x:v>
      </x:c>
      <x:c r="T6909" t="n">
        <x:v>4</x:v>
      </x:c>
      <x:c r="U6909" t="str">
        <x:v>pickup_after_delivery_completion_plus_usage_lag</x:v>
      </x:c>
    </x:row>
    <x:row r="6910">
      <x:c r="A6910" t="str">
        <x:v>Set2_200-10-1b</x:v>
      </x:c>
      <x:c r="B6910" t="str">
        <x:v>next_day</x:v>
      </x:c>
      <x:c r="C6910" t="str">
        <x:v>C54</x:v>
      </x:c>
      <x:c r="D6910" s="59" t="n">
        <x:v>32</x:v>
      </x:c>
      <x:c r="E6910" s="59" t="n">
        <x:v>28</x:v>
      </x:c>
      <x:c r="F6910" s="59" t="str">
        <x:v>S7</x:v>
      </x:c>
      <x:c r="G6910" s="59" t="n">
        <x:v>556</x:v>
      </x:c>
      <x:c r="H6910" s="59" t="n">
        <x:v>580</x:v>
      </x:c>
      <x:c r="I6910" s="59" t="n">
        <x:v>10</x:v>
      </x:c>
      <x:c r="J6910" s="60" t="n">
        <x:f>'参数'!$C$6</x:f>
        <x:v>1440</x:v>
      </x:c>
      <x:c r="K6910" s="60" t="n">
        <x:f>'参数'!$D$6</x:f>
        <x:v>360</x:v>
      </x:c>
      <x:c r="L6910" s="60" t="n">
        <x:f>H6910+I6910+J6910</x:f>
        <x:v>2030</x:v>
      </x:c>
      <x:c r="M6910" s="60" t="n">
        <x:f>L6910+K6910</x:f>
        <x:v>2390</x:v>
      </x:c>
      <x:c r="N6910" s="60" t="n">
        <x:f>'参数'!$B$10</x:f>
        <x:v>1</x:v>
      </x:c>
      <x:c r="O6910" s="60" t="n">
        <x:f>N6910*'参数'!$B$11</x:f>
        <x:v>2</x:v>
      </x:c>
      <x:c r="P6910" s="60" t="n">
        <x:f>N6910*'参数'!$B$12</x:f>
        <x:v>1</x:v>
      </x:c>
      <x:c r="Q6910" t="str">
        <x:f>C6910&amp;"d"</x:f>
        <x:v>C54d</x:v>
      </x:c>
      <x:c r="R6910" t="str">
        <x:f>C6910&amp;"p"</x:f>
        <x:v>C54p</x:v>
      </x:c>
      <x:c r="S6910" t="str">
        <x:f>IF(AND(L6910&gt;=H6910+I6910+J6910,M6910&gt;L6910,F6910&lt;&gt;""),"PASS","FAIL")</x:f>
        <x:v>PASS</x:v>
      </x:c>
      <x:c r="T6910" t="n">
        <x:v>1</x:v>
      </x:c>
      <x:c r="U6910" t="str">
        <x:v>pickup_after_delivery_completion_plus_usage_lag</x:v>
      </x:c>
    </x:row>
    <x:row r="6911">
      <x:c r="A6911" t="str">
        <x:v>Set2_200-10-1b</x:v>
      </x:c>
      <x:c r="B6911" t="str">
        <x:v>next_day</x:v>
      </x:c>
      <x:c r="C6911" t="str">
        <x:v>C55</x:v>
      </x:c>
      <x:c r="D6911" s="59" t="n">
        <x:v>35</x:v>
      </x:c>
      <x:c r="E6911" s="59" t="n">
        <x:v>39</x:v>
      </x:c>
      <x:c r="F6911" s="59" t="str">
        <x:v>S6</x:v>
      </x:c>
      <x:c r="G6911" s="59" t="n">
        <x:v>675</x:v>
      </x:c>
      <x:c r="H6911" s="59" t="n">
        <x:v>697</x:v>
      </x:c>
      <x:c r="I6911" s="59" t="n">
        <x:v>10</x:v>
      </x:c>
      <x:c r="J6911" s="60" t="n">
        <x:f>'参数'!$C$6</x:f>
        <x:v>1440</x:v>
      </x:c>
      <x:c r="K6911" s="60" t="n">
        <x:f>'参数'!$D$6</x:f>
        <x:v>360</x:v>
      </x:c>
      <x:c r="L6911" s="60" t="n">
        <x:f>H6911+I6911+J6911</x:f>
        <x:v>2147</x:v>
      </x:c>
      <x:c r="M6911" s="60" t="n">
        <x:f>L6911+K6911</x:f>
        <x:v>2507</x:v>
      </x:c>
      <x:c r="N6911" s="60" t="n">
        <x:f>'参数'!$B$10</x:f>
        <x:v>1</x:v>
      </x:c>
      <x:c r="O6911" s="60" t="n">
        <x:f>N6911*'参数'!$B$11</x:f>
        <x:v>2</x:v>
      </x:c>
      <x:c r="P6911" s="60" t="n">
        <x:f>N6911*'参数'!$B$12</x:f>
        <x:v>1</x:v>
      </x:c>
      <x:c r="Q6911" t="str">
        <x:f>C6911&amp;"d"</x:f>
        <x:v>C55d</x:v>
      </x:c>
      <x:c r="R6911" t="str">
        <x:f>C6911&amp;"p"</x:f>
        <x:v>C55p</x:v>
      </x:c>
      <x:c r="S6911" t="str">
        <x:f>IF(AND(L6911&gt;=H6911+I6911+J6911,M6911&gt;L6911,F6911&lt;&gt;""),"PASS","FAIL")</x:f>
        <x:v>PASS</x:v>
      </x:c>
      <x:c r="T6911" t="n">
        <x:v>3</x:v>
      </x:c>
      <x:c r="U6911" t="str">
        <x:v>pickup_after_delivery_completion_plus_usage_lag</x:v>
      </x:c>
    </x:row>
    <x:row r="6912">
      <x:c r="A6912" t="str">
        <x:v>Set2_200-10-1b</x:v>
      </x:c>
      <x:c r="B6912" t="str">
        <x:v>next_day</x:v>
      </x:c>
      <x:c r="C6912" t="str">
        <x:v>C56</x:v>
      </x:c>
      <x:c r="D6912" s="59" t="n">
        <x:v>48</x:v>
      </x:c>
      <x:c r="E6912" s="59" t="n">
        <x:v>31</x:v>
      </x:c>
      <x:c r="F6912" s="59" t="str">
        <x:v>S2</x:v>
      </x:c>
      <x:c r="G6912" s="59" t="n">
        <x:v>254</x:v>
      </x:c>
      <x:c r="H6912" s="59" t="n">
        <x:v>270</x:v>
      </x:c>
      <x:c r="I6912" s="59" t="n">
        <x:v>10</x:v>
      </x:c>
      <x:c r="J6912" s="60" t="n">
        <x:f>'参数'!$C$6</x:f>
        <x:v>1440</x:v>
      </x:c>
      <x:c r="K6912" s="60" t="n">
        <x:f>'参数'!$D$6</x:f>
        <x:v>360</x:v>
      </x:c>
      <x:c r="L6912" s="60" t="n">
        <x:f>H6912+I6912+J6912</x:f>
        <x:v>1720</x:v>
      </x:c>
      <x:c r="M6912" s="60" t="n">
        <x:f>L6912+K6912</x:f>
        <x:v>2080</x:v>
      </x:c>
      <x:c r="N6912" s="60" t="n">
        <x:f>'参数'!$B$10</x:f>
        <x:v>1</x:v>
      </x:c>
      <x:c r="O6912" s="60" t="n">
        <x:f>N6912*'参数'!$B$11</x:f>
        <x:v>2</x:v>
      </x:c>
      <x:c r="P6912" s="60" t="n">
        <x:f>N6912*'参数'!$B$12</x:f>
        <x:v>1</x:v>
      </x:c>
      <x:c r="Q6912" t="str">
        <x:f>C6912&amp;"d"</x:f>
        <x:v>C56d</x:v>
      </x:c>
      <x:c r="R6912" t="str">
        <x:f>C6912&amp;"p"</x:f>
        <x:v>C56p</x:v>
      </x:c>
      <x:c r="S6912" t="str">
        <x:f>IF(AND(L6912&gt;=H6912+I6912+J6912,M6912&gt;L6912,F6912&lt;&gt;""),"PASS","FAIL")</x:f>
        <x:v>PASS</x:v>
      </x:c>
      <x:c r="T6912" t="n">
        <x:v>0</x:v>
      </x:c>
      <x:c r="U6912" t="str">
        <x:v>pickup_after_delivery_completion_plus_usage_lag</x:v>
      </x:c>
    </x:row>
    <x:row r="6913">
      <x:c r="A6913" t="str">
        <x:v>Set2_200-10-1b</x:v>
      </x:c>
      <x:c r="B6913" t="str">
        <x:v>next_day</x:v>
      </x:c>
      <x:c r="C6913" t="str">
        <x:v>C57</x:v>
      </x:c>
      <x:c r="D6913" s="59" t="n">
        <x:v>8</x:v>
      </x:c>
      <x:c r="E6913" s="59" t="n">
        <x:v>6</x:v>
      </x:c>
      <x:c r="F6913" s="59" t="str">
        <x:v>S8</x:v>
      </x:c>
      <x:c r="G6913" s="59" t="n">
        <x:v>464</x:v>
      </x:c>
      <x:c r="H6913" s="59" t="n">
        <x:v>490</x:v>
      </x:c>
      <x:c r="I6913" s="59" t="n">
        <x:v>10</x:v>
      </x:c>
      <x:c r="J6913" s="60" t="n">
        <x:f>'参数'!$C$6</x:f>
        <x:v>1440</x:v>
      </x:c>
      <x:c r="K6913" s="60" t="n">
        <x:f>'参数'!$D$6</x:f>
        <x:v>360</x:v>
      </x:c>
      <x:c r="L6913" s="60" t="n">
        <x:f>H6913+I6913+J6913</x:f>
        <x:v>1940</x:v>
      </x:c>
      <x:c r="M6913" s="60" t="n">
        <x:f>L6913+K6913</x:f>
        <x:v>2300</x:v>
      </x:c>
      <x:c r="N6913" s="60" t="n">
        <x:f>'参数'!$B$10</x:f>
        <x:v>1</x:v>
      </x:c>
      <x:c r="O6913" s="60" t="n">
        <x:f>N6913*'参数'!$B$11</x:f>
        <x:v>2</x:v>
      </x:c>
      <x:c r="P6913" s="60" t="n">
        <x:f>N6913*'参数'!$B$12</x:f>
        <x:v>1</x:v>
      </x:c>
      <x:c r="Q6913" t="str">
        <x:f>C6913&amp;"d"</x:f>
        <x:v>C57d</x:v>
      </x:c>
      <x:c r="R6913" t="str">
        <x:f>C6913&amp;"p"</x:f>
        <x:v>C57p</x:v>
      </x:c>
      <x:c r="S6913" t="str">
        <x:f>IF(AND(L6913&gt;=H6913+I6913+J6913,M6913&gt;L6913,F6913&lt;&gt;""),"PASS","FAIL")</x:f>
        <x:v>PASS</x:v>
      </x:c>
      <x:c r="T6913" t="n">
        <x:v>5</x:v>
      </x:c>
      <x:c r="U6913" t="str">
        <x:v>pickup_after_delivery_completion_plus_usage_lag</x:v>
      </x:c>
    </x:row>
    <x:row r="6914">
      <x:c r="A6914" t="str">
        <x:v>Set2_200-10-1b</x:v>
      </x:c>
      <x:c r="B6914" t="str">
        <x:v>next_day</x:v>
      </x:c>
      <x:c r="C6914" t="str">
        <x:v>C58</x:v>
      </x:c>
      <x:c r="D6914" s="59" t="n">
        <x:v>32</x:v>
      </x:c>
      <x:c r="E6914" s="59" t="n">
        <x:v>39</x:v>
      </x:c>
      <x:c r="F6914" s="59" t="str">
        <x:v>S6</x:v>
      </x:c>
      <x:c r="G6914" s="59" t="n">
        <x:v>390</x:v>
      </x:c>
      <x:c r="H6914" s="59" t="n">
        <x:v>426</x:v>
      </x:c>
      <x:c r="I6914" s="59" t="n">
        <x:v>10</x:v>
      </x:c>
      <x:c r="J6914" s="60" t="n">
        <x:f>'参数'!$C$6</x:f>
        <x:v>1440</x:v>
      </x:c>
      <x:c r="K6914" s="60" t="n">
        <x:f>'参数'!$D$6</x:f>
        <x:v>360</x:v>
      </x:c>
      <x:c r="L6914" s="60" t="n">
        <x:f>H6914+I6914+J6914</x:f>
        <x:v>1876</x:v>
      </x:c>
      <x:c r="M6914" s="60" t="n">
        <x:f>L6914+K6914</x:f>
        <x:v>2236</x:v>
      </x:c>
      <x:c r="N6914" s="60" t="n">
        <x:f>'参数'!$B$10</x:f>
        <x:v>1</x:v>
      </x:c>
      <x:c r="O6914" s="60" t="n">
        <x:f>N6914*'参数'!$B$11</x:f>
        <x:v>2</x:v>
      </x:c>
      <x:c r="P6914" s="60" t="n">
        <x:f>N6914*'参数'!$B$12</x:f>
        <x:v>1</x:v>
      </x:c>
      <x:c r="Q6914" t="str">
        <x:f>C6914&amp;"d"</x:f>
        <x:v>C58d</x:v>
      </x:c>
      <x:c r="R6914" t="str">
        <x:f>C6914&amp;"p"</x:f>
        <x:v>C58p</x:v>
      </x:c>
      <x:c r="S6914" t="str">
        <x:f>IF(AND(L6914&gt;=H6914+I6914+J6914,M6914&gt;L6914,F6914&lt;&gt;""),"PASS","FAIL")</x:f>
        <x:v>PASS</x:v>
      </x:c>
      <x:c r="T6914" t="n">
        <x:v>4</x:v>
      </x:c>
      <x:c r="U6914" t="str">
        <x:v>pickup_after_delivery_completion_plus_usage_lag</x:v>
      </x:c>
    </x:row>
    <x:row r="6915">
      <x:c r="A6915" t="str">
        <x:v>Set2_200-10-1b</x:v>
      </x:c>
      <x:c r="B6915" t="str">
        <x:v>next_day</x:v>
      </x:c>
      <x:c r="C6915" t="str">
        <x:v>C59</x:v>
      </x:c>
      <x:c r="D6915" s="59" t="n">
        <x:v>18</x:v>
      </x:c>
      <x:c r="E6915" s="59" t="n">
        <x:v>45</x:v>
      </x:c>
      <x:c r="F6915" s="59" t="str">
        <x:v>S9</x:v>
      </x:c>
      <x:c r="G6915" s="59" t="n">
        <x:v>263</x:v>
      </x:c>
      <x:c r="H6915" s="59" t="n">
        <x:v>291</x:v>
      </x:c>
      <x:c r="I6915" s="59" t="n">
        <x:v>10</x:v>
      </x:c>
      <x:c r="J6915" s="60" t="n">
        <x:f>'参数'!$C$6</x:f>
        <x:v>1440</x:v>
      </x:c>
      <x:c r="K6915" s="60" t="n">
        <x:f>'参数'!$D$6</x:f>
        <x:v>360</x:v>
      </x:c>
      <x:c r="L6915" s="60" t="n">
        <x:f>H6915+I6915+J6915</x:f>
        <x:v>1741</x:v>
      </x:c>
      <x:c r="M6915" s="60" t="n">
        <x:f>L6915+K6915</x:f>
        <x:v>2101</x:v>
      </x:c>
      <x:c r="N6915" s="60" t="n">
        <x:f>'参数'!$B$10</x:f>
        <x:v>1</x:v>
      </x:c>
      <x:c r="O6915" s="60" t="n">
        <x:f>N6915*'参数'!$B$11</x:f>
        <x:v>2</x:v>
      </x:c>
      <x:c r="P6915" s="60" t="n">
        <x:f>N6915*'参数'!$B$12</x:f>
        <x:v>1</x:v>
      </x:c>
      <x:c r="Q6915" t="str">
        <x:f>C6915&amp;"d"</x:f>
        <x:v>C59d</x:v>
      </x:c>
      <x:c r="R6915" t="str">
        <x:f>C6915&amp;"p"</x:f>
        <x:v>C59p</x:v>
      </x:c>
      <x:c r="S6915" t="str">
        <x:f>IF(AND(L6915&gt;=H6915+I6915+J6915,M6915&gt;L6915,F6915&lt;&gt;""),"PASS","FAIL")</x:f>
        <x:v>PASS</x:v>
      </x:c>
      <x:c r="T6915" t="n">
        <x:v>19</x:v>
      </x:c>
      <x:c r="U6915" t="str">
        <x:v>pickup_after_delivery_completion_plus_usage_lag</x:v>
      </x:c>
    </x:row>
    <x:row r="6916">
      <x:c r="A6916" t="str">
        <x:v>Set2_200-10-1b</x:v>
      </x:c>
      <x:c r="B6916" t="str">
        <x:v>next_day</x:v>
      </x:c>
      <x:c r="C6916" t="str">
        <x:v>C60</x:v>
      </x:c>
      <x:c r="D6916" s="59" t="n">
        <x:v>41</x:v>
      </x:c>
      <x:c r="E6916" s="59" t="n">
        <x:v>2</x:v>
      </x:c>
      <x:c r="F6916" s="59" t="str">
        <x:v>S4</x:v>
      </x:c>
      <x:c r="G6916" s="59" t="n">
        <x:v>164</x:v>
      </x:c>
      <x:c r="H6916" s="59" t="n">
        <x:v>192</x:v>
      </x:c>
      <x:c r="I6916" s="59" t="n">
        <x:v>10</x:v>
      </x:c>
      <x:c r="J6916" s="60" t="n">
        <x:f>'参数'!$C$6</x:f>
        <x:v>1440</x:v>
      </x:c>
      <x:c r="K6916" s="60" t="n">
        <x:f>'参数'!$D$6</x:f>
        <x:v>360</x:v>
      </x:c>
      <x:c r="L6916" s="60" t="n">
        <x:f>H6916+I6916+J6916</x:f>
        <x:v>1642</x:v>
      </x:c>
      <x:c r="M6916" s="60" t="n">
        <x:f>L6916+K6916</x:f>
        <x:v>2002</x:v>
      </x:c>
      <x:c r="N6916" s="60" t="n">
        <x:f>'参数'!$B$10</x:f>
        <x:v>1</x:v>
      </x:c>
      <x:c r="O6916" s="60" t="n">
        <x:f>N6916*'参数'!$B$11</x:f>
        <x:v>2</x:v>
      </x:c>
      <x:c r="P6916" s="60" t="n">
        <x:f>N6916*'参数'!$B$12</x:f>
        <x:v>1</x:v>
      </x:c>
      <x:c r="Q6916" t="str">
        <x:f>C6916&amp;"d"</x:f>
        <x:v>C60d</x:v>
      </x:c>
      <x:c r="R6916" t="str">
        <x:f>C6916&amp;"p"</x:f>
        <x:v>C60p</x:v>
      </x:c>
      <x:c r="S6916" t="str">
        <x:f>IF(AND(L6916&gt;=H6916+I6916+J6916,M6916&gt;L6916,F6916&lt;&gt;""),"PASS","FAIL")</x:f>
        <x:v>PASS</x:v>
      </x:c>
      <x:c r="T6916" t="n">
        <x:v>5</x:v>
      </x:c>
      <x:c r="U6916" t="str">
        <x:v>pickup_after_delivery_completion_plus_usage_lag</x:v>
      </x:c>
    </x:row>
    <x:row r="6917">
      <x:c r="A6917" t="str">
        <x:v>Set2_200-10-1b</x:v>
      </x:c>
      <x:c r="B6917" t="str">
        <x:v>next_day</x:v>
      </x:c>
      <x:c r="C6917" t="str">
        <x:v>C61</x:v>
      </x:c>
      <x:c r="D6917" s="59" t="n">
        <x:v>7</x:v>
      </x:c>
      <x:c r="E6917" s="59" t="n">
        <x:v>36</x:v>
      </x:c>
      <x:c r="F6917" s="59" t="str">
        <x:v>S0</x:v>
      </x:c>
      <x:c r="G6917" s="59" t="n">
        <x:v>460</x:v>
      </x:c>
      <x:c r="H6917" s="59" t="n">
        <x:v>496</x:v>
      </x:c>
      <x:c r="I6917" s="59" t="n">
        <x:v>10</x:v>
      </x:c>
      <x:c r="J6917" s="60" t="n">
        <x:f>'参数'!$C$6</x:f>
        <x:v>1440</x:v>
      </x:c>
      <x:c r="K6917" s="60" t="n">
        <x:f>'参数'!$D$6</x:f>
        <x:v>360</x:v>
      </x:c>
      <x:c r="L6917" s="60" t="n">
        <x:f>H6917+I6917+J6917</x:f>
        <x:v>1946</x:v>
      </x:c>
      <x:c r="M6917" s="60" t="n">
        <x:f>L6917+K6917</x:f>
        <x:v>2306</x:v>
      </x:c>
      <x:c r="N6917" s="60" t="n">
        <x:f>'参数'!$B$10</x:f>
        <x:v>1</x:v>
      </x:c>
      <x:c r="O6917" s="60" t="n">
        <x:f>N6917*'参数'!$B$11</x:f>
        <x:v>2</x:v>
      </x:c>
      <x:c r="P6917" s="60" t="n">
        <x:f>N6917*'参数'!$B$12</x:f>
        <x:v>1</x:v>
      </x:c>
      <x:c r="Q6917" t="str">
        <x:f>C6917&amp;"d"</x:f>
        <x:v>C61d</x:v>
      </x:c>
      <x:c r="R6917" t="str">
        <x:f>C6917&amp;"p"</x:f>
        <x:v>C61p</x:v>
      </x:c>
      <x:c r="S6917" t="str">
        <x:f>IF(AND(L6917&gt;=H6917+I6917+J6917,M6917&gt;L6917,F6917&lt;&gt;""),"PASS","FAIL")</x:f>
        <x:v>PASS</x:v>
      </x:c>
      <x:c r="T6917" t="n">
        <x:v>4</x:v>
      </x:c>
      <x:c r="U6917" t="str">
        <x:v>pickup_after_delivery_completion_plus_usage_lag</x:v>
      </x:c>
    </x:row>
    <x:row r="6918">
      <x:c r="A6918" t="str">
        <x:v>Set2_200-10-1b</x:v>
      </x:c>
      <x:c r="B6918" t="str">
        <x:v>next_day</x:v>
      </x:c>
      <x:c r="C6918" t="str">
        <x:v>C62</x:v>
      </x:c>
      <x:c r="D6918" s="59" t="n">
        <x:v>36</x:v>
      </x:c>
      <x:c r="E6918" s="59" t="n">
        <x:v>6</x:v>
      </x:c>
      <x:c r="F6918" s="59" t="str">
        <x:v>S4</x:v>
      </x:c>
      <x:c r="G6918" s="59" t="n">
        <x:v>449</x:v>
      </x:c>
      <x:c r="H6918" s="59" t="n">
        <x:v>481</x:v>
      </x:c>
      <x:c r="I6918" s="59" t="n">
        <x:v>10</x:v>
      </x:c>
      <x:c r="J6918" s="60" t="n">
        <x:f>'参数'!$C$6</x:f>
        <x:v>1440</x:v>
      </x:c>
      <x:c r="K6918" s="60" t="n">
        <x:f>'参数'!$D$6</x:f>
        <x:v>360</x:v>
      </x:c>
      <x:c r="L6918" s="60" t="n">
        <x:f>H6918+I6918+J6918</x:f>
        <x:v>1931</x:v>
      </x:c>
      <x:c r="M6918" s="60" t="n">
        <x:f>L6918+K6918</x:f>
        <x:v>2291</x:v>
      </x:c>
      <x:c r="N6918" s="60" t="n">
        <x:f>'参数'!$B$10</x:f>
        <x:v>1</x:v>
      </x:c>
      <x:c r="O6918" s="60" t="n">
        <x:f>N6918*'参数'!$B$11</x:f>
        <x:v>2</x:v>
      </x:c>
      <x:c r="P6918" s="60" t="n">
        <x:f>N6918*'参数'!$B$12</x:f>
        <x:v>1</x:v>
      </x:c>
      <x:c r="Q6918" t="str">
        <x:f>C6918&amp;"d"</x:f>
        <x:v>C62d</x:v>
      </x:c>
      <x:c r="R6918" t="str">
        <x:f>C6918&amp;"p"</x:f>
        <x:v>C62p</x:v>
      </x:c>
      <x:c r="S6918" t="str">
        <x:f>IF(AND(L6918&gt;=H6918+I6918+J6918,M6918&gt;L6918,F6918&lt;&gt;""),"PASS","FAIL")</x:f>
        <x:v>PASS</x:v>
      </x:c>
      <x:c r="T6918" t="n">
        <x:v>8</x:v>
      </x:c>
      <x:c r="U6918" t="str">
        <x:v>pickup_after_delivery_completion_plus_usage_lag</x:v>
      </x:c>
    </x:row>
    <x:row r="6919">
      <x:c r="A6919" t="str">
        <x:v>Set2_200-10-1b</x:v>
      </x:c>
      <x:c r="B6919" t="str">
        <x:v>next_day</x:v>
      </x:c>
      <x:c r="C6919" t="str">
        <x:v>C63</x:v>
      </x:c>
      <x:c r="D6919" s="59" t="n">
        <x:v>5</x:v>
      </x:c>
      <x:c r="E6919" s="59" t="n">
        <x:v>40</x:v>
      </x:c>
      <x:c r="F6919" s="59" t="str">
        <x:v>S0</x:v>
      </x:c>
      <x:c r="G6919" s="59" t="n">
        <x:v>492</x:v>
      </x:c>
      <x:c r="H6919" s="59" t="n">
        <x:v>510</x:v>
      </x:c>
      <x:c r="I6919" s="59" t="n">
        <x:v>10</x:v>
      </x:c>
      <x:c r="J6919" s="60" t="n">
        <x:f>'参数'!$C$6</x:f>
        <x:v>1440</x:v>
      </x:c>
      <x:c r="K6919" s="60" t="n">
        <x:f>'参数'!$D$6</x:f>
        <x:v>360</x:v>
      </x:c>
      <x:c r="L6919" s="60" t="n">
        <x:f>H6919+I6919+J6919</x:f>
        <x:v>1960</x:v>
      </x:c>
      <x:c r="M6919" s="60" t="n">
        <x:f>L6919+K6919</x:f>
        <x:v>2320</x:v>
      </x:c>
      <x:c r="N6919" s="60" t="n">
        <x:f>'参数'!$B$10</x:f>
        <x:v>1</x:v>
      </x:c>
      <x:c r="O6919" s="60" t="n">
        <x:f>N6919*'参数'!$B$11</x:f>
        <x:v>2</x:v>
      </x:c>
      <x:c r="P6919" s="60" t="n">
        <x:f>N6919*'参数'!$B$12</x:f>
        <x:v>1</x:v>
      </x:c>
      <x:c r="Q6919" t="str">
        <x:f>C6919&amp;"d"</x:f>
        <x:v>C63d</x:v>
      </x:c>
      <x:c r="R6919" t="str">
        <x:f>C6919&amp;"p"</x:f>
        <x:v>C63p</x:v>
      </x:c>
      <x:c r="S6919" t="str">
        <x:f>IF(AND(L6919&gt;=H6919+I6919+J6919,M6919&gt;L6919,F6919&lt;&gt;""),"PASS","FAIL")</x:f>
        <x:v>PASS</x:v>
      </x:c>
      <x:c r="T6919" t="n">
        <x:v>1</x:v>
      </x:c>
      <x:c r="U6919" t="str">
        <x:v>pickup_after_delivery_completion_plus_usage_lag</x:v>
      </x:c>
    </x:row>
    <x:row r="6920">
      <x:c r="A6920" t="str">
        <x:v>Set2_200-10-1b</x:v>
      </x:c>
      <x:c r="B6920" t="str">
        <x:v>next_day</x:v>
      </x:c>
      <x:c r="C6920" t="str">
        <x:v>C64</x:v>
      </x:c>
      <x:c r="D6920" s="59" t="n">
        <x:v>42</x:v>
      </x:c>
      <x:c r="E6920" s="59" t="n">
        <x:v>23</x:v>
      </x:c>
      <x:c r="F6920" s="59" t="str">
        <x:v>S2</x:v>
      </x:c>
      <x:c r="G6920" s="59" t="n">
        <x:v>694</x:v>
      </x:c>
      <x:c r="H6920" s="59" t="n">
        <x:v>720</x:v>
      </x:c>
      <x:c r="I6920" s="59" t="n">
        <x:v>10</x:v>
      </x:c>
      <x:c r="J6920" s="60" t="n">
        <x:f>'参数'!$C$6</x:f>
        <x:v>1440</x:v>
      </x:c>
      <x:c r="K6920" s="60" t="n">
        <x:f>'参数'!$D$6</x:f>
        <x:v>360</x:v>
      </x:c>
      <x:c r="L6920" s="60" t="n">
        <x:f>H6920+I6920+J6920</x:f>
        <x:v>2170</x:v>
      </x:c>
      <x:c r="M6920" s="60" t="n">
        <x:f>L6920+K6920</x:f>
        <x:v>2530</x:v>
      </x:c>
      <x:c r="N6920" s="60" t="n">
        <x:f>'参数'!$B$10</x:f>
        <x:v>1</x:v>
      </x:c>
      <x:c r="O6920" s="60" t="n">
        <x:f>N6920*'参数'!$B$11</x:f>
        <x:v>2</x:v>
      </x:c>
      <x:c r="P6920" s="60" t="n">
        <x:f>N6920*'参数'!$B$12</x:f>
        <x:v>1</x:v>
      </x:c>
      <x:c r="Q6920" t="str">
        <x:f>C6920&amp;"d"</x:f>
        <x:v>C64d</x:v>
      </x:c>
      <x:c r="R6920" t="str">
        <x:f>C6920&amp;"p"</x:f>
        <x:v>C64p</x:v>
      </x:c>
      <x:c r="S6920" t="str">
        <x:f>IF(AND(L6920&gt;=H6920+I6920+J6920,M6920&gt;L6920,F6920&lt;&gt;""),"PASS","FAIL")</x:f>
        <x:v>PASS</x:v>
      </x:c>
      <x:c r="T6920" t="n">
        <x:v>7</x:v>
      </x:c>
      <x:c r="U6920" t="str">
        <x:v>pickup_after_delivery_completion_plus_usage_lag</x:v>
      </x:c>
    </x:row>
    <x:row r="6921">
      <x:c r="A6921" t="str">
        <x:v>Set2_200-10-1b</x:v>
      </x:c>
      <x:c r="B6921" t="str">
        <x:v>next_day</x:v>
      </x:c>
      <x:c r="C6921" t="str">
        <x:v>C65</x:v>
      </x:c>
      <x:c r="D6921" s="59" t="n">
        <x:v>15</x:v>
      </x:c>
      <x:c r="E6921" s="59" t="n">
        <x:v>16</x:v>
      </x:c>
      <x:c r="F6921" s="59" t="str">
        <x:v>S7</x:v>
      </x:c>
      <x:c r="G6921" s="59" t="n">
        <x:v>183</x:v>
      </x:c>
      <x:c r="H6921" s="59" t="n">
        <x:v>199</x:v>
      </x:c>
      <x:c r="I6921" s="59" t="n">
        <x:v>10</x:v>
      </x:c>
      <x:c r="J6921" s="60" t="n">
        <x:f>'参数'!$C$6</x:f>
        <x:v>1440</x:v>
      </x:c>
      <x:c r="K6921" s="60" t="n">
        <x:f>'参数'!$D$6</x:f>
        <x:v>360</x:v>
      </x:c>
      <x:c r="L6921" s="60" t="n">
        <x:f>H6921+I6921+J6921</x:f>
        <x:v>1649</x:v>
      </x:c>
      <x:c r="M6921" s="60" t="n">
        <x:f>L6921+K6921</x:f>
        <x:v>2009</x:v>
      </x:c>
      <x:c r="N6921" s="60" t="n">
        <x:f>'参数'!$B$10</x:f>
        <x:v>1</x:v>
      </x:c>
      <x:c r="O6921" s="60" t="n">
        <x:f>N6921*'参数'!$B$11</x:f>
        <x:v>2</x:v>
      </x:c>
      <x:c r="P6921" s="60" t="n">
        <x:f>N6921*'参数'!$B$12</x:f>
        <x:v>1</x:v>
      </x:c>
      <x:c r="Q6921" t="str">
        <x:f>C6921&amp;"d"</x:f>
        <x:v>C65d</x:v>
      </x:c>
      <x:c r="R6921" t="str">
        <x:f>C6921&amp;"p"</x:f>
        <x:v>C65p</x:v>
      </x:c>
      <x:c r="S6921" t="str">
        <x:f>IF(AND(L6921&gt;=H6921+I6921+J6921,M6921&gt;L6921,F6921&lt;&gt;""),"PASS","FAIL")</x:f>
        <x:v>PASS</x:v>
      </x:c>
      <x:c r="T6921" t="n">
        <x:v>13</x:v>
      </x:c>
      <x:c r="U6921" t="str">
        <x:v>pickup_after_delivery_completion_plus_usage_lag</x:v>
      </x:c>
    </x:row>
    <x:row r="6922">
      <x:c r="A6922" t="str">
        <x:v>Set2_200-10-1b</x:v>
      </x:c>
      <x:c r="B6922" t="str">
        <x:v>next_day</x:v>
      </x:c>
      <x:c r="C6922" t="str">
        <x:v>C66</x:v>
      </x:c>
      <x:c r="D6922" s="59" t="n">
        <x:v>27</x:v>
      </x:c>
      <x:c r="E6922" s="59" t="n">
        <x:v>49</x:v>
      </x:c>
      <x:c r="F6922" s="59" t="str">
        <x:v>S1</x:v>
      </x:c>
      <x:c r="G6922" s="59" t="n">
        <x:v>529</x:v>
      </x:c>
      <x:c r="H6922" s="59" t="n">
        <x:v>539</x:v>
      </x:c>
      <x:c r="I6922" s="59" t="n">
        <x:v>10</x:v>
      </x:c>
      <x:c r="J6922" s="60" t="n">
        <x:f>'参数'!$C$6</x:f>
        <x:v>1440</x:v>
      </x:c>
      <x:c r="K6922" s="60" t="n">
        <x:f>'参数'!$D$6</x:f>
        <x:v>360</x:v>
      </x:c>
      <x:c r="L6922" s="60" t="n">
        <x:f>H6922+I6922+J6922</x:f>
        <x:v>1989</x:v>
      </x:c>
      <x:c r="M6922" s="60" t="n">
        <x:f>L6922+K6922</x:f>
        <x:v>2349</x:v>
      </x:c>
      <x:c r="N6922" s="60" t="n">
        <x:f>'参数'!$B$10</x:f>
        <x:v>1</x:v>
      </x:c>
      <x:c r="O6922" s="60" t="n">
        <x:f>N6922*'参数'!$B$11</x:f>
        <x:v>2</x:v>
      </x:c>
      <x:c r="P6922" s="60" t="n">
        <x:f>N6922*'参数'!$B$12</x:f>
        <x:v>1</x:v>
      </x:c>
      <x:c r="Q6922" t="str">
        <x:f>C6922&amp;"d"</x:f>
        <x:v>C66d</x:v>
      </x:c>
      <x:c r="R6922" t="str">
        <x:f>C6922&amp;"p"</x:f>
        <x:v>C66p</x:v>
      </x:c>
      <x:c r="S6922" t="str">
        <x:f>IF(AND(L6922&gt;=H6922+I6922+J6922,M6922&gt;L6922,F6922&lt;&gt;""),"PASS","FAIL")</x:f>
        <x:v>PASS</x:v>
      </x:c>
      <x:c r="T6922" t="n">
        <x:v>9</x:v>
      </x:c>
      <x:c r="U6922" t="str">
        <x:v>pickup_after_delivery_completion_plus_usage_lag</x:v>
      </x:c>
    </x:row>
    <x:row r="6923">
      <x:c r="A6923" t="str">
        <x:v>Set2_200-10-1b</x:v>
      </x:c>
      <x:c r="B6923" t="str">
        <x:v>next_day</x:v>
      </x:c>
      <x:c r="C6923" t="str">
        <x:v>C67</x:v>
      </x:c>
      <x:c r="D6923" s="59" t="n">
        <x:v>38</x:v>
      </x:c>
      <x:c r="E6923" s="59" t="n">
        <x:v>28</x:v>
      </x:c>
      <x:c r="F6923" s="59" t="str">
        <x:v>S6</x:v>
      </x:c>
      <x:c r="G6923" s="59" t="n">
        <x:v>458</x:v>
      </x:c>
      <x:c r="H6923" s="59" t="n">
        <x:v>494</x:v>
      </x:c>
      <x:c r="I6923" s="59" t="n">
        <x:v>10</x:v>
      </x:c>
      <x:c r="J6923" s="60" t="n">
        <x:f>'参数'!$C$6</x:f>
        <x:v>1440</x:v>
      </x:c>
      <x:c r="K6923" s="60" t="n">
        <x:f>'参数'!$D$6</x:f>
        <x:v>360</x:v>
      </x:c>
      <x:c r="L6923" s="60" t="n">
        <x:f>H6923+I6923+J6923</x:f>
        <x:v>1944</x:v>
      </x:c>
      <x:c r="M6923" s="60" t="n">
        <x:f>L6923+K6923</x:f>
        <x:v>2304</x:v>
      </x:c>
      <x:c r="N6923" s="60" t="n">
        <x:f>'参数'!$B$10</x:f>
        <x:v>1</x:v>
      </x:c>
      <x:c r="O6923" s="60" t="n">
        <x:f>N6923*'参数'!$B$11</x:f>
        <x:v>2</x:v>
      </x:c>
      <x:c r="P6923" s="60" t="n">
        <x:f>N6923*'参数'!$B$12</x:f>
        <x:v>1</x:v>
      </x:c>
      <x:c r="Q6923" t="str">
        <x:f>C6923&amp;"d"</x:f>
        <x:v>C67d</x:v>
      </x:c>
      <x:c r="R6923" t="str">
        <x:f>C6923&amp;"p"</x:f>
        <x:v>C67p</x:v>
      </x:c>
      <x:c r="S6923" t="str">
        <x:f>IF(AND(L6923&gt;=H6923+I6923+J6923,M6923&gt;L6923,F6923&lt;&gt;""),"PASS","FAIL")</x:f>
        <x:v>PASS</x:v>
      </x:c>
      <x:c r="T6923" t="n">
        <x:v>2</x:v>
      </x:c>
      <x:c r="U6923" t="str">
        <x:v>pickup_after_delivery_completion_plus_usage_lag</x:v>
      </x:c>
    </x:row>
    <x:row r="6924">
      <x:c r="A6924" t="str">
        <x:v>Set2_200-10-1b</x:v>
      </x:c>
      <x:c r="B6924" t="str">
        <x:v>next_day</x:v>
      </x:c>
      <x:c r="C6924" t="str">
        <x:v>C68</x:v>
      </x:c>
      <x:c r="D6924" s="59" t="n">
        <x:v>7</x:v>
      </x:c>
      <x:c r="E6924" s="59" t="n">
        <x:v>32</x:v>
      </x:c>
      <x:c r="F6924" s="59" t="str">
        <x:v>S0</x:v>
      </x:c>
      <x:c r="G6924" s="59" t="n">
        <x:v>87</x:v>
      </x:c>
      <x:c r="H6924" s="59" t="n">
        <x:v>115</x:v>
      </x:c>
      <x:c r="I6924" s="59" t="n">
        <x:v>10</x:v>
      </x:c>
      <x:c r="J6924" s="60" t="n">
        <x:f>'参数'!$C$6</x:f>
        <x:v>1440</x:v>
      </x:c>
      <x:c r="K6924" s="60" t="n">
        <x:f>'参数'!$D$6</x:f>
        <x:v>360</x:v>
      </x:c>
      <x:c r="L6924" s="60" t="n">
        <x:f>H6924+I6924+J6924</x:f>
        <x:v>1565</x:v>
      </x:c>
      <x:c r="M6924" s="60" t="n">
        <x:f>L6924+K6924</x:f>
        <x:v>1925</x:v>
      </x:c>
      <x:c r="N6924" s="60" t="n">
        <x:f>'参数'!$B$10</x:f>
        <x:v>1</x:v>
      </x:c>
      <x:c r="O6924" s="60" t="n">
        <x:f>N6924*'参数'!$B$11</x:f>
        <x:v>2</x:v>
      </x:c>
      <x:c r="P6924" s="60" t="n">
        <x:f>N6924*'参数'!$B$12</x:f>
        <x:v>1</x:v>
      </x:c>
      <x:c r="Q6924" t="str">
        <x:f>C6924&amp;"d"</x:f>
        <x:v>C68d</x:v>
      </x:c>
      <x:c r="R6924" t="str">
        <x:f>C6924&amp;"p"</x:f>
        <x:v>C68p</x:v>
      </x:c>
      <x:c r="S6924" t="str">
        <x:f>IF(AND(L6924&gt;=H6924+I6924+J6924,M6924&gt;L6924,F6924&lt;&gt;""),"PASS","FAIL")</x:f>
        <x:v>PASS</x:v>
      </x:c>
      <x:c r="T6924" t="n">
        <x:v>8</x:v>
      </x:c>
      <x:c r="U6924" t="str">
        <x:v>pickup_after_delivery_completion_plus_usage_lag</x:v>
      </x:c>
    </x:row>
    <x:row r="6925">
      <x:c r="A6925" t="str">
        <x:v>Set2_200-10-1b</x:v>
      </x:c>
      <x:c r="B6925" t="str">
        <x:v>next_day</x:v>
      </x:c>
      <x:c r="C6925" t="str">
        <x:v>C69</x:v>
      </x:c>
      <x:c r="D6925" s="59" t="n">
        <x:v>4</x:v>
      </x:c>
      <x:c r="E6925" s="59" t="n">
        <x:v>26</x:v>
      </x:c>
      <x:c r="F6925" s="59" t="str">
        <x:v>S0</x:v>
      </x:c>
      <x:c r="G6925" s="59" t="n">
        <x:v>128</x:v>
      </x:c>
      <x:c r="H6925" s="59" t="n">
        <x:v>144</x:v>
      </x:c>
      <x:c r="I6925" s="59" t="n">
        <x:v>10</x:v>
      </x:c>
      <x:c r="J6925" s="60" t="n">
        <x:f>'参数'!$C$6</x:f>
        <x:v>1440</x:v>
      </x:c>
      <x:c r="K6925" s="60" t="n">
        <x:f>'参数'!$D$6</x:f>
        <x:v>360</x:v>
      </x:c>
      <x:c r="L6925" s="60" t="n">
        <x:f>H6925+I6925+J6925</x:f>
        <x:v>1594</x:v>
      </x:c>
      <x:c r="M6925" s="60" t="n">
        <x:f>L6925+K6925</x:f>
        <x:v>1954</x:v>
      </x:c>
      <x:c r="N6925" s="60" t="n">
        <x:f>'参数'!$B$10</x:f>
        <x:v>1</x:v>
      </x:c>
      <x:c r="O6925" s="60" t="n">
        <x:f>N6925*'参数'!$B$11</x:f>
        <x:v>2</x:v>
      </x:c>
      <x:c r="P6925" s="60" t="n">
        <x:f>N6925*'参数'!$B$12</x:f>
        <x:v>1</x:v>
      </x:c>
      <x:c r="Q6925" t="str">
        <x:f>C6925&amp;"d"</x:f>
        <x:v>C69d</x:v>
      </x:c>
      <x:c r="R6925" t="str">
        <x:f>C6925&amp;"p"</x:f>
        <x:v>C69p</x:v>
      </x:c>
      <x:c r="S6925" t="str">
        <x:f>IF(AND(L6925&gt;=H6925+I6925+J6925,M6925&gt;L6925,F6925&lt;&gt;""),"PASS","FAIL")</x:f>
        <x:v>PASS</x:v>
      </x:c>
      <x:c r="T6925" t="n">
        <x:v>2</x:v>
      </x:c>
      <x:c r="U6925" t="str">
        <x:v>pickup_after_delivery_completion_plus_usage_lag</x:v>
      </x:c>
    </x:row>
    <x:row r="6926">
      <x:c r="A6926" t="str">
        <x:v>Set2_200-10-1b</x:v>
      </x:c>
      <x:c r="B6926" t="str">
        <x:v>next_day</x:v>
      </x:c>
      <x:c r="C6926" t="str">
        <x:v>C70</x:v>
      </x:c>
      <x:c r="D6926" s="59" t="n">
        <x:v>39</x:v>
      </x:c>
      <x:c r="E6926" s="59" t="n">
        <x:v>11</x:v>
      </x:c>
      <x:c r="F6926" s="59" t="str">
        <x:v>S3</x:v>
      </x:c>
      <x:c r="G6926" s="59" t="n">
        <x:v>692</x:v>
      </x:c>
      <x:c r="H6926" s="59" t="n">
        <x:v>720</x:v>
      </x:c>
      <x:c r="I6926" s="59" t="n">
        <x:v>10</x:v>
      </x:c>
      <x:c r="J6926" s="60" t="n">
        <x:f>'参数'!$C$6</x:f>
        <x:v>1440</x:v>
      </x:c>
      <x:c r="K6926" s="60" t="n">
        <x:f>'参数'!$D$6</x:f>
        <x:v>360</x:v>
      </x:c>
      <x:c r="L6926" s="60" t="n">
        <x:f>H6926+I6926+J6926</x:f>
        <x:v>2170</x:v>
      </x:c>
      <x:c r="M6926" s="60" t="n">
        <x:f>L6926+K6926</x:f>
        <x:v>2530</x:v>
      </x:c>
      <x:c r="N6926" s="60" t="n">
        <x:f>'参数'!$B$10</x:f>
        <x:v>1</x:v>
      </x:c>
      <x:c r="O6926" s="60" t="n">
        <x:f>N6926*'参数'!$B$11</x:f>
        <x:v>2</x:v>
      </x:c>
      <x:c r="P6926" s="60" t="n">
        <x:f>N6926*'参数'!$B$12</x:f>
        <x:v>1</x:v>
      </x:c>
      <x:c r="Q6926" t="str">
        <x:f>C6926&amp;"d"</x:f>
        <x:v>C70d</x:v>
      </x:c>
      <x:c r="R6926" t="str">
        <x:f>C6926&amp;"p"</x:f>
        <x:v>C70p</x:v>
      </x:c>
      <x:c r="S6926" t="str">
        <x:f>IF(AND(L6926&gt;=H6926+I6926+J6926,M6926&gt;L6926,F6926&lt;&gt;""),"PASS","FAIL")</x:f>
        <x:v>PASS</x:v>
      </x:c>
      <x:c r="T6926" t="n">
        <x:v>10</x:v>
      </x:c>
      <x:c r="U6926" t="str">
        <x:v>pickup_after_delivery_completion_plus_usage_lag</x:v>
      </x:c>
    </x:row>
    <x:row r="6927">
      <x:c r="A6927" t="str">
        <x:v>Set2_200-10-1b</x:v>
      </x:c>
      <x:c r="B6927" t="str">
        <x:v>next_day</x:v>
      </x:c>
      <x:c r="C6927" t="str">
        <x:v>C71</x:v>
      </x:c>
      <x:c r="D6927" s="59" t="n">
        <x:v>4</x:v>
      </x:c>
      <x:c r="E6927" s="59" t="n">
        <x:v>5</x:v>
      </x:c>
      <x:c r="F6927" s="59" t="str">
        <x:v>S8</x:v>
      </x:c>
      <x:c r="G6927" s="59" t="n">
        <x:v>244</x:v>
      </x:c>
      <x:c r="H6927" s="59" t="n">
        <x:v>260</x:v>
      </x:c>
      <x:c r="I6927" s="59" t="n">
        <x:v>10</x:v>
      </x:c>
      <x:c r="J6927" s="60" t="n">
        <x:f>'参数'!$C$6</x:f>
        <x:v>1440</x:v>
      </x:c>
      <x:c r="K6927" s="60" t="n">
        <x:f>'参数'!$D$6</x:f>
        <x:v>360</x:v>
      </x:c>
      <x:c r="L6927" s="60" t="n">
        <x:f>H6927+I6927+J6927</x:f>
        <x:v>1710</x:v>
      </x:c>
      <x:c r="M6927" s="60" t="n">
        <x:f>L6927+K6927</x:f>
        <x:v>2070</x:v>
      </x:c>
      <x:c r="N6927" s="60" t="n">
        <x:f>'参数'!$B$10</x:f>
        <x:v>1</x:v>
      </x:c>
      <x:c r="O6927" s="60" t="n">
        <x:f>N6927*'参数'!$B$11</x:f>
        <x:v>2</x:v>
      </x:c>
      <x:c r="P6927" s="60" t="n">
        <x:f>N6927*'参数'!$B$12</x:f>
        <x:v>1</x:v>
      </x:c>
      <x:c r="Q6927" t="str">
        <x:f>C6927&amp;"d"</x:f>
        <x:v>C71d</x:v>
      </x:c>
      <x:c r="R6927" t="str">
        <x:f>C6927&amp;"p"</x:f>
        <x:v>C71p</x:v>
      </x:c>
      <x:c r="S6927" t="str">
        <x:f>IF(AND(L6927&gt;=H6927+I6927+J6927,M6927&gt;L6927,F6927&lt;&gt;""),"PASS","FAIL")</x:f>
        <x:v>PASS</x:v>
      </x:c>
      <x:c r="T6927" t="n">
        <x:v>6</x:v>
      </x:c>
      <x:c r="U6927" t="str">
        <x:v>pickup_after_delivery_completion_plus_usage_lag</x:v>
      </x:c>
    </x:row>
    <x:row r="6928">
      <x:c r="A6928" t="str">
        <x:v>Set2_200-10-1b</x:v>
      </x:c>
      <x:c r="B6928" t="str">
        <x:v>next_day</x:v>
      </x:c>
      <x:c r="C6928" t="str">
        <x:v>C72</x:v>
      </x:c>
      <x:c r="D6928" s="59" t="n">
        <x:v>20</x:v>
      </x:c>
      <x:c r="E6928" s="59" t="n">
        <x:v>13</x:v>
      </x:c>
      <x:c r="F6928" s="59" t="str">
        <x:v>S7</x:v>
      </x:c>
      <x:c r="G6928" s="59" t="n">
        <x:v>316</x:v>
      </x:c>
      <x:c r="H6928" s="59" t="n">
        <x:v>340</x:v>
      </x:c>
      <x:c r="I6928" s="59" t="n">
        <x:v>10</x:v>
      </x:c>
      <x:c r="J6928" s="60" t="n">
        <x:f>'参数'!$C$6</x:f>
        <x:v>1440</x:v>
      </x:c>
      <x:c r="K6928" s="60" t="n">
        <x:f>'参数'!$D$6</x:f>
        <x:v>360</x:v>
      </x:c>
      <x:c r="L6928" s="60" t="n">
        <x:f>H6928+I6928+J6928</x:f>
        <x:v>1790</x:v>
      </x:c>
      <x:c r="M6928" s="60" t="n">
        <x:f>L6928+K6928</x:f>
        <x:v>2150</x:v>
      </x:c>
      <x:c r="N6928" s="60" t="n">
        <x:f>'参数'!$B$10</x:f>
        <x:v>1</x:v>
      </x:c>
      <x:c r="O6928" s="60" t="n">
        <x:f>N6928*'参数'!$B$11</x:f>
        <x:v>2</x:v>
      </x:c>
      <x:c r="P6928" s="60" t="n">
        <x:f>N6928*'参数'!$B$12</x:f>
        <x:v>1</x:v>
      </x:c>
      <x:c r="Q6928" t="str">
        <x:f>C6928&amp;"d"</x:f>
        <x:v>C72d</x:v>
      </x:c>
      <x:c r="R6928" t="str">
        <x:f>C6928&amp;"p"</x:f>
        <x:v>C72p</x:v>
      </x:c>
      <x:c r="S6928" t="str">
        <x:f>IF(AND(L6928&gt;=H6928+I6928+J6928,M6928&gt;L6928,F6928&lt;&gt;""),"PASS","FAIL")</x:f>
        <x:v>PASS</x:v>
      </x:c>
      <x:c r="T6928" t="n">
        <x:v>9</x:v>
      </x:c>
      <x:c r="U6928" t="str">
        <x:v>pickup_after_delivery_completion_plus_usage_lag</x:v>
      </x:c>
    </x:row>
    <x:row r="6929">
      <x:c r="A6929" t="str">
        <x:v>Set2_200-10-1b</x:v>
      </x:c>
      <x:c r="B6929" t="str">
        <x:v>next_day</x:v>
      </x:c>
      <x:c r="C6929" t="str">
        <x:v>C73</x:v>
      </x:c>
      <x:c r="D6929" s="59" t="n">
        <x:v>12</x:v>
      </x:c>
      <x:c r="E6929" s="59" t="n">
        <x:v>29</x:v>
      </x:c>
      <x:c r="F6929" s="59" t="str">
        <x:v>S0</x:v>
      </x:c>
      <x:c r="G6929" s="59" t="n">
        <x:v>205</x:v>
      </x:c>
      <x:c r="H6929" s="59" t="n">
        <x:v>235</x:v>
      </x:c>
      <x:c r="I6929" s="59" t="n">
        <x:v>10</x:v>
      </x:c>
      <x:c r="J6929" s="60" t="n">
        <x:f>'参数'!$C$6</x:f>
        <x:v>1440</x:v>
      </x:c>
      <x:c r="K6929" s="60" t="n">
        <x:f>'参数'!$D$6</x:f>
        <x:v>360</x:v>
      </x:c>
      <x:c r="L6929" s="60" t="n">
        <x:f>H6929+I6929+J6929</x:f>
        <x:v>1685</x:v>
      </x:c>
      <x:c r="M6929" s="60" t="n">
        <x:f>L6929+K6929</x:f>
        <x:v>2045</x:v>
      </x:c>
      <x:c r="N6929" s="60" t="n">
        <x:f>'参数'!$B$10</x:f>
        <x:v>1</x:v>
      </x:c>
      <x:c r="O6929" s="60" t="n">
        <x:f>N6929*'参数'!$B$11</x:f>
        <x:v>2</x:v>
      </x:c>
      <x:c r="P6929" s="60" t="n">
        <x:f>N6929*'参数'!$B$12</x:f>
        <x:v>1</x:v>
      </x:c>
      <x:c r="Q6929" t="str">
        <x:f>C6929&amp;"d"</x:f>
        <x:v>C73d</x:v>
      </x:c>
      <x:c r="R6929" t="str">
        <x:f>C6929&amp;"p"</x:f>
        <x:v>C73p</x:v>
      </x:c>
      <x:c r="S6929" t="str">
        <x:f>IF(AND(L6929&gt;=H6929+I6929+J6929,M6929&gt;L6929,F6929&lt;&gt;""),"PASS","FAIL")</x:f>
        <x:v>PASS</x:v>
      </x:c>
      <x:c r="T6929" t="n">
        <x:v>15</x:v>
      </x:c>
      <x:c r="U6929" t="str">
        <x:v>pickup_after_delivery_completion_plus_usage_lag</x:v>
      </x:c>
    </x:row>
    <x:row r="6930">
      <x:c r="A6930" t="str">
        <x:v>Set2_200-10-1b</x:v>
      </x:c>
      <x:c r="B6930" t="str">
        <x:v>next_day</x:v>
      </x:c>
      <x:c r="C6930" t="str">
        <x:v>C74</x:v>
      </x:c>
      <x:c r="D6930" s="59" t="n">
        <x:v>3</x:v>
      </x:c>
      <x:c r="E6930" s="59" t="n">
        <x:v>21</x:v>
      </x:c>
      <x:c r="F6930" s="59" t="str">
        <x:v>S0</x:v>
      </x:c>
      <x:c r="G6930" s="59" t="n">
        <x:v>482</x:v>
      </x:c>
      <x:c r="H6930" s="59" t="n">
        <x:v>520</x:v>
      </x:c>
      <x:c r="I6930" s="59" t="n">
        <x:v>10</x:v>
      </x:c>
      <x:c r="J6930" s="60" t="n">
        <x:f>'参数'!$C$6</x:f>
        <x:v>1440</x:v>
      </x:c>
      <x:c r="K6930" s="60" t="n">
        <x:f>'参数'!$D$6</x:f>
        <x:v>360</x:v>
      </x:c>
      <x:c r="L6930" s="60" t="n">
        <x:f>H6930+I6930+J6930</x:f>
        <x:v>1970</x:v>
      </x:c>
      <x:c r="M6930" s="60" t="n">
        <x:f>L6930+K6930</x:f>
        <x:v>2330</x:v>
      </x:c>
      <x:c r="N6930" s="60" t="n">
        <x:f>'参数'!$B$10</x:f>
        <x:v>1</x:v>
      </x:c>
      <x:c r="O6930" s="60" t="n">
        <x:f>N6930*'参数'!$B$11</x:f>
        <x:v>2</x:v>
      </x:c>
      <x:c r="P6930" s="60" t="n">
        <x:f>N6930*'参数'!$B$12</x:f>
        <x:v>1</x:v>
      </x:c>
      <x:c r="Q6930" t="str">
        <x:f>C6930&amp;"d"</x:f>
        <x:v>C74d</x:v>
      </x:c>
      <x:c r="R6930" t="str">
        <x:f>C6930&amp;"p"</x:f>
        <x:v>C74p</x:v>
      </x:c>
      <x:c r="S6930" t="str">
        <x:f>IF(AND(L6930&gt;=H6930+I6930+J6930,M6930&gt;L6930,F6930&lt;&gt;""),"PASS","FAIL")</x:f>
        <x:v>PASS</x:v>
      </x:c>
      <x:c r="T6930" t="n">
        <x:v>4</x:v>
      </x:c>
      <x:c r="U6930" t="str">
        <x:v>pickup_after_delivery_completion_plus_usage_lag</x:v>
      </x:c>
    </x:row>
    <x:row r="6931">
      <x:c r="A6931" t="str">
        <x:v>Set2_200-10-1b</x:v>
      </x:c>
      <x:c r="B6931" t="str">
        <x:v>next_day</x:v>
      </x:c>
      <x:c r="C6931" t="str">
        <x:v>C75</x:v>
      </x:c>
      <x:c r="D6931" s="59" t="n">
        <x:v>33</x:v>
      </x:c>
      <x:c r="E6931" s="59" t="n">
        <x:v>23</x:v>
      </x:c>
      <x:c r="F6931" s="59" t="str">
        <x:v>S7</x:v>
      </x:c>
      <x:c r="G6931" s="59" t="n">
        <x:v>337</x:v>
      </x:c>
      <x:c r="H6931" s="59" t="n">
        <x:v>367</x:v>
      </x:c>
      <x:c r="I6931" s="59" t="n">
        <x:v>10</x:v>
      </x:c>
      <x:c r="J6931" s="60" t="n">
        <x:f>'参数'!$C$6</x:f>
        <x:v>1440</x:v>
      </x:c>
      <x:c r="K6931" s="60" t="n">
        <x:f>'参数'!$D$6</x:f>
        <x:v>360</x:v>
      </x:c>
      <x:c r="L6931" s="60" t="n">
        <x:f>H6931+I6931+J6931</x:f>
        <x:v>1817</x:v>
      </x:c>
      <x:c r="M6931" s="60" t="n">
        <x:f>L6931+K6931</x:f>
        <x:v>2177</x:v>
      </x:c>
      <x:c r="N6931" s="60" t="n">
        <x:f>'参数'!$B$10</x:f>
        <x:v>1</x:v>
      </x:c>
      <x:c r="O6931" s="60" t="n">
        <x:f>N6931*'参数'!$B$11</x:f>
        <x:v>2</x:v>
      </x:c>
      <x:c r="P6931" s="60" t="n">
        <x:f>N6931*'参数'!$B$12</x:f>
        <x:v>1</x:v>
      </x:c>
      <x:c r="Q6931" t="str">
        <x:f>C6931&amp;"d"</x:f>
        <x:v>C75d</x:v>
      </x:c>
      <x:c r="R6931" t="str">
        <x:f>C6931&amp;"p"</x:f>
        <x:v>C75p</x:v>
      </x:c>
      <x:c r="S6931" t="str">
        <x:f>IF(AND(L6931&gt;=H6931+I6931+J6931,M6931&gt;L6931,F6931&lt;&gt;""),"PASS","FAIL")</x:f>
        <x:v>PASS</x:v>
      </x:c>
      <x:c r="T6931" t="n">
        <x:v>1</x:v>
      </x:c>
      <x:c r="U6931" t="str">
        <x:v>pickup_after_delivery_completion_plus_usage_lag</x:v>
      </x:c>
    </x:row>
    <x:row r="6932">
      <x:c r="A6932" t="str">
        <x:v>Set2_200-10-1b</x:v>
      </x:c>
      <x:c r="B6932" t="str">
        <x:v>next_day</x:v>
      </x:c>
      <x:c r="C6932" t="str">
        <x:v>C76</x:v>
      </x:c>
      <x:c r="D6932" s="59" t="n">
        <x:v>1</x:v>
      </x:c>
      <x:c r="E6932" s="59" t="n">
        <x:v>19</x:v>
      </x:c>
      <x:c r="F6932" s="59" t="str">
        <x:v>S0</x:v>
      </x:c>
      <x:c r="G6932" s="59" t="n">
        <x:v>161</x:v>
      </x:c>
      <x:c r="H6932" s="59" t="n">
        <x:v>197</x:v>
      </x:c>
      <x:c r="I6932" s="59" t="n">
        <x:v>10</x:v>
      </x:c>
      <x:c r="J6932" s="60" t="n">
        <x:f>'参数'!$C$6</x:f>
        <x:v>1440</x:v>
      </x:c>
      <x:c r="K6932" s="60" t="n">
        <x:f>'参数'!$D$6</x:f>
        <x:v>360</x:v>
      </x:c>
      <x:c r="L6932" s="60" t="n">
        <x:f>H6932+I6932+J6932</x:f>
        <x:v>1647</x:v>
      </x:c>
      <x:c r="M6932" s="60" t="n">
        <x:f>L6932+K6932</x:f>
        <x:v>2007</x:v>
      </x:c>
      <x:c r="N6932" s="60" t="n">
        <x:f>'参数'!$B$10</x:f>
        <x:v>1</x:v>
      </x:c>
      <x:c r="O6932" s="60" t="n">
        <x:f>N6932*'参数'!$B$11</x:f>
        <x:v>2</x:v>
      </x:c>
      <x:c r="P6932" s="60" t="n">
        <x:f>N6932*'参数'!$B$12</x:f>
        <x:v>1</x:v>
      </x:c>
      <x:c r="Q6932" t="str">
        <x:f>C6932&amp;"d"</x:f>
        <x:v>C76d</x:v>
      </x:c>
      <x:c r="R6932" t="str">
        <x:f>C6932&amp;"p"</x:f>
        <x:v>C76p</x:v>
      </x:c>
      <x:c r="S6932" t="str">
        <x:f>IF(AND(L6932&gt;=H6932+I6932+J6932,M6932&gt;L6932,F6932&lt;&gt;""),"PASS","FAIL")</x:f>
        <x:v>PASS</x:v>
      </x:c>
      <x:c r="T6932" t="n">
        <x:v>15</x:v>
      </x:c>
      <x:c r="U6932" t="str">
        <x:v>pickup_after_delivery_completion_plus_usage_lag</x:v>
      </x:c>
    </x:row>
    <x:row r="6933">
      <x:c r="A6933" t="str">
        <x:v>Set2_200-10-1b</x:v>
      </x:c>
      <x:c r="B6933" t="str">
        <x:v>next_day</x:v>
      </x:c>
      <x:c r="C6933" t="str">
        <x:v>C77</x:v>
      </x:c>
      <x:c r="D6933" s="59" t="n">
        <x:v>28</x:v>
      </x:c>
      <x:c r="E6933" s="59" t="n">
        <x:v>17</x:v>
      </x:c>
      <x:c r="F6933" s="59" t="str">
        <x:v>S7</x:v>
      </x:c>
      <x:c r="G6933" s="59" t="n">
        <x:v>668</x:v>
      </x:c>
      <x:c r="H6933" s="59" t="n">
        <x:v>686</x:v>
      </x:c>
      <x:c r="I6933" s="59" t="n">
        <x:v>10</x:v>
      </x:c>
      <x:c r="J6933" s="60" t="n">
        <x:f>'参数'!$C$6</x:f>
        <x:v>1440</x:v>
      </x:c>
      <x:c r="K6933" s="60" t="n">
        <x:f>'参数'!$D$6</x:f>
        <x:v>360</x:v>
      </x:c>
      <x:c r="L6933" s="60" t="n">
        <x:f>H6933+I6933+J6933</x:f>
        <x:v>2136</x:v>
      </x:c>
      <x:c r="M6933" s="60" t="n">
        <x:f>L6933+K6933</x:f>
        <x:v>2496</x:v>
      </x:c>
      <x:c r="N6933" s="60" t="n">
        <x:f>'参数'!$B$10</x:f>
        <x:v>1</x:v>
      </x:c>
      <x:c r="O6933" s="60" t="n">
        <x:f>N6933*'参数'!$B$11</x:f>
        <x:v>2</x:v>
      </x:c>
      <x:c r="P6933" s="60" t="n">
        <x:f>N6933*'参数'!$B$12</x:f>
        <x:v>1</x:v>
      </x:c>
      <x:c r="Q6933" t="str">
        <x:f>C6933&amp;"d"</x:f>
        <x:v>C77d</x:v>
      </x:c>
      <x:c r="R6933" t="str">
        <x:f>C6933&amp;"p"</x:f>
        <x:v>C77p</x:v>
      </x:c>
      <x:c r="S6933" t="str">
        <x:f>IF(AND(L6933&gt;=H6933+I6933+J6933,M6933&gt;L6933,F6933&lt;&gt;""),"PASS","FAIL")</x:f>
        <x:v>PASS</x:v>
      </x:c>
      <x:c r="T6933" t="n">
        <x:v>15</x:v>
      </x:c>
      <x:c r="U6933" t="str">
        <x:v>pickup_after_delivery_completion_plus_usage_lag</x:v>
      </x:c>
    </x:row>
    <x:row r="6934">
      <x:c r="A6934" t="str">
        <x:v>Set2_200-10-1b</x:v>
      </x:c>
      <x:c r="B6934" t="str">
        <x:v>next_day</x:v>
      </x:c>
      <x:c r="C6934" t="str">
        <x:v>C78</x:v>
      </x:c>
      <x:c r="D6934" s="59" t="n">
        <x:v>26</x:v>
      </x:c>
      <x:c r="E6934" s="59" t="n">
        <x:v>22</x:v>
      </x:c>
      <x:c r="F6934" s="59" t="str">
        <x:v>S7</x:v>
      </x:c>
      <x:c r="G6934" s="59" t="n">
        <x:v>72</x:v>
      </x:c>
      <x:c r="H6934" s="59" t="n">
        <x:v>82</x:v>
      </x:c>
      <x:c r="I6934" s="59" t="n">
        <x:v>10</x:v>
      </x:c>
      <x:c r="J6934" s="60" t="n">
        <x:f>'参数'!$C$6</x:f>
        <x:v>1440</x:v>
      </x:c>
      <x:c r="K6934" s="60" t="n">
        <x:f>'参数'!$D$6</x:f>
        <x:v>360</x:v>
      </x:c>
      <x:c r="L6934" s="60" t="n">
        <x:f>H6934+I6934+J6934</x:f>
        <x:v>1532</x:v>
      </x:c>
      <x:c r="M6934" s="60" t="n">
        <x:f>L6934+K6934</x:f>
        <x:v>1892</x:v>
      </x:c>
      <x:c r="N6934" s="60" t="n">
        <x:f>'参数'!$B$10</x:f>
        <x:v>1</x:v>
      </x:c>
      <x:c r="O6934" s="60" t="n">
        <x:f>N6934*'参数'!$B$11</x:f>
        <x:v>2</x:v>
      </x:c>
      <x:c r="P6934" s="60" t="n">
        <x:f>N6934*'参数'!$B$12</x:f>
        <x:v>1</x:v>
      </x:c>
      <x:c r="Q6934" t="str">
        <x:f>C6934&amp;"d"</x:f>
        <x:v>C78d</x:v>
      </x:c>
      <x:c r="R6934" t="str">
        <x:f>C6934&amp;"p"</x:f>
        <x:v>C78p</x:v>
      </x:c>
      <x:c r="S6934" t="str">
        <x:f>IF(AND(L6934&gt;=H6934+I6934+J6934,M6934&gt;L6934,F6934&lt;&gt;""),"PASS","FAIL")</x:f>
        <x:v>PASS</x:v>
      </x:c>
      <x:c r="T6934" t="n">
        <x:v>0</x:v>
      </x:c>
      <x:c r="U6934" t="str">
        <x:v>pickup_after_delivery_completion_plus_usage_lag</x:v>
      </x:c>
    </x:row>
    <x:row r="6935">
      <x:c r="A6935" t="str">
        <x:v>Set2_200-10-1b</x:v>
      </x:c>
      <x:c r="B6935" t="str">
        <x:v>next_day</x:v>
      </x:c>
      <x:c r="C6935" t="str">
        <x:v>C79</x:v>
      </x:c>
      <x:c r="D6935" s="59" t="n">
        <x:v>23</x:v>
      </x:c>
      <x:c r="E6935" s="59" t="n">
        <x:v>9</x:v>
      </x:c>
      <x:c r="F6935" s="59" t="str">
        <x:v>S8</x:v>
      </x:c>
      <x:c r="G6935" s="59" t="n">
        <x:v>552</x:v>
      </x:c>
      <x:c r="H6935" s="59" t="n">
        <x:v>576</x:v>
      </x:c>
      <x:c r="I6935" s="59" t="n">
        <x:v>10</x:v>
      </x:c>
      <x:c r="J6935" s="60" t="n">
        <x:f>'参数'!$C$6</x:f>
        <x:v>1440</x:v>
      </x:c>
      <x:c r="K6935" s="60" t="n">
        <x:f>'参数'!$D$6</x:f>
        <x:v>360</x:v>
      </x:c>
      <x:c r="L6935" s="60" t="n">
        <x:f>H6935+I6935+J6935</x:f>
        <x:v>2026</x:v>
      </x:c>
      <x:c r="M6935" s="60" t="n">
        <x:f>L6935+K6935</x:f>
        <x:v>2386</x:v>
      </x:c>
      <x:c r="N6935" s="60" t="n">
        <x:f>'参数'!$B$10</x:f>
        <x:v>1</x:v>
      </x:c>
      <x:c r="O6935" s="60" t="n">
        <x:f>N6935*'参数'!$B$11</x:f>
        <x:v>2</x:v>
      </x:c>
      <x:c r="P6935" s="60" t="n">
        <x:f>N6935*'参数'!$B$12</x:f>
        <x:v>1</x:v>
      </x:c>
      <x:c r="Q6935" t="str">
        <x:f>C6935&amp;"d"</x:f>
        <x:v>C79d</x:v>
      </x:c>
      <x:c r="R6935" t="str">
        <x:f>C6935&amp;"p"</x:f>
        <x:v>C79p</x:v>
      </x:c>
      <x:c r="S6935" t="str">
        <x:f>IF(AND(L6935&gt;=H6935+I6935+J6935,M6935&gt;L6935,F6935&lt;&gt;""),"PASS","FAIL")</x:f>
        <x:v>PASS</x:v>
      </x:c>
      <x:c r="T6935" t="n">
        <x:v>0</x:v>
      </x:c>
      <x:c r="U6935" t="str">
        <x:v>pickup_after_delivery_completion_plus_usage_lag</x:v>
      </x:c>
    </x:row>
    <x:row r="6936">
      <x:c r="A6936" t="str">
        <x:v>Set2_200-10-1b</x:v>
      </x:c>
      <x:c r="B6936" t="str">
        <x:v>next_day</x:v>
      </x:c>
      <x:c r="C6936" t="str">
        <x:v>C80</x:v>
      </x:c>
      <x:c r="D6936" s="59" t="n">
        <x:v>2</x:v>
      </x:c>
      <x:c r="E6936" s="59" t="n">
        <x:v>50</x:v>
      </x:c>
      <x:c r="F6936" s="59" t="str">
        <x:v>S9</x:v>
      </x:c>
      <x:c r="G6936" s="59" t="n">
        <x:v>557</x:v>
      </x:c>
      <x:c r="H6936" s="59" t="n">
        <x:v>589</x:v>
      </x:c>
      <x:c r="I6936" s="59" t="n">
        <x:v>10</x:v>
      </x:c>
      <x:c r="J6936" s="60" t="n">
        <x:f>'参数'!$C$6</x:f>
        <x:v>1440</x:v>
      </x:c>
      <x:c r="K6936" s="60" t="n">
        <x:f>'参数'!$D$6</x:f>
        <x:v>360</x:v>
      </x:c>
      <x:c r="L6936" s="60" t="n">
        <x:f>H6936+I6936+J6936</x:f>
        <x:v>2039</x:v>
      </x:c>
      <x:c r="M6936" s="60" t="n">
        <x:f>L6936+K6936</x:f>
        <x:v>2399</x:v>
      </x:c>
      <x:c r="N6936" s="60" t="n">
        <x:f>'参数'!$B$10</x:f>
        <x:v>1</x:v>
      </x:c>
      <x:c r="O6936" s="60" t="n">
        <x:f>N6936*'参数'!$B$11</x:f>
        <x:v>2</x:v>
      </x:c>
      <x:c r="P6936" s="60" t="n">
        <x:f>N6936*'参数'!$B$12</x:f>
        <x:v>1</x:v>
      </x:c>
      <x:c r="Q6936" t="str">
        <x:f>C6936&amp;"d"</x:f>
        <x:v>C80d</x:v>
      </x:c>
      <x:c r="R6936" t="str">
        <x:f>C6936&amp;"p"</x:f>
        <x:v>C80p</x:v>
      </x:c>
      <x:c r="S6936" t="str">
        <x:f>IF(AND(L6936&gt;=H6936+I6936+J6936,M6936&gt;L6936,F6936&lt;&gt;""),"PASS","FAIL")</x:f>
        <x:v>PASS</x:v>
      </x:c>
      <x:c r="T6936" t="n">
        <x:v>1</x:v>
      </x:c>
      <x:c r="U6936" t="str">
        <x:v>pickup_after_delivery_completion_plus_usage_lag</x:v>
      </x:c>
    </x:row>
    <x:row r="6937">
      <x:c r="A6937" t="str">
        <x:v>Set2_200-10-1b</x:v>
      </x:c>
      <x:c r="B6937" t="str">
        <x:v>next_day</x:v>
      </x:c>
      <x:c r="C6937" t="str">
        <x:v>C81</x:v>
      </x:c>
      <x:c r="D6937" s="59" t="n">
        <x:v>7</x:v>
      </x:c>
      <x:c r="E6937" s="59" t="n">
        <x:v>8</x:v>
      </x:c>
      <x:c r="F6937" s="59" t="str">
        <x:v>S8</x:v>
      </x:c>
      <x:c r="G6937" s="59" t="n">
        <x:v>365</x:v>
      </x:c>
      <x:c r="H6937" s="59" t="n">
        <x:v>395</x:v>
      </x:c>
      <x:c r="I6937" s="59" t="n">
        <x:v>10</x:v>
      </x:c>
      <x:c r="J6937" s="60" t="n">
        <x:f>'参数'!$C$6</x:f>
        <x:v>1440</x:v>
      </x:c>
      <x:c r="K6937" s="60" t="n">
        <x:f>'参数'!$D$6</x:f>
        <x:v>360</x:v>
      </x:c>
      <x:c r="L6937" s="60" t="n">
        <x:f>H6937+I6937+J6937</x:f>
        <x:v>1845</x:v>
      </x:c>
      <x:c r="M6937" s="60" t="n">
        <x:f>L6937+K6937</x:f>
        <x:v>2205</x:v>
      </x:c>
      <x:c r="N6937" s="60" t="n">
        <x:f>'参数'!$B$10</x:f>
        <x:v>1</x:v>
      </x:c>
      <x:c r="O6937" s="60" t="n">
        <x:f>N6937*'参数'!$B$11</x:f>
        <x:v>2</x:v>
      </x:c>
      <x:c r="P6937" s="60" t="n">
        <x:f>N6937*'参数'!$B$12</x:f>
        <x:v>1</x:v>
      </x:c>
      <x:c r="Q6937" t="str">
        <x:f>C6937&amp;"d"</x:f>
        <x:v>C81d</x:v>
      </x:c>
      <x:c r="R6937" t="str">
        <x:f>C6937&amp;"p"</x:f>
        <x:v>C81p</x:v>
      </x:c>
      <x:c r="S6937" t="str">
        <x:f>IF(AND(L6937&gt;=H6937+I6937+J6937,M6937&gt;L6937,F6937&lt;&gt;""),"PASS","FAIL")</x:f>
        <x:v>PASS</x:v>
      </x:c>
      <x:c r="T6937" t="n">
        <x:v>13</x:v>
      </x:c>
      <x:c r="U6937" t="str">
        <x:v>pickup_after_delivery_completion_plus_usage_lag</x:v>
      </x:c>
    </x:row>
    <x:row r="6938">
      <x:c r="A6938" t="str">
        <x:v>Set2_200-10-1b</x:v>
      </x:c>
      <x:c r="B6938" t="str">
        <x:v>next_day</x:v>
      </x:c>
      <x:c r="C6938" t="str">
        <x:v>C82</x:v>
      </x:c>
      <x:c r="D6938" s="59" t="n">
        <x:v>42</x:v>
      </x:c>
      <x:c r="E6938" s="59" t="n">
        <x:v>1</x:v>
      </x:c>
      <x:c r="F6938" s="59" t="str">
        <x:v>S4</x:v>
      </x:c>
      <x:c r="G6938" s="59" t="n">
        <x:v>531</x:v>
      </x:c>
      <x:c r="H6938" s="59" t="n">
        <x:v>543</x:v>
      </x:c>
      <x:c r="I6938" s="59" t="n">
        <x:v>10</x:v>
      </x:c>
      <x:c r="J6938" s="60" t="n">
        <x:f>'参数'!$C$6</x:f>
        <x:v>1440</x:v>
      </x:c>
      <x:c r="K6938" s="60" t="n">
        <x:f>'参数'!$D$6</x:f>
        <x:v>360</x:v>
      </x:c>
      <x:c r="L6938" s="60" t="n">
        <x:f>H6938+I6938+J6938</x:f>
        <x:v>1993</x:v>
      </x:c>
      <x:c r="M6938" s="60" t="n">
        <x:f>L6938+K6938</x:f>
        <x:v>2353</x:v>
      </x:c>
      <x:c r="N6938" s="60" t="n">
        <x:f>'参数'!$B$10</x:f>
        <x:v>1</x:v>
      </x:c>
      <x:c r="O6938" s="60" t="n">
        <x:f>N6938*'参数'!$B$11</x:f>
        <x:v>2</x:v>
      </x:c>
      <x:c r="P6938" s="60" t="n">
        <x:f>N6938*'参数'!$B$12</x:f>
        <x:v>1</x:v>
      </x:c>
      <x:c r="Q6938" t="str">
        <x:f>C6938&amp;"d"</x:f>
        <x:v>C82d</x:v>
      </x:c>
      <x:c r="R6938" t="str">
        <x:f>C6938&amp;"p"</x:f>
        <x:v>C82p</x:v>
      </x:c>
      <x:c r="S6938" t="str">
        <x:f>IF(AND(L6938&gt;=H6938+I6938+J6938,M6938&gt;L6938,F6938&lt;&gt;""),"PASS","FAIL")</x:f>
        <x:v>PASS</x:v>
      </x:c>
      <x:c r="T6938" t="n">
        <x:v>4</x:v>
      </x:c>
      <x:c r="U6938" t="str">
        <x:v>pickup_after_delivery_completion_plus_usage_lag</x:v>
      </x:c>
    </x:row>
    <x:row r="6939">
      <x:c r="A6939" t="str">
        <x:v>Set2_200-10-1b</x:v>
      </x:c>
      <x:c r="B6939" t="str">
        <x:v>next_day</x:v>
      </x:c>
      <x:c r="C6939" t="str">
        <x:v>C83</x:v>
      </x:c>
      <x:c r="D6939" s="59" t="n">
        <x:v>49</x:v>
      </x:c>
      <x:c r="E6939" s="59" t="n">
        <x:v>44</x:v>
      </x:c>
      <x:c r="F6939" s="59" t="str">
        <x:v>S1</x:v>
      </x:c>
      <x:c r="G6939" s="59" t="n">
        <x:v>238</x:v>
      </x:c>
      <x:c r="H6939" s="59" t="n">
        <x:v>274</x:v>
      </x:c>
      <x:c r="I6939" s="59" t="n">
        <x:v>10</x:v>
      </x:c>
      <x:c r="J6939" s="60" t="n">
        <x:f>'参数'!$C$6</x:f>
        <x:v>1440</x:v>
      </x:c>
      <x:c r="K6939" s="60" t="n">
        <x:f>'参数'!$D$6</x:f>
        <x:v>360</x:v>
      </x:c>
      <x:c r="L6939" s="60" t="n">
        <x:f>H6939+I6939+J6939</x:f>
        <x:v>1724</x:v>
      </x:c>
      <x:c r="M6939" s="60" t="n">
        <x:f>L6939+K6939</x:f>
        <x:v>2084</x:v>
      </x:c>
      <x:c r="N6939" s="60" t="n">
        <x:f>'参数'!$B$10</x:f>
        <x:v>1</x:v>
      </x:c>
      <x:c r="O6939" s="60" t="n">
        <x:f>N6939*'参数'!$B$11</x:f>
        <x:v>2</x:v>
      </x:c>
      <x:c r="P6939" s="60" t="n">
        <x:f>N6939*'参数'!$B$12</x:f>
        <x:v>1</x:v>
      </x:c>
      <x:c r="Q6939" t="str">
        <x:f>C6939&amp;"d"</x:f>
        <x:v>C83d</x:v>
      </x:c>
      <x:c r="R6939" t="str">
        <x:f>C6939&amp;"p"</x:f>
        <x:v>C83p</x:v>
      </x:c>
      <x:c r="S6939" t="str">
        <x:f>IF(AND(L6939&gt;=H6939+I6939+J6939,M6939&gt;L6939,F6939&lt;&gt;""),"PASS","FAIL")</x:f>
        <x:v>PASS</x:v>
      </x:c>
      <x:c r="T6939" t="n">
        <x:v>10</x:v>
      </x:c>
      <x:c r="U6939" t="str">
        <x:v>pickup_after_delivery_completion_plus_usage_lag</x:v>
      </x:c>
    </x:row>
    <x:row r="6940">
      <x:c r="A6940" t="str">
        <x:v>Set2_200-10-1b</x:v>
      </x:c>
      <x:c r="B6940" t="str">
        <x:v>next_day</x:v>
      </x:c>
      <x:c r="C6940" t="str">
        <x:v>C84</x:v>
      </x:c>
      <x:c r="D6940" s="59" t="n">
        <x:v>22</x:v>
      </x:c>
      <x:c r="E6940" s="59" t="n">
        <x:v>35</x:v>
      </x:c>
      <x:c r="F6940" s="59" t="str">
        <x:v>S6</x:v>
      </x:c>
      <x:c r="G6940" s="59" t="n">
        <x:v>533</x:v>
      </x:c>
      <x:c r="H6940" s="59" t="n">
        <x:v>545</x:v>
      </x:c>
      <x:c r="I6940" s="59" t="n">
        <x:v>10</x:v>
      </x:c>
      <x:c r="J6940" s="60" t="n">
        <x:f>'参数'!$C$6</x:f>
        <x:v>1440</x:v>
      </x:c>
      <x:c r="K6940" s="60" t="n">
        <x:f>'参数'!$D$6</x:f>
        <x:v>360</x:v>
      </x:c>
      <x:c r="L6940" s="60" t="n">
        <x:f>H6940+I6940+J6940</x:f>
        <x:v>1995</x:v>
      </x:c>
      <x:c r="M6940" s="60" t="n">
        <x:f>L6940+K6940</x:f>
        <x:v>2355</x:v>
      </x:c>
      <x:c r="N6940" s="60" t="n">
        <x:f>'参数'!$B$10</x:f>
        <x:v>1</x:v>
      </x:c>
      <x:c r="O6940" s="60" t="n">
        <x:f>N6940*'参数'!$B$11</x:f>
        <x:v>2</x:v>
      </x:c>
      <x:c r="P6940" s="60" t="n">
        <x:f>N6940*'参数'!$B$12</x:f>
        <x:v>1</x:v>
      </x:c>
      <x:c r="Q6940" t="str">
        <x:f>C6940&amp;"d"</x:f>
        <x:v>C84d</x:v>
      </x:c>
      <x:c r="R6940" t="str">
        <x:f>C6940&amp;"p"</x:f>
        <x:v>C84p</x:v>
      </x:c>
      <x:c r="S6940" t="str">
        <x:f>IF(AND(L6940&gt;=H6940+I6940+J6940,M6940&gt;L6940,F6940&lt;&gt;""),"PASS","FAIL")</x:f>
        <x:v>PASS</x:v>
      </x:c>
      <x:c r="T6940" t="n">
        <x:v>9</x:v>
      </x:c>
      <x:c r="U6940" t="str">
        <x:v>pickup_after_delivery_completion_plus_usage_lag</x:v>
      </x:c>
    </x:row>
    <x:row r="6941">
      <x:c r="A6941" t="str">
        <x:v>Set2_200-10-1b</x:v>
      </x:c>
      <x:c r="B6941" t="str">
        <x:v>next_day</x:v>
      </x:c>
      <x:c r="C6941" t="str">
        <x:v>C85</x:v>
      </x:c>
      <x:c r="D6941" s="59" t="n">
        <x:v>23</x:v>
      </x:c>
      <x:c r="E6941" s="59" t="n">
        <x:v>49</x:v>
      </x:c>
      <x:c r="F6941" s="59" t="str">
        <x:v>S9</x:v>
      </x:c>
      <x:c r="G6941" s="59" t="n">
        <x:v>656</x:v>
      </x:c>
      <x:c r="H6941" s="59" t="n">
        <x:v>678</x:v>
      </x:c>
      <x:c r="I6941" s="59" t="n">
        <x:v>10</x:v>
      </x:c>
      <x:c r="J6941" s="60" t="n">
        <x:f>'参数'!$C$6</x:f>
        <x:v>1440</x:v>
      </x:c>
      <x:c r="K6941" s="60" t="n">
        <x:f>'参数'!$D$6</x:f>
        <x:v>360</x:v>
      </x:c>
      <x:c r="L6941" s="60" t="n">
        <x:f>H6941+I6941+J6941</x:f>
        <x:v>2128</x:v>
      </x:c>
      <x:c r="M6941" s="60" t="n">
        <x:f>L6941+K6941</x:f>
        <x:v>2488</x:v>
      </x:c>
      <x:c r="N6941" s="60" t="n">
        <x:f>'参数'!$B$10</x:f>
        <x:v>1</x:v>
      </x:c>
      <x:c r="O6941" s="60" t="n">
        <x:f>N6941*'参数'!$B$11</x:f>
        <x:v>2</x:v>
      </x:c>
      <x:c r="P6941" s="60" t="n">
        <x:f>N6941*'参数'!$B$12</x:f>
        <x:v>1</x:v>
      </x:c>
      <x:c r="Q6941" t="str">
        <x:f>C6941&amp;"d"</x:f>
        <x:v>C85d</x:v>
      </x:c>
      <x:c r="R6941" t="str">
        <x:f>C6941&amp;"p"</x:f>
        <x:v>C85p</x:v>
      </x:c>
      <x:c r="S6941" t="str">
        <x:f>IF(AND(L6941&gt;=H6941+I6941+J6941,M6941&gt;L6941,F6941&lt;&gt;""),"PASS","FAIL")</x:f>
        <x:v>PASS</x:v>
      </x:c>
      <x:c r="T6941" t="n">
        <x:v>10</x:v>
      </x:c>
      <x:c r="U6941" t="str">
        <x:v>pickup_after_delivery_completion_plus_usage_lag</x:v>
      </x:c>
    </x:row>
    <x:row r="6942">
      <x:c r="A6942" t="str">
        <x:v>Set2_200-10-1b</x:v>
      </x:c>
      <x:c r="B6942" t="str">
        <x:v>next_day</x:v>
      </x:c>
      <x:c r="C6942" t="str">
        <x:v>C86</x:v>
      </x:c>
      <x:c r="D6942" s="59" t="n">
        <x:v>1</x:v>
      </x:c>
      <x:c r="E6942" s="59" t="n">
        <x:v>22</x:v>
      </x:c>
      <x:c r="F6942" s="59" t="str">
        <x:v>S0</x:v>
      </x:c>
      <x:c r="G6942" s="59" t="n">
        <x:v>368</x:v>
      </x:c>
      <x:c r="H6942" s="59" t="n">
        <x:v>388</x:v>
      </x:c>
      <x:c r="I6942" s="59" t="n">
        <x:v>10</x:v>
      </x:c>
      <x:c r="J6942" s="60" t="n">
        <x:f>'参数'!$C$6</x:f>
        <x:v>1440</x:v>
      </x:c>
      <x:c r="K6942" s="60" t="n">
        <x:f>'参数'!$D$6</x:f>
        <x:v>360</x:v>
      </x:c>
      <x:c r="L6942" s="60" t="n">
        <x:f>H6942+I6942+J6942</x:f>
        <x:v>1838</x:v>
      </x:c>
      <x:c r="M6942" s="60" t="n">
        <x:f>L6942+K6942</x:f>
        <x:v>2198</x:v>
      </x:c>
      <x:c r="N6942" s="60" t="n">
        <x:f>'参数'!$B$10</x:f>
        <x:v>1</x:v>
      </x:c>
      <x:c r="O6942" s="60" t="n">
        <x:f>N6942*'参数'!$B$11</x:f>
        <x:v>2</x:v>
      </x:c>
      <x:c r="P6942" s="60" t="n">
        <x:f>N6942*'参数'!$B$12</x:f>
        <x:v>1</x:v>
      </x:c>
      <x:c r="Q6942" t="str">
        <x:f>C6942&amp;"d"</x:f>
        <x:v>C86d</x:v>
      </x:c>
      <x:c r="R6942" t="str">
        <x:f>C6942&amp;"p"</x:f>
        <x:v>C86p</x:v>
      </x:c>
      <x:c r="S6942" t="str">
        <x:f>IF(AND(L6942&gt;=H6942+I6942+J6942,M6942&gt;L6942,F6942&lt;&gt;""),"PASS","FAIL")</x:f>
        <x:v>PASS</x:v>
      </x:c>
      <x:c r="T6942" t="n">
        <x:v>2</x:v>
      </x:c>
      <x:c r="U6942" t="str">
        <x:v>pickup_after_delivery_completion_plus_usage_lag</x:v>
      </x:c>
    </x:row>
    <x:row r="6943">
      <x:c r="A6943" t="str">
        <x:v>Set2_200-10-1b</x:v>
      </x:c>
      <x:c r="B6943" t="str">
        <x:v>next_day</x:v>
      </x:c>
      <x:c r="C6943" t="str">
        <x:v>C87</x:v>
      </x:c>
      <x:c r="D6943" s="59" t="n">
        <x:v>50</x:v>
      </x:c>
      <x:c r="E6943" s="59" t="n">
        <x:v>41</x:v>
      </x:c>
      <x:c r="F6943" s="59" t="str">
        <x:v>S1</x:v>
      </x:c>
      <x:c r="G6943" s="59" t="n">
        <x:v>661</x:v>
      </x:c>
      <x:c r="H6943" s="59" t="n">
        <x:v>691</x:v>
      </x:c>
      <x:c r="I6943" s="59" t="n">
        <x:v>10</x:v>
      </x:c>
      <x:c r="J6943" s="60" t="n">
        <x:f>'参数'!$C$6</x:f>
        <x:v>1440</x:v>
      </x:c>
      <x:c r="K6943" s="60" t="n">
        <x:f>'参数'!$D$6</x:f>
        <x:v>360</x:v>
      </x:c>
      <x:c r="L6943" s="60" t="n">
        <x:f>H6943+I6943+J6943</x:f>
        <x:v>2141</x:v>
      </x:c>
      <x:c r="M6943" s="60" t="n">
        <x:f>L6943+K6943</x:f>
        <x:v>2501</x:v>
      </x:c>
      <x:c r="N6943" s="60" t="n">
        <x:f>'参数'!$B$10</x:f>
        <x:v>1</x:v>
      </x:c>
      <x:c r="O6943" s="60" t="n">
        <x:f>N6943*'参数'!$B$11</x:f>
        <x:v>2</x:v>
      </x:c>
      <x:c r="P6943" s="60" t="n">
        <x:f>N6943*'参数'!$B$12</x:f>
        <x:v>1</x:v>
      </x:c>
      <x:c r="Q6943" t="str">
        <x:f>C6943&amp;"d"</x:f>
        <x:v>C87d</x:v>
      </x:c>
      <x:c r="R6943" t="str">
        <x:f>C6943&amp;"p"</x:f>
        <x:v>C87p</x:v>
      </x:c>
      <x:c r="S6943" t="str">
        <x:f>IF(AND(L6943&gt;=H6943+I6943+J6943,M6943&gt;L6943,F6943&lt;&gt;""),"PASS","FAIL")</x:f>
        <x:v>PASS</x:v>
      </x:c>
      <x:c r="T6943" t="n">
        <x:v>4</x:v>
      </x:c>
      <x:c r="U6943" t="str">
        <x:v>pickup_after_delivery_completion_plus_usage_lag</x:v>
      </x:c>
    </x:row>
    <x:row r="6944">
      <x:c r="A6944" t="str">
        <x:v>Set2_200-10-1b</x:v>
      </x:c>
      <x:c r="B6944" t="str">
        <x:v>next_day</x:v>
      </x:c>
      <x:c r="C6944" t="str">
        <x:v>C88</x:v>
      </x:c>
      <x:c r="D6944" s="59" t="n">
        <x:v>15</x:v>
      </x:c>
      <x:c r="E6944" s="59" t="n">
        <x:v>21</x:v>
      </x:c>
      <x:c r="F6944" s="59" t="str">
        <x:v>S7</x:v>
      </x:c>
      <x:c r="G6944" s="59" t="n">
        <x:v>422</x:v>
      </x:c>
      <x:c r="H6944" s="59" t="n">
        <x:v>432</x:v>
      </x:c>
      <x:c r="I6944" s="59" t="n">
        <x:v>10</x:v>
      </x:c>
      <x:c r="J6944" s="60" t="n">
        <x:f>'参数'!$C$6</x:f>
        <x:v>1440</x:v>
      </x:c>
      <x:c r="K6944" s="60" t="n">
        <x:f>'参数'!$D$6</x:f>
        <x:v>360</x:v>
      </x:c>
      <x:c r="L6944" s="60" t="n">
        <x:f>H6944+I6944+J6944</x:f>
        <x:v>1882</x:v>
      </x:c>
      <x:c r="M6944" s="60" t="n">
        <x:f>L6944+K6944</x:f>
        <x:v>2242</x:v>
      </x:c>
      <x:c r="N6944" s="60" t="n">
        <x:f>'参数'!$B$10</x:f>
        <x:v>1</x:v>
      </x:c>
      <x:c r="O6944" s="60" t="n">
        <x:f>N6944*'参数'!$B$11</x:f>
        <x:v>2</x:v>
      </x:c>
      <x:c r="P6944" s="60" t="n">
        <x:f>N6944*'参数'!$B$12</x:f>
        <x:v>1</x:v>
      </x:c>
      <x:c r="Q6944" t="str">
        <x:f>C6944&amp;"d"</x:f>
        <x:v>C88d</x:v>
      </x:c>
      <x:c r="R6944" t="str">
        <x:f>C6944&amp;"p"</x:f>
        <x:v>C88p</x:v>
      </x:c>
      <x:c r="S6944" t="str">
        <x:f>IF(AND(L6944&gt;=H6944+I6944+J6944,M6944&gt;L6944,F6944&lt;&gt;""),"PASS","FAIL")</x:f>
        <x:v>PASS</x:v>
      </x:c>
      <x:c r="T6944" t="n">
        <x:v>11</x:v>
      </x:c>
      <x:c r="U6944" t="str">
        <x:v>pickup_after_delivery_completion_plus_usage_lag</x:v>
      </x:c>
    </x:row>
    <x:row r="6945">
      <x:c r="A6945" t="str">
        <x:v>Set2_200-10-1b</x:v>
      </x:c>
      <x:c r="B6945" t="str">
        <x:v>next_day</x:v>
      </x:c>
      <x:c r="C6945" t="str">
        <x:v>C89</x:v>
      </x:c>
      <x:c r="D6945" s="59" t="n">
        <x:v>48</x:v>
      </x:c>
      <x:c r="E6945" s="59" t="n">
        <x:v>27</x:v>
      </x:c>
      <x:c r="F6945" s="59" t="str">
        <x:v>S2</x:v>
      </x:c>
      <x:c r="G6945" s="59" t="n">
        <x:v>111</x:v>
      </x:c>
      <x:c r="H6945" s="59" t="n">
        <x:v>143</x:v>
      </x:c>
      <x:c r="I6945" s="59" t="n">
        <x:v>10</x:v>
      </x:c>
      <x:c r="J6945" s="60" t="n">
        <x:f>'参数'!$C$6</x:f>
        <x:v>1440</x:v>
      </x:c>
      <x:c r="K6945" s="60" t="n">
        <x:f>'参数'!$D$6</x:f>
        <x:v>360</x:v>
      </x:c>
      <x:c r="L6945" s="60" t="n">
        <x:f>H6945+I6945+J6945</x:f>
        <x:v>1593</x:v>
      </x:c>
      <x:c r="M6945" s="60" t="n">
        <x:f>L6945+K6945</x:f>
        <x:v>1953</x:v>
      </x:c>
      <x:c r="N6945" s="60" t="n">
        <x:f>'参数'!$B$10</x:f>
        <x:v>1</x:v>
      </x:c>
      <x:c r="O6945" s="60" t="n">
        <x:f>N6945*'参数'!$B$11</x:f>
        <x:v>2</x:v>
      </x:c>
      <x:c r="P6945" s="60" t="n">
        <x:f>N6945*'参数'!$B$12</x:f>
        <x:v>1</x:v>
      </x:c>
      <x:c r="Q6945" t="str">
        <x:f>C6945&amp;"d"</x:f>
        <x:v>C89d</x:v>
      </x:c>
      <x:c r="R6945" t="str">
        <x:f>C6945&amp;"p"</x:f>
        <x:v>C89p</x:v>
      </x:c>
      <x:c r="S6945" t="str">
        <x:f>IF(AND(L6945&gt;=H6945+I6945+J6945,M6945&gt;L6945,F6945&lt;&gt;""),"PASS","FAIL")</x:f>
        <x:v>PASS</x:v>
      </x:c>
      <x:c r="T6945" t="n">
        <x:v>11</x:v>
      </x:c>
      <x:c r="U6945" t="str">
        <x:v>pickup_after_delivery_completion_plus_usage_lag</x:v>
      </x:c>
    </x:row>
    <x:row r="6946">
      <x:c r="A6946" t="str">
        <x:v>Set2_200-10-1b</x:v>
      </x:c>
      <x:c r="B6946" t="str">
        <x:v>next_day</x:v>
      </x:c>
      <x:c r="C6946" t="str">
        <x:v>C90</x:v>
      </x:c>
      <x:c r="D6946" s="59" t="n">
        <x:v>42</x:v>
      </x:c>
      <x:c r="E6946" s="59" t="n">
        <x:v>27</x:v>
      </x:c>
      <x:c r="F6946" s="59" t="str">
        <x:v>S2</x:v>
      </x:c>
      <x:c r="G6946" s="59" t="n">
        <x:v>361</x:v>
      </x:c>
      <x:c r="H6946" s="59" t="n">
        <x:v>397</x:v>
      </x:c>
      <x:c r="I6946" s="59" t="n">
        <x:v>10</x:v>
      </x:c>
      <x:c r="J6946" s="60" t="n">
        <x:f>'参数'!$C$6</x:f>
        <x:v>1440</x:v>
      </x:c>
      <x:c r="K6946" s="60" t="n">
        <x:f>'参数'!$D$6</x:f>
        <x:v>360</x:v>
      </x:c>
      <x:c r="L6946" s="60" t="n">
        <x:f>H6946+I6946+J6946</x:f>
        <x:v>1847</x:v>
      </x:c>
      <x:c r="M6946" s="60" t="n">
        <x:f>L6946+K6946</x:f>
        <x:v>2207</x:v>
      </x:c>
      <x:c r="N6946" s="60" t="n">
        <x:f>'参数'!$B$10</x:f>
        <x:v>1</x:v>
      </x:c>
      <x:c r="O6946" s="60" t="n">
        <x:f>N6946*'参数'!$B$11</x:f>
        <x:v>2</x:v>
      </x:c>
      <x:c r="P6946" s="60" t="n">
        <x:f>N6946*'参数'!$B$12</x:f>
        <x:v>1</x:v>
      </x:c>
      <x:c r="Q6946" t="str">
        <x:f>C6946&amp;"d"</x:f>
        <x:v>C90d</x:v>
      </x:c>
      <x:c r="R6946" t="str">
        <x:f>C6946&amp;"p"</x:f>
        <x:v>C90p</x:v>
      </x:c>
      <x:c r="S6946" t="str">
        <x:f>IF(AND(L6946&gt;=H6946+I6946+J6946,M6946&gt;L6946,F6946&lt;&gt;""),"PASS","FAIL")</x:f>
        <x:v>PASS</x:v>
      </x:c>
      <x:c r="T6946" t="n">
        <x:v>3</x:v>
      </x:c>
      <x:c r="U6946" t="str">
        <x:v>pickup_after_delivery_completion_plus_usage_lag</x:v>
      </x:c>
    </x:row>
    <x:row r="6947">
      <x:c r="A6947" t="str">
        <x:v>Set2_200-10-1b</x:v>
      </x:c>
      <x:c r="B6947" t="str">
        <x:v>next_day</x:v>
      </x:c>
      <x:c r="C6947" t="str">
        <x:v>C91</x:v>
      </x:c>
      <x:c r="D6947" s="59" t="n">
        <x:v>4</x:v>
      </x:c>
      <x:c r="E6947" s="59" t="n">
        <x:v>38</x:v>
      </x:c>
      <x:c r="F6947" s="59" t="str">
        <x:v>S0</x:v>
      </x:c>
      <x:c r="G6947" s="59" t="n">
        <x:v>223</x:v>
      </x:c>
      <x:c r="H6947" s="59" t="n">
        <x:v>233</x:v>
      </x:c>
      <x:c r="I6947" s="59" t="n">
        <x:v>10</x:v>
      </x:c>
      <x:c r="J6947" s="60" t="n">
        <x:f>'参数'!$C$6</x:f>
        <x:v>1440</x:v>
      </x:c>
      <x:c r="K6947" s="60" t="n">
        <x:f>'参数'!$D$6</x:f>
        <x:v>360</x:v>
      </x:c>
      <x:c r="L6947" s="60" t="n">
        <x:f>H6947+I6947+J6947</x:f>
        <x:v>1683</x:v>
      </x:c>
      <x:c r="M6947" s="60" t="n">
        <x:f>L6947+K6947</x:f>
        <x:v>2043</x:v>
      </x:c>
      <x:c r="N6947" s="60" t="n">
        <x:f>'参数'!$B$10</x:f>
        <x:v>1</x:v>
      </x:c>
      <x:c r="O6947" s="60" t="n">
        <x:f>N6947*'参数'!$B$11</x:f>
        <x:v>2</x:v>
      </x:c>
      <x:c r="P6947" s="60" t="n">
        <x:f>N6947*'参数'!$B$12</x:f>
        <x:v>1</x:v>
      </x:c>
      <x:c r="Q6947" t="str">
        <x:f>C6947&amp;"d"</x:f>
        <x:v>C91d</x:v>
      </x:c>
      <x:c r="R6947" t="str">
        <x:f>C6947&amp;"p"</x:f>
        <x:v>C91p</x:v>
      </x:c>
      <x:c r="S6947" t="str">
        <x:f>IF(AND(L6947&gt;=H6947+I6947+J6947,M6947&gt;L6947,F6947&lt;&gt;""),"PASS","FAIL")</x:f>
        <x:v>PASS</x:v>
      </x:c>
      <x:c r="T6947" t="n">
        <x:v>12</x:v>
      </x:c>
      <x:c r="U6947" t="str">
        <x:v>pickup_after_delivery_completion_plus_usage_lag</x:v>
      </x:c>
    </x:row>
    <x:row r="6948">
      <x:c r="A6948" t="str">
        <x:v>Set2_200-10-1b</x:v>
      </x:c>
      <x:c r="B6948" t="str">
        <x:v>next_day</x:v>
      </x:c>
      <x:c r="C6948" t="str">
        <x:v>C92</x:v>
      </x:c>
      <x:c r="D6948" s="59" t="n">
        <x:v>24</x:v>
      </x:c>
      <x:c r="E6948" s="59" t="n">
        <x:v>24</x:v>
      </x:c>
      <x:c r="F6948" s="59" t="str">
        <x:v>S7</x:v>
      </x:c>
      <x:c r="G6948" s="59" t="n">
        <x:v>355</x:v>
      </x:c>
      <x:c r="H6948" s="59" t="n">
        <x:v>391</x:v>
      </x:c>
      <x:c r="I6948" s="59" t="n">
        <x:v>10</x:v>
      </x:c>
      <x:c r="J6948" s="60" t="n">
        <x:f>'参数'!$C$6</x:f>
        <x:v>1440</x:v>
      </x:c>
      <x:c r="K6948" s="60" t="n">
        <x:f>'参数'!$D$6</x:f>
        <x:v>360</x:v>
      </x:c>
      <x:c r="L6948" s="60" t="n">
        <x:f>H6948+I6948+J6948</x:f>
        <x:v>1841</x:v>
      </x:c>
      <x:c r="M6948" s="60" t="n">
        <x:f>L6948+K6948</x:f>
        <x:v>2201</x:v>
      </x:c>
      <x:c r="N6948" s="60" t="n">
        <x:f>'参数'!$B$10</x:f>
        <x:v>1</x:v>
      </x:c>
      <x:c r="O6948" s="60" t="n">
        <x:f>N6948*'参数'!$B$11</x:f>
        <x:v>2</x:v>
      </x:c>
      <x:c r="P6948" s="60" t="n">
        <x:f>N6948*'参数'!$B$12</x:f>
        <x:v>1</x:v>
      </x:c>
      <x:c r="Q6948" t="str">
        <x:f>C6948&amp;"d"</x:f>
        <x:v>C92d</x:v>
      </x:c>
      <x:c r="R6948" t="str">
        <x:f>C6948&amp;"p"</x:f>
        <x:v>C92p</x:v>
      </x:c>
      <x:c r="S6948" t="str">
        <x:f>IF(AND(L6948&gt;=H6948+I6948+J6948,M6948&gt;L6948,F6948&lt;&gt;""),"PASS","FAIL")</x:f>
        <x:v>PASS</x:v>
      </x:c>
      <x:c r="T6948" t="n">
        <x:v>13</x:v>
      </x:c>
      <x:c r="U6948" t="str">
        <x:v>pickup_after_delivery_completion_plus_usage_lag</x:v>
      </x:c>
    </x:row>
    <x:row r="6949">
      <x:c r="A6949" t="str">
        <x:v>Set2_200-10-1b</x:v>
      </x:c>
      <x:c r="B6949" t="str">
        <x:v>next_day</x:v>
      </x:c>
      <x:c r="C6949" t="str">
        <x:v>C93</x:v>
      </x:c>
      <x:c r="D6949" s="59" t="n">
        <x:v>10</x:v>
      </x:c>
      <x:c r="E6949" s="59" t="n">
        <x:v>36</x:v>
      </x:c>
      <x:c r="F6949" s="59" t="str">
        <x:v>S0</x:v>
      </x:c>
      <x:c r="G6949" s="59" t="n">
        <x:v>499</x:v>
      </x:c>
      <x:c r="H6949" s="59" t="n">
        <x:v>527</x:v>
      </x:c>
      <x:c r="I6949" s="59" t="n">
        <x:v>10</x:v>
      </x:c>
      <x:c r="J6949" s="60" t="n">
        <x:f>'参数'!$C$6</x:f>
        <x:v>1440</x:v>
      </x:c>
      <x:c r="K6949" s="60" t="n">
        <x:f>'参数'!$D$6</x:f>
        <x:v>360</x:v>
      </x:c>
      <x:c r="L6949" s="60" t="n">
        <x:f>H6949+I6949+J6949</x:f>
        <x:v>1977</x:v>
      </x:c>
      <x:c r="M6949" s="60" t="n">
        <x:f>L6949+K6949</x:f>
        <x:v>2337</x:v>
      </x:c>
      <x:c r="N6949" s="60" t="n">
        <x:f>'参数'!$B$10</x:f>
        <x:v>1</x:v>
      </x:c>
      <x:c r="O6949" s="60" t="n">
        <x:f>N6949*'参数'!$B$11</x:f>
        <x:v>2</x:v>
      </x:c>
      <x:c r="P6949" s="60" t="n">
        <x:f>N6949*'参数'!$B$12</x:f>
        <x:v>1</x:v>
      </x:c>
      <x:c r="Q6949" t="str">
        <x:f>C6949&amp;"d"</x:f>
        <x:v>C93d</x:v>
      </x:c>
      <x:c r="R6949" t="str">
        <x:f>C6949&amp;"p"</x:f>
        <x:v>C93p</x:v>
      </x:c>
      <x:c r="S6949" t="str">
        <x:f>IF(AND(L6949&gt;=H6949+I6949+J6949,M6949&gt;L6949,F6949&lt;&gt;""),"PASS","FAIL")</x:f>
        <x:v>PASS</x:v>
      </x:c>
      <x:c r="T6949" t="n">
        <x:v>7</x:v>
      </x:c>
      <x:c r="U6949" t="str">
        <x:v>pickup_after_delivery_completion_plus_usage_lag</x:v>
      </x:c>
    </x:row>
    <x:row r="6950">
      <x:c r="A6950" t="str">
        <x:v>Set2_200-10-1b</x:v>
      </x:c>
      <x:c r="B6950" t="str">
        <x:v>next_day</x:v>
      </x:c>
      <x:c r="C6950" t="str">
        <x:v>C94</x:v>
      </x:c>
      <x:c r="D6950" s="59" t="n">
        <x:v>37</x:v>
      </x:c>
      <x:c r="E6950" s="59" t="n">
        <x:v>26</x:v>
      </x:c>
      <x:c r="F6950" s="59" t="str">
        <x:v>S2</x:v>
      </x:c>
      <x:c r="G6950" s="59" t="n">
        <x:v>449</x:v>
      </x:c>
      <x:c r="H6950" s="59" t="n">
        <x:v>467</x:v>
      </x:c>
      <x:c r="I6950" s="59" t="n">
        <x:v>10</x:v>
      </x:c>
      <x:c r="J6950" s="60" t="n">
        <x:f>'参数'!$C$6</x:f>
        <x:v>1440</x:v>
      </x:c>
      <x:c r="K6950" s="60" t="n">
        <x:f>'参数'!$D$6</x:f>
        <x:v>360</x:v>
      </x:c>
      <x:c r="L6950" s="60" t="n">
        <x:f>H6950+I6950+J6950</x:f>
        <x:v>1917</x:v>
      </x:c>
      <x:c r="M6950" s="60" t="n">
        <x:f>L6950+K6950</x:f>
        <x:v>2277</x:v>
      </x:c>
      <x:c r="N6950" s="60" t="n">
        <x:f>'参数'!$B$10</x:f>
        <x:v>1</x:v>
      </x:c>
      <x:c r="O6950" s="60" t="n">
        <x:f>N6950*'参数'!$B$11</x:f>
        <x:v>2</x:v>
      </x:c>
      <x:c r="P6950" s="60" t="n">
        <x:f>N6950*'参数'!$B$12</x:f>
        <x:v>1</x:v>
      </x:c>
      <x:c r="Q6950" t="str">
        <x:f>C6950&amp;"d"</x:f>
        <x:v>C94d</x:v>
      </x:c>
      <x:c r="R6950" t="str">
        <x:f>C6950&amp;"p"</x:f>
        <x:v>C94p</x:v>
      </x:c>
      <x:c r="S6950" t="str">
        <x:f>IF(AND(L6950&gt;=H6950+I6950+J6950,M6950&gt;L6950,F6950&lt;&gt;""),"PASS","FAIL")</x:f>
        <x:v>PASS</x:v>
      </x:c>
      <x:c r="T6950" t="n">
        <x:v>1</x:v>
      </x:c>
      <x:c r="U6950" t="str">
        <x:v>pickup_after_delivery_completion_plus_usage_lag</x:v>
      </x:c>
    </x:row>
    <x:row r="6951">
      <x:c r="A6951" t="str">
        <x:v>Set2_200-10-1b</x:v>
      </x:c>
      <x:c r="B6951" t="str">
        <x:v>next_day</x:v>
      </x:c>
      <x:c r="C6951" t="str">
        <x:v>C95</x:v>
      </x:c>
      <x:c r="D6951" s="59" t="n">
        <x:v>24</x:v>
      </x:c>
      <x:c r="E6951" s="59" t="n">
        <x:v>38</x:v>
      </x:c>
      <x:c r="F6951" s="59" t="str">
        <x:v>S6</x:v>
      </x:c>
      <x:c r="G6951" s="59" t="n">
        <x:v>376</x:v>
      </x:c>
      <x:c r="H6951" s="59" t="n">
        <x:v>410</x:v>
      </x:c>
      <x:c r="I6951" s="59" t="n">
        <x:v>10</x:v>
      </x:c>
      <x:c r="J6951" s="60" t="n">
        <x:f>'参数'!$C$6</x:f>
        <x:v>1440</x:v>
      </x:c>
      <x:c r="K6951" s="60" t="n">
        <x:f>'参数'!$D$6</x:f>
        <x:v>360</x:v>
      </x:c>
      <x:c r="L6951" s="60" t="n">
        <x:f>H6951+I6951+J6951</x:f>
        <x:v>1860</x:v>
      </x:c>
      <x:c r="M6951" s="60" t="n">
        <x:f>L6951+K6951</x:f>
        <x:v>2220</x:v>
      </x:c>
      <x:c r="N6951" s="60" t="n">
        <x:f>'参数'!$B$10</x:f>
        <x:v>1</x:v>
      </x:c>
      <x:c r="O6951" s="60" t="n">
        <x:f>N6951*'参数'!$B$11</x:f>
        <x:v>2</x:v>
      </x:c>
      <x:c r="P6951" s="60" t="n">
        <x:f>N6951*'参数'!$B$12</x:f>
        <x:v>1</x:v>
      </x:c>
      <x:c r="Q6951" t="str">
        <x:f>C6951&amp;"d"</x:f>
        <x:v>C95d</x:v>
      </x:c>
      <x:c r="R6951" t="str">
        <x:f>C6951&amp;"p"</x:f>
        <x:v>C95p</x:v>
      </x:c>
      <x:c r="S6951" t="str">
        <x:f>IF(AND(L6951&gt;=H6951+I6951+J6951,M6951&gt;L6951,F6951&lt;&gt;""),"PASS","FAIL")</x:f>
        <x:v>PASS</x:v>
      </x:c>
      <x:c r="T6951" t="n">
        <x:v>7</x:v>
      </x:c>
      <x:c r="U6951" t="str">
        <x:v>pickup_after_delivery_completion_plus_usage_lag</x:v>
      </x:c>
    </x:row>
    <x:row r="6952">
      <x:c r="A6952" t="str">
        <x:v>Set2_200-10-1b</x:v>
      </x:c>
      <x:c r="B6952" t="str">
        <x:v>next_day</x:v>
      </x:c>
      <x:c r="C6952" t="str">
        <x:v>C96</x:v>
      </x:c>
      <x:c r="D6952" s="59" t="n">
        <x:v>46</x:v>
      </x:c>
      <x:c r="E6952" s="59" t="n">
        <x:v>27</x:v>
      </x:c>
      <x:c r="F6952" s="59" t="str">
        <x:v>S2</x:v>
      </x:c>
      <x:c r="G6952" s="59" t="n">
        <x:v>430</x:v>
      </x:c>
      <x:c r="H6952" s="59" t="n">
        <x:v>446</x:v>
      </x:c>
      <x:c r="I6952" s="59" t="n">
        <x:v>10</x:v>
      </x:c>
      <x:c r="J6952" s="60" t="n">
        <x:f>'参数'!$C$6</x:f>
        <x:v>1440</x:v>
      </x:c>
      <x:c r="K6952" s="60" t="n">
        <x:f>'参数'!$D$6</x:f>
        <x:v>360</x:v>
      </x:c>
      <x:c r="L6952" s="60" t="n">
        <x:f>H6952+I6952+J6952</x:f>
        <x:v>1896</x:v>
      </x:c>
      <x:c r="M6952" s="60" t="n">
        <x:f>L6952+K6952</x:f>
        <x:v>2256</x:v>
      </x:c>
      <x:c r="N6952" s="60" t="n">
        <x:f>'参数'!$B$10</x:f>
        <x:v>1</x:v>
      </x:c>
      <x:c r="O6952" s="60" t="n">
        <x:f>N6952*'参数'!$B$11</x:f>
        <x:v>2</x:v>
      </x:c>
      <x:c r="P6952" s="60" t="n">
        <x:f>N6952*'参数'!$B$12</x:f>
        <x:v>1</x:v>
      </x:c>
      <x:c r="Q6952" t="str">
        <x:f>C6952&amp;"d"</x:f>
        <x:v>C96d</x:v>
      </x:c>
      <x:c r="R6952" t="str">
        <x:f>C6952&amp;"p"</x:f>
        <x:v>C96p</x:v>
      </x:c>
      <x:c r="S6952" t="str">
        <x:f>IF(AND(L6952&gt;=H6952+I6952+J6952,M6952&gt;L6952,F6952&lt;&gt;""),"PASS","FAIL")</x:f>
        <x:v>PASS</x:v>
      </x:c>
      <x:c r="T6952" t="n">
        <x:v>4</x:v>
      </x:c>
      <x:c r="U6952" t="str">
        <x:v>pickup_after_delivery_completion_plus_usage_lag</x:v>
      </x:c>
    </x:row>
    <x:row r="6953">
      <x:c r="A6953" t="str">
        <x:v>Set2_200-10-1b</x:v>
      </x:c>
      <x:c r="B6953" t="str">
        <x:v>next_day</x:v>
      </x:c>
      <x:c r="C6953" t="str">
        <x:v>C97</x:v>
      </x:c>
      <x:c r="D6953" s="59" t="n">
        <x:v>40</x:v>
      </x:c>
      <x:c r="E6953" s="59" t="n">
        <x:v>50</x:v>
      </x:c>
      <x:c r="F6953" s="59" t="str">
        <x:v>S1</x:v>
      </x:c>
      <x:c r="G6953" s="59" t="n">
        <x:v>604</x:v>
      </x:c>
      <x:c r="H6953" s="59" t="n">
        <x:v>622</x:v>
      </x:c>
      <x:c r="I6953" s="59" t="n">
        <x:v>10</x:v>
      </x:c>
      <x:c r="J6953" s="60" t="n">
        <x:f>'参数'!$C$6</x:f>
        <x:v>1440</x:v>
      </x:c>
      <x:c r="K6953" s="60" t="n">
        <x:f>'参数'!$D$6</x:f>
        <x:v>360</x:v>
      </x:c>
      <x:c r="L6953" s="60" t="n">
        <x:f>H6953+I6953+J6953</x:f>
        <x:v>2072</x:v>
      </x:c>
      <x:c r="M6953" s="60" t="n">
        <x:f>L6953+K6953</x:f>
        <x:v>2432</x:v>
      </x:c>
      <x:c r="N6953" s="60" t="n">
        <x:f>'参数'!$B$10</x:f>
        <x:v>1</x:v>
      </x:c>
      <x:c r="O6953" s="60" t="n">
        <x:f>N6953*'参数'!$B$11</x:f>
        <x:v>2</x:v>
      </x:c>
      <x:c r="P6953" s="60" t="n">
        <x:f>N6953*'参数'!$B$12</x:f>
        <x:v>1</x:v>
      </x:c>
      <x:c r="Q6953" t="str">
        <x:f>C6953&amp;"d"</x:f>
        <x:v>C97d</x:v>
      </x:c>
      <x:c r="R6953" t="str">
        <x:f>C6953&amp;"p"</x:f>
        <x:v>C97p</x:v>
      </x:c>
      <x:c r="S6953" t="str">
        <x:f>IF(AND(L6953&gt;=H6953+I6953+J6953,M6953&gt;L6953,F6953&lt;&gt;""),"PASS","FAIL")</x:f>
        <x:v>PASS</x:v>
      </x:c>
      <x:c r="T6953" t="n">
        <x:v>2</x:v>
      </x:c>
      <x:c r="U6953" t="str">
        <x:v>pickup_after_delivery_completion_plus_usage_lag</x:v>
      </x:c>
    </x:row>
    <x:row r="6954">
      <x:c r="A6954" t="str">
        <x:v>Set2_200-10-1b</x:v>
      </x:c>
      <x:c r="B6954" t="str">
        <x:v>next_day</x:v>
      </x:c>
      <x:c r="C6954" t="str">
        <x:v>C98</x:v>
      </x:c>
      <x:c r="D6954" s="59" t="n">
        <x:v>30</x:v>
      </x:c>
      <x:c r="E6954" s="59" t="n">
        <x:v>11</x:v>
      </x:c>
      <x:c r="F6954" s="59" t="str">
        <x:v>S3</x:v>
      </x:c>
      <x:c r="G6954" s="59" t="n">
        <x:v>568</x:v>
      </x:c>
      <x:c r="H6954" s="59" t="n">
        <x:v>580</x:v>
      </x:c>
      <x:c r="I6954" s="59" t="n">
        <x:v>10</x:v>
      </x:c>
      <x:c r="J6954" s="60" t="n">
        <x:f>'参数'!$C$6</x:f>
        <x:v>1440</x:v>
      </x:c>
      <x:c r="K6954" s="60" t="n">
        <x:f>'参数'!$D$6</x:f>
        <x:v>360</x:v>
      </x:c>
      <x:c r="L6954" s="60" t="n">
        <x:f>H6954+I6954+J6954</x:f>
        <x:v>2030</x:v>
      </x:c>
      <x:c r="M6954" s="60" t="n">
        <x:f>L6954+K6954</x:f>
        <x:v>2390</x:v>
      </x:c>
      <x:c r="N6954" s="60" t="n">
        <x:f>'参数'!$B$10</x:f>
        <x:v>1</x:v>
      </x:c>
      <x:c r="O6954" s="60" t="n">
        <x:f>N6954*'参数'!$B$11</x:f>
        <x:v>2</x:v>
      </x:c>
      <x:c r="P6954" s="60" t="n">
        <x:f>N6954*'参数'!$B$12</x:f>
        <x:v>1</x:v>
      </x:c>
      <x:c r="Q6954" t="str">
        <x:f>C6954&amp;"d"</x:f>
        <x:v>C98d</x:v>
      </x:c>
      <x:c r="R6954" t="str">
        <x:f>C6954&amp;"p"</x:f>
        <x:v>C98p</x:v>
      </x:c>
      <x:c r="S6954" t="str">
        <x:f>IF(AND(L6954&gt;=H6954+I6954+J6954,M6954&gt;L6954,F6954&lt;&gt;""),"PASS","FAIL")</x:f>
        <x:v>PASS</x:v>
      </x:c>
      <x:c r="T6954" t="n">
        <x:v>10</x:v>
      </x:c>
      <x:c r="U6954" t="str">
        <x:v>pickup_after_delivery_completion_plus_usage_lag</x:v>
      </x:c>
    </x:row>
    <x:row r="6955">
      <x:c r="A6955" t="str">
        <x:v>Set2_200-10-1b</x:v>
      </x:c>
      <x:c r="B6955" t="str">
        <x:v>next_day</x:v>
      </x:c>
      <x:c r="C6955" t="str">
        <x:v>C99</x:v>
      </x:c>
      <x:c r="D6955" s="59" t="n">
        <x:v>46</x:v>
      </x:c>
      <x:c r="E6955" s="59" t="n">
        <x:v>14</x:v>
      </x:c>
      <x:c r="F6955" s="59" t="str">
        <x:v>S2</x:v>
      </x:c>
      <x:c r="G6955" s="59" t="n">
        <x:v>165</x:v>
      </x:c>
      <x:c r="H6955" s="59" t="n">
        <x:v>195</x:v>
      </x:c>
      <x:c r="I6955" s="59" t="n">
        <x:v>10</x:v>
      </x:c>
      <x:c r="J6955" s="60" t="n">
        <x:f>'参数'!$C$6</x:f>
        <x:v>1440</x:v>
      </x:c>
      <x:c r="K6955" s="60" t="n">
        <x:f>'参数'!$D$6</x:f>
        <x:v>360</x:v>
      </x:c>
      <x:c r="L6955" s="60" t="n">
        <x:f>H6955+I6955+J6955</x:f>
        <x:v>1645</x:v>
      </x:c>
      <x:c r="M6955" s="60" t="n">
        <x:f>L6955+K6955</x:f>
        <x:v>2005</x:v>
      </x:c>
      <x:c r="N6955" s="60" t="n">
        <x:f>'参数'!$B$10</x:f>
        <x:v>1</x:v>
      </x:c>
      <x:c r="O6955" s="60" t="n">
        <x:f>N6955*'参数'!$B$11</x:f>
        <x:v>2</x:v>
      </x:c>
      <x:c r="P6955" s="60" t="n">
        <x:f>N6955*'参数'!$B$12</x:f>
        <x:v>1</x:v>
      </x:c>
      <x:c r="Q6955" t="str">
        <x:f>C6955&amp;"d"</x:f>
        <x:v>C99d</x:v>
      </x:c>
      <x:c r="R6955" t="str">
        <x:f>C6955&amp;"p"</x:f>
        <x:v>C99p</x:v>
      </x:c>
      <x:c r="S6955" t="str">
        <x:f>IF(AND(L6955&gt;=H6955+I6955+J6955,M6955&gt;L6955,F6955&lt;&gt;""),"PASS","FAIL")</x:f>
        <x:v>PASS</x:v>
      </x:c>
      <x:c r="T6955" t="n">
        <x:v>9</x:v>
      </x:c>
      <x:c r="U6955" t="str">
        <x:v>pickup_after_delivery_completion_plus_usage_lag</x:v>
      </x:c>
    </x:row>
    <x:row r="6956">
      <x:c r="A6956" t="str">
        <x:v>Set2_200-10-1b</x:v>
      </x:c>
      <x:c r="B6956" t="str">
        <x:v>next_day</x:v>
      </x:c>
      <x:c r="C6956" t="str">
        <x:v>C100</x:v>
      </x:c>
      <x:c r="D6956" s="59" t="n">
        <x:v>29</x:v>
      </x:c>
      <x:c r="E6956" s="59" t="n">
        <x:v>40</x:v>
      </x:c>
      <x:c r="F6956" s="59" t="str">
        <x:v>S6</x:v>
      </x:c>
      <x:c r="G6956" s="59" t="n">
        <x:v>138</x:v>
      </x:c>
      <x:c r="H6956" s="59" t="n">
        <x:v>160</x:v>
      </x:c>
      <x:c r="I6956" s="59" t="n">
        <x:v>10</x:v>
      </x:c>
      <x:c r="J6956" s="60" t="n">
        <x:f>'参数'!$C$6</x:f>
        <x:v>1440</x:v>
      </x:c>
      <x:c r="K6956" s="60" t="n">
        <x:f>'参数'!$D$6</x:f>
        <x:v>360</x:v>
      </x:c>
      <x:c r="L6956" s="60" t="n">
        <x:f>H6956+I6956+J6956</x:f>
        <x:v>1610</x:v>
      </x:c>
      <x:c r="M6956" s="60" t="n">
        <x:f>L6956+K6956</x:f>
        <x:v>1970</x:v>
      </x:c>
      <x:c r="N6956" s="60" t="n">
        <x:f>'参数'!$B$10</x:f>
        <x:v>1</x:v>
      </x:c>
      <x:c r="O6956" s="60" t="n">
        <x:f>N6956*'参数'!$B$11</x:f>
        <x:v>2</x:v>
      </x:c>
      <x:c r="P6956" s="60" t="n">
        <x:f>N6956*'参数'!$B$12</x:f>
        <x:v>1</x:v>
      </x:c>
      <x:c r="Q6956" t="str">
        <x:f>C6956&amp;"d"</x:f>
        <x:v>C100d</x:v>
      </x:c>
      <x:c r="R6956" t="str">
        <x:f>C6956&amp;"p"</x:f>
        <x:v>C100p</x:v>
      </x:c>
      <x:c r="S6956" t="str">
        <x:f>IF(AND(L6956&gt;=H6956+I6956+J6956,M6956&gt;L6956,F6956&lt;&gt;""),"PASS","FAIL")</x:f>
        <x:v>PASS</x:v>
      </x:c>
      <x:c r="T6956" t="n">
        <x:v>6</x:v>
      </x:c>
      <x:c r="U6956" t="str">
        <x:v>pickup_after_delivery_completion_plus_usage_lag</x:v>
      </x:c>
    </x:row>
    <x:row r="6957">
      <x:c r="A6957" t="str">
        <x:v>Set2_200-10-1b</x:v>
      </x:c>
      <x:c r="B6957" t="str">
        <x:v>next_day</x:v>
      </x:c>
      <x:c r="C6957" t="str">
        <x:v>C101</x:v>
      </x:c>
      <x:c r="D6957" s="59" t="n">
        <x:v>42</x:v>
      </x:c>
      <x:c r="E6957" s="59" t="n">
        <x:v>1</x:v>
      </x:c>
      <x:c r="F6957" s="59" t="str">
        <x:v>S4</x:v>
      </x:c>
      <x:c r="G6957" s="59" t="n">
        <x:v>441</x:v>
      </x:c>
      <x:c r="H6957" s="59" t="n">
        <x:v>479</x:v>
      </x:c>
      <x:c r="I6957" s="59" t="n">
        <x:v>10</x:v>
      </x:c>
      <x:c r="J6957" s="60" t="n">
        <x:f>'参数'!$C$6</x:f>
        <x:v>1440</x:v>
      </x:c>
      <x:c r="K6957" s="60" t="n">
        <x:f>'参数'!$D$6</x:f>
        <x:v>360</x:v>
      </x:c>
      <x:c r="L6957" s="60" t="n">
        <x:f>H6957+I6957+J6957</x:f>
        <x:v>1929</x:v>
      </x:c>
      <x:c r="M6957" s="60" t="n">
        <x:f>L6957+K6957</x:f>
        <x:v>2289</x:v>
      </x:c>
      <x:c r="N6957" s="60" t="n">
        <x:f>'参数'!$B$10</x:f>
        <x:v>1</x:v>
      </x:c>
      <x:c r="O6957" s="60" t="n">
        <x:f>N6957*'参数'!$B$11</x:f>
        <x:v>2</x:v>
      </x:c>
      <x:c r="P6957" s="60" t="n">
        <x:f>N6957*'参数'!$B$12</x:f>
        <x:v>1</x:v>
      </x:c>
      <x:c r="Q6957" t="str">
        <x:f>C6957&amp;"d"</x:f>
        <x:v>C101d</x:v>
      </x:c>
      <x:c r="R6957" t="str">
        <x:f>C6957&amp;"p"</x:f>
        <x:v>C101p</x:v>
      </x:c>
      <x:c r="S6957" t="str">
        <x:f>IF(AND(L6957&gt;=H6957+I6957+J6957,M6957&gt;L6957,F6957&lt;&gt;""),"PASS","FAIL")</x:f>
        <x:v>PASS</x:v>
      </x:c>
      <x:c r="T6957" t="n">
        <x:v>12</x:v>
      </x:c>
      <x:c r="U6957" t="str">
        <x:v>pickup_after_delivery_completion_plus_usage_lag</x:v>
      </x:c>
    </x:row>
    <x:row r="6958">
      <x:c r="A6958" t="str">
        <x:v>Set2_200-10-1b</x:v>
      </x:c>
      <x:c r="B6958" t="str">
        <x:v>next_day</x:v>
      </x:c>
      <x:c r="C6958" t="str">
        <x:v>C102</x:v>
      </x:c>
      <x:c r="D6958" s="59" t="n">
        <x:v>39</x:v>
      </x:c>
      <x:c r="E6958" s="59" t="n">
        <x:v>12</x:v>
      </x:c>
      <x:c r="F6958" s="59" t="str">
        <x:v>S3</x:v>
      </x:c>
      <x:c r="G6958" s="59" t="n">
        <x:v>242</x:v>
      </x:c>
      <x:c r="H6958" s="59" t="n">
        <x:v>256</x:v>
      </x:c>
      <x:c r="I6958" s="59" t="n">
        <x:v>10</x:v>
      </x:c>
      <x:c r="J6958" s="60" t="n">
        <x:f>'参数'!$C$6</x:f>
        <x:v>1440</x:v>
      </x:c>
      <x:c r="K6958" s="60" t="n">
        <x:f>'参数'!$D$6</x:f>
        <x:v>360</x:v>
      </x:c>
      <x:c r="L6958" s="60" t="n">
        <x:f>H6958+I6958+J6958</x:f>
        <x:v>1706</x:v>
      </x:c>
      <x:c r="M6958" s="60" t="n">
        <x:f>L6958+K6958</x:f>
        <x:v>2066</x:v>
      </x:c>
      <x:c r="N6958" s="60" t="n">
        <x:f>'参数'!$B$10</x:f>
        <x:v>1</x:v>
      </x:c>
      <x:c r="O6958" s="60" t="n">
        <x:f>N6958*'参数'!$B$11</x:f>
        <x:v>2</x:v>
      </x:c>
      <x:c r="P6958" s="60" t="n">
        <x:f>N6958*'参数'!$B$12</x:f>
        <x:v>1</x:v>
      </x:c>
      <x:c r="Q6958" t="str">
        <x:f>C6958&amp;"d"</x:f>
        <x:v>C102d</x:v>
      </x:c>
      <x:c r="R6958" t="str">
        <x:f>C6958&amp;"p"</x:f>
        <x:v>C102p</x:v>
      </x:c>
      <x:c r="S6958" t="str">
        <x:f>IF(AND(L6958&gt;=H6958+I6958+J6958,M6958&gt;L6958,F6958&lt;&gt;""),"PASS","FAIL")</x:f>
        <x:v>PASS</x:v>
      </x:c>
      <x:c r="T6958" t="n">
        <x:v>7</x:v>
      </x:c>
      <x:c r="U6958" t="str">
        <x:v>pickup_after_delivery_completion_plus_usage_lag</x:v>
      </x:c>
    </x:row>
    <x:row r="6959">
      <x:c r="A6959" t="str">
        <x:v>Set2_200-10-1b</x:v>
      </x:c>
      <x:c r="B6959" t="str">
        <x:v>next_day</x:v>
      </x:c>
      <x:c r="C6959" t="str">
        <x:v>C103</x:v>
      </x:c>
      <x:c r="D6959" s="59" t="n">
        <x:v>41</x:v>
      </x:c>
      <x:c r="E6959" s="59" t="n">
        <x:v>13</x:v>
      </x:c>
      <x:c r="F6959" s="59" t="str">
        <x:v>S3</x:v>
      </x:c>
      <x:c r="G6959" s="59" t="n">
        <x:v>704</x:v>
      </x:c>
      <x:c r="H6959" s="59" t="n">
        <x:v>742</x:v>
      </x:c>
      <x:c r="I6959" s="59" t="n">
        <x:v>10</x:v>
      </x:c>
      <x:c r="J6959" s="60" t="n">
        <x:f>'参数'!$C$6</x:f>
        <x:v>1440</x:v>
      </x:c>
      <x:c r="K6959" s="60" t="n">
        <x:f>'参数'!$D$6</x:f>
        <x:v>360</x:v>
      </x:c>
      <x:c r="L6959" s="60" t="n">
        <x:f>H6959+I6959+J6959</x:f>
        <x:v>2192</x:v>
      </x:c>
      <x:c r="M6959" s="60" t="n">
        <x:f>L6959+K6959</x:f>
        <x:v>2552</x:v>
      </x:c>
      <x:c r="N6959" s="60" t="n">
        <x:f>'参数'!$B$10</x:f>
        <x:v>1</x:v>
      </x:c>
      <x:c r="O6959" s="60" t="n">
        <x:f>N6959*'参数'!$B$11</x:f>
        <x:v>2</x:v>
      </x:c>
      <x:c r="P6959" s="60" t="n">
        <x:f>N6959*'参数'!$B$12</x:f>
        <x:v>1</x:v>
      </x:c>
      <x:c r="Q6959" t="str">
        <x:f>C6959&amp;"d"</x:f>
        <x:v>C103d</x:v>
      </x:c>
      <x:c r="R6959" t="str">
        <x:f>C6959&amp;"p"</x:f>
        <x:v>C103p</x:v>
      </x:c>
      <x:c r="S6959" t="str">
        <x:f>IF(AND(L6959&gt;=H6959+I6959+J6959,M6959&gt;L6959,F6959&lt;&gt;""),"PASS","FAIL")</x:f>
        <x:v>PASS</x:v>
      </x:c>
      <x:c r="T6959" t="n">
        <x:v>5</x:v>
      </x:c>
      <x:c r="U6959" t="str">
        <x:v>pickup_after_delivery_completion_plus_usage_lag</x:v>
      </x:c>
    </x:row>
    <x:row r="6960">
      <x:c r="A6960" t="str">
        <x:v>Set2_200-10-1b</x:v>
      </x:c>
      <x:c r="B6960" t="str">
        <x:v>next_day</x:v>
      </x:c>
      <x:c r="C6960" t="str">
        <x:v>C104</x:v>
      </x:c>
      <x:c r="D6960" s="59" t="n">
        <x:v>50</x:v>
      </x:c>
      <x:c r="E6960" s="59" t="n">
        <x:v>16</x:v>
      </x:c>
      <x:c r="F6960" s="59" t="str">
        <x:v>S2</x:v>
      </x:c>
      <x:c r="G6960" s="59" t="n">
        <x:v>534</x:v>
      </x:c>
      <x:c r="H6960" s="59" t="n">
        <x:v>566</x:v>
      </x:c>
      <x:c r="I6960" s="59" t="n">
        <x:v>10</x:v>
      </x:c>
      <x:c r="J6960" s="60" t="n">
        <x:f>'参数'!$C$6</x:f>
        <x:v>1440</x:v>
      </x:c>
      <x:c r="K6960" s="60" t="n">
        <x:f>'参数'!$D$6</x:f>
        <x:v>360</x:v>
      </x:c>
      <x:c r="L6960" s="60" t="n">
        <x:f>H6960+I6960+J6960</x:f>
        <x:v>2016</x:v>
      </x:c>
      <x:c r="M6960" s="60" t="n">
        <x:f>L6960+K6960</x:f>
        <x:v>2376</x:v>
      </x:c>
      <x:c r="N6960" s="60" t="n">
        <x:f>'参数'!$B$10</x:f>
        <x:v>1</x:v>
      </x:c>
      <x:c r="O6960" s="60" t="n">
        <x:f>N6960*'参数'!$B$11</x:f>
        <x:v>2</x:v>
      </x:c>
      <x:c r="P6960" s="60" t="n">
        <x:f>N6960*'参数'!$B$12</x:f>
        <x:v>1</x:v>
      </x:c>
      <x:c r="Q6960" t="str">
        <x:f>C6960&amp;"d"</x:f>
        <x:v>C104d</x:v>
      </x:c>
      <x:c r="R6960" t="str">
        <x:f>C6960&amp;"p"</x:f>
        <x:v>C104p</x:v>
      </x:c>
      <x:c r="S6960" t="str">
        <x:f>IF(AND(L6960&gt;=H6960+I6960+J6960,M6960&gt;L6960,F6960&lt;&gt;""),"PASS","FAIL")</x:f>
        <x:v>PASS</x:v>
      </x:c>
      <x:c r="T6960" t="n">
        <x:v>15</x:v>
      </x:c>
      <x:c r="U6960" t="str">
        <x:v>pickup_after_delivery_completion_plus_usage_lag</x:v>
      </x:c>
    </x:row>
    <x:row r="6961">
      <x:c r="A6961" t="str">
        <x:v>Set2_200-10-1b</x:v>
      </x:c>
      <x:c r="B6961" t="str">
        <x:v>next_day</x:v>
      </x:c>
      <x:c r="C6961" t="str">
        <x:v>C105</x:v>
      </x:c>
      <x:c r="D6961" s="59" t="n">
        <x:v>47</x:v>
      </x:c>
      <x:c r="E6961" s="59" t="n">
        <x:v>15</x:v>
      </x:c>
      <x:c r="F6961" s="59" t="str">
        <x:v>S2</x:v>
      </x:c>
      <x:c r="G6961" s="59" t="n">
        <x:v>273</x:v>
      </x:c>
      <x:c r="H6961" s="59" t="n">
        <x:v>307</x:v>
      </x:c>
      <x:c r="I6961" s="59" t="n">
        <x:v>10</x:v>
      </x:c>
      <x:c r="J6961" s="60" t="n">
        <x:f>'参数'!$C$6</x:f>
        <x:v>1440</x:v>
      </x:c>
      <x:c r="K6961" s="60" t="n">
        <x:f>'参数'!$D$6</x:f>
        <x:v>360</x:v>
      </x:c>
      <x:c r="L6961" s="60" t="n">
        <x:f>H6961+I6961+J6961</x:f>
        <x:v>1757</x:v>
      </x:c>
      <x:c r="M6961" s="60" t="n">
        <x:f>L6961+K6961</x:f>
        <x:v>2117</x:v>
      </x:c>
      <x:c r="N6961" s="60" t="n">
        <x:f>'参数'!$B$10</x:f>
        <x:v>1</x:v>
      </x:c>
      <x:c r="O6961" s="60" t="n">
        <x:f>N6961*'参数'!$B$11</x:f>
        <x:v>2</x:v>
      </x:c>
      <x:c r="P6961" s="60" t="n">
        <x:f>N6961*'参数'!$B$12</x:f>
        <x:v>1</x:v>
      </x:c>
      <x:c r="Q6961" t="str">
        <x:f>C6961&amp;"d"</x:f>
        <x:v>C105d</x:v>
      </x:c>
      <x:c r="R6961" t="str">
        <x:f>C6961&amp;"p"</x:f>
        <x:v>C105p</x:v>
      </x:c>
      <x:c r="S6961" t="str">
        <x:f>IF(AND(L6961&gt;=H6961+I6961+J6961,M6961&gt;L6961,F6961&lt;&gt;""),"PASS","FAIL")</x:f>
        <x:v>PASS</x:v>
      </x:c>
      <x:c r="T6961" t="n">
        <x:v>12</x:v>
      </x:c>
      <x:c r="U6961" t="str">
        <x:v>pickup_after_delivery_completion_plus_usage_lag</x:v>
      </x:c>
    </x:row>
    <x:row r="6962">
      <x:c r="A6962" t="str">
        <x:v>Set2_200-10-1b</x:v>
      </x:c>
      <x:c r="B6962" t="str">
        <x:v>next_day</x:v>
      </x:c>
      <x:c r="C6962" t="str">
        <x:v>C106</x:v>
      </x:c>
      <x:c r="D6962" s="59" t="n">
        <x:v>13</x:v>
      </x:c>
      <x:c r="E6962" s="59" t="n">
        <x:v>19</x:v>
      </x:c>
      <x:c r="F6962" s="59" t="str">
        <x:v>S7</x:v>
      </x:c>
      <x:c r="G6962" s="59" t="n">
        <x:v>74</x:v>
      </x:c>
      <x:c r="H6962" s="59" t="n">
        <x:v>110</x:v>
      </x:c>
      <x:c r="I6962" s="59" t="n">
        <x:v>10</x:v>
      </x:c>
      <x:c r="J6962" s="60" t="n">
        <x:f>'参数'!$C$6</x:f>
        <x:v>1440</x:v>
      </x:c>
      <x:c r="K6962" s="60" t="n">
        <x:f>'参数'!$D$6</x:f>
        <x:v>360</x:v>
      </x:c>
      <x:c r="L6962" s="60" t="n">
        <x:f>H6962+I6962+J6962</x:f>
        <x:v>1560</x:v>
      </x:c>
      <x:c r="M6962" s="60" t="n">
        <x:f>L6962+K6962</x:f>
        <x:v>1920</x:v>
      </x:c>
      <x:c r="N6962" s="60" t="n">
        <x:f>'参数'!$B$10</x:f>
        <x:v>1</x:v>
      </x:c>
      <x:c r="O6962" s="60" t="n">
        <x:f>N6962*'参数'!$B$11</x:f>
        <x:v>2</x:v>
      </x:c>
      <x:c r="P6962" s="60" t="n">
        <x:f>N6962*'参数'!$B$12</x:f>
        <x:v>1</x:v>
      </x:c>
      <x:c r="Q6962" t="str">
        <x:f>C6962&amp;"d"</x:f>
        <x:v>C106d</x:v>
      </x:c>
      <x:c r="R6962" t="str">
        <x:f>C6962&amp;"p"</x:f>
        <x:v>C106p</x:v>
      </x:c>
      <x:c r="S6962" t="str">
        <x:f>IF(AND(L6962&gt;=H6962+I6962+J6962,M6962&gt;L6962,F6962&lt;&gt;""),"PASS","FAIL")</x:f>
        <x:v>PASS</x:v>
      </x:c>
      <x:c r="T6962" t="n">
        <x:v>11</x:v>
      </x:c>
      <x:c r="U6962" t="str">
        <x:v>pickup_after_delivery_completion_plus_usage_lag</x:v>
      </x:c>
    </x:row>
    <x:row r="6963">
      <x:c r="A6963" t="str">
        <x:v>Set2_200-10-1b</x:v>
      </x:c>
      <x:c r="B6963" t="str">
        <x:v>next_day</x:v>
      </x:c>
      <x:c r="C6963" t="str">
        <x:v>C107</x:v>
      </x:c>
      <x:c r="D6963" s="59" t="n">
        <x:v>9</x:v>
      </x:c>
      <x:c r="E6963" s="59" t="n">
        <x:v>22</x:v>
      </x:c>
      <x:c r="F6963" s="59" t="str">
        <x:v>S0</x:v>
      </x:c>
      <x:c r="G6963" s="59" t="n">
        <x:v>442</x:v>
      </x:c>
      <x:c r="H6963" s="59" t="n">
        <x:v>466</x:v>
      </x:c>
      <x:c r="I6963" s="59" t="n">
        <x:v>10</x:v>
      </x:c>
      <x:c r="J6963" s="60" t="n">
        <x:f>'参数'!$C$6</x:f>
        <x:v>1440</x:v>
      </x:c>
      <x:c r="K6963" s="60" t="n">
        <x:f>'参数'!$D$6</x:f>
        <x:v>360</x:v>
      </x:c>
      <x:c r="L6963" s="60" t="n">
        <x:f>H6963+I6963+J6963</x:f>
        <x:v>1916</x:v>
      </x:c>
      <x:c r="M6963" s="60" t="n">
        <x:f>L6963+K6963</x:f>
        <x:v>2276</x:v>
      </x:c>
      <x:c r="N6963" s="60" t="n">
        <x:f>'参数'!$B$10</x:f>
        <x:v>1</x:v>
      </x:c>
      <x:c r="O6963" s="60" t="n">
        <x:f>N6963*'参数'!$B$11</x:f>
        <x:v>2</x:v>
      </x:c>
      <x:c r="P6963" s="60" t="n">
        <x:f>N6963*'参数'!$B$12</x:f>
        <x:v>1</x:v>
      </x:c>
      <x:c r="Q6963" t="str">
        <x:f>C6963&amp;"d"</x:f>
        <x:v>C107d</x:v>
      </x:c>
      <x:c r="R6963" t="str">
        <x:f>C6963&amp;"p"</x:f>
        <x:v>C107p</x:v>
      </x:c>
      <x:c r="S6963" t="str">
        <x:f>IF(AND(L6963&gt;=H6963+I6963+J6963,M6963&gt;L6963,F6963&lt;&gt;""),"PASS","FAIL")</x:f>
        <x:v>PASS</x:v>
      </x:c>
      <x:c r="T6963" t="n">
        <x:v>11</x:v>
      </x:c>
      <x:c r="U6963" t="str">
        <x:v>pickup_after_delivery_completion_plus_usage_lag</x:v>
      </x:c>
    </x:row>
    <x:row r="6964">
      <x:c r="A6964" t="str">
        <x:v>Set2_200-10-1b</x:v>
      </x:c>
      <x:c r="B6964" t="str">
        <x:v>next_day</x:v>
      </x:c>
      <x:c r="C6964" t="str">
        <x:v>C108</x:v>
      </x:c>
      <x:c r="D6964" s="59" t="n">
        <x:v>28</x:v>
      </x:c>
      <x:c r="E6964" s="59" t="n">
        <x:v>21</x:v>
      </x:c>
      <x:c r="F6964" s="59" t="str">
        <x:v>S7</x:v>
      </x:c>
      <x:c r="G6964" s="59" t="n">
        <x:v>589</x:v>
      </x:c>
      <x:c r="H6964" s="59" t="n">
        <x:v>615</x:v>
      </x:c>
      <x:c r="I6964" s="59" t="n">
        <x:v>10</x:v>
      </x:c>
      <x:c r="J6964" s="60" t="n">
        <x:f>'参数'!$C$6</x:f>
        <x:v>1440</x:v>
      </x:c>
      <x:c r="K6964" s="60" t="n">
        <x:f>'参数'!$D$6</x:f>
        <x:v>360</x:v>
      </x:c>
      <x:c r="L6964" s="60" t="n">
        <x:f>H6964+I6964+J6964</x:f>
        <x:v>2065</x:v>
      </x:c>
      <x:c r="M6964" s="60" t="n">
        <x:f>L6964+K6964</x:f>
        <x:v>2425</x:v>
      </x:c>
      <x:c r="N6964" s="60" t="n">
        <x:f>'参数'!$B$10</x:f>
        <x:v>1</x:v>
      </x:c>
      <x:c r="O6964" s="60" t="n">
        <x:f>N6964*'参数'!$B$11</x:f>
        <x:v>2</x:v>
      </x:c>
      <x:c r="P6964" s="60" t="n">
        <x:f>N6964*'参数'!$B$12</x:f>
        <x:v>1</x:v>
      </x:c>
      <x:c r="Q6964" t="str">
        <x:f>C6964&amp;"d"</x:f>
        <x:v>C108d</x:v>
      </x:c>
      <x:c r="R6964" t="str">
        <x:f>C6964&amp;"p"</x:f>
        <x:v>C108p</x:v>
      </x:c>
      <x:c r="S6964" t="str">
        <x:f>IF(AND(L6964&gt;=H6964+I6964+J6964,M6964&gt;L6964,F6964&lt;&gt;""),"PASS","FAIL")</x:f>
        <x:v>PASS</x:v>
      </x:c>
      <x:c r="T6964" t="n">
        <x:v>0</x:v>
      </x:c>
      <x:c r="U6964" t="str">
        <x:v>pickup_after_delivery_completion_plus_usage_lag</x:v>
      </x:c>
    </x:row>
    <x:row r="6965">
      <x:c r="A6965" t="str">
        <x:v>Set2_200-10-1b</x:v>
      </x:c>
      <x:c r="B6965" t="str">
        <x:v>next_day</x:v>
      </x:c>
      <x:c r="C6965" t="str">
        <x:v>C109</x:v>
      </x:c>
      <x:c r="D6965" s="59" t="n">
        <x:v>5</x:v>
      </x:c>
      <x:c r="E6965" s="59" t="n">
        <x:v>5</x:v>
      </x:c>
      <x:c r="F6965" s="59" t="str">
        <x:v>S8</x:v>
      </x:c>
      <x:c r="G6965" s="59" t="n">
        <x:v>171</x:v>
      </x:c>
      <x:c r="H6965" s="59" t="n">
        <x:v>197</x:v>
      </x:c>
      <x:c r="I6965" s="59" t="n">
        <x:v>10</x:v>
      </x:c>
      <x:c r="J6965" s="60" t="n">
        <x:f>'参数'!$C$6</x:f>
        <x:v>1440</x:v>
      </x:c>
      <x:c r="K6965" s="60" t="n">
        <x:f>'参数'!$D$6</x:f>
        <x:v>360</x:v>
      </x:c>
      <x:c r="L6965" s="60" t="n">
        <x:f>H6965+I6965+J6965</x:f>
        <x:v>1647</x:v>
      </x:c>
      <x:c r="M6965" s="60" t="n">
        <x:f>L6965+K6965</x:f>
        <x:v>2007</x:v>
      </x:c>
      <x:c r="N6965" s="60" t="n">
        <x:f>'参数'!$B$10</x:f>
        <x:v>1</x:v>
      </x:c>
      <x:c r="O6965" s="60" t="n">
        <x:f>N6965*'参数'!$B$11</x:f>
        <x:v>2</x:v>
      </x:c>
      <x:c r="P6965" s="60" t="n">
        <x:f>N6965*'参数'!$B$12</x:f>
        <x:v>1</x:v>
      </x:c>
      <x:c r="Q6965" t="str">
        <x:f>C6965&amp;"d"</x:f>
        <x:v>C109d</x:v>
      </x:c>
      <x:c r="R6965" t="str">
        <x:f>C6965&amp;"p"</x:f>
        <x:v>C109p</x:v>
      </x:c>
      <x:c r="S6965" t="str">
        <x:f>IF(AND(L6965&gt;=H6965+I6965+J6965,M6965&gt;L6965,F6965&lt;&gt;""),"PASS","FAIL")</x:f>
        <x:v>PASS</x:v>
      </x:c>
      <x:c r="T6965" t="n">
        <x:v>12</x:v>
      </x:c>
      <x:c r="U6965" t="str">
        <x:v>pickup_after_delivery_completion_plus_usage_lag</x:v>
      </x:c>
    </x:row>
    <x:row r="6966">
      <x:c r="A6966" t="str">
        <x:v>Set2_200-10-1b</x:v>
      </x:c>
      <x:c r="B6966" t="str">
        <x:v>next_day</x:v>
      </x:c>
      <x:c r="C6966" t="str">
        <x:v>C110</x:v>
      </x:c>
      <x:c r="D6966" s="59" t="n">
        <x:v>45</x:v>
      </x:c>
      <x:c r="E6966" s="59" t="n">
        <x:v>5</x:v>
      </x:c>
      <x:c r="F6966" s="59" t="str">
        <x:v>S5</x:v>
      </x:c>
      <x:c r="G6966" s="59" t="n">
        <x:v>154</x:v>
      </x:c>
      <x:c r="H6966" s="59" t="n">
        <x:v>178</x:v>
      </x:c>
      <x:c r="I6966" s="59" t="n">
        <x:v>10</x:v>
      </x:c>
      <x:c r="J6966" s="60" t="n">
        <x:f>'参数'!$C$6</x:f>
        <x:v>1440</x:v>
      </x:c>
      <x:c r="K6966" s="60" t="n">
        <x:f>'参数'!$D$6</x:f>
        <x:v>360</x:v>
      </x:c>
      <x:c r="L6966" s="60" t="n">
        <x:f>H6966+I6966+J6966</x:f>
        <x:v>1628</x:v>
      </x:c>
      <x:c r="M6966" s="60" t="n">
        <x:f>L6966+K6966</x:f>
        <x:v>1988</x:v>
      </x:c>
      <x:c r="N6966" s="60" t="n">
        <x:f>'参数'!$B$10</x:f>
        <x:v>1</x:v>
      </x:c>
      <x:c r="O6966" s="60" t="n">
        <x:f>N6966*'参数'!$B$11</x:f>
        <x:v>2</x:v>
      </x:c>
      <x:c r="P6966" s="60" t="n">
        <x:f>N6966*'参数'!$B$12</x:f>
        <x:v>1</x:v>
      </x:c>
      <x:c r="Q6966" t="str">
        <x:f>C6966&amp;"d"</x:f>
        <x:v>C110d</x:v>
      </x:c>
      <x:c r="R6966" t="str">
        <x:f>C6966&amp;"p"</x:f>
        <x:v>C110p</x:v>
      </x:c>
      <x:c r="S6966" t="str">
        <x:f>IF(AND(L6966&gt;=H6966+I6966+J6966,M6966&gt;L6966,F6966&lt;&gt;""),"PASS","FAIL")</x:f>
        <x:v>PASS</x:v>
      </x:c>
      <x:c r="T6966" t="n">
        <x:v>4</x:v>
      </x:c>
      <x:c r="U6966" t="str">
        <x:v>pickup_after_delivery_completion_plus_usage_lag</x:v>
      </x:c>
    </x:row>
    <x:row r="6967">
      <x:c r="A6967" t="str">
        <x:v>Set2_200-10-1b</x:v>
      </x:c>
      <x:c r="B6967" t="str">
        <x:v>next_day</x:v>
      </x:c>
      <x:c r="C6967" t="str">
        <x:v>C111</x:v>
      </x:c>
      <x:c r="D6967" s="59" t="n">
        <x:v>10</x:v>
      </x:c>
      <x:c r="E6967" s="59" t="n">
        <x:v>38</x:v>
      </x:c>
      <x:c r="F6967" s="59" t="str">
        <x:v>S0</x:v>
      </x:c>
      <x:c r="G6967" s="59" t="n">
        <x:v>564</x:v>
      </x:c>
      <x:c r="H6967" s="59" t="n">
        <x:v>592</x:v>
      </x:c>
      <x:c r="I6967" s="59" t="n">
        <x:v>10</x:v>
      </x:c>
      <x:c r="J6967" s="60" t="n">
        <x:f>'参数'!$C$6</x:f>
        <x:v>1440</x:v>
      </x:c>
      <x:c r="K6967" s="60" t="n">
        <x:f>'参数'!$D$6</x:f>
        <x:v>360</x:v>
      </x:c>
      <x:c r="L6967" s="60" t="n">
        <x:f>H6967+I6967+J6967</x:f>
        <x:v>2042</x:v>
      </x:c>
      <x:c r="M6967" s="60" t="n">
        <x:f>L6967+K6967</x:f>
        <x:v>2402</x:v>
      </x:c>
      <x:c r="N6967" s="60" t="n">
        <x:f>'参数'!$B$10</x:f>
        <x:v>1</x:v>
      </x:c>
      <x:c r="O6967" s="60" t="n">
        <x:f>N6967*'参数'!$B$11</x:f>
        <x:v>2</x:v>
      </x:c>
      <x:c r="P6967" s="60" t="n">
        <x:f>N6967*'参数'!$B$12</x:f>
        <x:v>1</x:v>
      </x:c>
      <x:c r="Q6967" t="str">
        <x:f>C6967&amp;"d"</x:f>
        <x:v>C111d</x:v>
      </x:c>
      <x:c r="R6967" t="str">
        <x:f>C6967&amp;"p"</x:f>
        <x:v>C111p</x:v>
      </x:c>
      <x:c r="S6967" t="str">
        <x:f>IF(AND(L6967&gt;=H6967+I6967+J6967,M6967&gt;L6967,F6967&lt;&gt;""),"PASS","FAIL")</x:f>
        <x:v>PASS</x:v>
      </x:c>
      <x:c r="T6967" t="n">
        <x:v>5</x:v>
      </x:c>
      <x:c r="U6967" t="str">
        <x:v>pickup_after_delivery_completion_plus_usage_lag</x:v>
      </x:c>
    </x:row>
    <x:row r="6968">
      <x:c r="A6968" t="str">
        <x:v>Set2_200-10-1b</x:v>
      </x:c>
      <x:c r="B6968" t="str">
        <x:v>next_day</x:v>
      </x:c>
      <x:c r="C6968" t="str">
        <x:v>C112</x:v>
      </x:c>
      <x:c r="D6968" s="59" t="n">
        <x:v>8</x:v>
      </x:c>
      <x:c r="E6968" s="59" t="n">
        <x:v>14</x:v>
      </x:c>
      <x:c r="F6968" s="59" t="str">
        <x:v>S8</x:v>
      </x:c>
      <x:c r="G6968" s="59" t="n">
        <x:v>515</x:v>
      </x:c>
      <x:c r="H6968" s="59" t="n">
        <x:v>543</x:v>
      </x:c>
      <x:c r="I6968" s="59" t="n">
        <x:v>10</x:v>
      </x:c>
      <x:c r="J6968" s="60" t="n">
        <x:f>'参数'!$C$6</x:f>
        <x:v>1440</x:v>
      </x:c>
      <x:c r="K6968" s="60" t="n">
        <x:f>'参数'!$D$6</x:f>
        <x:v>360</x:v>
      </x:c>
      <x:c r="L6968" s="60" t="n">
        <x:f>H6968+I6968+J6968</x:f>
        <x:v>1993</x:v>
      </x:c>
      <x:c r="M6968" s="60" t="n">
        <x:f>L6968+K6968</x:f>
        <x:v>2353</x:v>
      </x:c>
      <x:c r="N6968" s="60" t="n">
        <x:f>'参数'!$B$10</x:f>
        <x:v>1</x:v>
      </x:c>
      <x:c r="O6968" s="60" t="n">
        <x:f>N6968*'参数'!$B$11</x:f>
        <x:v>2</x:v>
      </x:c>
      <x:c r="P6968" s="60" t="n">
        <x:f>N6968*'参数'!$B$12</x:f>
        <x:v>1</x:v>
      </x:c>
      <x:c r="Q6968" t="str">
        <x:f>C6968&amp;"d"</x:f>
        <x:v>C112d</x:v>
      </x:c>
      <x:c r="R6968" t="str">
        <x:f>C6968&amp;"p"</x:f>
        <x:v>C112p</x:v>
      </x:c>
      <x:c r="S6968" t="str">
        <x:f>IF(AND(L6968&gt;=H6968+I6968+J6968,M6968&gt;L6968,F6968&lt;&gt;""),"PASS","FAIL")</x:f>
        <x:v>PASS</x:v>
      </x:c>
      <x:c r="T6968" t="n">
        <x:v>12</x:v>
      </x:c>
      <x:c r="U6968" t="str">
        <x:v>pickup_after_delivery_completion_plus_usage_lag</x:v>
      </x:c>
    </x:row>
    <x:row r="6969">
      <x:c r="A6969" t="str">
        <x:v>Set2_200-10-1b</x:v>
      </x:c>
      <x:c r="B6969" t="str">
        <x:v>next_day</x:v>
      </x:c>
      <x:c r="C6969" t="str">
        <x:v>C113</x:v>
      </x:c>
      <x:c r="D6969" s="59" t="n">
        <x:v>46</x:v>
      </x:c>
      <x:c r="E6969" s="59" t="n">
        <x:v>14</x:v>
      </x:c>
      <x:c r="F6969" s="59" t="str">
        <x:v>S2</x:v>
      </x:c>
      <x:c r="G6969" s="59" t="n">
        <x:v>211</x:v>
      </x:c>
      <x:c r="H6969" s="59" t="n">
        <x:v>237</x:v>
      </x:c>
      <x:c r="I6969" s="59" t="n">
        <x:v>10</x:v>
      </x:c>
      <x:c r="J6969" s="60" t="n">
        <x:f>'参数'!$C$6</x:f>
        <x:v>1440</x:v>
      </x:c>
      <x:c r="K6969" s="60" t="n">
        <x:f>'参数'!$D$6</x:f>
        <x:v>360</x:v>
      </x:c>
      <x:c r="L6969" s="60" t="n">
        <x:f>H6969+I6969+J6969</x:f>
        <x:v>1687</x:v>
      </x:c>
      <x:c r="M6969" s="60" t="n">
        <x:f>L6969+K6969</x:f>
        <x:v>2047</x:v>
      </x:c>
      <x:c r="N6969" s="60" t="n">
        <x:f>'参数'!$B$10</x:f>
        <x:v>1</x:v>
      </x:c>
      <x:c r="O6969" s="60" t="n">
        <x:f>N6969*'参数'!$B$11</x:f>
        <x:v>2</x:v>
      </x:c>
      <x:c r="P6969" s="60" t="n">
        <x:f>N6969*'参数'!$B$12</x:f>
        <x:v>1</x:v>
      </x:c>
      <x:c r="Q6969" t="str">
        <x:f>C6969&amp;"d"</x:f>
        <x:v>C113d</x:v>
      </x:c>
      <x:c r="R6969" t="str">
        <x:f>C6969&amp;"p"</x:f>
        <x:v>C113p</x:v>
      </x:c>
      <x:c r="S6969" t="str">
        <x:f>IF(AND(L6969&gt;=H6969+I6969+J6969,M6969&gt;L6969,F6969&lt;&gt;""),"PASS","FAIL")</x:f>
        <x:v>PASS</x:v>
      </x:c>
      <x:c r="T6969" t="n">
        <x:v>6</x:v>
      </x:c>
      <x:c r="U6969" t="str">
        <x:v>pickup_after_delivery_completion_plus_usage_lag</x:v>
      </x:c>
    </x:row>
    <x:row r="6970">
      <x:c r="A6970" t="str">
        <x:v>Set2_200-10-1b</x:v>
      </x:c>
      <x:c r="B6970" t="str">
        <x:v>next_day</x:v>
      </x:c>
      <x:c r="C6970" t="str">
        <x:v>C114</x:v>
      </x:c>
      <x:c r="D6970" s="59" t="n">
        <x:v>37</x:v>
      </x:c>
      <x:c r="E6970" s="59" t="n">
        <x:v>4</x:v>
      </x:c>
      <x:c r="F6970" s="59" t="str">
        <x:v>S4</x:v>
      </x:c>
      <x:c r="G6970" s="59" t="n">
        <x:v>550</x:v>
      </x:c>
      <x:c r="H6970" s="59" t="n">
        <x:v>560</x:v>
      </x:c>
      <x:c r="I6970" s="59" t="n">
        <x:v>10</x:v>
      </x:c>
      <x:c r="J6970" s="60" t="n">
        <x:f>'参数'!$C$6</x:f>
        <x:v>1440</x:v>
      </x:c>
      <x:c r="K6970" s="60" t="n">
        <x:f>'参数'!$D$6</x:f>
        <x:v>360</x:v>
      </x:c>
      <x:c r="L6970" s="60" t="n">
        <x:f>H6970+I6970+J6970</x:f>
        <x:v>2010</x:v>
      </x:c>
      <x:c r="M6970" s="60" t="n">
        <x:f>L6970+K6970</x:f>
        <x:v>2370</x:v>
      </x:c>
      <x:c r="N6970" s="60" t="n">
        <x:f>'参数'!$B$10</x:f>
        <x:v>1</x:v>
      </x:c>
      <x:c r="O6970" s="60" t="n">
        <x:f>N6970*'参数'!$B$11</x:f>
        <x:v>2</x:v>
      </x:c>
      <x:c r="P6970" s="60" t="n">
        <x:f>N6970*'参数'!$B$12</x:f>
        <x:v>1</x:v>
      </x:c>
      <x:c r="Q6970" t="str">
        <x:f>C6970&amp;"d"</x:f>
        <x:v>C114d</x:v>
      </x:c>
      <x:c r="R6970" t="str">
        <x:f>C6970&amp;"p"</x:f>
        <x:v>C114p</x:v>
      </x:c>
      <x:c r="S6970" t="str">
        <x:f>IF(AND(L6970&gt;=H6970+I6970+J6970,M6970&gt;L6970,F6970&lt;&gt;""),"PASS","FAIL")</x:f>
        <x:v>PASS</x:v>
      </x:c>
      <x:c r="T6970" t="n">
        <x:v>1</x:v>
      </x:c>
      <x:c r="U6970" t="str">
        <x:v>pickup_after_delivery_completion_plus_usage_lag</x:v>
      </x:c>
    </x:row>
    <x:row r="6971">
      <x:c r="A6971" t="str">
        <x:v>Set2_200-10-1b</x:v>
      </x:c>
      <x:c r="B6971" t="str">
        <x:v>next_day</x:v>
      </x:c>
      <x:c r="C6971" t="str">
        <x:v>C115</x:v>
      </x:c>
      <x:c r="D6971" s="59" t="n">
        <x:v>18</x:v>
      </x:c>
      <x:c r="E6971" s="59" t="n">
        <x:v>39</x:v>
      </x:c>
      <x:c r="F6971" s="59" t="str">
        <x:v>S9</x:v>
      </x:c>
      <x:c r="G6971" s="59" t="n">
        <x:v>110</x:v>
      </x:c>
      <x:c r="H6971" s="59" t="n">
        <x:v>126</x:v>
      </x:c>
      <x:c r="I6971" s="59" t="n">
        <x:v>10</x:v>
      </x:c>
      <x:c r="J6971" s="60" t="n">
        <x:f>'参数'!$C$6</x:f>
        <x:v>1440</x:v>
      </x:c>
      <x:c r="K6971" s="60" t="n">
        <x:f>'参数'!$D$6</x:f>
        <x:v>360</x:v>
      </x:c>
      <x:c r="L6971" s="60" t="n">
        <x:f>H6971+I6971+J6971</x:f>
        <x:v>1576</x:v>
      </x:c>
      <x:c r="M6971" s="60" t="n">
        <x:f>L6971+K6971</x:f>
        <x:v>1936</x:v>
      </x:c>
      <x:c r="N6971" s="60" t="n">
        <x:f>'参数'!$B$10</x:f>
        <x:v>1</x:v>
      </x:c>
      <x:c r="O6971" s="60" t="n">
        <x:f>N6971*'参数'!$B$11</x:f>
        <x:v>2</x:v>
      </x:c>
      <x:c r="P6971" s="60" t="n">
        <x:f>N6971*'参数'!$B$12</x:f>
        <x:v>1</x:v>
      </x:c>
      <x:c r="Q6971" t="str">
        <x:f>C6971&amp;"d"</x:f>
        <x:v>C115d</x:v>
      </x:c>
      <x:c r="R6971" t="str">
        <x:f>C6971&amp;"p"</x:f>
        <x:v>C115p</x:v>
      </x:c>
      <x:c r="S6971" t="str">
        <x:f>IF(AND(L6971&gt;=H6971+I6971+J6971,M6971&gt;L6971,F6971&lt;&gt;""),"PASS","FAIL")</x:f>
        <x:v>PASS</x:v>
      </x:c>
      <x:c r="T6971" t="n">
        <x:v>3</x:v>
      </x:c>
      <x:c r="U6971" t="str">
        <x:v>pickup_after_delivery_completion_plus_usage_lag</x:v>
      </x:c>
    </x:row>
    <x:row r="6972">
      <x:c r="A6972" t="str">
        <x:v>Set2_200-10-1b</x:v>
      </x:c>
      <x:c r="B6972" t="str">
        <x:v>next_day</x:v>
      </x:c>
      <x:c r="C6972" t="str">
        <x:v>C116</x:v>
      </x:c>
      <x:c r="D6972" s="59" t="n">
        <x:v>39</x:v>
      </x:c>
      <x:c r="E6972" s="59" t="n">
        <x:v>27</x:v>
      </x:c>
      <x:c r="F6972" s="59" t="str">
        <x:v>S2</x:v>
      </x:c>
      <x:c r="G6972" s="59" t="n">
        <x:v>366</x:v>
      </x:c>
      <x:c r="H6972" s="59" t="n">
        <x:v>402</x:v>
      </x:c>
      <x:c r="I6972" s="59" t="n">
        <x:v>10</x:v>
      </x:c>
      <x:c r="J6972" s="60" t="n">
        <x:f>'参数'!$C$6</x:f>
        <x:v>1440</x:v>
      </x:c>
      <x:c r="K6972" s="60" t="n">
        <x:f>'参数'!$D$6</x:f>
        <x:v>360</x:v>
      </x:c>
      <x:c r="L6972" s="60" t="n">
        <x:f>H6972+I6972+J6972</x:f>
        <x:v>1852</x:v>
      </x:c>
      <x:c r="M6972" s="60" t="n">
        <x:f>L6972+K6972</x:f>
        <x:v>2212</x:v>
      </x:c>
      <x:c r="N6972" s="60" t="n">
        <x:f>'参数'!$B$10</x:f>
        <x:v>1</x:v>
      </x:c>
      <x:c r="O6972" s="60" t="n">
        <x:f>N6972*'参数'!$B$11</x:f>
        <x:v>2</x:v>
      </x:c>
      <x:c r="P6972" s="60" t="n">
        <x:f>N6972*'参数'!$B$12</x:f>
        <x:v>1</x:v>
      </x:c>
      <x:c r="Q6972" t="str">
        <x:f>C6972&amp;"d"</x:f>
        <x:v>C116d</x:v>
      </x:c>
      <x:c r="R6972" t="str">
        <x:f>C6972&amp;"p"</x:f>
        <x:v>C116p</x:v>
      </x:c>
      <x:c r="S6972" t="str">
        <x:f>IF(AND(L6972&gt;=H6972+I6972+J6972,M6972&gt;L6972,F6972&lt;&gt;""),"PASS","FAIL")</x:f>
        <x:v>PASS</x:v>
      </x:c>
      <x:c r="T6972" t="n">
        <x:v>12</x:v>
      </x:c>
      <x:c r="U6972" t="str">
        <x:v>pickup_after_delivery_completion_plus_usage_lag</x:v>
      </x:c>
    </x:row>
    <x:row r="6973">
      <x:c r="A6973" t="str">
        <x:v>Set2_200-10-1b</x:v>
      </x:c>
      <x:c r="B6973" t="str">
        <x:v>next_day</x:v>
      </x:c>
      <x:c r="C6973" t="str">
        <x:v>C117</x:v>
      </x:c>
      <x:c r="D6973" s="59" t="n">
        <x:v>33</x:v>
      </x:c>
      <x:c r="E6973" s="59" t="n">
        <x:v>27</x:v>
      </x:c>
      <x:c r="F6973" s="59" t="str">
        <x:v>S7</x:v>
      </x:c>
      <x:c r="G6973" s="59" t="n">
        <x:v>258</x:v>
      </x:c>
      <x:c r="H6973" s="59" t="n">
        <x:v>280</x:v>
      </x:c>
      <x:c r="I6973" s="59" t="n">
        <x:v>10</x:v>
      </x:c>
      <x:c r="J6973" s="60" t="n">
        <x:f>'参数'!$C$6</x:f>
        <x:v>1440</x:v>
      </x:c>
      <x:c r="K6973" s="60" t="n">
        <x:f>'参数'!$D$6</x:f>
        <x:v>360</x:v>
      </x:c>
      <x:c r="L6973" s="60" t="n">
        <x:f>H6973+I6973+J6973</x:f>
        <x:v>1730</x:v>
      </x:c>
      <x:c r="M6973" s="60" t="n">
        <x:f>L6973+K6973</x:f>
        <x:v>2090</x:v>
      </x:c>
      <x:c r="N6973" s="60" t="n">
        <x:f>'参数'!$B$10</x:f>
        <x:v>1</x:v>
      </x:c>
      <x:c r="O6973" s="60" t="n">
        <x:f>N6973*'参数'!$B$11</x:f>
        <x:v>2</x:v>
      </x:c>
      <x:c r="P6973" s="60" t="n">
        <x:f>N6973*'参数'!$B$12</x:f>
        <x:v>1</x:v>
      </x:c>
      <x:c r="Q6973" t="str">
        <x:f>C6973&amp;"d"</x:f>
        <x:v>C117d</x:v>
      </x:c>
      <x:c r="R6973" t="str">
        <x:f>C6973&amp;"p"</x:f>
        <x:v>C117p</x:v>
      </x:c>
      <x:c r="S6973" t="str">
        <x:f>IF(AND(L6973&gt;=H6973+I6973+J6973,M6973&gt;L6973,F6973&lt;&gt;""),"PASS","FAIL")</x:f>
        <x:v>PASS</x:v>
      </x:c>
      <x:c r="T6973" t="n">
        <x:v>7</x:v>
      </x:c>
      <x:c r="U6973" t="str">
        <x:v>pickup_after_delivery_completion_plus_usage_lag</x:v>
      </x:c>
    </x:row>
    <x:row r="6974">
      <x:c r="A6974" t="str">
        <x:v>Set2_200-10-1b</x:v>
      </x:c>
      <x:c r="B6974" t="str">
        <x:v>next_day</x:v>
      </x:c>
      <x:c r="C6974" t="str">
        <x:v>C118</x:v>
      </x:c>
      <x:c r="D6974" s="59" t="n">
        <x:v>34</x:v>
      </x:c>
      <x:c r="E6974" s="59" t="n">
        <x:v>5</x:v>
      </x:c>
      <x:c r="F6974" s="59" t="str">
        <x:v>S4</x:v>
      </x:c>
      <x:c r="G6974" s="59" t="n">
        <x:v>443</x:v>
      </x:c>
      <x:c r="H6974" s="59" t="n">
        <x:v>465</x:v>
      </x:c>
      <x:c r="I6974" s="59" t="n">
        <x:v>10</x:v>
      </x:c>
      <x:c r="J6974" s="60" t="n">
        <x:f>'参数'!$C$6</x:f>
        <x:v>1440</x:v>
      </x:c>
      <x:c r="K6974" s="60" t="n">
        <x:f>'参数'!$D$6</x:f>
        <x:v>360</x:v>
      </x:c>
      <x:c r="L6974" s="60" t="n">
        <x:f>H6974+I6974+J6974</x:f>
        <x:v>1915</x:v>
      </x:c>
      <x:c r="M6974" s="60" t="n">
        <x:f>L6974+K6974</x:f>
        <x:v>2275</x:v>
      </x:c>
      <x:c r="N6974" s="60" t="n">
        <x:f>'参数'!$B$10</x:f>
        <x:v>1</x:v>
      </x:c>
      <x:c r="O6974" s="60" t="n">
        <x:f>N6974*'参数'!$B$11</x:f>
        <x:v>2</x:v>
      </x:c>
      <x:c r="P6974" s="60" t="n">
        <x:f>N6974*'参数'!$B$12</x:f>
        <x:v>1</x:v>
      </x:c>
      <x:c r="Q6974" t="str">
        <x:f>C6974&amp;"d"</x:f>
        <x:v>C118d</x:v>
      </x:c>
      <x:c r="R6974" t="str">
        <x:f>C6974&amp;"p"</x:f>
        <x:v>C118p</x:v>
      </x:c>
      <x:c r="S6974" t="str">
        <x:f>IF(AND(L6974&gt;=H6974+I6974+J6974,M6974&gt;L6974,F6974&lt;&gt;""),"PASS","FAIL")</x:f>
        <x:v>PASS</x:v>
      </x:c>
      <x:c r="T6974" t="n">
        <x:v>4</x:v>
      </x:c>
      <x:c r="U6974" t="str">
        <x:v>pickup_after_delivery_completion_plus_usage_lag</x:v>
      </x:c>
    </x:row>
    <x:row r="6975">
      <x:c r="A6975" t="str">
        <x:v>Set2_200-10-1b</x:v>
      </x:c>
      <x:c r="B6975" t="str">
        <x:v>next_day</x:v>
      </x:c>
      <x:c r="C6975" t="str">
        <x:v>C119</x:v>
      </x:c>
      <x:c r="D6975" s="59" t="n">
        <x:v>12</x:v>
      </x:c>
      <x:c r="E6975" s="59" t="n">
        <x:v>24</x:v>
      </x:c>
      <x:c r="F6975" s="59" t="str">
        <x:v>S0</x:v>
      </x:c>
      <x:c r="G6975" s="59" t="n">
        <x:v>377</x:v>
      </x:c>
      <x:c r="H6975" s="59" t="n">
        <x:v>401</x:v>
      </x:c>
      <x:c r="I6975" s="59" t="n">
        <x:v>10</x:v>
      </x:c>
      <x:c r="J6975" s="60" t="n">
        <x:f>'参数'!$C$6</x:f>
        <x:v>1440</x:v>
      </x:c>
      <x:c r="K6975" s="60" t="n">
        <x:f>'参数'!$D$6</x:f>
        <x:v>360</x:v>
      </x:c>
      <x:c r="L6975" s="60" t="n">
        <x:f>H6975+I6975+J6975</x:f>
        <x:v>1851</x:v>
      </x:c>
      <x:c r="M6975" s="60" t="n">
        <x:f>L6975+K6975</x:f>
        <x:v>2211</x:v>
      </x:c>
      <x:c r="N6975" s="60" t="n">
        <x:f>'参数'!$B$10</x:f>
        <x:v>1</x:v>
      </x:c>
      <x:c r="O6975" s="60" t="n">
        <x:f>N6975*'参数'!$B$11</x:f>
        <x:v>2</x:v>
      </x:c>
      <x:c r="P6975" s="60" t="n">
        <x:f>N6975*'参数'!$B$12</x:f>
        <x:v>1</x:v>
      </x:c>
      <x:c r="Q6975" t="str">
        <x:f>C6975&amp;"d"</x:f>
        <x:v>C119d</x:v>
      </x:c>
      <x:c r="R6975" t="str">
        <x:f>C6975&amp;"p"</x:f>
        <x:v>C119p</x:v>
      </x:c>
      <x:c r="S6975" t="str">
        <x:f>IF(AND(L6975&gt;=H6975+I6975+J6975,M6975&gt;L6975,F6975&lt;&gt;""),"PASS","FAIL")</x:f>
        <x:v>PASS</x:v>
      </x:c>
      <x:c r="T6975" t="n">
        <x:v>13</x:v>
      </x:c>
      <x:c r="U6975" t="str">
        <x:v>pickup_after_delivery_completion_plus_usage_lag</x:v>
      </x:c>
    </x:row>
    <x:row r="6976">
      <x:c r="A6976" t="str">
        <x:v>Set2_200-10-1b</x:v>
      </x:c>
      <x:c r="B6976" t="str">
        <x:v>next_day</x:v>
      </x:c>
      <x:c r="C6976" t="str">
        <x:v>C120</x:v>
      </x:c>
      <x:c r="D6976" s="59" t="n">
        <x:v>27</x:v>
      </x:c>
      <x:c r="E6976" s="59" t="n">
        <x:v>8</x:v>
      </x:c>
      <x:c r="F6976" s="59" t="str">
        <x:v>S4</x:v>
      </x:c>
      <x:c r="G6976" s="59" t="n">
        <x:v>250</x:v>
      </x:c>
      <x:c r="H6976" s="59" t="n">
        <x:v>280</x:v>
      </x:c>
      <x:c r="I6976" s="59" t="n">
        <x:v>10</x:v>
      </x:c>
      <x:c r="J6976" s="60" t="n">
        <x:f>'参数'!$C$6</x:f>
        <x:v>1440</x:v>
      </x:c>
      <x:c r="K6976" s="60" t="n">
        <x:f>'参数'!$D$6</x:f>
        <x:v>360</x:v>
      </x:c>
      <x:c r="L6976" s="60" t="n">
        <x:f>H6976+I6976+J6976</x:f>
        <x:v>1730</x:v>
      </x:c>
      <x:c r="M6976" s="60" t="n">
        <x:f>L6976+K6976</x:f>
        <x:v>2090</x:v>
      </x:c>
      <x:c r="N6976" s="60" t="n">
        <x:f>'参数'!$B$10</x:f>
        <x:v>1</x:v>
      </x:c>
      <x:c r="O6976" s="60" t="n">
        <x:f>N6976*'参数'!$B$11</x:f>
        <x:v>2</x:v>
      </x:c>
      <x:c r="P6976" s="60" t="n">
        <x:f>N6976*'参数'!$B$12</x:f>
        <x:v>1</x:v>
      </x:c>
      <x:c r="Q6976" t="str">
        <x:f>C6976&amp;"d"</x:f>
        <x:v>C120d</x:v>
      </x:c>
      <x:c r="R6976" t="str">
        <x:f>C6976&amp;"p"</x:f>
        <x:v>C120p</x:v>
      </x:c>
      <x:c r="S6976" t="str">
        <x:f>IF(AND(L6976&gt;=H6976+I6976+J6976,M6976&gt;L6976,F6976&lt;&gt;""),"PASS","FAIL")</x:f>
        <x:v>PASS</x:v>
      </x:c>
      <x:c r="T6976" t="n">
        <x:v>10</x:v>
      </x:c>
      <x:c r="U6976" t="str">
        <x:v>pickup_after_delivery_completion_plus_usage_lag</x:v>
      </x:c>
    </x:row>
    <x:row r="6977">
      <x:c r="A6977" t="str">
        <x:v>Set2_200-10-1b</x:v>
      </x:c>
      <x:c r="B6977" t="str">
        <x:v>next_day</x:v>
      </x:c>
      <x:c r="C6977" t="str">
        <x:v>C121</x:v>
      </x:c>
      <x:c r="D6977" s="59" t="n">
        <x:v>38</x:v>
      </x:c>
      <x:c r="E6977" s="59" t="n">
        <x:v>24</x:v>
      </x:c>
      <x:c r="F6977" s="59" t="str">
        <x:v>S2</x:v>
      </x:c>
      <x:c r="G6977" s="59" t="n">
        <x:v>647</x:v>
      </x:c>
      <x:c r="H6977" s="59" t="n">
        <x:v>679</x:v>
      </x:c>
      <x:c r="I6977" s="59" t="n">
        <x:v>10</x:v>
      </x:c>
      <x:c r="J6977" s="60" t="n">
        <x:f>'参数'!$C$6</x:f>
        <x:v>1440</x:v>
      </x:c>
      <x:c r="K6977" s="60" t="n">
        <x:f>'参数'!$D$6</x:f>
        <x:v>360</x:v>
      </x:c>
      <x:c r="L6977" s="60" t="n">
        <x:f>H6977+I6977+J6977</x:f>
        <x:v>2129</x:v>
      </x:c>
      <x:c r="M6977" s="60" t="n">
        <x:f>L6977+K6977</x:f>
        <x:v>2489</x:v>
      </x:c>
      <x:c r="N6977" s="60" t="n">
        <x:f>'参数'!$B$10</x:f>
        <x:v>1</x:v>
      </x:c>
      <x:c r="O6977" s="60" t="n">
        <x:f>N6977*'参数'!$B$11</x:f>
        <x:v>2</x:v>
      </x:c>
      <x:c r="P6977" s="60" t="n">
        <x:f>N6977*'参数'!$B$12</x:f>
        <x:v>1</x:v>
      </x:c>
      <x:c r="Q6977" t="str">
        <x:f>C6977&amp;"d"</x:f>
        <x:v>C121d</x:v>
      </x:c>
      <x:c r="R6977" t="str">
        <x:f>C6977&amp;"p"</x:f>
        <x:v>C121p</x:v>
      </x:c>
      <x:c r="S6977" t="str">
        <x:f>IF(AND(L6977&gt;=H6977+I6977+J6977,M6977&gt;L6977,F6977&lt;&gt;""),"PASS","FAIL")</x:f>
        <x:v>PASS</x:v>
      </x:c>
      <x:c r="T6977" t="n">
        <x:v>3</x:v>
      </x:c>
      <x:c r="U6977" t="str">
        <x:v>pickup_after_delivery_completion_plus_usage_lag</x:v>
      </x:c>
    </x:row>
    <x:row r="6978">
      <x:c r="A6978" t="str">
        <x:v>Set2_200-10-1b</x:v>
      </x:c>
      <x:c r="B6978" t="str">
        <x:v>next_day</x:v>
      </x:c>
      <x:c r="C6978" t="str">
        <x:v>C122</x:v>
      </x:c>
      <x:c r="D6978" s="59" t="n">
        <x:v>42</x:v>
      </x:c>
      <x:c r="E6978" s="59" t="n">
        <x:v>36</x:v>
      </x:c>
      <x:c r="F6978" s="59" t="str">
        <x:v>S6</x:v>
      </x:c>
      <x:c r="G6978" s="59" t="n">
        <x:v>57</x:v>
      </x:c>
      <x:c r="H6978" s="59" t="n">
        <x:v>89</x:v>
      </x:c>
      <x:c r="I6978" s="59" t="n">
        <x:v>10</x:v>
      </x:c>
      <x:c r="J6978" s="60" t="n">
        <x:f>'参数'!$C$6</x:f>
        <x:v>1440</x:v>
      </x:c>
      <x:c r="K6978" s="60" t="n">
        <x:f>'参数'!$D$6</x:f>
        <x:v>360</x:v>
      </x:c>
      <x:c r="L6978" s="60" t="n">
        <x:f>H6978+I6978+J6978</x:f>
        <x:v>1539</x:v>
      </x:c>
      <x:c r="M6978" s="60" t="n">
        <x:f>L6978+K6978</x:f>
        <x:v>1899</x:v>
      </x:c>
      <x:c r="N6978" s="60" t="n">
        <x:f>'参数'!$B$10</x:f>
        <x:v>1</x:v>
      </x:c>
      <x:c r="O6978" s="60" t="n">
        <x:f>N6978*'参数'!$B$11</x:f>
        <x:v>2</x:v>
      </x:c>
      <x:c r="P6978" s="60" t="n">
        <x:f>N6978*'参数'!$B$12</x:f>
        <x:v>1</x:v>
      </x:c>
      <x:c r="Q6978" t="str">
        <x:f>C6978&amp;"d"</x:f>
        <x:v>C122d</x:v>
      </x:c>
      <x:c r="R6978" t="str">
        <x:f>C6978&amp;"p"</x:f>
        <x:v>C122p</x:v>
      </x:c>
      <x:c r="S6978" t="str">
        <x:f>IF(AND(L6978&gt;=H6978+I6978+J6978,M6978&gt;L6978,F6978&lt;&gt;""),"PASS","FAIL")</x:f>
        <x:v>PASS</x:v>
      </x:c>
      <x:c r="T6978" t="n">
        <x:v>6</x:v>
      </x:c>
      <x:c r="U6978" t="str">
        <x:v>pickup_after_delivery_completion_plus_usage_lag</x:v>
      </x:c>
    </x:row>
    <x:row r="6979">
      <x:c r="A6979" t="str">
        <x:v>Set2_200-10-1b</x:v>
      </x:c>
      <x:c r="B6979" t="str">
        <x:v>next_day</x:v>
      </x:c>
      <x:c r="C6979" t="str">
        <x:v>C123</x:v>
      </x:c>
      <x:c r="D6979" s="59" t="n">
        <x:v>46</x:v>
      </x:c>
      <x:c r="E6979" s="59" t="n">
        <x:v>45</x:v>
      </x:c>
      <x:c r="F6979" s="59" t="str">
        <x:v>S1</x:v>
      </x:c>
      <x:c r="G6979" s="59" t="n">
        <x:v>730</x:v>
      </x:c>
      <x:c r="H6979" s="59" t="n">
        <x:v>740</x:v>
      </x:c>
      <x:c r="I6979" s="59" t="n">
        <x:v>10</x:v>
      </x:c>
      <x:c r="J6979" s="60" t="n">
        <x:f>'参数'!$C$6</x:f>
        <x:v>1440</x:v>
      </x:c>
      <x:c r="K6979" s="60" t="n">
        <x:f>'参数'!$D$6</x:f>
        <x:v>360</x:v>
      </x:c>
      <x:c r="L6979" s="60" t="n">
        <x:f>H6979+I6979+J6979</x:f>
        <x:v>2190</x:v>
      </x:c>
      <x:c r="M6979" s="60" t="n">
        <x:f>L6979+K6979</x:f>
        <x:v>2550</x:v>
      </x:c>
      <x:c r="N6979" s="60" t="n">
        <x:f>'参数'!$B$10</x:f>
        <x:v>1</x:v>
      </x:c>
      <x:c r="O6979" s="60" t="n">
        <x:f>N6979*'参数'!$B$11</x:f>
        <x:v>2</x:v>
      </x:c>
      <x:c r="P6979" s="60" t="n">
        <x:f>N6979*'参数'!$B$12</x:f>
        <x:v>1</x:v>
      </x:c>
      <x:c r="Q6979" t="str">
        <x:f>C6979&amp;"d"</x:f>
        <x:v>C123d</x:v>
      </x:c>
      <x:c r="R6979" t="str">
        <x:f>C6979&amp;"p"</x:f>
        <x:v>C123p</x:v>
      </x:c>
      <x:c r="S6979" t="str">
        <x:f>IF(AND(L6979&gt;=H6979+I6979+J6979,M6979&gt;L6979,F6979&lt;&gt;""),"PASS","FAIL")</x:f>
        <x:v>PASS</x:v>
      </x:c>
      <x:c r="T6979" t="n">
        <x:v>8</x:v>
      </x:c>
      <x:c r="U6979" t="str">
        <x:v>pickup_after_delivery_completion_plus_usage_lag</x:v>
      </x:c>
    </x:row>
    <x:row r="6980">
      <x:c r="A6980" t="str">
        <x:v>Set2_200-10-1b</x:v>
      </x:c>
      <x:c r="B6980" t="str">
        <x:v>next_day</x:v>
      </x:c>
      <x:c r="C6980" t="str">
        <x:v>C124</x:v>
      </x:c>
      <x:c r="D6980" s="59" t="n">
        <x:v>16</x:v>
      </x:c>
      <x:c r="E6980" s="59" t="n">
        <x:v>16</x:v>
      </x:c>
      <x:c r="F6980" s="59" t="str">
        <x:v>S7</x:v>
      </x:c>
      <x:c r="G6980" s="59" t="n">
        <x:v>111</x:v>
      </x:c>
      <x:c r="H6980" s="59" t="n">
        <x:v>135</x:v>
      </x:c>
      <x:c r="I6980" s="59" t="n">
        <x:v>10</x:v>
      </x:c>
      <x:c r="J6980" s="60" t="n">
        <x:f>'参数'!$C$6</x:f>
        <x:v>1440</x:v>
      </x:c>
      <x:c r="K6980" s="60" t="n">
        <x:f>'参数'!$D$6</x:f>
        <x:v>360</x:v>
      </x:c>
      <x:c r="L6980" s="60" t="n">
        <x:f>H6980+I6980+J6980</x:f>
        <x:v>1585</x:v>
      </x:c>
      <x:c r="M6980" s="60" t="n">
        <x:f>L6980+K6980</x:f>
        <x:v>1945</x:v>
      </x:c>
      <x:c r="N6980" s="60" t="n">
        <x:f>'参数'!$B$10</x:f>
        <x:v>1</x:v>
      </x:c>
      <x:c r="O6980" s="60" t="n">
        <x:f>N6980*'参数'!$B$11</x:f>
        <x:v>2</x:v>
      </x:c>
      <x:c r="P6980" s="60" t="n">
        <x:f>N6980*'参数'!$B$12</x:f>
        <x:v>1</x:v>
      </x:c>
      <x:c r="Q6980" t="str">
        <x:f>C6980&amp;"d"</x:f>
        <x:v>C124d</x:v>
      </x:c>
      <x:c r="R6980" t="str">
        <x:f>C6980&amp;"p"</x:f>
        <x:v>C124p</x:v>
      </x:c>
      <x:c r="S6980" t="str">
        <x:f>IF(AND(L6980&gt;=H6980+I6980+J6980,M6980&gt;L6980,F6980&lt;&gt;""),"PASS","FAIL")</x:f>
        <x:v>PASS</x:v>
      </x:c>
      <x:c r="T6980" t="n">
        <x:v>3</x:v>
      </x:c>
      <x:c r="U6980" t="str">
        <x:v>pickup_after_delivery_completion_plus_usage_lag</x:v>
      </x:c>
    </x:row>
    <x:row r="6981">
      <x:c r="A6981" t="str">
        <x:v>Set2_200-10-1b</x:v>
      </x:c>
      <x:c r="B6981" t="str">
        <x:v>next_day</x:v>
      </x:c>
      <x:c r="C6981" t="str">
        <x:v>C125</x:v>
      </x:c>
      <x:c r="D6981" s="59" t="n">
        <x:v>6</x:v>
      </x:c>
      <x:c r="E6981" s="59" t="n">
        <x:v>50</x:v>
      </x:c>
      <x:c r="F6981" s="59" t="str">
        <x:v>S9</x:v>
      </x:c>
      <x:c r="G6981" s="59" t="n">
        <x:v>516</x:v>
      </x:c>
      <x:c r="H6981" s="59" t="n">
        <x:v>544</x:v>
      </x:c>
      <x:c r="I6981" s="59" t="n">
        <x:v>10</x:v>
      </x:c>
      <x:c r="J6981" s="60" t="n">
        <x:f>'参数'!$C$6</x:f>
        <x:v>1440</x:v>
      </x:c>
      <x:c r="K6981" s="60" t="n">
        <x:f>'参数'!$D$6</x:f>
        <x:v>360</x:v>
      </x:c>
      <x:c r="L6981" s="60" t="n">
        <x:f>H6981+I6981+J6981</x:f>
        <x:v>1994</x:v>
      </x:c>
      <x:c r="M6981" s="60" t="n">
        <x:f>L6981+K6981</x:f>
        <x:v>2354</x:v>
      </x:c>
      <x:c r="N6981" s="60" t="n">
        <x:f>'参数'!$B$10</x:f>
        <x:v>1</x:v>
      </x:c>
      <x:c r="O6981" s="60" t="n">
        <x:f>N6981*'参数'!$B$11</x:f>
        <x:v>2</x:v>
      </x:c>
      <x:c r="P6981" s="60" t="n">
        <x:f>N6981*'参数'!$B$12</x:f>
        <x:v>1</x:v>
      </x:c>
      <x:c r="Q6981" t="str">
        <x:f>C6981&amp;"d"</x:f>
        <x:v>C125d</x:v>
      </x:c>
      <x:c r="R6981" t="str">
        <x:f>C6981&amp;"p"</x:f>
        <x:v>C125p</x:v>
      </x:c>
      <x:c r="S6981" t="str">
        <x:f>IF(AND(L6981&gt;=H6981+I6981+J6981,M6981&gt;L6981,F6981&lt;&gt;""),"PASS","FAIL")</x:f>
        <x:v>PASS</x:v>
      </x:c>
      <x:c r="T6981" t="n">
        <x:v>13</x:v>
      </x:c>
      <x:c r="U6981" t="str">
        <x:v>pickup_after_delivery_completion_plus_usage_lag</x:v>
      </x:c>
    </x:row>
    <x:row r="6982">
      <x:c r="A6982" t="str">
        <x:v>Set2_200-10-1b</x:v>
      </x:c>
      <x:c r="B6982" t="str">
        <x:v>next_day</x:v>
      </x:c>
      <x:c r="C6982" t="str">
        <x:v>C126</x:v>
      </x:c>
      <x:c r="D6982" s="59" t="n">
        <x:v>32</x:v>
      </x:c>
      <x:c r="E6982" s="59" t="n">
        <x:v>22</x:v>
      </x:c>
      <x:c r="F6982" s="59" t="str">
        <x:v>S7</x:v>
      </x:c>
      <x:c r="G6982" s="59" t="n">
        <x:v>556</x:v>
      </x:c>
      <x:c r="H6982" s="59" t="n">
        <x:v>570</x:v>
      </x:c>
      <x:c r="I6982" s="59" t="n">
        <x:v>10</x:v>
      </x:c>
      <x:c r="J6982" s="60" t="n">
        <x:f>'参数'!$C$6</x:f>
        <x:v>1440</x:v>
      </x:c>
      <x:c r="K6982" s="60" t="n">
        <x:f>'参数'!$D$6</x:f>
        <x:v>360</x:v>
      </x:c>
      <x:c r="L6982" s="60" t="n">
        <x:f>H6982+I6982+J6982</x:f>
        <x:v>2020</x:v>
      </x:c>
      <x:c r="M6982" s="60" t="n">
        <x:f>L6982+K6982</x:f>
        <x:v>2380</x:v>
      </x:c>
      <x:c r="N6982" s="60" t="n">
        <x:f>'参数'!$B$10</x:f>
        <x:v>1</x:v>
      </x:c>
      <x:c r="O6982" s="60" t="n">
        <x:f>N6982*'参数'!$B$11</x:f>
        <x:v>2</x:v>
      </x:c>
      <x:c r="P6982" s="60" t="n">
        <x:f>N6982*'参数'!$B$12</x:f>
        <x:v>1</x:v>
      </x:c>
      <x:c r="Q6982" t="str">
        <x:f>C6982&amp;"d"</x:f>
        <x:v>C126d</x:v>
      </x:c>
      <x:c r="R6982" t="str">
        <x:f>C6982&amp;"p"</x:f>
        <x:v>C126p</x:v>
      </x:c>
      <x:c r="S6982" t="str">
        <x:f>IF(AND(L6982&gt;=H6982+I6982+J6982,M6982&gt;L6982,F6982&lt;&gt;""),"PASS","FAIL")</x:f>
        <x:v>PASS</x:v>
      </x:c>
      <x:c r="T6982" t="n">
        <x:v>9</x:v>
      </x:c>
      <x:c r="U6982" t="str">
        <x:v>pickup_after_delivery_completion_plus_usage_lag</x:v>
      </x:c>
    </x:row>
    <x:row r="6983">
      <x:c r="A6983" t="str">
        <x:v>Set2_200-10-1b</x:v>
      </x:c>
      <x:c r="B6983" t="str">
        <x:v>next_day</x:v>
      </x:c>
      <x:c r="C6983" t="str">
        <x:v>C127</x:v>
      </x:c>
      <x:c r="D6983" s="59" t="n">
        <x:v>2</x:v>
      </x:c>
      <x:c r="E6983" s="59" t="n">
        <x:v>6</x:v>
      </x:c>
      <x:c r="F6983" s="59" t="str">
        <x:v>S8</x:v>
      </x:c>
      <x:c r="G6983" s="59" t="n">
        <x:v>662</x:v>
      </x:c>
      <x:c r="H6983" s="59" t="n">
        <x:v>692</x:v>
      </x:c>
      <x:c r="I6983" s="59" t="n">
        <x:v>10</x:v>
      </x:c>
      <x:c r="J6983" s="60" t="n">
        <x:f>'参数'!$C$6</x:f>
        <x:v>1440</x:v>
      </x:c>
      <x:c r="K6983" s="60" t="n">
        <x:f>'参数'!$D$6</x:f>
        <x:v>360</x:v>
      </x:c>
      <x:c r="L6983" s="60" t="n">
        <x:f>H6983+I6983+J6983</x:f>
        <x:v>2142</x:v>
      </x:c>
      <x:c r="M6983" s="60" t="n">
        <x:f>L6983+K6983</x:f>
        <x:v>2502</x:v>
      </x:c>
      <x:c r="N6983" s="60" t="n">
        <x:f>'参数'!$B$10</x:f>
        <x:v>1</x:v>
      </x:c>
      <x:c r="O6983" s="60" t="n">
        <x:f>N6983*'参数'!$B$11</x:f>
        <x:v>2</x:v>
      </x:c>
      <x:c r="P6983" s="60" t="n">
        <x:f>N6983*'参数'!$B$12</x:f>
        <x:v>1</x:v>
      </x:c>
      <x:c r="Q6983" t="str">
        <x:f>C6983&amp;"d"</x:f>
        <x:v>C127d</x:v>
      </x:c>
      <x:c r="R6983" t="str">
        <x:f>C6983&amp;"p"</x:f>
        <x:v>C127p</x:v>
      </x:c>
      <x:c r="S6983" t="str">
        <x:f>IF(AND(L6983&gt;=H6983+I6983+J6983,M6983&gt;L6983,F6983&lt;&gt;""),"PASS","FAIL")</x:f>
        <x:v>PASS</x:v>
      </x:c>
      <x:c r="T6983" t="n">
        <x:v>10</x:v>
      </x:c>
      <x:c r="U6983" t="str">
        <x:v>pickup_after_delivery_completion_plus_usage_lag</x:v>
      </x:c>
    </x:row>
    <x:row r="6984">
      <x:c r="A6984" t="str">
        <x:v>Set2_200-10-1b</x:v>
      </x:c>
      <x:c r="B6984" t="str">
        <x:v>next_day</x:v>
      </x:c>
      <x:c r="C6984" t="str">
        <x:v>C128</x:v>
      </x:c>
      <x:c r="D6984" s="59" t="n">
        <x:v>5</x:v>
      </x:c>
      <x:c r="E6984" s="59" t="n">
        <x:v>25</x:v>
      </x:c>
      <x:c r="F6984" s="59" t="str">
        <x:v>S0</x:v>
      </x:c>
      <x:c r="G6984" s="59" t="n">
        <x:v>332</x:v>
      </x:c>
      <x:c r="H6984" s="59" t="n">
        <x:v>360</x:v>
      </x:c>
      <x:c r="I6984" s="59" t="n">
        <x:v>10</x:v>
      </x:c>
      <x:c r="J6984" s="60" t="n">
        <x:f>'参数'!$C$6</x:f>
        <x:v>1440</x:v>
      </x:c>
      <x:c r="K6984" s="60" t="n">
        <x:f>'参数'!$D$6</x:f>
        <x:v>360</x:v>
      </x:c>
      <x:c r="L6984" s="60" t="n">
        <x:f>H6984+I6984+J6984</x:f>
        <x:v>1810</x:v>
      </x:c>
      <x:c r="M6984" s="60" t="n">
        <x:f>L6984+K6984</x:f>
        <x:v>2170</x:v>
      </x:c>
      <x:c r="N6984" s="60" t="n">
        <x:f>'参数'!$B$10</x:f>
        <x:v>1</x:v>
      </x:c>
      <x:c r="O6984" s="60" t="n">
        <x:f>N6984*'参数'!$B$11</x:f>
        <x:v>2</x:v>
      </x:c>
      <x:c r="P6984" s="60" t="n">
        <x:f>N6984*'参数'!$B$12</x:f>
        <x:v>1</x:v>
      </x:c>
      <x:c r="Q6984" t="str">
        <x:f>C6984&amp;"d"</x:f>
        <x:v>C128d</x:v>
      </x:c>
      <x:c r="R6984" t="str">
        <x:f>C6984&amp;"p"</x:f>
        <x:v>C128p</x:v>
      </x:c>
      <x:c r="S6984" t="str">
        <x:f>IF(AND(L6984&gt;=H6984+I6984+J6984,M6984&gt;L6984,F6984&lt;&gt;""),"PASS","FAIL")</x:f>
        <x:v>PASS</x:v>
      </x:c>
      <x:c r="T6984" t="n">
        <x:v>2</x:v>
      </x:c>
      <x:c r="U6984" t="str">
        <x:v>pickup_after_delivery_completion_plus_usage_lag</x:v>
      </x:c>
    </x:row>
    <x:row r="6985">
      <x:c r="A6985" t="str">
        <x:v>Set2_200-10-1b</x:v>
      </x:c>
      <x:c r="B6985" t="str">
        <x:v>next_day</x:v>
      </x:c>
      <x:c r="C6985" t="str">
        <x:v>C129</x:v>
      </x:c>
      <x:c r="D6985" s="59" t="n">
        <x:v>49</x:v>
      </x:c>
      <x:c r="E6985" s="59" t="n">
        <x:v>37</x:v>
      </x:c>
      <x:c r="F6985" s="59" t="str">
        <x:v>S1</x:v>
      </x:c>
      <x:c r="G6985" s="59" t="n">
        <x:v>489</x:v>
      </x:c>
      <x:c r="H6985" s="59" t="n">
        <x:v>519</x:v>
      </x:c>
      <x:c r="I6985" s="59" t="n">
        <x:v>10</x:v>
      </x:c>
      <x:c r="J6985" s="60" t="n">
        <x:f>'参数'!$C$6</x:f>
        <x:v>1440</x:v>
      </x:c>
      <x:c r="K6985" s="60" t="n">
        <x:f>'参数'!$D$6</x:f>
        <x:v>360</x:v>
      </x:c>
      <x:c r="L6985" s="60" t="n">
        <x:f>H6985+I6985+J6985</x:f>
        <x:v>1969</x:v>
      </x:c>
      <x:c r="M6985" s="60" t="n">
        <x:f>L6985+K6985</x:f>
        <x:v>2329</x:v>
      </x:c>
      <x:c r="N6985" s="60" t="n">
        <x:f>'参数'!$B$10</x:f>
        <x:v>1</x:v>
      </x:c>
      <x:c r="O6985" s="60" t="n">
        <x:f>N6985*'参数'!$B$11</x:f>
        <x:v>2</x:v>
      </x:c>
      <x:c r="P6985" s="60" t="n">
        <x:f>N6985*'参数'!$B$12</x:f>
        <x:v>1</x:v>
      </x:c>
      <x:c r="Q6985" t="str">
        <x:f>C6985&amp;"d"</x:f>
        <x:v>C129d</x:v>
      </x:c>
      <x:c r="R6985" t="str">
        <x:f>C6985&amp;"p"</x:f>
        <x:v>C129p</x:v>
      </x:c>
      <x:c r="S6985" t="str">
        <x:f>IF(AND(L6985&gt;=H6985+I6985+J6985,M6985&gt;L6985,F6985&lt;&gt;""),"PASS","FAIL")</x:f>
        <x:v>PASS</x:v>
      </x:c>
      <x:c r="T6985" t="n">
        <x:v>8</x:v>
      </x:c>
      <x:c r="U6985" t="str">
        <x:v>pickup_after_delivery_completion_plus_usage_lag</x:v>
      </x:c>
    </x:row>
    <x:row r="6986">
      <x:c r="A6986" t="str">
        <x:v>Set2_200-10-1b</x:v>
      </x:c>
      <x:c r="B6986" t="str">
        <x:v>next_day</x:v>
      </x:c>
      <x:c r="C6986" t="str">
        <x:v>C130</x:v>
      </x:c>
      <x:c r="D6986" s="59" t="n">
        <x:v>18</x:v>
      </x:c>
      <x:c r="E6986" s="59" t="n">
        <x:v>33</x:v>
      </x:c>
      <x:c r="F6986" s="59" t="str">
        <x:v>S0</x:v>
      </x:c>
      <x:c r="G6986" s="59" t="n">
        <x:v>154</x:v>
      </x:c>
      <x:c r="H6986" s="59" t="n">
        <x:v>178</x:v>
      </x:c>
      <x:c r="I6986" s="59" t="n">
        <x:v>10</x:v>
      </x:c>
      <x:c r="J6986" s="60" t="n">
        <x:f>'参数'!$C$6</x:f>
        <x:v>1440</x:v>
      </x:c>
      <x:c r="K6986" s="60" t="n">
        <x:f>'参数'!$D$6</x:f>
        <x:v>360</x:v>
      </x:c>
      <x:c r="L6986" s="60" t="n">
        <x:f>H6986+I6986+J6986</x:f>
        <x:v>1628</x:v>
      </x:c>
      <x:c r="M6986" s="60" t="n">
        <x:f>L6986+K6986</x:f>
        <x:v>1988</x:v>
      </x:c>
      <x:c r="N6986" s="60" t="n">
        <x:f>'参数'!$B$10</x:f>
        <x:v>1</x:v>
      </x:c>
      <x:c r="O6986" s="60" t="n">
        <x:f>N6986*'参数'!$B$11</x:f>
        <x:v>2</x:v>
      </x:c>
      <x:c r="P6986" s="60" t="n">
        <x:f>N6986*'参数'!$B$12</x:f>
        <x:v>1</x:v>
      </x:c>
      <x:c r="Q6986" t="str">
        <x:f>C6986&amp;"d"</x:f>
        <x:v>C130d</x:v>
      </x:c>
      <x:c r="R6986" t="str">
        <x:f>C6986&amp;"p"</x:f>
        <x:v>C130p</x:v>
      </x:c>
      <x:c r="S6986" t="str">
        <x:f>IF(AND(L6986&gt;=H6986+I6986+J6986,M6986&gt;L6986,F6986&lt;&gt;""),"PASS","FAIL")</x:f>
        <x:v>PASS</x:v>
      </x:c>
      <x:c r="T6986" t="n">
        <x:v>6</x:v>
      </x:c>
      <x:c r="U6986" t="str">
        <x:v>pickup_after_delivery_completion_plus_usage_lag</x:v>
      </x:c>
    </x:row>
    <x:row r="6987">
      <x:c r="A6987" t="str">
        <x:v>Set2_200-10-1b</x:v>
      </x:c>
      <x:c r="B6987" t="str">
        <x:v>next_day</x:v>
      </x:c>
      <x:c r="C6987" t="str">
        <x:v>C131</x:v>
      </x:c>
      <x:c r="D6987" s="59" t="n">
        <x:v>21</x:v>
      </x:c>
      <x:c r="E6987" s="59" t="n">
        <x:v>9</x:v>
      </x:c>
      <x:c r="F6987" s="59" t="str">
        <x:v>S8</x:v>
      </x:c>
      <x:c r="G6987" s="59" t="n">
        <x:v>178</x:v>
      </x:c>
      <x:c r="H6987" s="59" t="n">
        <x:v>214</x:v>
      </x:c>
      <x:c r="I6987" s="59" t="n">
        <x:v>10</x:v>
      </x:c>
      <x:c r="J6987" s="60" t="n">
        <x:f>'参数'!$C$6</x:f>
        <x:v>1440</x:v>
      </x:c>
      <x:c r="K6987" s="60" t="n">
        <x:f>'参数'!$D$6</x:f>
        <x:v>360</x:v>
      </x:c>
      <x:c r="L6987" s="60" t="n">
        <x:f>H6987+I6987+J6987</x:f>
        <x:v>1664</x:v>
      </x:c>
      <x:c r="M6987" s="60" t="n">
        <x:f>L6987+K6987</x:f>
        <x:v>2024</x:v>
      </x:c>
      <x:c r="N6987" s="60" t="n">
        <x:f>'参数'!$B$10</x:f>
        <x:v>1</x:v>
      </x:c>
      <x:c r="O6987" s="60" t="n">
        <x:f>N6987*'参数'!$B$11</x:f>
        <x:v>2</x:v>
      </x:c>
      <x:c r="P6987" s="60" t="n">
        <x:f>N6987*'参数'!$B$12</x:f>
        <x:v>1</x:v>
      </x:c>
      <x:c r="Q6987" t="str">
        <x:f>C6987&amp;"d"</x:f>
        <x:v>C131d</x:v>
      </x:c>
      <x:c r="R6987" t="str">
        <x:f>C6987&amp;"p"</x:f>
        <x:v>C131p</x:v>
      </x:c>
      <x:c r="S6987" t="str">
        <x:f>IF(AND(L6987&gt;=H6987+I6987+J6987,M6987&gt;L6987,F6987&lt;&gt;""),"PASS","FAIL")</x:f>
        <x:v>PASS</x:v>
      </x:c>
      <x:c r="T6987" t="n">
        <x:v>8</x:v>
      </x:c>
      <x:c r="U6987" t="str">
        <x:v>pickup_after_delivery_completion_plus_usage_lag</x:v>
      </x:c>
    </x:row>
    <x:row r="6988">
      <x:c r="A6988" t="str">
        <x:v>Set2_200-10-1b</x:v>
      </x:c>
      <x:c r="B6988" t="str">
        <x:v>next_day</x:v>
      </x:c>
      <x:c r="C6988" t="str">
        <x:v>C132</x:v>
      </x:c>
      <x:c r="D6988" s="59" t="n">
        <x:v>48</x:v>
      </x:c>
      <x:c r="E6988" s="59" t="n">
        <x:v>29</x:v>
      </x:c>
      <x:c r="F6988" s="59" t="str">
        <x:v>S2</x:v>
      </x:c>
      <x:c r="G6988" s="59" t="n">
        <x:v>361</x:v>
      </x:c>
      <x:c r="H6988" s="59" t="n">
        <x:v>393</x:v>
      </x:c>
      <x:c r="I6988" s="59" t="n">
        <x:v>10</x:v>
      </x:c>
      <x:c r="J6988" s="60" t="n">
        <x:f>'参数'!$C$6</x:f>
        <x:v>1440</x:v>
      </x:c>
      <x:c r="K6988" s="60" t="n">
        <x:f>'参数'!$D$6</x:f>
        <x:v>360</x:v>
      </x:c>
      <x:c r="L6988" s="60" t="n">
        <x:f>H6988+I6988+J6988</x:f>
        <x:v>1843</x:v>
      </x:c>
      <x:c r="M6988" s="60" t="n">
        <x:f>L6988+K6988</x:f>
        <x:v>2203</x:v>
      </x:c>
      <x:c r="N6988" s="60" t="n">
        <x:f>'参数'!$B$10</x:f>
        <x:v>1</x:v>
      </x:c>
      <x:c r="O6988" s="60" t="n">
        <x:f>N6988*'参数'!$B$11</x:f>
        <x:v>2</x:v>
      </x:c>
      <x:c r="P6988" s="60" t="n">
        <x:f>N6988*'参数'!$B$12</x:f>
        <x:v>1</x:v>
      </x:c>
      <x:c r="Q6988" t="str">
        <x:f>C6988&amp;"d"</x:f>
        <x:v>C132d</x:v>
      </x:c>
      <x:c r="R6988" t="str">
        <x:f>C6988&amp;"p"</x:f>
        <x:v>C132p</x:v>
      </x:c>
      <x:c r="S6988" t="str">
        <x:f>IF(AND(L6988&gt;=H6988+I6988+J6988,M6988&gt;L6988,F6988&lt;&gt;""),"PASS","FAIL")</x:f>
        <x:v>PASS</x:v>
      </x:c>
      <x:c r="T6988" t="n">
        <x:v>4</x:v>
      </x:c>
      <x:c r="U6988" t="str">
        <x:v>pickup_after_delivery_completion_plus_usage_lag</x:v>
      </x:c>
    </x:row>
    <x:row r="6989">
      <x:c r="A6989" t="str">
        <x:v>Set2_200-10-1b</x:v>
      </x:c>
      <x:c r="B6989" t="str">
        <x:v>next_day</x:v>
      </x:c>
      <x:c r="C6989" t="str">
        <x:v>C133</x:v>
      </x:c>
      <x:c r="D6989" s="59" t="n">
        <x:v>14</x:v>
      </x:c>
      <x:c r="E6989" s="59" t="n">
        <x:v>35</x:v>
      </x:c>
      <x:c r="F6989" s="59" t="str">
        <x:v>S0</x:v>
      </x:c>
      <x:c r="G6989" s="59" t="n">
        <x:v>302</x:v>
      </x:c>
      <x:c r="H6989" s="59" t="n">
        <x:v>312</x:v>
      </x:c>
      <x:c r="I6989" s="59" t="n">
        <x:v>10</x:v>
      </x:c>
      <x:c r="J6989" s="60" t="n">
        <x:f>'参数'!$C$6</x:f>
        <x:v>1440</x:v>
      </x:c>
      <x:c r="K6989" s="60" t="n">
        <x:f>'参数'!$D$6</x:f>
        <x:v>360</x:v>
      </x:c>
      <x:c r="L6989" s="60" t="n">
        <x:f>H6989+I6989+J6989</x:f>
        <x:v>1762</x:v>
      </x:c>
      <x:c r="M6989" s="60" t="n">
        <x:f>L6989+K6989</x:f>
        <x:v>2122</x:v>
      </x:c>
      <x:c r="N6989" s="60" t="n">
        <x:f>'参数'!$B$10</x:f>
        <x:v>1</x:v>
      </x:c>
      <x:c r="O6989" s="60" t="n">
        <x:f>N6989*'参数'!$B$11</x:f>
        <x:v>2</x:v>
      </x:c>
      <x:c r="P6989" s="60" t="n">
        <x:f>N6989*'参数'!$B$12</x:f>
        <x:v>1</x:v>
      </x:c>
      <x:c r="Q6989" t="str">
        <x:f>C6989&amp;"d"</x:f>
        <x:v>C133d</x:v>
      </x:c>
      <x:c r="R6989" t="str">
        <x:f>C6989&amp;"p"</x:f>
        <x:v>C133p</x:v>
      </x:c>
      <x:c r="S6989" t="str">
        <x:f>IF(AND(L6989&gt;=H6989+I6989+J6989,M6989&gt;L6989,F6989&lt;&gt;""),"PASS","FAIL")</x:f>
        <x:v>PASS</x:v>
      </x:c>
      <x:c r="T6989" t="n">
        <x:v>7</x:v>
      </x:c>
      <x:c r="U6989" t="str">
        <x:v>pickup_after_delivery_completion_plus_usage_lag</x:v>
      </x:c>
    </x:row>
    <x:row r="6990">
      <x:c r="A6990" t="str">
        <x:v>Set2_200-10-1b</x:v>
      </x:c>
      <x:c r="B6990" t="str">
        <x:v>next_day</x:v>
      </x:c>
      <x:c r="C6990" t="str">
        <x:v>C134</x:v>
      </x:c>
      <x:c r="D6990" s="59" t="n">
        <x:v>20</x:v>
      </x:c>
      <x:c r="E6990" s="59" t="n">
        <x:v>3</x:v>
      </x:c>
      <x:c r="F6990" s="59" t="str">
        <x:v>S8</x:v>
      </x:c>
      <x:c r="G6990" s="59" t="n">
        <x:v>406</x:v>
      </x:c>
      <x:c r="H6990" s="59" t="n">
        <x:v>416</x:v>
      </x:c>
      <x:c r="I6990" s="59" t="n">
        <x:v>10</x:v>
      </x:c>
      <x:c r="J6990" s="60" t="n">
        <x:f>'参数'!$C$6</x:f>
        <x:v>1440</x:v>
      </x:c>
      <x:c r="K6990" s="60" t="n">
        <x:f>'参数'!$D$6</x:f>
        <x:v>360</x:v>
      </x:c>
      <x:c r="L6990" s="60" t="n">
        <x:f>H6990+I6990+J6990</x:f>
        <x:v>1866</x:v>
      </x:c>
      <x:c r="M6990" s="60" t="n">
        <x:f>L6990+K6990</x:f>
        <x:v>2226</x:v>
      </x:c>
      <x:c r="N6990" s="60" t="n">
        <x:f>'参数'!$B$10</x:f>
        <x:v>1</x:v>
      </x:c>
      <x:c r="O6990" s="60" t="n">
        <x:f>N6990*'参数'!$B$11</x:f>
        <x:v>2</x:v>
      </x:c>
      <x:c r="P6990" s="60" t="n">
        <x:f>N6990*'参数'!$B$12</x:f>
        <x:v>1</x:v>
      </x:c>
      <x:c r="Q6990" t="str">
        <x:f>C6990&amp;"d"</x:f>
        <x:v>C134d</x:v>
      </x:c>
      <x:c r="R6990" t="str">
        <x:f>C6990&amp;"p"</x:f>
        <x:v>C134p</x:v>
      </x:c>
      <x:c r="S6990" t="str">
        <x:f>IF(AND(L6990&gt;=H6990+I6990+J6990,M6990&gt;L6990,F6990&lt;&gt;""),"PASS","FAIL")</x:f>
        <x:v>PASS</x:v>
      </x:c>
      <x:c r="T6990" t="n">
        <x:v>16</x:v>
      </x:c>
      <x:c r="U6990" t="str">
        <x:v>pickup_after_delivery_completion_plus_usage_lag</x:v>
      </x:c>
    </x:row>
    <x:row r="6991">
      <x:c r="A6991" t="str">
        <x:v>Set2_200-10-1b</x:v>
      </x:c>
      <x:c r="B6991" t="str">
        <x:v>next_day</x:v>
      </x:c>
      <x:c r="C6991" t="str">
        <x:v>C135</x:v>
      </x:c>
      <x:c r="D6991" s="59" t="n">
        <x:v>19</x:v>
      </x:c>
      <x:c r="E6991" s="59" t="n">
        <x:v>18</x:v>
      </x:c>
      <x:c r="F6991" s="59" t="str">
        <x:v>S7</x:v>
      </x:c>
      <x:c r="G6991" s="59" t="n">
        <x:v>526</x:v>
      </x:c>
      <x:c r="H6991" s="59" t="n">
        <x:v>564</x:v>
      </x:c>
      <x:c r="I6991" s="59" t="n">
        <x:v>10</x:v>
      </x:c>
      <x:c r="J6991" s="60" t="n">
        <x:f>'参数'!$C$6</x:f>
        <x:v>1440</x:v>
      </x:c>
      <x:c r="K6991" s="60" t="n">
        <x:f>'参数'!$D$6</x:f>
        <x:v>360</x:v>
      </x:c>
      <x:c r="L6991" s="60" t="n">
        <x:f>H6991+I6991+J6991</x:f>
        <x:v>2014</x:v>
      </x:c>
      <x:c r="M6991" s="60" t="n">
        <x:f>L6991+K6991</x:f>
        <x:v>2374</x:v>
      </x:c>
      <x:c r="N6991" s="60" t="n">
        <x:f>'参数'!$B$10</x:f>
        <x:v>1</x:v>
      </x:c>
      <x:c r="O6991" s="60" t="n">
        <x:f>N6991*'参数'!$B$11</x:f>
        <x:v>2</x:v>
      </x:c>
      <x:c r="P6991" s="60" t="n">
        <x:f>N6991*'参数'!$B$12</x:f>
        <x:v>1</x:v>
      </x:c>
      <x:c r="Q6991" t="str">
        <x:f>C6991&amp;"d"</x:f>
        <x:v>C135d</x:v>
      </x:c>
      <x:c r="R6991" t="str">
        <x:f>C6991&amp;"p"</x:f>
        <x:v>C135p</x:v>
      </x:c>
      <x:c r="S6991" t="str">
        <x:f>IF(AND(L6991&gt;=H6991+I6991+J6991,M6991&gt;L6991,F6991&lt;&gt;""),"PASS","FAIL")</x:f>
        <x:v>PASS</x:v>
      </x:c>
      <x:c r="T6991" t="n">
        <x:v>13</x:v>
      </x:c>
      <x:c r="U6991" t="str">
        <x:v>pickup_after_delivery_completion_plus_usage_lag</x:v>
      </x:c>
    </x:row>
    <x:row r="6992">
      <x:c r="A6992" t="str">
        <x:v>Set2_200-10-1b</x:v>
      </x:c>
      <x:c r="B6992" t="str">
        <x:v>next_day</x:v>
      </x:c>
      <x:c r="C6992" t="str">
        <x:v>C136</x:v>
      </x:c>
      <x:c r="D6992" s="59" t="n">
        <x:v>28</x:v>
      </x:c>
      <x:c r="E6992" s="59" t="n">
        <x:v>12</x:v>
      </x:c>
      <x:c r="F6992" s="59" t="str">
        <x:v>S7</x:v>
      </x:c>
      <x:c r="G6992" s="59" t="n">
        <x:v>538</x:v>
      </x:c>
      <x:c r="H6992" s="59" t="n">
        <x:v>550</x:v>
      </x:c>
      <x:c r="I6992" s="59" t="n">
        <x:v>10</x:v>
      </x:c>
      <x:c r="J6992" s="60" t="n">
        <x:f>'参数'!$C$6</x:f>
        <x:v>1440</x:v>
      </x:c>
      <x:c r="K6992" s="60" t="n">
        <x:f>'参数'!$D$6</x:f>
        <x:v>360</x:v>
      </x:c>
      <x:c r="L6992" s="60" t="n">
        <x:f>H6992+I6992+J6992</x:f>
        <x:v>2000</x:v>
      </x:c>
      <x:c r="M6992" s="60" t="n">
        <x:f>L6992+K6992</x:f>
        <x:v>2360</x:v>
      </x:c>
      <x:c r="N6992" s="60" t="n">
        <x:f>'参数'!$B$10</x:f>
        <x:v>1</x:v>
      </x:c>
      <x:c r="O6992" s="60" t="n">
        <x:f>N6992*'参数'!$B$11</x:f>
        <x:v>2</x:v>
      </x:c>
      <x:c r="P6992" s="60" t="n">
        <x:f>N6992*'参数'!$B$12</x:f>
        <x:v>1</x:v>
      </x:c>
      <x:c r="Q6992" t="str">
        <x:f>C6992&amp;"d"</x:f>
        <x:v>C136d</x:v>
      </x:c>
      <x:c r="R6992" t="str">
        <x:f>C6992&amp;"p"</x:f>
        <x:v>C136p</x:v>
      </x:c>
      <x:c r="S6992" t="str">
        <x:f>IF(AND(L6992&gt;=H6992+I6992+J6992,M6992&gt;L6992,F6992&lt;&gt;""),"PASS","FAIL")</x:f>
        <x:v>PASS</x:v>
      </x:c>
      <x:c r="T6992" t="n">
        <x:v>14</x:v>
      </x:c>
      <x:c r="U6992" t="str">
        <x:v>pickup_after_delivery_completion_plus_usage_lag</x:v>
      </x:c>
    </x:row>
    <x:row r="6993">
      <x:c r="A6993" t="str">
        <x:v>Set2_200-10-1b</x:v>
      </x:c>
      <x:c r="B6993" t="str">
        <x:v>next_day</x:v>
      </x:c>
      <x:c r="C6993" t="str">
        <x:v>C137</x:v>
      </x:c>
      <x:c r="D6993" s="59" t="n">
        <x:v>43</x:v>
      </x:c>
      <x:c r="E6993" s="59" t="n">
        <x:v>45</x:v>
      </x:c>
      <x:c r="F6993" s="59" t="str">
        <x:v>S1</x:v>
      </x:c>
      <x:c r="G6993" s="59" t="n">
        <x:v>69</x:v>
      </x:c>
      <x:c r="H6993" s="59" t="n">
        <x:v>93</x:v>
      </x:c>
      <x:c r="I6993" s="59" t="n">
        <x:v>10</x:v>
      </x:c>
      <x:c r="J6993" s="60" t="n">
        <x:f>'参数'!$C$6</x:f>
        <x:v>1440</x:v>
      </x:c>
      <x:c r="K6993" s="60" t="n">
        <x:f>'参数'!$D$6</x:f>
        <x:v>360</x:v>
      </x:c>
      <x:c r="L6993" s="60" t="n">
        <x:f>H6993+I6993+J6993</x:f>
        <x:v>1543</x:v>
      </x:c>
      <x:c r="M6993" s="60" t="n">
        <x:f>L6993+K6993</x:f>
        <x:v>1903</x:v>
      </x:c>
      <x:c r="N6993" s="60" t="n">
        <x:f>'参数'!$B$10</x:f>
        <x:v>1</x:v>
      </x:c>
      <x:c r="O6993" s="60" t="n">
        <x:f>N6993*'参数'!$B$11</x:f>
        <x:v>2</x:v>
      </x:c>
      <x:c r="P6993" s="60" t="n">
        <x:f>N6993*'参数'!$B$12</x:f>
        <x:v>1</x:v>
      </x:c>
      <x:c r="Q6993" t="str">
        <x:f>C6993&amp;"d"</x:f>
        <x:v>C137d</x:v>
      </x:c>
      <x:c r="R6993" t="str">
        <x:f>C6993&amp;"p"</x:f>
        <x:v>C137p</x:v>
      </x:c>
      <x:c r="S6993" t="str">
        <x:f>IF(AND(L6993&gt;=H6993+I6993+J6993,M6993&gt;L6993,F6993&lt;&gt;""),"PASS","FAIL")</x:f>
        <x:v>PASS</x:v>
      </x:c>
      <x:c r="T6993" t="n">
        <x:v>0</x:v>
      </x:c>
      <x:c r="U6993" t="str">
        <x:v>pickup_after_delivery_completion_plus_usage_lag</x:v>
      </x:c>
    </x:row>
    <x:row r="6994">
      <x:c r="A6994" t="str">
        <x:v>Set2_200-10-1b</x:v>
      </x:c>
      <x:c r="B6994" t="str">
        <x:v>next_day</x:v>
      </x:c>
      <x:c r="C6994" t="str">
        <x:v>C138</x:v>
      </x:c>
      <x:c r="D6994" s="59" t="n">
        <x:v>11</x:v>
      </x:c>
      <x:c r="E6994" s="59" t="n">
        <x:v>43</x:v>
      </x:c>
      <x:c r="F6994" s="59" t="str">
        <x:v>S9</x:v>
      </x:c>
      <x:c r="G6994" s="59" t="n">
        <x:v>681</x:v>
      </x:c>
      <x:c r="H6994" s="59" t="n">
        <x:v>693</x:v>
      </x:c>
      <x:c r="I6994" s="59" t="n">
        <x:v>10</x:v>
      </x:c>
      <x:c r="J6994" s="60" t="n">
        <x:f>'参数'!$C$6</x:f>
        <x:v>1440</x:v>
      </x:c>
      <x:c r="K6994" s="60" t="n">
        <x:f>'参数'!$D$6</x:f>
        <x:v>360</x:v>
      </x:c>
      <x:c r="L6994" s="60" t="n">
        <x:f>H6994+I6994+J6994</x:f>
        <x:v>2143</x:v>
      </x:c>
      <x:c r="M6994" s="60" t="n">
        <x:f>L6994+K6994</x:f>
        <x:v>2503</x:v>
      </x:c>
      <x:c r="N6994" s="60" t="n">
        <x:f>'参数'!$B$10</x:f>
        <x:v>1</x:v>
      </x:c>
      <x:c r="O6994" s="60" t="n">
        <x:f>N6994*'参数'!$B$11</x:f>
        <x:v>2</x:v>
      </x:c>
      <x:c r="P6994" s="60" t="n">
        <x:f>N6994*'参数'!$B$12</x:f>
        <x:v>1</x:v>
      </x:c>
      <x:c r="Q6994" t="str">
        <x:f>C6994&amp;"d"</x:f>
        <x:v>C138d</x:v>
      </x:c>
      <x:c r="R6994" t="str">
        <x:f>C6994&amp;"p"</x:f>
        <x:v>C138p</x:v>
      </x:c>
      <x:c r="S6994" t="str">
        <x:f>IF(AND(L6994&gt;=H6994+I6994+J6994,M6994&gt;L6994,F6994&lt;&gt;""),"PASS","FAIL")</x:f>
        <x:v>PASS</x:v>
      </x:c>
      <x:c r="T6994" t="n">
        <x:v>8</x:v>
      </x:c>
      <x:c r="U6994" t="str">
        <x:v>pickup_after_delivery_completion_plus_usage_lag</x:v>
      </x:c>
    </x:row>
    <x:row r="6995">
      <x:c r="A6995" t="str">
        <x:v>Set2_200-10-1b</x:v>
      </x:c>
      <x:c r="B6995" t="str">
        <x:v>next_day</x:v>
      </x:c>
      <x:c r="C6995" t="str">
        <x:v>C139</x:v>
      </x:c>
      <x:c r="D6995" s="59" t="n">
        <x:v>32</x:v>
      </x:c>
      <x:c r="E6995" s="59" t="n">
        <x:v>16</x:v>
      </x:c>
      <x:c r="F6995" s="59" t="str">
        <x:v>S7</x:v>
      </x:c>
      <x:c r="G6995" s="59" t="n">
        <x:v>379</x:v>
      </x:c>
      <x:c r="H6995" s="59" t="n">
        <x:v>417</x:v>
      </x:c>
      <x:c r="I6995" s="59" t="n">
        <x:v>10</x:v>
      </x:c>
      <x:c r="J6995" s="60" t="n">
        <x:f>'参数'!$C$6</x:f>
        <x:v>1440</x:v>
      </x:c>
      <x:c r="K6995" s="60" t="n">
        <x:f>'参数'!$D$6</x:f>
        <x:v>360</x:v>
      </x:c>
      <x:c r="L6995" s="60" t="n">
        <x:f>H6995+I6995+J6995</x:f>
        <x:v>1867</x:v>
      </x:c>
      <x:c r="M6995" s="60" t="n">
        <x:f>L6995+K6995</x:f>
        <x:v>2227</x:v>
      </x:c>
      <x:c r="N6995" s="60" t="n">
        <x:f>'参数'!$B$10</x:f>
        <x:v>1</x:v>
      </x:c>
      <x:c r="O6995" s="60" t="n">
        <x:f>N6995*'参数'!$B$11</x:f>
        <x:v>2</x:v>
      </x:c>
      <x:c r="P6995" s="60" t="n">
        <x:f>N6995*'参数'!$B$12</x:f>
        <x:v>1</x:v>
      </x:c>
      <x:c r="Q6995" t="str">
        <x:f>C6995&amp;"d"</x:f>
        <x:v>C139d</x:v>
      </x:c>
      <x:c r="R6995" t="str">
        <x:f>C6995&amp;"p"</x:f>
        <x:v>C139p</x:v>
      </x:c>
      <x:c r="S6995" t="str">
        <x:f>IF(AND(L6995&gt;=H6995+I6995+J6995,M6995&gt;L6995,F6995&lt;&gt;""),"PASS","FAIL")</x:f>
        <x:v>PASS</x:v>
      </x:c>
      <x:c r="T6995" t="n">
        <x:v>3</x:v>
      </x:c>
      <x:c r="U6995" t="str">
        <x:v>pickup_after_delivery_completion_plus_usage_lag</x:v>
      </x:c>
    </x:row>
    <x:row r="6996">
      <x:c r="A6996" t="str">
        <x:v>Set2_200-10-1b</x:v>
      </x:c>
      <x:c r="B6996" t="str">
        <x:v>next_day</x:v>
      </x:c>
      <x:c r="C6996" t="str">
        <x:v>C140</x:v>
      </x:c>
      <x:c r="D6996" s="59" t="n">
        <x:v>22</x:v>
      </x:c>
      <x:c r="E6996" s="59" t="n">
        <x:v>17</x:v>
      </x:c>
      <x:c r="F6996" s="59" t="str">
        <x:v>S7</x:v>
      </x:c>
      <x:c r="G6996" s="59" t="n">
        <x:v>92</x:v>
      </x:c>
      <x:c r="H6996" s="59" t="n">
        <x:v>106</x:v>
      </x:c>
      <x:c r="I6996" s="59" t="n">
        <x:v>10</x:v>
      </x:c>
      <x:c r="J6996" s="60" t="n">
        <x:f>'参数'!$C$6</x:f>
        <x:v>1440</x:v>
      </x:c>
      <x:c r="K6996" s="60" t="n">
        <x:f>'参数'!$D$6</x:f>
        <x:v>360</x:v>
      </x:c>
      <x:c r="L6996" s="60" t="n">
        <x:f>H6996+I6996+J6996</x:f>
        <x:v>1556</x:v>
      </x:c>
      <x:c r="M6996" s="60" t="n">
        <x:f>L6996+K6996</x:f>
        <x:v>1916</x:v>
      </x:c>
      <x:c r="N6996" s="60" t="n">
        <x:f>'参数'!$B$10</x:f>
        <x:v>1</x:v>
      </x:c>
      <x:c r="O6996" s="60" t="n">
        <x:f>N6996*'参数'!$B$11</x:f>
        <x:v>2</x:v>
      </x:c>
      <x:c r="P6996" s="60" t="n">
        <x:f>N6996*'参数'!$B$12</x:f>
        <x:v>1</x:v>
      </x:c>
      <x:c r="Q6996" t="str">
        <x:f>C6996&amp;"d"</x:f>
        <x:v>C140d</x:v>
      </x:c>
      <x:c r="R6996" t="str">
        <x:f>C6996&amp;"p"</x:f>
        <x:v>C140p</x:v>
      </x:c>
      <x:c r="S6996" t="str">
        <x:f>IF(AND(L6996&gt;=H6996+I6996+J6996,M6996&gt;L6996,F6996&lt;&gt;""),"PASS","FAIL")</x:f>
        <x:v>PASS</x:v>
      </x:c>
      <x:c r="T6996" t="n">
        <x:v>3</x:v>
      </x:c>
      <x:c r="U6996" t="str">
        <x:v>pickup_after_delivery_completion_plus_usage_lag</x:v>
      </x:c>
    </x:row>
    <x:row r="6997">
      <x:c r="A6997" t="str">
        <x:v>Set2_200-10-1b</x:v>
      </x:c>
      <x:c r="B6997" t="str">
        <x:v>next_day</x:v>
      </x:c>
      <x:c r="C6997" t="str">
        <x:v>C141</x:v>
      </x:c>
      <x:c r="D6997" s="59" t="n">
        <x:v>6</x:v>
      </x:c>
      <x:c r="E6997" s="59" t="n">
        <x:v>11</x:v>
      </x:c>
      <x:c r="F6997" s="59" t="str">
        <x:v>S8</x:v>
      </x:c>
      <x:c r="G6997" s="59" t="n">
        <x:v>474</x:v>
      </x:c>
      <x:c r="H6997" s="59" t="n">
        <x:v>502</x:v>
      </x:c>
      <x:c r="I6997" s="59" t="n">
        <x:v>10</x:v>
      </x:c>
      <x:c r="J6997" s="60" t="n">
        <x:f>'参数'!$C$6</x:f>
        <x:v>1440</x:v>
      </x:c>
      <x:c r="K6997" s="60" t="n">
        <x:f>'参数'!$D$6</x:f>
        <x:v>360</x:v>
      </x:c>
      <x:c r="L6997" s="60" t="n">
        <x:f>H6997+I6997+J6997</x:f>
        <x:v>1952</x:v>
      </x:c>
      <x:c r="M6997" s="60" t="n">
        <x:f>L6997+K6997</x:f>
        <x:v>2312</x:v>
      </x:c>
      <x:c r="N6997" s="60" t="n">
        <x:f>'参数'!$B$10</x:f>
        <x:v>1</x:v>
      </x:c>
      <x:c r="O6997" s="60" t="n">
        <x:f>N6997*'参数'!$B$11</x:f>
        <x:v>2</x:v>
      </x:c>
      <x:c r="P6997" s="60" t="n">
        <x:f>N6997*'参数'!$B$12</x:f>
        <x:v>1</x:v>
      </x:c>
      <x:c r="Q6997" t="str">
        <x:f>C6997&amp;"d"</x:f>
        <x:v>C141d</x:v>
      </x:c>
      <x:c r="R6997" t="str">
        <x:f>C6997&amp;"p"</x:f>
        <x:v>C141p</x:v>
      </x:c>
      <x:c r="S6997" t="str">
        <x:f>IF(AND(L6997&gt;=H6997+I6997+J6997,M6997&gt;L6997,F6997&lt;&gt;""),"PASS","FAIL")</x:f>
        <x:v>PASS</x:v>
      </x:c>
      <x:c r="T6997" t="n">
        <x:v>0</x:v>
      </x:c>
      <x:c r="U6997" t="str">
        <x:v>pickup_after_delivery_completion_plus_usage_lag</x:v>
      </x:c>
    </x:row>
    <x:row r="6998">
      <x:c r="A6998" t="str">
        <x:v>Set2_200-10-1b</x:v>
      </x:c>
      <x:c r="B6998" t="str">
        <x:v>next_day</x:v>
      </x:c>
      <x:c r="C6998" t="str">
        <x:v>C142</x:v>
      </x:c>
      <x:c r="D6998" s="59" t="n">
        <x:v>39</x:v>
      </x:c>
      <x:c r="E6998" s="59" t="n">
        <x:v>17</x:v>
      </x:c>
      <x:c r="F6998" s="59" t="str">
        <x:v>S2</x:v>
      </x:c>
      <x:c r="G6998" s="59" t="n">
        <x:v>81</x:v>
      </x:c>
      <x:c r="H6998" s="59" t="n">
        <x:v>97</x:v>
      </x:c>
      <x:c r="I6998" s="59" t="n">
        <x:v>10</x:v>
      </x:c>
      <x:c r="J6998" s="60" t="n">
        <x:f>'参数'!$C$6</x:f>
        <x:v>1440</x:v>
      </x:c>
      <x:c r="K6998" s="60" t="n">
        <x:f>'参数'!$D$6</x:f>
        <x:v>360</x:v>
      </x:c>
      <x:c r="L6998" s="60" t="n">
        <x:f>H6998+I6998+J6998</x:f>
        <x:v>1547</x:v>
      </x:c>
      <x:c r="M6998" s="60" t="n">
        <x:f>L6998+K6998</x:f>
        <x:v>1907</x:v>
      </x:c>
      <x:c r="N6998" s="60" t="n">
        <x:f>'参数'!$B$10</x:f>
        <x:v>1</x:v>
      </x:c>
      <x:c r="O6998" s="60" t="n">
        <x:f>N6998*'参数'!$B$11</x:f>
        <x:v>2</x:v>
      </x:c>
      <x:c r="P6998" s="60" t="n">
        <x:f>N6998*'参数'!$B$12</x:f>
        <x:v>1</x:v>
      </x:c>
      <x:c r="Q6998" t="str">
        <x:f>C6998&amp;"d"</x:f>
        <x:v>C142d</x:v>
      </x:c>
      <x:c r="R6998" t="str">
        <x:f>C6998&amp;"p"</x:f>
        <x:v>C142p</x:v>
      </x:c>
      <x:c r="S6998" t="str">
        <x:f>IF(AND(L6998&gt;=H6998+I6998+J6998,M6998&gt;L6998,F6998&lt;&gt;""),"PASS","FAIL")</x:f>
        <x:v>PASS</x:v>
      </x:c>
      <x:c r="T6998" t="n">
        <x:v>2</x:v>
      </x:c>
      <x:c r="U6998" t="str">
        <x:v>pickup_after_delivery_completion_plus_usage_lag</x:v>
      </x:c>
    </x:row>
    <x:row r="6999">
      <x:c r="A6999" t="str">
        <x:v>Set2_200-10-1b</x:v>
      </x:c>
      <x:c r="B6999" t="str">
        <x:v>next_day</x:v>
      </x:c>
      <x:c r="C6999" t="str">
        <x:v>C143</x:v>
      </x:c>
      <x:c r="D6999" s="59" t="n">
        <x:v>42</x:v>
      </x:c>
      <x:c r="E6999" s="59" t="n">
        <x:v>30</x:v>
      </x:c>
      <x:c r="F6999" s="59" t="str">
        <x:v>S2</x:v>
      </x:c>
      <x:c r="G6999" s="59" t="n">
        <x:v>548</x:v>
      </x:c>
      <x:c r="H6999" s="59" t="n">
        <x:v>560</x:v>
      </x:c>
      <x:c r="I6999" s="59" t="n">
        <x:v>10</x:v>
      </x:c>
      <x:c r="J6999" s="60" t="n">
        <x:f>'参数'!$C$6</x:f>
        <x:v>1440</x:v>
      </x:c>
      <x:c r="K6999" s="60" t="n">
        <x:f>'参数'!$D$6</x:f>
        <x:v>360</x:v>
      </x:c>
      <x:c r="L6999" s="60" t="n">
        <x:f>H6999+I6999+J6999</x:f>
        <x:v>2010</x:v>
      </x:c>
      <x:c r="M6999" s="60" t="n">
        <x:f>L6999+K6999</x:f>
        <x:v>2370</x:v>
      </x:c>
      <x:c r="N6999" s="60" t="n">
        <x:f>'参数'!$B$10</x:f>
        <x:v>1</x:v>
      </x:c>
      <x:c r="O6999" s="60" t="n">
        <x:f>N6999*'参数'!$B$11</x:f>
        <x:v>2</x:v>
      </x:c>
      <x:c r="P6999" s="60" t="n">
        <x:f>N6999*'参数'!$B$12</x:f>
        <x:v>1</x:v>
      </x:c>
      <x:c r="Q6999" t="str">
        <x:f>C6999&amp;"d"</x:f>
        <x:v>C143d</x:v>
      </x:c>
      <x:c r="R6999" t="str">
        <x:f>C6999&amp;"p"</x:f>
        <x:v>C143p</x:v>
      </x:c>
      <x:c r="S6999" t="str">
        <x:f>IF(AND(L6999&gt;=H6999+I6999+J6999,M6999&gt;L6999,F6999&lt;&gt;""),"PASS","FAIL")</x:f>
        <x:v>PASS</x:v>
      </x:c>
      <x:c r="T6999" t="n">
        <x:v>8</x:v>
      </x:c>
      <x:c r="U6999" t="str">
        <x:v>pickup_after_delivery_completion_plus_usage_lag</x:v>
      </x:c>
    </x:row>
    <x:row r="7000">
      <x:c r="A7000" t="str">
        <x:v>Set2_200-10-1b</x:v>
      </x:c>
      <x:c r="B7000" t="str">
        <x:v>next_day</x:v>
      </x:c>
      <x:c r="C7000" t="str">
        <x:v>C144</x:v>
      </x:c>
      <x:c r="D7000" s="59" t="n">
        <x:v>36</x:v>
      </x:c>
      <x:c r="E7000" s="59" t="n">
        <x:v>22</x:v>
      </x:c>
      <x:c r="F7000" s="59" t="str">
        <x:v>S2</x:v>
      </x:c>
      <x:c r="G7000" s="59" t="n">
        <x:v>160</x:v>
      </x:c>
      <x:c r="H7000" s="59" t="n">
        <x:v>194</x:v>
      </x:c>
      <x:c r="I7000" s="59" t="n">
        <x:v>10</x:v>
      </x:c>
      <x:c r="J7000" s="60" t="n">
        <x:f>'参数'!$C$6</x:f>
        <x:v>1440</x:v>
      </x:c>
      <x:c r="K7000" s="60" t="n">
        <x:f>'参数'!$D$6</x:f>
        <x:v>360</x:v>
      </x:c>
      <x:c r="L7000" s="60" t="n">
        <x:f>H7000+I7000+J7000</x:f>
        <x:v>1644</x:v>
      </x:c>
      <x:c r="M7000" s="60" t="n">
        <x:f>L7000+K7000</x:f>
        <x:v>2004</x:v>
      </x:c>
      <x:c r="N7000" s="60" t="n">
        <x:f>'参数'!$B$10</x:f>
        <x:v>1</x:v>
      </x:c>
      <x:c r="O7000" s="60" t="n">
        <x:f>N7000*'参数'!$B$11</x:f>
        <x:v>2</x:v>
      </x:c>
      <x:c r="P7000" s="60" t="n">
        <x:f>N7000*'参数'!$B$12</x:f>
        <x:v>1</x:v>
      </x:c>
      <x:c r="Q7000" t="str">
        <x:f>C7000&amp;"d"</x:f>
        <x:v>C144d</x:v>
      </x:c>
      <x:c r="R7000" t="str">
        <x:f>C7000&amp;"p"</x:f>
        <x:v>C144p</x:v>
      </x:c>
      <x:c r="S7000" t="str">
        <x:f>IF(AND(L7000&gt;=H7000+I7000+J7000,M7000&gt;L7000,F7000&lt;&gt;""),"PASS","FAIL")</x:f>
        <x:v>PASS</x:v>
      </x:c>
      <x:c r="T7000" t="n">
        <x:v>7</x:v>
      </x:c>
      <x:c r="U7000" t="str">
        <x:v>pickup_after_delivery_completion_plus_usage_lag</x:v>
      </x:c>
    </x:row>
    <x:row r="7001">
      <x:c r="A7001" t="str">
        <x:v>Set2_200-10-1b</x:v>
      </x:c>
      <x:c r="B7001" t="str">
        <x:v>next_day</x:v>
      </x:c>
      <x:c r="C7001" t="str">
        <x:v>C145</x:v>
      </x:c>
      <x:c r="D7001" s="59" t="n">
        <x:v>20</x:v>
      </x:c>
      <x:c r="E7001" s="59" t="n">
        <x:v>19</x:v>
      </x:c>
      <x:c r="F7001" s="59" t="str">
        <x:v>S7</x:v>
      </x:c>
      <x:c r="G7001" s="59" t="n">
        <x:v>122</x:v>
      </x:c>
      <x:c r="H7001" s="59" t="n">
        <x:v>140</x:v>
      </x:c>
      <x:c r="I7001" s="59" t="n">
        <x:v>10</x:v>
      </x:c>
      <x:c r="J7001" s="60" t="n">
        <x:f>'参数'!$C$6</x:f>
        <x:v>1440</x:v>
      </x:c>
      <x:c r="K7001" s="60" t="n">
        <x:f>'参数'!$D$6</x:f>
        <x:v>360</x:v>
      </x:c>
      <x:c r="L7001" s="60" t="n">
        <x:f>H7001+I7001+J7001</x:f>
        <x:v>1590</x:v>
      </x:c>
      <x:c r="M7001" s="60" t="n">
        <x:f>L7001+K7001</x:f>
        <x:v>1950</x:v>
      </x:c>
      <x:c r="N7001" s="60" t="n">
        <x:f>'参数'!$B$10</x:f>
        <x:v>1</x:v>
      </x:c>
      <x:c r="O7001" s="60" t="n">
        <x:f>N7001*'参数'!$B$11</x:f>
        <x:v>2</x:v>
      </x:c>
      <x:c r="P7001" s="60" t="n">
        <x:f>N7001*'参数'!$B$12</x:f>
        <x:v>1</x:v>
      </x:c>
      <x:c r="Q7001" t="str">
        <x:f>C7001&amp;"d"</x:f>
        <x:v>C145d</x:v>
      </x:c>
      <x:c r="R7001" t="str">
        <x:f>C7001&amp;"p"</x:f>
        <x:v>C145p</x:v>
      </x:c>
      <x:c r="S7001" t="str">
        <x:f>IF(AND(L7001&gt;=H7001+I7001+J7001,M7001&gt;L7001,F7001&lt;&gt;""),"PASS","FAIL")</x:f>
        <x:v>PASS</x:v>
      </x:c>
      <x:c r="T7001" t="n">
        <x:v>16</x:v>
      </x:c>
      <x:c r="U7001" t="str">
        <x:v>pickup_after_delivery_completion_plus_usage_lag</x:v>
      </x:c>
    </x:row>
    <x:row r="7002">
      <x:c r="A7002" t="str">
        <x:v>Set2_200-10-1b</x:v>
      </x:c>
      <x:c r="B7002" t="str">
        <x:v>next_day</x:v>
      </x:c>
      <x:c r="C7002" t="str">
        <x:v>C146</x:v>
      </x:c>
      <x:c r="D7002" s="59" t="n">
        <x:v>33</x:v>
      </x:c>
      <x:c r="E7002" s="59" t="n">
        <x:v>25</x:v>
      </x:c>
      <x:c r="F7002" s="59" t="str">
        <x:v>S7</x:v>
      </x:c>
      <x:c r="G7002" s="59" t="n">
        <x:v>551</x:v>
      </x:c>
      <x:c r="H7002" s="59" t="n">
        <x:v>581</x:v>
      </x:c>
      <x:c r="I7002" s="59" t="n">
        <x:v>10</x:v>
      </x:c>
      <x:c r="J7002" s="60" t="n">
        <x:f>'参数'!$C$6</x:f>
        <x:v>1440</x:v>
      </x:c>
      <x:c r="K7002" s="60" t="n">
        <x:f>'参数'!$D$6</x:f>
        <x:v>360</x:v>
      </x:c>
      <x:c r="L7002" s="60" t="n">
        <x:f>H7002+I7002+J7002</x:f>
        <x:v>2031</x:v>
      </x:c>
      <x:c r="M7002" s="60" t="n">
        <x:f>L7002+K7002</x:f>
        <x:v>2391</x:v>
      </x:c>
      <x:c r="N7002" s="60" t="n">
        <x:f>'参数'!$B$10</x:f>
        <x:v>1</x:v>
      </x:c>
      <x:c r="O7002" s="60" t="n">
        <x:f>N7002*'参数'!$B$11</x:f>
        <x:v>2</x:v>
      </x:c>
      <x:c r="P7002" s="60" t="n">
        <x:f>N7002*'参数'!$B$12</x:f>
        <x:v>1</x:v>
      </x:c>
      <x:c r="Q7002" t="str">
        <x:f>C7002&amp;"d"</x:f>
        <x:v>C146d</x:v>
      </x:c>
      <x:c r="R7002" t="str">
        <x:f>C7002&amp;"p"</x:f>
        <x:v>C146p</x:v>
      </x:c>
      <x:c r="S7002" t="str">
        <x:f>IF(AND(L7002&gt;=H7002+I7002+J7002,M7002&gt;L7002,F7002&lt;&gt;""),"PASS","FAIL")</x:f>
        <x:v>PASS</x:v>
      </x:c>
      <x:c r="T7002" t="n">
        <x:v>0</x:v>
      </x:c>
      <x:c r="U7002" t="str">
        <x:v>pickup_after_delivery_completion_plus_usage_lag</x:v>
      </x:c>
    </x:row>
    <x:row r="7003">
      <x:c r="A7003" t="str">
        <x:v>Set2_200-10-1b</x:v>
      </x:c>
      <x:c r="B7003" t="str">
        <x:v>next_day</x:v>
      </x:c>
      <x:c r="C7003" t="str">
        <x:v>C147</x:v>
      </x:c>
      <x:c r="D7003" s="59" t="n">
        <x:v>34</x:v>
      </x:c>
      <x:c r="E7003" s="59" t="n">
        <x:v>2</x:v>
      </x:c>
      <x:c r="F7003" s="59" t="str">
        <x:v>S4</x:v>
      </x:c>
      <x:c r="G7003" s="59" t="n">
        <x:v>550</x:v>
      </x:c>
      <x:c r="H7003" s="59" t="n">
        <x:v>566</x:v>
      </x:c>
      <x:c r="I7003" s="59" t="n">
        <x:v>10</x:v>
      </x:c>
      <x:c r="J7003" s="60" t="n">
        <x:f>'参数'!$C$6</x:f>
        <x:v>1440</x:v>
      </x:c>
      <x:c r="K7003" s="60" t="n">
        <x:f>'参数'!$D$6</x:f>
        <x:v>360</x:v>
      </x:c>
      <x:c r="L7003" s="60" t="n">
        <x:f>H7003+I7003+J7003</x:f>
        <x:v>2016</x:v>
      </x:c>
      <x:c r="M7003" s="60" t="n">
        <x:f>L7003+K7003</x:f>
        <x:v>2376</x:v>
      </x:c>
      <x:c r="N7003" s="60" t="n">
        <x:f>'参数'!$B$10</x:f>
        <x:v>1</x:v>
      </x:c>
      <x:c r="O7003" s="60" t="n">
        <x:f>N7003*'参数'!$B$11</x:f>
        <x:v>2</x:v>
      </x:c>
      <x:c r="P7003" s="60" t="n">
        <x:f>N7003*'参数'!$B$12</x:f>
        <x:v>1</x:v>
      </x:c>
      <x:c r="Q7003" t="str">
        <x:f>C7003&amp;"d"</x:f>
        <x:v>C147d</x:v>
      </x:c>
      <x:c r="R7003" t="str">
        <x:f>C7003&amp;"p"</x:f>
        <x:v>C147p</x:v>
      </x:c>
      <x:c r="S7003" t="str">
        <x:f>IF(AND(L7003&gt;=H7003+I7003+J7003,M7003&gt;L7003,F7003&lt;&gt;""),"PASS","FAIL")</x:f>
        <x:v>PASS</x:v>
      </x:c>
      <x:c r="T7003" t="n">
        <x:v>8</x:v>
      </x:c>
      <x:c r="U7003" t="str">
        <x:v>pickup_after_delivery_completion_plus_usage_lag</x:v>
      </x:c>
    </x:row>
    <x:row r="7004">
      <x:c r="A7004" t="str">
        <x:v>Set2_200-10-1b</x:v>
      </x:c>
      <x:c r="B7004" t="str">
        <x:v>next_day</x:v>
      </x:c>
      <x:c r="C7004" t="str">
        <x:v>C148</x:v>
      </x:c>
      <x:c r="D7004" s="59" t="n">
        <x:v>29</x:v>
      </x:c>
      <x:c r="E7004" s="59" t="n">
        <x:v>27</x:v>
      </x:c>
      <x:c r="F7004" s="59" t="str">
        <x:v>S7</x:v>
      </x:c>
      <x:c r="G7004" s="59" t="n">
        <x:v>219</x:v>
      </x:c>
      <x:c r="H7004" s="59" t="n">
        <x:v>231</x:v>
      </x:c>
      <x:c r="I7004" s="59" t="n">
        <x:v>10</x:v>
      </x:c>
      <x:c r="J7004" s="60" t="n">
        <x:f>'参数'!$C$6</x:f>
        <x:v>1440</x:v>
      </x:c>
      <x:c r="K7004" s="60" t="n">
        <x:f>'参数'!$D$6</x:f>
        <x:v>360</x:v>
      </x:c>
      <x:c r="L7004" s="60" t="n">
        <x:f>H7004+I7004+J7004</x:f>
        <x:v>1681</x:v>
      </x:c>
      <x:c r="M7004" s="60" t="n">
        <x:f>L7004+K7004</x:f>
        <x:v>2041</x:v>
      </x:c>
      <x:c r="N7004" s="60" t="n">
        <x:f>'参数'!$B$10</x:f>
        <x:v>1</x:v>
      </x:c>
      <x:c r="O7004" s="60" t="n">
        <x:f>N7004*'参数'!$B$11</x:f>
        <x:v>2</x:v>
      </x:c>
      <x:c r="P7004" s="60" t="n">
        <x:f>N7004*'参数'!$B$12</x:f>
        <x:v>1</x:v>
      </x:c>
      <x:c r="Q7004" t="str">
        <x:f>C7004&amp;"d"</x:f>
        <x:v>C148d</x:v>
      </x:c>
      <x:c r="R7004" t="str">
        <x:f>C7004&amp;"p"</x:f>
        <x:v>C148p</x:v>
      </x:c>
      <x:c r="S7004" t="str">
        <x:f>IF(AND(L7004&gt;=H7004+I7004+J7004,M7004&gt;L7004,F7004&lt;&gt;""),"PASS","FAIL")</x:f>
        <x:v>PASS</x:v>
      </x:c>
      <x:c r="T7004" t="n">
        <x:v>2</x:v>
      </x:c>
      <x:c r="U7004" t="str">
        <x:v>pickup_after_delivery_completion_plus_usage_lag</x:v>
      </x:c>
    </x:row>
    <x:row r="7005">
      <x:c r="A7005" t="str">
        <x:v>Set2_200-10-1b</x:v>
      </x:c>
      <x:c r="B7005" t="str">
        <x:v>next_day</x:v>
      </x:c>
      <x:c r="C7005" t="str">
        <x:v>C149</x:v>
      </x:c>
      <x:c r="D7005" s="59" t="n">
        <x:v>49</x:v>
      </x:c>
      <x:c r="E7005" s="59" t="n">
        <x:v>48</x:v>
      </x:c>
      <x:c r="F7005" s="59" t="str">
        <x:v>S1</x:v>
      </x:c>
      <x:c r="G7005" s="59" t="n">
        <x:v>324</x:v>
      </x:c>
      <x:c r="H7005" s="59" t="n">
        <x:v>350</x:v>
      </x:c>
      <x:c r="I7005" s="59" t="n">
        <x:v>10</x:v>
      </x:c>
      <x:c r="J7005" s="60" t="n">
        <x:f>'参数'!$C$6</x:f>
        <x:v>1440</x:v>
      </x:c>
      <x:c r="K7005" s="60" t="n">
        <x:f>'参数'!$D$6</x:f>
        <x:v>360</x:v>
      </x:c>
      <x:c r="L7005" s="60" t="n">
        <x:f>H7005+I7005+J7005</x:f>
        <x:v>1800</x:v>
      </x:c>
      <x:c r="M7005" s="60" t="n">
        <x:f>L7005+K7005</x:f>
        <x:v>2160</x:v>
      </x:c>
      <x:c r="N7005" s="60" t="n">
        <x:f>'参数'!$B$10</x:f>
        <x:v>1</x:v>
      </x:c>
      <x:c r="O7005" s="60" t="n">
        <x:f>N7005*'参数'!$B$11</x:f>
        <x:v>2</x:v>
      </x:c>
      <x:c r="P7005" s="60" t="n">
        <x:f>N7005*'参数'!$B$12</x:f>
        <x:v>1</x:v>
      </x:c>
      <x:c r="Q7005" t="str">
        <x:f>C7005&amp;"d"</x:f>
        <x:v>C149d</x:v>
      </x:c>
      <x:c r="R7005" t="str">
        <x:f>C7005&amp;"p"</x:f>
        <x:v>C149p</x:v>
      </x:c>
      <x:c r="S7005" t="str">
        <x:f>IF(AND(L7005&gt;=H7005+I7005+J7005,M7005&gt;L7005,F7005&lt;&gt;""),"PASS","FAIL")</x:f>
        <x:v>PASS</x:v>
      </x:c>
      <x:c r="T7005" t="n">
        <x:v>8</x:v>
      </x:c>
      <x:c r="U7005" t="str">
        <x:v>pickup_after_delivery_completion_plus_usage_lag</x:v>
      </x:c>
    </x:row>
    <x:row r="7006">
      <x:c r="A7006" t="str">
        <x:v>Set2_200-10-1b</x:v>
      </x:c>
      <x:c r="B7006" t="str">
        <x:v>next_day</x:v>
      </x:c>
      <x:c r="C7006" t="str">
        <x:v>C150</x:v>
      </x:c>
      <x:c r="D7006" s="59" t="n">
        <x:v>44</x:v>
      </x:c>
      <x:c r="E7006" s="59" t="n">
        <x:v>35</x:v>
      </x:c>
      <x:c r="F7006" s="59" t="str">
        <x:v>S6</x:v>
      </x:c>
      <x:c r="G7006" s="59" t="n">
        <x:v>356</x:v>
      </x:c>
      <x:c r="H7006" s="59" t="n">
        <x:v>368</x:v>
      </x:c>
      <x:c r="I7006" s="59" t="n">
        <x:v>10</x:v>
      </x:c>
      <x:c r="J7006" s="60" t="n">
        <x:f>'参数'!$C$6</x:f>
        <x:v>1440</x:v>
      </x:c>
      <x:c r="K7006" s="60" t="n">
        <x:f>'参数'!$D$6</x:f>
        <x:v>360</x:v>
      </x:c>
      <x:c r="L7006" s="60" t="n">
        <x:f>H7006+I7006+J7006</x:f>
        <x:v>1818</x:v>
      </x:c>
      <x:c r="M7006" s="60" t="n">
        <x:f>L7006+K7006</x:f>
        <x:v>2178</x:v>
      </x:c>
      <x:c r="N7006" s="60" t="n">
        <x:f>'参数'!$B$10</x:f>
        <x:v>1</x:v>
      </x:c>
      <x:c r="O7006" s="60" t="n">
        <x:f>N7006*'参数'!$B$11</x:f>
        <x:v>2</x:v>
      </x:c>
      <x:c r="P7006" s="60" t="n">
        <x:f>N7006*'参数'!$B$12</x:f>
        <x:v>1</x:v>
      </x:c>
      <x:c r="Q7006" t="str">
        <x:f>C7006&amp;"d"</x:f>
        <x:v>C150d</x:v>
      </x:c>
      <x:c r="R7006" t="str">
        <x:f>C7006&amp;"p"</x:f>
        <x:v>C150p</x:v>
      </x:c>
      <x:c r="S7006" t="str">
        <x:f>IF(AND(L7006&gt;=H7006+I7006+J7006,M7006&gt;L7006,F7006&lt;&gt;""),"PASS","FAIL")</x:f>
        <x:v>PASS</x:v>
      </x:c>
      <x:c r="T7006" t="n">
        <x:v>4</x:v>
      </x:c>
      <x:c r="U7006" t="str">
        <x:v>pickup_after_delivery_completion_plus_usage_lag</x:v>
      </x:c>
    </x:row>
    <x:row r="7007">
      <x:c r="A7007" t="str">
        <x:v>Set2_200-10-1b</x:v>
      </x:c>
      <x:c r="B7007" t="str">
        <x:v>next_day</x:v>
      </x:c>
      <x:c r="C7007" t="str">
        <x:v>C151</x:v>
      </x:c>
      <x:c r="D7007" s="59" t="n">
        <x:v>41</x:v>
      </x:c>
      <x:c r="E7007" s="59" t="n">
        <x:v>26</x:v>
      </x:c>
      <x:c r="F7007" s="59" t="str">
        <x:v>S2</x:v>
      </x:c>
      <x:c r="G7007" s="59" t="n">
        <x:v>331</x:v>
      </x:c>
      <x:c r="H7007" s="59" t="n">
        <x:v>351</x:v>
      </x:c>
      <x:c r="I7007" s="59" t="n">
        <x:v>10</x:v>
      </x:c>
      <x:c r="J7007" s="60" t="n">
        <x:f>'参数'!$C$6</x:f>
        <x:v>1440</x:v>
      </x:c>
      <x:c r="K7007" s="60" t="n">
        <x:f>'参数'!$D$6</x:f>
        <x:v>360</x:v>
      </x:c>
      <x:c r="L7007" s="60" t="n">
        <x:f>H7007+I7007+J7007</x:f>
        <x:v>1801</x:v>
      </x:c>
      <x:c r="M7007" s="60" t="n">
        <x:f>L7007+K7007</x:f>
        <x:v>2161</x:v>
      </x:c>
      <x:c r="N7007" s="60" t="n">
        <x:f>'参数'!$B$10</x:f>
        <x:v>1</x:v>
      </x:c>
      <x:c r="O7007" s="60" t="n">
        <x:f>N7007*'参数'!$B$11</x:f>
        <x:v>2</x:v>
      </x:c>
      <x:c r="P7007" s="60" t="n">
        <x:f>N7007*'参数'!$B$12</x:f>
        <x:v>1</x:v>
      </x:c>
      <x:c r="Q7007" t="str">
        <x:f>C7007&amp;"d"</x:f>
        <x:v>C151d</x:v>
      </x:c>
      <x:c r="R7007" t="str">
        <x:f>C7007&amp;"p"</x:f>
        <x:v>C151p</x:v>
      </x:c>
      <x:c r="S7007" t="str">
        <x:f>IF(AND(L7007&gt;=H7007+I7007+J7007,M7007&gt;L7007,F7007&lt;&gt;""),"PASS","FAIL")</x:f>
        <x:v>PASS</x:v>
      </x:c>
      <x:c r="T7007" t="n">
        <x:v>2</x:v>
      </x:c>
      <x:c r="U7007" t="str">
        <x:v>pickup_after_delivery_completion_plus_usage_lag</x:v>
      </x:c>
    </x:row>
    <x:row r="7008">
      <x:c r="A7008" t="str">
        <x:v>Set2_200-10-1b</x:v>
      </x:c>
      <x:c r="B7008" t="str">
        <x:v>next_day</x:v>
      </x:c>
      <x:c r="C7008" t="str">
        <x:v>C152</x:v>
      </x:c>
      <x:c r="D7008" s="59" t="n">
        <x:v>20</x:v>
      </x:c>
      <x:c r="E7008" s="59" t="n">
        <x:v>41</x:v>
      </x:c>
      <x:c r="F7008" s="59" t="str">
        <x:v>S9</x:v>
      </x:c>
      <x:c r="G7008" s="59" t="n">
        <x:v>507</x:v>
      </x:c>
      <x:c r="H7008" s="59" t="n">
        <x:v>539</x:v>
      </x:c>
      <x:c r="I7008" s="59" t="n">
        <x:v>10</x:v>
      </x:c>
      <x:c r="J7008" s="60" t="n">
        <x:f>'参数'!$C$6</x:f>
        <x:v>1440</x:v>
      </x:c>
      <x:c r="K7008" s="60" t="n">
        <x:f>'参数'!$D$6</x:f>
        <x:v>360</x:v>
      </x:c>
      <x:c r="L7008" s="60" t="n">
        <x:f>H7008+I7008+J7008</x:f>
        <x:v>1989</x:v>
      </x:c>
      <x:c r="M7008" s="60" t="n">
        <x:f>L7008+K7008</x:f>
        <x:v>2349</x:v>
      </x:c>
      <x:c r="N7008" s="60" t="n">
        <x:f>'参数'!$B$10</x:f>
        <x:v>1</x:v>
      </x:c>
      <x:c r="O7008" s="60" t="n">
        <x:f>N7008*'参数'!$B$11</x:f>
        <x:v>2</x:v>
      </x:c>
      <x:c r="P7008" s="60" t="n">
        <x:f>N7008*'参数'!$B$12</x:f>
        <x:v>1</x:v>
      </x:c>
      <x:c r="Q7008" t="str">
        <x:f>C7008&amp;"d"</x:f>
        <x:v>C152d</x:v>
      </x:c>
      <x:c r="R7008" t="str">
        <x:f>C7008&amp;"p"</x:f>
        <x:v>C152p</x:v>
      </x:c>
      <x:c r="S7008" t="str">
        <x:f>IF(AND(L7008&gt;=H7008+I7008+J7008,M7008&gt;L7008,F7008&lt;&gt;""),"PASS","FAIL")</x:f>
        <x:v>PASS</x:v>
      </x:c>
      <x:c r="T7008" t="n">
        <x:v>0</x:v>
      </x:c>
      <x:c r="U7008" t="str">
        <x:v>pickup_after_delivery_completion_plus_usage_lag</x:v>
      </x:c>
    </x:row>
    <x:row r="7009">
      <x:c r="A7009" t="str">
        <x:v>Set2_200-10-1b</x:v>
      </x:c>
      <x:c r="B7009" t="str">
        <x:v>next_day</x:v>
      </x:c>
      <x:c r="C7009" t="str">
        <x:v>C153</x:v>
      </x:c>
      <x:c r="D7009" s="59" t="n">
        <x:v>31</x:v>
      </x:c>
      <x:c r="E7009" s="59" t="n">
        <x:v>37</x:v>
      </x:c>
      <x:c r="F7009" s="59" t="str">
        <x:v>S6</x:v>
      </x:c>
      <x:c r="G7009" s="59" t="n">
        <x:v>699</x:v>
      </x:c>
      <x:c r="H7009" s="59" t="n">
        <x:v>711</x:v>
      </x:c>
      <x:c r="I7009" s="59" t="n">
        <x:v>10</x:v>
      </x:c>
      <x:c r="J7009" s="60" t="n">
        <x:f>'参数'!$C$6</x:f>
        <x:v>1440</x:v>
      </x:c>
      <x:c r="K7009" s="60" t="n">
        <x:f>'参数'!$D$6</x:f>
        <x:v>360</x:v>
      </x:c>
      <x:c r="L7009" s="60" t="n">
        <x:f>H7009+I7009+J7009</x:f>
        <x:v>2161</x:v>
      </x:c>
      <x:c r="M7009" s="60" t="n">
        <x:f>L7009+K7009</x:f>
        <x:v>2521</x:v>
      </x:c>
      <x:c r="N7009" s="60" t="n">
        <x:f>'参数'!$B$10</x:f>
        <x:v>1</x:v>
      </x:c>
      <x:c r="O7009" s="60" t="n">
        <x:f>N7009*'参数'!$B$11</x:f>
        <x:v>2</x:v>
      </x:c>
      <x:c r="P7009" s="60" t="n">
        <x:f>N7009*'参数'!$B$12</x:f>
        <x:v>1</x:v>
      </x:c>
      <x:c r="Q7009" t="str">
        <x:f>C7009&amp;"d"</x:f>
        <x:v>C153d</x:v>
      </x:c>
      <x:c r="R7009" t="str">
        <x:f>C7009&amp;"p"</x:f>
        <x:v>C153p</x:v>
      </x:c>
      <x:c r="S7009" t="str">
        <x:f>IF(AND(L7009&gt;=H7009+I7009+J7009,M7009&gt;L7009,F7009&lt;&gt;""),"PASS","FAIL")</x:f>
        <x:v>PASS</x:v>
      </x:c>
      <x:c r="T7009" t="n">
        <x:v>3</x:v>
      </x:c>
      <x:c r="U7009" t="str">
        <x:v>pickup_after_delivery_completion_plus_usage_lag</x:v>
      </x:c>
    </x:row>
    <x:row r="7010">
      <x:c r="A7010" t="str">
        <x:v>Set2_200-10-1b</x:v>
      </x:c>
      <x:c r="B7010" t="str">
        <x:v>next_day</x:v>
      </x:c>
      <x:c r="C7010" t="str">
        <x:v>C154</x:v>
      </x:c>
      <x:c r="D7010" s="59" t="n">
        <x:v>11</x:v>
      </x:c>
      <x:c r="E7010" s="59" t="n">
        <x:v>31</x:v>
      </x:c>
      <x:c r="F7010" s="59" t="str">
        <x:v>S0</x:v>
      </x:c>
      <x:c r="G7010" s="59" t="n">
        <x:v>354</x:v>
      </x:c>
      <x:c r="H7010" s="59" t="n">
        <x:v>366</x:v>
      </x:c>
      <x:c r="I7010" s="59" t="n">
        <x:v>10</x:v>
      </x:c>
      <x:c r="J7010" s="60" t="n">
        <x:f>'参数'!$C$6</x:f>
        <x:v>1440</x:v>
      </x:c>
      <x:c r="K7010" s="60" t="n">
        <x:f>'参数'!$D$6</x:f>
        <x:v>360</x:v>
      </x:c>
      <x:c r="L7010" s="60" t="n">
        <x:f>H7010+I7010+J7010</x:f>
        <x:v>1816</x:v>
      </x:c>
      <x:c r="M7010" s="60" t="n">
        <x:f>L7010+K7010</x:f>
        <x:v>2176</x:v>
      </x:c>
      <x:c r="N7010" s="60" t="n">
        <x:f>'参数'!$B$10</x:f>
        <x:v>1</x:v>
      </x:c>
      <x:c r="O7010" s="60" t="n">
        <x:f>N7010*'参数'!$B$11</x:f>
        <x:v>2</x:v>
      </x:c>
      <x:c r="P7010" s="60" t="n">
        <x:f>N7010*'参数'!$B$12</x:f>
        <x:v>1</x:v>
      </x:c>
      <x:c r="Q7010" t="str">
        <x:f>C7010&amp;"d"</x:f>
        <x:v>C154d</x:v>
      </x:c>
      <x:c r="R7010" t="str">
        <x:f>C7010&amp;"p"</x:f>
        <x:v>C154p</x:v>
      </x:c>
      <x:c r="S7010" t="str">
        <x:f>IF(AND(L7010&gt;=H7010+I7010+J7010,M7010&gt;L7010,F7010&lt;&gt;""),"PASS","FAIL")</x:f>
        <x:v>PASS</x:v>
      </x:c>
      <x:c r="T7010" t="n">
        <x:v>5</x:v>
      </x:c>
      <x:c r="U7010" t="str">
        <x:v>pickup_after_delivery_completion_plus_usage_lag</x:v>
      </x:c>
    </x:row>
    <x:row r="7011">
      <x:c r="A7011" t="str">
        <x:v>Set2_200-10-1b</x:v>
      </x:c>
      <x:c r="B7011" t="str">
        <x:v>next_day</x:v>
      </x:c>
      <x:c r="C7011" t="str">
        <x:v>C155</x:v>
      </x:c>
      <x:c r="D7011" s="59" t="n">
        <x:v>6</x:v>
      </x:c>
      <x:c r="E7011" s="59" t="n">
        <x:v>33</x:v>
      </x:c>
      <x:c r="F7011" s="59" t="str">
        <x:v>S0</x:v>
      </x:c>
      <x:c r="G7011" s="59" t="n">
        <x:v>530</x:v>
      </x:c>
      <x:c r="H7011" s="59" t="n">
        <x:v>548</x:v>
      </x:c>
      <x:c r="I7011" s="59" t="n">
        <x:v>10</x:v>
      </x:c>
      <x:c r="J7011" s="60" t="n">
        <x:f>'参数'!$C$6</x:f>
        <x:v>1440</x:v>
      </x:c>
      <x:c r="K7011" s="60" t="n">
        <x:f>'参数'!$D$6</x:f>
        <x:v>360</x:v>
      </x:c>
      <x:c r="L7011" s="60" t="n">
        <x:f>H7011+I7011+J7011</x:f>
        <x:v>1998</x:v>
      </x:c>
      <x:c r="M7011" s="60" t="n">
        <x:f>L7011+K7011</x:f>
        <x:v>2358</x:v>
      </x:c>
      <x:c r="N7011" s="60" t="n">
        <x:f>'参数'!$B$10</x:f>
        <x:v>1</x:v>
      </x:c>
      <x:c r="O7011" s="60" t="n">
        <x:f>N7011*'参数'!$B$11</x:f>
        <x:v>2</x:v>
      </x:c>
      <x:c r="P7011" s="60" t="n">
        <x:f>N7011*'参数'!$B$12</x:f>
        <x:v>1</x:v>
      </x:c>
      <x:c r="Q7011" t="str">
        <x:f>C7011&amp;"d"</x:f>
        <x:v>C155d</x:v>
      </x:c>
      <x:c r="R7011" t="str">
        <x:f>C7011&amp;"p"</x:f>
        <x:v>C155p</x:v>
      </x:c>
      <x:c r="S7011" t="str">
        <x:f>IF(AND(L7011&gt;=H7011+I7011+J7011,M7011&gt;L7011,F7011&lt;&gt;""),"PASS","FAIL")</x:f>
        <x:v>PASS</x:v>
      </x:c>
      <x:c r="T7011" t="n">
        <x:v>5</x:v>
      </x:c>
      <x:c r="U7011" t="str">
        <x:v>pickup_after_delivery_completion_plus_usage_lag</x:v>
      </x:c>
    </x:row>
    <x:row r="7012">
      <x:c r="A7012" t="str">
        <x:v>Set2_200-10-1b</x:v>
      </x:c>
      <x:c r="B7012" t="str">
        <x:v>next_day</x:v>
      </x:c>
      <x:c r="C7012" t="str">
        <x:v>C156</x:v>
      </x:c>
      <x:c r="D7012" s="59" t="n">
        <x:v>16</x:v>
      </x:c>
      <x:c r="E7012" s="59" t="n">
        <x:v>31</x:v>
      </x:c>
      <x:c r="F7012" s="59" t="str">
        <x:v>S0</x:v>
      </x:c>
      <x:c r="G7012" s="59" t="n">
        <x:v>616</x:v>
      </x:c>
      <x:c r="H7012" s="59" t="n">
        <x:v>638</x:v>
      </x:c>
      <x:c r="I7012" s="59" t="n">
        <x:v>10</x:v>
      </x:c>
      <x:c r="J7012" s="60" t="n">
        <x:f>'参数'!$C$6</x:f>
        <x:v>1440</x:v>
      </x:c>
      <x:c r="K7012" s="60" t="n">
        <x:f>'参数'!$D$6</x:f>
        <x:v>360</x:v>
      </x:c>
      <x:c r="L7012" s="60" t="n">
        <x:f>H7012+I7012+J7012</x:f>
        <x:v>2088</x:v>
      </x:c>
      <x:c r="M7012" s="60" t="n">
        <x:f>L7012+K7012</x:f>
        <x:v>2448</x:v>
      </x:c>
      <x:c r="N7012" s="60" t="n">
        <x:f>'参数'!$B$10</x:f>
        <x:v>1</x:v>
      </x:c>
      <x:c r="O7012" s="60" t="n">
        <x:f>N7012*'参数'!$B$11</x:f>
        <x:v>2</x:v>
      </x:c>
      <x:c r="P7012" s="60" t="n">
        <x:f>N7012*'参数'!$B$12</x:f>
        <x:v>1</x:v>
      </x:c>
      <x:c r="Q7012" t="str">
        <x:f>C7012&amp;"d"</x:f>
        <x:v>C156d</x:v>
      </x:c>
      <x:c r="R7012" t="str">
        <x:f>C7012&amp;"p"</x:f>
        <x:v>C156p</x:v>
      </x:c>
      <x:c r="S7012" t="str">
        <x:f>IF(AND(L7012&gt;=H7012+I7012+J7012,M7012&gt;L7012,F7012&lt;&gt;""),"PASS","FAIL")</x:f>
        <x:v>PASS</x:v>
      </x:c>
      <x:c r="T7012" t="n">
        <x:v>4</x:v>
      </x:c>
      <x:c r="U7012" t="str">
        <x:v>pickup_after_delivery_completion_plus_usage_lag</x:v>
      </x:c>
    </x:row>
    <x:row r="7013">
      <x:c r="A7013" t="str">
        <x:v>Set2_200-10-1b</x:v>
      </x:c>
      <x:c r="B7013" t="str">
        <x:v>next_day</x:v>
      </x:c>
      <x:c r="C7013" t="str">
        <x:v>C157</x:v>
      </x:c>
      <x:c r="D7013" s="59" t="n">
        <x:v>39</x:v>
      </x:c>
      <x:c r="E7013" s="59" t="n">
        <x:v>44</x:v>
      </x:c>
      <x:c r="F7013" s="59" t="str">
        <x:v>S1</x:v>
      </x:c>
      <x:c r="G7013" s="59" t="n">
        <x:v>383</x:v>
      </x:c>
      <x:c r="H7013" s="59" t="n">
        <x:v>419</x:v>
      </x:c>
      <x:c r="I7013" s="59" t="n">
        <x:v>10</x:v>
      </x:c>
      <x:c r="J7013" s="60" t="n">
        <x:f>'参数'!$C$6</x:f>
        <x:v>1440</x:v>
      </x:c>
      <x:c r="K7013" s="60" t="n">
        <x:f>'参数'!$D$6</x:f>
        <x:v>360</x:v>
      </x:c>
      <x:c r="L7013" s="60" t="n">
        <x:f>H7013+I7013+J7013</x:f>
        <x:v>1869</x:v>
      </x:c>
      <x:c r="M7013" s="60" t="n">
        <x:f>L7013+K7013</x:f>
        <x:v>2229</x:v>
      </x:c>
      <x:c r="N7013" s="60" t="n">
        <x:f>'参数'!$B$10</x:f>
        <x:v>1</x:v>
      </x:c>
      <x:c r="O7013" s="60" t="n">
        <x:f>N7013*'参数'!$B$11</x:f>
        <x:v>2</x:v>
      </x:c>
      <x:c r="P7013" s="60" t="n">
        <x:f>N7013*'参数'!$B$12</x:f>
        <x:v>1</x:v>
      </x:c>
      <x:c r="Q7013" t="str">
        <x:f>C7013&amp;"d"</x:f>
        <x:v>C157d</x:v>
      </x:c>
      <x:c r="R7013" t="str">
        <x:f>C7013&amp;"p"</x:f>
        <x:v>C157p</x:v>
      </x:c>
      <x:c r="S7013" t="str">
        <x:f>IF(AND(L7013&gt;=H7013+I7013+J7013,M7013&gt;L7013,F7013&lt;&gt;""),"PASS","FAIL")</x:f>
        <x:v>PASS</x:v>
      </x:c>
      <x:c r="T7013" t="n">
        <x:v>8</x:v>
      </x:c>
      <x:c r="U7013" t="str">
        <x:v>pickup_after_delivery_completion_plus_usage_lag</x:v>
      </x:c>
    </x:row>
    <x:row r="7014">
      <x:c r="A7014" t="str">
        <x:v>Set2_200-10-1b</x:v>
      </x:c>
      <x:c r="B7014" t="str">
        <x:v>next_day</x:v>
      </x:c>
      <x:c r="C7014" t="str">
        <x:v>C158</x:v>
      </x:c>
      <x:c r="D7014" s="59" t="n">
        <x:v>14</x:v>
      </x:c>
      <x:c r="E7014" s="59" t="n">
        <x:v>9</x:v>
      </x:c>
      <x:c r="F7014" s="59" t="str">
        <x:v>S8</x:v>
      </x:c>
      <x:c r="G7014" s="59" t="n">
        <x:v>670</x:v>
      </x:c>
      <x:c r="H7014" s="59" t="n">
        <x:v>688</x:v>
      </x:c>
      <x:c r="I7014" s="59" t="n">
        <x:v>10</x:v>
      </x:c>
      <x:c r="J7014" s="60" t="n">
        <x:f>'参数'!$C$6</x:f>
        <x:v>1440</x:v>
      </x:c>
      <x:c r="K7014" s="60" t="n">
        <x:f>'参数'!$D$6</x:f>
        <x:v>360</x:v>
      </x:c>
      <x:c r="L7014" s="60" t="n">
        <x:f>H7014+I7014+J7014</x:f>
        <x:v>2138</x:v>
      </x:c>
      <x:c r="M7014" s="60" t="n">
        <x:f>L7014+K7014</x:f>
        <x:v>2498</x:v>
      </x:c>
      <x:c r="N7014" s="60" t="n">
        <x:f>'参数'!$B$10</x:f>
        <x:v>1</x:v>
      </x:c>
      <x:c r="O7014" s="60" t="n">
        <x:f>N7014*'参数'!$B$11</x:f>
        <x:v>2</x:v>
      </x:c>
      <x:c r="P7014" s="60" t="n">
        <x:f>N7014*'参数'!$B$12</x:f>
        <x:v>1</x:v>
      </x:c>
      <x:c r="Q7014" t="str">
        <x:f>C7014&amp;"d"</x:f>
        <x:v>C158d</x:v>
      </x:c>
      <x:c r="R7014" t="str">
        <x:f>C7014&amp;"p"</x:f>
        <x:v>C158p</x:v>
      </x:c>
      <x:c r="S7014" t="str">
        <x:f>IF(AND(L7014&gt;=H7014+I7014+J7014,M7014&gt;L7014,F7014&lt;&gt;""),"PASS","FAIL")</x:f>
        <x:v>PASS</x:v>
      </x:c>
      <x:c r="T7014" t="n">
        <x:v>10</x:v>
      </x:c>
      <x:c r="U7014" t="str">
        <x:v>pickup_after_delivery_completion_plus_usage_lag</x:v>
      </x:c>
    </x:row>
    <x:row r="7015">
      <x:c r="A7015" t="str">
        <x:v>Set2_200-10-1b</x:v>
      </x:c>
      <x:c r="B7015" t="str">
        <x:v>next_day</x:v>
      </x:c>
      <x:c r="C7015" t="str">
        <x:v>C159</x:v>
      </x:c>
      <x:c r="D7015" s="59" t="n">
        <x:v>40</x:v>
      </x:c>
      <x:c r="E7015" s="59" t="n">
        <x:v>37</x:v>
      </x:c>
      <x:c r="F7015" s="59" t="str">
        <x:v>S6</x:v>
      </x:c>
      <x:c r="G7015" s="59" t="n">
        <x:v>598</x:v>
      </x:c>
      <x:c r="H7015" s="59" t="n">
        <x:v>618</x:v>
      </x:c>
      <x:c r="I7015" s="59" t="n">
        <x:v>10</x:v>
      </x:c>
      <x:c r="J7015" s="60" t="n">
        <x:f>'参数'!$C$6</x:f>
        <x:v>1440</x:v>
      </x:c>
      <x:c r="K7015" s="60" t="n">
        <x:f>'参数'!$D$6</x:f>
        <x:v>360</x:v>
      </x:c>
      <x:c r="L7015" s="60" t="n">
        <x:f>H7015+I7015+J7015</x:f>
        <x:v>2068</x:v>
      </x:c>
      <x:c r="M7015" s="60" t="n">
        <x:f>L7015+K7015</x:f>
        <x:v>2428</x:v>
      </x:c>
      <x:c r="N7015" s="60" t="n">
        <x:f>'参数'!$B$10</x:f>
        <x:v>1</x:v>
      </x:c>
      <x:c r="O7015" s="60" t="n">
        <x:f>N7015*'参数'!$B$11</x:f>
        <x:v>2</x:v>
      </x:c>
      <x:c r="P7015" s="60" t="n">
        <x:f>N7015*'参数'!$B$12</x:f>
        <x:v>1</x:v>
      </x:c>
      <x:c r="Q7015" t="str">
        <x:f>C7015&amp;"d"</x:f>
        <x:v>C159d</x:v>
      </x:c>
      <x:c r="R7015" t="str">
        <x:f>C7015&amp;"p"</x:f>
        <x:v>C159p</x:v>
      </x:c>
      <x:c r="S7015" t="str">
        <x:f>IF(AND(L7015&gt;=H7015+I7015+J7015,M7015&gt;L7015,F7015&lt;&gt;""),"PASS","FAIL")</x:f>
        <x:v>PASS</x:v>
      </x:c>
      <x:c r="T7015" t="n">
        <x:v>6</x:v>
      </x:c>
      <x:c r="U7015" t="str">
        <x:v>pickup_after_delivery_completion_plus_usage_lag</x:v>
      </x:c>
    </x:row>
    <x:row r="7016">
      <x:c r="A7016" t="str">
        <x:v>Set2_200-10-1b</x:v>
      </x:c>
      <x:c r="B7016" t="str">
        <x:v>next_day</x:v>
      </x:c>
      <x:c r="C7016" t="str">
        <x:v>C160</x:v>
      </x:c>
      <x:c r="D7016" s="59" t="n">
        <x:v>34</x:v>
      </x:c>
      <x:c r="E7016" s="59" t="n">
        <x:v>22</x:v>
      </x:c>
      <x:c r="F7016" s="59" t="str">
        <x:v>S7</x:v>
      </x:c>
      <x:c r="G7016" s="59" t="n">
        <x:v>485</x:v>
      </x:c>
      <x:c r="H7016" s="59" t="n">
        <x:v>499</x:v>
      </x:c>
      <x:c r="I7016" s="59" t="n">
        <x:v>10</x:v>
      </x:c>
      <x:c r="J7016" s="60" t="n">
        <x:f>'参数'!$C$6</x:f>
        <x:v>1440</x:v>
      </x:c>
      <x:c r="K7016" s="60" t="n">
        <x:f>'参数'!$D$6</x:f>
        <x:v>360</x:v>
      </x:c>
      <x:c r="L7016" s="60" t="n">
        <x:f>H7016+I7016+J7016</x:f>
        <x:v>1949</x:v>
      </x:c>
      <x:c r="M7016" s="60" t="n">
        <x:f>L7016+K7016</x:f>
        <x:v>2309</x:v>
      </x:c>
      <x:c r="N7016" s="60" t="n">
        <x:f>'参数'!$B$10</x:f>
        <x:v>1</x:v>
      </x:c>
      <x:c r="O7016" s="60" t="n">
        <x:f>N7016*'参数'!$B$11</x:f>
        <x:v>2</x:v>
      </x:c>
      <x:c r="P7016" s="60" t="n">
        <x:f>N7016*'参数'!$B$12</x:f>
        <x:v>1</x:v>
      </x:c>
      <x:c r="Q7016" t="str">
        <x:f>C7016&amp;"d"</x:f>
        <x:v>C160d</x:v>
      </x:c>
      <x:c r="R7016" t="str">
        <x:f>C7016&amp;"p"</x:f>
        <x:v>C160p</x:v>
      </x:c>
      <x:c r="S7016" t="str">
        <x:f>IF(AND(L7016&gt;=H7016+I7016+J7016,M7016&gt;L7016,F7016&lt;&gt;""),"PASS","FAIL")</x:f>
        <x:v>PASS</x:v>
      </x:c>
      <x:c r="T7016" t="n">
        <x:v>4</x:v>
      </x:c>
      <x:c r="U7016" t="str">
        <x:v>pickup_after_delivery_completion_plus_usage_lag</x:v>
      </x:c>
    </x:row>
    <x:row r="7017">
      <x:c r="A7017" t="str">
        <x:v>Set2_200-10-1b</x:v>
      </x:c>
      <x:c r="B7017" t="str">
        <x:v>next_day</x:v>
      </x:c>
      <x:c r="C7017" t="str">
        <x:v>C161</x:v>
      </x:c>
      <x:c r="D7017" s="59" t="n">
        <x:v>26</x:v>
      </x:c>
      <x:c r="E7017" s="59" t="n">
        <x:v>23</x:v>
      </x:c>
      <x:c r="F7017" s="59" t="str">
        <x:v>S7</x:v>
      </x:c>
      <x:c r="G7017" s="59" t="n">
        <x:v>387</x:v>
      </x:c>
      <x:c r="H7017" s="59" t="n">
        <x:v>409</x:v>
      </x:c>
      <x:c r="I7017" s="59" t="n">
        <x:v>10</x:v>
      </x:c>
      <x:c r="J7017" s="60" t="n">
        <x:f>'参数'!$C$6</x:f>
        <x:v>1440</x:v>
      </x:c>
      <x:c r="K7017" s="60" t="n">
        <x:f>'参数'!$D$6</x:f>
        <x:v>360</x:v>
      </x:c>
      <x:c r="L7017" s="60" t="n">
        <x:f>H7017+I7017+J7017</x:f>
        <x:v>1859</x:v>
      </x:c>
      <x:c r="M7017" s="60" t="n">
        <x:f>L7017+K7017</x:f>
        <x:v>2219</x:v>
      </x:c>
      <x:c r="N7017" s="60" t="n">
        <x:f>'参数'!$B$10</x:f>
        <x:v>1</x:v>
      </x:c>
      <x:c r="O7017" s="60" t="n">
        <x:f>N7017*'参数'!$B$11</x:f>
        <x:v>2</x:v>
      </x:c>
      <x:c r="P7017" s="60" t="n">
        <x:f>N7017*'参数'!$B$12</x:f>
        <x:v>1</x:v>
      </x:c>
      <x:c r="Q7017" t="str">
        <x:f>C7017&amp;"d"</x:f>
        <x:v>C161d</x:v>
      </x:c>
      <x:c r="R7017" t="str">
        <x:f>C7017&amp;"p"</x:f>
        <x:v>C161p</x:v>
      </x:c>
      <x:c r="S7017" t="str">
        <x:f>IF(AND(L7017&gt;=H7017+I7017+J7017,M7017&gt;L7017,F7017&lt;&gt;""),"PASS","FAIL")</x:f>
        <x:v>PASS</x:v>
      </x:c>
      <x:c r="T7017" t="n">
        <x:v>0</x:v>
      </x:c>
      <x:c r="U7017" t="str">
        <x:v>pickup_after_delivery_completion_plus_usage_lag</x:v>
      </x:c>
    </x:row>
    <x:row r="7018">
      <x:c r="A7018" t="str">
        <x:v>Set2_200-10-1b</x:v>
      </x:c>
      <x:c r="B7018" t="str">
        <x:v>next_day</x:v>
      </x:c>
      <x:c r="C7018" t="str">
        <x:v>C162</x:v>
      </x:c>
      <x:c r="D7018" s="59" t="n">
        <x:v>2</x:v>
      </x:c>
      <x:c r="E7018" s="59" t="n">
        <x:v>35</x:v>
      </x:c>
      <x:c r="F7018" s="59" t="str">
        <x:v>S0</x:v>
      </x:c>
      <x:c r="G7018" s="59" t="n">
        <x:v>407</x:v>
      </x:c>
      <x:c r="H7018" s="59" t="n">
        <x:v>437</x:v>
      </x:c>
      <x:c r="I7018" s="59" t="n">
        <x:v>10</x:v>
      </x:c>
      <x:c r="J7018" s="60" t="n">
        <x:f>'参数'!$C$6</x:f>
        <x:v>1440</x:v>
      </x:c>
      <x:c r="K7018" s="60" t="n">
        <x:f>'参数'!$D$6</x:f>
        <x:v>360</x:v>
      </x:c>
      <x:c r="L7018" s="60" t="n">
        <x:f>H7018+I7018+J7018</x:f>
        <x:v>1887</x:v>
      </x:c>
      <x:c r="M7018" s="60" t="n">
        <x:f>L7018+K7018</x:f>
        <x:v>2247</x:v>
      </x:c>
      <x:c r="N7018" s="60" t="n">
        <x:f>'参数'!$B$10</x:f>
        <x:v>1</x:v>
      </x:c>
      <x:c r="O7018" s="60" t="n">
        <x:f>N7018*'参数'!$B$11</x:f>
        <x:v>2</x:v>
      </x:c>
      <x:c r="P7018" s="60" t="n">
        <x:f>N7018*'参数'!$B$12</x:f>
        <x:v>1</x:v>
      </x:c>
      <x:c r="Q7018" t="str">
        <x:f>C7018&amp;"d"</x:f>
        <x:v>C162d</x:v>
      </x:c>
      <x:c r="R7018" t="str">
        <x:f>C7018&amp;"p"</x:f>
        <x:v>C162p</x:v>
      </x:c>
      <x:c r="S7018" t="str">
        <x:f>IF(AND(L7018&gt;=H7018+I7018+J7018,M7018&gt;L7018,F7018&lt;&gt;""),"PASS","FAIL")</x:f>
        <x:v>PASS</x:v>
      </x:c>
      <x:c r="T7018" t="n">
        <x:v>11</x:v>
      </x:c>
      <x:c r="U7018" t="str">
        <x:v>pickup_after_delivery_completion_plus_usage_lag</x:v>
      </x:c>
    </x:row>
    <x:row r="7019">
      <x:c r="A7019" t="str">
        <x:v>Set2_200-10-1b</x:v>
      </x:c>
      <x:c r="B7019" t="str">
        <x:v>next_day</x:v>
      </x:c>
      <x:c r="C7019" t="str">
        <x:v>C163</x:v>
      </x:c>
      <x:c r="D7019" s="59" t="n">
        <x:v>5</x:v>
      </x:c>
      <x:c r="E7019" s="59" t="n">
        <x:v>36</x:v>
      </x:c>
      <x:c r="F7019" s="59" t="str">
        <x:v>S0</x:v>
      </x:c>
      <x:c r="G7019" s="59" t="n">
        <x:v>496</x:v>
      </x:c>
      <x:c r="H7019" s="59" t="n">
        <x:v>526</x:v>
      </x:c>
      <x:c r="I7019" s="59" t="n">
        <x:v>10</x:v>
      </x:c>
      <x:c r="J7019" s="60" t="n">
        <x:f>'参数'!$C$6</x:f>
        <x:v>1440</x:v>
      </x:c>
      <x:c r="K7019" s="60" t="n">
        <x:f>'参数'!$D$6</x:f>
        <x:v>360</x:v>
      </x:c>
      <x:c r="L7019" s="60" t="n">
        <x:f>H7019+I7019+J7019</x:f>
        <x:v>1976</x:v>
      </x:c>
      <x:c r="M7019" s="60" t="n">
        <x:f>L7019+K7019</x:f>
        <x:v>2336</x:v>
      </x:c>
      <x:c r="N7019" s="60" t="n">
        <x:f>'参数'!$B$10</x:f>
        <x:v>1</x:v>
      </x:c>
      <x:c r="O7019" s="60" t="n">
        <x:f>N7019*'参数'!$B$11</x:f>
        <x:v>2</x:v>
      </x:c>
      <x:c r="P7019" s="60" t="n">
        <x:f>N7019*'参数'!$B$12</x:f>
        <x:v>1</x:v>
      </x:c>
      <x:c r="Q7019" t="str">
        <x:f>C7019&amp;"d"</x:f>
        <x:v>C163d</x:v>
      </x:c>
      <x:c r="R7019" t="str">
        <x:f>C7019&amp;"p"</x:f>
        <x:v>C163p</x:v>
      </x:c>
      <x:c r="S7019" t="str">
        <x:f>IF(AND(L7019&gt;=H7019+I7019+J7019,M7019&gt;L7019,F7019&lt;&gt;""),"PASS","FAIL")</x:f>
        <x:v>PASS</x:v>
      </x:c>
      <x:c r="T7019" t="n">
        <x:v>2</x:v>
      </x:c>
      <x:c r="U7019" t="str">
        <x:v>pickup_after_delivery_completion_plus_usage_lag</x:v>
      </x:c>
    </x:row>
    <x:row r="7020">
      <x:c r="A7020" t="str">
        <x:v>Set2_200-10-1b</x:v>
      </x:c>
      <x:c r="B7020" t="str">
        <x:v>next_day</x:v>
      </x:c>
      <x:c r="C7020" t="str">
        <x:v>C164</x:v>
      </x:c>
      <x:c r="D7020" s="59" t="n">
        <x:v>45</x:v>
      </x:c>
      <x:c r="E7020" s="59" t="n">
        <x:v>7</x:v>
      </x:c>
      <x:c r="F7020" s="59" t="str">
        <x:v>S5</x:v>
      </x:c>
      <x:c r="G7020" s="59" t="n">
        <x:v>129</x:v>
      </x:c>
      <x:c r="H7020" s="59" t="n">
        <x:v>155</x:v>
      </x:c>
      <x:c r="I7020" s="59" t="n">
        <x:v>10</x:v>
      </x:c>
      <x:c r="J7020" s="60" t="n">
        <x:f>'参数'!$C$6</x:f>
        <x:v>1440</x:v>
      </x:c>
      <x:c r="K7020" s="60" t="n">
        <x:f>'参数'!$D$6</x:f>
        <x:v>360</x:v>
      </x:c>
      <x:c r="L7020" s="60" t="n">
        <x:f>H7020+I7020+J7020</x:f>
        <x:v>1605</x:v>
      </x:c>
      <x:c r="M7020" s="60" t="n">
        <x:f>L7020+K7020</x:f>
        <x:v>1965</x:v>
      </x:c>
      <x:c r="N7020" s="60" t="n">
        <x:f>'参数'!$B$10</x:f>
        <x:v>1</x:v>
      </x:c>
      <x:c r="O7020" s="60" t="n">
        <x:f>N7020*'参数'!$B$11</x:f>
        <x:v>2</x:v>
      </x:c>
      <x:c r="P7020" s="60" t="n">
        <x:f>N7020*'参数'!$B$12</x:f>
        <x:v>1</x:v>
      </x:c>
      <x:c r="Q7020" t="str">
        <x:f>C7020&amp;"d"</x:f>
        <x:v>C164d</x:v>
      </x:c>
      <x:c r="R7020" t="str">
        <x:f>C7020&amp;"p"</x:f>
        <x:v>C164p</x:v>
      </x:c>
      <x:c r="S7020" t="str">
        <x:f>IF(AND(L7020&gt;=H7020+I7020+J7020,M7020&gt;L7020,F7020&lt;&gt;""),"PASS","FAIL")</x:f>
        <x:v>PASS</x:v>
      </x:c>
      <x:c r="T7020" t="n">
        <x:v>9</x:v>
      </x:c>
      <x:c r="U7020" t="str">
        <x:v>pickup_after_delivery_completion_plus_usage_lag</x:v>
      </x:c>
    </x:row>
    <x:row r="7021">
      <x:c r="A7021" t="str">
        <x:v>Set2_200-10-1b</x:v>
      </x:c>
      <x:c r="B7021" t="str">
        <x:v>next_day</x:v>
      </x:c>
      <x:c r="C7021" t="str">
        <x:v>C165</x:v>
      </x:c>
      <x:c r="D7021" s="59" t="n">
        <x:v>47</x:v>
      </x:c>
      <x:c r="E7021" s="59" t="n">
        <x:v>3</x:v>
      </x:c>
      <x:c r="F7021" s="59" t="str">
        <x:v>S5</x:v>
      </x:c>
      <x:c r="G7021" s="59" t="n">
        <x:v>612</x:v>
      </x:c>
      <x:c r="H7021" s="59" t="n">
        <x:v>624</x:v>
      </x:c>
      <x:c r="I7021" s="59" t="n">
        <x:v>10</x:v>
      </x:c>
      <x:c r="J7021" s="60" t="n">
        <x:f>'参数'!$C$6</x:f>
        <x:v>1440</x:v>
      </x:c>
      <x:c r="K7021" s="60" t="n">
        <x:f>'参数'!$D$6</x:f>
        <x:v>360</x:v>
      </x:c>
      <x:c r="L7021" s="60" t="n">
        <x:f>H7021+I7021+J7021</x:f>
        <x:v>2074</x:v>
      </x:c>
      <x:c r="M7021" s="60" t="n">
        <x:f>L7021+K7021</x:f>
        <x:v>2434</x:v>
      </x:c>
      <x:c r="N7021" s="60" t="n">
        <x:f>'参数'!$B$10</x:f>
        <x:v>1</x:v>
      </x:c>
      <x:c r="O7021" s="60" t="n">
        <x:f>N7021*'参数'!$B$11</x:f>
        <x:v>2</x:v>
      </x:c>
      <x:c r="P7021" s="60" t="n">
        <x:f>N7021*'参数'!$B$12</x:f>
        <x:v>1</x:v>
      </x:c>
      <x:c r="Q7021" t="str">
        <x:f>C7021&amp;"d"</x:f>
        <x:v>C165d</x:v>
      </x:c>
      <x:c r="R7021" t="str">
        <x:f>C7021&amp;"p"</x:f>
        <x:v>C165p</x:v>
      </x:c>
      <x:c r="S7021" t="str">
        <x:f>IF(AND(L7021&gt;=H7021+I7021+J7021,M7021&gt;L7021,F7021&lt;&gt;""),"PASS","FAIL")</x:f>
        <x:v>PASS</x:v>
      </x:c>
      <x:c r="T7021" t="n">
        <x:v>1</x:v>
      </x:c>
      <x:c r="U7021" t="str">
        <x:v>pickup_after_delivery_completion_plus_usage_lag</x:v>
      </x:c>
    </x:row>
    <x:row r="7022">
      <x:c r="A7022" t="str">
        <x:v>Set2_200-10-1b</x:v>
      </x:c>
      <x:c r="B7022" t="str">
        <x:v>next_day</x:v>
      </x:c>
      <x:c r="C7022" t="str">
        <x:v>C166</x:v>
      </x:c>
      <x:c r="D7022" s="59" t="n">
        <x:v>7</x:v>
      </x:c>
      <x:c r="E7022" s="59" t="n">
        <x:v>6</x:v>
      </x:c>
      <x:c r="F7022" s="59" t="str">
        <x:v>S8</x:v>
      </x:c>
      <x:c r="G7022" s="59" t="n">
        <x:v>237</x:v>
      </x:c>
      <x:c r="H7022" s="59" t="n">
        <x:v>251</x:v>
      </x:c>
      <x:c r="I7022" s="59" t="n">
        <x:v>10</x:v>
      </x:c>
      <x:c r="J7022" s="60" t="n">
        <x:f>'参数'!$C$6</x:f>
        <x:v>1440</x:v>
      </x:c>
      <x:c r="K7022" s="60" t="n">
        <x:f>'参数'!$D$6</x:f>
        <x:v>360</x:v>
      </x:c>
      <x:c r="L7022" s="60" t="n">
        <x:f>H7022+I7022+J7022</x:f>
        <x:v>1701</x:v>
      </x:c>
      <x:c r="M7022" s="60" t="n">
        <x:f>L7022+K7022</x:f>
        <x:v>2061</x:v>
      </x:c>
      <x:c r="N7022" s="60" t="n">
        <x:f>'参数'!$B$10</x:f>
        <x:v>1</x:v>
      </x:c>
      <x:c r="O7022" s="60" t="n">
        <x:f>N7022*'参数'!$B$11</x:f>
        <x:v>2</x:v>
      </x:c>
      <x:c r="P7022" s="60" t="n">
        <x:f>N7022*'参数'!$B$12</x:f>
        <x:v>1</x:v>
      </x:c>
      <x:c r="Q7022" t="str">
        <x:f>C7022&amp;"d"</x:f>
        <x:v>C166d</x:v>
      </x:c>
      <x:c r="R7022" t="str">
        <x:f>C7022&amp;"p"</x:f>
        <x:v>C166p</x:v>
      </x:c>
      <x:c r="S7022" t="str">
        <x:f>IF(AND(L7022&gt;=H7022+I7022+J7022,M7022&gt;L7022,F7022&lt;&gt;""),"PASS","FAIL")</x:f>
        <x:v>PASS</x:v>
      </x:c>
      <x:c r="T7022" t="n">
        <x:v>12</x:v>
      </x:c>
      <x:c r="U7022" t="str">
        <x:v>pickup_after_delivery_completion_plus_usage_lag</x:v>
      </x:c>
    </x:row>
    <x:row r="7023">
      <x:c r="A7023" t="str">
        <x:v>Set2_200-10-1b</x:v>
      </x:c>
      <x:c r="B7023" t="str">
        <x:v>next_day</x:v>
      </x:c>
      <x:c r="C7023" t="str">
        <x:v>C167</x:v>
      </x:c>
      <x:c r="D7023" s="59" t="n">
        <x:v>22</x:v>
      </x:c>
      <x:c r="E7023" s="59" t="n">
        <x:v>20</x:v>
      </x:c>
      <x:c r="F7023" s="59" t="str">
        <x:v>S7</x:v>
      </x:c>
      <x:c r="G7023" s="59" t="n">
        <x:v>600</x:v>
      </x:c>
      <x:c r="H7023" s="59" t="n">
        <x:v>622</x:v>
      </x:c>
      <x:c r="I7023" s="59" t="n">
        <x:v>10</x:v>
      </x:c>
      <x:c r="J7023" s="60" t="n">
        <x:f>'参数'!$C$6</x:f>
        <x:v>1440</x:v>
      </x:c>
      <x:c r="K7023" s="60" t="n">
        <x:f>'参数'!$D$6</x:f>
        <x:v>360</x:v>
      </x:c>
      <x:c r="L7023" s="60" t="n">
        <x:f>H7023+I7023+J7023</x:f>
        <x:v>2072</x:v>
      </x:c>
      <x:c r="M7023" s="60" t="n">
        <x:f>L7023+K7023</x:f>
        <x:v>2432</x:v>
      </x:c>
      <x:c r="N7023" s="60" t="n">
        <x:f>'参数'!$B$10</x:f>
        <x:v>1</x:v>
      </x:c>
      <x:c r="O7023" s="60" t="n">
        <x:f>N7023*'参数'!$B$11</x:f>
        <x:v>2</x:v>
      </x:c>
      <x:c r="P7023" s="60" t="n">
        <x:f>N7023*'参数'!$B$12</x:f>
        <x:v>1</x:v>
      </x:c>
      <x:c r="Q7023" t="str">
        <x:f>C7023&amp;"d"</x:f>
        <x:v>C167d</x:v>
      </x:c>
      <x:c r="R7023" t="str">
        <x:f>C7023&amp;"p"</x:f>
        <x:v>C167p</x:v>
      </x:c>
      <x:c r="S7023" t="str">
        <x:f>IF(AND(L7023&gt;=H7023+I7023+J7023,M7023&gt;L7023,F7023&lt;&gt;""),"PASS","FAIL")</x:f>
        <x:v>PASS</x:v>
      </x:c>
      <x:c r="T7023" t="n">
        <x:v>10</x:v>
      </x:c>
      <x:c r="U7023" t="str">
        <x:v>pickup_after_delivery_completion_plus_usage_lag</x:v>
      </x:c>
    </x:row>
    <x:row r="7024">
      <x:c r="A7024" t="str">
        <x:v>Set2_200-10-1b</x:v>
      </x:c>
      <x:c r="B7024" t="str">
        <x:v>next_day</x:v>
      </x:c>
      <x:c r="C7024" t="str">
        <x:v>C168</x:v>
      </x:c>
      <x:c r="D7024" s="59" t="n">
        <x:v>50</x:v>
      </x:c>
      <x:c r="E7024" s="59" t="n">
        <x:v>13</x:v>
      </x:c>
      <x:c r="F7024" s="59" t="str">
        <x:v>S5</x:v>
      </x:c>
      <x:c r="G7024" s="59" t="n">
        <x:v>658</x:v>
      </x:c>
      <x:c r="H7024" s="59" t="n">
        <x:v>690</x:v>
      </x:c>
      <x:c r="I7024" s="59" t="n">
        <x:v>10</x:v>
      </x:c>
      <x:c r="J7024" s="60" t="n">
        <x:f>'参数'!$C$6</x:f>
        <x:v>1440</x:v>
      </x:c>
      <x:c r="K7024" s="60" t="n">
        <x:f>'参数'!$D$6</x:f>
        <x:v>360</x:v>
      </x:c>
      <x:c r="L7024" s="60" t="n">
        <x:f>H7024+I7024+J7024</x:f>
        <x:v>2140</x:v>
      </x:c>
      <x:c r="M7024" s="60" t="n">
        <x:f>L7024+K7024</x:f>
        <x:v>2500</x:v>
      </x:c>
      <x:c r="N7024" s="60" t="n">
        <x:f>'参数'!$B$10</x:f>
        <x:v>1</x:v>
      </x:c>
      <x:c r="O7024" s="60" t="n">
        <x:f>N7024*'参数'!$B$11</x:f>
        <x:v>2</x:v>
      </x:c>
      <x:c r="P7024" s="60" t="n">
        <x:f>N7024*'参数'!$B$12</x:f>
        <x:v>1</x:v>
      </x:c>
      <x:c r="Q7024" t="str">
        <x:f>C7024&amp;"d"</x:f>
        <x:v>C168d</x:v>
      </x:c>
      <x:c r="R7024" t="str">
        <x:f>C7024&amp;"p"</x:f>
        <x:v>C168p</x:v>
      </x:c>
      <x:c r="S7024" t="str">
        <x:f>IF(AND(L7024&gt;=H7024+I7024+J7024,M7024&gt;L7024,F7024&lt;&gt;""),"PASS","FAIL")</x:f>
        <x:v>PASS</x:v>
      </x:c>
      <x:c r="T7024" t="n">
        <x:v>3</x:v>
      </x:c>
      <x:c r="U7024" t="str">
        <x:v>pickup_after_delivery_completion_plus_usage_lag</x:v>
      </x:c>
    </x:row>
    <x:row r="7025">
      <x:c r="A7025" t="str">
        <x:v>Set2_200-10-1b</x:v>
      </x:c>
      <x:c r="B7025" t="str">
        <x:v>next_day</x:v>
      </x:c>
      <x:c r="C7025" t="str">
        <x:v>C169</x:v>
      </x:c>
      <x:c r="D7025" s="59" t="n">
        <x:v>15</x:v>
      </x:c>
      <x:c r="E7025" s="59" t="n">
        <x:v>21</x:v>
      </x:c>
      <x:c r="F7025" s="59" t="str">
        <x:v>S7</x:v>
      </x:c>
      <x:c r="G7025" s="59" t="n">
        <x:v>351</x:v>
      </x:c>
      <x:c r="H7025" s="59" t="n">
        <x:v>383</x:v>
      </x:c>
      <x:c r="I7025" s="59" t="n">
        <x:v>10</x:v>
      </x:c>
      <x:c r="J7025" s="60" t="n">
        <x:f>'参数'!$C$6</x:f>
        <x:v>1440</x:v>
      </x:c>
      <x:c r="K7025" s="60" t="n">
        <x:f>'参数'!$D$6</x:f>
        <x:v>360</x:v>
      </x:c>
      <x:c r="L7025" s="60" t="n">
        <x:f>H7025+I7025+J7025</x:f>
        <x:v>1833</x:v>
      </x:c>
      <x:c r="M7025" s="60" t="n">
        <x:f>L7025+K7025</x:f>
        <x:v>2193</x:v>
      </x:c>
      <x:c r="N7025" s="60" t="n">
        <x:f>'参数'!$B$10</x:f>
        <x:v>1</x:v>
      </x:c>
      <x:c r="O7025" s="60" t="n">
        <x:f>N7025*'参数'!$B$11</x:f>
        <x:v>2</x:v>
      </x:c>
      <x:c r="P7025" s="60" t="n">
        <x:f>N7025*'参数'!$B$12</x:f>
        <x:v>1</x:v>
      </x:c>
      <x:c r="Q7025" t="str">
        <x:f>C7025&amp;"d"</x:f>
        <x:v>C169d</x:v>
      </x:c>
      <x:c r="R7025" t="str">
        <x:f>C7025&amp;"p"</x:f>
        <x:v>C169p</x:v>
      </x:c>
      <x:c r="S7025" t="str">
        <x:f>IF(AND(L7025&gt;=H7025+I7025+J7025,M7025&gt;L7025,F7025&lt;&gt;""),"PASS","FAIL")</x:f>
        <x:v>PASS</x:v>
      </x:c>
      <x:c r="T7025" t="n">
        <x:v>0</x:v>
      </x:c>
      <x:c r="U7025" t="str">
        <x:v>pickup_after_delivery_completion_plus_usage_lag</x:v>
      </x:c>
    </x:row>
    <x:row r="7026">
      <x:c r="A7026" t="str">
        <x:v>Set2_200-10-1b</x:v>
      </x:c>
      <x:c r="B7026" t="str">
        <x:v>next_day</x:v>
      </x:c>
      <x:c r="C7026" t="str">
        <x:v>C170</x:v>
      </x:c>
      <x:c r="D7026" s="59" t="n">
        <x:v>40</x:v>
      </x:c>
      <x:c r="E7026" s="59" t="n">
        <x:v>18</x:v>
      </x:c>
      <x:c r="F7026" s="59" t="str">
        <x:v>S2</x:v>
      </x:c>
      <x:c r="G7026" s="59" t="n">
        <x:v>105</x:v>
      </x:c>
      <x:c r="H7026" s="59" t="n">
        <x:v>115</x:v>
      </x:c>
      <x:c r="I7026" s="59" t="n">
        <x:v>10</x:v>
      </x:c>
      <x:c r="J7026" s="60" t="n">
        <x:f>'参数'!$C$6</x:f>
        <x:v>1440</x:v>
      </x:c>
      <x:c r="K7026" s="60" t="n">
        <x:f>'参数'!$D$6</x:f>
        <x:v>360</x:v>
      </x:c>
      <x:c r="L7026" s="60" t="n">
        <x:f>H7026+I7026+J7026</x:f>
        <x:v>1565</x:v>
      </x:c>
      <x:c r="M7026" s="60" t="n">
        <x:f>L7026+K7026</x:f>
        <x:v>1925</x:v>
      </x:c>
      <x:c r="N7026" s="60" t="n">
        <x:f>'参数'!$B$10</x:f>
        <x:v>1</x:v>
      </x:c>
      <x:c r="O7026" s="60" t="n">
        <x:f>N7026*'参数'!$B$11</x:f>
        <x:v>2</x:v>
      </x:c>
      <x:c r="P7026" s="60" t="n">
        <x:f>N7026*'参数'!$B$12</x:f>
        <x:v>1</x:v>
      </x:c>
      <x:c r="Q7026" t="str">
        <x:f>C7026&amp;"d"</x:f>
        <x:v>C170d</x:v>
      </x:c>
      <x:c r="R7026" t="str">
        <x:f>C7026&amp;"p"</x:f>
        <x:v>C170p</x:v>
      </x:c>
      <x:c r="S7026" t="str">
        <x:f>IF(AND(L7026&gt;=H7026+I7026+J7026,M7026&gt;L7026,F7026&lt;&gt;""),"PASS","FAIL")</x:f>
        <x:v>PASS</x:v>
      </x:c>
      <x:c r="T7026" t="n">
        <x:v>10</x:v>
      </x:c>
      <x:c r="U7026" t="str">
        <x:v>pickup_after_delivery_completion_plus_usage_lag</x:v>
      </x:c>
    </x:row>
    <x:row r="7027">
      <x:c r="A7027" t="str">
        <x:v>Set2_200-10-1b</x:v>
      </x:c>
      <x:c r="B7027" t="str">
        <x:v>next_day</x:v>
      </x:c>
      <x:c r="C7027" t="str">
        <x:v>C171</x:v>
      </x:c>
      <x:c r="D7027" s="59" t="n">
        <x:v>25</x:v>
      </x:c>
      <x:c r="E7027" s="59" t="n">
        <x:v>33</x:v>
      </x:c>
      <x:c r="F7027" s="59" t="str">
        <x:v>S6</x:v>
      </x:c>
      <x:c r="G7027" s="59" t="n">
        <x:v>317</x:v>
      </x:c>
      <x:c r="H7027" s="59" t="n">
        <x:v>355</x:v>
      </x:c>
      <x:c r="I7027" s="59" t="n">
        <x:v>10</x:v>
      </x:c>
      <x:c r="J7027" s="60" t="n">
        <x:f>'参数'!$C$6</x:f>
        <x:v>1440</x:v>
      </x:c>
      <x:c r="K7027" s="60" t="n">
        <x:f>'参数'!$D$6</x:f>
        <x:v>360</x:v>
      </x:c>
      <x:c r="L7027" s="60" t="n">
        <x:f>H7027+I7027+J7027</x:f>
        <x:v>1805</x:v>
      </x:c>
      <x:c r="M7027" s="60" t="n">
        <x:f>L7027+K7027</x:f>
        <x:v>2165</x:v>
      </x:c>
      <x:c r="N7027" s="60" t="n">
        <x:f>'参数'!$B$10</x:f>
        <x:v>1</x:v>
      </x:c>
      <x:c r="O7027" s="60" t="n">
        <x:f>N7027*'参数'!$B$11</x:f>
        <x:v>2</x:v>
      </x:c>
      <x:c r="P7027" s="60" t="n">
        <x:f>N7027*'参数'!$B$12</x:f>
        <x:v>1</x:v>
      </x:c>
      <x:c r="Q7027" t="str">
        <x:f>C7027&amp;"d"</x:f>
        <x:v>C171d</x:v>
      </x:c>
      <x:c r="R7027" t="str">
        <x:f>C7027&amp;"p"</x:f>
        <x:v>C171p</x:v>
      </x:c>
      <x:c r="S7027" t="str">
        <x:f>IF(AND(L7027&gt;=H7027+I7027+J7027,M7027&gt;L7027,F7027&lt;&gt;""),"PASS","FAIL")</x:f>
        <x:v>PASS</x:v>
      </x:c>
      <x:c r="T7027" t="n">
        <x:v>16</x:v>
      </x:c>
      <x:c r="U7027" t="str">
        <x:v>pickup_after_delivery_completion_plus_usage_lag</x:v>
      </x:c>
    </x:row>
    <x:row r="7028">
      <x:c r="A7028" t="str">
        <x:v>Set2_200-10-1b</x:v>
      </x:c>
      <x:c r="B7028" t="str">
        <x:v>next_day</x:v>
      </x:c>
      <x:c r="C7028" t="str">
        <x:v>C172</x:v>
      </x:c>
      <x:c r="D7028" s="59" t="n">
        <x:v>48</x:v>
      </x:c>
      <x:c r="E7028" s="59" t="n">
        <x:v>20</x:v>
      </x:c>
      <x:c r="F7028" s="59" t="str">
        <x:v>S2</x:v>
      </x:c>
      <x:c r="G7028" s="59" t="n">
        <x:v>722</x:v>
      </x:c>
      <x:c r="H7028" s="59" t="n">
        <x:v>740</x:v>
      </x:c>
      <x:c r="I7028" s="59" t="n">
        <x:v>10</x:v>
      </x:c>
      <x:c r="J7028" s="60" t="n">
        <x:f>'参数'!$C$6</x:f>
        <x:v>1440</x:v>
      </x:c>
      <x:c r="K7028" s="60" t="n">
        <x:f>'参数'!$D$6</x:f>
        <x:v>360</x:v>
      </x:c>
      <x:c r="L7028" s="60" t="n">
        <x:f>H7028+I7028+J7028</x:f>
        <x:v>2190</x:v>
      </x:c>
      <x:c r="M7028" s="60" t="n">
        <x:f>L7028+K7028</x:f>
        <x:v>2550</x:v>
      </x:c>
      <x:c r="N7028" s="60" t="n">
        <x:f>'参数'!$B$10</x:f>
        <x:v>1</x:v>
      </x:c>
      <x:c r="O7028" s="60" t="n">
        <x:f>N7028*'参数'!$B$11</x:f>
        <x:v>2</x:v>
      </x:c>
      <x:c r="P7028" s="60" t="n">
        <x:f>N7028*'参数'!$B$12</x:f>
        <x:v>1</x:v>
      </x:c>
      <x:c r="Q7028" t="str">
        <x:f>C7028&amp;"d"</x:f>
        <x:v>C172d</x:v>
      </x:c>
      <x:c r="R7028" t="str">
        <x:f>C7028&amp;"p"</x:f>
        <x:v>C172p</x:v>
      </x:c>
      <x:c r="S7028" t="str">
        <x:f>IF(AND(L7028&gt;=H7028+I7028+J7028,M7028&gt;L7028,F7028&lt;&gt;""),"PASS","FAIL")</x:f>
        <x:v>PASS</x:v>
      </x:c>
      <x:c r="T7028" t="n">
        <x:v>2</x:v>
      </x:c>
      <x:c r="U7028" t="str">
        <x:v>pickup_after_delivery_completion_plus_usage_lag</x:v>
      </x:c>
    </x:row>
    <x:row r="7029">
      <x:c r="A7029" t="str">
        <x:v>Set2_200-10-1b</x:v>
      </x:c>
      <x:c r="B7029" t="str">
        <x:v>next_day</x:v>
      </x:c>
      <x:c r="C7029" t="str">
        <x:v>C173</x:v>
      </x:c>
      <x:c r="D7029" s="59" t="n">
        <x:v>36</x:v>
      </x:c>
      <x:c r="E7029" s="59" t="n">
        <x:v>17</x:v>
      </x:c>
      <x:c r="F7029" s="59" t="str">
        <x:v>S2</x:v>
      </x:c>
      <x:c r="G7029" s="59" t="n">
        <x:v>700</x:v>
      </x:c>
      <x:c r="H7029" s="59" t="n">
        <x:v>716</x:v>
      </x:c>
      <x:c r="I7029" s="59" t="n">
        <x:v>10</x:v>
      </x:c>
      <x:c r="J7029" s="60" t="n">
        <x:f>'参数'!$C$6</x:f>
        <x:v>1440</x:v>
      </x:c>
      <x:c r="K7029" s="60" t="n">
        <x:f>'参数'!$D$6</x:f>
        <x:v>360</x:v>
      </x:c>
      <x:c r="L7029" s="60" t="n">
        <x:f>H7029+I7029+J7029</x:f>
        <x:v>2166</x:v>
      </x:c>
      <x:c r="M7029" s="60" t="n">
        <x:f>L7029+K7029</x:f>
        <x:v>2526</x:v>
      </x:c>
      <x:c r="N7029" s="60" t="n">
        <x:f>'参数'!$B$10</x:f>
        <x:v>1</x:v>
      </x:c>
      <x:c r="O7029" s="60" t="n">
        <x:f>N7029*'参数'!$B$11</x:f>
        <x:v>2</x:v>
      </x:c>
      <x:c r="P7029" s="60" t="n">
        <x:f>N7029*'参数'!$B$12</x:f>
        <x:v>1</x:v>
      </x:c>
      <x:c r="Q7029" t="str">
        <x:f>C7029&amp;"d"</x:f>
        <x:v>C173d</x:v>
      </x:c>
      <x:c r="R7029" t="str">
        <x:f>C7029&amp;"p"</x:f>
        <x:v>C173p</x:v>
      </x:c>
      <x:c r="S7029" t="str">
        <x:f>IF(AND(L7029&gt;=H7029+I7029+J7029,M7029&gt;L7029,F7029&lt;&gt;""),"PASS","FAIL")</x:f>
        <x:v>PASS</x:v>
      </x:c>
      <x:c r="T7029" t="n">
        <x:v>5</x:v>
      </x:c>
      <x:c r="U7029" t="str">
        <x:v>pickup_after_delivery_completion_plus_usage_lag</x:v>
      </x:c>
    </x:row>
    <x:row r="7030">
      <x:c r="A7030" t="str">
        <x:v>Set2_200-10-1b</x:v>
      </x:c>
      <x:c r="B7030" t="str">
        <x:v>next_day</x:v>
      </x:c>
      <x:c r="C7030" t="str">
        <x:v>C174</x:v>
      </x:c>
      <x:c r="D7030" s="59" t="n">
        <x:v>15</x:v>
      </x:c>
      <x:c r="E7030" s="59" t="n">
        <x:v>39</x:v>
      </x:c>
      <x:c r="F7030" s="59" t="str">
        <x:v>S0</x:v>
      </x:c>
      <x:c r="G7030" s="59" t="n">
        <x:v>257</x:v>
      </x:c>
      <x:c r="H7030" s="59" t="n">
        <x:v>275</x:v>
      </x:c>
      <x:c r="I7030" s="59" t="n">
        <x:v>10</x:v>
      </x:c>
      <x:c r="J7030" s="60" t="n">
        <x:f>'参数'!$C$6</x:f>
        <x:v>1440</x:v>
      </x:c>
      <x:c r="K7030" s="60" t="n">
        <x:f>'参数'!$D$6</x:f>
        <x:v>360</x:v>
      </x:c>
      <x:c r="L7030" s="60" t="n">
        <x:f>H7030+I7030+J7030</x:f>
        <x:v>1725</x:v>
      </x:c>
      <x:c r="M7030" s="60" t="n">
        <x:f>L7030+K7030</x:f>
        <x:v>2085</x:v>
      </x:c>
      <x:c r="N7030" s="60" t="n">
        <x:f>'参数'!$B$10</x:f>
        <x:v>1</x:v>
      </x:c>
      <x:c r="O7030" s="60" t="n">
        <x:f>N7030*'参数'!$B$11</x:f>
        <x:v>2</x:v>
      </x:c>
      <x:c r="P7030" s="60" t="n">
        <x:f>N7030*'参数'!$B$12</x:f>
        <x:v>1</x:v>
      </x:c>
      <x:c r="Q7030" t="str">
        <x:f>C7030&amp;"d"</x:f>
        <x:v>C174d</x:v>
      </x:c>
      <x:c r="R7030" t="str">
        <x:f>C7030&amp;"p"</x:f>
        <x:v>C174p</x:v>
      </x:c>
      <x:c r="S7030" t="str">
        <x:f>IF(AND(L7030&gt;=H7030+I7030+J7030,M7030&gt;L7030,F7030&lt;&gt;""),"PASS","FAIL")</x:f>
        <x:v>PASS</x:v>
      </x:c>
      <x:c r="T7030" t="n">
        <x:v>2</x:v>
      </x:c>
      <x:c r="U7030" t="str">
        <x:v>pickup_after_delivery_completion_plus_usage_lag</x:v>
      </x:c>
    </x:row>
    <x:row r="7031">
      <x:c r="A7031" t="str">
        <x:v>Set2_200-10-1b</x:v>
      </x:c>
      <x:c r="B7031" t="str">
        <x:v>next_day</x:v>
      </x:c>
      <x:c r="C7031" t="str">
        <x:v>C175</x:v>
      </x:c>
      <x:c r="D7031" s="59" t="n">
        <x:v>31</x:v>
      </x:c>
      <x:c r="E7031" s="59" t="n">
        <x:v>43</x:v>
      </x:c>
      <x:c r="F7031" s="59" t="str">
        <x:v>S6</x:v>
      </x:c>
      <x:c r="G7031" s="59" t="n">
        <x:v>552</x:v>
      </x:c>
      <x:c r="H7031" s="59" t="n">
        <x:v>570</x:v>
      </x:c>
      <x:c r="I7031" s="59" t="n">
        <x:v>10</x:v>
      </x:c>
      <x:c r="J7031" s="60" t="n">
        <x:f>'参数'!$C$6</x:f>
        <x:v>1440</x:v>
      </x:c>
      <x:c r="K7031" s="60" t="n">
        <x:f>'参数'!$D$6</x:f>
        <x:v>360</x:v>
      </x:c>
      <x:c r="L7031" s="60" t="n">
        <x:f>H7031+I7031+J7031</x:f>
        <x:v>2020</x:v>
      </x:c>
      <x:c r="M7031" s="60" t="n">
        <x:f>L7031+K7031</x:f>
        <x:v>2380</x:v>
      </x:c>
      <x:c r="N7031" s="60" t="n">
        <x:f>'参数'!$B$10</x:f>
        <x:v>1</x:v>
      </x:c>
      <x:c r="O7031" s="60" t="n">
        <x:f>N7031*'参数'!$B$11</x:f>
        <x:v>2</x:v>
      </x:c>
      <x:c r="P7031" s="60" t="n">
        <x:f>N7031*'参数'!$B$12</x:f>
        <x:v>1</x:v>
      </x:c>
      <x:c r="Q7031" t="str">
        <x:f>C7031&amp;"d"</x:f>
        <x:v>C175d</x:v>
      </x:c>
      <x:c r="R7031" t="str">
        <x:f>C7031&amp;"p"</x:f>
        <x:v>C175p</x:v>
      </x:c>
      <x:c r="S7031" t="str">
        <x:f>IF(AND(L7031&gt;=H7031+I7031+J7031,M7031&gt;L7031,F7031&lt;&gt;""),"PASS","FAIL")</x:f>
        <x:v>PASS</x:v>
      </x:c>
      <x:c r="T7031" t="n">
        <x:v>3</x:v>
      </x:c>
      <x:c r="U7031" t="str">
        <x:v>pickup_after_delivery_completion_plus_usage_lag</x:v>
      </x:c>
    </x:row>
    <x:row r="7032">
      <x:c r="A7032" t="str">
        <x:v>Set2_200-10-1b</x:v>
      </x:c>
      <x:c r="B7032" t="str">
        <x:v>next_day</x:v>
      </x:c>
      <x:c r="C7032" t="str">
        <x:v>C176</x:v>
      </x:c>
      <x:c r="D7032" s="59" t="n">
        <x:v>14</x:v>
      </x:c>
      <x:c r="E7032" s="59" t="n">
        <x:v>41</x:v>
      </x:c>
      <x:c r="F7032" s="59" t="str">
        <x:v>S9</x:v>
      </x:c>
      <x:c r="G7032" s="59" t="n">
        <x:v>432</x:v>
      </x:c>
      <x:c r="H7032" s="59" t="n">
        <x:v>442</x:v>
      </x:c>
      <x:c r="I7032" s="59" t="n">
        <x:v>10</x:v>
      </x:c>
      <x:c r="J7032" s="60" t="n">
        <x:f>'参数'!$C$6</x:f>
        <x:v>1440</x:v>
      </x:c>
      <x:c r="K7032" s="60" t="n">
        <x:f>'参数'!$D$6</x:f>
        <x:v>360</x:v>
      </x:c>
      <x:c r="L7032" s="60" t="n">
        <x:f>H7032+I7032+J7032</x:f>
        <x:v>1892</x:v>
      </x:c>
      <x:c r="M7032" s="60" t="n">
        <x:f>L7032+K7032</x:f>
        <x:v>2252</x:v>
      </x:c>
      <x:c r="N7032" s="60" t="n">
        <x:f>'参数'!$B$10</x:f>
        <x:v>1</x:v>
      </x:c>
      <x:c r="O7032" s="60" t="n">
        <x:f>N7032*'参数'!$B$11</x:f>
        <x:v>2</x:v>
      </x:c>
      <x:c r="P7032" s="60" t="n">
        <x:f>N7032*'参数'!$B$12</x:f>
        <x:v>1</x:v>
      </x:c>
      <x:c r="Q7032" t="str">
        <x:f>C7032&amp;"d"</x:f>
        <x:v>C176d</x:v>
      </x:c>
      <x:c r="R7032" t="str">
        <x:f>C7032&amp;"p"</x:f>
        <x:v>C176p</x:v>
      </x:c>
      <x:c r="S7032" t="str">
        <x:f>IF(AND(L7032&gt;=H7032+I7032+J7032,M7032&gt;L7032,F7032&lt;&gt;""),"PASS","FAIL")</x:f>
        <x:v>PASS</x:v>
      </x:c>
      <x:c r="T7032" t="n">
        <x:v>1</x:v>
      </x:c>
      <x:c r="U7032" t="str">
        <x:v>pickup_after_delivery_completion_plus_usage_lag</x:v>
      </x:c>
    </x:row>
    <x:row r="7033">
      <x:c r="A7033" t="str">
        <x:v>Set2_200-10-1b</x:v>
      </x:c>
      <x:c r="B7033" t="str">
        <x:v>next_day</x:v>
      </x:c>
      <x:c r="C7033" t="str">
        <x:v>C177</x:v>
      </x:c>
      <x:c r="D7033" s="59" t="n">
        <x:v>26</x:v>
      </x:c>
      <x:c r="E7033" s="59" t="n">
        <x:v>30</x:v>
      </x:c>
      <x:c r="F7033" s="59" t="str">
        <x:v>S7</x:v>
      </x:c>
      <x:c r="G7033" s="59" t="n">
        <x:v>105</x:v>
      </x:c>
      <x:c r="H7033" s="59" t="n">
        <x:v>115</x:v>
      </x:c>
      <x:c r="I7033" s="59" t="n">
        <x:v>10</x:v>
      </x:c>
      <x:c r="J7033" s="60" t="n">
        <x:f>'参数'!$C$6</x:f>
        <x:v>1440</x:v>
      </x:c>
      <x:c r="K7033" s="60" t="n">
        <x:f>'参数'!$D$6</x:f>
        <x:v>360</x:v>
      </x:c>
      <x:c r="L7033" s="60" t="n">
        <x:f>H7033+I7033+J7033</x:f>
        <x:v>1565</x:v>
      </x:c>
      <x:c r="M7033" s="60" t="n">
        <x:f>L7033+K7033</x:f>
        <x:v>1925</x:v>
      </x:c>
      <x:c r="N7033" s="60" t="n">
        <x:f>'参数'!$B$10</x:f>
        <x:v>1</x:v>
      </x:c>
      <x:c r="O7033" s="60" t="n">
        <x:f>N7033*'参数'!$B$11</x:f>
        <x:v>2</x:v>
      </x:c>
      <x:c r="P7033" s="60" t="n">
        <x:f>N7033*'参数'!$B$12</x:f>
        <x:v>1</x:v>
      </x:c>
      <x:c r="Q7033" t="str">
        <x:f>C7033&amp;"d"</x:f>
        <x:v>C177d</x:v>
      </x:c>
      <x:c r="R7033" t="str">
        <x:f>C7033&amp;"p"</x:f>
        <x:v>C177p</x:v>
      </x:c>
      <x:c r="S7033" t="str">
        <x:f>IF(AND(L7033&gt;=H7033+I7033+J7033,M7033&gt;L7033,F7033&lt;&gt;""),"PASS","FAIL")</x:f>
        <x:v>PASS</x:v>
      </x:c>
      <x:c r="T7033" t="n">
        <x:v>14</x:v>
      </x:c>
      <x:c r="U7033" t="str">
        <x:v>pickup_after_delivery_completion_plus_usage_lag</x:v>
      </x:c>
    </x:row>
    <x:row r="7034">
      <x:c r="A7034" t="str">
        <x:v>Set2_200-10-1b</x:v>
      </x:c>
      <x:c r="B7034" t="str">
        <x:v>next_day</x:v>
      </x:c>
      <x:c r="C7034" t="str">
        <x:v>C178</x:v>
      </x:c>
      <x:c r="D7034" s="59" t="n">
        <x:v>2</x:v>
      </x:c>
      <x:c r="E7034" s="59" t="n">
        <x:v>44</x:v>
      </x:c>
      <x:c r="F7034" s="59" t="str">
        <x:v>S9</x:v>
      </x:c>
      <x:c r="G7034" s="59" t="n">
        <x:v>284</x:v>
      </x:c>
      <x:c r="H7034" s="59" t="n">
        <x:v>314</x:v>
      </x:c>
      <x:c r="I7034" s="59" t="n">
        <x:v>10</x:v>
      </x:c>
      <x:c r="J7034" s="60" t="n">
        <x:f>'参数'!$C$6</x:f>
        <x:v>1440</x:v>
      </x:c>
      <x:c r="K7034" s="60" t="n">
        <x:f>'参数'!$D$6</x:f>
        <x:v>360</x:v>
      </x:c>
      <x:c r="L7034" s="60" t="n">
        <x:f>H7034+I7034+J7034</x:f>
        <x:v>1764</x:v>
      </x:c>
      <x:c r="M7034" s="60" t="n">
        <x:f>L7034+K7034</x:f>
        <x:v>2124</x:v>
      </x:c>
      <x:c r="N7034" s="60" t="n">
        <x:f>'参数'!$B$10</x:f>
        <x:v>1</x:v>
      </x:c>
      <x:c r="O7034" s="60" t="n">
        <x:f>N7034*'参数'!$B$11</x:f>
        <x:v>2</x:v>
      </x:c>
      <x:c r="P7034" s="60" t="n">
        <x:f>N7034*'参数'!$B$12</x:f>
        <x:v>1</x:v>
      </x:c>
      <x:c r="Q7034" t="str">
        <x:f>C7034&amp;"d"</x:f>
        <x:v>C178d</x:v>
      </x:c>
      <x:c r="R7034" t="str">
        <x:f>C7034&amp;"p"</x:f>
        <x:v>C178p</x:v>
      </x:c>
      <x:c r="S7034" t="str">
        <x:f>IF(AND(L7034&gt;=H7034+I7034+J7034,M7034&gt;L7034,F7034&lt;&gt;""),"PASS","FAIL")</x:f>
        <x:v>PASS</x:v>
      </x:c>
      <x:c r="T7034" t="n">
        <x:v>11</x:v>
      </x:c>
      <x:c r="U7034" t="str">
        <x:v>pickup_after_delivery_completion_plus_usage_lag</x:v>
      </x:c>
    </x:row>
    <x:row r="7035">
      <x:c r="A7035" t="str">
        <x:v>Set2_200-10-1b</x:v>
      </x:c>
      <x:c r="B7035" t="str">
        <x:v>next_day</x:v>
      </x:c>
      <x:c r="C7035" t="str">
        <x:v>C179</x:v>
      </x:c>
      <x:c r="D7035" s="59" t="n">
        <x:v>2</x:v>
      </x:c>
      <x:c r="E7035" s="59" t="n">
        <x:v>19</x:v>
      </x:c>
      <x:c r="F7035" s="59" t="str">
        <x:v>S0</x:v>
      </x:c>
      <x:c r="G7035" s="59" t="n">
        <x:v>88</x:v>
      </x:c>
      <x:c r="H7035" s="59" t="n">
        <x:v>122</x:v>
      </x:c>
      <x:c r="I7035" s="59" t="n">
        <x:v>10</x:v>
      </x:c>
      <x:c r="J7035" s="60" t="n">
        <x:f>'参数'!$C$6</x:f>
        <x:v>1440</x:v>
      </x:c>
      <x:c r="K7035" s="60" t="n">
        <x:f>'参数'!$D$6</x:f>
        <x:v>360</x:v>
      </x:c>
      <x:c r="L7035" s="60" t="n">
        <x:f>H7035+I7035+J7035</x:f>
        <x:v>1572</x:v>
      </x:c>
      <x:c r="M7035" s="60" t="n">
        <x:f>L7035+K7035</x:f>
        <x:v>1932</x:v>
      </x:c>
      <x:c r="N7035" s="60" t="n">
        <x:f>'参数'!$B$10</x:f>
        <x:v>1</x:v>
      </x:c>
      <x:c r="O7035" s="60" t="n">
        <x:f>N7035*'参数'!$B$11</x:f>
        <x:v>2</x:v>
      </x:c>
      <x:c r="P7035" s="60" t="n">
        <x:f>N7035*'参数'!$B$12</x:f>
        <x:v>1</x:v>
      </x:c>
      <x:c r="Q7035" t="str">
        <x:f>C7035&amp;"d"</x:f>
        <x:v>C179d</x:v>
      </x:c>
      <x:c r="R7035" t="str">
        <x:f>C7035&amp;"p"</x:f>
        <x:v>C179p</x:v>
      </x:c>
      <x:c r="S7035" t="str">
        <x:f>IF(AND(L7035&gt;=H7035+I7035+J7035,M7035&gt;L7035,F7035&lt;&gt;""),"PASS","FAIL")</x:f>
        <x:v>PASS</x:v>
      </x:c>
      <x:c r="T7035" t="n">
        <x:v>3</x:v>
      </x:c>
      <x:c r="U7035" t="str">
        <x:v>pickup_after_delivery_completion_plus_usage_lag</x:v>
      </x:c>
    </x:row>
    <x:row r="7036">
      <x:c r="A7036" t="str">
        <x:v>Set2_200-10-1b</x:v>
      </x:c>
      <x:c r="B7036" t="str">
        <x:v>next_day</x:v>
      </x:c>
      <x:c r="C7036" t="str">
        <x:v>C180</x:v>
      </x:c>
      <x:c r="D7036" s="59" t="n">
        <x:v>35</x:v>
      </x:c>
      <x:c r="E7036" s="59" t="n">
        <x:v>5</x:v>
      </x:c>
      <x:c r="F7036" s="59" t="str">
        <x:v>S4</x:v>
      </x:c>
      <x:c r="G7036" s="59" t="n">
        <x:v>417</x:v>
      </x:c>
      <x:c r="H7036" s="59" t="n">
        <x:v>431</x:v>
      </x:c>
      <x:c r="I7036" s="59" t="n">
        <x:v>10</x:v>
      </x:c>
      <x:c r="J7036" s="60" t="n">
        <x:f>'参数'!$C$6</x:f>
        <x:v>1440</x:v>
      </x:c>
      <x:c r="K7036" s="60" t="n">
        <x:f>'参数'!$D$6</x:f>
        <x:v>360</x:v>
      </x:c>
      <x:c r="L7036" s="60" t="n">
        <x:f>H7036+I7036+J7036</x:f>
        <x:v>1881</x:v>
      </x:c>
      <x:c r="M7036" s="60" t="n">
        <x:f>L7036+K7036</x:f>
        <x:v>2241</x:v>
      </x:c>
      <x:c r="N7036" s="60" t="n">
        <x:f>'参数'!$B$10</x:f>
        <x:v>1</x:v>
      </x:c>
      <x:c r="O7036" s="60" t="n">
        <x:f>N7036*'参数'!$B$11</x:f>
        <x:v>2</x:v>
      </x:c>
      <x:c r="P7036" s="60" t="n">
        <x:f>N7036*'参数'!$B$12</x:f>
        <x:v>1</x:v>
      </x:c>
      <x:c r="Q7036" t="str">
        <x:f>C7036&amp;"d"</x:f>
        <x:v>C180d</x:v>
      </x:c>
      <x:c r="R7036" t="str">
        <x:f>C7036&amp;"p"</x:f>
        <x:v>C180p</x:v>
      </x:c>
      <x:c r="S7036" t="str">
        <x:f>IF(AND(L7036&gt;=H7036+I7036+J7036,M7036&gt;L7036,F7036&lt;&gt;""),"PASS","FAIL")</x:f>
        <x:v>PASS</x:v>
      </x:c>
      <x:c r="T7036" t="n">
        <x:v>1</x:v>
      </x:c>
      <x:c r="U7036" t="str">
        <x:v>pickup_after_delivery_completion_plus_usage_lag</x:v>
      </x:c>
    </x:row>
    <x:row r="7037">
      <x:c r="A7037" t="str">
        <x:v>Set2_200-10-1b</x:v>
      </x:c>
      <x:c r="B7037" t="str">
        <x:v>next_day</x:v>
      </x:c>
      <x:c r="C7037" t="str">
        <x:v>C181</x:v>
      </x:c>
      <x:c r="D7037" s="59" t="n">
        <x:v>11</x:v>
      </x:c>
      <x:c r="E7037" s="59" t="n">
        <x:v>50</x:v>
      </x:c>
      <x:c r="F7037" s="59" t="str">
        <x:v>S9</x:v>
      </x:c>
      <x:c r="G7037" s="59" t="n">
        <x:v>203</x:v>
      </x:c>
      <x:c r="H7037" s="59" t="n">
        <x:v>219</x:v>
      </x:c>
      <x:c r="I7037" s="59" t="n">
        <x:v>10</x:v>
      </x:c>
      <x:c r="J7037" s="60" t="n">
        <x:f>'参数'!$C$6</x:f>
        <x:v>1440</x:v>
      </x:c>
      <x:c r="K7037" s="60" t="n">
        <x:f>'参数'!$D$6</x:f>
        <x:v>360</x:v>
      </x:c>
      <x:c r="L7037" s="60" t="n">
        <x:f>H7037+I7037+J7037</x:f>
        <x:v>1669</x:v>
      </x:c>
      <x:c r="M7037" s="60" t="n">
        <x:f>L7037+K7037</x:f>
        <x:v>2029</x:v>
      </x:c>
      <x:c r="N7037" s="60" t="n">
        <x:f>'参数'!$B$10</x:f>
        <x:v>1</x:v>
      </x:c>
      <x:c r="O7037" s="60" t="n">
        <x:f>N7037*'参数'!$B$11</x:f>
        <x:v>2</x:v>
      </x:c>
      <x:c r="P7037" s="60" t="n">
        <x:f>N7037*'参数'!$B$12</x:f>
        <x:v>1</x:v>
      </x:c>
      <x:c r="Q7037" t="str">
        <x:f>C7037&amp;"d"</x:f>
        <x:v>C181d</x:v>
      </x:c>
      <x:c r="R7037" t="str">
        <x:f>C7037&amp;"p"</x:f>
        <x:v>C181p</x:v>
      </x:c>
      <x:c r="S7037" t="str">
        <x:f>IF(AND(L7037&gt;=H7037+I7037+J7037,M7037&gt;L7037,F7037&lt;&gt;""),"PASS","FAIL")</x:f>
        <x:v>PASS</x:v>
      </x:c>
      <x:c r="T7037" t="n">
        <x:v>2</x:v>
      </x:c>
      <x:c r="U7037" t="str">
        <x:v>pickup_after_delivery_completion_plus_usage_lag</x:v>
      </x:c>
    </x:row>
    <x:row r="7038">
      <x:c r="A7038" t="str">
        <x:v>Set2_200-10-1b</x:v>
      </x:c>
      <x:c r="B7038" t="str">
        <x:v>next_day</x:v>
      </x:c>
      <x:c r="C7038" t="str">
        <x:v>C182</x:v>
      </x:c>
      <x:c r="D7038" s="59" t="n">
        <x:v>20</x:v>
      </x:c>
      <x:c r="E7038" s="59" t="n">
        <x:v>47</x:v>
      </x:c>
      <x:c r="F7038" s="59" t="str">
        <x:v>S9</x:v>
      </x:c>
      <x:c r="G7038" s="59" t="n">
        <x:v>136</x:v>
      </x:c>
      <x:c r="H7038" s="59" t="n">
        <x:v>160</x:v>
      </x:c>
      <x:c r="I7038" s="59" t="n">
        <x:v>10</x:v>
      </x:c>
      <x:c r="J7038" s="60" t="n">
        <x:f>'参数'!$C$6</x:f>
        <x:v>1440</x:v>
      </x:c>
      <x:c r="K7038" s="60" t="n">
        <x:f>'参数'!$D$6</x:f>
        <x:v>360</x:v>
      </x:c>
      <x:c r="L7038" s="60" t="n">
        <x:f>H7038+I7038+J7038</x:f>
        <x:v>1610</x:v>
      </x:c>
      <x:c r="M7038" s="60" t="n">
        <x:f>L7038+K7038</x:f>
        <x:v>1970</x:v>
      </x:c>
      <x:c r="N7038" s="60" t="n">
        <x:f>'参数'!$B$10</x:f>
        <x:v>1</x:v>
      </x:c>
      <x:c r="O7038" s="60" t="n">
        <x:f>N7038*'参数'!$B$11</x:f>
        <x:v>2</x:v>
      </x:c>
      <x:c r="P7038" s="60" t="n">
        <x:f>N7038*'参数'!$B$12</x:f>
        <x:v>1</x:v>
      </x:c>
      <x:c r="Q7038" t="str">
        <x:f>C7038&amp;"d"</x:f>
        <x:v>C182d</x:v>
      </x:c>
      <x:c r="R7038" t="str">
        <x:f>C7038&amp;"p"</x:f>
        <x:v>C182p</x:v>
      </x:c>
      <x:c r="S7038" t="str">
        <x:f>IF(AND(L7038&gt;=H7038+I7038+J7038,M7038&gt;L7038,F7038&lt;&gt;""),"PASS","FAIL")</x:f>
        <x:v>PASS</x:v>
      </x:c>
      <x:c r="T7038" t="n">
        <x:v>3</x:v>
      </x:c>
      <x:c r="U7038" t="str">
        <x:v>pickup_after_delivery_completion_plus_usage_lag</x:v>
      </x:c>
    </x:row>
    <x:row r="7039">
      <x:c r="A7039" t="str">
        <x:v>Set2_200-10-1b</x:v>
      </x:c>
      <x:c r="B7039" t="str">
        <x:v>next_day</x:v>
      </x:c>
      <x:c r="C7039" t="str">
        <x:v>C183</x:v>
      </x:c>
      <x:c r="D7039" s="59" t="n">
        <x:v>32</x:v>
      </x:c>
      <x:c r="E7039" s="59" t="n">
        <x:v>11</x:v>
      </x:c>
      <x:c r="F7039" s="59" t="str">
        <x:v>S3</x:v>
      </x:c>
      <x:c r="G7039" s="59" t="n">
        <x:v>544</x:v>
      </x:c>
      <x:c r="H7039" s="59" t="n">
        <x:v>562</x:v>
      </x:c>
      <x:c r="I7039" s="59" t="n">
        <x:v>10</x:v>
      </x:c>
      <x:c r="J7039" s="60" t="n">
        <x:f>'参数'!$C$6</x:f>
        <x:v>1440</x:v>
      </x:c>
      <x:c r="K7039" s="60" t="n">
        <x:f>'参数'!$D$6</x:f>
        <x:v>360</x:v>
      </x:c>
      <x:c r="L7039" s="60" t="n">
        <x:f>H7039+I7039+J7039</x:f>
        <x:v>2012</x:v>
      </x:c>
      <x:c r="M7039" s="60" t="n">
        <x:f>L7039+K7039</x:f>
        <x:v>2372</x:v>
      </x:c>
      <x:c r="N7039" s="60" t="n">
        <x:f>'参数'!$B$10</x:f>
        <x:v>1</x:v>
      </x:c>
      <x:c r="O7039" s="60" t="n">
        <x:f>N7039*'参数'!$B$11</x:f>
        <x:v>2</x:v>
      </x:c>
      <x:c r="P7039" s="60" t="n">
        <x:f>N7039*'参数'!$B$12</x:f>
        <x:v>1</x:v>
      </x:c>
      <x:c r="Q7039" t="str">
        <x:f>C7039&amp;"d"</x:f>
        <x:v>C183d</x:v>
      </x:c>
      <x:c r="R7039" t="str">
        <x:f>C7039&amp;"p"</x:f>
        <x:v>C183p</x:v>
      </x:c>
      <x:c r="S7039" t="str">
        <x:f>IF(AND(L7039&gt;=H7039+I7039+J7039,M7039&gt;L7039,F7039&lt;&gt;""),"PASS","FAIL")</x:f>
        <x:v>PASS</x:v>
      </x:c>
      <x:c r="T7039" t="n">
        <x:v>12</x:v>
      </x:c>
      <x:c r="U7039" t="str">
        <x:v>pickup_after_delivery_completion_plus_usage_lag</x:v>
      </x:c>
    </x:row>
    <x:row r="7040">
      <x:c r="A7040" t="str">
        <x:v>Set2_200-10-1b</x:v>
      </x:c>
      <x:c r="B7040" t="str">
        <x:v>next_day</x:v>
      </x:c>
      <x:c r="C7040" t="str">
        <x:v>C184</x:v>
      </x:c>
      <x:c r="D7040" s="59" t="n">
        <x:v>2</x:v>
      </x:c>
      <x:c r="E7040" s="59" t="n">
        <x:v>44</x:v>
      </x:c>
      <x:c r="F7040" s="59" t="str">
        <x:v>S9</x:v>
      </x:c>
      <x:c r="G7040" s="59" t="n">
        <x:v>252</x:v>
      </x:c>
      <x:c r="H7040" s="59" t="n">
        <x:v>276</x:v>
      </x:c>
      <x:c r="I7040" s="59" t="n">
        <x:v>10</x:v>
      </x:c>
      <x:c r="J7040" s="60" t="n">
        <x:f>'参数'!$C$6</x:f>
        <x:v>1440</x:v>
      </x:c>
      <x:c r="K7040" s="60" t="n">
        <x:f>'参数'!$D$6</x:f>
        <x:v>360</x:v>
      </x:c>
      <x:c r="L7040" s="60" t="n">
        <x:f>H7040+I7040+J7040</x:f>
        <x:v>1726</x:v>
      </x:c>
      <x:c r="M7040" s="60" t="n">
        <x:f>L7040+K7040</x:f>
        <x:v>2086</x:v>
      </x:c>
      <x:c r="N7040" s="60" t="n">
        <x:f>'参数'!$B$10</x:f>
        <x:v>1</x:v>
      </x:c>
      <x:c r="O7040" s="60" t="n">
        <x:f>N7040*'参数'!$B$11</x:f>
        <x:v>2</x:v>
      </x:c>
      <x:c r="P7040" s="60" t="n">
        <x:f>N7040*'参数'!$B$12</x:f>
        <x:v>1</x:v>
      </x:c>
      <x:c r="Q7040" t="str">
        <x:f>C7040&amp;"d"</x:f>
        <x:v>C184d</x:v>
      </x:c>
      <x:c r="R7040" t="str">
        <x:f>C7040&amp;"p"</x:f>
        <x:v>C184p</x:v>
      </x:c>
      <x:c r="S7040" t="str">
        <x:f>IF(AND(L7040&gt;=H7040+I7040+J7040,M7040&gt;L7040,F7040&lt;&gt;""),"PASS","FAIL")</x:f>
        <x:v>PASS</x:v>
      </x:c>
      <x:c r="T7040" t="n">
        <x:v>0</x:v>
      </x:c>
      <x:c r="U7040" t="str">
        <x:v>pickup_after_delivery_completion_plus_usage_lag</x:v>
      </x:c>
    </x:row>
    <x:row r="7041">
      <x:c r="A7041" t="str">
        <x:v>Set2_200-10-1b</x:v>
      </x:c>
      <x:c r="B7041" t="str">
        <x:v>next_day</x:v>
      </x:c>
      <x:c r="C7041" t="str">
        <x:v>C185</x:v>
      </x:c>
      <x:c r="D7041" s="59" t="n">
        <x:v>6</x:v>
      </x:c>
      <x:c r="E7041" s="59" t="n">
        <x:v>33</x:v>
      </x:c>
      <x:c r="F7041" s="59" t="str">
        <x:v>S0</x:v>
      </x:c>
      <x:c r="G7041" s="59" t="n">
        <x:v>191</x:v>
      </x:c>
      <x:c r="H7041" s="59" t="n">
        <x:v>219</x:v>
      </x:c>
      <x:c r="I7041" s="59" t="n">
        <x:v>10</x:v>
      </x:c>
      <x:c r="J7041" s="60" t="n">
        <x:f>'参数'!$C$6</x:f>
        <x:v>1440</x:v>
      </x:c>
      <x:c r="K7041" s="60" t="n">
        <x:f>'参数'!$D$6</x:f>
        <x:v>360</x:v>
      </x:c>
      <x:c r="L7041" s="60" t="n">
        <x:f>H7041+I7041+J7041</x:f>
        <x:v>1669</x:v>
      </x:c>
      <x:c r="M7041" s="60" t="n">
        <x:f>L7041+K7041</x:f>
        <x:v>2029</x:v>
      </x:c>
      <x:c r="N7041" s="60" t="n">
        <x:f>'参数'!$B$10</x:f>
        <x:v>1</x:v>
      </x:c>
      <x:c r="O7041" s="60" t="n">
        <x:f>N7041*'参数'!$B$11</x:f>
        <x:v>2</x:v>
      </x:c>
      <x:c r="P7041" s="60" t="n">
        <x:f>N7041*'参数'!$B$12</x:f>
        <x:v>1</x:v>
      </x:c>
      <x:c r="Q7041" t="str">
        <x:f>C7041&amp;"d"</x:f>
        <x:v>C185d</x:v>
      </x:c>
      <x:c r="R7041" t="str">
        <x:f>C7041&amp;"p"</x:f>
        <x:v>C185p</x:v>
      </x:c>
      <x:c r="S7041" t="str">
        <x:f>IF(AND(L7041&gt;=H7041+I7041+J7041,M7041&gt;L7041,F7041&lt;&gt;""),"PASS","FAIL")</x:f>
        <x:v>PASS</x:v>
      </x:c>
      <x:c r="T7041" t="n">
        <x:v>0</x:v>
      </x:c>
      <x:c r="U7041" t="str">
        <x:v>pickup_after_delivery_completion_plus_usage_lag</x:v>
      </x:c>
    </x:row>
    <x:row r="7042">
      <x:c r="A7042" t="str">
        <x:v>Set2_200-10-1b</x:v>
      </x:c>
      <x:c r="B7042" t="str">
        <x:v>next_day</x:v>
      </x:c>
      <x:c r="C7042" t="str">
        <x:v>C186</x:v>
      </x:c>
      <x:c r="D7042" s="59" t="n">
        <x:v>4</x:v>
      </x:c>
      <x:c r="E7042" s="59" t="n">
        <x:v>48</x:v>
      </x:c>
      <x:c r="F7042" s="59" t="str">
        <x:v>S9</x:v>
      </x:c>
      <x:c r="G7042" s="59" t="n">
        <x:v>543</x:v>
      </x:c>
      <x:c r="H7042" s="59" t="n">
        <x:v>571</x:v>
      </x:c>
      <x:c r="I7042" s="59" t="n">
        <x:v>10</x:v>
      </x:c>
      <x:c r="J7042" s="60" t="n">
        <x:f>'参数'!$C$6</x:f>
        <x:v>1440</x:v>
      </x:c>
      <x:c r="K7042" s="60" t="n">
        <x:f>'参数'!$D$6</x:f>
        <x:v>360</x:v>
      </x:c>
      <x:c r="L7042" s="60" t="n">
        <x:f>H7042+I7042+J7042</x:f>
        <x:v>2021</x:v>
      </x:c>
      <x:c r="M7042" s="60" t="n">
        <x:f>L7042+K7042</x:f>
        <x:v>2381</x:v>
      </x:c>
      <x:c r="N7042" s="60" t="n">
        <x:f>'参数'!$B$10</x:f>
        <x:v>1</x:v>
      </x:c>
      <x:c r="O7042" s="60" t="n">
        <x:f>N7042*'参数'!$B$11</x:f>
        <x:v>2</x:v>
      </x:c>
      <x:c r="P7042" s="60" t="n">
        <x:f>N7042*'参数'!$B$12</x:f>
        <x:v>1</x:v>
      </x:c>
      <x:c r="Q7042" t="str">
        <x:f>C7042&amp;"d"</x:f>
        <x:v>C186d</x:v>
      </x:c>
      <x:c r="R7042" t="str">
        <x:f>C7042&amp;"p"</x:f>
        <x:v>C186p</x:v>
      </x:c>
      <x:c r="S7042" t="str">
        <x:f>IF(AND(L7042&gt;=H7042+I7042+J7042,M7042&gt;L7042,F7042&lt;&gt;""),"PASS","FAIL")</x:f>
        <x:v>PASS</x:v>
      </x:c>
      <x:c r="T7042" t="n">
        <x:v>6</x:v>
      </x:c>
      <x:c r="U7042" t="str">
        <x:v>pickup_after_delivery_completion_plus_usage_lag</x:v>
      </x:c>
    </x:row>
    <x:row r="7043">
      <x:c r="A7043" t="str">
        <x:v>Set2_200-10-1b</x:v>
      </x:c>
      <x:c r="B7043" t="str">
        <x:v>next_day</x:v>
      </x:c>
      <x:c r="C7043" t="str">
        <x:v>C187</x:v>
      </x:c>
      <x:c r="D7043" s="59" t="n">
        <x:v>19</x:v>
      </x:c>
      <x:c r="E7043" s="59" t="n">
        <x:v>43</x:v>
      </x:c>
      <x:c r="F7043" s="59" t="str">
        <x:v>S9</x:v>
      </x:c>
      <x:c r="G7043" s="59" t="n">
        <x:v>350</x:v>
      </x:c>
      <x:c r="H7043" s="59" t="n">
        <x:v>382</x:v>
      </x:c>
      <x:c r="I7043" s="59" t="n">
        <x:v>10</x:v>
      </x:c>
      <x:c r="J7043" s="60" t="n">
        <x:f>'参数'!$C$6</x:f>
        <x:v>1440</x:v>
      </x:c>
      <x:c r="K7043" s="60" t="n">
        <x:f>'参数'!$D$6</x:f>
        <x:v>360</x:v>
      </x:c>
      <x:c r="L7043" s="60" t="n">
        <x:f>H7043+I7043+J7043</x:f>
        <x:v>1832</x:v>
      </x:c>
      <x:c r="M7043" s="60" t="n">
        <x:f>L7043+K7043</x:f>
        <x:v>2192</x:v>
      </x:c>
      <x:c r="N7043" s="60" t="n">
        <x:f>'参数'!$B$10</x:f>
        <x:v>1</x:v>
      </x:c>
      <x:c r="O7043" s="60" t="n">
        <x:f>N7043*'参数'!$B$11</x:f>
        <x:v>2</x:v>
      </x:c>
      <x:c r="P7043" s="60" t="n">
        <x:f>N7043*'参数'!$B$12</x:f>
        <x:v>1</x:v>
      </x:c>
      <x:c r="Q7043" t="str">
        <x:f>C7043&amp;"d"</x:f>
        <x:v>C187d</x:v>
      </x:c>
      <x:c r="R7043" t="str">
        <x:f>C7043&amp;"p"</x:f>
        <x:v>C187p</x:v>
      </x:c>
      <x:c r="S7043" t="str">
        <x:f>IF(AND(L7043&gt;=H7043+I7043+J7043,M7043&gt;L7043,F7043&lt;&gt;""),"PASS","FAIL")</x:f>
        <x:v>PASS</x:v>
      </x:c>
      <x:c r="T7043" t="n">
        <x:v>11</x:v>
      </x:c>
      <x:c r="U7043" t="str">
        <x:v>pickup_after_delivery_completion_plus_usage_lag</x:v>
      </x:c>
    </x:row>
    <x:row r="7044">
      <x:c r="A7044" t="str">
        <x:v>Set2_200-10-1b</x:v>
      </x:c>
      <x:c r="B7044" t="str">
        <x:v>next_day</x:v>
      </x:c>
      <x:c r="C7044" t="str">
        <x:v>C188</x:v>
      </x:c>
      <x:c r="D7044" s="59" t="n">
        <x:v>50</x:v>
      </x:c>
      <x:c r="E7044" s="59" t="n">
        <x:v>46</x:v>
      </x:c>
      <x:c r="F7044" s="59" t="str">
        <x:v>S1</x:v>
      </x:c>
      <x:c r="G7044" s="59" t="n">
        <x:v>278</x:v>
      </x:c>
      <x:c r="H7044" s="59" t="n">
        <x:v>302</x:v>
      </x:c>
      <x:c r="I7044" s="59" t="n">
        <x:v>10</x:v>
      </x:c>
      <x:c r="J7044" s="60" t="n">
        <x:f>'参数'!$C$6</x:f>
        <x:v>1440</x:v>
      </x:c>
      <x:c r="K7044" s="60" t="n">
        <x:f>'参数'!$D$6</x:f>
        <x:v>360</x:v>
      </x:c>
      <x:c r="L7044" s="60" t="n">
        <x:f>H7044+I7044+J7044</x:f>
        <x:v>1752</x:v>
      </x:c>
      <x:c r="M7044" s="60" t="n">
        <x:f>L7044+K7044</x:f>
        <x:v>2112</x:v>
      </x:c>
      <x:c r="N7044" s="60" t="n">
        <x:f>'参数'!$B$10</x:f>
        <x:v>1</x:v>
      </x:c>
      <x:c r="O7044" s="60" t="n">
        <x:f>N7044*'参数'!$B$11</x:f>
        <x:v>2</x:v>
      </x:c>
      <x:c r="P7044" s="60" t="n">
        <x:f>N7044*'参数'!$B$12</x:f>
        <x:v>1</x:v>
      </x:c>
      <x:c r="Q7044" t="str">
        <x:f>C7044&amp;"d"</x:f>
        <x:v>C188d</x:v>
      </x:c>
      <x:c r="R7044" t="str">
        <x:f>C7044&amp;"p"</x:f>
        <x:v>C188p</x:v>
      </x:c>
      <x:c r="S7044" t="str">
        <x:f>IF(AND(L7044&gt;=H7044+I7044+J7044,M7044&gt;L7044,F7044&lt;&gt;""),"PASS","FAIL")</x:f>
        <x:v>PASS</x:v>
      </x:c>
      <x:c r="T7044" t="n">
        <x:v>9</x:v>
      </x:c>
      <x:c r="U7044" t="str">
        <x:v>pickup_after_delivery_completion_plus_usage_lag</x:v>
      </x:c>
    </x:row>
    <x:row r="7045">
      <x:c r="A7045" t="str">
        <x:v>Set2_200-10-1b</x:v>
      </x:c>
      <x:c r="B7045" t="str">
        <x:v>next_day</x:v>
      </x:c>
      <x:c r="C7045" t="str">
        <x:v>C189</x:v>
      </x:c>
      <x:c r="D7045" s="59" t="n">
        <x:v>26</x:v>
      </x:c>
      <x:c r="E7045" s="59" t="n">
        <x:v>14</x:v>
      </x:c>
      <x:c r="F7045" s="59" t="str">
        <x:v>S7</x:v>
      </x:c>
      <x:c r="G7045" s="59" t="n">
        <x:v>155</x:v>
      </x:c>
      <x:c r="H7045" s="59" t="n">
        <x:v>177</x:v>
      </x:c>
      <x:c r="I7045" s="59" t="n">
        <x:v>10</x:v>
      </x:c>
      <x:c r="J7045" s="60" t="n">
        <x:f>'参数'!$C$6</x:f>
        <x:v>1440</x:v>
      </x:c>
      <x:c r="K7045" s="60" t="n">
        <x:f>'参数'!$D$6</x:f>
        <x:v>360</x:v>
      </x:c>
      <x:c r="L7045" s="60" t="n">
        <x:f>H7045+I7045+J7045</x:f>
        <x:v>1627</x:v>
      </x:c>
      <x:c r="M7045" s="60" t="n">
        <x:f>L7045+K7045</x:f>
        <x:v>1987</x:v>
      </x:c>
      <x:c r="N7045" s="60" t="n">
        <x:f>'参数'!$B$10</x:f>
        <x:v>1</x:v>
      </x:c>
      <x:c r="O7045" s="60" t="n">
        <x:f>N7045*'参数'!$B$11</x:f>
        <x:v>2</x:v>
      </x:c>
      <x:c r="P7045" s="60" t="n">
        <x:f>N7045*'参数'!$B$12</x:f>
        <x:v>1</x:v>
      </x:c>
      <x:c r="Q7045" t="str">
        <x:f>C7045&amp;"d"</x:f>
        <x:v>C189d</x:v>
      </x:c>
      <x:c r="R7045" t="str">
        <x:f>C7045&amp;"p"</x:f>
        <x:v>C189p</x:v>
      </x:c>
      <x:c r="S7045" t="str">
        <x:f>IF(AND(L7045&gt;=H7045+I7045+J7045,M7045&gt;L7045,F7045&lt;&gt;""),"PASS","FAIL")</x:f>
        <x:v>PASS</x:v>
      </x:c>
      <x:c r="T7045" t="n">
        <x:v>13</x:v>
      </x:c>
      <x:c r="U7045" t="str">
        <x:v>pickup_after_delivery_completion_plus_usage_lag</x:v>
      </x:c>
    </x:row>
    <x:row r="7046">
      <x:c r="A7046" t="str">
        <x:v>Set2_200-10-1b</x:v>
      </x:c>
      <x:c r="B7046" t="str">
        <x:v>next_day</x:v>
      </x:c>
      <x:c r="C7046" t="str">
        <x:v>C190</x:v>
      </x:c>
      <x:c r="D7046" s="59" t="n">
        <x:v>4</x:v>
      </x:c>
      <x:c r="E7046" s="59" t="n">
        <x:v>28</x:v>
      </x:c>
      <x:c r="F7046" s="59" t="str">
        <x:v>S0</x:v>
      </x:c>
      <x:c r="G7046" s="59" t="n">
        <x:v>425</x:v>
      </x:c>
      <x:c r="H7046" s="59" t="n">
        <x:v>449</x:v>
      </x:c>
      <x:c r="I7046" s="59" t="n">
        <x:v>10</x:v>
      </x:c>
      <x:c r="J7046" s="60" t="n">
        <x:f>'参数'!$C$6</x:f>
        <x:v>1440</x:v>
      </x:c>
      <x:c r="K7046" s="60" t="n">
        <x:f>'参数'!$D$6</x:f>
        <x:v>360</x:v>
      </x:c>
      <x:c r="L7046" s="60" t="n">
        <x:f>H7046+I7046+J7046</x:f>
        <x:v>1899</x:v>
      </x:c>
      <x:c r="M7046" s="60" t="n">
        <x:f>L7046+K7046</x:f>
        <x:v>2259</x:v>
      </x:c>
      <x:c r="N7046" s="60" t="n">
        <x:f>'参数'!$B$10</x:f>
        <x:v>1</x:v>
      </x:c>
      <x:c r="O7046" s="60" t="n">
        <x:f>N7046*'参数'!$B$11</x:f>
        <x:v>2</x:v>
      </x:c>
      <x:c r="P7046" s="60" t="n">
        <x:f>N7046*'参数'!$B$12</x:f>
        <x:v>1</x:v>
      </x:c>
      <x:c r="Q7046" t="str">
        <x:f>C7046&amp;"d"</x:f>
        <x:v>C190d</x:v>
      </x:c>
      <x:c r="R7046" t="str">
        <x:f>C7046&amp;"p"</x:f>
        <x:v>C190p</x:v>
      </x:c>
      <x:c r="S7046" t="str">
        <x:f>IF(AND(L7046&gt;=H7046+I7046+J7046,M7046&gt;L7046,F7046&lt;&gt;""),"PASS","FAIL")</x:f>
        <x:v>PASS</x:v>
      </x:c>
      <x:c r="T7046" t="n">
        <x:v>9</x:v>
      </x:c>
      <x:c r="U7046" t="str">
        <x:v>pickup_after_delivery_completion_plus_usage_lag</x:v>
      </x:c>
    </x:row>
    <x:row r="7047">
      <x:c r="A7047" t="str">
        <x:v>Set2_200-10-1b</x:v>
      </x:c>
      <x:c r="B7047" t="str">
        <x:v>next_day</x:v>
      </x:c>
      <x:c r="C7047" t="str">
        <x:v>C191</x:v>
      </x:c>
      <x:c r="D7047" s="59" t="n">
        <x:v>16</x:v>
      </x:c>
      <x:c r="E7047" s="59" t="n">
        <x:v>3</x:v>
      </x:c>
      <x:c r="F7047" s="59" t="str">
        <x:v>S8</x:v>
      </x:c>
      <x:c r="G7047" s="59" t="n">
        <x:v>538</x:v>
      </x:c>
      <x:c r="H7047" s="59" t="n">
        <x:v>562</x:v>
      </x:c>
      <x:c r="I7047" s="59" t="n">
        <x:v>10</x:v>
      </x:c>
      <x:c r="J7047" s="60" t="n">
        <x:f>'参数'!$C$6</x:f>
        <x:v>1440</x:v>
      </x:c>
      <x:c r="K7047" s="60" t="n">
        <x:f>'参数'!$D$6</x:f>
        <x:v>360</x:v>
      </x:c>
      <x:c r="L7047" s="60" t="n">
        <x:f>H7047+I7047+J7047</x:f>
        <x:v>2012</x:v>
      </x:c>
      <x:c r="M7047" s="60" t="n">
        <x:f>L7047+K7047</x:f>
        <x:v>2372</x:v>
      </x:c>
      <x:c r="N7047" s="60" t="n">
        <x:f>'参数'!$B$10</x:f>
        <x:v>1</x:v>
      </x:c>
      <x:c r="O7047" s="60" t="n">
        <x:f>N7047*'参数'!$B$11</x:f>
        <x:v>2</x:v>
      </x:c>
      <x:c r="P7047" s="60" t="n">
        <x:f>N7047*'参数'!$B$12</x:f>
        <x:v>1</x:v>
      </x:c>
      <x:c r="Q7047" t="str">
        <x:f>C7047&amp;"d"</x:f>
        <x:v>C191d</x:v>
      </x:c>
      <x:c r="R7047" t="str">
        <x:f>C7047&amp;"p"</x:f>
        <x:v>C191p</x:v>
      </x:c>
      <x:c r="S7047" t="str">
        <x:f>IF(AND(L7047&gt;=H7047+I7047+J7047,M7047&gt;L7047,F7047&lt;&gt;""),"PASS","FAIL")</x:f>
        <x:v>PASS</x:v>
      </x:c>
      <x:c r="T7047" t="n">
        <x:v>1</x:v>
      </x:c>
      <x:c r="U7047" t="str">
        <x:v>pickup_after_delivery_completion_plus_usage_lag</x:v>
      </x:c>
    </x:row>
    <x:row r="7048">
      <x:c r="A7048" t="str">
        <x:v>Set2_200-10-1b</x:v>
      </x:c>
      <x:c r="B7048" t="str">
        <x:v>next_day</x:v>
      </x:c>
      <x:c r="C7048" t="str">
        <x:v>C192</x:v>
      </x:c>
      <x:c r="D7048" s="59" t="n">
        <x:v>24</x:v>
      </x:c>
      <x:c r="E7048" s="59" t="n">
        <x:v>49</x:v>
      </x:c>
      <x:c r="F7048" s="59" t="str">
        <x:v>S9</x:v>
      </x:c>
      <x:c r="G7048" s="59" t="n">
        <x:v>485</x:v>
      </x:c>
      <x:c r="H7048" s="59" t="n">
        <x:v>505</x:v>
      </x:c>
      <x:c r="I7048" s="59" t="n">
        <x:v>10</x:v>
      </x:c>
      <x:c r="J7048" s="60" t="n">
        <x:f>'参数'!$C$6</x:f>
        <x:v>1440</x:v>
      </x:c>
      <x:c r="K7048" s="60" t="n">
        <x:f>'参数'!$D$6</x:f>
        <x:v>360</x:v>
      </x:c>
      <x:c r="L7048" s="60" t="n">
        <x:f>H7048+I7048+J7048</x:f>
        <x:v>1955</x:v>
      </x:c>
      <x:c r="M7048" s="60" t="n">
        <x:f>L7048+K7048</x:f>
        <x:v>2315</x:v>
      </x:c>
      <x:c r="N7048" s="60" t="n">
        <x:f>'参数'!$B$10</x:f>
        <x:v>1</x:v>
      </x:c>
      <x:c r="O7048" s="60" t="n">
        <x:f>N7048*'参数'!$B$11</x:f>
        <x:v>2</x:v>
      </x:c>
      <x:c r="P7048" s="60" t="n">
        <x:f>N7048*'参数'!$B$12</x:f>
        <x:v>1</x:v>
      </x:c>
      <x:c r="Q7048" t="str">
        <x:f>C7048&amp;"d"</x:f>
        <x:v>C192d</x:v>
      </x:c>
      <x:c r="R7048" t="str">
        <x:f>C7048&amp;"p"</x:f>
        <x:v>C192p</x:v>
      </x:c>
      <x:c r="S7048" t="str">
        <x:f>IF(AND(L7048&gt;=H7048+I7048+J7048,M7048&gt;L7048,F7048&lt;&gt;""),"PASS","FAIL")</x:f>
        <x:v>PASS</x:v>
      </x:c>
      <x:c r="T7048" t="n">
        <x:v>2</x:v>
      </x:c>
      <x:c r="U7048" t="str">
        <x:v>pickup_after_delivery_completion_plus_usage_lag</x:v>
      </x:c>
    </x:row>
    <x:row r="7049">
      <x:c r="A7049" t="str">
        <x:v>Set2_200-10-1b</x:v>
      </x:c>
      <x:c r="B7049" t="str">
        <x:v>next_day</x:v>
      </x:c>
      <x:c r="C7049" t="str">
        <x:v>C193</x:v>
      </x:c>
      <x:c r="D7049" s="59" t="n">
        <x:v>29</x:v>
      </x:c>
      <x:c r="E7049" s="59" t="n">
        <x:v>31</x:v>
      </x:c>
      <x:c r="F7049" s="59" t="str">
        <x:v>S6</x:v>
      </x:c>
      <x:c r="G7049" s="59" t="n">
        <x:v>533</x:v>
      </x:c>
      <x:c r="H7049" s="59" t="n">
        <x:v>557</x:v>
      </x:c>
      <x:c r="I7049" s="59" t="n">
        <x:v>10</x:v>
      </x:c>
      <x:c r="J7049" s="60" t="n">
        <x:f>'参数'!$C$6</x:f>
        <x:v>1440</x:v>
      </x:c>
      <x:c r="K7049" s="60" t="n">
        <x:f>'参数'!$D$6</x:f>
        <x:v>360</x:v>
      </x:c>
      <x:c r="L7049" s="60" t="n">
        <x:f>H7049+I7049+J7049</x:f>
        <x:v>2007</x:v>
      </x:c>
      <x:c r="M7049" s="60" t="n">
        <x:f>L7049+K7049</x:f>
        <x:v>2367</x:v>
      </x:c>
      <x:c r="N7049" s="60" t="n">
        <x:f>'参数'!$B$10</x:f>
        <x:v>1</x:v>
      </x:c>
      <x:c r="O7049" s="60" t="n">
        <x:f>N7049*'参数'!$B$11</x:f>
        <x:v>2</x:v>
      </x:c>
      <x:c r="P7049" s="60" t="n">
        <x:f>N7049*'参数'!$B$12</x:f>
        <x:v>1</x:v>
      </x:c>
      <x:c r="Q7049" t="str">
        <x:f>C7049&amp;"d"</x:f>
        <x:v>C193d</x:v>
      </x:c>
      <x:c r="R7049" t="str">
        <x:f>C7049&amp;"p"</x:f>
        <x:v>C193p</x:v>
      </x:c>
      <x:c r="S7049" t="str">
        <x:f>IF(AND(L7049&gt;=H7049+I7049+J7049,M7049&gt;L7049,F7049&lt;&gt;""),"PASS","FAIL")</x:f>
        <x:v>PASS</x:v>
      </x:c>
      <x:c r="T7049" t="n">
        <x:v>8</x:v>
      </x:c>
      <x:c r="U7049" t="str">
        <x:v>pickup_after_delivery_completion_plus_usage_lag</x:v>
      </x:c>
    </x:row>
    <x:row r="7050">
      <x:c r="A7050" t="str">
        <x:v>Set2_200-10-1b</x:v>
      </x:c>
      <x:c r="B7050" t="str">
        <x:v>next_day</x:v>
      </x:c>
      <x:c r="C7050" t="str">
        <x:v>C194</x:v>
      </x:c>
      <x:c r="D7050" s="59" t="n">
        <x:v>17</x:v>
      </x:c>
      <x:c r="E7050" s="59" t="n">
        <x:v>11</x:v>
      </x:c>
      <x:c r="F7050" s="59" t="str">
        <x:v>S8</x:v>
      </x:c>
      <x:c r="G7050" s="59" t="n">
        <x:v>496</x:v>
      </x:c>
      <x:c r="H7050" s="59" t="n">
        <x:v>532</x:v>
      </x:c>
      <x:c r="I7050" s="59" t="n">
        <x:v>10</x:v>
      </x:c>
      <x:c r="J7050" s="60" t="n">
        <x:f>'参数'!$C$6</x:f>
        <x:v>1440</x:v>
      </x:c>
      <x:c r="K7050" s="60" t="n">
        <x:f>'参数'!$D$6</x:f>
        <x:v>360</x:v>
      </x:c>
      <x:c r="L7050" s="60" t="n">
        <x:f>H7050+I7050+J7050</x:f>
        <x:v>1982</x:v>
      </x:c>
      <x:c r="M7050" s="60" t="n">
        <x:f>L7050+K7050</x:f>
        <x:v>2342</x:v>
      </x:c>
      <x:c r="N7050" s="60" t="n">
        <x:f>'参数'!$B$10</x:f>
        <x:v>1</x:v>
      </x:c>
      <x:c r="O7050" s="60" t="n">
        <x:f>N7050*'参数'!$B$11</x:f>
        <x:v>2</x:v>
      </x:c>
      <x:c r="P7050" s="60" t="n">
        <x:f>N7050*'参数'!$B$12</x:f>
        <x:v>1</x:v>
      </x:c>
      <x:c r="Q7050" t="str">
        <x:f>C7050&amp;"d"</x:f>
        <x:v>C194d</x:v>
      </x:c>
      <x:c r="R7050" t="str">
        <x:f>C7050&amp;"p"</x:f>
        <x:v>C194p</x:v>
      </x:c>
      <x:c r="S7050" t="str">
        <x:f>IF(AND(L7050&gt;=H7050+I7050+J7050,M7050&gt;L7050,F7050&lt;&gt;""),"PASS","FAIL")</x:f>
        <x:v>PASS</x:v>
      </x:c>
      <x:c r="T7050" t="n">
        <x:v>0</x:v>
      </x:c>
      <x:c r="U7050" t="str">
        <x:v>pickup_after_delivery_completion_plus_usage_lag</x:v>
      </x:c>
    </x:row>
    <x:row r="7051">
      <x:c r="A7051" t="str">
        <x:v>Set2_200-10-1b</x:v>
      </x:c>
      <x:c r="B7051" t="str">
        <x:v>next_day</x:v>
      </x:c>
      <x:c r="C7051" t="str">
        <x:v>C195</x:v>
      </x:c>
      <x:c r="D7051" s="59" t="n">
        <x:v>14</x:v>
      </x:c>
      <x:c r="E7051" s="59" t="n">
        <x:v>44</x:v>
      </x:c>
      <x:c r="F7051" s="59" t="str">
        <x:v>S9</x:v>
      </x:c>
      <x:c r="G7051" s="59" t="n">
        <x:v>196</x:v>
      </x:c>
      <x:c r="H7051" s="59" t="n">
        <x:v>208</x:v>
      </x:c>
      <x:c r="I7051" s="59" t="n">
        <x:v>10</x:v>
      </x:c>
      <x:c r="J7051" s="60" t="n">
        <x:f>'参数'!$C$6</x:f>
        <x:v>1440</x:v>
      </x:c>
      <x:c r="K7051" s="60" t="n">
        <x:f>'参数'!$D$6</x:f>
        <x:v>360</x:v>
      </x:c>
      <x:c r="L7051" s="60" t="n">
        <x:f>H7051+I7051+J7051</x:f>
        <x:v>1658</x:v>
      </x:c>
      <x:c r="M7051" s="60" t="n">
        <x:f>L7051+K7051</x:f>
        <x:v>2018</x:v>
      </x:c>
      <x:c r="N7051" s="60" t="n">
        <x:f>'参数'!$B$10</x:f>
        <x:v>1</x:v>
      </x:c>
      <x:c r="O7051" s="60" t="n">
        <x:f>N7051*'参数'!$B$11</x:f>
        <x:v>2</x:v>
      </x:c>
      <x:c r="P7051" s="60" t="n">
        <x:f>N7051*'参数'!$B$12</x:f>
        <x:v>1</x:v>
      </x:c>
      <x:c r="Q7051" t="str">
        <x:f>C7051&amp;"d"</x:f>
        <x:v>C195d</x:v>
      </x:c>
      <x:c r="R7051" t="str">
        <x:f>C7051&amp;"p"</x:f>
        <x:v>C195p</x:v>
      </x:c>
      <x:c r="S7051" t="str">
        <x:f>IF(AND(L7051&gt;=H7051+I7051+J7051,M7051&gt;L7051,F7051&lt;&gt;""),"PASS","FAIL")</x:f>
        <x:v>PASS</x:v>
      </x:c>
      <x:c r="T7051" t="n">
        <x:v>3</x:v>
      </x:c>
      <x:c r="U7051" t="str">
        <x:v>pickup_after_delivery_completion_plus_usage_lag</x:v>
      </x:c>
    </x:row>
    <x:row r="7052">
      <x:c r="A7052" t="str">
        <x:v>Set2_200-10-1b</x:v>
      </x:c>
      <x:c r="B7052" t="str">
        <x:v>next_day</x:v>
      </x:c>
      <x:c r="C7052" t="str">
        <x:v>C196</x:v>
      </x:c>
      <x:c r="D7052" s="59" t="n">
        <x:v>25</x:v>
      </x:c>
      <x:c r="E7052" s="59" t="n">
        <x:v>8</x:v>
      </x:c>
      <x:c r="F7052" s="59" t="str">
        <x:v>S7</x:v>
      </x:c>
      <x:c r="G7052" s="59" t="n">
        <x:v>132</x:v>
      </x:c>
      <x:c r="H7052" s="59" t="n">
        <x:v>162</x:v>
      </x:c>
      <x:c r="I7052" s="59" t="n">
        <x:v>10</x:v>
      </x:c>
      <x:c r="J7052" s="60" t="n">
        <x:f>'参数'!$C$6</x:f>
        <x:v>1440</x:v>
      </x:c>
      <x:c r="K7052" s="60" t="n">
        <x:f>'参数'!$D$6</x:f>
        <x:v>360</x:v>
      </x:c>
      <x:c r="L7052" s="60" t="n">
        <x:f>H7052+I7052+J7052</x:f>
        <x:v>1612</x:v>
      </x:c>
      <x:c r="M7052" s="60" t="n">
        <x:f>L7052+K7052</x:f>
        <x:v>1972</x:v>
      </x:c>
      <x:c r="N7052" s="60" t="n">
        <x:f>'参数'!$B$10</x:f>
        <x:v>1</x:v>
      </x:c>
      <x:c r="O7052" s="60" t="n">
        <x:f>N7052*'参数'!$B$11</x:f>
        <x:v>2</x:v>
      </x:c>
      <x:c r="P7052" s="60" t="n">
        <x:f>N7052*'参数'!$B$12</x:f>
        <x:v>1</x:v>
      </x:c>
      <x:c r="Q7052" t="str">
        <x:f>C7052&amp;"d"</x:f>
        <x:v>C196d</x:v>
      </x:c>
      <x:c r="R7052" t="str">
        <x:f>C7052&amp;"p"</x:f>
        <x:v>C196p</x:v>
      </x:c>
      <x:c r="S7052" t="str">
        <x:f>IF(AND(L7052&gt;=H7052+I7052+J7052,M7052&gt;L7052,F7052&lt;&gt;""),"PASS","FAIL")</x:f>
        <x:v>PASS</x:v>
      </x:c>
      <x:c r="T7052" t="n">
        <x:v>3</x:v>
      </x:c>
      <x:c r="U7052" t="str">
        <x:v>pickup_after_delivery_completion_plus_usage_lag</x:v>
      </x:c>
    </x:row>
    <x:row r="7053">
      <x:c r="A7053" t="str">
        <x:v>Set2_200-10-1b</x:v>
      </x:c>
      <x:c r="B7053" t="str">
        <x:v>next_day</x:v>
      </x:c>
      <x:c r="C7053" t="str">
        <x:v>C197</x:v>
      </x:c>
      <x:c r="D7053" s="59" t="n">
        <x:v>40</x:v>
      </x:c>
      <x:c r="E7053" s="59" t="n">
        <x:v>4</x:v>
      </x:c>
      <x:c r="F7053" s="59" t="str">
        <x:v>S4</x:v>
      </x:c>
      <x:c r="G7053" s="59" t="n">
        <x:v>505</x:v>
      </x:c>
      <x:c r="H7053" s="59" t="n">
        <x:v>541</x:v>
      </x:c>
      <x:c r="I7053" s="59" t="n">
        <x:v>10</x:v>
      </x:c>
      <x:c r="J7053" s="60" t="n">
        <x:f>'参数'!$C$6</x:f>
        <x:v>1440</x:v>
      </x:c>
      <x:c r="K7053" s="60" t="n">
        <x:f>'参数'!$D$6</x:f>
        <x:v>360</x:v>
      </x:c>
      <x:c r="L7053" s="60" t="n">
        <x:f>H7053+I7053+J7053</x:f>
        <x:v>1991</x:v>
      </x:c>
      <x:c r="M7053" s="60" t="n">
        <x:f>L7053+K7053</x:f>
        <x:v>2351</x:v>
      </x:c>
      <x:c r="N7053" s="60" t="n">
        <x:f>'参数'!$B$10</x:f>
        <x:v>1</x:v>
      </x:c>
      <x:c r="O7053" s="60" t="n">
        <x:f>N7053*'参数'!$B$11</x:f>
        <x:v>2</x:v>
      </x:c>
      <x:c r="P7053" s="60" t="n">
        <x:f>N7053*'参数'!$B$12</x:f>
        <x:v>1</x:v>
      </x:c>
      <x:c r="Q7053" t="str">
        <x:f>C7053&amp;"d"</x:f>
        <x:v>C197d</x:v>
      </x:c>
      <x:c r="R7053" t="str">
        <x:f>C7053&amp;"p"</x:f>
        <x:v>C197p</x:v>
      </x:c>
      <x:c r="S7053" t="str">
        <x:f>IF(AND(L7053&gt;=H7053+I7053+J7053,M7053&gt;L7053,F7053&lt;&gt;""),"PASS","FAIL")</x:f>
        <x:v>PASS</x:v>
      </x:c>
      <x:c r="T7053" t="n">
        <x:v>14</x:v>
      </x:c>
      <x:c r="U7053" t="str">
        <x:v>pickup_after_delivery_completion_plus_usage_lag</x:v>
      </x:c>
    </x:row>
    <x:row r="7054">
      <x:c r="A7054" t="str">
        <x:v>Set2_200-10-1b</x:v>
      </x:c>
      <x:c r="B7054" t="str">
        <x:v>next_day</x:v>
      </x:c>
      <x:c r="C7054" t="str">
        <x:v>C198</x:v>
      </x:c>
      <x:c r="D7054" s="59" t="n">
        <x:v>1</x:v>
      </x:c>
      <x:c r="E7054" s="59" t="n">
        <x:v>18</x:v>
      </x:c>
      <x:c r="F7054" s="59" t="str">
        <x:v>S8</x:v>
      </x:c>
      <x:c r="G7054" s="59" t="n">
        <x:v>166</x:v>
      </x:c>
      <x:c r="H7054" s="59" t="n">
        <x:v>194</x:v>
      </x:c>
      <x:c r="I7054" s="59" t="n">
        <x:v>10</x:v>
      </x:c>
      <x:c r="J7054" s="60" t="n">
        <x:f>'参数'!$C$6</x:f>
        <x:v>1440</x:v>
      </x:c>
      <x:c r="K7054" s="60" t="n">
        <x:f>'参数'!$D$6</x:f>
        <x:v>360</x:v>
      </x:c>
      <x:c r="L7054" s="60" t="n">
        <x:f>H7054+I7054+J7054</x:f>
        <x:v>1644</x:v>
      </x:c>
      <x:c r="M7054" s="60" t="n">
        <x:f>L7054+K7054</x:f>
        <x:v>2004</x:v>
      </x:c>
      <x:c r="N7054" s="60" t="n">
        <x:f>'参数'!$B$10</x:f>
        <x:v>1</x:v>
      </x:c>
      <x:c r="O7054" s="60" t="n">
        <x:f>N7054*'参数'!$B$11</x:f>
        <x:v>2</x:v>
      </x:c>
      <x:c r="P7054" s="60" t="n">
        <x:f>N7054*'参数'!$B$12</x:f>
        <x:v>1</x:v>
      </x:c>
      <x:c r="Q7054" t="str">
        <x:f>C7054&amp;"d"</x:f>
        <x:v>C198d</x:v>
      </x:c>
      <x:c r="R7054" t="str">
        <x:f>C7054&amp;"p"</x:f>
        <x:v>C198p</x:v>
      </x:c>
      <x:c r="S7054" t="str">
        <x:f>IF(AND(L7054&gt;=H7054+I7054+J7054,M7054&gt;L7054,F7054&lt;&gt;""),"PASS","FAIL")</x:f>
        <x:v>PASS</x:v>
      </x:c>
      <x:c r="T7054" t="n">
        <x:v>4</x:v>
      </x:c>
      <x:c r="U7054" t="str">
        <x:v>pickup_after_delivery_completion_plus_usage_lag</x:v>
      </x:c>
    </x:row>
    <x:row r="7055">
      <x:c r="A7055" t="str">
        <x:v>Set2_200-10-1b</x:v>
      </x:c>
      <x:c r="B7055" t="str">
        <x:v>next_day</x:v>
      </x:c>
      <x:c r="C7055" t="str">
        <x:v>C199</x:v>
      </x:c>
      <x:c r="D7055" s="59" t="n">
        <x:v>7</x:v>
      </x:c>
      <x:c r="E7055" s="59" t="n">
        <x:v>47</x:v>
      </x:c>
      <x:c r="F7055" s="59" t="str">
        <x:v>S9</x:v>
      </x:c>
      <x:c r="G7055" s="59" t="n">
        <x:v>93</x:v>
      </x:c>
      <x:c r="H7055" s="59" t="n">
        <x:v>129</x:v>
      </x:c>
      <x:c r="I7055" s="59" t="n">
        <x:v>10</x:v>
      </x:c>
      <x:c r="J7055" s="60" t="n">
        <x:f>'参数'!$C$6</x:f>
        <x:v>1440</x:v>
      </x:c>
      <x:c r="K7055" s="60" t="n">
        <x:f>'参数'!$D$6</x:f>
        <x:v>360</x:v>
      </x:c>
      <x:c r="L7055" s="60" t="n">
        <x:f>H7055+I7055+J7055</x:f>
        <x:v>1579</x:v>
      </x:c>
      <x:c r="M7055" s="60" t="n">
        <x:f>L7055+K7055</x:f>
        <x:v>1939</x:v>
      </x:c>
      <x:c r="N7055" s="60" t="n">
        <x:f>'参数'!$B$10</x:f>
        <x:v>1</x:v>
      </x:c>
      <x:c r="O7055" s="60" t="n">
        <x:f>N7055*'参数'!$B$11</x:f>
        <x:v>2</x:v>
      </x:c>
      <x:c r="P7055" s="60" t="n">
        <x:f>N7055*'参数'!$B$12</x:f>
        <x:v>1</x:v>
      </x:c>
      <x:c r="Q7055" t="str">
        <x:f>C7055&amp;"d"</x:f>
        <x:v>C199d</x:v>
      </x:c>
      <x:c r="R7055" t="str">
        <x:f>C7055&amp;"p"</x:f>
        <x:v>C199p</x:v>
      </x:c>
      <x:c r="S7055" t="str">
        <x:f>IF(AND(L7055&gt;=H7055+I7055+J7055,M7055&gt;L7055,F7055&lt;&gt;""),"PASS","FAIL")</x:f>
        <x:v>PASS</x:v>
      </x:c>
      <x:c r="T7055" t="n">
        <x:v>4</x:v>
      </x:c>
      <x:c r="U7055" t="str">
        <x:v>pickup_after_delivery_completion_plus_usage_lag</x:v>
      </x:c>
    </x:row>
    <x:row r="7056">
      <x:c r="A7056" t="str">
        <x:v>Set2_200-10-2</x:v>
      </x:c>
      <x:c r="B7056" t="str">
        <x:v>next_day</x:v>
      </x:c>
      <x:c r="C7056" t="str">
        <x:v>C0</x:v>
      </x:c>
      <x:c r="D7056" s="59" t="n">
        <x:v>4</x:v>
      </x:c>
      <x:c r="E7056" s="59" t="n">
        <x:v>24</x:v>
      </x:c>
      <x:c r="F7056" s="59" t="str">
        <x:v>S0</x:v>
      </x:c>
      <x:c r="G7056" s="59" t="n">
        <x:v>194</x:v>
      </x:c>
      <x:c r="H7056" s="59" t="n">
        <x:v>228</x:v>
      </x:c>
      <x:c r="I7056" s="59" t="n">
        <x:v>10</x:v>
      </x:c>
      <x:c r="J7056" s="60" t="n">
        <x:f>'参数'!$C$6</x:f>
        <x:v>1440</x:v>
      </x:c>
      <x:c r="K7056" s="60" t="n">
        <x:f>'参数'!$D$6</x:f>
        <x:v>360</x:v>
      </x:c>
      <x:c r="L7056" s="60" t="n">
        <x:f>H7056+I7056+J7056</x:f>
        <x:v>1678</x:v>
      </x:c>
      <x:c r="M7056" s="60" t="n">
        <x:f>L7056+K7056</x:f>
        <x:v>2038</x:v>
      </x:c>
      <x:c r="N7056" s="60" t="n">
        <x:f>'参数'!$B$10</x:f>
        <x:v>1</x:v>
      </x:c>
      <x:c r="O7056" s="60" t="n">
        <x:f>N7056*'参数'!$B$11</x:f>
        <x:v>2</x:v>
      </x:c>
      <x:c r="P7056" s="60" t="n">
        <x:f>N7056*'参数'!$B$12</x:f>
        <x:v>1</x:v>
      </x:c>
      <x:c r="Q7056" t="str">
        <x:f>C7056&amp;"d"</x:f>
        <x:v>C0d</x:v>
      </x:c>
      <x:c r="R7056" t="str">
        <x:f>C7056&amp;"p"</x:f>
        <x:v>C0p</x:v>
      </x:c>
      <x:c r="S7056" t="str">
        <x:f>IF(AND(L7056&gt;=H7056+I7056+J7056,M7056&gt;L7056,F7056&lt;&gt;""),"PASS","FAIL")</x:f>
        <x:v>PASS</x:v>
      </x:c>
      <x:c r="T7056" t="n">
        <x:v>11</x:v>
      </x:c>
      <x:c r="U7056" t="str">
        <x:v>pickup_after_delivery_completion_plus_usage_lag</x:v>
      </x:c>
    </x:row>
    <x:row r="7057">
      <x:c r="A7057" t="str">
        <x:v>Set2_200-10-2</x:v>
      </x:c>
      <x:c r="B7057" t="str">
        <x:v>next_day</x:v>
      </x:c>
      <x:c r="C7057" t="str">
        <x:v>C1</x:v>
      </x:c>
      <x:c r="D7057" s="59" t="n">
        <x:v>17</x:v>
      </x:c>
      <x:c r="E7057" s="59" t="n">
        <x:v>17</x:v>
      </x:c>
      <x:c r="F7057" s="59" t="str">
        <x:v>S2</x:v>
      </x:c>
      <x:c r="G7057" s="59" t="n">
        <x:v>152</x:v>
      </x:c>
      <x:c r="H7057" s="59" t="n">
        <x:v>174</x:v>
      </x:c>
      <x:c r="I7057" s="59" t="n">
        <x:v>10</x:v>
      </x:c>
      <x:c r="J7057" s="60" t="n">
        <x:f>'参数'!$C$6</x:f>
        <x:v>1440</x:v>
      </x:c>
      <x:c r="K7057" s="60" t="n">
        <x:f>'参数'!$D$6</x:f>
        <x:v>360</x:v>
      </x:c>
      <x:c r="L7057" s="60" t="n">
        <x:f>H7057+I7057+J7057</x:f>
        <x:v>1624</x:v>
      </x:c>
      <x:c r="M7057" s="60" t="n">
        <x:f>L7057+K7057</x:f>
        <x:v>1984</x:v>
      </x:c>
      <x:c r="N7057" s="60" t="n">
        <x:f>'参数'!$B$10</x:f>
        <x:v>1</x:v>
      </x:c>
      <x:c r="O7057" s="60" t="n">
        <x:f>N7057*'参数'!$B$11</x:f>
        <x:v>2</x:v>
      </x:c>
      <x:c r="P7057" s="60" t="n">
        <x:f>N7057*'参数'!$B$12</x:f>
        <x:v>1</x:v>
      </x:c>
      <x:c r="Q7057" t="str">
        <x:f>C7057&amp;"d"</x:f>
        <x:v>C1d</x:v>
      </x:c>
      <x:c r="R7057" t="str">
        <x:f>C7057&amp;"p"</x:f>
        <x:v>C1p</x:v>
      </x:c>
      <x:c r="S7057" t="str">
        <x:f>IF(AND(L7057&gt;=H7057+I7057+J7057,M7057&gt;L7057,F7057&lt;&gt;""),"PASS","FAIL")</x:f>
        <x:v>PASS</x:v>
      </x:c>
      <x:c r="T7057" t="n">
        <x:v>12</x:v>
      </x:c>
      <x:c r="U7057" t="str">
        <x:v>pickup_after_delivery_completion_plus_usage_lag</x:v>
      </x:c>
    </x:row>
    <x:row r="7058">
      <x:c r="A7058" t="str">
        <x:v>Set2_200-10-2</x:v>
      </x:c>
      <x:c r="B7058" t="str">
        <x:v>next_day</x:v>
      </x:c>
      <x:c r="C7058" t="str">
        <x:v>C2</x:v>
      </x:c>
      <x:c r="D7058" s="59" t="n">
        <x:v>22</x:v>
      </x:c>
      <x:c r="E7058" s="59" t="n">
        <x:v>22</x:v>
      </x:c>
      <x:c r="F7058" s="59" t="str">
        <x:v>S2</x:v>
      </x:c>
      <x:c r="G7058" s="59" t="n">
        <x:v>596</x:v>
      </x:c>
      <x:c r="H7058" s="59" t="n">
        <x:v>608</x:v>
      </x:c>
      <x:c r="I7058" s="59" t="n">
        <x:v>10</x:v>
      </x:c>
      <x:c r="J7058" s="60" t="n">
        <x:f>'参数'!$C$6</x:f>
        <x:v>1440</x:v>
      </x:c>
      <x:c r="K7058" s="60" t="n">
        <x:f>'参数'!$D$6</x:f>
        <x:v>360</x:v>
      </x:c>
      <x:c r="L7058" s="60" t="n">
        <x:f>H7058+I7058+J7058</x:f>
        <x:v>2058</x:v>
      </x:c>
      <x:c r="M7058" s="60" t="n">
        <x:f>L7058+K7058</x:f>
        <x:v>2418</x:v>
      </x:c>
      <x:c r="N7058" s="60" t="n">
        <x:f>'参数'!$B$10</x:f>
        <x:v>1</x:v>
      </x:c>
      <x:c r="O7058" s="60" t="n">
        <x:f>N7058*'参数'!$B$11</x:f>
        <x:v>2</x:v>
      </x:c>
      <x:c r="P7058" s="60" t="n">
        <x:f>N7058*'参数'!$B$12</x:f>
        <x:v>1</x:v>
      </x:c>
      <x:c r="Q7058" t="str">
        <x:f>C7058&amp;"d"</x:f>
        <x:v>C2d</x:v>
      </x:c>
      <x:c r="R7058" t="str">
        <x:f>C7058&amp;"p"</x:f>
        <x:v>C2p</x:v>
      </x:c>
      <x:c r="S7058" t="str">
        <x:f>IF(AND(L7058&gt;=H7058+I7058+J7058,M7058&gt;L7058,F7058&lt;&gt;""),"PASS","FAIL")</x:f>
        <x:v>PASS</x:v>
      </x:c>
      <x:c r="T7058" t="n">
        <x:v>8</x:v>
      </x:c>
      <x:c r="U7058" t="str">
        <x:v>pickup_after_delivery_completion_plus_usage_lag</x:v>
      </x:c>
    </x:row>
    <x:row r="7059">
      <x:c r="A7059" t="str">
        <x:v>Set2_200-10-2</x:v>
      </x:c>
      <x:c r="B7059" t="str">
        <x:v>next_day</x:v>
      </x:c>
      <x:c r="C7059" t="str">
        <x:v>C3</x:v>
      </x:c>
      <x:c r="D7059" s="59" t="n">
        <x:v>19</x:v>
      </x:c>
      <x:c r="E7059" s="59" t="n">
        <x:v>10</x:v>
      </x:c>
      <x:c r="F7059" s="59" t="str">
        <x:v>S2</x:v>
      </x:c>
      <x:c r="G7059" s="59" t="n">
        <x:v>561</x:v>
      </x:c>
      <x:c r="H7059" s="59" t="n">
        <x:v>581</x:v>
      </x:c>
      <x:c r="I7059" s="59" t="n">
        <x:v>10</x:v>
      </x:c>
      <x:c r="J7059" s="60" t="n">
        <x:f>'参数'!$C$6</x:f>
        <x:v>1440</x:v>
      </x:c>
      <x:c r="K7059" s="60" t="n">
        <x:f>'参数'!$D$6</x:f>
        <x:v>360</x:v>
      </x:c>
      <x:c r="L7059" s="60" t="n">
        <x:f>H7059+I7059+J7059</x:f>
        <x:v>2031</x:v>
      </x:c>
      <x:c r="M7059" s="60" t="n">
        <x:f>L7059+K7059</x:f>
        <x:v>2391</x:v>
      </x:c>
      <x:c r="N7059" s="60" t="n">
        <x:f>'参数'!$B$10</x:f>
        <x:v>1</x:v>
      </x:c>
      <x:c r="O7059" s="60" t="n">
        <x:f>N7059*'参数'!$B$11</x:f>
        <x:v>2</x:v>
      </x:c>
      <x:c r="P7059" s="60" t="n">
        <x:f>N7059*'参数'!$B$12</x:f>
        <x:v>1</x:v>
      </x:c>
      <x:c r="Q7059" t="str">
        <x:f>C7059&amp;"d"</x:f>
        <x:v>C3d</x:v>
      </x:c>
      <x:c r="R7059" t="str">
        <x:f>C7059&amp;"p"</x:f>
        <x:v>C3p</x:v>
      </x:c>
      <x:c r="S7059" t="str">
        <x:f>IF(AND(L7059&gt;=H7059+I7059+J7059,M7059&gt;L7059,F7059&lt;&gt;""),"PASS","FAIL")</x:f>
        <x:v>PASS</x:v>
      </x:c>
      <x:c r="T7059" t="n">
        <x:v>17</x:v>
      </x:c>
      <x:c r="U7059" t="str">
        <x:v>pickup_after_delivery_completion_plus_usage_lag</x:v>
      </x:c>
    </x:row>
    <x:row r="7060">
      <x:c r="A7060" t="str">
        <x:v>Set2_200-10-2</x:v>
      </x:c>
      <x:c r="B7060" t="str">
        <x:v>next_day</x:v>
      </x:c>
      <x:c r="C7060" t="str">
        <x:v>C4</x:v>
      </x:c>
      <x:c r="D7060" s="59" t="n">
        <x:v>17</x:v>
      </x:c>
      <x:c r="E7060" s="59" t="n">
        <x:v>28</x:v>
      </x:c>
      <x:c r="F7060" s="59" t="str">
        <x:v>S2</x:v>
      </x:c>
      <x:c r="G7060" s="59" t="n">
        <x:v>170</x:v>
      </x:c>
      <x:c r="H7060" s="59" t="n">
        <x:v>182</x:v>
      </x:c>
      <x:c r="I7060" s="59" t="n">
        <x:v>10</x:v>
      </x:c>
      <x:c r="J7060" s="60" t="n">
        <x:f>'参数'!$C$6</x:f>
        <x:v>1440</x:v>
      </x:c>
      <x:c r="K7060" s="60" t="n">
        <x:f>'参数'!$D$6</x:f>
        <x:v>360</x:v>
      </x:c>
      <x:c r="L7060" s="60" t="n">
        <x:f>H7060+I7060+J7060</x:f>
        <x:v>1632</x:v>
      </x:c>
      <x:c r="M7060" s="60" t="n">
        <x:f>L7060+K7060</x:f>
        <x:v>1992</x:v>
      </x:c>
      <x:c r="N7060" s="60" t="n">
        <x:f>'参数'!$B$10</x:f>
        <x:v>1</x:v>
      </x:c>
      <x:c r="O7060" s="60" t="n">
        <x:f>N7060*'参数'!$B$11</x:f>
        <x:v>2</x:v>
      </x:c>
      <x:c r="P7060" s="60" t="n">
        <x:f>N7060*'参数'!$B$12</x:f>
        <x:v>1</x:v>
      </x:c>
      <x:c r="Q7060" t="str">
        <x:f>C7060&amp;"d"</x:f>
        <x:v>C4d</x:v>
      </x:c>
      <x:c r="R7060" t="str">
        <x:f>C7060&amp;"p"</x:f>
        <x:v>C4p</x:v>
      </x:c>
      <x:c r="S7060" t="str">
        <x:f>IF(AND(L7060&gt;=H7060+I7060+J7060,M7060&gt;L7060,F7060&lt;&gt;""),"PASS","FAIL")</x:f>
        <x:v>PASS</x:v>
      </x:c>
      <x:c r="T7060" t="n">
        <x:v>1</x:v>
      </x:c>
      <x:c r="U7060" t="str">
        <x:v>pickup_after_delivery_completion_plus_usage_lag</x:v>
      </x:c>
    </x:row>
    <x:row r="7061">
      <x:c r="A7061" t="str">
        <x:v>Set2_200-10-2</x:v>
      </x:c>
      <x:c r="B7061" t="str">
        <x:v>next_day</x:v>
      </x:c>
      <x:c r="C7061" t="str">
        <x:v>C5</x:v>
      </x:c>
      <x:c r="D7061" s="59" t="n">
        <x:v>24</x:v>
      </x:c>
      <x:c r="E7061" s="59" t="n">
        <x:v>20</x:v>
      </x:c>
      <x:c r="F7061" s="59" t="str">
        <x:v>S2</x:v>
      </x:c>
      <x:c r="G7061" s="59" t="n">
        <x:v>123</x:v>
      </x:c>
      <x:c r="H7061" s="59" t="n">
        <x:v>137</x:v>
      </x:c>
      <x:c r="I7061" s="59" t="n">
        <x:v>10</x:v>
      </x:c>
      <x:c r="J7061" s="60" t="n">
        <x:f>'参数'!$C$6</x:f>
        <x:v>1440</x:v>
      </x:c>
      <x:c r="K7061" s="60" t="n">
        <x:f>'参数'!$D$6</x:f>
        <x:v>360</x:v>
      </x:c>
      <x:c r="L7061" s="60" t="n">
        <x:f>H7061+I7061+J7061</x:f>
        <x:v>1587</x:v>
      </x:c>
      <x:c r="M7061" s="60" t="n">
        <x:f>L7061+K7061</x:f>
        <x:v>1947</x:v>
      </x:c>
      <x:c r="N7061" s="60" t="n">
        <x:f>'参数'!$B$10</x:f>
        <x:v>1</x:v>
      </x:c>
      <x:c r="O7061" s="60" t="n">
        <x:f>N7061*'参数'!$B$11</x:f>
        <x:v>2</x:v>
      </x:c>
      <x:c r="P7061" s="60" t="n">
        <x:f>N7061*'参数'!$B$12</x:f>
        <x:v>1</x:v>
      </x:c>
      <x:c r="Q7061" t="str">
        <x:f>C7061&amp;"d"</x:f>
        <x:v>C5d</x:v>
      </x:c>
      <x:c r="R7061" t="str">
        <x:f>C7061&amp;"p"</x:f>
        <x:v>C5p</x:v>
      </x:c>
      <x:c r="S7061" t="str">
        <x:f>IF(AND(L7061&gt;=H7061+I7061+J7061,M7061&gt;L7061,F7061&lt;&gt;""),"PASS","FAIL")</x:f>
        <x:v>PASS</x:v>
      </x:c>
      <x:c r="T7061" t="n">
        <x:v>6</x:v>
      </x:c>
      <x:c r="U7061" t="str">
        <x:v>pickup_after_delivery_completion_plus_usage_lag</x:v>
      </x:c>
    </x:row>
    <x:row r="7062">
      <x:c r="A7062" t="str">
        <x:v>Set2_200-10-2</x:v>
      </x:c>
      <x:c r="B7062" t="str">
        <x:v>next_day</x:v>
      </x:c>
      <x:c r="C7062" t="str">
        <x:v>C6</x:v>
      </x:c>
      <x:c r="D7062" s="59" t="n">
        <x:v>11</x:v>
      </x:c>
      <x:c r="E7062" s="59" t="n">
        <x:v>15</x:v>
      </x:c>
      <x:c r="F7062" s="59" t="str">
        <x:v>S0</x:v>
      </x:c>
      <x:c r="G7062" s="59" t="n">
        <x:v>307</x:v>
      </x:c>
      <x:c r="H7062" s="59" t="n">
        <x:v>319</x:v>
      </x:c>
      <x:c r="I7062" s="59" t="n">
        <x:v>10</x:v>
      </x:c>
      <x:c r="J7062" s="60" t="n">
        <x:f>'参数'!$C$6</x:f>
        <x:v>1440</x:v>
      </x:c>
      <x:c r="K7062" s="60" t="n">
        <x:f>'参数'!$D$6</x:f>
        <x:v>360</x:v>
      </x:c>
      <x:c r="L7062" s="60" t="n">
        <x:f>H7062+I7062+J7062</x:f>
        <x:v>1769</x:v>
      </x:c>
      <x:c r="M7062" s="60" t="n">
        <x:f>L7062+K7062</x:f>
        <x:v>2129</x:v>
      </x:c>
      <x:c r="N7062" s="60" t="n">
        <x:f>'参数'!$B$10</x:f>
        <x:v>1</x:v>
      </x:c>
      <x:c r="O7062" s="60" t="n">
        <x:f>N7062*'参数'!$B$11</x:f>
        <x:v>2</x:v>
      </x:c>
      <x:c r="P7062" s="60" t="n">
        <x:f>N7062*'参数'!$B$12</x:f>
        <x:v>1</x:v>
      </x:c>
      <x:c r="Q7062" t="str">
        <x:f>C7062&amp;"d"</x:f>
        <x:v>C6d</x:v>
      </x:c>
      <x:c r="R7062" t="str">
        <x:f>C7062&amp;"p"</x:f>
        <x:v>C6p</x:v>
      </x:c>
      <x:c r="S7062" t="str">
        <x:f>IF(AND(L7062&gt;=H7062+I7062+J7062,M7062&gt;L7062,F7062&lt;&gt;""),"PASS","FAIL")</x:f>
        <x:v>PASS</x:v>
      </x:c>
      <x:c r="T7062" t="n">
        <x:v>12</x:v>
      </x:c>
      <x:c r="U7062" t="str">
        <x:v>pickup_after_delivery_completion_plus_usage_lag</x:v>
      </x:c>
    </x:row>
    <x:row r="7063">
      <x:c r="A7063" t="str">
        <x:v>Set2_200-10-2</x:v>
      </x:c>
      <x:c r="B7063" t="str">
        <x:v>next_day</x:v>
      </x:c>
      <x:c r="C7063" t="str">
        <x:v>C7</x:v>
      </x:c>
      <x:c r="D7063" s="59" t="n">
        <x:v>7</x:v>
      </x:c>
      <x:c r="E7063" s="59" t="n">
        <x:v>19</x:v>
      </x:c>
      <x:c r="F7063" s="59" t="str">
        <x:v>S0</x:v>
      </x:c>
      <x:c r="G7063" s="59" t="n">
        <x:v>276</x:v>
      </x:c>
      <x:c r="H7063" s="59" t="n">
        <x:v>304</x:v>
      </x:c>
      <x:c r="I7063" s="59" t="n">
        <x:v>10</x:v>
      </x:c>
      <x:c r="J7063" s="60" t="n">
        <x:f>'参数'!$C$6</x:f>
        <x:v>1440</x:v>
      </x:c>
      <x:c r="K7063" s="60" t="n">
        <x:f>'参数'!$D$6</x:f>
        <x:v>360</x:v>
      </x:c>
      <x:c r="L7063" s="60" t="n">
        <x:f>H7063+I7063+J7063</x:f>
        <x:v>1754</x:v>
      </x:c>
      <x:c r="M7063" s="60" t="n">
        <x:f>L7063+K7063</x:f>
        <x:v>2114</x:v>
      </x:c>
      <x:c r="N7063" s="60" t="n">
        <x:f>'参数'!$B$10</x:f>
        <x:v>1</x:v>
      </x:c>
      <x:c r="O7063" s="60" t="n">
        <x:f>N7063*'参数'!$B$11</x:f>
        <x:v>2</x:v>
      </x:c>
      <x:c r="P7063" s="60" t="n">
        <x:f>N7063*'参数'!$B$12</x:f>
        <x:v>1</x:v>
      </x:c>
      <x:c r="Q7063" t="str">
        <x:f>C7063&amp;"d"</x:f>
        <x:v>C7d</x:v>
      </x:c>
      <x:c r="R7063" t="str">
        <x:f>C7063&amp;"p"</x:f>
        <x:v>C7p</x:v>
      </x:c>
      <x:c r="S7063" t="str">
        <x:f>IF(AND(L7063&gt;=H7063+I7063+J7063,M7063&gt;L7063,F7063&lt;&gt;""),"PASS","FAIL")</x:f>
        <x:v>PASS</x:v>
      </x:c>
      <x:c r="T7063" t="n">
        <x:v>11</x:v>
      </x:c>
      <x:c r="U7063" t="str">
        <x:v>pickup_after_delivery_completion_plus_usage_lag</x:v>
      </x:c>
    </x:row>
    <x:row r="7064">
      <x:c r="A7064" t="str">
        <x:v>Set2_200-10-2</x:v>
      </x:c>
      <x:c r="B7064" t="str">
        <x:v>next_day</x:v>
      </x:c>
      <x:c r="C7064" t="str">
        <x:v>C8</x:v>
      </x:c>
      <x:c r="D7064" s="59" t="n">
        <x:v>9</x:v>
      </x:c>
      <x:c r="E7064" s="59" t="n">
        <x:v>19</x:v>
      </x:c>
      <x:c r="F7064" s="59" t="str">
        <x:v>S0</x:v>
      </x:c>
      <x:c r="G7064" s="59" t="n">
        <x:v>153</x:v>
      </x:c>
      <x:c r="H7064" s="59" t="n">
        <x:v>167</x:v>
      </x:c>
      <x:c r="I7064" s="59" t="n">
        <x:v>10</x:v>
      </x:c>
      <x:c r="J7064" s="60" t="n">
        <x:f>'参数'!$C$6</x:f>
        <x:v>1440</x:v>
      </x:c>
      <x:c r="K7064" s="60" t="n">
        <x:f>'参数'!$D$6</x:f>
        <x:v>360</x:v>
      </x:c>
      <x:c r="L7064" s="60" t="n">
        <x:f>H7064+I7064+J7064</x:f>
        <x:v>1617</x:v>
      </x:c>
      <x:c r="M7064" s="60" t="n">
        <x:f>L7064+K7064</x:f>
        <x:v>1977</x:v>
      </x:c>
      <x:c r="N7064" s="60" t="n">
        <x:f>'参数'!$B$10</x:f>
        <x:v>1</x:v>
      </x:c>
      <x:c r="O7064" s="60" t="n">
        <x:f>N7064*'参数'!$B$11</x:f>
        <x:v>2</x:v>
      </x:c>
      <x:c r="P7064" s="60" t="n">
        <x:f>N7064*'参数'!$B$12</x:f>
        <x:v>1</x:v>
      </x:c>
      <x:c r="Q7064" t="str">
        <x:f>C7064&amp;"d"</x:f>
        <x:v>C8d</x:v>
      </x:c>
      <x:c r="R7064" t="str">
        <x:f>C7064&amp;"p"</x:f>
        <x:v>C8p</x:v>
      </x:c>
      <x:c r="S7064" t="str">
        <x:f>IF(AND(L7064&gt;=H7064+I7064+J7064,M7064&gt;L7064,F7064&lt;&gt;""),"PASS","FAIL")</x:f>
        <x:v>PASS</x:v>
      </x:c>
      <x:c r="T7064" t="n">
        <x:v>1</x:v>
      </x:c>
      <x:c r="U7064" t="str">
        <x:v>pickup_after_delivery_completion_plus_usage_lag</x:v>
      </x:c>
    </x:row>
    <x:row r="7065">
      <x:c r="A7065" t="str">
        <x:v>Set2_200-10-2</x:v>
      </x:c>
      <x:c r="B7065" t="str">
        <x:v>next_day</x:v>
      </x:c>
      <x:c r="C7065" t="str">
        <x:v>C9</x:v>
      </x:c>
      <x:c r="D7065" s="59" t="n">
        <x:v>24</x:v>
      </x:c>
      <x:c r="E7065" s="59" t="n">
        <x:v>6</x:v>
      </x:c>
      <x:c r="F7065" s="59" t="str">
        <x:v>S2</x:v>
      </x:c>
      <x:c r="G7065" s="59" t="n">
        <x:v>488</x:v>
      </x:c>
      <x:c r="H7065" s="59" t="n">
        <x:v>502</x:v>
      </x:c>
      <x:c r="I7065" s="59" t="n">
        <x:v>10</x:v>
      </x:c>
      <x:c r="J7065" s="60" t="n">
        <x:f>'参数'!$C$6</x:f>
        <x:v>1440</x:v>
      </x:c>
      <x:c r="K7065" s="60" t="n">
        <x:f>'参数'!$D$6</x:f>
        <x:v>360</x:v>
      </x:c>
      <x:c r="L7065" s="60" t="n">
        <x:f>H7065+I7065+J7065</x:f>
        <x:v>1952</x:v>
      </x:c>
      <x:c r="M7065" s="60" t="n">
        <x:f>L7065+K7065</x:f>
        <x:v>2312</x:v>
      </x:c>
      <x:c r="N7065" s="60" t="n">
        <x:f>'参数'!$B$10</x:f>
        <x:v>1</x:v>
      </x:c>
      <x:c r="O7065" s="60" t="n">
        <x:f>N7065*'参数'!$B$11</x:f>
        <x:v>2</x:v>
      </x:c>
      <x:c r="P7065" s="60" t="n">
        <x:f>N7065*'参数'!$B$12</x:f>
        <x:v>1</x:v>
      </x:c>
      <x:c r="Q7065" t="str">
        <x:f>C7065&amp;"d"</x:f>
        <x:v>C9d</x:v>
      </x:c>
      <x:c r="R7065" t="str">
        <x:f>C7065&amp;"p"</x:f>
        <x:v>C9p</x:v>
      </x:c>
      <x:c r="S7065" t="str">
        <x:f>IF(AND(L7065&gt;=H7065+I7065+J7065,M7065&gt;L7065,F7065&lt;&gt;""),"PASS","FAIL")</x:f>
        <x:v>PASS</x:v>
      </x:c>
      <x:c r="T7065" t="n">
        <x:v>5</x:v>
      </x:c>
      <x:c r="U7065" t="str">
        <x:v>pickup_after_delivery_completion_plus_usage_lag</x:v>
      </x:c>
    </x:row>
    <x:row r="7066">
      <x:c r="A7066" t="str">
        <x:v>Set2_200-10-2</x:v>
      </x:c>
      <x:c r="B7066" t="str">
        <x:v>next_day</x:v>
      </x:c>
      <x:c r="C7066" t="str">
        <x:v>C10</x:v>
      </x:c>
      <x:c r="D7066" s="59" t="n">
        <x:v>1</x:v>
      </x:c>
      <x:c r="E7066" s="59" t="n">
        <x:v>17</x:v>
      </x:c>
      <x:c r="F7066" s="59" t="str">
        <x:v>S0</x:v>
      </x:c>
      <x:c r="G7066" s="59" t="n">
        <x:v>503</x:v>
      </x:c>
      <x:c r="H7066" s="59" t="n">
        <x:v>539</x:v>
      </x:c>
      <x:c r="I7066" s="59" t="n">
        <x:v>10</x:v>
      </x:c>
      <x:c r="J7066" s="60" t="n">
        <x:f>'参数'!$C$6</x:f>
        <x:v>1440</x:v>
      </x:c>
      <x:c r="K7066" s="60" t="n">
        <x:f>'参数'!$D$6</x:f>
        <x:v>360</x:v>
      </x:c>
      <x:c r="L7066" s="60" t="n">
        <x:f>H7066+I7066+J7066</x:f>
        <x:v>1989</x:v>
      </x:c>
      <x:c r="M7066" s="60" t="n">
        <x:f>L7066+K7066</x:f>
        <x:v>2349</x:v>
      </x:c>
      <x:c r="N7066" s="60" t="n">
        <x:f>'参数'!$B$10</x:f>
        <x:v>1</x:v>
      </x:c>
      <x:c r="O7066" s="60" t="n">
        <x:f>N7066*'参数'!$B$11</x:f>
        <x:v>2</x:v>
      </x:c>
      <x:c r="P7066" s="60" t="n">
        <x:f>N7066*'参数'!$B$12</x:f>
        <x:v>1</x:v>
      </x:c>
      <x:c r="Q7066" t="str">
        <x:f>C7066&amp;"d"</x:f>
        <x:v>C10d</x:v>
      </x:c>
      <x:c r="R7066" t="str">
        <x:f>C7066&amp;"p"</x:f>
        <x:v>C10p</x:v>
      </x:c>
      <x:c r="S7066" t="str">
        <x:f>IF(AND(L7066&gt;=H7066+I7066+J7066,M7066&gt;L7066,F7066&lt;&gt;""),"PASS","FAIL")</x:f>
        <x:v>PASS</x:v>
      </x:c>
      <x:c r="T7066" t="n">
        <x:v>11</x:v>
      </x:c>
      <x:c r="U7066" t="str">
        <x:v>pickup_after_delivery_completion_plus_usage_lag</x:v>
      </x:c>
    </x:row>
    <x:row r="7067">
      <x:c r="A7067" t="str">
        <x:v>Set2_200-10-2</x:v>
      </x:c>
      <x:c r="B7067" t="str">
        <x:v>next_day</x:v>
      </x:c>
      <x:c r="C7067" t="str">
        <x:v>C11</x:v>
      </x:c>
      <x:c r="D7067" s="59" t="n">
        <x:v>20</x:v>
      </x:c>
      <x:c r="E7067" s="59" t="n">
        <x:v>8</x:v>
      </x:c>
      <x:c r="F7067" s="59" t="str">
        <x:v>S2</x:v>
      </x:c>
      <x:c r="G7067" s="59" t="n">
        <x:v>166</x:v>
      </x:c>
      <x:c r="H7067" s="59" t="n">
        <x:v>180</x:v>
      </x:c>
      <x:c r="I7067" s="59" t="n">
        <x:v>10</x:v>
      </x:c>
      <x:c r="J7067" s="60" t="n">
        <x:f>'参数'!$C$6</x:f>
        <x:v>1440</x:v>
      </x:c>
      <x:c r="K7067" s="60" t="n">
        <x:f>'参数'!$D$6</x:f>
        <x:v>360</x:v>
      </x:c>
      <x:c r="L7067" s="60" t="n">
        <x:f>H7067+I7067+J7067</x:f>
        <x:v>1630</x:v>
      </x:c>
      <x:c r="M7067" s="60" t="n">
        <x:f>L7067+K7067</x:f>
        <x:v>1990</x:v>
      </x:c>
      <x:c r="N7067" s="60" t="n">
        <x:f>'参数'!$B$10</x:f>
        <x:v>1</x:v>
      </x:c>
      <x:c r="O7067" s="60" t="n">
        <x:f>N7067*'参数'!$B$11</x:f>
        <x:v>2</x:v>
      </x:c>
      <x:c r="P7067" s="60" t="n">
        <x:f>N7067*'参数'!$B$12</x:f>
        <x:v>1</x:v>
      </x:c>
      <x:c r="Q7067" t="str">
        <x:f>C7067&amp;"d"</x:f>
        <x:v>C11d</x:v>
      </x:c>
      <x:c r="R7067" t="str">
        <x:f>C7067&amp;"p"</x:f>
        <x:v>C11p</x:v>
      </x:c>
      <x:c r="S7067" t="str">
        <x:f>IF(AND(L7067&gt;=H7067+I7067+J7067,M7067&gt;L7067,F7067&lt;&gt;""),"PASS","FAIL")</x:f>
        <x:v>PASS</x:v>
      </x:c>
      <x:c r="T7067" t="n">
        <x:v>12</x:v>
      </x:c>
      <x:c r="U7067" t="str">
        <x:v>pickup_after_delivery_completion_plus_usage_lag</x:v>
      </x:c>
    </x:row>
    <x:row r="7068">
      <x:c r="A7068" t="str">
        <x:v>Set2_200-10-2</x:v>
      </x:c>
      <x:c r="B7068" t="str">
        <x:v>next_day</x:v>
      </x:c>
      <x:c r="C7068" t="str">
        <x:v>C12</x:v>
      </x:c>
      <x:c r="D7068" s="59" t="n">
        <x:v>7</x:v>
      </x:c>
      <x:c r="E7068" s="59" t="n">
        <x:v>10</x:v>
      </x:c>
      <x:c r="F7068" s="59" t="str">
        <x:v>S0</x:v>
      </x:c>
      <x:c r="G7068" s="59" t="n">
        <x:v>347</x:v>
      </x:c>
      <x:c r="H7068" s="59" t="n">
        <x:v>361</x:v>
      </x:c>
      <x:c r="I7068" s="59" t="n">
        <x:v>10</x:v>
      </x:c>
      <x:c r="J7068" s="60" t="n">
        <x:f>'参数'!$C$6</x:f>
        <x:v>1440</x:v>
      </x:c>
      <x:c r="K7068" s="60" t="n">
        <x:f>'参数'!$D$6</x:f>
        <x:v>360</x:v>
      </x:c>
      <x:c r="L7068" s="60" t="n">
        <x:f>H7068+I7068+J7068</x:f>
        <x:v>1811</x:v>
      </x:c>
      <x:c r="M7068" s="60" t="n">
        <x:f>L7068+K7068</x:f>
        <x:v>2171</x:v>
      </x:c>
      <x:c r="N7068" s="60" t="n">
        <x:f>'参数'!$B$10</x:f>
        <x:v>1</x:v>
      </x:c>
      <x:c r="O7068" s="60" t="n">
        <x:f>N7068*'参数'!$B$11</x:f>
        <x:v>2</x:v>
      </x:c>
      <x:c r="P7068" s="60" t="n">
        <x:f>N7068*'参数'!$B$12</x:f>
        <x:v>1</x:v>
      </x:c>
      <x:c r="Q7068" t="str">
        <x:f>C7068&amp;"d"</x:f>
        <x:v>C12d</x:v>
      </x:c>
      <x:c r="R7068" t="str">
        <x:f>C7068&amp;"p"</x:f>
        <x:v>C12p</x:v>
      </x:c>
      <x:c r="S7068" t="str">
        <x:f>IF(AND(L7068&gt;=H7068+I7068+J7068,M7068&gt;L7068,F7068&lt;&gt;""),"PASS","FAIL")</x:f>
        <x:v>PASS</x:v>
      </x:c>
      <x:c r="T7068" t="n">
        <x:v>2</x:v>
      </x:c>
      <x:c r="U7068" t="str">
        <x:v>pickup_after_delivery_completion_plus_usage_lag</x:v>
      </x:c>
    </x:row>
    <x:row r="7069">
      <x:c r="A7069" t="str">
        <x:v>Set2_200-10-2</x:v>
      </x:c>
      <x:c r="B7069" t="str">
        <x:v>next_day</x:v>
      </x:c>
      <x:c r="C7069" t="str">
        <x:v>C13</x:v>
      </x:c>
      <x:c r="D7069" s="59" t="n">
        <x:v>15</x:v>
      </x:c>
      <x:c r="E7069" s="59" t="n">
        <x:v>8</x:v>
      </x:c>
      <x:c r="F7069" s="59" t="str">
        <x:v>S0</x:v>
      </x:c>
      <x:c r="G7069" s="59" t="n">
        <x:v>501</x:v>
      </x:c>
      <x:c r="H7069" s="59" t="n">
        <x:v>517</x:v>
      </x:c>
      <x:c r="I7069" s="59" t="n">
        <x:v>10</x:v>
      </x:c>
      <x:c r="J7069" s="60" t="n">
        <x:f>'参数'!$C$6</x:f>
        <x:v>1440</x:v>
      </x:c>
      <x:c r="K7069" s="60" t="n">
        <x:f>'参数'!$D$6</x:f>
        <x:v>360</x:v>
      </x:c>
      <x:c r="L7069" s="60" t="n">
        <x:f>H7069+I7069+J7069</x:f>
        <x:v>1967</x:v>
      </x:c>
      <x:c r="M7069" s="60" t="n">
        <x:f>L7069+K7069</x:f>
        <x:v>2327</x:v>
      </x:c>
      <x:c r="N7069" s="60" t="n">
        <x:f>'参数'!$B$10</x:f>
        <x:v>1</x:v>
      </x:c>
      <x:c r="O7069" s="60" t="n">
        <x:f>N7069*'参数'!$B$11</x:f>
        <x:v>2</x:v>
      </x:c>
      <x:c r="P7069" s="60" t="n">
        <x:f>N7069*'参数'!$B$12</x:f>
        <x:v>1</x:v>
      </x:c>
      <x:c r="Q7069" t="str">
        <x:f>C7069&amp;"d"</x:f>
        <x:v>C13d</x:v>
      </x:c>
      <x:c r="R7069" t="str">
        <x:f>C7069&amp;"p"</x:f>
        <x:v>C13p</x:v>
      </x:c>
      <x:c r="S7069" t="str">
        <x:f>IF(AND(L7069&gt;=H7069+I7069+J7069,M7069&gt;L7069,F7069&lt;&gt;""),"PASS","FAIL")</x:f>
        <x:v>PASS</x:v>
      </x:c>
      <x:c r="T7069" t="n">
        <x:v>3</x:v>
      </x:c>
      <x:c r="U7069" t="str">
        <x:v>pickup_after_delivery_completion_plus_usage_lag</x:v>
      </x:c>
    </x:row>
    <x:row r="7070">
      <x:c r="A7070" t="str">
        <x:v>Set2_200-10-2</x:v>
      </x:c>
      <x:c r="B7070" t="str">
        <x:v>next_day</x:v>
      </x:c>
      <x:c r="C7070" t="str">
        <x:v>C14</x:v>
      </x:c>
      <x:c r="D7070" s="59" t="n">
        <x:v>7</x:v>
      </x:c>
      <x:c r="E7070" s="59" t="n">
        <x:v>19</x:v>
      </x:c>
      <x:c r="F7070" s="59" t="str">
        <x:v>S0</x:v>
      </x:c>
      <x:c r="G7070" s="59" t="n">
        <x:v>376</x:v>
      </x:c>
      <x:c r="H7070" s="59" t="n">
        <x:v>390</x:v>
      </x:c>
      <x:c r="I7070" s="59" t="n">
        <x:v>10</x:v>
      </x:c>
      <x:c r="J7070" s="60" t="n">
        <x:f>'参数'!$C$6</x:f>
        <x:v>1440</x:v>
      </x:c>
      <x:c r="K7070" s="60" t="n">
        <x:f>'参数'!$D$6</x:f>
        <x:v>360</x:v>
      </x:c>
      <x:c r="L7070" s="60" t="n">
        <x:f>H7070+I7070+J7070</x:f>
        <x:v>1840</x:v>
      </x:c>
      <x:c r="M7070" s="60" t="n">
        <x:f>L7070+K7070</x:f>
        <x:v>2200</x:v>
      </x:c>
      <x:c r="N7070" s="60" t="n">
        <x:f>'参数'!$B$10</x:f>
        <x:v>1</x:v>
      </x:c>
      <x:c r="O7070" s="60" t="n">
        <x:f>N7070*'参数'!$B$11</x:f>
        <x:v>2</x:v>
      </x:c>
      <x:c r="P7070" s="60" t="n">
        <x:f>N7070*'参数'!$B$12</x:f>
        <x:v>1</x:v>
      </x:c>
      <x:c r="Q7070" t="str">
        <x:f>C7070&amp;"d"</x:f>
        <x:v>C14d</x:v>
      </x:c>
      <x:c r="R7070" t="str">
        <x:f>C7070&amp;"p"</x:f>
        <x:v>C14p</x:v>
      </x:c>
      <x:c r="S7070" t="str">
        <x:f>IF(AND(L7070&gt;=H7070+I7070+J7070,M7070&gt;L7070,F7070&lt;&gt;""),"PASS","FAIL")</x:f>
        <x:v>PASS</x:v>
      </x:c>
      <x:c r="T7070" t="n">
        <x:v>2</x:v>
      </x:c>
      <x:c r="U7070" t="str">
        <x:v>pickup_after_delivery_completion_plus_usage_lag</x:v>
      </x:c>
    </x:row>
    <x:row r="7071">
      <x:c r="A7071" t="str">
        <x:v>Set2_200-10-2</x:v>
      </x:c>
      <x:c r="B7071" t="str">
        <x:v>next_day</x:v>
      </x:c>
      <x:c r="C7071" t="str">
        <x:v>C15</x:v>
      </x:c>
      <x:c r="D7071" s="59" t="n">
        <x:v>9</x:v>
      </x:c>
      <x:c r="E7071" s="59" t="n">
        <x:v>9</x:v>
      </x:c>
      <x:c r="F7071" s="59" t="str">
        <x:v>S0</x:v>
      </x:c>
      <x:c r="G7071" s="59" t="n">
        <x:v>471</x:v>
      </x:c>
      <x:c r="H7071" s="59" t="n">
        <x:v>499</x:v>
      </x:c>
      <x:c r="I7071" s="59" t="n">
        <x:v>10</x:v>
      </x:c>
      <x:c r="J7071" s="60" t="n">
        <x:f>'参数'!$C$6</x:f>
        <x:v>1440</x:v>
      </x:c>
      <x:c r="K7071" s="60" t="n">
        <x:f>'参数'!$D$6</x:f>
        <x:v>360</x:v>
      </x:c>
      <x:c r="L7071" s="60" t="n">
        <x:f>H7071+I7071+J7071</x:f>
        <x:v>1949</x:v>
      </x:c>
      <x:c r="M7071" s="60" t="n">
        <x:f>L7071+K7071</x:f>
        <x:v>2309</x:v>
      </x:c>
      <x:c r="N7071" s="60" t="n">
        <x:f>'参数'!$B$10</x:f>
        <x:v>1</x:v>
      </x:c>
      <x:c r="O7071" s="60" t="n">
        <x:f>N7071*'参数'!$B$11</x:f>
        <x:v>2</x:v>
      </x:c>
      <x:c r="P7071" s="60" t="n">
        <x:f>N7071*'参数'!$B$12</x:f>
        <x:v>1</x:v>
      </x:c>
      <x:c r="Q7071" t="str">
        <x:f>C7071&amp;"d"</x:f>
        <x:v>C15d</x:v>
      </x:c>
      <x:c r="R7071" t="str">
        <x:f>C7071&amp;"p"</x:f>
        <x:v>C15p</x:v>
      </x:c>
      <x:c r="S7071" t="str">
        <x:f>IF(AND(L7071&gt;=H7071+I7071+J7071,M7071&gt;L7071,F7071&lt;&gt;""),"PASS","FAIL")</x:f>
        <x:v>PASS</x:v>
      </x:c>
      <x:c r="T7071" t="n">
        <x:v>7</x:v>
      </x:c>
      <x:c r="U7071" t="str">
        <x:v>pickup_after_delivery_completion_plus_usage_lag</x:v>
      </x:c>
    </x:row>
    <x:row r="7072">
      <x:c r="A7072" t="str">
        <x:v>Set2_200-10-2</x:v>
      </x:c>
      <x:c r="B7072" t="str">
        <x:v>next_day</x:v>
      </x:c>
      <x:c r="C7072" t="str">
        <x:v>C16</x:v>
      </x:c>
      <x:c r="D7072" s="59" t="n">
        <x:v>12</x:v>
      </x:c>
      <x:c r="E7072" s="59" t="n">
        <x:v>24</x:v>
      </x:c>
      <x:c r="F7072" s="59" t="str">
        <x:v>S0</x:v>
      </x:c>
      <x:c r="G7072" s="59" t="n">
        <x:v>110</x:v>
      </x:c>
      <x:c r="H7072" s="59" t="n">
        <x:v>128</x:v>
      </x:c>
      <x:c r="I7072" s="59" t="n">
        <x:v>10</x:v>
      </x:c>
      <x:c r="J7072" s="60" t="n">
        <x:f>'参数'!$C$6</x:f>
        <x:v>1440</x:v>
      </x:c>
      <x:c r="K7072" s="60" t="n">
        <x:f>'参数'!$D$6</x:f>
        <x:v>360</x:v>
      </x:c>
      <x:c r="L7072" s="60" t="n">
        <x:f>H7072+I7072+J7072</x:f>
        <x:v>1578</x:v>
      </x:c>
      <x:c r="M7072" s="60" t="n">
        <x:f>L7072+K7072</x:f>
        <x:v>1938</x:v>
      </x:c>
      <x:c r="N7072" s="60" t="n">
        <x:f>'参数'!$B$10</x:f>
        <x:v>1</x:v>
      </x:c>
      <x:c r="O7072" s="60" t="n">
        <x:f>N7072*'参数'!$B$11</x:f>
        <x:v>2</x:v>
      </x:c>
      <x:c r="P7072" s="60" t="n">
        <x:f>N7072*'参数'!$B$12</x:f>
        <x:v>1</x:v>
      </x:c>
      <x:c r="Q7072" t="str">
        <x:f>C7072&amp;"d"</x:f>
        <x:v>C16d</x:v>
      </x:c>
      <x:c r="R7072" t="str">
        <x:f>C7072&amp;"p"</x:f>
        <x:v>C16p</x:v>
      </x:c>
      <x:c r="S7072" t="str">
        <x:f>IF(AND(L7072&gt;=H7072+I7072+J7072,M7072&gt;L7072,F7072&lt;&gt;""),"PASS","FAIL")</x:f>
        <x:v>PASS</x:v>
      </x:c>
      <x:c r="T7072" t="n">
        <x:v>1</x:v>
      </x:c>
      <x:c r="U7072" t="str">
        <x:v>pickup_after_delivery_completion_plus_usage_lag</x:v>
      </x:c>
    </x:row>
    <x:row r="7073">
      <x:c r="A7073" t="str">
        <x:v>Set2_200-10-2</x:v>
      </x:c>
      <x:c r="B7073" t="str">
        <x:v>next_day</x:v>
      </x:c>
      <x:c r="C7073" t="str">
        <x:v>C17</x:v>
      </x:c>
      <x:c r="D7073" s="59" t="n">
        <x:v>8</x:v>
      </x:c>
      <x:c r="E7073" s="59" t="n">
        <x:v>24</x:v>
      </x:c>
      <x:c r="F7073" s="59" t="str">
        <x:v>S0</x:v>
      </x:c>
      <x:c r="G7073" s="59" t="n">
        <x:v>289</x:v>
      </x:c>
      <x:c r="H7073" s="59" t="n">
        <x:v>301</x:v>
      </x:c>
      <x:c r="I7073" s="59" t="n">
        <x:v>10</x:v>
      </x:c>
      <x:c r="J7073" s="60" t="n">
        <x:f>'参数'!$C$6</x:f>
        <x:v>1440</x:v>
      </x:c>
      <x:c r="K7073" s="60" t="n">
        <x:f>'参数'!$D$6</x:f>
        <x:v>360</x:v>
      </x:c>
      <x:c r="L7073" s="60" t="n">
        <x:f>H7073+I7073+J7073</x:f>
        <x:v>1751</x:v>
      </x:c>
      <x:c r="M7073" s="60" t="n">
        <x:f>L7073+K7073</x:f>
        <x:v>2111</x:v>
      </x:c>
      <x:c r="N7073" s="60" t="n">
        <x:f>'参数'!$B$10</x:f>
        <x:v>1</x:v>
      </x:c>
      <x:c r="O7073" s="60" t="n">
        <x:f>N7073*'参数'!$B$11</x:f>
        <x:v>2</x:v>
      </x:c>
      <x:c r="P7073" s="60" t="n">
        <x:f>N7073*'参数'!$B$12</x:f>
        <x:v>1</x:v>
      </x:c>
      <x:c r="Q7073" t="str">
        <x:f>C7073&amp;"d"</x:f>
        <x:v>C17d</x:v>
      </x:c>
      <x:c r="R7073" t="str">
        <x:f>C7073&amp;"p"</x:f>
        <x:v>C17p</x:v>
      </x:c>
      <x:c r="S7073" t="str">
        <x:f>IF(AND(L7073&gt;=H7073+I7073+J7073,M7073&gt;L7073,F7073&lt;&gt;""),"PASS","FAIL")</x:f>
        <x:v>PASS</x:v>
      </x:c>
      <x:c r="T7073" t="n">
        <x:v>5</x:v>
      </x:c>
      <x:c r="U7073" t="str">
        <x:v>pickup_after_delivery_completion_plus_usage_lag</x:v>
      </x:c>
    </x:row>
    <x:row r="7074">
      <x:c r="A7074" t="str">
        <x:v>Set2_200-10-2</x:v>
      </x:c>
      <x:c r="B7074" t="str">
        <x:v>next_day</x:v>
      </x:c>
      <x:c r="C7074" t="str">
        <x:v>C18</x:v>
      </x:c>
      <x:c r="D7074" s="59" t="n">
        <x:v>22</x:v>
      </x:c>
      <x:c r="E7074" s="59" t="n">
        <x:v>13</x:v>
      </x:c>
      <x:c r="F7074" s="59" t="str">
        <x:v>S2</x:v>
      </x:c>
      <x:c r="G7074" s="59" t="n">
        <x:v>518</x:v>
      </x:c>
      <x:c r="H7074" s="59" t="n">
        <x:v>542</x:v>
      </x:c>
      <x:c r="I7074" s="59" t="n">
        <x:v>10</x:v>
      </x:c>
      <x:c r="J7074" s="60" t="n">
        <x:f>'参数'!$C$6</x:f>
        <x:v>1440</x:v>
      </x:c>
      <x:c r="K7074" s="60" t="n">
        <x:f>'参数'!$D$6</x:f>
        <x:v>360</x:v>
      </x:c>
      <x:c r="L7074" s="60" t="n">
        <x:f>H7074+I7074+J7074</x:f>
        <x:v>1992</x:v>
      </x:c>
      <x:c r="M7074" s="60" t="n">
        <x:f>L7074+K7074</x:f>
        <x:v>2352</x:v>
      </x:c>
      <x:c r="N7074" s="60" t="n">
        <x:f>'参数'!$B$10</x:f>
        <x:v>1</x:v>
      </x:c>
      <x:c r="O7074" s="60" t="n">
        <x:f>N7074*'参数'!$B$11</x:f>
        <x:v>2</x:v>
      </x:c>
      <x:c r="P7074" s="60" t="n">
        <x:f>N7074*'参数'!$B$12</x:f>
        <x:v>1</x:v>
      </x:c>
      <x:c r="Q7074" t="str">
        <x:f>C7074&amp;"d"</x:f>
        <x:v>C18d</x:v>
      </x:c>
      <x:c r="R7074" t="str">
        <x:f>C7074&amp;"p"</x:f>
        <x:v>C18p</x:v>
      </x:c>
      <x:c r="S7074" t="str">
        <x:f>IF(AND(L7074&gt;=H7074+I7074+J7074,M7074&gt;L7074,F7074&lt;&gt;""),"PASS","FAIL")</x:f>
        <x:v>PASS</x:v>
      </x:c>
      <x:c r="T7074" t="n">
        <x:v>10</x:v>
      </x:c>
      <x:c r="U7074" t="str">
        <x:v>pickup_after_delivery_completion_plus_usage_lag</x:v>
      </x:c>
    </x:row>
    <x:row r="7075">
      <x:c r="A7075" t="str">
        <x:v>Set2_200-10-2</x:v>
      </x:c>
      <x:c r="B7075" t="str">
        <x:v>next_day</x:v>
      </x:c>
      <x:c r="C7075" t="str">
        <x:v>C19</x:v>
      </x:c>
      <x:c r="D7075" s="59" t="n">
        <x:v>7</x:v>
      </x:c>
      <x:c r="E7075" s="59" t="n">
        <x:v>8</x:v>
      </x:c>
      <x:c r="F7075" s="59" t="str">
        <x:v>S0</x:v>
      </x:c>
      <x:c r="G7075" s="59" t="n">
        <x:v>531</x:v>
      </x:c>
      <x:c r="H7075" s="59" t="n">
        <x:v>569</x:v>
      </x:c>
      <x:c r="I7075" s="59" t="n">
        <x:v>10</x:v>
      </x:c>
      <x:c r="J7075" s="60" t="n">
        <x:f>'参数'!$C$6</x:f>
        <x:v>1440</x:v>
      </x:c>
      <x:c r="K7075" s="60" t="n">
        <x:f>'参数'!$D$6</x:f>
        <x:v>360</x:v>
      </x:c>
      <x:c r="L7075" s="60" t="n">
        <x:f>H7075+I7075+J7075</x:f>
        <x:v>2019</x:v>
      </x:c>
      <x:c r="M7075" s="60" t="n">
        <x:f>L7075+K7075</x:f>
        <x:v>2379</x:v>
      </x:c>
      <x:c r="N7075" s="60" t="n">
        <x:f>'参数'!$B$10</x:f>
        <x:v>1</x:v>
      </x:c>
      <x:c r="O7075" s="60" t="n">
        <x:f>N7075*'参数'!$B$11</x:f>
        <x:v>2</x:v>
      </x:c>
      <x:c r="P7075" s="60" t="n">
        <x:f>N7075*'参数'!$B$12</x:f>
        <x:v>1</x:v>
      </x:c>
      <x:c r="Q7075" t="str">
        <x:f>C7075&amp;"d"</x:f>
        <x:v>C19d</x:v>
      </x:c>
      <x:c r="R7075" t="str">
        <x:f>C7075&amp;"p"</x:f>
        <x:v>C19p</x:v>
      </x:c>
      <x:c r="S7075" t="str">
        <x:f>IF(AND(L7075&gt;=H7075+I7075+J7075,M7075&gt;L7075,F7075&lt;&gt;""),"PASS","FAIL")</x:f>
        <x:v>PASS</x:v>
      </x:c>
      <x:c r="T7075" t="n">
        <x:v>0</x:v>
      </x:c>
      <x:c r="U7075" t="str">
        <x:v>pickup_after_delivery_completion_plus_usage_lag</x:v>
      </x:c>
    </x:row>
    <x:row r="7076">
      <x:c r="A7076" t="str">
        <x:v>Set2_200-10-2</x:v>
      </x:c>
      <x:c r="B7076" t="str">
        <x:v>next_day</x:v>
      </x:c>
      <x:c r="C7076" t="str">
        <x:v>C20</x:v>
      </x:c>
      <x:c r="D7076" s="59" t="n">
        <x:v>19</x:v>
      </x:c>
      <x:c r="E7076" s="59" t="n">
        <x:v>15</x:v>
      </x:c>
      <x:c r="F7076" s="59" t="str">
        <x:v>S2</x:v>
      </x:c>
      <x:c r="G7076" s="59" t="n">
        <x:v>194</x:v>
      </x:c>
      <x:c r="H7076" s="59" t="n">
        <x:v>228</x:v>
      </x:c>
      <x:c r="I7076" s="59" t="n">
        <x:v>10</x:v>
      </x:c>
      <x:c r="J7076" s="60" t="n">
        <x:f>'参数'!$C$6</x:f>
        <x:v>1440</x:v>
      </x:c>
      <x:c r="K7076" s="60" t="n">
        <x:f>'参数'!$D$6</x:f>
        <x:v>360</x:v>
      </x:c>
      <x:c r="L7076" s="60" t="n">
        <x:f>H7076+I7076+J7076</x:f>
        <x:v>1678</x:v>
      </x:c>
      <x:c r="M7076" s="60" t="n">
        <x:f>L7076+K7076</x:f>
        <x:v>2038</x:v>
      </x:c>
      <x:c r="N7076" s="60" t="n">
        <x:f>'参数'!$B$10</x:f>
        <x:v>1</x:v>
      </x:c>
      <x:c r="O7076" s="60" t="n">
        <x:f>N7076*'参数'!$B$11</x:f>
        <x:v>2</x:v>
      </x:c>
      <x:c r="P7076" s="60" t="n">
        <x:f>N7076*'参数'!$B$12</x:f>
        <x:v>1</x:v>
      </x:c>
      <x:c r="Q7076" t="str">
        <x:f>C7076&amp;"d"</x:f>
        <x:v>C20d</x:v>
      </x:c>
      <x:c r="R7076" t="str">
        <x:f>C7076&amp;"p"</x:f>
        <x:v>C20p</x:v>
      </x:c>
      <x:c r="S7076" t="str">
        <x:f>IF(AND(L7076&gt;=H7076+I7076+J7076,M7076&gt;L7076,F7076&lt;&gt;""),"PASS","FAIL")</x:f>
        <x:v>PASS</x:v>
      </x:c>
      <x:c r="T7076" t="n">
        <x:v>13</x:v>
      </x:c>
      <x:c r="U7076" t="str">
        <x:v>pickup_after_delivery_completion_plus_usage_lag</x:v>
      </x:c>
    </x:row>
    <x:row r="7077">
      <x:c r="A7077" t="str">
        <x:v>Set2_200-10-2</x:v>
      </x:c>
      <x:c r="B7077" t="str">
        <x:v>next_day</x:v>
      </x:c>
      <x:c r="C7077" t="str">
        <x:v>C21</x:v>
      </x:c>
      <x:c r="D7077" s="59" t="n">
        <x:v>22</x:v>
      </x:c>
      <x:c r="E7077" s="59" t="n">
        <x:v>4</x:v>
      </x:c>
      <x:c r="F7077" s="59" t="str">
        <x:v>S2</x:v>
      </x:c>
      <x:c r="G7077" s="59" t="n">
        <x:v>464</x:v>
      </x:c>
      <x:c r="H7077" s="59" t="n">
        <x:v>498</x:v>
      </x:c>
      <x:c r="I7077" s="59" t="n">
        <x:v>10</x:v>
      </x:c>
      <x:c r="J7077" s="60" t="n">
        <x:f>'参数'!$C$6</x:f>
        <x:v>1440</x:v>
      </x:c>
      <x:c r="K7077" s="60" t="n">
        <x:f>'参数'!$D$6</x:f>
        <x:v>360</x:v>
      </x:c>
      <x:c r="L7077" s="60" t="n">
        <x:f>H7077+I7077+J7077</x:f>
        <x:v>1948</x:v>
      </x:c>
      <x:c r="M7077" s="60" t="n">
        <x:f>L7077+K7077</x:f>
        <x:v>2308</x:v>
      </x:c>
      <x:c r="N7077" s="60" t="n">
        <x:f>'参数'!$B$10</x:f>
        <x:v>1</x:v>
      </x:c>
      <x:c r="O7077" s="60" t="n">
        <x:f>N7077*'参数'!$B$11</x:f>
        <x:v>2</x:v>
      </x:c>
      <x:c r="P7077" s="60" t="n">
        <x:f>N7077*'参数'!$B$12</x:f>
        <x:v>1</x:v>
      </x:c>
      <x:c r="Q7077" t="str">
        <x:f>C7077&amp;"d"</x:f>
        <x:v>C21d</x:v>
      </x:c>
      <x:c r="R7077" t="str">
        <x:f>C7077&amp;"p"</x:f>
        <x:v>C21p</x:v>
      </x:c>
      <x:c r="S7077" t="str">
        <x:f>IF(AND(L7077&gt;=H7077+I7077+J7077,M7077&gt;L7077,F7077&lt;&gt;""),"PASS","FAIL")</x:f>
        <x:v>PASS</x:v>
      </x:c>
      <x:c r="T7077" t="n">
        <x:v>2</x:v>
      </x:c>
      <x:c r="U7077" t="str">
        <x:v>pickup_after_delivery_completion_plus_usage_lag</x:v>
      </x:c>
    </x:row>
    <x:row r="7078">
      <x:c r="A7078" t="str">
        <x:v>Set2_200-10-2</x:v>
      </x:c>
      <x:c r="B7078" t="str">
        <x:v>next_day</x:v>
      </x:c>
      <x:c r="C7078" t="str">
        <x:v>C22</x:v>
      </x:c>
      <x:c r="D7078" s="59" t="n">
        <x:v>15</x:v>
      </x:c>
      <x:c r="E7078" s="59" t="n">
        <x:v>28</x:v>
      </x:c>
      <x:c r="F7078" s="59" t="str">
        <x:v>S0</x:v>
      </x:c>
      <x:c r="G7078" s="59" t="n">
        <x:v>434</x:v>
      </x:c>
      <x:c r="H7078" s="59" t="n">
        <x:v>456</x:v>
      </x:c>
      <x:c r="I7078" s="59" t="n">
        <x:v>10</x:v>
      </x:c>
      <x:c r="J7078" s="60" t="n">
        <x:f>'参数'!$C$6</x:f>
        <x:v>1440</x:v>
      </x:c>
      <x:c r="K7078" s="60" t="n">
        <x:f>'参数'!$D$6</x:f>
        <x:v>360</x:v>
      </x:c>
      <x:c r="L7078" s="60" t="n">
        <x:f>H7078+I7078+J7078</x:f>
        <x:v>1906</x:v>
      </x:c>
      <x:c r="M7078" s="60" t="n">
        <x:f>L7078+K7078</x:f>
        <x:v>2266</x:v>
      </x:c>
      <x:c r="N7078" s="60" t="n">
        <x:f>'参数'!$B$10</x:f>
        <x:v>1</x:v>
      </x:c>
      <x:c r="O7078" s="60" t="n">
        <x:f>N7078*'参数'!$B$11</x:f>
        <x:v>2</x:v>
      </x:c>
      <x:c r="P7078" s="60" t="n">
        <x:f>N7078*'参数'!$B$12</x:f>
        <x:v>1</x:v>
      </x:c>
      <x:c r="Q7078" t="str">
        <x:f>C7078&amp;"d"</x:f>
        <x:v>C22d</x:v>
      </x:c>
      <x:c r="R7078" t="str">
        <x:f>C7078&amp;"p"</x:f>
        <x:v>C22p</x:v>
      </x:c>
      <x:c r="S7078" t="str">
        <x:f>IF(AND(L7078&gt;=H7078+I7078+J7078,M7078&gt;L7078,F7078&lt;&gt;""),"PASS","FAIL")</x:f>
        <x:v>PASS</x:v>
      </x:c>
      <x:c r="T7078" t="n">
        <x:v>9</x:v>
      </x:c>
      <x:c r="U7078" t="str">
        <x:v>pickup_after_delivery_completion_plus_usage_lag</x:v>
      </x:c>
    </x:row>
    <x:row r="7079">
      <x:c r="A7079" t="str">
        <x:v>Set2_200-10-2</x:v>
      </x:c>
      <x:c r="B7079" t="str">
        <x:v>next_day</x:v>
      </x:c>
      <x:c r="C7079" t="str">
        <x:v>C23</x:v>
      </x:c>
      <x:c r="D7079" s="59" t="n">
        <x:v>18</x:v>
      </x:c>
      <x:c r="E7079" s="59" t="n">
        <x:v>13</x:v>
      </x:c>
      <x:c r="F7079" s="59" t="str">
        <x:v>S2</x:v>
      </x:c>
      <x:c r="G7079" s="59" t="n">
        <x:v>460</x:v>
      </x:c>
      <x:c r="H7079" s="59" t="n">
        <x:v>490</x:v>
      </x:c>
      <x:c r="I7079" s="59" t="n">
        <x:v>10</x:v>
      </x:c>
      <x:c r="J7079" s="60" t="n">
        <x:f>'参数'!$C$6</x:f>
        <x:v>1440</x:v>
      </x:c>
      <x:c r="K7079" s="60" t="n">
        <x:f>'参数'!$D$6</x:f>
        <x:v>360</x:v>
      </x:c>
      <x:c r="L7079" s="60" t="n">
        <x:f>H7079+I7079+J7079</x:f>
        <x:v>1940</x:v>
      </x:c>
      <x:c r="M7079" s="60" t="n">
        <x:f>L7079+K7079</x:f>
        <x:v>2300</x:v>
      </x:c>
      <x:c r="N7079" s="60" t="n">
        <x:f>'参数'!$B$10</x:f>
        <x:v>1</x:v>
      </x:c>
      <x:c r="O7079" s="60" t="n">
        <x:f>N7079*'参数'!$B$11</x:f>
        <x:v>2</x:v>
      </x:c>
      <x:c r="P7079" s="60" t="n">
        <x:f>N7079*'参数'!$B$12</x:f>
        <x:v>1</x:v>
      </x:c>
      <x:c r="Q7079" t="str">
        <x:f>C7079&amp;"d"</x:f>
        <x:v>C23d</x:v>
      </x:c>
      <x:c r="R7079" t="str">
        <x:f>C7079&amp;"p"</x:f>
        <x:v>C23p</x:v>
      </x:c>
      <x:c r="S7079" t="str">
        <x:f>IF(AND(L7079&gt;=H7079+I7079+J7079,M7079&gt;L7079,F7079&lt;&gt;""),"PASS","FAIL")</x:f>
        <x:v>PASS</x:v>
      </x:c>
      <x:c r="T7079" t="n">
        <x:v>8</x:v>
      </x:c>
      <x:c r="U7079" t="str">
        <x:v>pickup_after_delivery_completion_plus_usage_lag</x:v>
      </x:c>
    </x:row>
    <x:row r="7080">
      <x:c r="A7080" t="str">
        <x:v>Set2_200-10-2</x:v>
      </x:c>
      <x:c r="B7080" t="str">
        <x:v>next_day</x:v>
      </x:c>
      <x:c r="C7080" t="str">
        <x:v>C24</x:v>
      </x:c>
      <x:c r="D7080" s="59" t="n">
        <x:v>19</x:v>
      </x:c>
      <x:c r="E7080" s="59" t="n">
        <x:v>21</x:v>
      </x:c>
      <x:c r="F7080" s="59" t="str">
        <x:v>S2</x:v>
      </x:c>
      <x:c r="G7080" s="59" t="n">
        <x:v>608</x:v>
      </x:c>
      <x:c r="H7080" s="59" t="n">
        <x:v>630</x:v>
      </x:c>
      <x:c r="I7080" s="59" t="n">
        <x:v>10</x:v>
      </x:c>
      <x:c r="J7080" s="60" t="n">
        <x:f>'参数'!$C$6</x:f>
        <x:v>1440</x:v>
      </x:c>
      <x:c r="K7080" s="60" t="n">
        <x:f>'参数'!$D$6</x:f>
        <x:v>360</x:v>
      </x:c>
      <x:c r="L7080" s="60" t="n">
        <x:f>H7080+I7080+J7080</x:f>
        <x:v>2080</x:v>
      </x:c>
      <x:c r="M7080" s="60" t="n">
        <x:f>L7080+K7080</x:f>
        <x:v>2440</x:v>
      </x:c>
      <x:c r="N7080" s="60" t="n">
        <x:f>'参数'!$B$10</x:f>
        <x:v>1</x:v>
      </x:c>
      <x:c r="O7080" s="60" t="n">
        <x:f>N7080*'参数'!$B$11</x:f>
        <x:v>2</x:v>
      </x:c>
      <x:c r="P7080" s="60" t="n">
        <x:f>N7080*'参数'!$B$12</x:f>
        <x:v>1</x:v>
      </x:c>
      <x:c r="Q7080" t="str">
        <x:f>C7080&amp;"d"</x:f>
        <x:v>C24d</x:v>
      </x:c>
      <x:c r="R7080" t="str">
        <x:f>C7080&amp;"p"</x:f>
        <x:v>C24p</x:v>
      </x:c>
      <x:c r="S7080" t="str">
        <x:f>IF(AND(L7080&gt;=H7080+I7080+J7080,M7080&gt;L7080,F7080&lt;&gt;""),"PASS","FAIL")</x:f>
        <x:v>PASS</x:v>
      </x:c>
      <x:c r="T7080" t="n">
        <x:v>5</x:v>
      </x:c>
      <x:c r="U7080" t="str">
        <x:v>pickup_after_delivery_completion_plus_usage_lag</x:v>
      </x:c>
    </x:row>
    <x:row r="7081">
      <x:c r="A7081" t="str">
        <x:v>Set2_200-10-2</x:v>
      </x:c>
      <x:c r="B7081" t="str">
        <x:v>next_day</x:v>
      </x:c>
      <x:c r="C7081" t="str">
        <x:v>C25</x:v>
      </x:c>
      <x:c r="D7081" s="59" t="n">
        <x:v>2</x:v>
      </x:c>
      <x:c r="E7081" s="59" t="n">
        <x:v>15</x:v>
      </x:c>
      <x:c r="F7081" s="59" t="str">
        <x:v>S0</x:v>
      </x:c>
      <x:c r="G7081" s="59" t="n">
        <x:v>140</x:v>
      </x:c>
      <x:c r="H7081" s="59" t="n">
        <x:v>178</x:v>
      </x:c>
      <x:c r="I7081" s="59" t="n">
        <x:v>10</x:v>
      </x:c>
      <x:c r="J7081" s="60" t="n">
        <x:f>'参数'!$C$6</x:f>
        <x:v>1440</x:v>
      </x:c>
      <x:c r="K7081" s="60" t="n">
        <x:f>'参数'!$D$6</x:f>
        <x:v>360</x:v>
      </x:c>
      <x:c r="L7081" s="60" t="n">
        <x:f>H7081+I7081+J7081</x:f>
        <x:v>1628</x:v>
      </x:c>
      <x:c r="M7081" s="60" t="n">
        <x:f>L7081+K7081</x:f>
        <x:v>1988</x:v>
      </x:c>
      <x:c r="N7081" s="60" t="n">
        <x:f>'参数'!$B$10</x:f>
        <x:v>1</x:v>
      </x:c>
      <x:c r="O7081" s="60" t="n">
        <x:f>N7081*'参数'!$B$11</x:f>
        <x:v>2</x:v>
      </x:c>
      <x:c r="P7081" s="60" t="n">
        <x:f>N7081*'参数'!$B$12</x:f>
        <x:v>1</x:v>
      </x:c>
      <x:c r="Q7081" t="str">
        <x:f>C7081&amp;"d"</x:f>
        <x:v>C25d</x:v>
      </x:c>
      <x:c r="R7081" t="str">
        <x:f>C7081&amp;"p"</x:f>
        <x:v>C25p</x:v>
      </x:c>
      <x:c r="S7081" t="str">
        <x:f>IF(AND(L7081&gt;=H7081+I7081+J7081,M7081&gt;L7081,F7081&lt;&gt;""),"PASS","FAIL")</x:f>
        <x:v>PASS</x:v>
      </x:c>
      <x:c r="T7081" t="n">
        <x:v>6</x:v>
      </x:c>
      <x:c r="U7081" t="str">
        <x:v>pickup_after_delivery_completion_plus_usage_lag</x:v>
      </x:c>
    </x:row>
    <x:row r="7082">
      <x:c r="A7082" t="str">
        <x:v>Set2_200-10-2</x:v>
      </x:c>
      <x:c r="B7082" t="str">
        <x:v>next_day</x:v>
      </x:c>
      <x:c r="C7082" t="str">
        <x:v>C26</x:v>
      </x:c>
      <x:c r="D7082" s="59" t="n">
        <x:v>23</x:v>
      </x:c>
      <x:c r="E7082" s="59" t="n">
        <x:v>8</x:v>
      </x:c>
      <x:c r="F7082" s="59" t="str">
        <x:v>S2</x:v>
      </x:c>
      <x:c r="G7082" s="59" t="n">
        <x:v>337</x:v>
      </x:c>
      <x:c r="H7082" s="59" t="n">
        <x:v>375</x:v>
      </x:c>
      <x:c r="I7082" s="59" t="n">
        <x:v>10</x:v>
      </x:c>
      <x:c r="J7082" s="60" t="n">
        <x:f>'参数'!$C$6</x:f>
        <x:v>1440</x:v>
      </x:c>
      <x:c r="K7082" s="60" t="n">
        <x:f>'参数'!$D$6</x:f>
        <x:v>360</x:v>
      </x:c>
      <x:c r="L7082" s="60" t="n">
        <x:f>H7082+I7082+J7082</x:f>
        <x:v>1825</x:v>
      </x:c>
      <x:c r="M7082" s="60" t="n">
        <x:f>L7082+K7082</x:f>
        <x:v>2185</x:v>
      </x:c>
      <x:c r="N7082" s="60" t="n">
        <x:f>'参数'!$B$10</x:f>
        <x:v>1</x:v>
      </x:c>
      <x:c r="O7082" s="60" t="n">
        <x:f>N7082*'参数'!$B$11</x:f>
        <x:v>2</x:v>
      </x:c>
      <x:c r="P7082" s="60" t="n">
        <x:f>N7082*'参数'!$B$12</x:f>
        <x:v>1</x:v>
      </x:c>
      <x:c r="Q7082" t="str">
        <x:f>C7082&amp;"d"</x:f>
        <x:v>C26d</x:v>
      </x:c>
      <x:c r="R7082" t="str">
        <x:f>C7082&amp;"p"</x:f>
        <x:v>C26p</x:v>
      </x:c>
      <x:c r="S7082" t="str">
        <x:f>IF(AND(L7082&gt;=H7082+I7082+J7082,M7082&gt;L7082,F7082&lt;&gt;""),"PASS","FAIL")</x:f>
        <x:v>PASS</x:v>
      </x:c>
      <x:c r="T7082" t="n">
        <x:v>7</x:v>
      </x:c>
      <x:c r="U7082" t="str">
        <x:v>pickup_after_delivery_completion_plus_usage_lag</x:v>
      </x:c>
    </x:row>
    <x:row r="7083">
      <x:c r="A7083" t="str">
        <x:v>Set2_200-10-2</x:v>
      </x:c>
      <x:c r="B7083" t="str">
        <x:v>next_day</x:v>
      </x:c>
      <x:c r="C7083" t="str">
        <x:v>C27</x:v>
      </x:c>
      <x:c r="D7083" s="59" t="n">
        <x:v>8</x:v>
      </x:c>
      <x:c r="E7083" s="59" t="n">
        <x:v>9</x:v>
      </x:c>
      <x:c r="F7083" s="59" t="str">
        <x:v>S0</x:v>
      </x:c>
      <x:c r="G7083" s="59" t="n">
        <x:v>109</x:v>
      </x:c>
      <x:c r="H7083" s="59" t="n">
        <x:v>135</x:v>
      </x:c>
      <x:c r="I7083" s="59" t="n">
        <x:v>10</x:v>
      </x:c>
      <x:c r="J7083" s="60" t="n">
        <x:f>'参数'!$C$6</x:f>
        <x:v>1440</x:v>
      </x:c>
      <x:c r="K7083" s="60" t="n">
        <x:f>'参数'!$D$6</x:f>
        <x:v>360</x:v>
      </x:c>
      <x:c r="L7083" s="60" t="n">
        <x:f>H7083+I7083+J7083</x:f>
        <x:v>1585</x:v>
      </x:c>
      <x:c r="M7083" s="60" t="n">
        <x:f>L7083+K7083</x:f>
        <x:v>1945</x:v>
      </x:c>
      <x:c r="N7083" s="60" t="n">
        <x:f>'参数'!$B$10</x:f>
        <x:v>1</x:v>
      </x:c>
      <x:c r="O7083" s="60" t="n">
        <x:f>N7083*'参数'!$B$11</x:f>
        <x:v>2</x:v>
      </x:c>
      <x:c r="P7083" s="60" t="n">
        <x:f>N7083*'参数'!$B$12</x:f>
        <x:v>1</x:v>
      </x:c>
      <x:c r="Q7083" t="str">
        <x:f>C7083&amp;"d"</x:f>
        <x:v>C27d</x:v>
      </x:c>
      <x:c r="R7083" t="str">
        <x:f>C7083&amp;"p"</x:f>
        <x:v>C27p</x:v>
      </x:c>
      <x:c r="S7083" t="str">
        <x:f>IF(AND(L7083&gt;=H7083+I7083+J7083,M7083&gt;L7083,F7083&lt;&gt;""),"PASS","FAIL")</x:f>
        <x:v>PASS</x:v>
      </x:c>
      <x:c r="T7083" t="n">
        <x:v>4</x:v>
      </x:c>
      <x:c r="U7083" t="str">
        <x:v>pickup_after_delivery_completion_plus_usage_lag</x:v>
      </x:c>
    </x:row>
    <x:row r="7084">
      <x:c r="A7084" t="str">
        <x:v>Set2_200-10-2</x:v>
      </x:c>
      <x:c r="B7084" t="str">
        <x:v>next_day</x:v>
      </x:c>
      <x:c r="C7084" t="str">
        <x:v>C28</x:v>
      </x:c>
      <x:c r="D7084" s="59" t="n">
        <x:v>23</x:v>
      </x:c>
      <x:c r="E7084" s="59" t="n">
        <x:v>11</x:v>
      </x:c>
      <x:c r="F7084" s="59" t="str">
        <x:v>S2</x:v>
      </x:c>
      <x:c r="G7084" s="59" t="n">
        <x:v>232</x:v>
      </x:c>
      <x:c r="H7084" s="59" t="n">
        <x:v>246</x:v>
      </x:c>
      <x:c r="I7084" s="59" t="n">
        <x:v>10</x:v>
      </x:c>
      <x:c r="J7084" s="60" t="n">
        <x:f>'参数'!$C$6</x:f>
        <x:v>1440</x:v>
      </x:c>
      <x:c r="K7084" s="60" t="n">
        <x:f>'参数'!$D$6</x:f>
        <x:v>360</x:v>
      </x:c>
      <x:c r="L7084" s="60" t="n">
        <x:f>H7084+I7084+J7084</x:f>
        <x:v>1696</x:v>
      </x:c>
      <x:c r="M7084" s="60" t="n">
        <x:f>L7084+K7084</x:f>
        <x:v>2056</x:v>
      </x:c>
      <x:c r="N7084" s="60" t="n">
        <x:f>'参数'!$B$10</x:f>
        <x:v>1</x:v>
      </x:c>
      <x:c r="O7084" s="60" t="n">
        <x:f>N7084*'参数'!$B$11</x:f>
        <x:v>2</x:v>
      </x:c>
      <x:c r="P7084" s="60" t="n">
        <x:f>N7084*'参数'!$B$12</x:f>
        <x:v>1</x:v>
      </x:c>
      <x:c r="Q7084" t="str">
        <x:f>C7084&amp;"d"</x:f>
        <x:v>C28d</x:v>
      </x:c>
      <x:c r="R7084" t="str">
        <x:f>C7084&amp;"p"</x:f>
        <x:v>C28p</x:v>
      </x:c>
      <x:c r="S7084" t="str">
        <x:f>IF(AND(L7084&gt;=H7084+I7084+J7084,M7084&gt;L7084,F7084&lt;&gt;""),"PASS","FAIL")</x:f>
        <x:v>PASS</x:v>
      </x:c>
      <x:c r="T7084" t="n">
        <x:v>2</x:v>
      </x:c>
      <x:c r="U7084" t="str">
        <x:v>pickup_after_delivery_completion_plus_usage_lag</x:v>
      </x:c>
    </x:row>
    <x:row r="7085">
      <x:c r="A7085" t="str">
        <x:v>Set2_200-10-2</x:v>
      </x:c>
      <x:c r="B7085" t="str">
        <x:v>next_day</x:v>
      </x:c>
      <x:c r="C7085" t="str">
        <x:v>C29</x:v>
      </x:c>
      <x:c r="D7085" s="59" t="n">
        <x:v>11</x:v>
      </x:c>
      <x:c r="E7085" s="59" t="n">
        <x:v>16</x:v>
      </x:c>
      <x:c r="F7085" s="59" t="str">
        <x:v>S0</x:v>
      </x:c>
      <x:c r="G7085" s="59" t="n">
        <x:v>596</x:v>
      </x:c>
      <x:c r="H7085" s="59" t="n">
        <x:v>610</x:v>
      </x:c>
      <x:c r="I7085" s="59" t="n">
        <x:v>10</x:v>
      </x:c>
      <x:c r="J7085" s="60" t="n">
        <x:f>'参数'!$C$6</x:f>
        <x:v>1440</x:v>
      </x:c>
      <x:c r="K7085" s="60" t="n">
        <x:f>'参数'!$D$6</x:f>
        <x:v>360</x:v>
      </x:c>
      <x:c r="L7085" s="60" t="n">
        <x:f>H7085+I7085+J7085</x:f>
        <x:v>2060</x:v>
      </x:c>
      <x:c r="M7085" s="60" t="n">
        <x:f>L7085+K7085</x:f>
        <x:v>2420</x:v>
      </x:c>
      <x:c r="N7085" s="60" t="n">
        <x:f>'参数'!$B$10</x:f>
        <x:v>1</x:v>
      </x:c>
      <x:c r="O7085" s="60" t="n">
        <x:f>N7085*'参数'!$B$11</x:f>
        <x:v>2</x:v>
      </x:c>
      <x:c r="P7085" s="60" t="n">
        <x:f>N7085*'参数'!$B$12</x:f>
        <x:v>1</x:v>
      </x:c>
      <x:c r="Q7085" t="str">
        <x:f>C7085&amp;"d"</x:f>
        <x:v>C29d</x:v>
      </x:c>
      <x:c r="R7085" t="str">
        <x:f>C7085&amp;"p"</x:f>
        <x:v>C29p</x:v>
      </x:c>
      <x:c r="S7085" t="str">
        <x:f>IF(AND(L7085&gt;=H7085+I7085+J7085,M7085&gt;L7085,F7085&lt;&gt;""),"PASS","FAIL")</x:f>
        <x:v>PASS</x:v>
      </x:c>
      <x:c r="T7085" t="n">
        <x:v>5</x:v>
      </x:c>
      <x:c r="U7085" t="str">
        <x:v>pickup_after_delivery_completion_plus_usage_lag</x:v>
      </x:c>
    </x:row>
    <x:row r="7086">
      <x:c r="A7086" t="str">
        <x:v>Set2_200-10-2</x:v>
      </x:c>
      <x:c r="B7086" t="str">
        <x:v>next_day</x:v>
      </x:c>
      <x:c r="C7086" t="str">
        <x:v>C30</x:v>
      </x:c>
      <x:c r="D7086" s="59" t="n">
        <x:v>24</x:v>
      </x:c>
      <x:c r="E7086" s="59" t="n">
        <x:v>20</x:v>
      </x:c>
      <x:c r="F7086" s="59" t="str">
        <x:v>S2</x:v>
      </x:c>
      <x:c r="G7086" s="59" t="n">
        <x:v>142</x:v>
      </x:c>
      <x:c r="H7086" s="59" t="n">
        <x:v>158</x:v>
      </x:c>
      <x:c r="I7086" s="59" t="n">
        <x:v>10</x:v>
      </x:c>
      <x:c r="J7086" s="60" t="n">
        <x:f>'参数'!$C$6</x:f>
        <x:v>1440</x:v>
      </x:c>
      <x:c r="K7086" s="60" t="n">
        <x:f>'参数'!$D$6</x:f>
        <x:v>360</x:v>
      </x:c>
      <x:c r="L7086" s="60" t="n">
        <x:f>H7086+I7086+J7086</x:f>
        <x:v>1608</x:v>
      </x:c>
      <x:c r="M7086" s="60" t="n">
        <x:f>L7086+K7086</x:f>
        <x:v>1968</x:v>
      </x:c>
      <x:c r="N7086" s="60" t="n">
        <x:f>'参数'!$B$10</x:f>
        <x:v>1</x:v>
      </x:c>
      <x:c r="O7086" s="60" t="n">
        <x:f>N7086*'参数'!$B$11</x:f>
        <x:v>2</x:v>
      </x:c>
      <x:c r="P7086" s="60" t="n">
        <x:f>N7086*'参数'!$B$12</x:f>
        <x:v>1</x:v>
      </x:c>
      <x:c r="Q7086" t="str">
        <x:f>C7086&amp;"d"</x:f>
        <x:v>C30d</x:v>
      </x:c>
      <x:c r="R7086" t="str">
        <x:f>C7086&amp;"p"</x:f>
        <x:v>C30p</x:v>
      </x:c>
      <x:c r="S7086" t="str">
        <x:f>IF(AND(L7086&gt;=H7086+I7086+J7086,M7086&gt;L7086,F7086&lt;&gt;""),"PASS","FAIL")</x:f>
        <x:v>PASS</x:v>
      </x:c>
      <x:c r="T7086" t="n">
        <x:v>0</x:v>
      </x:c>
      <x:c r="U7086" t="str">
        <x:v>pickup_after_delivery_completion_plus_usage_lag</x:v>
      </x:c>
    </x:row>
    <x:row r="7087">
      <x:c r="A7087" t="str">
        <x:v>Set2_200-10-2</x:v>
      </x:c>
      <x:c r="B7087" t="str">
        <x:v>next_day</x:v>
      </x:c>
      <x:c r="C7087" t="str">
        <x:v>C31</x:v>
      </x:c>
      <x:c r="D7087" s="59" t="n">
        <x:v>10</x:v>
      </x:c>
      <x:c r="E7087" s="59" t="n">
        <x:v>27</x:v>
      </x:c>
      <x:c r="F7087" s="59" t="str">
        <x:v>S0</x:v>
      </x:c>
      <x:c r="G7087" s="59" t="n">
        <x:v>500</x:v>
      </x:c>
      <x:c r="H7087" s="59" t="n">
        <x:v>538</x:v>
      </x:c>
      <x:c r="I7087" s="59" t="n">
        <x:v>10</x:v>
      </x:c>
      <x:c r="J7087" s="60" t="n">
        <x:f>'参数'!$C$6</x:f>
        <x:v>1440</x:v>
      </x:c>
      <x:c r="K7087" s="60" t="n">
        <x:f>'参数'!$D$6</x:f>
        <x:v>360</x:v>
      </x:c>
      <x:c r="L7087" s="60" t="n">
        <x:f>H7087+I7087+J7087</x:f>
        <x:v>1988</x:v>
      </x:c>
      <x:c r="M7087" s="60" t="n">
        <x:f>L7087+K7087</x:f>
        <x:v>2348</x:v>
      </x:c>
      <x:c r="N7087" s="60" t="n">
        <x:f>'参数'!$B$10</x:f>
        <x:v>1</x:v>
      </x:c>
      <x:c r="O7087" s="60" t="n">
        <x:f>N7087*'参数'!$B$11</x:f>
        <x:v>2</x:v>
      </x:c>
      <x:c r="P7087" s="60" t="n">
        <x:f>N7087*'参数'!$B$12</x:f>
        <x:v>1</x:v>
      </x:c>
      <x:c r="Q7087" t="str">
        <x:f>C7087&amp;"d"</x:f>
        <x:v>C31d</x:v>
      </x:c>
      <x:c r="R7087" t="str">
        <x:f>C7087&amp;"p"</x:f>
        <x:v>C31p</x:v>
      </x:c>
      <x:c r="S7087" t="str">
        <x:f>IF(AND(L7087&gt;=H7087+I7087+J7087,M7087&gt;L7087,F7087&lt;&gt;""),"PASS","FAIL")</x:f>
        <x:v>PASS</x:v>
      </x:c>
      <x:c r="T7087" t="n">
        <x:v>11</x:v>
      </x:c>
      <x:c r="U7087" t="str">
        <x:v>pickup_after_delivery_completion_plus_usage_lag</x:v>
      </x:c>
    </x:row>
    <x:row r="7088">
      <x:c r="A7088" t="str">
        <x:v>Set2_200-10-2</x:v>
      </x:c>
      <x:c r="B7088" t="str">
        <x:v>next_day</x:v>
      </x:c>
      <x:c r="C7088" t="str">
        <x:v>C32</x:v>
      </x:c>
      <x:c r="D7088" s="59" t="n">
        <x:v>16</x:v>
      </x:c>
      <x:c r="E7088" s="59" t="n">
        <x:v>16</x:v>
      </x:c>
      <x:c r="F7088" s="59" t="str">
        <x:v>S2</x:v>
      </x:c>
      <x:c r="G7088" s="59" t="n">
        <x:v>242</x:v>
      </x:c>
      <x:c r="H7088" s="59" t="n">
        <x:v>276</x:v>
      </x:c>
      <x:c r="I7088" s="59" t="n">
        <x:v>10</x:v>
      </x:c>
      <x:c r="J7088" s="60" t="n">
        <x:f>'参数'!$C$6</x:f>
        <x:v>1440</x:v>
      </x:c>
      <x:c r="K7088" s="60" t="n">
        <x:f>'参数'!$D$6</x:f>
        <x:v>360</x:v>
      </x:c>
      <x:c r="L7088" s="60" t="n">
        <x:f>H7088+I7088+J7088</x:f>
        <x:v>1726</x:v>
      </x:c>
      <x:c r="M7088" s="60" t="n">
        <x:f>L7088+K7088</x:f>
        <x:v>2086</x:v>
      </x:c>
      <x:c r="N7088" s="60" t="n">
        <x:f>'参数'!$B$10</x:f>
        <x:v>1</x:v>
      </x:c>
      <x:c r="O7088" s="60" t="n">
        <x:f>N7088*'参数'!$B$11</x:f>
        <x:v>2</x:v>
      </x:c>
      <x:c r="P7088" s="60" t="n">
        <x:f>N7088*'参数'!$B$12</x:f>
        <x:v>1</x:v>
      </x:c>
      <x:c r="Q7088" t="str">
        <x:f>C7088&amp;"d"</x:f>
        <x:v>C32d</x:v>
      </x:c>
      <x:c r="R7088" t="str">
        <x:f>C7088&amp;"p"</x:f>
        <x:v>C32p</x:v>
      </x:c>
      <x:c r="S7088" t="str">
        <x:f>IF(AND(L7088&gt;=H7088+I7088+J7088,M7088&gt;L7088,F7088&lt;&gt;""),"PASS","FAIL")</x:f>
        <x:v>PASS</x:v>
      </x:c>
      <x:c r="T7088" t="n">
        <x:v>10</x:v>
      </x:c>
      <x:c r="U7088" t="str">
        <x:v>pickup_after_delivery_completion_plus_usage_lag</x:v>
      </x:c>
    </x:row>
    <x:row r="7089">
      <x:c r="A7089" t="str">
        <x:v>Set2_200-10-2</x:v>
      </x:c>
      <x:c r="B7089" t="str">
        <x:v>next_day</x:v>
      </x:c>
      <x:c r="C7089" t="str">
        <x:v>C33</x:v>
      </x:c>
      <x:c r="D7089" s="59" t="n">
        <x:v>20</x:v>
      </x:c>
      <x:c r="E7089" s="59" t="n">
        <x:v>28</x:v>
      </x:c>
      <x:c r="F7089" s="59" t="str">
        <x:v>S2</x:v>
      </x:c>
      <x:c r="G7089" s="59" t="n">
        <x:v>413</x:v>
      </x:c>
      <x:c r="H7089" s="59" t="n">
        <x:v>451</x:v>
      </x:c>
      <x:c r="I7089" s="59" t="n">
        <x:v>10</x:v>
      </x:c>
      <x:c r="J7089" s="60" t="n">
        <x:f>'参数'!$C$6</x:f>
        <x:v>1440</x:v>
      </x:c>
      <x:c r="K7089" s="60" t="n">
        <x:f>'参数'!$D$6</x:f>
        <x:v>360</x:v>
      </x:c>
      <x:c r="L7089" s="60" t="n">
        <x:f>H7089+I7089+J7089</x:f>
        <x:v>1901</x:v>
      </x:c>
      <x:c r="M7089" s="60" t="n">
        <x:f>L7089+K7089</x:f>
        <x:v>2261</x:v>
      </x:c>
      <x:c r="N7089" s="60" t="n">
        <x:f>'参数'!$B$10</x:f>
        <x:v>1</x:v>
      </x:c>
      <x:c r="O7089" s="60" t="n">
        <x:f>N7089*'参数'!$B$11</x:f>
        <x:v>2</x:v>
      </x:c>
      <x:c r="P7089" s="60" t="n">
        <x:f>N7089*'参数'!$B$12</x:f>
        <x:v>1</x:v>
      </x:c>
      <x:c r="Q7089" t="str">
        <x:f>C7089&amp;"d"</x:f>
        <x:v>C33d</x:v>
      </x:c>
      <x:c r="R7089" t="str">
        <x:f>C7089&amp;"p"</x:f>
        <x:v>C33p</x:v>
      </x:c>
      <x:c r="S7089" t="str">
        <x:f>IF(AND(L7089&gt;=H7089+I7089+J7089,M7089&gt;L7089,F7089&lt;&gt;""),"PASS","FAIL")</x:f>
        <x:v>PASS</x:v>
      </x:c>
      <x:c r="T7089" t="n">
        <x:v>15</x:v>
      </x:c>
      <x:c r="U7089" t="str">
        <x:v>pickup_after_delivery_completion_plus_usage_lag</x:v>
      </x:c>
    </x:row>
    <x:row r="7090">
      <x:c r="A7090" t="str">
        <x:v>Set2_200-10-2</x:v>
      </x:c>
      <x:c r="B7090" t="str">
        <x:v>next_day</x:v>
      </x:c>
      <x:c r="C7090" t="str">
        <x:v>C34</x:v>
      </x:c>
      <x:c r="D7090" s="59" t="n">
        <x:v>5</x:v>
      </x:c>
      <x:c r="E7090" s="59" t="n">
        <x:v>27</x:v>
      </x:c>
      <x:c r="F7090" s="59" t="str">
        <x:v>S0</x:v>
      </x:c>
      <x:c r="G7090" s="59" t="n">
        <x:v>475</x:v>
      </x:c>
      <x:c r="H7090" s="59" t="n">
        <x:v>505</x:v>
      </x:c>
      <x:c r="I7090" s="59" t="n">
        <x:v>10</x:v>
      </x:c>
      <x:c r="J7090" s="60" t="n">
        <x:f>'参数'!$C$6</x:f>
        <x:v>1440</x:v>
      </x:c>
      <x:c r="K7090" s="60" t="n">
        <x:f>'参数'!$D$6</x:f>
        <x:v>360</x:v>
      </x:c>
      <x:c r="L7090" s="60" t="n">
        <x:f>H7090+I7090+J7090</x:f>
        <x:v>1955</x:v>
      </x:c>
      <x:c r="M7090" s="60" t="n">
        <x:f>L7090+K7090</x:f>
        <x:v>2315</x:v>
      </x:c>
      <x:c r="N7090" s="60" t="n">
        <x:f>'参数'!$B$10</x:f>
        <x:v>1</x:v>
      </x:c>
      <x:c r="O7090" s="60" t="n">
        <x:f>N7090*'参数'!$B$11</x:f>
        <x:v>2</x:v>
      </x:c>
      <x:c r="P7090" s="60" t="n">
        <x:f>N7090*'参数'!$B$12</x:f>
        <x:v>1</x:v>
      </x:c>
      <x:c r="Q7090" t="str">
        <x:f>C7090&amp;"d"</x:f>
        <x:v>C34d</x:v>
      </x:c>
      <x:c r="R7090" t="str">
        <x:f>C7090&amp;"p"</x:f>
        <x:v>C34p</x:v>
      </x:c>
      <x:c r="S7090" t="str">
        <x:f>IF(AND(L7090&gt;=H7090+I7090+J7090,M7090&gt;L7090,F7090&lt;&gt;""),"PASS","FAIL")</x:f>
        <x:v>PASS</x:v>
      </x:c>
      <x:c r="T7090" t="n">
        <x:v>6</x:v>
      </x:c>
      <x:c r="U7090" t="str">
        <x:v>pickup_after_delivery_completion_plus_usage_lag</x:v>
      </x:c>
    </x:row>
    <x:row r="7091">
      <x:c r="A7091" t="str">
        <x:v>Set2_200-10-2</x:v>
      </x:c>
      <x:c r="B7091" t="str">
        <x:v>next_day</x:v>
      </x:c>
      <x:c r="C7091" t="str">
        <x:v>C35</x:v>
      </x:c>
      <x:c r="D7091" s="59" t="n">
        <x:v>18</x:v>
      </x:c>
      <x:c r="E7091" s="59" t="n">
        <x:v>22</x:v>
      </x:c>
      <x:c r="F7091" s="59" t="str">
        <x:v>S2</x:v>
      </x:c>
      <x:c r="G7091" s="59" t="n">
        <x:v>549</x:v>
      </x:c>
      <x:c r="H7091" s="59" t="n">
        <x:v>567</x:v>
      </x:c>
      <x:c r="I7091" s="59" t="n">
        <x:v>10</x:v>
      </x:c>
      <x:c r="J7091" s="60" t="n">
        <x:f>'参数'!$C$6</x:f>
        <x:v>1440</x:v>
      </x:c>
      <x:c r="K7091" s="60" t="n">
        <x:f>'参数'!$D$6</x:f>
        <x:v>360</x:v>
      </x:c>
      <x:c r="L7091" s="60" t="n">
        <x:f>H7091+I7091+J7091</x:f>
        <x:v>2017</x:v>
      </x:c>
      <x:c r="M7091" s="60" t="n">
        <x:f>L7091+K7091</x:f>
        <x:v>2377</x:v>
      </x:c>
      <x:c r="N7091" s="60" t="n">
        <x:f>'参数'!$B$10</x:f>
        <x:v>1</x:v>
      </x:c>
      <x:c r="O7091" s="60" t="n">
        <x:f>N7091*'参数'!$B$11</x:f>
        <x:v>2</x:v>
      </x:c>
      <x:c r="P7091" s="60" t="n">
        <x:f>N7091*'参数'!$B$12</x:f>
        <x:v>1</x:v>
      </x:c>
      <x:c r="Q7091" t="str">
        <x:f>C7091&amp;"d"</x:f>
        <x:v>C35d</x:v>
      </x:c>
      <x:c r="R7091" t="str">
        <x:f>C7091&amp;"p"</x:f>
        <x:v>C35p</x:v>
      </x:c>
      <x:c r="S7091" t="str">
        <x:f>IF(AND(L7091&gt;=H7091+I7091+J7091,M7091&gt;L7091,F7091&lt;&gt;""),"PASS","FAIL")</x:f>
        <x:v>PASS</x:v>
      </x:c>
      <x:c r="T7091" t="n">
        <x:v>14</x:v>
      </x:c>
      <x:c r="U7091" t="str">
        <x:v>pickup_after_delivery_completion_plus_usage_lag</x:v>
      </x:c>
    </x:row>
    <x:row r="7092">
      <x:c r="A7092" t="str">
        <x:v>Set2_200-10-2</x:v>
      </x:c>
      <x:c r="B7092" t="str">
        <x:v>next_day</x:v>
      </x:c>
      <x:c r="C7092" t="str">
        <x:v>C36</x:v>
      </x:c>
      <x:c r="D7092" s="59" t="n">
        <x:v>17</x:v>
      </x:c>
      <x:c r="E7092" s="59" t="n">
        <x:v>11</x:v>
      </x:c>
      <x:c r="F7092" s="59" t="str">
        <x:v>S2</x:v>
      </x:c>
      <x:c r="G7092" s="59" t="n">
        <x:v>590</x:v>
      </x:c>
      <x:c r="H7092" s="59" t="n">
        <x:v>606</x:v>
      </x:c>
      <x:c r="I7092" s="59" t="n">
        <x:v>10</x:v>
      </x:c>
      <x:c r="J7092" s="60" t="n">
        <x:f>'参数'!$C$6</x:f>
        <x:v>1440</x:v>
      </x:c>
      <x:c r="K7092" s="60" t="n">
        <x:f>'参数'!$D$6</x:f>
        <x:v>360</x:v>
      </x:c>
      <x:c r="L7092" s="60" t="n">
        <x:f>H7092+I7092+J7092</x:f>
        <x:v>2056</x:v>
      </x:c>
      <x:c r="M7092" s="60" t="n">
        <x:f>L7092+K7092</x:f>
        <x:v>2416</x:v>
      </x:c>
      <x:c r="N7092" s="60" t="n">
        <x:f>'参数'!$B$10</x:f>
        <x:v>1</x:v>
      </x:c>
      <x:c r="O7092" s="60" t="n">
        <x:f>N7092*'参数'!$B$11</x:f>
        <x:v>2</x:v>
      </x:c>
      <x:c r="P7092" s="60" t="n">
        <x:f>N7092*'参数'!$B$12</x:f>
        <x:v>1</x:v>
      </x:c>
      <x:c r="Q7092" t="str">
        <x:f>C7092&amp;"d"</x:f>
        <x:v>C36d</x:v>
      </x:c>
      <x:c r="R7092" t="str">
        <x:f>C7092&amp;"p"</x:f>
        <x:v>C36p</x:v>
      </x:c>
      <x:c r="S7092" t="str">
        <x:f>IF(AND(L7092&gt;=H7092+I7092+J7092,M7092&gt;L7092,F7092&lt;&gt;""),"PASS","FAIL")</x:f>
        <x:v>PASS</x:v>
      </x:c>
      <x:c r="T7092" t="n">
        <x:v>7</x:v>
      </x:c>
      <x:c r="U7092" t="str">
        <x:v>pickup_after_delivery_completion_plus_usage_lag</x:v>
      </x:c>
    </x:row>
    <x:row r="7093">
      <x:c r="A7093" t="str">
        <x:v>Set2_200-10-2</x:v>
      </x:c>
      <x:c r="B7093" t="str">
        <x:v>next_day</x:v>
      </x:c>
      <x:c r="C7093" t="str">
        <x:v>C37</x:v>
      </x:c>
      <x:c r="D7093" s="59" t="n">
        <x:v>1</x:v>
      </x:c>
      <x:c r="E7093" s="59" t="n">
        <x:v>1</x:v>
      </x:c>
      <x:c r="F7093" s="59" t="str">
        <x:v>S0</x:v>
      </x:c>
      <x:c r="G7093" s="59" t="n">
        <x:v>220</x:v>
      </x:c>
      <x:c r="H7093" s="59" t="n">
        <x:v>230</x:v>
      </x:c>
      <x:c r="I7093" s="59" t="n">
        <x:v>10</x:v>
      </x:c>
      <x:c r="J7093" s="60" t="n">
        <x:f>'参数'!$C$6</x:f>
        <x:v>1440</x:v>
      </x:c>
      <x:c r="K7093" s="60" t="n">
        <x:f>'参数'!$D$6</x:f>
        <x:v>360</x:v>
      </x:c>
      <x:c r="L7093" s="60" t="n">
        <x:f>H7093+I7093+J7093</x:f>
        <x:v>1680</x:v>
      </x:c>
      <x:c r="M7093" s="60" t="n">
        <x:f>L7093+K7093</x:f>
        <x:v>2040</x:v>
      </x:c>
      <x:c r="N7093" s="60" t="n">
        <x:f>'参数'!$B$10</x:f>
        <x:v>1</x:v>
      </x:c>
      <x:c r="O7093" s="60" t="n">
        <x:f>N7093*'参数'!$B$11</x:f>
        <x:v>2</x:v>
      </x:c>
      <x:c r="P7093" s="60" t="n">
        <x:f>N7093*'参数'!$B$12</x:f>
        <x:v>1</x:v>
      </x:c>
      <x:c r="Q7093" t="str">
        <x:f>C7093&amp;"d"</x:f>
        <x:v>C37d</x:v>
      </x:c>
      <x:c r="R7093" t="str">
        <x:f>C7093&amp;"p"</x:f>
        <x:v>C37p</x:v>
      </x:c>
      <x:c r="S7093" t="str">
        <x:f>IF(AND(L7093&gt;=H7093+I7093+J7093,M7093&gt;L7093,F7093&lt;&gt;""),"PASS","FAIL")</x:f>
        <x:v>PASS</x:v>
      </x:c>
      <x:c r="T7093" t="n">
        <x:v>14</x:v>
      </x:c>
      <x:c r="U7093" t="str">
        <x:v>pickup_after_delivery_completion_plus_usage_lag</x:v>
      </x:c>
    </x:row>
    <x:row r="7094">
      <x:c r="A7094" t="str">
        <x:v>Set2_200-10-2</x:v>
      </x:c>
      <x:c r="B7094" t="str">
        <x:v>next_day</x:v>
      </x:c>
      <x:c r="C7094" t="str">
        <x:v>C38</x:v>
      </x:c>
      <x:c r="D7094" s="59" t="n">
        <x:v>4</x:v>
      </x:c>
      <x:c r="E7094" s="59" t="n">
        <x:v>23</x:v>
      </x:c>
      <x:c r="F7094" s="59" t="str">
        <x:v>S0</x:v>
      </x:c>
      <x:c r="G7094" s="59" t="n">
        <x:v>198</x:v>
      </x:c>
      <x:c r="H7094" s="59" t="n">
        <x:v>212</x:v>
      </x:c>
      <x:c r="I7094" s="59" t="n">
        <x:v>10</x:v>
      </x:c>
      <x:c r="J7094" s="60" t="n">
        <x:f>'参数'!$C$6</x:f>
        <x:v>1440</x:v>
      </x:c>
      <x:c r="K7094" s="60" t="n">
        <x:f>'参数'!$D$6</x:f>
        <x:v>360</x:v>
      </x:c>
      <x:c r="L7094" s="60" t="n">
        <x:f>H7094+I7094+J7094</x:f>
        <x:v>1662</x:v>
      </x:c>
      <x:c r="M7094" s="60" t="n">
        <x:f>L7094+K7094</x:f>
        <x:v>2022</x:v>
      </x:c>
      <x:c r="N7094" s="60" t="n">
        <x:f>'参数'!$B$10</x:f>
        <x:v>1</x:v>
      </x:c>
      <x:c r="O7094" s="60" t="n">
        <x:f>N7094*'参数'!$B$11</x:f>
        <x:v>2</x:v>
      </x:c>
      <x:c r="P7094" s="60" t="n">
        <x:f>N7094*'参数'!$B$12</x:f>
        <x:v>1</x:v>
      </x:c>
      <x:c r="Q7094" t="str">
        <x:f>C7094&amp;"d"</x:f>
        <x:v>C38d</x:v>
      </x:c>
      <x:c r="R7094" t="str">
        <x:f>C7094&amp;"p"</x:f>
        <x:v>C38p</x:v>
      </x:c>
      <x:c r="S7094" t="str">
        <x:f>IF(AND(L7094&gt;=H7094+I7094+J7094,M7094&gt;L7094,F7094&lt;&gt;""),"PASS","FAIL")</x:f>
        <x:v>PASS</x:v>
      </x:c>
      <x:c r="T7094" t="n">
        <x:v>7</x:v>
      </x:c>
      <x:c r="U7094" t="str">
        <x:v>pickup_after_delivery_completion_plus_usage_lag</x:v>
      </x:c>
    </x:row>
    <x:row r="7095">
      <x:c r="A7095" t="str">
        <x:v>Set2_200-10-2</x:v>
      </x:c>
      <x:c r="B7095" t="str">
        <x:v>next_day</x:v>
      </x:c>
      <x:c r="C7095" t="str">
        <x:v>C39</x:v>
      </x:c>
      <x:c r="D7095" s="59" t="n">
        <x:v>23</x:v>
      </x:c>
      <x:c r="E7095" s="59" t="n">
        <x:v>7</x:v>
      </x:c>
      <x:c r="F7095" s="59" t="str">
        <x:v>S2</x:v>
      </x:c>
      <x:c r="G7095" s="59" t="n">
        <x:v>223</x:v>
      </x:c>
      <x:c r="H7095" s="59" t="n">
        <x:v>235</x:v>
      </x:c>
      <x:c r="I7095" s="59" t="n">
        <x:v>10</x:v>
      </x:c>
      <x:c r="J7095" s="60" t="n">
        <x:f>'参数'!$C$6</x:f>
        <x:v>1440</x:v>
      </x:c>
      <x:c r="K7095" s="60" t="n">
        <x:f>'参数'!$D$6</x:f>
        <x:v>360</x:v>
      </x:c>
      <x:c r="L7095" s="60" t="n">
        <x:f>H7095+I7095+J7095</x:f>
        <x:v>1685</x:v>
      </x:c>
      <x:c r="M7095" s="60" t="n">
        <x:f>L7095+K7095</x:f>
        <x:v>2045</x:v>
      </x:c>
      <x:c r="N7095" s="60" t="n">
        <x:f>'参数'!$B$10</x:f>
        <x:v>1</x:v>
      </x:c>
      <x:c r="O7095" s="60" t="n">
        <x:f>N7095*'参数'!$B$11</x:f>
        <x:v>2</x:v>
      </x:c>
      <x:c r="P7095" s="60" t="n">
        <x:f>N7095*'参数'!$B$12</x:f>
        <x:v>1</x:v>
      </x:c>
      <x:c r="Q7095" t="str">
        <x:f>C7095&amp;"d"</x:f>
        <x:v>C39d</x:v>
      </x:c>
      <x:c r="R7095" t="str">
        <x:f>C7095&amp;"p"</x:f>
        <x:v>C39p</x:v>
      </x:c>
      <x:c r="S7095" t="str">
        <x:f>IF(AND(L7095&gt;=H7095+I7095+J7095,M7095&gt;L7095,F7095&lt;&gt;""),"PASS","FAIL")</x:f>
        <x:v>PASS</x:v>
      </x:c>
      <x:c r="T7095" t="n">
        <x:v>10</x:v>
      </x:c>
      <x:c r="U7095" t="str">
        <x:v>pickup_after_delivery_completion_plus_usage_lag</x:v>
      </x:c>
    </x:row>
    <x:row r="7096">
      <x:c r="A7096" t="str">
        <x:v>Set2_200-10-2</x:v>
      </x:c>
      <x:c r="B7096" t="str">
        <x:v>next_day</x:v>
      </x:c>
      <x:c r="C7096" t="str">
        <x:v>C40</x:v>
      </x:c>
      <x:c r="D7096" s="59" t="n">
        <x:v>16</x:v>
      </x:c>
      <x:c r="E7096" s="59" t="n">
        <x:v>27</x:v>
      </x:c>
      <x:c r="F7096" s="59" t="str">
        <x:v>S2</x:v>
      </x:c>
      <x:c r="G7096" s="59" t="n">
        <x:v>117</x:v>
      </x:c>
      <x:c r="H7096" s="59" t="n">
        <x:v>145</x:v>
      </x:c>
      <x:c r="I7096" s="59" t="n">
        <x:v>10</x:v>
      </x:c>
      <x:c r="J7096" s="60" t="n">
        <x:f>'参数'!$C$6</x:f>
        <x:v>1440</x:v>
      </x:c>
      <x:c r="K7096" s="60" t="n">
        <x:f>'参数'!$D$6</x:f>
        <x:v>360</x:v>
      </x:c>
      <x:c r="L7096" s="60" t="n">
        <x:f>H7096+I7096+J7096</x:f>
        <x:v>1595</x:v>
      </x:c>
      <x:c r="M7096" s="60" t="n">
        <x:f>L7096+K7096</x:f>
        <x:v>1955</x:v>
      </x:c>
      <x:c r="N7096" s="60" t="n">
        <x:f>'参数'!$B$10</x:f>
        <x:v>1</x:v>
      </x:c>
      <x:c r="O7096" s="60" t="n">
        <x:f>N7096*'参数'!$B$11</x:f>
        <x:v>2</x:v>
      </x:c>
      <x:c r="P7096" s="60" t="n">
        <x:f>N7096*'参数'!$B$12</x:f>
        <x:v>1</x:v>
      </x:c>
      <x:c r="Q7096" t="str">
        <x:f>C7096&amp;"d"</x:f>
        <x:v>C40d</x:v>
      </x:c>
      <x:c r="R7096" t="str">
        <x:f>C7096&amp;"p"</x:f>
        <x:v>C40p</x:v>
      </x:c>
      <x:c r="S7096" t="str">
        <x:f>IF(AND(L7096&gt;=H7096+I7096+J7096,M7096&gt;L7096,F7096&lt;&gt;""),"PASS","FAIL")</x:f>
        <x:v>PASS</x:v>
      </x:c>
      <x:c r="T7096" t="n">
        <x:v>4</x:v>
      </x:c>
      <x:c r="U7096" t="str">
        <x:v>pickup_after_delivery_completion_plus_usage_lag</x:v>
      </x:c>
    </x:row>
    <x:row r="7097">
      <x:c r="A7097" t="str">
        <x:v>Set2_200-10-2</x:v>
      </x:c>
      <x:c r="B7097" t="str">
        <x:v>next_day</x:v>
      </x:c>
      <x:c r="C7097" t="str">
        <x:v>C41</x:v>
      </x:c>
      <x:c r="D7097" s="59" t="n">
        <x:v>13</x:v>
      </x:c>
      <x:c r="E7097" s="59" t="n">
        <x:v>18</x:v>
      </x:c>
      <x:c r="F7097" s="59" t="str">
        <x:v>S0</x:v>
      </x:c>
      <x:c r="G7097" s="59" t="n">
        <x:v>494</x:v>
      </x:c>
      <x:c r="H7097" s="59" t="n">
        <x:v>510</x:v>
      </x:c>
      <x:c r="I7097" s="59" t="n">
        <x:v>10</x:v>
      </x:c>
      <x:c r="J7097" s="60" t="n">
        <x:f>'参数'!$C$6</x:f>
        <x:v>1440</x:v>
      </x:c>
      <x:c r="K7097" s="60" t="n">
        <x:f>'参数'!$D$6</x:f>
        <x:v>360</x:v>
      </x:c>
      <x:c r="L7097" s="60" t="n">
        <x:f>H7097+I7097+J7097</x:f>
        <x:v>1960</x:v>
      </x:c>
      <x:c r="M7097" s="60" t="n">
        <x:f>L7097+K7097</x:f>
        <x:v>2320</x:v>
      </x:c>
      <x:c r="N7097" s="60" t="n">
        <x:f>'参数'!$B$10</x:f>
        <x:v>1</x:v>
      </x:c>
      <x:c r="O7097" s="60" t="n">
        <x:f>N7097*'参数'!$B$11</x:f>
        <x:v>2</x:v>
      </x:c>
      <x:c r="P7097" s="60" t="n">
        <x:f>N7097*'参数'!$B$12</x:f>
        <x:v>1</x:v>
      </x:c>
      <x:c r="Q7097" t="str">
        <x:f>C7097&amp;"d"</x:f>
        <x:v>C41d</x:v>
      </x:c>
      <x:c r="R7097" t="str">
        <x:f>C7097&amp;"p"</x:f>
        <x:v>C41p</x:v>
      </x:c>
      <x:c r="S7097" t="str">
        <x:f>IF(AND(L7097&gt;=H7097+I7097+J7097,M7097&gt;L7097,F7097&lt;&gt;""),"PASS","FAIL")</x:f>
        <x:v>PASS</x:v>
      </x:c>
      <x:c r="T7097" t="n">
        <x:v>0</x:v>
      </x:c>
      <x:c r="U7097" t="str">
        <x:v>pickup_after_delivery_completion_plus_usage_lag</x:v>
      </x:c>
    </x:row>
    <x:row r="7098">
      <x:c r="A7098" t="str">
        <x:v>Set2_200-10-2</x:v>
      </x:c>
      <x:c r="B7098" t="str">
        <x:v>next_day</x:v>
      </x:c>
      <x:c r="C7098" t="str">
        <x:v>C42</x:v>
      </x:c>
      <x:c r="D7098" s="59" t="n">
        <x:v>2</x:v>
      </x:c>
      <x:c r="E7098" s="59" t="n">
        <x:v>3</x:v>
      </x:c>
      <x:c r="F7098" s="59" t="str">
        <x:v>S0</x:v>
      </x:c>
      <x:c r="G7098" s="59" t="n">
        <x:v>268</x:v>
      </x:c>
      <x:c r="H7098" s="59" t="n">
        <x:v>288</x:v>
      </x:c>
      <x:c r="I7098" s="59" t="n">
        <x:v>10</x:v>
      </x:c>
      <x:c r="J7098" s="60" t="n">
        <x:f>'参数'!$C$6</x:f>
        <x:v>1440</x:v>
      </x:c>
      <x:c r="K7098" s="60" t="n">
        <x:f>'参数'!$D$6</x:f>
        <x:v>360</x:v>
      </x:c>
      <x:c r="L7098" s="60" t="n">
        <x:f>H7098+I7098+J7098</x:f>
        <x:v>1738</x:v>
      </x:c>
      <x:c r="M7098" s="60" t="n">
        <x:f>L7098+K7098</x:f>
        <x:v>2098</x:v>
      </x:c>
      <x:c r="N7098" s="60" t="n">
        <x:f>'参数'!$B$10</x:f>
        <x:v>1</x:v>
      </x:c>
      <x:c r="O7098" s="60" t="n">
        <x:f>N7098*'参数'!$B$11</x:f>
        <x:v>2</x:v>
      </x:c>
      <x:c r="P7098" s="60" t="n">
        <x:f>N7098*'参数'!$B$12</x:f>
        <x:v>1</x:v>
      </x:c>
      <x:c r="Q7098" t="str">
        <x:f>C7098&amp;"d"</x:f>
        <x:v>C42d</x:v>
      </x:c>
      <x:c r="R7098" t="str">
        <x:f>C7098&amp;"p"</x:f>
        <x:v>C42p</x:v>
      </x:c>
      <x:c r="S7098" t="str">
        <x:f>IF(AND(L7098&gt;=H7098+I7098+J7098,M7098&gt;L7098,F7098&lt;&gt;""),"PASS","FAIL")</x:f>
        <x:v>PASS</x:v>
      </x:c>
      <x:c r="T7098" t="n">
        <x:v>0</x:v>
      </x:c>
      <x:c r="U7098" t="str">
        <x:v>pickup_after_delivery_completion_plus_usage_lag</x:v>
      </x:c>
    </x:row>
    <x:row r="7099">
      <x:c r="A7099" t="str">
        <x:v>Set2_200-10-2</x:v>
      </x:c>
      <x:c r="B7099" t="str">
        <x:v>next_day</x:v>
      </x:c>
      <x:c r="C7099" t="str">
        <x:v>C43</x:v>
      </x:c>
      <x:c r="D7099" s="59" t="n">
        <x:v>10</x:v>
      </x:c>
      <x:c r="E7099" s="59" t="n">
        <x:v>25</x:v>
      </x:c>
      <x:c r="F7099" s="59" t="str">
        <x:v>S0</x:v>
      </x:c>
      <x:c r="G7099" s="59" t="n">
        <x:v>286</x:v>
      </x:c>
      <x:c r="H7099" s="59" t="n">
        <x:v>296</x:v>
      </x:c>
      <x:c r="I7099" s="59" t="n">
        <x:v>10</x:v>
      </x:c>
      <x:c r="J7099" s="60" t="n">
        <x:f>'参数'!$C$6</x:f>
        <x:v>1440</x:v>
      </x:c>
      <x:c r="K7099" s="60" t="n">
        <x:f>'参数'!$D$6</x:f>
        <x:v>360</x:v>
      </x:c>
      <x:c r="L7099" s="60" t="n">
        <x:f>H7099+I7099+J7099</x:f>
        <x:v>1746</x:v>
      </x:c>
      <x:c r="M7099" s="60" t="n">
        <x:f>L7099+K7099</x:f>
        <x:v>2106</x:v>
      </x:c>
      <x:c r="N7099" s="60" t="n">
        <x:f>'参数'!$B$10</x:f>
        <x:v>1</x:v>
      </x:c>
      <x:c r="O7099" s="60" t="n">
        <x:f>N7099*'参数'!$B$11</x:f>
        <x:v>2</x:v>
      </x:c>
      <x:c r="P7099" s="60" t="n">
        <x:f>N7099*'参数'!$B$12</x:f>
        <x:v>1</x:v>
      </x:c>
      <x:c r="Q7099" t="str">
        <x:f>C7099&amp;"d"</x:f>
        <x:v>C43d</x:v>
      </x:c>
      <x:c r="R7099" t="str">
        <x:f>C7099&amp;"p"</x:f>
        <x:v>C43p</x:v>
      </x:c>
      <x:c r="S7099" t="str">
        <x:f>IF(AND(L7099&gt;=H7099+I7099+J7099,M7099&gt;L7099,F7099&lt;&gt;""),"PASS","FAIL")</x:f>
        <x:v>PASS</x:v>
      </x:c>
      <x:c r="T7099" t="n">
        <x:v>17</x:v>
      </x:c>
      <x:c r="U7099" t="str">
        <x:v>pickup_after_delivery_completion_plus_usage_lag</x:v>
      </x:c>
    </x:row>
    <x:row r="7100">
      <x:c r="A7100" t="str">
        <x:v>Set2_200-10-2</x:v>
      </x:c>
      <x:c r="B7100" t="str">
        <x:v>next_day</x:v>
      </x:c>
      <x:c r="C7100" t="str">
        <x:v>C44</x:v>
      </x:c>
      <x:c r="D7100" s="59" t="n">
        <x:v>6</x:v>
      </x:c>
      <x:c r="E7100" s="59" t="n">
        <x:v>9</x:v>
      </x:c>
      <x:c r="F7100" s="59" t="str">
        <x:v>S0</x:v>
      </x:c>
      <x:c r="G7100" s="59" t="n">
        <x:v>475</x:v>
      </x:c>
      <x:c r="H7100" s="59" t="n">
        <x:v>501</x:v>
      </x:c>
      <x:c r="I7100" s="59" t="n">
        <x:v>10</x:v>
      </x:c>
      <x:c r="J7100" s="60" t="n">
        <x:f>'参数'!$C$6</x:f>
        <x:v>1440</x:v>
      </x:c>
      <x:c r="K7100" s="60" t="n">
        <x:f>'参数'!$D$6</x:f>
        <x:v>360</x:v>
      </x:c>
      <x:c r="L7100" s="60" t="n">
        <x:f>H7100+I7100+J7100</x:f>
        <x:v>1951</x:v>
      </x:c>
      <x:c r="M7100" s="60" t="n">
        <x:f>L7100+K7100</x:f>
        <x:v>2311</x:v>
      </x:c>
      <x:c r="N7100" s="60" t="n">
        <x:f>'参数'!$B$10</x:f>
        <x:v>1</x:v>
      </x:c>
      <x:c r="O7100" s="60" t="n">
        <x:f>N7100*'参数'!$B$11</x:f>
        <x:v>2</x:v>
      </x:c>
      <x:c r="P7100" s="60" t="n">
        <x:f>N7100*'参数'!$B$12</x:f>
        <x:v>1</x:v>
      </x:c>
      <x:c r="Q7100" t="str">
        <x:f>C7100&amp;"d"</x:f>
        <x:v>C44d</x:v>
      </x:c>
      <x:c r="R7100" t="str">
        <x:f>C7100&amp;"p"</x:f>
        <x:v>C44p</x:v>
      </x:c>
      <x:c r="S7100" t="str">
        <x:f>IF(AND(L7100&gt;=H7100+I7100+J7100,M7100&gt;L7100,F7100&lt;&gt;""),"PASS","FAIL")</x:f>
        <x:v>PASS</x:v>
      </x:c>
      <x:c r="T7100" t="n">
        <x:v>4</x:v>
      </x:c>
      <x:c r="U7100" t="str">
        <x:v>pickup_after_delivery_completion_plus_usage_lag</x:v>
      </x:c>
    </x:row>
    <x:row r="7101">
      <x:c r="A7101" t="str">
        <x:v>Set2_200-10-2</x:v>
      </x:c>
      <x:c r="B7101" t="str">
        <x:v>next_day</x:v>
      </x:c>
      <x:c r="C7101" t="str">
        <x:v>C45</x:v>
      </x:c>
      <x:c r="D7101" s="59" t="n">
        <x:v>11</x:v>
      </x:c>
      <x:c r="E7101" s="59" t="n">
        <x:v>26</x:v>
      </x:c>
      <x:c r="F7101" s="59" t="str">
        <x:v>S0</x:v>
      </x:c>
      <x:c r="G7101" s="59" t="n">
        <x:v>593</x:v>
      </x:c>
      <x:c r="H7101" s="59" t="n">
        <x:v>615</x:v>
      </x:c>
      <x:c r="I7101" s="59" t="n">
        <x:v>10</x:v>
      </x:c>
      <x:c r="J7101" s="60" t="n">
        <x:f>'参数'!$C$6</x:f>
        <x:v>1440</x:v>
      </x:c>
      <x:c r="K7101" s="60" t="n">
        <x:f>'参数'!$D$6</x:f>
        <x:v>360</x:v>
      </x:c>
      <x:c r="L7101" s="60" t="n">
        <x:f>H7101+I7101+J7101</x:f>
        <x:v>2065</x:v>
      </x:c>
      <x:c r="M7101" s="60" t="n">
        <x:f>L7101+K7101</x:f>
        <x:v>2425</x:v>
      </x:c>
      <x:c r="N7101" s="60" t="n">
        <x:f>'参数'!$B$10</x:f>
        <x:v>1</x:v>
      </x:c>
      <x:c r="O7101" s="60" t="n">
        <x:f>N7101*'参数'!$B$11</x:f>
        <x:v>2</x:v>
      </x:c>
      <x:c r="P7101" s="60" t="n">
        <x:f>N7101*'参数'!$B$12</x:f>
        <x:v>1</x:v>
      </x:c>
      <x:c r="Q7101" t="str">
        <x:f>C7101&amp;"d"</x:f>
        <x:v>C45d</x:v>
      </x:c>
      <x:c r="R7101" t="str">
        <x:f>C7101&amp;"p"</x:f>
        <x:v>C45p</x:v>
      </x:c>
      <x:c r="S7101" t="str">
        <x:f>IF(AND(L7101&gt;=H7101+I7101+J7101,M7101&gt;L7101,F7101&lt;&gt;""),"PASS","FAIL")</x:f>
        <x:v>PASS</x:v>
      </x:c>
      <x:c r="T7101" t="n">
        <x:v>10</x:v>
      </x:c>
      <x:c r="U7101" t="str">
        <x:v>pickup_after_delivery_completion_plus_usage_lag</x:v>
      </x:c>
    </x:row>
    <x:row r="7102">
      <x:c r="A7102" t="str">
        <x:v>Set2_200-10-2</x:v>
      </x:c>
      <x:c r="B7102" t="str">
        <x:v>next_day</x:v>
      </x:c>
      <x:c r="C7102" t="str">
        <x:v>C46</x:v>
      </x:c>
      <x:c r="D7102" s="59" t="n">
        <x:v>19</x:v>
      </x:c>
      <x:c r="E7102" s="59" t="n">
        <x:v>24</x:v>
      </x:c>
      <x:c r="F7102" s="59" t="str">
        <x:v>S2</x:v>
      </x:c>
      <x:c r="G7102" s="59" t="n">
        <x:v>439</x:v>
      </x:c>
      <x:c r="H7102" s="59" t="n">
        <x:v>473</x:v>
      </x:c>
      <x:c r="I7102" s="59" t="n">
        <x:v>10</x:v>
      </x:c>
      <x:c r="J7102" s="60" t="n">
        <x:f>'参数'!$C$6</x:f>
        <x:v>1440</x:v>
      </x:c>
      <x:c r="K7102" s="60" t="n">
        <x:f>'参数'!$D$6</x:f>
        <x:v>360</x:v>
      </x:c>
      <x:c r="L7102" s="60" t="n">
        <x:f>H7102+I7102+J7102</x:f>
        <x:v>1923</x:v>
      </x:c>
      <x:c r="M7102" s="60" t="n">
        <x:f>L7102+K7102</x:f>
        <x:v>2283</x:v>
      </x:c>
      <x:c r="N7102" s="60" t="n">
        <x:f>'参数'!$B$10</x:f>
        <x:v>1</x:v>
      </x:c>
      <x:c r="O7102" s="60" t="n">
        <x:f>N7102*'参数'!$B$11</x:f>
        <x:v>2</x:v>
      </x:c>
      <x:c r="P7102" s="60" t="n">
        <x:f>N7102*'参数'!$B$12</x:f>
        <x:v>1</x:v>
      </x:c>
      <x:c r="Q7102" t="str">
        <x:f>C7102&amp;"d"</x:f>
        <x:v>C46d</x:v>
      </x:c>
      <x:c r="R7102" t="str">
        <x:f>C7102&amp;"p"</x:f>
        <x:v>C46p</x:v>
      </x:c>
      <x:c r="S7102" t="str">
        <x:f>IF(AND(L7102&gt;=H7102+I7102+J7102,M7102&gt;L7102,F7102&lt;&gt;""),"PASS","FAIL")</x:f>
        <x:v>PASS</x:v>
      </x:c>
      <x:c r="T7102" t="n">
        <x:v>6</x:v>
      </x:c>
      <x:c r="U7102" t="str">
        <x:v>pickup_after_delivery_completion_plus_usage_lag</x:v>
      </x:c>
    </x:row>
    <x:row r="7103">
      <x:c r="A7103" t="str">
        <x:v>Set2_200-10-2</x:v>
      </x:c>
      <x:c r="B7103" t="str">
        <x:v>next_day</x:v>
      </x:c>
      <x:c r="C7103" t="str">
        <x:v>C47</x:v>
      </x:c>
      <x:c r="D7103" s="59" t="n">
        <x:v>8</x:v>
      </x:c>
      <x:c r="E7103" s="59" t="n">
        <x:v>2</x:v>
      </x:c>
      <x:c r="F7103" s="59" t="str">
        <x:v>S0</x:v>
      </x:c>
      <x:c r="G7103" s="59" t="n">
        <x:v>278</x:v>
      </x:c>
      <x:c r="H7103" s="59" t="n">
        <x:v>308</x:v>
      </x:c>
      <x:c r="I7103" s="59" t="n">
        <x:v>10</x:v>
      </x:c>
      <x:c r="J7103" s="60" t="n">
        <x:f>'参数'!$C$6</x:f>
        <x:v>1440</x:v>
      </x:c>
      <x:c r="K7103" s="60" t="n">
        <x:f>'参数'!$D$6</x:f>
        <x:v>360</x:v>
      </x:c>
      <x:c r="L7103" s="60" t="n">
        <x:f>H7103+I7103+J7103</x:f>
        <x:v>1758</x:v>
      </x:c>
      <x:c r="M7103" s="60" t="n">
        <x:f>L7103+K7103</x:f>
        <x:v>2118</x:v>
      </x:c>
      <x:c r="N7103" s="60" t="n">
        <x:f>'参数'!$B$10</x:f>
        <x:v>1</x:v>
      </x:c>
      <x:c r="O7103" s="60" t="n">
        <x:f>N7103*'参数'!$B$11</x:f>
        <x:v>2</x:v>
      </x:c>
      <x:c r="P7103" s="60" t="n">
        <x:f>N7103*'参数'!$B$12</x:f>
        <x:v>1</x:v>
      </x:c>
      <x:c r="Q7103" t="str">
        <x:f>C7103&amp;"d"</x:f>
        <x:v>C47d</x:v>
      </x:c>
      <x:c r="R7103" t="str">
        <x:f>C7103&amp;"p"</x:f>
        <x:v>C47p</x:v>
      </x:c>
      <x:c r="S7103" t="str">
        <x:f>IF(AND(L7103&gt;=H7103+I7103+J7103,M7103&gt;L7103,F7103&lt;&gt;""),"PASS","FAIL")</x:f>
        <x:v>PASS</x:v>
      </x:c>
      <x:c r="T7103" t="n">
        <x:v>0</x:v>
      </x:c>
      <x:c r="U7103" t="str">
        <x:v>pickup_after_delivery_completion_plus_usage_lag</x:v>
      </x:c>
    </x:row>
    <x:row r="7104">
      <x:c r="A7104" t="str">
        <x:v>Set2_200-10-2</x:v>
      </x:c>
      <x:c r="B7104" t="str">
        <x:v>next_day</x:v>
      </x:c>
      <x:c r="C7104" t="str">
        <x:v>C48</x:v>
      </x:c>
      <x:c r="D7104" s="59" t="n">
        <x:v>13</x:v>
      </x:c>
      <x:c r="E7104" s="59" t="n">
        <x:v>21</x:v>
      </x:c>
      <x:c r="F7104" s="59" t="str">
        <x:v>S0</x:v>
      </x:c>
      <x:c r="G7104" s="59" t="n">
        <x:v>152</x:v>
      </x:c>
      <x:c r="H7104" s="59" t="n">
        <x:v>172</x:v>
      </x:c>
      <x:c r="I7104" s="59" t="n">
        <x:v>10</x:v>
      </x:c>
      <x:c r="J7104" s="60" t="n">
        <x:f>'参数'!$C$6</x:f>
        <x:v>1440</x:v>
      </x:c>
      <x:c r="K7104" s="60" t="n">
        <x:f>'参数'!$D$6</x:f>
        <x:v>360</x:v>
      </x:c>
      <x:c r="L7104" s="60" t="n">
        <x:f>H7104+I7104+J7104</x:f>
        <x:v>1622</x:v>
      </x:c>
      <x:c r="M7104" s="60" t="n">
        <x:f>L7104+K7104</x:f>
        <x:v>1982</x:v>
      </x:c>
      <x:c r="N7104" s="60" t="n">
        <x:f>'参数'!$B$10</x:f>
        <x:v>1</x:v>
      </x:c>
      <x:c r="O7104" s="60" t="n">
        <x:f>N7104*'参数'!$B$11</x:f>
        <x:v>2</x:v>
      </x:c>
      <x:c r="P7104" s="60" t="n">
        <x:f>N7104*'参数'!$B$12</x:f>
        <x:v>1</x:v>
      </x:c>
      <x:c r="Q7104" t="str">
        <x:f>C7104&amp;"d"</x:f>
        <x:v>C48d</x:v>
      </x:c>
      <x:c r="R7104" t="str">
        <x:f>C7104&amp;"p"</x:f>
        <x:v>C48p</x:v>
      </x:c>
      <x:c r="S7104" t="str">
        <x:f>IF(AND(L7104&gt;=H7104+I7104+J7104,M7104&gt;L7104,F7104&lt;&gt;""),"PASS","FAIL")</x:f>
        <x:v>PASS</x:v>
      </x:c>
      <x:c r="T7104" t="n">
        <x:v>2</x:v>
      </x:c>
      <x:c r="U7104" t="str">
        <x:v>pickup_after_delivery_completion_plus_usage_lag</x:v>
      </x:c>
    </x:row>
    <x:row r="7105">
      <x:c r="A7105" t="str">
        <x:v>Set2_200-10-2</x:v>
      </x:c>
      <x:c r="B7105" t="str">
        <x:v>next_day</x:v>
      </x:c>
      <x:c r="C7105" t="str">
        <x:v>C49</x:v>
      </x:c>
      <x:c r="D7105" s="59" t="n">
        <x:v>22</x:v>
      </x:c>
      <x:c r="E7105" s="59" t="n">
        <x:v>25</x:v>
      </x:c>
      <x:c r="F7105" s="59" t="str">
        <x:v>S2</x:v>
      </x:c>
      <x:c r="G7105" s="59" t="n">
        <x:v>93</x:v>
      </x:c>
      <x:c r="H7105" s="59" t="n">
        <x:v>111</x:v>
      </x:c>
      <x:c r="I7105" s="59" t="n">
        <x:v>10</x:v>
      </x:c>
      <x:c r="J7105" s="60" t="n">
        <x:f>'参数'!$C$6</x:f>
        <x:v>1440</x:v>
      </x:c>
      <x:c r="K7105" s="60" t="n">
        <x:f>'参数'!$D$6</x:f>
        <x:v>360</x:v>
      </x:c>
      <x:c r="L7105" s="60" t="n">
        <x:f>H7105+I7105+J7105</x:f>
        <x:v>1561</x:v>
      </x:c>
      <x:c r="M7105" s="60" t="n">
        <x:f>L7105+K7105</x:f>
        <x:v>1921</x:v>
      </x:c>
      <x:c r="N7105" s="60" t="n">
        <x:f>'参数'!$B$10</x:f>
        <x:v>1</x:v>
      </x:c>
      <x:c r="O7105" s="60" t="n">
        <x:f>N7105*'参数'!$B$11</x:f>
        <x:v>2</x:v>
      </x:c>
      <x:c r="P7105" s="60" t="n">
        <x:f>N7105*'参数'!$B$12</x:f>
        <x:v>1</x:v>
      </x:c>
      <x:c r="Q7105" t="str">
        <x:f>C7105&amp;"d"</x:f>
        <x:v>C49d</x:v>
      </x:c>
      <x:c r="R7105" t="str">
        <x:f>C7105&amp;"p"</x:f>
        <x:v>C49p</x:v>
      </x:c>
      <x:c r="S7105" t="str">
        <x:f>IF(AND(L7105&gt;=H7105+I7105+J7105,M7105&gt;L7105,F7105&lt;&gt;""),"PASS","FAIL")</x:f>
        <x:v>PASS</x:v>
      </x:c>
      <x:c r="T7105" t="n">
        <x:v>13</x:v>
      </x:c>
      <x:c r="U7105" t="str">
        <x:v>pickup_after_delivery_completion_plus_usage_lag</x:v>
      </x:c>
    </x:row>
    <x:row r="7106">
      <x:c r="A7106" t="str">
        <x:v>Set2_200-10-2</x:v>
      </x:c>
      <x:c r="B7106" t="str">
        <x:v>next_day</x:v>
      </x:c>
      <x:c r="C7106" t="str">
        <x:v>C50</x:v>
      </x:c>
      <x:c r="D7106" s="59" t="n">
        <x:v>14</x:v>
      </x:c>
      <x:c r="E7106" s="59" t="n">
        <x:v>15</x:v>
      </x:c>
      <x:c r="F7106" s="59" t="str">
        <x:v>S0</x:v>
      </x:c>
      <x:c r="G7106" s="59" t="n">
        <x:v>287</x:v>
      </x:c>
      <x:c r="H7106" s="59" t="n">
        <x:v>315</x:v>
      </x:c>
      <x:c r="I7106" s="59" t="n">
        <x:v>10</x:v>
      </x:c>
      <x:c r="J7106" s="60" t="n">
        <x:f>'参数'!$C$6</x:f>
        <x:v>1440</x:v>
      </x:c>
      <x:c r="K7106" s="60" t="n">
        <x:f>'参数'!$D$6</x:f>
        <x:v>360</x:v>
      </x:c>
      <x:c r="L7106" s="60" t="n">
        <x:f>H7106+I7106+J7106</x:f>
        <x:v>1765</x:v>
      </x:c>
      <x:c r="M7106" s="60" t="n">
        <x:f>L7106+K7106</x:f>
        <x:v>2125</x:v>
      </x:c>
      <x:c r="N7106" s="60" t="n">
        <x:f>'参数'!$B$10</x:f>
        <x:v>1</x:v>
      </x:c>
      <x:c r="O7106" s="60" t="n">
        <x:f>N7106*'参数'!$B$11</x:f>
        <x:v>2</x:v>
      </x:c>
      <x:c r="P7106" s="60" t="n">
        <x:f>N7106*'参数'!$B$12</x:f>
        <x:v>1</x:v>
      </x:c>
      <x:c r="Q7106" t="str">
        <x:f>C7106&amp;"d"</x:f>
        <x:v>C50d</x:v>
      </x:c>
      <x:c r="R7106" t="str">
        <x:f>C7106&amp;"p"</x:f>
        <x:v>C50p</x:v>
      </x:c>
      <x:c r="S7106" t="str">
        <x:f>IF(AND(L7106&gt;=H7106+I7106+J7106,M7106&gt;L7106,F7106&lt;&gt;""),"PASS","FAIL")</x:f>
        <x:v>PASS</x:v>
      </x:c>
      <x:c r="T7106" t="n">
        <x:v>7</x:v>
      </x:c>
      <x:c r="U7106" t="str">
        <x:v>pickup_after_delivery_completion_plus_usage_lag</x:v>
      </x:c>
    </x:row>
    <x:row r="7107">
      <x:c r="A7107" t="str">
        <x:v>Set2_200-10-2</x:v>
      </x:c>
      <x:c r="B7107" t="str">
        <x:v>next_day</x:v>
      </x:c>
      <x:c r="C7107" t="str">
        <x:v>C51</x:v>
      </x:c>
      <x:c r="D7107" s="59" t="n">
        <x:v>13</x:v>
      </x:c>
      <x:c r="E7107" s="59" t="n">
        <x:v>12</x:v>
      </x:c>
      <x:c r="F7107" s="59" t="str">
        <x:v>S0</x:v>
      </x:c>
      <x:c r="G7107" s="59" t="n">
        <x:v>277</x:v>
      </x:c>
      <x:c r="H7107" s="59" t="n">
        <x:v>289</x:v>
      </x:c>
      <x:c r="I7107" s="59" t="n">
        <x:v>10</x:v>
      </x:c>
      <x:c r="J7107" s="60" t="n">
        <x:f>'参数'!$C$6</x:f>
        <x:v>1440</x:v>
      </x:c>
      <x:c r="K7107" s="60" t="n">
        <x:f>'参数'!$D$6</x:f>
        <x:v>360</x:v>
      </x:c>
      <x:c r="L7107" s="60" t="n">
        <x:f>H7107+I7107+J7107</x:f>
        <x:v>1739</x:v>
      </x:c>
      <x:c r="M7107" s="60" t="n">
        <x:f>L7107+K7107</x:f>
        <x:v>2099</x:v>
      </x:c>
      <x:c r="N7107" s="60" t="n">
        <x:f>'参数'!$B$10</x:f>
        <x:v>1</x:v>
      </x:c>
      <x:c r="O7107" s="60" t="n">
        <x:f>N7107*'参数'!$B$11</x:f>
        <x:v>2</x:v>
      </x:c>
      <x:c r="P7107" s="60" t="n">
        <x:f>N7107*'参数'!$B$12</x:f>
        <x:v>1</x:v>
      </x:c>
      <x:c r="Q7107" t="str">
        <x:f>C7107&amp;"d"</x:f>
        <x:v>C51d</x:v>
      </x:c>
      <x:c r="R7107" t="str">
        <x:f>C7107&amp;"p"</x:f>
        <x:v>C51p</x:v>
      </x:c>
      <x:c r="S7107" t="str">
        <x:f>IF(AND(L7107&gt;=H7107+I7107+J7107,M7107&gt;L7107,F7107&lt;&gt;""),"PASS","FAIL")</x:f>
        <x:v>PASS</x:v>
      </x:c>
      <x:c r="T7107" t="n">
        <x:v>10</x:v>
      </x:c>
      <x:c r="U7107" t="str">
        <x:v>pickup_after_delivery_completion_plus_usage_lag</x:v>
      </x:c>
    </x:row>
    <x:row r="7108">
      <x:c r="A7108" t="str">
        <x:v>Set2_200-10-2</x:v>
      </x:c>
      <x:c r="B7108" t="str">
        <x:v>next_day</x:v>
      </x:c>
      <x:c r="C7108" t="str">
        <x:v>C52</x:v>
      </x:c>
      <x:c r="D7108" s="59" t="n">
        <x:v>2</x:v>
      </x:c>
      <x:c r="E7108" s="59" t="n">
        <x:v>27</x:v>
      </x:c>
      <x:c r="F7108" s="59" t="str">
        <x:v>S0</x:v>
      </x:c>
      <x:c r="G7108" s="59" t="n">
        <x:v>175</x:v>
      </x:c>
      <x:c r="H7108" s="59" t="n">
        <x:v>211</x:v>
      </x:c>
      <x:c r="I7108" s="59" t="n">
        <x:v>10</x:v>
      </x:c>
      <x:c r="J7108" s="60" t="n">
        <x:f>'参数'!$C$6</x:f>
        <x:v>1440</x:v>
      </x:c>
      <x:c r="K7108" s="60" t="n">
        <x:f>'参数'!$D$6</x:f>
        <x:v>360</x:v>
      </x:c>
      <x:c r="L7108" s="60" t="n">
        <x:f>H7108+I7108+J7108</x:f>
        <x:v>1661</x:v>
      </x:c>
      <x:c r="M7108" s="60" t="n">
        <x:f>L7108+K7108</x:f>
        <x:v>2021</x:v>
      </x:c>
      <x:c r="N7108" s="60" t="n">
        <x:f>'参数'!$B$10</x:f>
        <x:v>1</x:v>
      </x:c>
      <x:c r="O7108" s="60" t="n">
        <x:f>N7108*'参数'!$B$11</x:f>
        <x:v>2</x:v>
      </x:c>
      <x:c r="P7108" s="60" t="n">
        <x:f>N7108*'参数'!$B$12</x:f>
        <x:v>1</x:v>
      </x:c>
      <x:c r="Q7108" t="str">
        <x:f>C7108&amp;"d"</x:f>
        <x:v>C52d</x:v>
      </x:c>
      <x:c r="R7108" t="str">
        <x:f>C7108&amp;"p"</x:f>
        <x:v>C52p</x:v>
      </x:c>
      <x:c r="S7108" t="str">
        <x:f>IF(AND(L7108&gt;=H7108+I7108+J7108,M7108&gt;L7108,F7108&lt;&gt;""),"PASS","FAIL")</x:f>
        <x:v>PASS</x:v>
      </x:c>
      <x:c r="T7108" t="n">
        <x:v>10</x:v>
      </x:c>
      <x:c r="U7108" t="str">
        <x:v>pickup_after_delivery_completion_plus_usage_lag</x:v>
      </x:c>
    </x:row>
    <x:row r="7109">
      <x:c r="A7109" t="str">
        <x:v>Set2_200-10-2</x:v>
      </x:c>
      <x:c r="B7109" t="str">
        <x:v>next_day</x:v>
      </x:c>
      <x:c r="C7109" t="str">
        <x:v>C53</x:v>
      </x:c>
      <x:c r="D7109" s="59" t="n">
        <x:v>12</x:v>
      </x:c>
      <x:c r="E7109" s="59" t="n">
        <x:v>28</x:v>
      </x:c>
      <x:c r="F7109" s="59" t="str">
        <x:v>S0</x:v>
      </x:c>
      <x:c r="G7109" s="59" t="n">
        <x:v>441</x:v>
      </x:c>
      <x:c r="H7109" s="59" t="n">
        <x:v>473</x:v>
      </x:c>
      <x:c r="I7109" s="59" t="n">
        <x:v>10</x:v>
      </x:c>
      <x:c r="J7109" s="60" t="n">
        <x:f>'参数'!$C$6</x:f>
        <x:v>1440</x:v>
      </x:c>
      <x:c r="K7109" s="60" t="n">
        <x:f>'参数'!$D$6</x:f>
        <x:v>360</x:v>
      </x:c>
      <x:c r="L7109" s="60" t="n">
        <x:f>H7109+I7109+J7109</x:f>
        <x:v>1923</x:v>
      </x:c>
      <x:c r="M7109" s="60" t="n">
        <x:f>L7109+K7109</x:f>
        <x:v>2283</x:v>
      </x:c>
      <x:c r="N7109" s="60" t="n">
        <x:f>'参数'!$B$10</x:f>
        <x:v>1</x:v>
      </x:c>
      <x:c r="O7109" s="60" t="n">
        <x:f>N7109*'参数'!$B$11</x:f>
        <x:v>2</x:v>
      </x:c>
      <x:c r="P7109" s="60" t="n">
        <x:f>N7109*'参数'!$B$12</x:f>
        <x:v>1</x:v>
      </x:c>
      <x:c r="Q7109" t="str">
        <x:f>C7109&amp;"d"</x:f>
        <x:v>C53d</x:v>
      </x:c>
      <x:c r="R7109" t="str">
        <x:f>C7109&amp;"p"</x:f>
        <x:v>C53p</x:v>
      </x:c>
      <x:c r="S7109" t="str">
        <x:f>IF(AND(L7109&gt;=H7109+I7109+J7109,M7109&gt;L7109,F7109&lt;&gt;""),"PASS","FAIL")</x:f>
        <x:v>PASS</x:v>
      </x:c>
      <x:c r="T7109" t="n">
        <x:v>2</x:v>
      </x:c>
      <x:c r="U7109" t="str">
        <x:v>pickup_after_delivery_completion_plus_usage_lag</x:v>
      </x:c>
    </x:row>
    <x:row r="7110">
      <x:c r="A7110" t="str">
        <x:v>Set2_200-10-2</x:v>
      </x:c>
      <x:c r="B7110" t="str">
        <x:v>next_day</x:v>
      </x:c>
      <x:c r="C7110" t="str">
        <x:v>C54</x:v>
      </x:c>
      <x:c r="D7110" s="59" t="n">
        <x:v>18</x:v>
      </x:c>
      <x:c r="E7110" s="59" t="n">
        <x:v>11</x:v>
      </x:c>
      <x:c r="F7110" s="59" t="str">
        <x:v>S2</x:v>
      </x:c>
      <x:c r="G7110" s="59" t="n">
        <x:v>556</x:v>
      </x:c>
      <x:c r="H7110" s="59" t="n">
        <x:v>590</x:v>
      </x:c>
      <x:c r="I7110" s="59" t="n">
        <x:v>10</x:v>
      </x:c>
      <x:c r="J7110" s="60" t="n">
        <x:f>'参数'!$C$6</x:f>
        <x:v>1440</x:v>
      </x:c>
      <x:c r="K7110" s="60" t="n">
        <x:f>'参数'!$D$6</x:f>
        <x:v>360</x:v>
      </x:c>
      <x:c r="L7110" s="60" t="n">
        <x:f>H7110+I7110+J7110</x:f>
        <x:v>2040</x:v>
      </x:c>
      <x:c r="M7110" s="60" t="n">
        <x:f>L7110+K7110</x:f>
        <x:v>2400</x:v>
      </x:c>
      <x:c r="N7110" s="60" t="n">
        <x:f>'参数'!$B$10</x:f>
        <x:v>1</x:v>
      </x:c>
      <x:c r="O7110" s="60" t="n">
        <x:f>N7110*'参数'!$B$11</x:f>
        <x:v>2</x:v>
      </x:c>
      <x:c r="P7110" s="60" t="n">
        <x:f>N7110*'参数'!$B$12</x:f>
        <x:v>1</x:v>
      </x:c>
      <x:c r="Q7110" t="str">
        <x:f>C7110&amp;"d"</x:f>
        <x:v>C54d</x:v>
      </x:c>
      <x:c r="R7110" t="str">
        <x:f>C7110&amp;"p"</x:f>
        <x:v>C54p</x:v>
      </x:c>
      <x:c r="S7110" t="str">
        <x:f>IF(AND(L7110&gt;=H7110+I7110+J7110,M7110&gt;L7110,F7110&lt;&gt;""),"PASS","FAIL")</x:f>
        <x:v>PASS</x:v>
      </x:c>
      <x:c r="T7110" t="n">
        <x:v>11</x:v>
      </x:c>
      <x:c r="U7110" t="str">
        <x:v>pickup_after_delivery_completion_plus_usage_lag</x:v>
      </x:c>
    </x:row>
    <x:row r="7111">
      <x:c r="A7111" t="str">
        <x:v>Set2_200-10-2</x:v>
      </x:c>
      <x:c r="B7111" t="str">
        <x:v>next_day</x:v>
      </x:c>
      <x:c r="C7111" t="str">
        <x:v>C55</x:v>
      </x:c>
      <x:c r="D7111" s="59" t="n">
        <x:v>14</x:v>
      </x:c>
      <x:c r="E7111" s="59" t="n">
        <x:v>27</x:v>
      </x:c>
      <x:c r="F7111" s="59" t="str">
        <x:v>S0</x:v>
      </x:c>
      <x:c r="G7111" s="59" t="n">
        <x:v>353</x:v>
      </x:c>
      <x:c r="H7111" s="59" t="n">
        <x:v>383</x:v>
      </x:c>
      <x:c r="I7111" s="59" t="n">
        <x:v>10</x:v>
      </x:c>
      <x:c r="J7111" s="60" t="n">
        <x:f>'参数'!$C$6</x:f>
        <x:v>1440</x:v>
      </x:c>
      <x:c r="K7111" s="60" t="n">
        <x:f>'参数'!$D$6</x:f>
        <x:v>360</x:v>
      </x:c>
      <x:c r="L7111" s="60" t="n">
        <x:f>H7111+I7111+J7111</x:f>
        <x:v>1833</x:v>
      </x:c>
      <x:c r="M7111" s="60" t="n">
        <x:f>L7111+K7111</x:f>
        <x:v>2193</x:v>
      </x:c>
      <x:c r="N7111" s="60" t="n">
        <x:f>'参数'!$B$10</x:f>
        <x:v>1</x:v>
      </x:c>
      <x:c r="O7111" s="60" t="n">
        <x:f>N7111*'参数'!$B$11</x:f>
        <x:v>2</x:v>
      </x:c>
      <x:c r="P7111" s="60" t="n">
        <x:f>N7111*'参数'!$B$12</x:f>
        <x:v>1</x:v>
      </x:c>
      <x:c r="Q7111" t="str">
        <x:f>C7111&amp;"d"</x:f>
        <x:v>C55d</x:v>
      </x:c>
      <x:c r="R7111" t="str">
        <x:f>C7111&amp;"p"</x:f>
        <x:v>C55p</x:v>
      </x:c>
      <x:c r="S7111" t="str">
        <x:f>IF(AND(L7111&gt;=H7111+I7111+J7111,M7111&gt;L7111,F7111&lt;&gt;""),"PASS","FAIL")</x:f>
        <x:v>PASS</x:v>
      </x:c>
      <x:c r="T7111" t="n">
        <x:v>2</x:v>
      </x:c>
      <x:c r="U7111" t="str">
        <x:v>pickup_after_delivery_completion_plus_usage_lag</x:v>
      </x:c>
    </x:row>
    <x:row r="7112">
      <x:c r="A7112" t="str">
        <x:v>Set2_200-10-2</x:v>
      </x:c>
      <x:c r="B7112" t="str">
        <x:v>next_day</x:v>
      </x:c>
      <x:c r="C7112" t="str">
        <x:v>C56</x:v>
      </x:c>
      <x:c r="D7112" s="59" t="n">
        <x:v>15</x:v>
      </x:c>
      <x:c r="E7112" s="59" t="n">
        <x:v>16</x:v>
      </x:c>
      <x:c r="F7112" s="59" t="str">
        <x:v>S0</x:v>
      </x:c>
      <x:c r="G7112" s="59" t="n">
        <x:v>601</x:v>
      </x:c>
      <x:c r="H7112" s="59" t="n">
        <x:v>629</x:v>
      </x:c>
      <x:c r="I7112" s="59" t="n">
        <x:v>10</x:v>
      </x:c>
      <x:c r="J7112" s="60" t="n">
        <x:f>'参数'!$C$6</x:f>
        <x:v>1440</x:v>
      </x:c>
      <x:c r="K7112" s="60" t="n">
        <x:f>'参数'!$D$6</x:f>
        <x:v>360</x:v>
      </x:c>
      <x:c r="L7112" s="60" t="n">
        <x:f>H7112+I7112+J7112</x:f>
        <x:v>2079</x:v>
      </x:c>
      <x:c r="M7112" s="60" t="n">
        <x:f>L7112+K7112</x:f>
        <x:v>2439</x:v>
      </x:c>
      <x:c r="N7112" s="60" t="n">
        <x:f>'参数'!$B$10</x:f>
        <x:v>1</x:v>
      </x:c>
      <x:c r="O7112" s="60" t="n">
        <x:f>N7112*'参数'!$B$11</x:f>
        <x:v>2</x:v>
      </x:c>
      <x:c r="P7112" s="60" t="n">
        <x:f>N7112*'参数'!$B$12</x:f>
        <x:v>1</x:v>
      </x:c>
      <x:c r="Q7112" t="str">
        <x:f>C7112&amp;"d"</x:f>
        <x:v>C56d</x:v>
      </x:c>
      <x:c r="R7112" t="str">
        <x:f>C7112&amp;"p"</x:f>
        <x:v>C56p</x:v>
      </x:c>
      <x:c r="S7112" t="str">
        <x:f>IF(AND(L7112&gt;=H7112+I7112+J7112,M7112&gt;L7112,F7112&lt;&gt;""),"PASS","FAIL")</x:f>
        <x:v>PASS</x:v>
      </x:c>
      <x:c r="T7112" t="n">
        <x:v>6</x:v>
      </x:c>
      <x:c r="U7112" t="str">
        <x:v>pickup_after_delivery_completion_plus_usage_lag</x:v>
      </x:c>
    </x:row>
    <x:row r="7113">
      <x:c r="A7113" t="str">
        <x:v>Set2_200-10-2</x:v>
      </x:c>
      <x:c r="B7113" t="str">
        <x:v>next_day</x:v>
      </x:c>
      <x:c r="C7113" t="str">
        <x:v>C57</x:v>
      </x:c>
      <x:c r="D7113" s="59" t="n">
        <x:v>9</x:v>
      </x:c>
      <x:c r="E7113" s="59" t="n">
        <x:v>1</x:v>
      </x:c>
      <x:c r="F7113" s="59" t="str">
        <x:v>S0</x:v>
      </x:c>
      <x:c r="G7113" s="59" t="n">
        <x:v>392</x:v>
      </x:c>
      <x:c r="H7113" s="59" t="n">
        <x:v>430</x:v>
      </x:c>
      <x:c r="I7113" s="59" t="n">
        <x:v>10</x:v>
      </x:c>
      <x:c r="J7113" s="60" t="n">
        <x:f>'参数'!$C$6</x:f>
        <x:v>1440</x:v>
      </x:c>
      <x:c r="K7113" s="60" t="n">
        <x:f>'参数'!$D$6</x:f>
        <x:v>360</x:v>
      </x:c>
      <x:c r="L7113" s="60" t="n">
        <x:f>H7113+I7113+J7113</x:f>
        <x:v>1880</x:v>
      </x:c>
      <x:c r="M7113" s="60" t="n">
        <x:f>L7113+K7113</x:f>
        <x:v>2240</x:v>
      </x:c>
      <x:c r="N7113" s="60" t="n">
        <x:f>'参数'!$B$10</x:f>
        <x:v>1</x:v>
      </x:c>
      <x:c r="O7113" s="60" t="n">
        <x:f>N7113*'参数'!$B$11</x:f>
        <x:v>2</x:v>
      </x:c>
      <x:c r="P7113" s="60" t="n">
        <x:f>N7113*'参数'!$B$12</x:f>
        <x:v>1</x:v>
      </x:c>
      <x:c r="Q7113" t="str">
        <x:f>C7113&amp;"d"</x:f>
        <x:v>C57d</x:v>
      </x:c>
      <x:c r="R7113" t="str">
        <x:f>C7113&amp;"p"</x:f>
        <x:v>C57p</x:v>
      </x:c>
      <x:c r="S7113" t="str">
        <x:f>IF(AND(L7113&gt;=H7113+I7113+J7113,M7113&gt;L7113,F7113&lt;&gt;""),"PASS","FAIL")</x:f>
        <x:v>PASS</x:v>
      </x:c>
      <x:c r="T7113" t="n">
        <x:v>5</x:v>
      </x:c>
      <x:c r="U7113" t="str">
        <x:v>pickup_after_delivery_completion_plus_usage_lag</x:v>
      </x:c>
    </x:row>
    <x:row r="7114">
      <x:c r="A7114" t="str">
        <x:v>Set2_200-10-2</x:v>
      </x:c>
      <x:c r="B7114" t="str">
        <x:v>next_day</x:v>
      </x:c>
      <x:c r="C7114" t="str">
        <x:v>C58</x:v>
      </x:c>
      <x:c r="D7114" s="59" t="n">
        <x:v>8</x:v>
      </x:c>
      <x:c r="E7114" s="59" t="n">
        <x:v>28</x:v>
      </x:c>
      <x:c r="F7114" s="59" t="str">
        <x:v>S0</x:v>
      </x:c>
      <x:c r="G7114" s="59" t="n">
        <x:v>274</x:v>
      </x:c>
      <x:c r="H7114" s="59" t="n">
        <x:v>304</x:v>
      </x:c>
      <x:c r="I7114" s="59" t="n">
        <x:v>10</x:v>
      </x:c>
      <x:c r="J7114" s="60" t="n">
        <x:f>'参数'!$C$6</x:f>
        <x:v>1440</x:v>
      </x:c>
      <x:c r="K7114" s="60" t="n">
        <x:f>'参数'!$D$6</x:f>
        <x:v>360</x:v>
      </x:c>
      <x:c r="L7114" s="60" t="n">
        <x:f>H7114+I7114+J7114</x:f>
        <x:v>1754</x:v>
      </x:c>
      <x:c r="M7114" s="60" t="n">
        <x:f>L7114+K7114</x:f>
        <x:v>2114</x:v>
      </x:c>
      <x:c r="N7114" s="60" t="n">
        <x:f>'参数'!$B$10</x:f>
        <x:v>1</x:v>
      </x:c>
      <x:c r="O7114" s="60" t="n">
        <x:f>N7114*'参数'!$B$11</x:f>
        <x:v>2</x:v>
      </x:c>
      <x:c r="P7114" s="60" t="n">
        <x:f>N7114*'参数'!$B$12</x:f>
        <x:v>1</x:v>
      </x:c>
      <x:c r="Q7114" t="str">
        <x:f>C7114&amp;"d"</x:f>
        <x:v>C58d</x:v>
      </x:c>
      <x:c r="R7114" t="str">
        <x:f>C7114&amp;"p"</x:f>
        <x:v>C58p</x:v>
      </x:c>
      <x:c r="S7114" t="str">
        <x:f>IF(AND(L7114&gt;=H7114+I7114+J7114,M7114&gt;L7114,F7114&lt;&gt;""),"PASS","FAIL")</x:f>
        <x:v>PASS</x:v>
      </x:c>
      <x:c r="T7114" t="n">
        <x:v>16</x:v>
      </x:c>
      <x:c r="U7114" t="str">
        <x:v>pickup_after_delivery_completion_plus_usage_lag</x:v>
      </x:c>
    </x:row>
    <x:row r="7115">
      <x:c r="A7115" t="str">
        <x:v>Set2_200-10-2</x:v>
      </x:c>
      <x:c r="B7115" t="str">
        <x:v>next_day</x:v>
      </x:c>
      <x:c r="C7115" t="str">
        <x:v>C59</x:v>
      </x:c>
      <x:c r="D7115" s="59" t="n">
        <x:v>9</x:v>
      </x:c>
      <x:c r="E7115" s="59" t="n">
        <x:v>12</x:v>
      </x:c>
      <x:c r="F7115" s="59" t="str">
        <x:v>S0</x:v>
      </x:c>
      <x:c r="G7115" s="59" t="n">
        <x:v>232</x:v>
      </x:c>
      <x:c r="H7115" s="59" t="n">
        <x:v>270</x:v>
      </x:c>
      <x:c r="I7115" s="59" t="n">
        <x:v>10</x:v>
      </x:c>
      <x:c r="J7115" s="60" t="n">
        <x:f>'参数'!$C$6</x:f>
        <x:v>1440</x:v>
      </x:c>
      <x:c r="K7115" s="60" t="n">
        <x:f>'参数'!$D$6</x:f>
        <x:v>360</x:v>
      </x:c>
      <x:c r="L7115" s="60" t="n">
        <x:f>H7115+I7115+J7115</x:f>
        <x:v>1720</x:v>
      </x:c>
      <x:c r="M7115" s="60" t="n">
        <x:f>L7115+K7115</x:f>
        <x:v>2080</x:v>
      </x:c>
      <x:c r="N7115" s="60" t="n">
        <x:f>'参数'!$B$10</x:f>
        <x:v>1</x:v>
      </x:c>
      <x:c r="O7115" s="60" t="n">
        <x:f>N7115*'参数'!$B$11</x:f>
        <x:v>2</x:v>
      </x:c>
      <x:c r="P7115" s="60" t="n">
        <x:f>N7115*'参数'!$B$12</x:f>
        <x:v>1</x:v>
      </x:c>
      <x:c r="Q7115" t="str">
        <x:f>C7115&amp;"d"</x:f>
        <x:v>C59d</x:v>
      </x:c>
      <x:c r="R7115" t="str">
        <x:f>C7115&amp;"p"</x:f>
        <x:v>C59p</x:v>
      </x:c>
      <x:c r="S7115" t="str">
        <x:f>IF(AND(L7115&gt;=H7115+I7115+J7115,M7115&gt;L7115,F7115&lt;&gt;""),"PASS","FAIL")</x:f>
        <x:v>PASS</x:v>
      </x:c>
      <x:c r="T7115" t="n">
        <x:v>9</x:v>
      </x:c>
      <x:c r="U7115" t="str">
        <x:v>pickup_after_delivery_completion_plus_usage_lag</x:v>
      </x:c>
    </x:row>
    <x:row r="7116">
      <x:c r="A7116" t="str">
        <x:v>Set2_200-10-2</x:v>
      </x:c>
      <x:c r="B7116" t="str">
        <x:v>next_day</x:v>
      </x:c>
      <x:c r="C7116" t="str">
        <x:v>C60</x:v>
      </x:c>
      <x:c r="D7116" s="59" t="n">
        <x:v>6</x:v>
      </x:c>
      <x:c r="E7116" s="59" t="n">
        <x:v>18</x:v>
      </x:c>
      <x:c r="F7116" s="59" t="str">
        <x:v>S0</x:v>
      </x:c>
      <x:c r="G7116" s="59" t="n">
        <x:v>461</x:v>
      </x:c>
      <x:c r="H7116" s="59" t="n">
        <x:v>487</x:v>
      </x:c>
      <x:c r="I7116" s="59" t="n">
        <x:v>10</x:v>
      </x:c>
      <x:c r="J7116" s="60" t="n">
        <x:f>'参数'!$C$6</x:f>
        <x:v>1440</x:v>
      </x:c>
      <x:c r="K7116" s="60" t="n">
        <x:f>'参数'!$D$6</x:f>
        <x:v>360</x:v>
      </x:c>
      <x:c r="L7116" s="60" t="n">
        <x:f>H7116+I7116+J7116</x:f>
        <x:v>1937</x:v>
      </x:c>
      <x:c r="M7116" s="60" t="n">
        <x:f>L7116+K7116</x:f>
        <x:v>2297</x:v>
      </x:c>
      <x:c r="N7116" s="60" t="n">
        <x:f>'参数'!$B$10</x:f>
        <x:v>1</x:v>
      </x:c>
      <x:c r="O7116" s="60" t="n">
        <x:f>N7116*'参数'!$B$11</x:f>
        <x:v>2</x:v>
      </x:c>
      <x:c r="P7116" s="60" t="n">
        <x:f>N7116*'参数'!$B$12</x:f>
        <x:v>1</x:v>
      </x:c>
      <x:c r="Q7116" t="str">
        <x:f>C7116&amp;"d"</x:f>
        <x:v>C60d</x:v>
      </x:c>
      <x:c r="R7116" t="str">
        <x:f>C7116&amp;"p"</x:f>
        <x:v>C60p</x:v>
      </x:c>
      <x:c r="S7116" t="str">
        <x:f>IF(AND(L7116&gt;=H7116+I7116+J7116,M7116&gt;L7116,F7116&lt;&gt;""),"PASS","FAIL")</x:f>
        <x:v>PASS</x:v>
      </x:c>
      <x:c r="T7116" t="n">
        <x:v>12</x:v>
      </x:c>
      <x:c r="U7116" t="str">
        <x:v>pickup_after_delivery_completion_plus_usage_lag</x:v>
      </x:c>
    </x:row>
    <x:row r="7117">
      <x:c r="A7117" t="str">
        <x:v>Set2_200-10-2</x:v>
      </x:c>
      <x:c r="B7117" t="str">
        <x:v>next_day</x:v>
      </x:c>
      <x:c r="C7117" t="str">
        <x:v>C61</x:v>
      </x:c>
      <x:c r="D7117" s="59" t="n">
        <x:v>10</x:v>
      </x:c>
      <x:c r="E7117" s="59" t="n">
        <x:v>3</x:v>
      </x:c>
      <x:c r="F7117" s="59" t="str">
        <x:v>S0</x:v>
      </x:c>
      <x:c r="G7117" s="59" t="n">
        <x:v>467</x:v>
      </x:c>
      <x:c r="H7117" s="59" t="n">
        <x:v>495</x:v>
      </x:c>
      <x:c r="I7117" s="59" t="n">
        <x:v>10</x:v>
      </x:c>
      <x:c r="J7117" s="60" t="n">
        <x:f>'参数'!$C$6</x:f>
        <x:v>1440</x:v>
      </x:c>
      <x:c r="K7117" s="60" t="n">
        <x:f>'参数'!$D$6</x:f>
        <x:v>360</x:v>
      </x:c>
      <x:c r="L7117" s="60" t="n">
        <x:f>H7117+I7117+J7117</x:f>
        <x:v>1945</x:v>
      </x:c>
      <x:c r="M7117" s="60" t="n">
        <x:f>L7117+K7117</x:f>
        <x:v>2305</x:v>
      </x:c>
      <x:c r="N7117" s="60" t="n">
        <x:f>'参数'!$B$10</x:f>
        <x:v>1</x:v>
      </x:c>
      <x:c r="O7117" s="60" t="n">
        <x:f>N7117*'参数'!$B$11</x:f>
        <x:v>2</x:v>
      </x:c>
      <x:c r="P7117" s="60" t="n">
        <x:f>N7117*'参数'!$B$12</x:f>
        <x:v>1</x:v>
      </x:c>
      <x:c r="Q7117" t="str">
        <x:f>C7117&amp;"d"</x:f>
        <x:v>C61d</x:v>
      </x:c>
      <x:c r="R7117" t="str">
        <x:f>C7117&amp;"p"</x:f>
        <x:v>C61p</x:v>
      </x:c>
      <x:c r="S7117" t="str">
        <x:f>IF(AND(L7117&gt;=H7117+I7117+J7117,M7117&gt;L7117,F7117&lt;&gt;""),"PASS","FAIL")</x:f>
        <x:v>PASS</x:v>
      </x:c>
      <x:c r="T7117" t="n">
        <x:v>13</x:v>
      </x:c>
      <x:c r="U7117" t="str">
        <x:v>pickup_after_delivery_completion_plus_usage_lag</x:v>
      </x:c>
    </x:row>
    <x:row r="7118">
      <x:c r="A7118" t="str">
        <x:v>Set2_200-10-2</x:v>
      </x:c>
      <x:c r="B7118" t="str">
        <x:v>next_day</x:v>
      </x:c>
      <x:c r="C7118" t="str">
        <x:v>C62</x:v>
      </x:c>
      <x:c r="D7118" s="59" t="n">
        <x:v>22</x:v>
      </x:c>
      <x:c r="E7118" s="59" t="n">
        <x:v>23</x:v>
      </x:c>
      <x:c r="F7118" s="59" t="str">
        <x:v>S2</x:v>
      </x:c>
      <x:c r="G7118" s="59" t="n">
        <x:v>75</x:v>
      </x:c>
      <x:c r="H7118" s="59" t="n">
        <x:v>103</x:v>
      </x:c>
      <x:c r="I7118" s="59" t="n">
        <x:v>10</x:v>
      </x:c>
      <x:c r="J7118" s="60" t="n">
        <x:f>'参数'!$C$6</x:f>
        <x:v>1440</x:v>
      </x:c>
      <x:c r="K7118" s="60" t="n">
        <x:f>'参数'!$D$6</x:f>
        <x:v>360</x:v>
      </x:c>
      <x:c r="L7118" s="60" t="n">
        <x:f>H7118+I7118+J7118</x:f>
        <x:v>1553</x:v>
      </x:c>
      <x:c r="M7118" s="60" t="n">
        <x:f>L7118+K7118</x:f>
        <x:v>1913</x:v>
      </x:c>
      <x:c r="N7118" s="60" t="n">
        <x:f>'参数'!$B$10</x:f>
        <x:v>1</x:v>
      </x:c>
      <x:c r="O7118" s="60" t="n">
        <x:f>N7118*'参数'!$B$11</x:f>
        <x:v>2</x:v>
      </x:c>
      <x:c r="P7118" s="60" t="n">
        <x:f>N7118*'参数'!$B$12</x:f>
        <x:v>1</x:v>
      </x:c>
      <x:c r="Q7118" t="str">
        <x:f>C7118&amp;"d"</x:f>
        <x:v>C62d</x:v>
      </x:c>
      <x:c r="R7118" t="str">
        <x:f>C7118&amp;"p"</x:f>
        <x:v>C62p</x:v>
      </x:c>
      <x:c r="S7118" t="str">
        <x:f>IF(AND(L7118&gt;=H7118+I7118+J7118,M7118&gt;L7118,F7118&lt;&gt;""),"PASS","FAIL")</x:f>
        <x:v>PASS</x:v>
      </x:c>
      <x:c r="T7118" t="n">
        <x:v>11</x:v>
      </x:c>
      <x:c r="U7118" t="str">
        <x:v>pickup_after_delivery_completion_plus_usage_lag</x:v>
      </x:c>
    </x:row>
    <x:row r="7119">
      <x:c r="A7119" t="str">
        <x:v>Set2_200-10-2</x:v>
      </x:c>
      <x:c r="B7119" t="str">
        <x:v>next_day</x:v>
      </x:c>
      <x:c r="C7119" t="str">
        <x:v>C63</x:v>
      </x:c>
      <x:c r="D7119" s="59" t="n">
        <x:v>5</x:v>
      </x:c>
      <x:c r="E7119" s="59" t="n">
        <x:v>26</x:v>
      </x:c>
      <x:c r="F7119" s="59" t="str">
        <x:v>S0</x:v>
      </x:c>
      <x:c r="G7119" s="59" t="n">
        <x:v>384</x:v>
      </x:c>
      <x:c r="H7119" s="59" t="n">
        <x:v>416</x:v>
      </x:c>
      <x:c r="I7119" s="59" t="n">
        <x:v>10</x:v>
      </x:c>
      <x:c r="J7119" s="60" t="n">
        <x:f>'参数'!$C$6</x:f>
        <x:v>1440</x:v>
      </x:c>
      <x:c r="K7119" s="60" t="n">
        <x:f>'参数'!$D$6</x:f>
        <x:v>360</x:v>
      </x:c>
      <x:c r="L7119" s="60" t="n">
        <x:f>H7119+I7119+J7119</x:f>
        <x:v>1866</x:v>
      </x:c>
      <x:c r="M7119" s="60" t="n">
        <x:f>L7119+K7119</x:f>
        <x:v>2226</x:v>
      </x:c>
      <x:c r="N7119" s="60" t="n">
        <x:f>'参数'!$B$10</x:f>
        <x:v>1</x:v>
      </x:c>
      <x:c r="O7119" s="60" t="n">
        <x:f>N7119*'参数'!$B$11</x:f>
        <x:v>2</x:v>
      </x:c>
      <x:c r="P7119" s="60" t="n">
        <x:f>N7119*'参数'!$B$12</x:f>
        <x:v>1</x:v>
      </x:c>
      <x:c r="Q7119" t="str">
        <x:f>C7119&amp;"d"</x:f>
        <x:v>C63d</x:v>
      </x:c>
      <x:c r="R7119" t="str">
        <x:f>C7119&amp;"p"</x:f>
        <x:v>C63p</x:v>
      </x:c>
      <x:c r="S7119" t="str">
        <x:f>IF(AND(L7119&gt;=H7119+I7119+J7119,M7119&gt;L7119,F7119&lt;&gt;""),"PASS","FAIL")</x:f>
        <x:v>PASS</x:v>
      </x:c>
      <x:c r="T7119" t="n">
        <x:v>6</x:v>
      </x:c>
      <x:c r="U7119" t="str">
        <x:v>pickup_after_delivery_completion_plus_usage_lag</x:v>
      </x:c>
    </x:row>
    <x:row r="7120">
      <x:c r="A7120" t="str">
        <x:v>Set2_200-10-2</x:v>
      </x:c>
      <x:c r="B7120" t="str">
        <x:v>next_day</x:v>
      </x:c>
      <x:c r="C7120" t="str">
        <x:v>C64</x:v>
      </x:c>
      <x:c r="D7120" s="59" t="n">
        <x:v>15</x:v>
      </x:c>
      <x:c r="E7120" s="59" t="n">
        <x:v>9</x:v>
      </x:c>
      <x:c r="F7120" s="59" t="str">
        <x:v>S0</x:v>
      </x:c>
      <x:c r="G7120" s="59" t="n">
        <x:v>365</x:v>
      </x:c>
      <x:c r="H7120" s="59" t="n">
        <x:v>397</x:v>
      </x:c>
      <x:c r="I7120" s="59" t="n">
        <x:v>10</x:v>
      </x:c>
      <x:c r="J7120" s="60" t="n">
        <x:f>'参数'!$C$6</x:f>
        <x:v>1440</x:v>
      </x:c>
      <x:c r="K7120" s="60" t="n">
        <x:f>'参数'!$D$6</x:f>
        <x:v>360</x:v>
      </x:c>
      <x:c r="L7120" s="60" t="n">
        <x:f>H7120+I7120+J7120</x:f>
        <x:v>1847</x:v>
      </x:c>
      <x:c r="M7120" s="60" t="n">
        <x:f>L7120+K7120</x:f>
        <x:v>2207</x:v>
      </x:c>
      <x:c r="N7120" s="60" t="n">
        <x:f>'参数'!$B$10</x:f>
        <x:v>1</x:v>
      </x:c>
      <x:c r="O7120" s="60" t="n">
        <x:f>N7120*'参数'!$B$11</x:f>
        <x:v>2</x:v>
      </x:c>
      <x:c r="P7120" s="60" t="n">
        <x:f>N7120*'参数'!$B$12</x:f>
        <x:v>1</x:v>
      </x:c>
      <x:c r="Q7120" t="str">
        <x:f>C7120&amp;"d"</x:f>
        <x:v>C64d</x:v>
      </x:c>
      <x:c r="R7120" t="str">
        <x:f>C7120&amp;"p"</x:f>
        <x:v>C64p</x:v>
      </x:c>
      <x:c r="S7120" t="str">
        <x:f>IF(AND(L7120&gt;=H7120+I7120+J7120,M7120&gt;L7120,F7120&lt;&gt;""),"PASS","FAIL")</x:f>
        <x:v>PASS</x:v>
      </x:c>
      <x:c r="T7120" t="n">
        <x:v>10</x:v>
      </x:c>
      <x:c r="U7120" t="str">
        <x:v>pickup_after_delivery_completion_plus_usage_lag</x:v>
      </x:c>
    </x:row>
    <x:row r="7121">
      <x:c r="A7121" t="str">
        <x:v>Set2_200-10-2</x:v>
      </x:c>
      <x:c r="B7121" t="str">
        <x:v>next_day</x:v>
      </x:c>
      <x:c r="C7121" t="str">
        <x:v>C65</x:v>
      </x:c>
      <x:c r="D7121" s="59" t="n">
        <x:v>6</x:v>
      </x:c>
      <x:c r="E7121" s="59" t="n">
        <x:v>19</x:v>
      </x:c>
      <x:c r="F7121" s="59" t="str">
        <x:v>S0</x:v>
      </x:c>
      <x:c r="G7121" s="59" t="n">
        <x:v>506</x:v>
      </x:c>
      <x:c r="H7121" s="59" t="n">
        <x:v>530</x:v>
      </x:c>
      <x:c r="I7121" s="59" t="n">
        <x:v>10</x:v>
      </x:c>
      <x:c r="J7121" s="60" t="n">
        <x:f>'参数'!$C$6</x:f>
        <x:v>1440</x:v>
      </x:c>
      <x:c r="K7121" s="60" t="n">
        <x:f>'参数'!$D$6</x:f>
        <x:v>360</x:v>
      </x:c>
      <x:c r="L7121" s="60" t="n">
        <x:f>H7121+I7121+J7121</x:f>
        <x:v>1980</x:v>
      </x:c>
      <x:c r="M7121" s="60" t="n">
        <x:f>L7121+K7121</x:f>
        <x:v>2340</x:v>
      </x:c>
      <x:c r="N7121" s="60" t="n">
        <x:f>'参数'!$B$10</x:f>
        <x:v>1</x:v>
      </x:c>
      <x:c r="O7121" s="60" t="n">
        <x:f>N7121*'参数'!$B$11</x:f>
        <x:v>2</x:v>
      </x:c>
      <x:c r="P7121" s="60" t="n">
        <x:f>N7121*'参数'!$B$12</x:f>
        <x:v>1</x:v>
      </x:c>
      <x:c r="Q7121" t="str">
        <x:f>C7121&amp;"d"</x:f>
        <x:v>C65d</x:v>
      </x:c>
      <x:c r="R7121" t="str">
        <x:f>C7121&amp;"p"</x:f>
        <x:v>C65p</x:v>
      </x:c>
      <x:c r="S7121" t="str">
        <x:f>IF(AND(L7121&gt;=H7121+I7121+J7121,M7121&gt;L7121,F7121&lt;&gt;""),"PASS","FAIL")</x:f>
        <x:v>PASS</x:v>
      </x:c>
      <x:c r="T7121" t="n">
        <x:v>2</x:v>
      </x:c>
      <x:c r="U7121" t="str">
        <x:v>pickup_after_delivery_completion_plus_usage_lag</x:v>
      </x:c>
    </x:row>
    <x:row r="7122">
      <x:c r="A7122" t="str">
        <x:v>Set2_200-10-2</x:v>
      </x:c>
      <x:c r="B7122" t="str">
        <x:v>next_day</x:v>
      </x:c>
      <x:c r="C7122" t="str">
        <x:v>C66</x:v>
      </x:c>
      <x:c r="D7122" s="59" t="n">
        <x:v>21</x:v>
      </x:c>
      <x:c r="E7122" s="59" t="n">
        <x:v>25</x:v>
      </x:c>
      <x:c r="F7122" s="59" t="str">
        <x:v>S2</x:v>
      </x:c>
      <x:c r="G7122" s="59" t="n">
        <x:v>210</x:v>
      </x:c>
      <x:c r="H7122" s="59" t="n">
        <x:v>236</x:v>
      </x:c>
      <x:c r="I7122" s="59" t="n">
        <x:v>10</x:v>
      </x:c>
      <x:c r="J7122" s="60" t="n">
        <x:f>'参数'!$C$6</x:f>
        <x:v>1440</x:v>
      </x:c>
      <x:c r="K7122" s="60" t="n">
        <x:f>'参数'!$D$6</x:f>
        <x:v>360</x:v>
      </x:c>
      <x:c r="L7122" s="60" t="n">
        <x:f>H7122+I7122+J7122</x:f>
        <x:v>1686</x:v>
      </x:c>
      <x:c r="M7122" s="60" t="n">
        <x:f>L7122+K7122</x:f>
        <x:v>2046</x:v>
      </x:c>
      <x:c r="N7122" s="60" t="n">
        <x:f>'参数'!$B$10</x:f>
        <x:v>1</x:v>
      </x:c>
      <x:c r="O7122" s="60" t="n">
        <x:f>N7122*'参数'!$B$11</x:f>
        <x:v>2</x:v>
      </x:c>
      <x:c r="P7122" s="60" t="n">
        <x:f>N7122*'参数'!$B$12</x:f>
        <x:v>1</x:v>
      </x:c>
      <x:c r="Q7122" t="str">
        <x:f>C7122&amp;"d"</x:f>
        <x:v>C66d</x:v>
      </x:c>
      <x:c r="R7122" t="str">
        <x:f>C7122&amp;"p"</x:f>
        <x:v>C66p</x:v>
      </x:c>
      <x:c r="S7122" t="str">
        <x:f>IF(AND(L7122&gt;=H7122+I7122+J7122,M7122&gt;L7122,F7122&lt;&gt;""),"PASS","FAIL")</x:f>
        <x:v>PASS</x:v>
      </x:c>
      <x:c r="T7122" t="n">
        <x:v>6</x:v>
      </x:c>
      <x:c r="U7122" t="str">
        <x:v>pickup_after_delivery_completion_plus_usage_lag</x:v>
      </x:c>
    </x:row>
    <x:row r="7123">
      <x:c r="A7123" t="str">
        <x:v>Set2_200-10-2</x:v>
      </x:c>
      <x:c r="B7123" t="str">
        <x:v>next_day</x:v>
      </x:c>
      <x:c r="C7123" t="str">
        <x:v>C67</x:v>
      </x:c>
      <x:c r="D7123" s="59" t="n">
        <x:v>18</x:v>
      </x:c>
      <x:c r="E7123" s="59" t="n">
        <x:v>16</x:v>
      </x:c>
      <x:c r="F7123" s="59" t="str">
        <x:v>S2</x:v>
      </x:c>
      <x:c r="G7123" s="59" t="n">
        <x:v>359</x:v>
      </x:c>
      <x:c r="H7123" s="59" t="n">
        <x:v>375</x:v>
      </x:c>
      <x:c r="I7123" s="59" t="n">
        <x:v>10</x:v>
      </x:c>
      <x:c r="J7123" s="60" t="n">
        <x:f>'参数'!$C$6</x:f>
        <x:v>1440</x:v>
      </x:c>
      <x:c r="K7123" s="60" t="n">
        <x:f>'参数'!$D$6</x:f>
        <x:v>360</x:v>
      </x:c>
      <x:c r="L7123" s="60" t="n">
        <x:f>H7123+I7123+J7123</x:f>
        <x:v>1825</x:v>
      </x:c>
      <x:c r="M7123" s="60" t="n">
        <x:f>L7123+K7123</x:f>
        <x:v>2185</x:v>
      </x:c>
      <x:c r="N7123" s="60" t="n">
        <x:f>'参数'!$B$10</x:f>
        <x:v>1</x:v>
      </x:c>
      <x:c r="O7123" s="60" t="n">
        <x:f>N7123*'参数'!$B$11</x:f>
        <x:v>2</x:v>
      </x:c>
      <x:c r="P7123" s="60" t="n">
        <x:f>N7123*'参数'!$B$12</x:f>
        <x:v>1</x:v>
      </x:c>
      <x:c r="Q7123" t="str">
        <x:f>C7123&amp;"d"</x:f>
        <x:v>C67d</x:v>
      </x:c>
      <x:c r="R7123" t="str">
        <x:f>C7123&amp;"p"</x:f>
        <x:v>C67p</x:v>
      </x:c>
      <x:c r="S7123" t="str">
        <x:f>IF(AND(L7123&gt;=H7123+I7123+J7123,M7123&gt;L7123,F7123&lt;&gt;""),"PASS","FAIL")</x:f>
        <x:v>PASS</x:v>
      </x:c>
      <x:c r="T7123" t="n">
        <x:v>0</x:v>
      </x:c>
      <x:c r="U7123" t="str">
        <x:v>pickup_after_delivery_completion_plus_usage_lag</x:v>
      </x:c>
    </x:row>
    <x:row r="7124">
      <x:c r="A7124" t="str">
        <x:v>Set2_200-10-2</x:v>
      </x:c>
      <x:c r="B7124" t="str">
        <x:v>next_day</x:v>
      </x:c>
      <x:c r="C7124" t="str">
        <x:v>C68</x:v>
      </x:c>
      <x:c r="D7124" s="59" t="n">
        <x:v>7</x:v>
      </x:c>
      <x:c r="E7124" s="59" t="n">
        <x:v>22</x:v>
      </x:c>
      <x:c r="F7124" s="59" t="str">
        <x:v>S0</x:v>
      </x:c>
      <x:c r="G7124" s="59" t="n">
        <x:v>514</x:v>
      </x:c>
      <x:c r="H7124" s="59" t="n">
        <x:v>530</x:v>
      </x:c>
      <x:c r="I7124" s="59" t="n">
        <x:v>10</x:v>
      </x:c>
      <x:c r="J7124" s="60" t="n">
        <x:f>'参数'!$C$6</x:f>
        <x:v>1440</x:v>
      </x:c>
      <x:c r="K7124" s="60" t="n">
        <x:f>'参数'!$D$6</x:f>
        <x:v>360</x:v>
      </x:c>
      <x:c r="L7124" s="60" t="n">
        <x:f>H7124+I7124+J7124</x:f>
        <x:v>1980</x:v>
      </x:c>
      <x:c r="M7124" s="60" t="n">
        <x:f>L7124+K7124</x:f>
        <x:v>2340</x:v>
      </x:c>
      <x:c r="N7124" s="60" t="n">
        <x:f>'参数'!$B$10</x:f>
        <x:v>1</x:v>
      </x:c>
      <x:c r="O7124" s="60" t="n">
        <x:f>N7124*'参数'!$B$11</x:f>
        <x:v>2</x:v>
      </x:c>
      <x:c r="P7124" s="60" t="n">
        <x:f>N7124*'参数'!$B$12</x:f>
        <x:v>1</x:v>
      </x:c>
      <x:c r="Q7124" t="str">
        <x:f>C7124&amp;"d"</x:f>
        <x:v>C68d</x:v>
      </x:c>
      <x:c r="R7124" t="str">
        <x:f>C7124&amp;"p"</x:f>
        <x:v>C68p</x:v>
      </x:c>
      <x:c r="S7124" t="str">
        <x:f>IF(AND(L7124&gt;=H7124+I7124+J7124,M7124&gt;L7124,F7124&lt;&gt;""),"PASS","FAIL")</x:f>
        <x:v>PASS</x:v>
      </x:c>
      <x:c r="T7124" t="n">
        <x:v>0</x:v>
      </x:c>
      <x:c r="U7124" t="str">
        <x:v>pickup_after_delivery_completion_plus_usage_lag</x:v>
      </x:c>
    </x:row>
    <x:row r="7125">
      <x:c r="A7125" t="str">
        <x:v>Set2_200-10-2</x:v>
      </x:c>
      <x:c r="B7125" t="str">
        <x:v>next_day</x:v>
      </x:c>
      <x:c r="C7125" t="str">
        <x:v>C69</x:v>
      </x:c>
      <x:c r="D7125" s="59" t="n">
        <x:v>23</x:v>
      </x:c>
      <x:c r="E7125" s="59" t="n">
        <x:v>23</x:v>
      </x:c>
      <x:c r="F7125" s="59" t="str">
        <x:v>S2</x:v>
      </x:c>
      <x:c r="G7125" s="59" t="n">
        <x:v>347</x:v>
      </x:c>
      <x:c r="H7125" s="59" t="n">
        <x:v>383</x:v>
      </x:c>
      <x:c r="I7125" s="59" t="n">
        <x:v>10</x:v>
      </x:c>
      <x:c r="J7125" s="60" t="n">
        <x:f>'参数'!$C$6</x:f>
        <x:v>1440</x:v>
      </x:c>
      <x:c r="K7125" s="60" t="n">
        <x:f>'参数'!$D$6</x:f>
        <x:v>360</x:v>
      </x:c>
      <x:c r="L7125" s="60" t="n">
        <x:f>H7125+I7125+J7125</x:f>
        <x:v>1833</x:v>
      </x:c>
      <x:c r="M7125" s="60" t="n">
        <x:f>L7125+K7125</x:f>
        <x:v>2193</x:v>
      </x:c>
      <x:c r="N7125" s="60" t="n">
        <x:f>'参数'!$B$10</x:f>
        <x:v>1</x:v>
      </x:c>
      <x:c r="O7125" s="60" t="n">
        <x:f>N7125*'参数'!$B$11</x:f>
        <x:v>2</x:v>
      </x:c>
      <x:c r="P7125" s="60" t="n">
        <x:f>N7125*'参数'!$B$12</x:f>
        <x:v>1</x:v>
      </x:c>
      <x:c r="Q7125" t="str">
        <x:f>C7125&amp;"d"</x:f>
        <x:v>C69d</x:v>
      </x:c>
      <x:c r="R7125" t="str">
        <x:f>C7125&amp;"p"</x:f>
        <x:v>C69p</x:v>
      </x:c>
      <x:c r="S7125" t="str">
        <x:f>IF(AND(L7125&gt;=H7125+I7125+J7125,M7125&gt;L7125,F7125&lt;&gt;""),"PASS","FAIL")</x:f>
        <x:v>PASS</x:v>
      </x:c>
      <x:c r="T7125" t="n">
        <x:v>12</x:v>
      </x:c>
      <x:c r="U7125" t="str">
        <x:v>pickup_after_delivery_completion_plus_usage_lag</x:v>
      </x:c>
    </x:row>
    <x:row r="7126">
      <x:c r="A7126" t="str">
        <x:v>Set2_200-10-2</x:v>
      </x:c>
      <x:c r="B7126" t="str">
        <x:v>next_day</x:v>
      </x:c>
      <x:c r="C7126" t="str">
        <x:v>C70</x:v>
      </x:c>
      <x:c r="D7126" s="59" t="n">
        <x:v>25</x:v>
      </x:c>
      <x:c r="E7126" s="59" t="n">
        <x:v>22</x:v>
      </x:c>
      <x:c r="F7126" s="59" t="str">
        <x:v>S2</x:v>
      </x:c>
      <x:c r="G7126" s="59" t="n">
        <x:v>193</x:v>
      </x:c>
      <x:c r="H7126" s="59" t="n">
        <x:v>209</x:v>
      </x:c>
      <x:c r="I7126" s="59" t="n">
        <x:v>10</x:v>
      </x:c>
      <x:c r="J7126" s="60" t="n">
        <x:f>'参数'!$C$6</x:f>
        <x:v>1440</x:v>
      </x:c>
      <x:c r="K7126" s="60" t="n">
        <x:f>'参数'!$D$6</x:f>
        <x:v>360</x:v>
      </x:c>
      <x:c r="L7126" s="60" t="n">
        <x:f>H7126+I7126+J7126</x:f>
        <x:v>1659</x:v>
      </x:c>
      <x:c r="M7126" s="60" t="n">
        <x:f>L7126+K7126</x:f>
        <x:v>2019</x:v>
      </x:c>
      <x:c r="N7126" s="60" t="n">
        <x:f>'参数'!$B$10</x:f>
        <x:v>1</x:v>
      </x:c>
      <x:c r="O7126" s="60" t="n">
        <x:f>N7126*'参数'!$B$11</x:f>
        <x:v>2</x:v>
      </x:c>
      <x:c r="P7126" s="60" t="n">
        <x:f>N7126*'参数'!$B$12</x:f>
        <x:v>1</x:v>
      </x:c>
      <x:c r="Q7126" t="str">
        <x:f>C7126&amp;"d"</x:f>
        <x:v>C70d</x:v>
      </x:c>
      <x:c r="R7126" t="str">
        <x:f>C7126&amp;"p"</x:f>
        <x:v>C70p</x:v>
      </x:c>
      <x:c r="S7126" t="str">
        <x:f>IF(AND(L7126&gt;=H7126+I7126+J7126,M7126&gt;L7126,F7126&lt;&gt;""),"PASS","FAIL")</x:f>
        <x:v>PASS</x:v>
      </x:c>
      <x:c r="T7126" t="n">
        <x:v>2</x:v>
      </x:c>
      <x:c r="U7126" t="str">
        <x:v>pickup_after_delivery_completion_plus_usage_lag</x:v>
      </x:c>
    </x:row>
    <x:row r="7127">
      <x:c r="A7127" t="str">
        <x:v>Set2_200-10-2</x:v>
      </x:c>
      <x:c r="B7127" t="str">
        <x:v>next_day</x:v>
      </x:c>
      <x:c r="C7127" t="str">
        <x:v>C71</x:v>
      </x:c>
      <x:c r="D7127" s="59" t="n">
        <x:v>24</x:v>
      </x:c>
      <x:c r="E7127" s="59" t="n">
        <x:v>5</x:v>
      </x:c>
      <x:c r="F7127" s="59" t="str">
        <x:v>S2</x:v>
      </x:c>
      <x:c r="G7127" s="59" t="n">
        <x:v>566</x:v>
      </x:c>
      <x:c r="H7127" s="59" t="n">
        <x:v>596</x:v>
      </x:c>
      <x:c r="I7127" s="59" t="n">
        <x:v>10</x:v>
      </x:c>
      <x:c r="J7127" s="60" t="n">
        <x:f>'参数'!$C$6</x:f>
        <x:v>1440</x:v>
      </x:c>
      <x:c r="K7127" s="60" t="n">
        <x:f>'参数'!$D$6</x:f>
        <x:v>360</x:v>
      </x:c>
      <x:c r="L7127" s="60" t="n">
        <x:f>H7127+I7127+J7127</x:f>
        <x:v>2046</x:v>
      </x:c>
      <x:c r="M7127" s="60" t="n">
        <x:f>L7127+K7127</x:f>
        <x:v>2406</x:v>
      </x:c>
      <x:c r="N7127" s="60" t="n">
        <x:f>'参数'!$B$10</x:f>
        <x:v>1</x:v>
      </x:c>
      <x:c r="O7127" s="60" t="n">
        <x:f>N7127*'参数'!$B$11</x:f>
        <x:v>2</x:v>
      </x:c>
      <x:c r="P7127" s="60" t="n">
        <x:f>N7127*'参数'!$B$12</x:f>
        <x:v>1</x:v>
      </x:c>
      <x:c r="Q7127" t="str">
        <x:f>C7127&amp;"d"</x:f>
        <x:v>C71d</x:v>
      </x:c>
      <x:c r="R7127" t="str">
        <x:f>C7127&amp;"p"</x:f>
        <x:v>C71p</x:v>
      </x:c>
      <x:c r="S7127" t="str">
        <x:f>IF(AND(L7127&gt;=H7127+I7127+J7127,M7127&gt;L7127,F7127&lt;&gt;""),"PASS","FAIL")</x:f>
        <x:v>PASS</x:v>
      </x:c>
      <x:c r="T7127" t="n">
        <x:v>4</x:v>
      </x:c>
      <x:c r="U7127" t="str">
        <x:v>pickup_after_delivery_completion_plus_usage_lag</x:v>
      </x:c>
    </x:row>
    <x:row r="7128">
      <x:c r="A7128" t="str">
        <x:v>Set2_200-10-2</x:v>
      </x:c>
      <x:c r="B7128" t="str">
        <x:v>next_day</x:v>
      </x:c>
      <x:c r="C7128" t="str">
        <x:v>C72</x:v>
      </x:c>
      <x:c r="D7128" s="59" t="n">
        <x:v>24</x:v>
      </x:c>
      <x:c r="E7128" s="59" t="n">
        <x:v>28</x:v>
      </x:c>
      <x:c r="F7128" s="59" t="str">
        <x:v>S3</x:v>
      </x:c>
      <x:c r="G7128" s="59" t="n">
        <x:v>527</x:v>
      </x:c>
      <x:c r="H7128" s="59" t="n">
        <x:v>539</x:v>
      </x:c>
      <x:c r="I7128" s="59" t="n">
        <x:v>10</x:v>
      </x:c>
      <x:c r="J7128" s="60" t="n">
        <x:f>'参数'!$C$6</x:f>
        <x:v>1440</x:v>
      </x:c>
      <x:c r="K7128" s="60" t="n">
        <x:f>'参数'!$D$6</x:f>
        <x:v>360</x:v>
      </x:c>
      <x:c r="L7128" s="60" t="n">
        <x:f>H7128+I7128+J7128</x:f>
        <x:v>1989</x:v>
      </x:c>
      <x:c r="M7128" s="60" t="n">
        <x:f>L7128+K7128</x:f>
        <x:v>2349</x:v>
      </x:c>
      <x:c r="N7128" s="60" t="n">
        <x:f>'参数'!$B$10</x:f>
        <x:v>1</x:v>
      </x:c>
      <x:c r="O7128" s="60" t="n">
        <x:f>N7128*'参数'!$B$11</x:f>
        <x:v>2</x:v>
      </x:c>
      <x:c r="P7128" s="60" t="n">
        <x:f>N7128*'参数'!$B$12</x:f>
        <x:v>1</x:v>
      </x:c>
      <x:c r="Q7128" t="str">
        <x:f>C7128&amp;"d"</x:f>
        <x:v>C72d</x:v>
      </x:c>
      <x:c r="R7128" t="str">
        <x:f>C7128&amp;"p"</x:f>
        <x:v>C72p</x:v>
      </x:c>
      <x:c r="S7128" t="str">
        <x:f>IF(AND(L7128&gt;=H7128+I7128+J7128,M7128&gt;L7128,F7128&lt;&gt;""),"PASS","FAIL")</x:f>
        <x:v>PASS</x:v>
      </x:c>
      <x:c r="T7128" t="n">
        <x:v>12</x:v>
      </x:c>
      <x:c r="U7128" t="str">
        <x:v>pickup_after_delivery_completion_plus_usage_lag</x:v>
      </x:c>
    </x:row>
    <x:row r="7129">
      <x:c r="A7129" t="str">
        <x:v>Set2_200-10-2</x:v>
      </x:c>
      <x:c r="B7129" t="str">
        <x:v>next_day</x:v>
      </x:c>
      <x:c r="C7129" t="str">
        <x:v>C73</x:v>
      </x:c>
      <x:c r="D7129" s="59" t="n">
        <x:v>22</x:v>
      </x:c>
      <x:c r="E7129" s="59" t="n">
        <x:v>14</x:v>
      </x:c>
      <x:c r="F7129" s="59" t="str">
        <x:v>S2</x:v>
      </x:c>
      <x:c r="G7129" s="59" t="n">
        <x:v>588</x:v>
      </x:c>
      <x:c r="H7129" s="59" t="n">
        <x:v>618</x:v>
      </x:c>
      <x:c r="I7129" s="59" t="n">
        <x:v>10</x:v>
      </x:c>
      <x:c r="J7129" s="60" t="n">
        <x:f>'参数'!$C$6</x:f>
        <x:v>1440</x:v>
      </x:c>
      <x:c r="K7129" s="60" t="n">
        <x:f>'参数'!$D$6</x:f>
        <x:v>360</x:v>
      </x:c>
      <x:c r="L7129" s="60" t="n">
        <x:f>H7129+I7129+J7129</x:f>
        <x:v>2068</x:v>
      </x:c>
      <x:c r="M7129" s="60" t="n">
        <x:f>L7129+K7129</x:f>
        <x:v>2428</x:v>
      </x:c>
      <x:c r="N7129" s="60" t="n">
        <x:f>'参数'!$B$10</x:f>
        <x:v>1</x:v>
      </x:c>
      <x:c r="O7129" s="60" t="n">
        <x:f>N7129*'参数'!$B$11</x:f>
        <x:v>2</x:v>
      </x:c>
      <x:c r="P7129" s="60" t="n">
        <x:f>N7129*'参数'!$B$12</x:f>
        <x:v>1</x:v>
      </x:c>
      <x:c r="Q7129" t="str">
        <x:f>C7129&amp;"d"</x:f>
        <x:v>C73d</x:v>
      </x:c>
      <x:c r="R7129" t="str">
        <x:f>C7129&amp;"p"</x:f>
        <x:v>C73p</x:v>
      </x:c>
      <x:c r="S7129" t="str">
        <x:f>IF(AND(L7129&gt;=H7129+I7129+J7129,M7129&gt;L7129,F7129&lt;&gt;""),"PASS","FAIL")</x:f>
        <x:v>PASS</x:v>
      </x:c>
      <x:c r="T7129" t="n">
        <x:v>14</x:v>
      </x:c>
      <x:c r="U7129" t="str">
        <x:v>pickup_after_delivery_completion_plus_usage_lag</x:v>
      </x:c>
    </x:row>
    <x:row r="7130">
      <x:c r="A7130" t="str">
        <x:v>Set2_200-10-2</x:v>
      </x:c>
      <x:c r="B7130" t="str">
        <x:v>next_day</x:v>
      </x:c>
      <x:c r="C7130" t="str">
        <x:v>C74</x:v>
      </x:c>
      <x:c r="D7130" s="59" t="n">
        <x:v>13</x:v>
      </x:c>
      <x:c r="E7130" s="59" t="n">
        <x:v>16</x:v>
      </x:c>
      <x:c r="F7130" s="59" t="str">
        <x:v>S0</x:v>
      </x:c>
      <x:c r="G7130" s="59" t="n">
        <x:v>518</x:v>
      </x:c>
      <x:c r="H7130" s="59" t="n">
        <x:v>528</x:v>
      </x:c>
      <x:c r="I7130" s="59" t="n">
        <x:v>10</x:v>
      </x:c>
      <x:c r="J7130" s="60" t="n">
        <x:f>'参数'!$C$6</x:f>
        <x:v>1440</x:v>
      </x:c>
      <x:c r="K7130" s="60" t="n">
        <x:f>'参数'!$D$6</x:f>
        <x:v>360</x:v>
      </x:c>
      <x:c r="L7130" s="60" t="n">
        <x:f>H7130+I7130+J7130</x:f>
        <x:v>1978</x:v>
      </x:c>
      <x:c r="M7130" s="60" t="n">
        <x:f>L7130+K7130</x:f>
        <x:v>2338</x:v>
      </x:c>
      <x:c r="N7130" s="60" t="n">
        <x:f>'参数'!$B$10</x:f>
        <x:v>1</x:v>
      </x:c>
      <x:c r="O7130" s="60" t="n">
        <x:f>N7130*'参数'!$B$11</x:f>
        <x:v>2</x:v>
      </x:c>
      <x:c r="P7130" s="60" t="n">
        <x:f>N7130*'参数'!$B$12</x:f>
        <x:v>1</x:v>
      </x:c>
      <x:c r="Q7130" t="str">
        <x:f>C7130&amp;"d"</x:f>
        <x:v>C74d</x:v>
      </x:c>
      <x:c r="R7130" t="str">
        <x:f>C7130&amp;"p"</x:f>
        <x:v>C74p</x:v>
      </x:c>
      <x:c r="S7130" t="str">
        <x:f>IF(AND(L7130&gt;=H7130+I7130+J7130,M7130&gt;L7130,F7130&lt;&gt;""),"PASS","FAIL")</x:f>
        <x:v>PASS</x:v>
      </x:c>
      <x:c r="T7130" t="n">
        <x:v>11</x:v>
      </x:c>
      <x:c r="U7130" t="str">
        <x:v>pickup_after_delivery_completion_plus_usage_lag</x:v>
      </x:c>
    </x:row>
    <x:row r="7131">
      <x:c r="A7131" t="str">
        <x:v>Set2_200-10-2</x:v>
      </x:c>
      <x:c r="B7131" t="str">
        <x:v>next_day</x:v>
      </x:c>
      <x:c r="C7131" t="str">
        <x:v>C75</x:v>
      </x:c>
      <x:c r="D7131" s="59" t="n">
        <x:v>21</x:v>
      </x:c>
      <x:c r="E7131" s="59" t="n">
        <x:v>4</x:v>
      </x:c>
      <x:c r="F7131" s="59" t="str">
        <x:v>S2</x:v>
      </x:c>
      <x:c r="G7131" s="59" t="n">
        <x:v>284</x:v>
      </x:c>
      <x:c r="H7131" s="59" t="n">
        <x:v>306</x:v>
      </x:c>
      <x:c r="I7131" s="59" t="n">
        <x:v>10</x:v>
      </x:c>
      <x:c r="J7131" s="60" t="n">
        <x:f>'参数'!$C$6</x:f>
        <x:v>1440</x:v>
      </x:c>
      <x:c r="K7131" s="60" t="n">
        <x:f>'参数'!$D$6</x:f>
        <x:v>360</x:v>
      </x:c>
      <x:c r="L7131" s="60" t="n">
        <x:f>H7131+I7131+J7131</x:f>
        <x:v>1756</x:v>
      </x:c>
      <x:c r="M7131" s="60" t="n">
        <x:f>L7131+K7131</x:f>
        <x:v>2116</x:v>
      </x:c>
      <x:c r="N7131" s="60" t="n">
        <x:f>'参数'!$B$10</x:f>
        <x:v>1</x:v>
      </x:c>
      <x:c r="O7131" s="60" t="n">
        <x:f>N7131*'参数'!$B$11</x:f>
        <x:v>2</x:v>
      </x:c>
      <x:c r="P7131" s="60" t="n">
        <x:f>N7131*'参数'!$B$12</x:f>
        <x:v>1</x:v>
      </x:c>
      <x:c r="Q7131" t="str">
        <x:f>C7131&amp;"d"</x:f>
        <x:v>C75d</x:v>
      </x:c>
      <x:c r="R7131" t="str">
        <x:f>C7131&amp;"p"</x:f>
        <x:v>C75p</x:v>
      </x:c>
      <x:c r="S7131" t="str">
        <x:f>IF(AND(L7131&gt;=H7131+I7131+J7131,M7131&gt;L7131,F7131&lt;&gt;""),"PASS","FAIL")</x:f>
        <x:v>PASS</x:v>
      </x:c>
      <x:c r="T7131" t="n">
        <x:v>3</x:v>
      </x:c>
      <x:c r="U7131" t="str">
        <x:v>pickup_after_delivery_completion_plus_usage_lag</x:v>
      </x:c>
    </x:row>
    <x:row r="7132">
      <x:c r="A7132" t="str">
        <x:v>Set2_200-10-2</x:v>
      </x:c>
      <x:c r="B7132" t="str">
        <x:v>next_day</x:v>
      </x:c>
      <x:c r="C7132" t="str">
        <x:v>C76</x:v>
      </x:c>
      <x:c r="D7132" s="59" t="n">
        <x:v>12</x:v>
      </x:c>
      <x:c r="E7132" s="59" t="n">
        <x:v>22</x:v>
      </x:c>
      <x:c r="F7132" s="59" t="str">
        <x:v>S0</x:v>
      </x:c>
      <x:c r="G7132" s="59" t="n">
        <x:v>395</x:v>
      </x:c>
      <x:c r="H7132" s="59" t="n">
        <x:v>421</x:v>
      </x:c>
      <x:c r="I7132" s="59" t="n">
        <x:v>10</x:v>
      </x:c>
      <x:c r="J7132" s="60" t="n">
        <x:f>'参数'!$C$6</x:f>
        <x:v>1440</x:v>
      </x:c>
      <x:c r="K7132" s="60" t="n">
        <x:f>'参数'!$D$6</x:f>
        <x:v>360</x:v>
      </x:c>
      <x:c r="L7132" s="60" t="n">
        <x:f>H7132+I7132+J7132</x:f>
        <x:v>1871</x:v>
      </x:c>
      <x:c r="M7132" s="60" t="n">
        <x:f>L7132+K7132</x:f>
        <x:v>2231</x:v>
      </x:c>
      <x:c r="N7132" s="60" t="n">
        <x:f>'参数'!$B$10</x:f>
        <x:v>1</x:v>
      </x:c>
      <x:c r="O7132" s="60" t="n">
        <x:f>N7132*'参数'!$B$11</x:f>
        <x:v>2</x:v>
      </x:c>
      <x:c r="P7132" s="60" t="n">
        <x:f>N7132*'参数'!$B$12</x:f>
        <x:v>1</x:v>
      </x:c>
      <x:c r="Q7132" t="str">
        <x:f>C7132&amp;"d"</x:f>
        <x:v>C76d</x:v>
      </x:c>
      <x:c r="R7132" t="str">
        <x:f>C7132&amp;"p"</x:f>
        <x:v>C76p</x:v>
      </x:c>
      <x:c r="S7132" t="str">
        <x:f>IF(AND(L7132&gt;=H7132+I7132+J7132,M7132&gt;L7132,F7132&lt;&gt;""),"PASS","FAIL")</x:f>
        <x:v>PASS</x:v>
      </x:c>
      <x:c r="T7132" t="n">
        <x:v>7</x:v>
      </x:c>
      <x:c r="U7132" t="str">
        <x:v>pickup_after_delivery_completion_plus_usage_lag</x:v>
      </x:c>
    </x:row>
    <x:row r="7133">
      <x:c r="A7133" t="str">
        <x:v>Set2_200-10-2</x:v>
      </x:c>
      <x:c r="B7133" t="str">
        <x:v>next_day</x:v>
      </x:c>
      <x:c r="C7133" t="str">
        <x:v>C77</x:v>
      </x:c>
      <x:c r="D7133" s="59" t="n">
        <x:v>3</x:v>
      </x:c>
      <x:c r="E7133" s="59" t="n">
        <x:v>1</x:v>
      </x:c>
      <x:c r="F7133" s="59" t="str">
        <x:v>S0</x:v>
      </x:c>
      <x:c r="G7133" s="59" t="n">
        <x:v>146</x:v>
      </x:c>
      <x:c r="H7133" s="59" t="n">
        <x:v>176</x:v>
      </x:c>
      <x:c r="I7133" s="59" t="n">
        <x:v>10</x:v>
      </x:c>
      <x:c r="J7133" s="60" t="n">
        <x:f>'参数'!$C$6</x:f>
        <x:v>1440</x:v>
      </x:c>
      <x:c r="K7133" s="60" t="n">
        <x:f>'参数'!$D$6</x:f>
        <x:v>360</x:v>
      </x:c>
      <x:c r="L7133" s="60" t="n">
        <x:f>H7133+I7133+J7133</x:f>
        <x:v>1626</x:v>
      </x:c>
      <x:c r="M7133" s="60" t="n">
        <x:f>L7133+K7133</x:f>
        <x:v>1986</x:v>
      </x:c>
      <x:c r="N7133" s="60" t="n">
        <x:f>'参数'!$B$10</x:f>
        <x:v>1</x:v>
      </x:c>
      <x:c r="O7133" s="60" t="n">
        <x:f>N7133*'参数'!$B$11</x:f>
        <x:v>2</x:v>
      </x:c>
      <x:c r="P7133" s="60" t="n">
        <x:f>N7133*'参数'!$B$12</x:f>
        <x:v>1</x:v>
      </x:c>
      <x:c r="Q7133" t="str">
        <x:f>C7133&amp;"d"</x:f>
        <x:v>C77d</x:v>
      </x:c>
      <x:c r="R7133" t="str">
        <x:f>C7133&amp;"p"</x:f>
        <x:v>C77p</x:v>
      </x:c>
      <x:c r="S7133" t="str">
        <x:f>IF(AND(L7133&gt;=H7133+I7133+J7133,M7133&gt;L7133,F7133&lt;&gt;""),"PASS","FAIL")</x:f>
        <x:v>PASS</x:v>
      </x:c>
      <x:c r="T7133" t="n">
        <x:v>8</x:v>
      </x:c>
      <x:c r="U7133" t="str">
        <x:v>pickup_after_delivery_completion_plus_usage_lag</x:v>
      </x:c>
    </x:row>
    <x:row r="7134">
      <x:c r="A7134" t="str">
        <x:v>Set2_200-10-2</x:v>
      </x:c>
      <x:c r="B7134" t="str">
        <x:v>next_day</x:v>
      </x:c>
      <x:c r="C7134" t="str">
        <x:v>C78</x:v>
      </x:c>
      <x:c r="D7134" s="59" t="n">
        <x:v>17</x:v>
      </x:c>
      <x:c r="E7134" s="59" t="n">
        <x:v>26</x:v>
      </x:c>
      <x:c r="F7134" s="59" t="str">
        <x:v>S2</x:v>
      </x:c>
      <x:c r="G7134" s="59" t="n">
        <x:v>238</x:v>
      </x:c>
      <x:c r="H7134" s="59" t="n">
        <x:v>258</x:v>
      </x:c>
      <x:c r="I7134" s="59" t="n">
        <x:v>10</x:v>
      </x:c>
      <x:c r="J7134" s="60" t="n">
        <x:f>'参数'!$C$6</x:f>
        <x:v>1440</x:v>
      </x:c>
      <x:c r="K7134" s="60" t="n">
        <x:f>'参数'!$D$6</x:f>
        <x:v>360</x:v>
      </x:c>
      <x:c r="L7134" s="60" t="n">
        <x:f>H7134+I7134+J7134</x:f>
        <x:v>1708</x:v>
      </x:c>
      <x:c r="M7134" s="60" t="n">
        <x:f>L7134+K7134</x:f>
        <x:v>2068</x:v>
      </x:c>
      <x:c r="N7134" s="60" t="n">
        <x:f>'参数'!$B$10</x:f>
        <x:v>1</x:v>
      </x:c>
      <x:c r="O7134" s="60" t="n">
        <x:f>N7134*'参数'!$B$11</x:f>
        <x:v>2</x:v>
      </x:c>
      <x:c r="P7134" s="60" t="n">
        <x:f>N7134*'参数'!$B$12</x:f>
        <x:v>1</x:v>
      </x:c>
      <x:c r="Q7134" t="str">
        <x:f>C7134&amp;"d"</x:f>
        <x:v>C78d</x:v>
      </x:c>
      <x:c r="R7134" t="str">
        <x:f>C7134&amp;"p"</x:f>
        <x:v>C78p</x:v>
      </x:c>
      <x:c r="S7134" t="str">
        <x:f>IF(AND(L7134&gt;=H7134+I7134+J7134,M7134&gt;L7134,F7134&lt;&gt;""),"PASS","FAIL")</x:f>
        <x:v>PASS</x:v>
      </x:c>
      <x:c r="T7134" t="n">
        <x:v>5</x:v>
      </x:c>
      <x:c r="U7134" t="str">
        <x:v>pickup_after_delivery_completion_plus_usage_lag</x:v>
      </x:c>
    </x:row>
    <x:row r="7135">
      <x:c r="A7135" t="str">
        <x:v>Set2_200-10-2</x:v>
      </x:c>
      <x:c r="B7135" t="str">
        <x:v>next_day</x:v>
      </x:c>
      <x:c r="C7135" t="str">
        <x:v>C79</x:v>
      </x:c>
      <x:c r="D7135" s="59" t="n">
        <x:v>11</x:v>
      </x:c>
      <x:c r="E7135" s="59" t="n">
        <x:v>16</x:v>
      </x:c>
      <x:c r="F7135" s="59" t="str">
        <x:v>S0</x:v>
      </x:c>
      <x:c r="G7135" s="59" t="n">
        <x:v>67</x:v>
      </x:c>
      <x:c r="H7135" s="59" t="n">
        <x:v>103</x:v>
      </x:c>
      <x:c r="I7135" s="59" t="n">
        <x:v>10</x:v>
      </x:c>
      <x:c r="J7135" s="60" t="n">
        <x:f>'参数'!$C$6</x:f>
        <x:v>1440</x:v>
      </x:c>
      <x:c r="K7135" s="60" t="n">
        <x:f>'参数'!$D$6</x:f>
        <x:v>360</x:v>
      </x:c>
      <x:c r="L7135" s="60" t="n">
        <x:f>H7135+I7135+J7135</x:f>
        <x:v>1553</x:v>
      </x:c>
      <x:c r="M7135" s="60" t="n">
        <x:f>L7135+K7135</x:f>
        <x:v>1913</x:v>
      </x:c>
      <x:c r="N7135" s="60" t="n">
        <x:f>'参数'!$B$10</x:f>
        <x:v>1</x:v>
      </x:c>
      <x:c r="O7135" s="60" t="n">
        <x:f>N7135*'参数'!$B$11</x:f>
        <x:v>2</x:v>
      </x:c>
      <x:c r="P7135" s="60" t="n">
        <x:f>N7135*'参数'!$B$12</x:f>
        <x:v>1</x:v>
      </x:c>
      <x:c r="Q7135" t="str">
        <x:f>C7135&amp;"d"</x:f>
        <x:v>C79d</x:v>
      </x:c>
      <x:c r="R7135" t="str">
        <x:f>C7135&amp;"p"</x:f>
        <x:v>C79p</x:v>
      </x:c>
      <x:c r="S7135" t="str">
        <x:f>IF(AND(L7135&gt;=H7135+I7135+J7135,M7135&gt;L7135,F7135&lt;&gt;""),"PASS","FAIL")</x:f>
        <x:v>PASS</x:v>
      </x:c>
      <x:c r="T7135" t="n">
        <x:v>13</x:v>
      </x:c>
      <x:c r="U7135" t="str">
        <x:v>pickup_after_delivery_completion_plus_usage_lag</x:v>
      </x:c>
    </x:row>
    <x:row r="7136">
      <x:c r="A7136" t="str">
        <x:v>Set2_200-10-2</x:v>
      </x:c>
      <x:c r="B7136" t="str">
        <x:v>next_day</x:v>
      </x:c>
      <x:c r="C7136" t="str">
        <x:v>C80</x:v>
      </x:c>
      <x:c r="D7136" s="59" t="n">
        <x:v>24</x:v>
      </x:c>
      <x:c r="E7136" s="59" t="n">
        <x:v>4</x:v>
      </x:c>
      <x:c r="F7136" s="59" t="str">
        <x:v>S2</x:v>
      </x:c>
      <x:c r="G7136" s="59" t="n">
        <x:v>198</x:v>
      </x:c>
      <x:c r="H7136" s="59" t="n">
        <x:v>226</x:v>
      </x:c>
      <x:c r="I7136" s="59" t="n">
        <x:v>10</x:v>
      </x:c>
      <x:c r="J7136" s="60" t="n">
        <x:f>'参数'!$C$6</x:f>
        <x:v>1440</x:v>
      </x:c>
      <x:c r="K7136" s="60" t="n">
        <x:f>'参数'!$D$6</x:f>
        <x:v>360</x:v>
      </x:c>
      <x:c r="L7136" s="60" t="n">
        <x:f>H7136+I7136+J7136</x:f>
        <x:v>1676</x:v>
      </x:c>
      <x:c r="M7136" s="60" t="n">
        <x:f>L7136+K7136</x:f>
        <x:v>2036</x:v>
      </x:c>
      <x:c r="N7136" s="60" t="n">
        <x:f>'参数'!$B$10</x:f>
        <x:v>1</x:v>
      </x:c>
      <x:c r="O7136" s="60" t="n">
        <x:f>N7136*'参数'!$B$11</x:f>
        <x:v>2</x:v>
      </x:c>
      <x:c r="P7136" s="60" t="n">
        <x:f>N7136*'参数'!$B$12</x:f>
        <x:v>1</x:v>
      </x:c>
      <x:c r="Q7136" t="str">
        <x:f>C7136&amp;"d"</x:f>
        <x:v>C80d</x:v>
      </x:c>
      <x:c r="R7136" t="str">
        <x:f>C7136&amp;"p"</x:f>
        <x:v>C80p</x:v>
      </x:c>
      <x:c r="S7136" t="str">
        <x:f>IF(AND(L7136&gt;=H7136+I7136+J7136,M7136&gt;L7136,F7136&lt;&gt;""),"PASS","FAIL")</x:f>
        <x:v>PASS</x:v>
      </x:c>
      <x:c r="T7136" t="n">
        <x:v>11</x:v>
      </x:c>
      <x:c r="U7136" t="str">
        <x:v>pickup_after_delivery_completion_plus_usage_lag</x:v>
      </x:c>
    </x:row>
    <x:row r="7137">
      <x:c r="A7137" t="str">
        <x:v>Set2_200-10-2</x:v>
      </x:c>
      <x:c r="B7137" t="str">
        <x:v>next_day</x:v>
      </x:c>
      <x:c r="C7137" t="str">
        <x:v>C81</x:v>
      </x:c>
      <x:c r="D7137" s="59" t="n">
        <x:v>14</x:v>
      </x:c>
      <x:c r="E7137" s="59" t="n">
        <x:v>22</x:v>
      </x:c>
      <x:c r="F7137" s="59" t="str">
        <x:v>S0</x:v>
      </x:c>
      <x:c r="G7137" s="59" t="n">
        <x:v>477</x:v>
      </x:c>
      <x:c r="H7137" s="59" t="n">
        <x:v>503</x:v>
      </x:c>
      <x:c r="I7137" s="59" t="n">
        <x:v>10</x:v>
      </x:c>
      <x:c r="J7137" s="60" t="n">
        <x:f>'参数'!$C$6</x:f>
        <x:v>1440</x:v>
      </x:c>
      <x:c r="K7137" s="60" t="n">
        <x:f>'参数'!$D$6</x:f>
        <x:v>360</x:v>
      </x:c>
      <x:c r="L7137" s="60" t="n">
        <x:f>H7137+I7137+J7137</x:f>
        <x:v>1953</x:v>
      </x:c>
      <x:c r="M7137" s="60" t="n">
        <x:f>L7137+K7137</x:f>
        <x:v>2313</x:v>
      </x:c>
      <x:c r="N7137" s="60" t="n">
        <x:f>'参数'!$B$10</x:f>
        <x:v>1</x:v>
      </x:c>
      <x:c r="O7137" s="60" t="n">
        <x:f>N7137*'参数'!$B$11</x:f>
        <x:v>2</x:v>
      </x:c>
      <x:c r="P7137" s="60" t="n">
        <x:f>N7137*'参数'!$B$12</x:f>
        <x:v>1</x:v>
      </x:c>
      <x:c r="Q7137" t="str">
        <x:f>C7137&amp;"d"</x:f>
        <x:v>C81d</x:v>
      </x:c>
      <x:c r="R7137" t="str">
        <x:f>C7137&amp;"p"</x:f>
        <x:v>C81p</x:v>
      </x:c>
      <x:c r="S7137" t="str">
        <x:f>IF(AND(L7137&gt;=H7137+I7137+J7137,M7137&gt;L7137,F7137&lt;&gt;""),"PASS","FAIL")</x:f>
        <x:v>PASS</x:v>
      </x:c>
      <x:c r="T7137" t="n">
        <x:v>19</x:v>
      </x:c>
      <x:c r="U7137" t="str">
        <x:v>pickup_after_delivery_completion_plus_usage_lag</x:v>
      </x:c>
    </x:row>
    <x:row r="7138">
      <x:c r="A7138" t="str">
        <x:v>Set2_200-10-2</x:v>
      </x:c>
      <x:c r="B7138" t="str">
        <x:v>next_day</x:v>
      </x:c>
      <x:c r="C7138" t="str">
        <x:v>C82</x:v>
      </x:c>
      <x:c r="D7138" s="59" t="n">
        <x:v>23</x:v>
      </x:c>
      <x:c r="E7138" s="59" t="n">
        <x:v>9</x:v>
      </x:c>
      <x:c r="F7138" s="59" t="str">
        <x:v>S2</x:v>
      </x:c>
      <x:c r="G7138" s="59" t="n">
        <x:v>394</x:v>
      </x:c>
      <x:c r="H7138" s="59" t="n">
        <x:v>408</x:v>
      </x:c>
      <x:c r="I7138" s="59" t="n">
        <x:v>10</x:v>
      </x:c>
      <x:c r="J7138" s="60" t="n">
        <x:f>'参数'!$C$6</x:f>
        <x:v>1440</x:v>
      </x:c>
      <x:c r="K7138" s="60" t="n">
        <x:f>'参数'!$D$6</x:f>
        <x:v>360</x:v>
      </x:c>
      <x:c r="L7138" s="60" t="n">
        <x:f>H7138+I7138+J7138</x:f>
        <x:v>1858</x:v>
      </x:c>
      <x:c r="M7138" s="60" t="n">
        <x:f>L7138+K7138</x:f>
        <x:v>2218</x:v>
      </x:c>
      <x:c r="N7138" s="60" t="n">
        <x:f>'参数'!$B$10</x:f>
        <x:v>1</x:v>
      </x:c>
      <x:c r="O7138" s="60" t="n">
        <x:f>N7138*'参数'!$B$11</x:f>
        <x:v>2</x:v>
      </x:c>
      <x:c r="P7138" s="60" t="n">
        <x:f>N7138*'参数'!$B$12</x:f>
        <x:v>1</x:v>
      </x:c>
      <x:c r="Q7138" t="str">
        <x:f>C7138&amp;"d"</x:f>
        <x:v>C82d</x:v>
      </x:c>
      <x:c r="R7138" t="str">
        <x:f>C7138&amp;"p"</x:f>
        <x:v>C82p</x:v>
      </x:c>
      <x:c r="S7138" t="str">
        <x:f>IF(AND(L7138&gt;=H7138+I7138+J7138,M7138&gt;L7138,F7138&lt;&gt;""),"PASS","FAIL")</x:f>
        <x:v>PASS</x:v>
      </x:c>
      <x:c r="T7138" t="n">
        <x:v>12</x:v>
      </x:c>
      <x:c r="U7138" t="str">
        <x:v>pickup_after_delivery_completion_plus_usage_lag</x:v>
      </x:c>
    </x:row>
    <x:row r="7139">
      <x:c r="A7139" t="str">
        <x:v>Set2_200-10-2</x:v>
      </x:c>
      <x:c r="B7139" t="str">
        <x:v>next_day</x:v>
      </x:c>
      <x:c r="C7139" t="str">
        <x:v>C83</x:v>
      </x:c>
      <x:c r="D7139" s="59" t="n">
        <x:v>16</x:v>
      </x:c>
      <x:c r="E7139" s="59" t="n">
        <x:v>9</x:v>
      </x:c>
      <x:c r="F7139" s="59" t="str">
        <x:v>S2</x:v>
      </x:c>
      <x:c r="G7139" s="59" t="n">
        <x:v>560</x:v>
      </x:c>
      <x:c r="H7139" s="59" t="n">
        <x:v>572</x:v>
      </x:c>
      <x:c r="I7139" s="59" t="n">
        <x:v>10</x:v>
      </x:c>
      <x:c r="J7139" s="60" t="n">
        <x:f>'参数'!$C$6</x:f>
        <x:v>1440</x:v>
      </x:c>
      <x:c r="K7139" s="60" t="n">
        <x:f>'参数'!$D$6</x:f>
        <x:v>360</x:v>
      </x:c>
      <x:c r="L7139" s="60" t="n">
        <x:f>H7139+I7139+J7139</x:f>
        <x:v>2022</x:v>
      </x:c>
      <x:c r="M7139" s="60" t="n">
        <x:f>L7139+K7139</x:f>
        <x:v>2382</x:v>
      </x:c>
      <x:c r="N7139" s="60" t="n">
        <x:f>'参数'!$B$10</x:f>
        <x:v>1</x:v>
      </x:c>
      <x:c r="O7139" s="60" t="n">
        <x:f>N7139*'参数'!$B$11</x:f>
        <x:v>2</x:v>
      </x:c>
      <x:c r="P7139" s="60" t="n">
        <x:f>N7139*'参数'!$B$12</x:f>
        <x:v>1</x:v>
      </x:c>
      <x:c r="Q7139" t="str">
        <x:f>C7139&amp;"d"</x:f>
        <x:v>C83d</x:v>
      </x:c>
      <x:c r="R7139" t="str">
        <x:f>C7139&amp;"p"</x:f>
        <x:v>C83p</x:v>
      </x:c>
      <x:c r="S7139" t="str">
        <x:f>IF(AND(L7139&gt;=H7139+I7139+J7139,M7139&gt;L7139,F7139&lt;&gt;""),"PASS","FAIL")</x:f>
        <x:v>PASS</x:v>
      </x:c>
      <x:c r="T7139" t="n">
        <x:v>9</x:v>
      </x:c>
      <x:c r="U7139" t="str">
        <x:v>pickup_after_delivery_completion_plus_usage_lag</x:v>
      </x:c>
    </x:row>
    <x:row r="7140">
      <x:c r="A7140" t="str">
        <x:v>Set2_200-10-2</x:v>
      </x:c>
      <x:c r="B7140" t="str">
        <x:v>next_day</x:v>
      </x:c>
      <x:c r="C7140" t="str">
        <x:v>C84</x:v>
      </x:c>
      <x:c r="D7140" s="59" t="n">
        <x:v>1</x:v>
      </x:c>
      <x:c r="E7140" s="59" t="n">
        <x:v>10</x:v>
      </x:c>
      <x:c r="F7140" s="59" t="str">
        <x:v>S0</x:v>
      </x:c>
      <x:c r="G7140" s="59" t="n">
        <x:v>495</x:v>
      </x:c>
      <x:c r="H7140" s="59" t="n">
        <x:v>533</x:v>
      </x:c>
      <x:c r="I7140" s="59" t="n">
        <x:v>10</x:v>
      </x:c>
      <x:c r="J7140" s="60" t="n">
        <x:f>'参数'!$C$6</x:f>
        <x:v>1440</x:v>
      </x:c>
      <x:c r="K7140" s="60" t="n">
        <x:f>'参数'!$D$6</x:f>
        <x:v>360</x:v>
      </x:c>
      <x:c r="L7140" s="60" t="n">
        <x:f>H7140+I7140+J7140</x:f>
        <x:v>1983</x:v>
      </x:c>
      <x:c r="M7140" s="60" t="n">
        <x:f>L7140+K7140</x:f>
        <x:v>2343</x:v>
      </x:c>
      <x:c r="N7140" s="60" t="n">
        <x:f>'参数'!$B$10</x:f>
        <x:v>1</x:v>
      </x:c>
      <x:c r="O7140" s="60" t="n">
        <x:f>N7140*'参数'!$B$11</x:f>
        <x:v>2</x:v>
      </x:c>
      <x:c r="P7140" s="60" t="n">
        <x:f>N7140*'参数'!$B$12</x:f>
        <x:v>1</x:v>
      </x:c>
      <x:c r="Q7140" t="str">
        <x:f>C7140&amp;"d"</x:f>
        <x:v>C84d</x:v>
      </x:c>
      <x:c r="R7140" t="str">
        <x:f>C7140&amp;"p"</x:f>
        <x:v>C84p</x:v>
      </x:c>
      <x:c r="S7140" t="str">
        <x:f>IF(AND(L7140&gt;=H7140+I7140+J7140,M7140&gt;L7140,F7140&lt;&gt;""),"PASS","FAIL")</x:f>
        <x:v>PASS</x:v>
      </x:c>
      <x:c r="T7140" t="n">
        <x:v>1</x:v>
      </x:c>
      <x:c r="U7140" t="str">
        <x:v>pickup_after_delivery_completion_plus_usage_lag</x:v>
      </x:c>
    </x:row>
    <x:row r="7141">
      <x:c r="A7141" t="str">
        <x:v>Set2_200-10-2</x:v>
      </x:c>
      <x:c r="B7141" t="str">
        <x:v>next_day</x:v>
      </x:c>
      <x:c r="C7141" t="str">
        <x:v>C85</x:v>
      </x:c>
      <x:c r="D7141" s="59" t="n">
        <x:v>26</x:v>
      </x:c>
      <x:c r="E7141" s="59" t="n">
        <x:v>18</x:v>
      </x:c>
      <x:c r="F7141" s="59" t="str">
        <x:v>S2</x:v>
      </x:c>
      <x:c r="G7141" s="59" t="n">
        <x:v>86</x:v>
      </x:c>
      <x:c r="H7141" s="59" t="n">
        <x:v>102</x:v>
      </x:c>
      <x:c r="I7141" s="59" t="n">
        <x:v>10</x:v>
      </x:c>
      <x:c r="J7141" s="60" t="n">
        <x:f>'参数'!$C$6</x:f>
        <x:v>1440</x:v>
      </x:c>
      <x:c r="K7141" s="60" t="n">
        <x:f>'参数'!$D$6</x:f>
        <x:v>360</x:v>
      </x:c>
      <x:c r="L7141" s="60" t="n">
        <x:f>H7141+I7141+J7141</x:f>
        <x:v>1552</x:v>
      </x:c>
      <x:c r="M7141" s="60" t="n">
        <x:f>L7141+K7141</x:f>
        <x:v>1912</x:v>
      </x:c>
      <x:c r="N7141" s="60" t="n">
        <x:f>'参数'!$B$10</x:f>
        <x:v>1</x:v>
      </x:c>
      <x:c r="O7141" s="60" t="n">
        <x:f>N7141*'参数'!$B$11</x:f>
        <x:v>2</x:v>
      </x:c>
      <x:c r="P7141" s="60" t="n">
        <x:f>N7141*'参数'!$B$12</x:f>
        <x:v>1</x:v>
      </x:c>
      <x:c r="Q7141" t="str">
        <x:f>C7141&amp;"d"</x:f>
        <x:v>C85d</x:v>
      </x:c>
      <x:c r="R7141" t="str">
        <x:f>C7141&amp;"p"</x:f>
        <x:v>C85p</x:v>
      </x:c>
      <x:c r="S7141" t="str">
        <x:f>IF(AND(L7141&gt;=H7141+I7141+J7141,M7141&gt;L7141,F7141&lt;&gt;""),"PASS","FAIL")</x:f>
        <x:v>PASS</x:v>
      </x:c>
      <x:c r="T7141" t="n">
        <x:v>6</x:v>
      </x:c>
      <x:c r="U7141" t="str">
        <x:v>pickup_after_delivery_completion_plus_usage_lag</x:v>
      </x:c>
    </x:row>
    <x:row r="7142">
      <x:c r="A7142" t="str">
        <x:v>Set2_200-10-2</x:v>
      </x:c>
      <x:c r="B7142" t="str">
        <x:v>next_day</x:v>
      </x:c>
      <x:c r="C7142" t="str">
        <x:v>C86</x:v>
      </x:c>
      <x:c r="D7142" s="59" t="n">
        <x:v>21</x:v>
      </x:c>
      <x:c r="E7142" s="59" t="n">
        <x:v>14</x:v>
      </x:c>
      <x:c r="F7142" s="59" t="str">
        <x:v>S2</x:v>
      </x:c>
      <x:c r="G7142" s="59" t="n">
        <x:v>516</x:v>
      </x:c>
      <x:c r="H7142" s="59" t="n">
        <x:v>550</x:v>
      </x:c>
      <x:c r="I7142" s="59" t="n">
        <x:v>10</x:v>
      </x:c>
      <x:c r="J7142" s="60" t="n">
        <x:f>'参数'!$C$6</x:f>
        <x:v>1440</x:v>
      </x:c>
      <x:c r="K7142" s="60" t="n">
        <x:f>'参数'!$D$6</x:f>
        <x:v>360</x:v>
      </x:c>
      <x:c r="L7142" s="60" t="n">
        <x:f>H7142+I7142+J7142</x:f>
        <x:v>2000</x:v>
      </x:c>
      <x:c r="M7142" s="60" t="n">
        <x:f>L7142+K7142</x:f>
        <x:v>2360</x:v>
      </x:c>
      <x:c r="N7142" s="60" t="n">
        <x:f>'参数'!$B$10</x:f>
        <x:v>1</x:v>
      </x:c>
      <x:c r="O7142" s="60" t="n">
        <x:f>N7142*'参数'!$B$11</x:f>
        <x:v>2</x:v>
      </x:c>
      <x:c r="P7142" s="60" t="n">
        <x:f>N7142*'参数'!$B$12</x:f>
        <x:v>1</x:v>
      </x:c>
      <x:c r="Q7142" t="str">
        <x:f>C7142&amp;"d"</x:f>
        <x:v>C86d</x:v>
      </x:c>
      <x:c r="R7142" t="str">
        <x:f>C7142&amp;"p"</x:f>
        <x:v>C86p</x:v>
      </x:c>
      <x:c r="S7142" t="str">
        <x:f>IF(AND(L7142&gt;=H7142+I7142+J7142,M7142&gt;L7142,F7142&lt;&gt;""),"PASS","FAIL")</x:f>
        <x:v>PASS</x:v>
      </x:c>
      <x:c r="T7142" t="n">
        <x:v>1</x:v>
      </x:c>
      <x:c r="U7142" t="str">
        <x:v>pickup_after_delivery_completion_plus_usage_lag</x:v>
      </x:c>
    </x:row>
    <x:row r="7143">
      <x:c r="A7143" t="str">
        <x:v>Set2_200-10-2</x:v>
      </x:c>
      <x:c r="B7143" t="str">
        <x:v>next_day</x:v>
      </x:c>
      <x:c r="C7143" t="str">
        <x:v>C87</x:v>
      </x:c>
      <x:c r="D7143" s="59" t="n">
        <x:v>16</x:v>
      </x:c>
      <x:c r="E7143" s="59" t="n">
        <x:v>10</x:v>
      </x:c>
      <x:c r="F7143" s="59" t="str">
        <x:v>S2</x:v>
      </x:c>
      <x:c r="G7143" s="59" t="n">
        <x:v>356</x:v>
      </x:c>
      <x:c r="H7143" s="59" t="n">
        <x:v>394</x:v>
      </x:c>
      <x:c r="I7143" s="59" t="n">
        <x:v>10</x:v>
      </x:c>
      <x:c r="J7143" s="60" t="n">
        <x:f>'参数'!$C$6</x:f>
        <x:v>1440</x:v>
      </x:c>
      <x:c r="K7143" s="60" t="n">
        <x:f>'参数'!$D$6</x:f>
        <x:v>360</x:v>
      </x:c>
      <x:c r="L7143" s="60" t="n">
        <x:f>H7143+I7143+J7143</x:f>
        <x:v>1844</x:v>
      </x:c>
      <x:c r="M7143" s="60" t="n">
        <x:f>L7143+K7143</x:f>
        <x:v>2204</x:v>
      </x:c>
      <x:c r="N7143" s="60" t="n">
        <x:f>'参数'!$B$10</x:f>
        <x:v>1</x:v>
      </x:c>
      <x:c r="O7143" s="60" t="n">
        <x:f>N7143*'参数'!$B$11</x:f>
        <x:v>2</x:v>
      </x:c>
      <x:c r="P7143" s="60" t="n">
        <x:f>N7143*'参数'!$B$12</x:f>
        <x:v>1</x:v>
      </x:c>
      <x:c r="Q7143" t="str">
        <x:f>C7143&amp;"d"</x:f>
        <x:v>C87d</x:v>
      </x:c>
      <x:c r="R7143" t="str">
        <x:f>C7143&amp;"p"</x:f>
        <x:v>C87p</x:v>
      </x:c>
      <x:c r="S7143" t="str">
        <x:f>IF(AND(L7143&gt;=H7143+I7143+J7143,M7143&gt;L7143,F7143&lt;&gt;""),"PASS","FAIL")</x:f>
        <x:v>PASS</x:v>
      </x:c>
      <x:c r="T7143" t="n">
        <x:v>14</x:v>
      </x:c>
      <x:c r="U7143" t="str">
        <x:v>pickup_after_delivery_completion_plus_usage_lag</x:v>
      </x:c>
    </x:row>
    <x:row r="7144">
      <x:c r="A7144" t="str">
        <x:v>Set2_200-10-2</x:v>
      </x:c>
      <x:c r="B7144" t="str">
        <x:v>next_day</x:v>
      </x:c>
      <x:c r="C7144" t="str">
        <x:v>C88</x:v>
      </x:c>
      <x:c r="D7144" s="59" t="n">
        <x:v>17</x:v>
      </x:c>
      <x:c r="E7144" s="59" t="n">
        <x:v>17</x:v>
      </x:c>
      <x:c r="F7144" s="59" t="str">
        <x:v>S2</x:v>
      </x:c>
      <x:c r="G7144" s="59" t="n">
        <x:v>463</x:v>
      </x:c>
      <x:c r="H7144" s="59" t="n">
        <x:v>499</x:v>
      </x:c>
      <x:c r="I7144" s="59" t="n">
        <x:v>10</x:v>
      </x:c>
      <x:c r="J7144" s="60" t="n">
        <x:f>'参数'!$C$6</x:f>
        <x:v>1440</x:v>
      </x:c>
      <x:c r="K7144" s="60" t="n">
        <x:f>'参数'!$D$6</x:f>
        <x:v>360</x:v>
      </x:c>
      <x:c r="L7144" s="60" t="n">
        <x:f>H7144+I7144+J7144</x:f>
        <x:v>1949</x:v>
      </x:c>
      <x:c r="M7144" s="60" t="n">
        <x:f>L7144+K7144</x:f>
        <x:v>2309</x:v>
      </x:c>
      <x:c r="N7144" s="60" t="n">
        <x:f>'参数'!$B$10</x:f>
        <x:v>1</x:v>
      </x:c>
      <x:c r="O7144" s="60" t="n">
        <x:f>N7144*'参数'!$B$11</x:f>
        <x:v>2</x:v>
      </x:c>
      <x:c r="P7144" s="60" t="n">
        <x:f>N7144*'参数'!$B$12</x:f>
        <x:v>1</x:v>
      </x:c>
      <x:c r="Q7144" t="str">
        <x:f>C7144&amp;"d"</x:f>
        <x:v>C88d</x:v>
      </x:c>
      <x:c r="R7144" t="str">
        <x:f>C7144&amp;"p"</x:f>
        <x:v>C88p</x:v>
      </x:c>
      <x:c r="S7144" t="str">
        <x:f>IF(AND(L7144&gt;=H7144+I7144+J7144,M7144&gt;L7144,F7144&lt;&gt;""),"PASS","FAIL")</x:f>
        <x:v>PASS</x:v>
      </x:c>
      <x:c r="T7144" t="n">
        <x:v>14</x:v>
      </x:c>
      <x:c r="U7144" t="str">
        <x:v>pickup_after_delivery_completion_plus_usage_lag</x:v>
      </x:c>
    </x:row>
    <x:row r="7145">
      <x:c r="A7145" t="str">
        <x:v>Set2_200-10-2</x:v>
      </x:c>
      <x:c r="B7145" t="str">
        <x:v>next_day</x:v>
      </x:c>
      <x:c r="C7145" t="str">
        <x:v>C89</x:v>
      </x:c>
      <x:c r="D7145" s="59" t="n">
        <x:v>1</x:v>
      </x:c>
      <x:c r="E7145" s="59" t="n">
        <x:v>2</x:v>
      </x:c>
      <x:c r="F7145" s="59" t="str">
        <x:v>S0</x:v>
      </x:c>
      <x:c r="G7145" s="59" t="n">
        <x:v>233</x:v>
      </x:c>
      <x:c r="H7145" s="59" t="n">
        <x:v>265</x:v>
      </x:c>
      <x:c r="I7145" s="59" t="n">
        <x:v>10</x:v>
      </x:c>
      <x:c r="J7145" s="60" t="n">
        <x:f>'参数'!$C$6</x:f>
        <x:v>1440</x:v>
      </x:c>
      <x:c r="K7145" s="60" t="n">
        <x:f>'参数'!$D$6</x:f>
        <x:v>360</x:v>
      </x:c>
      <x:c r="L7145" s="60" t="n">
        <x:f>H7145+I7145+J7145</x:f>
        <x:v>1715</x:v>
      </x:c>
      <x:c r="M7145" s="60" t="n">
        <x:f>L7145+K7145</x:f>
        <x:v>2075</x:v>
      </x:c>
      <x:c r="N7145" s="60" t="n">
        <x:f>'参数'!$B$10</x:f>
        <x:v>1</x:v>
      </x:c>
      <x:c r="O7145" s="60" t="n">
        <x:f>N7145*'参数'!$B$11</x:f>
        <x:v>2</x:v>
      </x:c>
      <x:c r="P7145" s="60" t="n">
        <x:f>N7145*'参数'!$B$12</x:f>
        <x:v>1</x:v>
      </x:c>
      <x:c r="Q7145" t="str">
        <x:f>C7145&amp;"d"</x:f>
        <x:v>C89d</x:v>
      </x:c>
      <x:c r="R7145" t="str">
        <x:f>C7145&amp;"p"</x:f>
        <x:v>C89p</x:v>
      </x:c>
      <x:c r="S7145" t="str">
        <x:f>IF(AND(L7145&gt;=H7145+I7145+J7145,M7145&gt;L7145,F7145&lt;&gt;""),"PASS","FAIL")</x:f>
        <x:v>PASS</x:v>
      </x:c>
      <x:c r="T7145" t="n">
        <x:v>7</x:v>
      </x:c>
      <x:c r="U7145" t="str">
        <x:v>pickup_after_delivery_completion_plus_usage_lag</x:v>
      </x:c>
    </x:row>
    <x:row r="7146">
      <x:c r="A7146" t="str">
        <x:v>Set2_200-10-2</x:v>
      </x:c>
      <x:c r="B7146" t="str">
        <x:v>next_day</x:v>
      </x:c>
      <x:c r="C7146" t="str">
        <x:v>C90</x:v>
      </x:c>
      <x:c r="D7146" s="59" t="n">
        <x:v>18</x:v>
      </x:c>
      <x:c r="E7146" s="59" t="n">
        <x:v>23</x:v>
      </x:c>
      <x:c r="F7146" s="59" t="str">
        <x:v>S2</x:v>
      </x:c>
      <x:c r="G7146" s="59" t="n">
        <x:v>117</x:v>
      </x:c>
      <x:c r="H7146" s="59" t="n">
        <x:v>129</x:v>
      </x:c>
      <x:c r="I7146" s="59" t="n">
        <x:v>10</x:v>
      </x:c>
      <x:c r="J7146" s="60" t="n">
        <x:f>'参数'!$C$6</x:f>
        <x:v>1440</x:v>
      </x:c>
      <x:c r="K7146" s="60" t="n">
        <x:f>'参数'!$D$6</x:f>
        <x:v>360</x:v>
      </x:c>
      <x:c r="L7146" s="60" t="n">
        <x:f>H7146+I7146+J7146</x:f>
        <x:v>1579</x:v>
      </x:c>
      <x:c r="M7146" s="60" t="n">
        <x:f>L7146+K7146</x:f>
        <x:v>1939</x:v>
      </x:c>
      <x:c r="N7146" s="60" t="n">
        <x:f>'参数'!$B$10</x:f>
        <x:v>1</x:v>
      </x:c>
      <x:c r="O7146" s="60" t="n">
        <x:f>N7146*'参数'!$B$11</x:f>
        <x:v>2</x:v>
      </x:c>
      <x:c r="P7146" s="60" t="n">
        <x:f>N7146*'参数'!$B$12</x:f>
        <x:v>1</x:v>
      </x:c>
      <x:c r="Q7146" t="str">
        <x:f>C7146&amp;"d"</x:f>
        <x:v>C90d</x:v>
      </x:c>
      <x:c r="R7146" t="str">
        <x:f>C7146&amp;"p"</x:f>
        <x:v>C90p</x:v>
      </x:c>
      <x:c r="S7146" t="str">
        <x:f>IF(AND(L7146&gt;=H7146+I7146+J7146,M7146&gt;L7146,F7146&lt;&gt;""),"PASS","FAIL")</x:f>
        <x:v>PASS</x:v>
      </x:c>
      <x:c r="T7146" t="n">
        <x:v>12</x:v>
      </x:c>
      <x:c r="U7146" t="str">
        <x:v>pickup_after_delivery_completion_plus_usage_lag</x:v>
      </x:c>
    </x:row>
    <x:row r="7147">
      <x:c r="A7147" t="str">
        <x:v>Set2_200-10-2</x:v>
      </x:c>
      <x:c r="B7147" t="str">
        <x:v>next_day</x:v>
      </x:c>
      <x:c r="C7147" t="str">
        <x:v>C91</x:v>
      </x:c>
      <x:c r="D7147" s="59" t="n">
        <x:v>22</x:v>
      </x:c>
      <x:c r="E7147" s="59" t="n">
        <x:v>2</x:v>
      </x:c>
      <x:c r="F7147" s="59" t="str">
        <x:v>S2</x:v>
      </x:c>
      <x:c r="G7147" s="59" t="n">
        <x:v>112</x:v>
      </x:c>
      <x:c r="H7147" s="59" t="n">
        <x:v>142</x:v>
      </x:c>
      <x:c r="I7147" s="59" t="n">
        <x:v>10</x:v>
      </x:c>
      <x:c r="J7147" s="60" t="n">
        <x:f>'参数'!$C$6</x:f>
        <x:v>1440</x:v>
      </x:c>
      <x:c r="K7147" s="60" t="n">
        <x:f>'参数'!$D$6</x:f>
        <x:v>360</x:v>
      </x:c>
      <x:c r="L7147" s="60" t="n">
        <x:f>H7147+I7147+J7147</x:f>
        <x:v>1592</x:v>
      </x:c>
      <x:c r="M7147" s="60" t="n">
        <x:f>L7147+K7147</x:f>
        <x:v>1952</x:v>
      </x:c>
      <x:c r="N7147" s="60" t="n">
        <x:f>'参数'!$B$10</x:f>
        <x:v>1</x:v>
      </x:c>
      <x:c r="O7147" s="60" t="n">
        <x:f>N7147*'参数'!$B$11</x:f>
        <x:v>2</x:v>
      </x:c>
      <x:c r="P7147" s="60" t="n">
        <x:f>N7147*'参数'!$B$12</x:f>
        <x:v>1</x:v>
      </x:c>
      <x:c r="Q7147" t="str">
        <x:f>C7147&amp;"d"</x:f>
        <x:v>C91d</x:v>
      </x:c>
      <x:c r="R7147" t="str">
        <x:f>C7147&amp;"p"</x:f>
        <x:v>C91p</x:v>
      </x:c>
      <x:c r="S7147" t="str">
        <x:f>IF(AND(L7147&gt;=H7147+I7147+J7147,M7147&gt;L7147,F7147&lt;&gt;""),"PASS","FAIL")</x:f>
        <x:v>PASS</x:v>
      </x:c>
      <x:c r="T7147" t="n">
        <x:v>1</x:v>
      </x:c>
      <x:c r="U7147" t="str">
        <x:v>pickup_after_delivery_completion_plus_usage_lag</x:v>
      </x:c>
    </x:row>
    <x:row r="7148">
      <x:c r="A7148" t="str">
        <x:v>Set2_200-10-2</x:v>
      </x:c>
      <x:c r="B7148" t="str">
        <x:v>next_day</x:v>
      </x:c>
      <x:c r="C7148" t="str">
        <x:v>C92</x:v>
      </x:c>
      <x:c r="D7148" s="59" t="n">
        <x:v>4</x:v>
      </x:c>
      <x:c r="E7148" s="59" t="n">
        <x:v>10</x:v>
      </x:c>
      <x:c r="F7148" s="59" t="str">
        <x:v>S0</x:v>
      </x:c>
      <x:c r="G7148" s="59" t="n">
        <x:v>484</x:v>
      </x:c>
      <x:c r="H7148" s="59" t="n">
        <x:v>506</x:v>
      </x:c>
      <x:c r="I7148" s="59" t="n">
        <x:v>10</x:v>
      </x:c>
      <x:c r="J7148" s="60" t="n">
        <x:f>'参数'!$C$6</x:f>
        <x:v>1440</x:v>
      </x:c>
      <x:c r="K7148" s="60" t="n">
        <x:f>'参数'!$D$6</x:f>
        <x:v>360</x:v>
      </x:c>
      <x:c r="L7148" s="60" t="n">
        <x:f>H7148+I7148+J7148</x:f>
        <x:v>1956</x:v>
      </x:c>
      <x:c r="M7148" s="60" t="n">
        <x:f>L7148+K7148</x:f>
        <x:v>2316</x:v>
      </x:c>
      <x:c r="N7148" s="60" t="n">
        <x:f>'参数'!$B$10</x:f>
        <x:v>1</x:v>
      </x:c>
      <x:c r="O7148" s="60" t="n">
        <x:f>N7148*'参数'!$B$11</x:f>
        <x:v>2</x:v>
      </x:c>
      <x:c r="P7148" s="60" t="n">
        <x:f>N7148*'参数'!$B$12</x:f>
        <x:v>1</x:v>
      </x:c>
      <x:c r="Q7148" t="str">
        <x:f>C7148&amp;"d"</x:f>
        <x:v>C92d</x:v>
      </x:c>
      <x:c r="R7148" t="str">
        <x:f>C7148&amp;"p"</x:f>
        <x:v>C92p</x:v>
      </x:c>
      <x:c r="S7148" t="str">
        <x:f>IF(AND(L7148&gt;=H7148+I7148+J7148,M7148&gt;L7148,F7148&lt;&gt;""),"PASS","FAIL")</x:f>
        <x:v>PASS</x:v>
      </x:c>
      <x:c r="T7148" t="n">
        <x:v>8</x:v>
      </x:c>
      <x:c r="U7148" t="str">
        <x:v>pickup_after_delivery_completion_plus_usage_lag</x:v>
      </x:c>
    </x:row>
    <x:row r="7149">
      <x:c r="A7149" t="str">
        <x:v>Set2_200-10-2</x:v>
      </x:c>
      <x:c r="B7149" t="str">
        <x:v>next_day</x:v>
      </x:c>
      <x:c r="C7149" t="str">
        <x:v>C93</x:v>
      </x:c>
      <x:c r="D7149" s="59" t="n">
        <x:v>6</x:v>
      </x:c>
      <x:c r="E7149" s="59" t="n">
        <x:v>28</x:v>
      </x:c>
      <x:c r="F7149" s="59" t="str">
        <x:v>S0</x:v>
      </x:c>
      <x:c r="G7149" s="59" t="n">
        <x:v>517</x:v>
      </x:c>
      <x:c r="H7149" s="59" t="n">
        <x:v>529</x:v>
      </x:c>
      <x:c r="I7149" s="59" t="n">
        <x:v>10</x:v>
      </x:c>
      <x:c r="J7149" s="60" t="n">
        <x:f>'参数'!$C$6</x:f>
        <x:v>1440</x:v>
      </x:c>
      <x:c r="K7149" s="60" t="n">
        <x:f>'参数'!$D$6</x:f>
        <x:v>360</x:v>
      </x:c>
      <x:c r="L7149" s="60" t="n">
        <x:f>H7149+I7149+J7149</x:f>
        <x:v>1979</x:v>
      </x:c>
      <x:c r="M7149" s="60" t="n">
        <x:f>L7149+K7149</x:f>
        <x:v>2339</x:v>
      </x:c>
      <x:c r="N7149" s="60" t="n">
        <x:f>'参数'!$B$10</x:f>
        <x:v>1</x:v>
      </x:c>
      <x:c r="O7149" s="60" t="n">
        <x:f>N7149*'参数'!$B$11</x:f>
        <x:v>2</x:v>
      </x:c>
      <x:c r="P7149" s="60" t="n">
        <x:f>N7149*'参数'!$B$12</x:f>
        <x:v>1</x:v>
      </x:c>
      <x:c r="Q7149" t="str">
        <x:f>C7149&amp;"d"</x:f>
        <x:v>C93d</x:v>
      </x:c>
      <x:c r="R7149" t="str">
        <x:f>C7149&amp;"p"</x:f>
        <x:v>C93p</x:v>
      </x:c>
      <x:c r="S7149" t="str">
        <x:f>IF(AND(L7149&gt;=H7149+I7149+J7149,M7149&gt;L7149,F7149&lt;&gt;""),"PASS","FAIL")</x:f>
        <x:v>PASS</x:v>
      </x:c>
      <x:c r="T7149" t="n">
        <x:v>10</x:v>
      </x:c>
      <x:c r="U7149" t="str">
        <x:v>pickup_after_delivery_completion_plus_usage_lag</x:v>
      </x:c>
    </x:row>
    <x:row r="7150">
      <x:c r="A7150" t="str">
        <x:v>Set2_200-10-2</x:v>
      </x:c>
      <x:c r="B7150" t="str">
        <x:v>next_day</x:v>
      </x:c>
      <x:c r="C7150" t="str">
        <x:v>C94</x:v>
      </x:c>
      <x:c r="D7150" s="59" t="n">
        <x:v>15</x:v>
      </x:c>
      <x:c r="E7150" s="59" t="n">
        <x:v>28</x:v>
      </x:c>
      <x:c r="F7150" s="59" t="str">
        <x:v>S0</x:v>
      </x:c>
      <x:c r="G7150" s="59" t="n">
        <x:v>403</x:v>
      </x:c>
      <x:c r="H7150" s="59" t="n">
        <x:v>437</x:v>
      </x:c>
      <x:c r="I7150" s="59" t="n">
        <x:v>10</x:v>
      </x:c>
      <x:c r="J7150" s="60" t="n">
        <x:f>'参数'!$C$6</x:f>
        <x:v>1440</x:v>
      </x:c>
      <x:c r="K7150" s="60" t="n">
        <x:f>'参数'!$D$6</x:f>
        <x:v>360</x:v>
      </x:c>
      <x:c r="L7150" s="60" t="n">
        <x:f>H7150+I7150+J7150</x:f>
        <x:v>1887</x:v>
      </x:c>
      <x:c r="M7150" s="60" t="n">
        <x:f>L7150+K7150</x:f>
        <x:v>2247</x:v>
      </x:c>
      <x:c r="N7150" s="60" t="n">
        <x:f>'参数'!$B$10</x:f>
        <x:v>1</x:v>
      </x:c>
      <x:c r="O7150" s="60" t="n">
        <x:f>N7150*'参数'!$B$11</x:f>
        <x:v>2</x:v>
      </x:c>
      <x:c r="P7150" s="60" t="n">
        <x:f>N7150*'参数'!$B$12</x:f>
        <x:v>1</x:v>
      </x:c>
      <x:c r="Q7150" t="str">
        <x:f>C7150&amp;"d"</x:f>
        <x:v>C94d</x:v>
      </x:c>
      <x:c r="R7150" t="str">
        <x:f>C7150&amp;"p"</x:f>
        <x:v>C94p</x:v>
      </x:c>
      <x:c r="S7150" t="str">
        <x:f>IF(AND(L7150&gt;=H7150+I7150+J7150,M7150&gt;L7150,F7150&lt;&gt;""),"PASS","FAIL")</x:f>
        <x:v>PASS</x:v>
      </x:c>
      <x:c r="T7150" t="n">
        <x:v>7</x:v>
      </x:c>
      <x:c r="U7150" t="str">
        <x:v>pickup_after_delivery_completion_plus_usage_lag</x:v>
      </x:c>
    </x:row>
    <x:row r="7151">
      <x:c r="A7151" t="str">
        <x:v>Set2_200-10-2</x:v>
      </x:c>
      <x:c r="B7151" t="str">
        <x:v>next_day</x:v>
      </x:c>
      <x:c r="C7151" t="str">
        <x:v>C95</x:v>
      </x:c>
      <x:c r="D7151" s="59" t="n">
        <x:v>21</x:v>
      </x:c>
      <x:c r="E7151" s="59" t="n">
        <x:v>22</x:v>
      </x:c>
      <x:c r="F7151" s="59" t="str">
        <x:v>S2</x:v>
      </x:c>
      <x:c r="G7151" s="59" t="n">
        <x:v>249</x:v>
      </x:c>
      <x:c r="H7151" s="59" t="n">
        <x:v>277</x:v>
      </x:c>
      <x:c r="I7151" s="59" t="n">
        <x:v>10</x:v>
      </x:c>
      <x:c r="J7151" s="60" t="n">
        <x:f>'参数'!$C$6</x:f>
        <x:v>1440</x:v>
      </x:c>
      <x:c r="K7151" s="60" t="n">
        <x:f>'参数'!$D$6</x:f>
        <x:v>360</x:v>
      </x:c>
      <x:c r="L7151" s="60" t="n">
        <x:f>H7151+I7151+J7151</x:f>
        <x:v>1727</x:v>
      </x:c>
      <x:c r="M7151" s="60" t="n">
        <x:f>L7151+K7151</x:f>
        <x:v>2087</x:v>
      </x:c>
      <x:c r="N7151" s="60" t="n">
        <x:f>'参数'!$B$10</x:f>
        <x:v>1</x:v>
      </x:c>
      <x:c r="O7151" s="60" t="n">
        <x:f>N7151*'参数'!$B$11</x:f>
        <x:v>2</x:v>
      </x:c>
      <x:c r="P7151" s="60" t="n">
        <x:f>N7151*'参数'!$B$12</x:f>
        <x:v>1</x:v>
      </x:c>
      <x:c r="Q7151" t="str">
        <x:f>C7151&amp;"d"</x:f>
        <x:v>C95d</x:v>
      </x:c>
      <x:c r="R7151" t="str">
        <x:f>C7151&amp;"p"</x:f>
        <x:v>C95p</x:v>
      </x:c>
      <x:c r="S7151" t="str">
        <x:f>IF(AND(L7151&gt;=H7151+I7151+J7151,M7151&gt;L7151,F7151&lt;&gt;""),"PASS","FAIL")</x:f>
        <x:v>PASS</x:v>
      </x:c>
      <x:c r="T7151" t="n">
        <x:v>18</x:v>
      </x:c>
      <x:c r="U7151" t="str">
        <x:v>pickup_after_delivery_completion_plus_usage_lag</x:v>
      </x:c>
    </x:row>
    <x:row r="7152">
      <x:c r="A7152" t="str">
        <x:v>Set2_200-10-2</x:v>
      </x:c>
      <x:c r="B7152" t="str">
        <x:v>next_day</x:v>
      </x:c>
      <x:c r="C7152" t="str">
        <x:v>C96</x:v>
      </x:c>
      <x:c r="D7152" s="59" t="n">
        <x:v>8</x:v>
      </x:c>
      <x:c r="E7152" s="59" t="n">
        <x:v>3</x:v>
      </x:c>
      <x:c r="F7152" s="59" t="str">
        <x:v>S0</x:v>
      </x:c>
      <x:c r="G7152" s="59" t="n">
        <x:v>384</x:v>
      </x:c>
      <x:c r="H7152" s="59" t="n">
        <x:v>412</x:v>
      </x:c>
      <x:c r="I7152" s="59" t="n">
        <x:v>10</x:v>
      </x:c>
      <x:c r="J7152" s="60" t="n">
        <x:f>'参数'!$C$6</x:f>
        <x:v>1440</x:v>
      </x:c>
      <x:c r="K7152" s="60" t="n">
        <x:f>'参数'!$D$6</x:f>
        <x:v>360</x:v>
      </x:c>
      <x:c r="L7152" s="60" t="n">
        <x:f>H7152+I7152+J7152</x:f>
        <x:v>1862</x:v>
      </x:c>
      <x:c r="M7152" s="60" t="n">
        <x:f>L7152+K7152</x:f>
        <x:v>2222</x:v>
      </x:c>
      <x:c r="N7152" s="60" t="n">
        <x:f>'参数'!$B$10</x:f>
        <x:v>1</x:v>
      </x:c>
      <x:c r="O7152" s="60" t="n">
        <x:f>N7152*'参数'!$B$11</x:f>
        <x:v>2</x:v>
      </x:c>
      <x:c r="P7152" s="60" t="n">
        <x:f>N7152*'参数'!$B$12</x:f>
        <x:v>1</x:v>
      </x:c>
      <x:c r="Q7152" t="str">
        <x:f>C7152&amp;"d"</x:f>
        <x:v>C96d</x:v>
      </x:c>
      <x:c r="R7152" t="str">
        <x:f>C7152&amp;"p"</x:f>
        <x:v>C96p</x:v>
      </x:c>
      <x:c r="S7152" t="str">
        <x:f>IF(AND(L7152&gt;=H7152+I7152+J7152,M7152&gt;L7152,F7152&lt;&gt;""),"PASS","FAIL")</x:f>
        <x:v>PASS</x:v>
      </x:c>
      <x:c r="T7152" t="n">
        <x:v>3</x:v>
      </x:c>
      <x:c r="U7152" t="str">
        <x:v>pickup_after_delivery_completion_plus_usage_lag</x:v>
      </x:c>
    </x:row>
    <x:row r="7153">
      <x:c r="A7153" t="str">
        <x:v>Set2_200-10-2</x:v>
      </x:c>
      <x:c r="B7153" t="str">
        <x:v>next_day</x:v>
      </x:c>
      <x:c r="C7153" t="str">
        <x:v>C97</x:v>
      </x:c>
      <x:c r="D7153" s="59" t="n">
        <x:v>8</x:v>
      </x:c>
      <x:c r="E7153" s="59" t="n">
        <x:v>24</x:v>
      </x:c>
      <x:c r="F7153" s="59" t="str">
        <x:v>S0</x:v>
      </x:c>
      <x:c r="G7153" s="59" t="n">
        <x:v>516</x:v>
      </x:c>
      <x:c r="H7153" s="59" t="n">
        <x:v>544</x:v>
      </x:c>
      <x:c r="I7153" s="59" t="n">
        <x:v>10</x:v>
      </x:c>
      <x:c r="J7153" s="60" t="n">
        <x:f>'参数'!$C$6</x:f>
        <x:v>1440</x:v>
      </x:c>
      <x:c r="K7153" s="60" t="n">
        <x:f>'参数'!$D$6</x:f>
        <x:v>360</x:v>
      </x:c>
      <x:c r="L7153" s="60" t="n">
        <x:f>H7153+I7153+J7153</x:f>
        <x:v>1994</x:v>
      </x:c>
      <x:c r="M7153" s="60" t="n">
        <x:f>L7153+K7153</x:f>
        <x:v>2354</x:v>
      </x:c>
      <x:c r="N7153" s="60" t="n">
        <x:f>'参数'!$B$10</x:f>
        <x:v>1</x:v>
      </x:c>
      <x:c r="O7153" s="60" t="n">
        <x:f>N7153*'参数'!$B$11</x:f>
        <x:v>2</x:v>
      </x:c>
      <x:c r="P7153" s="60" t="n">
        <x:f>N7153*'参数'!$B$12</x:f>
        <x:v>1</x:v>
      </x:c>
      <x:c r="Q7153" t="str">
        <x:f>C7153&amp;"d"</x:f>
        <x:v>C97d</x:v>
      </x:c>
      <x:c r="R7153" t="str">
        <x:f>C7153&amp;"p"</x:f>
        <x:v>C97p</x:v>
      </x:c>
      <x:c r="S7153" t="str">
        <x:f>IF(AND(L7153&gt;=H7153+I7153+J7153,M7153&gt;L7153,F7153&lt;&gt;""),"PASS","FAIL")</x:f>
        <x:v>PASS</x:v>
      </x:c>
      <x:c r="T7153" t="n">
        <x:v>6</x:v>
      </x:c>
      <x:c r="U7153" t="str">
        <x:v>pickup_after_delivery_completion_plus_usage_lag</x:v>
      </x:c>
    </x:row>
    <x:row r="7154">
      <x:c r="A7154" t="str">
        <x:v>Set2_200-10-2</x:v>
      </x:c>
      <x:c r="B7154" t="str">
        <x:v>next_day</x:v>
      </x:c>
      <x:c r="C7154" t="str">
        <x:v>C98</x:v>
      </x:c>
      <x:c r="D7154" s="59" t="n">
        <x:v>25</x:v>
      </x:c>
      <x:c r="E7154" s="59" t="n">
        <x:v>20</x:v>
      </x:c>
      <x:c r="F7154" s="59" t="str">
        <x:v>S2</x:v>
      </x:c>
      <x:c r="G7154" s="59" t="n">
        <x:v>532</x:v>
      </x:c>
      <x:c r="H7154" s="59" t="n">
        <x:v>544</x:v>
      </x:c>
      <x:c r="I7154" s="59" t="n">
        <x:v>10</x:v>
      </x:c>
      <x:c r="J7154" s="60" t="n">
        <x:f>'参数'!$C$6</x:f>
        <x:v>1440</x:v>
      </x:c>
      <x:c r="K7154" s="60" t="n">
        <x:f>'参数'!$D$6</x:f>
        <x:v>360</x:v>
      </x:c>
      <x:c r="L7154" s="60" t="n">
        <x:f>H7154+I7154+J7154</x:f>
        <x:v>1994</x:v>
      </x:c>
      <x:c r="M7154" s="60" t="n">
        <x:f>L7154+K7154</x:f>
        <x:v>2354</x:v>
      </x:c>
      <x:c r="N7154" s="60" t="n">
        <x:f>'参数'!$B$10</x:f>
        <x:v>1</x:v>
      </x:c>
      <x:c r="O7154" s="60" t="n">
        <x:f>N7154*'参数'!$B$11</x:f>
        <x:v>2</x:v>
      </x:c>
      <x:c r="P7154" s="60" t="n">
        <x:f>N7154*'参数'!$B$12</x:f>
        <x:v>1</x:v>
      </x:c>
      <x:c r="Q7154" t="str">
        <x:f>C7154&amp;"d"</x:f>
        <x:v>C98d</x:v>
      </x:c>
      <x:c r="R7154" t="str">
        <x:f>C7154&amp;"p"</x:f>
        <x:v>C98p</x:v>
      </x:c>
      <x:c r="S7154" t="str">
        <x:f>IF(AND(L7154&gt;=H7154+I7154+J7154,M7154&gt;L7154,F7154&lt;&gt;""),"PASS","FAIL")</x:f>
        <x:v>PASS</x:v>
      </x:c>
      <x:c r="T7154" t="n">
        <x:v>6</x:v>
      </x:c>
      <x:c r="U7154" t="str">
        <x:v>pickup_after_delivery_completion_plus_usage_lag</x:v>
      </x:c>
    </x:row>
    <x:row r="7155">
      <x:c r="A7155" t="str">
        <x:v>Set2_200-10-2</x:v>
      </x:c>
      <x:c r="B7155" t="str">
        <x:v>next_day</x:v>
      </x:c>
      <x:c r="C7155" t="str">
        <x:v>C99</x:v>
      </x:c>
      <x:c r="D7155" s="59" t="n">
        <x:v>2</x:v>
      </x:c>
      <x:c r="E7155" s="59" t="n">
        <x:v>16</x:v>
      </x:c>
      <x:c r="F7155" s="59" t="str">
        <x:v>S0</x:v>
      </x:c>
      <x:c r="G7155" s="59" t="n">
        <x:v>492</x:v>
      </x:c>
      <x:c r="H7155" s="59" t="n">
        <x:v>530</x:v>
      </x:c>
      <x:c r="I7155" s="59" t="n">
        <x:v>10</x:v>
      </x:c>
      <x:c r="J7155" s="60" t="n">
        <x:f>'参数'!$C$6</x:f>
        <x:v>1440</x:v>
      </x:c>
      <x:c r="K7155" s="60" t="n">
        <x:f>'参数'!$D$6</x:f>
        <x:v>360</x:v>
      </x:c>
      <x:c r="L7155" s="60" t="n">
        <x:f>H7155+I7155+J7155</x:f>
        <x:v>1980</x:v>
      </x:c>
      <x:c r="M7155" s="60" t="n">
        <x:f>L7155+K7155</x:f>
        <x:v>2340</x:v>
      </x:c>
      <x:c r="N7155" s="60" t="n">
        <x:f>'参数'!$B$10</x:f>
        <x:v>1</x:v>
      </x:c>
      <x:c r="O7155" s="60" t="n">
        <x:f>N7155*'参数'!$B$11</x:f>
        <x:v>2</x:v>
      </x:c>
      <x:c r="P7155" s="60" t="n">
        <x:f>N7155*'参数'!$B$12</x:f>
        <x:v>1</x:v>
      </x:c>
      <x:c r="Q7155" t="str">
        <x:f>C7155&amp;"d"</x:f>
        <x:v>C99d</x:v>
      </x:c>
      <x:c r="R7155" t="str">
        <x:f>C7155&amp;"p"</x:f>
        <x:v>C99p</x:v>
      </x:c>
      <x:c r="S7155" t="str">
        <x:f>IF(AND(L7155&gt;=H7155+I7155+J7155,M7155&gt;L7155,F7155&lt;&gt;""),"PASS","FAIL")</x:f>
        <x:v>PASS</x:v>
      </x:c>
      <x:c r="T7155" t="n">
        <x:v>12</x:v>
      </x:c>
      <x:c r="U7155" t="str">
        <x:v>pickup_after_delivery_completion_plus_usage_lag</x:v>
      </x:c>
    </x:row>
    <x:row r="7156">
      <x:c r="A7156" t="str">
        <x:v>Set2_200-10-2</x:v>
      </x:c>
      <x:c r="B7156" t="str">
        <x:v>next_day</x:v>
      </x:c>
      <x:c r="C7156" t="str">
        <x:v>C100</x:v>
      </x:c>
      <x:c r="D7156" s="59" t="n">
        <x:v>26</x:v>
      </x:c>
      <x:c r="E7156" s="59" t="n">
        <x:v>29</x:v>
      </x:c>
      <x:c r="F7156" s="59" t="str">
        <x:v>S3</x:v>
      </x:c>
      <x:c r="G7156" s="59" t="n">
        <x:v>352</x:v>
      </x:c>
      <x:c r="H7156" s="59" t="n">
        <x:v>370</x:v>
      </x:c>
      <x:c r="I7156" s="59" t="n">
        <x:v>10</x:v>
      </x:c>
      <x:c r="J7156" s="60" t="n">
        <x:f>'参数'!$C$6</x:f>
        <x:v>1440</x:v>
      </x:c>
      <x:c r="K7156" s="60" t="n">
        <x:f>'参数'!$D$6</x:f>
        <x:v>360</x:v>
      </x:c>
      <x:c r="L7156" s="60" t="n">
        <x:f>H7156+I7156+J7156</x:f>
        <x:v>1820</x:v>
      </x:c>
      <x:c r="M7156" s="60" t="n">
        <x:f>L7156+K7156</x:f>
        <x:v>2180</x:v>
      </x:c>
      <x:c r="N7156" s="60" t="n">
        <x:f>'参数'!$B$10</x:f>
        <x:v>1</x:v>
      </x:c>
      <x:c r="O7156" s="60" t="n">
        <x:f>N7156*'参数'!$B$11</x:f>
        <x:v>2</x:v>
      </x:c>
      <x:c r="P7156" s="60" t="n">
        <x:f>N7156*'参数'!$B$12</x:f>
        <x:v>1</x:v>
      </x:c>
      <x:c r="Q7156" t="str">
        <x:f>C7156&amp;"d"</x:f>
        <x:v>C100d</x:v>
      </x:c>
      <x:c r="R7156" t="str">
        <x:f>C7156&amp;"p"</x:f>
        <x:v>C100p</x:v>
      </x:c>
      <x:c r="S7156" t="str">
        <x:f>IF(AND(L7156&gt;=H7156+I7156+J7156,M7156&gt;L7156,F7156&lt;&gt;""),"PASS","FAIL")</x:f>
        <x:v>PASS</x:v>
      </x:c>
      <x:c r="T7156" t="n">
        <x:v>6</x:v>
      </x:c>
      <x:c r="U7156" t="str">
        <x:v>pickup_after_delivery_completion_plus_usage_lag</x:v>
      </x:c>
    </x:row>
    <x:row r="7157">
      <x:c r="A7157" t="str">
        <x:v>Set2_200-10-2</x:v>
      </x:c>
      <x:c r="B7157" t="str">
        <x:v>next_day</x:v>
      </x:c>
      <x:c r="C7157" t="str">
        <x:v>C101</x:v>
      </x:c>
      <x:c r="D7157" s="59" t="n">
        <x:v>36</x:v>
      </x:c>
      <x:c r="E7157" s="59" t="n">
        <x:v>45</x:v>
      </x:c>
      <x:c r="F7157" s="59" t="str">
        <x:v>S9</x:v>
      </x:c>
      <x:c r="G7157" s="59" t="n">
        <x:v>544</x:v>
      </x:c>
      <x:c r="H7157" s="59" t="n">
        <x:v>570</x:v>
      </x:c>
      <x:c r="I7157" s="59" t="n">
        <x:v>10</x:v>
      </x:c>
      <x:c r="J7157" s="60" t="n">
        <x:f>'参数'!$C$6</x:f>
        <x:v>1440</x:v>
      </x:c>
      <x:c r="K7157" s="60" t="n">
        <x:f>'参数'!$D$6</x:f>
        <x:v>360</x:v>
      </x:c>
      <x:c r="L7157" s="60" t="n">
        <x:f>H7157+I7157+J7157</x:f>
        <x:v>2020</x:v>
      </x:c>
      <x:c r="M7157" s="60" t="n">
        <x:f>L7157+K7157</x:f>
        <x:v>2380</x:v>
      </x:c>
      <x:c r="N7157" s="60" t="n">
        <x:f>'参数'!$B$10</x:f>
        <x:v>1</x:v>
      </x:c>
      <x:c r="O7157" s="60" t="n">
        <x:f>N7157*'参数'!$B$11</x:f>
        <x:v>2</x:v>
      </x:c>
      <x:c r="P7157" s="60" t="n">
        <x:f>N7157*'参数'!$B$12</x:f>
        <x:v>1</x:v>
      </x:c>
      <x:c r="Q7157" t="str">
        <x:f>C7157&amp;"d"</x:f>
        <x:v>C101d</x:v>
      </x:c>
      <x:c r="R7157" t="str">
        <x:f>C7157&amp;"p"</x:f>
        <x:v>C101p</x:v>
      </x:c>
      <x:c r="S7157" t="str">
        <x:f>IF(AND(L7157&gt;=H7157+I7157+J7157,M7157&gt;L7157,F7157&lt;&gt;""),"PASS","FAIL")</x:f>
        <x:v>PASS</x:v>
      </x:c>
      <x:c r="T7157" t="n">
        <x:v>13</x:v>
      </x:c>
      <x:c r="U7157" t="str">
        <x:v>pickup_after_delivery_completion_plus_usage_lag</x:v>
      </x:c>
    </x:row>
    <x:row r="7158">
      <x:c r="A7158" t="str">
        <x:v>Set2_200-10-2</x:v>
      </x:c>
      <x:c r="B7158" t="str">
        <x:v>next_day</x:v>
      </x:c>
      <x:c r="C7158" t="str">
        <x:v>C102</x:v>
      </x:c>
      <x:c r="D7158" s="59" t="n">
        <x:v>34</x:v>
      </x:c>
      <x:c r="E7158" s="59" t="n">
        <x:v>41</x:v>
      </x:c>
      <x:c r="F7158" s="59" t="str">
        <x:v>S9</x:v>
      </x:c>
      <x:c r="G7158" s="59" t="n">
        <x:v>82</x:v>
      </x:c>
      <x:c r="H7158" s="59" t="n">
        <x:v>100</x:v>
      </x:c>
      <x:c r="I7158" s="59" t="n">
        <x:v>10</x:v>
      </x:c>
      <x:c r="J7158" s="60" t="n">
        <x:f>'参数'!$C$6</x:f>
        <x:v>1440</x:v>
      </x:c>
      <x:c r="K7158" s="60" t="n">
        <x:f>'参数'!$D$6</x:f>
        <x:v>360</x:v>
      </x:c>
      <x:c r="L7158" s="60" t="n">
        <x:f>H7158+I7158+J7158</x:f>
        <x:v>1550</x:v>
      </x:c>
      <x:c r="M7158" s="60" t="n">
        <x:f>L7158+K7158</x:f>
        <x:v>1910</x:v>
      </x:c>
      <x:c r="N7158" s="60" t="n">
        <x:f>'参数'!$B$10</x:f>
        <x:v>1</x:v>
      </x:c>
      <x:c r="O7158" s="60" t="n">
        <x:f>N7158*'参数'!$B$11</x:f>
        <x:v>2</x:v>
      </x:c>
      <x:c r="P7158" s="60" t="n">
        <x:f>N7158*'参数'!$B$12</x:f>
        <x:v>1</x:v>
      </x:c>
      <x:c r="Q7158" t="str">
        <x:f>C7158&amp;"d"</x:f>
        <x:v>C102d</x:v>
      </x:c>
      <x:c r="R7158" t="str">
        <x:f>C7158&amp;"p"</x:f>
        <x:v>C102p</x:v>
      </x:c>
      <x:c r="S7158" t="str">
        <x:f>IF(AND(L7158&gt;=H7158+I7158+J7158,M7158&gt;L7158,F7158&lt;&gt;""),"PASS","FAIL")</x:f>
        <x:v>PASS</x:v>
      </x:c>
      <x:c r="T7158" t="n">
        <x:v>0</x:v>
      </x:c>
      <x:c r="U7158" t="str">
        <x:v>pickup_after_delivery_completion_plus_usage_lag</x:v>
      </x:c>
    </x:row>
    <x:row r="7159">
      <x:c r="A7159" t="str">
        <x:v>Set2_200-10-2</x:v>
      </x:c>
      <x:c r="B7159" t="str">
        <x:v>next_day</x:v>
      </x:c>
      <x:c r="C7159" t="str">
        <x:v>C103</x:v>
      </x:c>
      <x:c r="D7159" s="59" t="n">
        <x:v>41</x:v>
      </x:c>
      <x:c r="E7159" s="59" t="n">
        <x:v>43</x:v>
      </x:c>
      <x:c r="F7159" s="59" t="str">
        <x:v>S7</x:v>
      </x:c>
      <x:c r="G7159" s="59" t="n">
        <x:v>556</x:v>
      </x:c>
      <x:c r="H7159" s="59" t="n">
        <x:v>582</x:v>
      </x:c>
      <x:c r="I7159" s="59" t="n">
        <x:v>10</x:v>
      </x:c>
      <x:c r="J7159" s="60" t="n">
        <x:f>'参数'!$C$6</x:f>
        <x:v>1440</x:v>
      </x:c>
      <x:c r="K7159" s="60" t="n">
        <x:f>'参数'!$D$6</x:f>
        <x:v>360</x:v>
      </x:c>
      <x:c r="L7159" s="60" t="n">
        <x:f>H7159+I7159+J7159</x:f>
        <x:v>2032</x:v>
      </x:c>
      <x:c r="M7159" s="60" t="n">
        <x:f>L7159+K7159</x:f>
        <x:v>2392</x:v>
      </x:c>
      <x:c r="N7159" s="60" t="n">
        <x:f>'参数'!$B$10</x:f>
        <x:v>1</x:v>
      </x:c>
      <x:c r="O7159" s="60" t="n">
        <x:f>N7159*'参数'!$B$11</x:f>
        <x:v>2</x:v>
      </x:c>
      <x:c r="P7159" s="60" t="n">
        <x:f>N7159*'参数'!$B$12</x:f>
        <x:v>1</x:v>
      </x:c>
      <x:c r="Q7159" t="str">
        <x:f>C7159&amp;"d"</x:f>
        <x:v>C103d</x:v>
      </x:c>
      <x:c r="R7159" t="str">
        <x:f>C7159&amp;"p"</x:f>
        <x:v>C103p</x:v>
      </x:c>
      <x:c r="S7159" t="str">
        <x:f>IF(AND(L7159&gt;=H7159+I7159+J7159,M7159&gt;L7159,F7159&lt;&gt;""),"PASS","FAIL")</x:f>
        <x:v>PASS</x:v>
      </x:c>
      <x:c r="T7159" t="n">
        <x:v>18</x:v>
      </x:c>
      <x:c r="U7159" t="str">
        <x:v>pickup_after_delivery_completion_plus_usage_lag</x:v>
      </x:c>
    </x:row>
    <x:row r="7160">
      <x:c r="A7160" t="str">
        <x:v>Set2_200-10-2</x:v>
      </x:c>
      <x:c r="B7160" t="str">
        <x:v>next_day</x:v>
      </x:c>
      <x:c r="C7160" t="str">
        <x:v>C104</x:v>
      </x:c>
      <x:c r="D7160" s="59" t="n">
        <x:v>32</x:v>
      </x:c>
      <x:c r="E7160" s="59" t="n">
        <x:v>46</x:v>
      </x:c>
      <x:c r="F7160" s="59" t="str">
        <x:v>S9</x:v>
      </x:c>
      <x:c r="G7160" s="59" t="n">
        <x:v>172</x:v>
      </x:c>
      <x:c r="H7160" s="59" t="n">
        <x:v>200</x:v>
      </x:c>
      <x:c r="I7160" s="59" t="n">
        <x:v>10</x:v>
      </x:c>
      <x:c r="J7160" s="60" t="n">
        <x:f>'参数'!$C$6</x:f>
        <x:v>1440</x:v>
      </x:c>
      <x:c r="K7160" s="60" t="n">
        <x:f>'参数'!$D$6</x:f>
        <x:v>360</x:v>
      </x:c>
      <x:c r="L7160" s="60" t="n">
        <x:f>H7160+I7160+J7160</x:f>
        <x:v>1650</x:v>
      </x:c>
      <x:c r="M7160" s="60" t="n">
        <x:f>L7160+K7160</x:f>
        <x:v>2010</x:v>
      </x:c>
      <x:c r="N7160" s="60" t="n">
        <x:f>'参数'!$B$10</x:f>
        <x:v>1</x:v>
      </x:c>
      <x:c r="O7160" s="60" t="n">
        <x:f>N7160*'参数'!$B$11</x:f>
        <x:v>2</x:v>
      </x:c>
      <x:c r="P7160" s="60" t="n">
        <x:f>N7160*'参数'!$B$12</x:f>
        <x:v>1</x:v>
      </x:c>
      <x:c r="Q7160" t="str">
        <x:f>C7160&amp;"d"</x:f>
        <x:v>C104d</x:v>
      </x:c>
      <x:c r="R7160" t="str">
        <x:f>C7160&amp;"p"</x:f>
        <x:v>C104p</x:v>
      </x:c>
      <x:c r="S7160" t="str">
        <x:f>IF(AND(L7160&gt;=H7160+I7160+J7160,M7160&gt;L7160,F7160&lt;&gt;""),"PASS","FAIL")</x:f>
        <x:v>PASS</x:v>
      </x:c>
      <x:c r="T7160" t="n">
        <x:v>0</x:v>
      </x:c>
      <x:c r="U7160" t="str">
        <x:v>pickup_after_delivery_completion_plus_usage_lag</x:v>
      </x:c>
    </x:row>
    <x:row r="7161">
      <x:c r="A7161" t="str">
        <x:v>Set2_200-10-2</x:v>
      </x:c>
      <x:c r="B7161" t="str">
        <x:v>next_day</x:v>
      </x:c>
      <x:c r="C7161" t="str">
        <x:v>C105</x:v>
      </x:c>
      <x:c r="D7161" s="59" t="n">
        <x:v>47</x:v>
      </x:c>
      <x:c r="E7161" s="59" t="n">
        <x:v>27</x:v>
      </x:c>
      <x:c r="F7161" s="59" t="str">
        <x:v>S4</x:v>
      </x:c>
      <x:c r="G7161" s="59" t="n">
        <x:v>209</x:v>
      </x:c>
      <x:c r="H7161" s="59" t="n">
        <x:v>223</x:v>
      </x:c>
      <x:c r="I7161" s="59" t="n">
        <x:v>10</x:v>
      </x:c>
      <x:c r="J7161" s="60" t="n">
        <x:f>'参数'!$C$6</x:f>
        <x:v>1440</x:v>
      </x:c>
      <x:c r="K7161" s="60" t="n">
        <x:f>'参数'!$D$6</x:f>
        <x:v>360</x:v>
      </x:c>
      <x:c r="L7161" s="60" t="n">
        <x:f>H7161+I7161+J7161</x:f>
        <x:v>1673</x:v>
      </x:c>
      <x:c r="M7161" s="60" t="n">
        <x:f>L7161+K7161</x:f>
        <x:v>2033</x:v>
      </x:c>
      <x:c r="N7161" s="60" t="n">
        <x:f>'参数'!$B$10</x:f>
        <x:v>1</x:v>
      </x:c>
      <x:c r="O7161" s="60" t="n">
        <x:f>N7161*'参数'!$B$11</x:f>
        <x:v>2</x:v>
      </x:c>
      <x:c r="P7161" s="60" t="n">
        <x:f>N7161*'参数'!$B$12</x:f>
        <x:v>1</x:v>
      </x:c>
      <x:c r="Q7161" t="str">
        <x:f>C7161&amp;"d"</x:f>
        <x:v>C105d</x:v>
      </x:c>
      <x:c r="R7161" t="str">
        <x:f>C7161&amp;"p"</x:f>
        <x:v>C105p</x:v>
      </x:c>
      <x:c r="S7161" t="str">
        <x:f>IF(AND(L7161&gt;=H7161+I7161+J7161,M7161&gt;L7161,F7161&lt;&gt;""),"PASS","FAIL")</x:f>
        <x:v>PASS</x:v>
      </x:c>
      <x:c r="T7161" t="n">
        <x:v>9</x:v>
      </x:c>
      <x:c r="U7161" t="str">
        <x:v>pickup_after_delivery_completion_plus_usage_lag</x:v>
      </x:c>
    </x:row>
    <x:row r="7162">
      <x:c r="A7162" t="str">
        <x:v>Set2_200-10-2</x:v>
      </x:c>
      <x:c r="B7162" t="str">
        <x:v>next_day</x:v>
      </x:c>
      <x:c r="C7162" t="str">
        <x:v>C106</x:v>
      </x:c>
      <x:c r="D7162" s="59" t="n">
        <x:v>29</x:v>
      </x:c>
      <x:c r="E7162" s="59" t="n">
        <x:v>33</x:v>
      </x:c>
      <x:c r="F7162" s="59" t="str">
        <x:v>S9</x:v>
      </x:c>
      <x:c r="G7162" s="59" t="n">
        <x:v>417</x:v>
      </x:c>
      <x:c r="H7162" s="59" t="n">
        <x:v>429</x:v>
      </x:c>
      <x:c r="I7162" s="59" t="n">
        <x:v>10</x:v>
      </x:c>
      <x:c r="J7162" s="60" t="n">
        <x:f>'参数'!$C$6</x:f>
        <x:v>1440</x:v>
      </x:c>
      <x:c r="K7162" s="60" t="n">
        <x:f>'参数'!$D$6</x:f>
        <x:v>360</x:v>
      </x:c>
      <x:c r="L7162" s="60" t="n">
        <x:f>H7162+I7162+J7162</x:f>
        <x:v>1879</x:v>
      </x:c>
      <x:c r="M7162" s="60" t="n">
        <x:f>L7162+K7162</x:f>
        <x:v>2239</x:v>
      </x:c>
      <x:c r="N7162" s="60" t="n">
        <x:f>'参数'!$B$10</x:f>
        <x:v>1</x:v>
      </x:c>
      <x:c r="O7162" s="60" t="n">
        <x:f>N7162*'参数'!$B$11</x:f>
        <x:v>2</x:v>
      </x:c>
      <x:c r="P7162" s="60" t="n">
        <x:f>N7162*'参数'!$B$12</x:f>
        <x:v>1</x:v>
      </x:c>
      <x:c r="Q7162" t="str">
        <x:f>C7162&amp;"d"</x:f>
        <x:v>C106d</x:v>
      </x:c>
      <x:c r="R7162" t="str">
        <x:f>C7162&amp;"p"</x:f>
        <x:v>C106p</x:v>
      </x:c>
      <x:c r="S7162" t="str">
        <x:f>IF(AND(L7162&gt;=H7162+I7162+J7162,M7162&gt;L7162,F7162&lt;&gt;""),"PASS","FAIL")</x:f>
        <x:v>PASS</x:v>
      </x:c>
      <x:c r="T7162" t="n">
        <x:v>10</x:v>
      </x:c>
      <x:c r="U7162" t="str">
        <x:v>pickup_after_delivery_completion_plus_usage_lag</x:v>
      </x:c>
    </x:row>
    <x:row r="7163">
      <x:c r="A7163" t="str">
        <x:v>Set2_200-10-2</x:v>
      </x:c>
      <x:c r="B7163" t="str">
        <x:v>next_day</x:v>
      </x:c>
      <x:c r="C7163" t="str">
        <x:v>C107</x:v>
      </x:c>
      <x:c r="D7163" s="59" t="n">
        <x:v>49</x:v>
      </x:c>
      <x:c r="E7163" s="59" t="n">
        <x:v>49</x:v>
      </x:c>
      <x:c r="F7163" s="59" t="str">
        <x:v>S7</x:v>
      </x:c>
      <x:c r="G7163" s="59" t="n">
        <x:v>211</x:v>
      </x:c>
      <x:c r="H7163" s="59" t="n">
        <x:v>249</x:v>
      </x:c>
      <x:c r="I7163" s="59" t="n">
        <x:v>10</x:v>
      </x:c>
      <x:c r="J7163" s="60" t="n">
        <x:f>'参数'!$C$6</x:f>
        <x:v>1440</x:v>
      </x:c>
      <x:c r="K7163" s="60" t="n">
        <x:f>'参数'!$D$6</x:f>
        <x:v>360</x:v>
      </x:c>
      <x:c r="L7163" s="60" t="n">
        <x:f>H7163+I7163+J7163</x:f>
        <x:v>1699</x:v>
      </x:c>
      <x:c r="M7163" s="60" t="n">
        <x:f>L7163+K7163</x:f>
        <x:v>2059</x:v>
      </x:c>
      <x:c r="N7163" s="60" t="n">
        <x:f>'参数'!$B$10</x:f>
        <x:v>1</x:v>
      </x:c>
      <x:c r="O7163" s="60" t="n">
        <x:f>N7163*'参数'!$B$11</x:f>
        <x:v>2</x:v>
      </x:c>
      <x:c r="P7163" s="60" t="n">
        <x:f>N7163*'参数'!$B$12</x:f>
        <x:v>1</x:v>
      </x:c>
      <x:c r="Q7163" t="str">
        <x:f>C7163&amp;"d"</x:f>
        <x:v>C107d</x:v>
      </x:c>
      <x:c r="R7163" t="str">
        <x:f>C7163&amp;"p"</x:f>
        <x:v>C107p</x:v>
      </x:c>
      <x:c r="S7163" t="str">
        <x:f>IF(AND(L7163&gt;=H7163+I7163+J7163,M7163&gt;L7163,F7163&lt;&gt;""),"PASS","FAIL")</x:f>
        <x:v>PASS</x:v>
      </x:c>
      <x:c r="T7163" t="n">
        <x:v>11</x:v>
      </x:c>
      <x:c r="U7163" t="str">
        <x:v>pickup_after_delivery_completion_plus_usage_lag</x:v>
      </x:c>
    </x:row>
    <x:row r="7164">
      <x:c r="A7164" t="str">
        <x:v>Set2_200-10-2</x:v>
      </x:c>
      <x:c r="B7164" t="str">
        <x:v>next_day</x:v>
      </x:c>
      <x:c r="C7164" t="str">
        <x:v>C108</x:v>
      </x:c>
      <x:c r="D7164" s="59" t="n">
        <x:v>30</x:v>
      </x:c>
      <x:c r="E7164" s="59" t="n">
        <x:v>46</x:v>
      </x:c>
      <x:c r="F7164" s="59" t="str">
        <x:v>S9</x:v>
      </x:c>
      <x:c r="G7164" s="59" t="n">
        <x:v>564</x:v>
      </x:c>
      <x:c r="H7164" s="59" t="n">
        <x:v>596</x:v>
      </x:c>
      <x:c r="I7164" s="59" t="n">
        <x:v>10</x:v>
      </x:c>
      <x:c r="J7164" s="60" t="n">
        <x:f>'参数'!$C$6</x:f>
        <x:v>1440</x:v>
      </x:c>
      <x:c r="K7164" s="60" t="n">
        <x:f>'参数'!$D$6</x:f>
        <x:v>360</x:v>
      </x:c>
      <x:c r="L7164" s="60" t="n">
        <x:f>H7164+I7164+J7164</x:f>
        <x:v>2046</x:v>
      </x:c>
      <x:c r="M7164" s="60" t="n">
        <x:f>L7164+K7164</x:f>
        <x:v>2406</x:v>
      </x:c>
      <x:c r="N7164" s="60" t="n">
        <x:f>'参数'!$B$10</x:f>
        <x:v>1</x:v>
      </x:c>
      <x:c r="O7164" s="60" t="n">
        <x:f>N7164*'参数'!$B$11</x:f>
        <x:v>2</x:v>
      </x:c>
      <x:c r="P7164" s="60" t="n">
        <x:f>N7164*'参数'!$B$12</x:f>
        <x:v>1</x:v>
      </x:c>
      <x:c r="Q7164" t="str">
        <x:f>C7164&amp;"d"</x:f>
        <x:v>C108d</x:v>
      </x:c>
      <x:c r="R7164" t="str">
        <x:f>C7164&amp;"p"</x:f>
        <x:v>C108p</x:v>
      </x:c>
      <x:c r="S7164" t="str">
        <x:f>IF(AND(L7164&gt;=H7164+I7164+J7164,M7164&gt;L7164,F7164&lt;&gt;""),"PASS","FAIL")</x:f>
        <x:v>PASS</x:v>
      </x:c>
      <x:c r="T7164" t="n">
        <x:v>7</x:v>
      </x:c>
      <x:c r="U7164" t="str">
        <x:v>pickup_after_delivery_completion_plus_usage_lag</x:v>
      </x:c>
    </x:row>
    <x:row r="7165">
      <x:c r="A7165" t="str">
        <x:v>Set2_200-10-2</x:v>
      </x:c>
      <x:c r="B7165" t="str">
        <x:v>next_day</x:v>
      </x:c>
      <x:c r="C7165" t="str">
        <x:v>C109</x:v>
      </x:c>
      <x:c r="D7165" s="59" t="n">
        <x:v>33</x:v>
      </x:c>
      <x:c r="E7165" s="59" t="n">
        <x:v>38</x:v>
      </x:c>
      <x:c r="F7165" s="59" t="str">
        <x:v>S9</x:v>
      </x:c>
      <x:c r="G7165" s="59" t="n">
        <x:v>202</x:v>
      </x:c>
      <x:c r="H7165" s="59" t="n">
        <x:v>228</x:v>
      </x:c>
      <x:c r="I7165" s="59" t="n">
        <x:v>10</x:v>
      </x:c>
      <x:c r="J7165" s="60" t="n">
        <x:f>'参数'!$C$6</x:f>
        <x:v>1440</x:v>
      </x:c>
      <x:c r="K7165" s="60" t="n">
        <x:f>'参数'!$D$6</x:f>
        <x:v>360</x:v>
      </x:c>
      <x:c r="L7165" s="60" t="n">
        <x:f>H7165+I7165+J7165</x:f>
        <x:v>1678</x:v>
      </x:c>
      <x:c r="M7165" s="60" t="n">
        <x:f>L7165+K7165</x:f>
        <x:v>2038</x:v>
      </x:c>
      <x:c r="N7165" s="60" t="n">
        <x:f>'参数'!$B$10</x:f>
        <x:v>1</x:v>
      </x:c>
      <x:c r="O7165" s="60" t="n">
        <x:f>N7165*'参数'!$B$11</x:f>
        <x:v>2</x:v>
      </x:c>
      <x:c r="P7165" s="60" t="n">
        <x:f>N7165*'参数'!$B$12</x:f>
        <x:v>1</x:v>
      </x:c>
      <x:c r="Q7165" t="str">
        <x:f>C7165&amp;"d"</x:f>
        <x:v>C109d</x:v>
      </x:c>
      <x:c r="R7165" t="str">
        <x:f>C7165&amp;"p"</x:f>
        <x:v>C109p</x:v>
      </x:c>
      <x:c r="S7165" t="str">
        <x:f>IF(AND(L7165&gt;=H7165+I7165+J7165,M7165&gt;L7165,F7165&lt;&gt;""),"PASS","FAIL")</x:f>
        <x:v>PASS</x:v>
      </x:c>
      <x:c r="T7165" t="n">
        <x:v>5</x:v>
      </x:c>
      <x:c r="U7165" t="str">
        <x:v>pickup_after_delivery_completion_plus_usage_lag</x:v>
      </x:c>
    </x:row>
    <x:row r="7166">
      <x:c r="A7166" t="str">
        <x:v>Set2_200-10-2</x:v>
      </x:c>
      <x:c r="B7166" t="str">
        <x:v>next_day</x:v>
      </x:c>
      <x:c r="C7166" t="str">
        <x:v>C110</x:v>
      </x:c>
      <x:c r="D7166" s="59" t="n">
        <x:v>31</x:v>
      </x:c>
      <x:c r="E7166" s="59" t="n">
        <x:v>32</x:v>
      </x:c>
      <x:c r="F7166" s="59" t="str">
        <x:v>S9</x:v>
      </x:c>
      <x:c r="G7166" s="59" t="n">
        <x:v>580</x:v>
      </x:c>
      <x:c r="H7166" s="59" t="n">
        <x:v>614</x:v>
      </x:c>
      <x:c r="I7166" s="59" t="n">
        <x:v>10</x:v>
      </x:c>
      <x:c r="J7166" s="60" t="n">
        <x:f>'参数'!$C$6</x:f>
        <x:v>1440</x:v>
      </x:c>
      <x:c r="K7166" s="60" t="n">
        <x:f>'参数'!$D$6</x:f>
        <x:v>360</x:v>
      </x:c>
      <x:c r="L7166" s="60" t="n">
        <x:f>H7166+I7166+J7166</x:f>
        <x:v>2064</x:v>
      </x:c>
      <x:c r="M7166" s="60" t="n">
        <x:f>L7166+K7166</x:f>
        <x:v>2424</x:v>
      </x:c>
      <x:c r="N7166" s="60" t="n">
        <x:f>'参数'!$B$10</x:f>
        <x:v>1</x:v>
      </x:c>
      <x:c r="O7166" s="60" t="n">
        <x:f>N7166*'参数'!$B$11</x:f>
        <x:v>2</x:v>
      </x:c>
      <x:c r="P7166" s="60" t="n">
        <x:f>N7166*'参数'!$B$12</x:f>
        <x:v>1</x:v>
      </x:c>
      <x:c r="Q7166" t="str">
        <x:f>C7166&amp;"d"</x:f>
        <x:v>C110d</x:v>
      </x:c>
      <x:c r="R7166" t="str">
        <x:f>C7166&amp;"p"</x:f>
        <x:v>C110p</x:v>
      </x:c>
      <x:c r="S7166" t="str">
        <x:f>IF(AND(L7166&gt;=H7166+I7166+J7166,M7166&gt;L7166,F7166&lt;&gt;""),"PASS","FAIL")</x:f>
        <x:v>PASS</x:v>
      </x:c>
      <x:c r="T7166" t="n">
        <x:v>10</x:v>
      </x:c>
      <x:c r="U7166" t="str">
        <x:v>pickup_after_delivery_completion_plus_usage_lag</x:v>
      </x:c>
    </x:row>
    <x:row r="7167">
      <x:c r="A7167" t="str">
        <x:v>Set2_200-10-2</x:v>
      </x:c>
      <x:c r="B7167" t="str">
        <x:v>next_day</x:v>
      </x:c>
      <x:c r="C7167" t="str">
        <x:v>C111</x:v>
      </x:c>
      <x:c r="D7167" s="59" t="n">
        <x:v>38</x:v>
      </x:c>
      <x:c r="E7167" s="59" t="n">
        <x:v>29</x:v>
      </x:c>
      <x:c r="F7167" s="59" t="str">
        <x:v>S8</x:v>
      </x:c>
      <x:c r="G7167" s="59" t="n">
        <x:v>416</x:v>
      </x:c>
      <x:c r="H7167" s="59" t="n">
        <x:v>446</x:v>
      </x:c>
      <x:c r="I7167" s="59" t="n">
        <x:v>10</x:v>
      </x:c>
      <x:c r="J7167" s="60" t="n">
        <x:f>'参数'!$C$6</x:f>
        <x:v>1440</x:v>
      </x:c>
      <x:c r="K7167" s="60" t="n">
        <x:f>'参数'!$D$6</x:f>
        <x:v>360</x:v>
      </x:c>
      <x:c r="L7167" s="60" t="n">
        <x:f>H7167+I7167+J7167</x:f>
        <x:v>1896</x:v>
      </x:c>
      <x:c r="M7167" s="60" t="n">
        <x:f>L7167+K7167</x:f>
        <x:v>2256</x:v>
      </x:c>
      <x:c r="N7167" s="60" t="n">
        <x:f>'参数'!$B$10</x:f>
        <x:v>1</x:v>
      </x:c>
      <x:c r="O7167" s="60" t="n">
        <x:f>N7167*'参数'!$B$11</x:f>
        <x:v>2</x:v>
      </x:c>
      <x:c r="P7167" s="60" t="n">
        <x:f>N7167*'参数'!$B$12</x:f>
        <x:v>1</x:v>
      </x:c>
      <x:c r="Q7167" t="str">
        <x:f>C7167&amp;"d"</x:f>
        <x:v>C111d</x:v>
      </x:c>
      <x:c r="R7167" t="str">
        <x:f>C7167&amp;"p"</x:f>
        <x:v>C111p</x:v>
      </x:c>
      <x:c r="S7167" t="str">
        <x:f>IF(AND(L7167&gt;=H7167+I7167+J7167,M7167&gt;L7167,F7167&lt;&gt;""),"PASS","FAIL")</x:f>
        <x:v>PASS</x:v>
      </x:c>
      <x:c r="T7167" t="n">
        <x:v>16</x:v>
      </x:c>
      <x:c r="U7167" t="str">
        <x:v>pickup_after_delivery_completion_plus_usage_lag</x:v>
      </x:c>
    </x:row>
    <x:row r="7168">
      <x:c r="A7168" t="str">
        <x:v>Set2_200-10-2</x:v>
      </x:c>
      <x:c r="B7168" t="str">
        <x:v>next_day</x:v>
      </x:c>
      <x:c r="C7168" t="str">
        <x:v>C112</x:v>
      </x:c>
      <x:c r="D7168" s="59" t="n">
        <x:v>30</x:v>
      </x:c>
      <x:c r="E7168" s="59" t="n">
        <x:v>27</x:v>
      </x:c>
      <x:c r="F7168" s="59" t="str">
        <x:v>S3</x:v>
      </x:c>
      <x:c r="G7168" s="59" t="n">
        <x:v>457</x:v>
      </x:c>
      <x:c r="H7168" s="59" t="n">
        <x:v>483</x:v>
      </x:c>
      <x:c r="I7168" s="59" t="n">
        <x:v>10</x:v>
      </x:c>
      <x:c r="J7168" s="60" t="n">
        <x:f>'参数'!$C$6</x:f>
        <x:v>1440</x:v>
      </x:c>
      <x:c r="K7168" s="60" t="n">
        <x:f>'参数'!$D$6</x:f>
        <x:v>360</x:v>
      </x:c>
      <x:c r="L7168" s="60" t="n">
        <x:f>H7168+I7168+J7168</x:f>
        <x:v>1933</x:v>
      </x:c>
      <x:c r="M7168" s="60" t="n">
        <x:f>L7168+K7168</x:f>
        <x:v>2293</x:v>
      </x:c>
      <x:c r="N7168" s="60" t="n">
        <x:f>'参数'!$B$10</x:f>
        <x:v>1</x:v>
      </x:c>
      <x:c r="O7168" s="60" t="n">
        <x:f>N7168*'参数'!$B$11</x:f>
        <x:v>2</x:v>
      </x:c>
      <x:c r="P7168" s="60" t="n">
        <x:f>N7168*'参数'!$B$12</x:f>
        <x:v>1</x:v>
      </x:c>
      <x:c r="Q7168" t="str">
        <x:f>C7168&amp;"d"</x:f>
        <x:v>C112d</x:v>
      </x:c>
      <x:c r="R7168" t="str">
        <x:f>C7168&amp;"p"</x:f>
        <x:v>C112p</x:v>
      </x:c>
      <x:c r="S7168" t="str">
        <x:f>IF(AND(L7168&gt;=H7168+I7168+J7168,M7168&gt;L7168,F7168&lt;&gt;""),"PASS","FAIL")</x:f>
        <x:v>PASS</x:v>
      </x:c>
      <x:c r="T7168" t="n">
        <x:v>2</x:v>
      </x:c>
      <x:c r="U7168" t="str">
        <x:v>pickup_after_delivery_completion_plus_usage_lag</x:v>
      </x:c>
    </x:row>
    <x:row r="7169">
      <x:c r="A7169" t="str">
        <x:v>Set2_200-10-2</x:v>
      </x:c>
      <x:c r="B7169" t="str">
        <x:v>next_day</x:v>
      </x:c>
      <x:c r="C7169" t="str">
        <x:v>C113</x:v>
      </x:c>
      <x:c r="D7169" s="59" t="n">
        <x:v>47</x:v>
      </x:c>
      <x:c r="E7169" s="59" t="n">
        <x:v>49</x:v>
      </x:c>
      <x:c r="F7169" s="59" t="str">
        <x:v>S7</x:v>
      </x:c>
      <x:c r="G7169" s="59" t="n">
        <x:v>573</x:v>
      </x:c>
      <x:c r="H7169" s="59" t="n">
        <x:v>611</x:v>
      </x:c>
      <x:c r="I7169" s="59" t="n">
        <x:v>10</x:v>
      </x:c>
      <x:c r="J7169" s="60" t="n">
        <x:f>'参数'!$C$6</x:f>
        <x:v>1440</x:v>
      </x:c>
      <x:c r="K7169" s="60" t="n">
        <x:f>'参数'!$D$6</x:f>
        <x:v>360</x:v>
      </x:c>
      <x:c r="L7169" s="60" t="n">
        <x:f>H7169+I7169+J7169</x:f>
        <x:v>2061</x:v>
      </x:c>
      <x:c r="M7169" s="60" t="n">
        <x:f>L7169+K7169</x:f>
        <x:v>2421</x:v>
      </x:c>
      <x:c r="N7169" s="60" t="n">
        <x:f>'参数'!$B$10</x:f>
        <x:v>1</x:v>
      </x:c>
      <x:c r="O7169" s="60" t="n">
        <x:f>N7169*'参数'!$B$11</x:f>
        <x:v>2</x:v>
      </x:c>
      <x:c r="P7169" s="60" t="n">
        <x:f>N7169*'参数'!$B$12</x:f>
        <x:v>1</x:v>
      </x:c>
      <x:c r="Q7169" t="str">
        <x:f>C7169&amp;"d"</x:f>
        <x:v>C113d</x:v>
      </x:c>
      <x:c r="R7169" t="str">
        <x:f>C7169&amp;"p"</x:f>
        <x:v>C113p</x:v>
      </x:c>
      <x:c r="S7169" t="str">
        <x:f>IF(AND(L7169&gt;=H7169+I7169+J7169,M7169&gt;L7169,F7169&lt;&gt;""),"PASS","FAIL")</x:f>
        <x:v>PASS</x:v>
      </x:c>
      <x:c r="T7169" t="n">
        <x:v>13</x:v>
      </x:c>
      <x:c r="U7169" t="str">
        <x:v>pickup_after_delivery_completion_plus_usage_lag</x:v>
      </x:c>
    </x:row>
    <x:row r="7170">
      <x:c r="A7170" t="str">
        <x:v>Set2_200-10-2</x:v>
      </x:c>
      <x:c r="B7170" t="str">
        <x:v>next_day</x:v>
      </x:c>
      <x:c r="C7170" t="str">
        <x:v>C114</x:v>
      </x:c>
      <x:c r="D7170" s="59" t="n">
        <x:v>33</x:v>
      </x:c>
      <x:c r="E7170" s="59" t="n">
        <x:v>33</x:v>
      </x:c>
      <x:c r="F7170" s="59" t="str">
        <x:v>S9</x:v>
      </x:c>
      <x:c r="G7170" s="59" t="n">
        <x:v>214</x:v>
      </x:c>
      <x:c r="H7170" s="59" t="n">
        <x:v>236</x:v>
      </x:c>
      <x:c r="I7170" s="59" t="n">
        <x:v>10</x:v>
      </x:c>
      <x:c r="J7170" s="60" t="n">
        <x:f>'参数'!$C$6</x:f>
        <x:v>1440</x:v>
      </x:c>
      <x:c r="K7170" s="60" t="n">
        <x:f>'参数'!$D$6</x:f>
        <x:v>360</x:v>
      </x:c>
      <x:c r="L7170" s="60" t="n">
        <x:f>H7170+I7170+J7170</x:f>
        <x:v>1686</x:v>
      </x:c>
      <x:c r="M7170" s="60" t="n">
        <x:f>L7170+K7170</x:f>
        <x:v>2046</x:v>
      </x:c>
      <x:c r="N7170" s="60" t="n">
        <x:f>'参数'!$B$10</x:f>
        <x:v>1</x:v>
      </x:c>
      <x:c r="O7170" s="60" t="n">
        <x:f>N7170*'参数'!$B$11</x:f>
        <x:v>2</x:v>
      </x:c>
      <x:c r="P7170" s="60" t="n">
        <x:f>N7170*'参数'!$B$12</x:f>
        <x:v>1</x:v>
      </x:c>
      <x:c r="Q7170" t="str">
        <x:f>C7170&amp;"d"</x:f>
        <x:v>C114d</x:v>
      </x:c>
      <x:c r="R7170" t="str">
        <x:f>C7170&amp;"p"</x:f>
        <x:v>C114p</x:v>
      </x:c>
      <x:c r="S7170" t="str">
        <x:f>IF(AND(L7170&gt;=H7170+I7170+J7170,M7170&gt;L7170,F7170&lt;&gt;""),"PASS","FAIL")</x:f>
        <x:v>PASS</x:v>
      </x:c>
      <x:c r="T7170" t="n">
        <x:v>2</x:v>
      </x:c>
      <x:c r="U7170" t="str">
        <x:v>pickup_after_delivery_completion_plus_usage_lag</x:v>
      </x:c>
    </x:row>
    <x:row r="7171">
      <x:c r="A7171" t="str">
        <x:v>Set2_200-10-2</x:v>
      </x:c>
      <x:c r="B7171" t="str">
        <x:v>next_day</x:v>
      </x:c>
      <x:c r="C7171" t="str">
        <x:v>C115</x:v>
      </x:c>
      <x:c r="D7171" s="59" t="n">
        <x:v>31</x:v>
      </x:c>
      <x:c r="E7171" s="59" t="n">
        <x:v>49</x:v>
      </x:c>
      <x:c r="F7171" s="59" t="str">
        <x:v>S9</x:v>
      </x:c>
      <x:c r="G7171" s="59" t="n">
        <x:v>237</x:v>
      </x:c>
      <x:c r="H7171" s="59" t="n">
        <x:v>257</x:v>
      </x:c>
      <x:c r="I7171" s="59" t="n">
        <x:v>10</x:v>
      </x:c>
      <x:c r="J7171" s="60" t="n">
        <x:f>'参数'!$C$6</x:f>
        <x:v>1440</x:v>
      </x:c>
      <x:c r="K7171" s="60" t="n">
        <x:f>'参数'!$D$6</x:f>
        <x:v>360</x:v>
      </x:c>
      <x:c r="L7171" s="60" t="n">
        <x:f>H7171+I7171+J7171</x:f>
        <x:v>1707</x:v>
      </x:c>
      <x:c r="M7171" s="60" t="n">
        <x:f>L7171+K7171</x:f>
        <x:v>2067</x:v>
      </x:c>
      <x:c r="N7171" s="60" t="n">
        <x:f>'参数'!$B$10</x:f>
        <x:v>1</x:v>
      </x:c>
      <x:c r="O7171" s="60" t="n">
        <x:f>N7171*'参数'!$B$11</x:f>
        <x:v>2</x:v>
      </x:c>
      <x:c r="P7171" s="60" t="n">
        <x:f>N7171*'参数'!$B$12</x:f>
        <x:v>1</x:v>
      </x:c>
      <x:c r="Q7171" t="str">
        <x:f>C7171&amp;"d"</x:f>
        <x:v>C115d</x:v>
      </x:c>
      <x:c r="R7171" t="str">
        <x:f>C7171&amp;"p"</x:f>
        <x:v>C115p</x:v>
      </x:c>
      <x:c r="S7171" t="str">
        <x:f>IF(AND(L7171&gt;=H7171+I7171+J7171,M7171&gt;L7171,F7171&lt;&gt;""),"PASS","FAIL")</x:f>
        <x:v>PASS</x:v>
      </x:c>
      <x:c r="T7171" t="n">
        <x:v>9</x:v>
      </x:c>
      <x:c r="U7171" t="str">
        <x:v>pickup_after_delivery_completion_plus_usage_lag</x:v>
      </x:c>
    </x:row>
    <x:row r="7172">
      <x:c r="A7172" t="str">
        <x:v>Set2_200-10-2</x:v>
      </x:c>
      <x:c r="B7172" t="str">
        <x:v>next_day</x:v>
      </x:c>
      <x:c r="C7172" t="str">
        <x:v>C116</x:v>
      </x:c>
      <x:c r="D7172" s="59" t="n">
        <x:v>38</x:v>
      </x:c>
      <x:c r="E7172" s="59" t="n">
        <x:v>49</x:v>
      </x:c>
      <x:c r="F7172" s="59" t="str">
        <x:v>S7</x:v>
      </x:c>
      <x:c r="G7172" s="59" t="n">
        <x:v>608</x:v>
      </x:c>
      <x:c r="H7172" s="59" t="n">
        <x:v>646</x:v>
      </x:c>
      <x:c r="I7172" s="59" t="n">
        <x:v>10</x:v>
      </x:c>
      <x:c r="J7172" s="60" t="n">
        <x:f>'参数'!$C$6</x:f>
        <x:v>1440</x:v>
      </x:c>
      <x:c r="K7172" s="60" t="n">
        <x:f>'参数'!$D$6</x:f>
        <x:v>360</x:v>
      </x:c>
      <x:c r="L7172" s="60" t="n">
        <x:f>H7172+I7172+J7172</x:f>
        <x:v>2096</x:v>
      </x:c>
      <x:c r="M7172" s="60" t="n">
        <x:f>L7172+K7172</x:f>
        <x:v>2456</x:v>
      </x:c>
      <x:c r="N7172" s="60" t="n">
        <x:f>'参数'!$B$10</x:f>
        <x:v>1</x:v>
      </x:c>
      <x:c r="O7172" s="60" t="n">
        <x:f>N7172*'参数'!$B$11</x:f>
        <x:v>2</x:v>
      </x:c>
      <x:c r="P7172" s="60" t="n">
        <x:f>N7172*'参数'!$B$12</x:f>
        <x:v>1</x:v>
      </x:c>
      <x:c r="Q7172" t="str">
        <x:f>C7172&amp;"d"</x:f>
        <x:v>C116d</x:v>
      </x:c>
      <x:c r="R7172" t="str">
        <x:f>C7172&amp;"p"</x:f>
        <x:v>C116p</x:v>
      </x:c>
      <x:c r="S7172" t="str">
        <x:f>IF(AND(L7172&gt;=H7172+I7172+J7172,M7172&gt;L7172,F7172&lt;&gt;""),"PASS","FAIL")</x:f>
        <x:v>PASS</x:v>
      </x:c>
      <x:c r="T7172" t="n">
        <x:v>6</x:v>
      </x:c>
      <x:c r="U7172" t="str">
        <x:v>pickup_after_delivery_completion_plus_usage_lag</x:v>
      </x:c>
    </x:row>
    <x:row r="7173">
      <x:c r="A7173" t="str">
        <x:v>Set2_200-10-2</x:v>
      </x:c>
      <x:c r="B7173" t="str">
        <x:v>next_day</x:v>
      </x:c>
      <x:c r="C7173" t="str">
        <x:v>C117</x:v>
      </x:c>
      <x:c r="D7173" s="59" t="n">
        <x:v>44</x:v>
      </x:c>
      <x:c r="E7173" s="59" t="n">
        <x:v>26</x:v>
      </x:c>
      <x:c r="F7173" s="59" t="str">
        <x:v>S4</x:v>
      </x:c>
      <x:c r="G7173" s="59" t="n">
        <x:v>450</x:v>
      </x:c>
      <x:c r="H7173" s="59" t="n">
        <x:v>480</x:v>
      </x:c>
      <x:c r="I7173" s="59" t="n">
        <x:v>10</x:v>
      </x:c>
      <x:c r="J7173" s="60" t="n">
        <x:f>'参数'!$C$6</x:f>
        <x:v>1440</x:v>
      </x:c>
      <x:c r="K7173" s="60" t="n">
        <x:f>'参数'!$D$6</x:f>
        <x:v>360</x:v>
      </x:c>
      <x:c r="L7173" s="60" t="n">
        <x:f>H7173+I7173+J7173</x:f>
        <x:v>1930</x:v>
      </x:c>
      <x:c r="M7173" s="60" t="n">
        <x:f>L7173+K7173</x:f>
        <x:v>2290</x:v>
      </x:c>
      <x:c r="N7173" s="60" t="n">
        <x:f>'参数'!$B$10</x:f>
        <x:v>1</x:v>
      </x:c>
      <x:c r="O7173" s="60" t="n">
        <x:f>N7173*'参数'!$B$11</x:f>
        <x:v>2</x:v>
      </x:c>
      <x:c r="P7173" s="60" t="n">
        <x:f>N7173*'参数'!$B$12</x:f>
        <x:v>1</x:v>
      </x:c>
      <x:c r="Q7173" t="str">
        <x:f>C7173&amp;"d"</x:f>
        <x:v>C117d</x:v>
      </x:c>
      <x:c r="R7173" t="str">
        <x:f>C7173&amp;"p"</x:f>
        <x:v>C117p</x:v>
      </x:c>
      <x:c r="S7173" t="str">
        <x:f>IF(AND(L7173&gt;=H7173+I7173+J7173,M7173&gt;L7173,F7173&lt;&gt;""),"PASS","FAIL")</x:f>
        <x:v>PASS</x:v>
      </x:c>
      <x:c r="T7173" t="n">
        <x:v>5</x:v>
      </x:c>
      <x:c r="U7173" t="str">
        <x:v>pickup_after_delivery_completion_plus_usage_lag</x:v>
      </x:c>
    </x:row>
    <x:row r="7174">
      <x:c r="A7174" t="str">
        <x:v>Set2_200-10-2</x:v>
      </x:c>
      <x:c r="B7174" t="str">
        <x:v>next_day</x:v>
      </x:c>
      <x:c r="C7174" t="str">
        <x:v>C118</x:v>
      </x:c>
      <x:c r="D7174" s="59" t="n">
        <x:v>46</x:v>
      </x:c>
      <x:c r="E7174" s="59" t="n">
        <x:v>46</x:v>
      </x:c>
      <x:c r="F7174" s="59" t="str">
        <x:v>S7</x:v>
      </x:c>
      <x:c r="G7174" s="59" t="n">
        <x:v>493</x:v>
      </x:c>
      <x:c r="H7174" s="59" t="n">
        <x:v>505</x:v>
      </x:c>
      <x:c r="I7174" s="59" t="n">
        <x:v>10</x:v>
      </x:c>
      <x:c r="J7174" s="60" t="n">
        <x:f>'参数'!$C$6</x:f>
        <x:v>1440</x:v>
      </x:c>
      <x:c r="K7174" s="60" t="n">
        <x:f>'参数'!$D$6</x:f>
        <x:v>360</x:v>
      </x:c>
      <x:c r="L7174" s="60" t="n">
        <x:f>H7174+I7174+J7174</x:f>
        <x:v>1955</x:v>
      </x:c>
      <x:c r="M7174" s="60" t="n">
        <x:f>L7174+K7174</x:f>
        <x:v>2315</x:v>
      </x:c>
      <x:c r="N7174" s="60" t="n">
        <x:f>'参数'!$B$10</x:f>
        <x:v>1</x:v>
      </x:c>
      <x:c r="O7174" s="60" t="n">
        <x:f>N7174*'参数'!$B$11</x:f>
        <x:v>2</x:v>
      </x:c>
      <x:c r="P7174" s="60" t="n">
        <x:f>N7174*'参数'!$B$12</x:f>
        <x:v>1</x:v>
      </x:c>
      <x:c r="Q7174" t="str">
        <x:f>C7174&amp;"d"</x:f>
        <x:v>C118d</x:v>
      </x:c>
      <x:c r="R7174" t="str">
        <x:f>C7174&amp;"p"</x:f>
        <x:v>C118p</x:v>
      </x:c>
      <x:c r="S7174" t="str">
        <x:f>IF(AND(L7174&gt;=H7174+I7174+J7174,M7174&gt;L7174,F7174&lt;&gt;""),"PASS","FAIL")</x:f>
        <x:v>PASS</x:v>
      </x:c>
      <x:c r="T7174" t="n">
        <x:v>13</x:v>
      </x:c>
      <x:c r="U7174" t="str">
        <x:v>pickup_after_delivery_completion_plus_usage_lag</x:v>
      </x:c>
    </x:row>
    <x:row r="7175">
      <x:c r="A7175" t="str">
        <x:v>Set2_200-10-2</x:v>
      </x:c>
      <x:c r="B7175" t="str">
        <x:v>next_day</x:v>
      </x:c>
      <x:c r="C7175" t="str">
        <x:v>C119</x:v>
      </x:c>
      <x:c r="D7175" s="59" t="n">
        <x:v>35</x:v>
      </x:c>
      <x:c r="E7175" s="59" t="n">
        <x:v>30</x:v>
      </x:c>
      <x:c r="F7175" s="59" t="str">
        <x:v>S9</x:v>
      </x:c>
      <x:c r="G7175" s="59" t="n">
        <x:v>305</x:v>
      </x:c>
      <x:c r="H7175" s="59" t="n">
        <x:v>329</x:v>
      </x:c>
      <x:c r="I7175" s="59" t="n">
        <x:v>10</x:v>
      </x:c>
      <x:c r="J7175" s="60" t="n">
        <x:f>'参数'!$C$6</x:f>
        <x:v>1440</x:v>
      </x:c>
      <x:c r="K7175" s="60" t="n">
        <x:f>'参数'!$D$6</x:f>
        <x:v>360</x:v>
      </x:c>
      <x:c r="L7175" s="60" t="n">
        <x:f>H7175+I7175+J7175</x:f>
        <x:v>1779</x:v>
      </x:c>
      <x:c r="M7175" s="60" t="n">
        <x:f>L7175+K7175</x:f>
        <x:v>2139</x:v>
      </x:c>
      <x:c r="N7175" s="60" t="n">
        <x:f>'参数'!$B$10</x:f>
        <x:v>1</x:v>
      </x:c>
      <x:c r="O7175" s="60" t="n">
        <x:f>N7175*'参数'!$B$11</x:f>
        <x:v>2</x:v>
      </x:c>
      <x:c r="P7175" s="60" t="n">
        <x:f>N7175*'参数'!$B$12</x:f>
        <x:v>1</x:v>
      </x:c>
      <x:c r="Q7175" t="str">
        <x:f>C7175&amp;"d"</x:f>
        <x:v>C119d</x:v>
      </x:c>
      <x:c r="R7175" t="str">
        <x:f>C7175&amp;"p"</x:f>
        <x:v>C119p</x:v>
      </x:c>
      <x:c r="S7175" t="str">
        <x:f>IF(AND(L7175&gt;=H7175+I7175+J7175,M7175&gt;L7175,F7175&lt;&gt;""),"PASS","FAIL")</x:f>
        <x:v>PASS</x:v>
      </x:c>
      <x:c r="T7175" t="n">
        <x:v>0</x:v>
      </x:c>
      <x:c r="U7175" t="str">
        <x:v>pickup_after_delivery_completion_plus_usage_lag</x:v>
      </x:c>
    </x:row>
    <x:row r="7176">
      <x:c r="A7176" t="str">
        <x:v>Set2_200-10-2</x:v>
      </x:c>
      <x:c r="B7176" t="str">
        <x:v>next_day</x:v>
      </x:c>
      <x:c r="C7176" t="str">
        <x:v>C120</x:v>
      </x:c>
      <x:c r="D7176" s="59" t="n">
        <x:v>29</x:v>
      </x:c>
      <x:c r="E7176" s="59" t="n">
        <x:v>27</x:v>
      </x:c>
      <x:c r="F7176" s="59" t="str">
        <x:v>S3</x:v>
      </x:c>
      <x:c r="G7176" s="59" t="n">
        <x:v>304</x:v>
      </x:c>
      <x:c r="H7176" s="59" t="n">
        <x:v>336</x:v>
      </x:c>
      <x:c r="I7176" s="59" t="n">
        <x:v>10</x:v>
      </x:c>
      <x:c r="J7176" s="60" t="n">
        <x:f>'参数'!$C$6</x:f>
        <x:v>1440</x:v>
      </x:c>
      <x:c r="K7176" s="60" t="n">
        <x:f>'参数'!$D$6</x:f>
        <x:v>360</x:v>
      </x:c>
      <x:c r="L7176" s="60" t="n">
        <x:f>H7176+I7176+J7176</x:f>
        <x:v>1786</x:v>
      </x:c>
      <x:c r="M7176" s="60" t="n">
        <x:f>L7176+K7176</x:f>
        <x:v>2146</x:v>
      </x:c>
      <x:c r="N7176" s="60" t="n">
        <x:f>'参数'!$B$10</x:f>
        <x:v>1</x:v>
      </x:c>
      <x:c r="O7176" s="60" t="n">
        <x:f>N7176*'参数'!$B$11</x:f>
        <x:v>2</x:v>
      </x:c>
      <x:c r="P7176" s="60" t="n">
        <x:f>N7176*'参数'!$B$12</x:f>
        <x:v>1</x:v>
      </x:c>
      <x:c r="Q7176" t="str">
        <x:f>C7176&amp;"d"</x:f>
        <x:v>C120d</x:v>
      </x:c>
      <x:c r="R7176" t="str">
        <x:f>C7176&amp;"p"</x:f>
        <x:v>C120p</x:v>
      </x:c>
      <x:c r="S7176" t="str">
        <x:f>IF(AND(L7176&gt;=H7176+I7176+J7176,M7176&gt;L7176,F7176&lt;&gt;""),"PASS","FAIL")</x:f>
        <x:v>PASS</x:v>
      </x:c>
      <x:c r="T7176" t="n">
        <x:v>8</x:v>
      </x:c>
      <x:c r="U7176" t="str">
        <x:v>pickup_after_delivery_completion_plus_usage_lag</x:v>
      </x:c>
    </x:row>
    <x:row r="7177">
      <x:c r="A7177" t="str">
        <x:v>Set2_200-10-2</x:v>
      </x:c>
      <x:c r="B7177" t="str">
        <x:v>next_day</x:v>
      </x:c>
      <x:c r="C7177" t="str">
        <x:v>C121</x:v>
      </x:c>
      <x:c r="D7177" s="59" t="n">
        <x:v>30</x:v>
      </x:c>
      <x:c r="E7177" s="59" t="n">
        <x:v>31</x:v>
      </x:c>
      <x:c r="F7177" s="59" t="str">
        <x:v>S9</x:v>
      </x:c>
      <x:c r="G7177" s="59" t="n">
        <x:v>351</x:v>
      </x:c>
      <x:c r="H7177" s="59" t="n">
        <x:v>385</x:v>
      </x:c>
      <x:c r="I7177" s="59" t="n">
        <x:v>10</x:v>
      </x:c>
      <x:c r="J7177" s="60" t="n">
        <x:f>'参数'!$C$6</x:f>
        <x:v>1440</x:v>
      </x:c>
      <x:c r="K7177" s="60" t="n">
        <x:f>'参数'!$D$6</x:f>
        <x:v>360</x:v>
      </x:c>
      <x:c r="L7177" s="60" t="n">
        <x:f>H7177+I7177+J7177</x:f>
        <x:v>1835</x:v>
      </x:c>
      <x:c r="M7177" s="60" t="n">
        <x:f>L7177+K7177</x:f>
        <x:v>2195</x:v>
      </x:c>
      <x:c r="N7177" s="60" t="n">
        <x:f>'参数'!$B$10</x:f>
        <x:v>1</x:v>
      </x:c>
      <x:c r="O7177" s="60" t="n">
        <x:f>N7177*'参数'!$B$11</x:f>
        <x:v>2</x:v>
      </x:c>
      <x:c r="P7177" s="60" t="n">
        <x:f>N7177*'参数'!$B$12</x:f>
        <x:v>1</x:v>
      </x:c>
      <x:c r="Q7177" t="str">
        <x:f>C7177&amp;"d"</x:f>
        <x:v>C121d</x:v>
      </x:c>
      <x:c r="R7177" t="str">
        <x:f>C7177&amp;"p"</x:f>
        <x:v>C121p</x:v>
      </x:c>
      <x:c r="S7177" t="str">
        <x:f>IF(AND(L7177&gt;=H7177+I7177+J7177,M7177&gt;L7177,F7177&lt;&gt;""),"PASS","FAIL")</x:f>
        <x:v>PASS</x:v>
      </x:c>
      <x:c r="T7177" t="n">
        <x:v>1</x:v>
      </x:c>
      <x:c r="U7177" t="str">
        <x:v>pickup_after_delivery_completion_plus_usage_lag</x:v>
      </x:c>
    </x:row>
    <x:row r="7178">
      <x:c r="A7178" t="str">
        <x:v>Set2_200-10-2</x:v>
      </x:c>
      <x:c r="B7178" t="str">
        <x:v>next_day</x:v>
      </x:c>
      <x:c r="C7178" t="str">
        <x:v>C122</x:v>
      </x:c>
      <x:c r="D7178" s="59" t="n">
        <x:v>31</x:v>
      </x:c>
      <x:c r="E7178" s="59" t="n">
        <x:v>31</x:v>
      </x:c>
      <x:c r="F7178" s="59" t="str">
        <x:v>S9</x:v>
      </x:c>
      <x:c r="G7178" s="59" t="n">
        <x:v>308</x:v>
      </x:c>
      <x:c r="H7178" s="59" t="n">
        <x:v>334</x:v>
      </x:c>
      <x:c r="I7178" s="59" t="n">
        <x:v>10</x:v>
      </x:c>
      <x:c r="J7178" s="60" t="n">
        <x:f>'参数'!$C$6</x:f>
        <x:v>1440</x:v>
      </x:c>
      <x:c r="K7178" s="60" t="n">
        <x:f>'参数'!$D$6</x:f>
        <x:v>360</x:v>
      </x:c>
      <x:c r="L7178" s="60" t="n">
        <x:f>H7178+I7178+J7178</x:f>
        <x:v>1784</x:v>
      </x:c>
      <x:c r="M7178" s="60" t="n">
        <x:f>L7178+K7178</x:f>
        <x:v>2144</x:v>
      </x:c>
      <x:c r="N7178" s="60" t="n">
        <x:f>'参数'!$B$10</x:f>
        <x:v>1</x:v>
      </x:c>
      <x:c r="O7178" s="60" t="n">
        <x:f>N7178*'参数'!$B$11</x:f>
        <x:v>2</x:v>
      </x:c>
      <x:c r="P7178" s="60" t="n">
        <x:f>N7178*'参数'!$B$12</x:f>
        <x:v>1</x:v>
      </x:c>
      <x:c r="Q7178" t="str">
        <x:f>C7178&amp;"d"</x:f>
        <x:v>C122d</x:v>
      </x:c>
      <x:c r="R7178" t="str">
        <x:f>C7178&amp;"p"</x:f>
        <x:v>C122p</x:v>
      </x:c>
      <x:c r="S7178" t="str">
        <x:f>IF(AND(L7178&gt;=H7178+I7178+J7178,M7178&gt;L7178,F7178&lt;&gt;""),"PASS","FAIL")</x:f>
        <x:v>PASS</x:v>
      </x:c>
      <x:c r="T7178" t="n">
        <x:v>7</x:v>
      </x:c>
      <x:c r="U7178" t="str">
        <x:v>pickup_after_delivery_completion_plus_usage_lag</x:v>
      </x:c>
    </x:row>
    <x:row r="7179">
      <x:c r="A7179" t="str">
        <x:v>Set2_200-10-2</x:v>
      </x:c>
      <x:c r="B7179" t="str">
        <x:v>next_day</x:v>
      </x:c>
      <x:c r="C7179" t="str">
        <x:v>C123</x:v>
      </x:c>
      <x:c r="D7179" s="59" t="n">
        <x:v>26</x:v>
      </x:c>
      <x:c r="E7179" s="59" t="n">
        <x:v>34</x:v>
      </x:c>
      <x:c r="F7179" s="59" t="str">
        <x:v>S9</x:v>
      </x:c>
      <x:c r="G7179" s="59" t="n">
        <x:v>427</x:v>
      </x:c>
      <x:c r="H7179" s="59" t="n">
        <x:v>447</x:v>
      </x:c>
      <x:c r="I7179" s="59" t="n">
        <x:v>10</x:v>
      </x:c>
      <x:c r="J7179" s="60" t="n">
        <x:f>'参数'!$C$6</x:f>
        <x:v>1440</x:v>
      </x:c>
      <x:c r="K7179" s="60" t="n">
        <x:f>'参数'!$D$6</x:f>
        <x:v>360</x:v>
      </x:c>
      <x:c r="L7179" s="60" t="n">
        <x:f>H7179+I7179+J7179</x:f>
        <x:v>1897</x:v>
      </x:c>
      <x:c r="M7179" s="60" t="n">
        <x:f>L7179+K7179</x:f>
        <x:v>2257</x:v>
      </x:c>
      <x:c r="N7179" s="60" t="n">
        <x:f>'参数'!$B$10</x:f>
        <x:v>1</x:v>
      </x:c>
      <x:c r="O7179" s="60" t="n">
        <x:f>N7179*'参数'!$B$11</x:f>
        <x:v>2</x:v>
      </x:c>
      <x:c r="P7179" s="60" t="n">
        <x:f>N7179*'参数'!$B$12</x:f>
        <x:v>1</x:v>
      </x:c>
      <x:c r="Q7179" t="str">
        <x:f>C7179&amp;"d"</x:f>
        <x:v>C123d</x:v>
      </x:c>
      <x:c r="R7179" t="str">
        <x:f>C7179&amp;"p"</x:f>
        <x:v>C123p</x:v>
      </x:c>
      <x:c r="S7179" t="str">
        <x:f>IF(AND(L7179&gt;=H7179+I7179+J7179,M7179&gt;L7179,F7179&lt;&gt;""),"PASS","FAIL")</x:f>
        <x:v>PASS</x:v>
      </x:c>
      <x:c r="T7179" t="n">
        <x:v>0</x:v>
      </x:c>
      <x:c r="U7179" t="str">
        <x:v>pickup_after_delivery_completion_plus_usage_lag</x:v>
      </x:c>
    </x:row>
    <x:row r="7180">
      <x:c r="A7180" t="str">
        <x:v>Set2_200-10-2</x:v>
      </x:c>
      <x:c r="B7180" t="str">
        <x:v>next_day</x:v>
      </x:c>
      <x:c r="C7180" t="str">
        <x:v>C124</x:v>
      </x:c>
      <x:c r="D7180" s="59" t="n">
        <x:v>30</x:v>
      </x:c>
      <x:c r="E7180" s="59" t="n">
        <x:v>47</x:v>
      </x:c>
      <x:c r="F7180" s="59" t="str">
        <x:v>S9</x:v>
      </x:c>
      <x:c r="G7180" s="59" t="n">
        <x:v>122</x:v>
      </x:c>
      <x:c r="H7180" s="59" t="n">
        <x:v>156</x:v>
      </x:c>
      <x:c r="I7180" s="59" t="n">
        <x:v>10</x:v>
      </x:c>
      <x:c r="J7180" s="60" t="n">
        <x:f>'参数'!$C$6</x:f>
        <x:v>1440</x:v>
      </x:c>
      <x:c r="K7180" s="60" t="n">
        <x:f>'参数'!$D$6</x:f>
        <x:v>360</x:v>
      </x:c>
      <x:c r="L7180" s="60" t="n">
        <x:f>H7180+I7180+J7180</x:f>
        <x:v>1606</x:v>
      </x:c>
      <x:c r="M7180" s="60" t="n">
        <x:f>L7180+K7180</x:f>
        <x:v>1966</x:v>
      </x:c>
      <x:c r="N7180" s="60" t="n">
        <x:f>'参数'!$B$10</x:f>
        <x:v>1</x:v>
      </x:c>
      <x:c r="O7180" s="60" t="n">
        <x:f>N7180*'参数'!$B$11</x:f>
        <x:v>2</x:v>
      </x:c>
      <x:c r="P7180" s="60" t="n">
        <x:f>N7180*'参数'!$B$12</x:f>
        <x:v>1</x:v>
      </x:c>
      <x:c r="Q7180" t="str">
        <x:f>C7180&amp;"d"</x:f>
        <x:v>C124d</x:v>
      </x:c>
      <x:c r="R7180" t="str">
        <x:f>C7180&amp;"p"</x:f>
        <x:v>C124p</x:v>
      </x:c>
      <x:c r="S7180" t="str">
        <x:f>IF(AND(L7180&gt;=H7180+I7180+J7180,M7180&gt;L7180,F7180&lt;&gt;""),"PASS","FAIL")</x:f>
        <x:v>PASS</x:v>
      </x:c>
      <x:c r="T7180" t="n">
        <x:v>3</x:v>
      </x:c>
      <x:c r="U7180" t="str">
        <x:v>pickup_after_delivery_completion_plus_usage_lag</x:v>
      </x:c>
    </x:row>
    <x:row r="7181">
      <x:c r="A7181" t="str">
        <x:v>Set2_200-10-2</x:v>
      </x:c>
      <x:c r="B7181" t="str">
        <x:v>next_day</x:v>
      </x:c>
      <x:c r="C7181" t="str">
        <x:v>C125</x:v>
      </x:c>
      <x:c r="D7181" s="59" t="n">
        <x:v>48</x:v>
      </x:c>
      <x:c r="E7181" s="59" t="n">
        <x:v>36</x:v>
      </x:c>
      <x:c r="F7181" s="59" t="str">
        <x:v>S7</x:v>
      </x:c>
      <x:c r="G7181" s="59" t="n">
        <x:v>489</x:v>
      </x:c>
      <x:c r="H7181" s="59" t="n">
        <x:v>513</x:v>
      </x:c>
      <x:c r="I7181" s="59" t="n">
        <x:v>10</x:v>
      </x:c>
      <x:c r="J7181" s="60" t="n">
        <x:f>'参数'!$C$6</x:f>
        <x:v>1440</x:v>
      </x:c>
      <x:c r="K7181" s="60" t="n">
        <x:f>'参数'!$D$6</x:f>
        <x:v>360</x:v>
      </x:c>
      <x:c r="L7181" s="60" t="n">
        <x:f>H7181+I7181+J7181</x:f>
        <x:v>1963</x:v>
      </x:c>
      <x:c r="M7181" s="60" t="n">
        <x:f>L7181+K7181</x:f>
        <x:v>2323</x:v>
      </x:c>
      <x:c r="N7181" s="60" t="n">
        <x:f>'参数'!$B$10</x:f>
        <x:v>1</x:v>
      </x:c>
      <x:c r="O7181" s="60" t="n">
        <x:f>N7181*'参数'!$B$11</x:f>
        <x:v>2</x:v>
      </x:c>
      <x:c r="P7181" s="60" t="n">
        <x:f>N7181*'参数'!$B$12</x:f>
        <x:v>1</x:v>
      </x:c>
      <x:c r="Q7181" t="str">
        <x:f>C7181&amp;"d"</x:f>
        <x:v>C125d</x:v>
      </x:c>
      <x:c r="R7181" t="str">
        <x:f>C7181&amp;"p"</x:f>
        <x:v>C125p</x:v>
      </x:c>
      <x:c r="S7181" t="str">
        <x:f>IF(AND(L7181&gt;=H7181+I7181+J7181,M7181&gt;L7181,F7181&lt;&gt;""),"PASS","FAIL")</x:f>
        <x:v>PASS</x:v>
      </x:c>
      <x:c r="T7181" t="n">
        <x:v>3</x:v>
      </x:c>
      <x:c r="U7181" t="str">
        <x:v>pickup_after_delivery_completion_plus_usage_lag</x:v>
      </x:c>
    </x:row>
    <x:row r="7182">
      <x:c r="A7182" t="str">
        <x:v>Set2_200-10-2</x:v>
      </x:c>
      <x:c r="B7182" t="str">
        <x:v>next_day</x:v>
      </x:c>
      <x:c r="C7182" t="str">
        <x:v>C126</x:v>
      </x:c>
      <x:c r="D7182" s="59" t="n">
        <x:v>37</x:v>
      </x:c>
      <x:c r="E7182" s="59" t="n">
        <x:v>46</x:v>
      </x:c>
      <x:c r="F7182" s="59" t="str">
        <x:v>S9</x:v>
      </x:c>
      <x:c r="G7182" s="59" t="n">
        <x:v>145</x:v>
      </x:c>
      <x:c r="H7182" s="59" t="n">
        <x:v>155</x:v>
      </x:c>
      <x:c r="I7182" s="59" t="n">
        <x:v>10</x:v>
      </x:c>
      <x:c r="J7182" s="60" t="n">
        <x:f>'参数'!$C$6</x:f>
        <x:v>1440</x:v>
      </x:c>
      <x:c r="K7182" s="60" t="n">
        <x:f>'参数'!$D$6</x:f>
        <x:v>360</x:v>
      </x:c>
      <x:c r="L7182" s="60" t="n">
        <x:f>H7182+I7182+J7182</x:f>
        <x:v>1605</x:v>
      </x:c>
      <x:c r="M7182" s="60" t="n">
        <x:f>L7182+K7182</x:f>
        <x:v>1965</x:v>
      </x:c>
      <x:c r="N7182" s="60" t="n">
        <x:f>'参数'!$B$10</x:f>
        <x:v>1</x:v>
      </x:c>
      <x:c r="O7182" s="60" t="n">
        <x:f>N7182*'参数'!$B$11</x:f>
        <x:v>2</x:v>
      </x:c>
      <x:c r="P7182" s="60" t="n">
        <x:f>N7182*'参数'!$B$12</x:f>
        <x:v>1</x:v>
      </x:c>
      <x:c r="Q7182" t="str">
        <x:f>C7182&amp;"d"</x:f>
        <x:v>C126d</x:v>
      </x:c>
      <x:c r="R7182" t="str">
        <x:f>C7182&amp;"p"</x:f>
        <x:v>C126p</x:v>
      </x:c>
      <x:c r="S7182" t="str">
        <x:f>IF(AND(L7182&gt;=H7182+I7182+J7182,M7182&gt;L7182,F7182&lt;&gt;""),"PASS","FAIL")</x:f>
        <x:v>PASS</x:v>
      </x:c>
      <x:c r="T7182" t="n">
        <x:v>11</x:v>
      </x:c>
      <x:c r="U7182" t="str">
        <x:v>pickup_after_delivery_completion_plus_usage_lag</x:v>
      </x:c>
    </x:row>
    <x:row r="7183">
      <x:c r="A7183" t="str">
        <x:v>Set2_200-10-2</x:v>
      </x:c>
      <x:c r="B7183" t="str">
        <x:v>next_day</x:v>
      </x:c>
      <x:c r="C7183" t="str">
        <x:v>C127</x:v>
      </x:c>
      <x:c r="D7183" s="59" t="n">
        <x:v>30</x:v>
      </x:c>
      <x:c r="E7183" s="59" t="n">
        <x:v>30</x:v>
      </x:c>
      <x:c r="F7183" s="59" t="str">
        <x:v>S9</x:v>
      </x:c>
      <x:c r="G7183" s="59" t="n">
        <x:v>543</x:v>
      </x:c>
      <x:c r="H7183" s="59" t="n">
        <x:v>573</x:v>
      </x:c>
      <x:c r="I7183" s="59" t="n">
        <x:v>10</x:v>
      </x:c>
      <x:c r="J7183" s="60" t="n">
        <x:f>'参数'!$C$6</x:f>
        <x:v>1440</x:v>
      </x:c>
      <x:c r="K7183" s="60" t="n">
        <x:f>'参数'!$D$6</x:f>
        <x:v>360</x:v>
      </x:c>
      <x:c r="L7183" s="60" t="n">
        <x:f>H7183+I7183+J7183</x:f>
        <x:v>2023</x:v>
      </x:c>
      <x:c r="M7183" s="60" t="n">
        <x:f>L7183+K7183</x:f>
        <x:v>2383</x:v>
      </x:c>
      <x:c r="N7183" s="60" t="n">
        <x:f>'参数'!$B$10</x:f>
        <x:v>1</x:v>
      </x:c>
      <x:c r="O7183" s="60" t="n">
        <x:f>N7183*'参数'!$B$11</x:f>
        <x:v>2</x:v>
      </x:c>
      <x:c r="P7183" s="60" t="n">
        <x:f>N7183*'参数'!$B$12</x:f>
        <x:v>1</x:v>
      </x:c>
      <x:c r="Q7183" t="str">
        <x:f>C7183&amp;"d"</x:f>
        <x:v>C127d</x:v>
      </x:c>
      <x:c r="R7183" t="str">
        <x:f>C7183&amp;"p"</x:f>
        <x:v>C127p</x:v>
      </x:c>
      <x:c r="S7183" t="str">
        <x:f>IF(AND(L7183&gt;=H7183+I7183+J7183,M7183&gt;L7183,F7183&lt;&gt;""),"PASS","FAIL")</x:f>
        <x:v>PASS</x:v>
      </x:c>
      <x:c r="T7183" t="n">
        <x:v>13</x:v>
      </x:c>
      <x:c r="U7183" t="str">
        <x:v>pickup_after_delivery_completion_plus_usage_lag</x:v>
      </x:c>
    </x:row>
    <x:row r="7184">
      <x:c r="A7184" t="str">
        <x:v>Set2_200-10-2</x:v>
      </x:c>
      <x:c r="B7184" t="str">
        <x:v>next_day</x:v>
      </x:c>
      <x:c r="C7184" t="str">
        <x:v>C128</x:v>
      </x:c>
      <x:c r="D7184" s="59" t="n">
        <x:v>44</x:v>
      </x:c>
      <x:c r="E7184" s="59" t="n">
        <x:v>31</x:v>
      </x:c>
      <x:c r="F7184" s="59" t="str">
        <x:v>S4</x:v>
      </x:c>
      <x:c r="G7184" s="59" t="n">
        <x:v>283</x:v>
      </x:c>
      <x:c r="H7184" s="59" t="n">
        <x:v>319</x:v>
      </x:c>
      <x:c r="I7184" s="59" t="n">
        <x:v>10</x:v>
      </x:c>
      <x:c r="J7184" s="60" t="n">
        <x:f>'参数'!$C$6</x:f>
        <x:v>1440</x:v>
      </x:c>
      <x:c r="K7184" s="60" t="n">
        <x:f>'参数'!$D$6</x:f>
        <x:v>360</x:v>
      </x:c>
      <x:c r="L7184" s="60" t="n">
        <x:f>H7184+I7184+J7184</x:f>
        <x:v>1769</x:v>
      </x:c>
      <x:c r="M7184" s="60" t="n">
        <x:f>L7184+K7184</x:f>
        <x:v>2129</x:v>
      </x:c>
      <x:c r="N7184" s="60" t="n">
        <x:f>'参数'!$B$10</x:f>
        <x:v>1</x:v>
      </x:c>
      <x:c r="O7184" s="60" t="n">
        <x:f>N7184*'参数'!$B$11</x:f>
        <x:v>2</x:v>
      </x:c>
      <x:c r="P7184" s="60" t="n">
        <x:f>N7184*'参数'!$B$12</x:f>
        <x:v>1</x:v>
      </x:c>
      <x:c r="Q7184" t="str">
        <x:f>C7184&amp;"d"</x:f>
        <x:v>C128d</x:v>
      </x:c>
      <x:c r="R7184" t="str">
        <x:f>C7184&amp;"p"</x:f>
        <x:v>C128p</x:v>
      </x:c>
      <x:c r="S7184" t="str">
        <x:f>IF(AND(L7184&gt;=H7184+I7184+J7184,M7184&gt;L7184,F7184&lt;&gt;""),"PASS","FAIL")</x:f>
        <x:v>PASS</x:v>
      </x:c>
      <x:c r="T7184" t="n">
        <x:v>14</x:v>
      </x:c>
      <x:c r="U7184" t="str">
        <x:v>pickup_after_delivery_completion_plus_usage_lag</x:v>
      </x:c>
    </x:row>
    <x:row r="7185">
      <x:c r="A7185" t="str">
        <x:v>Set2_200-10-2</x:v>
      </x:c>
      <x:c r="B7185" t="str">
        <x:v>next_day</x:v>
      </x:c>
      <x:c r="C7185" t="str">
        <x:v>C129</x:v>
      </x:c>
      <x:c r="D7185" s="59" t="n">
        <x:v>42</x:v>
      </x:c>
      <x:c r="E7185" s="59" t="n">
        <x:v>32</x:v>
      </x:c>
      <x:c r="F7185" s="59" t="str">
        <x:v>S4</x:v>
      </x:c>
      <x:c r="G7185" s="59" t="n">
        <x:v>525</x:v>
      </x:c>
      <x:c r="H7185" s="59" t="n">
        <x:v>541</x:v>
      </x:c>
      <x:c r="I7185" s="59" t="n">
        <x:v>10</x:v>
      </x:c>
      <x:c r="J7185" s="60" t="n">
        <x:f>'参数'!$C$6</x:f>
        <x:v>1440</x:v>
      </x:c>
      <x:c r="K7185" s="60" t="n">
        <x:f>'参数'!$D$6</x:f>
        <x:v>360</x:v>
      </x:c>
      <x:c r="L7185" s="60" t="n">
        <x:f>H7185+I7185+J7185</x:f>
        <x:v>1991</x:v>
      </x:c>
      <x:c r="M7185" s="60" t="n">
        <x:f>L7185+K7185</x:f>
        <x:v>2351</x:v>
      </x:c>
      <x:c r="N7185" s="60" t="n">
        <x:f>'参数'!$B$10</x:f>
        <x:v>1</x:v>
      </x:c>
      <x:c r="O7185" s="60" t="n">
        <x:f>N7185*'参数'!$B$11</x:f>
        <x:v>2</x:v>
      </x:c>
      <x:c r="P7185" s="60" t="n">
        <x:f>N7185*'参数'!$B$12</x:f>
        <x:v>1</x:v>
      </x:c>
      <x:c r="Q7185" t="str">
        <x:f>C7185&amp;"d"</x:f>
        <x:v>C129d</x:v>
      </x:c>
      <x:c r="R7185" t="str">
        <x:f>C7185&amp;"p"</x:f>
        <x:v>C129p</x:v>
      </x:c>
      <x:c r="S7185" t="str">
        <x:f>IF(AND(L7185&gt;=H7185+I7185+J7185,M7185&gt;L7185,F7185&lt;&gt;""),"PASS","FAIL")</x:f>
        <x:v>PASS</x:v>
      </x:c>
      <x:c r="T7185" t="n">
        <x:v>15</x:v>
      </x:c>
      <x:c r="U7185" t="str">
        <x:v>pickup_after_delivery_completion_plus_usage_lag</x:v>
      </x:c>
    </x:row>
    <x:row r="7186">
      <x:c r="A7186" t="str">
        <x:v>Set2_200-10-2</x:v>
      </x:c>
      <x:c r="B7186" t="str">
        <x:v>next_day</x:v>
      </x:c>
      <x:c r="C7186" t="str">
        <x:v>C130</x:v>
      </x:c>
      <x:c r="D7186" s="59" t="n">
        <x:v>37</x:v>
      </x:c>
      <x:c r="E7186" s="59" t="n">
        <x:v>28</x:v>
      </x:c>
      <x:c r="F7186" s="59" t="str">
        <x:v>S8</x:v>
      </x:c>
      <x:c r="G7186" s="59" t="n">
        <x:v>396</x:v>
      </x:c>
      <x:c r="H7186" s="59" t="n">
        <x:v>432</x:v>
      </x:c>
      <x:c r="I7186" s="59" t="n">
        <x:v>10</x:v>
      </x:c>
      <x:c r="J7186" s="60" t="n">
        <x:f>'参数'!$C$6</x:f>
        <x:v>1440</x:v>
      </x:c>
      <x:c r="K7186" s="60" t="n">
        <x:f>'参数'!$D$6</x:f>
        <x:v>360</x:v>
      </x:c>
      <x:c r="L7186" s="60" t="n">
        <x:f>H7186+I7186+J7186</x:f>
        <x:v>1882</x:v>
      </x:c>
      <x:c r="M7186" s="60" t="n">
        <x:f>L7186+K7186</x:f>
        <x:v>2242</x:v>
      </x:c>
      <x:c r="N7186" s="60" t="n">
        <x:f>'参数'!$B$10</x:f>
        <x:v>1</x:v>
      </x:c>
      <x:c r="O7186" s="60" t="n">
        <x:f>N7186*'参数'!$B$11</x:f>
        <x:v>2</x:v>
      </x:c>
      <x:c r="P7186" s="60" t="n">
        <x:f>N7186*'参数'!$B$12</x:f>
        <x:v>1</x:v>
      </x:c>
      <x:c r="Q7186" t="str">
        <x:f>C7186&amp;"d"</x:f>
        <x:v>C130d</x:v>
      </x:c>
      <x:c r="R7186" t="str">
        <x:f>C7186&amp;"p"</x:f>
        <x:v>C130p</x:v>
      </x:c>
      <x:c r="S7186" t="str">
        <x:f>IF(AND(L7186&gt;=H7186+I7186+J7186,M7186&gt;L7186,F7186&lt;&gt;""),"PASS","FAIL")</x:f>
        <x:v>PASS</x:v>
      </x:c>
      <x:c r="T7186" t="n">
        <x:v>14</x:v>
      </x:c>
      <x:c r="U7186" t="str">
        <x:v>pickup_after_delivery_completion_plus_usage_lag</x:v>
      </x:c>
    </x:row>
    <x:row r="7187">
      <x:c r="A7187" t="str">
        <x:v>Set2_200-10-2</x:v>
      </x:c>
      <x:c r="B7187" t="str">
        <x:v>next_day</x:v>
      </x:c>
      <x:c r="C7187" t="str">
        <x:v>C131</x:v>
      </x:c>
      <x:c r="D7187" s="59" t="n">
        <x:v>45</x:v>
      </x:c>
      <x:c r="E7187" s="59" t="n">
        <x:v>50</x:v>
      </x:c>
      <x:c r="F7187" s="59" t="str">
        <x:v>S7</x:v>
      </x:c>
      <x:c r="G7187" s="59" t="n">
        <x:v>175</x:v>
      </x:c>
      <x:c r="H7187" s="59" t="n">
        <x:v>187</x:v>
      </x:c>
      <x:c r="I7187" s="59" t="n">
        <x:v>10</x:v>
      </x:c>
      <x:c r="J7187" s="60" t="n">
        <x:f>'参数'!$C$6</x:f>
        <x:v>1440</x:v>
      </x:c>
      <x:c r="K7187" s="60" t="n">
        <x:f>'参数'!$D$6</x:f>
        <x:v>360</x:v>
      </x:c>
      <x:c r="L7187" s="60" t="n">
        <x:f>H7187+I7187+J7187</x:f>
        <x:v>1637</x:v>
      </x:c>
      <x:c r="M7187" s="60" t="n">
        <x:f>L7187+K7187</x:f>
        <x:v>1997</x:v>
      </x:c>
      <x:c r="N7187" s="60" t="n">
        <x:f>'参数'!$B$10</x:f>
        <x:v>1</x:v>
      </x:c>
      <x:c r="O7187" s="60" t="n">
        <x:f>N7187*'参数'!$B$11</x:f>
        <x:v>2</x:v>
      </x:c>
      <x:c r="P7187" s="60" t="n">
        <x:f>N7187*'参数'!$B$12</x:f>
        <x:v>1</x:v>
      </x:c>
      <x:c r="Q7187" t="str">
        <x:f>C7187&amp;"d"</x:f>
        <x:v>C131d</x:v>
      </x:c>
      <x:c r="R7187" t="str">
        <x:f>C7187&amp;"p"</x:f>
        <x:v>C131p</x:v>
      </x:c>
      <x:c r="S7187" t="str">
        <x:f>IF(AND(L7187&gt;=H7187+I7187+J7187,M7187&gt;L7187,F7187&lt;&gt;""),"PASS","FAIL")</x:f>
        <x:v>PASS</x:v>
      </x:c>
      <x:c r="T7187" t="n">
        <x:v>12</x:v>
      </x:c>
      <x:c r="U7187" t="str">
        <x:v>pickup_after_delivery_completion_plus_usage_lag</x:v>
      </x:c>
    </x:row>
    <x:row r="7188">
      <x:c r="A7188" t="str">
        <x:v>Set2_200-10-2</x:v>
      </x:c>
      <x:c r="B7188" t="str">
        <x:v>next_day</x:v>
      </x:c>
      <x:c r="C7188" t="str">
        <x:v>C132</x:v>
      </x:c>
      <x:c r="D7188" s="59" t="n">
        <x:v>32</x:v>
      </x:c>
      <x:c r="E7188" s="59" t="n">
        <x:v>27</x:v>
      </x:c>
      <x:c r="F7188" s="59" t="str">
        <x:v>S3</x:v>
      </x:c>
      <x:c r="G7188" s="59" t="n">
        <x:v>305</x:v>
      </x:c>
      <x:c r="H7188" s="59" t="n">
        <x:v>323</x:v>
      </x:c>
      <x:c r="I7188" s="59" t="n">
        <x:v>10</x:v>
      </x:c>
      <x:c r="J7188" s="60" t="n">
        <x:f>'参数'!$C$6</x:f>
        <x:v>1440</x:v>
      </x:c>
      <x:c r="K7188" s="60" t="n">
        <x:f>'参数'!$D$6</x:f>
        <x:v>360</x:v>
      </x:c>
      <x:c r="L7188" s="60" t="n">
        <x:f>H7188+I7188+J7188</x:f>
        <x:v>1773</x:v>
      </x:c>
      <x:c r="M7188" s="60" t="n">
        <x:f>L7188+K7188</x:f>
        <x:v>2133</x:v>
      </x:c>
      <x:c r="N7188" s="60" t="n">
        <x:f>'参数'!$B$10</x:f>
        <x:v>1</x:v>
      </x:c>
      <x:c r="O7188" s="60" t="n">
        <x:f>N7188*'参数'!$B$11</x:f>
        <x:v>2</x:v>
      </x:c>
      <x:c r="P7188" s="60" t="n">
        <x:f>N7188*'参数'!$B$12</x:f>
        <x:v>1</x:v>
      </x:c>
      <x:c r="Q7188" t="str">
        <x:f>C7188&amp;"d"</x:f>
        <x:v>C132d</x:v>
      </x:c>
      <x:c r="R7188" t="str">
        <x:f>C7188&amp;"p"</x:f>
        <x:v>C132p</x:v>
      </x:c>
      <x:c r="S7188" t="str">
        <x:f>IF(AND(L7188&gt;=H7188+I7188+J7188,M7188&gt;L7188,F7188&lt;&gt;""),"PASS","FAIL")</x:f>
        <x:v>PASS</x:v>
      </x:c>
      <x:c r="T7188" t="n">
        <x:v>7</x:v>
      </x:c>
      <x:c r="U7188" t="str">
        <x:v>pickup_after_delivery_completion_plus_usage_lag</x:v>
      </x:c>
    </x:row>
    <x:row r="7189">
      <x:c r="A7189" t="str">
        <x:v>Set2_200-10-2</x:v>
      </x:c>
      <x:c r="B7189" t="str">
        <x:v>next_day</x:v>
      </x:c>
      <x:c r="C7189" t="str">
        <x:v>C133</x:v>
      </x:c>
      <x:c r="D7189" s="59" t="n">
        <x:v>34</x:v>
      </x:c>
      <x:c r="E7189" s="59" t="n">
        <x:v>34</x:v>
      </x:c>
      <x:c r="F7189" s="59" t="str">
        <x:v>S9</x:v>
      </x:c>
      <x:c r="G7189" s="59" t="n">
        <x:v>314</x:v>
      </x:c>
      <x:c r="H7189" s="59" t="n">
        <x:v>328</x:v>
      </x:c>
      <x:c r="I7189" s="59" t="n">
        <x:v>10</x:v>
      </x:c>
      <x:c r="J7189" s="60" t="n">
        <x:f>'参数'!$C$6</x:f>
        <x:v>1440</x:v>
      </x:c>
      <x:c r="K7189" s="60" t="n">
        <x:f>'参数'!$D$6</x:f>
        <x:v>360</x:v>
      </x:c>
      <x:c r="L7189" s="60" t="n">
        <x:f>H7189+I7189+J7189</x:f>
        <x:v>1778</x:v>
      </x:c>
      <x:c r="M7189" s="60" t="n">
        <x:f>L7189+K7189</x:f>
        <x:v>2138</x:v>
      </x:c>
      <x:c r="N7189" s="60" t="n">
        <x:f>'参数'!$B$10</x:f>
        <x:v>1</x:v>
      </x:c>
      <x:c r="O7189" s="60" t="n">
        <x:f>N7189*'参数'!$B$11</x:f>
        <x:v>2</x:v>
      </x:c>
      <x:c r="P7189" s="60" t="n">
        <x:f>N7189*'参数'!$B$12</x:f>
        <x:v>1</x:v>
      </x:c>
      <x:c r="Q7189" t="str">
        <x:f>C7189&amp;"d"</x:f>
        <x:v>C133d</x:v>
      </x:c>
      <x:c r="R7189" t="str">
        <x:f>C7189&amp;"p"</x:f>
        <x:v>C133p</x:v>
      </x:c>
      <x:c r="S7189" t="str">
        <x:f>IF(AND(L7189&gt;=H7189+I7189+J7189,M7189&gt;L7189,F7189&lt;&gt;""),"PASS","FAIL")</x:f>
        <x:v>PASS</x:v>
      </x:c>
      <x:c r="T7189" t="n">
        <x:v>15</x:v>
      </x:c>
      <x:c r="U7189" t="str">
        <x:v>pickup_after_delivery_completion_plus_usage_lag</x:v>
      </x:c>
    </x:row>
    <x:row r="7190">
      <x:c r="A7190" t="str">
        <x:v>Set2_200-10-2</x:v>
      </x:c>
      <x:c r="B7190" t="str">
        <x:v>next_day</x:v>
      </x:c>
      <x:c r="C7190" t="str">
        <x:v>C134</x:v>
      </x:c>
      <x:c r="D7190" s="59" t="n">
        <x:v>38</x:v>
      </x:c>
      <x:c r="E7190" s="59" t="n">
        <x:v>29</x:v>
      </x:c>
      <x:c r="F7190" s="59" t="str">
        <x:v>S8</x:v>
      </x:c>
      <x:c r="G7190" s="59" t="n">
        <x:v>189</x:v>
      </x:c>
      <x:c r="H7190" s="59" t="n">
        <x:v>201</x:v>
      </x:c>
      <x:c r="I7190" s="59" t="n">
        <x:v>10</x:v>
      </x:c>
      <x:c r="J7190" s="60" t="n">
        <x:f>'参数'!$C$6</x:f>
        <x:v>1440</x:v>
      </x:c>
      <x:c r="K7190" s="60" t="n">
        <x:f>'参数'!$D$6</x:f>
        <x:v>360</x:v>
      </x:c>
      <x:c r="L7190" s="60" t="n">
        <x:f>H7190+I7190+J7190</x:f>
        <x:v>1651</x:v>
      </x:c>
      <x:c r="M7190" s="60" t="n">
        <x:f>L7190+K7190</x:f>
        <x:v>2011</x:v>
      </x:c>
      <x:c r="N7190" s="60" t="n">
        <x:f>'参数'!$B$10</x:f>
        <x:v>1</x:v>
      </x:c>
      <x:c r="O7190" s="60" t="n">
        <x:f>N7190*'参数'!$B$11</x:f>
        <x:v>2</x:v>
      </x:c>
      <x:c r="P7190" s="60" t="n">
        <x:f>N7190*'参数'!$B$12</x:f>
        <x:v>1</x:v>
      </x:c>
      <x:c r="Q7190" t="str">
        <x:f>C7190&amp;"d"</x:f>
        <x:v>C134d</x:v>
      </x:c>
      <x:c r="R7190" t="str">
        <x:f>C7190&amp;"p"</x:f>
        <x:v>C134p</x:v>
      </x:c>
      <x:c r="S7190" t="str">
        <x:f>IF(AND(L7190&gt;=H7190+I7190+J7190,M7190&gt;L7190,F7190&lt;&gt;""),"PASS","FAIL")</x:f>
        <x:v>PASS</x:v>
      </x:c>
      <x:c r="T7190" t="n">
        <x:v>13</x:v>
      </x:c>
      <x:c r="U7190" t="str">
        <x:v>pickup_after_delivery_completion_plus_usage_lag</x:v>
      </x:c>
    </x:row>
    <x:row r="7191">
      <x:c r="A7191" t="str">
        <x:v>Set2_200-10-2</x:v>
      </x:c>
      <x:c r="B7191" t="str">
        <x:v>next_day</x:v>
      </x:c>
      <x:c r="C7191" t="str">
        <x:v>C135</x:v>
      </x:c>
      <x:c r="D7191" s="59" t="n">
        <x:v>44</x:v>
      </x:c>
      <x:c r="E7191" s="59" t="n">
        <x:v>44</x:v>
      </x:c>
      <x:c r="F7191" s="59" t="str">
        <x:v>S7</x:v>
      </x:c>
      <x:c r="G7191" s="59" t="n">
        <x:v>514</x:v>
      </x:c>
      <x:c r="H7191" s="59" t="n">
        <x:v>526</x:v>
      </x:c>
      <x:c r="I7191" s="59" t="n">
        <x:v>10</x:v>
      </x:c>
      <x:c r="J7191" s="60" t="n">
        <x:f>'参数'!$C$6</x:f>
        <x:v>1440</x:v>
      </x:c>
      <x:c r="K7191" s="60" t="n">
        <x:f>'参数'!$D$6</x:f>
        <x:v>360</x:v>
      </x:c>
      <x:c r="L7191" s="60" t="n">
        <x:f>H7191+I7191+J7191</x:f>
        <x:v>1976</x:v>
      </x:c>
      <x:c r="M7191" s="60" t="n">
        <x:f>L7191+K7191</x:f>
        <x:v>2336</x:v>
      </x:c>
      <x:c r="N7191" s="60" t="n">
        <x:f>'参数'!$B$10</x:f>
        <x:v>1</x:v>
      </x:c>
      <x:c r="O7191" s="60" t="n">
        <x:f>N7191*'参数'!$B$11</x:f>
        <x:v>2</x:v>
      </x:c>
      <x:c r="P7191" s="60" t="n">
        <x:f>N7191*'参数'!$B$12</x:f>
        <x:v>1</x:v>
      </x:c>
      <x:c r="Q7191" t="str">
        <x:f>C7191&amp;"d"</x:f>
        <x:v>C135d</x:v>
      </x:c>
      <x:c r="R7191" t="str">
        <x:f>C7191&amp;"p"</x:f>
        <x:v>C135p</x:v>
      </x:c>
      <x:c r="S7191" t="str">
        <x:f>IF(AND(L7191&gt;=H7191+I7191+J7191,M7191&gt;L7191,F7191&lt;&gt;""),"PASS","FAIL")</x:f>
        <x:v>PASS</x:v>
      </x:c>
      <x:c r="T7191" t="n">
        <x:v>15</x:v>
      </x:c>
      <x:c r="U7191" t="str">
        <x:v>pickup_after_delivery_completion_plus_usage_lag</x:v>
      </x:c>
    </x:row>
    <x:row r="7192">
      <x:c r="A7192" t="str">
        <x:v>Set2_200-10-2</x:v>
      </x:c>
      <x:c r="B7192" t="str">
        <x:v>next_day</x:v>
      </x:c>
      <x:c r="C7192" t="str">
        <x:v>C136</x:v>
      </x:c>
      <x:c r="D7192" s="59" t="n">
        <x:v>30</x:v>
      </x:c>
      <x:c r="E7192" s="59" t="n">
        <x:v>24</x:v>
      </x:c>
      <x:c r="F7192" s="59" t="str">
        <x:v>S3</x:v>
      </x:c>
      <x:c r="G7192" s="59" t="n">
        <x:v>599</x:v>
      </x:c>
      <x:c r="H7192" s="59" t="n">
        <x:v>615</x:v>
      </x:c>
      <x:c r="I7192" s="59" t="n">
        <x:v>10</x:v>
      </x:c>
      <x:c r="J7192" s="60" t="n">
        <x:f>'参数'!$C$6</x:f>
        <x:v>1440</x:v>
      </x:c>
      <x:c r="K7192" s="60" t="n">
        <x:f>'参数'!$D$6</x:f>
        <x:v>360</x:v>
      </x:c>
      <x:c r="L7192" s="60" t="n">
        <x:f>H7192+I7192+J7192</x:f>
        <x:v>2065</x:v>
      </x:c>
      <x:c r="M7192" s="60" t="n">
        <x:f>L7192+K7192</x:f>
        <x:v>2425</x:v>
      </x:c>
      <x:c r="N7192" s="60" t="n">
        <x:f>'参数'!$B$10</x:f>
        <x:v>1</x:v>
      </x:c>
      <x:c r="O7192" s="60" t="n">
        <x:f>N7192*'参数'!$B$11</x:f>
        <x:v>2</x:v>
      </x:c>
      <x:c r="P7192" s="60" t="n">
        <x:f>N7192*'参数'!$B$12</x:f>
        <x:v>1</x:v>
      </x:c>
      <x:c r="Q7192" t="str">
        <x:f>C7192&amp;"d"</x:f>
        <x:v>C136d</x:v>
      </x:c>
      <x:c r="R7192" t="str">
        <x:f>C7192&amp;"p"</x:f>
        <x:v>C136p</x:v>
      </x:c>
      <x:c r="S7192" t="str">
        <x:f>IF(AND(L7192&gt;=H7192+I7192+J7192,M7192&gt;L7192,F7192&lt;&gt;""),"PASS","FAIL")</x:f>
        <x:v>PASS</x:v>
      </x:c>
      <x:c r="T7192" t="n">
        <x:v>2</x:v>
      </x:c>
      <x:c r="U7192" t="str">
        <x:v>pickup_after_delivery_completion_plus_usage_lag</x:v>
      </x:c>
    </x:row>
    <x:row r="7193">
      <x:c r="A7193" t="str">
        <x:v>Set2_200-10-2</x:v>
      </x:c>
      <x:c r="B7193" t="str">
        <x:v>next_day</x:v>
      </x:c>
      <x:c r="C7193" t="str">
        <x:v>C137</x:v>
      </x:c>
      <x:c r="D7193" s="59" t="n">
        <x:v>48</x:v>
      </x:c>
      <x:c r="E7193" s="59" t="n">
        <x:v>35</x:v>
      </x:c>
      <x:c r="F7193" s="59" t="str">
        <x:v>S7</x:v>
      </x:c>
      <x:c r="G7193" s="59" t="n">
        <x:v>132</x:v>
      </x:c>
      <x:c r="H7193" s="59" t="n">
        <x:v>146</x:v>
      </x:c>
      <x:c r="I7193" s="59" t="n">
        <x:v>10</x:v>
      </x:c>
      <x:c r="J7193" s="60" t="n">
        <x:f>'参数'!$C$6</x:f>
        <x:v>1440</x:v>
      </x:c>
      <x:c r="K7193" s="60" t="n">
        <x:f>'参数'!$D$6</x:f>
        <x:v>360</x:v>
      </x:c>
      <x:c r="L7193" s="60" t="n">
        <x:f>H7193+I7193+J7193</x:f>
        <x:v>1596</x:v>
      </x:c>
      <x:c r="M7193" s="60" t="n">
        <x:f>L7193+K7193</x:f>
        <x:v>1956</x:v>
      </x:c>
      <x:c r="N7193" s="60" t="n">
        <x:f>'参数'!$B$10</x:f>
        <x:v>1</x:v>
      </x:c>
      <x:c r="O7193" s="60" t="n">
        <x:f>N7193*'参数'!$B$11</x:f>
        <x:v>2</x:v>
      </x:c>
      <x:c r="P7193" s="60" t="n">
        <x:f>N7193*'参数'!$B$12</x:f>
        <x:v>1</x:v>
      </x:c>
      <x:c r="Q7193" t="str">
        <x:f>C7193&amp;"d"</x:f>
        <x:v>C137d</x:v>
      </x:c>
      <x:c r="R7193" t="str">
        <x:f>C7193&amp;"p"</x:f>
        <x:v>C137p</x:v>
      </x:c>
      <x:c r="S7193" t="str">
        <x:f>IF(AND(L7193&gt;=H7193+I7193+J7193,M7193&gt;L7193,F7193&lt;&gt;""),"PASS","FAIL")</x:f>
        <x:v>PASS</x:v>
      </x:c>
      <x:c r="T7193" t="n">
        <x:v>7</x:v>
      </x:c>
      <x:c r="U7193" t="str">
        <x:v>pickup_after_delivery_completion_plus_usage_lag</x:v>
      </x:c>
    </x:row>
    <x:row r="7194">
      <x:c r="A7194" t="str">
        <x:v>Set2_200-10-2</x:v>
      </x:c>
      <x:c r="B7194" t="str">
        <x:v>next_day</x:v>
      </x:c>
      <x:c r="C7194" t="str">
        <x:v>C138</x:v>
      </x:c>
      <x:c r="D7194" s="59" t="n">
        <x:v>37</x:v>
      </x:c>
      <x:c r="E7194" s="59" t="n">
        <x:v>30</x:v>
      </x:c>
      <x:c r="F7194" s="59" t="str">
        <x:v>S8</x:v>
      </x:c>
      <x:c r="G7194" s="59" t="n">
        <x:v>457</x:v>
      </x:c>
      <x:c r="H7194" s="59" t="n">
        <x:v>481</x:v>
      </x:c>
      <x:c r="I7194" s="59" t="n">
        <x:v>10</x:v>
      </x:c>
      <x:c r="J7194" s="60" t="n">
        <x:f>'参数'!$C$6</x:f>
        <x:v>1440</x:v>
      </x:c>
      <x:c r="K7194" s="60" t="n">
        <x:f>'参数'!$D$6</x:f>
        <x:v>360</x:v>
      </x:c>
      <x:c r="L7194" s="60" t="n">
        <x:f>H7194+I7194+J7194</x:f>
        <x:v>1931</x:v>
      </x:c>
      <x:c r="M7194" s="60" t="n">
        <x:f>L7194+K7194</x:f>
        <x:v>2291</x:v>
      </x:c>
      <x:c r="N7194" s="60" t="n">
        <x:f>'参数'!$B$10</x:f>
        <x:v>1</x:v>
      </x:c>
      <x:c r="O7194" s="60" t="n">
        <x:f>N7194*'参数'!$B$11</x:f>
        <x:v>2</x:v>
      </x:c>
      <x:c r="P7194" s="60" t="n">
        <x:f>N7194*'参数'!$B$12</x:f>
        <x:v>1</x:v>
      </x:c>
      <x:c r="Q7194" t="str">
        <x:f>C7194&amp;"d"</x:f>
        <x:v>C138d</x:v>
      </x:c>
      <x:c r="R7194" t="str">
        <x:f>C7194&amp;"p"</x:f>
        <x:v>C138p</x:v>
      </x:c>
      <x:c r="S7194" t="str">
        <x:f>IF(AND(L7194&gt;=H7194+I7194+J7194,M7194&gt;L7194,F7194&lt;&gt;""),"PASS","FAIL")</x:f>
        <x:v>PASS</x:v>
      </x:c>
      <x:c r="T7194" t="n">
        <x:v>1</x:v>
      </x:c>
      <x:c r="U7194" t="str">
        <x:v>pickup_after_delivery_completion_plus_usage_lag</x:v>
      </x:c>
    </x:row>
    <x:row r="7195">
      <x:c r="A7195" t="str">
        <x:v>Set2_200-10-2</x:v>
      </x:c>
      <x:c r="B7195" t="str">
        <x:v>next_day</x:v>
      </x:c>
      <x:c r="C7195" t="str">
        <x:v>C139</x:v>
      </x:c>
      <x:c r="D7195" s="59" t="n">
        <x:v>36</x:v>
      </x:c>
      <x:c r="E7195" s="59" t="n">
        <x:v>44</x:v>
      </x:c>
      <x:c r="F7195" s="59" t="str">
        <x:v>S9</x:v>
      </x:c>
      <x:c r="G7195" s="59" t="n">
        <x:v>194</x:v>
      </x:c>
      <x:c r="H7195" s="59" t="n">
        <x:v>224</x:v>
      </x:c>
      <x:c r="I7195" s="59" t="n">
        <x:v>10</x:v>
      </x:c>
      <x:c r="J7195" s="60" t="n">
        <x:f>'参数'!$C$6</x:f>
        <x:v>1440</x:v>
      </x:c>
      <x:c r="K7195" s="60" t="n">
        <x:f>'参数'!$D$6</x:f>
        <x:v>360</x:v>
      </x:c>
      <x:c r="L7195" s="60" t="n">
        <x:f>H7195+I7195+J7195</x:f>
        <x:v>1674</x:v>
      </x:c>
      <x:c r="M7195" s="60" t="n">
        <x:f>L7195+K7195</x:f>
        <x:v>2034</x:v>
      </x:c>
      <x:c r="N7195" s="60" t="n">
        <x:f>'参数'!$B$10</x:f>
        <x:v>1</x:v>
      </x:c>
      <x:c r="O7195" s="60" t="n">
        <x:f>N7195*'参数'!$B$11</x:f>
        <x:v>2</x:v>
      </x:c>
      <x:c r="P7195" s="60" t="n">
        <x:f>N7195*'参数'!$B$12</x:f>
        <x:v>1</x:v>
      </x:c>
      <x:c r="Q7195" t="str">
        <x:f>C7195&amp;"d"</x:f>
        <x:v>C139d</x:v>
      </x:c>
      <x:c r="R7195" t="str">
        <x:f>C7195&amp;"p"</x:f>
        <x:v>C139p</x:v>
      </x:c>
      <x:c r="S7195" t="str">
        <x:f>IF(AND(L7195&gt;=H7195+I7195+J7195,M7195&gt;L7195,F7195&lt;&gt;""),"PASS","FAIL")</x:f>
        <x:v>PASS</x:v>
      </x:c>
      <x:c r="T7195" t="n">
        <x:v>5</x:v>
      </x:c>
      <x:c r="U7195" t="str">
        <x:v>pickup_after_delivery_completion_plus_usage_lag</x:v>
      </x:c>
    </x:row>
    <x:row r="7196">
      <x:c r="A7196" t="str">
        <x:v>Set2_200-10-2</x:v>
      </x:c>
      <x:c r="B7196" t="str">
        <x:v>next_day</x:v>
      </x:c>
      <x:c r="C7196" t="str">
        <x:v>C140</x:v>
      </x:c>
      <x:c r="D7196" s="59" t="n">
        <x:v>33</x:v>
      </x:c>
      <x:c r="E7196" s="59" t="n">
        <x:v>26</x:v>
      </x:c>
      <x:c r="F7196" s="59" t="str">
        <x:v>S3</x:v>
      </x:c>
      <x:c r="G7196" s="59" t="n">
        <x:v>389</x:v>
      </x:c>
      <x:c r="H7196" s="59" t="n">
        <x:v>405</x:v>
      </x:c>
      <x:c r="I7196" s="59" t="n">
        <x:v>10</x:v>
      </x:c>
      <x:c r="J7196" s="60" t="n">
        <x:f>'参数'!$C$6</x:f>
        <x:v>1440</x:v>
      </x:c>
      <x:c r="K7196" s="60" t="n">
        <x:f>'参数'!$D$6</x:f>
        <x:v>360</x:v>
      </x:c>
      <x:c r="L7196" s="60" t="n">
        <x:f>H7196+I7196+J7196</x:f>
        <x:v>1855</x:v>
      </x:c>
      <x:c r="M7196" s="60" t="n">
        <x:f>L7196+K7196</x:f>
        <x:v>2215</x:v>
      </x:c>
      <x:c r="N7196" s="60" t="n">
        <x:f>'参数'!$B$10</x:f>
        <x:v>1</x:v>
      </x:c>
      <x:c r="O7196" s="60" t="n">
        <x:f>N7196*'参数'!$B$11</x:f>
        <x:v>2</x:v>
      </x:c>
      <x:c r="P7196" s="60" t="n">
        <x:f>N7196*'参数'!$B$12</x:f>
        <x:v>1</x:v>
      </x:c>
      <x:c r="Q7196" t="str">
        <x:f>C7196&amp;"d"</x:f>
        <x:v>C140d</x:v>
      </x:c>
      <x:c r="R7196" t="str">
        <x:f>C7196&amp;"p"</x:f>
        <x:v>C140p</x:v>
      </x:c>
      <x:c r="S7196" t="str">
        <x:f>IF(AND(L7196&gt;=H7196+I7196+J7196,M7196&gt;L7196,F7196&lt;&gt;""),"PASS","FAIL")</x:f>
        <x:v>PASS</x:v>
      </x:c>
      <x:c r="T7196" t="n">
        <x:v>1</x:v>
      </x:c>
      <x:c r="U7196" t="str">
        <x:v>pickup_after_delivery_completion_plus_usage_lag</x:v>
      </x:c>
    </x:row>
    <x:row r="7197">
      <x:c r="A7197" t="str">
        <x:v>Set2_200-10-2</x:v>
      </x:c>
      <x:c r="B7197" t="str">
        <x:v>next_day</x:v>
      </x:c>
      <x:c r="C7197" t="str">
        <x:v>C141</x:v>
      </x:c>
      <x:c r="D7197" s="59" t="n">
        <x:v>32</x:v>
      </x:c>
      <x:c r="E7197" s="59" t="n">
        <x:v>47</x:v>
      </x:c>
      <x:c r="F7197" s="59" t="str">
        <x:v>S9</x:v>
      </x:c>
      <x:c r="G7197" s="59" t="n">
        <x:v>137</x:v>
      </x:c>
      <x:c r="H7197" s="59" t="n">
        <x:v>155</x:v>
      </x:c>
      <x:c r="I7197" s="59" t="n">
        <x:v>10</x:v>
      </x:c>
      <x:c r="J7197" s="60" t="n">
        <x:f>'参数'!$C$6</x:f>
        <x:v>1440</x:v>
      </x:c>
      <x:c r="K7197" s="60" t="n">
        <x:f>'参数'!$D$6</x:f>
        <x:v>360</x:v>
      </x:c>
      <x:c r="L7197" s="60" t="n">
        <x:f>H7197+I7197+J7197</x:f>
        <x:v>1605</x:v>
      </x:c>
      <x:c r="M7197" s="60" t="n">
        <x:f>L7197+K7197</x:f>
        <x:v>1965</x:v>
      </x:c>
      <x:c r="N7197" s="60" t="n">
        <x:f>'参数'!$B$10</x:f>
        <x:v>1</x:v>
      </x:c>
      <x:c r="O7197" s="60" t="n">
        <x:f>N7197*'参数'!$B$11</x:f>
        <x:v>2</x:v>
      </x:c>
      <x:c r="P7197" s="60" t="n">
        <x:f>N7197*'参数'!$B$12</x:f>
        <x:v>1</x:v>
      </x:c>
      <x:c r="Q7197" t="str">
        <x:f>C7197&amp;"d"</x:f>
        <x:v>C141d</x:v>
      </x:c>
      <x:c r="R7197" t="str">
        <x:f>C7197&amp;"p"</x:f>
        <x:v>C141p</x:v>
      </x:c>
      <x:c r="S7197" t="str">
        <x:f>IF(AND(L7197&gt;=H7197+I7197+J7197,M7197&gt;L7197,F7197&lt;&gt;""),"PASS","FAIL")</x:f>
        <x:v>PASS</x:v>
      </x:c>
      <x:c r="T7197" t="n">
        <x:v>1</x:v>
      </x:c>
      <x:c r="U7197" t="str">
        <x:v>pickup_after_delivery_completion_plus_usage_lag</x:v>
      </x:c>
    </x:row>
    <x:row r="7198">
      <x:c r="A7198" t="str">
        <x:v>Set2_200-10-2</x:v>
      </x:c>
      <x:c r="B7198" t="str">
        <x:v>next_day</x:v>
      </x:c>
      <x:c r="C7198" t="str">
        <x:v>C142</x:v>
      </x:c>
      <x:c r="D7198" s="59" t="n">
        <x:v>31</x:v>
      </x:c>
      <x:c r="E7198" s="59" t="n">
        <x:v>48</x:v>
      </x:c>
      <x:c r="F7198" s="59" t="str">
        <x:v>S9</x:v>
      </x:c>
      <x:c r="G7198" s="59" t="n">
        <x:v>122</x:v>
      </x:c>
      <x:c r="H7198" s="59" t="n">
        <x:v>148</x:v>
      </x:c>
      <x:c r="I7198" s="59" t="n">
        <x:v>10</x:v>
      </x:c>
      <x:c r="J7198" s="60" t="n">
        <x:f>'参数'!$C$6</x:f>
        <x:v>1440</x:v>
      </x:c>
      <x:c r="K7198" s="60" t="n">
        <x:f>'参数'!$D$6</x:f>
        <x:v>360</x:v>
      </x:c>
      <x:c r="L7198" s="60" t="n">
        <x:f>H7198+I7198+J7198</x:f>
        <x:v>1598</x:v>
      </x:c>
      <x:c r="M7198" s="60" t="n">
        <x:f>L7198+K7198</x:f>
        <x:v>1958</x:v>
      </x:c>
      <x:c r="N7198" s="60" t="n">
        <x:f>'参数'!$B$10</x:f>
        <x:v>1</x:v>
      </x:c>
      <x:c r="O7198" s="60" t="n">
        <x:f>N7198*'参数'!$B$11</x:f>
        <x:v>2</x:v>
      </x:c>
      <x:c r="P7198" s="60" t="n">
        <x:f>N7198*'参数'!$B$12</x:f>
        <x:v>1</x:v>
      </x:c>
      <x:c r="Q7198" t="str">
        <x:f>C7198&amp;"d"</x:f>
        <x:v>C142d</x:v>
      </x:c>
      <x:c r="R7198" t="str">
        <x:f>C7198&amp;"p"</x:f>
        <x:v>C142p</x:v>
      </x:c>
      <x:c r="S7198" t="str">
        <x:f>IF(AND(L7198&gt;=H7198+I7198+J7198,M7198&gt;L7198,F7198&lt;&gt;""),"PASS","FAIL")</x:f>
        <x:v>PASS</x:v>
      </x:c>
      <x:c r="T7198" t="n">
        <x:v>12</x:v>
      </x:c>
      <x:c r="U7198" t="str">
        <x:v>pickup_after_delivery_completion_plus_usage_lag</x:v>
      </x:c>
    </x:row>
    <x:row r="7199">
      <x:c r="A7199" t="str">
        <x:v>Set2_200-10-2</x:v>
      </x:c>
      <x:c r="B7199" t="str">
        <x:v>next_day</x:v>
      </x:c>
      <x:c r="C7199" t="str">
        <x:v>C143</x:v>
      </x:c>
      <x:c r="D7199" s="59" t="n">
        <x:v>49</x:v>
      </x:c>
      <x:c r="E7199" s="59" t="n">
        <x:v>25</x:v>
      </x:c>
      <x:c r="F7199" s="59" t="str">
        <x:v>S4</x:v>
      </x:c>
      <x:c r="G7199" s="59" t="n">
        <x:v>256</x:v>
      </x:c>
      <x:c r="H7199" s="59" t="n">
        <x:v>282</x:v>
      </x:c>
      <x:c r="I7199" s="59" t="n">
        <x:v>10</x:v>
      </x:c>
      <x:c r="J7199" s="60" t="n">
        <x:f>'参数'!$C$6</x:f>
        <x:v>1440</x:v>
      </x:c>
      <x:c r="K7199" s="60" t="n">
        <x:f>'参数'!$D$6</x:f>
        <x:v>360</x:v>
      </x:c>
      <x:c r="L7199" s="60" t="n">
        <x:f>H7199+I7199+J7199</x:f>
        <x:v>1732</x:v>
      </x:c>
      <x:c r="M7199" s="60" t="n">
        <x:f>L7199+K7199</x:f>
        <x:v>2092</x:v>
      </x:c>
      <x:c r="N7199" s="60" t="n">
        <x:f>'参数'!$B$10</x:f>
        <x:v>1</x:v>
      </x:c>
      <x:c r="O7199" s="60" t="n">
        <x:f>N7199*'参数'!$B$11</x:f>
        <x:v>2</x:v>
      </x:c>
      <x:c r="P7199" s="60" t="n">
        <x:f>N7199*'参数'!$B$12</x:f>
        <x:v>1</x:v>
      </x:c>
      <x:c r="Q7199" t="str">
        <x:f>C7199&amp;"d"</x:f>
        <x:v>C143d</x:v>
      </x:c>
      <x:c r="R7199" t="str">
        <x:f>C7199&amp;"p"</x:f>
        <x:v>C143p</x:v>
      </x:c>
      <x:c r="S7199" t="str">
        <x:f>IF(AND(L7199&gt;=H7199+I7199+J7199,M7199&gt;L7199,F7199&lt;&gt;""),"PASS","FAIL")</x:f>
        <x:v>PASS</x:v>
      </x:c>
      <x:c r="T7199" t="n">
        <x:v>5</x:v>
      </x:c>
      <x:c r="U7199" t="str">
        <x:v>pickup_after_delivery_completion_plus_usage_lag</x:v>
      </x:c>
    </x:row>
    <x:row r="7200">
      <x:c r="A7200" t="str">
        <x:v>Set2_200-10-2</x:v>
      </x:c>
      <x:c r="B7200" t="str">
        <x:v>next_day</x:v>
      </x:c>
      <x:c r="C7200" t="str">
        <x:v>C144</x:v>
      </x:c>
      <x:c r="D7200" s="59" t="n">
        <x:v>41</x:v>
      </x:c>
      <x:c r="E7200" s="59" t="n">
        <x:v>36</x:v>
      </x:c>
      <x:c r="F7200" s="59" t="str">
        <x:v>S7</x:v>
      </x:c>
      <x:c r="G7200" s="59" t="n">
        <x:v>584</x:v>
      </x:c>
      <x:c r="H7200" s="59" t="n">
        <x:v>606</x:v>
      </x:c>
      <x:c r="I7200" s="59" t="n">
        <x:v>10</x:v>
      </x:c>
      <x:c r="J7200" s="60" t="n">
        <x:f>'参数'!$C$6</x:f>
        <x:v>1440</x:v>
      </x:c>
      <x:c r="K7200" s="60" t="n">
        <x:f>'参数'!$D$6</x:f>
        <x:v>360</x:v>
      </x:c>
      <x:c r="L7200" s="60" t="n">
        <x:f>H7200+I7200+J7200</x:f>
        <x:v>2056</x:v>
      </x:c>
      <x:c r="M7200" s="60" t="n">
        <x:f>L7200+K7200</x:f>
        <x:v>2416</x:v>
      </x:c>
      <x:c r="N7200" s="60" t="n">
        <x:f>'参数'!$B$10</x:f>
        <x:v>1</x:v>
      </x:c>
      <x:c r="O7200" s="60" t="n">
        <x:f>N7200*'参数'!$B$11</x:f>
        <x:v>2</x:v>
      </x:c>
      <x:c r="P7200" s="60" t="n">
        <x:f>N7200*'参数'!$B$12</x:f>
        <x:v>1</x:v>
      </x:c>
      <x:c r="Q7200" t="str">
        <x:f>C7200&amp;"d"</x:f>
        <x:v>C144d</x:v>
      </x:c>
      <x:c r="R7200" t="str">
        <x:f>C7200&amp;"p"</x:f>
        <x:v>C144p</x:v>
      </x:c>
      <x:c r="S7200" t="str">
        <x:f>IF(AND(L7200&gt;=H7200+I7200+J7200,M7200&gt;L7200,F7200&lt;&gt;""),"PASS","FAIL")</x:f>
        <x:v>PASS</x:v>
      </x:c>
      <x:c r="T7200" t="n">
        <x:v>0</x:v>
      </x:c>
      <x:c r="U7200" t="str">
        <x:v>pickup_after_delivery_completion_plus_usage_lag</x:v>
      </x:c>
    </x:row>
    <x:row r="7201">
      <x:c r="A7201" t="str">
        <x:v>Set2_200-10-2</x:v>
      </x:c>
      <x:c r="B7201" t="str">
        <x:v>next_day</x:v>
      </x:c>
      <x:c r="C7201" t="str">
        <x:v>C145</x:v>
      </x:c>
      <x:c r="D7201" s="59" t="n">
        <x:v>47</x:v>
      </x:c>
      <x:c r="E7201" s="59" t="n">
        <x:v>37</x:v>
      </x:c>
      <x:c r="F7201" s="59" t="str">
        <x:v>S7</x:v>
      </x:c>
      <x:c r="G7201" s="59" t="n">
        <x:v>418</x:v>
      </x:c>
      <x:c r="H7201" s="59" t="n">
        <x:v>428</x:v>
      </x:c>
      <x:c r="I7201" s="59" t="n">
        <x:v>10</x:v>
      </x:c>
      <x:c r="J7201" s="60" t="n">
        <x:f>'参数'!$C$6</x:f>
        <x:v>1440</x:v>
      </x:c>
      <x:c r="K7201" s="60" t="n">
        <x:f>'参数'!$D$6</x:f>
        <x:v>360</x:v>
      </x:c>
      <x:c r="L7201" s="60" t="n">
        <x:f>H7201+I7201+J7201</x:f>
        <x:v>1878</x:v>
      </x:c>
      <x:c r="M7201" s="60" t="n">
        <x:f>L7201+K7201</x:f>
        <x:v>2238</x:v>
      </x:c>
      <x:c r="N7201" s="60" t="n">
        <x:f>'参数'!$B$10</x:f>
        <x:v>1</x:v>
      </x:c>
      <x:c r="O7201" s="60" t="n">
        <x:f>N7201*'参数'!$B$11</x:f>
        <x:v>2</x:v>
      </x:c>
      <x:c r="P7201" s="60" t="n">
        <x:f>N7201*'参数'!$B$12</x:f>
        <x:v>1</x:v>
      </x:c>
      <x:c r="Q7201" t="str">
        <x:f>C7201&amp;"d"</x:f>
        <x:v>C145d</x:v>
      </x:c>
      <x:c r="R7201" t="str">
        <x:f>C7201&amp;"p"</x:f>
        <x:v>C145p</x:v>
      </x:c>
      <x:c r="S7201" t="str">
        <x:f>IF(AND(L7201&gt;=H7201+I7201+J7201,M7201&gt;L7201,F7201&lt;&gt;""),"PASS","FAIL")</x:f>
        <x:v>PASS</x:v>
      </x:c>
      <x:c r="T7201" t="n">
        <x:v>2</x:v>
      </x:c>
      <x:c r="U7201" t="str">
        <x:v>pickup_after_delivery_completion_plus_usage_lag</x:v>
      </x:c>
    </x:row>
    <x:row r="7202">
      <x:c r="A7202" t="str">
        <x:v>Set2_200-10-2</x:v>
      </x:c>
      <x:c r="B7202" t="str">
        <x:v>next_day</x:v>
      </x:c>
      <x:c r="C7202" t="str">
        <x:v>C146</x:v>
      </x:c>
      <x:c r="D7202" s="59" t="n">
        <x:v>49</x:v>
      </x:c>
      <x:c r="E7202" s="59" t="n">
        <x:v>38</x:v>
      </x:c>
      <x:c r="F7202" s="59" t="str">
        <x:v>S7</x:v>
      </x:c>
      <x:c r="G7202" s="59" t="n">
        <x:v>250</x:v>
      </x:c>
      <x:c r="H7202" s="59" t="n">
        <x:v>274</x:v>
      </x:c>
      <x:c r="I7202" s="59" t="n">
        <x:v>10</x:v>
      </x:c>
      <x:c r="J7202" s="60" t="n">
        <x:f>'参数'!$C$6</x:f>
        <x:v>1440</x:v>
      </x:c>
      <x:c r="K7202" s="60" t="n">
        <x:f>'参数'!$D$6</x:f>
        <x:v>360</x:v>
      </x:c>
      <x:c r="L7202" s="60" t="n">
        <x:f>H7202+I7202+J7202</x:f>
        <x:v>1724</x:v>
      </x:c>
      <x:c r="M7202" s="60" t="n">
        <x:f>L7202+K7202</x:f>
        <x:v>2084</x:v>
      </x:c>
      <x:c r="N7202" s="60" t="n">
        <x:f>'参数'!$B$10</x:f>
        <x:v>1</x:v>
      </x:c>
      <x:c r="O7202" s="60" t="n">
        <x:f>N7202*'参数'!$B$11</x:f>
        <x:v>2</x:v>
      </x:c>
      <x:c r="P7202" s="60" t="n">
        <x:f>N7202*'参数'!$B$12</x:f>
        <x:v>1</x:v>
      </x:c>
      <x:c r="Q7202" t="str">
        <x:f>C7202&amp;"d"</x:f>
        <x:v>C146d</x:v>
      </x:c>
      <x:c r="R7202" t="str">
        <x:f>C7202&amp;"p"</x:f>
        <x:v>C146p</x:v>
      </x:c>
      <x:c r="S7202" t="str">
        <x:f>IF(AND(L7202&gt;=H7202+I7202+J7202,M7202&gt;L7202,F7202&lt;&gt;""),"PASS","FAIL")</x:f>
        <x:v>PASS</x:v>
      </x:c>
      <x:c r="T7202" t="n">
        <x:v>2</x:v>
      </x:c>
      <x:c r="U7202" t="str">
        <x:v>pickup_after_delivery_completion_plus_usage_lag</x:v>
      </x:c>
    </x:row>
    <x:row r="7203">
      <x:c r="A7203" t="str">
        <x:v>Set2_200-10-2</x:v>
      </x:c>
      <x:c r="B7203" t="str">
        <x:v>next_day</x:v>
      </x:c>
      <x:c r="C7203" t="str">
        <x:v>C147</x:v>
      </x:c>
      <x:c r="D7203" s="59" t="n">
        <x:v>41</x:v>
      </x:c>
      <x:c r="E7203" s="59" t="n">
        <x:v>47</x:v>
      </x:c>
      <x:c r="F7203" s="59" t="str">
        <x:v>S7</x:v>
      </x:c>
      <x:c r="G7203" s="59" t="n">
        <x:v>366</x:v>
      </x:c>
      <x:c r="H7203" s="59" t="n">
        <x:v>398</x:v>
      </x:c>
      <x:c r="I7203" s="59" t="n">
        <x:v>10</x:v>
      </x:c>
      <x:c r="J7203" s="60" t="n">
        <x:f>'参数'!$C$6</x:f>
        <x:v>1440</x:v>
      </x:c>
      <x:c r="K7203" s="60" t="n">
        <x:f>'参数'!$D$6</x:f>
        <x:v>360</x:v>
      </x:c>
      <x:c r="L7203" s="60" t="n">
        <x:f>H7203+I7203+J7203</x:f>
        <x:v>1848</x:v>
      </x:c>
      <x:c r="M7203" s="60" t="n">
        <x:f>L7203+K7203</x:f>
        <x:v>2208</x:v>
      </x:c>
      <x:c r="N7203" s="60" t="n">
        <x:f>'参数'!$B$10</x:f>
        <x:v>1</x:v>
      </x:c>
      <x:c r="O7203" s="60" t="n">
        <x:f>N7203*'参数'!$B$11</x:f>
        <x:v>2</x:v>
      </x:c>
      <x:c r="P7203" s="60" t="n">
        <x:f>N7203*'参数'!$B$12</x:f>
        <x:v>1</x:v>
      </x:c>
      <x:c r="Q7203" t="str">
        <x:f>C7203&amp;"d"</x:f>
        <x:v>C147d</x:v>
      </x:c>
      <x:c r="R7203" t="str">
        <x:f>C7203&amp;"p"</x:f>
        <x:v>C147p</x:v>
      </x:c>
      <x:c r="S7203" t="str">
        <x:f>IF(AND(L7203&gt;=H7203+I7203+J7203,M7203&gt;L7203,F7203&lt;&gt;""),"PASS","FAIL")</x:f>
        <x:v>PASS</x:v>
      </x:c>
      <x:c r="T7203" t="n">
        <x:v>1</x:v>
      </x:c>
      <x:c r="U7203" t="str">
        <x:v>pickup_after_delivery_completion_plus_usage_lag</x:v>
      </x:c>
    </x:row>
    <x:row r="7204">
      <x:c r="A7204" t="str">
        <x:v>Set2_200-10-2</x:v>
      </x:c>
      <x:c r="B7204" t="str">
        <x:v>next_day</x:v>
      </x:c>
      <x:c r="C7204" t="str">
        <x:v>C148</x:v>
      </x:c>
      <x:c r="D7204" s="59" t="n">
        <x:v>48</x:v>
      </x:c>
      <x:c r="E7204" s="59" t="n">
        <x:v>36</x:v>
      </x:c>
      <x:c r="F7204" s="59" t="str">
        <x:v>S7</x:v>
      </x:c>
      <x:c r="G7204" s="59" t="n">
        <x:v>81</x:v>
      </x:c>
      <x:c r="H7204" s="59" t="n">
        <x:v>105</x:v>
      </x:c>
      <x:c r="I7204" s="59" t="n">
        <x:v>10</x:v>
      </x:c>
      <x:c r="J7204" s="60" t="n">
        <x:f>'参数'!$C$6</x:f>
        <x:v>1440</x:v>
      </x:c>
      <x:c r="K7204" s="60" t="n">
        <x:f>'参数'!$D$6</x:f>
        <x:v>360</x:v>
      </x:c>
      <x:c r="L7204" s="60" t="n">
        <x:f>H7204+I7204+J7204</x:f>
        <x:v>1555</x:v>
      </x:c>
      <x:c r="M7204" s="60" t="n">
        <x:f>L7204+K7204</x:f>
        <x:v>1915</x:v>
      </x:c>
      <x:c r="N7204" s="60" t="n">
        <x:f>'参数'!$B$10</x:f>
        <x:v>1</x:v>
      </x:c>
      <x:c r="O7204" s="60" t="n">
        <x:f>N7204*'参数'!$B$11</x:f>
        <x:v>2</x:v>
      </x:c>
      <x:c r="P7204" s="60" t="n">
        <x:f>N7204*'参数'!$B$12</x:f>
        <x:v>1</x:v>
      </x:c>
      <x:c r="Q7204" t="str">
        <x:f>C7204&amp;"d"</x:f>
        <x:v>C148d</x:v>
      </x:c>
      <x:c r="R7204" t="str">
        <x:f>C7204&amp;"p"</x:f>
        <x:v>C148p</x:v>
      </x:c>
      <x:c r="S7204" t="str">
        <x:f>IF(AND(L7204&gt;=H7204+I7204+J7204,M7204&gt;L7204,F7204&lt;&gt;""),"PASS","FAIL")</x:f>
        <x:v>PASS</x:v>
      </x:c>
      <x:c r="T7204" t="n">
        <x:v>9</x:v>
      </x:c>
      <x:c r="U7204" t="str">
        <x:v>pickup_after_delivery_completion_plus_usage_lag</x:v>
      </x:c>
    </x:row>
    <x:row r="7205">
      <x:c r="A7205" t="str">
        <x:v>Set2_200-10-2</x:v>
      </x:c>
      <x:c r="B7205" t="str">
        <x:v>next_day</x:v>
      </x:c>
      <x:c r="C7205" t="str">
        <x:v>C149</x:v>
      </x:c>
      <x:c r="D7205" s="59" t="n">
        <x:v>39</x:v>
      </x:c>
      <x:c r="E7205" s="59" t="n">
        <x:v>49</x:v>
      </x:c>
      <x:c r="F7205" s="59" t="str">
        <x:v>S7</x:v>
      </x:c>
      <x:c r="G7205" s="59" t="n">
        <x:v>138</x:v>
      </x:c>
      <x:c r="H7205" s="59" t="n">
        <x:v>172</x:v>
      </x:c>
      <x:c r="I7205" s="59" t="n">
        <x:v>10</x:v>
      </x:c>
      <x:c r="J7205" s="60" t="n">
        <x:f>'参数'!$C$6</x:f>
        <x:v>1440</x:v>
      </x:c>
      <x:c r="K7205" s="60" t="n">
        <x:f>'参数'!$D$6</x:f>
        <x:v>360</x:v>
      </x:c>
      <x:c r="L7205" s="60" t="n">
        <x:f>H7205+I7205+J7205</x:f>
        <x:v>1622</x:v>
      </x:c>
      <x:c r="M7205" s="60" t="n">
        <x:f>L7205+K7205</x:f>
        <x:v>1982</x:v>
      </x:c>
      <x:c r="N7205" s="60" t="n">
        <x:f>'参数'!$B$10</x:f>
        <x:v>1</x:v>
      </x:c>
      <x:c r="O7205" s="60" t="n">
        <x:f>N7205*'参数'!$B$11</x:f>
        <x:v>2</x:v>
      </x:c>
      <x:c r="P7205" s="60" t="n">
        <x:f>N7205*'参数'!$B$12</x:f>
        <x:v>1</x:v>
      </x:c>
      <x:c r="Q7205" t="str">
        <x:f>C7205&amp;"d"</x:f>
        <x:v>C149d</x:v>
      </x:c>
      <x:c r="R7205" t="str">
        <x:f>C7205&amp;"p"</x:f>
        <x:v>C149p</x:v>
      </x:c>
      <x:c r="S7205" t="str">
        <x:f>IF(AND(L7205&gt;=H7205+I7205+J7205,M7205&gt;L7205,F7205&lt;&gt;""),"PASS","FAIL")</x:f>
        <x:v>PASS</x:v>
      </x:c>
      <x:c r="T7205" t="n">
        <x:v>6</x:v>
      </x:c>
      <x:c r="U7205" t="str">
        <x:v>pickup_after_delivery_completion_plus_usage_lag</x:v>
      </x:c>
    </x:row>
    <x:row r="7206">
      <x:c r="A7206" t="str">
        <x:v>Set2_200-10-2</x:v>
      </x:c>
      <x:c r="B7206" t="str">
        <x:v>next_day</x:v>
      </x:c>
      <x:c r="C7206" t="str">
        <x:v>C150</x:v>
      </x:c>
      <x:c r="D7206" s="59" t="n">
        <x:v>25</x:v>
      </x:c>
      <x:c r="E7206" s="59" t="n">
        <x:v>36</x:v>
      </x:c>
      <x:c r="F7206" s="59" t="str">
        <x:v>S9</x:v>
      </x:c>
      <x:c r="G7206" s="59" t="n">
        <x:v>105</x:v>
      </x:c>
      <x:c r="H7206" s="59" t="n">
        <x:v>141</x:v>
      </x:c>
      <x:c r="I7206" s="59" t="n">
        <x:v>10</x:v>
      </x:c>
      <x:c r="J7206" s="60" t="n">
        <x:f>'参数'!$C$6</x:f>
        <x:v>1440</x:v>
      </x:c>
      <x:c r="K7206" s="60" t="n">
        <x:f>'参数'!$D$6</x:f>
        <x:v>360</x:v>
      </x:c>
      <x:c r="L7206" s="60" t="n">
        <x:f>H7206+I7206+J7206</x:f>
        <x:v>1591</x:v>
      </x:c>
      <x:c r="M7206" s="60" t="n">
        <x:f>L7206+K7206</x:f>
        <x:v>1951</x:v>
      </x:c>
      <x:c r="N7206" s="60" t="n">
        <x:f>'参数'!$B$10</x:f>
        <x:v>1</x:v>
      </x:c>
      <x:c r="O7206" s="60" t="n">
        <x:f>N7206*'参数'!$B$11</x:f>
        <x:v>2</x:v>
      </x:c>
      <x:c r="P7206" s="60" t="n">
        <x:f>N7206*'参数'!$B$12</x:f>
        <x:v>1</x:v>
      </x:c>
      <x:c r="Q7206" t="str">
        <x:f>C7206&amp;"d"</x:f>
        <x:v>C150d</x:v>
      </x:c>
      <x:c r="R7206" t="str">
        <x:f>C7206&amp;"p"</x:f>
        <x:v>C150p</x:v>
      </x:c>
      <x:c r="S7206" t="str">
        <x:f>IF(AND(L7206&gt;=H7206+I7206+J7206,M7206&gt;L7206,F7206&lt;&gt;""),"PASS","FAIL")</x:f>
        <x:v>PASS</x:v>
      </x:c>
      <x:c r="T7206" t="n">
        <x:v>11</x:v>
      </x:c>
      <x:c r="U7206" t="str">
        <x:v>pickup_after_delivery_completion_plus_usage_lag</x:v>
      </x:c>
    </x:row>
    <x:row r="7207">
      <x:c r="A7207" t="str">
        <x:v>Set2_200-10-2</x:v>
      </x:c>
      <x:c r="B7207" t="str">
        <x:v>next_day</x:v>
      </x:c>
      <x:c r="C7207" t="str">
        <x:v>C151</x:v>
      </x:c>
      <x:c r="D7207" s="59" t="n">
        <x:v>48</x:v>
      </x:c>
      <x:c r="E7207" s="59" t="n">
        <x:v>44</x:v>
      </x:c>
      <x:c r="F7207" s="59" t="str">
        <x:v>S7</x:v>
      </x:c>
      <x:c r="G7207" s="59" t="n">
        <x:v>235</x:v>
      </x:c>
      <x:c r="H7207" s="59" t="n">
        <x:v>265</x:v>
      </x:c>
      <x:c r="I7207" s="59" t="n">
        <x:v>10</x:v>
      </x:c>
      <x:c r="J7207" s="60" t="n">
        <x:f>'参数'!$C$6</x:f>
        <x:v>1440</x:v>
      </x:c>
      <x:c r="K7207" s="60" t="n">
        <x:f>'参数'!$D$6</x:f>
        <x:v>360</x:v>
      </x:c>
      <x:c r="L7207" s="60" t="n">
        <x:f>H7207+I7207+J7207</x:f>
        <x:v>1715</x:v>
      </x:c>
      <x:c r="M7207" s="60" t="n">
        <x:f>L7207+K7207</x:f>
        <x:v>2075</x:v>
      </x:c>
      <x:c r="N7207" s="60" t="n">
        <x:f>'参数'!$B$10</x:f>
        <x:v>1</x:v>
      </x:c>
      <x:c r="O7207" s="60" t="n">
        <x:f>N7207*'参数'!$B$11</x:f>
        <x:v>2</x:v>
      </x:c>
      <x:c r="P7207" s="60" t="n">
        <x:f>N7207*'参数'!$B$12</x:f>
        <x:v>1</x:v>
      </x:c>
      <x:c r="Q7207" t="str">
        <x:f>C7207&amp;"d"</x:f>
        <x:v>C151d</x:v>
      </x:c>
      <x:c r="R7207" t="str">
        <x:f>C7207&amp;"p"</x:f>
        <x:v>C151p</x:v>
      </x:c>
      <x:c r="S7207" t="str">
        <x:f>IF(AND(L7207&gt;=H7207+I7207+J7207,M7207&gt;L7207,F7207&lt;&gt;""),"PASS","FAIL")</x:f>
        <x:v>PASS</x:v>
      </x:c>
      <x:c r="T7207" t="n">
        <x:v>6</x:v>
      </x:c>
      <x:c r="U7207" t="str">
        <x:v>pickup_after_delivery_completion_plus_usage_lag</x:v>
      </x:c>
    </x:row>
    <x:row r="7208">
      <x:c r="A7208" t="str">
        <x:v>Set2_200-10-2</x:v>
      </x:c>
      <x:c r="B7208" t="str">
        <x:v>next_day</x:v>
      </x:c>
      <x:c r="C7208" t="str">
        <x:v>C152</x:v>
      </x:c>
      <x:c r="D7208" s="59" t="n">
        <x:v>50</x:v>
      </x:c>
      <x:c r="E7208" s="59" t="n">
        <x:v>50</x:v>
      </x:c>
      <x:c r="F7208" s="59" t="str">
        <x:v>S7</x:v>
      </x:c>
      <x:c r="G7208" s="59" t="n">
        <x:v>317</x:v>
      </x:c>
      <x:c r="H7208" s="59" t="n">
        <x:v>337</x:v>
      </x:c>
      <x:c r="I7208" s="59" t="n">
        <x:v>10</x:v>
      </x:c>
      <x:c r="J7208" s="60" t="n">
        <x:f>'参数'!$C$6</x:f>
        <x:v>1440</x:v>
      </x:c>
      <x:c r="K7208" s="60" t="n">
        <x:f>'参数'!$D$6</x:f>
        <x:v>360</x:v>
      </x:c>
      <x:c r="L7208" s="60" t="n">
        <x:f>H7208+I7208+J7208</x:f>
        <x:v>1787</x:v>
      </x:c>
      <x:c r="M7208" s="60" t="n">
        <x:f>L7208+K7208</x:f>
        <x:v>2147</x:v>
      </x:c>
      <x:c r="N7208" s="60" t="n">
        <x:f>'参数'!$B$10</x:f>
        <x:v>1</x:v>
      </x:c>
      <x:c r="O7208" s="60" t="n">
        <x:f>N7208*'参数'!$B$11</x:f>
        <x:v>2</x:v>
      </x:c>
      <x:c r="P7208" s="60" t="n">
        <x:f>N7208*'参数'!$B$12</x:f>
        <x:v>1</x:v>
      </x:c>
      <x:c r="Q7208" t="str">
        <x:f>C7208&amp;"d"</x:f>
        <x:v>C152d</x:v>
      </x:c>
      <x:c r="R7208" t="str">
        <x:f>C7208&amp;"p"</x:f>
        <x:v>C152p</x:v>
      </x:c>
      <x:c r="S7208" t="str">
        <x:f>IF(AND(L7208&gt;=H7208+I7208+J7208,M7208&gt;L7208,F7208&lt;&gt;""),"PASS","FAIL")</x:f>
        <x:v>PASS</x:v>
      </x:c>
      <x:c r="T7208" t="n">
        <x:v>4</x:v>
      </x:c>
      <x:c r="U7208" t="str">
        <x:v>pickup_after_delivery_completion_plus_usage_lag</x:v>
      </x:c>
    </x:row>
    <x:row r="7209">
      <x:c r="A7209" t="str">
        <x:v>Set2_200-10-2</x:v>
      </x:c>
      <x:c r="B7209" t="str">
        <x:v>next_day</x:v>
      </x:c>
      <x:c r="C7209" t="str">
        <x:v>C153</x:v>
      </x:c>
      <x:c r="D7209" s="59" t="n">
        <x:v>41</x:v>
      </x:c>
      <x:c r="E7209" s="59" t="n">
        <x:v>44</x:v>
      </x:c>
      <x:c r="F7209" s="59" t="str">
        <x:v>S7</x:v>
      </x:c>
      <x:c r="G7209" s="59" t="n">
        <x:v>229</x:v>
      </x:c>
      <x:c r="H7209" s="59" t="n">
        <x:v>241</x:v>
      </x:c>
      <x:c r="I7209" s="59" t="n">
        <x:v>10</x:v>
      </x:c>
      <x:c r="J7209" s="60" t="n">
        <x:f>'参数'!$C$6</x:f>
        <x:v>1440</x:v>
      </x:c>
      <x:c r="K7209" s="60" t="n">
        <x:f>'参数'!$D$6</x:f>
        <x:v>360</x:v>
      </x:c>
      <x:c r="L7209" s="60" t="n">
        <x:f>H7209+I7209+J7209</x:f>
        <x:v>1691</x:v>
      </x:c>
      <x:c r="M7209" s="60" t="n">
        <x:f>L7209+K7209</x:f>
        <x:v>2051</x:v>
      </x:c>
      <x:c r="N7209" s="60" t="n">
        <x:f>'参数'!$B$10</x:f>
        <x:v>1</x:v>
      </x:c>
      <x:c r="O7209" s="60" t="n">
        <x:f>N7209*'参数'!$B$11</x:f>
        <x:v>2</x:v>
      </x:c>
      <x:c r="P7209" s="60" t="n">
        <x:f>N7209*'参数'!$B$12</x:f>
        <x:v>1</x:v>
      </x:c>
      <x:c r="Q7209" t="str">
        <x:f>C7209&amp;"d"</x:f>
        <x:v>C153d</x:v>
      </x:c>
      <x:c r="R7209" t="str">
        <x:f>C7209&amp;"p"</x:f>
        <x:v>C153p</x:v>
      </x:c>
      <x:c r="S7209" t="str">
        <x:f>IF(AND(L7209&gt;=H7209+I7209+J7209,M7209&gt;L7209,F7209&lt;&gt;""),"PASS","FAIL")</x:f>
        <x:v>PASS</x:v>
      </x:c>
      <x:c r="T7209" t="n">
        <x:v>3</x:v>
      </x:c>
      <x:c r="U7209" t="str">
        <x:v>pickup_after_delivery_completion_plus_usage_lag</x:v>
      </x:c>
    </x:row>
    <x:row r="7210">
      <x:c r="A7210" t="str">
        <x:v>Set2_200-10-2</x:v>
      </x:c>
      <x:c r="B7210" t="str">
        <x:v>next_day</x:v>
      </x:c>
      <x:c r="C7210" t="str">
        <x:v>C154</x:v>
      </x:c>
      <x:c r="D7210" s="59" t="n">
        <x:v>40</x:v>
      </x:c>
      <x:c r="E7210" s="59" t="n">
        <x:v>36</x:v>
      </x:c>
      <x:c r="F7210" s="59" t="str">
        <x:v>S7</x:v>
      </x:c>
      <x:c r="G7210" s="59" t="n">
        <x:v>347</x:v>
      </x:c>
      <x:c r="H7210" s="59" t="n">
        <x:v>363</x:v>
      </x:c>
      <x:c r="I7210" s="59" t="n">
        <x:v>10</x:v>
      </x:c>
      <x:c r="J7210" s="60" t="n">
        <x:f>'参数'!$C$6</x:f>
        <x:v>1440</x:v>
      </x:c>
      <x:c r="K7210" s="60" t="n">
        <x:f>'参数'!$D$6</x:f>
        <x:v>360</x:v>
      </x:c>
      <x:c r="L7210" s="60" t="n">
        <x:f>H7210+I7210+J7210</x:f>
        <x:v>1813</x:v>
      </x:c>
      <x:c r="M7210" s="60" t="n">
        <x:f>L7210+K7210</x:f>
        <x:v>2173</x:v>
      </x:c>
      <x:c r="N7210" s="60" t="n">
        <x:f>'参数'!$B$10</x:f>
        <x:v>1</x:v>
      </x:c>
      <x:c r="O7210" s="60" t="n">
        <x:f>N7210*'参数'!$B$11</x:f>
        <x:v>2</x:v>
      </x:c>
      <x:c r="P7210" s="60" t="n">
        <x:f>N7210*'参数'!$B$12</x:f>
        <x:v>1</x:v>
      </x:c>
      <x:c r="Q7210" t="str">
        <x:f>C7210&amp;"d"</x:f>
        <x:v>C154d</x:v>
      </x:c>
      <x:c r="R7210" t="str">
        <x:f>C7210&amp;"p"</x:f>
        <x:v>C154p</x:v>
      </x:c>
      <x:c r="S7210" t="str">
        <x:f>IF(AND(L7210&gt;=H7210+I7210+J7210,M7210&gt;L7210,F7210&lt;&gt;""),"PASS","FAIL")</x:f>
        <x:v>PASS</x:v>
      </x:c>
      <x:c r="T7210" t="n">
        <x:v>10</x:v>
      </x:c>
      <x:c r="U7210" t="str">
        <x:v>pickup_after_delivery_completion_plus_usage_lag</x:v>
      </x:c>
    </x:row>
    <x:row r="7211">
      <x:c r="A7211" t="str">
        <x:v>Set2_200-10-2</x:v>
      </x:c>
      <x:c r="B7211" t="str">
        <x:v>next_day</x:v>
      </x:c>
      <x:c r="C7211" t="str">
        <x:v>C155</x:v>
      </x:c>
      <x:c r="D7211" s="59" t="n">
        <x:v>45</x:v>
      </x:c>
      <x:c r="E7211" s="59" t="n">
        <x:v>27</x:v>
      </x:c>
      <x:c r="F7211" s="59" t="str">
        <x:v>S4</x:v>
      </x:c>
      <x:c r="G7211" s="59" t="n">
        <x:v>423</x:v>
      </x:c>
      <x:c r="H7211" s="59" t="n">
        <x:v>461</x:v>
      </x:c>
      <x:c r="I7211" s="59" t="n">
        <x:v>10</x:v>
      </x:c>
      <x:c r="J7211" s="60" t="n">
        <x:f>'参数'!$C$6</x:f>
        <x:v>1440</x:v>
      </x:c>
      <x:c r="K7211" s="60" t="n">
        <x:f>'参数'!$D$6</x:f>
        <x:v>360</x:v>
      </x:c>
      <x:c r="L7211" s="60" t="n">
        <x:f>H7211+I7211+J7211</x:f>
        <x:v>1911</x:v>
      </x:c>
      <x:c r="M7211" s="60" t="n">
        <x:f>L7211+K7211</x:f>
        <x:v>2271</x:v>
      </x:c>
      <x:c r="N7211" s="60" t="n">
        <x:f>'参数'!$B$10</x:f>
        <x:v>1</x:v>
      </x:c>
      <x:c r="O7211" s="60" t="n">
        <x:f>N7211*'参数'!$B$11</x:f>
        <x:v>2</x:v>
      </x:c>
      <x:c r="P7211" s="60" t="n">
        <x:f>N7211*'参数'!$B$12</x:f>
        <x:v>1</x:v>
      </x:c>
      <x:c r="Q7211" t="str">
        <x:f>C7211&amp;"d"</x:f>
        <x:v>C155d</x:v>
      </x:c>
      <x:c r="R7211" t="str">
        <x:f>C7211&amp;"p"</x:f>
        <x:v>C155p</x:v>
      </x:c>
      <x:c r="S7211" t="str">
        <x:f>IF(AND(L7211&gt;=H7211+I7211+J7211,M7211&gt;L7211,F7211&lt;&gt;""),"PASS","FAIL")</x:f>
        <x:v>PASS</x:v>
      </x:c>
      <x:c r="T7211" t="n">
        <x:v>8</x:v>
      </x:c>
      <x:c r="U7211" t="str">
        <x:v>pickup_after_delivery_completion_plus_usage_lag</x:v>
      </x:c>
    </x:row>
    <x:row r="7212">
      <x:c r="A7212" t="str">
        <x:v>Set2_200-10-2</x:v>
      </x:c>
      <x:c r="B7212" t="str">
        <x:v>next_day</x:v>
      </x:c>
      <x:c r="C7212" t="str">
        <x:v>C156</x:v>
      </x:c>
      <x:c r="D7212" s="59" t="n">
        <x:v>36</x:v>
      </x:c>
      <x:c r="E7212" s="59" t="n">
        <x:v>26</x:v>
      </x:c>
      <x:c r="F7212" s="59" t="str">
        <x:v>S8</x:v>
      </x:c>
      <x:c r="G7212" s="59" t="n">
        <x:v>455</x:v>
      </x:c>
      <x:c r="H7212" s="59" t="n">
        <x:v>467</x:v>
      </x:c>
      <x:c r="I7212" s="59" t="n">
        <x:v>10</x:v>
      </x:c>
      <x:c r="J7212" s="60" t="n">
        <x:f>'参数'!$C$6</x:f>
        <x:v>1440</x:v>
      </x:c>
      <x:c r="K7212" s="60" t="n">
        <x:f>'参数'!$D$6</x:f>
        <x:v>360</x:v>
      </x:c>
      <x:c r="L7212" s="60" t="n">
        <x:f>H7212+I7212+J7212</x:f>
        <x:v>1917</x:v>
      </x:c>
      <x:c r="M7212" s="60" t="n">
        <x:f>L7212+K7212</x:f>
        <x:v>2277</x:v>
      </x:c>
      <x:c r="N7212" s="60" t="n">
        <x:f>'参数'!$B$10</x:f>
        <x:v>1</x:v>
      </x:c>
      <x:c r="O7212" s="60" t="n">
        <x:f>N7212*'参数'!$B$11</x:f>
        <x:v>2</x:v>
      </x:c>
      <x:c r="P7212" s="60" t="n">
        <x:f>N7212*'参数'!$B$12</x:f>
        <x:v>1</x:v>
      </x:c>
      <x:c r="Q7212" t="str">
        <x:f>C7212&amp;"d"</x:f>
        <x:v>C156d</x:v>
      </x:c>
      <x:c r="R7212" t="str">
        <x:f>C7212&amp;"p"</x:f>
        <x:v>C156p</x:v>
      </x:c>
      <x:c r="S7212" t="str">
        <x:f>IF(AND(L7212&gt;=H7212+I7212+J7212,M7212&gt;L7212,F7212&lt;&gt;""),"PASS","FAIL")</x:f>
        <x:v>PASS</x:v>
      </x:c>
      <x:c r="T7212" t="n">
        <x:v>6</x:v>
      </x:c>
      <x:c r="U7212" t="str">
        <x:v>pickup_after_delivery_completion_plus_usage_lag</x:v>
      </x:c>
    </x:row>
    <x:row r="7213">
      <x:c r="A7213" t="str">
        <x:v>Set2_200-10-2</x:v>
      </x:c>
      <x:c r="B7213" t="str">
        <x:v>next_day</x:v>
      </x:c>
      <x:c r="C7213" t="str">
        <x:v>C157</x:v>
      </x:c>
      <x:c r="D7213" s="59" t="n">
        <x:v>46</x:v>
      </x:c>
      <x:c r="E7213" s="59" t="n">
        <x:v>28</x:v>
      </x:c>
      <x:c r="F7213" s="59" t="str">
        <x:v>S4</x:v>
      </x:c>
      <x:c r="G7213" s="59" t="n">
        <x:v>114</x:v>
      </x:c>
      <x:c r="H7213" s="59" t="n">
        <x:v>140</x:v>
      </x:c>
      <x:c r="I7213" s="59" t="n">
        <x:v>10</x:v>
      </x:c>
      <x:c r="J7213" s="60" t="n">
        <x:f>'参数'!$C$6</x:f>
        <x:v>1440</x:v>
      </x:c>
      <x:c r="K7213" s="60" t="n">
        <x:f>'参数'!$D$6</x:f>
        <x:v>360</x:v>
      </x:c>
      <x:c r="L7213" s="60" t="n">
        <x:f>H7213+I7213+J7213</x:f>
        <x:v>1590</x:v>
      </x:c>
      <x:c r="M7213" s="60" t="n">
        <x:f>L7213+K7213</x:f>
        <x:v>1950</x:v>
      </x:c>
      <x:c r="N7213" s="60" t="n">
        <x:f>'参数'!$B$10</x:f>
        <x:v>1</x:v>
      </x:c>
      <x:c r="O7213" s="60" t="n">
        <x:f>N7213*'参数'!$B$11</x:f>
        <x:v>2</x:v>
      </x:c>
      <x:c r="P7213" s="60" t="n">
        <x:f>N7213*'参数'!$B$12</x:f>
        <x:v>1</x:v>
      </x:c>
      <x:c r="Q7213" t="str">
        <x:f>C7213&amp;"d"</x:f>
        <x:v>C157d</x:v>
      </x:c>
      <x:c r="R7213" t="str">
        <x:f>C7213&amp;"p"</x:f>
        <x:v>C157p</x:v>
      </x:c>
      <x:c r="S7213" t="str">
        <x:f>IF(AND(L7213&gt;=H7213+I7213+J7213,M7213&gt;L7213,F7213&lt;&gt;""),"PASS","FAIL")</x:f>
        <x:v>PASS</x:v>
      </x:c>
      <x:c r="T7213" t="n">
        <x:v>8</x:v>
      </x:c>
      <x:c r="U7213" t="str">
        <x:v>pickup_after_delivery_completion_plus_usage_lag</x:v>
      </x:c>
    </x:row>
    <x:row r="7214">
      <x:c r="A7214" t="str">
        <x:v>Set2_200-10-2</x:v>
      </x:c>
      <x:c r="B7214" t="str">
        <x:v>next_day</x:v>
      </x:c>
      <x:c r="C7214" t="str">
        <x:v>C158</x:v>
      </x:c>
      <x:c r="D7214" s="59" t="n">
        <x:v>40</x:v>
      </x:c>
      <x:c r="E7214" s="59" t="n">
        <x:v>38</x:v>
      </x:c>
      <x:c r="F7214" s="59" t="str">
        <x:v>S7</x:v>
      </x:c>
      <x:c r="G7214" s="59" t="n">
        <x:v>554</x:v>
      </x:c>
      <x:c r="H7214" s="59" t="n">
        <x:v>576</x:v>
      </x:c>
      <x:c r="I7214" s="59" t="n">
        <x:v>10</x:v>
      </x:c>
      <x:c r="J7214" s="60" t="n">
        <x:f>'参数'!$C$6</x:f>
        <x:v>1440</x:v>
      </x:c>
      <x:c r="K7214" s="60" t="n">
        <x:f>'参数'!$D$6</x:f>
        <x:v>360</x:v>
      </x:c>
      <x:c r="L7214" s="60" t="n">
        <x:f>H7214+I7214+J7214</x:f>
        <x:v>2026</x:v>
      </x:c>
      <x:c r="M7214" s="60" t="n">
        <x:f>L7214+K7214</x:f>
        <x:v>2386</x:v>
      </x:c>
      <x:c r="N7214" s="60" t="n">
        <x:f>'参数'!$B$10</x:f>
        <x:v>1</x:v>
      </x:c>
      <x:c r="O7214" s="60" t="n">
        <x:f>N7214*'参数'!$B$11</x:f>
        <x:v>2</x:v>
      </x:c>
      <x:c r="P7214" s="60" t="n">
        <x:f>N7214*'参数'!$B$12</x:f>
        <x:v>1</x:v>
      </x:c>
      <x:c r="Q7214" t="str">
        <x:f>C7214&amp;"d"</x:f>
        <x:v>C158d</x:v>
      </x:c>
      <x:c r="R7214" t="str">
        <x:f>C7214&amp;"p"</x:f>
        <x:v>C158p</x:v>
      </x:c>
      <x:c r="S7214" t="str">
        <x:f>IF(AND(L7214&gt;=H7214+I7214+J7214,M7214&gt;L7214,F7214&lt;&gt;""),"PASS","FAIL")</x:f>
        <x:v>PASS</x:v>
      </x:c>
      <x:c r="T7214" t="n">
        <x:v>3</x:v>
      </x:c>
      <x:c r="U7214" t="str">
        <x:v>pickup_after_delivery_completion_plus_usage_lag</x:v>
      </x:c>
    </x:row>
    <x:row r="7215">
      <x:c r="A7215" t="str">
        <x:v>Set2_200-10-2</x:v>
      </x:c>
      <x:c r="B7215" t="str">
        <x:v>next_day</x:v>
      </x:c>
      <x:c r="C7215" t="str">
        <x:v>C159</x:v>
      </x:c>
      <x:c r="D7215" s="59" t="n">
        <x:v>27</x:v>
      </x:c>
      <x:c r="E7215" s="59" t="n">
        <x:v>38</x:v>
      </x:c>
      <x:c r="F7215" s="59" t="str">
        <x:v>S9</x:v>
      </x:c>
      <x:c r="G7215" s="59" t="n">
        <x:v>123</x:v>
      </x:c>
      <x:c r="H7215" s="59" t="n">
        <x:v>135</x:v>
      </x:c>
      <x:c r="I7215" s="59" t="n">
        <x:v>10</x:v>
      </x:c>
      <x:c r="J7215" s="60" t="n">
        <x:f>'参数'!$C$6</x:f>
        <x:v>1440</x:v>
      </x:c>
      <x:c r="K7215" s="60" t="n">
        <x:f>'参数'!$D$6</x:f>
        <x:v>360</x:v>
      </x:c>
      <x:c r="L7215" s="60" t="n">
        <x:f>H7215+I7215+J7215</x:f>
        <x:v>1585</x:v>
      </x:c>
      <x:c r="M7215" s="60" t="n">
        <x:f>L7215+K7215</x:f>
        <x:v>1945</x:v>
      </x:c>
      <x:c r="N7215" s="60" t="n">
        <x:f>'参数'!$B$10</x:f>
        <x:v>1</x:v>
      </x:c>
      <x:c r="O7215" s="60" t="n">
        <x:f>N7215*'参数'!$B$11</x:f>
        <x:v>2</x:v>
      </x:c>
      <x:c r="P7215" s="60" t="n">
        <x:f>N7215*'参数'!$B$12</x:f>
        <x:v>1</x:v>
      </x:c>
      <x:c r="Q7215" t="str">
        <x:f>C7215&amp;"d"</x:f>
        <x:v>C159d</x:v>
      </x:c>
      <x:c r="R7215" t="str">
        <x:f>C7215&amp;"p"</x:f>
        <x:v>C159p</x:v>
      </x:c>
      <x:c r="S7215" t="str">
        <x:f>IF(AND(L7215&gt;=H7215+I7215+J7215,M7215&gt;L7215,F7215&lt;&gt;""),"PASS","FAIL")</x:f>
        <x:v>PASS</x:v>
      </x:c>
      <x:c r="T7215" t="n">
        <x:v>0</x:v>
      </x:c>
      <x:c r="U7215" t="str">
        <x:v>pickup_after_delivery_completion_plus_usage_lag</x:v>
      </x:c>
    </x:row>
    <x:row r="7216">
      <x:c r="A7216" t="str">
        <x:v>Set2_200-10-2</x:v>
      </x:c>
      <x:c r="B7216" t="str">
        <x:v>next_day</x:v>
      </x:c>
      <x:c r="C7216" t="str">
        <x:v>C160</x:v>
      </x:c>
      <x:c r="D7216" s="59" t="n">
        <x:v>31</x:v>
      </x:c>
      <x:c r="E7216" s="59" t="n">
        <x:v>44</x:v>
      </x:c>
      <x:c r="F7216" s="59" t="str">
        <x:v>S9</x:v>
      </x:c>
      <x:c r="G7216" s="59" t="n">
        <x:v>158</x:v>
      </x:c>
      <x:c r="H7216" s="59" t="n">
        <x:v>180</x:v>
      </x:c>
      <x:c r="I7216" s="59" t="n">
        <x:v>10</x:v>
      </x:c>
      <x:c r="J7216" s="60" t="n">
        <x:f>'参数'!$C$6</x:f>
        <x:v>1440</x:v>
      </x:c>
      <x:c r="K7216" s="60" t="n">
        <x:f>'参数'!$D$6</x:f>
        <x:v>360</x:v>
      </x:c>
      <x:c r="L7216" s="60" t="n">
        <x:f>H7216+I7216+J7216</x:f>
        <x:v>1630</x:v>
      </x:c>
      <x:c r="M7216" s="60" t="n">
        <x:f>L7216+K7216</x:f>
        <x:v>1990</x:v>
      </x:c>
      <x:c r="N7216" s="60" t="n">
        <x:f>'参数'!$B$10</x:f>
        <x:v>1</x:v>
      </x:c>
      <x:c r="O7216" s="60" t="n">
        <x:f>N7216*'参数'!$B$11</x:f>
        <x:v>2</x:v>
      </x:c>
      <x:c r="P7216" s="60" t="n">
        <x:f>N7216*'参数'!$B$12</x:f>
        <x:v>1</x:v>
      </x:c>
      <x:c r="Q7216" t="str">
        <x:f>C7216&amp;"d"</x:f>
        <x:v>C160d</x:v>
      </x:c>
      <x:c r="R7216" t="str">
        <x:f>C7216&amp;"p"</x:f>
        <x:v>C160p</x:v>
      </x:c>
      <x:c r="S7216" t="str">
        <x:f>IF(AND(L7216&gt;=H7216+I7216+J7216,M7216&gt;L7216,F7216&lt;&gt;""),"PASS","FAIL")</x:f>
        <x:v>PASS</x:v>
      </x:c>
      <x:c r="T7216" t="n">
        <x:v>7</x:v>
      </x:c>
      <x:c r="U7216" t="str">
        <x:v>pickup_after_delivery_completion_plus_usage_lag</x:v>
      </x:c>
    </x:row>
    <x:row r="7217">
      <x:c r="A7217" t="str">
        <x:v>Set2_200-10-2</x:v>
      </x:c>
      <x:c r="B7217" t="str">
        <x:v>next_day</x:v>
      </x:c>
      <x:c r="C7217" t="str">
        <x:v>C161</x:v>
      </x:c>
      <x:c r="D7217" s="59" t="n">
        <x:v>41</x:v>
      </x:c>
      <x:c r="E7217" s="59" t="n">
        <x:v>31</x:v>
      </x:c>
      <x:c r="F7217" s="59" t="str">
        <x:v>S4</x:v>
      </x:c>
      <x:c r="G7217" s="59" t="n">
        <x:v>560</x:v>
      </x:c>
      <x:c r="H7217" s="59" t="n">
        <x:v>570</x:v>
      </x:c>
      <x:c r="I7217" s="59" t="n">
        <x:v>10</x:v>
      </x:c>
      <x:c r="J7217" s="60" t="n">
        <x:f>'参数'!$C$6</x:f>
        <x:v>1440</x:v>
      </x:c>
      <x:c r="K7217" s="60" t="n">
        <x:f>'参数'!$D$6</x:f>
        <x:v>360</x:v>
      </x:c>
      <x:c r="L7217" s="60" t="n">
        <x:f>H7217+I7217+J7217</x:f>
        <x:v>2020</x:v>
      </x:c>
      <x:c r="M7217" s="60" t="n">
        <x:f>L7217+K7217</x:f>
        <x:v>2380</x:v>
      </x:c>
      <x:c r="N7217" s="60" t="n">
        <x:f>'参数'!$B$10</x:f>
        <x:v>1</x:v>
      </x:c>
      <x:c r="O7217" s="60" t="n">
        <x:f>N7217*'参数'!$B$11</x:f>
        <x:v>2</x:v>
      </x:c>
      <x:c r="P7217" s="60" t="n">
        <x:f>N7217*'参数'!$B$12</x:f>
        <x:v>1</x:v>
      </x:c>
      <x:c r="Q7217" t="str">
        <x:f>C7217&amp;"d"</x:f>
        <x:v>C161d</x:v>
      </x:c>
      <x:c r="R7217" t="str">
        <x:f>C7217&amp;"p"</x:f>
        <x:v>C161p</x:v>
      </x:c>
      <x:c r="S7217" t="str">
        <x:f>IF(AND(L7217&gt;=H7217+I7217+J7217,M7217&gt;L7217,F7217&lt;&gt;""),"PASS","FAIL")</x:f>
        <x:v>PASS</x:v>
      </x:c>
      <x:c r="T7217" t="n">
        <x:v>10</x:v>
      </x:c>
      <x:c r="U7217" t="str">
        <x:v>pickup_after_delivery_completion_plus_usage_lag</x:v>
      </x:c>
    </x:row>
    <x:row r="7218">
      <x:c r="A7218" t="str">
        <x:v>Set2_200-10-2</x:v>
      </x:c>
      <x:c r="B7218" t="str">
        <x:v>next_day</x:v>
      </x:c>
      <x:c r="C7218" t="str">
        <x:v>C162</x:v>
      </x:c>
      <x:c r="D7218" s="59" t="n">
        <x:v>39</x:v>
      </x:c>
      <x:c r="E7218" s="59" t="n">
        <x:v>36</x:v>
      </x:c>
      <x:c r="F7218" s="59" t="str">
        <x:v>S9</x:v>
      </x:c>
      <x:c r="G7218" s="59" t="n">
        <x:v>41</x:v>
      </x:c>
      <x:c r="H7218" s="59" t="n">
        <x:v>55</x:v>
      </x:c>
      <x:c r="I7218" s="59" t="n">
        <x:v>10</x:v>
      </x:c>
      <x:c r="J7218" s="60" t="n">
        <x:f>'参数'!$C$6</x:f>
        <x:v>1440</x:v>
      </x:c>
      <x:c r="K7218" s="60" t="n">
        <x:f>'参数'!$D$6</x:f>
        <x:v>360</x:v>
      </x:c>
      <x:c r="L7218" s="60" t="n">
        <x:f>H7218+I7218+J7218</x:f>
        <x:v>1505</x:v>
      </x:c>
      <x:c r="M7218" s="60" t="n">
        <x:f>L7218+K7218</x:f>
        <x:v>1865</x:v>
      </x:c>
      <x:c r="N7218" s="60" t="n">
        <x:f>'参数'!$B$10</x:f>
        <x:v>1</x:v>
      </x:c>
      <x:c r="O7218" s="60" t="n">
        <x:f>N7218*'参数'!$B$11</x:f>
        <x:v>2</x:v>
      </x:c>
      <x:c r="P7218" s="60" t="n">
        <x:f>N7218*'参数'!$B$12</x:f>
        <x:v>1</x:v>
      </x:c>
      <x:c r="Q7218" t="str">
        <x:f>C7218&amp;"d"</x:f>
        <x:v>C162d</x:v>
      </x:c>
      <x:c r="R7218" t="str">
        <x:f>C7218&amp;"p"</x:f>
        <x:v>C162p</x:v>
      </x:c>
      <x:c r="S7218" t="str">
        <x:f>IF(AND(L7218&gt;=H7218+I7218+J7218,M7218&gt;L7218,F7218&lt;&gt;""),"PASS","FAIL")</x:f>
        <x:v>PASS</x:v>
      </x:c>
      <x:c r="T7218" t="n">
        <x:v>12</x:v>
      </x:c>
      <x:c r="U7218" t="str">
        <x:v>pickup_after_delivery_completion_plus_usage_lag</x:v>
      </x:c>
    </x:row>
    <x:row r="7219">
      <x:c r="A7219" t="str">
        <x:v>Set2_200-10-2</x:v>
      </x:c>
      <x:c r="B7219" t="str">
        <x:v>next_day</x:v>
      </x:c>
      <x:c r="C7219" t="str">
        <x:v>C163</x:v>
      </x:c>
      <x:c r="D7219" s="59" t="n">
        <x:v>30</x:v>
      </x:c>
      <x:c r="E7219" s="59" t="n">
        <x:v>40</x:v>
      </x:c>
      <x:c r="F7219" s="59" t="str">
        <x:v>S9</x:v>
      </x:c>
      <x:c r="G7219" s="59" t="n">
        <x:v>618</x:v>
      </x:c>
      <x:c r="H7219" s="59" t="n">
        <x:v>632</x:v>
      </x:c>
      <x:c r="I7219" s="59" t="n">
        <x:v>10</x:v>
      </x:c>
      <x:c r="J7219" s="60" t="n">
        <x:f>'参数'!$C$6</x:f>
        <x:v>1440</x:v>
      </x:c>
      <x:c r="K7219" s="60" t="n">
        <x:f>'参数'!$D$6</x:f>
        <x:v>360</x:v>
      </x:c>
      <x:c r="L7219" s="60" t="n">
        <x:f>H7219+I7219+J7219</x:f>
        <x:v>2082</x:v>
      </x:c>
      <x:c r="M7219" s="60" t="n">
        <x:f>L7219+K7219</x:f>
        <x:v>2442</x:v>
      </x:c>
      <x:c r="N7219" s="60" t="n">
        <x:f>'参数'!$B$10</x:f>
        <x:v>1</x:v>
      </x:c>
      <x:c r="O7219" s="60" t="n">
        <x:f>N7219*'参数'!$B$11</x:f>
        <x:v>2</x:v>
      </x:c>
      <x:c r="P7219" s="60" t="n">
        <x:f>N7219*'参数'!$B$12</x:f>
        <x:v>1</x:v>
      </x:c>
      <x:c r="Q7219" t="str">
        <x:f>C7219&amp;"d"</x:f>
        <x:v>C163d</x:v>
      </x:c>
      <x:c r="R7219" t="str">
        <x:f>C7219&amp;"p"</x:f>
        <x:v>C163p</x:v>
      </x:c>
      <x:c r="S7219" t="str">
        <x:f>IF(AND(L7219&gt;=H7219+I7219+J7219,M7219&gt;L7219,F7219&lt;&gt;""),"PASS","FAIL")</x:f>
        <x:v>PASS</x:v>
      </x:c>
      <x:c r="T7219" t="n">
        <x:v>5</x:v>
      </x:c>
      <x:c r="U7219" t="str">
        <x:v>pickup_after_delivery_completion_plus_usage_lag</x:v>
      </x:c>
    </x:row>
    <x:row r="7220">
      <x:c r="A7220" t="str">
        <x:v>Set2_200-10-2</x:v>
      </x:c>
      <x:c r="B7220" t="str">
        <x:v>next_day</x:v>
      </x:c>
      <x:c r="C7220" t="str">
        <x:v>C164</x:v>
      </x:c>
      <x:c r="D7220" s="59" t="n">
        <x:v>40</x:v>
      </x:c>
      <x:c r="E7220" s="59" t="n">
        <x:v>38</x:v>
      </x:c>
      <x:c r="F7220" s="59" t="str">
        <x:v>S7</x:v>
      </x:c>
      <x:c r="G7220" s="59" t="n">
        <x:v>319</x:v>
      </x:c>
      <x:c r="H7220" s="59" t="n">
        <x:v>347</x:v>
      </x:c>
      <x:c r="I7220" s="59" t="n">
        <x:v>10</x:v>
      </x:c>
      <x:c r="J7220" s="60" t="n">
        <x:f>'参数'!$C$6</x:f>
        <x:v>1440</x:v>
      </x:c>
      <x:c r="K7220" s="60" t="n">
        <x:f>'参数'!$D$6</x:f>
        <x:v>360</x:v>
      </x:c>
      <x:c r="L7220" s="60" t="n">
        <x:f>H7220+I7220+J7220</x:f>
        <x:v>1797</x:v>
      </x:c>
      <x:c r="M7220" s="60" t="n">
        <x:f>L7220+K7220</x:f>
        <x:v>2157</x:v>
      </x:c>
      <x:c r="N7220" s="60" t="n">
        <x:f>'参数'!$B$10</x:f>
        <x:v>1</x:v>
      </x:c>
      <x:c r="O7220" s="60" t="n">
        <x:f>N7220*'参数'!$B$11</x:f>
        <x:v>2</x:v>
      </x:c>
      <x:c r="P7220" s="60" t="n">
        <x:f>N7220*'参数'!$B$12</x:f>
        <x:v>1</x:v>
      </x:c>
      <x:c r="Q7220" t="str">
        <x:f>C7220&amp;"d"</x:f>
        <x:v>C164d</x:v>
      </x:c>
      <x:c r="R7220" t="str">
        <x:f>C7220&amp;"p"</x:f>
        <x:v>C164p</x:v>
      </x:c>
      <x:c r="S7220" t="str">
        <x:f>IF(AND(L7220&gt;=H7220+I7220+J7220,M7220&gt;L7220,F7220&lt;&gt;""),"PASS","FAIL")</x:f>
        <x:v>PASS</x:v>
      </x:c>
      <x:c r="T7220" t="n">
        <x:v>11</x:v>
      </x:c>
      <x:c r="U7220" t="str">
        <x:v>pickup_after_delivery_completion_plus_usage_lag</x:v>
      </x:c>
    </x:row>
    <x:row r="7221">
      <x:c r="A7221" t="str">
        <x:v>Set2_200-10-2</x:v>
      </x:c>
      <x:c r="B7221" t="str">
        <x:v>next_day</x:v>
      </x:c>
      <x:c r="C7221" t="str">
        <x:v>C165</x:v>
      </x:c>
      <x:c r="D7221" s="59" t="n">
        <x:v>42</x:v>
      </x:c>
      <x:c r="E7221" s="59" t="n">
        <x:v>32</x:v>
      </x:c>
      <x:c r="F7221" s="59" t="str">
        <x:v>S4</x:v>
      </x:c>
      <x:c r="G7221" s="59" t="n">
        <x:v>436</x:v>
      </x:c>
      <x:c r="H7221" s="59" t="n">
        <x:v>472</x:v>
      </x:c>
      <x:c r="I7221" s="59" t="n">
        <x:v>10</x:v>
      </x:c>
      <x:c r="J7221" s="60" t="n">
        <x:f>'参数'!$C$6</x:f>
        <x:v>1440</x:v>
      </x:c>
      <x:c r="K7221" s="60" t="n">
        <x:f>'参数'!$D$6</x:f>
        <x:v>360</x:v>
      </x:c>
      <x:c r="L7221" s="60" t="n">
        <x:f>H7221+I7221+J7221</x:f>
        <x:v>1922</x:v>
      </x:c>
      <x:c r="M7221" s="60" t="n">
        <x:f>L7221+K7221</x:f>
        <x:v>2282</x:v>
      </x:c>
      <x:c r="N7221" s="60" t="n">
        <x:f>'参数'!$B$10</x:f>
        <x:v>1</x:v>
      </x:c>
      <x:c r="O7221" s="60" t="n">
        <x:f>N7221*'参数'!$B$11</x:f>
        <x:v>2</x:v>
      </x:c>
      <x:c r="P7221" s="60" t="n">
        <x:f>N7221*'参数'!$B$12</x:f>
        <x:v>1</x:v>
      </x:c>
      <x:c r="Q7221" t="str">
        <x:f>C7221&amp;"d"</x:f>
        <x:v>C165d</x:v>
      </x:c>
      <x:c r="R7221" t="str">
        <x:f>C7221&amp;"p"</x:f>
        <x:v>C165p</x:v>
      </x:c>
      <x:c r="S7221" t="str">
        <x:f>IF(AND(L7221&gt;=H7221+I7221+J7221,M7221&gt;L7221,F7221&lt;&gt;""),"PASS","FAIL")</x:f>
        <x:v>PASS</x:v>
      </x:c>
      <x:c r="T7221" t="n">
        <x:v>3</x:v>
      </x:c>
      <x:c r="U7221" t="str">
        <x:v>pickup_after_delivery_completion_plus_usage_lag</x:v>
      </x:c>
    </x:row>
    <x:row r="7222">
      <x:c r="A7222" t="str">
        <x:v>Set2_200-10-2</x:v>
      </x:c>
      <x:c r="B7222" t="str">
        <x:v>next_day</x:v>
      </x:c>
      <x:c r="C7222" t="str">
        <x:v>C166</x:v>
      </x:c>
      <x:c r="D7222" s="59" t="n">
        <x:v>50</x:v>
      </x:c>
      <x:c r="E7222" s="59" t="n">
        <x:v>43</x:v>
      </x:c>
      <x:c r="F7222" s="59" t="str">
        <x:v>S7</x:v>
      </x:c>
      <x:c r="G7222" s="59" t="n">
        <x:v>413</x:v>
      </x:c>
      <x:c r="H7222" s="59" t="n">
        <x:v>437</x:v>
      </x:c>
      <x:c r="I7222" s="59" t="n">
        <x:v>10</x:v>
      </x:c>
      <x:c r="J7222" s="60" t="n">
        <x:f>'参数'!$C$6</x:f>
        <x:v>1440</x:v>
      </x:c>
      <x:c r="K7222" s="60" t="n">
        <x:f>'参数'!$D$6</x:f>
        <x:v>360</x:v>
      </x:c>
      <x:c r="L7222" s="60" t="n">
        <x:f>H7222+I7222+J7222</x:f>
        <x:v>1887</x:v>
      </x:c>
      <x:c r="M7222" s="60" t="n">
        <x:f>L7222+K7222</x:f>
        <x:v>2247</x:v>
      </x:c>
      <x:c r="N7222" s="60" t="n">
        <x:f>'参数'!$B$10</x:f>
        <x:v>1</x:v>
      </x:c>
      <x:c r="O7222" s="60" t="n">
        <x:f>N7222*'参数'!$B$11</x:f>
        <x:v>2</x:v>
      </x:c>
      <x:c r="P7222" s="60" t="n">
        <x:f>N7222*'参数'!$B$12</x:f>
        <x:v>1</x:v>
      </x:c>
      <x:c r="Q7222" t="str">
        <x:f>C7222&amp;"d"</x:f>
        <x:v>C166d</x:v>
      </x:c>
      <x:c r="R7222" t="str">
        <x:f>C7222&amp;"p"</x:f>
        <x:v>C166p</x:v>
      </x:c>
      <x:c r="S7222" t="str">
        <x:f>IF(AND(L7222&gt;=H7222+I7222+J7222,M7222&gt;L7222,F7222&lt;&gt;""),"PASS","FAIL")</x:f>
        <x:v>PASS</x:v>
      </x:c>
      <x:c r="T7222" t="n">
        <x:v>11</x:v>
      </x:c>
      <x:c r="U7222" t="str">
        <x:v>pickup_after_delivery_completion_plus_usage_lag</x:v>
      </x:c>
    </x:row>
    <x:row r="7223">
      <x:c r="A7223" t="str">
        <x:v>Set2_200-10-2</x:v>
      </x:c>
      <x:c r="B7223" t="str">
        <x:v>next_day</x:v>
      </x:c>
      <x:c r="C7223" t="str">
        <x:v>C167</x:v>
      </x:c>
      <x:c r="D7223" s="59" t="n">
        <x:v>37</x:v>
      </x:c>
      <x:c r="E7223" s="59" t="n">
        <x:v>40</x:v>
      </x:c>
      <x:c r="F7223" s="59" t="str">
        <x:v>S9</x:v>
      </x:c>
      <x:c r="G7223" s="59" t="n">
        <x:v>508</x:v>
      </x:c>
      <x:c r="H7223" s="59" t="n">
        <x:v>530</x:v>
      </x:c>
      <x:c r="I7223" s="59" t="n">
        <x:v>10</x:v>
      </x:c>
      <x:c r="J7223" s="60" t="n">
        <x:f>'参数'!$C$6</x:f>
        <x:v>1440</x:v>
      </x:c>
      <x:c r="K7223" s="60" t="n">
        <x:f>'参数'!$D$6</x:f>
        <x:v>360</x:v>
      </x:c>
      <x:c r="L7223" s="60" t="n">
        <x:f>H7223+I7223+J7223</x:f>
        <x:v>1980</x:v>
      </x:c>
      <x:c r="M7223" s="60" t="n">
        <x:f>L7223+K7223</x:f>
        <x:v>2340</x:v>
      </x:c>
      <x:c r="N7223" s="60" t="n">
        <x:f>'参数'!$B$10</x:f>
        <x:v>1</x:v>
      </x:c>
      <x:c r="O7223" s="60" t="n">
        <x:f>N7223*'参数'!$B$11</x:f>
        <x:v>2</x:v>
      </x:c>
      <x:c r="P7223" s="60" t="n">
        <x:f>N7223*'参数'!$B$12</x:f>
        <x:v>1</x:v>
      </x:c>
      <x:c r="Q7223" t="str">
        <x:f>C7223&amp;"d"</x:f>
        <x:v>C167d</x:v>
      </x:c>
      <x:c r="R7223" t="str">
        <x:f>C7223&amp;"p"</x:f>
        <x:v>C167p</x:v>
      </x:c>
      <x:c r="S7223" t="str">
        <x:f>IF(AND(L7223&gt;=H7223+I7223+J7223,M7223&gt;L7223,F7223&lt;&gt;""),"PASS","FAIL")</x:f>
        <x:v>PASS</x:v>
      </x:c>
      <x:c r="T7223" t="n">
        <x:v>8</x:v>
      </x:c>
      <x:c r="U7223" t="str">
        <x:v>pickup_after_delivery_completion_plus_usage_lag</x:v>
      </x:c>
    </x:row>
    <x:row r="7224">
      <x:c r="A7224" t="str">
        <x:v>Set2_200-10-2</x:v>
      </x:c>
      <x:c r="B7224" t="str">
        <x:v>next_day</x:v>
      </x:c>
      <x:c r="C7224" t="str">
        <x:v>C168</x:v>
      </x:c>
      <x:c r="D7224" s="59" t="n">
        <x:v>42</x:v>
      </x:c>
      <x:c r="E7224" s="59" t="n">
        <x:v>39</x:v>
      </x:c>
      <x:c r="F7224" s="59" t="str">
        <x:v>S7</x:v>
      </x:c>
      <x:c r="G7224" s="59" t="n">
        <x:v>80</x:v>
      </x:c>
      <x:c r="H7224" s="59" t="n">
        <x:v>102</x:v>
      </x:c>
      <x:c r="I7224" s="59" t="n">
        <x:v>10</x:v>
      </x:c>
      <x:c r="J7224" s="60" t="n">
        <x:f>'参数'!$C$6</x:f>
        <x:v>1440</x:v>
      </x:c>
      <x:c r="K7224" s="60" t="n">
        <x:f>'参数'!$D$6</x:f>
        <x:v>360</x:v>
      </x:c>
      <x:c r="L7224" s="60" t="n">
        <x:f>H7224+I7224+J7224</x:f>
        <x:v>1552</x:v>
      </x:c>
      <x:c r="M7224" s="60" t="n">
        <x:f>L7224+K7224</x:f>
        <x:v>1912</x:v>
      </x:c>
      <x:c r="N7224" s="60" t="n">
        <x:f>'参数'!$B$10</x:f>
        <x:v>1</x:v>
      </x:c>
      <x:c r="O7224" s="60" t="n">
        <x:f>N7224*'参数'!$B$11</x:f>
        <x:v>2</x:v>
      </x:c>
      <x:c r="P7224" s="60" t="n">
        <x:f>N7224*'参数'!$B$12</x:f>
        <x:v>1</x:v>
      </x:c>
      <x:c r="Q7224" t="str">
        <x:f>C7224&amp;"d"</x:f>
        <x:v>C168d</x:v>
      </x:c>
      <x:c r="R7224" t="str">
        <x:f>C7224&amp;"p"</x:f>
        <x:v>C168p</x:v>
      </x:c>
      <x:c r="S7224" t="str">
        <x:f>IF(AND(L7224&gt;=H7224+I7224+J7224,M7224&gt;L7224,F7224&lt;&gt;""),"PASS","FAIL")</x:f>
        <x:v>PASS</x:v>
      </x:c>
      <x:c r="T7224" t="n">
        <x:v>7</x:v>
      </x:c>
      <x:c r="U7224" t="str">
        <x:v>pickup_after_delivery_completion_plus_usage_lag</x:v>
      </x:c>
    </x:row>
    <x:row r="7225">
      <x:c r="A7225" t="str">
        <x:v>Set2_200-10-2</x:v>
      </x:c>
      <x:c r="B7225" t="str">
        <x:v>next_day</x:v>
      </x:c>
      <x:c r="C7225" t="str">
        <x:v>C169</x:v>
      </x:c>
      <x:c r="D7225" s="59" t="n">
        <x:v>48</x:v>
      </x:c>
      <x:c r="E7225" s="59" t="n">
        <x:v>43</x:v>
      </x:c>
      <x:c r="F7225" s="59" t="str">
        <x:v>S7</x:v>
      </x:c>
      <x:c r="G7225" s="59" t="n">
        <x:v>578</x:v>
      </x:c>
      <x:c r="H7225" s="59" t="n">
        <x:v>604</x:v>
      </x:c>
      <x:c r="I7225" s="59" t="n">
        <x:v>10</x:v>
      </x:c>
      <x:c r="J7225" s="60" t="n">
        <x:f>'参数'!$C$6</x:f>
        <x:v>1440</x:v>
      </x:c>
      <x:c r="K7225" s="60" t="n">
        <x:f>'参数'!$D$6</x:f>
        <x:v>360</x:v>
      </x:c>
      <x:c r="L7225" s="60" t="n">
        <x:f>H7225+I7225+J7225</x:f>
        <x:v>2054</x:v>
      </x:c>
      <x:c r="M7225" s="60" t="n">
        <x:f>L7225+K7225</x:f>
        <x:v>2414</x:v>
      </x:c>
      <x:c r="N7225" s="60" t="n">
        <x:f>'参数'!$B$10</x:f>
        <x:v>1</x:v>
      </x:c>
      <x:c r="O7225" s="60" t="n">
        <x:f>N7225*'参数'!$B$11</x:f>
        <x:v>2</x:v>
      </x:c>
      <x:c r="P7225" s="60" t="n">
        <x:f>N7225*'参数'!$B$12</x:f>
        <x:v>1</x:v>
      </x:c>
      <x:c r="Q7225" t="str">
        <x:f>C7225&amp;"d"</x:f>
        <x:v>C169d</x:v>
      </x:c>
      <x:c r="R7225" t="str">
        <x:f>C7225&amp;"p"</x:f>
        <x:v>C169p</x:v>
      </x:c>
      <x:c r="S7225" t="str">
        <x:f>IF(AND(L7225&gt;=H7225+I7225+J7225,M7225&gt;L7225,F7225&lt;&gt;""),"PASS","FAIL")</x:f>
        <x:v>PASS</x:v>
      </x:c>
      <x:c r="T7225" t="n">
        <x:v>7</x:v>
      </x:c>
      <x:c r="U7225" t="str">
        <x:v>pickup_after_delivery_completion_plus_usage_lag</x:v>
      </x:c>
    </x:row>
    <x:row r="7226">
      <x:c r="A7226" t="str">
        <x:v>Set2_200-10-2</x:v>
      </x:c>
      <x:c r="B7226" t="str">
        <x:v>next_day</x:v>
      </x:c>
      <x:c r="C7226" t="str">
        <x:v>C170</x:v>
      </x:c>
      <x:c r="D7226" s="59" t="n">
        <x:v>35</x:v>
      </x:c>
      <x:c r="E7226" s="59" t="n">
        <x:v>40</x:v>
      </x:c>
      <x:c r="F7226" s="59" t="str">
        <x:v>S9</x:v>
      </x:c>
      <x:c r="G7226" s="59" t="n">
        <x:v>234</x:v>
      </x:c>
      <x:c r="H7226" s="59" t="n">
        <x:v>252</x:v>
      </x:c>
      <x:c r="I7226" s="59" t="n">
        <x:v>10</x:v>
      </x:c>
      <x:c r="J7226" s="60" t="n">
        <x:f>'参数'!$C$6</x:f>
        <x:v>1440</x:v>
      </x:c>
      <x:c r="K7226" s="60" t="n">
        <x:f>'参数'!$D$6</x:f>
        <x:v>360</x:v>
      </x:c>
      <x:c r="L7226" s="60" t="n">
        <x:f>H7226+I7226+J7226</x:f>
        <x:v>1702</x:v>
      </x:c>
      <x:c r="M7226" s="60" t="n">
        <x:f>L7226+K7226</x:f>
        <x:v>2062</x:v>
      </x:c>
      <x:c r="N7226" s="60" t="n">
        <x:f>'参数'!$B$10</x:f>
        <x:v>1</x:v>
      </x:c>
      <x:c r="O7226" s="60" t="n">
        <x:f>N7226*'参数'!$B$11</x:f>
        <x:v>2</x:v>
      </x:c>
      <x:c r="P7226" s="60" t="n">
        <x:f>N7226*'参数'!$B$12</x:f>
        <x:v>1</x:v>
      </x:c>
      <x:c r="Q7226" t="str">
        <x:f>C7226&amp;"d"</x:f>
        <x:v>C170d</x:v>
      </x:c>
      <x:c r="R7226" t="str">
        <x:f>C7226&amp;"p"</x:f>
        <x:v>C170p</x:v>
      </x:c>
      <x:c r="S7226" t="str">
        <x:f>IF(AND(L7226&gt;=H7226+I7226+J7226,M7226&gt;L7226,F7226&lt;&gt;""),"PASS","FAIL")</x:f>
        <x:v>PASS</x:v>
      </x:c>
      <x:c r="T7226" t="n">
        <x:v>13</x:v>
      </x:c>
      <x:c r="U7226" t="str">
        <x:v>pickup_after_delivery_completion_plus_usage_lag</x:v>
      </x:c>
    </x:row>
    <x:row r="7227">
      <x:c r="A7227" t="str">
        <x:v>Set2_200-10-2</x:v>
      </x:c>
      <x:c r="B7227" t="str">
        <x:v>next_day</x:v>
      </x:c>
      <x:c r="C7227" t="str">
        <x:v>C171</x:v>
      </x:c>
      <x:c r="D7227" s="59" t="n">
        <x:v>31</x:v>
      </x:c>
      <x:c r="E7227" s="59" t="n">
        <x:v>35</x:v>
      </x:c>
      <x:c r="F7227" s="59" t="str">
        <x:v>S9</x:v>
      </x:c>
      <x:c r="G7227" s="59" t="n">
        <x:v>492</x:v>
      </x:c>
      <x:c r="H7227" s="59" t="n">
        <x:v>528</x:v>
      </x:c>
      <x:c r="I7227" s="59" t="n">
        <x:v>10</x:v>
      </x:c>
      <x:c r="J7227" s="60" t="n">
        <x:f>'参数'!$C$6</x:f>
        <x:v>1440</x:v>
      </x:c>
      <x:c r="K7227" s="60" t="n">
        <x:f>'参数'!$D$6</x:f>
        <x:v>360</x:v>
      </x:c>
      <x:c r="L7227" s="60" t="n">
        <x:f>H7227+I7227+J7227</x:f>
        <x:v>1978</x:v>
      </x:c>
      <x:c r="M7227" s="60" t="n">
        <x:f>L7227+K7227</x:f>
        <x:v>2338</x:v>
      </x:c>
      <x:c r="N7227" s="60" t="n">
        <x:f>'参数'!$B$10</x:f>
        <x:v>1</x:v>
      </x:c>
      <x:c r="O7227" s="60" t="n">
        <x:f>N7227*'参数'!$B$11</x:f>
        <x:v>2</x:v>
      </x:c>
      <x:c r="P7227" s="60" t="n">
        <x:f>N7227*'参数'!$B$12</x:f>
        <x:v>1</x:v>
      </x:c>
      <x:c r="Q7227" t="str">
        <x:f>C7227&amp;"d"</x:f>
        <x:v>C171d</x:v>
      </x:c>
      <x:c r="R7227" t="str">
        <x:f>C7227&amp;"p"</x:f>
        <x:v>C171p</x:v>
      </x:c>
      <x:c r="S7227" t="str">
        <x:f>IF(AND(L7227&gt;=H7227+I7227+J7227,M7227&gt;L7227,F7227&lt;&gt;""),"PASS","FAIL")</x:f>
        <x:v>PASS</x:v>
      </x:c>
      <x:c r="T7227" t="n">
        <x:v>9</x:v>
      </x:c>
      <x:c r="U7227" t="str">
        <x:v>pickup_after_delivery_completion_plus_usage_lag</x:v>
      </x:c>
    </x:row>
    <x:row r="7228">
      <x:c r="A7228" t="str">
        <x:v>Set2_200-10-2</x:v>
      </x:c>
      <x:c r="B7228" t="str">
        <x:v>next_day</x:v>
      </x:c>
      <x:c r="C7228" t="str">
        <x:v>C172</x:v>
      </x:c>
      <x:c r="D7228" s="59" t="n">
        <x:v>27</x:v>
      </x:c>
      <x:c r="E7228" s="59" t="n">
        <x:v>40</x:v>
      </x:c>
      <x:c r="F7228" s="59" t="str">
        <x:v>S9</x:v>
      </x:c>
      <x:c r="G7228" s="59" t="n">
        <x:v>493</x:v>
      </x:c>
      <x:c r="H7228" s="59" t="n">
        <x:v>507</x:v>
      </x:c>
      <x:c r="I7228" s="59" t="n">
        <x:v>10</x:v>
      </x:c>
      <x:c r="J7228" s="60" t="n">
        <x:f>'参数'!$C$6</x:f>
        <x:v>1440</x:v>
      </x:c>
      <x:c r="K7228" s="60" t="n">
        <x:f>'参数'!$D$6</x:f>
        <x:v>360</x:v>
      </x:c>
      <x:c r="L7228" s="60" t="n">
        <x:f>H7228+I7228+J7228</x:f>
        <x:v>1957</x:v>
      </x:c>
      <x:c r="M7228" s="60" t="n">
        <x:f>L7228+K7228</x:f>
        <x:v>2317</x:v>
      </x:c>
      <x:c r="N7228" s="60" t="n">
        <x:f>'参数'!$B$10</x:f>
        <x:v>1</x:v>
      </x:c>
      <x:c r="O7228" s="60" t="n">
        <x:f>N7228*'参数'!$B$11</x:f>
        <x:v>2</x:v>
      </x:c>
      <x:c r="P7228" s="60" t="n">
        <x:f>N7228*'参数'!$B$12</x:f>
        <x:v>1</x:v>
      </x:c>
      <x:c r="Q7228" t="str">
        <x:f>C7228&amp;"d"</x:f>
        <x:v>C172d</x:v>
      </x:c>
      <x:c r="R7228" t="str">
        <x:f>C7228&amp;"p"</x:f>
        <x:v>C172p</x:v>
      </x:c>
      <x:c r="S7228" t="str">
        <x:f>IF(AND(L7228&gt;=H7228+I7228+J7228,M7228&gt;L7228,F7228&lt;&gt;""),"PASS","FAIL")</x:f>
        <x:v>PASS</x:v>
      </x:c>
      <x:c r="T7228" t="n">
        <x:v>19</x:v>
      </x:c>
      <x:c r="U7228" t="str">
        <x:v>pickup_after_delivery_completion_plus_usage_lag</x:v>
      </x:c>
    </x:row>
    <x:row r="7229">
      <x:c r="A7229" t="str">
        <x:v>Set2_200-10-2</x:v>
      </x:c>
      <x:c r="B7229" t="str">
        <x:v>next_day</x:v>
      </x:c>
      <x:c r="C7229" t="str">
        <x:v>C173</x:v>
      </x:c>
      <x:c r="D7229" s="59" t="n">
        <x:v>43</x:v>
      </x:c>
      <x:c r="E7229" s="59" t="n">
        <x:v>50</x:v>
      </x:c>
      <x:c r="F7229" s="59" t="str">
        <x:v>S7</x:v>
      </x:c>
      <x:c r="G7229" s="59" t="n">
        <x:v>606</x:v>
      </x:c>
      <x:c r="H7229" s="59" t="n">
        <x:v>616</x:v>
      </x:c>
      <x:c r="I7229" s="59" t="n">
        <x:v>10</x:v>
      </x:c>
      <x:c r="J7229" s="60" t="n">
        <x:f>'参数'!$C$6</x:f>
        <x:v>1440</x:v>
      </x:c>
      <x:c r="K7229" s="60" t="n">
        <x:f>'参数'!$D$6</x:f>
        <x:v>360</x:v>
      </x:c>
      <x:c r="L7229" s="60" t="n">
        <x:f>H7229+I7229+J7229</x:f>
        <x:v>2066</x:v>
      </x:c>
      <x:c r="M7229" s="60" t="n">
        <x:f>L7229+K7229</x:f>
        <x:v>2426</x:v>
      </x:c>
      <x:c r="N7229" s="60" t="n">
        <x:f>'参数'!$B$10</x:f>
        <x:v>1</x:v>
      </x:c>
      <x:c r="O7229" s="60" t="n">
        <x:f>N7229*'参数'!$B$11</x:f>
        <x:v>2</x:v>
      </x:c>
      <x:c r="P7229" s="60" t="n">
        <x:f>N7229*'参数'!$B$12</x:f>
        <x:v>1</x:v>
      </x:c>
      <x:c r="Q7229" t="str">
        <x:f>C7229&amp;"d"</x:f>
        <x:v>C173d</x:v>
      </x:c>
      <x:c r="R7229" t="str">
        <x:f>C7229&amp;"p"</x:f>
        <x:v>C173p</x:v>
      </x:c>
      <x:c r="S7229" t="str">
        <x:f>IF(AND(L7229&gt;=H7229+I7229+J7229,M7229&gt;L7229,F7229&lt;&gt;""),"PASS","FAIL")</x:f>
        <x:v>PASS</x:v>
      </x:c>
      <x:c r="T7229" t="n">
        <x:v>7</x:v>
      </x:c>
      <x:c r="U7229" t="str">
        <x:v>pickup_after_delivery_completion_plus_usage_lag</x:v>
      </x:c>
    </x:row>
    <x:row r="7230">
      <x:c r="A7230" t="str">
        <x:v>Set2_200-10-2</x:v>
      </x:c>
      <x:c r="B7230" t="str">
        <x:v>next_day</x:v>
      </x:c>
      <x:c r="C7230" t="str">
        <x:v>C174</x:v>
      </x:c>
      <x:c r="D7230" s="59" t="n">
        <x:v>46</x:v>
      </x:c>
      <x:c r="E7230" s="59" t="n">
        <x:v>27</x:v>
      </x:c>
      <x:c r="F7230" s="59" t="str">
        <x:v>S4</x:v>
      </x:c>
      <x:c r="G7230" s="59" t="n">
        <x:v>184</x:v>
      </x:c>
      <x:c r="H7230" s="59" t="n">
        <x:v>200</x:v>
      </x:c>
      <x:c r="I7230" s="59" t="n">
        <x:v>10</x:v>
      </x:c>
      <x:c r="J7230" s="60" t="n">
        <x:f>'参数'!$C$6</x:f>
        <x:v>1440</x:v>
      </x:c>
      <x:c r="K7230" s="60" t="n">
        <x:f>'参数'!$D$6</x:f>
        <x:v>360</x:v>
      </x:c>
      <x:c r="L7230" s="60" t="n">
        <x:f>H7230+I7230+J7230</x:f>
        <x:v>1650</x:v>
      </x:c>
      <x:c r="M7230" s="60" t="n">
        <x:f>L7230+K7230</x:f>
        <x:v>2010</x:v>
      </x:c>
      <x:c r="N7230" s="60" t="n">
        <x:f>'参数'!$B$10</x:f>
        <x:v>1</x:v>
      </x:c>
      <x:c r="O7230" s="60" t="n">
        <x:f>N7230*'参数'!$B$11</x:f>
        <x:v>2</x:v>
      </x:c>
      <x:c r="P7230" s="60" t="n">
        <x:f>N7230*'参数'!$B$12</x:f>
        <x:v>1</x:v>
      </x:c>
      <x:c r="Q7230" t="str">
        <x:f>C7230&amp;"d"</x:f>
        <x:v>C174d</x:v>
      </x:c>
      <x:c r="R7230" t="str">
        <x:f>C7230&amp;"p"</x:f>
        <x:v>C174p</x:v>
      </x:c>
      <x:c r="S7230" t="str">
        <x:f>IF(AND(L7230&gt;=H7230+I7230+J7230,M7230&gt;L7230,F7230&lt;&gt;""),"PASS","FAIL")</x:f>
        <x:v>PASS</x:v>
      </x:c>
      <x:c r="T7230" t="n">
        <x:v>8</x:v>
      </x:c>
      <x:c r="U7230" t="str">
        <x:v>pickup_after_delivery_completion_plus_usage_lag</x:v>
      </x:c>
    </x:row>
    <x:row r="7231">
      <x:c r="A7231" t="str">
        <x:v>Set2_200-10-2</x:v>
      </x:c>
      <x:c r="B7231" t="str">
        <x:v>next_day</x:v>
      </x:c>
      <x:c r="C7231" t="str">
        <x:v>C175</x:v>
      </x:c>
      <x:c r="D7231" s="59" t="n">
        <x:v>39</x:v>
      </x:c>
      <x:c r="E7231" s="59" t="n">
        <x:v>37</x:v>
      </x:c>
      <x:c r="F7231" s="59" t="str">
        <x:v>S9</x:v>
      </x:c>
      <x:c r="G7231" s="59" t="n">
        <x:v>302</x:v>
      </x:c>
      <x:c r="H7231" s="59" t="n">
        <x:v>330</x:v>
      </x:c>
      <x:c r="I7231" s="59" t="n">
        <x:v>10</x:v>
      </x:c>
      <x:c r="J7231" s="60" t="n">
        <x:f>'参数'!$C$6</x:f>
        <x:v>1440</x:v>
      </x:c>
      <x:c r="K7231" s="60" t="n">
        <x:f>'参数'!$D$6</x:f>
        <x:v>360</x:v>
      </x:c>
      <x:c r="L7231" s="60" t="n">
        <x:f>H7231+I7231+J7231</x:f>
        <x:v>1780</x:v>
      </x:c>
      <x:c r="M7231" s="60" t="n">
        <x:f>L7231+K7231</x:f>
        <x:v>2140</x:v>
      </x:c>
      <x:c r="N7231" s="60" t="n">
        <x:f>'参数'!$B$10</x:f>
        <x:v>1</x:v>
      </x:c>
      <x:c r="O7231" s="60" t="n">
        <x:f>N7231*'参数'!$B$11</x:f>
        <x:v>2</x:v>
      </x:c>
      <x:c r="P7231" s="60" t="n">
        <x:f>N7231*'参数'!$B$12</x:f>
        <x:v>1</x:v>
      </x:c>
      <x:c r="Q7231" t="str">
        <x:f>C7231&amp;"d"</x:f>
        <x:v>C175d</x:v>
      </x:c>
      <x:c r="R7231" t="str">
        <x:f>C7231&amp;"p"</x:f>
        <x:v>C175p</x:v>
      </x:c>
      <x:c r="S7231" t="str">
        <x:f>IF(AND(L7231&gt;=H7231+I7231+J7231,M7231&gt;L7231,F7231&lt;&gt;""),"PASS","FAIL")</x:f>
        <x:v>PASS</x:v>
      </x:c>
      <x:c r="T7231" t="n">
        <x:v>4</x:v>
      </x:c>
      <x:c r="U7231" t="str">
        <x:v>pickup_after_delivery_completion_plus_usage_lag</x:v>
      </x:c>
    </x:row>
    <x:row r="7232">
      <x:c r="A7232" t="str">
        <x:v>Set2_200-10-2</x:v>
      </x:c>
      <x:c r="B7232" t="str">
        <x:v>next_day</x:v>
      </x:c>
      <x:c r="C7232" t="str">
        <x:v>C176</x:v>
      </x:c>
      <x:c r="D7232" s="59" t="n">
        <x:v>43</x:v>
      </x:c>
      <x:c r="E7232" s="59" t="n">
        <x:v>30</x:v>
      </x:c>
      <x:c r="F7232" s="59" t="str">
        <x:v>S4</x:v>
      </x:c>
      <x:c r="G7232" s="59" t="n">
        <x:v>309</x:v>
      </x:c>
      <x:c r="H7232" s="59" t="n">
        <x:v>327</x:v>
      </x:c>
      <x:c r="I7232" s="59" t="n">
        <x:v>10</x:v>
      </x:c>
      <x:c r="J7232" s="60" t="n">
        <x:f>'参数'!$C$6</x:f>
        <x:v>1440</x:v>
      </x:c>
      <x:c r="K7232" s="60" t="n">
        <x:f>'参数'!$D$6</x:f>
        <x:v>360</x:v>
      </x:c>
      <x:c r="L7232" s="60" t="n">
        <x:f>H7232+I7232+J7232</x:f>
        <x:v>1777</x:v>
      </x:c>
      <x:c r="M7232" s="60" t="n">
        <x:f>L7232+K7232</x:f>
        <x:v>2137</x:v>
      </x:c>
      <x:c r="N7232" s="60" t="n">
        <x:f>'参数'!$B$10</x:f>
        <x:v>1</x:v>
      </x:c>
      <x:c r="O7232" s="60" t="n">
        <x:f>N7232*'参数'!$B$11</x:f>
        <x:v>2</x:v>
      </x:c>
      <x:c r="P7232" s="60" t="n">
        <x:f>N7232*'参数'!$B$12</x:f>
        <x:v>1</x:v>
      </x:c>
      <x:c r="Q7232" t="str">
        <x:f>C7232&amp;"d"</x:f>
        <x:v>C176d</x:v>
      </x:c>
      <x:c r="R7232" t="str">
        <x:f>C7232&amp;"p"</x:f>
        <x:v>C176p</x:v>
      </x:c>
      <x:c r="S7232" t="str">
        <x:f>IF(AND(L7232&gt;=H7232+I7232+J7232,M7232&gt;L7232,F7232&lt;&gt;""),"PASS","FAIL")</x:f>
        <x:v>PASS</x:v>
      </x:c>
      <x:c r="T7232" t="n">
        <x:v>5</x:v>
      </x:c>
      <x:c r="U7232" t="str">
        <x:v>pickup_after_delivery_completion_plus_usage_lag</x:v>
      </x:c>
    </x:row>
    <x:row r="7233">
      <x:c r="A7233" t="str">
        <x:v>Set2_200-10-2</x:v>
      </x:c>
      <x:c r="B7233" t="str">
        <x:v>next_day</x:v>
      </x:c>
      <x:c r="C7233" t="str">
        <x:v>C177</x:v>
      </x:c>
      <x:c r="D7233" s="59" t="n">
        <x:v>25</x:v>
      </x:c>
      <x:c r="E7233" s="59" t="n">
        <x:v>46</x:v>
      </x:c>
      <x:c r="F7233" s="59" t="str">
        <x:v>S9</x:v>
      </x:c>
      <x:c r="G7233" s="59" t="n">
        <x:v>495</x:v>
      </x:c>
      <x:c r="H7233" s="59" t="n">
        <x:v>519</x:v>
      </x:c>
      <x:c r="I7233" s="59" t="n">
        <x:v>10</x:v>
      </x:c>
      <x:c r="J7233" s="60" t="n">
        <x:f>'参数'!$C$6</x:f>
        <x:v>1440</x:v>
      </x:c>
      <x:c r="K7233" s="60" t="n">
        <x:f>'参数'!$D$6</x:f>
        <x:v>360</x:v>
      </x:c>
      <x:c r="L7233" s="60" t="n">
        <x:f>H7233+I7233+J7233</x:f>
        <x:v>1969</x:v>
      </x:c>
      <x:c r="M7233" s="60" t="n">
        <x:f>L7233+K7233</x:f>
        <x:v>2329</x:v>
      </x:c>
      <x:c r="N7233" s="60" t="n">
        <x:f>'参数'!$B$10</x:f>
        <x:v>1</x:v>
      </x:c>
      <x:c r="O7233" s="60" t="n">
        <x:f>N7233*'参数'!$B$11</x:f>
        <x:v>2</x:v>
      </x:c>
      <x:c r="P7233" s="60" t="n">
        <x:f>N7233*'参数'!$B$12</x:f>
        <x:v>1</x:v>
      </x:c>
      <x:c r="Q7233" t="str">
        <x:f>C7233&amp;"d"</x:f>
        <x:v>C177d</x:v>
      </x:c>
      <x:c r="R7233" t="str">
        <x:f>C7233&amp;"p"</x:f>
        <x:v>C177p</x:v>
      </x:c>
      <x:c r="S7233" t="str">
        <x:f>IF(AND(L7233&gt;=H7233+I7233+J7233,M7233&gt;L7233,F7233&lt;&gt;""),"PASS","FAIL")</x:f>
        <x:v>PASS</x:v>
      </x:c>
      <x:c r="T7233" t="n">
        <x:v>8</x:v>
      </x:c>
      <x:c r="U7233" t="str">
        <x:v>pickup_after_delivery_completion_plus_usage_lag</x:v>
      </x:c>
    </x:row>
    <x:row r="7234">
      <x:c r="A7234" t="str">
        <x:v>Set2_200-10-2</x:v>
      </x:c>
      <x:c r="B7234" t="str">
        <x:v>next_day</x:v>
      </x:c>
      <x:c r="C7234" t="str">
        <x:v>C178</x:v>
      </x:c>
      <x:c r="D7234" s="59" t="n">
        <x:v>30</x:v>
      </x:c>
      <x:c r="E7234" s="59" t="n">
        <x:v>33</x:v>
      </x:c>
      <x:c r="F7234" s="59" t="str">
        <x:v>S9</x:v>
      </x:c>
      <x:c r="G7234" s="59" t="n">
        <x:v>466</x:v>
      </x:c>
      <x:c r="H7234" s="59" t="n">
        <x:v>500</x:v>
      </x:c>
      <x:c r="I7234" s="59" t="n">
        <x:v>10</x:v>
      </x:c>
      <x:c r="J7234" s="60" t="n">
        <x:f>'参数'!$C$6</x:f>
        <x:v>1440</x:v>
      </x:c>
      <x:c r="K7234" s="60" t="n">
        <x:f>'参数'!$D$6</x:f>
        <x:v>360</x:v>
      </x:c>
      <x:c r="L7234" s="60" t="n">
        <x:f>H7234+I7234+J7234</x:f>
        <x:v>1950</x:v>
      </x:c>
      <x:c r="M7234" s="60" t="n">
        <x:f>L7234+K7234</x:f>
        <x:v>2310</x:v>
      </x:c>
      <x:c r="N7234" s="60" t="n">
        <x:f>'参数'!$B$10</x:f>
        <x:v>1</x:v>
      </x:c>
      <x:c r="O7234" s="60" t="n">
        <x:f>N7234*'参数'!$B$11</x:f>
        <x:v>2</x:v>
      </x:c>
      <x:c r="P7234" s="60" t="n">
        <x:f>N7234*'参数'!$B$12</x:f>
        <x:v>1</x:v>
      </x:c>
      <x:c r="Q7234" t="str">
        <x:f>C7234&amp;"d"</x:f>
        <x:v>C178d</x:v>
      </x:c>
      <x:c r="R7234" t="str">
        <x:f>C7234&amp;"p"</x:f>
        <x:v>C178p</x:v>
      </x:c>
      <x:c r="S7234" t="str">
        <x:f>IF(AND(L7234&gt;=H7234+I7234+J7234,M7234&gt;L7234,F7234&lt;&gt;""),"PASS","FAIL")</x:f>
        <x:v>PASS</x:v>
      </x:c>
      <x:c r="T7234" t="n">
        <x:v>4</x:v>
      </x:c>
      <x:c r="U7234" t="str">
        <x:v>pickup_after_delivery_completion_plus_usage_lag</x:v>
      </x:c>
    </x:row>
    <x:row r="7235">
      <x:c r="A7235" t="str">
        <x:v>Set2_200-10-2</x:v>
      </x:c>
      <x:c r="B7235" t="str">
        <x:v>next_day</x:v>
      </x:c>
      <x:c r="C7235" t="str">
        <x:v>C179</x:v>
      </x:c>
      <x:c r="D7235" s="59" t="n">
        <x:v>34</x:v>
      </x:c>
      <x:c r="E7235" s="59" t="n">
        <x:v>25</x:v>
      </x:c>
      <x:c r="F7235" s="59" t="str">
        <x:v>S8</x:v>
      </x:c>
      <x:c r="G7235" s="59" t="n">
        <x:v>60</x:v>
      </x:c>
      <x:c r="H7235" s="59" t="n">
        <x:v>94</x:v>
      </x:c>
      <x:c r="I7235" s="59" t="n">
        <x:v>10</x:v>
      </x:c>
      <x:c r="J7235" s="60" t="n">
        <x:f>'参数'!$C$6</x:f>
        <x:v>1440</x:v>
      </x:c>
      <x:c r="K7235" s="60" t="n">
        <x:f>'参数'!$D$6</x:f>
        <x:v>360</x:v>
      </x:c>
      <x:c r="L7235" s="60" t="n">
        <x:f>H7235+I7235+J7235</x:f>
        <x:v>1544</x:v>
      </x:c>
      <x:c r="M7235" s="60" t="n">
        <x:f>L7235+K7235</x:f>
        <x:v>1904</x:v>
      </x:c>
      <x:c r="N7235" s="60" t="n">
        <x:f>'参数'!$B$10</x:f>
        <x:v>1</x:v>
      </x:c>
      <x:c r="O7235" s="60" t="n">
        <x:f>N7235*'参数'!$B$11</x:f>
        <x:v>2</x:v>
      </x:c>
      <x:c r="P7235" s="60" t="n">
        <x:f>N7235*'参数'!$B$12</x:f>
        <x:v>1</x:v>
      </x:c>
      <x:c r="Q7235" t="str">
        <x:f>C7235&amp;"d"</x:f>
        <x:v>C179d</x:v>
      </x:c>
      <x:c r="R7235" t="str">
        <x:f>C7235&amp;"p"</x:f>
        <x:v>C179p</x:v>
      </x:c>
      <x:c r="S7235" t="str">
        <x:f>IF(AND(L7235&gt;=H7235+I7235+J7235,M7235&gt;L7235,F7235&lt;&gt;""),"PASS","FAIL")</x:f>
        <x:v>PASS</x:v>
      </x:c>
      <x:c r="T7235" t="n">
        <x:v>2</x:v>
      </x:c>
      <x:c r="U7235" t="str">
        <x:v>pickup_after_delivery_completion_plus_usage_lag</x:v>
      </x:c>
    </x:row>
    <x:row r="7236">
      <x:c r="A7236" t="str">
        <x:v>Set2_200-10-2</x:v>
      </x:c>
      <x:c r="B7236" t="str">
        <x:v>next_day</x:v>
      </x:c>
      <x:c r="C7236" t="str">
        <x:v>C180</x:v>
      </x:c>
      <x:c r="D7236" s="59" t="n">
        <x:v>29</x:v>
      </x:c>
      <x:c r="E7236" s="59" t="n">
        <x:v>27</x:v>
      </x:c>
      <x:c r="F7236" s="59" t="str">
        <x:v>S3</x:v>
      </x:c>
      <x:c r="G7236" s="59" t="n">
        <x:v>253</x:v>
      </x:c>
      <x:c r="H7236" s="59" t="n">
        <x:v>281</x:v>
      </x:c>
      <x:c r="I7236" s="59" t="n">
        <x:v>10</x:v>
      </x:c>
      <x:c r="J7236" s="60" t="n">
        <x:f>'参数'!$C$6</x:f>
        <x:v>1440</x:v>
      </x:c>
      <x:c r="K7236" s="60" t="n">
        <x:f>'参数'!$D$6</x:f>
        <x:v>360</x:v>
      </x:c>
      <x:c r="L7236" s="60" t="n">
        <x:f>H7236+I7236+J7236</x:f>
        <x:v>1731</x:v>
      </x:c>
      <x:c r="M7236" s="60" t="n">
        <x:f>L7236+K7236</x:f>
        <x:v>2091</x:v>
      </x:c>
      <x:c r="N7236" s="60" t="n">
        <x:f>'参数'!$B$10</x:f>
        <x:v>1</x:v>
      </x:c>
      <x:c r="O7236" s="60" t="n">
        <x:f>N7236*'参数'!$B$11</x:f>
        <x:v>2</x:v>
      </x:c>
      <x:c r="P7236" s="60" t="n">
        <x:f>N7236*'参数'!$B$12</x:f>
        <x:v>1</x:v>
      </x:c>
      <x:c r="Q7236" t="str">
        <x:f>C7236&amp;"d"</x:f>
        <x:v>C180d</x:v>
      </x:c>
      <x:c r="R7236" t="str">
        <x:f>C7236&amp;"p"</x:f>
        <x:v>C180p</x:v>
      </x:c>
      <x:c r="S7236" t="str">
        <x:f>IF(AND(L7236&gt;=H7236+I7236+J7236,M7236&gt;L7236,F7236&lt;&gt;""),"PASS","FAIL")</x:f>
        <x:v>PASS</x:v>
      </x:c>
      <x:c r="T7236" t="n">
        <x:v>3</x:v>
      </x:c>
      <x:c r="U7236" t="str">
        <x:v>pickup_after_delivery_completion_plus_usage_lag</x:v>
      </x:c>
    </x:row>
    <x:row r="7237">
      <x:c r="A7237" t="str">
        <x:v>Set2_200-10-2</x:v>
      </x:c>
      <x:c r="B7237" t="str">
        <x:v>next_day</x:v>
      </x:c>
      <x:c r="C7237" t="str">
        <x:v>C181</x:v>
      </x:c>
      <x:c r="D7237" s="59" t="n">
        <x:v>44</x:v>
      </x:c>
      <x:c r="E7237" s="59" t="n">
        <x:v>31</x:v>
      </x:c>
      <x:c r="F7237" s="59" t="str">
        <x:v>S4</x:v>
      </x:c>
      <x:c r="G7237" s="59" t="n">
        <x:v>200</x:v>
      </x:c>
      <x:c r="H7237" s="59" t="n">
        <x:v>234</x:v>
      </x:c>
      <x:c r="I7237" s="59" t="n">
        <x:v>10</x:v>
      </x:c>
      <x:c r="J7237" s="60" t="n">
        <x:f>'参数'!$C$6</x:f>
        <x:v>1440</x:v>
      </x:c>
      <x:c r="K7237" s="60" t="n">
        <x:f>'参数'!$D$6</x:f>
        <x:v>360</x:v>
      </x:c>
      <x:c r="L7237" s="60" t="n">
        <x:f>H7237+I7237+J7237</x:f>
        <x:v>1684</x:v>
      </x:c>
      <x:c r="M7237" s="60" t="n">
        <x:f>L7237+K7237</x:f>
        <x:v>2044</x:v>
      </x:c>
      <x:c r="N7237" s="60" t="n">
        <x:f>'参数'!$B$10</x:f>
        <x:v>1</x:v>
      </x:c>
      <x:c r="O7237" s="60" t="n">
        <x:f>N7237*'参数'!$B$11</x:f>
        <x:v>2</x:v>
      </x:c>
      <x:c r="P7237" s="60" t="n">
        <x:f>N7237*'参数'!$B$12</x:f>
        <x:v>1</x:v>
      </x:c>
      <x:c r="Q7237" t="str">
        <x:f>C7237&amp;"d"</x:f>
        <x:v>C181d</x:v>
      </x:c>
      <x:c r="R7237" t="str">
        <x:f>C7237&amp;"p"</x:f>
        <x:v>C181p</x:v>
      </x:c>
      <x:c r="S7237" t="str">
        <x:f>IF(AND(L7237&gt;=H7237+I7237+J7237,M7237&gt;L7237,F7237&lt;&gt;""),"PASS","FAIL")</x:f>
        <x:v>PASS</x:v>
      </x:c>
      <x:c r="T7237" t="n">
        <x:v>5</x:v>
      </x:c>
      <x:c r="U7237" t="str">
        <x:v>pickup_after_delivery_completion_plus_usage_lag</x:v>
      </x:c>
    </x:row>
    <x:row r="7238">
      <x:c r="A7238" t="str">
        <x:v>Set2_200-10-2</x:v>
      </x:c>
      <x:c r="B7238" t="str">
        <x:v>next_day</x:v>
      </x:c>
      <x:c r="C7238" t="str">
        <x:v>C182</x:v>
      </x:c>
      <x:c r="D7238" s="59" t="n">
        <x:v>32</x:v>
      </x:c>
      <x:c r="E7238" s="59" t="n">
        <x:v>45</x:v>
      </x:c>
      <x:c r="F7238" s="59" t="str">
        <x:v>S9</x:v>
      </x:c>
      <x:c r="G7238" s="59" t="n">
        <x:v>257</x:v>
      </x:c>
      <x:c r="H7238" s="59" t="n">
        <x:v>271</x:v>
      </x:c>
      <x:c r="I7238" s="59" t="n">
        <x:v>10</x:v>
      </x:c>
      <x:c r="J7238" s="60" t="n">
        <x:f>'参数'!$C$6</x:f>
        <x:v>1440</x:v>
      </x:c>
      <x:c r="K7238" s="60" t="n">
        <x:f>'参数'!$D$6</x:f>
        <x:v>360</x:v>
      </x:c>
      <x:c r="L7238" s="60" t="n">
        <x:f>H7238+I7238+J7238</x:f>
        <x:v>1721</x:v>
      </x:c>
      <x:c r="M7238" s="60" t="n">
        <x:f>L7238+K7238</x:f>
        <x:v>2081</x:v>
      </x:c>
      <x:c r="N7238" s="60" t="n">
        <x:f>'参数'!$B$10</x:f>
        <x:v>1</x:v>
      </x:c>
      <x:c r="O7238" s="60" t="n">
        <x:f>N7238*'参数'!$B$11</x:f>
        <x:v>2</x:v>
      </x:c>
      <x:c r="P7238" s="60" t="n">
        <x:f>N7238*'参数'!$B$12</x:f>
        <x:v>1</x:v>
      </x:c>
      <x:c r="Q7238" t="str">
        <x:f>C7238&amp;"d"</x:f>
        <x:v>C182d</x:v>
      </x:c>
      <x:c r="R7238" t="str">
        <x:f>C7238&amp;"p"</x:f>
        <x:v>C182p</x:v>
      </x:c>
      <x:c r="S7238" t="str">
        <x:f>IF(AND(L7238&gt;=H7238+I7238+J7238,M7238&gt;L7238,F7238&lt;&gt;""),"PASS","FAIL")</x:f>
        <x:v>PASS</x:v>
      </x:c>
      <x:c r="T7238" t="n">
        <x:v>5</x:v>
      </x:c>
      <x:c r="U7238" t="str">
        <x:v>pickup_after_delivery_completion_plus_usage_lag</x:v>
      </x:c>
    </x:row>
    <x:row r="7239">
      <x:c r="A7239" t="str">
        <x:v>Set2_200-10-2</x:v>
      </x:c>
      <x:c r="B7239" t="str">
        <x:v>next_day</x:v>
      </x:c>
      <x:c r="C7239" t="str">
        <x:v>C183</x:v>
      </x:c>
      <x:c r="D7239" s="59" t="n">
        <x:v>39</x:v>
      </x:c>
      <x:c r="E7239" s="59" t="n">
        <x:v>36</x:v>
      </x:c>
      <x:c r="F7239" s="59" t="str">
        <x:v>S9</x:v>
      </x:c>
      <x:c r="G7239" s="59" t="n">
        <x:v>434</x:v>
      </x:c>
      <x:c r="H7239" s="59" t="n">
        <x:v>470</x:v>
      </x:c>
      <x:c r="I7239" s="59" t="n">
        <x:v>10</x:v>
      </x:c>
      <x:c r="J7239" s="60" t="n">
        <x:f>'参数'!$C$6</x:f>
        <x:v>1440</x:v>
      </x:c>
      <x:c r="K7239" s="60" t="n">
        <x:f>'参数'!$D$6</x:f>
        <x:v>360</x:v>
      </x:c>
      <x:c r="L7239" s="60" t="n">
        <x:f>H7239+I7239+J7239</x:f>
        <x:v>1920</x:v>
      </x:c>
      <x:c r="M7239" s="60" t="n">
        <x:f>L7239+K7239</x:f>
        <x:v>2280</x:v>
      </x:c>
      <x:c r="N7239" s="60" t="n">
        <x:f>'参数'!$B$10</x:f>
        <x:v>1</x:v>
      </x:c>
      <x:c r="O7239" s="60" t="n">
        <x:f>N7239*'参数'!$B$11</x:f>
        <x:v>2</x:v>
      </x:c>
      <x:c r="P7239" s="60" t="n">
        <x:f>N7239*'参数'!$B$12</x:f>
        <x:v>1</x:v>
      </x:c>
      <x:c r="Q7239" t="str">
        <x:f>C7239&amp;"d"</x:f>
        <x:v>C183d</x:v>
      </x:c>
      <x:c r="R7239" t="str">
        <x:f>C7239&amp;"p"</x:f>
        <x:v>C183p</x:v>
      </x:c>
      <x:c r="S7239" t="str">
        <x:f>IF(AND(L7239&gt;=H7239+I7239+J7239,M7239&gt;L7239,F7239&lt;&gt;""),"PASS","FAIL")</x:f>
        <x:v>PASS</x:v>
      </x:c>
      <x:c r="T7239" t="n">
        <x:v>6</x:v>
      </x:c>
      <x:c r="U7239" t="str">
        <x:v>pickup_after_delivery_completion_plus_usage_lag</x:v>
      </x:c>
    </x:row>
    <x:row r="7240">
      <x:c r="A7240" t="str">
        <x:v>Set2_200-10-2</x:v>
      </x:c>
      <x:c r="B7240" t="str">
        <x:v>next_day</x:v>
      </x:c>
      <x:c r="C7240" t="str">
        <x:v>C184</x:v>
      </x:c>
      <x:c r="D7240" s="59" t="n">
        <x:v>30</x:v>
      </x:c>
      <x:c r="E7240" s="59" t="n">
        <x:v>34</x:v>
      </x:c>
      <x:c r="F7240" s="59" t="str">
        <x:v>S9</x:v>
      </x:c>
      <x:c r="G7240" s="59" t="n">
        <x:v>232</x:v>
      </x:c>
      <x:c r="H7240" s="59" t="n">
        <x:v>262</x:v>
      </x:c>
      <x:c r="I7240" s="59" t="n">
        <x:v>10</x:v>
      </x:c>
      <x:c r="J7240" s="60" t="n">
        <x:f>'参数'!$C$6</x:f>
        <x:v>1440</x:v>
      </x:c>
      <x:c r="K7240" s="60" t="n">
        <x:f>'参数'!$D$6</x:f>
        <x:v>360</x:v>
      </x:c>
      <x:c r="L7240" s="60" t="n">
        <x:f>H7240+I7240+J7240</x:f>
        <x:v>1712</x:v>
      </x:c>
      <x:c r="M7240" s="60" t="n">
        <x:f>L7240+K7240</x:f>
        <x:v>2072</x:v>
      </x:c>
      <x:c r="N7240" s="60" t="n">
        <x:f>'参数'!$B$10</x:f>
        <x:v>1</x:v>
      </x:c>
      <x:c r="O7240" s="60" t="n">
        <x:f>N7240*'参数'!$B$11</x:f>
        <x:v>2</x:v>
      </x:c>
      <x:c r="P7240" s="60" t="n">
        <x:f>N7240*'参数'!$B$12</x:f>
        <x:v>1</x:v>
      </x:c>
      <x:c r="Q7240" t="str">
        <x:f>C7240&amp;"d"</x:f>
        <x:v>C184d</x:v>
      </x:c>
      <x:c r="R7240" t="str">
        <x:f>C7240&amp;"p"</x:f>
        <x:v>C184p</x:v>
      </x:c>
      <x:c r="S7240" t="str">
        <x:f>IF(AND(L7240&gt;=H7240+I7240+J7240,M7240&gt;L7240,F7240&lt;&gt;""),"PASS","FAIL")</x:f>
        <x:v>PASS</x:v>
      </x:c>
      <x:c r="T7240" t="n">
        <x:v>1</x:v>
      </x:c>
      <x:c r="U7240" t="str">
        <x:v>pickup_after_delivery_completion_plus_usage_lag</x:v>
      </x:c>
    </x:row>
    <x:row r="7241">
      <x:c r="A7241" t="str">
        <x:v>Set2_200-10-2</x:v>
      </x:c>
      <x:c r="B7241" t="str">
        <x:v>next_day</x:v>
      </x:c>
      <x:c r="C7241" t="str">
        <x:v>C185</x:v>
      </x:c>
      <x:c r="D7241" s="59" t="n">
        <x:v>32</x:v>
      </x:c>
      <x:c r="E7241" s="59" t="n">
        <x:v>27</x:v>
      </x:c>
      <x:c r="F7241" s="59" t="str">
        <x:v>S3</x:v>
      </x:c>
      <x:c r="G7241" s="59" t="n">
        <x:v>166</x:v>
      </x:c>
      <x:c r="H7241" s="59" t="n">
        <x:v>182</x:v>
      </x:c>
      <x:c r="I7241" s="59" t="n">
        <x:v>10</x:v>
      </x:c>
      <x:c r="J7241" s="60" t="n">
        <x:f>'参数'!$C$6</x:f>
        <x:v>1440</x:v>
      </x:c>
      <x:c r="K7241" s="60" t="n">
        <x:f>'参数'!$D$6</x:f>
        <x:v>360</x:v>
      </x:c>
      <x:c r="L7241" s="60" t="n">
        <x:f>H7241+I7241+J7241</x:f>
        <x:v>1632</x:v>
      </x:c>
      <x:c r="M7241" s="60" t="n">
        <x:f>L7241+K7241</x:f>
        <x:v>1992</x:v>
      </x:c>
      <x:c r="N7241" s="60" t="n">
        <x:f>'参数'!$B$10</x:f>
        <x:v>1</x:v>
      </x:c>
      <x:c r="O7241" s="60" t="n">
        <x:f>N7241*'参数'!$B$11</x:f>
        <x:v>2</x:v>
      </x:c>
      <x:c r="P7241" s="60" t="n">
        <x:f>N7241*'参数'!$B$12</x:f>
        <x:v>1</x:v>
      </x:c>
      <x:c r="Q7241" t="str">
        <x:f>C7241&amp;"d"</x:f>
        <x:v>C185d</x:v>
      </x:c>
      <x:c r="R7241" t="str">
        <x:f>C7241&amp;"p"</x:f>
        <x:v>C185p</x:v>
      </x:c>
      <x:c r="S7241" t="str">
        <x:f>IF(AND(L7241&gt;=H7241+I7241+J7241,M7241&gt;L7241,F7241&lt;&gt;""),"PASS","FAIL")</x:f>
        <x:v>PASS</x:v>
      </x:c>
      <x:c r="T7241" t="n">
        <x:v>7</x:v>
      </x:c>
      <x:c r="U7241" t="str">
        <x:v>pickup_after_delivery_completion_plus_usage_lag</x:v>
      </x:c>
    </x:row>
    <x:row r="7242">
      <x:c r="A7242" t="str">
        <x:v>Set2_200-10-2</x:v>
      </x:c>
      <x:c r="B7242" t="str">
        <x:v>next_day</x:v>
      </x:c>
      <x:c r="C7242" t="str">
        <x:v>C186</x:v>
      </x:c>
      <x:c r="D7242" s="59" t="n">
        <x:v>47</x:v>
      </x:c>
      <x:c r="E7242" s="59" t="n">
        <x:v>49</x:v>
      </x:c>
      <x:c r="F7242" s="59" t="str">
        <x:v>S7</x:v>
      </x:c>
      <x:c r="G7242" s="59" t="n">
        <x:v>481</x:v>
      </x:c>
      <x:c r="H7242" s="59" t="n">
        <x:v>507</x:v>
      </x:c>
      <x:c r="I7242" s="59" t="n">
        <x:v>10</x:v>
      </x:c>
      <x:c r="J7242" s="60" t="n">
        <x:f>'参数'!$C$6</x:f>
        <x:v>1440</x:v>
      </x:c>
      <x:c r="K7242" s="60" t="n">
        <x:f>'参数'!$D$6</x:f>
        <x:v>360</x:v>
      </x:c>
      <x:c r="L7242" s="60" t="n">
        <x:f>H7242+I7242+J7242</x:f>
        <x:v>1957</x:v>
      </x:c>
      <x:c r="M7242" s="60" t="n">
        <x:f>L7242+K7242</x:f>
        <x:v>2317</x:v>
      </x:c>
      <x:c r="N7242" s="60" t="n">
        <x:f>'参数'!$B$10</x:f>
        <x:v>1</x:v>
      </x:c>
      <x:c r="O7242" s="60" t="n">
        <x:f>N7242*'参数'!$B$11</x:f>
        <x:v>2</x:v>
      </x:c>
      <x:c r="P7242" s="60" t="n">
        <x:f>N7242*'参数'!$B$12</x:f>
        <x:v>1</x:v>
      </x:c>
      <x:c r="Q7242" t="str">
        <x:f>C7242&amp;"d"</x:f>
        <x:v>C186d</x:v>
      </x:c>
      <x:c r="R7242" t="str">
        <x:f>C7242&amp;"p"</x:f>
        <x:v>C186p</x:v>
      </x:c>
      <x:c r="S7242" t="str">
        <x:f>IF(AND(L7242&gt;=H7242+I7242+J7242,M7242&gt;L7242,F7242&lt;&gt;""),"PASS","FAIL")</x:f>
        <x:v>PASS</x:v>
      </x:c>
      <x:c r="T7242" t="n">
        <x:v>18</x:v>
      </x:c>
      <x:c r="U7242" t="str">
        <x:v>pickup_after_delivery_completion_plus_usage_lag</x:v>
      </x:c>
    </x:row>
    <x:row r="7243">
      <x:c r="A7243" t="str">
        <x:v>Set2_200-10-2</x:v>
      </x:c>
      <x:c r="B7243" t="str">
        <x:v>next_day</x:v>
      </x:c>
      <x:c r="C7243" t="str">
        <x:v>C187</x:v>
      </x:c>
      <x:c r="D7243" s="59" t="n">
        <x:v>33</x:v>
      </x:c>
      <x:c r="E7243" s="59" t="n">
        <x:v>33</x:v>
      </x:c>
      <x:c r="F7243" s="59" t="str">
        <x:v>S9</x:v>
      </x:c>
      <x:c r="G7243" s="59" t="n">
        <x:v>317</x:v>
      </x:c>
      <x:c r="H7243" s="59" t="n">
        <x:v>339</x:v>
      </x:c>
      <x:c r="I7243" s="59" t="n">
        <x:v>10</x:v>
      </x:c>
      <x:c r="J7243" s="60" t="n">
        <x:f>'参数'!$C$6</x:f>
        <x:v>1440</x:v>
      </x:c>
      <x:c r="K7243" s="60" t="n">
        <x:f>'参数'!$D$6</x:f>
        <x:v>360</x:v>
      </x:c>
      <x:c r="L7243" s="60" t="n">
        <x:f>H7243+I7243+J7243</x:f>
        <x:v>1789</x:v>
      </x:c>
      <x:c r="M7243" s="60" t="n">
        <x:f>L7243+K7243</x:f>
        <x:v>2149</x:v>
      </x:c>
      <x:c r="N7243" s="60" t="n">
        <x:f>'参数'!$B$10</x:f>
        <x:v>1</x:v>
      </x:c>
      <x:c r="O7243" s="60" t="n">
        <x:f>N7243*'参数'!$B$11</x:f>
        <x:v>2</x:v>
      </x:c>
      <x:c r="P7243" s="60" t="n">
        <x:f>N7243*'参数'!$B$12</x:f>
        <x:v>1</x:v>
      </x:c>
      <x:c r="Q7243" t="str">
        <x:f>C7243&amp;"d"</x:f>
        <x:v>C187d</x:v>
      </x:c>
      <x:c r="R7243" t="str">
        <x:f>C7243&amp;"p"</x:f>
        <x:v>C187p</x:v>
      </x:c>
      <x:c r="S7243" t="str">
        <x:f>IF(AND(L7243&gt;=H7243+I7243+J7243,M7243&gt;L7243,F7243&lt;&gt;""),"PASS","FAIL")</x:f>
        <x:v>PASS</x:v>
      </x:c>
      <x:c r="T7243" t="n">
        <x:v>6</x:v>
      </x:c>
      <x:c r="U7243" t="str">
        <x:v>pickup_after_delivery_completion_plus_usage_lag</x:v>
      </x:c>
    </x:row>
    <x:row r="7244">
      <x:c r="A7244" t="str">
        <x:v>Set2_200-10-2</x:v>
      </x:c>
      <x:c r="B7244" t="str">
        <x:v>next_day</x:v>
      </x:c>
      <x:c r="C7244" t="str">
        <x:v>C188</x:v>
      </x:c>
      <x:c r="D7244" s="59" t="n">
        <x:v>36</x:v>
      </x:c>
      <x:c r="E7244" s="59" t="n">
        <x:v>33</x:v>
      </x:c>
      <x:c r="F7244" s="59" t="str">
        <x:v>S9</x:v>
      </x:c>
      <x:c r="G7244" s="59" t="n">
        <x:v>256</x:v>
      </x:c>
      <x:c r="H7244" s="59" t="n">
        <x:v>292</x:v>
      </x:c>
      <x:c r="I7244" s="59" t="n">
        <x:v>10</x:v>
      </x:c>
      <x:c r="J7244" s="60" t="n">
        <x:f>'参数'!$C$6</x:f>
        <x:v>1440</x:v>
      </x:c>
      <x:c r="K7244" s="60" t="n">
        <x:f>'参数'!$D$6</x:f>
        <x:v>360</x:v>
      </x:c>
      <x:c r="L7244" s="60" t="n">
        <x:f>H7244+I7244+J7244</x:f>
        <x:v>1742</x:v>
      </x:c>
      <x:c r="M7244" s="60" t="n">
        <x:f>L7244+K7244</x:f>
        <x:v>2102</x:v>
      </x:c>
      <x:c r="N7244" s="60" t="n">
        <x:f>'参数'!$B$10</x:f>
        <x:v>1</x:v>
      </x:c>
      <x:c r="O7244" s="60" t="n">
        <x:f>N7244*'参数'!$B$11</x:f>
        <x:v>2</x:v>
      </x:c>
      <x:c r="P7244" s="60" t="n">
        <x:f>N7244*'参数'!$B$12</x:f>
        <x:v>1</x:v>
      </x:c>
      <x:c r="Q7244" t="str">
        <x:f>C7244&amp;"d"</x:f>
        <x:v>C188d</x:v>
      </x:c>
      <x:c r="R7244" t="str">
        <x:f>C7244&amp;"p"</x:f>
        <x:v>C188p</x:v>
      </x:c>
      <x:c r="S7244" t="str">
        <x:f>IF(AND(L7244&gt;=H7244+I7244+J7244,M7244&gt;L7244,F7244&lt;&gt;""),"PASS","FAIL")</x:f>
        <x:v>PASS</x:v>
      </x:c>
      <x:c r="T7244" t="n">
        <x:v>11</x:v>
      </x:c>
      <x:c r="U7244" t="str">
        <x:v>pickup_after_delivery_completion_plus_usage_lag</x:v>
      </x:c>
    </x:row>
    <x:row r="7245">
      <x:c r="A7245" t="str">
        <x:v>Set2_200-10-2</x:v>
      </x:c>
      <x:c r="B7245" t="str">
        <x:v>next_day</x:v>
      </x:c>
      <x:c r="C7245" t="str">
        <x:v>C189</x:v>
      </x:c>
      <x:c r="D7245" s="59" t="n">
        <x:v>50</x:v>
      </x:c>
      <x:c r="E7245" s="59" t="n">
        <x:v>31</x:v>
      </x:c>
      <x:c r="F7245" s="59" t="str">
        <x:v>S7</x:v>
      </x:c>
      <x:c r="G7245" s="59" t="n">
        <x:v>132</x:v>
      </x:c>
      <x:c r="H7245" s="59" t="n">
        <x:v>166</x:v>
      </x:c>
      <x:c r="I7245" s="59" t="n">
        <x:v>10</x:v>
      </x:c>
      <x:c r="J7245" s="60" t="n">
        <x:f>'参数'!$C$6</x:f>
        <x:v>1440</x:v>
      </x:c>
      <x:c r="K7245" s="60" t="n">
        <x:f>'参数'!$D$6</x:f>
        <x:v>360</x:v>
      </x:c>
      <x:c r="L7245" s="60" t="n">
        <x:f>H7245+I7245+J7245</x:f>
        <x:v>1616</x:v>
      </x:c>
      <x:c r="M7245" s="60" t="n">
        <x:f>L7245+K7245</x:f>
        <x:v>1976</x:v>
      </x:c>
      <x:c r="N7245" s="60" t="n">
        <x:f>'参数'!$B$10</x:f>
        <x:v>1</x:v>
      </x:c>
      <x:c r="O7245" s="60" t="n">
        <x:f>N7245*'参数'!$B$11</x:f>
        <x:v>2</x:v>
      </x:c>
      <x:c r="P7245" s="60" t="n">
        <x:f>N7245*'参数'!$B$12</x:f>
        <x:v>1</x:v>
      </x:c>
      <x:c r="Q7245" t="str">
        <x:f>C7245&amp;"d"</x:f>
        <x:v>C189d</x:v>
      </x:c>
      <x:c r="R7245" t="str">
        <x:f>C7245&amp;"p"</x:f>
        <x:v>C189p</x:v>
      </x:c>
      <x:c r="S7245" t="str">
        <x:f>IF(AND(L7245&gt;=H7245+I7245+J7245,M7245&gt;L7245,F7245&lt;&gt;""),"PASS","FAIL")</x:f>
        <x:v>PASS</x:v>
      </x:c>
      <x:c r="T7245" t="n">
        <x:v>3</x:v>
      </x:c>
      <x:c r="U7245" t="str">
        <x:v>pickup_after_delivery_completion_plus_usage_lag</x:v>
      </x:c>
    </x:row>
    <x:row r="7246">
      <x:c r="A7246" t="str">
        <x:v>Set2_200-10-2</x:v>
      </x:c>
      <x:c r="B7246" t="str">
        <x:v>next_day</x:v>
      </x:c>
      <x:c r="C7246" t="str">
        <x:v>C190</x:v>
      </x:c>
      <x:c r="D7246" s="59" t="n">
        <x:v>33</x:v>
      </x:c>
      <x:c r="E7246" s="59" t="n">
        <x:v>42</x:v>
      </x:c>
      <x:c r="F7246" s="59" t="str">
        <x:v>S9</x:v>
      </x:c>
      <x:c r="G7246" s="59" t="n">
        <x:v>529</x:v>
      </x:c>
      <x:c r="H7246" s="59" t="n">
        <x:v>549</x:v>
      </x:c>
      <x:c r="I7246" s="59" t="n">
        <x:v>10</x:v>
      </x:c>
      <x:c r="J7246" s="60" t="n">
        <x:f>'参数'!$C$6</x:f>
        <x:v>1440</x:v>
      </x:c>
      <x:c r="K7246" s="60" t="n">
        <x:f>'参数'!$D$6</x:f>
        <x:v>360</x:v>
      </x:c>
      <x:c r="L7246" s="60" t="n">
        <x:f>H7246+I7246+J7246</x:f>
        <x:v>1999</x:v>
      </x:c>
      <x:c r="M7246" s="60" t="n">
        <x:f>L7246+K7246</x:f>
        <x:v>2359</x:v>
      </x:c>
      <x:c r="N7246" s="60" t="n">
        <x:f>'参数'!$B$10</x:f>
        <x:v>1</x:v>
      </x:c>
      <x:c r="O7246" s="60" t="n">
        <x:f>N7246*'参数'!$B$11</x:f>
        <x:v>2</x:v>
      </x:c>
      <x:c r="P7246" s="60" t="n">
        <x:f>N7246*'参数'!$B$12</x:f>
        <x:v>1</x:v>
      </x:c>
      <x:c r="Q7246" t="str">
        <x:f>C7246&amp;"d"</x:f>
        <x:v>C190d</x:v>
      </x:c>
      <x:c r="R7246" t="str">
        <x:f>C7246&amp;"p"</x:f>
        <x:v>C190p</x:v>
      </x:c>
      <x:c r="S7246" t="str">
        <x:f>IF(AND(L7246&gt;=H7246+I7246+J7246,M7246&gt;L7246,F7246&lt;&gt;""),"PASS","FAIL")</x:f>
        <x:v>PASS</x:v>
      </x:c>
      <x:c r="T7246" t="n">
        <x:v>1</x:v>
      </x:c>
      <x:c r="U7246" t="str">
        <x:v>pickup_after_delivery_completion_plus_usage_lag</x:v>
      </x:c>
    </x:row>
    <x:row r="7247">
      <x:c r="A7247" t="str">
        <x:v>Set2_200-10-2</x:v>
      </x:c>
      <x:c r="B7247" t="str">
        <x:v>next_day</x:v>
      </x:c>
      <x:c r="C7247" t="str">
        <x:v>C191</x:v>
      </x:c>
      <x:c r="D7247" s="59" t="n">
        <x:v>39</x:v>
      </x:c>
      <x:c r="E7247" s="59" t="n">
        <x:v>34</x:v>
      </x:c>
      <x:c r="F7247" s="59" t="str">
        <x:v>S9</x:v>
      </x:c>
      <x:c r="G7247" s="59" t="n">
        <x:v>422</x:v>
      </x:c>
      <x:c r="H7247" s="59" t="n">
        <x:v>450</x:v>
      </x:c>
      <x:c r="I7247" s="59" t="n">
        <x:v>10</x:v>
      </x:c>
      <x:c r="J7247" s="60" t="n">
        <x:f>'参数'!$C$6</x:f>
        <x:v>1440</x:v>
      </x:c>
      <x:c r="K7247" s="60" t="n">
        <x:f>'参数'!$D$6</x:f>
        <x:v>360</x:v>
      </x:c>
      <x:c r="L7247" s="60" t="n">
        <x:f>H7247+I7247+J7247</x:f>
        <x:v>1900</x:v>
      </x:c>
      <x:c r="M7247" s="60" t="n">
        <x:f>L7247+K7247</x:f>
        <x:v>2260</x:v>
      </x:c>
      <x:c r="N7247" s="60" t="n">
        <x:f>'参数'!$B$10</x:f>
        <x:v>1</x:v>
      </x:c>
      <x:c r="O7247" s="60" t="n">
        <x:f>N7247*'参数'!$B$11</x:f>
        <x:v>2</x:v>
      </x:c>
      <x:c r="P7247" s="60" t="n">
        <x:f>N7247*'参数'!$B$12</x:f>
        <x:v>1</x:v>
      </x:c>
      <x:c r="Q7247" t="str">
        <x:f>C7247&amp;"d"</x:f>
        <x:v>C191d</x:v>
      </x:c>
      <x:c r="R7247" t="str">
        <x:f>C7247&amp;"p"</x:f>
        <x:v>C191p</x:v>
      </x:c>
      <x:c r="S7247" t="str">
        <x:f>IF(AND(L7247&gt;=H7247+I7247+J7247,M7247&gt;L7247,F7247&lt;&gt;""),"PASS","FAIL")</x:f>
        <x:v>PASS</x:v>
      </x:c>
      <x:c r="T7247" t="n">
        <x:v>3</x:v>
      </x:c>
      <x:c r="U7247" t="str">
        <x:v>pickup_after_delivery_completion_plus_usage_lag</x:v>
      </x:c>
    </x:row>
    <x:row r="7248">
      <x:c r="A7248" t="str">
        <x:v>Set2_200-10-2</x:v>
      </x:c>
      <x:c r="B7248" t="str">
        <x:v>next_day</x:v>
      </x:c>
      <x:c r="C7248" t="str">
        <x:v>C192</x:v>
      </x:c>
      <x:c r="D7248" s="59" t="n">
        <x:v>42</x:v>
      </x:c>
      <x:c r="E7248" s="59" t="n">
        <x:v>24</x:v>
      </x:c>
      <x:c r="F7248" s="59" t="str">
        <x:v>S4</x:v>
      </x:c>
      <x:c r="G7248" s="59" t="n">
        <x:v>388</x:v>
      </x:c>
      <x:c r="H7248" s="59" t="n">
        <x:v>412</x:v>
      </x:c>
      <x:c r="I7248" s="59" t="n">
        <x:v>10</x:v>
      </x:c>
      <x:c r="J7248" s="60" t="n">
        <x:f>'参数'!$C$6</x:f>
        <x:v>1440</x:v>
      </x:c>
      <x:c r="K7248" s="60" t="n">
        <x:f>'参数'!$D$6</x:f>
        <x:v>360</x:v>
      </x:c>
      <x:c r="L7248" s="60" t="n">
        <x:f>H7248+I7248+J7248</x:f>
        <x:v>1862</x:v>
      </x:c>
      <x:c r="M7248" s="60" t="n">
        <x:f>L7248+K7248</x:f>
        <x:v>2222</x:v>
      </x:c>
      <x:c r="N7248" s="60" t="n">
        <x:f>'参数'!$B$10</x:f>
        <x:v>1</x:v>
      </x:c>
      <x:c r="O7248" s="60" t="n">
        <x:f>N7248*'参数'!$B$11</x:f>
        <x:v>2</x:v>
      </x:c>
      <x:c r="P7248" s="60" t="n">
        <x:f>N7248*'参数'!$B$12</x:f>
        <x:v>1</x:v>
      </x:c>
      <x:c r="Q7248" t="str">
        <x:f>C7248&amp;"d"</x:f>
        <x:v>C192d</x:v>
      </x:c>
      <x:c r="R7248" t="str">
        <x:f>C7248&amp;"p"</x:f>
        <x:v>C192p</x:v>
      </x:c>
      <x:c r="S7248" t="str">
        <x:f>IF(AND(L7248&gt;=H7248+I7248+J7248,M7248&gt;L7248,F7248&lt;&gt;""),"PASS","FAIL")</x:f>
        <x:v>PASS</x:v>
      </x:c>
      <x:c r="T7248" t="n">
        <x:v>15</x:v>
      </x:c>
      <x:c r="U7248" t="str">
        <x:v>pickup_after_delivery_completion_plus_usage_lag</x:v>
      </x:c>
    </x:row>
    <x:row r="7249">
      <x:c r="A7249" t="str">
        <x:v>Set2_200-10-2</x:v>
      </x:c>
      <x:c r="B7249" t="str">
        <x:v>next_day</x:v>
      </x:c>
      <x:c r="C7249" t="str">
        <x:v>C193</x:v>
      </x:c>
      <x:c r="D7249" s="59" t="n">
        <x:v>50</x:v>
      </x:c>
      <x:c r="E7249" s="59" t="n">
        <x:v>38</x:v>
      </x:c>
      <x:c r="F7249" s="59" t="str">
        <x:v>S7</x:v>
      </x:c>
      <x:c r="G7249" s="59" t="n">
        <x:v>262</x:v>
      </x:c>
      <x:c r="H7249" s="59" t="n">
        <x:v>286</x:v>
      </x:c>
      <x:c r="I7249" s="59" t="n">
        <x:v>10</x:v>
      </x:c>
      <x:c r="J7249" s="60" t="n">
        <x:f>'参数'!$C$6</x:f>
        <x:v>1440</x:v>
      </x:c>
      <x:c r="K7249" s="60" t="n">
        <x:f>'参数'!$D$6</x:f>
        <x:v>360</x:v>
      </x:c>
      <x:c r="L7249" s="60" t="n">
        <x:f>H7249+I7249+J7249</x:f>
        <x:v>1736</x:v>
      </x:c>
      <x:c r="M7249" s="60" t="n">
        <x:f>L7249+K7249</x:f>
        <x:v>2096</x:v>
      </x:c>
      <x:c r="N7249" s="60" t="n">
        <x:f>'参数'!$B$10</x:f>
        <x:v>1</x:v>
      </x:c>
      <x:c r="O7249" s="60" t="n">
        <x:f>N7249*'参数'!$B$11</x:f>
        <x:v>2</x:v>
      </x:c>
      <x:c r="P7249" s="60" t="n">
        <x:f>N7249*'参数'!$B$12</x:f>
        <x:v>1</x:v>
      </x:c>
      <x:c r="Q7249" t="str">
        <x:f>C7249&amp;"d"</x:f>
        <x:v>C193d</x:v>
      </x:c>
      <x:c r="R7249" t="str">
        <x:f>C7249&amp;"p"</x:f>
        <x:v>C193p</x:v>
      </x:c>
      <x:c r="S7249" t="str">
        <x:f>IF(AND(L7249&gt;=H7249+I7249+J7249,M7249&gt;L7249,F7249&lt;&gt;""),"PASS","FAIL")</x:f>
        <x:v>PASS</x:v>
      </x:c>
      <x:c r="T7249" t="n">
        <x:v>3</x:v>
      </x:c>
      <x:c r="U7249" t="str">
        <x:v>pickup_after_delivery_completion_plus_usage_lag</x:v>
      </x:c>
    </x:row>
    <x:row r="7250">
      <x:c r="A7250" t="str">
        <x:v>Set2_200-10-2</x:v>
      </x:c>
      <x:c r="B7250" t="str">
        <x:v>next_day</x:v>
      </x:c>
      <x:c r="C7250" t="str">
        <x:v>C194</x:v>
      </x:c>
      <x:c r="D7250" s="59" t="n">
        <x:v>25</x:v>
      </x:c>
      <x:c r="E7250" s="59" t="n">
        <x:v>30</x:v>
      </x:c>
      <x:c r="F7250" s="59" t="str">
        <x:v>S3</x:v>
      </x:c>
      <x:c r="G7250" s="59" t="n">
        <x:v>337</x:v>
      </x:c>
      <x:c r="H7250" s="59" t="n">
        <x:v>353</x:v>
      </x:c>
      <x:c r="I7250" s="59" t="n">
        <x:v>10</x:v>
      </x:c>
      <x:c r="J7250" s="60" t="n">
        <x:f>'参数'!$C$6</x:f>
        <x:v>1440</x:v>
      </x:c>
      <x:c r="K7250" s="60" t="n">
        <x:f>'参数'!$D$6</x:f>
        <x:v>360</x:v>
      </x:c>
      <x:c r="L7250" s="60" t="n">
        <x:f>H7250+I7250+J7250</x:f>
        <x:v>1803</x:v>
      </x:c>
      <x:c r="M7250" s="60" t="n">
        <x:f>L7250+K7250</x:f>
        <x:v>2163</x:v>
      </x:c>
      <x:c r="N7250" s="60" t="n">
        <x:f>'参数'!$B$10</x:f>
        <x:v>1</x:v>
      </x:c>
      <x:c r="O7250" s="60" t="n">
        <x:f>N7250*'参数'!$B$11</x:f>
        <x:v>2</x:v>
      </x:c>
      <x:c r="P7250" s="60" t="n">
        <x:f>N7250*'参数'!$B$12</x:f>
        <x:v>1</x:v>
      </x:c>
      <x:c r="Q7250" t="str">
        <x:f>C7250&amp;"d"</x:f>
        <x:v>C194d</x:v>
      </x:c>
      <x:c r="R7250" t="str">
        <x:f>C7250&amp;"p"</x:f>
        <x:v>C194p</x:v>
      </x:c>
      <x:c r="S7250" t="str">
        <x:f>IF(AND(L7250&gt;=H7250+I7250+J7250,M7250&gt;L7250,F7250&lt;&gt;""),"PASS","FAIL")</x:f>
        <x:v>PASS</x:v>
      </x:c>
      <x:c r="T7250" t="n">
        <x:v>11</x:v>
      </x:c>
      <x:c r="U7250" t="str">
        <x:v>pickup_after_delivery_completion_plus_usage_lag</x:v>
      </x:c>
    </x:row>
    <x:row r="7251">
      <x:c r="A7251" t="str">
        <x:v>Set2_200-10-2</x:v>
      </x:c>
      <x:c r="B7251" t="str">
        <x:v>next_day</x:v>
      </x:c>
      <x:c r="C7251" t="str">
        <x:v>C195</x:v>
      </x:c>
      <x:c r="D7251" s="59" t="n">
        <x:v>33</x:v>
      </x:c>
      <x:c r="E7251" s="59" t="n">
        <x:v>45</x:v>
      </x:c>
      <x:c r="F7251" s="59" t="str">
        <x:v>S9</x:v>
      </x:c>
      <x:c r="G7251" s="59" t="n">
        <x:v>197</x:v>
      </x:c>
      <x:c r="H7251" s="59" t="n">
        <x:v>227</x:v>
      </x:c>
      <x:c r="I7251" s="59" t="n">
        <x:v>10</x:v>
      </x:c>
      <x:c r="J7251" s="60" t="n">
        <x:f>'参数'!$C$6</x:f>
        <x:v>1440</x:v>
      </x:c>
      <x:c r="K7251" s="60" t="n">
        <x:f>'参数'!$D$6</x:f>
        <x:v>360</x:v>
      </x:c>
      <x:c r="L7251" s="60" t="n">
        <x:f>H7251+I7251+J7251</x:f>
        <x:v>1677</x:v>
      </x:c>
      <x:c r="M7251" s="60" t="n">
        <x:f>L7251+K7251</x:f>
        <x:v>2037</x:v>
      </x:c>
      <x:c r="N7251" s="60" t="n">
        <x:f>'参数'!$B$10</x:f>
        <x:v>1</x:v>
      </x:c>
      <x:c r="O7251" s="60" t="n">
        <x:f>N7251*'参数'!$B$11</x:f>
        <x:v>2</x:v>
      </x:c>
      <x:c r="P7251" s="60" t="n">
        <x:f>N7251*'参数'!$B$12</x:f>
        <x:v>1</x:v>
      </x:c>
      <x:c r="Q7251" t="str">
        <x:f>C7251&amp;"d"</x:f>
        <x:v>C195d</x:v>
      </x:c>
      <x:c r="R7251" t="str">
        <x:f>C7251&amp;"p"</x:f>
        <x:v>C195p</x:v>
      </x:c>
      <x:c r="S7251" t="str">
        <x:f>IF(AND(L7251&gt;=H7251+I7251+J7251,M7251&gt;L7251,F7251&lt;&gt;""),"PASS","FAIL")</x:f>
        <x:v>PASS</x:v>
      </x:c>
      <x:c r="T7251" t="n">
        <x:v>7</x:v>
      </x:c>
      <x:c r="U7251" t="str">
        <x:v>pickup_after_delivery_completion_plus_usage_lag</x:v>
      </x:c>
    </x:row>
    <x:row r="7252">
      <x:c r="A7252" t="str">
        <x:v>Set2_200-10-2</x:v>
      </x:c>
      <x:c r="B7252" t="str">
        <x:v>next_day</x:v>
      </x:c>
      <x:c r="C7252" t="str">
        <x:v>C196</x:v>
      </x:c>
      <x:c r="D7252" s="59" t="n">
        <x:v>29</x:v>
      </x:c>
      <x:c r="E7252" s="59" t="n">
        <x:v>48</x:v>
      </x:c>
      <x:c r="F7252" s="59" t="str">
        <x:v>S9</x:v>
      </x:c>
      <x:c r="G7252" s="59" t="n">
        <x:v>436</x:v>
      </x:c>
      <x:c r="H7252" s="59" t="n">
        <x:v>452</x:v>
      </x:c>
      <x:c r="I7252" s="59" t="n">
        <x:v>10</x:v>
      </x:c>
      <x:c r="J7252" s="60" t="n">
        <x:f>'参数'!$C$6</x:f>
        <x:v>1440</x:v>
      </x:c>
      <x:c r="K7252" s="60" t="n">
        <x:f>'参数'!$D$6</x:f>
        <x:v>360</x:v>
      </x:c>
      <x:c r="L7252" s="60" t="n">
        <x:f>H7252+I7252+J7252</x:f>
        <x:v>1902</x:v>
      </x:c>
      <x:c r="M7252" s="60" t="n">
        <x:f>L7252+K7252</x:f>
        <x:v>2262</x:v>
      </x:c>
      <x:c r="N7252" s="60" t="n">
        <x:f>'参数'!$B$10</x:f>
        <x:v>1</x:v>
      </x:c>
      <x:c r="O7252" s="60" t="n">
        <x:f>N7252*'参数'!$B$11</x:f>
        <x:v>2</x:v>
      </x:c>
      <x:c r="P7252" s="60" t="n">
        <x:f>N7252*'参数'!$B$12</x:f>
        <x:v>1</x:v>
      </x:c>
      <x:c r="Q7252" t="str">
        <x:f>C7252&amp;"d"</x:f>
        <x:v>C196d</x:v>
      </x:c>
      <x:c r="R7252" t="str">
        <x:f>C7252&amp;"p"</x:f>
        <x:v>C196p</x:v>
      </x:c>
      <x:c r="S7252" t="str">
        <x:f>IF(AND(L7252&gt;=H7252+I7252+J7252,M7252&gt;L7252,F7252&lt;&gt;""),"PASS","FAIL")</x:f>
        <x:v>PASS</x:v>
      </x:c>
      <x:c r="T7252" t="n">
        <x:v>3</x:v>
      </x:c>
      <x:c r="U7252" t="str">
        <x:v>pickup_after_delivery_completion_plus_usage_lag</x:v>
      </x:c>
    </x:row>
    <x:row r="7253">
      <x:c r="A7253" t="str">
        <x:v>Set2_200-10-2</x:v>
      </x:c>
      <x:c r="B7253" t="str">
        <x:v>next_day</x:v>
      </x:c>
      <x:c r="C7253" t="str">
        <x:v>C197</x:v>
      </x:c>
      <x:c r="D7253" s="59" t="n">
        <x:v>49</x:v>
      </x:c>
      <x:c r="E7253" s="59" t="n">
        <x:v>48</x:v>
      </x:c>
      <x:c r="F7253" s="59" t="str">
        <x:v>S7</x:v>
      </x:c>
      <x:c r="G7253" s="59" t="n">
        <x:v>372</x:v>
      </x:c>
      <x:c r="H7253" s="59" t="n">
        <x:v>408</x:v>
      </x:c>
      <x:c r="I7253" s="59" t="n">
        <x:v>10</x:v>
      </x:c>
      <x:c r="J7253" s="60" t="n">
        <x:f>'参数'!$C$6</x:f>
        <x:v>1440</x:v>
      </x:c>
      <x:c r="K7253" s="60" t="n">
        <x:f>'参数'!$D$6</x:f>
        <x:v>360</x:v>
      </x:c>
      <x:c r="L7253" s="60" t="n">
        <x:f>H7253+I7253+J7253</x:f>
        <x:v>1858</x:v>
      </x:c>
      <x:c r="M7253" s="60" t="n">
        <x:f>L7253+K7253</x:f>
        <x:v>2218</x:v>
      </x:c>
      <x:c r="N7253" s="60" t="n">
        <x:f>'参数'!$B$10</x:f>
        <x:v>1</x:v>
      </x:c>
      <x:c r="O7253" s="60" t="n">
        <x:f>N7253*'参数'!$B$11</x:f>
        <x:v>2</x:v>
      </x:c>
      <x:c r="P7253" s="60" t="n">
        <x:f>N7253*'参数'!$B$12</x:f>
        <x:v>1</x:v>
      </x:c>
      <x:c r="Q7253" t="str">
        <x:f>C7253&amp;"d"</x:f>
        <x:v>C197d</x:v>
      </x:c>
      <x:c r="R7253" t="str">
        <x:f>C7253&amp;"p"</x:f>
        <x:v>C197p</x:v>
      </x:c>
      <x:c r="S7253" t="str">
        <x:f>IF(AND(L7253&gt;=H7253+I7253+J7253,M7253&gt;L7253,F7253&lt;&gt;""),"PASS","FAIL")</x:f>
        <x:v>PASS</x:v>
      </x:c>
      <x:c r="T7253" t="n">
        <x:v>5</x:v>
      </x:c>
      <x:c r="U7253" t="str">
        <x:v>pickup_after_delivery_completion_plus_usage_lag</x:v>
      </x:c>
    </x:row>
    <x:row r="7254">
      <x:c r="A7254" t="str">
        <x:v>Set2_200-10-2</x:v>
      </x:c>
      <x:c r="B7254" t="str">
        <x:v>next_day</x:v>
      </x:c>
      <x:c r="C7254" t="str">
        <x:v>C198</x:v>
      </x:c>
      <x:c r="D7254" s="59" t="n">
        <x:v>47</x:v>
      </x:c>
      <x:c r="E7254" s="59" t="n">
        <x:v>49</x:v>
      </x:c>
      <x:c r="F7254" s="59" t="str">
        <x:v>S7</x:v>
      </x:c>
      <x:c r="G7254" s="59" t="n">
        <x:v>541</x:v>
      </x:c>
      <x:c r="H7254" s="59" t="n">
        <x:v>567</x:v>
      </x:c>
      <x:c r="I7254" s="59" t="n">
        <x:v>10</x:v>
      </x:c>
      <x:c r="J7254" s="60" t="n">
        <x:f>'参数'!$C$6</x:f>
        <x:v>1440</x:v>
      </x:c>
      <x:c r="K7254" s="60" t="n">
        <x:f>'参数'!$D$6</x:f>
        <x:v>360</x:v>
      </x:c>
      <x:c r="L7254" s="60" t="n">
        <x:f>H7254+I7254+J7254</x:f>
        <x:v>2017</x:v>
      </x:c>
      <x:c r="M7254" s="60" t="n">
        <x:f>L7254+K7254</x:f>
        <x:v>2377</x:v>
      </x:c>
      <x:c r="N7254" s="60" t="n">
        <x:f>'参数'!$B$10</x:f>
        <x:v>1</x:v>
      </x:c>
      <x:c r="O7254" s="60" t="n">
        <x:f>N7254*'参数'!$B$11</x:f>
        <x:v>2</x:v>
      </x:c>
      <x:c r="P7254" s="60" t="n">
        <x:f>N7254*'参数'!$B$12</x:f>
        <x:v>1</x:v>
      </x:c>
      <x:c r="Q7254" t="str">
        <x:f>C7254&amp;"d"</x:f>
        <x:v>C198d</x:v>
      </x:c>
      <x:c r="R7254" t="str">
        <x:f>C7254&amp;"p"</x:f>
        <x:v>C198p</x:v>
      </x:c>
      <x:c r="S7254" t="str">
        <x:f>IF(AND(L7254&gt;=H7254+I7254+J7254,M7254&gt;L7254,F7254&lt;&gt;""),"PASS","FAIL")</x:f>
        <x:v>PASS</x:v>
      </x:c>
      <x:c r="T7254" t="n">
        <x:v>3</x:v>
      </x:c>
      <x:c r="U7254" t="str">
        <x:v>pickup_after_delivery_completion_plus_usage_lag</x:v>
      </x:c>
    </x:row>
    <x:row r="7255">
      <x:c r="A7255" t="str">
        <x:v>Set2_200-10-2</x:v>
      </x:c>
      <x:c r="B7255" t="str">
        <x:v>next_day</x:v>
      </x:c>
      <x:c r="C7255" t="str">
        <x:v>C199</x:v>
      </x:c>
      <x:c r="D7255" s="59" t="n">
        <x:v>39</x:v>
      </x:c>
      <x:c r="E7255" s="59" t="n">
        <x:v>28</x:v>
      </x:c>
      <x:c r="F7255" s="59" t="str">
        <x:v>S8</x:v>
      </x:c>
      <x:c r="G7255" s="59" t="n">
        <x:v>605</x:v>
      </x:c>
      <x:c r="H7255" s="59" t="n">
        <x:v>615</x:v>
      </x:c>
      <x:c r="I7255" s="59" t="n">
        <x:v>10</x:v>
      </x:c>
      <x:c r="J7255" s="60" t="n">
        <x:f>'参数'!$C$6</x:f>
        <x:v>1440</x:v>
      </x:c>
      <x:c r="K7255" s="60" t="n">
        <x:f>'参数'!$D$6</x:f>
        <x:v>360</x:v>
      </x:c>
      <x:c r="L7255" s="60" t="n">
        <x:f>H7255+I7255+J7255</x:f>
        <x:v>2065</x:v>
      </x:c>
      <x:c r="M7255" s="60" t="n">
        <x:f>L7255+K7255</x:f>
        <x:v>2425</x:v>
      </x:c>
      <x:c r="N7255" s="60" t="n">
        <x:f>'参数'!$B$10</x:f>
        <x:v>1</x:v>
      </x:c>
      <x:c r="O7255" s="60" t="n">
        <x:f>N7255*'参数'!$B$11</x:f>
        <x:v>2</x:v>
      </x:c>
      <x:c r="P7255" s="60" t="n">
        <x:f>N7255*'参数'!$B$12</x:f>
        <x:v>1</x:v>
      </x:c>
      <x:c r="Q7255" t="str">
        <x:f>C7255&amp;"d"</x:f>
        <x:v>C199d</x:v>
      </x:c>
      <x:c r="R7255" t="str">
        <x:f>C7255&amp;"p"</x:f>
        <x:v>C199p</x:v>
      </x:c>
      <x:c r="S7255" t="str">
        <x:f>IF(AND(L7255&gt;=H7255+I7255+J7255,M7255&gt;L7255,F7255&lt;&gt;""),"PASS","FAIL")</x:f>
        <x:v>PASS</x:v>
      </x:c>
      <x:c r="T7255" t="n">
        <x:v>6</x:v>
      </x:c>
      <x:c r="U7255" t="str">
        <x:v>pickup_after_delivery_completion_plus_usage_lag</x:v>
      </x:c>
    </x:row>
    <x:row r="7256">
      <x:c r="A7256" t="str">
        <x:v>Set2_200-10-2b</x:v>
      </x:c>
      <x:c r="B7256" t="str">
        <x:v>next_day</x:v>
      </x:c>
      <x:c r="C7256" t="str">
        <x:v>C0</x:v>
      </x:c>
      <x:c r="D7256" s="59" t="n">
        <x:v>4</x:v>
      </x:c>
      <x:c r="E7256" s="59" t="n">
        <x:v>24</x:v>
      </x:c>
      <x:c r="F7256" s="59" t="str">
        <x:v>S0</x:v>
      </x:c>
      <x:c r="G7256" s="59" t="n">
        <x:v>632</x:v>
      </x:c>
      <x:c r="H7256" s="59" t="n">
        <x:v>658</x:v>
      </x:c>
      <x:c r="I7256" s="59" t="n">
        <x:v>10</x:v>
      </x:c>
      <x:c r="J7256" s="60" t="n">
        <x:f>'参数'!$C$6</x:f>
        <x:v>1440</x:v>
      </x:c>
      <x:c r="K7256" s="60" t="n">
        <x:f>'参数'!$D$6</x:f>
        <x:v>360</x:v>
      </x:c>
      <x:c r="L7256" s="60" t="n">
        <x:f>H7256+I7256+J7256</x:f>
        <x:v>2108</x:v>
      </x:c>
      <x:c r="M7256" s="60" t="n">
        <x:f>L7256+K7256</x:f>
        <x:v>2468</x:v>
      </x:c>
      <x:c r="N7256" s="60" t="n">
        <x:f>'参数'!$B$10</x:f>
        <x:v>1</x:v>
      </x:c>
      <x:c r="O7256" s="60" t="n">
        <x:f>N7256*'参数'!$B$11</x:f>
        <x:v>2</x:v>
      </x:c>
      <x:c r="P7256" s="60" t="n">
        <x:f>N7256*'参数'!$B$12</x:f>
        <x:v>1</x:v>
      </x:c>
      <x:c r="Q7256" t="str">
        <x:f>C7256&amp;"d"</x:f>
        <x:v>C0d</x:v>
      </x:c>
      <x:c r="R7256" t="str">
        <x:f>C7256&amp;"p"</x:f>
        <x:v>C0p</x:v>
      </x:c>
      <x:c r="S7256" t="str">
        <x:f>IF(AND(L7256&gt;=H7256+I7256+J7256,M7256&gt;L7256,F7256&lt;&gt;""),"PASS","FAIL")</x:f>
        <x:v>PASS</x:v>
      </x:c>
      <x:c r="T7256" t="n">
        <x:v>6</x:v>
      </x:c>
      <x:c r="U7256" t="str">
        <x:v>pickup_after_delivery_completion_plus_usage_lag</x:v>
      </x:c>
    </x:row>
    <x:row r="7257">
      <x:c r="A7257" t="str">
        <x:v>Set2_200-10-2b</x:v>
      </x:c>
      <x:c r="B7257" t="str">
        <x:v>next_day</x:v>
      </x:c>
      <x:c r="C7257" t="str">
        <x:v>C1</x:v>
      </x:c>
      <x:c r="D7257" s="59" t="n">
        <x:v>17</x:v>
      </x:c>
      <x:c r="E7257" s="59" t="n">
        <x:v>17</x:v>
      </x:c>
      <x:c r="F7257" s="59" t="str">
        <x:v>S2</x:v>
      </x:c>
      <x:c r="G7257" s="59" t="n">
        <x:v>382</x:v>
      </x:c>
      <x:c r="H7257" s="59" t="n">
        <x:v>394</x:v>
      </x:c>
      <x:c r="I7257" s="59" t="n">
        <x:v>10</x:v>
      </x:c>
      <x:c r="J7257" s="60" t="n">
        <x:f>'参数'!$C$6</x:f>
        <x:v>1440</x:v>
      </x:c>
      <x:c r="K7257" s="60" t="n">
        <x:f>'参数'!$D$6</x:f>
        <x:v>360</x:v>
      </x:c>
      <x:c r="L7257" s="60" t="n">
        <x:f>H7257+I7257+J7257</x:f>
        <x:v>1844</x:v>
      </x:c>
      <x:c r="M7257" s="60" t="n">
        <x:f>L7257+K7257</x:f>
        <x:v>2204</x:v>
      </x:c>
      <x:c r="N7257" s="60" t="n">
        <x:f>'参数'!$B$10</x:f>
        <x:v>1</x:v>
      </x:c>
      <x:c r="O7257" s="60" t="n">
        <x:f>N7257*'参数'!$B$11</x:f>
        <x:v>2</x:v>
      </x:c>
      <x:c r="P7257" s="60" t="n">
        <x:f>N7257*'参数'!$B$12</x:f>
        <x:v>1</x:v>
      </x:c>
      <x:c r="Q7257" t="str">
        <x:f>C7257&amp;"d"</x:f>
        <x:v>C1d</x:v>
      </x:c>
      <x:c r="R7257" t="str">
        <x:f>C7257&amp;"p"</x:f>
        <x:v>C1p</x:v>
      </x:c>
      <x:c r="S7257" t="str">
        <x:f>IF(AND(L7257&gt;=H7257+I7257+J7257,M7257&gt;L7257,F7257&lt;&gt;""),"PASS","FAIL")</x:f>
        <x:v>PASS</x:v>
      </x:c>
      <x:c r="T7257" t="n">
        <x:v>5</x:v>
      </x:c>
      <x:c r="U7257" t="str">
        <x:v>pickup_after_delivery_completion_plus_usage_lag</x:v>
      </x:c>
    </x:row>
    <x:row r="7258">
      <x:c r="A7258" t="str">
        <x:v>Set2_200-10-2b</x:v>
      </x:c>
      <x:c r="B7258" t="str">
        <x:v>next_day</x:v>
      </x:c>
      <x:c r="C7258" t="str">
        <x:v>C2</x:v>
      </x:c>
      <x:c r="D7258" s="59" t="n">
        <x:v>22</x:v>
      </x:c>
      <x:c r="E7258" s="59" t="n">
        <x:v>22</x:v>
      </x:c>
      <x:c r="F7258" s="59" t="str">
        <x:v>S2</x:v>
      </x:c>
      <x:c r="G7258" s="59" t="n">
        <x:v>657</x:v>
      </x:c>
      <x:c r="H7258" s="59" t="n">
        <x:v>691</x:v>
      </x:c>
      <x:c r="I7258" s="59" t="n">
        <x:v>10</x:v>
      </x:c>
      <x:c r="J7258" s="60" t="n">
        <x:f>'参数'!$C$6</x:f>
        <x:v>1440</x:v>
      </x:c>
      <x:c r="K7258" s="60" t="n">
        <x:f>'参数'!$D$6</x:f>
        <x:v>360</x:v>
      </x:c>
      <x:c r="L7258" s="60" t="n">
        <x:f>H7258+I7258+J7258</x:f>
        <x:v>2141</x:v>
      </x:c>
      <x:c r="M7258" s="60" t="n">
        <x:f>L7258+K7258</x:f>
        <x:v>2501</x:v>
      </x:c>
      <x:c r="N7258" s="60" t="n">
        <x:f>'参数'!$B$10</x:f>
        <x:v>1</x:v>
      </x:c>
      <x:c r="O7258" s="60" t="n">
        <x:f>N7258*'参数'!$B$11</x:f>
        <x:v>2</x:v>
      </x:c>
      <x:c r="P7258" s="60" t="n">
        <x:f>N7258*'参数'!$B$12</x:f>
        <x:v>1</x:v>
      </x:c>
      <x:c r="Q7258" t="str">
        <x:f>C7258&amp;"d"</x:f>
        <x:v>C2d</x:v>
      </x:c>
      <x:c r="R7258" t="str">
        <x:f>C7258&amp;"p"</x:f>
        <x:v>C2p</x:v>
      </x:c>
      <x:c r="S7258" t="str">
        <x:f>IF(AND(L7258&gt;=H7258+I7258+J7258,M7258&gt;L7258,F7258&lt;&gt;""),"PASS","FAIL")</x:f>
        <x:v>PASS</x:v>
      </x:c>
      <x:c r="T7258" t="n">
        <x:v>4</x:v>
      </x:c>
      <x:c r="U7258" t="str">
        <x:v>pickup_after_delivery_completion_plus_usage_lag</x:v>
      </x:c>
    </x:row>
    <x:row r="7259">
      <x:c r="A7259" t="str">
        <x:v>Set2_200-10-2b</x:v>
      </x:c>
      <x:c r="B7259" t="str">
        <x:v>next_day</x:v>
      </x:c>
      <x:c r="C7259" t="str">
        <x:v>C3</x:v>
      </x:c>
      <x:c r="D7259" s="59" t="n">
        <x:v>19</x:v>
      </x:c>
      <x:c r="E7259" s="59" t="n">
        <x:v>10</x:v>
      </x:c>
      <x:c r="F7259" s="59" t="str">
        <x:v>S2</x:v>
      </x:c>
      <x:c r="G7259" s="59" t="n">
        <x:v>243</x:v>
      </x:c>
      <x:c r="H7259" s="59" t="n">
        <x:v>265</x:v>
      </x:c>
      <x:c r="I7259" s="59" t="n">
        <x:v>10</x:v>
      </x:c>
      <x:c r="J7259" s="60" t="n">
        <x:f>'参数'!$C$6</x:f>
        <x:v>1440</x:v>
      </x:c>
      <x:c r="K7259" s="60" t="n">
        <x:f>'参数'!$D$6</x:f>
        <x:v>360</x:v>
      </x:c>
      <x:c r="L7259" s="60" t="n">
        <x:f>H7259+I7259+J7259</x:f>
        <x:v>1715</x:v>
      </x:c>
      <x:c r="M7259" s="60" t="n">
        <x:f>L7259+K7259</x:f>
        <x:v>2075</x:v>
      </x:c>
      <x:c r="N7259" s="60" t="n">
        <x:f>'参数'!$B$10</x:f>
        <x:v>1</x:v>
      </x:c>
      <x:c r="O7259" s="60" t="n">
        <x:f>N7259*'参数'!$B$11</x:f>
        <x:v>2</x:v>
      </x:c>
      <x:c r="P7259" s="60" t="n">
        <x:f>N7259*'参数'!$B$12</x:f>
        <x:v>1</x:v>
      </x:c>
      <x:c r="Q7259" t="str">
        <x:f>C7259&amp;"d"</x:f>
        <x:v>C3d</x:v>
      </x:c>
      <x:c r="R7259" t="str">
        <x:f>C7259&amp;"p"</x:f>
        <x:v>C3p</x:v>
      </x:c>
      <x:c r="S7259" t="str">
        <x:f>IF(AND(L7259&gt;=H7259+I7259+J7259,M7259&gt;L7259,F7259&lt;&gt;""),"PASS","FAIL")</x:f>
        <x:v>PASS</x:v>
      </x:c>
      <x:c r="T7259" t="n">
        <x:v>13</x:v>
      </x:c>
      <x:c r="U7259" t="str">
        <x:v>pickup_after_delivery_completion_plus_usage_lag</x:v>
      </x:c>
    </x:row>
    <x:row r="7260">
      <x:c r="A7260" t="str">
        <x:v>Set2_200-10-2b</x:v>
      </x:c>
      <x:c r="B7260" t="str">
        <x:v>next_day</x:v>
      </x:c>
      <x:c r="C7260" t="str">
        <x:v>C4</x:v>
      </x:c>
      <x:c r="D7260" s="59" t="n">
        <x:v>17</x:v>
      </x:c>
      <x:c r="E7260" s="59" t="n">
        <x:v>28</x:v>
      </x:c>
      <x:c r="F7260" s="59" t="str">
        <x:v>S2</x:v>
      </x:c>
      <x:c r="G7260" s="59" t="n">
        <x:v>183</x:v>
      </x:c>
      <x:c r="H7260" s="59" t="n">
        <x:v>201</x:v>
      </x:c>
      <x:c r="I7260" s="59" t="n">
        <x:v>10</x:v>
      </x:c>
      <x:c r="J7260" s="60" t="n">
        <x:f>'参数'!$C$6</x:f>
        <x:v>1440</x:v>
      </x:c>
      <x:c r="K7260" s="60" t="n">
        <x:f>'参数'!$D$6</x:f>
        <x:v>360</x:v>
      </x:c>
      <x:c r="L7260" s="60" t="n">
        <x:f>H7260+I7260+J7260</x:f>
        <x:v>1651</x:v>
      </x:c>
      <x:c r="M7260" s="60" t="n">
        <x:f>L7260+K7260</x:f>
        <x:v>2011</x:v>
      </x:c>
      <x:c r="N7260" s="60" t="n">
        <x:f>'参数'!$B$10</x:f>
        <x:v>1</x:v>
      </x:c>
      <x:c r="O7260" s="60" t="n">
        <x:f>N7260*'参数'!$B$11</x:f>
        <x:v>2</x:v>
      </x:c>
      <x:c r="P7260" s="60" t="n">
        <x:f>N7260*'参数'!$B$12</x:f>
        <x:v>1</x:v>
      </x:c>
      <x:c r="Q7260" t="str">
        <x:f>C7260&amp;"d"</x:f>
        <x:v>C4d</x:v>
      </x:c>
      <x:c r="R7260" t="str">
        <x:f>C7260&amp;"p"</x:f>
        <x:v>C4p</x:v>
      </x:c>
      <x:c r="S7260" t="str">
        <x:f>IF(AND(L7260&gt;=H7260+I7260+J7260,M7260&gt;L7260,F7260&lt;&gt;""),"PASS","FAIL")</x:f>
        <x:v>PASS</x:v>
      </x:c>
      <x:c r="T7260" t="n">
        <x:v>11</x:v>
      </x:c>
      <x:c r="U7260" t="str">
        <x:v>pickup_after_delivery_completion_plus_usage_lag</x:v>
      </x:c>
    </x:row>
    <x:row r="7261">
      <x:c r="A7261" t="str">
        <x:v>Set2_200-10-2b</x:v>
      </x:c>
      <x:c r="B7261" t="str">
        <x:v>next_day</x:v>
      </x:c>
      <x:c r="C7261" t="str">
        <x:v>C5</x:v>
      </x:c>
      <x:c r="D7261" s="59" t="n">
        <x:v>24</x:v>
      </x:c>
      <x:c r="E7261" s="59" t="n">
        <x:v>20</x:v>
      </x:c>
      <x:c r="F7261" s="59" t="str">
        <x:v>S2</x:v>
      </x:c>
      <x:c r="G7261" s="59" t="n">
        <x:v>700</x:v>
      </x:c>
      <x:c r="H7261" s="59" t="n">
        <x:v>724</x:v>
      </x:c>
      <x:c r="I7261" s="59" t="n">
        <x:v>10</x:v>
      </x:c>
      <x:c r="J7261" s="60" t="n">
        <x:f>'参数'!$C$6</x:f>
        <x:v>1440</x:v>
      </x:c>
      <x:c r="K7261" s="60" t="n">
        <x:f>'参数'!$D$6</x:f>
        <x:v>360</x:v>
      </x:c>
      <x:c r="L7261" s="60" t="n">
        <x:f>H7261+I7261+J7261</x:f>
        <x:v>2174</x:v>
      </x:c>
      <x:c r="M7261" s="60" t="n">
        <x:f>L7261+K7261</x:f>
        <x:v>2534</x:v>
      </x:c>
      <x:c r="N7261" s="60" t="n">
        <x:f>'参数'!$B$10</x:f>
        <x:v>1</x:v>
      </x:c>
      <x:c r="O7261" s="60" t="n">
        <x:f>N7261*'参数'!$B$11</x:f>
        <x:v>2</x:v>
      </x:c>
      <x:c r="P7261" s="60" t="n">
        <x:f>N7261*'参数'!$B$12</x:f>
        <x:v>1</x:v>
      </x:c>
      <x:c r="Q7261" t="str">
        <x:f>C7261&amp;"d"</x:f>
        <x:v>C5d</x:v>
      </x:c>
      <x:c r="R7261" t="str">
        <x:f>C7261&amp;"p"</x:f>
        <x:v>C5p</x:v>
      </x:c>
      <x:c r="S7261" t="str">
        <x:f>IF(AND(L7261&gt;=H7261+I7261+J7261,M7261&gt;L7261,F7261&lt;&gt;""),"PASS","FAIL")</x:f>
        <x:v>PASS</x:v>
      </x:c>
      <x:c r="T7261" t="n">
        <x:v>3</x:v>
      </x:c>
      <x:c r="U7261" t="str">
        <x:v>pickup_after_delivery_completion_plus_usage_lag</x:v>
      </x:c>
    </x:row>
    <x:row r="7262">
      <x:c r="A7262" t="str">
        <x:v>Set2_200-10-2b</x:v>
      </x:c>
      <x:c r="B7262" t="str">
        <x:v>next_day</x:v>
      </x:c>
      <x:c r="C7262" t="str">
        <x:v>C6</x:v>
      </x:c>
      <x:c r="D7262" s="59" t="n">
        <x:v>11</x:v>
      </x:c>
      <x:c r="E7262" s="59" t="n">
        <x:v>15</x:v>
      </x:c>
      <x:c r="F7262" s="59" t="str">
        <x:v>S0</x:v>
      </x:c>
      <x:c r="G7262" s="59" t="n">
        <x:v>154</x:v>
      </x:c>
      <x:c r="H7262" s="59" t="n">
        <x:v>186</x:v>
      </x:c>
      <x:c r="I7262" s="59" t="n">
        <x:v>10</x:v>
      </x:c>
      <x:c r="J7262" s="60" t="n">
        <x:f>'参数'!$C$6</x:f>
        <x:v>1440</x:v>
      </x:c>
      <x:c r="K7262" s="60" t="n">
        <x:f>'参数'!$D$6</x:f>
        <x:v>360</x:v>
      </x:c>
      <x:c r="L7262" s="60" t="n">
        <x:f>H7262+I7262+J7262</x:f>
        <x:v>1636</x:v>
      </x:c>
      <x:c r="M7262" s="60" t="n">
        <x:f>L7262+K7262</x:f>
        <x:v>1996</x:v>
      </x:c>
      <x:c r="N7262" s="60" t="n">
        <x:f>'参数'!$B$10</x:f>
        <x:v>1</x:v>
      </x:c>
      <x:c r="O7262" s="60" t="n">
        <x:f>N7262*'参数'!$B$11</x:f>
        <x:v>2</x:v>
      </x:c>
      <x:c r="P7262" s="60" t="n">
        <x:f>N7262*'参数'!$B$12</x:f>
        <x:v>1</x:v>
      </x:c>
      <x:c r="Q7262" t="str">
        <x:f>C7262&amp;"d"</x:f>
        <x:v>C6d</x:v>
      </x:c>
      <x:c r="R7262" t="str">
        <x:f>C7262&amp;"p"</x:f>
        <x:v>C6p</x:v>
      </x:c>
      <x:c r="S7262" t="str">
        <x:f>IF(AND(L7262&gt;=H7262+I7262+J7262,M7262&gt;L7262,F7262&lt;&gt;""),"PASS","FAIL")</x:f>
        <x:v>PASS</x:v>
      </x:c>
      <x:c r="T7262" t="n">
        <x:v>6</x:v>
      </x:c>
      <x:c r="U7262" t="str">
        <x:v>pickup_after_delivery_completion_plus_usage_lag</x:v>
      </x:c>
    </x:row>
    <x:row r="7263">
      <x:c r="A7263" t="str">
        <x:v>Set2_200-10-2b</x:v>
      </x:c>
      <x:c r="B7263" t="str">
        <x:v>next_day</x:v>
      </x:c>
      <x:c r="C7263" t="str">
        <x:v>C7</x:v>
      </x:c>
      <x:c r="D7263" s="59" t="n">
        <x:v>7</x:v>
      </x:c>
      <x:c r="E7263" s="59" t="n">
        <x:v>19</x:v>
      </x:c>
      <x:c r="F7263" s="59" t="str">
        <x:v>S0</x:v>
      </x:c>
      <x:c r="G7263" s="59" t="n">
        <x:v>574</x:v>
      </x:c>
      <x:c r="H7263" s="59" t="n">
        <x:v>600</x:v>
      </x:c>
      <x:c r="I7263" s="59" t="n">
        <x:v>10</x:v>
      </x:c>
      <x:c r="J7263" s="60" t="n">
        <x:f>'参数'!$C$6</x:f>
        <x:v>1440</x:v>
      </x:c>
      <x:c r="K7263" s="60" t="n">
        <x:f>'参数'!$D$6</x:f>
        <x:v>360</x:v>
      </x:c>
      <x:c r="L7263" s="60" t="n">
        <x:f>H7263+I7263+J7263</x:f>
        <x:v>2050</x:v>
      </x:c>
      <x:c r="M7263" s="60" t="n">
        <x:f>L7263+K7263</x:f>
        <x:v>2410</x:v>
      </x:c>
      <x:c r="N7263" s="60" t="n">
        <x:f>'参数'!$B$10</x:f>
        <x:v>1</x:v>
      </x:c>
      <x:c r="O7263" s="60" t="n">
        <x:f>N7263*'参数'!$B$11</x:f>
        <x:v>2</x:v>
      </x:c>
      <x:c r="P7263" s="60" t="n">
        <x:f>N7263*'参数'!$B$12</x:f>
        <x:v>1</x:v>
      </x:c>
      <x:c r="Q7263" t="str">
        <x:f>C7263&amp;"d"</x:f>
        <x:v>C7d</x:v>
      </x:c>
      <x:c r="R7263" t="str">
        <x:f>C7263&amp;"p"</x:f>
        <x:v>C7p</x:v>
      </x:c>
      <x:c r="S7263" t="str">
        <x:f>IF(AND(L7263&gt;=H7263+I7263+J7263,M7263&gt;L7263,F7263&lt;&gt;""),"PASS","FAIL")</x:f>
        <x:v>PASS</x:v>
      </x:c>
      <x:c r="T7263" t="n">
        <x:v>6</x:v>
      </x:c>
      <x:c r="U7263" t="str">
        <x:v>pickup_after_delivery_completion_plus_usage_lag</x:v>
      </x:c>
    </x:row>
    <x:row r="7264">
      <x:c r="A7264" t="str">
        <x:v>Set2_200-10-2b</x:v>
      </x:c>
      <x:c r="B7264" t="str">
        <x:v>next_day</x:v>
      </x:c>
      <x:c r="C7264" t="str">
        <x:v>C8</x:v>
      </x:c>
      <x:c r="D7264" s="59" t="n">
        <x:v>9</x:v>
      </x:c>
      <x:c r="E7264" s="59" t="n">
        <x:v>19</x:v>
      </x:c>
      <x:c r="F7264" s="59" t="str">
        <x:v>S0</x:v>
      </x:c>
      <x:c r="G7264" s="59" t="n">
        <x:v>367</x:v>
      </x:c>
      <x:c r="H7264" s="59" t="n">
        <x:v>379</x:v>
      </x:c>
      <x:c r="I7264" s="59" t="n">
        <x:v>10</x:v>
      </x:c>
      <x:c r="J7264" s="60" t="n">
        <x:f>'参数'!$C$6</x:f>
        <x:v>1440</x:v>
      </x:c>
      <x:c r="K7264" s="60" t="n">
        <x:f>'参数'!$D$6</x:f>
        <x:v>360</x:v>
      </x:c>
      <x:c r="L7264" s="60" t="n">
        <x:f>H7264+I7264+J7264</x:f>
        <x:v>1829</x:v>
      </x:c>
      <x:c r="M7264" s="60" t="n">
        <x:f>L7264+K7264</x:f>
        <x:v>2189</x:v>
      </x:c>
      <x:c r="N7264" s="60" t="n">
        <x:f>'参数'!$B$10</x:f>
        <x:v>1</x:v>
      </x:c>
      <x:c r="O7264" s="60" t="n">
        <x:f>N7264*'参数'!$B$11</x:f>
        <x:v>2</x:v>
      </x:c>
      <x:c r="P7264" s="60" t="n">
        <x:f>N7264*'参数'!$B$12</x:f>
        <x:v>1</x:v>
      </x:c>
      <x:c r="Q7264" t="str">
        <x:f>C7264&amp;"d"</x:f>
        <x:v>C8d</x:v>
      </x:c>
      <x:c r="R7264" t="str">
        <x:f>C7264&amp;"p"</x:f>
        <x:v>C8p</x:v>
      </x:c>
      <x:c r="S7264" t="str">
        <x:f>IF(AND(L7264&gt;=H7264+I7264+J7264,M7264&gt;L7264,F7264&lt;&gt;""),"PASS","FAIL")</x:f>
        <x:v>PASS</x:v>
      </x:c>
      <x:c r="T7264" t="n">
        <x:v>5</x:v>
      </x:c>
      <x:c r="U7264" t="str">
        <x:v>pickup_after_delivery_completion_plus_usage_lag</x:v>
      </x:c>
    </x:row>
    <x:row r="7265">
      <x:c r="A7265" t="str">
        <x:v>Set2_200-10-2b</x:v>
      </x:c>
      <x:c r="B7265" t="str">
        <x:v>next_day</x:v>
      </x:c>
      <x:c r="C7265" t="str">
        <x:v>C9</x:v>
      </x:c>
      <x:c r="D7265" s="59" t="n">
        <x:v>24</x:v>
      </x:c>
      <x:c r="E7265" s="59" t="n">
        <x:v>6</x:v>
      </x:c>
      <x:c r="F7265" s="59" t="str">
        <x:v>S2</x:v>
      </x:c>
      <x:c r="G7265" s="59" t="n">
        <x:v>565</x:v>
      </x:c>
      <x:c r="H7265" s="59" t="n">
        <x:v>589</x:v>
      </x:c>
      <x:c r="I7265" s="59" t="n">
        <x:v>10</x:v>
      </x:c>
      <x:c r="J7265" s="60" t="n">
        <x:f>'参数'!$C$6</x:f>
        <x:v>1440</x:v>
      </x:c>
      <x:c r="K7265" s="60" t="n">
        <x:f>'参数'!$D$6</x:f>
        <x:v>360</x:v>
      </x:c>
      <x:c r="L7265" s="60" t="n">
        <x:f>H7265+I7265+J7265</x:f>
        <x:v>2039</x:v>
      </x:c>
      <x:c r="M7265" s="60" t="n">
        <x:f>L7265+K7265</x:f>
        <x:v>2399</x:v>
      </x:c>
      <x:c r="N7265" s="60" t="n">
        <x:f>'参数'!$B$10</x:f>
        <x:v>1</x:v>
      </x:c>
      <x:c r="O7265" s="60" t="n">
        <x:f>N7265*'参数'!$B$11</x:f>
        <x:v>2</x:v>
      </x:c>
      <x:c r="P7265" s="60" t="n">
        <x:f>N7265*'参数'!$B$12</x:f>
        <x:v>1</x:v>
      </x:c>
      <x:c r="Q7265" t="str">
        <x:f>C7265&amp;"d"</x:f>
        <x:v>C9d</x:v>
      </x:c>
      <x:c r="R7265" t="str">
        <x:f>C7265&amp;"p"</x:f>
        <x:v>C9p</x:v>
      </x:c>
      <x:c r="S7265" t="str">
        <x:f>IF(AND(L7265&gt;=H7265+I7265+J7265,M7265&gt;L7265,F7265&lt;&gt;""),"PASS","FAIL")</x:f>
        <x:v>PASS</x:v>
      </x:c>
      <x:c r="T7265" t="n">
        <x:v>9</x:v>
      </x:c>
      <x:c r="U7265" t="str">
        <x:v>pickup_after_delivery_completion_plus_usage_lag</x:v>
      </x:c>
    </x:row>
    <x:row r="7266">
      <x:c r="A7266" t="str">
        <x:v>Set2_200-10-2b</x:v>
      </x:c>
      <x:c r="B7266" t="str">
        <x:v>next_day</x:v>
      </x:c>
      <x:c r="C7266" t="str">
        <x:v>C10</x:v>
      </x:c>
      <x:c r="D7266" s="59" t="n">
        <x:v>1</x:v>
      </x:c>
      <x:c r="E7266" s="59" t="n">
        <x:v>17</x:v>
      </x:c>
      <x:c r="F7266" s="59" t="str">
        <x:v>S0</x:v>
      </x:c>
      <x:c r="G7266" s="59" t="n">
        <x:v>392</x:v>
      </x:c>
      <x:c r="H7266" s="59" t="n">
        <x:v>424</x:v>
      </x:c>
      <x:c r="I7266" s="59" t="n">
        <x:v>10</x:v>
      </x:c>
      <x:c r="J7266" s="60" t="n">
        <x:f>'参数'!$C$6</x:f>
        <x:v>1440</x:v>
      </x:c>
      <x:c r="K7266" s="60" t="n">
        <x:f>'参数'!$D$6</x:f>
        <x:v>360</x:v>
      </x:c>
      <x:c r="L7266" s="60" t="n">
        <x:f>H7266+I7266+J7266</x:f>
        <x:v>1874</x:v>
      </x:c>
      <x:c r="M7266" s="60" t="n">
        <x:f>L7266+K7266</x:f>
        <x:v>2234</x:v>
      </x:c>
      <x:c r="N7266" s="60" t="n">
        <x:f>'参数'!$B$10</x:f>
        <x:v>1</x:v>
      </x:c>
      <x:c r="O7266" s="60" t="n">
        <x:f>N7266*'参数'!$B$11</x:f>
        <x:v>2</x:v>
      </x:c>
      <x:c r="P7266" s="60" t="n">
        <x:f>N7266*'参数'!$B$12</x:f>
        <x:v>1</x:v>
      </x:c>
      <x:c r="Q7266" t="str">
        <x:f>C7266&amp;"d"</x:f>
        <x:v>C10d</x:v>
      </x:c>
      <x:c r="R7266" t="str">
        <x:f>C7266&amp;"p"</x:f>
        <x:v>C10p</x:v>
      </x:c>
      <x:c r="S7266" t="str">
        <x:f>IF(AND(L7266&gt;=H7266+I7266+J7266,M7266&gt;L7266,F7266&lt;&gt;""),"PASS","FAIL")</x:f>
        <x:v>PASS</x:v>
      </x:c>
      <x:c r="T7266" t="n">
        <x:v>3</x:v>
      </x:c>
      <x:c r="U7266" t="str">
        <x:v>pickup_after_delivery_completion_plus_usage_lag</x:v>
      </x:c>
    </x:row>
    <x:row r="7267">
      <x:c r="A7267" t="str">
        <x:v>Set2_200-10-2b</x:v>
      </x:c>
      <x:c r="B7267" t="str">
        <x:v>next_day</x:v>
      </x:c>
      <x:c r="C7267" t="str">
        <x:v>C11</x:v>
      </x:c>
      <x:c r="D7267" s="59" t="n">
        <x:v>20</x:v>
      </x:c>
      <x:c r="E7267" s="59" t="n">
        <x:v>8</x:v>
      </x:c>
      <x:c r="F7267" s="59" t="str">
        <x:v>S2</x:v>
      </x:c>
      <x:c r="G7267" s="59" t="n">
        <x:v>498</x:v>
      </x:c>
      <x:c r="H7267" s="59" t="n">
        <x:v>526</x:v>
      </x:c>
      <x:c r="I7267" s="59" t="n">
        <x:v>10</x:v>
      </x:c>
      <x:c r="J7267" s="60" t="n">
        <x:f>'参数'!$C$6</x:f>
        <x:v>1440</x:v>
      </x:c>
      <x:c r="K7267" s="60" t="n">
        <x:f>'参数'!$D$6</x:f>
        <x:v>360</x:v>
      </x:c>
      <x:c r="L7267" s="60" t="n">
        <x:f>H7267+I7267+J7267</x:f>
        <x:v>1976</x:v>
      </x:c>
      <x:c r="M7267" s="60" t="n">
        <x:f>L7267+K7267</x:f>
        <x:v>2336</x:v>
      </x:c>
      <x:c r="N7267" s="60" t="n">
        <x:f>'参数'!$B$10</x:f>
        <x:v>1</x:v>
      </x:c>
      <x:c r="O7267" s="60" t="n">
        <x:f>N7267*'参数'!$B$11</x:f>
        <x:v>2</x:v>
      </x:c>
      <x:c r="P7267" s="60" t="n">
        <x:f>N7267*'参数'!$B$12</x:f>
        <x:v>1</x:v>
      </x:c>
      <x:c r="Q7267" t="str">
        <x:f>C7267&amp;"d"</x:f>
        <x:v>C11d</x:v>
      </x:c>
      <x:c r="R7267" t="str">
        <x:f>C7267&amp;"p"</x:f>
        <x:v>C11p</x:v>
      </x:c>
      <x:c r="S7267" t="str">
        <x:f>IF(AND(L7267&gt;=H7267+I7267+J7267,M7267&gt;L7267,F7267&lt;&gt;""),"PASS","FAIL")</x:f>
        <x:v>PASS</x:v>
      </x:c>
      <x:c r="T7267" t="n">
        <x:v>2</x:v>
      </x:c>
      <x:c r="U7267" t="str">
        <x:v>pickup_after_delivery_completion_plus_usage_lag</x:v>
      </x:c>
    </x:row>
    <x:row r="7268">
      <x:c r="A7268" t="str">
        <x:v>Set2_200-10-2b</x:v>
      </x:c>
      <x:c r="B7268" t="str">
        <x:v>next_day</x:v>
      </x:c>
      <x:c r="C7268" t="str">
        <x:v>C12</x:v>
      </x:c>
      <x:c r="D7268" s="59" t="n">
        <x:v>7</x:v>
      </x:c>
      <x:c r="E7268" s="59" t="n">
        <x:v>10</x:v>
      </x:c>
      <x:c r="F7268" s="59" t="str">
        <x:v>S0</x:v>
      </x:c>
      <x:c r="G7268" s="59" t="n">
        <x:v>593</x:v>
      </x:c>
      <x:c r="H7268" s="59" t="n">
        <x:v>631</x:v>
      </x:c>
      <x:c r="I7268" s="59" t="n">
        <x:v>10</x:v>
      </x:c>
      <x:c r="J7268" s="60" t="n">
        <x:f>'参数'!$C$6</x:f>
        <x:v>1440</x:v>
      </x:c>
      <x:c r="K7268" s="60" t="n">
        <x:f>'参数'!$D$6</x:f>
        <x:v>360</x:v>
      </x:c>
      <x:c r="L7268" s="60" t="n">
        <x:f>H7268+I7268+J7268</x:f>
        <x:v>2081</x:v>
      </x:c>
      <x:c r="M7268" s="60" t="n">
        <x:f>L7268+K7268</x:f>
        <x:v>2441</x:v>
      </x:c>
      <x:c r="N7268" s="60" t="n">
        <x:f>'参数'!$B$10</x:f>
        <x:v>1</x:v>
      </x:c>
      <x:c r="O7268" s="60" t="n">
        <x:f>N7268*'参数'!$B$11</x:f>
        <x:v>2</x:v>
      </x:c>
      <x:c r="P7268" s="60" t="n">
        <x:f>N7268*'参数'!$B$12</x:f>
        <x:v>1</x:v>
      </x:c>
      <x:c r="Q7268" t="str">
        <x:f>C7268&amp;"d"</x:f>
        <x:v>C12d</x:v>
      </x:c>
      <x:c r="R7268" t="str">
        <x:f>C7268&amp;"p"</x:f>
        <x:v>C12p</x:v>
      </x:c>
      <x:c r="S7268" t="str">
        <x:f>IF(AND(L7268&gt;=H7268+I7268+J7268,M7268&gt;L7268,F7268&lt;&gt;""),"PASS","FAIL")</x:f>
        <x:v>PASS</x:v>
      </x:c>
      <x:c r="T7268" t="n">
        <x:v>0</x:v>
      </x:c>
      <x:c r="U7268" t="str">
        <x:v>pickup_after_delivery_completion_plus_usage_lag</x:v>
      </x:c>
    </x:row>
    <x:row r="7269">
      <x:c r="A7269" t="str">
        <x:v>Set2_200-10-2b</x:v>
      </x:c>
      <x:c r="B7269" t="str">
        <x:v>next_day</x:v>
      </x:c>
      <x:c r="C7269" t="str">
        <x:v>C13</x:v>
      </x:c>
      <x:c r="D7269" s="59" t="n">
        <x:v>15</x:v>
      </x:c>
      <x:c r="E7269" s="59" t="n">
        <x:v>8</x:v>
      </x:c>
      <x:c r="F7269" s="59" t="str">
        <x:v>S0</x:v>
      </x:c>
      <x:c r="G7269" s="59" t="n">
        <x:v>600</x:v>
      </x:c>
      <x:c r="H7269" s="59" t="n">
        <x:v>616</x:v>
      </x:c>
      <x:c r="I7269" s="59" t="n">
        <x:v>10</x:v>
      </x:c>
      <x:c r="J7269" s="60" t="n">
        <x:f>'参数'!$C$6</x:f>
        <x:v>1440</x:v>
      </x:c>
      <x:c r="K7269" s="60" t="n">
        <x:f>'参数'!$D$6</x:f>
        <x:v>360</x:v>
      </x:c>
      <x:c r="L7269" s="60" t="n">
        <x:f>H7269+I7269+J7269</x:f>
        <x:v>2066</x:v>
      </x:c>
      <x:c r="M7269" s="60" t="n">
        <x:f>L7269+K7269</x:f>
        <x:v>2426</x:v>
      </x:c>
      <x:c r="N7269" s="60" t="n">
        <x:f>'参数'!$B$10</x:f>
        <x:v>1</x:v>
      </x:c>
      <x:c r="O7269" s="60" t="n">
        <x:f>N7269*'参数'!$B$11</x:f>
        <x:v>2</x:v>
      </x:c>
      <x:c r="P7269" s="60" t="n">
        <x:f>N7269*'参数'!$B$12</x:f>
        <x:v>1</x:v>
      </x:c>
      <x:c r="Q7269" t="str">
        <x:f>C7269&amp;"d"</x:f>
        <x:v>C13d</x:v>
      </x:c>
      <x:c r="R7269" t="str">
        <x:f>C7269&amp;"p"</x:f>
        <x:v>C13p</x:v>
      </x:c>
      <x:c r="S7269" t="str">
        <x:f>IF(AND(L7269&gt;=H7269+I7269+J7269,M7269&gt;L7269,F7269&lt;&gt;""),"PASS","FAIL")</x:f>
        <x:v>PASS</x:v>
      </x:c>
      <x:c r="T7269" t="n">
        <x:v>5</x:v>
      </x:c>
      <x:c r="U7269" t="str">
        <x:v>pickup_after_delivery_completion_plus_usage_lag</x:v>
      </x:c>
    </x:row>
    <x:row r="7270">
      <x:c r="A7270" t="str">
        <x:v>Set2_200-10-2b</x:v>
      </x:c>
      <x:c r="B7270" t="str">
        <x:v>next_day</x:v>
      </x:c>
      <x:c r="C7270" t="str">
        <x:v>C14</x:v>
      </x:c>
      <x:c r="D7270" s="59" t="n">
        <x:v>7</x:v>
      </x:c>
      <x:c r="E7270" s="59" t="n">
        <x:v>19</x:v>
      </x:c>
      <x:c r="F7270" s="59" t="str">
        <x:v>S0</x:v>
      </x:c>
      <x:c r="G7270" s="59" t="n">
        <x:v>217</x:v>
      </x:c>
      <x:c r="H7270" s="59" t="n">
        <x:v>235</x:v>
      </x:c>
      <x:c r="I7270" s="59" t="n">
        <x:v>10</x:v>
      </x:c>
      <x:c r="J7270" s="60" t="n">
        <x:f>'参数'!$C$6</x:f>
        <x:v>1440</x:v>
      </x:c>
      <x:c r="K7270" s="60" t="n">
        <x:f>'参数'!$D$6</x:f>
        <x:v>360</x:v>
      </x:c>
      <x:c r="L7270" s="60" t="n">
        <x:f>H7270+I7270+J7270</x:f>
        <x:v>1685</x:v>
      </x:c>
      <x:c r="M7270" s="60" t="n">
        <x:f>L7270+K7270</x:f>
        <x:v>2045</x:v>
      </x:c>
      <x:c r="N7270" s="60" t="n">
        <x:f>'参数'!$B$10</x:f>
        <x:v>1</x:v>
      </x:c>
      <x:c r="O7270" s="60" t="n">
        <x:f>N7270*'参数'!$B$11</x:f>
        <x:v>2</x:v>
      </x:c>
      <x:c r="P7270" s="60" t="n">
        <x:f>N7270*'参数'!$B$12</x:f>
        <x:v>1</x:v>
      </x:c>
      <x:c r="Q7270" t="str">
        <x:f>C7270&amp;"d"</x:f>
        <x:v>C14d</x:v>
      </x:c>
      <x:c r="R7270" t="str">
        <x:f>C7270&amp;"p"</x:f>
        <x:v>C14p</x:v>
      </x:c>
      <x:c r="S7270" t="str">
        <x:f>IF(AND(L7270&gt;=H7270+I7270+J7270,M7270&gt;L7270,F7270&lt;&gt;""),"PASS","FAIL")</x:f>
        <x:v>PASS</x:v>
      </x:c>
      <x:c r="T7270" t="n">
        <x:v>3</x:v>
      </x:c>
      <x:c r="U7270" t="str">
        <x:v>pickup_after_delivery_completion_plus_usage_lag</x:v>
      </x:c>
    </x:row>
    <x:row r="7271">
      <x:c r="A7271" t="str">
        <x:v>Set2_200-10-2b</x:v>
      </x:c>
      <x:c r="B7271" t="str">
        <x:v>next_day</x:v>
      </x:c>
      <x:c r="C7271" t="str">
        <x:v>C15</x:v>
      </x:c>
      <x:c r="D7271" s="59" t="n">
        <x:v>9</x:v>
      </x:c>
      <x:c r="E7271" s="59" t="n">
        <x:v>9</x:v>
      </x:c>
      <x:c r="F7271" s="59" t="str">
        <x:v>S0</x:v>
      </x:c>
      <x:c r="G7271" s="59" t="n">
        <x:v>501</x:v>
      </x:c>
      <x:c r="H7271" s="59" t="n">
        <x:v>529</x:v>
      </x:c>
      <x:c r="I7271" s="59" t="n">
        <x:v>10</x:v>
      </x:c>
      <x:c r="J7271" s="60" t="n">
        <x:f>'参数'!$C$6</x:f>
        <x:v>1440</x:v>
      </x:c>
      <x:c r="K7271" s="60" t="n">
        <x:f>'参数'!$D$6</x:f>
        <x:v>360</x:v>
      </x:c>
      <x:c r="L7271" s="60" t="n">
        <x:f>H7271+I7271+J7271</x:f>
        <x:v>1979</x:v>
      </x:c>
      <x:c r="M7271" s="60" t="n">
        <x:f>L7271+K7271</x:f>
        <x:v>2339</x:v>
      </x:c>
      <x:c r="N7271" s="60" t="n">
        <x:f>'参数'!$B$10</x:f>
        <x:v>1</x:v>
      </x:c>
      <x:c r="O7271" s="60" t="n">
        <x:f>N7271*'参数'!$B$11</x:f>
        <x:v>2</x:v>
      </x:c>
      <x:c r="P7271" s="60" t="n">
        <x:f>N7271*'参数'!$B$12</x:f>
        <x:v>1</x:v>
      </x:c>
      <x:c r="Q7271" t="str">
        <x:f>C7271&amp;"d"</x:f>
        <x:v>C15d</x:v>
      </x:c>
      <x:c r="R7271" t="str">
        <x:f>C7271&amp;"p"</x:f>
        <x:v>C15p</x:v>
      </x:c>
      <x:c r="S7271" t="str">
        <x:f>IF(AND(L7271&gt;=H7271+I7271+J7271,M7271&gt;L7271,F7271&lt;&gt;""),"PASS","FAIL")</x:f>
        <x:v>PASS</x:v>
      </x:c>
      <x:c r="T7271" t="n">
        <x:v>11</x:v>
      </x:c>
      <x:c r="U7271" t="str">
        <x:v>pickup_after_delivery_completion_plus_usage_lag</x:v>
      </x:c>
    </x:row>
    <x:row r="7272">
      <x:c r="A7272" t="str">
        <x:v>Set2_200-10-2b</x:v>
      </x:c>
      <x:c r="B7272" t="str">
        <x:v>next_day</x:v>
      </x:c>
      <x:c r="C7272" t="str">
        <x:v>C16</x:v>
      </x:c>
      <x:c r="D7272" s="59" t="n">
        <x:v>12</x:v>
      </x:c>
      <x:c r="E7272" s="59" t="n">
        <x:v>24</x:v>
      </x:c>
      <x:c r="F7272" s="59" t="str">
        <x:v>S0</x:v>
      </x:c>
      <x:c r="G7272" s="59" t="n">
        <x:v>611</x:v>
      </x:c>
      <x:c r="H7272" s="59" t="n">
        <x:v>631</x:v>
      </x:c>
      <x:c r="I7272" s="59" t="n">
        <x:v>10</x:v>
      </x:c>
      <x:c r="J7272" s="60" t="n">
        <x:f>'参数'!$C$6</x:f>
        <x:v>1440</x:v>
      </x:c>
      <x:c r="K7272" s="60" t="n">
        <x:f>'参数'!$D$6</x:f>
        <x:v>360</x:v>
      </x:c>
      <x:c r="L7272" s="60" t="n">
        <x:f>H7272+I7272+J7272</x:f>
        <x:v>2081</x:v>
      </x:c>
      <x:c r="M7272" s="60" t="n">
        <x:f>L7272+K7272</x:f>
        <x:v>2441</x:v>
      </x:c>
      <x:c r="N7272" s="60" t="n">
        <x:f>'参数'!$B$10</x:f>
        <x:v>1</x:v>
      </x:c>
      <x:c r="O7272" s="60" t="n">
        <x:f>N7272*'参数'!$B$11</x:f>
        <x:v>2</x:v>
      </x:c>
      <x:c r="P7272" s="60" t="n">
        <x:f>N7272*'参数'!$B$12</x:f>
        <x:v>1</x:v>
      </x:c>
      <x:c r="Q7272" t="str">
        <x:f>C7272&amp;"d"</x:f>
        <x:v>C16d</x:v>
      </x:c>
      <x:c r="R7272" t="str">
        <x:f>C7272&amp;"p"</x:f>
        <x:v>C16p</x:v>
      </x:c>
      <x:c r="S7272" t="str">
        <x:f>IF(AND(L7272&gt;=H7272+I7272+J7272,M7272&gt;L7272,F7272&lt;&gt;""),"PASS","FAIL")</x:f>
        <x:v>PASS</x:v>
      </x:c>
      <x:c r="T7272" t="n">
        <x:v>6</x:v>
      </x:c>
      <x:c r="U7272" t="str">
        <x:v>pickup_after_delivery_completion_plus_usage_lag</x:v>
      </x:c>
    </x:row>
    <x:row r="7273">
      <x:c r="A7273" t="str">
        <x:v>Set2_200-10-2b</x:v>
      </x:c>
      <x:c r="B7273" t="str">
        <x:v>next_day</x:v>
      </x:c>
      <x:c r="C7273" t="str">
        <x:v>C17</x:v>
      </x:c>
      <x:c r="D7273" s="59" t="n">
        <x:v>8</x:v>
      </x:c>
      <x:c r="E7273" s="59" t="n">
        <x:v>24</x:v>
      </x:c>
      <x:c r="F7273" s="59" t="str">
        <x:v>S0</x:v>
      </x:c>
      <x:c r="G7273" s="59" t="n">
        <x:v>255</x:v>
      </x:c>
      <x:c r="H7273" s="59" t="n">
        <x:v>269</x:v>
      </x:c>
      <x:c r="I7273" s="59" t="n">
        <x:v>10</x:v>
      </x:c>
      <x:c r="J7273" s="60" t="n">
        <x:f>'参数'!$C$6</x:f>
        <x:v>1440</x:v>
      </x:c>
      <x:c r="K7273" s="60" t="n">
        <x:f>'参数'!$D$6</x:f>
        <x:v>360</x:v>
      </x:c>
      <x:c r="L7273" s="60" t="n">
        <x:f>H7273+I7273+J7273</x:f>
        <x:v>1719</x:v>
      </x:c>
      <x:c r="M7273" s="60" t="n">
        <x:f>L7273+K7273</x:f>
        <x:v>2079</x:v>
      </x:c>
      <x:c r="N7273" s="60" t="n">
        <x:f>'参数'!$B$10</x:f>
        <x:v>1</x:v>
      </x:c>
      <x:c r="O7273" s="60" t="n">
        <x:f>N7273*'参数'!$B$11</x:f>
        <x:v>2</x:v>
      </x:c>
      <x:c r="P7273" s="60" t="n">
        <x:f>N7273*'参数'!$B$12</x:f>
        <x:v>1</x:v>
      </x:c>
      <x:c r="Q7273" t="str">
        <x:f>C7273&amp;"d"</x:f>
        <x:v>C17d</x:v>
      </x:c>
      <x:c r="R7273" t="str">
        <x:f>C7273&amp;"p"</x:f>
        <x:v>C17p</x:v>
      </x:c>
      <x:c r="S7273" t="str">
        <x:f>IF(AND(L7273&gt;=H7273+I7273+J7273,M7273&gt;L7273,F7273&lt;&gt;""),"PASS","FAIL")</x:f>
        <x:v>PASS</x:v>
      </x:c>
      <x:c r="T7273" t="n">
        <x:v>10</x:v>
      </x:c>
      <x:c r="U7273" t="str">
        <x:v>pickup_after_delivery_completion_plus_usage_lag</x:v>
      </x:c>
    </x:row>
    <x:row r="7274">
      <x:c r="A7274" t="str">
        <x:v>Set2_200-10-2b</x:v>
      </x:c>
      <x:c r="B7274" t="str">
        <x:v>next_day</x:v>
      </x:c>
      <x:c r="C7274" t="str">
        <x:v>C18</x:v>
      </x:c>
      <x:c r="D7274" s="59" t="n">
        <x:v>22</x:v>
      </x:c>
      <x:c r="E7274" s="59" t="n">
        <x:v>13</x:v>
      </x:c>
      <x:c r="F7274" s="59" t="str">
        <x:v>S2</x:v>
      </x:c>
      <x:c r="G7274" s="59" t="n">
        <x:v>271</x:v>
      </x:c>
      <x:c r="H7274" s="59" t="n">
        <x:v>291</x:v>
      </x:c>
      <x:c r="I7274" s="59" t="n">
        <x:v>10</x:v>
      </x:c>
      <x:c r="J7274" s="60" t="n">
        <x:f>'参数'!$C$6</x:f>
        <x:v>1440</x:v>
      </x:c>
      <x:c r="K7274" s="60" t="n">
        <x:f>'参数'!$D$6</x:f>
        <x:v>360</x:v>
      </x:c>
      <x:c r="L7274" s="60" t="n">
        <x:f>H7274+I7274+J7274</x:f>
        <x:v>1741</x:v>
      </x:c>
      <x:c r="M7274" s="60" t="n">
        <x:f>L7274+K7274</x:f>
        <x:v>2101</x:v>
      </x:c>
      <x:c r="N7274" s="60" t="n">
        <x:f>'参数'!$B$10</x:f>
        <x:v>1</x:v>
      </x:c>
      <x:c r="O7274" s="60" t="n">
        <x:f>N7274*'参数'!$B$11</x:f>
        <x:v>2</x:v>
      </x:c>
      <x:c r="P7274" s="60" t="n">
        <x:f>N7274*'参数'!$B$12</x:f>
        <x:v>1</x:v>
      </x:c>
      <x:c r="Q7274" t="str">
        <x:f>C7274&amp;"d"</x:f>
        <x:v>C18d</x:v>
      </x:c>
      <x:c r="R7274" t="str">
        <x:f>C7274&amp;"p"</x:f>
        <x:v>C18p</x:v>
      </x:c>
      <x:c r="S7274" t="str">
        <x:f>IF(AND(L7274&gt;=H7274+I7274+J7274,M7274&gt;L7274,F7274&lt;&gt;""),"PASS","FAIL")</x:f>
        <x:v>PASS</x:v>
      </x:c>
      <x:c r="T7274" t="n">
        <x:v>7</x:v>
      </x:c>
      <x:c r="U7274" t="str">
        <x:v>pickup_after_delivery_completion_plus_usage_lag</x:v>
      </x:c>
    </x:row>
    <x:row r="7275">
      <x:c r="A7275" t="str">
        <x:v>Set2_200-10-2b</x:v>
      </x:c>
      <x:c r="B7275" t="str">
        <x:v>next_day</x:v>
      </x:c>
      <x:c r="C7275" t="str">
        <x:v>C19</x:v>
      </x:c>
      <x:c r="D7275" s="59" t="n">
        <x:v>7</x:v>
      </x:c>
      <x:c r="E7275" s="59" t="n">
        <x:v>8</x:v>
      </x:c>
      <x:c r="F7275" s="59" t="str">
        <x:v>S0</x:v>
      </x:c>
      <x:c r="G7275" s="59" t="n">
        <x:v>407</x:v>
      </x:c>
      <x:c r="H7275" s="59" t="n">
        <x:v>433</x:v>
      </x:c>
      <x:c r="I7275" s="59" t="n">
        <x:v>10</x:v>
      </x:c>
      <x:c r="J7275" s="60" t="n">
        <x:f>'参数'!$C$6</x:f>
        <x:v>1440</x:v>
      </x:c>
      <x:c r="K7275" s="60" t="n">
        <x:f>'参数'!$D$6</x:f>
        <x:v>360</x:v>
      </x:c>
      <x:c r="L7275" s="60" t="n">
        <x:f>H7275+I7275+J7275</x:f>
        <x:v>1883</x:v>
      </x:c>
      <x:c r="M7275" s="60" t="n">
        <x:f>L7275+K7275</x:f>
        <x:v>2243</x:v>
      </x:c>
      <x:c r="N7275" s="60" t="n">
        <x:f>'参数'!$B$10</x:f>
        <x:v>1</x:v>
      </x:c>
      <x:c r="O7275" s="60" t="n">
        <x:f>N7275*'参数'!$B$11</x:f>
        <x:v>2</x:v>
      </x:c>
      <x:c r="P7275" s="60" t="n">
        <x:f>N7275*'参数'!$B$12</x:f>
        <x:v>1</x:v>
      </x:c>
      <x:c r="Q7275" t="str">
        <x:f>C7275&amp;"d"</x:f>
        <x:v>C19d</x:v>
      </x:c>
      <x:c r="R7275" t="str">
        <x:f>C7275&amp;"p"</x:f>
        <x:v>C19p</x:v>
      </x:c>
      <x:c r="S7275" t="str">
        <x:f>IF(AND(L7275&gt;=H7275+I7275+J7275,M7275&gt;L7275,F7275&lt;&gt;""),"PASS","FAIL")</x:f>
        <x:v>PASS</x:v>
      </x:c>
      <x:c r="T7275" t="n">
        <x:v>19</x:v>
      </x:c>
      <x:c r="U7275" t="str">
        <x:v>pickup_after_delivery_completion_plus_usage_lag</x:v>
      </x:c>
    </x:row>
    <x:row r="7276">
      <x:c r="A7276" t="str">
        <x:v>Set2_200-10-2b</x:v>
      </x:c>
      <x:c r="B7276" t="str">
        <x:v>next_day</x:v>
      </x:c>
      <x:c r="C7276" t="str">
        <x:v>C20</x:v>
      </x:c>
      <x:c r="D7276" s="59" t="n">
        <x:v>19</x:v>
      </x:c>
      <x:c r="E7276" s="59" t="n">
        <x:v>15</x:v>
      </x:c>
      <x:c r="F7276" s="59" t="str">
        <x:v>S2</x:v>
      </x:c>
      <x:c r="G7276" s="59" t="n">
        <x:v>159</x:v>
      </x:c>
      <x:c r="H7276" s="59" t="n">
        <x:v>197</x:v>
      </x:c>
      <x:c r="I7276" s="59" t="n">
        <x:v>10</x:v>
      </x:c>
      <x:c r="J7276" s="60" t="n">
        <x:f>'参数'!$C$6</x:f>
        <x:v>1440</x:v>
      </x:c>
      <x:c r="K7276" s="60" t="n">
        <x:f>'参数'!$D$6</x:f>
        <x:v>360</x:v>
      </x:c>
      <x:c r="L7276" s="60" t="n">
        <x:f>H7276+I7276+J7276</x:f>
        <x:v>1647</x:v>
      </x:c>
      <x:c r="M7276" s="60" t="n">
        <x:f>L7276+K7276</x:f>
        <x:v>2007</x:v>
      </x:c>
      <x:c r="N7276" s="60" t="n">
        <x:f>'参数'!$B$10</x:f>
        <x:v>1</x:v>
      </x:c>
      <x:c r="O7276" s="60" t="n">
        <x:f>N7276*'参数'!$B$11</x:f>
        <x:v>2</x:v>
      </x:c>
      <x:c r="P7276" s="60" t="n">
        <x:f>N7276*'参数'!$B$12</x:f>
        <x:v>1</x:v>
      </x:c>
      <x:c r="Q7276" t="str">
        <x:f>C7276&amp;"d"</x:f>
        <x:v>C20d</x:v>
      </x:c>
      <x:c r="R7276" t="str">
        <x:f>C7276&amp;"p"</x:f>
        <x:v>C20p</x:v>
      </x:c>
      <x:c r="S7276" t="str">
        <x:f>IF(AND(L7276&gt;=H7276+I7276+J7276,M7276&gt;L7276,F7276&lt;&gt;""),"PASS","FAIL")</x:f>
        <x:v>PASS</x:v>
      </x:c>
      <x:c r="T7276" t="n">
        <x:v>9</x:v>
      </x:c>
      <x:c r="U7276" t="str">
        <x:v>pickup_after_delivery_completion_plus_usage_lag</x:v>
      </x:c>
    </x:row>
    <x:row r="7277">
      <x:c r="A7277" t="str">
        <x:v>Set2_200-10-2b</x:v>
      </x:c>
      <x:c r="B7277" t="str">
        <x:v>next_day</x:v>
      </x:c>
      <x:c r="C7277" t="str">
        <x:v>C21</x:v>
      </x:c>
      <x:c r="D7277" s="59" t="n">
        <x:v>22</x:v>
      </x:c>
      <x:c r="E7277" s="59" t="n">
        <x:v>4</x:v>
      </x:c>
      <x:c r="F7277" s="59" t="str">
        <x:v>S2</x:v>
      </x:c>
      <x:c r="G7277" s="59" t="n">
        <x:v>562</x:v>
      </x:c>
      <x:c r="H7277" s="59" t="n">
        <x:v>576</x:v>
      </x:c>
      <x:c r="I7277" s="59" t="n">
        <x:v>10</x:v>
      </x:c>
      <x:c r="J7277" s="60" t="n">
        <x:f>'参数'!$C$6</x:f>
        <x:v>1440</x:v>
      </x:c>
      <x:c r="K7277" s="60" t="n">
        <x:f>'参数'!$D$6</x:f>
        <x:v>360</x:v>
      </x:c>
      <x:c r="L7277" s="60" t="n">
        <x:f>H7277+I7277+J7277</x:f>
        <x:v>2026</x:v>
      </x:c>
      <x:c r="M7277" s="60" t="n">
        <x:f>L7277+K7277</x:f>
        <x:v>2386</x:v>
      </x:c>
      <x:c r="N7277" s="60" t="n">
        <x:f>'参数'!$B$10</x:f>
        <x:v>1</x:v>
      </x:c>
      <x:c r="O7277" s="60" t="n">
        <x:f>N7277*'参数'!$B$11</x:f>
        <x:v>2</x:v>
      </x:c>
      <x:c r="P7277" s="60" t="n">
        <x:f>N7277*'参数'!$B$12</x:f>
        <x:v>1</x:v>
      </x:c>
      <x:c r="Q7277" t="str">
        <x:f>C7277&amp;"d"</x:f>
        <x:v>C21d</x:v>
      </x:c>
      <x:c r="R7277" t="str">
        <x:f>C7277&amp;"p"</x:f>
        <x:v>C21p</x:v>
      </x:c>
      <x:c r="S7277" t="str">
        <x:f>IF(AND(L7277&gt;=H7277+I7277+J7277,M7277&gt;L7277,F7277&lt;&gt;""),"PASS","FAIL")</x:f>
        <x:v>PASS</x:v>
      </x:c>
      <x:c r="T7277" t="n">
        <x:v>3</x:v>
      </x:c>
      <x:c r="U7277" t="str">
        <x:v>pickup_after_delivery_completion_plus_usage_lag</x:v>
      </x:c>
    </x:row>
    <x:row r="7278">
      <x:c r="A7278" t="str">
        <x:v>Set2_200-10-2b</x:v>
      </x:c>
      <x:c r="B7278" t="str">
        <x:v>next_day</x:v>
      </x:c>
      <x:c r="C7278" t="str">
        <x:v>C22</x:v>
      </x:c>
      <x:c r="D7278" s="59" t="n">
        <x:v>15</x:v>
      </x:c>
      <x:c r="E7278" s="59" t="n">
        <x:v>28</x:v>
      </x:c>
      <x:c r="F7278" s="59" t="str">
        <x:v>S0</x:v>
      </x:c>
      <x:c r="G7278" s="59" t="n">
        <x:v>380</x:v>
      </x:c>
      <x:c r="H7278" s="59" t="n">
        <x:v>392</x:v>
      </x:c>
      <x:c r="I7278" s="59" t="n">
        <x:v>10</x:v>
      </x:c>
      <x:c r="J7278" s="60" t="n">
        <x:f>'参数'!$C$6</x:f>
        <x:v>1440</x:v>
      </x:c>
      <x:c r="K7278" s="60" t="n">
        <x:f>'参数'!$D$6</x:f>
        <x:v>360</x:v>
      </x:c>
      <x:c r="L7278" s="60" t="n">
        <x:f>H7278+I7278+J7278</x:f>
        <x:v>1842</x:v>
      </x:c>
      <x:c r="M7278" s="60" t="n">
        <x:f>L7278+K7278</x:f>
        <x:v>2202</x:v>
      </x:c>
      <x:c r="N7278" s="60" t="n">
        <x:f>'参数'!$B$10</x:f>
        <x:v>1</x:v>
      </x:c>
      <x:c r="O7278" s="60" t="n">
        <x:f>N7278*'参数'!$B$11</x:f>
        <x:v>2</x:v>
      </x:c>
      <x:c r="P7278" s="60" t="n">
        <x:f>N7278*'参数'!$B$12</x:f>
        <x:v>1</x:v>
      </x:c>
      <x:c r="Q7278" t="str">
        <x:f>C7278&amp;"d"</x:f>
        <x:v>C22d</x:v>
      </x:c>
      <x:c r="R7278" t="str">
        <x:f>C7278&amp;"p"</x:f>
        <x:v>C22p</x:v>
      </x:c>
      <x:c r="S7278" t="str">
        <x:f>IF(AND(L7278&gt;=H7278+I7278+J7278,M7278&gt;L7278,F7278&lt;&gt;""),"PASS","FAIL")</x:f>
        <x:v>PASS</x:v>
      </x:c>
      <x:c r="T7278" t="n">
        <x:v>12</x:v>
      </x:c>
      <x:c r="U7278" t="str">
        <x:v>pickup_after_delivery_completion_plus_usage_lag</x:v>
      </x:c>
    </x:row>
    <x:row r="7279">
      <x:c r="A7279" t="str">
        <x:v>Set2_200-10-2b</x:v>
      </x:c>
      <x:c r="B7279" t="str">
        <x:v>next_day</x:v>
      </x:c>
      <x:c r="C7279" t="str">
        <x:v>C23</x:v>
      </x:c>
      <x:c r="D7279" s="59" t="n">
        <x:v>18</x:v>
      </x:c>
      <x:c r="E7279" s="59" t="n">
        <x:v>13</x:v>
      </x:c>
      <x:c r="F7279" s="59" t="str">
        <x:v>S2</x:v>
      </x:c>
      <x:c r="G7279" s="59" t="n">
        <x:v>208</x:v>
      </x:c>
      <x:c r="H7279" s="59" t="n">
        <x:v>224</x:v>
      </x:c>
      <x:c r="I7279" s="59" t="n">
        <x:v>10</x:v>
      </x:c>
      <x:c r="J7279" s="60" t="n">
        <x:f>'参数'!$C$6</x:f>
        <x:v>1440</x:v>
      </x:c>
      <x:c r="K7279" s="60" t="n">
        <x:f>'参数'!$D$6</x:f>
        <x:v>360</x:v>
      </x:c>
      <x:c r="L7279" s="60" t="n">
        <x:f>H7279+I7279+J7279</x:f>
        <x:v>1674</x:v>
      </x:c>
      <x:c r="M7279" s="60" t="n">
        <x:f>L7279+K7279</x:f>
        <x:v>2034</x:v>
      </x:c>
      <x:c r="N7279" s="60" t="n">
        <x:f>'参数'!$B$10</x:f>
        <x:v>1</x:v>
      </x:c>
      <x:c r="O7279" s="60" t="n">
        <x:f>N7279*'参数'!$B$11</x:f>
        <x:v>2</x:v>
      </x:c>
      <x:c r="P7279" s="60" t="n">
        <x:f>N7279*'参数'!$B$12</x:f>
        <x:v>1</x:v>
      </x:c>
      <x:c r="Q7279" t="str">
        <x:f>C7279&amp;"d"</x:f>
        <x:v>C23d</x:v>
      </x:c>
      <x:c r="R7279" t="str">
        <x:f>C7279&amp;"p"</x:f>
        <x:v>C23p</x:v>
      </x:c>
      <x:c r="S7279" t="str">
        <x:f>IF(AND(L7279&gt;=H7279+I7279+J7279,M7279&gt;L7279,F7279&lt;&gt;""),"PASS","FAIL")</x:f>
        <x:v>PASS</x:v>
      </x:c>
      <x:c r="T7279" t="n">
        <x:v>1</x:v>
      </x:c>
      <x:c r="U7279" t="str">
        <x:v>pickup_after_delivery_completion_plus_usage_lag</x:v>
      </x:c>
    </x:row>
    <x:row r="7280">
      <x:c r="A7280" t="str">
        <x:v>Set2_200-10-2b</x:v>
      </x:c>
      <x:c r="B7280" t="str">
        <x:v>next_day</x:v>
      </x:c>
      <x:c r="C7280" t="str">
        <x:v>C24</x:v>
      </x:c>
      <x:c r="D7280" s="59" t="n">
        <x:v>19</x:v>
      </x:c>
      <x:c r="E7280" s="59" t="n">
        <x:v>21</x:v>
      </x:c>
      <x:c r="F7280" s="59" t="str">
        <x:v>S2</x:v>
      </x:c>
      <x:c r="G7280" s="59" t="n">
        <x:v>197</x:v>
      </x:c>
      <x:c r="H7280" s="59" t="n">
        <x:v>213</x:v>
      </x:c>
      <x:c r="I7280" s="59" t="n">
        <x:v>10</x:v>
      </x:c>
      <x:c r="J7280" s="60" t="n">
        <x:f>'参数'!$C$6</x:f>
        <x:v>1440</x:v>
      </x:c>
      <x:c r="K7280" s="60" t="n">
        <x:f>'参数'!$D$6</x:f>
        <x:v>360</x:v>
      </x:c>
      <x:c r="L7280" s="60" t="n">
        <x:f>H7280+I7280+J7280</x:f>
        <x:v>1663</x:v>
      </x:c>
      <x:c r="M7280" s="60" t="n">
        <x:f>L7280+K7280</x:f>
        <x:v>2023</x:v>
      </x:c>
      <x:c r="N7280" s="60" t="n">
        <x:f>'参数'!$B$10</x:f>
        <x:v>1</x:v>
      </x:c>
      <x:c r="O7280" s="60" t="n">
        <x:f>N7280*'参数'!$B$11</x:f>
        <x:v>2</x:v>
      </x:c>
      <x:c r="P7280" s="60" t="n">
        <x:f>N7280*'参数'!$B$12</x:f>
        <x:v>1</x:v>
      </x:c>
      <x:c r="Q7280" t="str">
        <x:f>C7280&amp;"d"</x:f>
        <x:v>C24d</x:v>
      </x:c>
      <x:c r="R7280" t="str">
        <x:f>C7280&amp;"p"</x:f>
        <x:v>C24p</x:v>
      </x:c>
      <x:c r="S7280" t="str">
        <x:f>IF(AND(L7280&gt;=H7280+I7280+J7280,M7280&gt;L7280,F7280&lt;&gt;""),"PASS","FAIL")</x:f>
        <x:v>PASS</x:v>
      </x:c>
      <x:c r="T7280" t="n">
        <x:v>8</x:v>
      </x:c>
      <x:c r="U7280" t="str">
        <x:v>pickup_after_delivery_completion_plus_usage_lag</x:v>
      </x:c>
    </x:row>
    <x:row r="7281">
      <x:c r="A7281" t="str">
        <x:v>Set2_200-10-2b</x:v>
      </x:c>
      <x:c r="B7281" t="str">
        <x:v>next_day</x:v>
      </x:c>
      <x:c r="C7281" t="str">
        <x:v>C25</x:v>
      </x:c>
      <x:c r="D7281" s="59" t="n">
        <x:v>2</x:v>
      </x:c>
      <x:c r="E7281" s="59" t="n">
        <x:v>15</x:v>
      </x:c>
      <x:c r="F7281" s="59" t="str">
        <x:v>S0</x:v>
      </x:c>
      <x:c r="G7281" s="59" t="n">
        <x:v>682</x:v>
      </x:c>
      <x:c r="H7281" s="59" t="n">
        <x:v>696</x:v>
      </x:c>
      <x:c r="I7281" s="59" t="n">
        <x:v>10</x:v>
      </x:c>
      <x:c r="J7281" s="60" t="n">
        <x:f>'参数'!$C$6</x:f>
        <x:v>1440</x:v>
      </x:c>
      <x:c r="K7281" s="60" t="n">
        <x:f>'参数'!$D$6</x:f>
        <x:v>360</x:v>
      </x:c>
      <x:c r="L7281" s="60" t="n">
        <x:f>H7281+I7281+J7281</x:f>
        <x:v>2146</x:v>
      </x:c>
      <x:c r="M7281" s="60" t="n">
        <x:f>L7281+K7281</x:f>
        <x:v>2506</x:v>
      </x:c>
      <x:c r="N7281" s="60" t="n">
        <x:f>'参数'!$B$10</x:f>
        <x:v>1</x:v>
      </x:c>
      <x:c r="O7281" s="60" t="n">
        <x:f>N7281*'参数'!$B$11</x:f>
        <x:v>2</x:v>
      </x:c>
      <x:c r="P7281" s="60" t="n">
        <x:f>N7281*'参数'!$B$12</x:f>
        <x:v>1</x:v>
      </x:c>
      <x:c r="Q7281" t="str">
        <x:f>C7281&amp;"d"</x:f>
        <x:v>C25d</x:v>
      </x:c>
      <x:c r="R7281" t="str">
        <x:f>C7281&amp;"p"</x:f>
        <x:v>C25p</x:v>
      </x:c>
      <x:c r="S7281" t="str">
        <x:f>IF(AND(L7281&gt;=H7281+I7281+J7281,M7281&gt;L7281,F7281&lt;&gt;""),"PASS","FAIL")</x:f>
        <x:v>PASS</x:v>
      </x:c>
      <x:c r="T7281" t="n">
        <x:v>3</x:v>
      </x:c>
      <x:c r="U7281" t="str">
        <x:v>pickup_after_delivery_completion_plus_usage_lag</x:v>
      </x:c>
    </x:row>
    <x:row r="7282">
      <x:c r="A7282" t="str">
        <x:v>Set2_200-10-2b</x:v>
      </x:c>
      <x:c r="B7282" t="str">
        <x:v>next_day</x:v>
      </x:c>
      <x:c r="C7282" t="str">
        <x:v>C26</x:v>
      </x:c>
      <x:c r="D7282" s="59" t="n">
        <x:v>23</x:v>
      </x:c>
      <x:c r="E7282" s="59" t="n">
        <x:v>8</x:v>
      </x:c>
      <x:c r="F7282" s="59" t="str">
        <x:v>S2</x:v>
      </x:c>
      <x:c r="G7282" s="59" t="n">
        <x:v>545</x:v>
      </x:c>
      <x:c r="H7282" s="59" t="n">
        <x:v>559</x:v>
      </x:c>
      <x:c r="I7282" s="59" t="n">
        <x:v>10</x:v>
      </x:c>
      <x:c r="J7282" s="60" t="n">
        <x:f>'参数'!$C$6</x:f>
        <x:v>1440</x:v>
      </x:c>
      <x:c r="K7282" s="60" t="n">
        <x:f>'参数'!$D$6</x:f>
        <x:v>360</x:v>
      </x:c>
      <x:c r="L7282" s="60" t="n">
        <x:f>H7282+I7282+J7282</x:f>
        <x:v>2009</x:v>
      </x:c>
      <x:c r="M7282" s="60" t="n">
        <x:f>L7282+K7282</x:f>
        <x:v>2369</x:v>
      </x:c>
      <x:c r="N7282" s="60" t="n">
        <x:f>'参数'!$B$10</x:f>
        <x:v>1</x:v>
      </x:c>
      <x:c r="O7282" s="60" t="n">
        <x:f>N7282*'参数'!$B$11</x:f>
        <x:v>2</x:v>
      </x:c>
      <x:c r="P7282" s="60" t="n">
        <x:f>N7282*'参数'!$B$12</x:f>
        <x:v>1</x:v>
      </x:c>
      <x:c r="Q7282" t="str">
        <x:f>C7282&amp;"d"</x:f>
        <x:v>C26d</x:v>
      </x:c>
      <x:c r="R7282" t="str">
        <x:f>C7282&amp;"p"</x:f>
        <x:v>C26p</x:v>
      </x:c>
      <x:c r="S7282" t="str">
        <x:f>IF(AND(L7282&gt;=H7282+I7282+J7282,M7282&gt;L7282,F7282&lt;&gt;""),"PASS","FAIL")</x:f>
        <x:v>PASS</x:v>
      </x:c>
      <x:c r="T7282" t="n">
        <x:v>16</x:v>
      </x:c>
      <x:c r="U7282" t="str">
        <x:v>pickup_after_delivery_completion_plus_usage_lag</x:v>
      </x:c>
    </x:row>
    <x:row r="7283">
      <x:c r="A7283" t="str">
        <x:v>Set2_200-10-2b</x:v>
      </x:c>
      <x:c r="B7283" t="str">
        <x:v>next_day</x:v>
      </x:c>
      <x:c r="C7283" t="str">
        <x:v>C27</x:v>
      </x:c>
      <x:c r="D7283" s="59" t="n">
        <x:v>8</x:v>
      </x:c>
      <x:c r="E7283" s="59" t="n">
        <x:v>9</x:v>
      </x:c>
      <x:c r="F7283" s="59" t="str">
        <x:v>S0</x:v>
      </x:c>
      <x:c r="G7283" s="59" t="n">
        <x:v>168</x:v>
      </x:c>
      <x:c r="H7283" s="59" t="n">
        <x:v>200</x:v>
      </x:c>
      <x:c r="I7283" s="59" t="n">
        <x:v>10</x:v>
      </x:c>
      <x:c r="J7283" s="60" t="n">
        <x:f>'参数'!$C$6</x:f>
        <x:v>1440</x:v>
      </x:c>
      <x:c r="K7283" s="60" t="n">
        <x:f>'参数'!$D$6</x:f>
        <x:v>360</x:v>
      </x:c>
      <x:c r="L7283" s="60" t="n">
        <x:f>H7283+I7283+J7283</x:f>
        <x:v>1650</x:v>
      </x:c>
      <x:c r="M7283" s="60" t="n">
        <x:f>L7283+K7283</x:f>
        <x:v>2010</x:v>
      </x:c>
      <x:c r="N7283" s="60" t="n">
        <x:f>'参数'!$B$10</x:f>
        <x:v>1</x:v>
      </x:c>
      <x:c r="O7283" s="60" t="n">
        <x:f>N7283*'参数'!$B$11</x:f>
        <x:v>2</x:v>
      </x:c>
      <x:c r="P7283" s="60" t="n">
        <x:f>N7283*'参数'!$B$12</x:f>
        <x:v>1</x:v>
      </x:c>
      <x:c r="Q7283" t="str">
        <x:f>C7283&amp;"d"</x:f>
        <x:v>C27d</x:v>
      </x:c>
      <x:c r="R7283" t="str">
        <x:f>C7283&amp;"p"</x:f>
        <x:v>C27p</x:v>
      </x:c>
      <x:c r="S7283" t="str">
        <x:f>IF(AND(L7283&gt;=H7283+I7283+J7283,M7283&gt;L7283,F7283&lt;&gt;""),"PASS","FAIL")</x:f>
        <x:v>PASS</x:v>
      </x:c>
      <x:c r="T7283" t="n">
        <x:v>17</x:v>
      </x:c>
      <x:c r="U7283" t="str">
        <x:v>pickup_after_delivery_completion_plus_usage_lag</x:v>
      </x:c>
    </x:row>
    <x:row r="7284">
      <x:c r="A7284" t="str">
        <x:v>Set2_200-10-2b</x:v>
      </x:c>
      <x:c r="B7284" t="str">
        <x:v>next_day</x:v>
      </x:c>
      <x:c r="C7284" t="str">
        <x:v>C28</x:v>
      </x:c>
      <x:c r="D7284" s="59" t="n">
        <x:v>23</x:v>
      </x:c>
      <x:c r="E7284" s="59" t="n">
        <x:v>11</x:v>
      </x:c>
      <x:c r="F7284" s="59" t="str">
        <x:v>S2</x:v>
      </x:c>
      <x:c r="G7284" s="59" t="n">
        <x:v>68</x:v>
      </x:c>
      <x:c r="H7284" s="59" t="n">
        <x:v>92</x:v>
      </x:c>
      <x:c r="I7284" s="59" t="n">
        <x:v>10</x:v>
      </x:c>
      <x:c r="J7284" s="60" t="n">
        <x:f>'参数'!$C$6</x:f>
        <x:v>1440</x:v>
      </x:c>
      <x:c r="K7284" s="60" t="n">
        <x:f>'参数'!$D$6</x:f>
        <x:v>360</x:v>
      </x:c>
      <x:c r="L7284" s="60" t="n">
        <x:f>H7284+I7284+J7284</x:f>
        <x:v>1542</x:v>
      </x:c>
      <x:c r="M7284" s="60" t="n">
        <x:f>L7284+K7284</x:f>
        <x:v>1902</x:v>
      </x:c>
      <x:c r="N7284" s="60" t="n">
        <x:f>'参数'!$B$10</x:f>
        <x:v>1</x:v>
      </x:c>
      <x:c r="O7284" s="60" t="n">
        <x:f>N7284*'参数'!$B$11</x:f>
        <x:v>2</x:v>
      </x:c>
      <x:c r="P7284" s="60" t="n">
        <x:f>N7284*'参数'!$B$12</x:f>
        <x:v>1</x:v>
      </x:c>
      <x:c r="Q7284" t="str">
        <x:f>C7284&amp;"d"</x:f>
        <x:v>C28d</x:v>
      </x:c>
      <x:c r="R7284" t="str">
        <x:f>C7284&amp;"p"</x:f>
        <x:v>C28p</x:v>
      </x:c>
      <x:c r="S7284" t="str">
        <x:f>IF(AND(L7284&gt;=H7284+I7284+J7284,M7284&gt;L7284,F7284&lt;&gt;""),"PASS","FAIL")</x:f>
        <x:v>PASS</x:v>
      </x:c>
      <x:c r="T7284" t="n">
        <x:v>11</x:v>
      </x:c>
      <x:c r="U7284" t="str">
        <x:v>pickup_after_delivery_completion_plus_usage_lag</x:v>
      </x:c>
    </x:row>
    <x:row r="7285">
      <x:c r="A7285" t="str">
        <x:v>Set2_200-10-2b</x:v>
      </x:c>
      <x:c r="B7285" t="str">
        <x:v>next_day</x:v>
      </x:c>
      <x:c r="C7285" t="str">
        <x:v>C29</x:v>
      </x:c>
      <x:c r="D7285" s="59" t="n">
        <x:v>11</x:v>
      </x:c>
      <x:c r="E7285" s="59" t="n">
        <x:v>16</x:v>
      </x:c>
      <x:c r="F7285" s="59" t="str">
        <x:v>S0</x:v>
      </x:c>
      <x:c r="G7285" s="59" t="n">
        <x:v>402</x:v>
      </x:c>
      <x:c r="H7285" s="59" t="n">
        <x:v>412</x:v>
      </x:c>
      <x:c r="I7285" s="59" t="n">
        <x:v>10</x:v>
      </x:c>
      <x:c r="J7285" s="60" t="n">
        <x:f>'参数'!$C$6</x:f>
        <x:v>1440</x:v>
      </x:c>
      <x:c r="K7285" s="60" t="n">
        <x:f>'参数'!$D$6</x:f>
        <x:v>360</x:v>
      </x:c>
      <x:c r="L7285" s="60" t="n">
        <x:f>H7285+I7285+J7285</x:f>
        <x:v>1862</x:v>
      </x:c>
      <x:c r="M7285" s="60" t="n">
        <x:f>L7285+K7285</x:f>
        <x:v>2222</x:v>
      </x:c>
      <x:c r="N7285" s="60" t="n">
        <x:f>'参数'!$B$10</x:f>
        <x:v>1</x:v>
      </x:c>
      <x:c r="O7285" s="60" t="n">
        <x:f>N7285*'参数'!$B$11</x:f>
        <x:v>2</x:v>
      </x:c>
      <x:c r="P7285" s="60" t="n">
        <x:f>N7285*'参数'!$B$12</x:f>
        <x:v>1</x:v>
      </x:c>
      <x:c r="Q7285" t="str">
        <x:f>C7285&amp;"d"</x:f>
        <x:v>C29d</x:v>
      </x:c>
      <x:c r="R7285" t="str">
        <x:f>C7285&amp;"p"</x:f>
        <x:v>C29p</x:v>
      </x:c>
      <x:c r="S7285" t="str">
        <x:f>IF(AND(L7285&gt;=H7285+I7285+J7285,M7285&gt;L7285,F7285&lt;&gt;""),"PASS","FAIL")</x:f>
        <x:v>PASS</x:v>
      </x:c>
      <x:c r="T7285" t="n">
        <x:v>3</x:v>
      </x:c>
      <x:c r="U7285" t="str">
        <x:v>pickup_after_delivery_completion_plus_usage_lag</x:v>
      </x:c>
    </x:row>
    <x:row r="7286">
      <x:c r="A7286" t="str">
        <x:v>Set2_200-10-2b</x:v>
      </x:c>
      <x:c r="B7286" t="str">
        <x:v>next_day</x:v>
      </x:c>
      <x:c r="C7286" t="str">
        <x:v>C30</x:v>
      </x:c>
      <x:c r="D7286" s="59" t="n">
        <x:v>24</x:v>
      </x:c>
      <x:c r="E7286" s="59" t="n">
        <x:v>20</x:v>
      </x:c>
      <x:c r="F7286" s="59" t="str">
        <x:v>S2</x:v>
      </x:c>
      <x:c r="G7286" s="59" t="n">
        <x:v>317</x:v>
      </x:c>
      <x:c r="H7286" s="59" t="n">
        <x:v>335</x:v>
      </x:c>
      <x:c r="I7286" s="59" t="n">
        <x:v>10</x:v>
      </x:c>
      <x:c r="J7286" s="60" t="n">
        <x:f>'参数'!$C$6</x:f>
        <x:v>1440</x:v>
      </x:c>
      <x:c r="K7286" s="60" t="n">
        <x:f>'参数'!$D$6</x:f>
        <x:v>360</x:v>
      </x:c>
      <x:c r="L7286" s="60" t="n">
        <x:f>H7286+I7286+J7286</x:f>
        <x:v>1785</x:v>
      </x:c>
      <x:c r="M7286" s="60" t="n">
        <x:f>L7286+K7286</x:f>
        <x:v>2145</x:v>
      </x:c>
      <x:c r="N7286" s="60" t="n">
        <x:f>'参数'!$B$10</x:f>
        <x:v>1</x:v>
      </x:c>
      <x:c r="O7286" s="60" t="n">
        <x:f>N7286*'参数'!$B$11</x:f>
        <x:v>2</x:v>
      </x:c>
      <x:c r="P7286" s="60" t="n">
        <x:f>N7286*'参数'!$B$12</x:f>
        <x:v>1</x:v>
      </x:c>
      <x:c r="Q7286" t="str">
        <x:f>C7286&amp;"d"</x:f>
        <x:v>C30d</x:v>
      </x:c>
      <x:c r="R7286" t="str">
        <x:f>C7286&amp;"p"</x:f>
        <x:v>C30p</x:v>
      </x:c>
      <x:c r="S7286" t="str">
        <x:f>IF(AND(L7286&gt;=H7286+I7286+J7286,M7286&gt;L7286,F7286&lt;&gt;""),"PASS","FAIL")</x:f>
        <x:v>PASS</x:v>
      </x:c>
      <x:c r="T7286" t="n">
        <x:v>11</x:v>
      </x:c>
      <x:c r="U7286" t="str">
        <x:v>pickup_after_delivery_completion_plus_usage_lag</x:v>
      </x:c>
    </x:row>
    <x:row r="7287">
      <x:c r="A7287" t="str">
        <x:v>Set2_200-10-2b</x:v>
      </x:c>
      <x:c r="B7287" t="str">
        <x:v>next_day</x:v>
      </x:c>
      <x:c r="C7287" t="str">
        <x:v>C31</x:v>
      </x:c>
      <x:c r="D7287" s="59" t="n">
        <x:v>10</x:v>
      </x:c>
      <x:c r="E7287" s="59" t="n">
        <x:v>27</x:v>
      </x:c>
      <x:c r="F7287" s="59" t="str">
        <x:v>S0</x:v>
      </x:c>
      <x:c r="G7287" s="59" t="n">
        <x:v>361</x:v>
      </x:c>
      <x:c r="H7287" s="59" t="n">
        <x:v>395</x:v>
      </x:c>
      <x:c r="I7287" s="59" t="n">
        <x:v>10</x:v>
      </x:c>
      <x:c r="J7287" s="60" t="n">
        <x:f>'参数'!$C$6</x:f>
        <x:v>1440</x:v>
      </x:c>
      <x:c r="K7287" s="60" t="n">
        <x:f>'参数'!$D$6</x:f>
        <x:v>360</x:v>
      </x:c>
      <x:c r="L7287" s="60" t="n">
        <x:f>H7287+I7287+J7287</x:f>
        <x:v>1845</x:v>
      </x:c>
      <x:c r="M7287" s="60" t="n">
        <x:f>L7287+K7287</x:f>
        <x:v>2205</x:v>
      </x:c>
      <x:c r="N7287" s="60" t="n">
        <x:f>'参数'!$B$10</x:f>
        <x:v>1</x:v>
      </x:c>
      <x:c r="O7287" s="60" t="n">
        <x:f>N7287*'参数'!$B$11</x:f>
        <x:v>2</x:v>
      </x:c>
      <x:c r="P7287" s="60" t="n">
        <x:f>N7287*'参数'!$B$12</x:f>
        <x:v>1</x:v>
      </x:c>
      <x:c r="Q7287" t="str">
        <x:f>C7287&amp;"d"</x:f>
        <x:v>C31d</x:v>
      </x:c>
      <x:c r="R7287" t="str">
        <x:f>C7287&amp;"p"</x:f>
        <x:v>C31p</x:v>
      </x:c>
      <x:c r="S7287" t="str">
        <x:f>IF(AND(L7287&gt;=H7287+I7287+J7287,M7287&gt;L7287,F7287&lt;&gt;""),"PASS","FAIL")</x:f>
        <x:v>PASS</x:v>
      </x:c>
      <x:c r="T7287" t="n">
        <x:v>5</x:v>
      </x:c>
      <x:c r="U7287" t="str">
        <x:v>pickup_after_delivery_completion_plus_usage_lag</x:v>
      </x:c>
    </x:row>
    <x:row r="7288">
      <x:c r="A7288" t="str">
        <x:v>Set2_200-10-2b</x:v>
      </x:c>
      <x:c r="B7288" t="str">
        <x:v>next_day</x:v>
      </x:c>
      <x:c r="C7288" t="str">
        <x:v>C32</x:v>
      </x:c>
      <x:c r="D7288" s="59" t="n">
        <x:v>16</x:v>
      </x:c>
      <x:c r="E7288" s="59" t="n">
        <x:v>16</x:v>
      </x:c>
      <x:c r="F7288" s="59" t="str">
        <x:v>S2</x:v>
      </x:c>
      <x:c r="G7288" s="59" t="n">
        <x:v>217</x:v>
      </x:c>
      <x:c r="H7288" s="59" t="n">
        <x:v>251</x:v>
      </x:c>
      <x:c r="I7288" s="59" t="n">
        <x:v>10</x:v>
      </x:c>
      <x:c r="J7288" s="60" t="n">
        <x:f>'参数'!$C$6</x:f>
        <x:v>1440</x:v>
      </x:c>
      <x:c r="K7288" s="60" t="n">
        <x:f>'参数'!$D$6</x:f>
        <x:v>360</x:v>
      </x:c>
      <x:c r="L7288" s="60" t="n">
        <x:f>H7288+I7288+J7288</x:f>
        <x:v>1701</x:v>
      </x:c>
      <x:c r="M7288" s="60" t="n">
        <x:f>L7288+K7288</x:f>
        <x:v>2061</x:v>
      </x:c>
      <x:c r="N7288" s="60" t="n">
        <x:f>'参数'!$B$10</x:f>
        <x:v>1</x:v>
      </x:c>
      <x:c r="O7288" s="60" t="n">
        <x:f>N7288*'参数'!$B$11</x:f>
        <x:v>2</x:v>
      </x:c>
      <x:c r="P7288" s="60" t="n">
        <x:f>N7288*'参数'!$B$12</x:f>
        <x:v>1</x:v>
      </x:c>
      <x:c r="Q7288" t="str">
        <x:f>C7288&amp;"d"</x:f>
        <x:v>C32d</x:v>
      </x:c>
      <x:c r="R7288" t="str">
        <x:f>C7288&amp;"p"</x:f>
        <x:v>C32p</x:v>
      </x:c>
      <x:c r="S7288" t="str">
        <x:f>IF(AND(L7288&gt;=H7288+I7288+J7288,M7288&gt;L7288,F7288&lt;&gt;""),"PASS","FAIL")</x:f>
        <x:v>PASS</x:v>
      </x:c>
      <x:c r="T7288" t="n">
        <x:v>4</x:v>
      </x:c>
      <x:c r="U7288" t="str">
        <x:v>pickup_after_delivery_completion_plus_usage_lag</x:v>
      </x:c>
    </x:row>
    <x:row r="7289">
      <x:c r="A7289" t="str">
        <x:v>Set2_200-10-2b</x:v>
      </x:c>
      <x:c r="B7289" t="str">
        <x:v>next_day</x:v>
      </x:c>
      <x:c r="C7289" t="str">
        <x:v>C33</x:v>
      </x:c>
      <x:c r="D7289" s="59" t="n">
        <x:v>20</x:v>
      </x:c>
      <x:c r="E7289" s="59" t="n">
        <x:v>28</x:v>
      </x:c>
      <x:c r="F7289" s="59" t="str">
        <x:v>S2</x:v>
      </x:c>
      <x:c r="G7289" s="59" t="n">
        <x:v>219</x:v>
      </x:c>
      <x:c r="H7289" s="59" t="n">
        <x:v>229</x:v>
      </x:c>
      <x:c r="I7289" s="59" t="n">
        <x:v>10</x:v>
      </x:c>
      <x:c r="J7289" s="60" t="n">
        <x:f>'参数'!$C$6</x:f>
        <x:v>1440</x:v>
      </x:c>
      <x:c r="K7289" s="60" t="n">
        <x:f>'参数'!$D$6</x:f>
        <x:v>360</x:v>
      </x:c>
      <x:c r="L7289" s="60" t="n">
        <x:f>H7289+I7289+J7289</x:f>
        <x:v>1679</x:v>
      </x:c>
      <x:c r="M7289" s="60" t="n">
        <x:f>L7289+K7289</x:f>
        <x:v>2039</x:v>
      </x:c>
      <x:c r="N7289" s="60" t="n">
        <x:f>'参数'!$B$10</x:f>
        <x:v>1</x:v>
      </x:c>
      <x:c r="O7289" s="60" t="n">
        <x:f>N7289*'参数'!$B$11</x:f>
        <x:v>2</x:v>
      </x:c>
      <x:c r="P7289" s="60" t="n">
        <x:f>N7289*'参数'!$B$12</x:f>
        <x:v>1</x:v>
      </x:c>
      <x:c r="Q7289" t="str">
        <x:f>C7289&amp;"d"</x:f>
        <x:v>C33d</x:v>
      </x:c>
      <x:c r="R7289" t="str">
        <x:f>C7289&amp;"p"</x:f>
        <x:v>C33p</x:v>
      </x:c>
      <x:c r="S7289" t="str">
        <x:f>IF(AND(L7289&gt;=H7289+I7289+J7289,M7289&gt;L7289,F7289&lt;&gt;""),"PASS","FAIL")</x:f>
        <x:v>PASS</x:v>
      </x:c>
      <x:c r="T7289" t="n">
        <x:v>6</x:v>
      </x:c>
      <x:c r="U7289" t="str">
        <x:v>pickup_after_delivery_completion_plus_usage_lag</x:v>
      </x:c>
    </x:row>
    <x:row r="7290">
      <x:c r="A7290" t="str">
        <x:v>Set2_200-10-2b</x:v>
      </x:c>
      <x:c r="B7290" t="str">
        <x:v>next_day</x:v>
      </x:c>
      <x:c r="C7290" t="str">
        <x:v>C34</x:v>
      </x:c>
      <x:c r="D7290" s="59" t="n">
        <x:v>5</x:v>
      </x:c>
      <x:c r="E7290" s="59" t="n">
        <x:v>27</x:v>
      </x:c>
      <x:c r="F7290" s="59" t="str">
        <x:v>S0</x:v>
      </x:c>
      <x:c r="G7290" s="59" t="n">
        <x:v>357</x:v>
      </x:c>
      <x:c r="H7290" s="59" t="n">
        <x:v>367</x:v>
      </x:c>
      <x:c r="I7290" s="59" t="n">
        <x:v>10</x:v>
      </x:c>
      <x:c r="J7290" s="60" t="n">
        <x:f>'参数'!$C$6</x:f>
        <x:v>1440</x:v>
      </x:c>
      <x:c r="K7290" s="60" t="n">
        <x:f>'参数'!$D$6</x:f>
        <x:v>360</x:v>
      </x:c>
      <x:c r="L7290" s="60" t="n">
        <x:f>H7290+I7290+J7290</x:f>
        <x:v>1817</x:v>
      </x:c>
      <x:c r="M7290" s="60" t="n">
        <x:f>L7290+K7290</x:f>
        <x:v>2177</x:v>
      </x:c>
      <x:c r="N7290" s="60" t="n">
        <x:f>'参数'!$B$10</x:f>
        <x:v>1</x:v>
      </x:c>
      <x:c r="O7290" s="60" t="n">
        <x:f>N7290*'参数'!$B$11</x:f>
        <x:v>2</x:v>
      </x:c>
      <x:c r="P7290" s="60" t="n">
        <x:f>N7290*'参数'!$B$12</x:f>
        <x:v>1</x:v>
      </x:c>
      <x:c r="Q7290" t="str">
        <x:f>C7290&amp;"d"</x:f>
        <x:v>C34d</x:v>
      </x:c>
      <x:c r="R7290" t="str">
        <x:f>C7290&amp;"p"</x:f>
        <x:v>C34p</x:v>
      </x:c>
      <x:c r="S7290" t="str">
        <x:f>IF(AND(L7290&gt;=H7290+I7290+J7290,M7290&gt;L7290,F7290&lt;&gt;""),"PASS","FAIL")</x:f>
        <x:v>PASS</x:v>
      </x:c>
      <x:c r="T7290" t="n">
        <x:v>16</x:v>
      </x:c>
      <x:c r="U7290" t="str">
        <x:v>pickup_after_delivery_completion_plus_usage_lag</x:v>
      </x:c>
    </x:row>
    <x:row r="7291">
      <x:c r="A7291" t="str">
        <x:v>Set2_200-10-2b</x:v>
      </x:c>
      <x:c r="B7291" t="str">
        <x:v>next_day</x:v>
      </x:c>
      <x:c r="C7291" t="str">
        <x:v>C35</x:v>
      </x:c>
      <x:c r="D7291" s="59" t="n">
        <x:v>18</x:v>
      </x:c>
      <x:c r="E7291" s="59" t="n">
        <x:v>22</x:v>
      </x:c>
      <x:c r="F7291" s="59" t="str">
        <x:v>S2</x:v>
      </x:c>
      <x:c r="G7291" s="59" t="n">
        <x:v>313</x:v>
      </x:c>
      <x:c r="H7291" s="59" t="n">
        <x:v>327</x:v>
      </x:c>
      <x:c r="I7291" s="59" t="n">
        <x:v>10</x:v>
      </x:c>
      <x:c r="J7291" s="60" t="n">
        <x:f>'参数'!$C$6</x:f>
        <x:v>1440</x:v>
      </x:c>
      <x:c r="K7291" s="60" t="n">
        <x:f>'参数'!$D$6</x:f>
        <x:v>360</x:v>
      </x:c>
      <x:c r="L7291" s="60" t="n">
        <x:f>H7291+I7291+J7291</x:f>
        <x:v>1777</x:v>
      </x:c>
      <x:c r="M7291" s="60" t="n">
        <x:f>L7291+K7291</x:f>
        <x:v>2137</x:v>
      </x:c>
      <x:c r="N7291" s="60" t="n">
        <x:f>'参数'!$B$10</x:f>
        <x:v>1</x:v>
      </x:c>
      <x:c r="O7291" s="60" t="n">
        <x:f>N7291*'参数'!$B$11</x:f>
        <x:v>2</x:v>
      </x:c>
      <x:c r="P7291" s="60" t="n">
        <x:f>N7291*'参数'!$B$12</x:f>
        <x:v>1</x:v>
      </x:c>
      <x:c r="Q7291" t="str">
        <x:f>C7291&amp;"d"</x:f>
        <x:v>C35d</x:v>
      </x:c>
      <x:c r="R7291" t="str">
        <x:f>C7291&amp;"p"</x:f>
        <x:v>C35p</x:v>
      </x:c>
      <x:c r="S7291" t="str">
        <x:f>IF(AND(L7291&gt;=H7291+I7291+J7291,M7291&gt;L7291,F7291&lt;&gt;""),"PASS","FAIL")</x:f>
        <x:v>PASS</x:v>
      </x:c>
      <x:c r="T7291" t="n">
        <x:v>11</x:v>
      </x:c>
      <x:c r="U7291" t="str">
        <x:v>pickup_after_delivery_completion_plus_usage_lag</x:v>
      </x:c>
    </x:row>
    <x:row r="7292">
      <x:c r="A7292" t="str">
        <x:v>Set2_200-10-2b</x:v>
      </x:c>
      <x:c r="B7292" t="str">
        <x:v>next_day</x:v>
      </x:c>
      <x:c r="C7292" t="str">
        <x:v>C36</x:v>
      </x:c>
      <x:c r="D7292" s="59" t="n">
        <x:v>17</x:v>
      </x:c>
      <x:c r="E7292" s="59" t="n">
        <x:v>11</x:v>
      </x:c>
      <x:c r="F7292" s="59" t="str">
        <x:v>S2</x:v>
      </x:c>
      <x:c r="G7292" s="59" t="n">
        <x:v>181</x:v>
      </x:c>
      <x:c r="H7292" s="59" t="n">
        <x:v>207</x:v>
      </x:c>
      <x:c r="I7292" s="59" t="n">
        <x:v>10</x:v>
      </x:c>
      <x:c r="J7292" s="60" t="n">
        <x:f>'参数'!$C$6</x:f>
        <x:v>1440</x:v>
      </x:c>
      <x:c r="K7292" s="60" t="n">
        <x:f>'参数'!$D$6</x:f>
        <x:v>360</x:v>
      </x:c>
      <x:c r="L7292" s="60" t="n">
        <x:f>H7292+I7292+J7292</x:f>
        <x:v>1657</x:v>
      </x:c>
      <x:c r="M7292" s="60" t="n">
        <x:f>L7292+K7292</x:f>
        <x:v>2017</x:v>
      </x:c>
      <x:c r="N7292" s="60" t="n">
        <x:f>'参数'!$B$10</x:f>
        <x:v>1</x:v>
      </x:c>
      <x:c r="O7292" s="60" t="n">
        <x:f>N7292*'参数'!$B$11</x:f>
        <x:v>2</x:v>
      </x:c>
      <x:c r="P7292" s="60" t="n">
        <x:f>N7292*'参数'!$B$12</x:f>
        <x:v>1</x:v>
      </x:c>
      <x:c r="Q7292" t="str">
        <x:f>C7292&amp;"d"</x:f>
        <x:v>C36d</x:v>
      </x:c>
      <x:c r="R7292" t="str">
        <x:f>C7292&amp;"p"</x:f>
        <x:v>C36p</x:v>
      </x:c>
      <x:c r="S7292" t="str">
        <x:f>IF(AND(L7292&gt;=H7292+I7292+J7292,M7292&gt;L7292,F7292&lt;&gt;""),"PASS","FAIL")</x:f>
        <x:v>PASS</x:v>
      </x:c>
      <x:c r="T7292" t="n">
        <x:v>7</x:v>
      </x:c>
      <x:c r="U7292" t="str">
        <x:v>pickup_after_delivery_completion_plus_usage_lag</x:v>
      </x:c>
    </x:row>
    <x:row r="7293">
      <x:c r="A7293" t="str">
        <x:v>Set2_200-10-2b</x:v>
      </x:c>
      <x:c r="B7293" t="str">
        <x:v>next_day</x:v>
      </x:c>
      <x:c r="C7293" t="str">
        <x:v>C37</x:v>
      </x:c>
      <x:c r="D7293" s="59" t="n">
        <x:v>1</x:v>
      </x:c>
      <x:c r="E7293" s="59" t="n">
        <x:v>1</x:v>
      </x:c>
      <x:c r="F7293" s="59" t="str">
        <x:v>S0</x:v>
      </x:c>
      <x:c r="G7293" s="59" t="n">
        <x:v>313</x:v>
      </x:c>
      <x:c r="H7293" s="59" t="n">
        <x:v>347</x:v>
      </x:c>
      <x:c r="I7293" s="59" t="n">
        <x:v>10</x:v>
      </x:c>
      <x:c r="J7293" s="60" t="n">
        <x:f>'参数'!$C$6</x:f>
        <x:v>1440</x:v>
      </x:c>
      <x:c r="K7293" s="60" t="n">
        <x:f>'参数'!$D$6</x:f>
        <x:v>360</x:v>
      </x:c>
      <x:c r="L7293" s="60" t="n">
        <x:f>H7293+I7293+J7293</x:f>
        <x:v>1797</x:v>
      </x:c>
      <x:c r="M7293" s="60" t="n">
        <x:f>L7293+K7293</x:f>
        <x:v>2157</x:v>
      </x:c>
      <x:c r="N7293" s="60" t="n">
        <x:f>'参数'!$B$10</x:f>
        <x:v>1</x:v>
      </x:c>
      <x:c r="O7293" s="60" t="n">
        <x:f>N7293*'参数'!$B$11</x:f>
        <x:v>2</x:v>
      </x:c>
      <x:c r="P7293" s="60" t="n">
        <x:f>N7293*'参数'!$B$12</x:f>
        <x:v>1</x:v>
      </x:c>
      <x:c r="Q7293" t="str">
        <x:f>C7293&amp;"d"</x:f>
        <x:v>C37d</x:v>
      </x:c>
      <x:c r="R7293" t="str">
        <x:f>C7293&amp;"p"</x:f>
        <x:v>C37p</x:v>
      </x:c>
      <x:c r="S7293" t="str">
        <x:f>IF(AND(L7293&gt;=H7293+I7293+J7293,M7293&gt;L7293,F7293&lt;&gt;""),"PASS","FAIL")</x:f>
        <x:v>PASS</x:v>
      </x:c>
      <x:c r="T7293" t="n">
        <x:v>1</x:v>
      </x:c>
      <x:c r="U7293" t="str">
        <x:v>pickup_after_delivery_completion_plus_usage_lag</x:v>
      </x:c>
    </x:row>
    <x:row r="7294">
      <x:c r="A7294" t="str">
        <x:v>Set2_200-10-2b</x:v>
      </x:c>
      <x:c r="B7294" t="str">
        <x:v>next_day</x:v>
      </x:c>
      <x:c r="C7294" t="str">
        <x:v>C38</x:v>
      </x:c>
      <x:c r="D7294" s="59" t="n">
        <x:v>4</x:v>
      </x:c>
      <x:c r="E7294" s="59" t="n">
        <x:v>23</x:v>
      </x:c>
      <x:c r="F7294" s="59" t="str">
        <x:v>S0</x:v>
      </x:c>
      <x:c r="G7294" s="59" t="n">
        <x:v>193</x:v>
      </x:c>
      <x:c r="H7294" s="59" t="n">
        <x:v>221</x:v>
      </x:c>
      <x:c r="I7294" s="59" t="n">
        <x:v>10</x:v>
      </x:c>
      <x:c r="J7294" s="60" t="n">
        <x:f>'参数'!$C$6</x:f>
        <x:v>1440</x:v>
      </x:c>
      <x:c r="K7294" s="60" t="n">
        <x:f>'参数'!$D$6</x:f>
        <x:v>360</x:v>
      </x:c>
      <x:c r="L7294" s="60" t="n">
        <x:f>H7294+I7294+J7294</x:f>
        <x:v>1671</x:v>
      </x:c>
      <x:c r="M7294" s="60" t="n">
        <x:f>L7294+K7294</x:f>
        <x:v>2031</x:v>
      </x:c>
      <x:c r="N7294" s="60" t="n">
        <x:f>'参数'!$B$10</x:f>
        <x:v>1</x:v>
      </x:c>
      <x:c r="O7294" s="60" t="n">
        <x:f>N7294*'参数'!$B$11</x:f>
        <x:v>2</x:v>
      </x:c>
      <x:c r="P7294" s="60" t="n">
        <x:f>N7294*'参数'!$B$12</x:f>
        <x:v>1</x:v>
      </x:c>
      <x:c r="Q7294" t="str">
        <x:f>C7294&amp;"d"</x:f>
        <x:v>C38d</x:v>
      </x:c>
      <x:c r="R7294" t="str">
        <x:f>C7294&amp;"p"</x:f>
        <x:v>C38p</x:v>
      </x:c>
      <x:c r="S7294" t="str">
        <x:f>IF(AND(L7294&gt;=H7294+I7294+J7294,M7294&gt;L7294,F7294&lt;&gt;""),"PASS","FAIL")</x:f>
        <x:v>PASS</x:v>
      </x:c>
      <x:c r="T7294" t="n">
        <x:v>11</x:v>
      </x:c>
      <x:c r="U7294" t="str">
        <x:v>pickup_after_delivery_completion_plus_usage_lag</x:v>
      </x:c>
    </x:row>
    <x:row r="7295">
      <x:c r="A7295" t="str">
        <x:v>Set2_200-10-2b</x:v>
      </x:c>
      <x:c r="B7295" t="str">
        <x:v>next_day</x:v>
      </x:c>
      <x:c r="C7295" t="str">
        <x:v>C39</x:v>
      </x:c>
      <x:c r="D7295" s="59" t="n">
        <x:v>23</x:v>
      </x:c>
      <x:c r="E7295" s="59" t="n">
        <x:v>7</x:v>
      </x:c>
      <x:c r="F7295" s="59" t="str">
        <x:v>S2</x:v>
      </x:c>
      <x:c r="G7295" s="59" t="n">
        <x:v>483</x:v>
      </x:c>
      <x:c r="H7295" s="59" t="n">
        <x:v>517</x:v>
      </x:c>
      <x:c r="I7295" s="59" t="n">
        <x:v>10</x:v>
      </x:c>
      <x:c r="J7295" s="60" t="n">
        <x:f>'参数'!$C$6</x:f>
        <x:v>1440</x:v>
      </x:c>
      <x:c r="K7295" s="60" t="n">
        <x:f>'参数'!$D$6</x:f>
        <x:v>360</x:v>
      </x:c>
      <x:c r="L7295" s="60" t="n">
        <x:f>H7295+I7295+J7295</x:f>
        <x:v>1967</x:v>
      </x:c>
      <x:c r="M7295" s="60" t="n">
        <x:f>L7295+K7295</x:f>
        <x:v>2327</x:v>
      </x:c>
      <x:c r="N7295" s="60" t="n">
        <x:f>'参数'!$B$10</x:f>
        <x:v>1</x:v>
      </x:c>
      <x:c r="O7295" s="60" t="n">
        <x:f>N7295*'参数'!$B$11</x:f>
        <x:v>2</x:v>
      </x:c>
      <x:c r="P7295" s="60" t="n">
        <x:f>N7295*'参数'!$B$12</x:f>
        <x:v>1</x:v>
      </x:c>
      <x:c r="Q7295" t="str">
        <x:f>C7295&amp;"d"</x:f>
        <x:v>C39d</x:v>
      </x:c>
      <x:c r="R7295" t="str">
        <x:f>C7295&amp;"p"</x:f>
        <x:v>C39p</x:v>
      </x:c>
      <x:c r="S7295" t="str">
        <x:f>IF(AND(L7295&gt;=H7295+I7295+J7295,M7295&gt;L7295,F7295&lt;&gt;""),"PASS","FAIL")</x:f>
        <x:v>PASS</x:v>
      </x:c>
      <x:c r="T7295" t="n">
        <x:v>2</x:v>
      </x:c>
      <x:c r="U7295" t="str">
        <x:v>pickup_after_delivery_completion_plus_usage_lag</x:v>
      </x:c>
    </x:row>
    <x:row r="7296">
      <x:c r="A7296" t="str">
        <x:v>Set2_200-10-2b</x:v>
      </x:c>
      <x:c r="B7296" t="str">
        <x:v>next_day</x:v>
      </x:c>
      <x:c r="C7296" t="str">
        <x:v>C40</x:v>
      </x:c>
      <x:c r="D7296" s="59" t="n">
        <x:v>16</x:v>
      </x:c>
      <x:c r="E7296" s="59" t="n">
        <x:v>27</x:v>
      </x:c>
      <x:c r="F7296" s="59" t="str">
        <x:v>S2</x:v>
      </x:c>
      <x:c r="G7296" s="59" t="n">
        <x:v>485</x:v>
      </x:c>
      <x:c r="H7296" s="59" t="n">
        <x:v>507</x:v>
      </x:c>
      <x:c r="I7296" s="59" t="n">
        <x:v>10</x:v>
      </x:c>
      <x:c r="J7296" s="60" t="n">
        <x:f>'参数'!$C$6</x:f>
        <x:v>1440</x:v>
      </x:c>
      <x:c r="K7296" s="60" t="n">
        <x:f>'参数'!$D$6</x:f>
        <x:v>360</x:v>
      </x:c>
      <x:c r="L7296" s="60" t="n">
        <x:f>H7296+I7296+J7296</x:f>
        <x:v>1957</x:v>
      </x:c>
      <x:c r="M7296" s="60" t="n">
        <x:f>L7296+K7296</x:f>
        <x:v>2317</x:v>
      </x:c>
      <x:c r="N7296" s="60" t="n">
        <x:f>'参数'!$B$10</x:f>
        <x:v>1</x:v>
      </x:c>
      <x:c r="O7296" s="60" t="n">
        <x:f>N7296*'参数'!$B$11</x:f>
        <x:v>2</x:v>
      </x:c>
      <x:c r="P7296" s="60" t="n">
        <x:f>N7296*'参数'!$B$12</x:f>
        <x:v>1</x:v>
      </x:c>
      <x:c r="Q7296" t="str">
        <x:f>C7296&amp;"d"</x:f>
        <x:v>C40d</x:v>
      </x:c>
      <x:c r="R7296" t="str">
        <x:f>C7296&amp;"p"</x:f>
        <x:v>C40p</x:v>
      </x:c>
      <x:c r="S7296" t="str">
        <x:f>IF(AND(L7296&gt;=H7296+I7296+J7296,M7296&gt;L7296,F7296&lt;&gt;""),"PASS","FAIL")</x:f>
        <x:v>PASS</x:v>
      </x:c>
      <x:c r="T7296" t="n">
        <x:v>9</x:v>
      </x:c>
      <x:c r="U7296" t="str">
        <x:v>pickup_after_delivery_completion_plus_usage_lag</x:v>
      </x:c>
    </x:row>
    <x:row r="7297">
      <x:c r="A7297" t="str">
        <x:v>Set2_200-10-2b</x:v>
      </x:c>
      <x:c r="B7297" t="str">
        <x:v>next_day</x:v>
      </x:c>
      <x:c r="C7297" t="str">
        <x:v>C41</x:v>
      </x:c>
      <x:c r="D7297" s="59" t="n">
        <x:v>13</x:v>
      </x:c>
      <x:c r="E7297" s="59" t="n">
        <x:v>18</x:v>
      </x:c>
      <x:c r="F7297" s="59" t="str">
        <x:v>S0</x:v>
      </x:c>
      <x:c r="G7297" s="59" t="n">
        <x:v>624</x:v>
      </x:c>
      <x:c r="H7297" s="59" t="n">
        <x:v>644</x:v>
      </x:c>
      <x:c r="I7297" s="59" t="n">
        <x:v>10</x:v>
      </x:c>
      <x:c r="J7297" s="60" t="n">
        <x:f>'参数'!$C$6</x:f>
        <x:v>1440</x:v>
      </x:c>
      <x:c r="K7297" s="60" t="n">
        <x:f>'参数'!$D$6</x:f>
        <x:v>360</x:v>
      </x:c>
      <x:c r="L7297" s="60" t="n">
        <x:f>H7297+I7297+J7297</x:f>
        <x:v>2094</x:v>
      </x:c>
      <x:c r="M7297" s="60" t="n">
        <x:f>L7297+K7297</x:f>
        <x:v>2454</x:v>
      </x:c>
      <x:c r="N7297" s="60" t="n">
        <x:f>'参数'!$B$10</x:f>
        <x:v>1</x:v>
      </x:c>
      <x:c r="O7297" s="60" t="n">
        <x:f>N7297*'参数'!$B$11</x:f>
        <x:v>2</x:v>
      </x:c>
      <x:c r="P7297" s="60" t="n">
        <x:f>N7297*'参数'!$B$12</x:f>
        <x:v>1</x:v>
      </x:c>
      <x:c r="Q7297" t="str">
        <x:f>C7297&amp;"d"</x:f>
        <x:v>C41d</x:v>
      </x:c>
      <x:c r="R7297" t="str">
        <x:f>C7297&amp;"p"</x:f>
        <x:v>C41p</x:v>
      </x:c>
      <x:c r="S7297" t="str">
        <x:f>IF(AND(L7297&gt;=H7297+I7297+J7297,M7297&gt;L7297,F7297&lt;&gt;""),"PASS","FAIL")</x:f>
        <x:v>PASS</x:v>
      </x:c>
      <x:c r="T7297" t="n">
        <x:v>0</x:v>
      </x:c>
      <x:c r="U7297" t="str">
        <x:v>pickup_after_delivery_completion_plus_usage_lag</x:v>
      </x:c>
    </x:row>
    <x:row r="7298">
      <x:c r="A7298" t="str">
        <x:v>Set2_200-10-2b</x:v>
      </x:c>
      <x:c r="B7298" t="str">
        <x:v>next_day</x:v>
      </x:c>
      <x:c r="C7298" t="str">
        <x:v>C42</x:v>
      </x:c>
      <x:c r="D7298" s="59" t="n">
        <x:v>2</x:v>
      </x:c>
      <x:c r="E7298" s="59" t="n">
        <x:v>3</x:v>
      </x:c>
      <x:c r="F7298" s="59" t="str">
        <x:v>S0</x:v>
      </x:c>
      <x:c r="G7298" s="59" t="n">
        <x:v>215</x:v>
      </x:c>
      <x:c r="H7298" s="59" t="n">
        <x:v>251</x:v>
      </x:c>
      <x:c r="I7298" s="59" t="n">
        <x:v>10</x:v>
      </x:c>
      <x:c r="J7298" s="60" t="n">
        <x:f>'参数'!$C$6</x:f>
        <x:v>1440</x:v>
      </x:c>
      <x:c r="K7298" s="60" t="n">
        <x:f>'参数'!$D$6</x:f>
        <x:v>360</x:v>
      </x:c>
      <x:c r="L7298" s="60" t="n">
        <x:f>H7298+I7298+J7298</x:f>
        <x:v>1701</x:v>
      </x:c>
      <x:c r="M7298" s="60" t="n">
        <x:f>L7298+K7298</x:f>
        <x:v>2061</x:v>
      </x:c>
      <x:c r="N7298" s="60" t="n">
        <x:f>'参数'!$B$10</x:f>
        <x:v>1</x:v>
      </x:c>
      <x:c r="O7298" s="60" t="n">
        <x:f>N7298*'参数'!$B$11</x:f>
        <x:v>2</x:v>
      </x:c>
      <x:c r="P7298" s="60" t="n">
        <x:f>N7298*'参数'!$B$12</x:f>
        <x:v>1</x:v>
      </x:c>
      <x:c r="Q7298" t="str">
        <x:f>C7298&amp;"d"</x:f>
        <x:v>C42d</x:v>
      </x:c>
      <x:c r="R7298" t="str">
        <x:f>C7298&amp;"p"</x:f>
        <x:v>C42p</x:v>
      </x:c>
      <x:c r="S7298" t="str">
        <x:f>IF(AND(L7298&gt;=H7298+I7298+J7298,M7298&gt;L7298,F7298&lt;&gt;""),"PASS","FAIL")</x:f>
        <x:v>PASS</x:v>
      </x:c>
      <x:c r="T7298" t="n">
        <x:v>10</x:v>
      </x:c>
      <x:c r="U7298" t="str">
        <x:v>pickup_after_delivery_completion_plus_usage_lag</x:v>
      </x:c>
    </x:row>
    <x:row r="7299">
      <x:c r="A7299" t="str">
        <x:v>Set2_200-10-2b</x:v>
      </x:c>
      <x:c r="B7299" t="str">
        <x:v>next_day</x:v>
      </x:c>
      <x:c r="C7299" t="str">
        <x:v>C43</x:v>
      </x:c>
      <x:c r="D7299" s="59" t="n">
        <x:v>10</x:v>
      </x:c>
      <x:c r="E7299" s="59" t="n">
        <x:v>25</x:v>
      </x:c>
      <x:c r="F7299" s="59" t="str">
        <x:v>S0</x:v>
      </x:c>
      <x:c r="G7299" s="59" t="n">
        <x:v>473</x:v>
      </x:c>
      <x:c r="H7299" s="59" t="n">
        <x:v>493</x:v>
      </x:c>
      <x:c r="I7299" s="59" t="n">
        <x:v>10</x:v>
      </x:c>
      <x:c r="J7299" s="60" t="n">
        <x:f>'参数'!$C$6</x:f>
        <x:v>1440</x:v>
      </x:c>
      <x:c r="K7299" s="60" t="n">
        <x:f>'参数'!$D$6</x:f>
        <x:v>360</x:v>
      </x:c>
      <x:c r="L7299" s="60" t="n">
        <x:f>H7299+I7299+J7299</x:f>
        <x:v>1943</x:v>
      </x:c>
      <x:c r="M7299" s="60" t="n">
        <x:f>L7299+K7299</x:f>
        <x:v>2303</x:v>
      </x:c>
      <x:c r="N7299" s="60" t="n">
        <x:f>'参数'!$B$10</x:f>
        <x:v>1</x:v>
      </x:c>
      <x:c r="O7299" s="60" t="n">
        <x:f>N7299*'参数'!$B$11</x:f>
        <x:v>2</x:v>
      </x:c>
      <x:c r="P7299" s="60" t="n">
        <x:f>N7299*'参数'!$B$12</x:f>
        <x:v>1</x:v>
      </x:c>
      <x:c r="Q7299" t="str">
        <x:f>C7299&amp;"d"</x:f>
        <x:v>C43d</x:v>
      </x:c>
      <x:c r="R7299" t="str">
        <x:f>C7299&amp;"p"</x:f>
        <x:v>C43p</x:v>
      </x:c>
      <x:c r="S7299" t="str">
        <x:f>IF(AND(L7299&gt;=H7299+I7299+J7299,M7299&gt;L7299,F7299&lt;&gt;""),"PASS","FAIL")</x:f>
        <x:v>PASS</x:v>
      </x:c>
      <x:c r="T7299" t="n">
        <x:v>0</x:v>
      </x:c>
      <x:c r="U7299" t="str">
        <x:v>pickup_after_delivery_completion_plus_usage_lag</x:v>
      </x:c>
    </x:row>
    <x:row r="7300">
      <x:c r="A7300" t="str">
        <x:v>Set2_200-10-2b</x:v>
      </x:c>
      <x:c r="B7300" t="str">
        <x:v>next_day</x:v>
      </x:c>
      <x:c r="C7300" t="str">
        <x:v>C44</x:v>
      </x:c>
      <x:c r="D7300" s="59" t="n">
        <x:v>6</x:v>
      </x:c>
      <x:c r="E7300" s="59" t="n">
        <x:v>9</x:v>
      </x:c>
      <x:c r="F7300" s="59" t="str">
        <x:v>S0</x:v>
      </x:c>
      <x:c r="G7300" s="59" t="n">
        <x:v>326</x:v>
      </x:c>
      <x:c r="H7300" s="59" t="n">
        <x:v>360</x:v>
      </x:c>
      <x:c r="I7300" s="59" t="n">
        <x:v>10</x:v>
      </x:c>
      <x:c r="J7300" s="60" t="n">
        <x:f>'参数'!$C$6</x:f>
        <x:v>1440</x:v>
      </x:c>
      <x:c r="K7300" s="60" t="n">
        <x:f>'参数'!$D$6</x:f>
        <x:v>360</x:v>
      </x:c>
      <x:c r="L7300" s="60" t="n">
        <x:f>H7300+I7300+J7300</x:f>
        <x:v>1810</x:v>
      </x:c>
      <x:c r="M7300" s="60" t="n">
        <x:f>L7300+K7300</x:f>
        <x:v>2170</x:v>
      </x:c>
      <x:c r="N7300" s="60" t="n">
        <x:f>'参数'!$B$10</x:f>
        <x:v>1</x:v>
      </x:c>
      <x:c r="O7300" s="60" t="n">
        <x:f>N7300*'参数'!$B$11</x:f>
        <x:v>2</x:v>
      </x:c>
      <x:c r="P7300" s="60" t="n">
        <x:f>N7300*'参数'!$B$12</x:f>
        <x:v>1</x:v>
      </x:c>
      <x:c r="Q7300" t="str">
        <x:f>C7300&amp;"d"</x:f>
        <x:v>C44d</x:v>
      </x:c>
      <x:c r="R7300" t="str">
        <x:f>C7300&amp;"p"</x:f>
        <x:v>C44p</x:v>
      </x:c>
      <x:c r="S7300" t="str">
        <x:f>IF(AND(L7300&gt;=H7300+I7300+J7300,M7300&gt;L7300,F7300&lt;&gt;""),"PASS","FAIL")</x:f>
        <x:v>PASS</x:v>
      </x:c>
      <x:c r="T7300" t="n">
        <x:v>9</x:v>
      </x:c>
      <x:c r="U7300" t="str">
        <x:v>pickup_after_delivery_completion_plus_usage_lag</x:v>
      </x:c>
    </x:row>
    <x:row r="7301">
      <x:c r="A7301" t="str">
        <x:v>Set2_200-10-2b</x:v>
      </x:c>
      <x:c r="B7301" t="str">
        <x:v>next_day</x:v>
      </x:c>
      <x:c r="C7301" t="str">
        <x:v>C45</x:v>
      </x:c>
      <x:c r="D7301" s="59" t="n">
        <x:v>11</x:v>
      </x:c>
      <x:c r="E7301" s="59" t="n">
        <x:v>26</x:v>
      </x:c>
      <x:c r="F7301" s="59" t="str">
        <x:v>S0</x:v>
      </x:c>
      <x:c r="G7301" s="59" t="n">
        <x:v>375</x:v>
      </x:c>
      <x:c r="H7301" s="59" t="n">
        <x:v>413</x:v>
      </x:c>
      <x:c r="I7301" s="59" t="n">
        <x:v>10</x:v>
      </x:c>
      <x:c r="J7301" s="60" t="n">
        <x:f>'参数'!$C$6</x:f>
        <x:v>1440</x:v>
      </x:c>
      <x:c r="K7301" s="60" t="n">
        <x:f>'参数'!$D$6</x:f>
        <x:v>360</x:v>
      </x:c>
      <x:c r="L7301" s="60" t="n">
        <x:f>H7301+I7301+J7301</x:f>
        <x:v>1863</x:v>
      </x:c>
      <x:c r="M7301" s="60" t="n">
        <x:f>L7301+K7301</x:f>
        <x:v>2223</x:v>
      </x:c>
      <x:c r="N7301" s="60" t="n">
        <x:f>'参数'!$B$10</x:f>
        <x:v>1</x:v>
      </x:c>
      <x:c r="O7301" s="60" t="n">
        <x:f>N7301*'参数'!$B$11</x:f>
        <x:v>2</x:v>
      </x:c>
      <x:c r="P7301" s="60" t="n">
        <x:f>N7301*'参数'!$B$12</x:f>
        <x:v>1</x:v>
      </x:c>
      <x:c r="Q7301" t="str">
        <x:f>C7301&amp;"d"</x:f>
        <x:v>C45d</x:v>
      </x:c>
      <x:c r="R7301" t="str">
        <x:f>C7301&amp;"p"</x:f>
        <x:v>C45p</x:v>
      </x:c>
      <x:c r="S7301" t="str">
        <x:f>IF(AND(L7301&gt;=H7301+I7301+J7301,M7301&gt;L7301,F7301&lt;&gt;""),"PASS","FAIL")</x:f>
        <x:v>PASS</x:v>
      </x:c>
      <x:c r="T7301" t="n">
        <x:v>11</x:v>
      </x:c>
      <x:c r="U7301" t="str">
        <x:v>pickup_after_delivery_completion_plus_usage_lag</x:v>
      </x:c>
    </x:row>
    <x:row r="7302">
      <x:c r="A7302" t="str">
        <x:v>Set2_200-10-2b</x:v>
      </x:c>
      <x:c r="B7302" t="str">
        <x:v>next_day</x:v>
      </x:c>
      <x:c r="C7302" t="str">
        <x:v>C46</x:v>
      </x:c>
      <x:c r="D7302" s="59" t="n">
        <x:v>19</x:v>
      </x:c>
      <x:c r="E7302" s="59" t="n">
        <x:v>24</x:v>
      </x:c>
      <x:c r="F7302" s="59" t="str">
        <x:v>S2</x:v>
      </x:c>
      <x:c r="G7302" s="59" t="n">
        <x:v>219</x:v>
      </x:c>
      <x:c r="H7302" s="59" t="n">
        <x:v>249</x:v>
      </x:c>
      <x:c r="I7302" s="59" t="n">
        <x:v>10</x:v>
      </x:c>
      <x:c r="J7302" s="60" t="n">
        <x:f>'参数'!$C$6</x:f>
        <x:v>1440</x:v>
      </x:c>
      <x:c r="K7302" s="60" t="n">
        <x:f>'参数'!$D$6</x:f>
        <x:v>360</x:v>
      </x:c>
      <x:c r="L7302" s="60" t="n">
        <x:f>H7302+I7302+J7302</x:f>
        <x:v>1699</x:v>
      </x:c>
      <x:c r="M7302" s="60" t="n">
        <x:f>L7302+K7302</x:f>
        <x:v>2059</x:v>
      </x:c>
      <x:c r="N7302" s="60" t="n">
        <x:f>'参数'!$B$10</x:f>
        <x:v>1</x:v>
      </x:c>
      <x:c r="O7302" s="60" t="n">
        <x:f>N7302*'参数'!$B$11</x:f>
        <x:v>2</x:v>
      </x:c>
      <x:c r="P7302" s="60" t="n">
        <x:f>N7302*'参数'!$B$12</x:f>
        <x:v>1</x:v>
      </x:c>
      <x:c r="Q7302" t="str">
        <x:f>C7302&amp;"d"</x:f>
        <x:v>C46d</x:v>
      </x:c>
      <x:c r="R7302" t="str">
        <x:f>C7302&amp;"p"</x:f>
        <x:v>C46p</x:v>
      </x:c>
      <x:c r="S7302" t="str">
        <x:f>IF(AND(L7302&gt;=H7302+I7302+J7302,M7302&gt;L7302,F7302&lt;&gt;""),"PASS","FAIL")</x:f>
        <x:v>PASS</x:v>
      </x:c>
      <x:c r="T7302" t="n">
        <x:v>1</x:v>
      </x:c>
      <x:c r="U7302" t="str">
        <x:v>pickup_after_delivery_completion_plus_usage_lag</x:v>
      </x:c>
    </x:row>
    <x:row r="7303">
      <x:c r="A7303" t="str">
        <x:v>Set2_200-10-2b</x:v>
      </x:c>
      <x:c r="B7303" t="str">
        <x:v>next_day</x:v>
      </x:c>
      <x:c r="C7303" t="str">
        <x:v>C47</x:v>
      </x:c>
      <x:c r="D7303" s="59" t="n">
        <x:v>8</x:v>
      </x:c>
      <x:c r="E7303" s="59" t="n">
        <x:v>2</x:v>
      </x:c>
      <x:c r="F7303" s="59" t="str">
        <x:v>S0</x:v>
      </x:c>
      <x:c r="G7303" s="59" t="n">
        <x:v>312</x:v>
      </x:c>
      <x:c r="H7303" s="59" t="n">
        <x:v>340</x:v>
      </x:c>
      <x:c r="I7303" s="59" t="n">
        <x:v>10</x:v>
      </x:c>
      <x:c r="J7303" s="60" t="n">
        <x:f>'参数'!$C$6</x:f>
        <x:v>1440</x:v>
      </x:c>
      <x:c r="K7303" s="60" t="n">
        <x:f>'参数'!$D$6</x:f>
        <x:v>360</x:v>
      </x:c>
      <x:c r="L7303" s="60" t="n">
        <x:f>H7303+I7303+J7303</x:f>
        <x:v>1790</x:v>
      </x:c>
      <x:c r="M7303" s="60" t="n">
        <x:f>L7303+K7303</x:f>
        <x:v>2150</x:v>
      </x:c>
      <x:c r="N7303" s="60" t="n">
        <x:f>'参数'!$B$10</x:f>
        <x:v>1</x:v>
      </x:c>
      <x:c r="O7303" s="60" t="n">
        <x:f>N7303*'参数'!$B$11</x:f>
        <x:v>2</x:v>
      </x:c>
      <x:c r="P7303" s="60" t="n">
        <x:f>N7303*'参数'!$B$12</x:f>
        <x:v>1</x:v>
      </x:c>
      <x:c r="Q7303" t="str">
        <x:f>C7303&amp;"d"</x:f>
        <x:v>C47d</x:v>
      </x:c>
      <x:c r="R7303" t="str">
        <x:f>C7303&amp;"p"</x:f>
        <x:v>C47p</x:v>
      </x:c>
      <x:c r="S7303" t="str">
        <x:f>IF(AND(L7303&gt;=H7303+I7303+J7303,M7303&gt;L7303,F7303&lt;&gt;""),"PASS","FAIL")</x:f>
        <x:v>PASS</x:v>
      </x:c>
      <x:c r="T7303" t="n">
        <x:v>4</x:v>
      </x:c>
      <x:c r="U7303" t="str">
        <x:v>pickup_after_delivery_completion_plus_usage_lag</x:v>
      </x:c>
    </x:row>
    <x:row r="7304">
      <x:c r="A7304" t="str">
        <x:v>Set2_200-10-2b</x:v>
      </x:c>
      <x:c r="B7304" t="str">
        <x:v>next_day</x:v>
      </x:c>
      <x:c r="C7304" t="str">
        <x:v>C48</x:v>
      </x:c>
      <x:c r="D7304" s="59" t="n">
        <x:v>13</x:v>
      </x:c>
      <x:c r="E7304" s="59" t="n">
        <x:v>21</x:v>
      </x:c>
      <x:c r="F7304" s="59" t="str">
        <x:v>S0</x:v>
      </x:c>
      <x:c r="G7304" s="59" t="n">
        <x:v>680</x:v>
      </x:c>
      <x:c r="H7304" s="59" t="n">
        <x:v>690</x:v>
      </x:c>
      <x:c r="I7304" s="59" t="n">
        <x:v>10</x:v>
      </x:c>
      <x:c r="J7304" s="60" t="n">
        <x:f>'参数'!$C$6</x:f>
        <x:v>1440</x:v>
      </x:c>
      <x:c r="K7304" s="60" t="n">
        <x:f>'参数'!$D$6</x:f>
        <x:v>360</x:v>
      </x:c>
      <x:c r="L7304" s="60" t="n">
        <x:f>H7304+I7304+J7304</x:f>
        <x:v>2140</x:v>
      </x:c>
      <x:c r="M7304" s="60" t="n">
        <x:f>L7304+K7304</x:f>
        <x:v>2500</x:v>
      </x:c>
      <x:c r="N7304" s="60" t="n">
        <x:f>'参数'!$B$10</x:f>
        <x:v>1</x:v>
      </x:c>
      <x:c r="O7304" s="60" t="n">
        <x:f>N7304*'参数'!$B$11</x:f>
        <x:v>2</x:v>
      </x:c>
      <x:c r="P7304" s="60" t="n">
        <x:f>N7304*'参数'!$B$12</x:f>
        <x:v>1</x:v>
      </x:c>
      <x:c r="Q7304" t="str">
        <x:f>C7304&amp;"d"</x:f>
        <x:v>C48d</x:v>
      </x:c>
      <x:c r="R7304" t="str">
        <x:f>C7304&amp;"p"</x:f>
        <x:v>C48p</x:v>
      </x:c>
      <x:c r="S7304" t="str">
        <x:f>IF(AND(L7304&gt;=H7304+I7304+J7304,M7304&gt;L7304,F7304&lt;&gt;""),"PASS","FAIL")</x:f>
        <x:v>PASS</x:v>
      </x:c>
      <x:c r="T7304" t="n">
        <x:v>9</x:v>
      </x:c>
      <x:c r="U7304" t="str">
        <x:v>pickup_after_delivery_completion_plus_usage_lag</x:v>
      </x:c>
    </x:row>
    <x:row r="7305">
      <x:c r="A7305" t="str">
        <x:v>Set2_200-10-2b</x:v>
      </x:c>
      <x:c r="B7305" t="str">
        <x:v>next_day</x:v>
      </x:c>
      <x:c r="C7305" t="str">
        <x:v>C49</x:v>
      </x:c>
      <x:c r="D7305" s="59" t="n">
        <x:v>22</x:v>
      </x:c>
      <x:c r="E7305" s="59" t="n">
        <x:v>25</x:v>
      </x:c>
      <x:c r="F7305" s="59" t="str">
        <x:v>S2</x:v>
      </x:c>
      <x:c r="G7305" s="59" t="n">
        <x:v>426</x:v>
      </x:c>
      <x:c r="H7305" s="59" t="n">
        <x:v>438</x:v>
      </x:c>
      <x:c r="I7305" s="59" t="n">
        <x:v>10</x:v>
      </x:c>
      <x:c r="J7305" s="60" t="n">
        <x:f>'参数'!$C$6</x:f>
        <x:v>1440</x:v>
      </x:c>
      <x:c r="K7305" s="60" t="n">
        <x:f>'参数'!$D$6</x:f>
        <x:v>360</x:v>
      </x:c>
      <x:c r="L7305" s="60" t="n">
        <x:f>H7305+I7305+J7305</x:f>
        <x:v>1888</x:v>
      </x:c>
      <x:c r="M7305" s="60" t="n">
        <x:f>L7305+K7305</x:f>
        <x:v>2248</x:v>
      </x:c>
      <x:c r="N7305" s="60" t="n">
        <x:f>'参数'!$B$10</x:f>
        <x:v>1</x:v>
      </x:c>
      <x:c r="O7305" s="60" t="n">
        <x:f>N7305*'参数'!$B$11</x:f>
        <x:v>2</x:v>
      </x:c>
      <x:c r="P7305" s="60" t="n">
        <x:f>N7305*'参数'!$B$12</x:f>
        <x:v>1</x:v>
      </x:c>
      <x:c r="Q7305" t="str">
        <x:f>C7305&amp;"d"</x:f>
        <x:v>C49d</x:v>
      </x:c>
      <x:c r="R7305" t="str">
        <x:f>C7305&amp;"p"</x:f>
        <x:v>C49p</x:v>
      </x:c>
      <x:c r="S7305" t="str">
        <x:f>IF(AND(L7305&gt;=H7305+I7305+J7305,M7305&gt;L7305,F7305&lt;&gt;""),"PASS","FAIL")</x:f>
        <x:v>PASS</x:v>
      </x:c>
      <x:c r="T7305" t="n">
        <x:v>15</x:v>
      </x:c>
      <x:c r="U7305" t="str">
        <x:v>pickup_after_delivery_completion_plus_usage_lag</x:v>
      </x:c>
    </x:row>
    <x:row r="7306">
      <x:c r="A7306" t="str">
        <x:v>Set2_200-10-2b</x:v>
      </x:c>
      <x:c r="B7306" t="str">
        <x:v>next_day</x:v>
      </x:c>
      <x:c r="C7306" t="str">
        <x:v>C50</x:v>
      </x:c>
      <x:c r="D7306" s="59" t="n">
        <x:v>14</x:v>
      </x:c>
      <x:c r="E7306" s="59" t="n">
        <x:v>15</x:v>
      </x:c>
      <x:c r="F7306" s="59" t="str">
        <x:v>S0</x:v>
      </x:c>
      <x:c r="G7306" s="59" t="n">
        <x:v>352</x:v>
      </x:c>
      <x:c r="H7306" s="59" t="n">
        <x:v>372</x:v>
      </x:c>
      <x:c r="I7306" s="59" t="n">
        <x:v>10</x:v>
      </x:c>
      <x:c r="J7306" s="60" t="n">
        <x:f>'参数'!$C$6</x:f>
        <x:v>1440</x:v>
      </x:c>
      <x:c r="K7306" s="60" t="n">
        <x:f>'参数'!$D$6</x:f>
        <x:v>360</x:v>
      </x:c>
      <x:c r="L7306" s="60" t="n">
        <x:f>H7306+I7306+J7306</x:f>
        <x:v>1822</x:v>
      </x:c>
      <x:c r="M7306" s="60" t="n">
        <x:f>L7306+K7306</x:f>
        <x:v>2182</x:v>
      </x:c>
      <x:c r="N7306" s="60" t="n">
        <x:f>'参数'!$B$10</x:f>
        <x:v>1</x:v>
      </x:c>
      <x:c r="O7306" s="60" t="n">
        <x:f>N7306*'参数'!$B$11</x:f>
        <x:v>2</x:v>
      </x:c>
      <x:c r="P7306" s="60" t="n">
        <x:f>N7306*'参数'!$B$12</x:f>
        <x:v>1</x:v>
      </x:c>
      <x:c r="Q7306" t="str">
        <x:f>C7306&amp;"d"</x:f>
        <x:v>C50d</x:v>
      </x:c>
      <x:c r="R7306" t="str">
        <x:f>C7306&amp;"p"</x:f>
        <x:v>C50p</x:v>
      </x:c>
      <x:c r="S7306" t="str">
        <x:f>IF(AND(L7306&gt;=H7306+I7306+J7306,M7306&gt;L7306,F7306&lt;&gt;""),"PASS","FAIL")</x:f>
        <x:v>PASS</x:v>
      </x:c>
      <x:c r="T7306" t="n">
        <x:v>15</x:v>
      </x:c>
      <x:c r="U7306" t="str">
        <x:v>pickup_after_delivery_completion_plus_usage_lag</x:v>
      </x:c>
    </x:row>
    <x:row r="7307">
      <x:c r="A7307" t="str">
        <x:v>Set2_200-10-2b</x:v>
      </x:c>
      <x:c r="B7307" t="str">
        <x:v>next_day</x:v>
      </x:c>
      <x:c r="C7307" t="str">
        <x:v>C51</x:v>
      </x:c>
      <x:c r="D7307" s="59" t="n">
        <x:v>13</x:v>
      </x:c>
      <x:c r="E7307" s="59" t="n">
        <x:v>12</x:v>
      </x:c>
      <x:c r="F7307" s="59" t="str">
        <x:v>S0</x:v>
      </x:c>
      <x:c r="G7307" s="59" t="n">
        <x:v>517</x:v>
      </x:c>
      <x:c r="H7307" s="59" t="n">
        <x:v>531</x:v>
      </x:c>
      <x:c r="I7307" s="59" t="n">
        <x:v>10</x:v>
      </x:c>
      <x:c r="J7307" s="60" t="n">
        <x:f>'参数'!$C$6</x:f>
        <x:v>1440</x:v>
      </x:c>
      <x:c r="K7307" s="60" t="n">
        <x:f>'参数'!$D$6</x:f>
        <x:v>360</x:v>
      </x:c>
      <x:c r="L7307" s="60" t="n">
        <x:f>H7307+I7307+J7307</x:f>
        <x:v>1981</x:v>
      </x:c>
      <x:c r="M7307" s="60" t="n">
        <x:f>L7307+K7307</x:f>
        <x:v>2341</x:v>
      </x:c>
      <x:c r="N7307" s="60" t="n">
        <x:f>'参数'!$B$10</x:f>
        <x:v>1</x:v>
      </x:c>
      <x:c r="O7307" s="60" t="n">
        <x:f>N7307*'参数'!$B$11</x:f>
        <x:v>2</x:v>
      </x:c>
      <x:c r="P7307" s="60" t="n">
        <x:f>N7307*'参数'!$B$12</x:f>
        <x:v>1</x:v>
      </x:c>
      <x:c r="Q7307" t="str">
        <x:f>C7307&amp;"d"</x:f>
        <x:v>C51d</x:v>
      </x:c>
      <x:c r="R7307" t="str">
        <x:f>C7307&amp;"p"</x:f>
        <x:v>C51p</x:v>
      </x:c>
      <x:c r="S7307" t="str">
        <x:f>IF(AND(L7307&gt;=H7307+I7307+J7307,M7307&gt;L7307,F7307&lt;&gt;""),"PASS","FAIL")</x:f>
        <x:v>PASS</x:v>
      </x:c>
      <x:c r="T7307" t="n">
        <x:v>1</x:v>
      </x:c>
      <x:c r="U7307" t="str">
        <x:v>pickup_after_delivery_completion_plus_usage_lag</x:v>
      </x:c>
    </x:row>
    <x:row r="7308">
      <x:c r="A7308" t="str">
        <x:v>Set2_200-10-2b</x:v>
      </x:c>
      <x:c r="B7308" t="str">
        <x:v>next_day</x:v>
      </x:c>
      <x:c r="C7308" t="str">
        <x:v>C52</x:v>
      </x:c>
      <x:c r="D7308" s="59" t="n">
        <x:v>2</x:v>
      </x:c>
      <x:c r="E7308" s="59" t="n">
        <x:v>27</x:v>
      </x:c>
      <x:c r="F7308" s="59" t="str">
        <x:v>S0</x:v>
      </x:c>
      <x:c r="G7308" s="59" t="n">
        <x:v>155</x:v>
      </x:c>
      <x:c r="H7308" s="59" t="n">
        <x:v>181</x:v>
      </x:c>
      <x:c r="I7308" s="59" t="n">
        <x:v>10</x:v>
      </x:c>
      <x:c r="J7308" s="60" t="n">
        <x:f>'参数'!$C$6</x:f>
        <x:v>1440</x:v>
      </x:c>
      <x:c r="K7308" s="60" t="n">
        <x:f>'参数'!$D$6</x:f>
        <x:v>360</x:v>
      </x:c>
      <x:c r="L7308" s="60" t="n">
        <x:f>H7308+I7308+J7308</x:f>
        <x:v>1631</x:v>
      </x:c>
      <x:c r="M7308" s="60" t="n">
        <x:f>L7308+K7308</x:f>
        <x:v>1991</x:v>
      </x:c>
      <x:c r="N7308" s="60" t="n">
        <x:f>'参数'!$B$10</x:f>
        <x:v>1</x:v>
      </x:c>
      <x:c r="O7308" s="60" t="n">
        <x:f>N7308*'参数'!$B$11</x:f>
        <x:v>2</x:v>
      </x:c>
      <x:c r="P7308" s="60" t="n">
        <x:f>N7308*'参数'!$B$12</x:f>
        <x:v>1</x:v>
      </x:c>
      <x:c r="Q7308" t="str">
        <x:f>C7308&amp;"d"</x:f>
        <x:v>C52d</x:v>
      </x:c>
      <x:c r="R7308" t="str">
        <x:f>C7308&amp;"p"</x:f>
        <x:v>C52p</x:v>
      </x:c>
      <x:c r="S7308" t="str">
        <x:f>IF(AND(L7308&gt;=H7308+I7308+J7308,M7308&gt;L7308,F7308&lt;&gt;""),"PASS","FAIL")</x:f>
        <x:v>PASS</x:v>
      </x:c>
      <x:c r="T7308" t="n">
        <x:v>0</x:v>
      </x:c>
      <x:c r="U7308" t="str">
        <x:v>pickup_after_delivery_completion_plus_usage_lag</x:v>
      </x:c>
    </x:row>
    <x:row r="7309">
      <x:c r="A7309" t="str">
        <x:v>Set2_200-10-2b</x:v>
      </x:c>
      <x:c r="B7309" t="str">
        <x:v>next_day</x:v>
      </x:c>
      <x:c r="C7309" t="str">
        <x:v>C53</x:v>
      </x:c>
      <x:c r="D7309" s="59" t="n">
        <x:v>12</x:v>
      </x:c>
      <x:c r="E7309" s="59" t="n">
        <x:v>28</x:v>
      </x:c>
      <x:c r="F7309" s="59" t="str">
        <x:v>S0</x:v>
      </x:c>
      <x:c r="G7309" s="59" t="n">
        <x:v>622</x:v>
      </x:c>
      <x:c r="H7309" s="59" t="n">
        <x:v>642</x:v>
      </x:c>
      <x:c r="I7309" s="59" t="n">
        <x:v>10</x:v>
      </x:c>
      <x:c r="J7309" s="60" t="n">
        <x:f>'参数'!$C$6</x:f>
        <x:v>1440</x:v>
      </x:c>
      <x:c r="K7309" s="60" t="n">
        <x:f>'参数'!$D$6</x:f>
        <x:v>360</x:v>
      </x:c>
      <x:c r="L7309" s="60" t="n">
        <x:f>H7309+I7309+J7309</x:f>
        <x:v>2092</x:v>
      </x:c>
      <x:c r="M7309" s="60" t="n">
        <x:f>L7309+K7309</x:f>
        <x:v>2452</x:v>
      </x:c>
      <x:c r="N7309" s="60" t="n">
        <x:f>'参数'!$B$10</x:f>
        <x:v>1</x:v>
      </x:c>
      <x:c r="O7309" s="60" t="n">
        <x:f>N7309*'参数'!$B$11</x:f>
        <x:v>2</x:v>
      </x:c>
      <x:c r="P7309" s="60" t="n">
        <x:f>N7309*'参数'!$B$12</x:f>
        <x:v>1</x:v>
      </x:c>
      <x:c r="Q7309" t="str">
        <x:f>C7309&amp;"d"</x:f>
        <x:v>C53d</x:v>
      </x:c>
      <x:c r="R7309" t="str">
        <x:f>C7309&amp;"p"</x:f>
        <x:v>C53p</x:v>
      </x:c>
      <x:c r="S7309" t="str">
        <x:f>IF(AND(L7309&gt;=H7309+I7309+J7309,M7309&gt;L7309,F7309&lt;&gt;""),"PASS","FAIL")</x:f>
        <x:v>PASS</x:v>
      </x:c>
      <x:c r="T7309" t="n">
        <x:v>3</x:v>
      </x:c>
      <x:c r="U7309" t="str">
        <x:v>pickup_after_delivery_completion_plus_usage_lag</x:v>
      </x:c>
    </x:row>
    <x:row r="7310">
      <x:c r="A7310" t="str">
        <x:v>Set2_200-10-2b</x:v>
      </x:c>
      <x:c r="B7310" t="str">
        <x:v>next_day</x:v>
      </x:c>
      <x:c r="C7310" t="str">
        <x:v>C54</x:v>
      </x:c>
      <x:c r="D7310" s="59" t="n">
        <x:v>18</x:v>
      </x:c>
      <x:c r="E7310" s="59" t="n">
        <x:v>11</x:v>
      </x:c>
      <x:c r="F7310" s="59" t="str">
        <x:v>S2</x:v>
      </x:c>
      <x:c r="G7310" s="59" t="n">
        <x:v>272</x:v>
      </x:c>
      <x:c r="H7310" s="59" t="n">
        <x:v>284</x:v>
      </x:c>
      <x:c r="I7310" s="59" t="n">
        <x:v>10</x:v>
      </x:c>
      <x:c r="J7310" s="60" t="n">
        <x:f>'参数'!$C$6</x:f>
        <x:v>1440</x:v>
      </x:c>
      <x:c r="K7310" s="60" t="n">
        <x:f>'参数'!$D$6</x:f>
        <x:v>360</x:v>
      </x:c>
      <x:c r="L7310" s="60" t="n">
        <x:f>H7310+I7310+J7310</x:f>
        <x:v>1734</x:v>
      </x:c>
      <x:c r="M7310" s="60" t="n">
        <x:f>L7310+K7310</x:f>
        <x:v>2094</x:v>
      </x:c>
      <x:c r="N7310" s="60" t="n">
        <x:f>'参数'!$B$10</x:f>
        <x:v>1</x:v>
      </x:c>
      <x:c r="O7310" s="60" t="n">
        <x:f>N7310*'参数'!$B$11</x:f>
        <x:v>2</x:v>
      </x:c>
      <x:c r="P7310" s="60" t="n">
        <x:f>N7310*'参数'!$B$12</x:f>
        <x:v>1</x:v>
      </x:c>
      <x:c r="Q7310" t="str">
        <x:f>C7310&amp;"d"</x:f>
        <x:v>C54d</x:v>
      </x:c>
      <x:c r="R7310" t="str">
        <x:f>C7310&amp;"p"</x:f>
        <x:v>C54p</x:v>
      </x:c>
      <x:c r="S7310" t="str">
        <x:f>IF(AND(L7310&gt;=H7310+I7310+J7310,M7310&gt;L7310,F7310&lt;&gt;""),"PASS","FAIL")</x:f>
        <x:v>PASS</x:v>
      </x:c>
      <x:c r="T7310" t="n">
        <x:v>3</x:v>
      </x:c>
      <x:c r="U7310" t="str">
        <x:v>pickup_after_delivery_completion_plus_usage_lag</x:v>
      </x:c>
    </x:row>
    <x:row r="7311">
      <x:c r="A7311" t="str">
        <x:v>Set2_200-10-2b</x:v>
      </x:c>
      <x:c r="B7311" t="str">
        <x:v>next_day</x:v>
      </x:c>
      <x:c r="C7311" t="str">
        <x:v>C55</x:v>
      </x:c>
      <x:c r="D7311" s="59" t="n">
        <x:v>14</x:v>
      </x:c>
      <x:c r="E7311" s="59" t="n">
        <x:v>27</x:v>
      </x:c>
      <x:c r="F7311" s="59" t="str">
        <x:v>S0</x:v>
      </x:c>
      <x:c r="G7311" s="59" t="n">
        <x:v>352</x:v>
      </x:c>
      <x:c r="H7311" s="59" t="n">
        <x:v>370</x:v>
      </x:c>
      <x:c r="I7311" s="59" t="n">
        <x:v>10</x:v>
      </x:c>
      <x:c r="J7311" s="60" t="n">
        <x:f>'参数'!$C$6</x:f>
        <x:v>1440</x:v>
      </x:c>
      <x:c r="K7311" s="60" t="n">
        <x:f>'参数'!$D$6</x:f>
        <x:v>360</x:v>
      </x:c>
      <x:c r="L7311" s="60" t="n">
        <x:f>H7311+I7311+J7311</x:f>
        <x:v>1820</x:v>
      </x:c>
      <x:c r="M7311" s="60" t="n">
        <x:f>L7311+K7311</x:f>
        <x:v>2180</x:v>
      </x:c>
      <x:c r="N7311" s="60" t="n">
        <x:f>'参数'!$B$10</x:f>
        <x:v>1</x:v>
      </x:c>
      <x:c r="O7311" s="60" t="n">
        <x:f>N7311*'参数'!$B$11</x:f>
        <x:v>2</x:v>
      </x:c>
      <x:c r="P7311" s="60" t="n">
        <x:f>N7311*'参数'!$B$12</x:f>
        <x:v>1</x:v>
      </x:c>
      <x:c r="Q7311" t="str">
        <x:f>C7311&amp;"d"</x:f>
        <x:v>C55d</x:v>
      </x:c>
      <x:c r="R7311" t="str">
        <x:f>C7311&amp;"p"</x:f>
        <x:v>C55p</x:v>
      </x:c>
      <x:c r="S7311" t="str">
        <x:f>IF(AND(L7311&gt;=H7311+I7311+J7311,M7311&gt;L7311,F7311&lt;&gt;""),"PASS","FAIL")</x:f>
        <x:v>PASS</x:v>
      </x:c>
      <x:c r="T7311" t="n">
        <x:v>9</x:v>
      </x:c>
      <x:c r="U7311" t="str">
        <x:v>pickup_after_delivery_completion_plus_usage_lag</x:v>
      </x:c>
    </x:row>
    <x:row r="7312">
      <x:c r="A7312" t="str">
        <x:v>Set2_200-10-2b</x:v>
      </x:c>
      <x:c r="B7312" t="str">
        <x:v>next_day</x:v>
      </x:c>
      <x:c r="C7312" t="str">
        <x:v>C56</x:v>
      </x:c>
      <x:c r="D7312" s="59" t="n">
        <x:v>15</x:v>
      </x:c>
      <x:c r="E7312" s="59" t="n">
        <x:v>16</x:v>
      </x:c>
      <x:c r="F7312" s="59" t="str">
        <x:v>S0</x:v>
      </x:c>
      <x:c r="G7312" s="59" t="n">
        <x:v>92</x:v>
      </x:c>
      <x:c r="H7312" s="59" t="n">
        <x:v>102</x:v>
      </x:c>
      <x:c r="I7312" s="59" t="n">
        <x:v>10</x:v>
      </x:c>
      <x:c r="J7312" s="60" t="n">
        <x:f>'参数'!$C$6</x:f>
        <x:v>1440</x:v>
      </x:c>
      <x:c r="K7312" s="60" t="n">
        <x:f>'参数'!$D$6</x:f>
        <x:v>360</x:v>
      </x:c>
      <x:c r="L7312" s="60" t="n">
        <x:f>H7312+I7312+J7312</x:f>
        <x:v>1552</x:v>
      </x:c>
      <x:c r="M7312" s="60" t="n">
        <x:f>L7312+K7312</x:f>
        <x:v>1912</x:v>
      </x:c>
      <x:c r="N7312" s="60" t="n">
        <x:f>'参数'!$B$10</x:f>
        <x:v>1</x:v>
      </x:c>
      <x:c r="O7312" s="60" t="n">
        <x:f>N7312*'参数'!$B$11</x:f>
        <x:v>2</x:v>
      </x:c>
      <x:c r="P7312" s="60" t="n">
        <x:f>N7312*'参数'!$B$12</x:f>
        <x:v>1</x:v>
      </x:c>
      <x:c r="Q7312" t="str">
        <x:f>C7312&amp;"d"</x:f>
        <x:v>C56d</x:v>
      </x:c>
      <x:c r="R7312" t="str">
        <x:f>C7312&amp;"p"</x:f>
        <x:v>C56p</x:v>
      </x:c>
      <x:c r="S7312" t="str">
        <x:f>IF(AND(L7312&gt;=H7312+I7312+J7312,M7312&gt;L7312,F7312&lt;&gt;""),"PASS","FAIL")</x:f>
        <x:v>PASS</x:v>
      </x:c>
      <x:c r="T7312" t="n">
        <x:v>9</x:v>
      </x:c>
      <x:c r="U7312" t="str">
        <x:v>pickup_after_delivery_completion_plus_usage_lag</x:v>
      </x:c>
    </x:row>
    <x:row r="7313">
      <x:c r="A7313" t="str">
        <x:v>Set2_200-10-2b</x:v>
      </x:c>
      <x:c r="B7313" t="str">
        <x:v>next_day</x:v>
      </x:c>
      <x:c r="C7313" t="str">
        <x:v>C57</x:v>
      </x:c>
      <x:c r="D7313" s="59" t="n">
        <x:v>9</x:v>
      </x:c>
      <x:c r="E7313" s="59" t="n">
        <x:v>1</x:v>
      </x:c>
      <x:c r="F7313" s="59" t="str">
        <x:v>S0</x:v>
      </x:c>
      <x:c r="G7313" s="59" t="n">
        <x:v>178</x:v>
      </x:c>
      <x:c r="H7313" s="59" t="n">
        <x:v>208</x:v>
      </x:c>
      <x:c r="I7313" s="59" t="n">
        <x:v>10</x:v>
      </x:c>
      <x:c r="J7313" s="60" t="n">
        <x:f>'参数'!$C$6</x:f>
        <x:v>1440</x:v>
      </x:c>
      <x:c r="K7313" s="60" t="n">
        <x:f>'参数'!$D$6</x:f>
        <x:v>360</x:v>
      </x:c>
      <x:c r="L7313" s="60" t="n">
        <x:f>H7313+I7313+J7313</x:f>
        <x:v>1658</x:v>
      </x:c>
      <x:c r="M7313" s="60" t="n">
        <x:f>L7313+K7313</x:f>
        <x:v>2018</x:v>
      </x:c>
      <x:c r="N7313" s="60" t="n">
        <x:f>'参数'!$B$10</x:f>
        <x:v>1</x:v>
      </x:c>
      <x:c r="O7313" s="60" t="n">
        <x:f>N7313*'参数'!$B$11</x:f>
        <x:v>2</x:v>
      </x:c>
      <x:c r="P7313" s="60" t="n">
        <x:f>N7313*'参数'!$B$12</x:f>
        <x:v>1</x:v>
      </x:c>
      <x:c r="Q7313" t="str">
        <x:f>C7313&amp;"d"</x:f>
        <x:v>C57d</x:v>
      </x:c>
      <x:c r="R7313" t="str">
        <x:f>C7313&amp;"p"</x:f>
        <x:v>C57p</x:v>
      </x:c>
      <x:c r="S7313" t="str">
        <x:f>IF(AND(L7313&gt;=H7313+I7313+J7313,M7313&gt;L7313,F7313&lt;&gt;""),"PASS","FAIL")</x:f>
        <x:v>PASS</x:v>
      </x:c>
      <x:c r="T7313" t="n">
        <x:v>14</x:v>
      </x:c>
      <x:c r="U7313" t="str">
        <x:v>pickup_after_delivery_completion_plus_usage_lag</x:v>
      </x:c>
    </x:row>
    <x:row r="7314">
      <x:c r="A7314" t="str">
        <x:v>Set2_200-10-2b</x:v>
      </x:c>
      <x:c r="B7314" t="str">
        <x:v>next_day</x:v>
      </x:c>
      <x:c r="C7314" t="str">
        <x:v>C58</x:v>
      </x:c>
      <x:c r="D7314" s="59" t="n">
        <x:v>8</x:v>
      </x:c>
      <x:c r="E7314" s="59" t="n">
        <x:v>28</x:v>
      </x:c>
      <x:c r="F7314" s="59" t="str">
        <x:v>S0</x:v>
      </x:c>
      <x:c r="G7314" s="59" t="n">
        <x:v>539</x:v>
      </x:c>
      <x:c r="H7314" s="59" t="n">
        <x:v>575</x:v>
      </x:c>
      <x:c r="I7314" s="59" t="n">
        <x:v>10</x:v>
      </x:c>
      <x:c r="J7314" s="60" t="n">
        <x:f>'参数'!$C$6</x:f>
        <x:v>1440</x:v>
      </x:c>
      <x:c r="K7314" s="60" t="n">
        <x:f>'参数'!$D$6</x:f>
        <x:v>360</x:v>
      </x:c>
      <x:c r="L7314" s="60" t="n">
        <x:f>H7314+I7314+J7314</x:f>
        <x:v>2025</x:v>
      </x:c>
      <x:c r="M7314" s="60" t="n">
        <x:f>L7314+K7314</x:f>
        <x:v>2385</x:v>
      </x:c>
      <x:c r="N7314" s="60" t="n">
        <x:f>'参数'!$B$10</x:f>
        <x:v>1</x:v>
      </x:c>
      <x:c r="O7314" s="60" t="n">
        <x:f>N7314*'参数'!$B$11</x:f>
        <x:v>2</x:v>
      </x:c>
      <x:c r="P7314" s="60" t="n">
        <x:f>N7314*'参数'!$B$12</x:f>
        <x:v>1</x:v>
      </x:c>
      <x:c r="Q7314" t="str">
        <x:f>C7314&amp;"d"</x:f>
        <x:v>C58d</x:v>
      </x:c>
      <x:c r="R7314" t="str">
        <x:f>C7314&amp;"p"</x:f>
        <x:v>C58p</x:v>
      </x:c>
      <x:c r="S7314" t="str">
        <x:f>IF(AND(L7314&gt;=H7314+I7314+J7314,M7314&gt;L7314,F7314&lt;&gt;""),"PASS","FAIL")</x:f>
        <x:v>PASS</x:v>
      </x:c>
      <x:c r="T7314" t="n">
        <x:v>6</x:v>
      </x:c>
      <x:c r="U7314" t="str">
        <x:v>pickup_after_delivery_completion_plus_usage_lag</x:v>
      </x:c>
    </x:row>
    <x:row r="7315">
      <x:c r="A7315" t="str">
        <x:v>Set2_200-10-2b</x:v>
      </x:c>
      <x:c r="B7315" t="str">
        <x:v>next_day</x:v>
      </x:c>
      <x:c r="C7315" t="str">
        <x:v>C59</x:v>
      </x:c>
      <x:c r="D7315" s="59" t="n">
        <x:v>9</x:v>
      </x:c>
      <x:c r="E7315" s="59" t="n">
        <x:v>12</x:v>
      </x:c>
      <x:c r="F7315" s="59" t="str">
        <x:v>S0</x:v>
      </x:c>
      <x:c r="G7315" s="59" t="n">
        <x:v>127</x:v>
      </x:c>
      <x:c r="H7315" s="59" t="n">
        <x:v>165</x:v>
      </x:c>
      <x:c r="I7315" s="59" t="n">
        <x:v>10</x:v>
      </x:c>
      <x:c r="J7315" s="60" t="n">
        <x:f>'参数'!$C$6</x:f>
        <x:v>1440</x:v>
      </x:c>
      <x:c r="K7315" s="60" t="n">
        <x:f>'参数'!$D$6</x:f>
        <x:v>360</x:v>
      </x:c>
      <x:c r="L7315" s="60" t="n">
        <x:f>H7315+I7315+J7315</x:f>
        <x:v>1615</x:v>
      </x:c>
      <x:c r="M7315" s="60" t="n">
        <x:f>L7315+K7315</x:f>
        <x:v>1975</x:v>
      </x:c>
      <x:c r="N7315" s="60" t="n">
        <x:f>'参数'!$B$10</x:f>
        <x:v>1</x:v>
      </x:c>
      <x:c r="O7315" s="60" t="n">
        <x:f>N7315*'参数'!$B$11</x:f>
        <x:v>2</x:v>
      </x:c>
      <x:c r="P7315" s="60" t="n">
        <x:f>N7315*'参数'!$B$12</x:f>
        <x:v>1</x:v>
      </x:c>
      <x:c r="Q7315" t="str">
        <x:f>C7315&amp;"d"</x:f>
        <x:v>C59d</x:v>
      </x:c>
      <x:c r="R7315" t="str">
        <x:f>C7315&amp;"p"</x:f>
        <x:v>C59p</x:v>
      </x:c>
      <x:c r="S7315" t="str">
        <x:f>IF(AND(L7315&gt;=H7315+I7315+J7315,M7315&gt;L7315,F7315&lt;&gt;""),"PASS","FAIL")</x:f>
        <x:v>PASS</x:v>
      </x:c>
      <x:c r="T7315" t="n">
        <x:v>4</x:v>
      </x:c>
      <x:c r="U7315" t="str">
        <x:v>pickup_after_delivery_completion_plus_usage_lag</x:v>
      </x:c>
    </x:row>
    <x:row r="7316">
      <x:c r="A7316" t="str">
        <x:v>Set2_200-10-2b</x:v>
      </x:c>
      <x:c r="B7316" t="str">
        <x:v>next_day</x:v>
      </x:c>
      <x:c r="C7316" t="str">
        <x:v>C60</x:v>
      </x:c>
      <x:c r="D7316" s="59" t="n">
        <x:v>6</x:v>
      </x:c>
      <x:c r="E7316" s="59" t="n">
        <x:v>18</x:v>
      </x:c>
      <x:c r="F7316" s="59" t="str">
        <x:v>S0</x:v>
      </x:c>
      <x:c r="G7316" s="59" t="n">
        <x:v>207</x:v>
      </x:c>
      <x:c r="H7316" s="59" t="n">
        <x:v>231</x:v>
      </x:c>
      <x:c r="I7316" s="59" t="n">
        <x:v>10</x:v>
      </x:c>
      <x:c r="J7316" s="60" t="n">
        <x:f>'参数'!$C$6</x:f>
        <x:v>1440</x:v>
      </x:c>
      <x:c r="K7316" s="60" t="n">
        <x:f>'参数'!$D$6</x:f>
        <x:v>360</x:v>
      </x:c>
      <x:c r="L7316" s="60" t="n">
        <x:f>H7316+I7316+J7316</x:f>
        <x:v>1681</x:v>
      </x:c>
      <x:c r="M7316" s="60" t="n">
        <x:f>L7316+K7316</x:f>
        <x:v>2041</x:v>
      </x:c>
      <x:c r="N7316" s="60" t="n">
        <x:f>'参数'!$B$10</x:f>
        <x:v>1</x:v>
      </x:c>
      <x:c r="O7316" s="60" t="n">
        <x:f>N7316*'参数'!$B$11</x:f>
        <x:v>2</x:v>
      </x:c>
      <x:c r="P7316" s="60" t="n">
        <x:f>N7316*'参数'!$B$12</x:f>
        <x:v>1</x:v>
      </x:c>
      <x:c r="Q7316" t="str">
        <x:f>C7316&amp;"d"</x:f>
        <x:v>C60d</x:v>
      </x:c>
      <x:c r="R7316" t="str">
        <x:f>C7316&amp;"p"</x:f>
        <x:v>C60p</x:v>
      </x:c>
      <x:c r="S7316" t="str">
        <x:f>IF(AND(L7316&gt;=H7316+I7316+J7316,M7316&gt;L7316,F7316&lt;&gt;""),"PASS","FAIL")</x:f>
        <x:v>PASS</x:v>
      </x:c>
      <x:c r="T7316" t="n">
        <x:v>3</x:v>
      </x:c>
      <x:c r="U7316" t="str">
        <x:v>pickup_after_delivery_completion_plus_usage_lag</x:v>
      </x:c>
    </x:row>
    <x:row r="7317">
      <x:c r="A7317" t="str">
        <x:v>Set2_200-10-2b</x:v>
      </x:c>
      <x:c r="B7317" t="str">
        <x:v>next_day</x:v>
      </x:c>
      <x:c r="C7317" t="str">
        <x:v>C61</x:v>
      </x:c>
      <x:c r="D7317" s="59" t="n">
        <x:v>10</x:v>
      </x:c>
      <x:c r="E7317" s="59" t="n">
        <x:v>3</x:v>
      </x:c>
      <x:c r="F7317" s="59" t="str">
        <x:v>S0</x:v>
      </x:c>
      <x:c r="G7317" s="59" t="n">
        <x:v>206</x:v>
      </x:c>
      <x:c r="H7317" s="59" t="n">
        <x:v>236</x:v>
      </x:c>
      <x:c r="I7317" s="59" t="n">
        <x:v>10</x:v>
      </x:c>
      <x:c r="J7317" s="60" t="n">
        <x:f>'参数'!$C$6</x:f>
        <x:v>1440</x:v>
      </x:c>
      <x:c r="K7317" s="60" t="n">
        <x:f>'参数'!$D$6</x:f>
        <x:v>360</x:v>
      </x:c>
      <x:c r="L7317" s="60" t="n">
        <x:f>H7317+I7317+J7317</x:f>
        <x:v>1686</x:v>
      </x:c>
      <x:c r="M7317" s="60" t="n">
        <x:f>L7317+K7317</x:f>
        <x:v>2046</x:v>
      </x:c>
      <x:c r="N7317" s="60" t="n">
        <x:f>'参数'!$B$10</x:f>
        <x:v>1</x:v>
      </x:c>
      <x:c r="O7317" s="60" t="n">
        <x:f>N7317*'参数'!$B$11</x:f>
        <x:v>2</x:v>
      </x:c>
      <x:c r="P7317" s="60" t="n">
        <x:f>N7317*'参数'!$B$12</x:f>
        <x:v>1</x:v>
      </x:c>
      <x:c r="Q7317" t="str">
        <x:f>C7317&amp;"d"</x:f>
        <x:v>C61d</x:v>
      </x:c>
      <x:c r="R7317" t="str">
        <x:f>C7317&amp;"p"</x:f>
        <x:v>C61p</x:v>
      </x:c>
      <x:c r="S7317" t="str">
        <x:f>IF(AND(L7317&gt;=H7317+I7317+J7317,M7317&gt;L7317,F7317&lt;&gt;""),"PASS","FAIL")</x:f>
        <x:v>PASS</x:v>
      </x:c>
      <x:c r="T7317" t="n">
        <x:v>1</x:v>
      </x:c>
      <x:c r="U7317" t="str">
        <x:v>pickup_after_delivery_completion_plus_usage_lag</x:v>
      </x:c>
    </x:row>
    <x:row r="7318">
      <x:c r="A7318" t="str">
        <x:v>Set2_200-10-2b</x:v>
      </x:c>
      <x:c r="B7318" t="str">
        <x:v>next_day</x:v>
      </x:c>
      <x:c r="C7318" t="str">
        <x:v>C62</x:v>
      </x:c>
      <x:c r="D7318" s="59" t="n">
        <x:v>22</x:v>
      </x:c>
      <x:c r="E7318" s="59" t="n">
        <x:v>23</x:v>
      </x:c>
      <x:c r="F7318" s="59" t="str">
        <x:v>S2</x:v>
      </x:c>
      <x:c r="G7318" s="59" t="n">
        <x:v>650</x:v>
      </x:c>
      <x:c r="H7318" s="59" t="n">
        <x:v>678</x:v>
      </x:c>
      <x:c r="I7318" s="59" t="n">
        <x:v>10</x:v>
      </x:c>
      <x:c r="J7318" s="60" t="n">
        <x:f>'参数'!$C$6</x:f>
        <x:v>1440</x:v>
      </x:c>
      <x:c r="K7318" s="60" t="n">
        <x:f>'参数'!$D$6</x:f>
        <x:v>360</x:v>
      </x:c>
      <x:c r="L7318" s="60" t="n">
        <x:f>H7318+I7318+J7318</x:f>
        <x:v>2128</x:v>
      </x:c>
      <x:c r="M7318" s="60" t="n">
        <x:f>L7318+K7318</x:f>
        <x:v>2488</x:v>
      </x:c>
      <x:c r="N7318" s="60" t="n">
        <x:f>'参数'!$B$10</x:f>
        <x:v>1</x:v>
      </x:c>
      <x:c r="O7318" s="60" t="n">
        <x:f>N7318*'参数'!$B$11</x:f>
        <x:v>2</x:v>
      </x:c>
      <x:c r="P7318" s="60" t="n">
        <x:f>N7318*'参数'!$B$12</x:f>
        <x:v>1</x:v>
      </x:c>
      <x:c r="Q7318" t="str">
        <x:f>C7318&amp;"d"</x:f>
        <x:v>C62d</x:v>
      </x:c>
      <x:c r="R7318" t="str">
        <x:f>C7318&amp;"p"</x:f>
        <x:v>C62p</x:v>
      </x:c>
      <x:c r="S7318" t="str">
        <x:f>IF(AND(L7318&gt;=H7318+I7318+J7318,M7318&gt;L7318,F7318&lt;&gt;""),"PASS","FAIL")</x:f>
        <x:v>PASS</x:v>
      </x:c>
      <x:c r="T7318" t="n">
        <x:v>0</x:v>
      </x:c>
      <x:c r="U7318" t="str">
        <x:v>pickup_after_delivery_completion_plus_usage_lag</x:v>
      </x:c>
    </x:row>
    <x:row r="7319">
      <x:c r="A7319" t="str">
        <x:v>Set2_200-10-2b</x:v>
      </x:c>
      <x:c r="B7319" t="str">
        <x:v>next_day</x:v>
      </x:c>
      <x:c r="C7319" t="str">
        <x:v>C63</x:v>
      </x:c>
      <x:c r="D7319" s="59" t="n">
        <x:v>5</x:v>
      </x:c>
      <x:c r="E7319" s="59" t="n">
        <x:v>26</x:v>
      </x:c>
      <x:c r="F7319" s="59" t="str">
        <x:v>S0</x:v>
      </x:c>
      <x:c r="G7319" s="59" t="n">
        <x:v>549</x:v>
      </x:c>
      <x:c r="H7319" s="59" t="n">
        <x:v>577</x:v>
      </x:c>
      <x:c r="I7319" s="59" t="n">
        <x:v>10</x:v>
      </x:c>
      <x:c r="J7319" s="60" t="n">
        <x:f>'参数'!$C$6</x:f>
        <x:v>1440</x:v>
      </x:c>
      <x:c r="K7319" s="60" t="n">
        <x:f>'参数'!$D$6</x:f>
        <x:v>360</x:v>
      </x:c>
      <x:c r="L7319" s="60" t="n">
        <x:f>H7319+I7319+J7319</x:f>
        <x:v>2027</x:v>
      </x:c>
      <x:c r="M7319" s="60" t="n">
        <x:f>L7319+K7319</x:f>
        <x:v>2387</x:v>
      </x:c>
      <x:c r="N7319" s="60" t="n">
        <x:f>'参数'!$B$10</x:f>
        <x:v>1</x:v>
      </x:c>
      <x:c r="O7319" s="60" t="n">
        <x:f>N7319*'参数'!$B$11</x:f>
        <x:v>2</x:v>
      </x:c>
      <x:c r="P7319" s="60" t="n">
        <x:f>N7319*'参数'!$B$12</x:f>
        <x:v>1</x:v>
      </x:c>
      <x:c r="Q7319" t="str">
        <x:f>C7319&amp;"d"</x:f>
        <x:v>C63d</x:v>
      </x:c>
      <x:c r="R7319" t="str">
        <x:f>C7319&amp;"p"</x:f>
        <x:v>C63p</x:v>
      </x:c>
      <x:c r="S7319" t="str">
        <x:f>IF(AND(L7319&gt;=H7319+I7319+J7319,M7319&gt;L7319,F7319&lt;&gt;""),"PASS","FAIL")</x:f>
        <x:v>PASS</x:v>
      </x:c>
      <x:c r="T7319" t="n">
        <x:v>6</x:v>
      </x:c>
      <x:c r="U7319" t="str">
        <x:v>pickup_after_delivery_completion_plus_usage_lag</x:v>
      </x:c>
    </x:row>
    <x:row r="7320">
      <x:c r="A7320" t="str">
        <x:v>Set2_200-10-2b</x:v>
      </x:c>
      <x:c r="B7320" t="str">
        <x:v>next_day</x:v>
      </x:c>
      <x:c r="C7320" t="str">
        <x:v>C64</x:v>
      </x:c>
      <x:c r="D7320" s="59" t="n">
        <x:v>15</x:v>
      </x:c>
      <x:c r="E7320" s="59" t="n">
        <x:v>9</x:v>
      </x:c>
      <x:c r="F7320" s="59" t="str">
        <x:v>S0</x:v>
      </x:c>
      <x:c r="G7320" s="59" t="n">
        <x:v>487</x:v>
      </x:c>
      <x:c r="H7320" s="59" t="n">
        <x:v>505</x:v>
      </x:c>
      <x:c r="I7320" s="59" t="n">
        <x:v>10</x:v>
      </x:c>
      <x:c r="J7320" s="60" t="n">
        <x:f>'参数'!$C$6</x:f>
        <x:v>1440</x:v>
      </x:c>
      <x:c r="K7320" s="60" t="n">
        <x:f>'参数'!$D$6</x:f>
        <x:v>360</x:v>
      </x:c>
      <x:c r="L7320" s="60" t="n">
        <x:f>H7320+I7320+J7320</x:f>
        <x:v>1955</x:v>
      </x:c>
      <x:c r="M7320" s="60" t="n">
        <x:f>L7320+K7320</x:f>
        <x:v>2315</x:v>
      </x:c>
      <x:c r="N7320" s="60" t="n">
        <x:f>'参数'!$B$10</x:f>
        <x:v>1</x:v>
      </x:c>
      <x:c r="O7320" s="60" t="n">
        <x:f>N7320*'参数'!$B$11</x:f>
        <x:v>2</x:v>
      </x:c>
      <x:c r="P7320" s="60" t="n">
        <x:f>N7320*'参数'!$B$12</x:f>
        <x:v>1</x:v>
      </x:c>
      <x:c r="Q7320" t="str">
        <x:f>C7320&amp;"d"</x:f>
        <x:v>C64d</x:v>
      </x:c>
      <x:c r="R7320" t="str">
        <x:f>C7320&amp;"p"</x:f>
        <x:v>C64p</x:v>
      </x:c>
      <x:c r="S7320" t="str">
        <x:f>IF(AND(L7320&gt;=H7320+I7320+J7320,M7320&gt;L7320,F7320&lt;&gt;""),"PASS","FAIL")</x:f>
        <x:v>PASS</x:v>
      </x:c>
      <x:c r="T7320" t="n">
        <x:v>3</x:v>
      </x:c>
      <x:c r="U7320" t="str">
        <x:v>pickup_after_delivery_completion_plus_usage_lag</x:v>
      </x:c>
    </x:row>
    <x:row r="7321">
      <x:c r="A7321" t="str">
        <x:v>Set2_200-10-2b</x:v>
      </x:c>
      <x:c r="B7321" t="str">
        <x:v>next_day</x:v>
      </x:c>
      <x:c r="C7321" t="str">
        <x:v>C65</x:v>
      </x:c>
      <x:c r="D7321" s="59" t="n">
        <x:v>6</x:v>
      </x:c>
      <x:c r="E7321" s="59" t="n">
        <x:v>19</x:v>
      </x:c>
      <x:c r="F7321" s="59" t="str">
        <x:v>S0</x:v>
      </x:c>
      <x:c r="G7321" s="59" t="n">
        <x:v>420</x:v>
      </x:c>
      <x:c r="H7321" s="59" t="n">
        <x:v>458</x:v>
      </x:c>
      <x:c r="I7321" s="59" t="n">
        <x:v>10</x:v>
      </x:c>
      <x:c r="J7321" s="60" t="n">
        <x:f>'参数'!$C$6</x:f>
        <x:v>1440</x:v>
      </x:c>
      <x:c r="K7321" s="60" t="n">
        <x:f>'参数'!$D$6</x:f>
        <x:v>360</x:v>
      </x:c>
      <x:c r="L7321" s="60" t="n">
        <x:f>H7321+I7321+J7321</x:f>
        <x:v>1908</x:v>
      </x:c>
      <x:c r="M7321" s="60" t="n">
        <x:f>L7321+K7321</x:f>
        <x:v>2268</x:v>
      </x:c>
      <x:c r="N7321" s="60" t="n">
        <x:f>'参数'!$B$10</x:f>
        <x:v>1</x:v>
      </x:c>
      <x:c r="O7321" s="60" t="n">
        <x:f>N7321*'参数'!$B$11</x:f>
        <x:v>2</x:v>
      </x:c>
      <x:c r="P7321" s="60" t="n">
        <x:f>N7321*'参数'!$B$12</x:f>
        <x:v>1</x:v>
      </x:c>
      <x:c r="Q7321" t="str">
        <x:f>C7321&amp;"d"</x:f>
        <x:v>C65d</x:v>
      </x:c>
      <x:c r="R7321" t="str">
        <x:f>C7321&amp;"p"</x:f>
        <x:v>C65p</x:v>
      </x:c>
      <x:c r="S7321" t="str">
        <x:f>IF(AND(L7321&gt;=H7321+I7321+J7321,M7321&gt;L7321,F7321&lt;&gt;""),"PASS","FAIL")</x:f>
        <x:v>PASS</x:v>
      </x:c>
      <x:c r="T7321" t="n">
        <x:v>13</x:v>
      </x:c>
      <x:c r="U7321" t="str">
        <x:v>pickup_after_delivery_completion_plus_usage_lag</x:v>
      </x:c>
    </x:row>
    <x:row r="7322">
      <x:c r="A7322" t="str">
        <x:v>Set2_200-10-2b</x:v>
      </x:c>
      <x:c r="B7322" t="str">
        <x:v>next_day</x:v>
      </x:c>
      <x:c r="C7322" t="str">
        <x:v>C66</x:v>
      </x:c>
      <x:c r="D7322" s="59" t="n">
        <x:v>21</x:v>
      </x:c>
      <x:c r="E7322" s="59" t="n">
        <x:v>25</x:v>
      </x:c>
      <x:c r="F7322" s="59" t="str">
        <x:v>S2</x:v>
      </x:c>
      <x:c r="G7322" s="59" t="n">
        <x:v>468</x:v>
      </x:c>
      <x:c r="H7322" s="59" t="n">
        <x:v>504</x:v>
      </x:c>
      <x:c r="I7322" s="59" t="n">
        <x:v>10</x:v>
      </x:c>
      <x:c r="J7322" s="60" t="n">
        <x:f>'参数'!$C$6</x:f>
        <x:v>1440</x:v>
      </x:c>
      <x:c r="K7322" s="60" t="n">
        <x:f>'参数'!$D$6</x:f>
        <x:v>360</x:v>
      </x:c>
      <x:c r="L7322" s="60" t="n">
        <x:f>H7322+I7322+J7322</x:f>
        <x:v>1954</x:v>
      </x:c>
      <x:c r="M7322" s="60" t="n">
        <x:f>L7322+K7322</x:f>
        <x:v>2314</x:v>
      </x:c>
      <x:c r="N7322" s="60" t="n">
        <x:f>'参数'!$B$10</x:f>
        <x:v>1</x:v>
      </x:c>
      <x:c r="O7322" s="60" t="n">
        <x:f>N7322*'参数'!$B$11</x:f>
        <x:v>2</x:v>
      </x:c>
      <x:c r="P7322" s="60" t="n">
        <x:f>N7322*'参数'!$B$12</x:f>
        <x:v>1</x:v>
      </x:c>
      <x:c r="Q7322" t="str">
        <x:f>C7322&amp;"d"</x:f>
        <x:v>C66d</x:v>
      </x:c>
      <x:c r="R7322" t="str">
        <x:f>C7322&amp;"p"</x:f>
        <x:v>C66p</x:v>
      </x:c>
      <x:c r="S7322" t="str">
        <x:f>IF(AND(L7322&gt;=H7322+I7322+J7322,M7322&gt;L7322,F7322&lt;&gt;""),"PASS","FAIL")</x:f>
        <x:v>PASS</x:v>
      </x:c>
      <x:c r="T7322" t="n">
        <x:v>6</x:v>
      </x:c>
      <x:c r="U7322" t="str">
        <x:v>pickup_after_delivery_completion_plus_usage_lag</x:v>
      </x:c>
    </x:row>
    <x:row r="7323">
      <x:c r="A7323" t="str">
        <x:v>Set2_200-10-2b</x:v>
      </x:c>
      <x:c r="B7323" t="str">
        <x:v>next_day</x:v>
      </x:c>
      <x:c r="C7323" t="str">
        <x:v>C67</x:v>
      </x:c>
      <x:c r="D7323" s="59" t="n">
        <x:v>18</x:v>
      </x:c>
      <x:c r="E7323" s="59" t="n">
        <x:v>16</x:v>
      </x:c>
      <x:c r="F7323" s="59" t="str">
        <x:v>S2</x:v>
      </x:c>
      <x:c r="G7323" s="59" t="n">
        <x:v>386</x:v>
      </x:c>
      <x:c r="H7323" s="59" t="n">
        <x:v>414</x:v>
      </x:c>
      <x:c r="I7323" s="59" t="n">
        <x:v>10</x:v>
      </x:c>
      <x:c r="J7323" s="60" t="n">
        <x:f>'参数'!$C$6</x:f>
        <x:v>1440</x:v>
      </x:c>
      <x:c r="K7323" s="60" t="n">
        <x:f>'参数'!$D$6</x:f>
        <x:v>360</x:v>
      </x:c>
      <x:c r="L7323" s="60" t="n">
        <x:f>H7323+I7323+J7323</x:f>
        <x:v>1864</x:v>
      </x:c>
      <x:c r="M7323" s="60" t="n">
        <x:f>L7323+K7323</x:f>
        <x:v>2224</x:v>
      </x:c>
      <x:c r="N7323" s="60" t="n">
        <x:f>'参数'!$B$10</x:f>
        <x:v>1</x:v>
      </x:c>
      <x:c r="O7323" s="60" t="n">
        <x:f>N7323*'参数'!$B$11</x:f>
        <x:v>2</x:v>
      </x:c>
      <x:c r="P7323" s="60" t="n">
        <x:f>N7323*'参数'!$B$12</x:f>
        <x:v>1</x:v>
      </x:c>
      <x:c r="Q7323" t="str">
        <x:f>C7323&amp;"d"</x:f>
        <x:v>C67d</x:v>
      </x:c>
      <x:c r="R7323" t="str">
        <x:f>C7323&amp;"p"</x:f>
        <x:v>C67p</x:v>
      </x:c>
      <x:c r="S7323" t="str">
        <x:f>IF(AND(L7323&gt;=H7323+I7323+J7323,M7323&gt;L7323,F7323&lt;&gt;""),"PASS","FAIL")</x:f>
        <x:v>PASS</x:v>
      </x:c>
      <x:c r="T7323" t="n">
        <x:v>7</x:v>
      </x:c>
      <x:c r="U7323" t="str">
        <x:v>pickup_after_delivery_completion_plus_usage_lag</x:v>
      </x:c>
    </x:row>
    <x:row r="7324">
      <x:c r="A7324" t="str">
        <x:v>Set2_200-10-2b</x:v>
      </x:c>
      <x:c r="B7324" t="str">
        <x:v>next_day</x:v>
      </x:c>
      <x:c r="C7324" t="str">
        <x:v>C68</x:v>
      </x:c>
      <x:c r="D7324" s="59" t="n">
        <x:v>7</x:v>
      </x:c>
      <x:c r="E7324" s="59" t="n">
        <x:v>22</x:v>
      </x:c>
      <x:c r="F7324" s="59" t="str">
        <x:v>S0</x:v>
      </x:c>
      <x:c r="G7324" s="59" t="n">
        <x:v>359</x:v>
      </x:c>
      <x:c r="H7324" s="59" t="n">
        <x:v>379</x:v>
      </x:c>
      <x:c r="I7324" s="59" t="n">
        <x:v>10</x:v>
      </x:c>
      <x:c r="J7324" s="60" t="n">
        <x:f>'参数'!$C$6</x:f>
        <x:v>1440</x:v>
      </x:c>
      <x:c r="K7324" s="60" t="n">
        <x:f>'参数'!$D$6</x:f>
        <x:v>360</x:v>
      </x:c>
      <x:c r="L7324" s="60" t="n">
        <x:f>H7324+I7324+J7324</x:f>
        <x:v>1829</x:v>
      </x:c>
      <x:c r="M7324" s="60" t="n">
        <x:f>L7324+K7324</x:f>
        <x:v>2189</x:v>
      </x:c>
      <x:c r="N7324" s="60" t="n">
        <x:f>'参数'!$B$10</x:f>
        <x:v>1</x:v>
      </x:c>
      <x:c r="O7324" s="60" t="n">
        <x:f>N7324*'参数'!$B$11</x:f>
        <x:v>2</x:v>
      </x:c>
      <x:c r="P7324" s="60" t="n">
        <x:f>N7324*'参数'!$B$12</x:f>
        <x:v>1</x:v>
      </x:c>
      <x:c r="Q7324" t="str">
        <x:f>C7324&amp;"d"</x:f>
        <x:v>C68d</x:v>
      </x:c>
      <x:c r="R7324" t="str">
        <x:f>C7324&amp;"p"</x:f>
        <x:v>C68p</x:v>
      </x:c>
      <x:c r="S7324" t="str">
        <x:f>IF(AND(L7324&gt;=H7324+I7324+J7324,M7324&gt;L7324,F7324&lt;&gt;""),"PASS","FAIL")</x:f>
        <x:v>PASS</x:v>
      </x:c>
      <x:c r="T7324" t="n">
        <x:v>7</x:v>
      </x:c>
      <x:c r="U7324" t="str">
        <x:v>pickup_after_delivery_completion_plus_usage_lag</x:v>
      </x:c>
    </x:row>
    <x:row r="7325">
      <x:c r="A7325" t="str">
        <x:v>Set2_200-10-2b</x:v>
      </x:c>
      <x:c r="B7325" t="str">
        <x:v>next_day</x:v>
      </x:c>
      <x:c r="C7325" t="str">
        <x:v>C69</x:v>
      </x:c>
      <x:c r="D7325" s="59" t="n">
        <x:v>23</x:v>
      </x:c>
      <x:c r="E7325" s="59" t="n">
        <x:v>23</x:v>
      </x:c>
      <x:c r="F7325" s="59" t="str">
        <x:v>S2</x:v>
      </x:c>
      <x:c r="G7325" s="59" t="n">
        <x:v>299</x:v>
      </x:c>
      <x:c r="H7325" s="59" t="n">
        <x:v>323</x:v>
      </x:c>
      <x:c r="I7325" s="59" t="n">
        <x:v>10</x:v>
      </x:c>
      <x:c r="J7325" s="60" t="n">
        <x:f>'参数'!$C$6</x:f>
        <x:v>1440</x:v>
      </x:c>
      <x:c r="K7325" s="60" t="n">
        <x:f>'参数'!$D$6</x:f>
        <x:v>360</x:v>
      </x:c>
      <x:c r="L7325" s="60" t="n">
        <x:f>H7325+I7325+J7325</x:f>
        <x:v>1773</x:v>
      </x:c>
      <x:c r="M7325" s="60" t="n">
        <x:f>L7325+K7325</x:f>
        <x:v>2133</x:v>
      </x:c>
      <x:c r="N7325" s="60" t="n">
        <x:f>'参数'!$B$10</x:f>
        <x:v>1</x:v>
      </x:c>
      <x:c r="O7325" s="60" t="n">
        <x:f>N7325*'参数'!$B$11</x:f>
        <x:v>2</x:v>
      </x:c>
      <x:c r="P7325" s="60" t="n">
        <x:f>N7325*'参数'!$B$12</x:f>
        <x:v>1</x:v>
      </x:c>
      <x:c r="Q7325" t="str">
        <x:f>C7325&amp;"d"</x:f>
        <x:v>C69d</x:v>
      </x:c>
      <x:c r="R7325" t="str">
        <x:f>C7325&amp;"p"</x:f>
        <x:v>C69p</x:v>
      </x:c>
      <x:c r="S7325" t="str">
        <x:f>IF(AND(L7325&gt;=H7325+I7325+J7325,M7325&gt;L7325,F7325&lt;&gt;""),"PASS","FAIL")</x:f>
        <x:v>PASS</x:v>
      </x:c>
      <x:c r="T7325" t="n">
        <x:v>0</x:v>
      </x:c>
      <x:c r="U7325" t="str">
        <x:v>pickup_after_delivery_completion_plus_usage_lag</x:v>
      </x:c>
    </x:row>
    <x:row r="7326">
      <x:c r="A7326" t="str">
        <x:v>Set2_200-10-2b</x:v>
      </x:c>
      <x:c r="B7326" t="str">
        <x:v>next_day</x:v>
      </x:c>
      <x:c r="C7326" t="str">
        <x:v>C70</x:v>
      </x:c>
      <x:c r="D7326" s="59" t="n">
        <x:v>25</x:v>
      </x:c>
      <x:c r="E7326" s="59" t="n">
        <x:v>22</x:v>
      </x:c>
      <x:c r="F7326" s="59" t="str">
        <x:v>S2</x:v>
      </x:c>
      <x:c r="G7326" s="59" t="n">
        <x:v>136</x:v>
      </x:c>
      <x:c r="H7326" s="59" t="n">
        <x:v>174</x:v>
      </x:c>
      <x:c r="I7326" s="59" t="n">
        <x:v>10</x:v>
      </x:c>
      <x:c r="J7326" s="60" t="n">
        <x:f>'参数'!$C$6</x:f>
        <x:v>1440</x:v>
      </x:c>
      <x:c r="K7326" s="60" t="n">
        <x:f>'参数'!$D$6</x:f>
        <x:v>360</x:v>
      </x:c>
      <x:c r="L7326" s="60" t="n">
        <x:f>H7326+I7326+J7326</x:f>
        <x:v>1624</x:v>
      </x:c>
      <x:c r="M7326" s="60" t="n">
        <x:f>L7326+K7326</x:f>
        <x:v>1984</x:v>
      </x:c>
      <x:c r="N7326" s="60" t="n">
        <x:f>'参数'!$B$10</x:f>
        <x:v>1</x:v>
      </x:c>
      <x:c r="O7326" s="60" t="n">
        <x:f>N7326*'参数'!$B$11</x:f>
        <x:v>2</x:v>
      </x:c>
      <x:c r="P7326" s="60" t="n">
        <x:f>N7326*'参数'!$B$12</x:f>
        <x:v>1</x:v>
      </x:c>
      <x:c r="Q7326" t="str">
        <x:f>C7326&amp;"d"</x:f>
        <x:v>C70d</x:v>
      </x:c>
      <x:c r="R7326" t="str">
        <x:f>C7326&amp;"p"</x:f>
        <x:v>C70p</x:v>
      </x:c>
      <x:c r="S7326" t="str">
        <x:f>IF(AND(L7326&gt;=H7326+I7326+J7326,M7326&gt;L7326,F7326&lt;&gt;""),"PASS","FAIL")</x:f>
        <x:v>PASS</x:v>
      </x:c>
      <x:c r="T7326" t="n">
        <x:v>5</x:v>
      </x:c>
      <x:c r="U7326" t="str">
        <x:v>pickup_after_delivery_completion_plus_usage_lag</x:v>
      </x:c>
    </x:row>
    <x:row r="7327">
      <x:c r="A7327" t="str">
        <x:v>Set2_200-10-2b</x:v>
      </x:c>
      <x:c r="B7327" t="str">
        <x:v>next_day</x:v>
      </x:c>
      <x:c r="C7327" t="str">
        <x:v>C71</x:v>
      </x:c>
      <x:c r="D7327" s="59" t="n">
        <x:v>24</x:v>
      </x:c>
      <x:c r="E7327" s="59" t="n">
        <x:v>5</x:v>
      </x:c>
      <x:c r="F7327" s="59" t="str">
        <x:v>S2</x:v>
      </x:c>
      <x:c r="G7327" s="59" t="n">
        <x:v>410</x:v>
      </x:c>
      <x:c r="H7327" s="59" t="n">
        <x:v>428</x:v>
      </x:c>
      <x:c r="I7327" s="59" t="n">
        <x:v>10</x:v>
      </x:c>
      <x:c r="J7327" s="60" t="n">
        <x:f>'参数'!$C$6</x:f>
        <x:v>1440</x:v>
      </x:c>
      <x:c r="K7327" s="60" t="n">
        <x:f>'参数'!$D$6</x:f>
        <x:v>360</x:v>
      </x:c>
      <x:c r="L7327" s="60" t="n">
        <x:f>H7327+I7327+J7327</x:f>
        <x:v>1878</x:v>
      </x:c>
      <x:c r="M7327" s="60" t="n">
        <x:f>L7327+K7327</x:f>
        <x:v>2238</x:v>
      </x:c>
      <x:c r="N7327" s="60" t="n">
        <x:f>'参数'!$B$10</x:f>
        <x:v>1</x:v>
      </x:c>
      <x:c r="O7327" s="60" t="n">
        <x:f>N7327*'参数'!$B$11</x:f>
        <x:v>2</x:v>
      </x:c>
      <x:c r="P7327" s="60" t="n">
        <x:f>N7327*'参数'!$B$12</x:f>
        <x:v>1</x:v>
      </x:c>
      <x:c r="Q7327" t="str">
        <x:f>C7327&amp;"d"</x:f>
        <x:v>C71d</x:v>
      </x:c>
      <x:c r="R7327" t="str">
        <x:f>C7327&amp;"p"</x:f>
        <x:v>C71p</x:v>
      </x:c>
      <x:c r="S7327" t="str">
        <x:f>IF(AND(L7327&gt;=H7327+I7327+J7327,M7327&gt;L7327,F7327&lt;&gt;""),"PASS","FAIL")</x:f>
        <x:v>PASS</x:v>
      </x:c>
      <x:c r="T7327" t="n">
        <x:v>10</x:v>
      </x:c>
      <x:c r="U7327" t="str">
        <x:v>pickup_after_delivery_completion_plus_usage_lag</x:v>
      </x:c>
    </x:row>
    <x:row r="7328">
      <x:c r="A7328" t="str">
        <x:v>Set2_200-10-2b</x:v>
      </x:c>
      <x:c r="B7328" t="str">
        <x:v>next_day</x:v>
      </x:c>
      <x:c r="C7328" t="str">
        <x:v>C72</x:v>
      </x:c>
      <x:c r="D7328" s="59" t="n">
        <x:v>24</x:v>
      </x:c>
      <x:c r="E7328" s="59" t="n">
        <x:v>28</x:v>
      </x:c>
      <x:c r="F7328" s="59" t="str">
        <x:v>S3</x:v>
      </x:c>
      <x:c r="G7328" s="59" t="n">
        <x:v>548</x:v>
      </x:c>
      <x:c r="H7328" s="59" t="n">
        <x:v>586</x:v>
      </x:c>
      <x:c r="I7328" s="59" t="n">
        <x:v>10</x:v>
      </x:c>
      <x:c r="J7328" s="60" t="n">
        <x:f>'参数'!$C$6</x:f>
        <x:v>1440</x:v>
      </x:c>
      <x:c r="K7328" s="60" t="n">
        <x:f>'参数'!$D$6</x:f>
        <x:v>360</x:v>
      </x:c>
      <x:c r="L7328" s="60" t="n">
        <x:f>H7328+I7328+J7328</x:f>
        <x:v>2036</x:v>
      </x:c>
      <x:c r="M7328" s="60" t="n">
        <x:f>L7328+K7328</x:f>
        <x:v>2396</x:v>
      </x:c>
      <x:c r="N7328" s="60" t="n">
        <x:f>'参数'!$B$10</x:f>
        <x:v>1</x:v>
      </x:c>
      <x:c r="O7328" s="60" t="n">
        <x:f>N7328*'参数'!$B$11</x:f>
        <x:v>2</x:v>
      </x:c>
      <x:c r="P7328" s="60" t="n">
        <x:f>N7328*'参数'!$B$12</x:f>
        <x:v>1</x:v>
      </x:c>
      <x:c r="Q7328" t="str">
        <x:f>C7328&amp;"d"</x:f>
        <x:v>C72d</x:v>
      </x:c>
      <x:c r="R7328" t="str">
        <x:f>C7328&amp;"p"</x:f>
        <x:v>C72p</x:v>
      </x:c>
      <x:c r="S7328" t="str">
        <x:f>IF(AND(L7328&gt;=H7328+I7328+J7328,M7328&gt;L7328,F7328&lt;&gt;""),"PASS","FAIL")</x:f>
        <x:v>PASS</x:v>
      </x:c>
      <x:c r="T7328" t="n">
        <x:v>7</x:v>
      </x:c>
      <x:c r="U7328" t="str">
        <x:v>pickup_after_delivery_completion_plus_usage_lag</x:v>
      </x:c>
    </x:row>
    <x:row r="7329">
      <x:c r="A7329" t="str">
        <x:v>Set2_200-10-2b</x:v>
      </x:c>
      <x:c r="B7329" t="str">
        <x:v>next_day</x:v>
      </x:c>
      <x:c r="C7329" t="str">
        <x:v>C73</x:v>
      </x:c>
      <x:c r="D7329" s="59" t="n">
        <x:v>22</x:v>
      </x:c>
      <x:c r="E7329" s="59" t="n">
        <x:v>14</x:v>
      </x:c>
      <x:c r="F7329" s="59" t="str">
        <x:v>S2</x:v>
      </x:c>
      <x:c r="G7329" s="59" t="n">
        <x:v>288</x:v>
      </x:c>
      <x:c r="H7329" s="59" t="n">
        <x:v>302</x:v>
      </x:c>
      <x:c r="I7329" s="59" t="n">
        <x:v>10</x:v>
      </x:c>
      <x:c r="J7329" s="60" t="n">
        <x:f>'参数'!$C$6</x:f>
        <x:v>1440</x:v>
      </x:c>
      <x:c r="K7329" s="60" t="n">
        <x:f>'参数'!$D$6</x:f>
        <x:v>360</x:v>
      </x:c>
      <x:c r="L7329" s="60" t="n">
        <x:f>H7329+I7329+J7329</x:f>
        <x:v>1752</x:v>
      </x:c>
      <x:c r="M7329" s="60" t="n">
        <x:f>L7329+K7329</x:f>
        <x:v>2112</x:v>
      </x:c>
      <x:c r="N7329" s="60" t="n">
        <x:f>'参数'!$B$10</x:f>
        <x:v>1</x:v>
      </x:c>
      <x:c r="O7329" s="60" t="n">
        <x:f>N7329*'参数'!$B$11</x:f>
        <x:v>2</x:v>
      </x:c>
      <x:c r="P7329" s="60" t="n">
        <x:f>N7329*'参数'!$B$12</x:f>
        <x:v>1</x:v>
      </x:c>
      <x:c r="Q7329" t="str">
        <x:f>C7329&amp;"d"</x:f>
        <x:v>C73d</x:v>
      </x:c>
      <x:c r="R7329" t="str">
        <x:f>C7329&amp;"p"</x:f>
        <x:v>C73p</x:v>
      </x:c>
      <x:c r="S7329" t="str">
        <x:f>IF(AND(L7329&gt;=H7329+I7329+J7329,M7329&gt;L7329,F7329&lt;&gt;""),"PASS","FAIL")</x:f>
        <x:v>PASS</x:v>
      </x:c>
      <x:c r="T7329" t="n">
        <x:v>11</x:v>
      </x:c>
      <x:c r="U7329" t="str">
        <x:v>pickup_after_delivery_completion_plus_usage_lag</x:v>
      </x:c>
    </x:row>
    <x:row r="7330">
      <x:c r="A7330" t="str">
        <x:v>Set2_200-10-2b</x:v>
      </x:c>
      <x:c r="B7330" t="str">
        <x:v>next_day</x:v>
      </x:c>
      <x:c r="C7330" t="str">
        <x:v>C74</x:v>
      </x:c>
      <x:c r="D7330" s="59" t="n">
        <x:v>13</x:v>
      </x:c>
      <x:c r="E7330" s="59" t="n">
        <x:v>16</x:v>
      </x:c>
      <x:c r="F7330" s="59" t="str">
        <x:v>S0</x:v>
      </x:c>
      <x:c r="G7330" s="59" t="n">
        <x:v>390</x:v>
      </x:c>
      <x:c r="H7330" s="59" t="n">
        <x:v>426</x:v>
      </x:c>
      <x:c r="I7330" s="59" t="n">
        <x:v>10</x:v>
      </x:c>
      <x:c r="J7330" s="60" t="n">
        <x:f>'参数'!$C$6</x:f>
        <x:v>1440</x:v>
      </x:c>
      <x:c r="K7330" s="60" t="n">
        <x:f>'参数'!$D$6</x:f>
        <x:v>360</x:v>
      </x:c>
      <x:c r="L7330" s="60" t="n">
        <x:f>H7330+I7330+J7330</x:f>
        <x:v>1876</x:v>
      </x:c>
      <x:c r="M7330" s="60" t="n">
        <x:f>L7330+K7330</x:f>
        <x:v>2236</x:v>
      </x:c>
      <x:c r="N7330" s="60" t="n">
        <x:f>'参数'!$B$10</x:f>
        <x:v>1</x:v>
      </x:c>
      <x:c r="O7330" s="60" t="n">
        <x:f>N7330*'参数'!$B$11</x:f>
        <x:v>2</x:v>
      </x:c>
      <x:c r="P7330" s="60" t="n">
        <x:f>N7330*'参数'!$B$12</x:f>
        <x:v>1</x:v>
      </x:c>
      <x:c r="Q7330" t="str">
        <x:f>C7330&amp;"d"</x:f>
        <x:v>C74d</x:v>
      </x:c>
      <x:c r="R7330" t="str">
        <x:f>C7330&amp;"p"</x:f>
        <x:v>C74p</x:v>
      </x:c>
      <x:c r="S7330" t="str">
        <x:f>IF(AND(L7330&gt;=H7330+I7330+J7330,M7330&gt;L7330,F7330&lt;&gt;""),"PASS","FAIL")</x:f>
        <x:v>PASS</x:v>
      </x:c>
      <x:c r="T7330" t="n">
        <x:v>11</x:v>
      </x:c>
      <x:c r="U7330" t="str">
        <x:v>pickup_after_delivery_completion_plus_usage_lag</x:v>
      </x:c>
    </x:row>
    <x:row r="7331">
      <x:c r="A7331" t="str">
        <x:v>Set2_200-10-2b</x:v>
      </x:c>
      <x:c r="B7331" t="str">
        <x:v>next_day</x:v>
      </x:c>
      <x:c r="C7331" t="str">
        <x:v>C75</x:v>
      </x:c>
      <x:c r="D7331" s="59" t="n">
        <x:v>21</x:v>
      </x:c>
      <x:c r="E7331" s="59" t="n">
        <x:v>4</x:v>
      </x:c>
      <x:c r="F7331" s="59" t="str">
        <x:v>S2</x:v>
      </x:c>
      <x:c r="G7331" s="59" t="n">
        <x:v>410</x:v>
      </x:c>
      <x:c r="H7331" s="59" t="n">
        <x:v>422</x:v>
      </x:c>
      <x:c r="I7331" s="59" t="n">
        <x:v>10</x:v>
      </x:c>
      <x:c r="J7331" s="60" t="n">
        <x:f>'参数'!$C$6</x:f>
        <x:v>1440</x:v>
      </x:c>
      <x:c r="K7331" s="60" t="n">
        <x:f>'参数'!$D$6</x:f>
        <x:v>360</x:v>
      </x:c>
      <x:c r="L7331" s="60" t="n">
        <x:f>H7331+I7331+J7331</x:f>
        <x:v>1872</x:v>
      </x:c>
      <x:c r="M7331" s="60" t="n">
        <x:f>L7331+K7331</x:f>
        <x:v>2232</x:v>
      </x:c>
      <x:c r="N7331" s="60" t="n">
        <x:f>'参数'!$B$10</x:f>
        <x:v>1</x:v>
      </x:c>
      <x:c r="O7331" s="60" t="n">
        <x:f>N7331*'参数'!$B$11</x:f>
        <x:v>2</x:v>
      </x:c>
      <x:c r="P7331" s="60" t="n">
        <x:f>N7331*'参数'!$B$12</x:f>
        <x:v>1</x:v>
      </x:c>
      <x:c r="Q7331" t="str">
        <x:f>C7331&amp;"d"</x:f>
        <x:v>C75d</x:v>
      </x:c>
      <x:c r="R7331" t="str">
        <x:f>C7331&amp;"p"</x:f>
        <x:v>C75p</x:v>
      </x:c>
      <x:c r="S7331" t="str">
        <x:f>IF(AND(L7331&gt;=H7331+I7331+J7331,M7331&gt;L7331,F7331&lt;&gt;""),"PASS","FAIL")</x:f>
        <x:v>PASS</x:v>
      </x:c>
      <x:c r="T7331" t="n">
        <x:v>0</x:v>
      </x:c>
      <x:c r="U7331" t="str">
        <x:v>pickup_after_delivery_completion_plus_usage_lag</x:v>
      </x:c>
    </x:row>
    <x:row r="7332">
      <x:c r="A7332" t="str">
        <x:v>Set2_200-10-2b</x:v>
      </x:c>
      <x:c r="B7332" t="str">
        <x:v>next_day</x:v>
      </x:c>
      <x:c r="C7332" t="str">
        <x:v>C76</x:v>
      </x:c>
      <x:c r="D7332" s="59" t="n">
        <x:v>12</x:v>
      </x:c>
      <x:c r="E7332" s="59" t="n">
        <x:v>22</x:v>
      </x:c>
      <x:c r="F7332" s="59" t="str">
        <x:v>S0</x:v>
      </x:c>
      <x:c r="G7332" s="59" t="n">
        <x:v>449</x:v>
      </x:c>
      <x:c r="H7332" s="59" t="n">
        <x:v>481</x:v>
      </x:c>
      <x:c r="I7332" s="59" t="n">
        <x:v>10</x:v>
      </x:c>
      <x:c r="J7332" s="60" t="n">
        <x:f>'参数'!$C$6</x:f>
        <x:v>1440</x:v>
      </x:c>
      <x:c r="K7332" s="60" t="n">
        <x:f>'参数'!$D$6</x:f>
        <x:v>360</x:v>
      </x:c>
      <x:c r="L7332" s="60" t="n">
        <x:f>H7332+I7332+J7332</x:f>
        <x:v>1931</x:v>
      </x:c>
      <x:c r="M7332" s="60" t="n">
        <x:f>L7332+K7332</x:f>
        <x:v>2291</x:v>
      </x:c>
      <x:c r="N7332" s="60" t="n">
        <x:f>'参数'!$B$10</x:f>
        <x:v>1</x:v>
      </x:c>
      <x:c r="O7332" s="60" t="n">
        <x:f>N7332*'参数'!$B$11</x:f>
        <x:v>2</x:v>
      </x:c>
      <x:c r="P7332" s="60" t="n">
        <x:f>N7332*'参数'!$B$12</x:f>
        <x:v>1</x:v>
      </x:c>
      <x:c r="Q7332" t="str">
        <x:f>C7332&amp;"d"</x:f>
        <x:v>C76d</x:v>
      </x:c>
      <x:c r="R7332" t="str">
        <x:f>C7332&amp;"p"</x:f>
        <x:v>C76p</x:v>
      </x:c>
      <x:c r="S7332" t="str">
        <x:f>IF(AND(L7332&gt;=H7332+I7332+J7332,M7332&gt;L7332,F7332&lt;&gt;""),"PASS","FAIL")</x:f>
        <x:v>PASS</x:v>
      </x:c>
      <x:c r="T7332" t="n">
        <x:v>7</x:v>
      </x:c>
      <x:c r="U7332" t="str">
        <x:v>pickup_after_delivery_completion_plus_usage_lag</x:v>
      </x:c>
    </x:row>
    <x:row r="7333">
      <x:c r="A7333" t="str">
        <x:v>Set2_200-10-2b</x:v>
      </x:c>
      <x:c r="B7333" t="str">
        <x:v>next_day</x:v>
      </x:c>
      <x:c r="C7333" t="str">
        <x:v>C77</x:v>
      </x:c>
      <x:c r="D7333" s="59" t="n">
        <x:v>3</x:v>
      </x:c>
      <x:c r="E7333" s="59" t="n">
        <x:v>1</x:v>
      </x:c>
      <x:c r="F7333" s="59" t="str">
        <x:v>S0</x:v>
      </x:c>
      <x:c r="G7333" s="59" t="n">
        <x:v>78</x:v>
      </x:c>
      <x:c r="H7333" s="59" t="n">
        <x:v>110</x:v>
      </x:c>
      <x:c r="I7333" s="59" t="n">
        <x:v>10</x:v>
      </x:c>
      <x:c r="J7333" s="60" t="n">
        <x:f>'参数'!$C$6</x:f>
        <x:v>1440</x:v>
      </x:c>
      <x:c r="K7333" s="60" t="n">
        <x:f>'参数'!$D$6</x:f>
        <x:v>360</x:v>
      </x:c>
      <x:c r="L7333" s="60" t="n">
        <x:f>H7333+I7333+J7333</x:f>
        <x:v>1560</x:v>
      </x:c>
      <x:c r="M7333" s="60" t="n">
        <x:f>L7333+K7333</x:f>
        <x:v>1920</x:v>
      </x:c>
      <x:c r="N7333" s="60" t="n">
        <x:f>'参数'!$B$10</x:f>
        <x:v>1</x:v>
      </x:c>
      <x:c r="O7333" s="60" t="n">
        <x:f>N7333*'参数'!$B$11</x:f>
        <x:v>2</x:v>
      </x:c>
      <x:c r="P7333" s="60" t="n">
        <x:f>N7333*'参数'!$B$12</x:f>
        <x:v>1</x:v>
      </x:c>
      <x:c r="Q7333" t="str">
        <x:f>C7333&amp;"d"</x:f>
        <x:v>C77d</x:v>
      </x:c>
      <x:c r="R7333" t="str">
        <x:f>C7333&amp;"p"</x:f>
        <x:v>C77p</x:v>
      </x:c>
      <x:c r="S7333" t="str">
        <x:f>IF(AND(L7333&gt;=H7333+I7333+J7333,M7333&gt;L7333,F7333&lt;&gt;""),"PASS","FAIL")</x:f>
        <x:v>PASS</x:v>
      </x:c>
      <x:c r="T7333" t="n">
        <x:v>6</x:v>
      </x:c>
      <x:c r="U7333" t="str">
        <x:v>pickup_after_delivery_completion_plus_usage_lag</x:v>
      </x:c>
    </x:row>
    <x:row r="7334">
      <x:c r="A7334" t="str">
        <x:v>Set2_200-10-2b</x:v>
      </x:c>
      <x:c r="B7334" t="str">
        <x:v>next_day</x:v>
      </x:c>
      <x:c r="C7334" t="str">
        <x:v>C78</x:v>
      </x:c>
      <x:c r="D7334" s="59" t="n">
        <x:v>17</x:v>
      </x:c>
      <x:c r="E7334" s="59" t="n">
        <x:v>26</x:v>
      </x:c>
      <x:c r="F7334" s="59" t="str">
        <x:v>S2</x:v>
      </x:c>
      <x:c r="G7334" s="59" t="n">
        <x:v>169</x:v>
      </x:c>
      <x:c r="H7334" s="59" t="n">
        <x:v>203</x:v>
      </x:c>
      <x:c r="I7334" s="59" t="n">
        <x:v>10</x:v>
      </x:c>
      <x:c r="J7334" s="60" t="n">
        <x:f>'参数'!$C$6</x:f>
        <x:v>1440</x:v>
      </x:c>
      <x:c r="K7334" s="60" t="n">
        <x:f>'参数'!$D$6</x:f>
        <x:v>360</x:v>
      </x:c>
      <x:c r="L7334" s="60" t="n">
        <x:f>H7334+I7334+J7334</x:f>
        <x:v>1653</x:v>
      </x:c>
      <x:c r="M7334" s="60" t="n">
        <x:f>L7334+K7334</x:f>
        <x:v>2013</x:v>
      </x:c>
      <x:c r="N7334" s="60" t="n">
        <x:f>'参数'!$B$10</x:f>
        <x:v>1</x:v>
      </x:c>
      <x:c r="O7334" s="60" t="n">
        <x:f>N7334*'参数'!$B$11</x:f>
        <x:v>2</x:v>
      </x:c>
      <x:c r="P7334" s="60" t="n">
        <x:f>N7334*'参数'!$B$12</x:f>
        <x:v>1</x:v>
      </x:c>
      <x:c r="Q7334" t="str">
        <x:f>C7334&amp;"d"</x:f>
        <x:v>C78d</x:v>
      </x:c>
      <x:c r="R7334" t="str">
        <x:f>C7334&amp;"p"</x:f>
        <x:v>C78p</x:v>
      </x:c>
      <x:c r="S7334" t="str">
        <x:f>IF(AND(L7334&gt;=H7334+I7334+J7334,M7334&gt;L7334,F7334&lt;&gt;""),"PASS","FAIL")</x:f>
        <x:v>PASS</x:v>
      </x:c>
      <x:c r="T7334" t="n">
        <x:v>0</x:v>
      </x:c>
      <x:c r="U7334" t="str">
        <x:v>pickup_after_delivery_completion_plus_usage_lag</x:v>
      </x:c>
    </x:row>
    <x:row r="7335">
      <x:c r="A7335" t="str">
        <x:v>Set2_200-10-2b</x:v>
      </x:c>
      <x:c r="B7335" t="str">
        <x:v>next_day</x:v>
      </x:c>
      <x:c r="C7335" t="str">
        <x:v>C79</x:v>
      </x:c>
      <x:c r="D7335" s="59" t="n">
        <x:v>11</x:v>
      </x:c>
      <x:c r="E7335" s="59" t="n">
        <x:v>16</x:v>
      </x:c>
      <x:c r="F7335" s="59" t="str">
        <x:v>S0</x:v>
      </x:c>
      <x:c r="G7335" s="59" t="n">
        <x:v>562</x:v>
      </x:c>
      <x:c r="H7335" s="59" t="n">
        <x:v>600</x:v>
      </x:c>
      <x:c r="I7335" s="59" t="n">
        <x:v>10</x:v>
      </x:c>
      <x:c r="J7335" s="60" t="n">
        <x:f>'参数'!$C$6</x:f>
        <x:v>1440</x:v>
      </x:c>
      <x:c r="K7335" s="60" t="n">
        <x:f>'参数'!$D$6</x:f>
        <x:v>360</x:v>
      </x:c>
      <x:c r="L7335" s="60" t="n">
        <x:f>H7335+I7335+J7335</x:f>
        <x:v>2050</x:v>
      </x:c>
      <x:c r="M7335" s="60" t="n">
        <x:f>L7335+K7335</x:f>
        <x:v>2410</x:v>
      </x:c>
      <x:c r="N7335" s="60" t="n">
        <x:f>'参数'!$B$10</x:f>
        <x:v>1</x:v>
      </x:c>
      <x:c r="O7335" s="60" t="n">
        <x:f>N7335*'参数'!$B$11</x:f>
        <x:v>2</x:v>
      </x:c>
      <x:c r="P7335" s="60" t="n">
        <x:f>N7335*'参数'!$B$12</x:f>
        <x:v>1</x:v>
      </x:c>
      <x:c r="Q7335" t="str">
        <x:f>C7335&amp;"d"</x:f>
        <x:v>C79d</x:v>
      </x:c>
      <x:c r="R7335" t="str">
        <x:f>C7335&amp;"p"</x:f>
        <x:v>C79p</x:v>
      </x:c>
      <x:c r="S7335" t="str">
        <x:f>IF(AND(L7335&gt;=H7335+I7335+J7335,M7335&gt;L7335,F7335&lt;&gt;""),"PASS","FAIL")</x:f>
        <x:v>PASS</x:v>
      </x:c>
      <x:c r="T7335" t="n">
        <x:v>9</x:v>
      </x:c>
      <x:c r="U7335" t="str">
        <x:v>pickup_after_delivery_completion_plus_usage_lag</x:v>
      </x:c>
    </x:row>
    <x:row r="7336">
      <x:c r="A7336" t="str">
        <x:v>Set2_200-10-2b</x:v>
      </x:c>
      <x:c r="B7336" t="str">
        <x:v>next_day</x:v>
      </x:c>
      <x:c r="C7336" t="str">
        <x:v>C80</x:v>
      </x:c>
      <x:c r="D7336" s="59" t="n">
        <x:v>24</x:v>
      </x:c>
      <x:c r="E7336" s="59" t="n">
        <x:v>4</x:v>
      </x:c>
      <x:c r="F7336" s="59" t="str">
        <x:v>S2</x:v>
      </x:c>
      <x:c r="G7336" s="59" t="n">
        <x:v>332</x:v>
      </x:c>
      <x:c r="H7336" s="59" t="n">
        <x:v>366</x:v>
      </x:c>
      <x:c r="I7336" s="59" t="n">
        <x:v>10</x:v>
      </x:c>
      <x:c r="J7336" s="60" t="n">
        <x:f>'参数'!$C$6</x:f>
        <x:v>1440</x:v>
      </x:c>
      <x:c r="K7336" s="60" t="n">
        <x:f>'参数'!$D$6</x:f>
        <x:v>360</x:v>
      </x:c>
      <x:c r="L7336" s="60" t="n">
        <x:f>H7336+I7336+J7336</x:f>
        <x:v>1816</x:v>
      </x:c>
      <x:c r="M7336" s="60" t="n">
        <x:f>L7336+K7336</x:f>
        <x:v>2176</x:v>
      </x:c>
      <x:c r="N7336" s="60" t="n">
        <x:f>'参数'!$B$10</x:f>
        <x:v>1</x:v>
      </x:c>
      <x:c r="O7336" s="60" t="n">
        <x:f>N7336*'参数'!$B$11</x:f>
        <x:v>2</x:v>
      </x:c>
      <x:c r="P7336" s="60" t="n">
        <x:f>N7336*'参数'!$B$12</x:f>
        <x:v>1</x:v>
      </x:c>
      <x:c r="Q7336" t="str">
        <x:f>C7336&amp;"d"</x:f>
        <x:v>C80d</x:v>
      </x:c>
      <x:c r="R7336" t="str">
        <x:f>C7336&amp;"p"</x:f>
        <x:v>C80p</x:v>
      </x:c>
      <x:c r="S7336" t="str">
        <x:f>IF(AND(L7336&gt;=H7336+I7336+J7336,M7336&gt;L7336,F7336&lt;&gt;""),"PASS","FAIL")</x:f>
        <x:v>PASS</x:v>
      </x:c>
      <x:c r="T7336" t="n">
        <x:v>7</x:v>
      </x:c>
      <x:c r="U7336" t="str">
        <x:v>pickup_after_delivery_completion_plus_usage_lag</x:v>
      </x:c>
    </x:row>
    <x:row r="7337">
      <x:c r="A7337" t="str">
        <x:v>Set2_200-10-2b</x:v>
      </x:c>
      <x:c r="B7337" t="str">
        <x:v>next_day</x:v>
      </x:c>
      <x:c r="C7337" t="str">
        <x:v>C81</x:v>
      </x:c>
      <x:c r="D7337" s="59" t="n">
        <x:v>14</x:v>
      </x:c>
      <x:c r="E7337" s="59" t="n">
        <x:v>22</x:v>
      </x:c>
      <x:c r="F7337" s="59" t="str">
        <x:v>S0</x:v>
      </x:c>
      <x:c r="G7337" s="59" t="n">
        <x:v>201</x:v>
      </x:c>
      <x:c r="H7337" s="59" t="n">
        <x:v>223</x:v>
      </x:c>
      <x:c r="I7337" s="59" t="n">
        <x:v>10</x:v>
      </x:c>
      <x:c r="J7337" s="60" t="n">
        <x:f>'参数'!$C$6</x:f>
        <x:v>1440</x:v>
      </x:c>
      <x:c r="K7337" s="60" t="n">
        <x:f>'参数'!$D$6</x:f>
        <x:v>360</x:v>
      </x:c>
      <x:c r="L7337" s="60" t="n">
        <x:f>H7337+I7337+J7337</x:f>
        <x:v>1673</x:v>
      </x:c>
      <x:c r="M7337" s="60" t="n">
        <x:f>L7337+K7337</x:f>
        <x:v>2033</x:v>
      </x:c>
      <x:c r="N7337" s="60" t="n">
        <x:f>'参数'!$B$10</x:f>
        <x:v>1</x:v>
      </x:c>
      <x:c r="O7337" s="60" t="n">
        <x:f>N7337*'参数'!$B$11</x:f>
        <x:v>2</x:v>
      </x:c>
      <x:c r="P7337" s="60" t="n">
        <x:f>N7337*'参数'!$B$12</x:f>
        <x:v>1</x:v>
      </x:c>
      <x:c r="Q7337" t="str">
        <x:f>C7337&amp;"d"</x:f>
        <x:v>C81d</x:v>
      </x:c>
      <x:c r="R7337" t="str">
        <x:f>C7337&amp;"p"</x:f>
        <x:v>C81p</x:v>
      </x:c>
      <x:c r="S7337" t="str">
        <x:f>IF(AND(L7337&gt;=H7337+I7337+J7337,M7337&gt;L7337,F7337&lt;&gt;""),"PASS","FAIL")</x:f>
        <x:v>PASS</x:v>
      </x:c>
      <x:c r="T7337" t="n">
        <x:v>19</x:v>
      </x:c>
      <x:c r="U7337" t="str">
        <x:v>pickup_after_delivery_completion_plus_usage_lag</x:v>
      </x:c>
    </x:row>
    <x:row r="7338">
      <x:c r="A7338" t="str">
        <x:v>Set2_200-10-2b</x:v>
      </x:c>
      <x:c r="B7338" t="str">
        <x:v>next_day</x:v>
      </x:c>
      <x:c r="C7338" t="str">
        <x:v>C82</x:v>
      </x:c>
      <x:c r="D7338" s="59" t="n">
        <x:v>23</x:v>
      </x:c>
      <x:c r="E7338" s="59" t="n">
        <x:v>9</x:v>
      </x:c>
      <x:c r="F7338" s="59" t="str">
        <x:v>S2</x:v>
      </x:c>
      <x:c r="G7338" s="59" t="n">
        <x:v>652</x:v>
      </x:c>
      <x:c r="H7338" s="59" t="n">
        <x:v>668</x:v>
      </x:c>
      <x:c r="I7338" s="59" t="n">
        <x:v>10</x:v>
      </x:c>
      <x:c r="J7338" s="60" t="n">
        <x:f>'参数'!$C$6</x:f>
        <x:v>1440</x:v>
      </x:c>
      <x:c r="K7338" s="60" t="n">
        <x:f>'参数'!$D$6</x:f>
        <x:v>360</x:v>
      </x:c>
      <x:c r="L7338" s="60" t="n">
        <x:f>H7338+I7338+J7338</x:f>
        <x:v>2118</x:v>
      </x:c>
      <x:c r="M7338" s="60" t="n">
        <x:f>L7338+K7338</x:f>
        <x:v>2478</x:v>
      </x:c>
      <x:c r="N7338" s="60" t="n">
        <x:f>'参数'!$B$10</x:f>
        <x:v>1</x:v>
      </x:c>
      <x:c r="O7338" s="60" t="n">
        <x:f>N7338*'参数'!$B$11</x:f>
        <x:v>2</x:v>
      </x:c>
      <x:c r="P7338" s="60" t="n">
        <x:f>N7338*'参数'!$B$12</x:f>
        <x:v>1</x:v>
      </x:c>
      <x:c r="Q7338" t="str">
        <x:f>C7338&amp;"d"</x:f>
        <x:v>C82d</x:v>
      </x:c>
      <x:c r="R7338" t="str">
        <x:f>C7338&amp;"p"</x:f>
        <x:v>C82p</x:v>
      </x:c>
      <x:c r="S7338" t="str">
        <x:f>IF(AND(L7338&gt;=H7338+I7338+J7338,M7338&gt;L7338,F7338&lt;&gt;""),"PASS","FAIL")</x:f>
        <x:v>PASS</x:v>
      </x:c>
      <x:c r="T7338" t="n">
        <x:v>8</x:v>
      </x:c>
      <x:c r="U7338" t="str">
        <x:v>pickup_after_delivery_completion_plus_usage_lag</x:v>
      </x:c>
    </x:row>
    <x:row r="7339">
      <x:c r="A7339" t="str">
        <x:v>Set2_200-10-2b</x:v>
      </x:c>
      <x:c r="B7339" t="str">
        <x:v>next_day</x:v>
      </x:c>
      <x:c r="C7339" t="str">
        <x:v>C83</x:v>
      </x:c>
      <x:c r="D7339" s="59" t="n">
        <x:v>16</x:v>
      </x:c>
      <x:c r="E7339" s="59" t="n">
        <x:v>9</x:v>
      </x:c>
      <x:c r="F7339" s="59" t="str">
        <x:v>S2</x:v>
      </x:c>
      <x:c r="G7339" s="59" t="n">
        <x:v>501</x:v>
      </x:c>
      <x:c r="H7339" s="59" t="n">
        <x:v>523</x:v>
      </x:c>
      <x:c r="I7339" s="59" t="n">
        <x:v>10</x:v>
      </x:c>
      <x:c r="J7339" s="60" t="n">
        <x:f>'参数'!$C$6</x:f>
        <x:v>1440</x:v>
      </x:c>
      <x:c r="K7339" s="60" t="n">
        <x:f>'参数'!$D$6</x:f>
        <x:v>360</x:v>
      </x:c>
      <x:c r="L7339" s="60" t="n">
        <x:f>H7339+I7339+J7339</x:f>
        <x:v>1973</x:v>
      </x:c>
      <x:c r="M7339" s="60" t="n">
        <x:f>L7339+K7339</x:f>
        <x:v>2333</x:v>
      </x:c>
      <x:c r="N7339" s="60" t="n">
        <x:f>'参数'!$B$10</x:f>
        <x:v>1</x:v>
      </x:c>
      <x:c r="O7339" s="60" t="n">
        <x:f>N7339*'参数'!$B$11</x:f>
        <x:v>2</x:v>
      </x:c>
      <x:c r="P7339" s="60" t="n">
        <x:f>N7339*'参数'!$B$12</x:f>
        <x:v>1</x:v>
      </x:c>
      <x:c r="Q7339" t="str">
        <x:f>C7339&amp;"d"</x:f>
        <x:v>C83d</x:v>
      </x:c>
      <x:c r="R7339" t="str">
        <x:f>C7339&amp;"p"</x:f>
        <x:v>C83p</x:v>
      </x:c>
      <x:c r="S7339" t="str">
        <x:f>IF(AND(L7339&gt;=H7339+I7339+J7339,M7339&gt;L7339,F7339&lt;&gt;""),"PASS","FAIL")</x:f>
        <x:v>PASS</x:v>
      </x:c>
      <x:c r="T7339" t="n">
        <x:v>3</x:v>
      </x:c>
      <x:c r="U7339" t="str">
        <x:v>pickup_after_delivery_completion_plus_usage_lag</x:v>
      </x:c>
    </x:row>
    <x:row r="7340">
      <x:c r="A7340" t="str">
        <x:v>Set2_200-10-2b</x:v>
      </x:c>
      <x:c r="B7340" t="str">
        <x:v>next_day</x:v>
      </x:c>
      <x:c r="C7340" t="str">
        <x:v>C84</x:v>
      </x:c>
      <x:c r="D7340" s="59" t="n">
        <x:v>1</x:v>
      </x:c>
      <x:c r="E7340" s="59" t="n">
        <x:v>10</x:v>
      </x:c>
      <x:c r="F7340" s="59" t="str">
        <x:v>S0</x:v>
      </x:c>
      <x:c r="G7340" s="59" t="n">
        <x:v>128</x:v>
      </x:c>
      <x:c r="H7340" s="59" t="n">
        <x:v>160</x:v>
      </x:c>
      <x:c r="I7340" s="59" t="n">
        <x:v>10</x:v>
      </x:c>
      <x:c r="J7340" s="60" t="n">
        <x:f>'参数'!$C$6</x:f>
        <x:v>1440</x:v>
      </x:c>
      <x:c r="K7340" s="60" t="n">
        <x:f>'参数'!$D$6</x:f>
        <x:v>360</x:v>
      </x:c>
      <x:c r="L7340" s="60" t="n">
        <x:f>H7340+I7340+J7340</x:f>
        <x:v>1610</x:v>
      </x:c>
      <x:c r="M7340" s="60" t="n">
        <x:f>L7340+K7340</x:f>
        <x:v>1970</x:v>
      </x:c>
      <x:c r="N7340" s="60" t="n">
        <x:f>'参数'!$B$10</x:f>
        <x:v>1</x:v>
      </x:c>
      <x:c r="O7340" s="60" t="n">
        <x:f>N7340*'参数'!$B$11</x:f>
        <x:v>2</x:v>
      </x:c>
      <x:c r="P7340" s="60" t="n">
        <x:f>N7340*'参数'!$B$12</x:f>
        <x:v>1</x:v>
      </x:c>
      <x:c r="Q7340" t="str">
        <x:f>C7340&amp;"d"</x:f>
        <x:v>C84d</x:v>
      </x:c>
      <x:c r="R7340" t="str">
        <x:f>C7340&amp;"p"</x:f>
        <x:v>C84p</x:v>
      </x:c>
      <x:c r="S7340" t="str">
        <x:f>IF(AND(L7340&gt;=H7340+I7340+J7340,M7340&gt;L7340,F7340&lt;&gt;""),"PASS","FAIL")</x:f>
        <x:v>PASS</x:v>
      </x:c>
      <x:c r="T7340" t="n">
        <x:v>4</x:v>
      </x:c>
      <x:c r="U7340" t="str">
        <x:v>pickup_after_delivery_completion_plus_usage_lag</x:v>
      </x:c>
    </x:row>
    <x:row r="7341">
      <x:c r="A7341" t="str">
        <x:v>Set2_200-10-2b</x:v>
      </x:c>
      <x:c r="B7341" t="str">
        <x:v>next_day</x:v>
      </x:c>
      <x:c r="C7341" t="str">
        <x:v>C85</x:v>
      </x:c>
      <x:c r="D7341" s="59" t="n">
        <x:v>26</x:v>
      </x:c>
      <x:c r="E7341" s="59" t="n">
        <x:v>18</x:v>
      </x:c>
      <x:c r="F7341" s="59" t="str">
        <x:v>S2</x:v>
      </x:c>
      <x:c r="G7341" s="59" t="n">
        <x:v>267</x:v>
      </x:c>
      <x:c r="H7341" s="59" t="n">
        <x:v>283</x:v>
      </x:c>
      <x:c r="I7341" s="59" t="n">
        <x:v>10</x:v>
      </x:c>
      <x:c r="J7341" s="60" t="n">
        <x:f>'参数'!$C$6</x:f>
        <x:v>1440</x:v>
      </x:c>
      <x:c r="K7341" s="60" t="n">
        <x:f>'参数'!$D$6</x:f>
        <x:v>360</x:v>
      </x:c>
      <x:c r="L7341" s="60" t="n">
        <x:f>H7341+I7341+J7341</x:f>
        <x:v>1733</x:v>
      </x:c>
      <x:c r="M7341" s="60" t="n">
        <x:f>L7341+K7341</x:f>
        <x:v>2093</x:v>
      </x:c>
      <x:c r="N7341" s="60" t="n">
        <x:f>'参数'!$B$10</x:f>
        <x:v>1</x:v>
      </x:c>
      <x:c r="O7341" s="60" t="n">
        <x:f>N7341*'参数'!$B$11</x:f>
        <x:v>2</x:v>
      </x:c>
      <x:c r="P7341" s="60" t="n">
        <x:f>N7341*'参数'!$B$12</x:f>
        <x:v>1</x:v>
      </x:c>
      <x:c r="Q7341" t="str">
        <x:f>C7341&amp;"d"</x:f>
        <x:v>C85d</x:v>
      </x:c>
      <x:c r="R7341" t="str">
        <x:f>C7341&amp;"p"</x:f>
        <x:v>C85p</x:v>
      </x:c>
      <x:c r="S7341" t="str">
        <x:f>IF(AND(L7341&gt;=H7341+I7341+J7341,M7341&gt;L7341,F7341&lt;&gt;""),"PASS","FAIL")</x:f>
        <x:v>PASS</x:v>
      </x:c>
      <x:c r="T7341" t="n">
        <x:v>0</x:v>
      </x:c>
      <x:c r="U7341" t="str">
        <x:v>pickup_after_delivery_completion_plus_usage_lag</x:v>
      </x:c>
    </x:row>
    <x:row r="7342">
      <x:c r="A7342" t="str">
        <x:v>Set2_200-10-2b</x:v>
      </x:c>
      <x:c r="B7342" t="str">
        <x:v>next_day</x:v>
      </x:c>
      <x:c r="C7342" t="str">
        <x:v>C86</x:v>
      </x:c>
      <x:c r="D7342" s="59" t="n">
        <x:v>21</x:v>
      </x:c>
      <x:c r="E7342" s="59" t="n">
        <x:v>14</x:v>
      </x:c>
      <x:c r="F7342" s="59" t="str">
        <x:v>S2</x:v>
      </x:c>
      <x:c r="G7342" s="59" t="n">
        <x:v>219</x:v>
      </x:c>
      <x:c r="H7342" s="59" t="n">
        <x:v>255</x:v>
      </x:c>
      <x:c r="I7342" s="59" t="n">
        <x:v>10</x:v>
      </x:c>
      <x:c r="J7342" s="60" t="n">
        <x:f>'参数'!$C$6</x:f>
        <x:v>1440</x:v>
      </x:c>
      <x:c r="K7342" s="60" t="n">
        <x:f>'参数'!$D$6</x:f>
        <x:v>360</x:v>
      </x:c>
      <x:c r="L7342" s="60" t="n">
        <x:f>H7342+I7342+J7342</x:f>
        <x:v>1705</x:v>
      </x:c>
      <x:c r="M7342" s="60" t="n">
        <x:f>L7342+K7342</x:f>
        <x:v>2065</x:v>
      </x:c>
      <x:c r="N7342" s="60" t="n">
        <x:f>'参数'!$B$10</x:f>
        <x:v>1</x:v>
      </x:c>
      <x:c r="O7342" s="60" t="n">
        <x:f>N7342*'参数'!$B$11</x:f>
        <x:v>2</x:v>
      </x:c>
      <x:c r="P7342" s="60" t="n">
        <x:f>N7342*'参数'!$B$12</x:f>
        <x:v>1</x:v>
      </x:c>
      <x:c r="Q7342" t="str">
        <x:f>C7342&amp;"d"</x:f>
        <x:v>C86d</x:v>
      </x:c>
      <x:c r="R7342" t="str">
        <x:f>C7342&amp;"p"</x:f>
        <x:v>C86p</x:v>
      </x:c>
      <x:c r="S7342" t="str">
        <x:f>IF(AND(L7342&gt;=H7342+I7342+J7342,M7342&gt;L7342,F7342&lt;&gt;""),"PASS","FAIL")</x:f>
        <x:v>PASS</x:v>
      </x:c>
      <x:c r="T7342" t="n">
        <x:v>3</x:v>
      </x:c>
      <x:c r="U7342" t="str">
        <x:v>pickup_after_delivery_completion_plus_usage_lag</x:v>
      </x:c>
    </x:row>
    <x:row r="7343">
      <x:c r="A7343" t="str">
        <x:v>Set2_200-10-2b</x:v>
      </x:c>
      <x:c r="B7343" t="str">
        <x:v>next_day</x:v>
      </x:c>
      <x:c r="C7343" t="str">
        <x:v>C87</x:v>
      </x:c>
      <x:c r="D7343" s="59" t="n">
        <x:v>16</x:v>
      </x:c>
      <x:c r="E7343" s="59" t="n">
        <x:v>10</x:v>
      </x:c>
      <x:c r="F7343" s="59" t="str">
        <x:v>S2</x:v>
      </x:c>
      <x:c r="G7343" s="59" t="n">
        <x:v>519</x:v>
      </x:c>
      <x:c r="H7343" s="59" t="n">
        <x:v>533</x:v>
      </x:c>
      <x:c r="I7343" s="59" t="n">
        <x:v>10</x:v>
      </x:c>
      <x:c r="J7343" s="60" t="n">
        <x:f>'参数'!$C$6</x:f>
        <x:v>1440</x:v>
      </x:c>
      <x:c r="K7343" s="60" t="n">
        <x:f>'参数'!$D$6</x:f>
        <x:v>360</x:v>
      </x:c>
      <x:c r="L7343" s="60" t="n">
        <x:f>H7343+I7343+J7343</x:f>
        <x:v>1983</x:v>
      </x:c>
      <x:c r="M7343" s="60" t="n">
        <x:f>L7343+K7343</x:f>
        <x:v>2343</x:v>
      </x:c>
      <x:c r="N7343" s="60" t="n">
        <x:f>'参数'!$B$10</x:f>
        <x:v>1</x:v>
      </x:c>
      <x:c r="O7343" s="60" t="n">
        <x:f>N7343*'参数'!$B$11</x:f>
        <x:v>2</x:v>
      </x:c>
      <x:c r="P7343" s="60" t="n">
        <x:f>N7343*'参数'!$B$12</x:f>
        <x:v>1</x:v>
      </x:c>
      <x:c r="Q7343" t="str">
        <x:f>C7343&amp;"d"</x:f>
        <x:v>C87d</x:v>
      </x:c>
      <x:c r="R7343" t="str">
        <x:f>C7343&amp;"p"</x:f>
        <x:v>C87p</x:v>
      </x:c>
      <x:c r="S7343" t="str">
        <x:f>IF(AND(L7343&gt;=H7343+I7343+J7343,M7343&gt;L7343,F7343&lt;&gt;""),"PASS","FAIL")</x:f>
        <x:v>PASS</x:v>
      </x:c>
      <x:c r="T7343" t="n">
        <x:v>12</x:v>
      </x:c>
      <x:c r="U7343" t="str">
        <x:v>pickup_after_delivery_completion_plus_usage_lag</x:v>
      </x:c>
    </x:row>
    <x:row r="7344">
      <x:c r="A7344" t="str">
        <x:v>Set2_200-10-2b</x:v>
      </x:c>
      <x:c r="B7344" t="str">
        <x:v>next_day</x:v>
      </x:c>
      <x:c r="C7344" t="str">
        <x:v>C88</x:v>
      </x:c>
      <x:c r="D7344" s="59" t="n">
        <x:v>17</x:v>
      </x:c>
      <x:c r="E7344" s="59" t="n">
        <x:v>17</x:v>
      </x:c>
      <x:c r="F7344" s="59" t="str">
        <x:v>S2</x:v>
      </x:c>
      <x:c r="G7344" s="59" t="n">
        <x:v>572</x:v>
      </x:c>
      <x:c r="H7344" s="59" t="n">
        <x:v>596</x:v>
      </x:c>
      <x:c r="I7344" s="59" t="n">
        <x:v>10</x:v>
      </x:c>
      <x:c r="J7344" s="60" t="n">
        <x:f>'参数'!$C$6</x:f>
        <x:v>1440</x:v>
      </x:c>
      <x:c r="K7344" s="60" t="n">
        <x:f>'参数'!$D$6</x:f>
        <x:v>360</x:v>
      </x:c>
      <x:c r="L7344" s="60" t="n">
        <x:f>H7344+I7344+J7344</x:f>
        <x:v>2046</x:v>
      </x:c>
      <x:c r="M7344" s="60" t="n">
        <x:f>L7344+K7344</x:f>
        <x:v>2406</x:v>
      </x:c>
      <x:c r="N7344" s="60" t="n">
        <x:f>'参数'!$B$10</x:f>
        <x:v>1</x:v>
      </x:c>
      <x:c r="O7344" s="60" t="n">
        <x:f>N7344*'参数'!$B$11</x:f>
        <x:v>2</x:v>
      </x:c>
      <x:c r="P7344" s="60" t="n">
        <x:f>N7344*'参数'!$B$12</x:f>
        <x:v>1</x:v>
      </x:c>
      <x:c r="Q7344" t="str">
        <x:f>C7344&amp;"d"</x:f>
        <x:v>C88d</x:v>
      </x:c>
      <x:c r="R7344" t="str">
        <x:f>C7344&amp;"p"</x:f>
        <x:v>C88p</x:v>
      </x:c>
      <x:c r="S7344" t="str">
        <x:f>IF(AND(L7344&gt;=H7344+I7344+J7344,M7344&gt;L7344,F7344&lt;&gt;""),"PASS","FAIL")</x:f>
        <x:v>PASS</x:v>
      </x:c>
      <x:c r="T7344" t="n">
        <x:v>6</x:v>
      </x:c>
      <x:c r="U7344" t="str">
        <x:v>pickup_after_delivery_completion_plus_usage_lag</x:v>
      </x:c>
    </x:row>
    <x:row r="7345">
      <x:c r="A7345" t="str">
        <x:v>Set2_200-10-2b</x:v>
      </x:c>
      <x:c r="B7345" t="str">
        <x:v>next_day</x:v>
      </x:c>
      <x:c r="C7345" t="str">
        <x:v>C89</x:v>
      </x:c>
      <x:c r="D7345" s="59" t="n">
        <x:v>1</x:v>
      </x:c>
      <x:c r="E7345" s="59" t="n">
        <x:v>2</x:v>
      </x:c>
      <x:c r="F7345" s="59" t="str">
        <x:v>S0</x:v>
      </x:c>
      <x:c r="G7345" s="59" t="n">
        <x:v>428</x:v>
      </x:c>
      <x:c r="H7345" s="59" t="n">
        <x:v>466</x:v>
      </x:c>
      <x:c r="I7345" s="59" t="n">
        <x:v>10</x:v>
      </x:c>
      <x:c r="J7345" s="60" t="n">
        <x:f>'参数'!$C$6</x:f>
        <x:v>1440</x:v>
      </x:c>
      <x:c r="K7345" s="60" t="n">
        <x:f>'参数'!$D$6</x:f>
        <x:v>360</x:v>
      </x:c>
      <x:c r="L7345" s="60" t="n">
        <x:f>H7345+I7345+J7345</x:f>
        <x:v>1916</x:v>
      </x:c>
      <x:c r="M7345" s="60" t="n">
        <x:f>L7345+K7345</x:f>
        <x:v>2276</x:v>
      </x:c>
      <x:c r="N7345" s="60" t="n">
        <x:f>'参数'!$B$10</x:f>
        <x:v>1</x:v>
      </x:c>
      <x:c r="O7345" s="60" t="n">
        <x:f>N7345*'参数'!$B$11</x:f>
        <x:v>2</x:v>
      </x:c>
      <x:c r="P7345" s="60" t="n">
        <x:f>N7345*'参数'!$B$12</x:f>
        <x:v>1</x:v>
      </x:c>
      <x:c r="Q7345" t="str">
        <x:f>C7345&amp;"d"</x:f>
        <x:v>C89d</x:v>
      </x:c>
      <x:c r="R7345" t="str">
        <x:f>C7345&amp;"p"</x:f>
        <x:v>C89p</x:v>
      </x:c>
      <x:c r="S7345" t="str">
        <x:f>IF(AND(L7345&gt;=H7345+I7345+J7345,M7345&gt;L7345,F7345&lt;&gt;""),"PASS","FAIL")</x:f>
        <x:v>PASS</x:v>
      </x:c>
      <x:c r="T7345" t="n">
        <x:v>10</x:v>
      </x:c>
      <x:c r="U7345" t="str">
        <x:v>pickup_after_delivery_completion_plus_usage_lag</x:v>
      </x:c>
    </x:row>
    <x:row r="7346">
      <x:c r="A7346" t="str">
        <x:v>Set2_200-10-2b</x:v>
      </x:c>
      <x:c r="B7346" t="str">
        <x:v>next_day</x:v>
      </x:c>
      <x:c r="C7346" t="str">
        <x:v>C90</x:v>
      </x:c>
      <x:c r="D7346" s="59" t="n">
        <x:v>18</x:v>
      </x:c>
      <x:c r="E7346" s="59" t="n">
        <x:v>23</x:v>
      </x:c>
      <x:c r="F7346" s="59" t="str">
        <x:v>S2</x:v>
      </x:c>
      <x:c r="G7346" s="59" t="n">
        <x:v>244</x:v>
      </x:c>
      <x:c r="H7346" s="59" t="n">
        <x:v>272</x:v>
      </x:c>
      <x:c r="I7346" s="59" t="n">
        <x:v>10</x:v>
      </x:c>
      <x:c r="J7346" s="60" t="n">
        <x:f>'参数'!$C$6</x:f>
        <x:v>1440</x:v>
      </x:c>
      <x:c r="K7346" s="60" t="n">
        <x:f>'参数'!$D$6</x:f>
        <x:v>360</x:v>
      </x:c>
      <x:c r="L7346" s="60" t="n">
        <x:f>H7346+I7346+J7346</x:f>
        <x:v>1722</x:v>
      </x:c>
      <x:c r="M7346" s="60" t="n">
        <x:f>L7346+K7346</x:f>
        <x:v>2082</x:v>
      </x:c>
      <x:c r="N7346" s="60" t="n">
        <x:f>'参数'!$B$10</x:f>
        <x:v>1</x:v>
      </x:c>
      <x:c r="O7346" s="60" t="n">
        <x:f>N7346*'参数'!$B$11</x:f>
        <x:v>2</x:v>
      </x:c>
      <x:c r="P7346" s="60" t="n">
        <x:f>N7346*'参数'!$B$12</x:f>
        <x:v>1</x:v>
      </x:c>
      <x:c r="Q7346" t="str">
        <x:f>C7346&amp;"d"</x:f>
        <x:v>C90d</x:v>
      </x:c>
      <x:c r="R7346" t="str">
        <x:f>C7346&amp;"p"</x:f>
        <x:v>C90p</x:v>
      </x:c>
      <x:c r="S7346" t="str">
        <x:f>IF(AND(L7346&gt;=H7346+I7346+J7346,M7346&gt;L7346,F7346&lt;&gt;""),"PASS","FAIL")</x:f>
        <x:v>PASS</x:v>
      </x:c>
      <x:c r="T7346" t="n">
        <x:v>1</x:v>
      </x:c>
      <x:c r="U7346" t="str">
        <x:v>pickup_after_delivery_completion_plus_usage_lag</x:v>
      </x:c>
    </x:row>
    <x:row r="7347">
      <x:c r="A7347" t="str">
        <x:v>Set2_200-10-2b</x:v>
      </x:c>
      <x:c r="B7347" t="str">
        <x:v>next_day</x:v>
      </x:c>
      <x:c r="C7347" t="str">
        <x:v>C91</x:v>
      </x:c>
      <x:c r="D7347" s="59" t="n">
        <x:v>22</x:v>
      </x:c>
      <x:c r="E7347" s="59" t="n">
        <x:v>2</x:v>
      </x:c>
      <x:c r="F7347" s="59" t="str">
        <x:v>S2</x:v>
      </x:c>
      <x:c r="G7347" s="59" t="n">
        <x:v>154</x:v>
      </x:c>
      <x:c r="H7347" s="59" t="n">
        <x:v>186</x:v>
      </x:c>
      <x:c r="I7347" s="59" t="n">
        <x:v>10</x:v>
      </x:c>
      <x:c r="J7347" s="60" t="n">
        <x:f>'参数'!$C$6</x:f>
        <x:v>1440</x:v>
      </x:c>
      <x:c r="K7347" s="60" t="n">
        <x:f>'参数'!$D$6</x:f>
        <x:v>360</x:v>
      </x:c>
      <x:c r="L7347" s="60" t="n">
        <x:f>H7347+I7347+J7347</x:f>
        <x:v>1636</x:v>
      </x:c>
      <x:c r="M7347" s="60" t="n">
        <x:f>L7347+K7347</x:f>
        <x:v>1996</x:v>
      </x:c>
      <x:c r="N7347" s="60" t="n">
        <x:f>'参数'!$B$10</x:f>
        <x:v>1</x:v>
      </x:c>
      <x:c r="O7347" s="60" t="n">
        <x:f>N7347*'参数'!$B$11</x:f>
        <x:v>2</x:v>
      </x:c>
      <x:c r="P7347" s="60" t="n">
        <x:f>N7347*'参数'!$B$12</x:f>
        <x:v>1</x:v>
      </x:c>
      <x:c r="Q7347" t="str">
        <x:f>C7347&amp;"d"</x:f>
        <x:v>C91d</x:v>
      </x:c>
      <x:c r="R7347" t="str">
        <x:f>C7347&amp;"p"</x:f>
        <x:v>C91p</x:v>
      </x:c>
      <x:c r="S7347" t="str">
        <x:f>IF(AND(L7347&gt;=H7347+I7347+J7347,M7347&gt;L7347,F7347&lt;&gt;""),"PASS","FAIL")</x:f>
        <x:v>PASS</x:v>
      </x:c>
      <x:c r="T7347" t="n">
        <x:v>8</x:v>
      </x:c>
      <x:c r="U7347" t="str">
        <x:v>pickup_after_delivery_completion_plus_usage_lag</x:v>
      </x:c>
    </x:row>
    <x:row r="7348">
      <x:c r="A7348" t="str">
        <x:v>Set2_200-10-2b</x:v>
      </x:c>
      <x:c r="B7348" t="str">
        <x:v>next_day</x:v>
      </x:c>
      <x:c r="C7348" t="str">
        <x:v>C92</x:v>
      </x:c>
      <x:c r="D7348" s="59" t="n">
        <x:v>4</x:v>
      </x:c>
      <x:c r="E7348" s="59" t="n">
        <x:v>10</x:v>
      </x:c>
      <x:c r="F7348" s="59" t="str">
        <x:v>S0</x:v>
      </x:c>
      <x:c r="G7348" s="59" t="n">
        <x:v>197</x:v>
      </x:c>
      <x:c r="H7348" s="59" t="n">
        <x:v>221</x:v>
      </x:c>
      <x:c r="I7348" s="59" t="n">
        <x:v>10</x:v>
      </x:c>
      <x:c r="J7348" s="60" t="n">
        <x:f>'参数'!$C$6</x:f>
        <x:v>1440</x:v>
      </x:c>
      <x:c r="K7348" s="60" t="n">
        <x:f>'参数'!$D$6</x:f>
        <x:v>360</x:v>
      </x:c>
      <x:c r="L7348" s="60" t="n">
        <x:f>H7348+I7348+J7348</x:f>
        <x:v>1671</x:v>
      </x:c>
      <x:c r="M7348" s="60" t="n">
        <x:f>L7348+K7348</x:f>
        <x:v>2031</x:v>
      </x:c>
      <x:c r="N7348" s="60" t="n">
        <x:f>'参数'!$B$10</x:f>
        <x:v>1</x:v>
      </x:c>
      <x:c r="O7348" s="60" t="n">
        <x:f>N7348*'参数'!$B$11</x:f>
        <x:v>2</x:v>
      </x:c>
      <x:c r="P7348" s="60" t="n">
        <x:f>N7348*'参数'!$B$12</x:f>
        <x:v>1</x:v>
      </x:c>
      <x:c r="Q7348" t="str">
        <x:f>C7348&amp;"d"</x:f>
        <x:v>C92d</x:v>
      </x:c>
      <x:c r="R7348" t="str">
        <x:f>C7348&amp;"p"</x:f>
        <x:v>C92p</x:v>
      </x:c>
      <x:c r="S7348" t="str">
        <x:f>IF(AND(L7348&gt;=H7348+I7348+J7348,M7348&gt;L7348,F7348&lt;&gt;""),"PASS","FAIL")</x:f>
        <x:v>PASS</x:v>
      </x:c>
      <x:c r="T7348" t="n">
        <x:v>13</x:v>
      </x:c>
      <x:c r="U7348" t="str">
        <x:v>pickup_after_delivery_completion_plus_usage_lag</x:v>
      </x:c>
    </x:row>
    <x:row r="7349">
      <x:c r="A7349" t="str">
        <x:v>Set2_200-10-2b</x:v>
      </x:c>
      <x:c r="B7349" t="str">
        <x:v>next_day</x:v>
      </x:c>
      <x:c r="C7349" t="str">
        <x:v>C93</x:v>
      </x:c>
      <x:c r="D7349" s="59" t="n">
        <x:v>6</x:v>
      </x:c>
      <x:c r="E7349" s="59" t="n">
        <x:v>28</x:v>
      </x:c>
      <x:c r="F7349" s="59" t="str">
        <x:v>S0</x:v>
      </x:c>
      <x:c r="G7349" s="59" t="n">
        <x:v>586</x:v>
      </x:c>
      <x:c r="H7349" s="59" t="n">
        <x:v>600</x:v>
      </x:c>
      <x:c r="I7349" s="59" t="n">
        <x:v>10</x:v>
      </x:c>
      <x:c r="J7349" s="60" t="n">
        <x:f>'参数'!$C$6</x:f>
        <x:v>1440</x:v>
      </x:c>
      <x:c r="K7349" s="60" t="n">
        <x:f>'参数'!$D$6</x:f>
        <x:v>360</x:v>
      </x:c>
      <x:c r="L7349" s="60" t="n">
        <x:f>H7349+I7349+J7349</x:f>
        <x:v>2050</x:v>
      </x:c>
      <x:c r="M7349" s="60" t="n">
        <x:f>L7349+K7349</x:f>
        <x:v>2410</x:v>
      </x:c>
      <x:c r="N7349" s="60" t="n">
        <x:f>'参数'!$B$10</x:f>
        <x:v>1</x:v>
      </x:c>
      <x:c r="O7349" s="60" t="n">
        <x:f>N7349*'参数'!$B$11</x:f>
        <x:v>2</x:v>
      </x:c>
      <x:c r="P7349" s="60" t="n">
        <x:f>N7349*'参数'!$B$12</x:f>
        <x:v>1</x:v>
      </x:c>
      <x:c r="Q7349" t="str">
        <x:f>C7349&amp;"d"</x:f>
        <x:v>C93d</x:v>
      </x:c>
      <x:c r="R7349" t="str">
        <x:f>C7349&amp;"p"</x:f>
        <x:v>C93p</x:v>
      </x:c>
      <x:c r="S7349" t="str">
        <x:f>IF(AND(L7349&gt;=H7349+I7349+J7349,M7349&gt;L7349,F7349&lt;&gt;""),"PASS","FAIL")</x:f>
        <x:v>PASS</x:v>
      </x:c>
      <x:c r="T7349" t="n">
        <x:v>1</x:v>
      </x:c>
      <x:c r="U7349" t="str">
        <x:v>pickup_after_delivery_completion_plus_usage_lag</x:v>
      </x:c>
    </x:row>
    <x:row r="7350">
      <x:c r="A7350" t="str">
        <x:v>Set2_200-10-2b</x:v>
      </x:c>
      <x:c r="B7350" t="str">
        <x:v>next_day</x:v>
      </x:c>
      <x:c r="C7350" t="str">
        <x:v>C94</x:v>
      </x:c>
      <x:c r="D7350" s="59" t="n">
        <x:v>15</x:v>
      </x:c>
      <x:c r="E7350" s="59" t="n">
        <x:v>28</x:v>
      </x:c>
      <x:c r="F7350" s="59" t="str">
        <x:v>S0</x:v>
      </x:c>
      <x:c r="G7350" s="59" t="n">
        <x:v>459</x:v>
      </x:c>
      <x:c r="H7350" s="59" t="n">
        <x:v>491</x:v>
      </x:c>
      <x:c r="I7350" s="59" t="n">
        <x:v>10</x:v>
      </x:c>
      <x:c r="J7350" s="60" t="n">
        <x:f>'参数'!$C$6</x:f>
        <x:v>1440</x:v>
      </x:c>
      <x:c r="K7350" s="60" t="n">
        <x:f>'参数'!$D$6</x:f>
        <x:v>360</x:v>
      </x:c>
      <x:c r="L7350" s="60" t="n">
        <x:f>H7350+I7350+J7350</x:f>
        <x:v>1941</x:v>
      </x:c>
      <x:c r="M7350" s="60" t="n">
        <x:f>L7350+K7350</x:f>
        <x:v>2301</x:v>
      </x:c>
      <x:c r="N7350" s="60" t="n">
        <x:f>'参数'!$B$10</x:f>
        <x:v>1</x:v>
      </x:c>
      <x:c r="O7350" s="60" t="n">
        <x:f>N7350*'参数'!$B$11</x:f>
        <x:v>2</x:v>
      </x:c>
      <x:c r="P7350" s="60" t="n">
        <x:f>N7350*'参数'!$B$12</x:f>
        <x:v>1</x:v>
      </x:c>
      <x:c r="Q7350" t="str">
        <x:f>C7350&amp;"d"</x:f>
        <x:v>C94d</x:v>
      </x:c>
      <x:c r="R7350" t="str">
        <x:f>C7350&amp;"p"</x:f>
        <x:v>C94p</x:v>
      </x:c>
      <x:c r="S7350" t="str">
        <x:f>IF(AND(L7350&gt;=H7350+I7350+J7350,M7350&gt;L7350,F7350&lt;&gt;""),"PASS","FAIL")</x:f>
        <x:v>PASS</x:v>
      </x:c>
      <x:c r="T7350" t="n">
        <x:v>7</x:v>
      </x:c>
      <x:c r="U7350" t="str">
        <x:v>pickup_after_delivery_completion_plus_usage_lag</x:v>
      </x:c>
    </x:row>
    <x:row r="7351">
      <x:c r="A7351" t="str">
        <x:v>Set2_200-10-2b</x:v>
      </x:c>
      <x:c r="B7351" t="str">
        <x:v>next_day</x:v>
      </x:c>
      <x:c r="C7351" t="str">
        <x:v>C95</x:v>
      </x:c>
      <x:c r="D7351" s="59" t="n">
        <x:v>21</x:v>
      </x:c>
      <x:c r="E7351" s="59" t="n">
        <x:v>22</x:v>
      </x:c>
      <x:c r="F7351" s="59" t="str">
        <x:v>S2</x:v>
      </x:c>
      <x:c r="G7351" s="59" t="n">
        <x:v>364</x:v>
      </x:c>
      <x:c r="H7351" s="59" t="n">
        <x:v>388</x:v>
      </x:c>
      <x:c r="I7351" s="59" t="n">
        <x:v>10</x:v>
      </x:c>
      <x:c r="J7351" s="60" t="n">
        <x:f>'参数'!$C$6</x:f>
        <x:v>1440</x:v>
      </x:c>
      <x:c r="K7351" s="60" t="n">
        <x:f>'参数'!$D$6</x:f>
        <x:v>360</x:v>
      </x:c>
      <x:c r="L7351" s="60" t="n">
        <x:f>H7351+I7351+J7351</x:f>
        <x:v>1838</x:v>
      </x:c>
      <x:c r="M7351" s="60" t="n">
        <x:f>L7351+K7351</x:f>
        <x:v>2198</x:v>
      </x:c>
      <x:c r="N7351" s="60" t="n">
        <x:f>'参数'!$B$10</x:f>
        <x:v>1</x:v>
      </x:c>
      <x:c r="O7351" s="60" t="n">
        <x:f>N7351*'参数'!$B$11</x:f>
        <x:v>2</x:v>
      </x:c>
      <x:c r="P7351" s="60" t="n">
        <x:f>N7351*'参数'!$B$12</x:f>
        <x:v>1</x:v>
      </x:c>
      <x:c r="Q7351" t="str">
        <x:f>C7351&amp;"d"</x:f>
        <x:v>C95d</x:v>
      </x:c>
      <x:c r="R7351" t="str">
        <x:f>C7351&amp;"p"</x:f>
        <x:v>C95p</x:v>
      </x:c>
      <x:c r="S7351" t="str">
        <x:f>IF(AND(L7351&gt;=H7351+I7351+J7351,M7351&gt;L7351,F7351&lt;&gt;""),"PASS","FAIL")</x:f>
        <x:v>PASS</x:v>
      </x:c>
      <x:c r="T7351" t="n">
        <x:v>17</x:v>
      </x:c>
      <x:c r="U7351" t="str">
        <x:v>pickup_after_delivery_completion_plus_usage_lag</x:v>
      </x:c>
    </x:row>
    <x:row r="7352">
      <x:c r="A7352" t="str">
        <x:v>Set2_200-10-2b</x:v>
      </x:c>
      <x:c r="B7352" t="str">
        <x:v>next_day</x:v>
      </x:c>
      <x:c r="C7352" t="str">
        <x:v>C96</x:v>
      </x:c>
      <x:c r="D7352" s="59" t="n">
        <x:v>8</x:v>
      </x:c>
      <x:c r="E7352" s="59" t="n">
        <x:v>3</x:v>
      </x:c>
      <x:c r="F7352" s="59" t="str">
        <x:v>S0</x:v>
      </x:c>
      <x:c r="G7352" s="59" t="n">
        <x:v>397</x:v>
      </x:c>
      <x:c r="H7352" s="59" t="n">
        <x:v>409</x:v>
      </x:c>
      <x:c r="I7352" s="59" t="n">
        <x:v>10</x:v>
      </x:c>
      <x:c r="J7352" s="60" t="n">
        <x:f>'参数'!$C$6</x:f>
        <x:v>1440</x:v>
      </x:c>
      <x:c r="K7352" s="60" t="n">
        <x:f>'参数'!$D$6</x:f>
        <x:v>360</x:v>
      </x:c>
      <x:c r="L7352" s="60" t="n">
        <x:f>H7352+I7352+J7352</x:f>
        <x:v>1859</x:v>
      </x:c>
      <x:c r="M7352" s="60" t="n">
        <x:f>L7352+K7352</x:f>
        <x:v>2219</x:v>
      </x:c>
      <x:c r="N7352" s="60" t="n">
        <x:f>'参数'!$B$10</x:f>
        <x:v>1</x:v>
      </x:c>
      <x:c r="O7352" s="60" t="n">
        <x:f>N7352*'参数'!$B$11</x:f>
        <x:v>2</x:v>
      </x:c>
      <x:c r="P7352" s="60" t="n">
        <x:f>N7352*'参数'!$B$12</x:f>
        <x:v>1</x:v>
      </x:c>
      <x:c r="Q7352" t="str">
        <x:f>C7352&amp;"d"</x:f>
        <x:v>C96d</x:v>
      </x:c>
      <x:c r="R7352" t="str">
        <x:f>C7352&amp;"p"</x:f>
        <x:v>C96p</x:v>
      </x:c>
      <x:c r="S7352" t="str">
        <x:f>IF(AND(L7352&gt;=H7352+I7352+J7352,M7352&gt;L7352,F7352&lt;&gt;""),"PASS","FAIL")</x:f>
        <x:v>PASS</x:v>
      </x:c>
      <x:c r="T7352" t="n">
        <x:v>0</x:v>
      </x:c>
      <x:c r="U7352" t="str">
        <x:v>pickup_after_delivery_completion_plus_usage_lag</x:v>
      </x:c>
    </x:row>
    <x:row r="7353">
      <x:c r="A7353" t="str">
        <x:v>Set2_200-10-2b</x:v>
      </x:c>
      <x:c r="B7353" t="str">
        <x:v>next_day</x:v>
      </x:c>
      <x:c r="C7353" t="str">
        <x:v>C97</x:v>
      </x:c>
      <x:c r="D7353" s="59" t="n">
        <x:v>8</x:v>
      </x:c>
      <x:c r="E7353" s="59" t="n">
        <x:v>24</x:v>
      </x:c>
      <x:c r="F7353" s="59" t="str">
        <x:v>S0</x:v>
      </x:c>
      <x:c r="G7353" s="59" t="n">
        <x:v>244</x:v>
      </x:c>
      <x:c r="H7353" s="59" t="n">
        <x:v>274</x:v>
      </x:c>
      <x:c r="I7353" s="59" t="n">
        <x:v>10</x:v>
      </x:c>
      <x:c r="J7353" s="60" t="n">
        <x:f>'参数'!$C$6</x:f>
        <x:v>1440</x:v>
      </x:c>
      <x:c r="K7353" s="60" t="n">
        <x:f>'参数'!$D$6</x:f>
        <x:v>360</x:v>
      </x:c>
      <x:c r="L7353" s="60" t="n">
        <x:f>H7353+I7353+J7353</x:f>
        <x:v>1724</x:v>
      </x:c>
      <x:c r="M7353" s="60" t="n">
        <x:f>L7353+K7353</x:f>
        <x:v>2084</x:v>
      </x:c>
      <x:c r="N7353" s="60" t="n">
        <x:f>'参数'!$B$10</x:f>
        <x:v>1</x:v>
      </x:c>
      <x:c r="O7353" s="60" t="n">
        <x:f>N7353*'参数'!$B$11</x:f>
        <x:v>2</x:v>
      </x:c>
      <x:c r="P7353" s="60" t="n">
        <x:f>N7353*'参数'!$B$12</x:f>
        <x:v>1</x:v>
      </x:c>
      <x:c r="Q7353" t="str">
        <x:f>C7353&amp;"d"</x:f>
        <x:v>C97d</x:v>
      </x:c>
      <x:c r="R7353" t="str">
        <x:f>C7353&amp;"p"</x:f>
        <x:v>C97p</x:v>
      </x:c>
      <x:c r="S7353" t="str">
        <x:f>IF(AND(L7353&gt;=H7353+I7353+J7353,M7353&gt;L7353,F7353&lt;&gt;""),"PASS","FAIL")</x:f>
        <x:v>PASS</x:v>
      </x:c>
      <x:c r="T7353" t="n">
        <x:v>2</x:v>
      </x:c>
      <x:c r="U7353" t="str">
        <x:v>pickup_after_delivery_completion_plus_usage_lag</x:v>
      </x:c>
    </x:row>
    <x:row r="7354">
      <x:c r="A7354" t="str">
        <x:v>Set2_200-10-2b</x:v>
      </x:c>
      <x:c r="B7354" t="str">
        <x:v>next_day</x:v>
      </x:c>
      <x:c r="C7354" t="str">
        <x:v>C98</x:v>
      </x:c>
      <x:c r="D7354" s="59" t="n">
        <x:v>25</x:v>
      </x:c>
      <x:c r="E7354" s="59" t="n">
        <x:v>20</x:v>
      </x:c>
      <x:c r="F7354" s="59" t="str">
        <x:v>S2</x:v>
      </x:c>
      <x:c r="G7354" s="59" t="n">
        <x:v>127</x:v>
      </x:c>
      <x:c r="H7354" s="59" t="n">
        <x:v>145</x:v>
      </x:c>
      <x:c r="I7354" s="59" t="n">
        <x:v>10</x:v>
      </x:c>
      <x:c r="J7354" s="60" t="n">
        <x:f>'参数'!$C$6</x:f>
        <x:v>1440</x:v>
      </x:c>
      <x:c r="K7354" s="60" t="n">
        <x:f>'参数'!$D$6</x:f>
        <x:v>360</x:v>
      </x:c>
      <x:c r="L7354" s="60" t="n">
        <x:f>H7354+I7354+J7354</x:f>
        <x:v>1595</x:v>
      </x:c>
      <x:c r="M7354" s="60" t="n">
        <x:f>L7354+K7354</x:f>
        <x:v>1955</x:v>
      </x:c>
      <x:c r="N7354" s="60" t="n">
        <x:f>'参数'!$B$10</x:f>
        <x:v>1</x:v>
      </x:c>
      <x:c r="O7354" s="60" t="n">
        <x:f>N7354*'参数'!$B$11</x:f>
        <x:v>2</x:v>
      </x:c>
      <x:c r="P7354" s="60" t="n">
        <x:f>N7354*'参数'!$B$12</x:f>
        <x:v>1</x:v>
      </x:c>
      <x:c r="Q7354" t="str">
        <x:f>C7354&amp;"d"</x:f>
        <x:v>C98d</x:v>
      </x:c>
      <x:c r="R7354" t="str">
        <x:f>C7354&amp;"p"</x:f>
        <x:v>C98p</x:v>
      </x:c>
      <x:c r="S7354" t="str">
        <x:f>IF(AND(L7354&gt;=H7354+I7354+J7354,M7354&gt;L7354,F7354&lt;&gt;""),"PASS","FAIL")</x:f>
        <x:v>PASS</x:v>
      </x:c>
      <x:c r="T7354" t="n">
        <x:v>10</x:v>
      </x:c>
      <x:c r="U7354" t="str">
        <x:v>pickup_after_delivery_completion_plus_usage_lag</x:v>
      </x:c>
    </x:row>
    <x:row r="7355">
      <x:c r="A7355" t="str">
        <x:v>Set2_200-10-2b</x:v>
      </x:c>
      <x:c r="B7355" t="str">
        <x:v>next_day</x:v>
      </x:c>
      <x:c r="C7355" t="str">
        <x:v>C99</x:v>
      </x:c>
      <x:c r="D7355" s="59" t="n">
        <x:v>2</x:v>
      </x:c>
      <x:c r="E7355" s="59" t="n">
        <x:v>16</x:v>
      </x:c>
      <x:c r="F7355" s="59" t="str">
        <x:v>S0</x:v>
      </x:c>
      <x:c r="G7355" s="59" t="n">
        <x:v>97</x:v>
      </x:c>
      <x:c r="H7355" s="59" t="n">
        <x:v>133</x:v>
      </x:c>
      <x:c r="I7355" s="59" t="n">
        <x:v>10</x:v>
      </x:c>
      <x:c r="J7355" s="60" t="n">
        <x:f>'参数'!$C$6</x:f>
        <x:v>1440</x:v>
      </x:c>
      <x:c r="K7355" s="60" t="n">
        <x:f>'参数'!$D$6</x:f>
        <x:v>360</x:v>
      </x:c>
      <x:c r="L7355" s="60" t="n">
        <x:f>H7355+I7355+J7355</x:f>
        <x:v>1583</x:v>
      </x:c>
      <x:c r="M7355" s="60" t="n">
        <x:f>L7355+K7355</x:f>
        <x:v>1943</x:v>
      </x:c>
      <x:c r="N7355" s="60" t="n">
        <x:f>'参数'!$B$10</x:f>
        <x:v>1</x:v>
      </x:c>
      <x:c r="O7355" s="60" t="n">
        <x:f>N7355*'参数'!$B$11</x:f>
        <x:v>2</x:v>
      </x:c>
      <x:c r="P7355" s="60" t="n">
        <x:f>N7355*'参数'!$B$12</x:f>
        <x:v>1</x:v>
      </x:c>
      <x:c r="Q7355" t="str">
        <x:f>C7355&amp;"d"</x:f>
        <x:v>C99d</x:v>
      </x:c>
      <x:c r="R7355" t="str">
        <x:f>C7355&amp;"p"</x:f>
        <x:v>C99p</x:v>
      </x:c>
      <x:c r="S7355" t="str">
        <x:f>IF(AND(L7355&gt;=H7355+I7355+J7355,M7355&gt;L7355,F7355&lt;&gt;""),"PASS","FAIL")</x:f>
        <x:v>PASS</x:v>
      </x:c>
      <x:c r="T7355" t="n">
        <x:v>2</x:v>
      </x:c>
      <x:c r="U7355" t="str">
        <x:v>pickup_after_delivery_completion_plus_usage_lag</x:v>
      </x:c>
    </x:row>
    <x:row r="7356">
      <x:c r="A7356" t="str">
        <x:v>Set2_200-10-2b</x:v>
      </x:c>
      <x:c r="B7356" t="str">
        <x:v>next_day</x:v>
      </x:c>
      <x:c r="C7356" t="str">
        <x:v>C100</x:v>
      </x:c>
      <x:c r="D7356" s="59" t="n">
        <x:v>26</x:v>
      </x:c>
      <x:c r="E7356" s="59" t="n">
        <x:v>29</x:v>
      </x:c>
      <x:c r="F7356" s="59" t="str">
        <x:v>S3</x:v>
      </x:c>
      <x:c r="G7356" s="59" t="n">
        <x:v>601</x:v>
      </x:c>
      <x:c r="H7356" s="59" t="n">
        <x:v>635</x:v>
      </x:c>
      <x:c r="I7356" s="59" t="n">
        <x:v>10</x:v>
      </x:c>
      <x:c r="J7356" s="60" t="n">
        <x:f>'参数'!$C$6</x:f>
        <x:v>1440</x:v>
      </x:c>
      <x:c r="K7356" s="60" t="n">
        <x:f>'参数'!$D$6</x:f>
        <x:v>360</x:v>
      </x:c>
      <x:c r="L7356" s="60" t="n">
        <x:f>H7356+I7356+J7356</x:f>
        <x:v>2085</x:v>
      </x:c>
      <x:c r="M7356" s="60" t="n">
        <x:f>L7356+K7356</x:f>
        <x:v>2445</x:v>
      </x:c>
      <x:c r="N7356" s="60" t="n">
        <x:f>'参数'!$B$10</x:f>
        <x:v>1</x:v>
      </x:c>
      <x:c r="O7356" s="60" t="n">
        <x:f>N7356*'参数'!$B$11</x:f>
        <x:v>2</x:v>
      </x:c>
      <x:c r="P7356" s="60" t="n">
        <x:f>N7356*'参数'!$B$12</x:f>
        <x:v>1</x:v>
      </x:c>
      <x:c r="Q7356" t="str">
        <x:f>C7356&amp;"d"</x:f>
        <x:v>C100d</x:v>
      </x:c>
      <x:c r="R7356" t="str">
        <x:f>C7356&amp;"p"</x:f>
        <x:v>C100p</x:v>
      </x:c>
      <x:c r="S7356" t="str">
        <x:f>IF(AND(L7356&gt;=H7356+I7356+J7356,M7356&gt;L7356,F7356&lt;&gt;""),"PASS","FAIL")</x:f>
        <x:v>PASS</x:v>
      </x:c>
      <x:c r="T7356" t="n">
        <x:v>11</x:v>
      </x:c>
      <x:c r="U7356" t="str">
        <x:v>pickup_after_delivery_completion_plus_usage_lag</x:v>
      </x:c>
    </x:row>
    <x:row r="7357">
      <x:c r="A7357" t="str">
        <x:v>Set2_200-10-2b</x:v>
      </x:c>
      <x:c r="B7357" t="str">
        <x:v>next_day</x:v>
      </x:c>
      <x:c r="C7357" t="str">
        <x:v>C101</x:v>
      </x:c>
      <x:c r="D7357" s="59" t="n">
        <x:v>36</x:v>
      </x:c>
      <x:c r="E7357" s="59" t="n">
        <x:v>45</x:v>
      </x:c>
      <x:c r="F7357" s="59" t="str">
        <x:v>S9</x:v>
      </x:c>
      <x:c r="G7357" s="59" t="n">
        <x:v>639</x:v>
      </x:c>
      <x:c r="H7357" s="59" t="n">
        <x:v>673</x:v>
      </x:c>
      <x:c r="I7357" s="59" t="n">
        <x:v>10</x:v>
      </x:c>
      <x:c r="J7357" s="60" t="n">
        <x:f>'参数'!$C$6</x:f>
        <x:v>1440</x:v>
      </x:c>
      <x:c r="K7357" s="60" t="n">
        <x:f>'参数'!$D$6</x:f>
        <x:v>360</x:v>
      </x:c>
      <x:c r="L7357" s="60" t="n">
        <x:f>H7357+I7357+J7357</x:f>
        <x:v>2123</x:v>
      </x:c>
      <x:c r="M7357" s="60" t="n">
        <x:f>L7357+K7357</x:f>
        <x:v>2483</x:v>
      </x:c>
      <x:c r="N7357" s="60" t="n">
        <x:f>'参数'!$B$10</x:f>
        <x:v>1</x:v>
      </x:c>
      <x:c r="O7357" s="60" t="n">
        <x:f>N7357*'参数'!$B$11</x:f>
        <x:v>2</x:v>
      </x:c>
      <x:c r="P7357" s="60" t="n">
        <x:f>N7357*'参数'!$B$12</x:f>
        <x:v>1</x:v>
      </x:c>
      <x:c r="Q7357" t="str">
        <x:f>C7357&amp;"d"</x:f>
        <x:v>C101d</x:v>
      </x:c>
      <x:c r="R7357" t="str">
        <x:f>C7357&amp;"p"</x:f>
        <x:v>C101p</x:v>
      </x:c>
      <x:c r="S7357" t="str">
        <x:f>IF(AND(L7357&gt;=H7357+I7357+J7357,M7357&gt;L7357,F7357&lt;&gt;""),"PASS","FAIL")</x:f>
        <x:v>PASS</x:v>
      </x:c>
      <x:c r="T7357" t="n">
        <x:v>12</x:v>
      </x:c>
      <x:c r="U7357" t="str">
        <x:v>pickup_after_delivery_completion_plus_usage_lag</x:v>
      </x:c>
    </x:row>
    <x:row r="7358">
      <x:c r="A7358" t="str">
        <x:v>Set2_200-10-2b</x:v>
      </x:c>
      <x:c r="B7358" t="str">
        <x:v>next_day</x:v>
      </x:c>
      <x:c r="C7358" t="str">
        <x:v>C102</x:v>
      </x:c>
      <x:c r="D7358" s="59" t="n">
        <x:v>34</x:v>
      </x:c>
      <x:c r="E7358" s="59" t="n">
        <x:v>41</x:v>
      </x:c>
      <x:c r="F7358" s="59" t="str">
        <x:v>S9</x:v>
      </x:c>
      <x:c r="G7358" s="59" t="n">
        <x:v>680</x:v>
      </x:c>
      <x:c r="H7358" s="59" t="n">
        <x:v>698</x:v>
      </x:c>
      <x:c r="I7358" s="59" t="n">
        <x:v>10</x:v>
      </x:c>
      <x:c r="J7358" s="60" t="n">
        <x:f>'参数'!$C$6</x:f>
        <x:v>1440</x:v>
      </x:c>
      <x:c r="K7358" s="60" t="n">
        <x:f>'参数'!$D$6</x:f>
        <x:v>360</x:v>
      </x:c>
      <x:c r="L7358" s="60" t="n">
        <x:f>H7358+I7358+J7358</x:f>
        <x:v>2148</x:v>
      </x:c>
      <x:c r="M7358" s="60" t="n">
        <x:f>L7358+K7358</x:f>
        <x:v>2508</x:v>
      </x:c>
      <x:c r="N7358" s="60" t="n">
        <x:f>'参数'!$B$10</x:f>
        <x:v>1</x:v>
      </x:c>
      <x:c r="O7358" s="60" t="n">
        <x:f>N7358*'参数'!$B$11</x:f>
        <x:v>2</x:v>
      </x:c>
      <x:c r="P7358" s="60" t="n">
        <x:f>N7358*'参数'!$B$12</x:f>
        <x:v>1</x:v>
      </x:c>
      <x:c r="Q7358" t="str">
        <x:f>C7358&amp;"d"</x:f>
        <x:v>C102d</x:v>
      </x:c>
      <x:c r="R7358" t="str">
        <x:f>C7358&amp;"p"</x:f>
        <x:v>C102p</x:v>
      </x:c>
      <x:c r="S7358" t="str">
        <x:f>IF(AND(L7358&gt;=H7358+I7358+J7358,M7358&gt;L7358,F7358&lt;&gt;""),"PASS","FAIL")</x:f>
        <x:v>PASS</x:v>
      </x:c>
      <x:c r="T7358" t="n">
        <x:v>0</x:v>
      </x:c>
      <x:c r="U7358" t="str">
        <x:v>pickup_after_delivery_completion_plus_usage_lag</x:v>
      </x:c>
    </x:row>
    <x:row r="7359">
      <x:c r="A7359" t="str">
        <x:v>Set2_200-10-2b</x:v>
      </x:c>
      <x:c r="B7359" t="str">
        <x:v>next_day</x:v>
      </x:c>
      <x:c r="C7359" t="str">
        <x:v>C103</x:v>
      </x:c>
      <x:c r="D7359" s="59" t="n">
        <x:v>41</x:v>
      </x:c>
      <x:c r="E7359" s="59" t="n">
        <x:v>43</x:v>
      </x:c>
      <x:c r="F7359" s="59" t="str">
        <x:v>S7</x:v>
      </x:c>
      <x:c r="G7359" s="59" t="n">
        <x:v>55</x:v>
      </x:c>
      <x:c r="H7359" s="59" t="n">
        <x:v>89</x:v>
      </x:c>
      <x:c r="I7359" s="59" t="n">
        <x:v>10</x:v>
      </x:c>
      <x:c r="J7359" s="60" t="n">
        <x:f>'参数'!$C$6</x:f>
        <x:v>1440</x:v>
      </x:c>
      <x:c r="K7359" s="60" t="n">
        <x:f>'参数'!$D$6</x:f>
        <x:v>360</x:v>
      </x:c>
      <x:c r="L7359" s="60" t="n">
        <x:f>H7359+I7359+J7359</x:f>
        <x:v>1539</x:v>
      </x:c>
      <x:c r="M7359" s="60" t="n">
        <x:f>L7359+K7359</x:f>
        <x:v>1899</x:v>
      </x:c>
      <x:c r="N7359" s="60" t="n">
        <x:f>'参数'!$B$10</x:f>
        <x:v>1</x:v>
      </x:c>
      <x:c r="O7359" s="60" t="n">
        <x:f>N7359*'参数'!$B$11</x:f>
        <x:v>2</x:v>
      </x:c>
      <x:c r="P7359" s="60" t="n">
        <x:f>N7359*'参数'!$B$12</x:f>
        <x:v>1</x:v>
      </x:c>
      <x:c r="Q7359" t="str">
        <x:f>C7359&amp;"d"</x:f>
        <x:v>C103d</x:v>
      </x:c>
      <x:c r="R7359" t="str">
        <x:f>C7359&amp;"p"</x:f>
        <x:v>C103p</x:v>
      </x:c>
      <x:c r="S7359" t="str">
        <x:f>IF(AND(L7359&gt;=H7359+I7359+J7359,M7359&gt;L7359,F7359&lt;&gt;""),"PASS","FAIL")</x:f>
        <x:v>PASS</x:v>
      </x:c>
      <x:c r="T7359" t="n">
        <x:v>11</x:v>
      </x:c>
      <x:c r="U7359" t="str">
        <x:v>pickup_after_delivery_completion_plus_usage_lag</x:v>
      </x:c>
    </x:row>
    <x:row r="7360">
      <x:c r="A7360" t="str">
        <x:v>Set2_200-10-2b</x:v>
      </x:c>
      <x:c r="B7360" t="str">
        <x:v>next_day</x:v>
      </x:c>
      <x:c r="C7360" t="str">
        <x:v>C104</x:v>
      </x:c>
      <x:c r="D7360" s="59" t="n">
        <x:v>32</x:v>
      </x:c>
      <x:c r="E7360" s="59" t="n">
        <x:v>46</x:v>
      </x:c>
      <x:c r="F7360" s="59" t="str">
        <x:v>S9</x:v>
      </x:c>
      <x:c r="G7360" s="59" t="n">
        <x:v>340</x:v>
      </x:c>
      <x:c r="H7360" s="59" t="n">
        <x:v>374</x:v>
      </x:c>
      <x:c r="I7360" s="59" t="n">
        <x:v>10</x:v>
      </x:c>
      <x:c r="J7360" s="60" t="n">
        <x:f>'参数'!$C$6</x:f>
        <x:v>1440</x:v>
      </x:c>
      <x:c r="K7360" s="60" t="n">
        <x:f>'参数'!$D$6</x:f>
        <x:v>360</x:v>
      </x:c>
      <x:c r="L7360" s="60" t="n">
        <x:f>H7360+I7360+J7360</x:f>
        <x:v>1824</x:v>
      </x:c>
      <x:c r="M7360" s="60" t="n">
        <x:f>L7360+K7360</x:f>
        <x:v>2184</x:v>
      </x:c>
      <x:c r="N7360" s="60" t="n">
        <x:f>'参数'!$B$10</x:f>
        <x:v>1</x:v>
      </x:c>
      <x:c r="O7360" s="60" t="n">
        <x:f>N7360*'参数'!$B$11</x:f>
        <x:v>2</x:v>
      </x:c>
      <x:c r="P7360" s="60" t="n">
        <x:f>N7360*'参数'!$B$12</x:f>
        <x:v>1</x:v>
      </x:c>
      <x:c r="Q7360" t="str">
        <x:f>C7360&amp;"d"</x:f>
        <x:v>C104d</x:v>
      </x:c>
      <x:c r="R7360" t="str">
        <x:f>C7360&amp;"p"</x:f>
        <x:v>C104p</x:v>
      </x:c>
      <x:c r="S7360" t="str">
        <x:f>IF(AND(L7360&gt;=H7360+I7360+J7360,M7360&gt;L7360,F7360&lt;&gt;""),"PASS","FAIL")</x:f>
        <x:v>PASS</x:v>
      </x:c>
      <x:c r="T7360" t="n">
        <x:v>7</x:v>
      </x:c>
      <x:c r="U7360" t="str">
        <x:v>pickup_after_delivery_completion_plus_usage_lag</x:v>
      </x:c>
    </x:row>
    <x:row r="7361">
      <x:c r="A7361" t="str">
        <x:v>Set2_200-10-2b</x:v>
      </x:c>
      <x:c r="B7361" t="str">
        <x:v>next_day</x:v>
      </x:c>
      <x:c r="C7361" t="str">
        <x:v>C105</x:v>
      </x:c>
      <x:c r="D7361" s="59" t="n">
        <x:v>47</x:v>
      </x:c>
      <x:c r="E7361" s="59" t="n">
        <x:v>27</x:v>
      </x:c>
      <x:c r="F7361" s="59" t="str">
        <x:v>S4</x:v>
      </x:c>
      <x:c r="G7361" s="59" t="n">
        <x:v>557</x:v>
      </x:c>
      <x:c r="H7361" s="59" t="n">
        <x:v>591</x:v>
      </x:c>
      <x:c r="I7361" s="59" t="n">
        <x:v>10</x:v>
      </x:c>
      <x:c r="J7361" s="60" t="n">
        <x:f>'参数'!$C$6</x:f>
        <x:v>1440</x:v>
      </x:c>
      <x:c r="K7361" s="60" t="n">
        <x:f>'参数'!$D$6</x:f>
        <x:v>360</x:v>
      </x:c>
      <x:c r="L7361" s="60" t="n">
        <x:f>H7361+I7361+J7361</x:f>
        <x:v>2041</x:v>
      </x:c>
      <x:c r="M7361" s="60" t="n">
        <x:f>L7361+K7361</x:f>
        <x:v>2401</x:v>
      </x:c>
      <x:c r="N7361" s="60" t="n">
        <x:f>'参数'!$B$10</x:f>
        <x:v>1</x:v>
      </x:c>
      <x:c r="O7361" s="60" t="n">
        <x:f>N7361*'参数'!$B$11</x:f>
        <x:v>2</x:v>
      </x:c>
      <x:c r="P7361" s="60" t="n">
        <x:f>N7361*'参数'!$B$12</x:f>
        <x:v>1</x:v>
      </x:c>
      <x:c r="Q7361" t="str">
        <x:f>C7361&amp;"d"</x:f>
        <x:v>C105d</x:v>
      </x:c>
      <x:c r="R7361" t="str">
        <x:f>C7361&amp;"p"</x:f>
        <x:v>C105p</x:v>
      </x:c>
      <x:c r="S7361" t="str">
        <x:f>IF(AND(L7361&gt;=H7361+I7361+J7361,M7361&gt;L7361,F7361&lt;&gt;""),"PASS","FAIL")</x:f>
        <x:v>PASS</x:v>
      </x:c>
      <x:c r="T7361" t="n">
        <x:v>8</x:v>
      </x:c>
      <x:c r="U7361" t="str">
        <x:v>pickup_after_delivery_completion_plus_usage_lag</x:v>
      </x:c>
    </x:row>
    <x:row r="7362">
      <x:c r="A7362" t="str">
        <x:v>Set2_200-10-2b</x:v>
      </x:c>
      <x:c r="B7362" t="str">
        <x:v>next_day</x:v>
      </x:c>
      <x:c r="C7362" t="str">
        <x:v>C106</x:v>
      </x:c>
      <x:c r="D7362" s="59" t="n">
        <x:v>29</x:v>
      </x:c>
      <x:c r="E7362" s="59" t="n">
        <x:v>33</x:v>
      </x:c>
      <x:c r="F7362" s="59" t="str">
        <x:v>S9</x:v>
      </x:c>
      <x:c r="G7362" s="59" t="n">
        <x:v>512</x:v>
      </x:c>
      <x:c r="H7362" s="59" t="n">
        <x:v>532</x:v>
      </x:c>
      <x:c r="I7362" s="59" t="n">
        <x:v>10</x:v>
      </x:c>
      <x:c r="J7362" s="60" t="n">
        <x:f>'参数'!$C$6</x:f>
        <x:v>1440</x:v>
      </x:c>
      <x:c r="K7362" s="60" t="n">
        <x:f>'参数'!$D$6</x:f>
        <x:v>360</x:v>
      </x:c>
      <x:c r="L7362" s="60" t="n">
        <x:f>H7362+I7362+J7362</x:f>
        <x:v>1982</x:v>
      </x:c>
      <x:c r="M7362" s="60" t="n">
        <x:f>L7362+K7362</x:f>
        <x:v>2342</x:v>
      </x:c>
      <x:c r="N7362" s="60" t="n">
        <x:f>'参数'!$B$10</x:f>
        <x:v>1</x:v>
      </x:c>
      <x:c r="O7362" s="60" t="n">
        <x:f>N7362*'参数'!$B$11</x:f>
        <x:v>2</x:v>
      </x:c>
      <x:c r="P7362" s="60" t="n">
        <x:f>N7362*'参数'!$B$12</x:f>
        <x:v>1</x:v>
      </x:c>
      <x:c r="Q7362" t="str">
        <x:f>C7362&amp;"d"</x:f>
        <x:v>C106d</x:v>
      </x:c>
      <x:c r="R7362" t="str">
        <x:f>C7362&amp;"p"</x:f>
        <x:v>C106p</x:v>
      </x:c>
      <x:c r="S7362" t="str">
        <x:f>IF(AND(L7362&gt;=H7362+I7362+J7362,M7362&gt;L7362,F7362&lt;&gt;""),"PASS","FAIL")</x:f>
        <x:v>PASS</x:v>
      </x:c>
      <x:c r="T7362" t="n">
        <x:v>6</x:v>
      </x:c>
      <x:c r="U7362" t="str">
        <x:v>pickup_after_delivery_completion_plus_usage_lag</x:v>
      </x:c>
    </x:row>
    <x:row r="7363">
      <x:c r="A7363" t="str">
        <x:v>Set2_200-10-2b</x:v>
      </x:c>
      <x:c r="B7363" t="str">
        <x:v>next_day</x:v>
      </x:c>
      <x:c r="C7363" t="str">
        <x:v>C107</x:v>
      </x:c>
      <x:c r="D7363" s="59" t="n">
        <x:v>49</x:v>
      </x:c>
      <x:c r="E7363" s="59" t="n">
        <x:v>49</x:v>
      </x:c>
      <x:c r="F7363" s="59" t="str">
        <x:v>S7</x:v>
      </x:c>
      <x:c r="G7363" s="59" t="n">
        <x:v>333</x:v>
      </x:c>
      <x:c r="H7363" s="59" t="n">
        <x:v>371</x:v>
      </x:c>
      <x:c r="I7363" s="59" t="n">
        <x:v>10</x:v>
      </x:c>
      <x:c r="J7363" s="60" t="n">
        <x:f>'参数'!$C$6</x:f>
        <x:v>1440</x:v>
      </x:c>
      <x:c r="K7363" s="60" t="n">
        <x:f>'参数'!$D$6</x:f>
        <x:v>360</x:v>
      </x:c>
      <x:c r="L7363" s="60" t="n">
        <x:f>H7363+I7363+J7363</x:f>
        <x:v>1821</x:v>
      </x:c>
      <x:c r="M7363" s="60" t="n">
        <x:f>L7363+K7363</x:f>
        <x:v>2181</x:v>
      </x:c>
      <x:c r="N7363" s="60" t="n">
        <x:f>'参数'!$B$10</x:f>
        <x:v>1</x:v>
      </x:c>
      <x:c r="O7363" s="60" t="n">
        <x:f>N7363*'参数'!$B$11</x:f>
        <x:v>2</x:v>
      </x:c>
      <x:c r="P7363" s="60" t="n">
        <x:f>N7363*'参数'!$B$12</x:f>
        <x:v>1</x:v>
      </x:c>
      <x:c r="Q7363" t="str">
        <x:f>C7363&amp;"d"</x:f>
        <x:v>C107d</x:v>
      </x:c>
      <x:c r="R7363" t="str">
        <x:f>C7363&amp;"p"</x:f>
        <x:v>C107p</x:v>
      </x:c>
      <x:c r="S7363" t="str">
        <x:f>IF(AND(L7363&gt;=H7363+I7363+J7363,M7363&gt;L7363,F7363&lt;&gt;""),"PASS","FAIL")</x:f>
        <x:v>PASS</x:v>
      </x:c>
      <x:c r="T7363" t="n">
        <x:v>12</x:v>
      </x:c>
      <x:c r="U7363" t="str">
        <x:v>pickup_after_delivery_completion_plus_usage_lag</x:v>
      </x:c>
    </x:row>
    <x:row r="7364">
      <x:c r="A7364" t="str">
        <x:v>Set2_200-10-2b</x:v>
      </x:c>
      <x:c r="B7364" t="str">
        <x:v>next_day</x:v>
      </x:c>
      <x:c r="C7364" t="str">
        <x:v>C108</x:v>
      </x:c>
      <x:c r="D7364" s="59" t="n">
        <x:v>30</x:v>
      </x:c>
      <x:c r="E7364" s="59" t="n">
        <x:v>46</x:v>
      </x:c>
      <x:c r="F7364" s="59" t="str">
        <x:v>S9</x:v>
      </x:c>
      <x:c r="G7364" s="59" t="n">
        <x:v>453</x:v>
      </x:c>
      <x:c r="H7364" s="59" t="n">
        <x:v>489</x:v>
      </x:c>
      <x:c r="I7364" s="59" t="n">
        <x:v>10</x:v>
      </x:c>
      <x:c r="J7364" s="60" t="n">
        <x:f>'参数'!$C$6</x:f>
        <x:v>1440</x:v>
      </x:c>
      <x:c r="K7364" s="60" t="n">
        <x:f>'参数'!$D$6</x:f>
        <x:v>360</x:v>
      </x:c>
      <x:c r="L7364" s="60" t="n">
        <x:f>H7364+I7364+J7364</x:f>
        <x:v>1939</x:v>
      </x:c>
      <x:c r="M7364" s="60" t="n">
        <x:f>L7364+K7364</x:f>
        <x:v>2299</x:v>
      </x:c>
      <x:c r="N7364" s="60" t="n">
        <x:f>'参数'!$B$10</x:f>
        <x:v>1</x:v>
      </x:c>
      <x:c r="O7364" s="60" t="n">
        <x:f>N7364*'参数'!$B$11</x:f>
        <x:v>2</x:v>
      </x:c>
      <x:c r="P7364" s="60" t="n">
        <x:f>N7364*'参数'!$B$12</x:f>
        <x:v>1</x:v>
      </x:c>
      <x:c r="Q7364" t="str">
        <x:f>C7364&amp;"d"</x:f>
        <x:v>C108d</x:v>
      </x:c>
      <x:c r="R7364" t="str">
        <x:f>C7364&amp;"p"</x:f>
        <x:v>C108p</x:v>
      </x:c>
      <x:c r="S7364" t="str">
        <x:f>IF(AND(L7364&gt;=H7364+I7364+J7364,M7364&gt;L7364,F7364&lt;&gt;""),"PASS","FAIL")</x:f>
        <x:v>PASS</x:v>
      </x:c>
      <x:c r="T7364" t="n">
        <x:v>8</x:v>
      </x:c>
      <x:c r="U7364" t="str">
        <x:v>pickup_after_delivery_completion_plus_usage_lag</x:v>
      </x:c>
    </x:row>
    <x:row r="7365">
      <x:c r="A7365" t="str">
        <x:v>Set2_200-10-2b</x:v>
      </x:c>
      <x:c r="B7365" t="str">
        <x:v>next_day</x:v>
      </x:c>
      <x:c r="C7365" t="str">
        <x:v>C109</x:v>
      </x:c>
      <x:c r="D7365" s="59" t="n">
        <x:v>33</x:v>
      </x:c>
      <x:c r="E7365" s="59" t="n">
        <x:v>38</x:v>
      </x:c>
      <x:c r="F7365" s="59" t="str">
        <x:v>S9</x:v>
      </x:c>
      <x:c r="G7365" s="59" t="n">
        <x:v>601</x:v>
      </x:c>
      <x:c r="H7365" s="59" t="n">
        <x:v>631</x:v>
      </x:c>
      <x:c r="I7365" s="59" t="n">
        <x:v>10</x:v>
      </x:c>
      <x:c r="J7365" s="60" t="n">
        <x:f>'参数'!$C$6</x:f>
        <x:v>1440</x:v>
      </x:c>
      <x:c r="K7365" s="60" t="n">
        <x:f>'参数'!$D$6</x:f>
        <x:v>360</x:v>
      </x:c>
      <x:c r="L7365" s="60" t="n">
        <x:f>H7365+I7365+J7365</x:f>
        <x:v>2081</x:v>
      </x:c>
      <x:c r="M7365" s="60" t="n">
        <x:f>L7365+K7365</x:f>
        <x:v>2441</x:v>
      </x:c>
      <x:c r="N7365" s="60" t="n">
        <x:f>'参数'!$B$10</x:f>
        <x:v>1</x:v>
      </x:c>
      <x:c r="O7365" s="60" t="n">
        <x:f>N7365*'参数'!$B$11</x:f>
        <x:v>2</x:v>
      </x:c>
      <x:c r="P7365" s="60" t="n">
        <x:f>N7365*'参数'!$B$12</x:f>
        <x:v>1</x:v>
      </x:c>
      <x:c r="Q7365" t="str">
        <x:f>C7365&amp;"d"</x:f>
        <x:v>C109d</x:v>
      </x:c>
      <x:c r="R7365" t="str">
        <x:f>C7365&amp;"p"</x:f>
        <x:v>C109p</x:v>
      </x:c>
      <x:c r="S7365" t="str">
        <x:f>IF(AND(L7365&gt;=H7365+I7365+J7365,M7365&gt;L7365,F7365&lt;&gt;""),"PASS","FAIL")</x:f>
        <x:v>PASS</x:v>
      </x:c>
      <x:c r="T7365" t="n">
        <x:v>3</x:v>
      </x:c>
      <x:c r="U7365" t="str">
        <x:v>pickup_after_delivery_completion_plus_usage_lag</x:v>
      </x:c>
    </x:row>
    <x:row r="7366">
      <x:c r="A7366" t="str">
        <x:v>Set2_200-10-2b</x:v>
      </x:c>
      <x:c r="B7366" t="str">
        <x:v>next_day</x:v>
      </x:c>
      <x:c r="C7366" t="str">
        <x:v>C110</x:v>
      </x:c>
      <x:c r="D7366" s="59" t="n">
        <x:v>31</x:v>
      </x:c>
      <x:c r="E7366" s="59" t="n">
        <x:v>32</x:v>
      </x:c>
      <x:c r="F7366" s="59" t="str">
        <x:v>S9</x:v>
      </x:c>
      <x:c r="G7366" s="59" t="n">
        <x:v>242</x:v>
      </x:c>
      <x:c r="H7366" s="59" t="n">
        <x:v>260</x:v>
      </x:c>
      <x:c r="I7366" s="59" t="n">
        <x:v>10</x:v>
      </x:c>
      <x:c r="J7366" s="60" t="n">
        <x:f>'参数'!$C$6</x:f>
        <x:v>1440</x:v>
      </x:c>
      <x:c r="K7366" s="60" t="n">
        <x:f>'参数'!$D$6</x:f>
        <x:v>360</x:v>
      </x:c>
      <x:c r="L7366" s="60" t="n">
        <x:f>H7366+I7366+J7366</x:f>
        <x:v>1710</x:v>
      </x:c>
      <x:c r="M7366" s="60" t="n">
        <x:f>L7366+K7366</x:f>
        <x:v>2070</x:v>
      </x:c>
      <x:c r="N7366" s="60" t="n">
        <x:f>'参数'!$B$10</x:f>
        <x:v>1</x:v>
      </x:c>
      <x:c r="O7366" s="60" t="n">
        <x:f>N7366*'参数'!$B$11</x:f>
        <x:v>2</x:v>
      </x:c>
      <x:c r="P7366" s="60" t="n">
        <x:f>N7366*'参数'!$B$12</x:f>
        <x:v>1</x:v>
      </x:c>
      <x:c r="Q7366" t="str">
        <x:f>C7366&amp;"d"</x:f>
        <x:v>C110d</x:v>
      </x:c>
      <x:c r="R7366" t="str">
        <x:f>C7366&amp;"p"</x:f>
        <x:v>C110p</x:v>
      </x:c>
      <x:c r="S7366" t="str">
        <x:f>IF(AND(L7366&gt;=H7366+I7366+J7366,M7366&gt;L7366,F7366&lt;&gt;""),"PASS","FAIL")</x:f>
        <x:v>PASS</x:v>
      </x:c>
      <x:c r="T7366" t="n">
        <x:v>12</x:v>
      </x:c>
      <x:c r="U7366" t="str">
        <x:v>pickup_after_delivery_completion_plus_usage_lag</x:v>
      </x:c>
    </x:row>
    <x:row r="7367">
      <x:c r="A7367" t="str">
        <x:v>Set2_200-10-2b</x:v>
      </x:c>
      <x:c r="B7367" t="str">
        <x:v>next_day</x:v>
      </x:c>
      <x:c r="C7367" t="str">
        <x:v>C111</x:v>
      </x:c>
      <x:c r="D7367" s="59" t="n">
        <x:v>38</x:v>
      </x:c>
      <x:c r="E7367" s="59" t="n">
        <x:v>29</x:v>
      </x:c>
      <x:c r="F7367" s="59" t="str">
        <x:v>S8</x:v>
      </x:c>
      <x:c r="G7367" s="59" t="n">
        <x:v>155</x:v>
      </x:c>
      <x:c r="H7367" s="59" t="n">
        <x:v>173</x:v>
      </x:c>
      <x:c r="I7367" s="59" t="n">
        <x:v>10</x:v>
      </x:c>
      <x:c r="J7367" s="60" t="n">
        <x:f>'参数'!$C$6</x:f>
        <x:v>1440</x:v>
      </x:c>
      <x:c r="K7367" s="60" t="n">
        <x:f>'参数'!$D$6</x:f>
        <x:v>360</x:v>
      </x:c>
      <x:c r="L7367" s="60" t="n">
        <x:f>H7367+I7367+J7367</x:f>
        <x:v>1623</x:v>
      </x:c>
      <x:c r="M7367" s="60" t="n">
        <x:f>L7367+K7367</x:f>
        <x:v>1983</x:v>
      </x:c>
      <x:c r="N7367" s="60" t="n">
        <x:f>'参数'!$B$10</x:f>
        <x:v>1</x:v>
      </x:c>
      <x:c r="O7367" s="60" t="n">
        <x:f>N7367*'参数'!$B$11</x:f>
        <x:v>2</x:v>
      </x:c>
      <x:c r="P7367" s="60" t="n">
        <x:f>N7367*'参数'!$B$12</x:f>
        <x:v>1</x:v>
      </x:c>
      <x:c r="Q7367" t="str">
        <x:f>C7367&amp;"d"</x:f>
        <x:v>C111d</x:v>
      </x:c>
      <x:c r="R7367" t="str">
        <x:f>C7367&amp;"p"</x:f>
        <x:v>C111p</x:v>
      </x:c>
      <x:c r="S7367" t="str">
        <x:f>IF(AND(L7367&gt;=H7367+I7367+J7367,M7367&gt;L7367,F7367&lt;&gt;""),"PASS","FAIL")</x:f>
        <x:v>PASS</x:v>
      </x:c>
      <x:c r="T7367" t="n">
        <x:v>15</x:v>
      </x:c>
      <x:c r="U7367" t="str">
        <x:v>pickup_after_delivery_completion_plus_usage_lag</x:v>
      </x:c>
    </x:row>
    <x:row r="7368">
      <x:c r="A7368" t="str">
        <x:v>Set2_200-10-2b</x:v>
      </x:c>
      <x:c r="B7368" t="str">
        <x:v>next_day</x:v>
      </x:c>
      <x:c r="C7368" t="str">
        <x:v>C112</x:v>
      </x:c>
      <x:c r="D7368" s="59" t="n">
        <x:v>30</x:v>
      </x:c>
      <x:c r="E7368" s="59" t="n">
        <x:v>27</x:v>
      </x:c>
      <x:c r="F7368" s="59" t="str">
        <x:v>S3</x:v>
      </x:c>
      <x:c r="G7368" s="59" t="n">
        <x:v>250</x:v>
      </x:c>
      <x:c r="H7368" s="59" t="n">
        <x:v>270</x:v>
      </x:c>
      <x:c r="I7368" s="59" t="n">
        <x:v>10</x:v>
      </x:c>
      <x:c r="J7368" s="60" t="n">
        <x:f>'参数'!$C$6</x:f>
        <x:v>1440</x:v>
      </x:c>
      <x:c r="K7368" s="60" t="n">
        <x:f>'参数'!$D$6</x:f>
        <x:v>360</x:v>
      </x:c>
      <x:c r="L7368" s="60" t="n">
        <x:f>H7368+I7368+J7368</x:f>
        <x:v>1720</x:v>
      </x:c>
      <x:c r="M7368" s="60" t="n">
        <x:f>L7368+K7368</x:f>
        <x:v>2080</x:v>
      </x:c>
      <x:c r="N7368" s="60" t="n">
        <x:f>'参数'!$B$10</x:f>
        <x:v>1</x:v>
      </x:c>
      <x:c r="O7368" s="60" t="n">
        <x:f>N7368*'参数'!$B$11</x:f>
        <x:v>2</x:v>
      </x:c>
      <x:c r="P7368" s="60" t="n">
        <x:f>N7368*'参数'!$B$12</x:f>
        <x:v>1</x:v>
      </x:c>
      <x:c r="Q7368" t="str">
        <x:f>C7368&amp;"d"</x:f>
        <x:v>C112d</x:v>
      </x:c>
      <x:c r="R7368" t="str">
        <x:f>C7368&amp;"p"</x:f>
        <x:v>C112p</x:v>
      </x:c>
      <x:c r="S7368" t="str">
        <x:f>IF(AND(L7368&gt;=H7368+I7368+J7368,M7368&gt;L7368,F7368&lt;&gt;""),"PASS","FAIL")</x:f>
        <x:v>PASS</x:v>
      </x:c>
      <x:c r="T7368" t="n">
        <x:v>1</x:v>
      </x:c>
      <x:c r="U7368" t="str">
        <x:v>pickup_after_delivery_completion_plus_usage_lag</x:v>
      </x:c>
    </x:row>
    <x:row r="7369">
      <x:c r="A7369" t="str">
        <x:v>Set2_200-10-2b</x:v>
      </x:c>
      <x:c r="B7369" t="str">
        <x:v>next_day</x:v>
      </x:c>
      <x:c r="C7369" t="str">
        <x:v>C113</x:v>
      </x:c>
      <x:c r="D7369" s="59" t="n">
        <x:v>47</x:v>
      </x:c>
      <x:c r="E7369" s="59" t="n">
        <x:v>49</x:v>
      </x:c>
      <x:c r="F7369" s="59" t="str">
        <x:v>S7</x:v>
      </x:c>
      <x:c r="G7369" s="59" t="n">
        <x:v>338</x:v>
      </x:c>
      <x:c r="H7369" s="59" t="n">
        <x:v>372</x:v>
      </x:c>
      <x:c r="I7369" s="59" t="n">
        <x:v>10</x:v>
      </x:c>
      <x:c r="J7369" s="60" t="n">
        <x:f>'参数'!$C$6</x:f>
        <x:v>1440</x:v>
      </x:c>
      <x:c r="K7369" s="60" t="n">
        <x:f>'参数'!$D$6</x:f>
        <x:v>360</x:v>
      </x:c>
      <x:c r="L7369" s="60" t="n">
        <x:f>H7369+I7369+J7369</x:f>
        <x:v>1822</x:v>
      </x:c>
      <x:c r="M7369" s="60" t="n">
        <x:f>L7369+K7369</x:f>
        <x:v>2182</x:v>
      </x:c>
      <x:c r="N7369" s="60" t="n">
        <x:f>'参数'!$B$10</x:f>
        <x:v>1</x:v>
      </x:c>
      <x:c r="O7369" s="60" t="n">
        <x:f>N7369*'参数'!$B$11</x:f>
        <x:v>2</x:v>
      </x:c>
      <x:c r="P7369" s="60" t="n">
        <x:f>N7369*'参数'!$B$12</x:f>
        <x:v>1</x:v>
      </x:c>
      <x:c r="Q7369" t="str">
        <x:f>C7369&amp;"d"</x:f>
        <x:v>C113d</x:v>
      </x:c>
      <x:c r="R7369" t="str">
        <x:f>C7369&amp;"p"</x:f>
        <x:v>C113p</x:v>
      </x:c>
      <x:c r="S7369" t="str">
        <x:f>IF(AND(L7369&gt;=H7369+I7369+J7369,M7369&gt;L7369,F7369&lt;&gt;""),"PASS","FAIL")</x:f>
        <x:v>PASS</x:v>
      </x:c>
      <x:c r="T7369" t="n">
        <x:v>8</x:v>
      </x:c>
      <x:c r="U7369" t="str">
        <x:v>pickup_after_delivery_completion_plus_usage_lag</x:v>
      </x:c>
    </x:row>
    <x:row r="7370">
      <x:c r="A7370" t="str">
        <x:v>Set2_200-10-2b</x:v>
      </x:c>
      <x:c r="B7370" t="str">
        <x:v>next_day</x:v>
      </x:c>
      <x:c r="C7370" t="str">
        <x:v>C114</x:v>
      </x:c>
      <x:c r="D7370" s="59" t="n">
        <x:v>33</x:v>
      </x:c>
      <x:c r="E7370" s="59" t="n">
        <x:v>33</x:v>
      </x:c>
      <x:c r="F7370" s="59" t="str">
        <x:v>S9</x:v>
      </x:c>
      <x:c r="G7370" s="59" t="n">
        <x:v>703</x:v>
      </x:c>
      <x:c r="H7370" s="59" t="n">
        <x:v>741</x:v>
      </x:c>
      <x:c r="I7370" s="59" t="n">
        <x:v>10</x:v>
      </x:c>
      <x:c r="J7370" s="60" t="n">
        <x:f>'参数'!$C$6</x:f>
        <x:v>1440</x:v>
      </x:c>
      <x:c r="K7370" s="60" t="n">
        <x:f>'参数'!$D$6</x:f>
        <x:v>360</x:v>
      </x:c>
      <x:c r="L7370" s="60" t="n">
        <x:f>H7370+I7370+J7370</x:f>
        <x:v>2191</x:v>
      </x:c>
      <x:c r="M7370" s="60" t="n">
        <x:f>L7370+K7370</x:f>
        <x:v>2551</x:v>
      </x:c>
      <x:c r="N7370" s="60" t="n">
        <x:f>'参数'!$B$10</x:f>
        <x:v>1</x:v>
      </x:c>
      <x:c r="O7370" s="60" t="n">
        <x:f>N7370*'参数'!$B$11</x:f>
        <x:v>2</x:v>
      </x:c>
      <x:c r="P7370" s="60" t="n">
        <x:f>N7370*'参数'!$B$12</x:f>
        <x:v>1</x:v>
      </x:c>
      <x:c r="Q7370" t="str">
        <x:f>C7370&amp;"d"</x:f>
        <x:v>C114d</x:v>
      </x:c>
      <x:c r="R7370" t="str">
        <x:f>C7370&amp;"p"</x:f>
        <x:v>C114p</x:v>
      </x:c>
      <x:c r="S7370" t="str">
        <x:f>IF(AND(L7370&gt;=H7370+I7370+J7370,M7370&gt;L7370,F7370&lt;&gt;""),"PASS","FAIL")</x:f>
        <x:v>PASS</x:v>
      </x:c>
      <x:c r="T7370" t="n">
        <x:v>2</x:v>
      </x:c>
      <x:c r="U7370" t="str">
        <x:v>pickup_after_delivery_completion_plus_usage_lag</x:v>
      </x:c>
    </x:row>
    <x:row r="7371">
      <x:c r="A7371" t="str">
        <x:v>Set2_200-10-2b</x:v>
      </x:c>
      <x:c r="B7371" t="str">
        <x:v>next_day</x:v>
      </x:c>
      <x:c r="C7371" t="str">
        <x:v>C115</x:v>
      </x:c>
      <x:c r="D7371" s="59" t="n">
        <x:v>31</x:v>
      </x:c>
      <x:c r="E7371" s="59" t="n">
        <x:v>49</x:v>
      </x:c>
      <x:c r="F7371" s="59" t="str">
        <x:v>S9</x:v>
      </x:c>
      <x:c r="G7371" s="59" t="n">
        <x:v>715</x:v>
      </x:c>
      <x:c r="H7371" s="59" t="n">
        <x:v>743</x:v>
      </x:c>
      <x:c r="I7371" s="59" t="n">
        <x:v>10</x:v>
      </x:c>
      <x:c r="J7371" s="60" t="n">
        <x:f>'参数'!$C$6</x:f>
        <x:v>1440</x:v>
      </x:c>
      <x:c r="K7371" s="60" t="n">
        <x:f>'参数'!$D$6</x:f>
        <x:v>360</x:v>
      </x:c>
      <x:c r="L7371" s="60" t="n">
        <x:f>H7371+I7371+J7371</x:f>
        <x:v>2193</x:v>
      </x:c>
      <x:c r="M7371" s="60" t="n">
        <x:f>L7371+K7371</x:f>
        <x:v>2553</x:v>
      </x:c>
      <x:c r="N7371" s="60" t="n">
        <x:f>'参数'!$B$10</x:f>
        <x:v>1</x:v>
      </x:c>
      <x:c r="O7371" s="60" t="n">
        <x:f>N7371*'参数'!$B$11</x:f>
        <x:v>2</x:v>
      </x:c>
      <x:c r="P7371" s="60" t="n">
        <x:f>N7371*'参数'!$B$12</x:f>
        <x:v>1</x:v>
      </x:c>
      <x:c r="Q7371" t="str">
        <x:f>C7371&amp;"d"</x:f>
        <x:v>C115d</x:v>
      </x:c>
      <x:c r="R7371" t="str">
        <x:f>C7371&amp;"p"</x:f>
        <x:v>C115p</x:v>
      </x:c>
      <x:c r="S7371" t="str">
        <x:f>IF(AND(L7371&gt;=H7371+I7371+J7371,M7371&gt;L7371,F7371&lt;&gt;""),"PASS","FAIL")</x:f>
        <x:v>PASS</x:v>
      </x:c>
      <x:c r="T7371" t="n">
        <x:v>3</x:v>
      </x:c>
      <x:c r="U7371" t="str">
        <x:v>pickup_after_delivery_completion_plus_usage_lag</x:v>
      </x:c>
    </x:row>
    <x:row r="7372">
      <x:c r="A7372" t="str">
        <x:v>Set2_200-10-2b</x:v>
      </x:c>
      <x:c r="B7372" t="str">
        <x:v>next_day</x:v>
      </x:c>
      <x:c r="C7372" t="str">
        <x:v>C116</x:v>
      </x:c>
      <x:c r="D7372" s="59" t="n">
        <x:v>38</x:v>
      </x:c>
      <x:c r="E7372" s="59" t="n">
        <x:v>49</x:v>
      </x:c>
      <x:c r="F7372" s="59" t="str">
        <x:v>S7</x:v>
      </x:c>
      <x:c r="G7372" s="59" t="n">
        <x:v>640</x:v>
      </x:c>
      <x:c r="H7372" s="59" t="n">
        <x:v>676</x:v>
      </x:c>
      <x:c r="I7372" s="59" t="n">
        <x:v>10</x:v>
      </x:c>
      <x:c r="J7372" s="60" t="n">
        <x:f>'参数'!$C$6</x:f>
        <x:v>1440</x:v>
      </x:c>
      <x:c r="K7372" s="60" t="n">
        <x:f>'参数'!$D$6</x:f>
        <x:v>360</x:v>
      </x:c>
      <x:c r="L7372" s="60" t="n">
        <x:f>H7372+I7372+J7372</x:f>
        <x:v>2126</x:v>
      </x:c>
      <x:c r="M7372" s="60" t="n">
        <x:f>L7372+K7372</x:f>
        <x:v>2486</x:v>
      </x:c>
      <x:c r="N7372" s="60" t="n">
        <x:f>'参数'!$B$10</x:f>
        <x:v>1</x:v>
      </x:c>
      <x:c r="O7372" s="60" t="n">
        <x:f>N7372*'参数'!$B$11</x:f>
        <x:v>2</x:v>
      </x:c>
      <x:c r="P7372" s="60" t="n">
        <x:f>N7372*'参数'!$B$12</x:f>
        <x:v>1</x:v>
      </x:c>
      <x:c r="Q7372" t="str">
        <x:f>C7372&amp;"d"</x:f>
        <x:v>C116d</x:v>
      </x:c>
      <x:c r="R7372" t="str">
        <x:f>C7372&amp;"p"</x:f>
        <x:v>C116p</x:v>
      </x:c>
      <x:c r="S7372" t="str">
        <x:f>IF(AND(L7372&gt;=H7372+I7372+J7372,M7372&gt;L7372,F7372&lt;&gt;""),"PASS","FAIL")</x:f>
        <x:v>PASS</x:v>
      </x:c>
      <x:c r="T7372" t="n">
        <x:v>6</x:v>
      </x:c>
      <x:c r="U7372" t="str">
        <x:v>pickup_after_delivery_completion_plus_usage_lag</x:v>
      </x:c>
    </x:row>
    <x:row r="7373">
      <x:c r="A7373" t="str">
        <x:v>Set2_200-10-2b</x:v>
      </x:c>
      <x:c r="B7373" t="str">
        <x:v>next_day</x:v>
      </x:c>
      <x:c r="C7373" t="str">
        <x:v>C117</x:v>
      </x:c>
      <x:c r="D7373" s="59" t="n">
        <x:v>44</x:v>
      </x:c>
      <x:c r="E7373" s="59" t="n">
        <x:v>26</x:v>
      </x:c>
      <x:c r="F7373" s="59" t="str">
        <x:v>S4</x:v>
      </x:c>
      <x:c r="G7373" s="59" t="n">
        <x:v>434</x:v>
      </x:c>
      <x:c r="H7373" s="59" t="n">
        <x:v>470</x:v>
      </x:c>
      <x:c r="I7373" s="59" t="n">
        <x:v>10</x:v>
      </x:c>
      <x:c r="J7373" s="60" t="n">
        <x:f>'参数'!$C$6</x:f>
        <x:v>1440</x:v>
      </x:c>
      <x:c r="K7373" s="60" t="n">
        <x:f>'参数'!$D$6</x:f>
        <x:v>360</x:v>
      </x:c>
      <x:c r="L7373" s="60" t="n">
        <x:f>H7373+I7373+J7373</x:f>
        <x:v>1920</x:v>
      </x:c>
      <x:c r="M7373" s="60" t="n">
        <x:f>L7373+K7373</x:f>
        <x:v>2280</x:v>
      </x:c>
      <x:c r="N7373" s="60" t="n">
        <x:f>'参数'!$B$10</x:f>
        <x:v>1</x:v>
      </x:c>
      <x:c r="O7373" s="60" t="n">
        <x:f>N7373*'参数'!$B$11</x:f>
        <x:v>2</x:v>
      </x:c>
      <x:c r="P7373" s="60" t="n">
        <x:f>N7373*'参数'!$B$12</x:f>
        <x:v>1</x:v>
      </x:c>
      <x:c r="Q7373" t="str">
        <x:f>C7373&amp;"d"</x:f>
        <x:v>C117d</x:v>
      </x:c>
      <x:c r="R7373" t="str">
        <x:f>C7373&amp;"p"</x:f>
        <x:v>C117p</x:v>
      </x:c>
      <x:c r="S7373" t="str">
        <x:f>IF(AND(L7373&gt;=H7373+I7373+J7373,M7373&gt;L7373,F7373&lt;&gt;""),"PASS","FAIL")</x:f>
        <x:v>PASS</x:v>
      </x:c>
      <x:c r="T7373" t="n">
        <x:v>9</x:v>
      </x:c>
      <x:c r="U7373" t="str">
        <x:v>pickup_after_delivery_completion_plus_usage_lag</x:v>
      </x:c>
    </x:row>
    <x:row r="7374">
      <x:c r="A7374" t="str">
        <x:v>Set2_200-10-2b</x:v>
      </x:c>
      <x:c r="B7374" t="str">
        <x:v>next_day</x:v>
      </x:c>
      <x:c r="C7374" t="str">
        <x:v>C118</x:v>
      </x:c>
      <x:c r="D7374" s="59" t="n">
        <x:v>46</x:v>
      </x:c>
      <x:c r="E7374" s="59" t="n">
        <x:v>46</x:v>
      </x:c>
      <x:c r="F7374" s="59" t="str">
        <x:v>S7</x:v>
      </x:c>
      <x:c r="G7374" s="59" t="n">
        <x:v>397</x:v>
      </x:c>
      <x:c r="H7374" s="59" t="n">
        <x:v>419</x:v>
      </x:c>
      <x:c r="I7374" s="59" t="n">
        <x:v>10</x:v>
      </x:c>
      <x:c r="J7374" s="60" t="n">
        <x:f>'参数'!$C$6</x:f>
        <x:v>1440</x:v>
      </x:c>
      <x:c r="K7374" s="60" t="n">
        <x:f>'参数'!$D$6</x:f>
        <x:v>360</x:v>
      </x:c>
      <x:c r="L7374" s="60" t="n">
        <x:f>H7374+I7374+J7374</x:f>
        <x:v>1869</x:v>
      </x:c>
      <x:c r="M7374" s="60" t="n">
        <x:f>L7374+K7374</x:f>
        <x:v>2229</x:v>
      </x:c>
      <x:c r="N7374" s="60" t="n">
        <x:f>'参数'!$B$10</x:f>
        <x:v>1</x:v>
      </x:c>
      <x:c r="O7374" s="60" t="n">
        <x:f>N7374*'参数'!$B$11</x:f>
        <x:v>2</x:v>
      </x:c>
      <x:c r="P7374" s="60" t="n">
        <x:f>N7374*'参数'!$B$12</x:f>
        <x:v>1</x:v>
      </x:c>
      <x:c r="Q7374" t="str">
        <x:f>C7374&amp;"d"</x:f>
        <x:v>C118d</x:v>
      </x:c>
      <x:c r="R7374" t="str">
        <x:f>C7374&amp;"p"</x:f>
        <x:v>C118p</x:v>
      </x:c>
      <x:c r="S7374" t="str">
        <x:f>IF(AND(L7374&gt;=H7374+I7374+J7374,M7374&gt;L7374,F7374&lt;&gt;""),"PASS","FAIL")</x:f>
        <x:v>PASS</x:v>
      </x:c>
      <x:c r="T7374" t="n">
        <x:v>14</x:v>
      </x:c>
      <x:c r="U7374" t="str">
        <x:v>pickup_after_delivery_completion_plus_usage_lag</x:v>
      </x:c>
    </x:row>
    <x:row r="7375">
      <x:c r="A7375" t="str">
        <x:v>Set2_200-10-2b</x:v>
      </x:c>
      <x:c r="B7375" t="str">
        <x:v>next_day</x:v>
      </x:c>
      <x:c r="C7375" t="str">
        <x:v>C119</x:v>
      </x:c>
      <x:c r="D7375" s="59" t="n">
        <x:v>35</x:v>
      </x:c>
      <x:c r="E7375" s="59" t="n">
        <x:v>30</x:v>
      </x:c>
      <x:c r="F7375" s="59" t="str">
        <x:v>S9</x:v>
      </x:c>
      <x:c r="G7375" s="59" t="n">
        <x:v>353</x:v>
      </x:c>
      <x:c r="H7375" s="59" t="n">
        <x:v>367</x:v>
      </x:c>
      <x:c r="I7375" s="59" t="n">
        <x:v>10</x:v>
      </x:c>
      <x:c r="J7375" s="60" t="n">
        <x:f>'参数'!$C$6</x:f>
        <x:v>1440</x:v>
      </x:c>
      <x:c r="K7375" s="60" t="n">
        <x:f>'参数'!$D$6</x:f>
        <x:v>360</x:v>
      </x:c>
      <x:c r="L7375" s="60" t="n">
        <x:f>H7375+I7375+J7375</x:f>
        <x:v>1817</x:v>
      </x:c>
      <x:c r="M7375" s="60" t="n">
        <x:f>L7375+K7375</x:f>
        <x:v>2177</x:v>
      </x:c>
      <x:c r="N7375" s="60" t="n">
        <x:f>'参数'!$B$10</x:f>
        <x:v>1</x:v>
      </x:c>
      <x:c r="O7375" s="60" t="n">
        <x:f>N7375*'参数'!$B$11</x:f>
        <x:v>2</x:v>
      </x:c>
      <x:c r="P7375" s="60" t="n">
        <x:f>N7375*'参数'!$B$12</x:f>
        <x:v>1</x:v>
      </x:c>
      <x:c r="Q7375" t="str">
        <x:f>C7375&amp;"d"</x:f>
        <x:v>C119d</x:v>
      </x:c>
      <x:c r="R7375" t="str">
        <x:f>C7375&amp;"p"</x:f>
        <x:v>C119p</x:v>
      </x:c>
      <x:c r="S7375" t="str">
        <x:f>IF(AND(L7375&gt;=H7375+I7375+J7375,M7375&gt;L7375,F7375&lt;&gt;""),"PASS","FAIL")</x:f>
        <x:v>PASS</x:v>
      </x:c>
      <x:c r="T7375" t="n">
        <x:v>7</x:v>
      </x:c>
      <x:c r="U7375" t="str">
        <x:v>pickup_after_delivery_completion_plus_usage_lag</x:v>
      </x:c>
    </x:row>
    <x:row r="7376">
      <x:c r="A7376" t="str">
        <x:v>Set2_200-10-2b</x:v>
      </x:c>
      <x:c r="B7376" t="str">
        <x:v>next_day</x:v>
      </x:c>
      <x:c r="C7376" t="str">
        <x:v>C120</x:v>
      </x:c>
      <x:c r="D7376" s="59" t="n">
        <x:v>29</x:v>
      </x:c>
      <x:c r="E7376" s="59" t="n">
        <x:v>27</x:v>
      </x:c>
      <x:c r="F7376" s="59" t="str">
        <x:v>S3</x:v>
      </x:c>
      <x:c r="G7376" s="59" t="n">
        <x:v>349</x:v>
      </x:c>
      <x:c r="H7376" s="59" t="n">
        <x:v>369</x:v>
      </x:c>
      <x:c r="I7376" s="59" t="n">
        <x:v>10</x:v>
      </x:c>
      <x:c r="J7376" s="60" t="n">
        <x:f>'参数'!$C$6</x:f>
        <x:v>1440</x:v>
      </x:c>
      <x:c r="K7376" s="60" t="n">
        <x:f>'参数'!$D$6</x:f>
        <x:v>360</x:v>
      </x:c>
      <x:c r="L7376" s="60" t="n">
        <x:f>H7376+I7376+J7376</x:f>
        <x:v>1819</x:v>
      </x:c>
      <x:c r="M7376" s="60" t="n">
        <x:f>L7376+K7376</x:f>
        <x:v>2179</x:v>
      </x:c>
      <x:c r="N7376" s="60" t="n">
        <x:f>'参数'!$B$10</x:f>
        <x:v>1</x:v>
      </x:c>
      <x:c r="O7376" s="60" t="n">
        <x:f>N7376*'参数'!$B$11</x:f>
        <x:v>2</x:v>
      </x:c>
      <x:c r="P7376" s="60" t="n">
        <x:f>N7376*'参数'!$B$12</x:f>
        <x:v>1</x:v>
      </x:c>
      <x:c r="Q7376" t="str">
        <x:f>C7376&amp;"d"</x:f>
        <x:v>C120d</x:v>
      </x:c>
      <x:c r="R7376" t="str">
        <x:f>C7376&amp;"p"</x:f>
        <x:v>C120p</x:v>
      </x:c>
      <x:c r="S7376" t="str">
        <x:f>IF(AND(L7376&gt;=H7376+I7376+J7376,M7376&gt;L7376,F7376&lt;&gt;""),"PASS","FAIL")</x:f>
        <x:v>PASS</x:v>
      </x:c>
      <x:c r="T7376" t="n">
        <x:v>10</x:v>
      </x:c>
      <x:c r="U7376" t="str">
        <x:v>pickup_after_delivery_completion_plus_usage_lag</x:v>
      </x:c>
    </x:row>
    <x:row r="7377">
      <x:c r="A7377" t="str">
        <x:v>Set2_200-10-2b</x:v>
      </x:c>
      <x:c r="B7377" t="str">
        <x:v>next_day</x:v>
      </x:c>
      <x:c r="C7377" t="str">
        <x:v>C121</x:v>
      </x:c>
      <x:c r="D7377" s="59" t="n">
        <x:v>30</x:v>
      </x:c>
      <x:c r="E7377" s="59" t="n">
        <x:v>31</x:v>
      </x:c>
      <x:c r="F7377" s="59" t="str">
        <x:v>S9</x:v>
      </x:c>
      <x:c r="G7377" s="59" t="n">
        <x:v>170</x:v>
      </x:c>
      <x:c r="H7377" s="59" t="n">
        <x:v>184</x:v>
      </x:c>
      <x:c r="I7377" s="59" t="n">
        <x:v>10</x:v>
      </x:c>
      <x:c r="J7377" s="60" t="n">
        <x:f>'参数'!$C$6</x:f>
        <x:v>1440</x:v>
      </x:c>
      <x:c r="K7377" s="60" t="n">
        <x:f>'参数'!$D$6</x:f>
        <x:v>360</x:v>
      </x:c>
      <x:c r="L7377" s="60" t="n">
        <x:f>H7377+I7377+J7377</x:f>
        <x:v>1634</x:v>
      </x:c>
      <x:c r="M7377" s="60" t="n">
        <x:f>L7377+K7377</x:f>
        <x:v>1994</x:v>
      </x:c>
      <x:c r="N7377" s="60" t="n">
        <x:f>'参数'!$B$10</x:f>
        <x:v>1</x:v>
      </x:c>
      <x:c r="O7377" s="60" t="n">
        <x:f>N7377*'参数'!$B$11</x:f>
        <x:v>2</x:v>
      </x:c>
      <x:c r="P7377" s="60" t="n">
        <x:f>N7377*'参数'!$B$12</x:f>
        <x:v>1</x:v>
      </x:c>
      <x:c r="Q7377" t="str">
        <x:f>C7377&amp;"d"</x:f>
        <x:v>C121d</x:v>
      </x:c>
      <x:c r="R7377" t="str">
        <x:f>C7377&amp;"p"</x:f>
        <x:v>C121p</x:v>
      </x:c>
      <x:c r="S7377" t="str">
        <x:f>IF(AND(L7377&gt;=H7377+I7377+J7377,M7377&gt;L7377,F7377&lt;&gt;""),"PASS","FAIL")</x:f>
        <x:v>PASS</x:v>
      </x:c>
      <x:c r="T7377" t="n">
        <x:v>7</x:v>
      </x:c>
      <x:c r="U7377" t="str">
        <x:v>pickup_after_delivery_completion_plus_usage_lag</x:v>
      </x:c>
    </x:row>
    <x:row r="7378">
      <x:c r="A7378" t="str">
        <x:v>Set2_200-10-2b</x:v>
      </x:c>
      <x:c r="B7378" t="str">
        <x:v>next_day</x:v>
      </x:c>
      <x:c r="C7378" t="str">
        <x:v>C122</x:v>
      </x:c>
      <x:c r="D7378" s="59" t="n">
        <x:v>31</x:v>
      </x:c>
      <x:c r="E7378" s="59" t="n">
        <x:v>31</x:v>
      </x:c>
      <x:c r="F7378" s="59" t="str">
        <x:v>S9</x:v>
      </x:c>
      <x:c r="G7378" s="59" t="n">
        <x:v>616</x:v>
      </x:c>
      <x:c r="H7378" s="59" t="n">
        <x:v>650</x:v>
      </x:c>
      <x:c r="I7378" s="59" t="n">
        <x:v>10</x:v>
      </x:c>
      <x:c r="J7378" s="60" t="n">
        <x:f>'参数'!$C$6</x:f>
        <x:v>1440</x:v>
      </x:c>
      <x:c r="K7378" s="60" t="n">
        <x:f>'参数'!$D$6</x:f>
        <x:v>360</x:v>
      </x:c>
      <x:c r="L7378" s="60" t="n">
        <x:f>H7378+I7378+J7378</x:f>
        <x:v>2100</x:v>
      </x:c>
      <x:c r="M7378" s="60" t="n">
        <x:f>L7378+K7378</x:f>
        <x:v>2460</x:v>
      </x:c>
      <x:c r="N7378" s="60" t="n">
        <x:f>'参数'!$B$10</x:f>
        <x:v>1</x:v>
      </x:c>
      <x:c r="O7378" s="60" t="n">
        <x:f>N7378*'参数'!$B$11</x:f>
        <x:v>2</x:v>
      </x:c>
      <x:c r="P7378" s="60" t="n">
        <x:f>N7378*'参数'!$B$12</x:f>
        <x:v>1</x:v>
      </x:c>
      <x:c r="Q7378" t="str">
        <x:f>C7378&amp;"d"</x:f>
        <x:v>C122d</x:v>
      </x:c>
      <x:c r="R7378" t="str">
        <x:f>C7378&amp;"p"</x:f>
        <x:v>C122p</x:v>
      </x:c>
      <x:c r="S7378" t="str">
        <x:f>IF(AND(L7378&gt;=H7378+I7378+J7378,M7378&gt;L7378,F7378&lt;&gt;""),"PASS","FAIL")</x:f>
        <x:v>PASS</x:v>
      </x:c>
      <x:c r="T7378" t="n">
        <x:v>14</x:v>
      </x:c>
      <x:c r="U7378" t="str">
        <x:v>pickup_after_delivery_completion_plus_usage_lag</x:v>
      </x:c>
    </x:row>
    <x:row r="7379">
      <x:c r="A7379" t="str">
        <x:v>Set2_200-10-2b</x:v>
      </x:c>
      <x:c r="B7379" t="str">
        <x:v>next_day</x:v>
      </x:c>
      <x:c r="C7379" t="str">
        <x:v>C123</x:v>
      </x:c>
      <x:c r="D7379" s="59" t="n">
        <x:v>26</x:v>
      </x:c>
      <x:c r="E7379" s="59" t="n">
        <x:v>34</x:v>
      </x:c>
      <x:c r="F7379" s="59" t="str">
        <x:v>S9</x:v>
      </x:c>
      <x:c r="G7379" s="59" t="n">
        <x:v>237</x:v>
      </x:c>
      <x:c r="H7379" s="59" t="n">
        <x:v>261</x:v>
      </x:c>
      <x:c r="I7379" s="59" t="n">
        <x:v>10</x:v>
      </x:c>
      <x:c r="J7379" s="60" t="n">
        <x:f>'参数'!$C$6</x:f>
        <x:v>1440</x:v>
      </x:c>
      <x:c r="K7379" s="60" t="n">
        <x:f>'参数'!$D$6</x:f>
        <x:v>360</x:v>
      </x:c>
      <x:c r="L7379" s="60" t="n">
        <x:f>H7379+I7379+J7379</x:f>
        <x:v>1711</x:v>
      </x:c>
      <x:c r="M7379" s="60" t="n">
        <x:f>L7379+K7379</x:f>
        <x:v>2071</x:v>
      </x:c>
      <x:c r="N7379" s="60" t="n">
        <x:f>'参数'!$B$10</x:f>
        <x:v>1</x:v>
      </x:c>
      <x:c r="O7379" s="60" t="n">
        <x:f>N7379*'参数'!$B$11</x:f>
        <x:v>2</x:v>
      </x:c>
      <x:c r="P7379" s="60" t="n">
        <x:f>N7379*'参数'!$B$12</x:f>
        <x:v>1</x:v>
      </x:c>
      <x:c r="Q7379" t="str">
        <x:f>C7379&amp;"d"</x:f>
        <x:v>C123d</x:v>
      </x:c>
      <x:c r="R7379" t="str">
        <x:f>C7379&amp;"p"</x:f>
        <x:v>C123p</x:v>
      </x:c>
      <x:c r="S7379" t="str">
        <x:f>IF(AND(L7379&gt;=H7379+I7379+J7379,M7379&gt;L7379,F7379&lt;&gt;""),"PASS","FAIL")</x:f>
        <x:v>PASS</x:v>
      </x:c>
      <x:c r="T7379" t="n">
        <x:v>7</x:v>
      </x:c>
      <x:c r="U7379" t="str">
        <x:v>pickup_after_delivery_completion_plus_usage_lag</x:v>
      </x:c>
    </x:row>
    <x:row r="7380">
      <x:c r="A7380" t="str">
        <x:v>Set2_200-10-2b</x:v>
      </x:c>
      <x:c r="B7380" t="str">
        <x:v>next_day</x:v>
      </x:c>
      <x:c r="C7380" t="str">
        <x:v>C124</x:v>
      </x:c>
      <x:c r="D7380" s="59" t="n">
        <x:v>30</x:v>
      </x:c>
      <x:c r="E7380" s="59" t="n">
        <x:v>47</x:v>
      </x:c>
      <x:c r="F7380" s="59" t="str">
        <x:v>S9</x:v>
      </x:c>
      <x:c r="G7380" s="59" t="n">
        <x:v>376</x:v>
      </x:c>
      <x:c r="H7380" s="59" t="n">
        <x:v>394</x:v>
      </x:c>
      <x:c r="I7380" s="59" t="n">
        <x:v>10</x:v>
      </x:c>
      <x:c r="J7380" s="60" t="n">
        <x:f>'参数'!$C$6</x:f>
        <x:v>1440</x:v>
      </x:c>
      <x:c r="K7380" s="60" t="n">
        <x:f>'参数'!$D$6</x:f>
        <x:v>360</x:v>
      </x:c>
      <x:c r="L7380" s="60" t="n">
        <x:f>H7380+I7380+J7380</x:f>
        <x:v>1844</x:v>
      </x:c>
      <x:c r="M7380" s="60" t="n">
        <x:f>L7380+K7380</x:f>
        <x:v>2204</x:v>
      </x:c>
      <x:c r="N7380" s="60" t="n">
        <x:f>'参数'!$B$10</x:f>
        <x:v>1</x:v>
      </x:c>
      <x:c r="O7380" s="60" t="n">
        <x:f>N7380*'参数'!$B$11</x:f>
        <x:v>2</x:v>
      </x:c>
      <x:c r="P7380" s="60" t="n">
        <x:f>N7380*'参数'!$B$12</x:f>
        <x:v>1</x:v>
      </x:c>
      <x:c r="Q7380" t="str">
        <x:f>C7380&amp;"d"</x:f>
        <x:v>C124d</x:v>
      </x:c>
      <x:c r="R7380" t="str">
        <x:f>C7380&amp;"p"</x:f>
        <x:v>C124p</x:v>
      </x:c>
      <x:c r="S7380" t="str">
        <x:f>IF(AND(L7380&gt;=H7380+I7380+J7380,M7380&gt;L7380,F7380&lt;&gt;""),"PASS","FAIL")</x:f>
        <x:v>PASS</x:v>
      </x:c>
      <x:c r="T7380" t="n">
        <x:v>6</x:v>
      </x:c>
      <x:c r="U7380" t="str">
        <x:v>pickup_after_delivery_completion_plus_usage_lag</x:v>
      </x:c>
    </x:row>
    <x:row r="7381">
      <x:c r="A7381" t="str">
        <x:v>Set2_200-10-2b</x:v>
      </x:c>
      <x:c r="B7381" t="str">
        <x:v>next_day</x:v>
      </x:c>
      <x:c r="C7381" t="str">
        <x:v>C125</x:v>
      </x:c>
      <x:c r="D7381" s="59" t="n">
        <x:v>48</x:v>
      </x:c>
      <x:c r="E7381" s="59" t="n">
        <x:v>36</x:v>
      </x:c>
      <x:c r="F7381" s="59" t="str">
        <x:v>S7</x:v>
      </x:c>
      <x:c r="G7381" s="59" t="n">
        <x:v>77</x:v>
      </x:c>
      <x:c r="H7381" s="59" t="n">
        <x:v>97</x:v>
      </x:c>
      <x:c r="I7381" s="59" t="n">
        <x:v>10</x:v>
      </x:c>
      <x:c r="J7381" s="60" t="n">
        <x:f>'参数'!$C$6</x:f>
        <x:v>1440</x:v>
      </x:c>
      <x:c r="K7381" s="60" t="n">
        <x:f>'参数'!$D$6</x:f>
        <x:v>360</x:v>
      </x:c>
      <x:c r="L7381" s="60" t="n">
        <x:f>H7381+I7381+J7381</x:f>
        <x:v>1547</x:v>
      </x:c>
      <x:c r="M7381" s="60" t="n">
        <x:f>L7381+K7381</x:f>
        <x:v>1907</x:v>
      </x:c>
      <x:c r="N7381" s="60" t="n">
        <x:f>'参数'!$B$10</x:f>
        <x:v>1</x:v>
      </x:c>
      <x:c r="O7381" s="60" t="n">
        <x:f>N7381*'参数'!$B$11</x:f>
        <x:v>2</x:v>
      </x:c>
      <x:c r="P7381" s="60" t="n">
        <x:f>N7381*'参数'!$B$12</x:f>
        <x:v>1</x:v>
      </x:c>
      <x:c r="Q7381" t="str">
        <x:f>C7381&amp;"d"</x:f>
        <x:v>C125d</x:v>
      </x:c>
      <x:c r="R7381" t="str">
        <x:f>C7381&amp;"p"</x:f>
        <x:v>C125p</x:v>
      </x:c>
      <x:c r="S7381" t="str">
        <x:f>IF(AND(L7381&gt;=H7381+I7381+J7381,M7381&gt;L7381,F7381&lt;&gt;""),"PASS","FAIL")</x:f>
        <x:v>PASS</x:v>
      </x:c>
      <x:c r="T7381" t="n">
        <x:v>4</x:v>
      </x:c>
      <x:c r="U7381" t="str">
        <x:v>pickup_after_delivery_completion_plus_usage_lag</x:v>
      </x:c>
    </x:row>
    <x:row r="7382">
      <x:c r="A7382" t="str">
        <x:v>Set2_200-10-2b</x:v>
      </x:c>
      <x:c r="B7382" t="str">
        <x:v>next_day</x:v>
      </x:c>
      <x:c r="C7382" t="str">
        <x:v>C126</x:v>
      </x:c>
      <x:c r="D7382" s="59" t="n">
        <x:v>37</x:v>
      </x:c>
      <x:c r="E7382" s="59" t="n">
        <x:v>46</x:v>
      </x:c>
      <x:c r="F7382" s="59" t="str">
        <x:v>S9</x:v>
      </x:c>
      <x:c r="G7382" s="59" t="n">
        <x:v>243</x:v>
      </x:c>
      <x:c r="H7382" s="59" t="n">
        <x:v>261</x:v>
      </x:c>
      <x:c r="I7382" s="59" t="n">
        <x:v>10</x:v>
      </x:c>
      <x:c r="J7382" s="60" t="n">
        <x:f>'参数'!$C$6</x:f>
        <x:v>1440</x:v>
      </x:c>
      <x:c r="K7382" s="60" t="n">
        <x:f>'参数'!$D$6</x:f>
        <x:v>360</x:v>
      </x:c>
      <x:c r="L7382" s="60" t="n">
        <x:f>H7382+I7382+J7382</x:f>
        <x:v>1711</x:v>
      </x:c>
      <x:c r="M7382" s="60" t="n">
        <x:f>L7382+K7382</x:f>
        <x:v>2071</x:v>
      </x:c>
      <x:c r="N7382" s="60" t="n">
        <x:f>'参数'!$B$10</x:f>
        <x:v>1</x:v>
      </x:c>
      <x:c r="O7382" s="60" t="n">
        <x:f>N7382*'参数'!$B$11</x:f>
        <x:v>2</x:v>
      </x:c>
      <x:c r="P7382" s="60" t="n">
        <x:f>N7382*'参数'!$B$12</x:f>
        <x:v>1</x:v>
      </x:c>
      <x:c r="Q7382" t="str">
        <x:f>C7382&amp;"d"</x:f>
        <x:v>C126d</x:v>
      </x:c>
      <x:c r="R7382" t="str">
        <x:f>C7382&amp;"p"</x:f>
        <x:v>C126p</x:v>
      </x:c>
      <x:c r="S7382" t="str">
        <x:f>IF(AND(L7382&gt;=H7382+I7382+J7382,M7382&gt;L7382,F7382&lt;&gt;""),"PASS","FAIL")</x:f>
        <x:v>PASS</x:v>
      </x:c>
      <x:c r="T7382" t="n">
        <x:v>3</x:v>
      </x:c>
      <x:c r="U7382" t="str">
        <x:v>pickup_after_delivery_completion_plus_usage_lag</x:v>
      </x:c>
    </x:row>
    <x:row r="7383">
      <x:c r="A7383" t="str">
        <x:v>Set2_200-10-2b</x:v>
      </x:c>
      <x:c r="B7383" t="str">
        <x:v>next_day</x:v>
      </x:c>
      <x:c r="C7383" t="str">
        <x:v>C127</x:v>
      </x:c>
      <x:c r="D7383" s="59" t="n">
        <x:v>30</x:v>
      </x:c>
      <x:c r="E7383" s="59" t="n">
        <x:v>30</x:v>
      </x:c>
      <x:c r="F7383" s="59" t="str">
        <x:v>S9</x:v>
      </x:c>
      <x:c r="G7383" s="59" t="n">
        <x:v>56</x:v>
      </x:c>
      <x:c r="H7383" s="59" t="n">
        <x:v>92</x:v>
      </x:c>
      <x:c r="I7383" s="59" t="n">
        <x:v>10</x:v>
      </x:c>
      <x:c r="J7383" s="60" t="n">
        <x:f>'参数'!$C$6</x:f>
        <x:v>1440</x:v>
      </x:c>
      <x:c r="K7383" s="60" t="n">
        <x:f>'参数'!$D$6</x:f>
        <x:v>360</x:v>
      </x:c>
      <x:c r="L7383" s="60" t="n">
        <x:f>H7383+I7383+J7383</x:f>
        <x:v>1542</x:v>
      </x:c>
      <x:c r="M7383" s="60" t="n">
        <x:f>L7383+K7383</x:f>
        <x:v>1902</x:v>
      </x:c>
      <x:c r="N7383" s="60" t="n">
        <x:f>'参数'!$B$10</x:f>
        <x:v>1</x:v>
      </x:c>
      <x:c r="O7383" s="60" t="n">
        <x:f>N7383*'参数'!$B$11</x:f>
        <x:v>2</x:v>
      </x:c>
      <x:c r="P7383" s="60" t="n">
        <x:f>N7383*'参数'!$B$12</x:f>
        <x:v>1</x:v>
      </x:c>
      <x:c r="Q7383" t="str">
        <x:f>C7383&amp;"d"</x:f>
        <x:v>C127d</x:v>
      </x:c>
      <x:c r="R7383" t="str">
        <x:f>C7383&amp;"p"</x:f>
        <x:v>C127p</x:v>
      </x:c>
      <x:c r="S7383" t="str">
        <x:f>IF(AND(L7383&gt;=H7383+I7383+J7383,M7383&gt;L7383,F7383&lt;&gt;""),"PASS","FAIL")</x:f>
        <x:v>PASS</x:v>
      </x:c>
      <x:c r="T7383" t="n">
        <x:v>7</x:v>
      </x:c>
      <x:c r="U7383" t="str">
        <x:v>pickup_after_delivery_completion_plus_usage_lag</x:v>
      </x:c>
    </x:row>
    <x:row r="7384">
      <x:c r="A7384" t="str">
        <x:v>Set2_200-10-2b</x:v>
      </x:c>
      <x:c r="B7384" t="str">
        <x:v>next_day</x:v>
      </x:c>
      <x:c r="C7384" t="str">
        <x:v>C128</x:v>
      </x:c>
      <x:c r="D7384" s="59" t="n">
        <x:v>44</x:v>
      </x:c>
      <x:c r="E7384" s="59" t="n">
        <x:v>31</x:v>
      </x:c>
      <x:c r="F7384" s="59" t="str">
        <x:v>S4</x:v>
      </x:c>
      <x:c r="G7384" s="59" t="n">
        <x:v>255</x:v>
      </x:c>
      <x:c r="H7384" s="59" t="n">
        <x:v>285</x:v>
      </x:c>
      <x:c r="I7384" s="59" t="n">
        <x:v>10</x:v>
      </x:c>
      <x:c r="J7384" s="60" t="n">
        <x:f>'参数'!$C$6</x:f>
        <x:v>1440</x:v>
      </x:c>
      <x:c r="K7384" s="60" t="n">
        <x:f>'参数'!$D$6</x:f>
        <x:v>360</x:v>
      </x:c>
      <x:c r="L7384" s="60" t="n">
        <x:f>H7384+I7384+J7384</x:f>
        <x:v>1735</x:v>
      </x:c>
      <x:c r="M7384" s="60" t="n">
        <x:f>L7384+K7384</x:f>
        <x:v>2095</x:v>
      </x:c>
      <x:c r="N7384" s="60" t="n">
        <x:f>'参数'!$B$10</x:f>
        <x:v>1</x:v>
      </x:c>
      <x:c r="O7384" s="60" t="n">
        <x:f>N7384*'参数'!$B$11</x:f>
        <x:v>2</x:v>
      </x:c>
      <x:c r="P7384" s="60" t="n">
        <x:f>N7384*'参数'!$B$12</x:f>
        <x:v>1</x:v>
      </x:c>
      <x:c r="Q7384" t="str">
        <x:f>C7384&amp;"d"</x:f>
        <x:v>C128d</x:v>
      </x:c>
      <x:c r="R7384" t="str">
        <x:f>C7384&amp;"p"</x:f>
        <x:v>C128p</x:v>
      </x:c>
      <x:c r="S7384" t="str">
        <x:f>IF(AND(L7384&gt;=H7384+I7384+J7384,M7384&gt;L7384,F7384&lt;&gt;""),"PASS","FAIL")</x:f>
        <x:v>PASS</x:v>
      </x:c>
      <x:c r="T7384" t="n">
        <x:v>16</x:v>
      </x:c>
      <x:c r="U7384" t="str">
        <x:v>pickup_after_delivery_completion_plus_usage_lag</x:v>
      </x:c>
    </x:row>
    <x:row r="7385">
      <x:c r="A7385" t="str">
        <x:v>Set2_200-10-2b</x:v>
      </x:c>
      <x:c r="B7385" t="str">
        <x:v>next_day</x:v>
      </x:c>
      <x:c r="C7385" t="str">
        <x:v>C129</x:v>
      </x:c>
      <x:c r="D7385" s="59" t="n">
        <x:v>42</x:v>
      </x:c>
      <x:c r="E7385" s="59" t="n">
        <x:v>32</x:v>
      </x:c>
      <x:c r="F7385" s="59" t="str">
        <x:v>S4</x:v>
      </x:c>
      <x:c r="G7385" s="59" t="n">
        <x:v>512</x:v>
      </x:c>
      <x:c r="H7385" s="59" t="n">
        <x:v>528</x:v>
      </x:c>
      <x:c r="I7385" s="59" t="n">
        <x:v>10</x:v>
      </x:c>
      <x:c r="J7385" s="60" t="n">
        <x:f>'参数'!$C$6</x:f>
        <x:v>1440</x:v>
      </x:c>
      <x:c r="K7385" s="60" t="n">
        <x:f>'参数'!$D$6</x:f>
        <x:v>360</x:v>
      </x:c>
      <x:c r="L7385" s="60" t="n">
        <x:f>H7385+I7385+J7385</x:f>
        <x:v>1978</x:v>
      </x:c>
      <x:c r="M7385" s="60" t="n">
        <x:f>L7385+K7385</x:f>
        <x:v>2338</x:v>
      </x:c>
      <x:c r="N7385" s="60" t="n">
        <x:f>'参数'!$B$10</x:f>
        <x:v>1</x:v>
      </x:c>
      <x:c r="O7385" s="60" t="n">
        <x:f>N7385*'参数'!$B$11</x:f>
        <x:v>2</x:v>
      </x:c>
      <x:c r="P7385" s="60" t="n">
        <x:f>N7385*'参数'!$B$12</x:f>
        <x:v>1</x:v>
      </x:c>
      <x:c r="Q7385" t="str">
        <x:f>C7385&amp;"d"</x:f>
        <x:v>C129d</x:v>
      </x:c>
      <x:c r="R7385" t="str">
        <x:f>C7385&amp;"p"</x:f>
        <x:v>C129p</x:v>
      </x:c>
      <x:c r="S7385" t="str">
        <x:f>IF(AND(L7385&gt;=H7385+I7385+J7385,M7385&gt;L7385,F7385&lt;&gt;""),"PASS","FAIL")</x:f>
        <x:v>PASS</x:v>
      </x:c>
      <x:c r="T7385" t="n">
        <x:v>15</x:v>
      </x:c>
      <x:c r="U7385" t="str">
        <x:v>pickup_after_delivery_completion_plus_usage_lag</x:v>
      </x:c>
    </x:row>
    <x:row r="7386">
      <x:c r="A7386" t="str">
        <x:v>Set2_200-10-2b</x:v>
      </x:c>
      <x:c r="B7386" t="str">
        <x:v>next_day</x:v>
      </x:c>
      <x:c r="C7386" t="str">
        <x:v>C130</x:v>
      </x:c>
      <x:c r="D7386" s="59" t="n">
        <x:v>37</x:v>
      </x:c>
      <x:c r="E7386" s="59" t="n">
        <x:v>28</x:v>
      </x:c>
      <x:c r="F7386" s="59" t="str">
        <x:v>S8</x:v>
      </x:c>
      <x:c r="G7386" s="59" t="n">
        <x:v>561</x:v>
      </x:c>
      <x:c r="H7386" s="59" t="n">
        <x:v>583</x:v>
      </x:c>
      <x:c r="I7386" s="59" t="n">
        <x:v>10</x:v>
      </x:c>
      <x:c r="J7386" s="60" t="n">
        <x:f>'参数'!$C$6</x:f>
        <x:v>1440</x:v>
      </x:c>
      <x:c r="K7386" s="60" t="n">
        <x:f>'参数'!$D$6</x:f>
        <x:v>360</x:v>
      </x:c>
      <x:c r="L7386" s="60" t="n">
        <x:f>H7386+I7386+J7386</x:f>
        <x:v>2033</x:v>
      </x:c>
      <x:c r="M7386" s="60" t="n">
        <x:f>L7386+K7386</x:f>
        <x:v>2393</x:v>
      </x:c>
      <x:c r="N7386" s="60" t="n">
        <x:f>'参数'!$B$10</x:f>
        <x:v>1</x:v>
      </x:c>
      <x:c r="O7386" s="60" t="n">
        <x:f>N7386*'参数'!$B$11</x:f>
        <x:v>2</x:v>
      </x:c>
      <x:c r="P7386" s="60" t="n">
        <x:f>N7386*'参数'!$B$12</x:f>
        <x:v>1</x:v>
      </x:c>
      <x:c r="Q7386" t="str">
        <x:f>C7386&amp;"d"</x:f>
        <x:v>C130d</x:v>
      </x:c>
      <x:c r="R7386" t="str">
        <x:f>C7386&amp;"p"</x:f>
        <x:v>C130p</x:v>
      </x:c>
      <x:c r="S7386" t="str">
        <x:f>IF(AND(L7386&gt;=H7386+I7386+J7386,M7386&gt;L7386,F7386&lt;&gt;""),"PASS","FAIL")</x:f>
        <x:v>PASS</x:v>
      </x:c>
      <x:c r="T7386" t="n">
        <x:v>2</x:v>
      </x:c>
      <x:c r="U7386" t="str">
        <x:v>pickup_after_delivery_completion_plus_usage_lag</x:v>
      </x:c>
    </x:row>
    <x:row r="7387">
      <x:c r="A7387" t="str">
        <x:v>Set2_200-10-2b</x:v>
      </x:c>
      <x:c r="B7387" t="str">
        <x:v>next_day</x:v>
      </x:c>
      <x:c r="C7387" t="str">
        <x:v>C131</x:v>
      </x:c>
      <x:c r="D7387" s="59" t="n">
        <x:v>45</x:v>
      </x:c>
      <x:c r="E7387" s="59" t="n">
        <x:v>50</x:v>
      </x:c>
      <x:c r="F7387" s="59" t="str">
        <x:v>S7</x:v>
      </x:c>
      <x:c r="G7387" s="59" t="n">
        <x:v>211</x:v>
      </x:c>
      <x:c r="H7387" s="59" t="n">
        <x:v>247</x:v>
      </x:c>
      <x:c r="I7387" s="59" t="n">
        <x:v>10</x:v>
      </x:c>
      <x:c r="J7387" s="60" t="n">
        <x:f>'参数'!$C$6</x:f>
        <x:v>1440</x:v>
      </x:c>
      <x:c r="K7387" s="60" t="n">
        <x:f>'参数'!$D$6</x:f>
        <x:v>360</x:v>
      </x:c>
      <x:c r="L7387" s="60" t="n">
        <x:f>H7387+I7387+J7387</x:f>
        <x:v>1697</x:v>
      </x:c>
      <x:c r="M7387" s="60" t="n">
        <x:f>L7387+K7387</x:f>
        <x:v>2057</x:v>
      </x:c>
      <x:c r="N7387" s="60" t="n">
        <x:f>'参数'!$B$10</x:f>
        <x:v>1</x:v>
      </x:c>
      <x:c r="O7387" s="60" t="n">
        <x:f>N7387*'参数'!$B$11</x:f>
        <x:v>2</x:v>
      </x:c>
      <x:c r="P7387" s="60" t="n">
        <x:f>N7387*'参数'!$B$12</x:f>
        <x:v>1</x:v>
      </x:c>
      <x:c r="Q7387" t="str">
        <x:f>C7387&amp;"d"</x:f>
        <x:v>C131d</x:v>
      </x:c>
      <x:c r="R7387" t="str">
        <x:f>C7387&amp;"p"</x:f>
        <x:v>C131p</x:v>
      </x:c>
      <x:c r="S7387" t="str">
        <x:f>IF(AND(L7387&gt;=H7387+I7387+J7387,M7387&gt;L7387,F7387&lt;&gt;""),"PASS","FAIL")</x:f>
        <x:v>PASS</x:v>
      </x:c>
      <x:c r="T7387" t="n">
        <x:v>15</x:v>
      </x:c>
      <x:c r="U7387" t="str">
        <x:v>pickup_after_delivery_completion_plus_usage_lag</x:v>
      </x:c>
    </x:row>
    <x:row r="7388">
      <x:c r="A7388" t="str">
        <x:v>Set2_200-10-2b</x:v>
      </x:c>
      <x:c r="B7388" t="str">
        <x:v>next_day</x:v>
      </x:c>
      <x:c r="C7388" t="str">
        <x:v>C132</x:v>
      </x:c>
      <x:c r="D7388" s="59" t="n">
        <x:v>32</x:v>
      </x:c>
      <x:c r="E7388" s="59" t="n">
        <x:v>27</x:v>
      </x:c>
      <x:c r="F7388" s="59" t="str">
        <x:v>S3</x:v>
      </x:c>
      <x:c r="G7388" s="59" t="n">
        <x:v>394</x:v>
      </x:c>
      <x:c r="H7388" s="59" t="n">
        <x:v>430</x:v>
      </x:c>
      <x:c r="I7388" s="59" t="n">
        <x:v>10</x:v>
      </x:c>
      <x:c r="J7388" s="60" t="n">
        <x:f>'参数'!$C$6</x:f>
        <x:v>1440</x:v>
      </x:c>
      <x:c r="K7388" s="60" t="n">
        <x:f>'参数'!$D$6</x:f>
        <x:v>360</x:v>
      </x:c>
      <x:c r="L7388" s="60" t="n">
        <x:f>H7388+I7388+J7388</x:f>
        <x:v>1880</x:v>
      </x:c>
      <x:c r="M7388" s="60" t="n">
        <x:f>L7388+K7388</x:f>
        <x:v>2240</x:v>
      </x:c>
      <x:c r="N7388" s="60" t="n">
        <x:f>'参数'!$B$10</x:f>
        <x:v>1</x:v>
      </x:c>
      <x:c r="O7388" s="60" t="n">
        <x:f>N7388*'参数'!$B$11</x:f>
        <x:v>2</x:v>
      </x:c>
      <x:c r="P7388" s="60" t="n">
        <x:f>N7388*'参数'!$B$12</x:f>
        <x:v>1</x:v>
      </x:c>
      <x:c r="Q7388" t="str">
        <x:f>C7388&amp;"d"</x:f>
        <x:v>C132d</x:v>
      </x:c>
      <x:c r="R7388" t="str">
        <x:f>C7388&amp;"p"</x:f>
        <x:v>C132p</x:v>
      </x:c>
      <x:c r="S7388" t="str">
        <x:f>IF(AND(L7388&gt;=H7388+I7388+J7388,M7388&gt;L7388,F7388&lt;&gt;""),"PASS","FAIL")</x:f>
        <x:v>PASS</x:v>
      </x:c>
      <x:c r="T7388" t="n">
        <x:v>2</x:v>
      </x:c>
      <x:c r="U7388" t="str">
        <x:v>pickup_after_delivery_completion_plus_usage_lag</x:v>
      </x:c>
    </x:row>
    <x:row r="7389">
      <x:c r="A7389" t="str">
        <x:v>Set2_200-10-2b</x:v>
      </x:c>
      <x:c r="B7389" t="str">
        <x:v>next_day</x:v>
      </x:c>
      <x:c r="C7389" t="str">
        <x:v>C133</x:v>
      </x:c>
      <x:c r="D7389" s="59" t="n">
        <x:v>34</x:v>
      </x:c>
      <x:c r="E7389" s="59" t="n">
        <x:v>34</x:v>
      </x:c>
      <x:c r="F7389" s="59" t="str">
        <x:v>S9</x:v>
      </x:c>
      <x:c r="G7389" s="59" t="n">
        <x:v>194</x:v>
      </x:c>
      <x:c r="H7389" s="59" t="n">
        <x:v>220</x:v>
      </x:c>
      <x:c r="I7389" s="59" t="n">
        <x:v>10</x:v>
      </x:c>
      <x:c r="J7389" s="60" t="n">
        <x:f>'参数'!$C$6</x:f>
        <x:v>1440</x:v>
      </x:c>
      <x:c r="K7389" s="60" t="n">
        <x:f>'参数'!$D$6</x:f>
        <x:v>360</x:v>
      </x:c>
      <x:c r="L7389" s="60" t="n">
        <x:f>H7389+I7389+J7389</x:f>
        <x:v>1670</x:v>
      </x:c>
      <x:c r="M7389" s="60" t="n">
        <x:f>L7389+K7389</x:f>
        <x:v>2030</x:v>
      </x:c>
      <x:c r="N7389" s="60" t="n">
        <x:f>'参数'!$B$10</x:f>
        <x:v>1</x:v>
      </x:c>
      <x:c r="O7389" s="60" t="n">
        <x:f>N7389*'参数'!$B$11</x:f>
        <x:v>2</x:v>
      </x:c>
      <x:c r="P7389" s="60" t="n">
        <x:f>N7389*'参数'!$B$12</x:f>
        <x:v>1</x:v>
      </x:c>
      <x:c r="Q7389" t="str">
        <x:f>C7389&amp;"d"</x:f>
        <x:v>C133d</x:v>
      </x:c>
      <x:c r="R7389" t="str">
        <x:f>C7389&amp;"p"</x:f>
        <x:v>C133p</x:v>
      </x:c>
      <x:c r="S7389" t="str">
        <x:f>IF(AND(L7389&gt;=H7389+I7389+J7389,M7389&gt;L7389,F7389&lt;&gt;""),"PASS","FAIL")</x:f>
        <x:v>PASS</x:v>
      </x:c>
      <x:c r="T7389" t="n">
        <x:v>15</x:v>
      </x:c>
      <x:c r="U7389" t="str">
        <x:v>pickup_after_delivery_completion_plus_usage_lag</x:v>
      </x:c>
    </x:row>
    <x:row r="7390">
      <x:c r="A7390" t="str">
        <x:v>Set2_200-10-2b</x:v>
      </x:c>
      <x:c r="B7390" t="str">
        <x:v>next_day</x:v>
      </x:c>
      <x:c r="C7390" t="str">
        <x:v>C134</x:v>
      </x:c>
      <x:c r="D7390" s="59" t="n">
        <x:v>38</x:v>
      </x:c>
      <x:c r="E7390" s="59" t="n">
        <x:v>29</x:v>
      </x:c>
      <x:c r="F7390" s="59" t="str">
        <x:v>S8</x:v>
      </x:c>
      <x:c r="G7390" s="59" t="n">
        <x:v>383</x:v>
      </x:c>
      <x:c r="H7390" s="59" t="n">
        <x:v>407</x:v>
      </x:c>
      <x:c r="I7390" s="59" t="n">
        <x:v>10</x:v>
      </x:c>
      <x:c r="J7390" s="60" t="n">
        <x:f>'参数'!$C$6</x:f>
        <x:v>1440</x:v>
      </x:c>
      <x:c r="K7390" s="60" t="n">
        <x:f>'参数'!$D$6</x:f>
        <x:v>360</x:v>
      </x:c>
      <x:c r="L7390" s="60" t="n">
        <x:f>H7390+I7390+J7390</x:f>
        <x:v>1857</x:v>
      </x:c>
      <x:c r="M7390" s="60" t="n">
        <x:f>L7390+K7390</x:f>
        <x:v>2217</x:v>
      </x:c>
      <x:c r="N7390" s="60" t="n">
        <x:f>'参数'!$B$10</x:f>
        <x:v>1</x:v>
      </x:c>
      <x:c r="O7390" s="60" t="n">
        <x:f>N7390*'参数'!$B$11</x:f>
        <x:v>2</x:v>
      </x:c>
      <x:c r="P7390" s="60" t="n">
        <x:f>N7390*'参数'!$B$12</x:f>
        <x:v>1</x:v>
      </x:c>
      <x:c r="Q7390" t="str">
        <x:f>C7390&amp;"d"</x:f>
        <x:v>C134d</x:v>
      </x:c>
      <x:c r="R7390" t="str">
        <x:f>C7390&amp;"p"</x:f>
        <x:v>C134p</x:v>
      </x:c>
      <x:c r="S7390" t="str">
        <x:f>IF(AND(L7390&gt;=H7390+I7390+J7390,M7390&gt;L7390,F7390&lt;&gt;""),"PASS","FAIL")</x:f>
        <x:v>PASS</x:v>
      </x:c>
      <x:c r="T7390" t="n">
        <x:v>13</x:v>
      </x:c>
      <x:c r="U7390" t="str">
        <x:v>pickup_after_delivery_completion_plus_usage_lag</x:v>
      </x:c>
    </x:row>
    <x:row r="7391">
      <x:c r="A7391" t="str">
        <x:v>Set2_200-10-2b</x:v>
      </x:c>
      <x:c r="B7391" t="str">
        <x:v>next_day</x:v>
      </x:c>
      <x:c r="C7391" t="str">
        <x:v>C135</x:v>
      </x:c>
      <x:c r="D7391" s="59" t="n">
        <x:v>44</x:v>
      </x:c>
      <x:c r="E7391" s="59" t="n">
        <x:v>44</x:v>
      </x:c>
      <x:c r="F7391" s="59" t="str">
        <x:v>S7</x:v>
      </x:c>
      <x:c r="G7391" s="59" t="n">
        <x:v>258</x:v>
      </x:c>
      <x:c r="H7391" s="59" t="n">
        <x:v>280</x:v>
      </x:c>
      <x:c r="I7391" s="59" t="n">
        <x:v>10</x:v>
      </x:c>
      <x:c r="J7391" s="60" t="n">
        <x:f>'参数'!$C$6</x:f>
        <x:v>1440</x:v>
      </x:c>
      <x:c r="K7391" s="60" t="n">
        <x:f>'参数'!$D$6</x:f>
        <x:v>360</x:v>
      </x:c>
      <x:c r="L7391" s="60" t="n">
        <x:f>H7391+I7391+J7391</x:f>
        <x:v>1730</x:v>
      </x:c>
      <x:c r="M7391" s="60" t="n">
        <x:f>L7391+K7391</x:f>
        <x:v>2090</x:v>
      </x:c>
      <x:c r="N7391" s="60" t="n">
        <x:f>'参数'!$B$10</x:f>
        <x:v>1</x:v>
      </x:c>
      <x:c r="O7391" s="60" t="n">
        <x:f>N7391*'参数'!$B$11</x:f>
        <x:v>2</x:v>
      </x:c>
      <x:c r="P7391" s="60" t="n">
        <x:f>N7391*'参数'!$B$12</x:f>
        <x:v>1</x:v>
      </x:c>
      <x:c r="Q7391" t="str">
        <x:f>C7391&amp;"d"</x:f>
        <x:v>C135d</x:v>
      </x:c>
      <x:c r="R7391" t="str">
        <x:f>C7391&amp;"p"</x:f>
        <x:v>C135p</x:v>
      </x:c>
      <x:c r="S7391" t="str">
        <x:f>IF(AND(L7391&gt;=H7391+I7391+J7391,M7391&gt;L7391,F7391&lt;&gt;""),"PASS","FAIL")</x:f>
        <x:v>PASS</x:v>
      </x:c>
      <x:c r="T7391" t="n">
        <x:v>10</x:v>
      </x:c>
      <x:c r="U7391" t="str">
        <x:v>pickup_after_delivery_completion_plus_usage_lag</x:v>
      </x:c>
    </x:row>
    <x:row r="7392">
      <x:c r="A7392" t="str">
        <x:v>Set2_200-10-2b</x:v>
      </x:c>
      <x:c r="B7392" t="str">
        <x:v>next_day</x:v>
      </x:c>
      <x:c r="C7392" t="str">
        <x:v>C136</x:v>
      </x:c>
      <x:c r="D7392" s="59" t="n">
        <x:v>30</x:v>
      </x:c>
      <x:c r="E7392" s="59" t="n">
        <x:v>24</x:v>
      </x:c>
      <x:c r="F7392" s="59" t="str">
        <x:v>S3</x:v>
      </x:c>
      <x:c r="G7392" s="59" t="n">
        <x:v>102</x:v>
      </x:c>
      <x:c r="H7392" s="59" t="n">
        <x:v>134</x:v>
      </x:c>
      <x:c r="I7392" s="59" t="n">
        <x:v>10</x:v>
      </x:c>
      <x:c r="J7392" s="60" t="n">
        <x:f>'参数'!$C$6</x:f>
        <x:v>1440</x:v>
      </x:c>
      <x:c r="K7392" s="60" t="n">
        <x:f>'参数'!$D$6</x:f>
        <x:v>360</x:v>
      </x:c>
      <x:c r="L7392" s="60" t="n">
        <x:f>H7392+I7392+J7392</x:f>
        <x:v>1584</x:v>
      </x:c>
      <x:c r="M7392" s="60" t="n">
        <x:f>L7392+K7392</x:f>
        <x:v>1944</x:v>
      </x:c>
      <x:c r="N7392" s="60" t="n">
        <x:f>'参数'!$B$10</x:f>
        <x:v>1</x:v>
      </x:c>
      <x:c r="O7392" s="60" t="n">
        <x:f>N7392*'参数'!$B$11</x:f>
        <x:v>2</x:v>
      </x:c>
      <x:c r="P7392" s="60" t="n">
        <x:f>N7392*'参数'!$B$12</x:f>
        <x:v>1</x:v>
      </x:c>
      <x:c r="Q7392" t="str">
        <x:f>C7392&amp;"d"</x:f>
        <x:v>C136d</x:v>
      </x:c>
      <x:c r="R7392" t="str">
        <x:f>C7392&amp;"p"</x:f>
        <x:v>C136p</x:v>
      </x:c>
      <x:c r="S7392" t="str">
        <x:f>IF(AND(L7392&gt;=H7392+I7392+J7392,M7392&gt;L7392,F7392&lt;&gt;""),"PASS","FAIL")</x:f>
        <x:v>PASS</x:v>
      </x:c>
      <x:c r="T7392" t="n">
        <x:v>19</x:v>
      </x:c>
      <x:c r="U7392" t="str">
        <x:v>pickup_after_delivery_completion_plus_usage_lag</x:v>
      </x:c>
    </x:row>
    <x:row r="7393">
      <x:c r="A7393" t="str">
        <x:v>Set2_200-10-2b</x:v>
      </x:c>
      <x:c r="B7393" t="str">
        <x:v>next_day</x:v>
      </x:c>
      <x:c r="C7393" t="str">
        <x:v>C137</x:v>
      </x:c>
      <x:c r="D7393" s="59" t="n">
        <x:v>48</x:v>
      </x:c>
      <x:c r="E7393" s="59" t="n">
        <x:v>35</x:v>
      </x:c>
      <x:c r="F7393" s="59" t="str">
        <x:v>S7</x:v>
      </x:c>
      <x:c r="G7393" s="59" t="n">
        <x:v>85</x:v>
      </x:c>
      <x:c r="H7393" s="59" t="n">
        <x:v>95</x:v>
      </x:c>
      <x:c r="I7393" s="59" t="n">
        <x:v>10</x:v>
      </x:c>
      <x:c r="J7393" s="60" t="n">
        <x:f>'参数'!$C$6</x:f>
        <x:v>1440</x:v>
      </x:c>
      <x:c r="K7393" s="60" t="n">
        <x:f>'参数'!$D$6</x:f>
        <x:v>360</x:v>
      </x:c>
      <x:c r="L7393" s="60" t="n">
        <x:f>H7393+I7393+J7393</x:f>
        <x:v>1545</x:v>
      </x:c>
      <x:c r="M7393" s="60" t="n">
        <x:f>L7393+K7393</x:f>
        <x:v>1905</x:v>
      </x:c>
      <x:c r="N7393" s="60" t="n">
        <x:f>'参数'!$B$10</x:f>
        <x:v>1</x:v>
      </x:c>
      <x:c r="O7393" s="60" t="n">
        <x:f>N7393*'参数'!$B$11</x:f>
        <x:v>2</x:v>
      </x:c>
      <x:c r="P7393" s="60" t="n">
        <x:f>N7393*'参数'!$B$12</x:f>
        <x:v>1</x:v>
      </x:c>
      <x:c r="Q7393" t="str">
        <x:f>C7393&amp;"d"</x:f>
        <x:v>C137d</x:v>
      </x:c>
      <x:c r="R7393" t="str">
        <x:f>C7393&amp;"p"</x:f>
        <x:v>C137p</x:v>
      </x:c>
      <x:c r="S7393" t="str">
        <x:f>IF(AND(L7393&gt;=H7393+I7393+J7393,M7393&gt;L7393,F7393&lt;&gt;""),"PASS","FAIL")</x:f>
        <x:v>PASS</x:v>
      </x:c>
      <x:c r="T7393" t="n">
        <x:v>2</x:v>
      </x:c>
      <x:c r="U7393" t="str">
        <x:v>pickup_after_delivery_completion_plus_usage_lag</x:v>
      </x:c>
    </x:row>
    <x:row r="7394">
      <x:c r="A7394" t="str">
        <x:v>Set2_200-10-2b</x:v>
      </x:c>
      <x:c r="B7394" t="str">
        <x:v>next_day</x:v>
      </x:c>
      <x:c r="C7394" t="str">
        <x:v>C138</x:v>
      </x:c>
      <x:c r="D7394" s="59" t="n">
        <x:v>37</x:v>
      </x:c>
      <x:c r="E7394" s="59" t="n">
        <x:v>30</x:v>
      </x:c>
      <x:c r="F7394" s="59" t="str">
        <x:v>S8</x:v>
      </x:c>
      <x:c r="G7394" s="59" t="n">
        <x:v>428</x:v>
      </x:c>
      <x:c r="H7394" s="59" t="n">
        <x:v>440</x:v>
      </x:c>
      <x:c r="I7394" s="59" t="n">
        <x:v>10</x:v>
      </x:c>
      <x:c r="J7394" s="60" t="n">
        <x:f>'参数'!$C$6</x:f>
        <x:v>1440</x:v>
      </x:c>
      <x:c r="K7394" s="60" t="n">
        <x:f>'参数'!$D$6</x:f>
        <x:v>360</x:v>
      </x:c>
      <x:c r="L7394" s="60" t="n">
        <x:f>H7394+I7394+J7394</x:f>
        <x:v>1890</x:v>
      </x:c>
      <x:c r="M7394" s="60" t="n">
        <x:f>L7394+K7394</x:f>
        <x:v>2250</x:v>
      </x:c>
      <x:c r="N7394" s="60" t="n">
        <x:f>'参数'!$B$10</x:f>
        <x:v>1</x:v>
      </x:c>
      <x:c r="O7394" s="60" t="n">
        <x:f>N7394*'参数'!$B$11</x:f>
        <x:v>2</x:v>
      </x:c>
      <x:c r="P7394" s="60" t="n">
        <x:f>N7394*'参数'!$B$12</x:f>
        <x:v>1</x:v>
      </x:c>
      <x:c r="Q7394" t="str">
        <x:f>C7394&amp;"d"</x:f>
        <x:v>C138d</x:v>
      </x:c>
      <x:c r="R7394" t="str">
        <x:f>C7394&amp;"p"</x:f>
        <x:v>C138p</x:v>
      </x:c>
      <x:c r="S7394" t="str">
        <x:f>IF(AND(L7394&gt;=H7394+I7394+J7394,M7394&gt;L7394,F7394&lt;&gt;""),"PASS","FAIL")</x:f>
        <x:v>PASS</x:v>
      </x:c>
      <x:c r="T7394" t="n">
        <x:v>13</x:v>
      </x:c>
      <x:c r="U7394" t="str">
        <x:v>pickup_after_delivery_completion_plus_usage_lag</x:v>
      </x:c>
    </x:row>
    <x:row r="7395">
      <x:c r="A7395" t="str">
        <x:v>Set2_200-10-2b</x:v>
      </x:c>
      <x:c r="B7395" t="str">
        <x:v>next_day</x:v>
      </x:c>
      <x:c r="C7395" t="str">
        <x:v>C139</x:v>
      </x:c>
      <x:c r="D7395" s="59" t="n">
        <x:v>36</x:v>
      </x:c>
      <x:c r="E7395" s="59" t="n">
        <x:v>44</x:v>
      </x:c>
      <x:c r="F7395" s="59" t="str">
        <x:v>S9</x:v>
      </x:c>
      <x:c r="G7395" s="59" t="n">
        <x:v>323</x:v>
      </x:c>
      <x:c r="H7395" s="59" t="n">
        <x:v>359</x:v>
      </x:c>
      <x:c r="I7395" s="59" t="n">
        <x:v>10</x:v>
      </x:c>
      <x:c r="J7395" s="60" t="n">
        <x:f>'参数'!$C$6</x:f>
        <x:v>1440</x:v>
      </x:c>
      <x:c r="K7395" s="60" t="n">
        <x:f>'参数'!$D$6</x:f>
        <x:v>360</x:v>
      </x:c>
      <x:c r="L7395" s="60" t="n">
        <x:f>H7395+I7395+J7395</x:f>
        <x:v>1809</x:v>
      </x:c>
      <x:c r="M7395" s="60" t="n">
        <x:f>L7395+K7395</x:f>
        <x:v>2169</x:v>
      </x:c>
      <x:c r="N7395" s="60" t="n">
        <x:f>'参数'!$B$10</x:f>
        <x:v>1</x:v>
      </x:c>
      <x:c r="O7395" s="60" t="n">
        <x:f>N7395*'参数'!$B$11</x:f>
        <x:v>2</x:v>
      </x:c>
      <x:c r="P7395" s="60" t="n">
        <x:f>N7395*'参数'!$B$12</x:f>
        <x:v>1</x:v>
      </x:c>
      <x:c r="Q7395" t="str">
        <x:f>C7395&amp;"d"</x:f>
        <x:v>C139d</x:v>
      </x:c>
      <x:c r="R7395" t="str">
        <x:f>C7395&amp;"p"</x:f>
        <x:v>C139p</x:v>
      </x:c>
      <x:c r="S7395" t="str">
        <x:f>IF(AND(L7395&gt;=H7395+I7395+J7395,M7395&gt;L7395,F7395&lt;&gt;""),"PASS","FAIL")</x:f>
        <x:v>PASS</x:v>
      </x:c>
      <x:c r="T7395" t="n">
        <x:v>3</x:v>
      </x:c>
      <x:c r="U7395" t="str">
        <x:v>pickup_after_delivery_completion_plus_usage_lag</x:v>
      </x:c>
    </x:row>
    <x:row r="7396">
      <x:c r="A7396" t="str">
        <x:v>Set2_200-10-2b</x:v>
      </x:c>
      <x:c r="B7396" t="str">
        <x:v>next_day</x:v>
      </x:c>
      <x:c r="C7396" t="str">
        <x:v>C140</x:v>
      </x:c>
      <x:c r="D7396" s="59" t="n">
        <x:v>33</x:v>
      </x:c>
      <x:c r="E7396" s="59" t="n">
        <x:v>26</x:v>
      </x:c>
      <x:c r="F7396" s="59" t="str">
        <x:v>S3</x:v>
      </x:c>
      <x:c r="G7396" s="59" t="n">
        <x:v>59</x:v>
      </x:c>
      <x:c r="H7396" s="59" t="n">
        <x:v>73</x:v>
      </x:c>
      <x:c r="I7396" s="59" t="n">
        <x:v>10</x:v>
      </x:c>
      <x:c r="J7396" s="60" t="n">
        <x:f>'参数'!$C$6</x:f>
        <x:v>1440</x:v>
      </x:c>
      <x:c r="K7396" s="60" t="n">
        <x:f>'参数'!$D$6</x:f>
        <x:v>360</x:v>
      </x:c>
      <x:c r="L7396" s="60" t="n">
        <x:f>H7396+I7396+J7396</x:f>
        <x:v>1523</x:v>
      </x:c>
      <x:c r="M7396" s="60" t="n">
        <x:f>L7396+K7396</x:f>
        <x:v>1883</x:v>
      </x:c>
      <x:c r="N7396" s="60" t="n">
        <x:f>'参数'!$B$10</x:f>
        <x:v>1</x:v>
      </x:c>
      <x:c r="O7396" s="60" t="n">
        <x:f>N7396*'参数'!$B$11</x:f>
        <x:v>2</x:v>
      </x:c>
      <x:c r="P7396" s="60" t="n">
        <x:f>N7396*'参数'!$B$12</x:f>
        <x:v>1</x:v>
      </x:c>
      <x:c r="Q7396" t="str">
        <x:f>C7396&amp;"d"</x:f>
        <x:v>C140d</x:v>
      </x:c>
      <x:c r="R7396" t="str">
        <x:f>C7396&amp;"p"</x:f>
        <x:v>C140p</x:v>
      </x:c>
      <x:c r="S7396" t="str">
        <x:f>IF(AND(L7396&gt;=H7396+I7396+J7396,M7396&gt;L7396,F7396&lt;&gt;""),"PASS","FAIL")</x:f>
        <x:v>PASS</x:v>
      </x:c>
      <x:c r="T7396" t="n">
        <x:v>1</x:v>
      </x:c>
      <x:c r="U7396" t="str">
        <x:v>pickup_after_delivery_completion_plus_usage_lag</x:v>
      </x:c>
    </x:row>
    <x:row r="7397">
      <x:c r="A7397" t="str">
        <x:v>Set2_200-10-2b</x:v>
      </x:c>
      <x:c r="B7397" t="str">
        <x:v>next_day</x:v>
      </x:c>
      <x:c r="C7397" t="str">
        <x:v>C141</x:v>
      </x:c>
      <x:c r="D7397" s="59" t="n">
        <x:v>32</x:v>
      </x:c>
      <x:c r="E7397" s="59" t="n">
        <x:v>47</x:v>
      </x:c>
      <x:c r="F7397" s="59" t="str">
        <x:v>S9</x:v>
      </x:c>
      <x:c r="G7397" s="59" t="n">
        <x:v>182</x:v>
      </x:c>
      <x:c r="H7397" s="59" t="n">
        <x:v>206</x:v>
      </x:c>
      <x:c r="I7397" s="59" t="n">
        <x:v>10</x:v>
      </x:c>
      <x:c r="J7397" s="60" t="n">
        <x:f>'参数'!$C$6</x:f>
        <x:v>1440</x:v>
      </x:c>
      <x:c r="K7397" s="60" t="n">
        <x:f>'参数'!$D$6</x:f>
        <x:v>360</x:v>
      </x:c>
      <x:c r="L7397" s="60" t="n">
        <x:f>H7397+I7397+J7397</x:f>
        <x:v>1656</x:v>
      </x:c>
      <x:c r="M7397" s="60" t="n">
        <x:f>L7397+K7397</x:f>
        <x:v>2016</x:v>
      </x:c>
      <x:c r="N7397" s="60" t="n">
        <x:f>'参数'!$B$10</x:f>
        <x:v>1</x:v>
      </x:c>
      <x:c r="O7397" s="60" t="n">
        <x:f>N7397*'参数'!$B$11</x:f>
        <x:v>2</x:v>
      </x:c>
      <x:c r="P7397" s="60" t="n">
        <x:f>N7397*'参数'!$B$12</x:f>
        <x:v>1</x:v>
      </x:c>
      <x:c r="Q7397" t="str">
        <x:f>C7397&amp;"d"</x:f>
        <x:v>C141d</x:v>
      </x:c>
      <x:c r="R7397" t="str">
        <x:f>C7397&amp;"p"</x:f>
        <x:v>C141p</x:v>
      </x:c>
      <x:c r="S7397" t="str">
        <x:f>IF(AND(L7397&gt;=H7397+I7397+J7397,M7397&gt;L7397,F7397&lt;&gt;""),"PASS","FAIL")</x:f>
        <x:v>PASS</x:v>
      </x:c>
      <x:c r="T7397" t="n">
        <x:v>10</x:v>
      </x:c>
      <x:c r="U7397" t="str">
        <x:v>pickup_after_delivery_completion_plus_usage_lag</x:v>
      </x:c>
    </x:row>
    <x:row r="7398">
      <x:c r="A7398" t="str">
        <x:v>Set2_200-10-2b</x:v>
      </x:c>
      <x:c r="B7398" t="str">
        <x:v>next_day</x:v>
      </x:c>
      <x:c r="C7398" t="str">
        <x:v>C142</x:v>
      </x:c>
      <x:c r="D7398" s="59" t="n">
        <x:v>31</x:v>
      </x:c>
      <x:c r="E7398" s="59" t="n">
        <x:v>48</x:v>
      </x:c>
      <x:c r="F7398" s="59" t="str">
        <x:v>S9</x:v>
      </x:c>
      <x:c r="G7398" s="59" t="n">
        <x:v>289</x:v>
      </x:c>
      <x:c r="H7398" s="59" t="n">
        <x:v>315</x:v>
      </x:c>
      <x:c r="I7398" s="59" t="n">
        <x:v>10</x:v>
      </x:c>
      <x:c r="J7398" s="60" t="n">
        <x:f>'参数'!$C$6</x:f>
        <x:v>1440</x:v>
      </x:c>
      <x:c r="K7398" s="60" t="n">
        <x:f>'参数'!$D$6</x:f>
        <x:v>360</x:v>
      </x:c>
      <x:c r="L7398" s="60" t="n">
        <x:f>H7398+I7398+J7398</x:f>
        <x:v>1765</x:v>
      </x:c>
      <x:c r="M7398" s="60" t="n">
        <x:f>L7398+K7398</x:f>
        <x:v>2125</x:v>
      </x:c>
      <x:c r="N7398" s="60" t="n">
        <x:f>'参数'!$B$10</x:f>
        <x:v>1</x:v>
      </x:c>
      <x:c r="O7398" s="60" t="n">
        <x:f>N7398*'参数'!$B$11</x:f>
        <x:v>2</x:v>
      </x:c>
      <x:c r="P7398" s="60" t="n">
        <x:f>N7398*'参数'!$B$12</x:f>
        <x:v>1</x:v>
      </x:c>
      <x:c r="Q7398" t="str">
        <x:f>C7398&amp;"d"</x:f>
        <x:v>C142d</x:v>
      </x:c>
      <x:c r="R7398" t="str">
        <x:f>C7398&amp;"p"</x:f>
        <x:v>C142p</x:v>
      </x:c>
      <x:c r="S7398" t="str">
        <x:f>IF(AND(L7398&gt;=H7398+I7398+J7398,M7398&gt;L7398,F7398&lt;&gt;""),"PASS","FAIL")</x:f>
        <x:v>PASS</x:v>
      </x:c>
      <x:c r="T7398" t="n">
        <x:v>9</x:v>
      </x:c>
      <x:c r="U7398" t="str">
        <x:v>pickup_after_delivery_completion_plus_usage_lag</x:v>
      </x:c>
    </x:row>
    <x:row r="7399">
      <x:c r="A7399" t="str">
        <x:v>Set2_200-10-2b</x:v>
      </x:c>
      <x:c r="B7399" t="str">
        <x:v>next_day</x:v>
      </x:c>
      <x:c r="C7399" t="str">
        <x:v>C143</x:v>
      </x:c>
      <x:c r="D7399" s="59" t="n">
        <x:v>49</x:v>
      </x:c>
      <x:c r="E7399" s="59" t="n">
        <x:v>25</x:v>
      </x:c>
      <x:c r="F7399" s="59" t="str">
        <x:v>S4</x:v>
      </x:c>
      <x:c r="G7399" s="59" t="n">
        <x:v>505</x:v>
      </x:c>
      <x:c r="H7399" s="59" t="n">
        <x:v>519</x:v>
      </x:c>
      <x:c r="I7399" s="59" t="n">
        <x:v>10</x:v>
      </x:c>
      <x:c r="J7399" s="60" t="n">
        <x:f>'参数'!$C$6</x:f>
        <x:v>1440</x:v>
      </x:c>
      <x:c r="K7399" s="60" t="n">
        <x:f>'参数'!$D$6</x:f>
        <x:v>360</x:v>
      </x:c>
      <x:c r="L7399" s="60" t="n">
        <x:f>H7399+I7399+J7399</x:f>
        <x:v>1969</x:v>
      </x:c>
      <x:c r="M7399" s="60" t="n">
        <x:f>L7399+K7399</x:f>
        <x:v>2329</x:v>
      </x:c>
      <x:c r="N7399" s="60" t="n">
        <x:f>'参数'!$B$10</x:f>
        <x:v>1</x:v>
      </x:c>
      <x:c r="O7399" s="60" t="n">
        <x:f>N7399*'参数'!$B$11</x:f>
        <x:v>2</x:v>
      </x:c>
      <x:c r="P7399" s="60" t="n">
        <x:f>N7399*'参数'!$B$12</x:f>
        <x:v>1</x:v>
      </x:c>
      <x:c r="Q7399" t="str">
        <x:f>C7399&amp;"d"</x:f>
        <x:v>C143d</x:v>
      </x:c>
      <x:c r="R7399" t="str">
        <x:f>C7399&amp;"p"</x:f>
        <x:v>C143p</x:v>
      </x:c>
      <x:c r="S7399" t="str">
        <x:f>IF(AND(L7399&gt;=H7399+I7399+J7399,M7399&gt;L7399,F7399&lt;&gt;""),"PASS","FAIL")</x:f>
        <x:v>PASS</x:v>
      </x:c>
      <x:c r="T7399" t="n">
        <x:v>18</x:v>
      </x:c>
      <x:c r="U7399" t="str">
        <x:v>pickup_after_delivery_completion_plus_usage_lag</x:v>
      </x:c>
    </x:row>
    <x:row r="7400">
      <x:c r="A7400" t="str">
        <x:v>Set2_200-10-2b</x:v>
      </x:c>
      <x:c r="B7400" t="str">
        <x:v>next_day</x:v>
      </x:c>
      <x:c r="C7400" t="str">
        <x:v>C144</x:v>
      </x:c>
      <x:c r="D7400" s="59" t="n">
        <x:v>41</x:v>
      </x:c>
      <x:c r="E7400" s="59" t="n">
        <x:v>36</x:v>
      </x:c>
      <x:c r="F7400" s="59" t="str">
        <x:v>S7</x:v>
      </x:c>
      <x:c r="G7400" s="59" t="n">
        <x:v>736</x:v>
      </x:c>
      <x:c r="H7400" s="59" t="n">
        <x:v>750</x:v>
      </x:c>
      <x:c r="I7400" s="59" t="n">
        <x:v>10</x:v>
      </x:c>
      <x:c r="J7400" s="60" t="n">
        <x:f>'参数'!$C$6</x:f>
        <x:v>1440</x:v>
      </x:c>
      <x:c r="K7400" s="60" t="n">
        <x:f>'参数'!$D$6</x:f>
        <x:v>360</x:v>
      </x:c>
      <x:c r="L7400" s="60" t="n">
        <x:f>H7400+I7400+J7400</x:f>
        <x:v>2200</x:v>
      </x:c>
      <x:c r="M7400" s="60" t="n">
        <x:f>L7400+K7400</x:f>
        <x:v>2560</x:v>
      </x:c>
      <x:c r="N7400" s="60" t="n">
        <x:f>'参数'!$B$10</x:f>
        <x:v>1</x:v>
      </x:c>
      <x:c r="O7400" s="60" t="n">
        <x:f>N7400*'参数'!$B$11</x:f>
        <x:v>2</x:v>
      </x:c>
      <x:c r="P7400" s="60" t="n">
        <x:f>N7400*'参数'!$B$12</x:f>
        <x:v>1</x:v>
      </x:c>
      <x:c r="Q7400" t="str">
        <x:f>C7400&amp;"d"</x:f>
        <x:v>C144d</x:v>
      </x:c>
      <x:c r="R7400" t="str">
        <x:f>C7400&amp;"p"</x:f>
        <x:v>C144p</x:v>
      </x:c>
      <x:c r="S7400" t="str">
        <x:f>IF(AND(L7400&gt;=H7400+I7400+J7400,M7400&gt;L7400,F7400&lt;&gt;""),"PASS","FAIL")</x:f>
        <x:v>PASS</x:v>
      </x:c>
      <x:c r="T7400" t="n">
        <x:v>10</x:v>
      </x:c>
      <x:c r="U7400" t="str">
        <x:v>pickup_after_delivery_completion_plus_usage_lag</x:v>
      </x:c>
    </x:row>
    <x:row r="7401">
      <x:c r="A7401" t="str">
        <x:v>Set2_200-10-2b</x:v>
      </x:c>
      <x:c r="B7401" t="str">
        <x:v>next_day</x:v>
      </x:c>
      <x:c r="C7401" t="str">
        <x:v>C145</x:v>
      </x:c>
      <x:c r="D7401" s="59" t="n">
        <x:v>47</x:v>
      </x:c>
      <x:c r="E7401" s="59" t="n">
        <x:v>37</x:v>
      </x:c>
      <x:c r="F7401" s="59" t="str">
        <x:v>S7</x:v>
      </x:c>
      <x:c r="G7401" s="59" t="n">
        <x:v>619</x:v>
      </x:c>
      <x:c r="H7401" s="59" t="n">
        <x:v>651</x:v>
      </x:c>
      <x:c r="I7401" s="59" t="n">
        <x:v>10</x:v>
      </x:c>
      <x:c r="J7401" s="60" t="n">
        <x:f>'参数'!$C$6</x:f>
        <x:v>1440</x:v>
      </x:c>
      <x:c r="K7401" s="60" t="n">
        <x:f>'参数'!$D$6</x:f>
        <x:v>360</x:v>
      </x:c>
      <x:c r="L7401" s="60" t="n">
        <x:f>H7401+I7401+J7401</x:f>
        <x:v>2101</x:v>
      </x:c>
      <x:c r="M7401" s="60" t="n">
        <x:f>L7401+K7401</x:f>
        <x:v>2461</x:v>
      </x:c>
      <x:c r="N7401" s="60" t="n">
        <x:f>'参数'!$B$10</x:f>
        <x:v>1</x:v>
      </x:c>
      <x:c r="O7401" s="60" t="n">
        <x:f>N7401*'参数'!$B$11</x:f>
        <x:v>2</x:v>
      </x:c>
      <x:c r="P7401" s="60" t="n">
        <x:f>N7401*'参数'!$B$12</x:f>
        <x:v>1</x:v>
      </x:c>
      <x:c r="Q7401" t="str">
        <x:f>C7401&amp;"d"</x:f>
        <x:v>C145d</x:v>
      </x:c>
      <x:c r="R7401" t="str">
        <x:f>C7401&amp;"p"</x:f>
        <x:v>C145p</x:v>
      </x:c>
      <x:c r="S7401" t="str">
        <x:f>IF(AND(L7401&gt;=H7401+I7401+J7401,M7401&gt;L7401,F7401&lt;&gt;""),"PASS","FAIL")</x:f>
        <x:v>PASS</x:v>
      </x:c>
      <x:c r="T7401" t="n">
        <x:v>11</x:v>
      </x:c>
      <x:c r="U7401" t="str">
        <x:v>pickup_after_delivery_completion_plus_usage_lag</x:v>
      </x:c>
    </x:row>
    <x:row r="7402">
      <x:c r="A7402" t="str">
        <x:v>Set2_200-10-2b</x:v>
      </x:c>
      <x:c r="B7402" t="str">
        <x:v>next_day</x:v>
      </x:c>
      <x:c r="C7402" t="str">
        <x:v>C146</x:v>
      </x:c>
      <x:c r="D7402" s="59" t="n">
        <x:v>49</x:v>
      </x:c>
      <x:c r="E7402" s="59" t="n">
        <x:v>38</x:v>
      </x:c>
      <x:c r="F7402" s="59" t="str">
        <x:v>S7</x:v>
      </x:c>
      <x:c r="G7402" s="59" t="n">
        <x:v>736</x:v>
      </x:c>
      <x:c r="H7402" s="59" t="n">
        <x:v>750</x:v>
      </x:c>
      <x:c r="I7402" s="59" t="n">
        <x:v>10</x:v>
      </x:c>
      <x:c r="J7402" s="60" t="n">
        <x:f>'参数'!$C$6</x:f>
        <x:v>1440</x:v>
      </x:c>
      <x:c r="K7402" s="60" t="n">
        <x:f>'参数'!$D$6</x:f>
        <x:v>360</x:v>
      </x:c>
      <x:c r="L7402" s="60" t="n">
        <x:f>H7402+I7402+J7402</x:f>
        <x:v>2200</x:v>
      </x:c>
      <x:c r="M7402" s="60" t="n">
        <x:f>L7402+K7402</x:f>
        <x:v>2560</x:v>
      </x:c>
      <x:c r="N7402" s="60" t="n">
        <x:f>'参数'!$B$10</x:f>
        <x:v>1</x:v>
      </x:c>
      <x:c r="O7402" s="60" t="n">
        <x:f>N7402*'参数'!$B$11</x:f>
        <x:v>2</x:v>
      </x:c>
      <x:c r="P7402" s="60" t="n">
        <x:f>N7402*'参数'!$B$12</x:f>
        <x:v>1</x:v>
      </x:c>
      <x:c r="Q7402" t="str">
        <x:f>C7402&amp;"d"</x:f>
        <x:v>C146d</x:v>
      </x:c>
      <x:c r="R7402" t="str">
        <x:f>C7402&amp;"p"</x:f>
        <x:v>C146p</x:v>
      </x:c>
      <x:c r="S7402" t="str">
        <x:f>IF(AND(L7402&gt;=H7402+I7402+J7402,M7402&gt;L7402,F7402&lt;&gt;""),"PASS","FAIL")</x:f>
        <x:v>PASS</x:v>
      </x:c>
      <x:c r="T7402" t="n">
        <x:v>11</x:v>
      </x:c>
      <x:c r="U7402" t="str">
        <x:v>pickup_after_delivery_completion_plus_usage_lag</x:v>
      </x:c>
    </x:row>
    <x:row r="7403">
      <x:c r="A7403" t="str">
        <x:v>Set2_200-10-2b</x:v>
      </x:c>
      <x:c r="B7403" t="str">
        <x:v>next_day</x:v>
      </x:c>
      <x:c r="C7403" t="str">
        <x:v>C147</x:v>
      </x:c>
      <x:c r="D7403" s="59" t="n">
        <x:v>41</x:v>
      </x:c>
      <x:c r="E7403" s="59" t="n">
        <x:v>47</x:v>
      </x:c>
      <x:c r="F7403" s="59" t="str">
        <x:v>S7</x:v>
      </x:c>
      <x:c r="G7403" s="59" t="n">
        <x:v>634</x:v>
      </x:c>
      <x:c r="H7403" s="59" t="n">
        <x:v>664</x:v>
      </x:c>
      <x:c r="I7403" s="59" t="n">
        <x:v>10</x:v>
      </x:c>
      <x:c r="J7403" s="60" t="n">
        <x:f>'参数'!$C$6</x:f>
        <x:v>1440</x:v>
      </x:c>
      <x:c r="K7403" s="60" t="n">
        <x:f>'参数'!$D$6</x:f>
        <x:v>360</x:v>
      </x:c>
      <x:c r="L7403" s="60" t="n">
        <x:f>H7403+I7403+J7403</x:f>
        <x:v>2114</x:v>
      </x:c>
      <x:c r="M7403" s="60" t="n">
        <x:f>L7403+K7403</x:f>
        <x:v>2474</x:v>
      </x:c>
      <x:c r="N7403" s="60" t="n">
        <x:f>'参数'!$B$10</x:f>
        <x:v>1</x:v>
      </x:c>
      <x:c r="O7403" s="60" t="n">
        <x:f>N7403*'参数'!$B$11</x:f>
        <x:v>2</x:v>
      </x:c>
      <x:c r="P7403" s="60" t="n">
        <x:f>N7403*'参数'!$B$12</x:f>
        <x:v>1</x:v>
      </x:c>
      <x:c r="Q7403" t="str">
        <x:f>C7403&amp;"d"</x:f>
        <x:v>C147d</x:v>
      </x:c>
      <x:c r="R7403" t="str">
        <x:f>C7403&amp;"p"</x:f>
        <x:v>C147p</x:v>
      </x:c>
      <x:c r="S7403" t="str">
        <x:f>IF(AND(L7403&gt;=H7403+I7403+J7403,M7403&gt;L7403,F7403&lt;&gt;""),"PASS","FAIL")</x:f>
        <x:v>PASS</x:v>
      </x:c>
      <x:c r="T7403" t="n">
        <x:v>8</x:v>
      </x:c>
      <x:c r="U7403" t="str">
        <x:v>pickup_after_delivery_completion_plus_usage_lag</x:v>
      </x:c>
    </x:row>
    <x:row r="7404">
      <x:c r="A7404" t="str">
        <x:v>Set2_200-10-2b</x:v>
      </x:c>
      <x:c r="B7404" t="str">
        <x:v>next_day</x:v>
      </x:c>
      <x:c r="C7404" t="str">
        <x:v>C148</x:v>
      </x:c>
      <x:c r="D7404" s="59" t="n">
        <x:v>48</x:v>
      </x:c>
      <x:c r="E7404" s="59" t="n">
        <x:v>36</x:v>
      </x:c>
      <x:c r="F7404" s="59" t="str">
        <x:v>S7</x:v>
      </x:c>
      <x:c r="G7404" s="59" t="n">
        <x:v>603</x:v>
      </x:c>
      <x:c r="H7404" s="59" t="n">
        <x:v>633</x:v>
      </x:c>
      <x:c r="I7404" s="59" t="n">
        <x:v>10</x:v>
      </x:c>
      <x:c r="J7404" s="60" t="n">
        <x:f>'参数'!$C$6</x:f>
        <x:v>1440</x:v>
      </x:c>
      <x:c r="K7404" s="60" t="n">
        <x:f>'参数'!$D$6</x:f>
        <x:v>360</x:v>
      </x:c>
      <x:c r="L7404" s="60" t="n">
        <x:f>H7404+I7404+J7404</x:f>
        <x:v>2083</x:v>
      </x:c>
      <x:c r="M7404" s="60" t="n">
        <x:f>L7404+K7404</x:f>
        <x:v>2443</x:v>
      </x:c>
      <x:c r="N7404" s="60" t="n">
        <x:f>'参数'!$B$10</x:f>
        <x:v>1</x:v>
      </x:c>
      <x:c r="O7404" s="60" t="n">
        <x:f>N7404*'参数'!$B$11</x:f>
        <x:v>2</x:v>
      </x:c>
      <x:c r="P7404" s="60" t="n">
        <x:f>N7404*'参数'!$B$12</x:f>
        <x:v>1</x:v>
      </x:c>
      <x:c r="Q7404" t="str">
        <x:f>C7404&amp;"d"</x:f>
        <x:v>C148d</x:v>
      </x:c>
      <x:c r="R7404" t="str">
        <x:f>C7404&amp;"p"</x:f>
        <x:v>C148p</x:v>
      </x:c>
      <x:c r="S7404" t="str">
        <x:f>IF(AND(L7404&gt;=H7404+I7404+J7404,M7404&gt;L7404,F7404&lt;&gt;""),"PASS","FAIL")</x:f>
        <x:v>PASS</x:v>
      </x:c>
      <x:c r="T7404" t="n">
        <x:v>6</x:v>
      </x:c>
      <x:c r="U7404" t="str">
        <x:v>pickup_after_delivery_completion_plus_usage_lag</x:v>
      </x:c>
    </x:row>
    <x:row r="7405">
      <x:c r="A7405" t="str">
        <x:v>Set2_200-10-2b</x:v>
      </x:c>
      <x:c r="B7405" t="str">
        <x:v>next_day</x:v>
      </x:c>
      <x:c r="C7405" t="str">
        <x:v>C149</x:v>
      </x:c>
      <x:c r="D7405" s="59" t="n">
        <x:v>39</x:v>
      </x:c>
      <x:c r="E7405" s="59" t="n">
        <x:v>49</x:v>
      </x:c>
      <x:c r="F7405" s="59" t="str">
        <x:v>S7</x:v>
      </x:c>
      <x:c r="G7405" s="59" t="n">
        <x:v>218</x:v>
      </x:c>
      <x:c r="H7405" s="59" t="n">
        <x:v>244</x:v>
      </x:c>
      <x:c r="I7405" s="59" t="n">
        <x:v>10</x:v>
      </x:c>
      <x:c r="J7405" s="60" t="n">
        <x:f>'参数'!$C$6</x:f>
        <x:v>1440</x:v>
      </x:c>
      <x:c r="K7405" s="60" t="n">
        <x:f>'参数'!$D$6</x:f>
        <x:v>360</x:v>
      </x:c>
      <x:c r="L7405" s="60" t="n">
        <x:f>H7405+I7405+J7405</x:f>
        <x:v>1694</x:v>
      </x:c>
      <x:c r="M7405" s="60" t="n">
        <x:f>L7405+K7405</x:f>
        <x:v>2054</x:v>
      </x:c>
      <x:c r="N7405" s="60" t="n">
        <x:f>'参数'!$B$10</x:f>
        <x:v>1</x:v>
      </x:c>
      <x:c r="O7405" s="60" t="n">
        <x:f>N7405*'参数'!$B$11</x:f>
        <x:v>2</x:v>
      </x:c>
      <x:c r="P7405" s="60" t="n">
        <x:f>N7405*'参数'!$B$12</x:f>
        <x:v>1</x:v>
      </x:c>
      <x:c r="Q7405" t="str">
        <x:f>C7405&amp;"d"</x:f>
        <x:v>C149d</x:v>
      </x:c>
      <x:c r="R7405" t="str">
        <x:f>C7405&amp;"p"</x:f>
        <x:v>C149p</x:v>
      </x:c>
      <x:c r="S7405" t="str">
        <x:f>IF(AND(L7405&gt;=H7405+I7405+J7405,M7405&gt;L7405,F7405&lt;&gt;""),"PASS","FAIL")</x:f>
        <x:v>PASS</x:v>
      </x:c>
      <x:c r="T7405" t="n">
        <x:v>5</x:v>
      </x:c>
      <x:c r="U7405" t="str">
        <x:v>pickup_after_delivery_completion_plus_usage_lag</x:v>
      </x:c>
    </x:row>
    <x:row r="7406">
      <x:c r="A7406" t="str">
        <x:v>Set2_200-10-2b</x:v>
      </x:c>
      <x:c r="B7406" t="str">
        <x:v>next_day</x:v>
      </x:c>
      <x:c r="C7406" t="str">
        <x:v>C150</x:v>
      </x:c>
      <x:c r="D7406" s="59" t="n">
        <x:v>25</x:v>
      </x:c>
      <x:c r="E7406" s="59" t="n">
        <x:v>36</x:v>
      </x:c>
      <x:c r="F7406" s="59" t="str">
        <x:v>S9</x:v>
      </x:c>
      <x:c r="G7406" s="59" t="n">
        <x:v>209</x:v>
      </x:c>
      <x:c r="H7406" s="59" t="n">
        <x:v>225</x:v>
      </x:c>
      <x:c r="I7406" s="59" t="n">
        <x:v>10</x:v>
      </x:c>
      <x:c r="J7406" s="60" t="n">
        <x:f>'参数'!$C$6</x:f>
        <x:v>1440</x:v>
      </x:c>
      <x:c r="K7406" s="60" t="n">
        <x:f>'参数'!$D$6</x:f>
        <x:v>360</x:v>
      </x:c>
      <x:c r="L7406" s="60" t="n">
        <x:f>H7406+I7406+J7406</x:f>
        <x:v>1675</x:v>
      </x:c>
      <x:c r="M7406" s="60" t="n">
        <x:f>L7406+K7406</x:f>
        <x:v>2035</x:v>
      </x:c>
      <x:c r="N7406" s="60" t="n">
        <x:f>'参数'!$B$10</x:f>
        <x:v>1</x:v>
      </x:c>
      <x:c r="O7406" s="60" t="n">
        <x:f>N7406*'参数'!$B$11</x:f>
        <x:v>2</x:v>
      </x:c>
      <x:c r="P7406" s="60" t="n">
        <x:f>N7406*'参数'!$B$12</x:f>
        <x:v>1</x:v>
      </x:c>
      <x:c r="Q7406" t="str">
        <x:f>C7406&amp;"d"</x:f>
        <x:v>C150d</x:v>
      </x:c>
      <x:c r="R7406" t="str">
        <x:f>C7406&amp;"p"</x:f>
        <x:v>C150p</x:v>
      </x:c>
      <x:c r="S7406" t="str">
        <x:f>IF(AND(L7406&gt;=H7406+I7406+J7406,M7406&gt;L7406,F7406&lt;&gt;""),"PASS","FAIL")</x:f>
        <x:v>PASS</x:v>
      </x:c>
      <x:c r="T7406" t="n">
        <x:v>6</x:v>
      </x:c>
      <x:c r="U7406" t="str">
        <x:v>pickup_after_delivery_completion_plus_usage_lag</x:v>
      </x:c>
    </x:row>
    <x:row r="7407">
      <x:c r="A7407" t="str">
        <x:v>Set2_200-10-2b</x:v>
      </x:c>
      <x:c r="B7407" t="str">
        <x:v>next_day</x:v>
      </x:c>
      <x:c r="C7407" t="str">
        <x:v>C151</x:v>
      </x:c>
      <x:c r="D7407" s="59" t="n">
        <x:v>48</x:v>
      </x:c>
      <x:c r="E7407" s="59" t="n">
        <x:v>44</x:v>
      </x:c>
      <x:c r="F7407" s="59" t="str">
        <x:v>S7</x:v>
      </x:c>
      <x:c r="G7407" s="59" t="n">
        <x:v>535</x:v>
      </x:c>
      <x:c r="H7407" s="59" t="n">
        <x:v>555</x:v>
      </x:c>
      <x:c r="I7407" s="59" t="n">
        <x:v>10</x:v>
      </x:c>
      <x:c r="J7407" s="60" t="n">
        <x:f>'参数'!$C$6</x:f>
        <x:v>1440</x:v>
      </x:c>
      <x:c r="K7407" s="60" t="n">
        <x:f>'参数'!$D$6</x:f>
        <x:v>360</x:v>
      </x:c>
      <x:c r="L7407" s="60" t="n">
        <x:f>H7407+I7407+J7407</x:f>
        <x:v>2005</x:v>
      </x:c>
      <x:c r="M7407" s="60" t="n">
        <x:f>L7407+K7407</x:f>
        <x:v>2365</x:v>
      </x:c>
      <x:c r="N7407" s="60" t="n">
        <x:f>'参数'!$B$10</x:f>
        <x:v>1</x:v>
      </x:c>
      <x:c r="O7407" s="60" t="n">
        <x:f>N7407*'参数'!$B$11</x:f>
        <x:v>2</x:v>
      </x:c>
      <x:c r="P7407" s="60" t="n">
        <x:f>N7407*'参数'!$B$12</x:f>
        <x:v>1</x:v>
      </x:c>
      <x:c r="Q7407" t="str">
        <x:f>C7407&amp;"d"</x:f>
        <x:v>C151d</x:v>
      </x:c>
      <x:c r="R7407" t="str">
        <x:f>C7407&amp;"p"</x:f>
        <x:v>C151p</x:v>
      </x:c>
      <x:c r="S7407" t="str">
        <x:f>IF(AND(L7407&gt;=H7407+I7407+J7407,M7407&gt;L7407,F7407&lt;&gt;""),"PASS","FAIL")</x:f>
        <x:v>PASS</x:v>
      </x:c>
      <x:c r="T7407" t="n">
        <x:v>5</x:v>
      </x:c>
      <x:c r="U7407" t="str">
        <x:v>pickup_after_delivery_completion_plus_usage_lag</x:v>
      </x:c>
    </x:row>
    <x:row r="7408">
      <x:c r="A7408" t="str">
        <x:v>Set2_200-10-2b</x:v>
      </x:c>
      <x:c r="B7408" t="str">
        <x:v>next_day</x:v>
      </x:c>
      <x:c r="C7408" t="str">
        <x:v>C152</x:v>
      </x:c>
      <x:c r="D7408" s="59" t="n">
        <x:v>50</x:v>
      </x:c>
      <x:c r="E7408" s="59" t="n">
        <x:v>50</x:v>
      </x:c>
      <x:c r="F7408" s="59" t="str">
        <x:v>S7</x:v>
      </x:c>
      <x:c r="G7408" s="59" t="n">
        <x:v>131</x:v>
      </x:c>
      <x:c r="H7408" s="59" t="n">
        <x:v>151</x:v>
      </x:c>
      <x:c r="I7408" s="59" t="n">
        <x:v>10</x:v>
      </x:c>
      <x:c r="J7408" s="60" t="n">
        <x:f>'参数'!$C$6</x:f>
        <x:v>1440</x:v>
      </x:c>
      <x:c r="K7408" s="60" t="n">
        <x:f>'参数'!$D$6</x:f>
        <x:v>360</x:v>
      </x:c>
      <x:c r="L7408" s="60" t="n">
        <x:f>H7408+I7408+J7408</x:f>
        <x:v>1601</x:v>
      </x:c>
      <x:c r="M7408" s="60" t="n">
        <x:f>L7408+K7408</x:f>
        <x:v>1961</x:v>
      </x:c>
      <x:c r="N7408" s="60" t="n">
        <x:f>'参数'!$B$10</x:f>
        <x:v>1</x:v>
      </x:c>
      <x:c r="O7408" s="60" t="n">
        <x:f>N7408*'参数'!$B$11</x:f>
        <x:v>2</x:v>
      </x:c>
      <x:c r="P7408" s="60" t="n">
        <x:f>N7408*'参数'!$B$12</x:f>
        <x:v>1</x:v>
      </x:c>
      <x:c r="Q7408" t="str">
        <x:f>C7408&amp;"d"</x:f>
        <x:v>C152d</x:v>
      </x:c>
      <x:c r="R7408" t="str">
        <x:f>C7408&amp;"p"</x:f>
        <x:v>C152p</x:v>
      </x:c>
      <x:c r="S7408" t="str">
        <x:f>IF(AND(L7408&gt;=H7408+I7408+J7408,M7408&gt;L7408,F7408&lt;&gt;""),"PASS","FAIL")</x:f>
        <x:v>PASS</x:v>
      </x:c>
      <x:c r="T7408" t="n">
        <x:v>9</x:v>
      </x:c>
      <x:c r="U7408" t="str">
        <x:v>pickup_after_delivery_completion_plus_usage_lag</x:v>
      </x:c>
    </x:row>
    <x:row r="7409">
      <x:c r="A7409" t="str">
        <x:v>Set2_200-10-2b</x:v>
      </x:c>
      <x:c r="B7409" t="str">
        <x:v>next_day</x:v>
      </x:c>
      <x:c r="C7409" t="str">
        <x:v>C153</x:v>
      </x:c>
      <x:c r="D7409" s="59" t="n">
        <x:v>41</x:v>
      </x:c>
      <x:c r="E7409" s="59" t="n">
        <x:v>44</x:v>
      </x:c>
      <x:c r="F7409" s="59" t="str">
        <x:v>S7</x:v>
      </x:c>
      <x:c r="G7409" s="59" t="n">
        <x:v>643</x:v>
      </x:c>
      <x:c r="H7409" s="59" t="n">
        <x:v>681</x:v>
      </x:c>
      <x:c r="I7409" s="59" t="n">
        <x:v>10</x:v>
      </x:c>
      <x:c r="J7409" s="60" t="n">
        <x:f>'参数'!$C$6</x:f>
        <x:v>1440</x:v>
      </x:c>
      <x:c r="K7409" s="60" t="n">
        <x:f>'参数'!$D$6</x:f>
        <x:v>360</x:v>
      </x:c>
      <x:c r="L7409" s="60" t="n">
        <x:f>H7409+I7409+J7409</x:f>
        <x:v>2131</x:v>
      </x:c>
      <x:c r="M7409" s="60" t="n">
        <x:f>L7409+K7409</x:f>
        <x:v>2491</x:v>
      </x:c>
      <x:c r="N7409" s="60" t="n">
        <x:f>'参数'!$B$10</x:f>
        <x:v>1</x:v>
      </x:c>
      <x:c r="O7409" s="60" t="n">
        <x:f>N7409*'参数'!$B$11</x:f>
        <x:v>2</x:v>
      </x:c>
      <x:c r="P7409" s="60" t="n">
        <x:f>N7409*'参数'!$B$12</x:f>
        <x:v>1</x:v>
      </x:c>
      <x:c r="Q7409" t="str">
        <x:f>C7409&amp;"d"</x:f>
        <x:v>C153d</x:v>
      </x:c>
      <x:c r="R7409" t="str">
        <x:f>C7409&amp;"p"</x:f>
        <x:v>C153p</x:v>
      </x:c>
      <x:c r="S7409" t="str">
        <x:f>IF(AND(L7409&gt;=H7409+I7409+J7409,M7409&gt;L7409,F7409&lt;&gt;""),"PASS","FAIL")</x:f>
        <x:v>PASS</x:v>
      </x:c>
      <x:c r="T7409" t="n">
        <x:v>1</x:v>
      </x:c>
      <x:c r="U7409" t="str">
        <x:v>pickup_after_delivery_completion_plus_usage_lag</x:v>
      </x:c>
    </x:row>
    <x:row r="7410">
      <x:c r="A7410" t="str">
        <x:v>Set2_200-10-2b</x:v>
      </x:c>
      <x:c r="B7410" t="str">
        <x:v>next_day</x:v>
      </x:c>
      <x:c r="C7410" t="str">
        <x:v>C154</x:v>
      </x:c>
      <x:c r="D7410" s="59" t="n">
        <x:v>40</x:v>
      </x:c>
      <x:c r="E7410" s="59" t="n">
        <x:v>36</x:v>
      </x:c>
      <x:c r="F7410" s="59" t="str">
        <x:v>S7</x:v>
      </x:c>
      <x:c r="G7410" s="59" t="n">
        <x:v>64</x:v>
      </x:c>
      <x:c r="H7410" s="59" t="n">
        <x:v>98</x:v>
      </x:c>
      <x:c r="I7410" s="59" t="n">
        <x:v>10</x:v>
      </x:c>
      <x:c r="J7410" s="60" t="n">
        <x:f>'参数'!$C$6</x:f>
        <x:v>1440</x:v>
      </x:c>
      <x:c r="K7410" s="60" t="n">
        <x:f>'参数'!$D$6</x:f>
        <x:v>360</x:v>
      </x:c>
      <x:c r="L7410" s="60" t="n">
        <x:f>H7410+I7410+J7410</x:f>
        <x:v>1548</x:v>
      </x:c>
      <x:c r="M7410" s="60" t="n">
        <x:f>L7410+K7410</x:f>
        <x:v>1908</x:v>
      </x:c>
      <x:c r="N7410" s="60" t="n">
        <x:f>'参数'!$B$10</x:f>
        <x:v>1</x:v>
      </x:c>
      <x:c r="O7410" s="60" t="n">
        <x:f>N7410*'参数'!$B$11</x:f>
        <x:v>2</x:v>
      </x:c>
      <x:c r="P7410" s="60" t="n">
        <x:f>N7410*'参数'!$B$12</x:f>
        <x:v>1</x:v>
      </x:c>
      <x:c r="Q7410" t="str">
        <x:f>C7410&amp;"d"</x:f>
        <x:v>C154d</x:v>
      </x:c>
      <x:c r="R7410" t="str">
        <x:f>C7410&amp;"p"</x:f>
        <x:v>C154p</x:v>
      </x:c>
      <x:c r="S7410" t="str">
        <x:f>IF(AND(L7410&gt;=H7410+I7410+J7410,M7410&gt;L7410,F7410&lt;&gt;""),"PASS","FAIL")</x:f>
        <x:v>PASS</x:v>
      </x:c>
      <x:c r="T7410" t="n">
        <x:v>2</x:v>
      </x:c>
      <x:c r="U7410" t="str">
        <x:v>pickup_after_delivery_completion_plus_usage_lag</x:v>
      </x:c>
    </x:row>
    <x:row r="7411">
      <x:c r="A7411" t="str">
        <x:v>Set2_200-10-2b</x:v>
      </x:c>
      <x:c r="B7411" t="str">
        <x:v>next_day</x:v>
      </x:c>
      <x:c r="C7411" t="str">
        <x:v>C155</x:v>
      </x:c>
      <x:c r="D7411" s="59" t="n">
        <x:v>45</x:v>
      </x:c>
      <x:c r="E7411" s="59" t="n">
        <x:v>27</x:v>
      </x:c>
      <x:c r="F7411" s="59" t="str">
        <x:v>S4</x:v>
      </x:c>
      <x:c r="G7411" s="59" t="n">
        <x:v>560</x:v>
      </x:c>
      <x:c r="H7411" s="59" t="n">
        <x:v>588</x:v>
      </x:c>
      <x:c r="I7411" s="59" t="n">
        <x:v>10</x:v>
      </x:c>
      <x:c r="J7411" s="60" t="n">
        <x:f>'参数'!$C$6</x:f>
        <x:v>1440</x:v>
      </x:c>
      <x:c r="K7411" s="60" t="n">
        <x:f>'参数'!$D$6</x:f>
        <x:v>360</x:v>
      </x:c>
      <x:c r="L7411" s="60" t="n">
        <x:f>H7411+I7411+J7411</x:f>
        <x:v>2038</x:v>
      </x:c>
      <x:c r="M7411" s="60" t="n">
        <x:f>L7411+K7411</x:f>
        <x:v>2398</x:v>
      </x:c>
      <x:c r="N7411" s="60" t="n">
        <x:f>'参数'!$B$10</x:f>
        <x:v>1</x:v>
      </x:c>
      <x:c r="O7411" s="60" t="n">
        <x:f>N7411*'参数'!$B$11</x:f>
        <x:v>2</x:v>
      </x:c>
      <x:c r="P7411" s="60" t="n">
        <x:f>N7411*'参数'!$B$12</x:f>
        <x:v>1</x:v>
      </x:c>
      <x:c r="Q7411" t="str">
        <x:f>C7411&amp;"d"</x:f>
        <x:v>C155d</x:v>
      </x:c>
      <x:c r="R7411" t="str">
        <x:f>C7411&amp;"p"</x:f>
        <x:v>C155p</x:v>
      </x:c>
      <x:c r="S7411" t="str">
        <x:f>IF(AND(L7411&gt;=H7411+I7411+J7411,M7411&gt;L7411,F7411&lt;&gt;""),"PASS","FAIL")</x:f>
        <x:v>PASS</x:v>
      </x:c>
      <x:c r="T7411" t="n">
        <x:v>11</x:v>
      </x:c>
      <x:c r="U7411" t="str">
        <x:v>pickup_after_delivery_completion_plus_usage_lag</x:v>
      </x:c>
    </x:row>
    <x:row r="7412">
      <x:c r="A7412" t="str">
        <x:v>Set2_200-10-2b</x:v>
      </x:c>
      <x:c r="B7412" t="str">
        <x:v>next_day</x:v>
      </x:c>
      <x:c r="C7412" t="str">
        <x:v>C156</x:v>
      </x:c>
      <x:c r="D7412" s="59" t="n">
        <x:v>36</x:v>
      </x:c>
      <x:c r="E7412" s="59" t="n">
        <x:v>26</x:v>
      </x:c>
      <x:c r="F7412" s="59" t="str">
        <x:v>S8</x:v>
      </x:c>
      <x:c r="G7412" s="59" t="n">
        <x:v>140</x:v>
      </x:c>
      <x:c r="H7412" s="59" t="n">
        <x:v>152</x:v>
      </x:c>
      <x:c r="I7412" s="59" t="n">
        <x:v>10</x:v>
      </x:c>
      <x:c r="J7412" s="60" t="n">
        <x:f>'参数'!$C$6</x:f>
        <x:v>1440</x:v>
      </x:c>
      <x:c r="K7412" s="60" t="n">
        <x:f>'参数'!$D$6</x:f>
        <x:v>360</x:v>
      </x:c>
      <x:c r="L7412" s="60" t="n">
        <x:f>H7412+I7412+J7412</x:f>
        <x:v>1602</x:v>
      </x:c>
      <x:c r="M7412" s="60" t="n">
        <x:f>L7412+K7412</x:f>
        <x:v>1962</x:v>
      </x:c>
      <x:c r="N7412" s="60" t="n">
        <x:f>'参数'!$B$10</x:f>
        <x:v>1</x:v>
      </x:c>
      <x:c r="O7412" s="60" t="n">
        <x:f>N7412*'参数'!$B$11</x:f>
        <x:v>2</x:v>
      </x:c>
      <x:c r="P7412" s="60" t="n">
        <x:f>N7412*'参数'!$B$12</x:f>
        <x:v>1</x:v>
      </x:c>
      <x:c r="Q7412" t="str">
        <x:f>C7412&amp;"d"</x:f>
        <x:v>C156d</x:v>
      </x:c>
      <x:c r="R7412" t="str">
        <x:f>C7412&amp;"p"</x:f>
        <x:v>C156p</x:v>
      </x:c>
      <x:c r="S7412" t="str">
        <x:f>IF(AND(L7412&gt;=H7412+I7412+J7412,M7412&gt;L7412,F7412&lt;&gt;""),"PASS","FAIL")</x:f>
        <x:v>PASS</x:v>
      </x:c>
      <x:c r="T7412" t="n">
        <x:v>4</x:v>
      </x:c>
      <x:c r="U7412" t="str">
        <x:v>pickup_after_delivery_completion_plus_usage_lag</x:v>
      </x:c>
    </x:row>
    <x:row r="7413">
      <x:c r="A7413" t="str">
        <x:v>Set2_200-10-2b</x:v>
      </x:c>
      <x:c r="B7413" t="str">
        <x:v>next_day</x:v>
      </x:c>
      <x:c r="C7413" t="str">
        <x:v>C157</x:v>
      </x:c>
      <x:c r="D7413" s="59" t="n">
        <x:v>46</x:v>
      </x:c>
      <x:c r="E7413" s="59" t="n">
        <x:v>28</x:v>
      </x:c>
      <x:c r="F7413" s="59" t="str">
        <x:v>S4</x:v>
      </x:c>
      <x:c r="G7413" s="59" t="n">
        <x:v>595</x:v>
      </x:c>
      <x:c r="H7413" s="59" t="n">
        <x:v>605</x:v>
      </x:c>
      <x:c r="I7413" s="59" t="n">
        <x:v>10</x:v>
      </x:c>
      <x:c r="J7413" s="60" t="n">
        <x:f>'参数'!$C$6</x:f>
        <x:v>1440</x:v>
      </x:c>
      <x:c r="K7413" s="60" t="n">
        <x:f>'参数'!$D$6</x:f>
        <x:v>360</x:v>
      </x:c>
      <x:c r="L7413" s="60" t="n">
        <x:f>H7413+I7413+J7413</x:f>
        <x:v>2055</x:v>
      </x:c>
      <x:c r="M7413" s="60" t="n">
        <x:f>L7413+K7413</x:f>
        <x:v>2415</x:v>
      </x:c>
      <x:c r="N7413" s="60" t="n">
        <x:f>'参数'!$B$10</x:f>
        <x:v>1</x:v>
      </x:c>
      <x:c r="O7413" s="60" t="n">
        <x:f>N7413*'参数'!$B$11</x:f>
        <x:v>2</x:v>
      </x:c>
      <x:c r="P7413" s="60" t="n">
        <x:f>N7413*'参数'!$B$12</x:f>
        <x:v>1</x:v>
      </x:c>
      <x:c r="Q7413" t="str">
        <x:f>C7413&amp;"d"</x:f>
        <x:v>C157d</x:v>
      </x:c>
      <x:c r="R7413" t="str">
        <x:f>C7413&amp;"p"</x:f>
        <x:v>C157p</x:v>
      </x:c>
      <x:c r="S7413" t="str">
        <x:f>IF(AND(L7413&gt;=H7413+I7413+J7413,M7413&gt;L7413,F7413&lt;&gt;""),"PASS","FAIL")</x:f>
        <x:v>PASS</x:v>
      </x:c>
      <x:c r="T7413" t="n">
        <x:v>1</x:v>
      </x:c>
      <x:c r="U7413" t="str">
        <x:v>pickup_after_delivery_completion_plus_usage_lag</x:v>
      </x:c>
    </x:row>
    <x:row r="7414">
      <x:c r="A7414" t="str">
        <x:v>Set2_200-10-2b</x:v>
      </x:c>
      <x:c r="B7414" t="str">
        <x:v>next_day</x:v>
      </x:c>
      <x:c r="C7414" t="str">
        <x:v>C158</x:v>
      </x:c>
      <x:c r="D7414" s="59" t="n">
        <x:v>40</x:v>
      </x:c>
      <x:c r="E7414" s="59" t="n">
        <x:v>38</x:v>
      </x:c>
      <x:c r="F7414" s="59" t="str">
        <x:v>S7</x:v>
      </x:c>
      <x:c r="G7414" s="59" t="n">
        <x:v>75</x:v>
      </x:c>
      <x:c r="H7414" s="59" t="n">
        <x:v>99</x:v>
      </x:c>
      <x:c r="I7414" s="59" t="n">
        <x:v>10</x:v>
      </x:c>
      <x:c r="J7414" s="60" t="n">
        <x:f>'参数'!$C$6</x:f>
        <x:v>1440</x:v>
      </x:c>
      <x:c r="K7414" s="60" t="n">
        <x:f>'参数'!$D$6</x:f>
        <x:v>360</x:v>
      </x:c>
      <x:c r="L7414" s="60" t="n">
        <x:f>H7414+I7414+J7414</x:f>
        <x:v>1549</x:v>
      </x:c>
      <x:c r="M7414" s="60" t="n">
        <x:f>L7414+K7414</x:f>
        <x:v>1909</x:v>
      </x:c>
      <x:c r="N7414" s="60" t="n">
        <x:f>'参数'!$B$10</x:f>
        <x:v>1</x:v>
      </x:c>
      <x:c r="O7414" s="60" t="n">
        <x:f>N7414*'参数'!$B$11</x:f>
        <x:v>2</x:v>
      </x:c>
      <x:c r="P7414" s="60" t="n">
        <x:f>N7414*'参数'!$B$12</x:f>
        <x:v>1</x:v>
      </x:c>
      <x:c r="Q7414" t="str">
        <x:f>C7414&amp;"d"</x:f>
        <x:v>C158d</x:v>
      </x:c>
      <x:c r="R7414" t="str">
        <x:f>C7414&amp;"p"</x:f>
        <x:v>C158p</x:v>
      </x:c>
      <x:c r="S7414" t="str">
        <x:f>IF(AND(L7414&gt;=H7414+I7414+J7414,M7414&gt;L7414,F7414&lt;&gt;""),"PASS","FAIL")</x:f>
        <x:v>PASS</x:v>
      </x:c>
      <x:c r="T7414" t="n">
        <x:v>7</x:v>
      </x:c>
      <x:c r="U7414" t="str">
        <x:v>pickup_after_delivery_completion_plus_usage_lag</x:v>
      </x:c>
    </x:row>
    <x:row r="7415">
      <x:c r="A7415" t="str">
        <x:v>Set2_200-10-2b</x:v>
      </x:c>
      <x:c r="B7415" t="str">
        <x:v>next_day</x:v>
      </x:c>
      <x:c r="C7415" t="str">
        <x:v>C159</x:v>
      </x:c>
      <x:c r="D7415" s="59" t="n">
        <x:v>27</x:v>
      </x:c>
      <x:c r="E7415" s="59" t="n">
        <x:v>38</x:v>
      </x:c>
      <x:c r="F7415" s="59" t="str">
        <x:v>S9</x:v>
      </x:c>
      <x:c r="G7415" s="59" t="n">
        <x:v>114</x:v>
      </x:c>
      <x:c r="H7415" s="59" t="n">
        <x:v>124</x:v>
      </x:c>
      <x:c r="I7415" s="59" t="n">
        <x:v>10</x:v>
      </x:c>
      <x:c r="J7415" s="60" t="n">
        <x:f>'参数'!$C$6</x:f>
        <x:v>1440</x:v>
      </x:c>
      <x:c r="K7415" s="60" t="n">
        <x:f>'参数'!$D$6</x:f>
        <x:v>360</x:v>
      </x:c>
      <x:c r="L7415" s="60" t="n">
        <x:f>H7415+I7415+J7415</x:f>
        <x:v>1574</x:v>
      </x:c>
      <x:c r="M7415" s="60" t="n">
        <x:f>L7415+K7415</x:f>
        <x:v>1934</x:v>
      </x:c>
      <x:c r="N7415" s="60" t="n">
        <x:f>'参数'!$B$10</x:f>
        <x:v>1</x:v>
      </x:c>
      <x:c r="O7415" s="60" t="n">
        <x:f>N7415*'参数'!$B$11</x:f>
        <x:v>2</x:v>
      </x:c>
      <x:c r="P7415" s="60" t="n">
        <x:f>N7415*'参数'!$B$12</x:f>
        <x:v>1</x:v>
      </x:c>
      <x:c r="Q7415" t="str">
        <x:f>C7415&amp;"d"</x:f>
        <x:v>C159d</x:v>
      </x:c>
      <x:c r="R7415" t="str">
        <x:f>C7415&amp;"p"</x:f>
        <x:v>C159p</x:v>
      </x:c>
      <x:c r="S7415" t="str">
        <x:f>IF(AND(L7415&gt;=H7415+I7415+J7415,M7415&gt;L7415,F7415&lt;&gt;""),"PASS","FAIL")</x:f>
        <x:v>PASS</x:v>
      </x:c>
      <x:c r="T7415" t="n">
        <x:v>2</x:v>
      </x:c>
      <x:c r="U7415" t="str">
        <x:v>pickup_after_delivery_completion_plus_usage_lag</x:v>
      </x:c>
    </x:row>
    <x:row r="7416">
      <x:c r="A7416" t="str">
        <x:v>Set2_200-10-2b</x:v>
      </x:c>
      <x:c r="B7416" t="str">
        <x:v>next_day</x:v>
      </x:c>
      <x:c r="C7416" t="str">
        <x:v>C160</x:v>
      </x:c>
      <x:c r="D7416" s="59" t="n">
        <x:v>31</x:v>
      </x:c>
      <x:c r="E7416" s="59" t="n">
        <x:v>44</x:v>
      </x:c>
      <x:c r="F7416" s="59" t="str">
        <x:v>S9</x:v>
      </x:c>
      <x:c r="G7416" s="59" t="n">
        <x:v>39</x:v>
      </x:c>
      <x:c r="H7416" s="59" t="n">
        <x:v>69</x:v>
      </x:c>
      <x:c r="I7416" s="59" t="n">
        <x:v>10</x:v>
      </x:c>
      <x:c r="J7416" s="60" t="n">
        <x:f>'参数'!$C$6</x:f>
        <x:v>1440</x:v>
      </x:c>
      <x:c r="K7416" s="60" t="n">
        <x:f>'参数'!$D$6</x:f>
        <x:v>360</x:v>
      </x:c>
      <x:c r="L7416" s="60" t="n">
        <x:f>H7416+I7416+J7416</x:f>
        <x:v>1519</x:v>
      </x:c>
      <x:c r="M7416" s="60" t="n">
        <x:f>L7416+K7416</x:f>
        <x:v>1879</x:v>
      </x:c>
      <x:c r="N7416" s="60" t="n">
        <x:f>'参数'!$B$10</x:f>
        <x:v>1</x:v>
      </x:c>
      <x:c r="O7416" s="60" t="n">
        <x:f>N7416*'参数'!$B$11</x:f>
        <x:v>2</x:v>
      </x:c>
      <x:c r="P7416" s="60" t="n">
        <x:f>N7416*'参数'!$B$12</x:f>
        <x:v>1</x:v>
      </x:c>
      <x:c r="Q7416" t="str">
        <x:f>C7416&amp;"d"</x:f>
        <x:v>C160d</x:v>
      </x:c>
      <x:c r="R7416" t="str">
        <x:f>C7416&amp;"p"</x:f>
        <x:v>C160p</x:v>
      </x:c>
      <x:c r="S7416" t="str">
        <x:f>IF(AND(L7416&gt;=H7416+I7416+J7416,M7416&gt;L7416,F7416&lt;&gt;""),"PASS","FAIL")</x:f>
        <x:v>PASS</x:v>
      </x:c>
      <x:c r="T7416" t="n">
        <x:v>14</x:v>
      </x:c>
      <x:c r="U7416" t="str">
        <x:v>pickup_after_delivery_completion_plus_usage_lag</x:v>
      </x:c>
    </x:row>
    <x:row r="7417">
      <x:c r="A7417" t="str">
        <x:v>Set2_200-10-2b</x:v>
      </x:c>
      <x:c r="B7417" t="str">
        <x:v>next_day</x:v>
      </x:c>
      <x:c r="C7417" t="str">
        <x:v>C161</x:v>
      </x:c>
      <x:c r="D7417" s="59" t="n">
        <x:v>41</x:v>
      </x:c>
      <x:c r="E7417" s="59" t="n">
        <x:v>31</x:v>
      </x:c>
      <x:c r="F7417" s="59" t="str">
        <x:v>S4</x:v>
      </x:c>
      <x:c r="G7417" s="59" t="n">
        <x:v>65</x:v>
      </x:c>
      <x:c r="H7417" s="59" t="n">
        <x:v>93</x:v>
      </x:c>
      <x:c r="I7417" s="59" t="n">
        <x:v>10</x:v>
      </x:c>
      <x:c r="J7417" s="60" t="n">
        <x:f>'参数'!$C$6</x:f>
        <x:v>1440</x:v>
      </x:c>
      <x:c r="K7417" s="60" t="n">
        <x:f>'参数'!$D$6</x:f>
        <x:v>360</x:v>
      </x:c>
      <x:c r="L7417" s="60" t="n">
        <x:f>H7417+I7417+J7417</x:f>
        <x:v>1543</x:v>
      </x:c>
      <x:c r="M7417" s="60" t="n">
        <x:f>L7417+K7417</x:f>
        <x:v>1903</x:v>
      </x:c>
      <x:c r="N7417" s="60" t="n">
        <x:f>'参数'!$B$10</x:f>
        <x:v>1</x:v>
      </x:c>
      <x:c r="O7417" s="60" t="n">
        <x:f>N7417*'参数'!$B$11</x:f>
        <x:v>2</x:v>
      </x:c>
      <x:c r="P7417" s="60" t="n">
        <x:f>N7417*'参数'!$B$12</x:f>
        <x:v>1</x:v>
      </x:c>
      <x:c r="Q7417" t="str">
        <x:f>C7417&amp;"d"</x:f>
        <x:v>C161d</x:v>
      </x:c>
      <x:c r="R7417" t="str">
        <x:f>C7417&amp;"p"</x:f>
        <x:v>C161p</x:v>
      </x:c>
      <x:c r="S7417" t="str">
        <x:f>IF(AND(L7417&gt;=H7417+I7417+J7417,M7417&gt;L7417,F7417&lt;&gt;""),"PASS","FAIL")</x:f>
        <x:v>PASS</x:v>
      </x:c>
      <x:c r="T7417" t="n">
        <x:v>5</x:v>
      </x:c>
      <x:c r="U7417" t="str">
        <x:v>pickup_after_delivery_completion_plus_usage_lag</x:v>
      </x:c>
    </x:row>
    <x:row r="7418">
      <x:c r="A7418" t="str">
        <x:v>Set2_200-10-2b</x:v>
      </x:c>
      <x:c r="B7418" t="str">
        <x:v>next_day</x:v>
      </x:c>
      <x:c r="C7418" t="str">
        <x:v>C162</x:v>
      </x:c>
      <x:c r="D7418" s="59" t="n">
        <x:v>39</x:v>
      </x:c>
      <x:c r="E7418" s="59" t="n">
        <x:v>36</x:v>
      </x:c>
      <x:c r="F7418" s="59" t="str">
        <x:v>S9</x:v>
      </x:c>
      <x:c r="G7418" s="59" t="n">
        <x:v>227</x:v>
      </x:c>
      <x:c r="H7418" s="59" t="n">
        <x:v>247</x:v>
      </x:c>
      <x:c r="I7418" s="59" t="n">
        <x:v>10</x:v>
      </x:c>
      <x:c r="J7418" s="60" t="n">
        <x:f>'参数'!$C$6</x:f>
        <x:v>1440</x:v>
      </x:c>
      <x:c r="K7418" s="60" t="n">
        <x:f>'参数'!$D$6</x:f>
        <x:v>360</x:v>
      </x:c>
      <x:c r="L7418" s="60" t="n">
        <x:f>H7418+I7418+J7418</x:f>
        <x:v>1697</x:v>
      </x:c>
      <x:c r="M7418" s="60" t="n">
        <x:f>L7418+K7418</x:f>
        <x:v>2057</x:v>
      </x:c>
      <x:c r="N7418" s="60" t="n">
        <x:f>'参数'!$B$10</x:f>
        <x:v>1</x:v>
      </x:c>
      <x:c r="O7418" s="60" t="n">
        <x:f>N7418*'参数'!$B$11</x:f>
        <x:v>2</x:v>
      </x:c>
      <x:c r="P7418" s="60" t="n">
        <x:f>N7418*'参数'!$B$12</x:f>
        <x:v>1</x:v>
      </x:c>
      <x:c r="Q7418" t="str">
        <x:f>C7418&amp;"d"</x:f>
        <x:v>C162d</x:v>
      </x:c>
      <x:c r="R7418" t="str">
        <x:f>C7418&amp;"p"</x:f>
        <x:v>C162p</x:v>
      </x:c>
      <x:c r="S7418" t="str">
        <x:f>IF(AND(L7418&gt;=H7418+I7418+J7418,M7418&gt;L7418,F7418&lt;&gt;""),"PASS","FAIL")</x:f>
        <x:v>PASS</x:v>
      </x:c>
      <x:c r="T7418" t="n">
        <x:v>2</x:v>
      </x:c>
      <x:c r="U7418" t="str">
        <x:v>pickup_after_delivery_completion_plus_usage_lag</x:v>
      </x:c>
    </x:row>
    <x:row r="7419">
      <x:c r="A7419" t="str">
        <x:v>Set2_200-10-2b</x:v>
      </x:c>
      <x:c r="B7419" t="str">
        <x:v>next_day</x:v>
      </x:c>
      <x:c r="C7419" t="str">
        <x:v>C163</x:v>
      </x:c>
      <x:c r="D7419" s="59" t="n">
        <x:v>30</x:v>
      </x:c>
      <x:c r="E7419" s="59" t="n">
        <x:v>40</x:v>
      </x:c>
      <x:c r="F7419" s="59" t="str">
        <x:v>S9</x:v>
      </x:c>
      <x:c r="G7419" s="59" t="n">
        <x:v>727</x:v>
      </x:c>
      <x:c r="H7419" s="59" t="n">
        <x:v>737</x:v>
      </x:c>
      <x:c r="I7419" s="59" t="n">
        <x:v>10</x:v>
      </x:c>
      <x:c r="J7419" s="60" t="n">
        <x:f>'参数'!$C$6</x:f>
        <x:v>1440</x:v>
      </x:c>
      <x:c r="K7419" s="60" t="n">
        <x:f>'参数'!$D$6</x:f>
        <x:v>360</x:v>
      </x:c>
      <x:c r="L7419" s="60" t="n">
        <x:f>H7419+I7419+J7419</x:f>
        <x:v>2187</x:v>
      </x:c>
      <x:c r="M7419" s="60" t="n">
        <x:f>L7419+K7419</x:f>
        <x:v>2547</x:v>
      </x:c>
      <x:c r="N7419" s="60" t="n">
        <x:f>'参数'!$B$10</x:f>
        <x:v>1</x:v>
      </x:c>
      <x:c r="O7419" s="60" t="n">
        <x:f>N7419*'参数'!$B$11</x:f>
        <x:v>2</x:v>
      </x:c>
      <x:c r="P7419" s="60" t="n">
        <x:f>N7419*'参数'!$B$12</x:f>
        <x:v>1</x:v>
      </x:c>
      <x:c r="Q7419" t="str">
        <x:f>C7419&amp;"d"</x:f>
        <x:v>C163d</x:v>
      </x:c>
      <x:c r="R7419" t="str">
        <x:f>C7419&amp;"p"</x:f>
        <x:v>C163p</x:v>
      </x:c>
      <x:c r="S7419" t="str">
        <x:f>IF(AND(L7419&gt;=H7419+I7419+J7419,M7419&gt;L7419,F7419&lt;&gt;""),"PASS","FAIL")</x:f>
        <x:v>PASS</x:v>
      </x:c>
      <x:c r="T7419" t="n">
        <x:v>4</x:v>
      </x:c>
      <x:c r="U7419" t="str">
        <x:v>pickup_after_delivery_completion_plus_usage_lag</x:v>
      </x:c>
    </x:row>
    <x:row r="7420">
      <x:c r="A7420" t="str">
        <x:v>Set2_200-10-2b</x:v>
      </x:c>
      <x:c r="B7420" t="str">
        <x:v>next_day</x:v>
      </x:c>
      <x:c r="C7420" t="str">
        <x:v>C164</x:v>
      </x:c>
      <x:c r="D7420" s="59" t="n">
        <x:v>40</x:v>
      </x:c>
      <x:c r="E7420" s="59" t="n">
        <x:v>38</x:v>
      </x:c>
      <x:c r="F7420" s="59" t="str">
        <x:v>S7</x:v>
      </x:c>
      <x:c r="G7420" s="59" t="n">
        <x:v>412</x:v>
      </x:c>
      <x:c r="H7420" s="59" t="n">
        <x:v>440</x:v>
      </x:c>
      <x:c r="I7420" s="59" t="n">
        <x:v>10</x:v>
      </x:c>
      <x:c r="J7420" s="60" t="n">
        <x:f>'参数'!$C$6</x:f>
        <x:v>1440</x:v>
      </x:c>
      <x:c r="K7420" s="60" t="n">
        <x:f>'参数'!$D$6</x:f>
        <x:v>360</x:v>
      </x:c>
      <x:c r="L7420" s="60" t="n">
        <x:f>H7420+I7420+J7420</x:f>
        <x:v>1890</x:v>
      </x:c>
      <x:c r="M7420" s="60" t="n">
        <x:f>L7420+K7420</x:f>
        <x:v>2250</x:v>
      </x:c>
      <x:c r="N7420" s="60" t="n">
        <x:f>'参数'!$B$10</x:f>
        <x:v>1</x:v>
      </x:c>
      <x:c r="O7420" s="60" t="n">
        <x:f>N7420*'参数'!$B$11</x:f>
        <x:v>2</x:v>
      </x:c>
      <x:c r="P7420" s="60" t="n">
        <x:f>N7420*'参数'!$B$12</x:f>
        <x:v>1</x:v>
      </x:c>
      <x:c r="Q7420" t="str">
        <x:f>C7420&amp;"d"</x:f>
        <x:v>C164d</x:v>
      </x:c>
      <x:c r="R7420" t="str">
        <x:f>C7420&amp;"p"</x:f>
        <x:v>C164p</x:v>
      </x:c>
      <x:c r="S7420" t="str">
        <x:f>IF(AND(L7420&gt;=H7420+I7420+J7420,M7420&gt;L7420,F7420&lt;&gt;""),"PASS","FAIL")</x:f>
        <x:v>PASS</x:v>
      </x:c>
      <x:c r="T7420" t="n">
        <x:v>15</x:v>
      </x:c>
      <x:c r="U7420" t="str">
        <x:v>pickup_after_delivery_completion_plus_usage_lag</x:v>
      </x:c>
    </x:row>
    <x:row r="7421">
      <x:c r="A7421" t="str">
        <x:v>Set2_200-10-2b</x:v>
      </x:c>
      <x:c r="B7421" t="str">
        <x:v>next_day</x:v>
      </x:c>
      <x:c r="C7421" t="str">
        <x:v>C165</x:v>
      </x:c>
      <x:c r="D7421" s="59" t="n">
        <x:v>42</x:v>
      </x:c>
      <x:c r="E7421" s="59" t="n">
        <x:v>32</x:v>
      </x:c>
      <x:c r="F7421" s="59" t="str">
        <x:v>S4</x:v>
      </x:c>
      <x:c r="G7421" s="59" t="n">
        <x:v>679</x:v>
      </x:c>
      <x:c r="H7421" s="59" t="n">
        <x:v>703</x:v>
      </x:c>
      <x:c r="I7421" s="59" t="n">
        <x:v>10</x:v>
      </x:c>
      <x:c r="J7421" s="60" t="n">
        <x:f>'参数'!$C$6</x:f>
        <x:v>1440</x:v>
      </x:c>
      <x:c r="K7421" s="60" t="n">
        <x:f>'参数'!$D$6</x:f>
        <x:v>360</x:v>
      </x:c>
      <x:c r="L7421" s="60" t="n">
        <x:f>H7421+I7421+J7421</x:f>
        <x:v>2153</x:v>
      </x:c>
      <x:c r="M7421" s="60" t="n">
        <x:f>L7421+K7421</x:f>
        <x:v>2513</x:v>
      </x:c>
      <x:c r="N7421" s="60" t="n">
        <x:f>'参数'!$B$10</x:f>
        <x:v>1</x:v>
      </x:c>
      <x:c r="O7421" s="60" t="n">
        <x:f>N7421*'参数'!$B$11</x:f>
        <x:v>2</x:v>
      </x:c>
      <x:c r="P7421" s="60" t="n">
        <x:f>N7421*'参数'!$B$12</x:f>
        <x:v>1</x:v>
      </x:c>
      <x:c r="Q7421" t="str">
        <x:f>C7421&amp;"d"</x:f>
        <x:v>C165d</x:v>
      </x:c>
      <x:c r="R7421" t="str">
        <x:f>C7421&amp;"p"</x:f>
        <x:v>C165p</x:v>
      </x:c>
      <x:c r="S7421" t="str">
        <x:f>IF(AND(L7421&gt;=H7421+I7421+J7421,M7421&gt;L7421,F7421&lt;&gt;""),"PASS","FAIL")</x:f>
        <x:v>PASS</x:v>
      </x:c>
      <x:c r="T7421" t="n">
        <x:v>6</x:v>
      </x:c>
      <x:c r="U7421" t="str">
        <x:v>pickup_after_delivery_completion_plus_usage_lag</x:v>
      </x:c>
    </x:row>
    <x:row r="7422">
      <x:c r="A7422" t="str">
        <x:v>Set2_200-10-2b</x:v>
      </x:c>
      <x:c r="B7422" t="str">
        <x:v>next_day</x:v>
      </x:c>
      <x:c r="C7422" t="str">
        <x:v>C166</x:v>
      </x:c>
      <x:c r="D7422" s="59" t="n">
        <x:v>50</x:v>
      </x:c>
      <x:c r="E7422" s="59" t="n">
        <x:v>43</x:v>
      </x:c>
      <x:c r="F7422" s="59" t="str">
        <x:v>S7</x:v>
      </x:c>
      <x:c r="G7422" s="59" t="n">
        <x:v>123</x:v>
      </x:c>
      <x:c r="H7422" s="59" t="n">
        <x:v>161</x:v>
      </x:c>
      <x:c r="I7422" s="59" t="n">
        <x:v>10</x:v>
      </x:c>
      <x:c r="J7422" s="60" t="n">
        <x:f>'参数'!$C$6</x:f>
        <x:v>1440</x:v>
      </x:c>
      <x:c r="K7422" s="60" t="n">
        <x:f>'参数'!$D$6</x:f>
        <x:v>360</x:v>
      </x:c>
      <x:c r="L7422" s="60" t="n">
        <x:f>H7422+I7422+J7422</x:f>
        <x:v>1611</x:v>
      </x:c>
      <x:c r="M7422" s="60" t="n">
        <x:f>L7422+K7422</x:f>
        <x:v>1971</x:v>
      </x:c>
      <x:c r="N7422" s="60" t="n">
        <x:f>'参数'!$B$10</x:f>
        <x:v>1</x:v>
      </x:c>
      <x:c r="O7422" s="60" t="n">
        <x:f>N7422*'参数'!$B$11</x:f>
        <x:v>2</x:v>
      </x:c>
      <x:c r="P7422" s="60" t="n">
        <x:f>N7422*'参数'!$B$12</x:f>
        <x:v>1</x:v>
      </x:c>
      <x:c r="Q7422" t="str">
        <x:f>C7422&amp;"d"</x:f>
        <x:v>C166d</x:v>
      </x:c>
      <x:c r="R7422" t="str">
        <x:f>C7422&amp;"p"</x:f>
        <x:v>C166p</x:v>
      </x:c>
      <x:c r="S7422" t="str">
        <x:f>IF(AND(L7422&gt;=H7422+I7422+J7422,M7422&gt;L7422,F7422&lt;&gt;""),"PASS","FAIL")</x:f>
        <x:v>PASS</x:v>
      </x:c>
      <x:c r="T7422" t="n">
        <x:v>7</x:v>
      </x:c>
      <x:c r="U7422" t="str">
        <x:v>pickup_after_delivery_completion_plus_usage_lag</x:v>
      </x:c>
    </x:row>
    <x:row r="7423">
      <x:c r="A7423" t="str">
        <x:v>Set2_200-10-2b</x:v>
      </x:c>
      <x:c r="B7423" t="str">
        <x:v>next_day</x:v>
      </x:c>
      <x:c r="C7423" t="str">
        <x:v>C167</x:v>
      </x:c>
      <x:c r="D7423" s="59" t="n">
        <x:v>37</x:v>
      </x:c>
      <x:c r="E7423" s="59" t="n">
        <x:v>40</x:v>
      </x:c>
      <x:c r="F7423" s="59" t="str">
        <x:v>S9</x:v>
      </x:c>
      <x:c r="G7423" s="59" t="n">
        <x:v>122</x:v>
      </x:c>
      <x:c r="H7423" s="59" t="n">
        <x:v>146</x:v>
      </x:c>
      <x:c r="I7423" s="59" t="n">
        <x:v>10</x:v>
      </x:c>
      <x:c r="J7423" s="60" t="n">
        <x:f>'参数'!$C$6</x:f>
        <x:v>1440</x:v>
      </x:c>
      <x:c r="K7423" s="60" t="n">
        <x:f>'参数'!$D$6</x:f>
        <x:v>360</x:v>
      </x:c>
      <x:c r="L7423" s="60" t="n">
        <x:f>H7423+I7423+J7423</x:f>
        <x:v>1596</x:v>
      </x:c>
      <x:c r="M7423" s="60" t="n">
        <x:f>L7423+K7423</x:f>
        <x:v>1956</x:v>
      </x:c>
      <x:c r="N7423" s="60" t="n">
        <x:f>'参数'!$B$10</x:f>
        <x:v>1</x:v>
      </x:c>
      <x:c r="O7423" s="60" t="n">
        <x:f>N7423*'参数'!$B$11</x:f>
        <x:v>2</x:v>
      </x:c>
      <x:c r="P7423" s="60" t="n">
        <x:f>N7423*'参数'!$B$12</x:f>
        <x:v>1</x:v>
      </x:c>
      <x:c r="Q7423" t="str">
        <x:f>C7423&amp;"d"</x:f>
        <x:v>C167d</x:v>
      </x:c>
      <x:c r="R7423" t="str">
        <x:f>C7423&amp;"p"</x:f>
        <x:v>C167p</x:v>
      </x:c>
      <x:c r="S7423" t="str">
        <x:f>IF(AND(L7423&gt;=H7423+I7423+J7423,M7423&gt;L7423,F7423&lt;&gt;""),"PASS","FAIL")</x:f>
        <x:v>PASS</x:v>
      </x:c>
      <x:c r="T7423" t="n">
        <x:v>14</x:v>
      </x:c>
      <x:c r="U7423" t="str">
        <x:v>pickup_after_delivery_completion_plus_usage_lag</x:v>
      </x:c>
    </x:row>
    <x:row r="7424">
      <x:c r="A7424" t="str">
        <x:v>Set2_200-10-2b</x:v>
      </x:c>
      <x:c r="B7424" t="str">
        <x:v>next_day</x:v>
      </x:c>
      <x:c r="C7424" t="str">
        <x:v>C168</x:v>
      </x:c>
      <x:c r="D7424" s="59" t="n">
        <x:v>42</x:v>
      </x:c>
      <x:c r="E7424" s="59" t="n">
        <x:v>39</x:v>
      </x:c>
      <x:c r="F7424" s="59" t="str">
        <x:v>S7</x:v>
      </x:c>
      <x:c r="G7424" s="59" t="n">
        <x:v>69</x:v>
      </x:c>
      <x:c r="H7424" s="59" t="n">
        <x:v>89</x:v>
      </x:c>
      <x:c r="I7424" s="59" t="n">
        <x:v>10</x:v>
      </x:c>
      <x:c r="J7424" s="60" t="n">
        <x:f>'参数'!$C$6</x:f>
        <x:v>1440</x:v>
      </x:c>
      <x:c r="K7424" s="60" t="n">
        <x:f>'参数'!$D$6</x:f>
        <x:v>360</x:v>
      </x:c>
      <x:c r="L7424" s="60" t="n">
        <x:f>H7424+I7424+J7424</x:f>
        <x:v>1539</x:v>
      </x:c>
      <x:c r="M7424" s="60" t="n">
        <x:f>L7424+K7424</x:f>
        <x:v>1899</x:v>
      </x:c>
      <x:c r="N7424" s="60" t="n">
        <x:f>'参数'!$B$10</x:f>
        <x:v>1</x:v>
      </x:c>
      <x:c r="O7424" s="60" t="n">
        <x:f>N7424*'参数'!$B$11</x:f>
        <x:v>2</x:v>
      </x:c>
      <x:c r="P7424" s="60" t="n">
        <x:f>N7424*'参数'!$B$12</x:f>
        <x:v>1</x:v>
      </x:c>
      <x:c r="Q7424" t="str">
        <x:f>C7424&amp;"d"</x:f>
        <x:v>C168d</x:v>
      </x:c>
      <x:c r="R7424" t="str">
        <x:f>C7424&amp;"p"</x:f>
        <x:v>C168p</x:v>
      </x:c>
      <x:c r="S7424" t="str">
        <x:f>IF(AND(L7424&gt;=H7424+I7424+J7424,M7424&gt;L7424,F7424&lt;&gt;""),"PASS","FAIL")</x:f>
        <x:v>PASS</x:v>
      </x:c>
      <x:c r="T7424" t="n">
        <x:v>10</x:v>
      </x:c>
      <x:c r="U7424" t="str">
        <x:v>pickup_after_delivery_completion_plus_usage_lag</x:v>
      </x:c>
    </x:row>
    <x:row r="7425">
      <x:c r="A7425" t="str">
        <x:v>Set2_200-10-2b</x:v>
      </x:c>
      <x:c r="B7425" t="str">
        <x:v>next_day</x:v>
      </x:c>
      <x:c r="C7425" t="str">
        <x:v>C169</x:v>
      </x:c>
      <x:c r="D7425" s="59" t="n">
        <x:v>48</x:v>
      </x:c>
      <x:c r="E7425" s="59" t="n">
        <x:v>43</x:v>
      </x:c>
      <x:c r="F7425" s="59" t="str">
        <x:v>S7</x:v>
      </x:c>
      <x:c r="G7425" s="59" t="n">
        <x:v>202</x:v>
      </x:c>
      <x:c r="H7425" s="59" t="n">
        <x:v>234</x:v>
      </x:c>
      <x:c r="I7425" s="59" t="n">
        <x:v>10</x:v>
      </x:c>
      <x:c r="J7425" s="60" t="n">
        <x:f>'参数'!$C$6</x:f>
        <x:v>1440</x:v>
      </x:c>
      <x:c r="K7425" s="60" t="n">
        <x:f>'参数'!$D$6</x:f>
        <x:v>360</x:v>
      </x:c>
      <x:c r="L7425" s="60" t="n">
        <x:f>H7425+I7425+J7425</x:f>
        <x:v>1684</x:v>
      </x:c>
      <x:c r="M7425" s="60" t="n">
        <x:f>L7425+K7425</x:f>
        <x:v>2044</x:v>
      </x:c>
      <x:c r="N7425" s="60" t="n">
        <x:f>'参数'!$B$10</x:f>
        <x:v>1</x:v>
      </x:c>
      <x:c r="O7425" s="60" t="n">
        <x:f>N7425*'参数'!$B$11</x:f>
        <x:v>2</x:v>
      </x:c>
      <x:c r="P7425" s="60" t="n">
        <x:f>N7425*'参数'!$B$12</x:f>
        <x:v>1</x:v>
      </x:c>
      <x:c r="Q7425" t="str">
        <x:f>C7425&amp;"d"</x:f>
        <x:v>C169d</x:v>
      </x:c>
      <x:c r="R7425" t="str">
        <x:f>C7425&amp;"p"</x:f>
        <x:v>C169p</x:v>
      </x:c>
      <x:c r="S7425" t="str">
        <x:f>IF(AND(L7425&gt;=H7425+I7425+J7425,M7425&gt;L7425,F7425&lt;&gt;""),"PASS","FAIL")</x:f>
        <x:v>PASS</x:v>
      </x:c>
      <x:c r="T7425" t="n">
        <x:v>14</x:v>
      </x:c>
      <x:c r="U7425" t="str">
        <x:v>pickup_after_delivery_completion_plus_usage_lag</x:v>
      </x:c>
    </x:row>
    <x:row r="7426">
      <x:c r="A7426" t="str">
        <x:v>Set2_200-10-2b</x:v>
      </x:c>
      <x:c r="B7426" t="str">
        <x:v>next_day</x:v>
      </x:c>
      <x:c r="C7426" t="str">
        <x:v>C170</x:v>
      </x:c>
      <x:c r="D7426" s="59" t="n">
        <x:v>35</x:v>
      </x:c>
      <x:c r="E7426" s="59" t="n">
        <x:v>40</x:v>
      </x:c>
      <x:c r="F7426" s="59" t="str">
        <x:v>S9</x:v>
      </x:c>
      <x:c r="G7426" s="59" t="n">
        <x:v>695</x:v>
      </x:c>
      <x:c r="H7426" s="59" t="n">
        <x:v>715</x:v>
      </x:c>
      <x:c r="I7426" s="59" t="n">
        <x:v>10</x:v>
      </x:c>
      <x:c r="J7426" s="60" t="n">
        <x:f>'参数'!$C$6</x:f>
        <x:v>1440</x:v>
      </x:c>
      <x:c r="K7426" s="60" t="n">
        <x:f>'参数'!$D$6</x:f>
        <x:v>360</x:v>
      </x:c>
      <x:c r="L7426" s="60" t="n">
        <x:f>H7426+I7426+J7426</x:f>
        <x:v>2165</x:v>
      </x:c>
      <x:c r="M7426" s="60" t="n">
        <x:f>L7426+K7426</x:f>
        <x:v>2525</x:v>
      </x:c>
      <x:c r="N7426" s="60" t="n">
        <x:f>'参数'!$B$10</x:f>
        <x:v>1</x:v>
      </x:c>
      <x:c r="O7426" s="60" t="n">
        <x:f>N7426*'参数'!$B$11</x:f>
        <x:v>2</x:v>
      </x:c>
      <x:c r="P7426" s="60" t="n">
        <x:f>N7426*'参数'!$B$12</x:f>
        <x:v>1</x:v>
      </x:c>
      <x:c r="Q7426" t="str">
        <x:f>C7426&amp;"d"</x:f>
        <x:v>C170d</x:v>
      </x:c>
      <x:c r="R7426" t="str">
        <x:f>C7426&amp;"p"</x:f>
        <x:v>C170p</x:v>
      </x:c>
      <x:c r="S7426" t="str">
        <x:f>IF(AND(L7426&gt;=H7426+I7426+J7426,M7426&gt;L7426,F7426&lt;&gt;""),"PASS","FAIL")</x:f>
        <x:v>PASS</x:v>
      </x:c>
      <x:c r="T7426" t="n">
        <x:v>12</x:v>
      </x:c>
      <x:c r="U7426" t="str">
        <x:v>pickup_after_delivery_completion_plus_usage_lag</x:v>
      </x:c>
    </x:row>
    <x:row r="7427">
      <x:c r="A7427" t="str">
        <x:v>Set2_200-10-2b</x:v>
      </x:c>
      <x:c r="B7427" t="str">
        <x:v>next_day</x:v>
      </x:c>
      <x:c r="C7427" t="str">
        <x:v>C171</x:v>
      </x:c>
      <x:c r="D7427" s="59" t="n">
        <x:v>31</x:v>
      </x:c>
      <x:c r="E7427" s="59" t="n">
        <x:v>35</x:v>
      </x:c>
      <x:c r="F7427" s="59" t="str">
        <x:v>S9</x:v>
      </x:c>
      <x:c r="G7427" s="59" t="n">
        <x:v>186</x:v>
      </x:c>
      <x:c r="H7427" s="59" t="n">
        <x:v>204</x:v>
      </x:c>
      <x:c r="I7427" s="59" t="n">
        <x:v>10</x:v>
      </x:c>
      <x:c r="J7427" s="60" t="n">
        <x:f>'参数'!$C$6</x:f>
        <x:v>1440</x:v>
      </x:c>
      <x:c r="K7427" s="60" t="n">
        <x:f>'参数'!$D$6</x:f>
        <x:v>360</x:v>
      </x:c>
      <x:c r="L7427" s="60" t="n">
        <x:f>H7427+I7427+J7427</x:f>
        <x:v>1654</x:v>
      </x:c>
      <x:c r="M7427" s="60" t="n">
        <x:f>L7427+K7427</x:f>
        <x:v>2014</x:v>
      </x:c>
      <x:c r="N7427" s="60" t="n">
        <x:f>'参数'!$B$10</x:f>
        <x:v>1</x:v>
      </x:c>
      <x:c r="O7427" s="60" t="n">
        <x:f>N7427*'参数'!$B$11</x:f>
        <x:v>2</x:v>
      </x:c>
      <x:c r="P7427" s="60" t="n">
        <x:f>N7427*'参数'!$B$12</x:f>
        <x:v>1</x:v>
      </x:c>
      <x:c r="Q7427" t="str">
        <x:f>C7427&amp;"d"</x:f>
        <x:v>C171d</x:v>
      </x:c>
      <x:c r="R7427" t="str">
        <x:f>C7427&amp;"p"</x:f>
        <x:v>C171p</x:v>
      </x:c>
      <x:c r="S7427" t="str">
        <x:f>IF(AND(L7427&gt;=H7427+I7427+J7427,M7427&gt;L7427,F7427&lt;&gt;""),"PASS","FAIL")</x:f>
        <x:v>PASS</x:v>
      </x:c>
      <x:c r="T7427" t="n">
        <x:v>4</x:v>
      </x:c>
      <x:c r="U7427" t="str">
        <x:v>pickup_after_delivery_completion_plus_usage_lag</x:v>
      </x:c>
    </x:row>
    <x:row r="7428">
      <x:c r="A7428" t="str">
        <x:v>Set2_200-10-2b</x:v>
      </x:c>
      <x:c r="B7428" t="str">
        <x:v>next_day</x:v>
      </x:c>
      <x:c r="C7428" t="str">
        <x:v>C172</x:v>
      </x:c>
      <x:c r="D7428" s="59" t="n">
        <x:v>27</x:v>
      </x:c>
      <x:c r="E7428" s="59" t="n">
        <x:v>40</x:v>
      </x:c>
      <x:c r="F7428" s="59" t="str">
        <x:v>S9</x:v>
      </x:c>
      <x:c r="G7428" s="59" t="n">
        <x:v>638</x:v>
      </x:c>
      <x:c r="H7428" s="59" t="n">
        <x:v>650</x:v>
      </x:c>
      <x:c r="I7428" s="59" t="n">
        <x:v>10</x:v>
      </x:c>
      <x:c r="J7428" s="60" t="n">
        <x:f>'参数'!$C$6</x:f>
        <x:v>1440</x:v>
      </x:c>
      <x:c r="K7428" s="60" t="n">
        <x:f>'参数'!$D$6</x:f>
        <x:v>360</x:v>
      </x:c>
      <x:c r="L7428" s="60" t="n">
        <x:f>H7428+I7428+J7428</x:f>
        <x:v>2100</x:v>
      </x:c>
      <x:c r="M7428" s="60" t="n">
        <x:f>L7428+K7428</x:f>
        <x:v>2460</x:v>
      </x:c>
      <x:c r="N7428" s="60" t="n">
        <x:f>'参数'!$B$10</x:f>
        <x:v>1</x:v>
      </x:c>
      <x:c r="O7428" s="60" t="n">
        <x:f>N7428*'参数'!$B$11</x:f>
        <x:v>2</x:v>
      </x:c>
      <x:c r="P7428" s="60" t="n">
        <x:f>N7428*'参数'!$B$12</x:f>
        <x:v>1</x:v>
      </x:c>
      <x:c r="Q7428" t="str">
        <x:f>C7428&amp;"d"</x:f>
        <x:v>C172d</x:v>
      </x:c>
      <x:c r="R7428" t="str">
        <x:f>C7428&amp;"p"</x:f>
        <x:v>C172p</x:v>
      </x:c>
      <x:c r="S7428" t="str">
        <x:f>IF(AND(L7428&gt;=H7428+I7428+J7428,M7428&gt;L7428,F7428&lt;&gt;""),"PASS","FAIL")</x:f>
        <x:v>PASS</x:v>
      </x:c>
      <x:c r="T7428" t="n">
        <x:v>19</x:v>
      </x:c>
      <x:c r="U7428" t="str">
        <x:v>pickup_after_delivery_completion_plus_usage_lag</x:v>
      </x:c>
    </x:row>
    <x:row r="7429">
      <x:c r="A7429" t="str">
        <x:v>Set2_200-10-2b</x:v>
      </x:c>
      <x:c r="B7429" t="str">
        <x:v>next_day</x:v>
      </x:c>
      <x:c r="C7429" t="str">
        <x:v>C173</x:v>
      </x:c>
      <x:c r="D7429" s="59" t="n">
        <x:v>43</x:v>
      </x:c>
      <x:c r="E7429" s="59" t="n">
        <x:v>50</x:v>
      </x:c>
      <x:c r="F7429" s="59" t="str">
        <x:v>S7</x:v>
      </x:c>
      <x:c r="G7429" s="59" t="n">
        <x:v>361</x:v>
      </x:c>
      <x:c r="H7429" s="59" t="n">
        <x:v>379</x:v>
      </x:c>
      <x:c r="I7429" s="59" t="n">
        <x:v>10</x:v>
      </x:c>
      <x:c r="J7429" s="60" t="n">
        <x:f>'参数'!$C$6</x:f>
        <x:v>1440</x:v>
      </x:c>
      <x:c r="K7429" s="60" t="n">
        <x:f>'参数'!$D$6</x:f>
        <x:v>360</x:v>
      </x:c>
      <x:c r="L7429" s="60" t="n">
        <x:f>H7429+I7429+J7429</x:f>
        <x:v>1829</x:v>
      </x:c>
      <x:c r="M7429" s="60" t="n">
        <x:f>L7429+K7429</x:f>
        <x:v>2189</x:v>
      </x:c>
      <x:c r="N7429" s="60" t="n">
        <x:f>'参数'!$B$10</x:f>
        <x:v>1</x:v>
      </x:c>
      <x:c r="O7429" s="60" t="n">
        <x:f>N7429*'参数'!$B$11</x:f>
        <x:v>2</x:v>
      </x:c>
      <x:c r="P7429" s="60" t="n">
        <x:f>N7429*'参数'!$B$12</x:f>
        <x:v>1</x:v>
      </x:c>
      <x:c r="Q7429" t="str">
        <x:f>C7429&amp;"d"</x:f>
        <x:v>C173d</x:v>
      </x:c>
      <x:c r="R7429" t="str">
        <x:f>C7429&amp;"p"</x:f>
        <x:v>C173p</x:v>
      </x:c>
      <x:c r="S7429" t="str">
        <x:f>IF(AND(L7429&gt;=H7429+I7429+J7429,M7429&gt;L7429,F7429&lt;&gt;""),"PASS","FAIL")</x:f>
        <x:v>PASS</x:v>
      </x:c>
      <x:c r="T7429" t="n">
        <x:v>11</x:v>
      </x:c>
      <x:c r="U7429" t="str">
        <x:v>pickup_after_delivery_completion_plus_usage_lag</x:v>
      </x:c>
    </x:row>
    <x:row r="7430">
      <x:c r="A7430" t="str">
        <x:v>Set2_200-10-2b</x:v>
      </x:c>
      <x:c r="B7430" t="str">
        <x:v>next_day</x:v>
      </x:c>
      <x:c r="C7430" t="str">
        <x:v>C174</x:v>
      </x:c>
      <x:c r="D7430" s="59" t="n">
        <x:v>46</x:v>
      </x:c>
      <x:c r="E7430" s="59" t="n">
        <x:v>27</x:v>
      </x:c>
      <x:c r="F7430" s="59" t="str">
        <x:v>S4</x:v>
      </x:c>
      <x:c r="G7430" s="59" t="n">
        <x:v>283</x:v>
      </x:c>
      <x:c r="H7430" s="59" t="n">
        <x:v>299</x:v>
      </x:c>
      <x:c r="I7430" s="59" t="n">
        <x:v>10</x:v>
      </x:c>
      <x:c r="J7430" s="60" t="n">
        <x:f>'参数'!$C$6</x:f>
        <x:v>1440</x:v>
      </x:c>
      <x:c r="K7430" s="60" t="n">
        <x:f>'参数'!$D$6</x:f>
        <x:v>360</x:v>
      </x:c>
      <x:c r="L7430" s="60" t="n">
        <x:f>H7430+I7430+J7430</x:f>
        <x:v>1749</x:v>
      </x:c>
      <x:c r="M7430" s="60" t="n">
        <x:f>L7430+K7430</x:f>
        <x:v>2109</x:v>
      </x:c>
      <x:c r="N7430" s="60" t="n">
        <x:f>'参数'!$B$10</x:f>
        <x:v>1</x:v>
      </x:c>
      <x:c r="O7430" s="60" t="n">
        <x:f>N7430*'参数'!$B$11</x:f>
        <x:v>2</x:v>
      </x:c>
      <x:c r="P7430" s="60" t="n">
        <x:f>N7430*'参数'!$B$12</x:f>
        <x:v>1</x:v>
      </x:c>
      <x:c r="Q7430" t="str">
        <x:f>C7430&amp;"d"</x:f>
        <x:v>C174d</x:v>
      </x:c>
      <x:c r="R7430" t="str">
        <x:f>C7430&amp;"p"</x:f>
        <x:v>C174p</x:v>
      </x:c>
      <x:c r="S7430" t="str">
        <x:f>IF(AND(L7430&gt;=H7430+I7430+J7430,M7430&gt;L7430,F7430&lt;&gt;""),"PASS","FAIL")</x:f>
        <x:v>PASS</x:v>
      </x:c>
      <x:c r="T7430" t="n">
        <x:v>1</x:v>
      </x:c>
      <x:c r="U7430" t="str">
        <x:v>pickup_after_delivery_completion_plus_usage_lag</x:v>
      </x:c>
    </x:row>
    <x:row r="7431">
      <x:c r="A7431" t="str">
        <x:v>Set2_200-10-2b</x:v>
      </x:c>
      <x:c r="B7431" t="str">
        <x:v>next_day</x:v>
      </x:c>
      <x:c r="C7431" t="str">
        <x:v>C175</x:v>
      </x:c>
      <x:c r="D7431" s="59" t="n">
        <x:v>39</x:v>
      </x:c>
      <x:c r="E7431" s="59" t="n">
        <x:v>37</x:v>
      </x:c>
      <x:c r="F7431" s="59" t="str">
        <x:v>S9</x:v>
      </x:c>
      <x:c r="G7431" s="59" t="n">
        <x:v>610</x:v>
      </x:c>
      <x:c r="H7431" s="59" t="n">
        <x:v>624</x:v>
      </x:c>
      <x:c r="I7431" s="59" t="n">
        <x:v>10</x:v>
      </x:c>
      <x:c r="J7431" s="60" t="n">
        <x:f>'参数'!$C$6</x:f>
        <x:v>1440</x:v>
      </x:c>
      <x:c r="K7431" s="60" t="n">
        <x:f>'参数'!$D$6</x:f>
        <x:v>360</x:v>
      </x:c>
      <x:c r="L7431" s="60" t="n">
        <x:f>H7431+I7431+J7431</x:f>
        <x:v>2074</x:v>
      </x:c>
      <x:c r="M7431" s="60" t="n">
        <x:f>L7431+K7431</x:f>
        <x:v>2434</x:v>
      </x:c>
      <x:c r="N7431" s="60" t="n">
        <x:f>'参数'!$B$10</x:f>
        <x:v>1</x:v>
      </x:c>
      <x:c r="O7431" s="60" t="n">
        <x:f>N7431*'参数'!$B$11</x:f>
        <x:v>2</x:v>
      </x:c>
      <x:c r="P7431" s="60" t="n">
        <x:f>N7431*'参数'!$B$12</x:f>
        <x:v>1</x:v>
      </x:c>
      <x:c r="Q7431" t="str">
        <x:f>C7431&amp;"d"</x:f>
        <x:v>C175d</x:v>
      </x:c>
      <x:c r="R7431" t="str">
        <x:f>C7431&amp;"p"</x:f>
        <x:v>C175p</x:v>
      </x:c>
      <x:c r="S7431" t="str">
        <x:f>IF(AND(L7431&gt;=H7431+I7431+J7431,M7431&gt;L7431,F7431&lt;&gt;""),"PASS","FAIL")</x:f>
        <x:v>PASS</x:v>
      </x:c>
      <x:c r="T7431" t="n">
        <x:v>3</x:v>
      </x:c>
      <x:c r="U7431" t="str">
        <x:v>pickup_after_delivery_completion_plus_usage_lag</x:v>
      </x:c>
    </x:row>
    <x:row r="7432">
      <x:c r="A7432" t="str">
        <x:v>Set2_200-10-2b</x:v>
      </x:c>
      <x:c r="B7432" t="str">
        <x:v>next_day</x:v>
      </x:c>
      <x:c r="C7432" t="str">
        <x:v>C176</x:v>
      </x:c>
      <x:c r="D7432" s="59" t="n">
        <x:v>43</x:v>
      </x:c>
      <x:c r="E7432" s="59" t="n">
        <x:v>30</x:v>
      </x:c>
      <x:c r="F7432" s="59" t="str">
        <x:v>S4</x:v>
      </x:c>
      <x:c r="G7432" s="59" t="n">
        <x:v>185</x:v>
      </x:c>
      <x:c r="H7432" s="59" t="n">
        <x:v>211</x:v>
      </x:c>
      <x:c r="I7432" s="59" t="n">
        <x:v>10</x:v>
      </x:c>
      <x:c r="J7432" s="60" t="n">
        <x:f>'参数'!$C$6</x:f>
        <x:v>1440</x:v>
      </x:c>
      <x:c r="K7432" s="60" t="n">
        <x:f>'参数'!$D$6</x:f>
        <x:v>360</x:v>
      </x:c>
      <x:c r="L7432" s="60" t="n">
        <x:f>H7432+I7432+J7432</x:f>
        <x:v>1661</x:v>
      </x:c>
      <x:c r="M7432" s="60" t="n">
        <x:f>L7432+K7432</x:f>
        <x:v>2021</x:v>
      </x:c>
      <x:c r="N7432" s="60" t="n">
        <x:f>'参数'!$B$10</x:f>
        <x:v>1</x:v>
      </x:c>
      <x:c r="O7432" s="60" t="n">
        <x:f>N7432*'参数'!$B$11</x:f>
        <x:v>2</x:v>
      </x:c>
      <x:c r="P7432" s="60" t="n">
        <x:f>N7432*'参数'!$B$12</x:f>
        <x:v>1</x:v>
      </x:c>
      <x:c r="Q7432" t="str">
        <x:f>C7432&amp;"d"</x:f>
        <x:v>C176d</x:v>
      </x:c>
      <x:c r="R7432" t="str">
        <x:f>C7432&amp;"p"</x:f>
        <x:v>C176p</x:v>
      </x:c>
      <x:c r="S7432" t="str">
        <x:f>IF(AND(L7432&gt;=H7432+I7432+J7432,M7432&gt;L7432,F7432&lt;&gt;""),"PASS","FAIL")</x:f>
        <x:v>PASS</x:v>
      </x:c>
      <x:c r="T7432" t="n">
        <x:v>1</x:v>
      </x:c>
      <x:c r="U7432" t="str">
        <x:v>pickup_after_delivery_completion_plus_usage_lag</x:v>
      </x:c>
    </x:row>
    <x:row r="7433">
      <x:c r="A7433" t="str">
        <x:v>Set2_200-10-2b</x:v>
      </x:c>
      <x:c r="B7433" t="str">
        <x:v>next_day</x:v>
      </x:c>
      <x:c r="C7433" t="str">
        <x:v>C177</x:v>
      </x:c>
      <x:c r="D7433" s="59" t="n">
        <x:v>25</x:v>
      </x:c>
      <x:c r="E7433" s="59" t="n">
        <x:v>46</x:v>
      </x:c>
      <x:c r="F7433" s="59" t="str">
        <x:v>S9</x:v>
      </x:c>
      <x:c r="G7433" s="59" t="n">
        <x:v>428</x:v>
      </x:c>
      <x:c r="H7433" s="59" t="n">
        <x:v>448</x:v>
      </x:c>
      <x:c r="I7433" s="59" t="n">
        <x:v>10</x:v>
      </x:c>
      <x:c r="J7433" s="60" t="n">
        <x:f>'参数'!$C$6</x:f>
        <x:v>1440</x:v>
      </x:c>
      <x:c r="K7433" s="60" t="n">
        <x:f>'参数'!$D$6</x:f>
        <x:v>360</x:v>
      </x:c>
      <x:c r="L7433" s="60" t="n">
        <x:f>H7433+I7433+J7433</x:f>
        <x:v>1898</x:v>
      </x:c>
      <x:c r="M7433" s="60" t="n">
        <x:f>L7433+K7433</x:f>
        <x:v>2258</x:v>
      </x:c>
      <x:c r="N7433" s="60" t="n">
        <x:f>'参数'!$B$10</x:f>
        <x:v>1</x:v>
      </x:c>
      <x:c r="O7433" s="60" t="n">
        <x:f>N7433*'参数'!$B$11</x:f>
        <x:v>2</x:v>
      </x:c>
      <x:c r="P7433" s="60" t="n">
        <x:f>N7433*'参数'!$B$12</x:f>
        <x:v>1</x:v>
      </x:c>
      <x:c r="Q7433" t="str">
        <x:f>C7433&amp;"d"</x:f>
        <x:v>C177d</x:v>
      </x:c>
      <x:c r="R7433" t="str">
        <x:f>C7433&amp;"p"</x:f>
        <x:v>C177p</x:v>
      </x:c>
      <x:c r="S7433" t="str">
        <x:f>IF(AND(L7433&gt;=H7433+I7433+J7433,M7433&gt;L7433,F7433&lt;&gt;""),"PASS","FAIL")</x:f>
        <x:v>PASS</x:v>
      </x:c>
      <x:c r="T7433" t="n">
        <x:v>12</x:v>
      </x:c>
      <x:c r="U7433" t="str">
        <x:v>pickup_after_delivery_completion_plus_usage_lag</x:v>
      </x:c>
    </x:row>
    <x:row r="7434">
      <x:c r="A7434" t="str">
        <x:v>Set2_200-10-2b</x:v>
      </x:c>
      <x:c r="B7434" t="str">
        <x:v>next_day</x:v>
      </x:c>
      <x:c r="C7434" t="str">
        <x:v>C178</x:v>
      </x:c>
      <x:c r="D7434" s="59" t="n">
        <x:v>30</x:v>
      </x:c>
      <x:c r="E7434" s="59" t="n">
        <x:v>33</x:v>
      </x:c>
      <x:c r="F7434" s="59" t="str">
        <x:v>S9</x:v>
      </x:c>
      <x:c r="G7434" s="59" t="n">
        <x:v>466</x:v>
      </x:c>
      <x:c r="H7434" s="59" t="n">
        <x:v>492</x:v>
      </x:c>
      <x:c r="I7434" s="59" t="n">
        <x:v>10</x:v>
      </x:c>
      <x:c r="J7434" s="60" t="n">
        <x:f>'参数'!$C$6</x:f>
        <x:v>1440</x:v>
      </x:c>
      <x:c r="K7434" s="60" t="n">
        <x:f>'参数'!$D$6</x:f>
        <x:v>360</x:v>
      </x:c>
      <x:c r="L7434" s="60" t="n">
        <x:f>H7434+I7434+J7434</x:f>
        <x:v>1942</x:v>
      </x:c>
      <x:c r="M7434" s="60" t="n">
        <x:f>L7434+K7434</x:f>
        <x:v>2302</x:v>
      </x:c>
      <x:c r="N7434" s="60" t="n">
        <x:f>'参数'!$B$10</x:f>
        <x:v>1</x:v>
      </x:c>
      <x:c r="O7434" s="60" t="n">
        <x:f>N7434*'参数'!$B$11</x:f>
        <x:v>2</x:v>
      </x:c>
      <x:c r="P7434" s="60" t="n">
        <x:f>N7434*'参数'!$B$12</x:f>
        <x:v>1</x:v>
      </x:c>
      <x:c r="Q7434" t="str">
        <x:f>C7434&amp;"d"</x:f>
        <x:v>C178d</x:v>
      </x:c>
      <x:c r="R7434" t="str">
        <x:f>C7434&amp;"p"</x:f>
        <x:v>C178p</x:v>
      </x:c>
      <x:c r="S7434" t="str">
        <x:f>IF(AND(L7434&gt;=H7434+I7434+J7434,M7434&gt;L7434,F7434&lt;&gt;""),"PASS","FAIL")</x:f>
        <x:v>PASS</x:v>
      </x:c>
      <x:c r="T7434" t="n">
        <x:v>11</x:v>
      </x:c>
      <x:c r="U7434" t="str">
        <x:v>pickup_after_delivery_completion_plus_usage_lag</x:v>
      </x:c>
    </x:row>
    <x:row r="7435">
      <x:c r="A7435" t="str">
        <x:v>Set2_200-10-2b</x:v>
      </x:c>
      <x:c r="B7435" t="str">
        <x:v>next_day</x:v>
      </x:c>
      <x:c r="C7435" t="str">
        <x:v>C179</x:v>
      </x:c>
      <x:c r="D7435" s="59" t="n">
        <x:v>34</x:v>
      </x:c>
      <x:c r="E7435" s="59" t="n">
        <x:v>25</x:v>
      </x:c>
      <x:c r="F7435" s="59" t="str">
        <x:v>S8</x:v>
      </x:c>
      <x:c r="G7435" s="59" t="n">
        <x:v>137</x:v>
      </x:c>
      <x:c r="H7435" s="59" t="n">
        <x:v>165</x:v>
      </x:c>
      <x:c r="I7435" s="59" t="n">
        <x:v>10</x:v>
      </x:c>
      <x:c r="J7435" s="60" t="n">
        <x:f>'参数'!$C$6</x:f>
        <x:v>1440</x:v>
      </x:c>
      <x:c r="K7435" s="60" t="n">
        <x:f>'参数'!$D$6</x:f>
        <x:v>360</x:v>
      </x:c>
      <x:c r="L7435" s="60" t="n">
        <x:f>H7435+I7435+J7435</x:f>
        <x:v>1615</x:v>
      </x:c>
      <x:c r="M7435" s="60" t="n">
        <x:f>L7435+K7435</x:f>
        <x:v>1975</x:v>
      </x:c>
      <x:c r="N7435" s="60" t="n">
        <x:f>'参数'!$B$10</x:f>
        <x:v>1</x:v>
      </x:c>
      <x:c r="O7435" s="60" t="n">
        <x:f>N7435*'参数'!$B$11</x:f>
        <x:v>2</x:v>
      </x:c>
      <x:c r="P7435" s="60" t="n">
        <x:f>N7435*'参数'!$B$12</x:f>
        <x:v>1</x:v>
      </x:c>
      <x:c r="Q7435" t="str">
        <x:f>C7435&amp;"d"</x:f>
        <x:v>C179d</x:v>
      </x:c>
      <x:c r="R7435" t="str">
        <x:f>C7435&amp;"p"</x:f>
        <x:v>C179p</x:v>
      </x:c>
      <x:c r="S7435" t="str">
        <x:f>IF(AND(L7435&gt;=H7435+I7435+J7435,M7435&gt;L7435,F7435&lt;&gt;""),"PASS","FAIL")</x:f>
        <x:v>PASS</x:v>
      </x:c>
      <x:c r="T7435" t="n">
        <x:v>6</x:v>
      </x:c>
      <x:c r="U7435" t="str">
        <x:v>pickup_after_delivery_completion_plus_usage_lag</x:v>
      </x:c>
    </x:row>
    <x:row r="7436">
      <x:c r="A7436" t="str">
        <x:v>Set2_200-10-2b</x:v>
      </x:c>
      <x:c r="B7436" t="str">
        <x:v>next_day</x:v>
      </x:c>
      <x:c r="C7436" t="str">
        <x:v>C180</x:v>
      </x:c>
      <x:c r="D7436" s="59" t="n">
        <x:v>29</x:v>
      </x:c>
      <x:c r="E7436" s="59" t="n">
        <x:v>27</x:v>
      </x:c>
      <x:c r="F7436" s="59" t="str">
        <x:v>S3</x:v>
      </x:c>
      <x:c r="G7436" s="59" t="n">
        <x:v>551</x:v>
      </x:c>
      <x:c r="H7436" s="59" t="n">
        <x:v>579</x:v>
      </x:c>
      <x:c r="I7436" s="59" t="n">
        <x:v>10</x:v>
      </x:c>
      <x:c r="J7436" s="60" t="n">
        <x:f>'参数'!$C$6</x:f>
        <x:v>1440</x:v>
      </x:c>
      <x:c r="K7436" s="60" t="n">
        <x:f>'参数'!$D$6</x:f>
        <x:v>360</x:v>
      </x:c>
      <x:c r="L7436" s="60" t="n">
        <x:f>H7436+I7436+J7436</x:f>
        <x:v>2029</x:v>
      </x:c>
      <x:c r="M7436" s="60" t="n">
        <x:f>L7436+K7436</x:f>
        <x:v>2389</x:v>
      </x:c>
      <x:c r="N7436" s="60" t="n">
        <x:f>'参数'!$B$10</x:f>
        <x:v>1</x:v>
      </x:c>
      <x:c r="O7436" s="60" t="n">
        <x:f>N7436*'参数'!$B$11</x:f>
        <x:v>2</x:v>
      </x:c>
      <x:c r="P7436" s="60" t="n">
        <x:f>N7436*'参数'!$B$12</x:f>
        <x:v>1</x:v>
      </x:c>
      <x:c r="Q7436" t="str">
        <x:f>C7436&amp;"d"</x:f>
        <x:v>C180d</x:v>
      </x:c>
      <x:c r="R7436" t="str">
        <x:f>C7436&amp;"p"</x:f>
        <x:v>C180p</x:v>
      </x:c>
      <x:c r="S7436" t="str">
        <x:f>IF(AND(L7436&gt;=H7436+I7436+J7436,M7436&gt;L7436,F7436&lt;&gt;""),"PASS","FAIL")</x:f>
        <x:v>PASS</x:v>
      </x:c>
      <x:c r="T7436" t="n">
        <x:v>11</x:v>
      </x:c>
      <x:c r="U7436" t="str">
        <x:v>pickup_after_delivery_completion_plus_usage_lag</x:v>
      </x:c>
    </x:row>
    <x:row r="7437">
      <x:c r="A7437" t="str">
        <x:v>Set2_200-10-2b</x:v>
      </x:c>
      <x:c r="B7437" t="str">
        <x:v>next_day</x:v>
      </x:c>
      <x:c r="C7437" t="str">
        <x:v>C181</x:v>
      </x:c>
      <x:c r="D7437" s="59" t="n">
        <x:v>44</x:v>
      </x:c>
      <x:c r="E7437" s="59" t="n">
        <x:v>31</x:v>
      </x:c>
      <x:c r="F7437" s="59" t="str">
        <x:v>S4</x:v>
      </x:c>
      <x:c r="G7437" s="59" t="n">
        <x:v>603</x:v>
      </x:c>
      <x:c r="H7437" s="59" t="n">
        <x:v>613</x:v>
      </x:c>
      <x:c r="I7437" s="59" t="n">
        <x:v>10</x:v>
      </x:c>
      <x:c r="J7437" s="60" t="n">
        <x:f>'参数'!$C$6</x:f>
        <x:v>1440</x:v>
      </x:c>
      <x:c r="K7437" s="60" t="n">
        <x:f>'参数'!$D$6</x:f>
        <x:v>360</x:v>
      </x:c>
      <x:c r="L7437" s="60" t="n">
        <x:f>H7437+I7437+J7437</x:f>
        <x:v>2063</x:v>
      </x:c>
      <x:c r="M7437" s="60" t="n">
        <x:f>L7437+K7437</x:f>
        <x:v>2423</x:v>
      </x:c>
      <x:c r="N7437" s="60" t="n">
        <x:f>'参数'!$B$10</x:f>
        <x:v>1</x:v>
      </x:c>
      <x:c r="O7437" s="60" t="n">
        <x:f>N7437*'参数'!$B$11</x:f>
        <x:v>2</x:v>
      </x:c>
      <x:c r="P7437" s="60" t="n">
        <x:f>N7437*'参数'!$B$12</x:f>
        <x:v>1</x:v>
      </x:c>
      <x:c r="Q7437" t="str">
        <x:f>C7437&amp;"d"</x:f>
        <x:v>C181d</x:v>
      </x:c>
      <x:c r="R7437" t="str">
        <x:f>C7437&amp;"p"</x:f>
        <x:v>C181p</x:v>
      </x:c>
      <x:c r="S7437" t="str">
        <x:f>IF(AND(L7437&gt;=H7437+I7437+J7437,M7437&gt;L7437,F7437&lt;&gt;""),"PASS","FAIL")</x:f>
        <x:v>PASS</x:v>
      </x:c>
      <x:c r="T7437" t="n">
        <x:v>15</x:v>
      </x:c>
      <x:c r="U7437" t="str">
        <x:v>pickup_after_delivery_completion_plus_usage_lag</x:v>
      </x:c>
    </x:row>
    <x:row r="7438">
      <x:c r="A7438" t="str">
        <x:v>Set2_200-10-2b</x:v>
      </x:c>
      <x:c r="B7438" t="str">
        <x:v>next_day</x:v>
      </x:c>
      <x:c r="C7438" t="str">
        <x:v>C182</x:v>
      </x:c>
      <x:c r="D7438" s="59" t="n">
        <x:v>32</x:v>
      </x:c>
      <x:c r="E7438" s="59" t="n">
        <x:v>45</x:v>
      </x:c>
      <x:c r="F7438" s="59" t="str">
        <x:v>S9</x:v>
      </x:c>
      <x:c r="G7438" s="59" t="n">
        <x:v>237</x:v>
      </x:c>
      <x:c r="H7438" s="59" t="n">
        <x:v>263</x:v>
      </x:c>
      <x:c r="I7438" s="59" t="n">
        <x:v>10</x:v>
      </x:c>
      <x:c r="J7438" s="60" t="n">
        <x:f>'参数'!$C$6</x:f>
        <x:v>1440</x:v>
      </x:c>
      <x:c r="K7438" s="60" t="n">
        <x:f>'参数'!$D$6</x:f>
        <x:v>360</x:v>
      </x:c>
      <x:c r="L7438" s="60" t="n">
        <x:f>H7438+I7438+J7438</x:f>
        <x:v>1713</x:v>
      </x:c>
      <x:c r="M7438" s="60" t="n">
        <x:f>L7438+K7438</x:f>
        <x:v>2073</x:v>
      </x:c>
      <x:c r="N7438" s="60" t="n">
        <x:f>'参数'!$B$10</x:f>
        <x:v>1</x:v>
      </x:c>
      <x:c r="O7438" s="60" t="n">
        <x:f>N7438*'参数'!$B$11</x:f>
        <x:v>2</x:v>
      </x:c>
      <x:c r="P7438" s="60" t="n">
        <x:f>N7438*'参数'!$B$12</x:f>
        <x:v>1</x:v>
      </x:c>
      <x:c r="Q7438" t="str">
        <x:f>C7438&amp;"d"</x:f>
        <x:v>C182d</x:v>
      </x:c>
      <x:c r="R7438" t="str">
        <x:f>C7438&amp;"p"</x:f>
        <x:v>C182p</x:v>
      </x:c>
      <x:c r="S7438" t="str">
        <x:f>IF(AND(L7438&gt;=H7438+I7438+J7438,M7438&gt;L7438,F7438&lt;&gt;""),"PASS","FAIL")</x:f>
        <x:v>PASS</x:v>
      </x:c>
      <x:c r="T7438" t="n">
        <x:v>2</x:v>
      </x:c>
      <x:c r="U7438" t="str">
        <x:v>pickup_after_delivery_completion_plus_usage_lag</x:v>
      </x:c>
    </x:row>
    <x:row r="7439">
      <x:c r="A7439" t="str">
        <x:v>Set2_200-10-2b</x:v>
      </x:c>
      <x:c r="B7439" t="str">
        <x:v>next_day</x:v>
      </x:c>
      <x:c r="C7439" t="str">
        <x:v>C183</x:v>
      </x:c>
      <x:c r="D7439" s="59" t="n">
        <x:v>39</x:v>
      </x:c>
      <x:c r="E7439" s="59" t="n">
        <x:v>36</x:v>
      </x:c>
      <x:c r="F7439" s="59" t="str">
        <x:v>S9</x:v>
      </x:c>
      <x:c r="G7439" s="59" t="n">
        <x:v>548</x:v>
      </x:c>
      <x:c r="H7439" s="59" t="n">
        <x:v>580</x:v>
      </x:c>
      <x:c r="I7439" s="59" t="n">
        <x:v>10</x:v>
      </x:c>
      <x:c r="J7439" s="60" t="n">
        <x:f>'参数'!$C$6</x:f>
        <x:v>1440</x:v>
      </x:c>
      <x:c r="K7439" s="60" t="n">
        <x:f>'参数'!$D$6</x:f>
        <x:v>360</x:v>
      </x:c>
      <x:c r="L7439" s="60" t="n">
        <x:f>H7439+I7439+J7439</x:f>
        <x:v>2030</x:v>
      </x:c>
      <x:c r="M7439" s="60" t="n">
        <x:f>L7439+K7439</x:f>
        <x:v>2390</x:v>
      </x:c>
      <x:c r="N7439" s="60" t="n">
        <x:f>'参数'!$B$10</x:f>
        <x:v>1</x:v>
      </x:c>
      <x:c r="O7439" s="60" t="n">
        <x:f>N7439*'参数'!$B$11</x:f>
        <x:v>2</x:v>
      </x:c>
      <x:c r="P7439" s="60" t="n">
        <x:f>N7439*'参数'!$B$12</x:f>
        <x:v>1</x:v>
      </x:c>
      <x:c r="Q7439" t="str">
        <x:f>C7439&amp;"d"</x:f>
        <x:v>C183d</x:v>
      </x:c>
      <x:c r="R7439" t="str">
        <x:f>C7439&amp;"p"</x:f>
        <x:v>C183p</x:v>
      </x:c>
      <x:c r="S7439" t="str">
        <x:f>IF(AND(L7439&gt;=H7439+I7439+J7439,M7439&gt;L7439,F7439&lt;&gt;""),"PASS","FAIL")</x:f>
        <x:v>PASS</x:v>
      </x:c>
      <x:c r="T7439" t="n">
        <x:v>1</x:v>
      </x:c>
      <x:c r="U7439" t="str">
        <x:v>pickup_after_delivery_completion_plus_usage_lag</x:v>
      </x:c>
    </x:row>
    <x:row r="7440">
      <x:c r="A7440" t="str">
        <x:v>Set2_200-10-2b</x:v>
      </x:c>
      <x:c r="B7440" t="str">
        <x:v>next_day</x:v>
      </x:c>
      <x:c r="C7440" t="str">
        <x:v>C184</x:v>
      </x:c>
      <x:c r="D7440" s="59" t="n">
        <x:v>30</x:v>
      </x:c>
      <x:c r="E7440" s="59" t="n">
        <x:v>34</x:v>
      </x:c>
      <x:c r="F7440" s="59" t="str">
        <x:v>S9</x:v>
      </x:c>
      <x:c r="G7440" s="59" t="n">
        <x:v>708</x:v>
      </x:c>
      <x:c r="H7440" s="59" t="n">
        <x:v>728</x:v>
      </x:c>
      <x:c r="I7440" s="59" t="n">
        <x:v>10</x:v>
      </x:c>
      <x:c r="J7440" s="60" t="n">
        <x:f>'参数'!$C$6</x:f>
        <x:v>1440</x:v>
      </x:c>
      <x:c r="K7440" s="60" t="n">
        <x:f>'参数'!$D$6</x:f>
        <x:v>360</x:v>
      </x:c>
      <x:c r="L7440" s="60" t="n">
        <x:f>H7440+I7440+J7440</x:f>
        <x:v>2178</x:v>
      </x:c>
      <x:c r="M7440" s="60" t="n">
        <x:f>L7440+K7440</x:f>
        <x:v>2538</x:v>
      </x:c>
      <x:c r="N7440" s="60" t="n">
        <x:f>'参数'!$B$10</x:f>
        <x:v>1</x:v>
      </x:c>
      <x:c r="O7440" s="60" t="n">
        <x:f>N7440*'参数'!$B$11</x:f>
        <x:v>2</x:v>
      </x:c>
      <x:c r="P7440" s="60" t="n">
        <x:f>N7440*'参数'!$B$12</x:f>
        <x:v>1</x:v>
      </x:c>
      <x:c r="Q7440" t="str">
        <x:f>C7440&amp;"d"</x:f>
        <x:v>C184d</x:v>
      </x:c>
      <x:c r="R7440" t="str">
        <x:f>C7440&amp;"p"</x:f>
        <x:v>C184p</x:v>
      </x:c>
      <x:c r="S7440" t="str">
        <x:f>IF(AND(L7440&gt;=H7440+I7440+J7440,M7440&gt;L7440,F7440&lt;&gt;""),"PASS","FAIL")</x:f>
        <x:v>PASS</x:v>
      </x:c>
      <x:c r="T7440" t="n">
        <x:v>6</x:v>
      </x:c>
      <x:c r="U7440" t="str">
        <x:v>pickup_after_delivery_completion_plus_usage_lag</x:v>
      </x:c>
    </x:row>
    <x:row r="7441">
      <x:c r="A7441" t="str">
        <x:v>Set2_200-10-2b</x:v>
      </x:c>
      <x:c r="B7441" t="str">
        <x:v>next_day</x:v>
      </x:c>
      <x:c r="C7441" t="str">
        <x:v>C185</x:v>
      </x:c>
      <x:c r="D7441" s="59" t="n">
        <x:v>32</x:v>
      </x:c>
      <x:c r="E7441" s="59" t="n">
        <x:v>27</x:v>
      </x:c>
      <x:c r="F7441" s="59" t="str">
        <x:v>S3</x:v>
      </x:c>
      <x:c r="G7441" s="59" t="n">
        <x:v>507</x:v>
      </x:c>
      <x:c r="H7441" s="59" t="n">
        <x:v>535</x:v>
      </x:c>
      <x:c r="I7441" s="59" t="n">
        <x:v>10</x:v>
      </x:c>
      <x:c r="J7441" s="60" t="n">
        <x:f>'参数'!$C$6</x:f>
        <x:v>1440</x:v>
      </x:c>
      <x:c r="K7441" s="60" t="n">
        <x:f>'参数'!$D$6</x:f>
        <x:v>360</x:v>
      </x:c>
      <x:c r="L7441" s="60" t="n">
        <x:f>H7441+I7441+J7441</x:f>
        <x:v>1985</x:v>
      </x:c>
      <x:c r="M7441" s="60" t="n">
        <x:f>L7441+K7441</x:f>
        <x:v>2345</x:v>
      </x:c>
      <x:c r="N7441" s="60" t="n">
        <x:f>'参数'!$B$10</x:f>
        <x:v>1</x:v>
      </x:c>
      <x:c r="O7441" s="60" t="n">
        <x:f>N7441*'参数'!$B$11</x:f>
        <x:v>2</x:v>
      </x:c>
      <x:c r="P7441" s="60" t="n">
        <x:f>N7441*'参数'!$B$12</x:f>
        <x:v>1</x:v>
      </x:c>
      <x:c r="Q7441" t="str">
        <x:f>C7441&amp;"d"</x:f>
        <x:v>C185d</x:v>
      </x:c>
      <x:c r="R7441" t="str">
        <x:f>C7441&amp;"p"</x:f>
        <x:v>C185p</x:v>
      </x:c>
      <x:c r="S7441" t="str">
        <x:f>IF(AND(L7441&gt;=H7441+I7441+J7441,M7441&gt;L7441,F7441&lt;&gt;""),"PASS","FAIL")</x:f>
        <x:v>PASS</x:v>
      </x:c>
      <x:c r="T7441" t="n">
        <x:v>4</x:v>
      </x:c>
      <x:c r="U7441" t="str">
        <x:v>pickup_after_delivery_completion_plus_usage_lag</x:v>
      </x:c>
    </x:row>
    <x:row r="7442">
      <x:c r="A7442" t="str">
        <x:v>Set2_200-10-2b</x:v>
      </x:c>
      <x:c r="B7442" t="str">
        <x:v>next_day</x:v>
      </x:c>
      <x:c r="C7442" t="str">
        <x:v>C186</x:v>
      </x:c>
      <x:c r="D7442" s="59" t="n">
        <x:v>47</x:v>
      </x:c>
      <x:c r="E7442" s="59" t="n">
        <x:v>49</x:v>
      </x:c>
      <x:c r="F7442" s="59" t="str">
        <x:v>S7</x:v>
      </x:c>
      <x:c r="G7442" s="59" t="n">
        <x:v>460</x:v>
      </x:c>
      <x:c r="H7442" s="59" t="n">
        <x:v>470</x:v>
      </x:c>
      <x:c r="I7442" s="59" t="n">
        <x:v>10</x:v>
      </x:c>
      <x:c r="J7442" s="60" t="n">
        <x:f>'参数'!$C$6</x:f>
        <x:v>1440</x:v>
      </x:c>
      <x:c r="K7442" s="60" t="n">
        <x:f>'参数'!$D$6</x:f>
        <x:v>360</x:v>
      </x:c>
      <x:c r="L7442" s="60" t="n">
        <x:f>H7442+I7442+J7442</x:f>
        <x:v>1920</x:v>
      </x:c>
      <x:c r="M7442" s="60" t="n">
        <x:f>L7442+K7442</x:f>
        <x:v>2280</x:v>
      </x:c>
      <x:c r="N7442" s="60" t="n">
        <x:f>'参数'!$B$10</x:f>
        <x:v>1</x:v>
      </x:c>
      <x:c r="O7442" s="60" t="n">
        <x:f>N7442*'参数'!$B$11</x:f>
        <x:v>2</x:v>
      </x:c>
      <x:c r="P7442" s="60" t="n">
        <x:f>N7442*'参数'!$B$12</x:f>
        <x:v>1</x:v>
      </x:c>
      <x:c r="Q7442" t="str">
        <x:f>C7442&amp;"d"</x:f>
        <x:v>C186d</x:v>
      </x:c>
      <x:c r="R7442" t="str">
        <x:f>C7442&amp;"p"</x:f>
        <x:v>C186p</x:v>
      </x:c>
      <x:c r="S7442" t="str">
        <x:f>IF(AND(L7442&gt;=H7442+I7442+J7442,M7442&gt;L7442,F7442&lt;&gt;""),"PASS","FAIL")</x:f>
        <x:v>PASS</x:v>
      </x:c>
      <x:c r="T7442" t="n">
        <x:v>15</x:v>
      </x:c>
      <x:c r="U7442" t="str">
        <x:v>pickup_after_delivery_completion_plus_usage_lag</x:v>
      </x:c>
    </x:row>
    <x:row r="7443">
      <x:c r="A7443" t="str">
        <x:v>Set2_200-10-2b</x:v>
      </x:c>
      <x:c r="B7443" t="str">
        <x:v>next_day</x:v>
      </x:c>
      <x:c r="C7443" t="str">
        <x:v>C187</x:v>
      </x:c>
      <x:c r="D7443" s="59" t="n">
        <x:v>33</x:v>
      </x:c>
      <x:c r="E7443" s="59" t="n">
        <x:v>33</x:v>
      </x:c>
      <x:c r="F7443" s="59" t="str">
        <x:v>S9</x:v>
      </x:c>
      <x:c r="G7443" s="59" t="n">
        <x:v>722</x:v>
      </x:c>
      <x:c r="H7443" s="59" t="n">
        <x:v>752</x:v>
      </x:c>
      <x:c r="I7443" s="59" t="n">
        <x:v>10</x:v>
      </x:c>
      <x:c r="J7443" s="60" t="n">
        <x:f>'参数'!$C$6</x:f>
        <x:v>1440</x:v>
      </x:c>
      <x:c r="K7443" s="60" t="n">
        <x:f>'参数'!$D$6</x:f>
        <x:v>360</x:v>
      </x:c>
      <x:c r="L7443" s="60" t="n">
        <x:f>H7443+I7443+J7443</x:f>
        <x:v>2202</x:v>
      </x:c>
      <x:c r="M7443" s="60" t="n">
        <x:f>L7443+K7443</x:f>
        <x:v>2562</x:v>
      </x:c>
      <x:c r="N7443" s="60" t="n">
        <x:f>'参数'!$B$10</x:f>
        <x:v>1</x:v>
      </x:c>
      <x:c r="O7443" s="60" t="n">
        <x:f>N7443*'参数'!$B$11</x:f>
        <x:v>2</x:v>
      </x:c>
      <x:c r="P7443" s="60" t="n">
        <x:f>N7443*'参数'!$B$12</x:f>
        <x:v>1</x:v>
      </x:c>
      <x:c r="Q7443" t="str">
        <x:f>C7443&amp;"d"</x:f>
        <x:v>C187d</x:v>
      </x:c>
      <x:c r="R7443" t="str">
        <x:f>C7443&amp;"p"</x:f>
        <x:v>C187p</x:v>
      </x:c>
      <x:c r="S7443" t="str">
        <x:f>IF(AND(L7443&gt;=H7443+I7443+J7443,M7443&gt;L7443,F7443&lt;&gt;""),"PASS","FAIL")</x:f>
        <x:v>PASS</x:v>
      </x:c>
      <x:c r="T7443" t="n">
        <x:v>11</x:v>
      </x:c>
      <x:c r="U7443" t="str">
        <x:v>pickup_after_delivery_completion_plus_usage_lag</x:v>
      </x:c>
    </x:row>
    <x:row r="7444">
      <x:c r="A7444" t="str">
        <x:v>Set2_200-10-2b</x:v>
      </x:c>
      <x:c r="B7444" t="str">
        <x:v>next_day</x:v>
      </x:c>
      <x:c r="C7444" t="str">
        <x:v>C188</x:v>
      </x:c>
      <x:c r="D7444" s="59" t="n">
        <x:v>36</x:v>
      </x:c>
      <x:c r="E7444" s="59" t="n">
        <x:v>33</x:v>
      </x:c>
      <x:c r="F7444" s="59" t="str">
        <x:v>S9</x:v>
      </x:c>
      <x:c r="G7444" s="59" t="n">
        <x:v>615</x:v>
      </x:c>
      <x:c r="H7444" s="59" t="n">
        <x:v>637</x:v>
      </x:c>
      <x:c r="I7444" s="59" t="n">
        <x:v>10</x:v>
      </x:c>
      <x:c r="J7444" s="60" t="n">
        <x:f>'参数'!$C$6</x:f>
        <x:v>1440</x:v>
      </x:c>
      <x:c r="K7444" s="60" t="n">
        <x:f>'参数'!$D$6</x:f>
        <x:v>360</x:v>
      </x:c>
      <x:c r="L7444" s="60" t="n">
        <x:f>H7444+I7444+J7444</x:f>
        <x:v>2087</x:v>
      </x:c>
      <x:c r="M7444" s="60" t="n">
        <x:f>L7444+K7444</x:f>
        <x:v>2447</x:v>
      </x:c>
      <x:c r="N7444" s="60" t="n">
        <x:f>'参数'!$B$10</x:f>
        <x:v>1</x:v>
      </x:c>
      <x:c r="O7444" s="60" t="n">
        <x:f>N7444*'参数'!$B$11</x:f>
        <x:v>2</x:v>
      </x:c>
      <x:c r="P7444" s="60" t="n">
        <x:f>N7444*'参数'!$B$12</x:f>
        <x:v>1</x:v>
      </x:c>
      <x:c r="Q7444" t="str">
        <x:f>C7444&amp;"d"</x:f>
        <x:v>C188d</x:v>
      </x:c>
      <x:c r="R7444" t="str">
        <x:f>C7444&amp;"p"</x:f>
        <x:v>C188p</x:v>
      </x:c>
      <x:c r="S7444" t="str">
        <x:f>IF(AND(L7444&gt;=H7444+I7444+J7444,M7444&gt;L7444,F7444&lt;&gt;""),"PASS","FAIL")</x:f>
        <x:v>PASS</x:v>
      </x:c>
      <x:c r="T7444" t="n">
        <x:v>11</x:v>
      </x:c>
      <x:c r="U7444" t="str">
        <x:v>pickup_after_delivery_completion_plus_usage_lag</x:v>
      </x:c>
    </x:row>
    <x:row r="7445">
      <x:c r="A7445" t="str">
        <x:v>Set2_200-10-2b</x:v>
      </x:c>
      <x:c r="B7445" t="str">
        <x:v>next_day</x:v>
      </x:c>
      <x:c r="C7445" t="str">
        <x:v>C189</x:v>
      </x:c>
      <x:c r="D7445" s="59" t="n">
        <x:v>50</x:v>
      </x:c>
      <x:c r="E7445" s="59" t="n">
        <x:v>31</x:v>
      </x:c>
      <x:c r="F7445" s="59" t="str">
        <x:v>S7</x:v>
      </x:c>
      <x:c r="G7445" s="59" t="n">
        <x:v>553</x:v>
      </x:c>
      <x:c r="H7445" s="59" t="n">
        <x:v>571</x:v>
      </x:c>
      <x:c r="I7445" s="59" t="n">
        <x:v>10</x:v>
      </x:c>
      <x:c r="J7445" s="60" t="n">
        <x:f>'参数'!$C$6</x:f>
        <x:v>1440</x:v>
      </x:c>
      <x:c r="K7445" s="60" t="n">
        <x:f>'参数'!$D$6</x:f>
        <x:v>360</x:v>
      </x:c>
      <x:c r="L7445" s="60" t="n">
        <x:f>H7445+I7445+J7445</x:f>
        <x:v>2021</x:v>
      </x:c>
      <x:c r="M7445" s="60" t="n">
        <x:f>L7445+K7445</x:f>
        <x:v>2381</x:v>
      </x:c>
      <x:c r="N7445" s="60" t="n">
        <x:f>'参数'!$B$10</x:f>
        <x:v>1</x:v>
      </x:c>
      <x:c r="O7445" s="60" t="n">
        <x:f>N7445*'参数'!$B$11</x:f>
        <x:v>2</x:v>
      </x:c>
      <x:c r="P7445" s="60" t="n">
        <x:f>N7445*'参数'!$B$12</x:f>
        <x:v>1</x:v>
      </x:c>
      <x:c r="Q7445" t="str">
        <x:f>C7445&amp;"d"</x:f>
        <x:v>C189d</x:v>
      </x:c>
      <x:c r="R7445" t="str">
        <x:f>C7445&amp;"p"</x:f>
        <x:v>C189p</x:v>
      </x:c>
      <x:c r="S7445" t="str">
        <x:f>IF(AND(L7445&gt;=H7445+I7445+J7445,M7445&gt;L7445,F7445&lt;&gt;""),"PASS","FAIL")</x:f>
        <x:v>PASS</x:v>
      </x:c>
      <x:c r="T7445" t="n">
        <x:v>6</x:v>
      </x:c>
      <x:c r="U7445" t="str">
        <x:v>pickup_after_delivery_completion_plus_usage_lag</x:v>
      </x:c>
    </x:row>
    <x:row r="7446">
      <x:c r="A7446" t="str">
        <x:v>Set2_200-10-2b</x:v>
      </x:c>
      <x:c r="B7446" t="str">
        <x:v>next_day</x:v>
      </x:c>
      <x:c r="C7446" t="str">
        <x:v>C190</x:v>
      </x:c>
      <x:c r="D7446" s="59" t="n">
        <x:v>33</x:v>
      </x:c>
      <x:c r="E7446" s="59" t="n">
        <x:v>42</x:v>
      </x:c>
      <x:c r="F7446" s="59" t="str">
        <x:v>S9</x:v>
      </x:c>
      <x:c r="G7446" s="59" t="n">
        <x:v>520</x:v>
      </x:c>
      <x:c r="H7446" s="59" t="n">
        <x:v>534</x:v>
      </x:c>
      <x:c r="I7446" s="59" t="n">
        <x:v>10</x:v>
      </x:c>
      <x:c r="J7446" s="60" t="n">
        <x:f>'参数'!$C$6</x:f>
        <x:v>1440</x:v>
      </x:c>
      <x:c r="K7446" s="60" t="n">
        <x:f>'参数'!$D$6</x:f>
        <x:v>360</x:v>
      </x:c>
      <x:c r="L7446" s="60" t="n">
        <x:f>H7446+I7446+J7446</x:f>
        <x:v>1984</x:v>
      </x:c>
      <x:c r="M7446" s="60" t="n">
        <x:f>L7446+K7446</x:f>
        <x:v>2344</x:v>
      </x:c>
      <x:c r="N7446" s="60" t="n">
        <x:f>'参数'!$B$10</x:f>
        <x:v>1</x:v>
      </x:c>
      <x:c r="O7446" s="60" t="n">
        <x:f>N7446*'参数'!$B$11</x:f>
        <x:v>2</x:v>
      </x:c>
      <x:c r="P7446" s="60" t="n">
        <x:f>N7446*'参数'!$B$12</x:f>
        <x:v>1</x:v>
      </x:c>
      <x:c r="Q7446" t="str">
        <x:f>C7446&amp;"d"</x:f>
        <x:v>C190d</x:v>
      </x:c>
      <x:c r="R7446" t="str">
        <x:f>C7446&amp;"p"</x:f>
        <x:v>C190p</x:v>
      </x:c>
      <x:c r="S7446" t="str">
        <x:f>IF(AND(L7446&gt;=H7446+I7446+J7446,M7446&gt;L7446,F7446&lt;&gt;""),"PASS","FAIL")</x:f>
        <x:v>PASS</x:v>
      </x:c>
      <x:c r="T7446" t="n">
        <x:v>0</x:v>
      </x:c>
      <x:c r="U7446" t="str">
        <x:v>pickup_after_delivery_completion_plus_usage_lag</x:v>
      </x:c>
    </x:row>
    <x:row r="7447">
      <x:c r="A7447" t="str">
        <x:v>Set2_200-10-2b</x:v>
      </x:c>
      <x:c r="B7447" t="str">
        <x:v>next_day</x:v>
      </x:c>
      <x:c r="C7447" t="str">
        <x:v>C191</x:v>
      </x:c>
      <x:c r="D7447" s="59" t="n">
        <x:v>39</x:v>
      </x:c>
      <x:c r="E7447" s="59" t="n">
        <x:v>34</x:v>
      </x:c>
      <x:c r="F7447" s="59" t="str">
        <x:v>S9</x:v>
      </x:c>
      <x:c r="G7447" s="59" t="n">
        <x:v>466</x:v>
      </x:c>
      <x:c r="H7447" s="59" t="n">
        <x:v>504</x:v>
      </x:c>
      <x:c r="I7447" s="59" t="n">
        <x:v>10</x:v>
      </x:c>
      <x:c r="J7447" s="60" t="n">
        <x:f>'参数'!$C$6</x:f>
        <x:v>1440</x:v>
      </x:c>
      <x:c r="K7447" s="60" t="n">
        <x:f>'参数'!$D$6</x:f>
        <x:v>360</x:v>
      </x:c>
      <x:c r="L7447" s="60" t="n">
        <x:f>H7447+I7447+J7447</x:f>
        <x:v>1954</x:v>
      </x:c>
      <x:c r="M7447" s="60" t="n">
        <x:f>L7447+K7447</x:f>
        <x:v>2314</x:v>
      </x:c>
      <x:c r="N7447" s="60" t="n">
        <x:f>'参数'!$B$10</x:f>
        <x:v>1</x:v>
      </x:c>
      <x:c r="O7447" s="60" t="n">
        <x:f>N7447*'参数'!$B$11</x:f>
        <x:v>2</x:v>
      </x:c>
      <x:c r="P7447" s="60" t="n">
        <x:f>N7447*'参数'!$B$12</x:f>
        <x:v>1</x:v>
      </x:c>
      <x:c r="Q7447" t="str">
        <x:f>C7447&amp;"d"</x:f>
        <x:v>C191d</x:v>
      </x:c>
      <x:c r="R7447" t="str">
        <x:f>C7447&amp;"p"</x:f>
        <x:v>C191p</x:v>
      </x:c>
      <x:c r="S7447" t="str">
        <x:f>IF(AND(L7447&gt;=H7447+I7447+J7447,M7447&gt;L7447,F7447&lt;&gt;""),"PASS","FAIL")</x:f>
        <x:v>PASS</x:v>
      </x:c>
      <x:c r="T7447" t="n">
        <x:v>1</x:v>
      </x:c>
      <x:c r="U7447" t="str">
        <x:v>pickup_after_delivery_completion_plus_usage_lag</x:v>
      </x:c>
    </x:row>
    <x:row r="7448">
      <x:c r="A7448" t="str">
        <x:v>Set2_200-10-2b</x:v>
      </x:c>
      <x:c r="B7448" t="str">
        <x:v>next_day</x:v>
      </x:c>
      <x:c r="C7448" t="str">
        <x:v>C192</x:v>
      </x:c>
      <x:c r="D7448" s="59" t="n">
        <x:v>42</x:v>
      </x:c>
      <x:c r="E7448" s="59" t="n">
        <x:v>24</x:v>
      </x:c>
      <x:c r="F7448" s="59" t="str">
        <x:v>S4</x:v>
      </x:c>
      <x:c r="G7448" s="59" t="n">
        <x:v>336</x:v>
      </x:c>
      <x:c r="H7448" s="59" t="n">
        <x:v>368</x:v>
      </x:c>
      <x:c r="I7448" s="59" t="n">
        <x:v>10</x:v>
      </x:c>
      <x:c r="J7448" s="60" t="n">
        <x:f>'参数'!$C$6</x:f>
        <x:v>1440</x:v>
      </x:c>
      <x:c r="K7448" s="60" t="n">
        <x:f>'参数'!$D$6</x:f>
        <x:v>360</x:v>
      </x:c>
      <x:c r="L7448" s="60" t="n">
        <x:f>H7448+I7448+J7448</x:f>
        <x:v>1818</x:v>
      </x:c>
      <x:c r="M7448" s="60" t="n">
        <x:f>L7448+K7448</x:f>
        <x:v>2178</x:v>
      </x:c>
      <x:c r="N7448" s="60" t="n">
        <x:f>'参数'!$B$10</x:f>
        <x:v>1</x:v>
      </x:c>
      <x:c r="O7448" s="60" t="n">
        <x:f>N7448*'参数'!$B$11</x:f>
        <x:v>2</x:v>
      </x:c>
      <x:c r="P7448" s="60" t="n">
        <x:f>N7448*'参数'!$B$12</x:f>
        <x:v>1</x:v>
      </x:c>
      <x:c r="Q7448" t="str">
        <x:f>C7448&amp;"d"</x:f>
        <x:v>C192d</x:v>
      </x:c>
      <x:c r="R7448" t="str">
        <x:f>C7448&amp;"p"</x:f>
        <x:v>C192p</x:v>
      </x:c>
      <x:c r="S7448" t="str">
        <x:f>IF(AND(L7448&gt;=H7448+I7448+J7448,M7448&gt;L7448,F7448&lt;&gt;""),"PASS","FAIL")</x:f>
        <x:v>PASS</x:v>
      </x:c>
      <x:c r="T7448" t="n">
        <x:v>6</x:v>
      </x:c>
      <x:c r="U7448" t="str">
        <x:v>pickup_after_delivery_completion_plus_usage_lag</x:v>
      </x:c>
    </x:row>
    <x:row r="7449">
      <x:c r="A7449" t="str">
        <x:v>Set2_200-10-2b</x:v>
      </x:c>
      <x:c r="B7449" t="str">
        <x:v>next_day</x:v>
      </x:c>
      <x:c r="C7449" t="str">
        <x:v>C193</x:v>
      </x:c>
      <x:c r="D7449" s="59" t="n">
        <x:v>50</x:v>
      </x:c>
      <x:c r="E7449" s="59" t="n">
        <x:v>38</x:v>
      </x:c>
      <x:c r="F7449" s="59" t="str">
        <x:v>S7</x:v>
      </x:c>
      <x:c r="G7449" s="59" t="n">
        <x:v>543</x:v>
      </x:c>
      <x:c r="H7449" s="59" t="n">
        <x:v>559</x:v>
      </x:c>
      <x:c r="I7449" s="59" t="n">
        <x:v>10</x:v>
      </x:c>
      <x:c r="J7449" s="60" t="n">
        <x:f>'参数'!$C$6</x:f>
        <x:v>1440</x:v>
      </x:c>
      <x:c r="K7449" s="60" t="n">
        <x:f>'参数'!$D$6</x:f>
        <x:v>360</x:v>
      </x:c>
      <x:c r="L7449" s="60" t="n">
        <x:f>H7449+I7449+J7449</x:f>
        <x:v>2009</x:v>
      </x:c>
      <x:c r="M7449" s="60" t="n">
        <x:f>L7449+K7449</x:f>
        <x:v>2369</x:v>
      </x:c>
      <x:c r="N7449" s="60" t="n">
        <x:f>'参数'!$B$10</x:f>
        <x:v>1</x:v>
      </x:c>
      <x:c r="O7449" s="60" t="n">
        <x:f>N7449*'参数'!$B$11</x:f>
        <x:v>2</x:v>
      </x:c>
      <x:c r="P7449" s="60" t="n">
        <x:f>N7449*'参数'!$B$12</x:f>
        <x:v>1</x:v>
      </x:c>
      <x:c r="Q7449" t="str">
        <x:f>C7449&amp;"d"</x:f>
        <x:v>C193d</x:v>
      </x:c>
      <x:c r="R7449" t="str">
        <x:f>C7449&amp;"p"</x:f>
        <x:v>C193p</x:v>
      </x:c>
      <x:c r="S7449" t="str">
        <x:f>IF(AND(L7449&gt;=H7449+I7449+J7449,M7449&gt;L7449,F7449&lt;&gt;""),"PASS","FAIL")</x:f>
        <x:v>PASS</x:v>
      </x:c>
      <x:c r="T7449" t="n">
        <x:v>8</x:v>
      </x:c>
      <x:c r="U7449" t="str">
        <x:v>pickup_after_delivery_completion_plus_usage_lag</x:v>
      </x:c>
    </x:row>
    <x:row r="7450">
      <x:c r="A7450" t="str">
        <x:v>Set2_200-10-2b</x:v>
      </x:c>
      <x:c r="B7450" t="str">
        <x:v>next_day</x:v>
      </x:c>
      <x:c r="C7450" t="str">
        <x:v>C194</x:v>
      </x:c>
      <x:c r="D7450" s="59" t="n">
        <x:v>25</x:v>
      </x:c>
      <x:c r="E7450" s="59" t="n">
        <x:v>30</x:v>
      </x:c>
      <x:c r="F7450" s="59" t="str">
        <x:v>S3</x:v>
      </x:c>
      <x:c r="G7450" s="59" t="n">
        <x:v>600</x:v>
      </x:c>
      <x:c r="H7450" s="59" t="n">
        <x:v>622</x:v>
      </x:c>
      <x:c r="I7450" s="59" t="n">
        <x:v>10</x:v>
      </x:c>
      <x:c r="J7450" s="60" t="n">
        <x:f>'参数'!$C$6</x:f>
        <x:v>1440</x:v>
      </x:c>
      <x:c r="K7450" s="60" t="n">
        <x:f>'参数'!$D$6</x:f>
        <x:v>360</x:v>
      </x:c>
      <x:c r="L7450" s="60" t="n">
        <x:f>H7450+I7450+J7450</x:f>
        <x:v>2072</x:v>
      </x:c>
      <x:c r="M7450" s="60" t="n">
        <x:f>L7450+K7450</x:f>
        <x:v>2432</x:v>
      </x:c>
      <x:c r="N7450" s="60" t="n">
        <x:f>'参数'!$B$10</x:f>
        <x:v>1</x:v>
      </x:c>
      <x:c r="O7450" s="60" t="n">
        <x:f>N7450*'参数'!$B$11</x:f>
        <x:v>2</x:v>
      </x:c>
      <x:c r="P7450" s="60" t="n">
        <x:f>N7450*'参数'!$B$12</x:f>
        <x:v>1</x:v>
      </x:c>
      <x:c r="Q7450" t="str">
        <x:f>C7450&amp;"d"</x:f>
        <x:v>C194d</x:v>
      </x:c>
      <x:c r="R7450" t="str">
        <x:f>C7450&amp;"p"</x:f>
        <x:v>C194p</x:v>
      </x:c>
      <x:c r="S7450" t="str">
        <x:f>IF(AND(L7450&gt;=H7450+I7450+J7450,M7450&gt;L7450,F7450&lt;&gt;""),"PASS","FAIL")</x:f>
        <x:v>PASS</x:v>
      </x:c>
      <x:c r="T7450" t="n">
        <x:v>14</x:v>
      </x:c>
      <x:c r="U7450" t="str">
        <x:v>pickup_after_delivery_completion_plus_usage_lag</x:v>
      </x:c>
    </x:row>
    <x:row r="7451">
      <x:c r="A7451" t="str">
        <x:v>Set2_200-10-2b</x:v>
      </x:c>
      <x:c r="B7451" t="str">
        <x:v>next_day</x:v>
      </x:c>
      <x:c r="C7451" t="str">
        <x:v>C195</x:v>
      </x:c>
      <x:c r="D7451" s="59" t="n">
        <x:v>33</x:v>
      </x:c>
      <x:c r="E7451" s="59" t="n">
        <x:v>45</x:v>
      </x:c>
      <x:c r="F7451" s="59" t="str">
        <x:v>S9</x:v>
      </x:c>
      <x:c r="G7451" s="59" t="n">
        <x:v>572</x:v>
      </x:c>
      <x:c r="H7451" s="59" t="n">
        <x:v>588</x:v>
      </x:c>
      <x:c r="I7451" s="59" t="n">
        <x:v>10</x:v>
      </x:c>
      <x:c r="J7451" s="60" t="n">
        <x:f>'参数'!$C$6</x:f>
        <x:v>1440</x:v>
      </x:c>
      <x:c r="K7451" s="60" t="n">
        <x:f>'参数'!$D$6</x:f>
        <x:v>360</x:v>
      </x:c>
      <x:c r="L7451" s="60" t="n">
        <x:f>H7451+I7451+J7451</x:f>
        <x:v>2038</x:v>
      </x:c>
      <x:c r="M7451" s="60" t="n">
        <x:f>L7451+K7451</x:f>
        <x:v>2398</x:v>
      </x:c>
      <x:c r="N7451" s="60" t="n">
        <x:f>'参数'!$B$10</x:f>
        <x:v>1</x:v>
      </x:c>
      <x:c r="O7451" s="60" t="n">
        <x:f>N7451*'参数'!$B$11</x:f>
        <x:v>2</x:v>
      </x:c>
      <x:c r="P7451" s="60" t="n">
        <x:f>N7451*'参数'!$B$12</x:f>
        <x:v>1</x:v>
      </x:c>
      <x:c r="Q7451" t="str">
        <x:f>C7451&amp;"d"</x:f>
        <x:v>C195d</x:v>
      </x:c>
      <x:c r="R7451" t="str">
        <x:f>C7451&amp;"p"</x:f>
        <x:v>C195p</x:v>
      </x:c>
      <x:c r="S7451" t="str">
        <x:f>IF(AND(L7451&gt;=H7451+I7451+J7451,M7451&gt;L7451,F7451&lt;&gt;""),"PASS","FAIL")</x:f>
        <x:v>PASS</x:v>
      </x:c>
      <x:c r="T7451" t="n">
        <x:v>13</x:v>
      </x:c>
      <x:c r="U7451" t="str">
        <x:v>pickup_after_delivery_completion_plus_usage_lag</x:v>
      </x:c>
    </x:row>
    <x:row r="7452">
      <x:c r="A7452" t="str">
        <x:v>Set2_200-10-2b</x:v>
      </x:c>
      <x:c r="B7452" t="str">
        <x:v>next_day</x:v>
      </x:c>
      <x:c r="C7452" t="str">
        <x:v>C196</x:v>
      </x:c>
      <x:c r="D7452" s="59" t="n">
        <x:v>29</x:v>
      </x:c>
      <x:c r="E7452" s="59" t="n">
        <x:v>48</x:v>
      </x:c>
      <x:c r="F7452" s="59" t="str">
        <x:v>S9</x:v>
      </x:c>
      <x:c r="G7452" s="59" t="n">
        <x:v>668</x:v>
      </x:c>
      <x:c r="H7452" s="59" t="n">
        <x:v>686</x:v>
      </x:c>
      <x:c r="I7452" s="59" t="n">
        <x:v>10</x:v>
      </x:c>
      <x:c r="J7452" s="60" t="n">
        <x:f>'参数'!$C$6</x:f>
        <x:v>1440</x:v>
      </x:c>
      <x:c r="K7452" s="60" t="n">
        <x:f>'参数'!$D$6</x:f>
        <x:v>360</x:v>
      </x:c>
      <x:c r="L7452" s="60" t="n">
        <x:f>H7452+I7452+J7452</x:f>
        <x:v>2136</x:v>
      </x:c>
      <x:c r="M7452" s="60" t="n">
        <x:f>L7452+K7452</x:f>
        <x:v>2496</x:v>
      </x:c>
      <x:c r="N7452" s="60" t="n">
        <x:f>'参数'!$B$10</x:f>
        <x:v>1</x:v>
      </x:c>
      <x:c r="O7452" s="60" t="n">
        <x:f>N7452*'参数'!$B$11</x:f>
        <x:v>2</x:v>
      </x:c>
      <x:c r="P7452" s="60" t="n">
        <x:f>N7452*'参数'!$B$12</x:f>
        <x:v>1</x:v>
      </x:c>
      <x:c r="Q7452" t="str">
        <x:f>C7452&amp;"d"</x:f>
        <x:v>C196d</x:v>
      </x:c>
      <x:c r="R7452" t="str">
        <x:f>C7452&amp;"p"</x:f>
        <x:v>C196p</x:v>
      </x:c>
      <x:c r="S7452" t="str">
        <x:f>IF(AND(L7452&gt;=H7452+I7452+J7452,M7452&gt;L7452,F7452&lt;&gt;""),"PASS","FAIL")</x:f>
        <x:v>PASS</x:v>
      </x:c>
      <x:c r="T7452" t="n">
        <x:v>4</x:v>
      </x:c>
      <x:c r="U7452" t="str">
        <x:v>pickup_after_delivery_completion_plus_usage_lag</x:v>
      </x:c>
    </x:row>
    <x:row r="7453">
      <x:c r="A7453" t="str">
        <x:v>Set2_200-10-2b</x:v>
      </x:c>
      <x:c r="B7453" t="str">
        <x:v>next_day</x:v>
      </x:c>
      <x:c r="C7453" t="str">
        <x:v>C197</x:v>
      </x:c>
      <x:c r="D7453" s="59" t="n">
        <x:v>49</x:v>
      </x:c>
      <x:c r="E7453" s="59" t="n">
        <x:v>48</x:v>
      </x:c>
      <x:c r="F7453" s="59" t="str">
        <x:v>S7</x:v>
      </x:c>
      <x:c r="G7453" s="59" t="n">
        <x:v>664</x:v>
      </x:c>
      <x:c r="H7453" s="59" t="n">
        <x:v>694</x:v>
      </x:c>
      <x:c r="I7453" s="59" t="n">
        <x:v>10</x:v>
      </x:c>
      <x:c r="J7453" s="60" t="n">
        <x:f>'参数'!$C$6</x:f>
        <x:v>1440</x:v>
      </x:c>
      <x:c r="K7453" s="60" t="n">
        <x:f>'参数'!$D$6</x:f>
        <x:v>360</x:v>
      </x:c>
      <x:c r="L7453" s="60" t="n">
        <x:f>H7453+I7453+J7453</x:f>
        <x:v>2144</x:v>
      </x:c>
      <x:c r="M7453" s="60" t="n">
        <x:f>L7453+K7453</x:f>
        <x:v>2504</x:v>
      </x:c>
      <x:c r="N7453" s="60" t="n">
        <x:f>'参数'!$B$10</x:f>
        <x:v>1</x:v>
      </x:c>
      <x:c r="O7453" s="60" t="n">
        <x:f>N7453*'参数'!$B$11</x:f>
        <x:v>2</x:v>
      </x:c>
      <x:c r="P7453" s="60" t="n">
        <x:f>N7453*'参数'!$B$12</x:f>
        <x:v>1</x:v>
      </x:c>
      <x:c r="Q7453" t="str">
        <x:f>C7453&amp;"d"</x:f>
        <x:v>C197d</x:v>
      </x:c>
      <x:c r="R7453" t="str">
        <x:f>C7453&amp;"p"</x:f>
        <x:v>C197p</x:v>
      </x:c>
      <x:c r="S7453" t="str">
        <x:f>IF(AND(L7453&gt;=H7453+I7453+J7453,M7453&gt;L7453,F7453&lt;&gt;""),"PASS","FAIL")</x:f>
        <x:v>PASS</x:v>
      </x:c>
      <x:c r="T7453" t="n">
        <x:v>7</x:v>
      </x:c>
      <x:c r="U7453" t="str">
        <x:v>pickup_after_delivery_completion_plus_usage_lag</x:v>
      </x:c>
    </x:row>
    <x:row r="7454">
      <x:c r="A7454" t="str">
        <x:v>Set2_200-10-2b</x:v>
      </x:c>
      <x:c r="B7454" t="str">
        <x:v>next_day</x:v>
      </x:c>
      <x:c r="C7454" t="str">
        <x:v>C198</x:v>
      </x:c>
      <x:c r="D7454" s="59" t="n">
        <x:v>47</x:v>
      </x:c>
      <x:c r="E7454" s="59" t="n">
        <x:v>49</x:v>
      </x:c>
      <x:c r="F7454" s="59" t="str">
        <x:v>S7</x:v>
      </x:c>
      <x:c r="G7454" s="59" t="n">
        <x:v>67</x:v>
      </x:c>
      <x:c r="H7454" s="59" t="n">
        <x:v>105</x:v>
      </x:c>
      <x:c r="I7454" s="59" t="n">
        <x:v>10</x:v>
      </x:c>
      <x:c r="J7454" s="60" t="n">
        <x:f>'参数'!$C$6</x:f>
        <x:v>1440</x:v>
      </x:c>
      <x:c r="K7454" s="60" t="n">
        <x:f>'参数'!$D$6</x:f>
        <x:v>360</x:v>
      </x:c>
      <x:c r="L7454" s="60" t="n">
        <x:f>H7454+I7454+J7454</x:f>
        <x:v>1555</x:v>
      </x:c>
      <x:c r="M7454" s="60" t="n">
        <x:f>L7454+K7454</x:f>
        <x:v>1915</x:v>
      </x:c>
      <x:c r="N7454" s="60" t="n">
        <x:f>'参数'!$B$10</x:f>
        <x:v>1</x:v>
      </x:c>
      <x:c r="O7454" s="60" t="n">
        <x:f>N7454*'参数'!$B$11</x:f>
        <x:v>2</x:v>
      </x:c>
      <x:c r="P7454" s="60" t="n">
        <x:f>N7454*'参数'!$B$12</x:f>
        <x:v>1</x:v>
      </x:c>
      <x:c r="Q7454" t="str">
        <x:f>C7454&amp;"d"</x:f>
        <x:v>C198d</x:v>
      </x:c>
      <x:c r="R7454" t="str">
        <x:f>C7454&amp;"p"</x:f>
        <x:v>C198p</x:v>
      </x:c>
      <x:c r="S7454" t="str">
        <x:f>IF(AND(L7454&gt;=H7454+I7454+J7454,M7454&gt;L7454,F7454&lt;&gt;""),"PASS","FAIL")</x:f>
        <x:v>PASS</x:v>
      </x:c>
      <x:c r="T7454" t="n">
        <x:v>13</x:v>
      </x:c>
      <x:c r="U7454" t="str">
        <x:v>pickup_after_delivery_completion_plus_usage_lag</x:v>
      </x:c>
    </x:row>
    <x:row r="7455">
      <x:c r="A7455" t="str">
        <x:v>Set2_200-10-2b</x:v>
      </x:c>
      <x:c r="B7455" t="str">
        <x:v>next_day</x:v>
      </x:c>
      <x:c r="C7455" t="str">
        <x:v>C199</x:v>
      </x:c>
      <x:c r="D7455" s="59" t="n">
        <x:v>39</x:v>
      </x:c>
      <x:c r="E7455" s="59" t="n">
        <x:v>28</x:v>
      </x:c>
      <x:c r="F7455" s="59" t="str">
        <x:v>S8</x:v>
      </x:c>
      <x:c r="G7455" s="59" t="n">
        <x:v>72</x:v>
      </x:c>
      <x:c r="H7455" s="59" t="n">
        <x:v>110</x:v>
      </x:c>
      <x:c r="I7455" s="59" t="n">
        <x:v>10</x:v>
      </x:c>
      <x:c r="J7455" s="60" t="n">
        <x:f>'参数'!$C$6</x:f>
        <x:v>1440</x:v>
      </x:c>
      <x:c r="K7455" s="60" t="n">
        <x:f>'参数'!$D$6</x:f>
        <x:v>360</x:v>
      </x:c>
      <x:c r="L7455" s="60" t="n">
        <x:f>H7455+I7455+J7455</x:f>
        <x:v>1560</x:v>
      </x:c>
      <x:c r="M7455" s="60" t="n">
        <x:f>L7455+K7455</x:f>
        <x:v>1920</x:v>
      </x:c>
      <x:c r="N7455" s="60" t="n">
        <x:f>'参数'!$B$10</x:f>
        <x:v>1</x:v>
      </x:c>
      <x:c r="O7455" s="60" t="n">
        <x:f>N7455*'参数'!$B$11</x:f>
        <x:v>2</x:v>
      </x:c>
      <x:c r="P7455" s="60" t="n">
        <x:f>N7455*'参数'!$B$12</x:f>
        <x:v>1</x:v>
      </x:c>
      <x:c r="Q7455" t="str">
        <x:f>C7455&amp;"d"</x:f>
        <x:v>C199d</x:v>
      </x:c>
      <x:c r="R7455" t="str">
        <x:f>C7455&amp;"p"</x:f>
        <x:v>C199p</x:v>
      </x:c>
      <x:c r="S7455" t="str">
        <x:f>IF(AND(L7455&gt;=H7455+I7455+J7455,M7455&gt;L7455,F7455&lt;&gt;""),"PASS","FAIL")</x:f>
        <x:v>PASS</x:v>
      </x:c>
      <x:c r="T7455" t="n">
        <x:v>6</x:v>
      </x:c>
      <x:c r="U7455" t="str">
        <x:v>pickup_after_delivery_completion_plus_usage_lag</x:v>
      </x:c>
    </x:row>
    <x:row r="7456">
      <x:c r="A7456" t="str">
        <x:v>Set2_200-10-3</x:v>
      </x:c>
      <x:c r="B7456" t="str">
        <x:v>next_day</x:v>
      </x:c>
      <x:c r="C7456" t="str">
        <x:v>C0</x:v>
      </x:c>
      <x:c r="D7456" s="59" t="n">
        <x:v>7</x:v>
      </x:c>
      <x:c r="E7456" s="59" t="n">
        <x:v>11</x:v>
      </x:c>
      <x:c r="F7456" s="59" t="str">
        <x:v>S5</x:v>
      </x:c>
      <x:c r="G7456" s="59" t="n">
        <x:v>588</x:v>
      </x:c>
      <x:c r="H7456" s="59" t="n">
        <x:v>604</x:v>
      </x:c>
      <x:c r="I7456" s="59" t="n">
        <x:v>10</x:v>
      </x:c>
      <x:c r="J7456" s="60" t="n">
        <x:f>'参数'!$C$6</x:f>
        <x:v>1440</x:v>
      </x:c>
      <x:c r="K7456" s="60" t="n">
        <x:f>'参数'!$D$6</x:f>
        <x:v>360</x:v>
      </x:c>
      <x:c r="L7456" s="60" t="n">
        <x:f>H7456+I7456+J7456</x:f>
        <x:v>2054</x:v>
      </x:c>
      <x:c r="M7456" s="60" t="n">
        <x:f>L7456+K7456</x:f>
        <x:v>2414</x:v>
      </x:c>
      <x:c r="N7456" s="60" t="n">
        <x:f>'参数'!$B$10</x:f>
        <x:v>1</x:v>
      </x:c>
      <x:c r="O7456" s="60" t="n">
        <x:f>N7456*'参数'!$B$11</x:f>
        <x:v>2</x:v>
      </x:c>
      <x:c r="P7456" s="60" t="n">
        <x:f>N7456*'参数'!$B$12</x:f>
        <x:v>1</x:v>
      </x:c>
      <x:c r="Q7456" t="str">
        <x:f>C7456&amp;"d"</x:f>
        <x:v>C0d</x:v>
      </x:c>
      <x:c r="R7456" t="str">
        <x:f>C7456&amp;"p"</x:f>
        <x:v>C0p</x:v>
      </x:c>
      <x:c r="S7456" t="str">
        <x:f>IF(AND(L7456&gt;=H7456+I7456+J7456,M7456&gt;L7456,F7456&lt;&gt;""),"PASS","FAIL")</x:f>
        <x:v>PASS</x:v>
      </x:c>
      <x:c r="T7456" t="n">
        <x:v>6</x:v>
      </x:c>
      <x:c r="U7456" t="str">
        <x:v>pickup_after_delivery_completion_plus_usage_lag</x:v>
      </x:c>
    </x:row>
    <x:row r="7457">
      <x:c r="A7457" t="str">
        <x:v>Set2_200-10-3</x:v>
      </x:c>
      <x:c r="B7457" t="str">
        <x:v>next_day</x:v>
      </x:c>
      <x:c r="C7457" t="str">
        <x:v>C1</x:v>
      </x:c>
      <x:c r="D7457" s="59" t="n">
        <x:v>18</x:v>
      </x:c>
      <x:c r="E7457" s="59" t="n">
        <x:v>14</x:v>
      </x:c>
      <x:c r="F7457" s="59" t="str">
        <x:v>S5</x:v>
      </x:c>
      <x:c r="G7457" s="59" t="n">
        <x:v>517</x:v>
      </x:c>
      <x:c r="H7457" s="59" t="n">
        <x:v>545</x:v>
      </x:c>
      <x:c r="I7457" s="59" t="n">
        <x:v>10</x:v>
      </x:c>
      <x:c r="J7457" s="60" t="n">
        <x:f>'参数'!$C$6</x:f>
        <x:v>1440</x:v>
      </x:c>
      <x:c r="K7457" s="60" t="n">
        <x:f>'参数'!$D$6</x:f>
        <x:v>360</x:v>
      </x:c>
      <x:c r="L7457" s="60" t="n">
        <x:f>H7457+I7457+J7457</x:f>
        <x:v>1995</x:v>
      </x:c>
      <x:c r="M7457" s="60" t="n">
        <x:f>L7457+K7457</x:f>
        <x:v>2355</x:v>
      </x:c>
      <x:c r="N7457" s="60" t="n">
        <x:f>'参数'!$B$10</x:f>
        <x:v>1</x:v>
      </x:c>
      <x:c r="O7457" s="60" t="n">
        <x:f>N7457*'参数'!$B$11</x:f>
        <x:v>2</x:v>
      </x:c>
      <x:c r="P7457" s="60" t="n">
        <x:f>N7457*'参数'!$B$12</x:f>
        <x:v>1</x:v>
      </x:c>
      <x:c r="Q7457" t="str">
        <x:f>C7457&amp;"d"</x:f>
        <x:v>C1d</x:v>
      </x:c>
      <x:c r="R7457" t="str">
        <x:f>C7457&amp;"p"</x:f>
        <x:v>C1p</x:v>
      </x:c>
      <x:c r="S7457" t="str">
        <x:f>IF(AND(L7457&gt;=H7457+I7457+J7457,M7457&gt;L7457,F7457&lt;&gt;""),"PASS","FAIL")</x:f>
        <x:v>PASS</x:v>
      </x:c>
      <x:c r="T7457" t="n">
        <x:v>6</x:v>
      </x:c>
      <x:c r="U7457" t="str">
        <x:v>pickup_after_delivery_completion_plus_usage_lag</x:v>
      </x:c>
    </x:row>
    <x:row r="7458">
      <x:c r="A7458" t="str">
        <x:v>Set2_200-10-3</x:v>
      </x:c>
      <x:c r="B7458" t="str">
        <x:v>next_day</x:v>
      </x:c>
      <x:c r="C7458" t="str">
        <x:v>C2</x:v>
      </x:c>
      <x:c r="D7458" s="59" t="n">
        <x:v>24</x:v>
      </x:c>
      <x:c r="E7458" s="59" t="n">
        <x:v>15</x:v>
      </x:c>
      <x:c r="F7458" s="59" t="str">
        <x:v>S5</x:v>
      </x:c>
      <x:c r="G7458" s="59" t="n">
        <x:v>649</x:v>
      </x:c>
      <x:c r="H7458" s="59" t="n">
        <x:v>661</x:v>
      </x:c>
      <x:c r="I7458" s="59" t="n">
        <x:v>10</x:v>
      </x:c>
      <x:c r="J7458" s="60" t="n">
        <x:f>'参数'!$C$6</x:f>
        <x:v>1440</x:v>
      </x:c>
      <x:c r="K7458" s="60" t="n">
        <x:f>'参数'!$D$6</x:f>
        <x:v>360</x:v>
      </x:c>
      <x:c r="L7458" s="60" t="n">
        <x:f>H7458+I7458+J7458</x:f>
        <x:v>2111</x:v>
      </x:c>
      <x:c r="M7458" s="60" t="n">
        <x:f>L7458+K7458</x:f>
        <x:v>2471</x:v>
      </x:c>
      <x:c r="N7458" s="60" t="n">
        <x:f>'参数'!$B$10</x:f>
        <x:v>1</x:v>
      </x:c>
      <x:c r="O7458" s="60" t="n">
        <x:f>N7458*'参数'!$B$11</x:f>
        <x:v>2</x:v>
      </x:c>
      <x:c r="P7458" s="60" t="n">
        <x:f>N7458*'参数'!$B$12</x:f>
        <x:v>1</x:v>
      </x:c>
      <x:c r="Q7458" t="str">
        <x:f>C7458&amp;"d"</x:f>
        <x:v>C2d</x:v>
      </x:c>
      <x:c r="R7458" t="str">
        <x:f>C7458&amp;"p"</x:f>
        <x:v>C2p</x:v>
      </x:c>
      <x:c r="S7458" t="str">
        <x:f>IF(AND(L7458&gt;=H7458+I7458+J7458,M7458&gt;L7458,F7458&lt;&gt;""),"PASS","FAIL")</x:f>
        <x:v>PASS</x:v>
      </x:c>
      <x:c r="T7458" t="n">
        <x:v>1</x:v>
      </x:c>
      <x:c r="U7458" t="str">
        <x:v>pickup_after_delivery_completion_plus_usage_lag</x:v>
      </x:c>
    </x:row>
    <x:row r="7459">
      <x:c r="A7459" t="str">
        <x:v>Set2_200-10-3</x:v>
      </x:c>
      <x:c r="B7459" t="str">
        <x:v>next_day</x:v>
      </x:c>
      <x:c r="C7459" t="str">
        <x:v>C3</x:v>
      </x:c>
      <x:c r="D7459" s="59" t="n">
        <x:v>5</x:v>
      </x:c>
      <x:c r="E7459" s="59" t="n">
        <x:v>5</x:v>
      </x:c>
      <x:c r="F7459" s="59" t="str">
        <x:v>S5</x:v>
      </x:c>
      <x:c r="G7459" s="59" t="n">
        <x:v>474</x:v>
      </x:c>
      <x:c r="H7459" s="59" t="n">
        <x:v>506</x:v>
      </x:c>
      <x:c r="I7459" s="59" t="n">
        <x:v>10</x:v>
      </x:c>
      <x:c r="J7459" s="60" t="n">
        <x:f>'参数'!$C$6</x:f>
        <x:v>1440</x:v>
      </x:c>
      <x:c r="K7459" s="60" t="n">
        <x:f>'参数'!$D$6</x:f>
        <x:v>360</x:v>
      </x:c>
      <x:c r="L7459" s="60" t="n">
        <x:f>H7459+I7459+J7459</x:f>
        <x:v>1956</x:v>
      </x:c>
      <x:c r="M7459" s="60" t="n">
        <x:f>L7459+K7459</x:f>
        <x:v>2316</x:v>
      </x:c>
      <x:c r="N7459" s="60" t="n">
        <x:f>'参数'!$B$10</x:f>
        <x:v>1</x:v>
      </x:c>
      <x:c r="O7459" s="60" t="n">
        <x:f>N7459*'参数'!$B$11</x:f>
        <x:v>2</x:v>
      </x:c>
      <x:c r="P7459" s="60" t="n">
        <x:f>N7459*'参数'!$B$12</x:f>
        <x:v>1</x:v>
      </x:c>
      <x:c r="Q7459" t="str">
        <x:f>C7459&amp;"d"</x:f>
        <x:v>C3d</x:v>
      </x:c>
      <x:c r="R7459" t="str">
        <x:f>C7459&amp;"p"</x:f>
        <x:v>C3p</x:v>
      </x:c>
      <x:c r="S7459" t="str">
        <x:f>IF(AND(L7459&gt;=H7459+I7459+J7459,M7459&gt;L7459,F7459&lt;&gt;""),"PASS","FAIL")</x:f>
        <x:v>PASS</x:v>
      </x:c>
      <x:c r="T7459" t="n">
        <x:v>13</x:v>
      </x:c>
      <x:c r="U7459" t="str">
        <x:v>pickup_after_delivery_completion_plus_usage_lag</x:v>
      </x:c>
    </x:row>
    <x:row r="7460">
      <x:c r="A7460" t="str">
        <x:v>Set2_200-10-3</x:v>
      </x:c>
      <x:c r="B7460" t="str">
        <x:v>next_day</x:v>
      </x:c>
      <x:c r="C7460" t="str">
        <x:v>C4</x:v>
      </x:c>
      <x:c r="D7460" s="59" t="n">
        <x:v>4</x:v>
      </x:c>
      <x:c r="E7460" s="59" t="n">
        <x:v>11</x:v>
      </x:c>
      <x:c r="F7460" s="59" t="str">
        <x:v>S8</x:v>
      </x:c>
      <x:c r="G7460" s="59" t="n">
        <x:v>274</x:v>
      </x:c>
      <x:c r="H7460" s="59" t="n">
        <x:v>300</x:v>
      </x:c>
      <x:c r="I7460" s="59" t="n">
        <x:v>10</x:v>
      </x:c>
      <x:c r="J7460" s="60" t="n">
        <x:f>'参数'!$C$6</x:f>
        <x:v>1440</x:v>
      </x:c>
      <x:c r="K7460" s="60" t="n">
        <x:f>'参数'!$D$6</x:f>
        <x:v>360</x:v>
      </x:c>
      <x:c r="L7460" s="60" t="n">
        <x:f>H7460+I7460+J7460</x:f>
        <x:v>1750</x:v>
      </x:c>
      <x:c r="M7460" s="60" t="n">
        <x:f>L7460+K7460</x:f>
        <x:v>2110</x:v>
      </x:c>
      <x:c r="N7460" s="60" t="n">
        <x:f>'参数'!$B$10</x:f>
        <x:v>1</x:v>
      </x:c>
      <x:c r="O7460" s="60" t="n">
        <x:f>N7460*'参数'!$B$11</x:f>
        <x:v>2</x:v>
      </x:c>
      <x:c r="P7460" s="60" t="n">
        <x:f>N7460*'参数'!$B$12</x:f>
        <x:v>1</x:v>
      </x:c>
      <x:c r="Q7460" t="str">
        <x:f>C7460&amp;"d"</x:f>
        <x:v>C4d</x:v>
      </x:c>
      <x:c r="R7460" t="str">
        <x:f>C7460&amp;"p"</x:f>
        <x:v>C4p</x:v>
      </x:c>
      <x:c r="S7460" t="str">
        <x:f>IF(AND(L7460&gt;=H7460+I7460+J7460,M7460&gt;L7460,F7460&lt;&gt;""),"PASS","FAIL")</x:f>
        <x:v>PASS</x:v>
      </x:c>
      <x:c r="T7460" t="n">
        <x:v>7</x:v>
      </x:c>
      <x:c r="U7460" t="str">
        <x:v>pickup_after_delivery_completion_plus_usage_lag</x:v>
      </x:c>
    </x:row>
    <x:row r="7461">
      <x:c r="A7461" t="str">
        <x:v>Set2_200-10-3</x:v>
      </x:c>
      <x:c r="B7461" t="str">
        <x:v>next_day</x:v>
      </x:c>
      <x:c r="C7461" t="str">
        <x:v>C5</x:v>
      </x:c>
      <x:c r="D7461" s="59" t="n">
        <x:v>2</x:v>
      </x:c>
      <x:c r="E7461" s="59" t="n">
        <x:v>18</x:v>
      </x:c>
      <x:c r="F7461" s="59" t="str">
        <x:v>S2</x:v>
      </x:c>
      <x:c r="G7461" s="59" t="n">
        <x:v>297</x:v>
      </x:c>
      <x:c r="H7461" s="59" t="n">
        <x:v>319</x:v>
      </x:c>
      <x:c r="I7461" s="59" t="n">
        <x:v>10</x:v>
      </x:c>
      <x:c r="J7461" s="60" t="n">
        <x:f>'参数'!$C$6</x:f>
        <x:v>1440</x:v>
      </x:c>
      <x:c r="K7461" s="60" t="n">
        <x:f>'参数'!$D$6</x:f>
        <x:v>360</x:v>
      </x:c>
      <x:c r="L7461" s="60" t="n">
        <x:f>H7461+I7461+J7461</x:f>
        <x:v>1769</x:v>
      </x:c>
      <x:c r="M7461" s="60" t="n">
        <x:f>L7461+K7461</x:f>
        <x:v>2129</x:v>
      </x:c>
      <x:c r="N7461" s="60" t="n">
        <x:f>'参数'!$B$10</x:f>
        <x:v>1</x:v>
      </x:c>
      <x:c r="O7461" s="60" t="n">
        <x:f>N7461*'参数'!$B$11</x:f>
        <x:v>2</x:v>
      </x:c>
      <x:c r="P7461" s="60" t="n">
        <x:f>N7461*'参数'!$B$12</x:f>
        <x:v>1</x:v>
      </x:c>
      <x:c r="Q7461" t="str">
        <x:f>C7461&amp;"d"</x:f>
        <x:v>C5d</x:v>
      </x:c>
      <x:c r="R7461" t="str">
        <x:f>C7461&amp;"p"</x:f>
        <x:v>C5p</x:v>
      </x:c>
      <x:c r="S7461" t="str">
        <x:f>IF(AND(L7461&gt;=H7461+I7461+J7461,M7461&gt;L7461,F7461&lt;&gt;""),"PASS","FAIL")</x:f>
        <x:v>PASS</x:v>
      </x:c>
      <x:c r="T7461" t="n">
        <x:v>6</x:v>
      </x:c>
      <x:c r="U7461" t="str">
        <x:v>pickup_after_delivery_completion_plus_usage_lag</x:v>
      </x:c>
    </x:row>
    <x:row r="7462">
      <x:c r="A7462" t="str">
        <x:v>Set2_200-10-3</x:v>
      </x:c>
      <x:c r="B7462" t="str">
        <x:v>next_day</x:v>
      </x:c>
      <x:c r="C7462" t="str">
        <x:v>C6</x:v>
      </x:c>
      <x:c r="D7462" s="59" t="n">
        <x:v>11</x:v>
      </x:c>
      <x:c r="E7462" s="59" t="n">
        <x:v>8</x:v>
      </x:c>
      <x:c r="F7462" s="59" t="str">
        <x:v>S5</x:v>
      </x:c>
      <x:c r="G7462" s="59" t="n">
        <x:v>119</x:v>
      </x:c>
      <x:c r="H7462" s="59" t="n">
        <x:v>135</x:v>
      </x:c>
      <x:c r="I7462" s="59" t="n">
        <x:v>10</x:v>
      </x:c>
      <x:c r="J7462" s="60" t="n">
        <x:f>'参数'!$C$6</x:f>
        <x:v>1440</x:v>
      </x:c>
      <x:c r="K7462" s="60" t="n">
        <x:f>'参数'!$D$6</x:f>
        <x:v>360</x:v>
      </x:c>
      <x:c r="L7462" s="60" t="n">
        <x:f>H7462+I7462+J7462</x:f>
        <x:v>1585</x:v>
      </x:c>
      <x:c r="M7462" s="60" t="n">
        <x:f>L7462+K7462</x:f>
        <x:v>1945</x:v>
      </x:c>
      <x:c r="N7462" s="60" t="n">
        <x:f>'参数'!$B$10</x:f>
        <x:v>1</x:v>
      </x:c>
      <x:c r="O7462" s="60" t="n">
        <x:f>N7462*'参数'!$B$11</x:f>
        <x:v>2</x:v>
      </x:c>
      <x:c r="P7462" s="60" t="n">
        <x:f>N7462*'参数'!$B$12</x:f>
        <x:v>1</x:v>
      </x:c>
      <x:c r="Q7462" t="str">
        <x:f>C7462&amp;"d"</x:f>
        <x:v>C6d</x:v>
      </x:c>
      <x:c r="R7462" t="str">
        <x:f>C7462&amp;"p"</x:f>
        <x:v>C6p</x:v>
      </x:c>
      <x:c r="S7462" t="str">
        <x:f>IF(AND(L7462&gt;=H7462+I7462+J7462,M7462&gt;L7462,F7462&lt;&gt;""),"PASS","FAIL")</x:f>
        <x:v>PASS</x:v>
      </x:c>
      <x:c r="T7462" t="n">
        <x:v>5</x:v>
      </x:c>
      <x:c r="U7462" t="str">
        <x:v>pickup_after_delivery_completion_plus_usage_lag</x:v>
      </x:c>
    </x:row>
    <x:row r="7463">
      <x:c r="A7463" t="str">
        <x:v>Set2_200-10-3</x:v>
      </x:c>
      <x:c r="B7463" t="str">
        <x:v>next_day</x:v>
      </x:c>
      <x:c r="C7463" t="str">
        <x:v>C7</x:v>
      </x:c>
      <x:c r="D7463" s="59" t="n">
        <x:v>12</x:v>
      </x:c>
      <x:c r="E7463" s="59" t="n">
        <x:v>3</x:v>
      </x:c>
      <x:c r="F7463" s="59" t="str">
        <x:v>S5</x:v>
      </x:c>
      <x:c r="G7463" s="59" t="n">
        <x:v>517</x:v>
      </x:c>
      <x:c r="H7463" s="59" t="n">
        <x:v>535</x:v>
      </x:c>
      <x:c r="I7463" s="59" t="n">
        <x:v>10</x:v>
      </x:c>
      <x:c r="J7463" s="60" t="n">
        <x:f>'参数'!$C$6</x:f>
        <x:v>1440</x:v>
      </x:c>
      <x:c r="K7463" s="60" t="n">
        <x:f>'参数'!$D$6</x:f>
        <x:v>360</x:v>
      </x:c>
      <x:c r="L7463" s="60" t="n">
        <x:f>H7463+I7463+J7463</x:f>
        <x:v>1985</x:v>
      </x:c>
      <x:c r="M7463" s="60" t="n">
        <x:f>L7463+K7463</x:f>
        <x:v>2345</x:v>
      </x:c>
      <x:c r="N7463" s="60" t="n">
        <x:f>'参数'!$B$10</x:f>
        <x:v>1</x:v>
      </x:c>
      <x:c r="O7463" s="60" t="n">
        <x:f>N7463*'参数'!$B$11</x:f>
        <x:v>2</x:v>
      </x:c>
      <x:c r="P7463" s="60" t="n">
        <x:f>N7463*'参数'!$B$12</x:f>
        <x:v>1</x:v>
      </x:c>
      <x:c r="Q7463" t="str">
        <x:f>C7463&amp;"d"</x:f>
        <x:v>C7d</x:v>
      </x:c>
      <x:c r="R7463" t="str">
        <x:f>C7463&amp;"p"</x:f>
        <x:v>C7p</x:v>
      </x:c>
      <x:c r="S7463" t="str">
        <x:f>IF(AND(L7463&gt;=H7463+I7463+J7463,M7463&gt;L7463,F7463&lt;&gt;""),"PASS","FAIL")</x:f>
        <x:v>PASS</x:v>
      </x:c>
      <x:c r="T7463" t="n">
        <x:v>3</x:v>
      </x:c>
      <x:c r="U7463" t="str">
        <x:v>pickup_after_delivery_completion_plus_usage_lag</x:v>
      </x:c>
    </x:row>
    <x:row r="7464">
      <x:c r="A7464" t="str">
        <x:v>Set2_200-10-3</x:v>
      </x:c>
      <x:c r="B7464" t="str">
        <x:v>next_day</x:v>
      </x:c>
      <x:c r="C7464" t="str">
        <x:v>C8</x:v>
      </x:c>
      <x:c r="D7464" s="59" t="n">
        <x:v>21</x:v>
      </x:c>
      <x:c r="E7464" s="59" t="n">
        <x:v>19</x:v>
      </x:c>
      <x:c r="F7464" s="59" t="str">
        <x:v>S5</x:v>
      </x:c>
      <x:c r="G7464" s="59" t="n">
        <x:v>681</x:v>
      </x:c>
      <x:c r="H7464" s="59" t="n">
        <x:v>693</x:v>
      </x:c>
      <x:c r="I7464" s="59" t="n">
        <x:v>10</x:v>
      </x:c>
      <x:c r="J7464" s="60" t="n">
        <x:f>'参数'!$C$6</x:f>
        <x:v>1440</x:v>
      </x:c>
      <x:c r="K7464" s="60" t="n">
        <x:f>'参数'!$D$6</x:f>
        <x:v>360</x:v>
      </x:c>
      <x:c r="L7464" s="60" t="n">
        <x:f>H7464+I7464+J7464</x:f>
        <x:v>2143</x:v>
      </x:c>
      <x:c r="M7464" s="60" t="n">
        <x:f>L7464+K7464</x:f>
        <x:v>2503</x:v>
      </x:c>
      <x:c r="N7464" s="60" t="n">
        <x:f>'参数'!$B$10</x:f>
        <x:v>1</x:v>
      </x:c>
      <x:c r="O7464" s="60" t="n">
        <x:f>N7464*'参数'!$B$11</x:f>
        <x:v>2</x:v>
      </x:c>
      <x:c r="P7464" s="60" t="n">
        <x:f>N7464*'参数'!$B$12</x:f>
        <x:v>1</x:v>
      </x:c>
      <x:c r="Q7464" t="str">
        <x:f>C7464&amp;"d"</x:f>
        <x:v>C8d</x:v>
      </x:c>
      <x:c r="R7464" t="str">
        <x:f>C7464&amp;"p"</x:f>
        <x:v>C8p</x:v>
      </x:c>
      <x:c r="S7464" t="str">
        <x:f>IF(AND(L7464&gt;=H7464+I7464+J7464,M7464&gt;L7464,F7464&lt;&gt;""),"PASS","FAIL")</x:f>
        <x:v>PASS</x:v>
      </x:c>
      <x:c r="T7464" t="n">
        <x:v>0</x:v>
      </x:c>
      <x:c r="U7464" t="str">
        <x:v>pickup_after_delivery_completion_plus_usage_lag</x:v>
      </x:c>
    </x:row>
    <x:row r="7465">
      <x:c r="A7465" t="str">
        <x:v>Set2_200-10-3</x:v>
      </x:c>
      <x:c r="B7465" t="str">
        <x:v>next_day</x:v>
      </x:c>
      <x:c r="C7465" t="str">
        <x:v>C9</x:v>
      </x:c>
      <x:c r="D7465" s="59" t="n">
        <x:v>14</x:v>
      </x:c>
      <x:c r="E7465" s="59" t="n">
        <x:v>9</x:v>
      </x:c>
      <x:c r="F7465" s="59" t="str">
        <x:v>S5</x:v>
      </x:c>
      <x:c r="G7465" s="59" t="n">
        <x:v>651</x:v>
      </x:c>
      <x:c r="H7465" s="59" t="n">
        <x:v>669</x:v>
      </x:c>
      <x:c r="I7465" s="59" t="n">
        <x:v>10</x:v>
      </x:c>
      <x:c r="J7465" s="60" t="n">
        <x:f>'参数'!$C$6</x:f>
        <x:v>1440</x:v>
      </x:c>
      <x:c r="K7465" s="60" t="n">
        <x:f>'参数'!$D$6</x:f>
        <x:v>360</x:v>
      </x:c>
      <x:c r="L7465" s="60" t="n">
        <x:f>H7465+I7465+J7465</x:f>
        <x:v>2119</x:v>
      </x:c>
      <x:c r="M7465" s="60" t="n">
        <x:f>L7465+K7465</x:f>
        <x:v>2479</x:v>
      </x:c>
      <x:c r="N7465" s="60" t="n">
        <x:f>'参数'!$B$10</x:f>
        <x:v>1</x:v>
      </x:c>
      <x:c r="O7465" s="60" t="n">
        <x:f>N7465*'参数'!$B$11</x:f>
        <x:v>2</x:v>
      </x:c>
      <x:c r="P7465" s="60" t="n">
        <x:f>N7465*'参数'!$B$12</x:f>
        <x:v>1</x:v>
      </x:c>
      <x:c r="Q7465" t="str">
        <x:f>C7465&amp;"d"</x:f>
        <x:v>C9d</x:v>
      </x:c>
      <x:c r="R7465" t="str">
        <x:f>C7465&amp;"p"</x:f>
        <x:v>C9p</x:v>
      </x:c>
      <x:c r="S7465" t="str">
        <x:f>IF(AND(L7465&gt;=H7465+I7465+J7465,M7465&gt;L7465,F7465&lt;&gt;""),"PASS","FAIL")</x:f>
        <x:v>PASS</x:v>
      </x:c>
      <x:c r="T7465" t="n">
        <x:v>3</x:v>
      </x:c>
      <x:c r="U7465" t="str">
        <x:v>pickup_after_delivery_completion_plus_usage_lag</x:v>
      </x:c>
    </x:row>
    <x:row r="7466">
      <x:c r="A7466" t="str">
        <x:v>Set2_200-10-3</x:v>
      </x:c>
      <x:c r="B7466" t="str">
        <x:v>next_day</x:v>
      </x:c>
      <x:c r="C7466" t="str">
        <x:v>C10</x:v>
      </x:c>
      <x:c r="D7466" s="59" t="n">
        <x:v>25</x:v>
      </x:c>
      <x:c r="E7466" s="59" t="n">
        <x:v>17</x:v>
      </x:c>
      <x:c r="F7466" s="59" t="str">
        <x:v>S5</x:v>
      </x:c>
      <x:c r="G7466" s="59" t="n">
        <x:v>546</x:v>
      </x:c>
      <x:c r="H7466" s="59" t="n">
        <x:v>564</x:v>
      </x:c>
      <x:c r="I7466" s="59" t="n">
        <x:v>10</x:v>
      </x:c>
      <x:c r="J7466" s="60" t="n">
        <x:f>'参数'!$C$6</x:f>
        <x:v>1440</x:v>
      </x:c>
      <x:c r="K7466" s="60" t="n">
        <x:f>'参数'!$D$6</x:f>
        <x:v>360</x:v>
      </x:c>
      <x:c r="L7466" s="60" t="n">
        <x:f>H7466+I7466+J7466</x:f>
        <x:v>2014</x:v>
      </x:c>
      <x:c r="M7466" s="60" t="n">
        <x:f>L7466+K7466</x:f>
        <x:v>2374</x:v>
      </x:c>
      <x:c r="N7466" s="60" t="n">
        <x:f>'参数'!$B$10</x:f>
        <x:v>1</x:v>
      </x:c>
      <x:c r="O7466" s="60" t="n">
        <x:f>N7466*'参数'!$B$11</x:f>
        <x:v>2</x:v>
      </x:c>
      <x:c r="P7466" s="60" t="n">
        <x:f>N7466*'参数'!$B$12</x:f>
        <x:v>1</x:v>
      </x:c>
      <x:c r="Q7466" t="str">
        <x:f>C7466&amp;"d"</x:f>
        <x:v>C10d</x:v>
      </x:c>
      <x:c r="R7466" t="str">
        <x:f>C7466&amp;"p"</x:f>
        <x:v>C10p</x:v>
      </x:c>
      <x:c r="S7466" t="str">
        <x:f>IF(AND(L7466&gt;=H7466+I7466+J7466,M7466&gt;L7466,F7466&lt;&gt;""),"PASS","FAIL")</x:f>
        <x:v>PASS</x:v>
      </x:c>
      <x:c r="T7466" t="n">
        <x:v>2</x:v>
      </x:c>
      <x:c r="U7466" t="str">
        <x:v>pickup_after_delivery_completion_plus_usage_lag</x:v>
      </x:c>
    </x:row>
    <x:row r="7467">
      <x:c r="A7467" t="str">
        <x:v>Set2_200-10-3</x:v>
      </x:c>
      <x:c r="B7467" t="str">
        <x:v>next_day</x:v>
      </x:c>
      <x:c r="C7467" t="str">
        <x:v>C11</x:v>
      </x:c>
      <x:c r="D7467" s="59" t="n">
        <x:v>25</x:v>
      </x:c>
      <x:c r="E7467" s="59" t="n">
        <x:v>16</x:v>
      </x:c>
      <x:c r="F7467" s="59" t="str">
        <x:v>S5</x:v>
      </x:c>
      <x:c r="G7467" s="59" t="n">
        <x:v>697</x:v>
      </x:c>
      <x:c r="H7467" s="59" t="n">
        <x:v>723</x:v>
      </x:c>
      <x:c r="I7467" s="59" t="n">
        <x:v>10</x:v>
      </x:c>
      <x:c r="J7467" s="60" t="n">
        <x:f>'参数'!$C$6</x:f>
        <x:v>1440</x:v>
      </x:c>
      <x:c r="K7467" s="60" t="n">
        <x:f>'参数'!$D$6</x:f>
        <x:v>360</x:v>
      </x:c>
      <x:c r="L7467" s="60" t="n">
        <x:f>H7467+I7467+J7467</x:f>
        <x:v>2173</x:v>
      </x:c>
      <x:c r="M7467" s="60" t="n">
        <x:f>L7467+K7467</x:f>
        <x:v>2533</x:v>
      </x:c>
      <x:c r="N7467" s="60" t="n">
        <x:f>'参数'!$B$10</x:f>
        <x:v>1</x:v>
      </x:c>
      <x:c r="O7467" s="60" t="n">
        <x:f>N7467*'参数'!$B$11</x:f>
        <x:v>2</x:v>
      </x:c>
      <x:c r="P7467" s="60" t="n">
        <x:f>N7467*'参数'!$B$12</x:f>
        <x:v>1</x:v>
      </x:c>
      <x:c r="Q7467" t="str">
        <x:f>C7467&amp;"d"</x:f>
        <x:v>C11d</x:v>
      </x:c>
      <x:c r="R7467" t="str">
        <x:f>C7467&amp;"p"</x:f>
        <x:v>C11p</x:v>
      </x:c>
      <x:c r="S7467" t="str">
        <x:f>IF(AND(L7467&gt;=H7467+I7467+J7467,M7467&gt;L7467,F7467&lt;&gt;""),"PASS","FAIL")</x:f>
        <x:v>PASS</x:v>
      </x:c>
      <x:c r="T7467" t="n">
        <x:v>3</x:v>
      </x:c>
      <x:c r="U7467" t="str">
        <x:v>pickup_after_delivery_completion_plus_usage_lag</x:v>
      </x:c>
    </x:row>
    <x:row r="7468">
      <x:c r="A7468" t="str">
        <x:v>Set2_200-10-3</x:v>
      </x:c>
      <x:c r="B7468" t="str">
        <x:v>next_day</x:v>
      </x:c>
      <x:c r="C7468" t="str">
        <x:v>C12</x:v>
      </x:c>
      <x:c r="D7468" s="59" t="n">
        <x:v>11</x:v>
      </x:c>
      <x:c r="E7468" s="59" t="n">
        <x:v>19</x:v>
      </x:c>
      <x:c r="F7468" s="59" t="str">
        <x:v>S5</x:v>
      </x:c>
      <x:c r="G7468" s="59" t="n">
        <x:v>629</x:v>
      </x:c>
      <x:c r="H7468" s="59" t="n">
        <x:v>643</x:v>
      </x:c>
      <x:c r="I7468" s="59" t="n">
        <x:v>10</x:v>
      </x:c>
      <x:c r="J7468" s="60" t="n">
        <x:f>'参数'!$C$6</x:f>
        <x:v>1440</x:v>
      </x:c>
      <x:c r="K7468" s="60" t="n">
        <x:f>'参数'!$D$6</x:f>
        <x:v>360</x:v>
      </x:c>
      <x:c r="L7468" s="60" t="n">
        <x:f>H7468+I7468+J7468</x:f>
        <x:v>2093</x:v>
      </x:c>
      <x:c r="M7468" s="60" t="n">
        <x:f>L7468+K7468</x:f>
        <x:v>2453</x:v>
      </x:c>
      <x:c r="N7468" s="60" t="n">
        <x:f>'参数'!$B$10</x:f>
        <x:v>1</x:v>
      </x:c>
      <x:c r="O7468" s="60" t="n">
        <x:f>N7468*'参数'!$B$11</x:f>
        <x:v>2</x:v>
      </x:c>
      <x:c r="P7468" s="60" t="n">
        <x:f>N7468*'参数'!$B$12</x:f>
        <x:v>1</x:v>
      </x:c>
      <x:c r="Q7468" t="str">
        <x:f>C7468&amp;"d"</x:f>
        <x:v>C12d</x:v>
      </x:c>
      <x:c r="R7468" t="str">
        <x:f>C7468&amp;"p"</x:f>
        <x:v>C12p</x:v>
      </x:c>
      <x:c r="S7468" t="str">
        <x:f>IF(AND(L7468&gt;=H7468+I7468+J7468,M7468&gt;L7468,F7468&lt;&gt;""),"PASS","FAIL")</x:f>
        <x:v>PASS</x:v>
      </x:c>
      <x:c r="T7468" t="n">
        <x:v>15</x:v>
      </x:c>
      <x:c r="U7468" t="str">
        <x:v>pickup_after_delivery_completion_plus_usage_lag</x:v>
      </x:c>
    </x:row>
    <x:row r="7469">
      <x:c r="A7469" t="str">
        <x:v>Set2_200-10-3</x:v>
      </x:c>
      <x:c r="B7469" t="str">
        <x:v>next_day</x:v>
      </x:c>
      <x:c r="C7469" t="str">
        <x:v>C13</x:v>
      </x:c>
      <x:c r="D7469" s="59" t="n">
        <x:v>12</x:v>
      </x:c>
      <x:c r="E7469" s="59" t="n">
        <x:v>4</x:v>
      </x:c>
      <x:c r="F7469" s="59" t="str">
        <x:v>S5</x:v>
      </x:c>
      <x:c r="G7469" s="59" t="n">
        <x:v>234</x:v>
      </x:c>
      <x:c r="H7469" s="59" t="n">
        <x:v>252</x:v>
      </x:c>
      <x:c r="I7469" s="59" t="n">
        <x:v>10</x:v>
      </x:c>
      <x:c r="J7469" s="60" t="n">
        <x:f>'参数'!$C$6</x:f>
        <x:v>1440</x:v>
      </x:c>
      <x:c r="K7469" s="60" t="n">
        <x:f>'参数'!$D$6</x:f>
        <x:v>360</x:v>
      </x:c>
      <x:c r="L7469" s="60" t="n">
        <x:f>H7469+I7469+J7469</x:f>
        <x:v>1702</x:v>
      </x:c>
      <x:c r="M7469" s="60" t="n">
        <x:f>L7469+K7469</x:f>
        <x:v>2062</x:v>
      </x:c>
      <x:c r="N7469" s="60" t="n">
        <x:f>'参数'!$B$10</x:f>
        <x:v>1</x:v>
      </x:c>
      <x:c r="O7469" s="60" t="n">
        <x:f>N7469*'参数'!$B$11</x:f>
        <x:v>2</x:v>
      </x:c>
      <x:c r="P7469" s="60" t="n">
        <x:f>N7469*'参数'!$B$12</x:f>
        <x:v>1</x:v>
      </x:c>
      <x:c r="Q7469" t="str">
        <x:f>C7469&amp;"d"</x:f>
        <x:v>C13d</x:v>
      </x:c>
      <x:c r="R7469" t="str">
        <x:f>C7469&amp;"p"</x:f>
        <x:v>C13p</x:v>
      </x:c>
      <x:c r="S7469" t="str">
        <x:f>IF(AND(L7469&gt;=H7469+I7469+J7469,M7469&gt;L7469,F7469&lt;&gt;""),"PASS","FAIL")</x:f>
        <x:v>PASS</x:v>
      </x:c>
      <x:c r="T7469" t="n">
        <x:v>12</x:v>
      </x:c>
      <x:c r="U7469" t="str">
        <x:v>pickup_after_delivery_completion_plus_usage_lag</x:v>
      </x:c>
    </x:row>
    <x:row r="7470">
      <x:c r="A7470" t="str">
        <x:v>Set2_200-10-3</x:v>
      </x:c>
      <x:c r="B7470" t="str">
        <x:v>next_day</x:v>
      </x:c>
      <x:c r="C7470" t="str">
        <x:v>C14</x:v>
      </x:c>
      <x:c r="D7470" s="59" t="n">
        <x:v>21</x:v>
      </x:c>
      <x:c r="E7470" s="59" t="n">
        <x:v>16</x:v>
      </x:c>
      <x:c r="F7470" s="59" t="str">
        <x:v>S5</x:v>
      </x:c>
      <x:c r="G7470" s="59" t="n">
        <x:v>631</x:v>
      </x:c>
      <x:c r="H7470" s="59" t="n">
        <x:v>657</x:v>
      </x:c>
      <x:c r="I7470" s="59" t="n">
        <x:v>10</x:v>
      </x:c>
      <x:c r="J7470" s="60" t="n">
        <x:f>'参数'!$C$6</x:f>
        <x:v>1440</x:v>
      </x:c>
      <x:c r="K7470" s="60" t="n">
        <x:f>'参数'!$D$6</x:f>
        <x:v>360</x:v>
      </x:c>
      <x:c r="L7470" s="60" t="n">
        <x:f>H7470+I7470+J7470</x:f>
        <x:v>2107</x:v>
      </x:c>
      <x:c r="M7470" s="60" t="n">
        <x:f>L7470+K7470</x:f>
        <x:v>2467</x:v>
      </x:c>
      <x:c r="N7470" s="60" t="n">
        <x:f>'参数'!$B$10</x:f>
        <x:v>1</x:v>
      </x:c>
      <x:c r="O7470" s="60" t="n">
        <x:f>N7470*'参数'!$B$11</x:f>
        <x:v>2</x:v>
      </x:c>
      <x:c r="P7470" s="60" t="n">
        <x:f>N7470*'参数'!$B$12</x:f>
        <x:v>1</x:v>
      </x:c>
      <x:c r="Q7470" t="str">
        <x:f>C7470&amp;"d"</x:f>
        <x:v>C14d</x:v>
      </x:c>
      <x:c r="R7470" t="str">
        <x:f>C7470&amp;"p"</x:f>
        <x:v>C14p</x:v>
      </x:c>
      <x:c r="S7470" t="str">
        <x:f>IF(AND(L7470&gt;=H7470+I7470+J7470,M7470&gt;L7470,F7470&lt;&gt;""),"PASS","FAIL")</x:f>
        <x:v>PASS</x:v>
      </x:c>
      <x:c r="T7470" t="n">
        <x:v>8</x:v>
      </x:c>
      <x:c r="U7470" t="str">
        <x:v>pickup_after_delivery_completion_plus_usage_lag</x:v>
      </x:c>
    </x:row>
    <x:row r="7471">
      <x:c r="A7471" t="str">
        <x:v>Set2_200-10-3</x:v>
      </x:c>
      <x:c r="B7471" t="str">
        <x:v>next_day</x:v>
      </x:c>
      <x:c r="C7471" t="str">
        <x:v>C15</x:v>
      </x:c>
      <x:c r="D7471" s="59" t="n">
        <x:v>12</x:v>
      </x:c>
      <x:c r="E7471" s="59" t="n">
        <x:v>2</x:v>
      </x:c>
      <x:c r="F7471" s="59" t="str">
        <x:v>S5</x:v>
      </x:c>
      <x:c r="G7471" s="59" t="n">
        <x:v>693</x:v>
      </x:c>
      <x:c r="H7471" s="59" t="n">
        <x:v>713</x:v>
      </x:c>
      <x:c r="I7471" s="59" t="n">
        <x:v>10</x:v>
      </x:c>
      <x:c r="J7471" s="60" t="n">
        <x:f>'参数'!$C$6</x:f>
        <x:v>1440</x:v>
      </x:c>
      <x:c r="K7471" s="60" t="n">
        <x:f>'参数'!$D$6</x:f>
        <x:v>360</x:v>
      </x:c>
      <x:c r="L7471" s="60" t="n">
        <x:f>H7471+I7471+J7471</x:f>
        <x:v>2163</x:v>
      </x:c>
      <x:c r="M7471" s="60" t="n">
        <x:f>L7471+K7471</x:f>
        <x:v>2523</x:v>
      </x:c>
      <x:c r="N7471" s="60" t="n">
        <x:f>'参数'!$B$10</x:f>
        <x:v>1</x:v>
      </x:c>
      <x:c r="O7471" s="60" t="n">
        <x:f>N7471*'参数'!$B$11</x:f>
        <x:v>2</x:v>
      </x:c>
      <x:c r="P7471" s="60" t="n">
        <x:f>N7471*'参数'!$B$12</x:f>
        <x:v>1</x:v>
      </x:c>
      <x:c r="Q7471" t="str">
        <x:f>C7471&amp;"d"</x:f>
        <x:v>C15d</x:v>
      </x:c>
      <x:c r="R7471" t="str">
        <x:f>C7471&amp;"p"</x:f>
        <x:v>C15p</x:v>
      </x:c>
      <x:c r="S7471" t="str">
        <x:f>IF(AND(L7471&gt;=H7471+I7471+J7471,M7471&gt;L7471,F7471&lt;&gt;""),"PASS","FAIL")</x:f>
        <x:v>PASS</x:v>
      </x:c>
      <x:c r="T7471" t="n">
        <x:v>14</x:v>
      </x:c>
      <x:c r="U7471" t="str">
        <x:v>pickup_after_delivery_completion_plus_usage_lag</x:v>
      </x:c>
    </x:row>
    <x:row r="7472">
      <x:c r="A7472" t="str">
        <x:v>Set2_200-10-3</x:v>
      </x:c>
      <x:c r="B7472" t="str">
        <x:v>next_day</x:v>
      </x:c>
      <x:c r="C7472" t="str">
        <x:v>C16</x:v>
      </x:c>
      <x:c r="D7472" s="59" t="n">
        <x:v>23</x:v>
      </x:c>
      <x:c r="E7472" s="59" t="n">
        <x:v>17</x:v>
      </x:c>
      <x:c r="F7472" s="59" t="str">
        <x:v>S5</x:v>
      </x:c>
      <x:c r="G7472" s="59" t="n">
        <x:v>617</x:v>
      </x:c>
      <x:c r="H7472" s="59" t="n">
        <x:v>635</x:v>
      </x:c>
      <x:c r="I7472" s="59" t="n">
        <x:v>10</x:v>
      </x:c>
      <x:c r="J7472" s="60" t="n">
        <x:f>'参数'!$C$6</x:f>
        <x:v>1440</x:v>
      </x:c>
      <x:c r="K7472" s="60" t="n">
        <x:f>'参数'!$D$6</x:f>
        <x:v>360</x:v>
      </x:c>
      <x:c r="L7472" s="60" t="n">
        <x:f>H7472+I7472+J7472</x:f>
        <x:v>2085</x:v>
      </x:c>
      <x:c r="M7472" s="60" t="n">
        <x:f>L7472+K7472</x:f>
        <x:v>2445</x:v>
      </x:c>
      <x:c r="N7472" s="60" t="n">
        <x:f>'参数'!$B$10</x:f>
        <x:v>1</x:v>
      </x:c>
      <x:c r="O7472" s="60" t="n">
        <x:f>N7472*'参数'!$B$11</x:f>
        <x:v>2</x:v>
      </x:c>
      <x:c r="P7472" s="60" t="n">
        <x:f>N7472*'参数'!$B$12</x:f>
        <x:v>1</x:v>
      </x:c>
      <x:c r="Q7472" t="str">
        <x:f>C7472&amp;"d"</x:f>
        <x:v>C16d</x:v>
      </x:c>
      <x:c r="R7472" t="str">
        <x:f>C7472&amp;"p"</x:f>
        <x:v>C16p</x:v>
      </x:c>
      <x:c r="S7472" t="str">
        <x:f>IF(AND(L7472&gt;=H7472+I7472+J7472,M7472&gt;L7472,F7472&lt;&gt;""),"PASS","FAIL")</x:f>
        <x:v>PASS</x:v>
      </x:c>
      <x:c r="T7472" t="n">
        <x:v>5</x:v>
      </x:c>
      <x:c r="U7472" t="str">
        <x:v>pickup_after_delivery_completion_plus_usage_lag</x:v>
      </x:c>
    </x:row>
    <x:row r="7473">
      <x:c r="A7473" t="str">
        <x:v>Set2_200-10-3</x:v>
      </x:c>
      <x:c r="B7473" t="str">
        <x:v>next_day</x:v>
      </x:c>
      <x:c r="C7473" t="str">
        <x:v>C17</x:v>
      </x:c>
      <x:c r="D7473" s="59" t="n">
        <x:v>20</x:v>
      </x:c>
      <x:c r="E7473" s="59" t="n">
        <x:v>18</x:v>
      </x:c>
      <x:c r="F7473" s="59" t="str">
        <x:v>S5</x:v>
      </x:c>
      <x:c r="G7473" s="59" t="n">
        <x:v>390</x:v>
      </x:c>
      <x:c r="H7473" s="59" t="n">
        <x:v>400</x:v>
      </x:c>
      <x:c r="I7473" s="59" t="n">
        <x:v>10</x:v>
      </x:c>
      <x:c r="J7473" s="60" t="n">
        <x:f>'参数'!$C$6</x:f>
        <x:v>1440</x:v>
      </x:c>
      <x:c r="K7473" s="60" t="n">
        <x:f>'参数'!$D$6</x:f>
        <x:v>360</x:v>
      </x:c>
      <x:c r="L7473" s="60" t="n">
        <x:f>H7473+I7473+J7473</x:f>
        <x:v>1850</x:v>
      </x:c>
      <x:c r="M7473" s="60" t="n">
        <x:f>L7473+K7473</x:f>
        <x:v>2210</x:v>
      </x:c>
      <x:c r="N7473" s="60" t="n">
        <x:f>'参数'!$B$10</x:f>
        <x:v>1</x:v>
      </x:c>
      <x:c r="O7473" s="60" t="n">
        <x:f>N7473*'参数'!$B$11</x:f>
        <x:v>2</x:v>
      </x:c>
      <x:c r="P7473" s="60" t="n">
        <x:f>N7473*'参数'!$B$12</x:f>
        <x:v>1</x:v>
      </x:c>
      <x:c r="Q7473" t="str">
        <x:f>C7473&amp;"d"</x:f>
        <x:v>C17d</x:v>
      </x:c>
      <x:c r="R7473" t="str">
        <x:f>C7473&amp;"p"</x:f>
        <x:v>C17p</x:v>
      </x:c>
      <x:c r="S7473" t="str">
        <x:f>IF(AND(L7473&gt;=H7473+I7473+J7473,M7473&gt;L7473,F7473&lt;&gt;""),"PASS","FAIL")</x:f>
        <x:v>PASS</x:v>
      </x:c>
      <x:c r="T7473" t="n">
        <x:v>8</x:v>
      </x:c>
      <x:c r="U7473" t="str">
        <x:v>pickup_after_delivery_completion_plus_usage_lag</x:v>
      </x:c>
    </x:row>
    <x:row r="7474">
      <x:c r="A7474" t="str">
        <x:v>Set2_200-10-3</x:v>
      </x:c>
      <x:c r="B7474" t="str">
        <x:v>next_day</x:v>
      </x:c>
      <x:c r="C7474" t="str">
        <x:v>C18</x:v>
      </x:c>
      <x:c r="D7474" s="59" t="n">
        <x:v>18</x:v>
      </x:c>
      <x:c r="E7474" s="59" t="n">
        <x:v>20</x:v>
      </x:c>
      <x:c r="F7474" s="59" t="str">
        <x:v>S5</x:v>
      </x:c>
      <x:c r="G7474" s="59" t="n">
        <x:v>362</x:v>
      </x:c>
      <x:c r="H7474" s="59" t="n">
        <x:v>376</x:v>
      </x:c>
      <x:c r="I7474" s="59" t="n">
        <x:v>10</x:v>
      </x:c>
      <x:c r="J7474" s="60" t="n">
        <x:f>'参数'!$C$6</x:f>
        <x:v>1440</x:v>
      </x:c>
      <x:c r="K7474" s="60" t="n">
        <x:f>'参数'!$D$6</x:f>
        <x:v>360</x:v>
      </x:c>
      <x:c r="L7474" s="60" t="n">
        <x:f>H7474+I7474+J7474</x:f>
        <x:v>1826</x:v>
      </x:c>
      <x:c r="M7474" s="60" t="n">
        <x:f>L7474+K7474</x:f>
        <x:v>2186</x:v>
      </x:c>
      <x:c r="N7474" s="60" t="n">
        <x:f>'参数'!$B$10</x:f>
        <x:v>1</x:v>
      </x:c>
      <x:c r="O7474" s="60" t="n">
        <x:f>N7474*'参数'!$B$11</x:f>
        <x:v>2</x:v>
      </x:c>
      <x:c r="P7474" s="60" t="n">
        <x:f>N7474*'参数'!$B$12</x:f>
        <x:v>1</x:v>
      </x:c>
      <x:c r="Q7474" t="str">
        <x:f>C7474&amp;"d"</x:f>
        <x:v>C18d</x:v>
      </x:c>
      <x:c r="R7474" t="str">
        <x:f>C7474&amp;"p"</x:f>
        <x:v>C18p</x:v>
      </x:c>
      <x:c r="S7474" t="str">
        <x:f>IF(AND(L7474&gt;=H7474+I7474+J7474,M7474&gt;L7474,F7474&lt;&gt;""),"PASS","FAIL")</x:f>
        <x:v>PASS</x:v>
      </x:c>
      <x:c r="T7474" t="n">
        <x:v>10</x:v>
      </x:c>
      <x:c r="U7474" t="str">
        <x:v>pickup_after_delivery_completion_plus_usage_lag</x:v>
      </x:c>
    </x:row>
    <x:row r="7475">
      <x:c r="A7475" t="str">
        <x:v>Set2_200-10-3</x:v>
      </x:c>
      <x:c r="B7475" t="str">
        <x:v>next_day</x:v>
      </x:c>
      <x:c r="C7475" t="str">
        <x:v>C19</x:v>
      </x:c>
      <x:c r="D7475" s="59" t="n">
        <x:v>20</x:v>
      </x:c>
      <x:c r="E7475" s="59" t="n">
        <x:v>7</x:v>
      </x:c>
      <x:c r="F7475" s="59" t="str">
        <x:v>S5</x:v>
      </x:c>
      <x:c r="G7475" s="59" t="n">
        <x:v>83</x:v>
      </x:c>
      <x:c r="H7475" s="59" t="n">
        <x:v>111</x:v>
      </x:c>
      <x:c r="I7475" s="59" t="n">
        <x:v>10</x:v>
      </x:c>
      <x:c r="J7475" s="60" t="n">
        <x:f>'参数'!$C$6</x:f>
        <x:v>1440</x:v>
      </x:c>
      <x:c r="K7475" s="60" t="n">
        <x:f>'参数'!$D$6</x:f>
        <x:v>360</x:v>
      </x:c>
      <x:c r="L7475" s="60" t="n">
        <x:f>H7475+I7475+J7475</x:f>
        <x:v>1561</x:v>
      </x:c>
      <x:c r="M7475" s="60" t="n">
        <x:f>L7475+K7475</x:f>
        <x:v>1921</x:v>
      </x:c>
      <x:c r="N7475" s="60" t="n">
        <x:f>'参数'!$B$10</x:f>
        <x:v>1</x:v>
      </x:c>
      <x:c r="O7475" s="60" t="n">
        <x:f>N7475*'参数'!$B$11</x:f>
        <x:v>2</x:v>
      </x:c>
      <x:c r="P7475" s="60" t="n">
        <x:f>N7475*'参数'!$B$12</x:f>
        <x:v>1</x:v>
      </x:c>
      <x:c r="Q7475" t="str">
        <x:f>C7475&amp;"d"</x:f>
        <x:v>C19d</x:v>
      </x:c>
      <x:c r="R7475" t="str">
        <x:f>C7475&amp;"p"</x:f>
        <x:v>C19p</x:v>
      </x:c>
      <x:c r="S7475" t="str">
        <x:f>IF(AND(L7475&gt;=H7475+I7475+J7475,M7475&gt;L7475,F7475&lt;&gt;""),"PASS","FAIL")</x:f>
        <x:v>PASS</x:v>
      </x:c>
      <x:c r="T7475" t="n">
        <x:v>2</x:v>
      </x:c>
      <x:c r="U7475" t="str">
        <x:v>pickup_after_delivery_completion_plus_usage_lag</x:v>
      </x:c>
    </x:row>
    <x:row r="7476">
      <x:c r="A7476" t="str">
        <x:v>Set2_200-10-3</x:v>
      </x:c>
      <x:c r="B7476" t="str">
        <x:v>next_day</x:v>
      </x:c>
      <x:c r="C7476" t="str">
        <x:v>C20</x:v>
      </x:c>
      <x:c r="D7476" s="59" t="n">
        <x:v>8</x:v>
      </x:c>
      <x:c r="E7476" s="59" t="n">
        <x:v>6</x:v>
      </x:c>
      <x:c r="F7476" s="59" t="str">
        <x:v>S5</x:v>
      </x:c>
      <x:c r="G7476" s="59" t="n">
        <x:v>186</x:v>
      </x:c>
      <x:c r="H7476" s="59" t="n">
        <x:v>196</x:v>
      </x:c>
      <x:c r="I7476" s="59" t="n">
        <x:v>10</x:v>
      </x:c>
      <x:c r="J7476" s="60" t="n">
        <x:f>'参数'!$C$6</x:f>
        <x:v>1440</x:v>
      </x:c>
      <x:c r="K7476" s="60" t="n">
        <x:f>'参数'!$D$6</x:f>
        <x:v>360</x:v>
      </x:c>
      <x:c r="L7476" s="60" t="n">
        <x:f>H7476+I7476+J7476</x:f>
        <x:v>1646</x:v>
      </x:c>
      <x:c r="M7476" s="60" t="n">
        <x:f>L7476+K7476</x:f>
        <x:v>2006</x:v>
      </x:c>
      <x:c r="N7476" s="60" t="n">
        <x:f>'参数'!$B$10</x:f>
        <x:v>1</x:v>
      </x:c>
      <x:c r="O7476" s="60" t="n">
        <x:f>N7476*'参数'!$B$11</x:f>
        <x:v>2</x:v>
      </x:c>
      <x:c r="P7476" s="60" t="n">
        <x:f>N7476*'参数'!$B$12</x:f>
        <x:v>1</x:v>
      </x:c>
      <x:c r="Q7476" t="str">
        <x:f>C7476&amp;"d"</x:f>
        <x:v>C20d</x:v>
      </x:c>
      <x:c r="R7476" t="str">
        <x:f>C7476&amp;"p"</x:f>
        <x:v>C20p</x:v>
      </x:c>
      <x:c r="S7476" t="str">
        <x:f>IF(AND(L7476&gt;=H7476+I7476+J7476,M7476&gt;L7476,F7476&lt;&gt;""),"PASS","FAIL")</x:f>
        <x:v>PASS</x:v>
      </x:c>
      <x:c r="T7476" t="n">
        <x:v>9</x:v>
      </x:c>
      <x:c r="U7476" t="str">
        <x:v>pickup_after_delivery_completion_plus_usage_lag</x:v>
      </x:c>
    </x:row>
    <x:row r="7477">
      <x:c r="A7477" t="str">
        <x:v>Set2_200-10-3</x:v>
      </x:c>
      <x:c r="B7477" t="str">
        <x:v>next_day</x:v>
      </x:c>
      <x:c r="C7477" t="str">
        <x:v>C21</x:v>
      </x:c>
      <x:c r="D7477" s="59" t="n">
        <x:v>5</x:v>
      </x:c>
      <x:c r="E7477" s="59" t="n">
        <x:v>8</x:v>
      </x:c>
      <x:c r="F7477" s="59" t="str">
        <x:v>S8</x:v>
      </x:c>
      <x:c r="G7477" s="59" t="n">
        <x:v>316</x:v>
      </x:c>
      <x:c r="H7477" s="59" t="n">
        <x:v>336</x:v>
      </x:c>
      <x:c r="I7477" s="59" t="n">
        <x:v>10</x:v>
      </x:c>
      <x:c r="J7477" s="60" t="n">
        <x:f>'参数'!$C$6</x:f>
        <x:v>1440</x:v>
      </x:c>
      <x:c r="K7477" s="60" t="n">
        <x:f>'参数'!$D$6</x:f>
        <x:v>360</x:v>
      </x:c>
      <x:c r="L7477" s="60" t="n">
        <x:f>H7477+I7477+J7477</x:f>
        <x:v>1786</x:v>
      </x:c>
      <x:c r="M7477" s="60" t="n">
        <x:f>L7477+K7477</x:f>
        <x:v>2146</x:v>
      </x:c>
      <x:c r="N7477" s="60" t="n">
        <x:f>'参数'!$B$10</x:f>
        <x:v>1</x:v>
      </x:c>
      <x:c r="O7477" s="60" t="n">
        <x:f>N7477*'参数'!$B$11</x:f>
        <x:v>2</x:v>
      </x:c>
      <x:c r="P7477" s="60" t="n">
        <x:f>N7477*'参数'!$B$12</x:f>
        <x:v>1</x:v>
      </x:c>
      <x:c r="Q7477" t="str">
        <x:f>C7477&amp;"d"</x:f>
        <x:v>C21d</x:v>
      </x:c>
      <x:c r="R7477" t="str">
        <x:f>C7477&amp;"p"</x:f>
        <x:v>C21p</x:v>
      </x:c>
      <x:c r="S7477" t="str">
        <x:f>IF(AND(L7477&gt;=H7477+I7477+J7477,M7477&gt;L7477,F7477&lt;&gt;""),"PASS","FAIL")</x:f>
        <x:v>PASS</x:v>
      </x:c>
      <x:c r="T7477" t="n">
        <x:v>10</x:v>
      </x:c>
      <x:c r="U7477" t="str">
        <x:v>pickup_after_delivery_completion_plus_usage_lag</x:v>
      </x:c>
    </x:row>
    <x:row r="7478">
      <x:c r="A7478" t="str">
        <x:v>Set2_200-10-3</x:v>
      </x:c>
      <x:c r="B7478" t="str">
        <x:v>next_day</x:v>
      </x:c>
      <x:c r="C7478" t="str">
        <x:v>C22</x:v>
      </x:c>
      <x:c r="D7478" s="59" t="n">
        <x:v>9</x:v>
      </x:c>
      <x:c r="E7478" s="59" t="n">
        <x:v>18</x:v>
      </x:c>
      <x:c r="F7478" s="59" t="str">
        <x:v>S5</x:v>
      </x:c>
      <x:c r="G7478" s="59" t="n">
        <x:v>475</x:v>
      </x:c>
      <x:c r="H7478" s="59" t="n">
        <x:v>501</x:v>
      </x:c>
      <x:c r="I7478" s="59" t="n">
        <x:v>10</x:v>
      </x:c>
      <x:c r="J7478" s="60" t="n">
        <x:f>'参数'!$C$6</x:f>
        <x:v>1440</x:v>
      </x:c>
      <x:c r="K7478" s="60" t="n">
        <x:f>'参数'!$D$6</x:f>
        <x:v>360</x:v>
      </x:c>
      <x:c r="L7478" s="60" t="n">
        <x:f>H7478+I7478+J7478</x:f>
        <x:v>1951</x:v>
      </x:c>
      <x:c r="M7478" s="60" t="n">
        <x:f>L7478+K7478</x:f>
        <x:v>2311</x:v>
      </x:c>
      <x:c r="N7478" s="60" t="n">
        <x:f>'参数'!$B$10</x:f>
        <x:v>1</x:v>
      </x:c>
      <x:c r="O7478" s="60" t="n">
        <x:f>N7478*'参数'!$B$11</x:f>
        <x:v>2</x:v>
      </x:c>
      <x:c r="P7478" s="60" t="n">
        <x:f>N7478*'参数'!$B$12</x:f>
        <x:v>1</x:v>
      </x:c>
      <x:c r="Q7478" t="str">
        <x:f>C7478&amp;"d"</x:f>
        <x:v>C22d</x:v>
      </x:c>
      <x:c r="R7478" t="str">
        <x:f>C7478&amp;"p"</x:f>
        <x:v>C22p</x:v>
      </x:c>
      <x:c r="S7478" t="str">
        <x:f>IF(AND(L7478&gt;=H7478+I7478+J7478,M7478&gt;L7478,F7478&lt;&gt;""),"PASS","FAIL")</x:f>
        <x:v>PASS</x:v>
      </x:c>
      <x:c r="T7478" t="n">
        <x:v>3</x:v>
      </x:c>
      <x:c r="U7478" t="str">
        <x:v>pickup_after_delivery_completion_plus_usage_lag</x:v>
      </x:c>
    </x:row>
    <x:row r="7479">
      <x:c r="A7479" t="str">
        <x:v>Set2_200-10-3</x:v>
      </x:c>
      <x:c r="B7479" t="str">
        <x:v>next_day</x:v>
      </x:c>
      <x:c r="C7479" t="str">
        <x:v>C23</x:v>
      </x:c>
      <x:c r="D7479" s="59" t="n">
        <x:v>20</x:v>
      </x:c>
      <x:c r="E7479" s="59" t="n">
        <x:v>2</x:v>
      </x:c>
      <x:c r="F7479" s="59" t="str">
        <x:v>S5</x:v>
      </x:c>
      <x:c r="G7479" s="59" t="n">
        <x:v>609</x:v>
      </x:c>
      <x:c r="H7479" s="59" t="n">
        <x:v>641</x:v>
      </x:c>
      <x:c r="I7479" s="59" t="n">
        <x:v>10</x:v>
      </x:c>
      <x:c r="J7479" s="60" t="n">
        <x:f>'参数'!$C$6</x:f>
        <x:v>1440</x:v>
      </x:c>
      <x:c r="K7479" s="60" t="n">
        <x:f>'参数'!$D$6</x:f>
        <x:v>360</x:v>
      </x:c>
      <x:c r="L7479" s="60" t="n">
        <x:f>H7479+I7479+J7479</x:f>
        <x:v>2091</x:v>
      </x:c>
      <x:c r="M7479" s="60" t="n">
        <x:f>L7479+K7479</x:f>
        <x:v>2451</x:v>
      </x:c>
      <x:c r="N7479" s="60" t="n">
        <x:f>'参数'!$B$10</x:f>
        <x:v>1</x:v>
      </x:c>
      <x:c r="O7479" s="60" t="n">
        <x:f>N7479*'参数'!$B$11</x:f>
        <x:v>2</x:v>
      </x:c>
      <x:c r="P7479" s="60" t="n">
        <x:f>N7479*'参数'!$B$12</x:f>
        <x:v>1</x:v>
      </x:c>
      <x:c r="Q7479" t="str">
        <x:f>C7479&amp;"d"</x:f>
        <x:v>C23d</x:v>
      </x:c>
      <x:c r="R7479" t="str">
        <x:f>C7479&amp;"p"</x:f>
        <x:v>C23p</x:v>
      </x:c>
      <x:c r="S7479" t="str">
        <x:f>IF(AND(L7479&gt;=H7479+I7479+J7479,M7479&gt;L7479,F7479&lt;&gt;""),"PASS","FAIL")</x:f>
        <x:v>PASS</x:v>
      </x:c>
      <x:c r="T7479" t="n">
        <x:v>8</x:v>
      </x:c>
      <x:c r="U7479" t="str">
        <x:v>pickup_after_delivery_completion_plus_usage_lag</x:v>
      </x:c>
    </x:row>
    <x:row r="7480">
      <x:c r="A7480" t="str">
        <x:v>Set2_200-10-3</x:v>
      </x:c>
      <x:c r="B7480" t="str">
        <x:v>next_day</x:v>
      </x:c>
      <x:c r="C7480" t="str">
        <x:v>C24</x:v>
      </x:c>
      <x:c r="D7480" s="59" t="n">
        <x:v>12</x:v>
      </x:c>
      <x:c r="E7480" s="59" t="n">
        <x:v>3</x:v>
      </x:c>
      <x:c r="F7480" s="59" t="str">
        <x:v>S5</x:v>
      </x:c>
      <x:c r="G7480" s="59" t="n">
        <x:v>375</x:v>
      </x:c>
      <x:c r="H7480" s="59" t="n">
        <x:v>389</x:v>
      </x:c>
      <x:c r="I7480" s="59" t="n">
        <x:v>10</x:v>
      </x:c>
      <x:c r="J7480" s="60" t="n">
        <x:f>'参数'!$C$6</x:f>
        <x:v>1440</x:v>
      </x:c>
      <x:c r="K7480" s="60" t="n">
        <x:f>'参数'!$D$6</x:f>
        <x:v>360</x:v>
      </x:c>
      <x:c r="L7480" s="60" t="n">
        <x:f>H7480+I7480+J7480</x:f>
        <x:v>1839</x:v>
      </x:c>
      <x:c r="M7480" s="60" t="n">
        <x:f>L7480+K7480</x:f>
        <x:v>2199</x:v>
      </x:c>
      <x:c r="N7480" s="60" t="n">
        <x:f>'参数'!$B$10</x:f>
        <x:v>1</x:v>
      </x:c>
      <x:c r="O7480" s="60" t="n">
        <x:f>N7480*'参数'!$B$11</x:f>
        <x:v>2</x:v>
      </x:c>
      <x:c r="P7480" s="60" t="n">
        <x:f>N7480*'参数'!$B$12</x:f>
        <x:v>1</x:v>
      </x:c>
      <x:c r="Q7480" t="str">
        <x:f>C7480&amp;"d"</x:f>
        <x:v>C24d</x:v>
      </x:c>
      <x:c r="R7480" t="str">
        <x:f>C7480&amp;"p"</x:f>
        <x:v>C24p</x:v>
      </x:c>
      <x:c r="S7480" t="str">
        <x:f>IF(AND(L7480&gt;=H7480+I7480+J7480,M7480&gt;L7480,F7480&lt;&gt;""),"PASS","FAIL")</x:f>
        <x:v>PASS</x:v>
      </x:c>
      <x:c r="T7480" t="n">
        <x:v>3</x:v>
      </x:c>
      <x:c r="U7480" t="str">
        <x:v>pickup_after_delivery_completion_plus_usage_lag</x:v>
      </x:c>
    </x:row>
    <x:row r="7481">
      <x:c r="A7481" t="str">
        <x:v>Set2_200-10-3</x:v>
      </x:c>
      <x:c r="B7481" t="str">
        <x:v>next_day</x:v>
      </x:c>
      <x:c r="C7481" t="str">
        <x:v>C25</x:v>
      </x:c>
      <x:c r="D7481" s="59" t="n">
        <x:v>22</x:v>
      </x:c>
      <x:c r="E7481" s="59" t="n">
        <x:v>17</x:v>
      </x:c>
      <x:c r="F7481" s="59" t="str">
        <x:v>S5</x:v>
      </x:c>
      <x:c r="G7481" s="59" t="n">
        <x:v>698</x:v>
      </x:c>
      <x:c r="H7481" s="59" t="n">
        <x:v>726</x:v>
      </x:c>
      <x:c r="I7481" s="59" t="n">
        <x:v>10</x:v>
      </x:c>
      <x:c r="J7481" s="60" t="n">
        <x:f>'参数'!$C$6</x:f>
        <x:v>1440</x:v>
      </x:c>
      <x:c r="K7481" s="60" t="n">
        <x:f>'参数'!$D$6</x:f>
        <x:v>360</x:v>
      </x:c>
      <x:c r="L7481" s="60" t="n">
        <x:f>H7481+I7481+J7481</x:f>
        <x:v>2176</x:v>
      </x:c>
      <x:c r="M7481" s="60" t="n">
        <x:f>L7481+K7481</x:f>
        <x:v>2536</x:v>
      </x:c>
      <x:c r="N7481" s="60" t="n">
        <x:f>'参数'!$B$10</x:f>
        <x:v>1</x:v>
      </x:c>
      <x:c r="O7481" s="60" t="n">
        <x:f>N7481*'参数'!$B$11</x:f>
        <x:v>2</x:v>
      </x:c>
      <x:c r="P7481" s="60" t="n">
        <x:f>N7481*'参数'!$B$12</x:f>
        <x:v>1</x:v>
      </x:c>
      <x:c r="Q7481" t="str">
        <x:f>C7481&amp;"d"</x:f>
        <x:v>C25d</x:v>
      </x:c>
      <x:c r="R7481" t="str">
        <x:f>C7481&amp;"p"</x:f>
        <x:v>C25p</x:v>
      </x:c>
      <x:c r="S7481" t="str">
        <x:f>IF(AND(L7481&gt;=H7481+I7481+J7481,M7481&gt;L7481,F7481&lt;&gt;""),"PASS","FAIL")</x:f>
        <x:v>PASS</x:v>
      </x:c>
      <x:c r="T7481" t="n">
        <x:v>8</x:v>
      </x:c>
      <x:c r="U7481" t="str">
        <x:v>pickup_after_delivery_completion_plus_usage_lag</x:v>
      </x:c>
    </x:row>
    <x:row r="7482">
      <x:c r="A7482" t="str">
        <x:v>Set2_200-10-3</x:v>
      </x:c>
      <x:c r="B7482" t="str">
        <x:v>next_day</x:v>
      </x:c>
      <x:c r="C7482" t="str">
        <x:v>C26</x:v>
      </x:c>
      <x:c r="D7482" s="59" t="n">
        <x:v>12</x:v>
      </x:c>
      <x:c r="E7482" s="59" t="n">
        <x:v>8</x:v>
      </x:c>
      <x:c r="F7482" s="59" t="str">
        <x:v>S5</x:v>
      </x:c>
      <x:c r="G7482" s="59" t="n">
        <x:v>337</x:v>
      </x:c>
      <x:c r="H7482" s="59" t="n">
        <x:v>355</x:v>
      </x:c>
      <x:c r="I7482" s="59" t="n">
        <x:v>10</x:v>
      </x:c>
      <x:c r="J7482" s="60" t="n">
        <x:f>'参数'!$C$6</x:f>
        <x:v>1440</x:v>
      </x:c>
      <x:c r="K7482" s="60" t="n">
        <x:f>'参数'!$D$6</x:f>
        <x:v>360</x:v>
      </x:c>
      <x:c r="L7482" s="60" t="n">
        <x:f>H7482+I7482+J7482</x:f>
        <x:v>1805</x:v>
      </x:c>
      <x:c r="M7482" s="60" t="n">
        <x:f>L7482+K7482</x:f>
        <x:v>2165</x:v>
      </x:c>
      <x:c r="N7482" s="60" t="n">
        <x:f>'参数'!$B$10</x:f>
        <x:v>1</x:v>
      </x:c>
      <x:c r="O7482" s="60" t="n">
        <x:f>N7482*'参数'!$B$11</x:f>
        <x:v>2</x:v>
      </x:c>
      <x:c r="P7482" s="60" t="n">
        <x:f>N7482*'参数'!$B$12</x:f>
        <x:v>1</x:v>
      </x:c>
      <x:c r="Q7482" t="str">
        <x:f>C7482&amp;"d"</x:f>
        <x:v>C26d</x:v>
      </x:c>
      <x:c r="R7482" t="str">
        <x:f>C7482&amp;"p"</x:f>
        <x:v>C26p</x:v>
      </x:c>
      <x:c r="S7482" t="str">
        <x:f>IF(AND(L7482&gt;=H7482+I7482+J7482,M7482&gt;L7482,F7482&lt;&gt;""),"PASS","FAIL")</x:f>
        <x:v>PASS</x:v>
      </x:c>
      <x:c r="T7482" t="n">
        <x:v>1</x:v>
      </x:c>
      <x:c r="U7482" t="str">
        <x:v>pickup_after_delivery_completion_plus_usage_lag</x:v>
      </x:c>
    </x:row>
    <x:row r="7483">
      <x:c r="A7483" t="str">
        <x:v>Set2_200-10-3</x:v>
      </x:c>
      <x:c r="B7483" t="str">
        <x:v>next_day</x:v>
      </x:c>
      <x:c r="C7483" t="str">
        <x:v>C27</x:v>
      </x:c>
      <x:c r="D7483" s="59" t="n">
        <x:v>3</x:v>
      </x:c>
      <x:c r="E7483" s="59" t="n">
        <x:v>16</x:v>
      </x:c>
      <x:c r="F7483" s="59" t="str">
        <x:v>S8</x:v>
      </x:c>
      <x:c r="G7483" s="59" t="n">
        <x:v>407</x:v>
      </x:c>
      <x:c r="H7483" s="59" t="n">
        <x:v>431</x:v>
      </x:c>
      <x:c r="I7483" s="59" t="n">
        <x:v>10</x:v>
      </x:c>
      <x:c r="J7483" s="60" t="n">
        <x:f>'参数'!$C$6</x:f>
        <x:v>1440</x:v>
      </x:c>
      <x:c r="K7483" s="60" t="n">
        <x:f>'参数'!$D$6</x:f>
        <x:v>360</x:v>
      </x:c>
      <x:c r="L7483" s="60" t="n">
        <x:f>H7483+I7483+J7483</x:f>
        <x:v>1881</x:v>
      </x:c>
      <x:c r="M7483" s="60" t="n">
        <x:f>L7483+K7483</x:f>
        <x:v>2241</x:v>
      </x:c>
      <x:c r="N7483" s="60" t="n">
        <x:f>'参数'!$B$10</x:f>
        <x:v>1</x:v>
      </x:c>
      <x:c r="O7483" s="60" t="n">
        <x:f>N7483*'参数'!$B$11</x:f>
        <x:v>2</x:v>
      </x:c>
      <x:c r="P7483" s="60" t="n">
        <x:f>N7483*'参数'!$B$12</x:f>
        <x:v>1</x:v>
      </x:c>
      <x:c r="Q7483" t="str">
        <x:f>C7483&amp;"d"</x:f>
        <x:v>C27d</x:v>
      </x:c>
      <x:c r="R7483" t="str">
        <x:f>C7483&amp;"p"</x:f>
        <x:v>C27p</x:v>
      </x:c>
      <x:c r="S7483" t="str">
        <x:f>IF(AND(L7483&gt;=H7483+I7483+J7483,M7483&gt;L7483,F7483&lt;&gt;""),"PASS","FAIL")</x:f>
        <x:v>PASS</x:v>
      </x:c>
      <x:c r="T7483" t="n">
        <x:v>1</x:v>
      </x:c>
      <x:c r="U7483" t="str">
        <x:v>pickup_after_delivery_completion_plus_usage_lag</x:v>
      </x:c>
    </x:row>
    <x:row r="7484">
      <x:c r="A7484" t="str">
        <x:v>Set2_200-10-3</x:v>
      </x:c>
      <x:c r="B7484" t="str">
        <x:v>next_day</x:v>
      </x:c>
      <x:c r="C7484" t="str">
        <x:v>C28</x:v>
      </x:c>
      <x:c r="D7484" s="59" t="n">
        <x:v>12</x:v>
      </x:c>
      <x:c r="E7484" s="59" t="n">
        <x:v>6</x:v>
      </x:c>
      <x:c r="F7484" s="59" t="str">
        <x:v>S5</x:v>
      </x:c>
      <x:c r="G7484" s="59" t="n">
        <x:v>174</x:v>
      </x:c>
      <x:c r="H7484" s="59" t="n">
        <x:v>198</x:v>
      </x:c>
      <x:c r="I7484" s="59" t="n">
        <x:v>10</x:v>
      </x:c>
      <x:c r="J7484" s="60" t="n">
        <x:f>'参数'!$C$6</x:f>
        <x:v>1440</x:v>
      </x:c>
      <x:c r="K7484" s="60" t="n">
        <x:f>'参数'!$D$6</x:f>
        <x:v>360</x:v>
      </x:c>
      <x:c r="L7484" s="60" t="n">
        <x:f>H7484+I7484+J7484</x:f>
        <x:v>1648</x:v>
      </x:c>
      <x:c r="M7484" s="60" t="n">
        <x:f>L7484+K7484</x:f>
        <x:v>2008</x:v>
      </x:c>
      <x:c r="N7484" s="60" t="n">
        <x:f>'参数'!$B$10</x:f>
        <x:v>1</x:v>
      </x:c>
      <x:c r="O7484" s="60" t="n">
        <x:f>N7484*'参数'!$B$11</x:f>
        <x:v>2</x:v>
      </x:c>
      <x:c r="P7484" s="60" t="n">
        <x:f>N7484*'参数'!$B$12</x:f>
        <x:v>1</x:v>
      </x:c>
      <x:c r="Q7484" t="str">
        <x:f>C7484&amp;"d"</x:f>
        <x:v>C28d</x:v>
      </x:c>
      <x:c r="R7484" t="str">
        <x:f>C7484&amp;"p"</x:f>
        <x:v>C28p</x:v>
      </x:c>
      <x:c r="S7484" t="str">
        <x:f>IF(AND(L7484&gt;=H7484+I7484+J7484,M7484&gt;L7484,F7484&lt;&gt;""),"PASS","FAIL")</x:f>
        <x:v>PASS</x:v>
      </x:c>
      <x:c r="T7484" t="n">
        <x:v>15</x:v>
      </x:c>
      <x:c r="U7484" t="str">
        <x:v>pickup_after_delivery_completion_plus_usage_lag</x:v>
      </x:c>
    </x:row>
    <x:row r="7485">
      <x:c r="A7485" t="str">
        <x:v>Set2_200-10-3</x:v>
      </x:c>
      <x:c r="B7485" t="str">
        <x:v>next_day</x:v>
      </x:c>
      <x:c r="C7485" t="str">
        <x:v>C29</x:v>
      </x:c>
      <x:c r="D7485" s="59" t="n">
        <x:v>24</x:v>
      </x:c>
      <x:c r="E7485" s="59" t="n">
        <x:v>1</x:v>
      </x:c>
      <x:c r="F7485" s="59" t="str">
        <x:v>S5</x:v>
      </x:c>
      <x:c r="G7485" s="59" t="n">
        <x:v>449</x:v>
      </x:c>
      <x:c r="H7485" s="59" t="n">
        <x:v>487</x:v>
      </x:c>
      <x:c r="I7485" s="59" t="n">
        <x:v>10</x:v>
      </x:c>
      <x:c r="J7485" s="60" t="n">
        <x:f>'参数'!$C$6</x:f>
        <x:v>1440</x:v>
      </x:c>
      <x:c r="K7485" s="60" t="n">
        <x:f>'参数'!$D$6</x:f>
        <x:v>360</x:v>
      </x:c>
      <x:c r="L7485" s="60" t="n">
        <x:f>H7485+I7485+J7485</x:f>
        <x:v>1937</x:v>
      </x:c>
      <x:c r="M7485" s="60" t="n">
        <x:f>L7485+K7485</x:f>
        <x:v>2297</x:v>
      </x:c>
      <x:c r="N7485" s="60" t="n">
        <x:f>'参数'!$B$10</x:f>
        <x:v>1</x:v>
      </x:c>
      <x:c r="O7485" s="60" t="n">
        <x:f>N7485*'参数'!$B$11</x:f>
        <x:v>2</x:v>
      </x:c>
      <x:c r="P7485" s="60" t="n">
        <x:f>N7485*'参数'!$B$12</x:f>
        <x:v>1</x:v>
      </x:c>
      <x:c r="Q7485" t="str">
        <x:f>C7485&amp;"d"</x:f>
        <x:v>C29d</x:v>
      </x:c>
      <x:c r="R7485" t="str">
        <x:f>C7485&amp;"p"</x:f>
        <x:v>C29p</x:v>
      </x:c>
      <x:c r="S7485" t="str">
        <x:f>IF(AND(L7485&gt;=H7485+I7485+J7485,M7485&gt;L7485,F7485&lt;&gt;""),"PASS","FAIL")</x:f>
        <x:v>PASS</x:v>
      </x:c>
      <x:c r="T7485" t="n">
        <x:v>0</x:v>
      </x:c>
      <x:c r="U7485" t="str">
        <x:v>pickup_after_delivery_completion_plus_usage_lag</x:v>
      </x:c>
    </x:row>
    <x:row r="7486">
      <x:c r="A7486" t="str">
        <x:v>Set2_200-10-3</x:v>
      </x:c>
      <x:c r="B7486" t="str">
        <x:v>next_day</x:v>
      </x:c>
      <x:c r="C7486" t="str">
        <x:v>C30</x:v>
      </x:c>
      <x:c r="D7486" s="59" t="n">
        <x:v>16</x:v>
      </x:c>
      <x:c r="E7486" s="59" t="n">
        <x:v>18</x:v>
      </x:c>
      <x:c r="F7486" s="59" t="str">
        <x:v>S5</x:v>
      </x:c>
      <x:c r="G7486" s="59" t="n">
        <x:v>342</x:v>
      </x:c>
      <x:c r="H7486" s="59" t="n">
        <x:v>380</x:v>
      </x:c>
      <x:c r="I7486" s="59" t="n">
        <x:v>10</x:v>
      </x:c>
      <x:c r="J7486" s="60" t="n">
        <x:f>'参数'!$C$6</x:f>
        <x:v>1440</x:v>
      </x:c>
      <x:c r="K7486" s="60" t="n">
        <x:f>'参数'!$D$6</x:f>
        <x:v>360</x:v>
      </x:c>
      <x:c r="L7486" s="60" t="n">
        <x:f>H7486+I7486+J7486</x:f>
        <x:v>1830</x:v>
      </x:c>
      <x:c r="M7486" s="60" t="n">
        <x:f>L7486+K7486</x:f>
        <x:v>2190</x:v>
      </x:c>
      <x:c r="N7486" s="60" t="n">
        <x:f>'参数'!$B$10</x:f>
        <x:v>1</x:v>
      </x:c>
      <x:c r="O7486" s="60" t="n">
        <x:f>N7486*'参数'!$B$11</x:f>
        <x:v>2</x:v>
      </x:c>
      <x:c r="P7486" s="60" t="n">
        <x:f>N7486*'参数'!$B$12</x:f>
        <x:v>1</x:v>
      </x:c>
      <x:c r="Q7486" t="str">
        <x:f>C7486&amp;"d"</x:f>
        <x:v>C30d</x:v>
      </x:c>
      <x:c r="R7486" t="str">
        <x:f>C7486&amp;"p"</x:f>
        <x:v>C30p</x:v>
      </x:c>
      <x:c r="S7486" t="str">
        <x:f>IF(AND(L7486&gt;=H7486+I7486+J7486,M7486&gt;L7486,F7486&lt;&gt;""),"PASS","FAIL")</x:f>
        <x:v>PASS</x:v>
      </x:c>
      <x:c r="T7486" t="n">
        <x:v>9</x:v>
      </x:c>
      <x:c r="U7486" t="str">
        <x:v>pickup_after_delivery_completion_plus_usage_lag</x:v>
      </x:c>
    </x:row>
    <x:row r="7487">
      <x:c r="A7487" t="str">
        <x:v>Set2_200-10-3</x:v>
      </x:c>
      <x:c r="B7487" t="str">
        <x:v>next_day</x:v>
      </x:c>
      <x:c r="C7487" t="str">
        <x:v>C31</x:v>
      </x:c>
      <x:c r="D7487" s="59" t="n">
        <x:v>4</x:v>
      </x:c>
      <x:c r="E7487" s="59" t="n">
        <x:v>12</x:v>
      </x:c>
      <x:c r="F7487" s="59" t="str">
        <x:v>S8</x:v>
      </x:c>
      <x:c r="G7487" s="59" t="n">
        <x:v>97</x:v>
      </x:c>
      <x:c r="H7487" s="59" t="n">
        <x:v>115</x:v>
      </x:c>
      <x:c r="I7487" s="59" t="n">
        <x:v>10</x:v>
      </x:c>
      <x:c r="J7487" s="60" t="n">
        <x:f>'参数'!$C$6</x:f>
        <x:v>1440</x:v>
      </x:c>
      <x:c r="K7487" s="60" t="n">
        <x:f>'参数'!$D$6</x:f>
        <x:v>360</x:v>
      </x:c>
      <x:c r="L7487" s="60" t="n">
        <x:f>H7487+I7487+J7487</x:f>
        <x:v>1565</x:v>
      </x:c>
      <x:c r="M7487" s="60" t="n">
        <x:f>L7487+K7487</x:f>
        <x:v>1925</x:v>
      </x:c>
      <x:c r="N7487" s="60" t="n">
        <x:f>'参数'!$B$10</x:f>
        <x:v>1</x:v>
      </x:c>
      <x:c r="O7487" s="60" t="n">
        <x:f>N7487*'参数'!$B$11</x:f>
        <x:v>2</x:v>
      </x:c>
      <x:c r="P7487" s="60" t="n">
        <x:f>N7487*'参数'!$B$12</x:f>
        <x:v>1</x:v>
      </x:c>
      <x:c r="Q7487" t="str">
        <x:f>C7487&amp;"d"</x:f>
        <x:v>C31d</x:v>
      </x:c>
      <x:c r="R7487" t="str">
        <x:f>C7487&amp;"p"</x:f>
        <x:v>C31p</x:v>
      </x:c>
      <x:c r="S7487" t="str">
        <x:f>IF(AND(L7487&gt;=H7487+I7487+J7487,M7487&gt;L7487,F7487&lt;&gt;""),"PASS","FAIL")</x:f>
        <x:v>PASS</x:v>
      </x:c>
      <x:c r="T7487" t="n">
        <x:v>12</x:v>
      </x:c>
      <x:c r="U7487" t="str">
        <x:v>pickup_after_delivery_completion_plus_usage_lag</x:v>
      </x:c>
    </x:row>
    <x:row r="7488">
      <x:c r="A7488" t="str">
        <x:v>Set2_200-10-3</x:v>
      </x:c>
      <x:c r="B7488" t="str">
        <x:v>next_day</x:v>
      </x:c>
      <x:c r="C7488" t="str">
        <x:v>C32</x:v>
      </x:c>
      <x:c r="D7488" s="59" t="n">
        <x:v>13</x:v>
      </x:c>
      <x:c r="E7488" s="59" t="n">
        <x:v>15</x:v>
      </x:c>
      <x:c r="F7488" s="59" t="str">
        <x:v>S5</x:v>
      </x:c>
      <x:c r="G7488" s="59" t="n">
        <x:v>101</x:v>
      </x:c>
      <x:c r="H7488" s="59" t="n">
        <x:v>127</x:v>
      </x:c>
      <x:c r="I7488" s="59" t="n">
        <x:v>10</x:v>
      </x:c>
      <x:c r="J7488" s="60" t="n">
        <x:f>'参数'!$C$6</x:f>
        <x:v>1440</x:v>
      </x:c>
      <x:c r="K7488" s="60" t="n">
        <x:f>'参数'!$D$6</x:f>
        <x:v>360</x:v>
      </x:c>
      <x:c r="L7488" s="60" t="n">
        <x:f>H7488+I7488+J7488</x:f>
        <x:v>1577</x:v>
      </x:c>
      <x:c r="M7488" s="60" t="n">
        <x:f>L7488+K7488</x:f>
        <x:v>1937</x:v>
      </x:c>
      <x:c r="N7488" s="60" t="n">
        <x:f>'参数'!$B$10</x:f>
        <x:v>1</x:v>
      </x:c>
      <x:c r="O7488" s="60" t="n">
        <x:f>N7488*'参数'!$B$11</x:f>
        <x:v>2</x:v>
      </x:c>
      <x:c r="P7488" s="60" t="n">
        <x:f>N7488*'参数'!$B$12</x:f>
        <x:v>1</x:v>
      </x:c>
      <x:c r="Q7488" t="str">
        <x:f>C7488&amp;"d"</x:f>
        <x:v>C32d</x:v>
      </x:c>
      <x:c r="R7488" t="str">
        <x:f>C7488&amp;"p"</x:f>
        <x:v>C32p</x:v>
      </x:c>
      <x:c r="S7488" t="str">
        <x:f>IF(AND(L7488&gt;=H7488+I7488+J7488,M7488&gt;L7488,F7488&lt;&gt;""),"PASS","FAIL")</x:f>
        <x:v>PASS</x:v>
      </x:c>
      <x:c r="T7488" t="n">
        <x:v>7</x:v>
      </x:c>
      <x:c r="U7488" t="str">
        <x:v>pickup_after_delivery_completion_plus_usage_lag</x:v>
      </x:c>
    </x:row>
    <x:row r="7489">
      <x:c r="A7489" t="str">
        <x:v>Set2_200-10-3</x:v>
      </x:c>
      <x:c r="B7489" t="str">
        <x:v>next_day</x:v>
      </x:c>
      <x:c r="C7489" t="str">
        <x:v>C33</x:v>
      </x:c>
      <x:c r="D7489" s="59" t="n">
        <x:v>16</x:v>
      </x:c>
      <x:c r="E7489" s="59" t="n">
        <x:v>13</x:v>
      </x:c>
      <x:c r="F7489" s="59" t="str">
        <x:v>S5</x:v>
      </x:c>
      <x:c r="G7489" s="59" t="n">
        <x:v>141</x:v>
      </x:c>
      <x:c r="H7489" s="59" t="n">
        <x:v>175</x:v>
      </x:c>
      <x:c r="I7489" s="59" t="n">
        <x:v>10</x:v>
      </x:c>
      <x:c r="J7489" s="60" t="n">
        <x:f>'参数'!$C$6</x:f>
        <x:v>1440</x:v>
      </x:c>
      <x:c r="K7489" s="60" t="n">
        <x:f>'参数'!$D$6</x:f>
        <x:v>360</x:v>
      </x:c>
      <x:c r="L7489" s="60" t="n">
        <x:f>H7489+I7489+J7489</x:f>
        <x:v>1625</x:v>
      </x:c>
      <x:c r="M7489" s="60" t="n">
        <x:f>L7489+K7489</x:f>
        <x:v>1985</x:v>
      </x:c>
      <x:c r="N7489" s="60" t="n">
        <x:f>'参数'!$B$10</x:f>
        <x:v>1</x:v>
      </x:c>
      <x:c r="O7489" s="60" t="n">
        <x:f>N7489*'参数'!$B$11</x:f>
        <x:v>2</x:v>
      </x:c>
      <x:c r="P7489" s="60" t="n">
        <x:f>N7489*'参数'!$B$12</x:f>
        <x:v>1</x:v>
      </x:c>
      <x:c r="Q7489" t="str">
        <x:f>C7489&amp;"d"</x:f>
        <x:v>C33d</x:v>
      </x:c>
      <x:c r="R7489" t="str">
        <x:f>C7489&amp;"p"</x:f>
        <x:v>C33p</x:v>
      </x:c>
      <x:c r="S7489" t="str">
        <x:f>IF(AND(L7489&gt;=H7489+I7489+J7489,M7489&gt;L7489,F7489&lt;&gt;""),"PASS","FAIL")</x:f>
        <x:v>PASS</x:v>
      </x:c>
      <x:c r="T7489" t="n">
        <x:v>12</x:v>
      </x:c>
      <x:c r="U7489" t="str">
        <x:v>pickup_after_delivery_completion_plus_usage_lag</x:v>
      </x:c>
    </x:row>
    <x:row r="7490">
      <x:c r="A7490" t="str">
        <x:v>Set2_200-10-3</x:v>
      </x:c>
      <x:c r="B7490" t="str">
        <x:v>next_day</x:v>
      </x:c>
      <x:c r="C7490" t="str">
        <x:v>C34</x:v>
      </x:c>
      <x:c r="D7490" s="59" t="n">
        <x:v>9</x:v>
      </x:c>
      <x:c r="E7490" s="59" t="n">
        <x:v>2</x:v>
      </x:c>
      <x:c r="F7490" s="59" t="str">
        <x:v>S5</x:v>
      </x:c>
      <x:c r="G7490" s="59" t="n">
        <x:v>621</x:v>
      </x:c>
      <x:c r="H7490" s="59" t="n">
        <x:v>659</x:v>
      </x:c>
      <x:c r="I7490" s="59" t="n">
        <x:v>10</x:v>
      </x:c>
      <x:c r="J7490" s="60" t="n">
        <x:f>'参数'!$C$6</x:f>
        <x:v>1440</x:v>
      </x:c>
      <x:c r="K7490" s="60" t="n">
        <x:f>'参数'!$D$6</x:f>
        <x:v>360</x:v>
      </x:c>
      <x:c r="L7490" s="60" t="n">
        <x:f>H7490+I7490+J7490</x:f>
        <x:v>2109</x:v>
      </x:c>
      <x:c r="M7490" s="60" t="n">
        <x:f>L7490+K7490</x:f>
        <x:v>2469</x:v>
      </x:c>
      <x:c r="N7490" s="60" t="n">
        <x:f>'参数'!$B$10</x:f>
        <x:v>1</x:v>
      </x:c>
      <x:c r="O7490" s="60" t="n">
        <x:f>N7490*'参数'!$B$11</x:f>
        <x:v>2</x:v>
      </x:c>
      <x:c r="P7490" s="60" t="n">
        <x:f>N7490*'参数'!$B$12</x:f>
        <x:v>1</x:v>
      </x:c>
      <x:c r="Q7490" t="str">
        <x:f>C7490&amp;"d"</x:f>
        <x:v>C34d</x:v>
      </x:c>
      <x:c r="R7490" t="str">
        <x:f>C7490&amp;"p"</x:f>
        <x:v>C34p</x:v>
      </x:c>
      <x:c r="S7490" t="str">
        <x:f>IF(AND(L7490&gt;=H7490+I7490+J7490,M7490&gt;L7490,F7490&lt;&gt;""),"PASS","FAIL")</x:f>
        <x:v>PASS</x:v>
      </x:c>
      <x:c r="T7490" t="n">
        <x:v>9</x:v>
      </x:c>
      <x:c r="U7490" t="str">
        <x:v>pickup_after_delivery_completion_plus_usage_lag</x:v>
      </x:c>
    </x:row>
    <x:row r="7491">
      <x:c r="A7491" t="str">
        <x:v>Set2_200-10-3</x:v>
      </x:c>
      <x:c r="B7491" t="str">
        <x:v>next_day</x:v>
      </x:c>
      <x:c r="C7491" t="str">
        <x:v>C35</x:v>
      </x:c>
      <x:c r="D7491" s="59" t="n">
        <x:v>2</x:v>
      </x:c>
      <x:c r="E7491" s="59" t="n">
        <x:v>7</x:v>
      </x:c>
      <x:c r="F7491" s="59" t="str">
        <x:v>S2</x:v>
      </x:c>
      <x:c r="G7491" s="59" t="n">
        <x:v>613</x:v>
      </x:c>
      <x:c r="H7491" s="59" t="n">
        <x:v>631</x:v>
      </x:c>
      <x:c r="I7491" s="59" t="n">
        <x:v>10</x:v>
      </x:c>
      <x:c r="J7491" s="60" t="n">
        <x:f>'参数'!$C$6</x:f>
        <x:v>1440</x:v>
      </x:c>
      <x:c r="K7491" s="60" t="n">
        <x:f>'参数'!$D$6</x:f>
        <x:v>360</x:v>
      </x:c>
      <x:c r="L7491" s="60" t="n">
        <x:f>H7491+I7491+J7491</x:f>
        <x:v>2081</x:v>
      </x:c>
      <x:c r="M7491" s="60" t="n">
        <x:f>L7491+K7491</x:f>
        <x:v>2441</x:v>
      </x:c>
      <x:c r="N7491" s="60" t="n">
        <x:f>'参数'!$B$10</x:f>
        <x:v>1</x:v>
      </x:c>
      <x:c r="O7491" s="60" t="n">
        <x:f>N7491*'参数'!$B$11</x:f>
        <x:v>2</x:v>
      </x:c>
      <x:c r="P7491" s="60" t="n">
        <x:f>N7491*'参数'!$B$12</x:f>
        <x:v>1</x:v>
      </x:c>
      <x:c r="Q7491" t="str">
        <x:f>C7491&amp;"d"</x:f>
        <x:v>C35d</x:v>
      </x:c>
      <x:c r="R7491" t="str">
        <x:f>C7491&amp;"p"</x:f>
        <x:v>C35p</x:v>
      </x:c>
      <x:c r="S7491" t="str">
        <x:f>IF(AND(L7491&gt;=H7491+I7491+J7491,M7491&gt;L7491,F7491&lt;&gt;""),"PASS","FAIL")</x:f>
        <x:v>PASS</x:v>
      </x:c>
      <x:c r="T7491" t="n">
        <x:v>4</x:v>
      </x:c>
      <x:c r="U7491" t="str">
        <x:v>pickup_after_delivery_completion_plus_usage_lag</x:v>
      </x:c>
    </x:row>
    <x:row r="7492">
      <x:c r="A7492" t="str">
        <x:v>Set2_200-10-3</x:v>
      </x:c>
      <x:c r="B7492" t="str">
        <x:v>next_day</x:v>
      </x:c>
      <x:c r="C7492" t="str">
        <x:v>C36</x:v>
      </x:c>
      <x:c r="D7492" s="59" t="n">
        <x:v>17</x:v>
      </x:c>
      <x:c r="E7492" s="59" t="n">
        <x:v>11</x:v>
      </x:c>
      <x:c r="F7492" s="59" t="str">
        <x:v>S5</x:v>
      </x:c>
      <x:c r="G7492" s="59" t="n">
        <x:v>398</x:v>
      </x:c>
      <x:c r="H7492" s="59" t="n">
        <x:v>408</x:v>
      </x:c>
      <x:c r="I7492" s="59" t="n">
        <x:v>10</x:v>
      </x:c>
      <x:c r="J7492" s="60" t="n">
        <x:f>'参数'!$C$6</x:f>
        <x:v>1440</x:v>
      </x:c>
      <x:c r="K7492" s="60" t="n">
        <x:f>'参数'!$D$6</x:f>
        <x:v>360</x:v>
      </x:c>
      <x:c r="L7492" s="60" t="n">
        <x:f>H7492+I7492+J7492</x:f>
        <x:v>1858</x:v>
      </x:c>
      <x:c r="M7492" s="60" t="n">
        <x:f>L7492+K7492</x:f>
        <x:v>2218</x:v>
      </x:c>
      <x:c r="N7492" s="60" t="n">
        <x:f>'参数'!$B$10</x:f>
        <x:v>1</x:v>
      </x:c>
      <x:c r="O7492" s="60" t="n">
        <x:f>N7492*'参数'!$B$11</x:f>
        <x:v>2</x:v>
      </x:c>
      <x:c r="P7492" s="60" t="n">
        <x:f>N7492*'参数'!$B$12</x:f>
        <x:v>1</x:v>
      </x:c>
      <x:c r="Q7492" t="str">
        <x:f>C7492&amp;"d"</x:f>
        <x:v>C36d</x:v>
      </x:c>
      <x:c r="R7492" t="str">
        <x:f>C7492&amp;"p"</x:f>
        <x:v>C36p</x:v>
      </x:c>
      <x:c r="S7492" t="str">
        <x:f>IF(AND(L7492&gt;=H7492+I7492+J7492,M7492&gt;L7492,F7492&lt;&gt;""),"PASS","FAIL")</x:f>
        <x:v>PASS</x:v>
      </x:c>
      <x:c r="T7492" t="n">
        <x:v>6</x:v>
      </x:c>
      <x:c r="U7492" t="str">
        <x:v>pickup_after_delivery_completion_plus_usage_lag</x:v>
      </x:c>
    </x:row>
    <x:row r="7493">
      <x:c r="A7493" t="str">
        <x:v>Set2_200-10-3</x:v>
      </x:c>
      <x:c r="B7493" t="str">
        <x:v>next_day</x:v>
      </x:c>
      <x:c r="C7493" t="str">
        <x:v>C37</x:v>
      </x:c>
      <x:c r="D7493" s="59" t="n">
        <x:v>16</x:v>
      </x:c>
      <x:c r="E7493" s="59" t="n">
        <x:v>16</x:v>
      </x:c>
      <x:c r="F7493" s="59" t="str">
        <x:v>S5</x:v>
      </x:c>
      <x:c r="G7493" s="59" t="n">
        <x:v>114</x:v>
      </x:c>
      <x:c r="H7493" s="59" t="n">
        <x:v>152</x:v>
      </x:c>
      <x:c r="I7493" s="59" t="n">
        <x:v>10</x:v>
      </x:c>
      <x:c r="J7493" s="60" t="n">
        <x:f>'参数'!$C$6</x:f>
        <x:v>1440</x:v>
      </x:c>
      <x:c r="K7493" s="60" t="n">
        <x:f>'参数'!$D$6</x:f>
        <x:v>360</x:v>
      </x:c>
      <x:c r="L7493" s="60" t="n">
        <x:f>H7493+I7493+J7493</x:f>
        <x:v>1602</x:v>
      </x:c>
      <x:c r="M7493" s="60" t="n">
        <x:f>L7493+K7493</x:f>
        <x:v>1962</x:v>
      </x:c>
      <x:c r="N7493" s="60" t="n">
        <x:f>'参数'!$B$10</x:f>
        <x:v>1</x:v>
      </x:c>
      <x:c r="O7493" s="60" t="n">
        <x:f>N7493*'参数'!$B$11</x:f>
        <x:v>2</x:v>
      </x:c>
      <x:c r="P7493" s="60" t="n">
        <x:f>N7493*'参数'!$B$12</x:f>
        <x:v>1</x:v>
      </x:c>
      <x:c r="Q7493" t="str">
        <x:f>C7493&amp;"d"</x:f>
        <x:v>C37d</x:v>
      </x:c>
      <x:c r="R7493" t="str">
        <x:f>C7493&amp;"p"</x:f>
        <x:v>C37p</x:v>
      </x:c>
      <x:c r="S7493" t="str">
        <x:f>IF(AND(L7493&gt;=H7493+I7493+J7493,M7493&gt;L7493,F7493&lt;&gt;""),"PASS","FAIL")</x:f>
        <x:v>PASS</x:v>
      </x:c>
      <x:c r="T7493" t="n">
        <x:v>0</x:v>
      </x:c>
      <x:c r="U7493" t="str">
        <x:v>pickup_after_delivery_completion_plus_usage_lag</x:v>
      </x:c>
    </x:row>
    <x:row r="7494">
      <x:c r="A7494" t="str">
        <x:v>Set2_200-10-3</x:v>
      </x:c>
      <x:c r="B7494" t="str">
        <x:v>next_day</x:v>
      </x:c>
      <x:c r="C7494" t="str">
        <x:v>C38</x:v>
      </x:c>
      <x:c r="D7494" s="59" t="n">
        <x:v>6</x:v>
      </x:c>
      <x:c r="E7494" s="59" t="n">
        <x:v>11</x:v>
      </x:c>
      <x:c r="F7494" s="59" t="str">
        <x:v>S5</x:v>
      </x:c>
      <x:c r="G7494" s="59" t="n">
        <x:v>192</x:v>
      </x:c>
      <x:c r="H7494" s="59" t="n">
        <x:v>214</x:v>
      </x:c>
      <x:c r="I7494" s="59" t="n">
        <x:v>10</x:v>
      </x:c>
      <x:c r="J7494" s="60" t="n">
        <x:f>'参数'!$C$6</x:f>
        <x:v>1440</x:v>
      </x:c>
      <x:c r="K7494" s="60" t="n">
        <x:f>'参数'!$D$6</x:f>
        <x:v>360</x:v>
      </x:c>
      <x:c r="L7494" s="60" t="n">
        <x:f>H7494+I7494+J7494</x:f>
        <x:v>1664</x:v>
      </x:c>
      <x:c r="M7494" s="60" t="n">
        <x:f>L7494+K7494</x:f>
        <x:v>2024</x:v>
      </x:c>
      <x:c r="N7494" s="60" t="n">
        <x:f>'参数'!$B$10</x:f>
        <x:v>1</x:v>
      </x:c>
      <x:c r="O7494" s="60" t="n">
        <x:f>N7494*'参数'!$B$11</x:f>
        <x:v>2</x:v>
      </x:c>
      <x:c r="P7494" s="60" t="n">
        <x:f>N7494*'参数'!$B$12</x:f>
        <x:v>1</x:v>
      </x:c>
      <x:c r="Q7494" t="str">
        <x:f>C7494&amp;"d"</x:f>
        <x:v>C38d</x:v>
      </x:c>
      <x:c r="R7494" t="str">
        <x:f>C7494&amp;"p"</x:f>
        <x:v>C38p</x:v>
      </x:c>
      <x:c r="S7494" t="str">
        <x:f>IF(AND(L7494&gt;=H7494+I7494+J7494,M7494&gt;L7494,F7494&lt;&gt;""),"PASS","FAIL")</x:f>
        <x:v>PASS</x:v>
      </x:c>
      <x:c r="T7494" t="n">
        <x:v>11</x:v>
      </x:c>
      <x:c r="U7494" t="str">
        <x:v>pickup_after_delivery_completion_plus_usage_lag</x:v>
      </x:c>
    </x:row>
    <x:row r="7495">
      <x:c r="A7495" t="str">
        <x:v>Set2_200-10-3</x:v>
      </x:c>
      <x:c r="B7495" t="str">
        <x:v>next_day</x:v>
      </x:c>
      <x:c r="C7495" t="str">
        <x:v>C39</x:v>
      </x:c>
      <x:c r="D7495" s="59" t="n">
        <x:v>7</x:v>
      </x:c>
      <x:c r="E7495" s="59" t="n">
        <x:v>14</x:v>
      </x:c>
      <x:c r="F7495" s="59" t="str">
        <x:v>S5</x:v>
      </x:c>
      <x:c r="G7495" s="59" t="n">
        <x:v>230</x:v>
      </x:c>
      <x:c r="H7495" s="59" t="n">
        <x:v>246</x:v>
      </x:c>
      <x:c r="I7495" s="59" t="n">
        <x:v>10</x:v>
      </x:c>
      <x:c r="J7495" s="60" t="n">
        <x:f>'参数'!$C$6</x:f>
        <x:v>1440</x:v>
      </x:c>
      <x:c r="K7495" s="60" t="n">
        <x:f>'参数'!$D$6</x:f>
        <x:v>360</x:v>
      </x:c>
      <x:c r="L7495" s="60" t="n">
        <x:f>H7495+I7495+J7495</x:f>
        <x:v>1696</x:v>
      </x:c>
      <x:c r="M7495" s="60" t="n">
        <x:f>L7495+K7495</x:f>
        <x:v>2056</x:v>
      </x:c>
      <x:c r="N7495" s="60" t="n">
        <x:f>'参数'!$B$10</x:f>
        <x:v>1</x:v>
      </x:c>
      <x:c r="O7495" s="60" t="n">
        <x:f>N7495*'参数'!$B$11</x:f>
        <x:v>2</x:v>
      </x:c>
      <x:c r="P7495" s="60" t="n">
        <x:f>N7495*'参数'!$B$12</x:f>
        <x:v>1</x:v>
      </x:c>
      <x:c r="Q7495" t="str">
        <x:f>C7495&amp;"d"</x:f>
        <x:v>C39d</x:v>
      </x:c>
      <x:c r="R7495" t="str">
        <x:f>C7495&amp;"p"</x:f>
        <x:v>C39p</x:v>
      </x:c>
      <x:c r="S7495" t="str">
        <x:f>IF(AND(L7495&gt;=H7495+I7495+J7495,M7495&gt;L7495,F7495&lt;&gt;""),"PASS","FAIL")</x:f>
        <x:v>PASS</x:v>
      </x:c>
      <x:c r="T7495" t="n">
        <x:v>15</x:v>
      </x:c>
      <x:c r="U7495" t="str">
        <x:v>pickup_after_delivery_completion_plus_usage_lag</x:v>
      </x:c>
    </x:row>
    <x:row r="7496">
      <x:c r="A7496" t="str">
        <x:v>Set2_200-10-3</x:v>
      </x:c>
      <x:c r="B7496" t="str">
        <x:v>next_day</x:v>
      </x:c>
      <x:c r="C7496" t="str">
        <x:v>C40</x:v>
      </x:c>
      <x:c r="D7496" s="59" t="n">
        <x:v>1</x:v>
      </x:c>
      <x:c r="E7496" s="59" t="n">
        <x:v>5</x:v>
      </x:c>
      <x:c r="F7496" s="59" t="str">
        <x:v>S2</x:v>
      </x:c>
      <x:c r="G7496" s="59" t="n">
        <x:v>404</x:v>
      </x:c>
      <x:c r="H7496" s="59" t="n">
        <x:v>442</x:v>
      </x:c>
      <x:c r="I7496" s="59" t="n">
        <x:v>10</x:v>
      </x:c>
      <x:c r="J7496" s="60" t="n">
        <x:f>'参数'!$C$6</x:f>
        <x:v>1440</x:v>
      </x:c>
      <x:c r="K7496" s="60" t="n">
        <x:f>'参数'!$D$6</x:f>
        <x:v>360</x:v>
      </x:c>
      <x:c r="L7496" s="60" t="n">
        <x:f>H7496+I7496+J7496</x:f>
        <x:v>1892</x:v>
      </x:c>
      <x:c r="M7496" s="60" t="n">
        <x:f>L7496+K7496</x:f>
        <x:v>2252</x:v>
      </x:c>
      <x:c r="N7496" s="60" t="n">
        <x:f>'参数'!$B$10</x:f>
        <x:v>1</x:v>
      </x:c>
      <x:c r="O7496" s="60" t="n">
        <x:f>N7496*'参数'!$B$11</x:f>
        <x:v>2</x:v>
      </x:c>
      <x:c r="P7496" s="60" t="n">
        <x:f>N7496*'参数'!$B$12</x:f>
        <x:v>1</x:v>
      </x:c>
      <x:c r="Q7496" t="str">
        <x:f>C7496&amp;"d"</x:f>
        <x:v>C40d</x:v>
      </x:c>
      <x:c r="R7496" t="str">
        <x:f>C7496&amp;"p"</x:f>
        <x:v>C40p</x:v>
      </x:c>
      <x:c r="S7496" t="str">
        <x:f>IF(AND(L7496&gt;=H7496+I7496+J7496,M7496&gt;L7496,F7496&lt;&gt;""),"PASS","FAIL")</x:f>
        <x:v>PASS</x:v>
      </x:c>
      <x:c r="T7496" t="n">
        <x:v>12</x:v>
      </x:c>
      <x:c r="U7496" t="str">
        <x:v>pickup_after_delivery_completion_plus_usage_lag</x:v>
      </x:c>
    </x:row>
    <x:row r="7497">
      <x:c r="A7497" t="str">
        <x:v>Set2_200-10-3</x:v>
      </x:c>
      <x:c r="B7497" t="str">
        <x:v>next_day</x:v>
      </x:c>
      <x:c r="C7497" t="str">
        <x:v>C41</x:v>
      </x:c>
      <x:c r="D7497" s="59" t="n">
        <x:v>17</x:v>
      </x:c>
      <x:c r="E7497" s="59" t="n">
        <x:v>12</x:v>
      </x:c>
      <x:c r="F7497" s="59" t="str">
        <x:v>S5</x:v>
      </x:c>
      <x:c r="G7497" s="59" t="n">
        <x:v>245</x:v>
      </x:c>
      <x:c r="H7497" s="59" t="n">
        <x:v>269</x:v>
      </x:c>
      <x:c r="I7497" s="59" t="n">
        <x:v>10</x:v>
      </x:c>
      <x:c r="J7497" s="60" t="n">
        <x:f>'参数'!$C$6</x:f>
        <x:v>1440</x:v>
      </x:c>
      <x:c r="K7497" s="60" t="n">
        <x:f>'参数'!$D$6</x:f>
        <x:v>360</x:v>
      </x:c>
      <x:c r="L7497" s="60" t="n">
        <x:f>H7497+I7497+J7497</x:f>
        <x:v>1719</x:v>
      </x:c>
      <x:c r="M7497" s="60" t="n">
        <x:f>L7497+K7497</x:f>
        <x:v>2079</x:v>
      </x:c>
      <x:c r="N7497" s="60" t="n">
        <x:f>'参数'!$B$10</x:f>
        <x:v>1</x:v>
      </x:c>
      <x:c r="O7497" s="60" t="n">
        <x:f>N7497*'参数'!$B$11</x:f>
        <x:v>2</x:v>
      </x:c>
      <x:c r="P7497" s="60" t="n">
        <x:f>N7497*'参数'!$B$12</x:f>
        <x:v>1</x:v>
      </x:c>
      <x:c r="Q7497" t="str">
        <x:f>C7497&amp;"d"</x:f>
        <x:v>C41d</x:v>
      </x:c>
      <x:c r="R7497" t="str">
        <x:f>C7497&amp;"p"</x:f>
        <x:v>C41p</x:v>
      </x:c>
      <x:c r="S7497" t="str">
        <x:f>IF(AND(L7497&gt;=H7497+I7497+J7497,M7497&gt;L7497,F7497&lt;&gt;""),"PASS","FAIL")</x:f>
        <x:v>PASS</x:v>
      </x:c>
      <x:c r="T7497" t="n">
        <x:v>5</x:v>
      </x:c>
      <x:c r="U7497" t="str">
        <x:v>pickup_after_delivery_completion_plus_usage_lag</x:v>
      </x:c>
    </x:row>
    <x:row r="7498">
      <x:c r="A7498" t="str">
        <x:v>Set2_200-10-3</x:v>
      </x:c>
      <x:c r="B7498" t="str">
        <x:v>next_day</x:v>
      </x:c>
      <x:c r="C7498" t="str">
        <x:v>C42</x:v>
      </x:c>
      <x:c r="D7498" s="59" t="n">
        <x:v>8</x:v>
      </x:c>
      <x:c r="E7498" s="59" t="n">
        <x:v>11</x:v>
      </x:c>
      <x:c r="F7498" s="59" t="str">
        <x:v>S5</x:v>
      </x:c>
      <x:c r="G7498" s="59" t="n">
        <x:v>601</x:v>
      </x:c>
      <x:c r="H7498" s="59" t="n">
        <x:v>627</x:v>
      </x:c>
      <x:c r="I7498" s="59" t="n">
        <x:v>10</x:v>
      </x:c>
      <x:c r="J7498" s="60" t="n">
        <x:f>'参数'!$C$6</x:f>
        <x:v>1440</x:v>
      </x:c>
      <x:c r="K7498" s="60" t="n">
        <x:f>'参数'!$D$6</x:f>
        <x:v>360</x:v>
      </x:c>
      <x:c r="L7498" s="60" t="n">
        <x:f>H7498+I7498+J7498</x:f>
        <x:v>2077</x:v>
      </x:c>
      <x:c r="M7498" s="60" t="n">
        <x:f>L7498+K7498</x:f>
        <x:v>2437</x:v>
      </x:c>
      <x:c r="N7498" s="60" t="n">
        <x:f>'参数'!$B$10</x:f>
        <x:v>1</x:v>
      </x:c>
      <x:c r="O7498" s="60" t="n">
        <x:f>N7498*'参数'!$B$11</x:f>
        <x:v>2</x:v>
      </x:c>
      <x:c r="P7498" s="60" t="n">
        <x:f>N7498*'参数'!$B$12</x:f>
        <x:v>1</x:v>
      </x:c>
      <x:c r="Q7498" t="str">
        <x:f>C7498&amp;"d"</x:f>
        <x:v>C42d</x:v>
      </x:c>
      <x:c r="R7498" t="str">
        <x:f>C7498&amp;"p"</x:f>
        <x:v>C42p</x:v>
      </x:c>
      <x:c r="S7498" t="str">
        <x:f>IF(AND(L7498&gt;=H7498+I7498+J7498,M7498&gt;L7498,F7498&lt;&gt;""),"PASS","FAIL")</x:f>
        <x:v>PASS</x:v>
      </x:c>
      <x:c r="T7498" t="n">
        <x:v>2</x:v>
      </x:c>
      <x:c r="U7498" t="str">
        <x:v>pickup_after_delivery_completion_plus_usage_lag</x:v>
      </x:c>
    </x:row>
    <x:row r="7499">
      <x:c r="A7499" t="str">
        <x:v>Set2_200-10-3</x:v>
      </x:c>
      <x:c r="B7499" t="str">
        <x:v>next_day</x:v>
      </x:c>
      <x:c r="C7499" t="str">
        <x:v>C43</x:v>
      </x:c>
      <x:c r="D7499" s="59" t="n">
        <x:v>12</x:v>
      </x:c>
      <x:c r="E7499" s="59" t="n">
        <x:v>4</x:v>
      </x:c>
      <x:c r="F7499" s="59" t="str">
        <x:v>S5</x:v>
      </x:c>
      <x:c r="G7499" s="59" t="n">
        <x:v>205</x:v>
      </x:c>
      <x:c r="H7499" s="59" t="n">
        <x:v>215</x:v>
      </x:c>
      <x:c r="I7499" s="59" t="n">
        <x:v>10</x:v>
      </x:c>
      <x:c r="J7499" s="60" t="n">
        <x:f>'参数'!$C$6</x:f>
        <x:v>1440</x:v>
      </x:c>
      <x:c r="K7499" s="60" t="n">
        <x:f>'参数'!$D$6</x:f>
        <x:v>360</x:v>
      </x:c>
      <x:c r="L7499" s="60" t="n">
        <x:f>H7499+I7499+J7499</x:f>
        <x:v>1665</x:v>
      </x:c>
      <x:c r="M7499" s="60" t="n">
        <x:f>L7499+K7499</x:f>
        <x:v>2025</x:v>
      </x:c>
      <x:c r="N7499" s="60" t="n">
        <x:f>'参数'!$B$10</x:f>
        <x:v>1</x:v>
      </x:c>
      <x:c r="O7499" s="60" t="n">
        <x:f>N7499*'参数'!$B$11</x:f>
        <x:v>2</x:v>
      </x:c>
      <x:c r="P7499" s="60" t="n">
        <x:f>N7499*'参数'!$B$12</x:f>
        <x:v>1</x:v>
      </x:c>
      <x:c r="Q7499" t="str">
        <x:f>C7499&amp;"d"</x:f>
        <x:v>C43d</x:v>
      </x:c>
      <x:c r="R7499" t="str">
        <x:f>C7499&amp;"p"</x:f>
        <x:v>C43p</x:v>
      </x:c>
      <x:c r="S7499" t="str">
        <x:f>IF(AND(L7499&gt;=H7499+I7499+J7499,M7499&gt;L7499,F7499&lt;&gt;""),"PASS","FAIL")</x:f>
        <x:v>PASS</x:v>
      </x:c>
      <x:c r="T7499" t="n">
        <x:v>7</x:v>
      </x:c>
      <x:c r="U7499" t="str">
        <x:v>pickup_after_delivery_completion_plus_usage_lag</x:v>
      </x:c>
    </x:row>
    <x:row r="7500">
      <x:c r="A7500" t="str">
        <x:v>Set2_200-10-3</x:v>
      </x:c>
      <x:c r="B7500" t="str">
        <x:v>next_day</x:v>
      </x:c>
      <x:c r="C7500" t="str">
        <x:v>C44</x:v>
      </x:c>
      <x:c r="D7500" s="59" t="n">
        <x:v>19</x:v>
      </x:c>
      <x:c r="E7500" s="59" t="n">
        <x:v>3</x:v>
      </x:c>
      <x:c r="F7500" s="59" t="str">
        <x:v>S5</x:v>
      </x:c>
      <x:c r="G7500" s="59" t="n">
        <x:v>549</x:v>
      </x:c>
      <x:c r="H7500" s="59" t="n">
        <x:v>583</x:v>
      </x:c>
      <x:c r="I7500" s="59" t="n">
        <x:v>10</x:v>
      </x:c>
      <x:c r="J7500" s="60" t="n">
        <x:f>'参数'!$C$6</x:f>
        <x:v>1440</x:v>
      </x:c>
      <x:c r="K7500" s="60" t="n">
        <x:f>'参数'!$D$6</x:f>
        <x:v>360</x:v>
      </x:c>
      <x:c r="L7500" s="60" t="n">
        <x:f>H7500+I7500+J7500</x:f>
        <x:v>2033</x:v>
      </x:c>
      <x:c r="M7500" s="60" t="n">
        <x:f>L7500+K7500</x:f>
        <x:v>2393</x:v>
      </x:c>
      <x:c r="N7500" s="60" t="n">
        <x:f>'参数'!$B$10</x:f>
        <x:v>1</x:v>
      </x:c>
      <x:c r="O7500" s="60" t="n">
        <x:f>N7500*'参数'!$B$11</x:f>
        <x:v>2</x:v>
      </x:c>
      <x:c r="P7500" s="60" t="n">
        <x:f>N7500*'参数'!$B$12</x:f>
        <x:v>1</x:v>
      </x:c>
      <x:c r="Q7500" t="str">
        <x:f>C7500&amp;"d"</x:f>
        <x:v>C44d</x:v>
      </x:c>
      <x:c r="R7500" t="str">
        <x:f>C7500&amp;"p"</x:f>
        <x:v>C44p</x:v>
      </x:c>
      <x:c r="S7500" t="str">
        <x:f>IF(AND(L7500&gt;=H7500+I7500+J7500,M7500&gt;L7500,F7500&lt;&gt;""),"PASS","FAIL")</x:f>
        <x:v>PASS</x:v>
      </x:c>
      <x:c r="T7500" t="n">
        <x:v>12</x:v>
      </x:c>
      <x:c r="U7500" t="str">
        <x:v>pickup_after_delivery_completion_plus_usage_lag</x:v>
      </x:c>
    </x:row>
    <x:row r="7501">
      <x:c r="A7501" t="str">
        <x:v>Set2_200-10-3</x:v>
      </x:c>
      <x:c r="B7501" t="str">
        <x:v>next_day</x:v>
      </x:c>
      <x:c r="C7501" t="str">
        <x:v>C45</x:v>
      </x:c>
      <x:c r="D7501" s="59" t="n">
        <x:v>7</x:v>
      </x:c>
      <x:c r="E7501" s="59" t="n">
        <x:v>6</x:v>
      </x:c>
      <x:c r="F7501" s="59" t="str">
        <x:v>S5</x:v>
      </x:c>
      <x:c r="G7501" s="59" t="n">
        <x:v>576</x:v>
      </x:c>
      <x:c r="H7501" s="59" t="n">
        <x:v>608</x:v>
      </x:c>
      <x:c r="I7501" s="59" t="n">
        <x:v>10</x:v>
      </x:c>
      <x:c r="J7501" s="60" t="n">
        <x:f>'参数'!$C$6</x:f>
        <x:v>1440</x:v>
      </x:c>
      <x:c r="K7501" s="60" t="n">
        <x:f>'参数'!$D$6</x:f>
        <x:v>360</x:v>
      </x:c>
      <x:c r="L7501" s="60" t="n">
        <x:f>H7501+I7501+J7501</x:f>
        <x:v>2058</x:v>
      </x:c>
      <x:c r="M7501" s="60" t="n">
        <x:f>L7501+K7501</x:f>
        <x:v>2418</x:v>
      </x:c>
      <x:c r="N7501" s="60" t="n">
        <x:f>'参数'!$B$10</x:f>
        <x:v>1</x:v>
      </x:c>
      <x:c r="O7501" s="60" t="n">
        <x:f>N7501*'参数'!$B$11</x:f>
        <x:v>2</x:v>
      </x:c>
      <x:c r="P7501" s="60" t="n">
        <x:f>N7501*'参数'!$B$12</x:f>
        <x:v>1</x:v>
      </x:c>
      <x:c r="Q7501" t="str">
        <x:f>C7501&amp;"d"</x:f>
        <x:v>C45d</x:v>
      </x:c>
      <x:c r="R7501" t="str">
        <x:f>C7501&amp;"p"</x:f>
        <x:v>C45p</x:v>
      </x:c>
      <x:c r="S7501" t="str">
        <x:f>IF(AND(L7501&gt;=H7501+I7501+J7501,M7501&gt;L7501,F7501&lt;&gt;""),"PASS","FAIL")</x:f>
        <x:v>PASS</x:v>
      </x:c>
      <x:c r="T7501" t="n">
        <x:v>1</x:v>
      </x:c>
      <x:c r="U7501" t="str">
        <x:v>pickup_after_delivery_completion_plus_usage_lag</x:v>
      </x:c>
    </x:row>
    <x:row r="7502">
      <x:c r="A7502" t="str">
        <x:v>Set2_200-10-3</x:v>
      </x:c>
      <x:c r="B7502" t="str">
        <x:v>next_day</x:v>
      </x:c>
      <x:c r="C7502" t="str">
        <x:v>C46</x:v>
      </x:c>
      <x:c r="D7502" s="59" t="n">
        <x:v>13</x:v>
      </x:c>
      <x:c r="E7502" s="59" t="n">
        <x:v>18</x:v>
      </x:c>
      <x:c r="F7502" s="59" t="str">
        <x:v>S5</x:v>
      </x:c>
      <x:c r="G7502" s="59" t="n">
        <x:v>628</x:v>
      </x:c>
      <x:c r="H7502" s="59" t="n">
        <x:v>652</x:v>
      </x:c>
      <x:c r="I7502" s="59" t="n">
        <x:v>10</x:v>
      </x:c>
      <x:c r="J7502" s="60" t="n">
        <x:f>'参数'!$C$6</x:f>
        <x:v>1440</x:v>
      </x:c>
      <x:c r="K7502" s="60" t="n">
        <x:f>'参数'!$D$6</x:f>
        <x:v>360</x:v>
      </x:c>
      <x:c r="L7502" s="60" t="n">
        <x:f>H7502+I7502+J7502</x:f>
        <x:v>2102</x:v>
      </x:c>
      <x:c r="M7502" s="60" t="n">
        <x:f>L7502+K7502</x:f>
        <x:v>2462</x:v>
      </x:c>
      <x:c r="N7502" s="60" t="n">
        <x:f>'参数'!$B$10</x:f>
        <x:v>1</x:v>
      </x:c>
      <x:c r="O7502" s="60" t="n">
        <x:f>N7502*'参数'!$B$11</x:f>
        <x:v>2</x:v>
      </x:c>
      <x:c r="P7502" s="60" t="n">
        <x:f>N7502*'参数'!$B$12</x:f>
        <x:v>1</x:v>
      </x:c>
      <x:c r="Q7502" t="str">
        <x:f>C7502&amp;"d"</x:f>
        <x:v>C46d</x:v>
      </x:c>
      <x:c r="R7502" t="str">
        <x:f>C7502&amp;"p"</x:f>
        <x:v>C46p</x:v>
      </x:c>
      <x:c r="S7502" t="str">
        <x:f>IF(AND(L7502&gt;=H7502+I7502+J7502,M7502&gt;L7502,F7502&lt;&gt;""),"PASS","FAIL")</x:f>
        <x:v>PASS</x:v>
      </x:c>
      <x:c r="T7502" t="n">
        <x:v>4</x:v>
      </x:c>
      <x:c r="U7502" t="str">
        <x:v>pickup_after_delivery_completion_plus_usage_lag</x:v>
      </x:c>
    </x:row>
    <x:row r="7503">
      <x:c r="A7503" t="str">
        <x:v>Set2_200-10-3</x:v>
      </x:c>
      <x:c r="B7503" t="str">
        <x:v>next_day</x:v>
      </x:c>
      <x:c r="C7503" t="str">
        <x:v>C47</x:v>
      </x:c>
      <x:c r="D7503" s="59" t="n">
        <x:v>7</x:v>
      </x:c>
      <x:c r="E7503" s="59" t="n">
        <x:v>17</x:v>
      </x:c>
      <x:c r="F7503" s="59" t="str">
        <x:v>S5</x:v>
      </x:c>
      <x:c r="G7503" s="59" t="n">
        <x:v>136</x:v>
      </x:c>
      <x:c r="H7503" s="59" t="n">
        <x:v>158</x:v>
      </x:c>
      <x:c r="I7503" s="59" t="n">
        <x:v>10</x:v>
      </x:c>
      <x:c r="J7503" s="60" t="n">
        <x:f>'参数'!$C$6</x:f>
        <x:v>1440</x:v>
      </x:c>
      <x:c r="K7503" s="60" t="n">
        <x:f>'参数'!$D$6</x:f>
        <x:v>360</x:v>
      </x:c>
      <x:c r="L7503" s="60" t="n">
        <x:f>H7503+I7503+J7503</x:f>
        <x:v>1608</x:v>
      </x:c>
      <x:c r="M7503" s="60" t="n">
        <x:f>L7503+K7503</x:f>
        <x:v>1968</x:v>
      </x:c>
      <x:c r="N7503" s="60" t="n">
        <x:f>'参数'!$B$10</x:f>
        <x:v>1</x:v>
      </x:c>
      <x:c r="O7503" s="60" t="n">
        <x:f>N7503*'参数'!$B$11</x:f>
        <x:v>2</x:v>
      </x:c>
      <x:c r="P7503" s="60" t="n">
        <x:f>N7503*'参数'!$B$12</x:f>
        <x:v>1</x:v>
      </x:c>
      <x:c r="Q7503" t="str">
        <x:f>C7503&amp;"d"</x:f>
        <x:v>C47d</x:v>
      </x:c>
      <x:c r="R7503" t="str">
        <x:f>C7503&amp;"p"</x:f>
        <x:v>C47p</x:v>
      </x:c>
      <x:c r="S7503" t="str">
        <x:f>IF(AND(L7503&gt;=H7503+I7503+J7503,M7503&gt;L7503,F7503&lt;&gt;""),"PASS","FAIL")</x:f>
        <x:v>PASS</x:v>
      </x:c>
      <x:c r="T7503" t="n">
        <x:v>5</x:v>
      </x:c>
      <x:c r="U7503" t="str">
        <x:v>pickup_after_delivery_completion_plus_usage_lag</x:v>
      </x:c>
    </x:row>
    <x:row r="7504">
      <x:c r="A7504" t="str">
        <x:v>Set2_200-10-3</x:v>
      </x:c>
      <x:c r="B7504" t="str">
        <x:v>next_day</x:v>
      </x:c>
      <x:c r="C7504" t="str">
        <x:v>C48</x:v>
      </x:c>
      <x:c r="D7504" s="59" t="n">
        <x:v>8</x:v>
      </x:c>
      <x:c r="E7504" s="59" t="n">
        <x:v>17</x:v>
      </x:c>
      <x:c r="F7504" s="59" t="str">
        <x:v>S5</x:v>
      </x:c>
      <x:c r="G7504" s="59" t="n">
        <x:v>253</x:v>
      </x:c>
      <x:c r="H7504" s="59" t="n">
        <x:v>267</x:v>
      </x:c>
      <x:c r="I7504" s="59" t="n">
        <x:v>10</x:v>
      </x:c>
      <x:c r="J7504" s="60" t="n">
        <x:f>'参数'!$C$6</x:f>
        <x:v>1440</x:v>
      </x:c>
      <x:c r="K7504" s="60" t="n">
        <x:f>'参数'!$D$6</x:f>
        <x:v>360</x:v>
      </x:c>
      <x:c r="L7504" s="60" t="n">
        <x:f>H7504+I7504+J7504</x:f>
        <x:v>1717</x:v>
      </x:c>
      <x:c r="M7504" s="60" t="n">
        <x:f>L7504+K7504</x:f>
        <x:v>2077</x:v>
      </x:c>
      <x:c r="N7504" s="60" t="n">
        <x:f>'参数'!$B$10</x:f>
        <x:v>1</x:v>
      </x:c>
      <x:c r="O7504" s="60" t="n">
        <x:f>N7504*'参数'!$B$11</x:f>
        <x:v>2</x:v>
      </x:c>
      <x:c r="P7504" s="60" t="n">
        <x:f>N7504*'参数'!$B$12</x:f>
        <x:v>1</x:v>
      </x:c>
      <x:c r="Q7504" t="str">
        <x:f>C7504&amp;"d"</x:f>
        <x:v>C48d</x:v>
      </x:c>
      <x:c r="R7504" t="str">
        <x:f>C7504&amp;"p"</x:f>
        <x:v>C48p</x:v>
      </x:c>
      <x:c r="S7504" t="str">
        <x:f>IF(AND(L7504&gt;=H7504+I7504+J7504,M7504&gt;L7504,F7504&lt;&gt;""),"PASS","FAIL")</x:f>
        <x:v>PASS</x:v>
      </x:c>
      <x:c r="T7504" t="n">
        <x:v>7</x:v>
      </x:c>
      <x:c r="U7504" t="str">
        <x:v>pickup_after_delivery_completion_plus_usage_lag</x:v>
      </x:c>
    </x:row>
    <x:row r="7505">
      <x:c r="A7505" t="str">
        <x:v>Set2_200-10-3</x:v>
      </x:c>
      <x:c r="B7505" t="str">
        <x:v>next_day</x:v>
      </x:c>
      <x:c r="C7505" t="str">
        <x:v>C49</x:v>
      </x:c>
      <x:c r="D7505" s="59" t="n">
        <x:v>8</x:v>
      </x:c>
      <x:c r="E7505" s="59" t="n">
        <x:v>14</x:v>
      </x:c>
      <x:c r="F7505" s="59" t="str">
        <x:v>S5</x:v>
      </x:c>
      <x:c r="G7505" s="59" t="n">
        <x:v>184</x:v>
      </x:c>
      <x:c r="H7505" s="59" t="n">
        <x:v>202</x:v>
      </x:c>
      <x:c r="I7505" s="59" t="n">
        <x:v>10</x:v>
      </x:c>
      <x:c r="J7505" s="60" t="n">
        <x:f>'参数'!$C$6</x:f>
        <x:v>1440</x:v>
      </x:c>
      <x:c r="K7505" s="60" t="n">
        <x:f>'参数'!$D$6</x:f>
        <x:v>360</x:v>
      </x:c>
      <x:c r="L7505" s="60" t="n">
        <x:f>H7505+I7505+J7505</x:f>
        <x:v>1652</x:v>
      </x:c>
      <x:c r="M7505" s="60" t="n">
        <x:f>L7505+K7505</x:f>
        <x:v>2012</x:v>
      </x:c>
      <x:c r="N7505" s="60" t="n">
        <x:f>'参数'!$B$10</x:f>
        <x:v>1</x:v>
      </x:c>
      <x:c r="O7505" s="60" t="n">
        <x:f>N7505*'参数'!$B$11</x:f>
        <x:v>2</x:v>
      </x:c>
      <x:c r="P7505" s="60" t="n">
        <x:f>N7505*'参数'!$B$12</x:f>
        <x:v>1</x:v>
      </x:c>
      <x:c r="Q7505" t="str">
        <x:f>C7505&amp;"d"</x:f>
        <x:v>C49d</x:v>
      </x:c>
      <x:c r="R7505" t="str">
        <x:f>C7505&amp;"p"</x:f>
        <x:v>C49p</x:v>
      </x:c>
      <x:c r="S7505" t="str">
        <x:f>IF(AND(L7505&gt;=H7505+I7505+J7505,M7505&gt;L7505,F7505&lt;&gt;""),"PASS","FAIL")</x:f>
        <x:v>PASS</x:v>
      </x:c>
      <x:c r="T7505" t="n">
        <x:v>13</x:v>
      </x:c>
      <x:c r="U7505" t="str">
        <x:v>pickup_after_delivery_completion_plus_usage_lag</x:v>
      </x:c>
    </x:row>
    <x:row r="7506">
      <x:c r="A7506" t="str">
        <x:v>Set2_200-10-3</x:v>
      </x:c>
      <x:c r="B7506" t="str">
        <x:v>next_day</x:v>
      </x:c>
      <x:c r="C7506" t="str">
        <x:v>C50</x:v>
      </x:c>
      <x:c r="D7506" s="59" t="n">
        <x:v>7</x:v>
      </x:c>
      <x:c r="E7506" s="59" t="n">
        <x:v>5</x:v>
      </x:c>
      <x:c r="F7506" s="59" t="str">
        <x:v>S5</x:v>
      </x:c>
      <x:c r="G7506" s="59" t="n">
        <x:v>645</x:v>
      </x:c>
      <x:c r="H7506" s="59" t="n">
        <x:v>683</x:v>
      </x:c>
      <x:c r="I7506" s="59" t="n">
        <x:v>10</x:v>
      </x:c>
      <x:c r="J7506" s="60" t="n">
        <x:f>'参数'!$C$6</x:f>
        <x:v>1440</x:v>
      </x:c>
      <x:c r="K7506" s="60" t="n">
        <x:f>'参数'!$D$6</x:f>
        <x:v>360</x:v>
      </x:c>
      <x:c r="L7506" s="60" t="n">
        <x:f>H7506+I7506+J7506</x:f>
        <x:v>2133</x:v>
      </x:c>
      <x:c r="M7506" s="60" t="n">
        <x:f>L7506+K7506</x:f>
        <x:v>2493</x:v>
      </x:c>
      <x:c r="N7506" s="60" t="n">
        <x:f>'参数'!$B$10</x:f>
        <x:v>1</x:v>
      </x:c>
      <x:c r="O7506" s="60" t="n">
        <x:f>N7506*'参数'!$B$11</x:f>
        <x:v>2</x:v>
      </x:c>
      <x:c r="P7506" s="60" t="n">
        <x:f>N7506*'参数'!$B$12</x:f>
        <x:v>1</x:v>
      </x:c>
      <x:c r="Q7506" t="str">
        <x:f>C7506&amp;"d"</x:f>
        <x:v>C50d</x:v>
      </x:c>
      <x:c r="R7506" t="str">
        <x:f>C7506&amp;"p"</x:f>
        <x:v>C50p</x:v>
      </x:c>
      <x:c r="S7506" t="str">
        <x:f>IF(AND(L7506&gt;=H7506+I7506+J7506,M7506&gt;L7506,F7506&lt;&gt;""),"PASS","FAIL")</x:f>
        <x:v>PASS</x:v>
      </x:c>
      <x:c r="T7506" t="n">
        <x:v>5</x:v>
      </x:c>
      <x:c r="U7506" t="str">
        <x:v>pickup_after_delivery_completion_plus_usage_lag</x:v>
      </x:c>
    </x:row>
    <x:row r="7507">
      <x:c r="A7507" t="str">
        <x:v>Set2_200-10-3</x:v>
      </x:c>
      <x:c r="B7507" t="str">
        <x:v>next_day</x:v>
      </x:c>
      <x:c r="C7507" t="str">
        <x:v>C51</x:v>
      </x:c>
      <x:c r="D7507" s="59" t="n">
        <x:v>21</x:v>
      </x:c>
      <x:c r="E7507" s="59" t="n">
        <x:v>2</x:v>
      </x:c>
      <x:c r="F7507" s="59" t="str">
        <x:v>S5</x:v>
      </x:c>
      <x:c r="G7507" s="59" t="n">
        <x:v>150</x:v>
      </x:c>
      <x:c r="H7507" s="59" t="n">
        <x:v>186</x:v>
      </x:c>
      <x:c r="I7507" s="59" t="n">
        <x:v>10</x:v>
      </x:c>
      <x:c r="J7507" s="60" t="n">
        <x:f>'参数'!$C$6</x:f>
        <x:v>1440</x:v>
      </x:c>
      <x:c r="K7507" s="60" t="n">
        <x:f>'参数'!$D$6</x:f>
        <x:v>360</x:v>
      </x:c>
      <x:c r="L7507" s="60" t="n">
        <x:f>H7507+I7507+J7507</x:f>
        <x:v>1636</x:v>
      </x:c>
      <x:c r="M7507" s="60" t="n">
        <x:f>L7507+K7507</x:f>
        <x:v>1996</x:v>
      </x:c>
      <x:c r="N7507" s="60" t="n">
        <x:f>'参数'!$B$10</x:f>
        <x:v>1</x:v>
      </x:c>
      <x:c r="O7507" s="60" t="n">
        <x:f>N7507*'参数'!$B$11</x:f>
        <x:v>2</x:v>
      </x:c>
      <x:c r="P7507" s="60" t="n">
        <x:f>N7507*'参数'!$B$12</x:f>
        <x:v>1</x:v>
      </x:c>
      <x:c r="Q7507" t="str">
        <x:f>C7507&amp;"d"</x:f>
        <x:v>C51d</x:v>
      </x:c>
      <x:c r="R7507" t="str">
        <x:f>C7507&amp;"p"</x:f>
        <x:v>C51p</x:v>
      </x:c>
      <x:c r="S7507" t="str">
        <x:f>IF(AND(L7507&gt;=H7507+I7507+J7507,M7507&gt;L7507,F7507&lt;&gt;""),"PASS","FAIL")</x:f>
        <x:v>PASS</x:v>
      </x:c>
      <x:c r="T7507" t="n">
        <x:v>5</x:v>
      </x:c>
      <x:c r="U7507" t="str">
        <x:v>pickup_after_delivery_completion_plus_usage_lag</x:v>
      </x:c>
    </x:row>
    <x:row r="7508">
      <x:c r="A7508" t="str">
        <x:v>Set2_200-10-3</x:v>
      </x:c>
      <x:c r="B7508" t="str">
        <x:v>next_day</x:v>
      </x:c>
      <x:c r="C7508" t="str">
        <x:v>C52</x:v>
      </x:c>
      <x:c r="D7508" s="59" t="n">
        <x:v>21</x:v>
      </x:c>
      <x:c r="E7508" s="59" t="n">
        <x:v>14</x:v>
      </x:c>
      <x:c r="F7508" s="59" t="str">
        <x:v>S5</x:v>
      </x:c>
      <x:c r="G7508" s="59" t="n">
        <x:v>375</x:v>
      </x:c>
      <x:c r="H7508" s="59" t="n">
        <x:v>391</x:v>
      </x:c>
      <x:c r="I7508" s="59" t="n">
        <x:v>10</x:v>
      </x:c>
      <x:c r="J7508" s="60" t="n">
        <x:f>'参数'!$C$6</x:f>
        <x:v>1440</x:v>
      </x:c>
      <x:c r="K7508" s="60" t="n">
        <x:f>'参数'!$D$6</x:f>
        <x:v>360</x:v>
      </x:c>
      <x:c r="L7508" s="60" t="n">
        <x:f>H7508+I7508+J7508</x:f>
        <x:v>1841</x:v>
      </x:c>
      <x:c r="M7508" s="60" t="n">
        <x:f>L7508+K7508</x:f>
        <x:v>2201</x:v>
      </x:c>
      <x:c r="N7508" s="60" t="n">
        <x:f>'参数'!$B$10</x:f>
        <x:v>1</x:v>
      </x:c>
      <x:c r="O7508" s="60" t="n">
        <x:f>N7508*'参数'!$B$11</x:f>
        <x:v>2</x:v>
      </x:c>
      <x:c r="P7508" s="60" t="n">
        <x:f>N7508*'参数'!$B$12</x:f>
        <x:v>1</x:v>
      </x:c>
      <x:c r="Q7508" t="str">
        <x:f>C7508&amp;"d"</x:f>
        <x:v>C52d</x:v>
      </x:c>
      <x:c r="R7508" t="str">
        <x:f>C7508&amp;"p"</x:f>
        <x:v>C52p</x:v>
      </x:c>
      <x:c r="S7508" t="str">
        <x:f>IF(AND(L7508&gt;=H7508+I7508+J7508,M7508&gt;L7508,F7508&lt;&gt;""),"PASS","FAIL")</x:f>
        <x:v>PASS</x:v>
      </x:c>
      <x:c r="T7508" t="n">
        <x:v>10</x:v>
      </x:c>
      <x:c r="U7508" t="str">
        <x:v>pickup_after_delivery_completion_plus_usage_lag</x:v>
      </x:c>
    </x:row>
    <x:row r="7509">
      <x:c r="A7509" t="str">
        <x:v>Set2_200-10-3</x:v>
      </x:c>
      <x:c r="B7509" t="str">
        <x:v>next_day</x:v>
      </x:c>
      <x:c r="C7509" t="str">
        <x:v>C53</x:v>
      </x:c>
      <x:c r="D7509" s="59" t="n">
        <x:v>7</x:v>
      </x:c>
      <x:c r="E7509" s="59" t="n">
        <x:v>10</x:v>
      </x:c>
      <x:c r="F7509" s="59" t="str">
        <x:v>S5</x:v>
      </x:c>
      <x:c r="G7509" s="59" t="n">
        <x:v>117</x:v>
      </x:c>
      <x:c r="H7509" s="59" t="n">
        <x:v>131</x:v>
      </x:c>
      <x:c r="I7509" s="59" t="n">
        <x:v>10</x:v>
      </x:c>
      <x:c r="J7509" s="60" t="n">
        <x:f>'参数'!$C$6</x:f>
        <x:v>1440</x:v>
      </x:c>
      <x:c r="K7509" s="60" t="n">
        <x:f>'参数'!$D$6</x:f>
        <x:v>360</x:v>
      </x:c>
      <x:c r="L7509" s="60" t="n">
        <x:f>H7509+I7509+J7509</x:f>
        <x:v>1581</x:v>
      </x:c>
      <x:c r="M7509" s="60" t="n">
        <x:f>L7509+K7509</x:f>
        <x:v>1941</x:v>
      </x:c>
      <x:c r="N7509" s="60" t="n">
        <x:f>'参数'!$B$10</x:f>
        <x:v>1</x:v>
      </x:c>
      <x:c r="O7509" s="60" t="n">
        <x:f>N7509*'参数'!$B$11</x:f>
        <x:v>2</x:v>
      </x:c>
      <x:c r="P7509" s="60" t="n">
        <x:f>N7509*'参数'!$B$12</x:f>
        <x:v>1</x:v>
      </x:c>
      <x:c r="Q7509" t="str">
        <x:f>C7509&amp;"d"</x:f>
        <x:v>C53d</x:v>
      </x:c>
      <x:c r="R7509" t="str">
        <x:f>C7509&amp;"p"</x:f>
        <x:v>C53p</x:v>
      </x:c>
      <x:c r="S7509" t="str">
        <x:f>IF(AND(L7509&gt;=H7509+I7509+J7509,M7509&gt;L7509,F7509&lt;&gt;""),"PASS","FAIL")</x:f>
        <x:v>PASS</x:v>
      </x:c>
      <x:c r="T7509" t="n">
        <x:v>7</x:v>
      </x:c>
      <x:c r="U7509" t="str">
        <x:v>pickup_after_delivery_completion_plus_usage_lag</x:v>
      </x:c>
    </x:row>
    <x:row r="7510">
      <x:c r="A7510" t="str">
        <x:v>Set2_200-10-3</x:v>
      </x:c>
      <x:c r="B7510" t="str">
        <x:v>next_day</x:v>
      </x:c>
      <x:c r="C7510" t="str">
        <x:v>C54</x:v>
      </x:c>
      <x:c r="D7510" s="59" t="n">
        <x:v>25</x:v>
      </x:c>
      <x:c r="E7510" s="59" t="n">
        <x:v>18</x:v>
      </x:c>
      <x:c r="F7510" s="59" t="str">
        <x:v>S5</x:v>
      </x:c>
      <x:c r="G7510" s="59" t="n">
        <x:v>408</x:v>
      </x:c>
      <x:c r="H7510" s="59" t="n">
        <x:v>418</x:v>
      </x:c>
      <x:c r="I7510" s="59" t="n">
        <x:v>10</x:v>
      </x:c>
      <x:c r="J7510" s="60" t="n">
        <x:f>'参数'!$C$6</x:f>
        <x:v>1440</x:v>
      </x:c>
      <x:c r="K7510" s="60" t="n">
        <x:f>'参数'!$D$6</x:f>
        <x:v>360</x:v>
      </x:c>
      <x:c r="L7510" s="60" t="n">
        <x:f>H7510+I7510+J7510</x:f>
        <x:v>1868</x:v>
      </x:c>
      <x:c r="M7510" s="60" t="n">
        <x:f>L7510+K7510</x:f>
        <x:v>2228</x:v>
      </x:c>
      <x:c r="N7510" s="60" t="n">
        <x:f>'参数'!$B$10</x:f>
        <x:v>1</x:v>
      </x:c>
      <x:c r="O7510" s="60" t="n">
        <x:f>N7510*'参数'!$B$11</x:f>
        <x:v>2</x:v>
      </x:c>
      <x:c r="P7510" s="60" t="n">
        <x:f>N7510*'参数'!$B$12</x:f>
        <x:v>1</x:v>
      </x:c>
      <x:c r="Q7510" t="str">
        <x:f>C7510&amp;"d"</x:f>
        <x:v>C54d</x:v>
      </x:c>
      <x:c r="R7510" t="str">
        <x:f>C7510&amp;"p"</x:f>
        <x:v>C54p</x:v>
      </x:c>
      <x:c r="S7510" t="str">
        <x:f>IF(AND(L7510&gt;=H7510+I7510+J7510,M7510&gt;L7510,F7510&lt;&gt;""),"PASS","FAIL")</x:f>
        <x:v>PASS</x:v>
      </x:c>
      <x:c r="T7510" t="n">
        <x:v>11</x:v>
      </x:c>
      <x:c r="U7510" t="str">
        <x:v>pickup_after_delivery_completion_plus_usage_lag</x:v>
      </x:c>
    </x:row>
    <x:row r="7511">
      <x:c r="A7511" t="str">
        <x:v>Set2_200-10-3</x:v>
      </x:c>
      <x:c r="B7511" t="str">
        <x:v>next_day</x:v>
      </x:c>
      <x:c r="C7511" t="str">
        <x:v>C55</x:v>
      </x:c>
      <x:c r="D7511" s="59" t="n">
        <x:v>14</x:v>
      </x:c>
      <x:c r="E7511" s="59" t="n">
        <x:v>5</x:v>
      </x:c>
      <x:c r="F7511" s="59" t="str">
        <x:v>S5</x:v>
      </x:c>
      <x:c r="G7511" s="59" t="n">
        <x:v>495</x:v>
      </x:c>
      <x:c r="H7511" s="59" t="n">
        <x:v>505</x:v>
      </x:c>
      <x:c r="I7511" s="59" t="n">
        <x:v>10</x:v>
      </x:c>
      <x:c r="J7511" s="60" t="n">
        <x:f>'参数'!$C$6</x:f>
        <x:v>1440</x:v>
      </x:c>
      <x:c r="K7511" s="60" t="n">
        <x:f>'参数'!$D$6</x:f>
        <x:v>360</x:v>
      </x:c>
      <x:c r="L7511" s="60" t="n">
        <x:f>H7511+I7511+J7511</x:f>
        <x:v>1955</x:v>
      </x:c>
      <x:c r="M7511" s="60" t="n">
        <x:f>L7511+K7511</x:f>
        <x:v>2315</x:v>
      </x:c>
      <x:c r="N7511" s="60" t="n">
        <x:f>'参数'!$B$10</x:f>
        <x:v>1</x:v>
      </x:c>
      <x:c r="O7511" s="60" t="n">
        <x:f>N7511*'参数'!$B$11</x:f>
        <x:v>2</x:v>
      </x:c>
      <x:c r="P7511" s="60" t="n">
        <x:f>N7511*'参数'!$B$12</x:f>
        <x:v>1</x:v>
      </x:c>
      <x:c r="Q7511" t="str">
        <x:f>C7511&amp;"d"</x:f>
        <x:v>C55d</x:v>
      </x:c>
      <x:c r="R7511" t="str">
        <x:f>C7511&amp;"p"</x:f>
        <x:v>C55p</x:v>
      </x:c>
      <x:c r="S7511" t="str">
        <x:f>IF(AND(L7511&gt;=H7511+I7511+J7511,M7511&gt;L7511,F7511&lt;&gt;""),"PASS","FAIL")</x:f>
        <x:v>PASS</x:v>
      </x:c>
      <x:c r="T7511" t="n">
        <x:v>15</x:v>
      </x:c>
      <x:c r="U7511" t="str">
        <x:v>pickup_after_delivery_completion_plus_usage_lag</x:v>
      </x:c>
    </x:row>
    <x:row r="7512">
      <x:c r="A7512" t="str">
        <x:v>Set2_200-10-3</x:v>
      </x:c>
      <x:c r="B7512" t="str">
        <x:v>next_day</x:v>
      </x:c>
      <x:c r="C7512" t="str">
        <x:v>C56</x:v>
      </x:c>
      <x:c r="D7512" s="59" t="n">
        <x:v>21</x:v>
      </x:c>
      <x:c r="E7512" s="59" t="n">
        <x:v>13</x:v>
      </x:c>
      <x:c r="F7512" s="59" t="str">
        <x:v>S5</x:v>
      </x:c>
      <x:c r="G7512" s="59" t="n">
        <x:v>337</x:v>
      </x:c>
      <x:c r="H7512" s="59" t="n">
        <x:v>353</x:v>
      </x:c>
      <x:c r="I7512" s="59" t="n">
        <x:v>10</x:v>
      </x:c>
      <x:c r="J7512" s="60" t="n">
        <x:f>'参数'!$C$6</x:f>
        <x:v>1440</x:v>
      </x:c>
      <x:c r="K7512" s="60" t="n">
        <x:f>'参数'!$D$6</x:f>
        <x:v>360</x:v>
      </x:c>
      <x:c r="L7512" s="60" t="n">
        <x:f>H7512+I7512+J7512</x:f>
        <x:v>1803</x:v>
      </x:c>
      <x:c r="M7512" s="60" t="n">
        <x:f>L7512+K7512</x:f>
        <x:v>2163</x:v>
      </x:c>
      <x:c r="N7512" s="60" t="n">
        <x:f>'参数'!$B$10</x:f>
        <x:v>1</x:v>
      </x:c>
      <x:c r="O7512" s="60" t="n">
        <x:f>N7512*'参数'!$B$11</x:f>
        <x:v>2</x:v>
      </x:c>
      <x:c r="P7512" s="60" t="n">
        <x:f>N7512*'参数'!$B$12</x:f>
        <x:v>1</x:v>
      </x:c>
      <x:c r="Q7512" t="str">
        <x:f>C7512&amp;"d"</x:f>
        <x:v>C56d</x:v>
      </x:c>
      <x:c r="R7512" t="str">
        <x:f>C7512&amp;"p"</x:f>
        <x:v>C56p</x:v>
      </x:c>
      <x:c r="S7512" t="str">
        <x:f>IF(AND(L7512&gt;=H7512+I7512+J7512,M7512&gt;L7512,F7512&lt;&gt;""),"PASS","FAIL")</x:f>
        <x:v>PASS</x:v>
      </x:c>
      <x:c r="T7512" t="n">
        <x:v>2</x:v>
      </x:c>
      <x:c r="U7512" t="str">
        <x:v>pickup_after_delivery_completion_plus_usage_lag</x:v>
      </x:c>
    </x:row>
    <x:row r="7513">
      <x:c r="A7513" t="str">
        <x:v>Set2_200-10-3</x:v>
      </x:c>
      <x:c r="B7513" t="str">
        <x:v>next_day</x:v>
      </x:c>
      <x:c r="C7513" t="str">
        <x:v>C57</x:v>
      </x:c>
      <x:c r="D7513" s="59" t="n">
        <x:v>22</x:v>
      </x:c>
      <x:c r="E7513" s="59" t="n">
        <x:v>5</x:v>
      </x:c>
      <x:c r="F7513" s="59" t="str">
        <x:v>S5</x:v>
      </x:c>
      <x:c r="G7513" s="59" t="n">
        <x:v>505</x:v>
      </x:c>
      <x:c r="H7513" s="59" t="n">
        <x:v>517</x:v>
      </x:c>
      <x:c r="I7513" s="59" t="n">
        <x:v>10</x:v>
      </x:c>
      <x:c r="J7513" s="60" t="n">
        <x:f>'参数'!$C$6</x:f>
        <x:v>1440</x:v>
      </x:c>
      <x:c r="K7513" s="60" t="n">
        <x:f>'参数'!$D$6</x:f>
        <x:v>360</x:v>
      </x:c>
      <x:c r="L7513" s="60" t="n">
        <x:f>H7513+I7513+J7513</x:f>
        <x:v>1967</x:v>
      </x:c>
      <x:c r="M7513" s="60" t="n">
        <x:f>L7513+K7513</x:f>
        <x:v>2327</x:v>
      </x:c>
      <x:c r="N7513" s="60" t="n">
        <x:f>'参数'!$B$10</x:f>
        <x:v>1</x:v>
      </x:c>
      <x:c r="O7513" s="60" t="n">
        <x:f>N7513*'参数'!$B$11</x:f>
        <x:v>2</x:v>
      </x:c>
      <x:c r="P7513" s="60" t="n">
        <x:f>N7513*'参数'!$B$12</x:f>
        <x:v>1</x:v>
      </x:c>
      <x:c r="Q7513" t="str">
        <x:f>C7513&amp;"d"</x:f>
        <x:v>C57d</x:v>
      </x:c>
      <x:c r="R7513" t="str">
        <x:f>C7513&amp;"p"</x:f>
        <x:v>C57p</x:v>
      </x:c>
      <x:c r="S7513" t="str">
        <x:f>IF(AND(L7513&gt;=H7513+I7513+J7513,M7513&gt;L7513,F7513&lt;&gt;""),"PASS","FAIL")</x:f>
        <x:v>PASS</x:v>
      </x:c>
      <x:c r="T7513" t="n">
        <x:v>4</x:v>
      </x:c>
      <x:c r="U7513" t="str">
        <x:v>pickup_after_delivery_completion_plus_usage_lag</x:v>
      </x:c>
    </x:row>
    <x:row r="7514">
      <x:c r="A7514" t="str">
        <x:v>Set2_200-10-3</x:v>
      </x:c>
      <x:c r="B7514" t="str">
        <x:v>next_day</x:v>
      </x:c>
      <x:c r="C7514" t="str">
        <x:v>C58</x:v>
      </x:c>
      <x:c r="D7514" s="59" t="n">
        <x:v>6</x:v>
      </x:c>
      <x:c r="E7514" s="59" t="n">
        <x:v>8</x:v>
      </x:c>
      <x:c r="F7514" s="59" t="str">
        <x:v>S5</x:v>
      </x:c>
      <x:c r="G7514" s="59" t="n">
        <x:v>584</x:v>
      </x:c>
      <x:c r="H7514" s="59" t="n">
        <x:v>620</x:v>
      </x:c>
      <x:c r="I7514" s="59" t="n">
        <x:v>10</x:v>
      </x:c>
      <x:c r="J7514" s="60" t="n">
        <x:f>'参数'!$C$6</x:f>
        <x:v>1440</x:v>
      </x:c>
      <x:c r="K7514" s="60" t="n">
        <x:f>'参数'!$D$6</x:f>
        <x:v>360</x:v>
      </x:c>
      <x:c r="L7514" s="60" t="n">
        <x:f>H7514+I7514+J7514</x:f>
        <x:v>2070</x:v>
      </x:c>
      <x:c r="M7514" s="60" t="n">
        <x:f>L7514+K7514</x:f>
        <x:v>2430</x:v>
      </x:c>
      <x:c r="N7514" s="60" t="n">
        <x:f>'参数'!$B$10</x:f>
        <x:v>1</x:v>
      </x:c>
      <x:c r="O7514" s="60" t="n">
        <x:f>N7514*'参数'!$B$11</x:f>
        <x:v>2</x:v>
      </x:c>
      <x:c r="P7514" s="60" t="n">
        <x:f>N7514*'参数'!$B$12</x:f>
        <x:v>1</x:v>
      </x:c>
      <x:c r="Q7514" t="str">
        <x:f>C7514&amp;"d"</x:f>
        <x:v>C58d</x:v>
      </x:c>
      <x:c r="R7514" t="str">
        <x:f>C7514&amp;"p"</x:f>
        <x:v>C58p</x:v>
      </x:c>
      <x:c r="S7514" t="str">
        <x:f>IF(AND(L7514&gt;=H7514+I7514+J7514,M7514&gt;L7514,F7514&lt;&gt;""),"PASS","FAIL")</x:f>
        <x:v>PASS</x:v>
      </x:c>
      <x:c r="T7514" t="n">
        <x:v>12</x:v>
      </x:c>
      <x:c r="U7514" t="str">
        <x:v>pickup_after_delivery_completion_plus_usage_lag</x:v>
      </x:c>
    </x:row>
    <x:row r="7515">
      <x:c r="A7515" t="str">
        <x:v>Set2_200-10-3</x:v>
      </x:c>
      <x:c r="B7515" t="str">
        <x:v>next_day</x:v>
      </x:c>
      <x:c r="C7515" t="str">
        <x:v>C59</x:v>
      </x:c>
      <x:c r="D7515" s="59" t="n">
        <x:v>19</x:v>
      </x:c>
      <x:c r="E7515" s="59" t="n">
        <x:v>2</x:v>
      </x:c>
      <x:c r="F7515" s="59" t="str">
        <x:v>S5</x:v>
      </x:c>
      <x:c r="G7515" s="59" t="n">
        <x:v>252</x:v>
      </x:c>
      <x:c r="H7515" s="59" t="n">
        <x:v>268</x:v>
      </x:c>
      <x:c r="I7515" s="59" t="n">
        <x:v>10</x:v>
      </x:c>
      <x:c r="J7515" s="60" t="n">
        <x:f>'参数'!$C$6</x:f>
        <x:v>1440</x:v>
      </x:c>
      <x:c r="K7515" s="60" t="n">
        <x:f>'参数'!$D$6</x:f>
        <x:v>360</x:v>
      </x:c>
      <x:c r="L7515" s="60" t="n">
        <x:f>H7515+I7515+J7515</x:f>
        <x:v>1718</x:v>
      </x:c>
      <x:c r="M7515" s="60" t="n">
        <x:f>L7515+K7515</x:f>
        <x:v>2078</x:v>
      </x:c>
      <x:c r="N7515" s="60" t="n">
        <x:f>'参数'!$B$10</x:f>
        <x:v>1</x:v>
      </x:c>
      <x:c r="O7515" s="60" t="n">
        <x:f>N7515*'参数'!$B$11</x:f>
        <x:v>2</x:v>
      </x:c>
      <x:c r="P7515" s="60" t="n">
        <x:f>N7515*'参数'!$B$12</x:f>
        <x:v>1</x:v>
      </x:c>
      <x:c r="Q7515" t="str">
        <x:f>C7515&amp;"d"</x:f>
        <x:v>C59d</x:v>
      </x:c>
      <x:c r="R7515" t="str">
        <x:f>C7515&amp;"p"</x:f>
        <x:v>C59p</x:v>
      </x:c>
      <x:c r="S7515" t="str">
        <x:f>IF(AND(L7515&gt;=H7515+I7515+J7515,M7515&gt;L7515,F7515&lt;&gt;""),"PASS","FAIL")</x:f>
        <x:v>PASS</x:v>
      </x:c>
      <x:c r="T7515" t="n">
        <x:v>9</x:v>
      </x:c>
      <x:c r="U7515" t="str">
        <x:v>pickup_after_delivery_completion_plus_usage_lag</x:v>
      </x:c>
    </x:row>
    <x:row r="7516">
      <x:c r="A7516" t="str">
        <x:v>Set2_200-10-3</x:v>
      </x:c>
      <x:c r="B7516" t="str">
        <x:v>next_day</x:v>
      </x:c>
      <x:c r="C7516" t="str">
        <x:v>C60</x:v>
      </x:c>
      <x:c r="D7516" s="59" t="n">
        <x:v>11</x:v>
      </x:c>
      <x:c r="E7516" s="59" t="n">
        <x:v>5</x:v>
      </x:c>
      <x:c r="F7516" s="59" t="str">
        <x:v>S5</x:v>
      </x:c>
      <x:c r="G7516" s="59" t="n">
        <x:v>150</x:v>
      </x:c>
      <x:c r="H7516" s="59" t="n">
        <x:v>162</x:v>
      </x:c>
      <x:c r="I7516" s="59" t="n">
        <x:v>10</x:v>
      </x:c>
      <x:c r="J7516" s="60" t="n">
        <x:f>'参数'!$C$6</x:f>
        <x:v>1440</x:v>
      </x:c>
      <x:c r="K7516" s="60" t="n">
        <x:f>'参数'!$D$6</x:f>
        <x:v>360</x:v>
      </x:c>
      <x:c r="L7516" s="60" t="n">
        <x:f>H7516+I7516+J7516</x:f>
        <x:v>1612</x:v>
      </x:c>
      <x:c r="M7516" s="60" t="n">
        <x:f>L7516+K7516</x:f>
        <x:v>1972</x:v>
      </x:c>
      <x:c r="N7516" s="60" t="n">
        <x:f>'参数'!$B$10</x:f>
        <x:v>1</x:v>
      </x:c>
      <x:c r="O7516" s="60" t="n">
        <x:f>N7516*'参数'!$B$11</x:f>
        <x:v>2</x:v>
      </x:c>
      <x:c r="P7516" s="60" t="n">
        <x:f>N7516*'参数'!$B$12</x:f>
        <x:v>1</x:v>
      </x:c>
      <x:c r="Q7516" t="str">
        <x:f>C7516&amp;"d"</x:f>
        <x:v>C60d</x:v>
      </x:c>
      <x:c r="R7516" t="str">
        <x:f>C7516&amp;"p"</x:f>
        <x:v>C60p</x:v>
      </x:c>
      <x:c r="S7516" t="str">
        <x:f>IF(AND(L7516&gt;=H7516+I7516+J7516,M7516&gt;L7516,F7516&lt;&gt;""),"PASS","FAIL")</x:f>
        <x:v>PASS</x:v>
      </x:c>
      <x:c r="T7516" t="n">
        <x:v>10</x:v>
      </x:c>
      <x:c r="U7516" t="str">
        <x:v>pickup_after_delivery_completion_plus_usage_lag</x:v>
      </x:c>
    </x:row>
    <x:row r="7517">
      <x:c r="A7517" t="str">
        <x:v>Set2_200-10-3</x:v>
      </x:c>
      <x:c r="B7517" t="str">
        <x:v>next_day</x:v>
      </x:c>
      <x:c r="C7517" t="str">
        <x:v>C61</x:v>
      </x:c>
      <x:c r="D7517" s="59" t="n">
        <x:v>14</x:v>
      </x:c>
      <x:c r="E7517" s="59" t="n">
        <x:v>16</x:v>
      </x:c>
      <x:c r="F7517" s="59" t="str">
        <x:v>S5</x:v>
      </x:c>
      <x:c r="G7517" s="59" t="n">
        <x:v>533</x:v>
      </x:c>
      <x:c r="H7517" s="59" t="n">
        <x:v>549</x:v>
      </x:c>
      <x:c r="I7517" s="59" t="n">
        <x:v>10</x:v>
      </x:c>
      <x:c r="J7517" s="60" t="n">
        <x:f>'参数'!$C$6</x:f>
        <x:v>1440</x:v>
      </x:c>
      <x:c r="K7517" s="60" t="n">
        <x:f>'参数'!$D$6</x:f>
        <x:v>360</x:v>
      </x:c>
      <x:c r="L7517" s="60" t="n">
        <x:f>H7517+I7517+J7517</x:f>
        <x:v>1999</x:v>
      </x:c>
      <x:c r="M7517" s="60" t="n">
        <x:f>L7517+K7517</x:f>
        <x:v>2359</x:v>
      </x:c>
      <x:c r="N7517" s="60" t="n">
        <x:f>'参数'!$B$10</x:f>
        <x:v>1</x:v>
      </x:c>
      <x:c r="O7517" s="60" t="n">
        <x:f>N7517*'参数'!$B$11</x:f>
        <x:v>2</x:v>
      </x:c>
      <x:c r="P7517" s="60" t="n">
        <x:f>N7517*'参数'!$B$12</x:f>
        <x:v>1</x:v>
      </x:c>
      <x:c r="Q7517" t="str">
        <x:f>C7517&amp;"d"</x:f>
        <x:v>C61d</x:v>
      </x:c>
      <x:c r="R7517" t="str">
        <x:f>C7517&amp;"p"</x:f>
        <x:v>C61p</x:v>
      </x:c>
      <x:c r="S7517" t="str">
        <x:f>IF(AND(L7517&gt;=H7517+I7517+J7517,M7517&gt;L7517,F7517&lt;&gt;""),"PASS","FAIL")</x:f>
        <x:v>PASS</x:v>
      </x:c>
      <x:c r="T7517" t="n">
        <x:v>1</x:v>
      </x:c>
      <x:c r="U7517" t="str">
        <x:v>pickup_after_delivery_completion_plus_usage_lag</x:v>
      </x:c>
    </x:row>
    <x:row r="7518">
      <x:c r="A7518" t="str">
        <x:v>Set2_200-10-3</x:v>
      </x:c>
      <x:c r="B7518" t="str">
        <x:v>next_day</x:v>
      </x:c>
      <x:c r="C7518" t="str">
        <x:v>C62</x:v>
      </x:c>
      <x:c r="D7518" s="59" t="n">
        <x:v>7</x:v>
      </x:c>
      <x:c r="E7518" s="59" t="n">
        <x:v>18</x:v>
      </x:c>
      <x:c r="F7518" s="59" t="str">
        <x:v>S8</x:v>
      </x:c>
      <x:c r="G7518" s="59" t="n">
        <x:v>287</x:v>
      </x:c>
      <x:c r="H7518" s="59" t="n">
        <x:v>297</x:v>
      </x:c>
      <x:c r="I7518" s="59" t="n">
        <x:v>10</x:v>
      </x:c>
      <x:c r="J7518" s="60" t="n">
        <x:f>'参数'!$C$6</x:f>
        <x:v>1440</x:v>
      </x:c>
      <x:c r="K7518" s="60" t="n">
        <x:f>'参数'!$D$6</x:f>
        <x:v>360</x:v>
      </x:c>
      <x:c r="L7518" s="60" t="n">
        <x:f>H7518+I7518+J7518</x:f>
        <x:v>1747</x:v>
      </x:c>
      <x:c r="M7518" s="60" t="n">
        <x:f>L7518+K7518</x:f>
        <x:v>2107</x:v>
      </x:c>
      <x:c r="N7518" s="60" t="n">
        <x:f>'参数'!$B$10</x:f>
        <x:v>1</x:v>
      </x:c>
      <x:c r="O7518" s="60" t="n">
        <x:f>N7518*'参数'!$B$11</x:f>
        <x:v>2</x:v>
      </x:c>
      <x:c r="P7518" s="60" t="n">
        <x:f>N7518*'参数'!$B$12</x:f>
        <x:v>1</x:v>
      </x:c>
      <x:c r="Q7518" t="str">
        <x:f>C7518&amp;"d"</x:f>
        <x:v>C62d</x:v>
      </x:c>
      <x:c r="R7518" t="str">
        <x:f>C7518&amp;"p"</x:f>
        <x:v>C62p</x:v>
      </x:c>
      <x:c r="S7518" t="str">
        <x:f>IF(AND(L7518&gt;=H7518+I7518+J7518,M7518&gt;L7518,F7518&lt;&gt;""),"PASS","FAIL")</x:f>
        <x:v>PASS</x:v>
      </x:c>
      <x:c r="T7518" t="n">
        <x:v>1</x:v>
      </x:c>
      <x:c r="U7518" t="str">
        <x:v>pickup_after_delivery_completion_plus_usage_lag</x:v>
      </x:c>
    </x:row>
    <x:row r="7519">
      <x:c r="A7519" t="str">
        <x:v>Set2_200-10-3</x:v>
      </x:c>
      <x:c r="B7519" t="str">
        <x:v>next_day</x:v>
      </x:c>
      <x:c r="C7519" t="str">
        <x:v>C63</x:v>
      </x:c>
      <x:c r="D7519" s="59" t="n">
        <x:v>25</x:v>
      </x:c>
      <x:c r="E7519" s="59" t="n">
        <x:v>16</x:v>
      </x:c>
      <x:c r="F7519" s="59" t="str">
        <x:v>S5</x:v>
      </x:c>
      <x:c r="G7519" s="59" t="n">
        <x:v>225</x:v>
      </x:c>
      <x:c r="H7519" s="59" t="n">
        <x:v>235</x:v>
      </x:c>
      <x:c r="I7519" s="59" t="n">
        <x:v>10</x:v>
      </x:c>
      <x:c r="J7519" s="60" t="n">
        <x:f>'参数'!$C$6</x:f>
        <x:v>1440</x:v>
      </x:c>
      <x:c r="K7519" s="60" t="n">
        <x:f>'参数'!$D$6</x:f>
        <x:v>360</x:v>
      </x:c>
      <x:c r="L7519" s="60" t="n">
        <x:f>H7519+I7519+J7519</x:f>
        <x:v>1685</x:v>
      </x:c>
      <x:c r="M7519" s="60" t="n">
        <x:f>L7519+K7519</x:f>
        <x:v>2045</x:v>
      </x:c>
      <x:c r="N7519" s="60" t="n">
        <x:f>'参数'!$B$10</x:f>
        <x:v>1</x:v>
      </x:c>
      <x:c r="O7519" s="60" t="n">
        <x:f>N7519*'参数'!$B$11</x:f>
        <x:v>2</x:v>
      </x:c>
      <x:c r="P7519" s="60" t="n">
        <x:f>N7519*'参数'!$B$12</x:f>
        <x:v>1</x:v>
      </x:c>
      <x:c r="Q7519" t="str">
        <x:f>C7519&amp;"d"</x:f>
        <x:v>C63d</x:v>
      </x:c>
      <x:c r="R7519" t="str">
        <x:f>C7519&amp;"p"</x:f>
        <x:v>C63p</x:v>
      </x:c>
      <x:c r="S7519" t="str">
        <x:f>IF(AND(L7519&gt;=H7519+I7519+J7519,M7519&gt;L7519,F7519&lt;&gt;""),"PASS","FAIL")</x:f>
        <x:v>PASS</x:v>
      </x:c>
      <x:c r="T7519" t="n">
        <x:v>3</x:v>
      </x:c>
      <x:c r="U7519" t="str">
        <x:v>pickup_after_delivery_completion_plus_usage_lag</x:v>
      </x:c>
    </x:row>
    <x:row r="7520">
      <x:c r="A7520" t="str">
        <x:v>Set2_200-10-3</x:v>
      </x:c>
      <x:c r="B7520" t="str">
        <x:v>next_day</x:v>
      </x:c>
      <x:c r="C7520" t="str">
        <x:v>C64</x:v>
      </x:c>
      <x:c r="D7520" s="59" t="n">
        <x:v>15</x:v>
      </x:c>
      <x:c r="E7520" s="59" t="n">
        <x:v>9</x:v>
      </x:c>
      <x:c r="F7520" s="59" t="str">
        <x:v>S5</x:v>
      </x:c>
      <x:c r="G7520" s="59" t="n">
        <x:v>159</x:v>
      </x:c>
      <x:c r="H7520" s="59" t="n">
        <x:v>189</x:v>
      </x:c>
      <x:c r="I7520" s="59" t="n">
        <x:v>10</x:v>
      </x:c>
      <x:c r="J7520" s="60" t="n">
        <x:f>'参数'!$C$6</x:f>
        <x:v>1440</x:v>
      </x:c>
      <x:c r="K7520" s="60" t="n">
        <x:f>'参数'!$D$6</x:f>
        <x:v>360</x:v>
      </x:c>
      <x:c r="L7520" s="60" t="n">
        <x:f>H7520+I7520+J7520</x:f>
        <x:v>1639</x:v>
      </x:c>
      <x:c r="M7520" s="60" t="n">
        <x:f>L7520+K7520</x:f>
        <x:v>1999</x:v>
      </x:c>
      <x:c r="N7520" s="60" t="n">
        <x:f>'参数'!$B$10</x:f>
        <x:v>1</x:v>
      </x:c>
      <x:c r="O7520" s="60" t="n">
        <x:f>N7520*'参数'!$B$11</x:f>
        <x:v>2</x:v>
      </x:c>
      <x:c r="P7520" s="60" t="n">
        <x:f>N7520*'参数'!$B$12</x:f>
        <x:v>1</x:v>
      </x:c>
      <x:c r="Q7520" t="str">
        <x:f>C7520&amp;"d"</x:f>
        <x:v>C64d</x:v>
      </x:c>
      <x:c r="R7520" t="str">
        <x:f>C7520&amp;"p"</x:f>
        <x:v>C64p</x:v>
      </x:c>
      <x:c r="S7520" t="str">
        <x:f>IF(AND(L7520&gt;=H7520+I7520+J7520,M7520&gt;L7520,F7520&lt;&gt;""),"PASS","FAIL")</x:f>
        <x:v>PASS</x:v>
      </x:c>
      <x:c r="T7520" t="n">
        <x:v>12</x:v>
      </x:c>
      <x:c r="U7520" t="str">
        <x:v>pickup_after_delivery_completion_plus_usage_lag</x:v>
      </x:c>
    </x:row>
    <x:row r="7521">
      <x:c r="A7521" t="str">
        <x:v>Set2_200-10-3</x:v>
      </x:c>
      <x:c r="B7521" t="str">
        <x:v>next_day</x:v>
      </x:c>
      <x:c r="C7521" t="str">
        <x:v>C65</x:v>
      </x:c>
      <x:c r="D7521" s="59" t="n">
        <x:v>14</x:v>
      </x:c>
      <x:c r="E7521" s="59" t="n">
        <x:v>38</x:v>
      </x:c>
      <x:c r="F7521" s="59" t="str">
        <x:v>S3</x:v>
      </x:c>
      <x:c r="G7521" s="59" t="n">
        <x:v>301</x:v>
      </x:c>
      <x:c r="H7521" s="59" t="n">
        <x:v>339</x:v>
      </x:c>
      <x:c r="I7521" s="59" t="n">
        <x:v>10</x:v>
      </x:c>
      <x:c r="J7521" s="60" t="n">
        <x:f>'参数'!$C$6</x:f>
        <x:v>1440</x:v>
      </x:c>
      <x:c r="K7521" s="60" t="n">
        <x:f>'参数'!$D$6</x:f>
        <x:v>360</x:v>
      </x:c>
      <x:c r="L7521" s="60" t="n">
        <x:f>H7521+I7521+J7521</x:f>
        <x:v>1789</x:v>
      </x:c>
      <x:c r="M7521" s="60" t="n">
        <x:f>L7521+K7521</x:f>
        <x:v>2149</x:v>
      </x:c>
      <x:c r="N7521" s="60" t="n">
        <x:f>'参数'!$B$10</x:f>
        <x:v>1</x:v>
      </x:c>
      <x:c r="O7521" s="60" t="n">
        <x:f>N7521*'参数'!$B$11</x:f>
        <x:v>2</x:v>
      </x:c>
      <x:c r="P7521" s="60" t="n">
        <x:f>N7521*'参数'!$B$12</x:f>
        <x:v>1</x:v>
      </x:c>
      <x:c r="Q7521" t="str">
        <x:f>C7521&amp;"d"</x:f>
        <x:v>C65d</x:v>
      </x:c>
      <x:c r="R7521" t="str">
        <x:f>C7521&amp;"p"</x:f>
        <x:v>C65p</x:v>
      </x:c>
      <x:c r="S7521" t="str">
        <x:f>IF(AND(L7521&gt;=H7521+I7521+J7521,M7521&gt;L7521,F7521&lt;&gt;""),"PASS","FAIL")</x:f>
        <x:v>PASS</x:v>
      </x:c>
      <x:c r="T7521" t="n">
        <x:v>4</x:v>
      </x:c>
      <x:c r="U7521" t="str">
        <x:v>pickup_after_delivery_completion_plus_usage_lag</x:v>
      </x:c>
    </x:row>
    <x:row r="7522">
      <x:c r="A7522" t="str">
        <x:v>Set2_200-10-3</x:v>
      </x:c>
      <x:c r="B7522" t="str">
        <x:v>next_day</x:v>
      </x:c>
      <x:c r="C7522" t="str">
        <x:v>C66</x:v>
      </x:c>
      <x:c r="D7522" s="59" t="n">
        <x:v>12</x:v>
      </x:c>
      <x:c r="E7522" s="59" t="n">
        <x:v>41</x:v>
      </x:c>
      <x:c r="F7522" s="59" t="str">
        <x:v>S9</x:v>
      </x:c>
      <x:c r="G7522" s="59" t="n">
        <x:v>96</x:v>
      </x:c>
      <x:c r="H7522" s="59" t="n">
        <x:v>122</x:v>
      </x:c>
      <x:c r="I7522" s="59" t="n">
        <x:v>10</x:v>
      </x:c>
      <x:c r="J7522" s="60" t="n">
        <x:f>'参数'!$C$6</x:f>
        <x:v>1440</x:v>
      </x:c>
      <x:c r="K7522" s="60" t="n">
        <x:f>'参数'!$D$6</x:f>
        <x:v>360</x:v>
      </x:c>
      <x:c r="L7522" s="60" t="n">
        <x:f>H7522+I7522+J7522</x:f>
        <x:v>1572</x:v>
      </x:c>
      <x:c r="M7522" s="60" t="n">
        <x:f>L7522+K7522</x:f>
        <x:v>1932</x:v>
      </x:c>
      <x:c r="N7522" s="60" t="n">
        <x:f>'参数'!$B$10</x:f>
        <x:v>1</x:v>
      </x:c>
      <x:c r="O7522" s="60" t="n">
        <x:f>N7522*'参数'!$B$11</x:f>
        <x:v>2</x:v>
      </x:c>
      <x:c r="P7522" s="60" t="n">
        <x:f>N7522*'参数'!$B$12</x:f>
        <x:v>1</x:v>
      </x:c>
      <x:c r="Q7522" t="str">
        <x:f>C7522&amp;"d"</x:f>
        <x:v>C66d</x:v>
      </x:c>
      <x:c r="R7522" t="str">
        <x:f>C7522&amp;"p"</x:f>
        <x:v>C66p</x:v>
      </x:c>
      <x:c r="S7522" t="str">
        <x:f>IF(AND(L7522&gt;=H7522+I7522+J7522,M7522&gt;L7522,F7522&lt;&gt;""),"PASS","FAIL")</x:f>
        <x:v>PASS</x:v>
      </x:c>
      <x:c r="T7522" t="n">
        <x:v>0</x:v>
      </x:c>
      <x:c r="U7522" t="str">
        <x:v>pickup_after_delivery_completion_plus_usage_lag</x:v>
      </x:c>
    </x:row>
    <x:row r="7523">
      <x:c r="A7523" t="str">
        <x:v>Set2_200-10-3</x:v>
      </x:c>
      <x:c r="B7523" t="str">
        <x:v>next_day</x:v>
      </x:c>
      <x:c r="C7523" t="str">
        <x:v>C67</x:v>
      </x:c>
      <x:c r="D7523" s="59" t="n">
        <x:v>20</x:v>
      </x:c>
      <x:c r="E7523" s="59" t="n">
        <x:v>47</x:v>
      </x:c>
      <x:c r="F7523" s="59" t="str">
        <x:v>S6</x:v>
      </x:c>
      <x:c r="G7523" s="59" t="n">
        <x:v>271</x:v>
      </x:c>
      <x:c r="H7523" s="59" t="n">
        <x:v>287</x:v>
      </x:c>
      <x:c r="I7523" s="59" t="n">
        <x:v>10</x:v>
      </x:c>
      <x:c r="J7523" s="60" t="n">
        <x:f>'参数'!$C$6</x:f>
        <x:v>1440</x:v>
      </x:c>
      <x:c r="K7523" s="60" t="n">
        <x:f>'参数'!$D$6</x:f>
        <x:v>360</x:v>
      </x:c>
      <x:c r="L7523" s="60" t="n">
        <x:f>H7523+I7523+J7523</x:f>
        <x:v>1737</x:v>
      </x:c>
      <x:c r="M7523" s="60" t="n">
        <x:f>L7523+K7523</x:f>
        <x:v>2097</x:v>
      </x:c>
      <x:c r="N7523" s="60" t="n">
        <x:f>'参数'!$B$10</x:f>
        <x:v>1</x:v>
      </x:c>
      <x:c r="O7523" s="60" t="n">
        <x:f>N7523*'参数'!$B$11</x:f>
        <x:v>2</x:v>
      </x:c>
      <x:c r="P7523" s="60" t="n">
        <x:f>N7523*'参数'!$B$12</x:f>
        <x:v>1</x:v>
      </x:c>
      <x:c r="Q7523" t="str">
        <x:f>C7523&amp;"d"</x:f>
        <x:v>C67d</x:v>
      </x:c>
      <x:c r="R7523" t="str">
        <x:f>C7523&amp;"p"</x:f>
        <x:v>C67p</x:v>
      </x:c>
      <x:c r="S7523" t="str">
        <x:f>IF(AND(L7523&gt;=H7523+I7523+J7523,M7523&gt;L7523,F7523&lt;&gt;""),"PASS","FAIL")</x:f>
        <x:v>PASS</x:v>
      </x:c>
      <x:c r="T7523" t="n">
        <x:v>0</x:v>
      </x:c>
      <x:c r="U7523" t="str">
        <x:v>pickup_after_delivery_completion_plus_usage_lag</x:v>
      </x:c>
    </x:row>
    <x:row r="7524">
      <x:c r="A7524" t="str">
        <x:v>Set2_200-10-3</x:v>
      </x:c>
      <x:c r="B7524" t="str">
        <x:v>next_day</x:v>
      </x:c>
      <x:c r="C7524" t="str">
        <x:v>C68</x:v>
      </x:c>
      <x:c r="D7524" s="59" t="n">
        <x:v>14</x:v>
      </x:c>
      <x:c r="E7524" s="59" t="n">
        <x:v>43</x:v>
      </x:c>
      <x:c r="F7524" s="59" t="str">
        <x:v>S9</x:v>
      </x:c>
      <x:c r="G7524" s="59" t="n">
        <x:v>712</x:v>
      </x:c>
      <x:c r="H7524" s="59" t="n">
        <x:v>722</x:v>
      </x:c>
      <x:c r="I7524" s="59" t="n">
        <x:v>10</x:v>
      </x:c>
      <x:c r="J7524" s="60" t="n">
        <x:f>'参数'!$C$6</x:f>
        <x:v>1440</x:v>
      </x:c>
      <x:c r="K7524" s="60" t="n">
        <x:f>'参数'!$D$6</x:f>
        <x:v>360</x:v>
      </x:c>
      <x:c r="L7524" s="60" t="n">
        <x:f>H7524+I7524+J7524</x:f>
        <x:v>2172</x:v>
      </x:c>
      <x:c r="M7524" s="60" t="n">
        <x:f>L7524+K7524</x:f>
        <x:v>2532</x:v>
      </x:c>
      <x:c r="N7524" s="60" t="n">
        <x:f>'参数'!$B$10</x:f>
        <x:v>1</x:v>
      </x:c>
      <x:c r="O7524" s="60" t="n">
        <x:f>N7524*'参数'!$B$11</x:f>
        <x:v>2</x:v>
      </x:c>
      <x:c r="P7524" s="60" t="n">
        <x:f>N7524*'参数'!$B$12</x:f>
        <x:v>1</x:v>
      </x:c>
      <x:c r="Q7524" t="str">
        <x:f>C7524&amp;"d"</x:f>
        <x:v>C68d</x:v>
      </x:c>
      <x:c r="R7524" t="str">
        <x:f>C7524&amp;"p"</x:f>
        <x:v>C68p</x:v>
      </x:c>
      <x:c r="S7524" t="str">
        <x:f>IF(AND(L7524&gt;=H7524+I7524+J7524,M7524&gt;L7524,F7524&lt;&gt;""),"PASS","FAIL")</x:f>
        <x:v>PASS</x:v>
      </x:c>
      <x:c r="T7524" t="n">
        <x:v>1</x:v>
      </x:c>
      <x:c r="U7524" t="str">
        <x:v>pickup_after_delivery_completion_plus_usage_lag</x:v>
      </x:c>
    </x:row>
    <x:row r="7525">
      <x:c r="A7525" t="str">
        <x:v>Set2_200-10-3</x:v>
      </x:c>
      <x:c r="B7525" t="str">
        <x:v>next_day</x:v>
      </x:c>
      <x:c r="C7525" t="str">
        <x:v>C69</x:v>
      </x:c>
      <x:c r="D7525" s="59" t="n">
        <x:v>13</x:v>
      </x:c>
      <x:c r="E7525" s="59" t="n">
        <x:v>46</x:v>
      </x:c>
      <x:c r="F7525" s="59" t="str">
        <x:v>S9</x:v>
      </x:c>
      <x:c r="G7525" s="59" t="n">
        <x:v>709</x:v>
      </x:c>
      <x:c r="H7525" s="59" t="n">
        <x:v>729</x:v>
      </x:c>
      <x:c r="I7525" s="59" t="n">
        <x:v>10</x:v>
      </x:c>
      <x:c r="J7525" s="60" t="n">
        <x:f>'参数'!$C$6</x:f>
        <x:v>1440</x:v>
      </x:c>
      <x:c r="K7525" s="60" t="n">
        <x:f>'参数'!$D$6</x:f>
        <x:v>360</x:v>
      </x:c>
      <x:c r="L7525" s="60" t="n">
        <x:f>H7525+I7525+J7525</x:f>
        <x:v>2179</x:v>
      </x:c>
      <x:c r="M7525" s="60" t="n">
        <x:f>L7525+K7525</x:f>
        <x:v>2539</x:v>
      </x:c>
      <x:c r="N7525" s="60" t="n">
        <x:f>'参数'!$B$10</x:f>
        <x:v>1</x:v>
      </x:c>
      <x:c r="O7525" s="60" t="n">
        <x:f>N7525*'参数'!$B$11</x:f>
        <x:v>2</x:v>
      </x:c>
      <x:c r="P7525" s="60" t="n">
        <x:f>N7525*'参数'!$B$12</x:f>
        <x:v>1</x:v>
      </x:c>
      <x:c r="Q7525" t="str">
        <x:f>C7525&amp;"d"</x:f>
        <x:v>C69d</x:v>
      </x:c>
      <x:c r="R7525" t="str">
        <x:f>C7525&amp;"p"</x:f>
        <x:v>C69p</x:v>
      </x:c>
      <x:c r="S7525" t="str">
        <x:f>IF(AND(L7525&gt;=H7525+I7525+J7525,M7525&gt;L7525,F7525&lt;&gt;""),"PASS","FAIL")</x:f>
        <x:v>PASS</x:v>
      </x:c>
      <x:c r="T7525" t="n">
        <x:v>6</x:v>
      </x:c>
      <x:c r="U7525" t="str">
        <x:v>pickup_after_delivery_completion_plus_usage_lag</x:v>
      </x:c>
    </x:row>
    <x:row r="7526">
      <x:c r="A7526" t="str">
        <x:v>Set2_200-10-3</x:v>
      </x:c>
      <x:c r="B7526" t="str">
        <x:v>next_day</x:v>
      </x:c>
      <x:c r="C7526" t="str">
        <x:v>C70</x:v>
      </x:c>
      <x:c r="D7526" s="59" t="n">
        <x:v>6</x:v>
      </x:c>
      <x:c r="E7526" s="59" t="n">
        <x:v>38</x:v>
      </x:c>
      <x:c r="F7526" s="59" t="str">
        <x:v>S9</x:v>
      </x:c>
      <x:c r="G7526" s="59" t="n">
        <x:v>598</x:v>
      </x:c>
      <x:c r="H7526" s="59" t="n">
        <x:v>616</x:v>
      </x:c>
      <x:c r="I7526" s="59" t="n">
        <x:v>10</x:v>
      </x:c>
      <x:c r="J7526" s="60" t="n">
        <x:f>'参数'!$C$6</x:f>
        <x:v>1440</x:v>
      </x:c>
      <x:c r="K7526" s="60" t="n">
        <x:f>'参数'!$D$6</x:f>
        <x:v>360</x:v>
      </x:c>
      <x:c r="L7526" s="60" t="n">
        <x:f>H7526+I7526+J7526</x:f>
        <x:v>2066</x:v>
      </x:c>
      <x:c r="M7526" s="60" t="n">
        <x:f>L7526+K7526</x:f>
        <x:v>2426</x:v>
      </x:c>
      <x:c r="N7526" s="60" t="n">
        <x:f>'参数'!$B$10</x:f>
        <x:v>1</x:v>
      </x:c>
      <x:c r="O7526" s="60" t="n">
        <x:f>N7526*'参数'!$B$11</x:f>
        <x:v>2</x:v>
      </x:c>
      <x:c r="P7526" s="60" t="n">
        <x:f>N7526*'参数'!$B$12</x:f>
        <x:v>1</x:v>
      </x:c>
      <x:c r="Q7526" t="str">
        <x:f>C7526&amp;"d"</x:f>
        <x:v>C70d</x:v>
      </x:c>
      <x:c r="R7526" t="str">
        <x:f>C7526&amp;"p"</x:f>
        <x:v>C70p</x:v>
      </x:c>
      <x:c r="S7526" t="str">
        <x:f>IF(AND(L7526&gt;=H7526+I7526+J7526,M7526&gt;L7526,F7526&lt;&gt;""),"PASS","FAIL")</x:f>
        <x:v>PASS</x:v>
      </x:c>
      <x:c r="T7526" t="n">
        <x:v>6</x:v>
      </x:c>
      <x:c r="U7526" t="str">
        <x:v>pickup_after_delivery_completion_plus_usage_lag</x:v>
      </x:c>
    </x:row>
    <x:row r="7527">
      <x:c r="A7527" t="str">
        <x:v>Set2_200-10-3</x:v>
      </x:c>
      <x:c r="B7527" t="str">
        <x:v>next_day</x:v>
      </x:c>
      <x:c r="C7527" t="str">
        <x:v>C71</x:v>
      </x:c>
      <x:c r="D7527" s="59" t="n">
        <x:v>4</x:v>
      </x:c>
      <x:c r="E7527" s="59" t="n">
        <x:v>35</x:v>
      </x:c>
      <x:c r="F7527" s="59" t="str">
        <x:v>S9</x:v>
      </x:c>
      <x:c r="G7527" s="59" t="n">
        <x:v>154</x:v>
      </x:c>
      <x:c r="H7527" s="59" t="n">
        <x:v>174</x:v>
      </x:c>
      <x:c r="I7527" s="59" t="n">
        <x:v>10</x:v>
      </x:c>
      <x:c r="J7527" s="60" t="n">
        <x:f>'参数'!$C$6</x:f>
        <x:v>1440</x:v>
      </x:c>
      <x:c r="K7527" s="60" t="n">
        <x:f>'参数'!$D$6</x:f>
        <x:v>360</x:v>
      </x:c>
      <x:c r="L7527" s="60" t="n">
        <x:f>H7527+I7527+J7527</x:f>
        <x:v>1624</x:v>
      </x:c>
      <x:c r="M7527" s="60" t="n">
        <x:f>L7527+K7527</x:f>
        <x:v>1984</x:v>
      </x:c>
      <x:c r="N7527" s="60" t="n">
        <x:f>'参数'!$B$10</x:f>
        <x:v>1</x:v>
      </x:c>
      <x:c r="O7527" s="60" t="n">
        <x:f>N7527*'参数'!$B$11</x:f>
        <x:v>2</x:v>
      </x:c>
      <x:c r="P7527" s="60" t="n">
        <x:f>N7527*'参数'!$B$12</x:f>
        <x:v>1</x:v>
      </x:c>
      <x:c r="Q7527" t="str">
        <x:f>C7527&amp;"d"</x:f>
        <x:v>C71d</x:v>
      </x:c>
      <x:c r="R7527" t="str">
        <x:f>C7527&amp;"p"</x:f>
        <x:v>C71p</x:v>
      </x:c>
      <x:c r="S7527" t="str">
        <x:f>IF(AND(L7527&gt;=H7527+I7527+J7527,M7527&gt;L7527,F7527&lt;&gt;""),"PASS","FAIL")</x:f>
        <x:v>PASS</x:v>
      </x:c>
      <x:c r="T7527" t="n">
        <x:v>4</x:v>
      </x:c>
      <x:c r="U7527" t="str">
        <x:v>pickup_after_delivery_completion_plus_usage_lag</x:v>
      </x:c>
    </x:row>
    <x:row r="7528">
      <x:c r="A7528" t="str">
        <x:v>Set2_200-10-3</x:v>
      </x:c>
      <x:c r="B7528" t="str">
        <x:v>next_day</x:v>
      </x:c>
      <x:c r="C7528" t="str">
        <x:v>C72</x:v>
      </x:c>
      <x:c r="D7528" s="59" t="n">
        <x:v>6</x:v>
      </x:c>
      <x:c r="E7528" s="59" t="n">
        <x:v>35</x:v>
      </x:c>
      <x:c r="F7528" s="59" t="str">
        <x:v>S9</x:v>
      </x:c>
      <x:c r="G7528" s="59" t="n">
        <x:v>288</x:v>
      </x:c>
      <x:c r="H7528" s="59" t="n">
        <x:v>308</x:v>
      </x:c>
      <x:c r="I7528" s="59" t="n">
        <x:v>10</x:v>
      </x:c>
      <x:c r="J7528" s="60" t="n">
        <x:f>'参数'!$C$6</x:f>
        <x:v>1440</x:v>
      </x:c>
      <x:c r="K7528" s="60" t="n">
        <x:f>'参数'!$D$6</x:f>
        <x:v>360</x:v>
      </x:c>
      <x:c r="L7528" s="60" t="n">
        <x:f>H7528+I7528+J7528</x:f>
        <x:v>1758</x:v>
      </x:c>
      <x:c r="M7528" s="60" t="n">
        <x:f>L7528+K7528</x:f>
        <x:v>2118</x:v>
      </x:c>
      <x:c r="N7528" s="60" t="n">
        <x:f>'参数'!$B$10</x:f>
        <x:v>1</x:v>
      </x:c>
      <x:c r="O7528" s="60" t="n">
        <x:f>N7528*'参数'!$B$11</x:f>
        <x:v>2</x:v>
      </x:c>
      <x:c r="P7528" s="60" t="n">
        <x:f>N7528*'参数'!$B$12</x:f>
        <x:v>1</x:v>
      </x:c>
      <x:c r="Q7528" t="str">
        <x:f>C7528&amp;"d"</x:f>
        <x:v>C72d</x:v>
      </x:c>
      <x:c r="R7528" t="str">
        <x:f>C7528&amp;"p"</x:f>
        <x:v>C72p</x:v>
      </x:c>
      <x:c r="S7528" t="str">
        <x:f>IF(AND(L7528&gt;=H7528+I7528+J7528,M7528&gt;L7528,F7528&lt;&gt;""),"PASS","FAIL")</x:f>
        <x:v>PASS</x:v>
      </x:c>
      <x:c r="T7528" t="n">
        <x:v>0</x:v>
      </x:c>
      <x:c r="U7528" t="str">
        <x:v>pickup_after_delivery_completion_plus_usage_lag</x:v>
      </x:c>
    </x:row>
    <x:row r="7529">
      <x:c r="A7529" t="str">
        <x:v>Set2_200-10-3</x:v>
      </x:c>
      <x:c r="B7529" t="str">
        <x:v>next_day</x:v>
      </x:c>
      <x:c r="C7529" t="str">
        <x:v>C73</x:v>
      </x:c>
      <x:c r="D7529" s="59" t="n">
        <x:v>20</x:v>
      </x:c>
      <x:c r="E7529" s="59" t="n">
        <x:v>30</x:v>
      </x:c>
      <x:c r="F7529" s="59" t="str">
        <x:v>S0</x:v>
      </x:c>
      <x:c r="G7529" s="59" t="n">
        <x:v>675</x:v>
      </x:c>
      <x:c r="H7529" s="59" t="n">
        <x:v>711</x:v>
      </x:c>
      <x:c r="I7529" s="59" t="n">
        <x:v>10</x:v>
      </x:c>
      <x:c r="J7529" s="60" t="n">
        <x:f>'参数'!$C$6</x:f>
        <x:v>1440</x:v>
      </x:c>
      <x:c r="K7529" s="60" t="n">
        <x:f>'参数'!$D$6</x:f>
        <x:v>360</x:v>
      </x:c>
      <x:c r="L7529" s="60" t="n">
        <x:f>H7529+I7529+J7529</x:f>
        <x:v>2161</x:v>
      </x:c>
      <x:c r="M7529" s="60" t="n">
        <x:f>L7529+K7529</x:f>
        <x:v>2521</x:v>
      </x:c>
      <x:c r="N7529" s="60" t="n">
        <x:f>'参数'!$B$10</x:f>
        <x:v>1</x:v>
      </x:c>
      <x:c r="O7529" s="60" t="n">
        <x:f>N7529*'参数'!$B$11</x:f>
        <x:v>2</x:v>
      </x:c>
      <x:c r="P7529" s="60" t="n">
        <x:f>N7529*'参数'!$B$12</x:f>
        <x:v>1</x:v>
      </x:c>
      <x:c r="Q7529" t="str">
        <x:f>C7529&amp;"d"</x:f>
        <x:v>C73d</x:v>
      </x:c>
      <x:c r="R7529" t="str">
        <x:f>C7529&amp;"p"</x:f>
        <x:v>C73p</x:v>
      </x:c>
      <x:c r="S7529" t="str">
        <x:f>IF(AND(L7529&gt;=H7529+I7529+J7529,M7529&gt;L7529,F7529&lt;&gt;""),"PASS","FAIL")</x:f>
        <x:v>PASS</x:v>
      </x:c>
      <x:c r="T7529" t="n">
        <x:v>6</x:v>
      </x:c>
      <x:c r="U7529" t="str">
        <x:v>pickup_after_delivery_completion_plus_usage_lag</x:v>
      </x:c>
    </x:row>
    <x:row r="7530">
      <x:c r="A7530" t="str">
        <x:v>Set2_200-10-3</x:v>
      </x:c>
      <x:c r="B7530" t="str">
        <x:v>next_day</x:v>
      </x:c>
      <x:c r="C7530" t="str">
        <x:v>C74</x:v>
      </x:c>
      <x:c r="D7530" s="59" t="n">
        <x:v>14</x:v>
      </x:c>
      <x:c r="E7530" s="59" t="n">
        <x:v>34</x:v>
      </x:c>
      <x:c r="F7530" s="59" t="str">
        <x:v>S3</x:v>
      </x:c>
      <x:c r="G7530" s="59" t="n">
        <x:v>210</x:v>
      </x:c>
      <x:c r="H7530" s="59" t="n">
        <x:v>240</x:v>
      </x:c>
      <x:c r="I7530" s="59" t="n">
        <x:v>10</x:v>
      </x:c>
      <x:c r="J7530" s="60" t="n">
        <x:f>'参数'!$C$6</x:f>
        <x:v>1440</x:v>
      </x:c>
      <x:c r="K7530" s="60" t="n">
        <x:f>'参数'!$D$6</x:f>
        <x:v>360</x:v>
      </x:c>
      <x:c r="L7530" s="60" t="n">
        <x:f>H7530+I7530+J7530</x:f>
        <x:v>1690</x:v>
      </x:c>
      <x:c r="M7530" s="60" t="n">
        <x:f>L7530+K7530</x:f>
        <x:v>2050</x:v>
      </x:c>
      <x:c r="N7530" s="60" t="n">
        <x:f>'参数'!$B$10</x:f>
        <x:v>1</x:v>
      </x:c>
      <x:c r="O7530" s="60" t="n">
        <x:f>N7530*'参数'!$B$11</x:f>
        <x:v>2</x:v>
      </x:c>
      <x:c r="P7530" s="60" t="n">
        <x:f>N7530*'参数'!$B$12</x:f>
        <x:v>1</x:v>
      </x:c>
      <x:c r="Q7530" t="str">
        <x:f>C7530&amp;"d"</x:f>
        <x:v>C74d</x:v>
      </x:c>
      <x:c r="R7530" t="str">
        <x:f>C7530&amp;"p"</x:f>
        <x:v>C74p</x:v>
      </x:c>
      <x:c r="S7530" t="str">
        <x:f>IF(AND(L7530&gt;=H7530+I7530+J7530,M7530&gt;L7530,F7530&lt;&gt;""),"PASS","FAIL")</x:f>
        <x:v>PASS</x:v>
      </x:c>
      <x:c r="T7530" t="n">
        <x:v>10</x:v>
      </x:c>
      <x:c r="U7530" t="str">
        <x:v>pickup_after_delivery_completion_plus_usage_lag</x:v>
      </x:c>
    </x:row>
    <x:row r="7531">
      <x:c r="A7531" t="str">
        <x:v>Set2_200-10-3</x:v>
      </x:c>
      <x:c r="B7531" t="str">
        <x:v>next_day</x:v>
      </x:c>
      <x:c r="C7531" t="str">
        <x:v>C75</x:v>
      </x:c>
      <x:c r="D7531" s="59" t="n">
        <x:v>18</x:v>
      </x:c>
      <x:c r="E7531" s="59" t="n">
        <x:v>45</x:v>
      </x:c>
      <x:c r="F7531" s="59" t="str">
        <x:v>S6</x:v>
      </x:c>
      <x:c r="G7531" s="59" t="n">
        <x:v>464</x:v>
      </x:c>
      <x:c r="H7531" s="59" t="n">
        <x:v>474</x:v>
      </x:c>
      <x:c r="I7531" s="59" t="n">
        <x:v>10</x:v>
      </x:c>
      <x:c r="J7531" s="60" t="n">
        <x:f>'参数'!$C$6</x:f>
        <x:v>1440</x:v>
      </x:c>
      <x:c r="K7531" s="60" t="n">
        <x:f>'参数'!$D$6</x:f>
        <x:v>360</x:v>
      </x:c>
      <x:c r="L7531" s="60" t="n">
        <x:f>H7531+I7531+J7531</x:f>
        <x:v>1924</x:v>
      </x:c>
      <x:c r="M7531" s="60" t="n">
        <x:f>L7531+K7531</x:f>
        <x:v>2284</x:v>
      </x:c>
      <x:c r="N7531" s="60" t="n">
        <x:f>'参数'!$B$10</x:f>
        <x:v>1</x:v>
      </x:c>
      <x:c r="O7531" s="60" t="n">
        <x:f>N7531*'参数'!$B$11</x:f>
        <x:v>2</x:v>
      </x:c>
      <x:c r="P7531" s="60" t="n">
        <x:f>N7531*'参数'!$B$12</x:f>
        <x:v>1</x:v>
      </x:c>
      <x:c r="Q7531" t="str">
        <x:f>C7531&amp;"d"</x:f>
        <x:v>C75d</x:v>
      </x:c>
      <x:c r="R7531" t="str">
        <x:f>C7531&amp;"p"</x:f>
        <x:v>C75p</x:v>
      </x:c>
      <x:c r="S7531" t="str">
        <x:f>IF(AND(L7531&gt;=H7531+I7531+J7531,M7531&gt;L7531,F7531&lt;&gt;""),"PASS","FAIL")</x:f>
        <x:v>PASS</x:v>
      </x:c>
      <x:c r="T7531" t="n">
        <x:v>8</x:v>
      </x:c>
      <x:c r="U7531" t="str">
        <x:v>pickup_after_delivery_completion_plus_usage_lag</x:v>
      </x:c>
    </x:row>
    <x:row r="7532">
      <x:c r="A7532" t="str">
        <x:v>Set2_200-10-3</x:v>
      </x:c>
      <x:c r="B7532" t="str">
        <x:v>next_day</x:v>
      </x:c>
      <x:c r="C7532" t="str">
        <x:v>C76</x:v>
      </x:c>
      <x:c r="D7532" s="59" t="n">
        <x:v>22</x:v>
      </x:c>
      <x:c r="E7532" s="59" t="n">
        <x:v>45</x:v>
      </x:c>
      <x:c r="F7532" s="59" t="str">
        <x:v>S6</x:v>
      </x:c>
      <x:c r="G7532" s="59" t="n">
        <x:v>528</x:v>
      </x:c>
      <x:c r="H7532" s="59" t="n">
        <x:v>562</x:v>
      </x:c>
      <x:c r="I7532" s="59" t="n">
        <x:v>10</x:v>
      </x:c>
      <x:c r="J7532" s="60" t="n">
        <x:f>'参数'!$C$6</x:f>
        <x:v>1440</x:v>
      </x:c>
      <x:c r="K7532" s="60" t="n">
        <x:f>'参数'!$D$6</x:f>
        <x:v>360</x:v>
      </x:c>
      <x:c r="L7532" s="60" t="n">
        <x:f>H7532+I7532+J7532</x:f>
        <x:v>2012</x:v>
      </x:c>
      <x:c r="M7532" s="60" t="n">
        <x:f>L7532+K7532</x:f>
        <x:v>2372</x:v>
      </x:c>
      <x:c r="N7532" s="60" t="n">
        <x:f>'参数'!$B$10</x:f>
        <x:v>1</x:v>
      </x:c>
      <x:c r="O7532" s="60" t="n">
        <x:f>N7532*'参数'!$B$11</x:f>
        <x:v>2</x:v>
      </x:c>
      <x:c r="P7532" s="60" t="n">
        <x:f>N7532*'参数'!$B$12</x:f>
        <x:v>1</x:v>
      </x:c>
      <x:c r="Q7532" t="str">
        <x:f>C7532&amp;"d"</x:f>
        <x:v>C76d</x:v>
      </x:c>
      <x:c r="R7532" t="str">
        <x:f>C7532&amp;"p"</x:f>
        <x:v>C76p</x:v>
      </x:c>
      <x:c r="S7532" t="str">
        <x:f>IF(AND(L7532&gt;=H7532+I7532+J7532,M7532&gt;L7532,F7532&lt;&gt;""),"PASS","FAIL")</x:f>
        <x:v>PASS</x:v>
      </x:c>
      <x:c r="T7532" t="n">
        <x:v>10</x:v>
      </x:c>
      <x:c r="U7532" t="str">
        <x:v>pickup_after_delivery_completion_plus_usage_lag</x:v>
      </x:c>
    </x:row>
    <x:row r="7533">
      <x:c r="A7533" t="str">
        <x:v>Set2_200-10-3</x:v>
      </x:c>
      <x:c r="B7533" t="str">
        <x:v>next_day</x:v>
      </x:c>
      <x:c r="C7533" t="str">
        <x:v>C77</x:v>
      </x:c>
      <x:c r="D7533" s="59" t="n">
        <x:v>9</x:v>
      </x:c>
      <x:c r="E7533" s="59" t="n">
        <x:v>31</x:v>
      </x:c>
      <x:c r="F7533" s="59" t="str">
        <x:v>S7</x:v>
      </x:c>
      <x:c r="G7533" s="59" t="n">
        <x:v>152</x:v>
      </x:c>
      <x:c r="H7533" s="59" t="n">
        <x:v>180</x:v>
      </x:c>
      <x:c r="I7533" s="59" t="n">
        <x:v>10</x:v>
      </x:c>
      <x:c r="J7533" s="60" t="n">
        <x:f>'参数'!$C$6</x:f>
        <x:v>1440</x:v>
      </x:c>
      <x:c r="K7533" s="60" t="n">
        <x:f>'参数'!$D$6</x:f>
        <x:v>360</x:v>
      </x:c>
      <x:c r="L7533" s="60" t="n">
        <x:f>H7533+I7533+J7533</x:f>
        <x:v>1630</x:v>
      </x:c>
      <x:c r="M7533" s="60" t="n">
        <x:f>L7533+K7533</x:f>
        <x:v>1990</x:v>
      </x:c>
      <x:c r="N7533" s="60" t="n">
        <x:f>'参数'!$B$10</x:f>
        <x:v>1</x:v>
      </x:c>
      <x:c r="O7533" s="60" t="n">
        <x:f>N7533*'参数'!$B$11</x:f>
        <x:v>2</x:v>
      </x:c>
      <x:c r="P7533" s="60" t="n">
        <x:f>N7533*'参数'!$B$12</x:f>
        <x:v>1</x:v>
      </x:c>
      <x:c r="Q7533" t="str">
        <x:f>C7533&amp;"d"</x:f>
        <x:v>C77d</x:v>
      </x:c>
      <x:c r="R7533" t="str">
        <x:f>C7533&amp;"p"</x:f>
        <x:v>C77p</x:v>
      </x:c>
      <x:c r="S7533" t="str">
        <x:f>IF(AND(L7533&gt;=H7533+I7533+J7533,M7533&gt;L7533,F7533&lt;&gt;""),"PASS","FAIL")</x:f>
        <x:v>PASS</x:v>
      </x:c>
      <x:c r="T7533" t="n">
        <x:v>12</x:v>
      </x:c>
      <x:c r="U7533" t="str">
        <x:v>pickup_after_delivery_completion_plus_usage_lag</x:v>
      </x:c>
    </x:row>
    <x:row r="7534">
      <x:c r="A7534" t="str">
        <x:v>Set2_200-10-3</x:v>
      </x:c>
      <x:c r="B7534" t="str">
        <x:v>next_day</x:v>
      </x:c>
      <x:c r="C7534" t="str">
        <x:v>C78</x:v>
      </x:c>
      <x:c r="D7534" s="59" t="n">
        <x:v>6</x:v>
      </x:c>
      <x:c r="E7534" s="59" t="n">
        <x:v>48</x:v>
      </x:c>
      <x:c r="F7534" s="59" t="str">
        <x:v>S9</x:v>
      </x:c>
      <x:c r="G7534" s="59" t="n">
        <x:v>547</x:v>
      </x:c>
      <x:c r="H7534" s="59" t="n">
        <x:v>561</x:v>
      </x:c>
      <x:c r="I7534" s="59" t="n">
        <x:v>10</x:v>
      </x:c>
      <x:c r="J7534" s="60" t="n">
        <x:f>'参数'!$C$6</x:f>
        <x:v>1440</x:v>
      </x:c>
      <x:c r="K7534" s="60" t="n">
        <x:f>'参数'!$D$6</x:f>
        <x:v>360</x:v>
      </x:c>
      <x:c r="L7534" s="60" t="n">
        <x:f>H7534+I7534+J7534</x:f>
        <x:v>2011</x:v>
      </x:c>
      <x:c r="M7534" s="60" t="n">
        <x:f>L7534+K7534</x:f>
        <x:v>2371</x:v>
      </x:c>
      <x:c r="N7534" s="60" t="n">
        <x:f>'参数'!$B$10</x:f>
        <x:v>1</x:v>
      </x:c>
      <x:c r="O7534" s="60" t="n">
        <x:f>N7534*'参数'!$B$11</x:f>
        <x:v>2</x:v>
      </x:c>
      <x:c r="P7534" s="60" t="n">
        <x:f>N7534*'参数'!$B$12</x:f>
        <x:v>1</x:v>
      </x:c>
      <x:c r="Q7534" t="str">
        <x:f>C7534&amp;"d"</x:f>
        <x:v>C78d</x:v>
      </x:c>
      <x:c r="R7534" t="str">
        <x:f>C7534&amp;"p"</x:f>
        <x:v>C78p</x:v>
      </x:c>
      <x:c r="S7534" t="str">
        <x:f>IF(AND(L7534&gt;=H7534+I7534+J7534,M7534&gt;L7534,F7534&lt;&gt;""),"PASS","FAIL")</x:f>
        <x:v>PASS</x:v>
      </x:c>
      <x:c r="T7534" t="n">
        <x:v>4</x:v>
      </x:c>
      <x:c r="U7534" t="str">
        <x:v>pickup_after_delivery_completion_plus_usage_lag</x:v>
      </x:c>
    </x:row>
    <x:row r="7535">
      <x:c r="A7535" t="str">
        <x:v>Set2_200-10-3</x:v>
      </x:c>
      <x:c r="B7535" t="str">
        <x:v>next_day</x:v>
      </x:c>
      <x:c r="C7535" t="str">
        <x:v>C79</x:v>
      </x:c>
      <x:c r="D7535" s="59" t="n">
        <x:v>8</x:v>
      </x:c>
      <x:c r="E7535" s="59" t="n">
        <x:v>42</x:v>
      </x:c>
      <x:c r="F7535" s="59" t="str">
        <x:v>S9</x:v>
      </x:c>
      <x:c r="G7535" s="59" t="n">
        <x:v>165</x:v>
      </x:c>
      <x:c r="H7535" s="59" t="n">
        <x:v>183</x:v>
      </x:c>
      <x:c r="I7535" s="59" t="n">
        <x:v>10</x:v>
      </x:c>
      <x:c r="J7535" s="60" t="n">
        <x:f>'参数'!$C$6</x:f>
        <x:v>1440</x:v>
      </x:c>
      <x:c r="K7535" s="60" t="n">
        <x:f>'参数'!$D$6</x:f>
        <x:v>360</x:v>
      </x:c>
      <x:c r="L7535" s="60" t="n">
        <x:f>H7535+I7535+J7535</x:f>
        <x:v>1633</x:v>
      </x:c>
      <x:c r="M7535" s="60" t="n">
        <x:f>L7535+K7535</x:f>
        <x:v>1993</x:v>
      </x:c>
      <x:c r="N7535" s="60" t="n">
        <x:f>'参数'!$B$10</x:f>
        <x:v>1</x:v>
      </x:c>
      <x:c r="O7535" s="60" t="n">
        <x:f>N7535*'参数'!$B$11</x:f>
        <x:v>2</x:v>
      </x:c>
      <x:c r="P7535" s="60" t="n">
        <x:f>N7535*'参数'!$B$12</x:f>
        <x:v>1</x:v>
      </x:c>
      <x:c r="Q7535" t="str">
        <x:f>C7535&amp;"d"</x:f>
        <x:v>C79d</x:v>
      </x:c>
      <x:c r="R7535" t="str">
        <x:f>C7535&amp;"p"</x:f>
        <x:v>C79p</x:v>
      </x:c>
      <x:c r="S7535" t="str">
        <x:f>IF(AND(L7535&gt;=H7535+I7535+J7535,M7535&gt;L7535,F7535&lt;&gt;""),"PASS","FAIL")</x:f>
        <x:v>PASS</x:v>
      </x:c>
      <x:c r="T7535" t="n">
        <x:v>9</x:v>
      </x:c>
      <x:c r="U7535" t="str">
        <x:v>pickup_after_delivery_completion_plus_usage_lag</x:v>
      </x:c>
    </x:row>
    <x:row r="7536">
      <x:c r="A7536" t="str">
        <x:v>Set2_200-10-3</x:v>
      </x:c>
      <x:c r="B7536" t="str">
        <x:v>next_day</x:v>
      </x:c>
      <x:c r="C7536" t="str">
        <x:v>C80</x:v>
      </x:c>
      <x:c r="D7536" s="59" t="n">
        <x:v>23</x:v>
      </x:c>
      <x:c r="E7536" s="59" t="n">
        <x:v>34</x:v>
      </x:c>
      <x:c r="F7536" s="59" t="str">
        <x:v>S1</x:v>
      </x:c>
      <x:c r="G7536" s="59" t="n">
        <x:v>313</x:v>
      </x:c>
      <x:c r="H7536" s="59" t="n">
        <x:v>323</x:v>
      </x:c>
      <x:c r="I7536" s="59" t="n">
        <x:v>10</x:v>
      </x:c>
      <x:c r="J7536" s="60" t="n">
        <x:f>'参数'!$C$6</x:f>
        <x:v>1440</x:v>
      </x:c>
      <x:c r="K7536" s="60" t="n">
        <x:f>'参数'!$D$6</x:f>
        <x:v>360</x:v>
      </x:c>
      <x:c r="L7536" s="60" t="n">
        <x:f>H7536+I7536+J7536</x:f>
        <x:v>1773</x:v>
      </x:c>
      <x:c r="M7536" s="60" t="n">
        <x:f>L7536+K7536</x:f>
        <x:v>2133</x:v>
      </x:c>
      <x:c r="N7536" s="60" t="n">
        <x:f>'参数'!$B$10</x:f>
        <x:v>1</x:v>
      </x:c>
      <x:c r="O7536" s="60" t="n">
        <x:f>N7536*'参数'!$B$11</x:f>
        <x:v>2</x:v>
      </x:c>
      <x:c r="P7536" s="60" t="n">
        <x:f>N7536*'参数'!$B$12</x:f>
        <x:v>1</x:v>
      </x:c>
      <x:c r="Q7536" t="str">
        <x:f>C7536&amp;"d"</x:f>
        <x:v>C80d</x:v>
      </x:c>
      <x:c r="R7536" t="str">
        <x:f>C7536&amp;"p"</x:f>
        <x:v>C80p</x:v>
      </x:c>
      <x:c r="S7536" t="str">
        <x:f>IF(AND(L7536&gt;=H7536+I7536+J7536,M7536&gt;L7536,F7536&lt;&gt;""),"PASS","FAIL")</x:f>
        <x:v>PASS</x:v>
      </x:c>
      <x:c r="T7536" t="n">
        <x:v>9</x:v>
      </x:c>
      <x:c r="U7536" t="str">
        <x:v>pickup_after_delivery_completion_plus_usage_lag</x:v>
      </x:c>
    </x:row>
    <x:row r="7537">
      <x:c r="A7537" t="str">
        <x:v>Set2_200-10-3</x:v>
      </x:c>
      <x:c r="B7537" t="str">
        <x:v>next_day</x:v>
      </x:c>
      <x:c r="C7537" t="str">
        <x:v>C81</x:v>
      </x:c>
      <x:c r="D7537" s="59" t="n">
        <x:v>8</x:v>
      </x:c>
      <x:c r="E7537" s="59" t="n">
        <x:v>50</x:v>
      </x:c>
      <x:c r="F7537" s="59" t="str">
        <x:v>S9</x:v>
      </x:c>
      <x:c r="G7537" s="59" t="n">
        <x:v>226</x:v>
      </x:c>
      <x:c r="H7537" s="59" t="n">
        <x:v>250</x:v>
      </x:c>
      <x:c r="I7537" s="59" t="n">
        <x:v>10</x:v>
      </x:c>
      <x:c r="J7537" s="60" t="n">
        <x:f>'参数'!$C$6</x:f>
        <x:v>1440</x:v>
      </x:c>
      <x:c r="K7537" s="60" t="n">
        <x:f>'参数'!$D$6</x:f>
        <x:v>360</x:v>
      </x:c>
      <x:c r="L7537" s="60" t="n">
        <x:f>H7537+I7537+J7537</x:f>
        <x:v>1700</x:v>
      </x:c>
      <x:c r="M7537" s="60" t="n">
        <x:f>L7537+K7537</x:f>
        <x:v>2060</x:v>
      </x:c>
      <x:c r="N7537" s="60" t="n">
        <x:f>'参数'!$B$10</x:f>
        <x:v>1</x:v>
      </x:c>
      <x:c r="O7537" s="60" t="n">
        <x:f>N7537*'参数'!$B$11</x:f>
        <x:v>2</x:v>
      </x:c>
      <x:c r="P7537" s="60" t="n">
        <x:f>N7537*'参数'!$B$12</x:f>
        <x:v>1</x:v>
      </x:c>
      <x:c r="Q7537" t="str">
        <x:f>C7537&amp;"d"</x:f>
        <x:v>C81d</x:v>
      </x:c>
      <x:c r="R7537" t="str">
        <x:f>C7537&amp;"p"</x:f>
        <x:v>C81p</x:v>
      </x:c>
      <x:c r="S7537" t="str">
        <x:f>IF(AND(L7537&gt;=H7537+I7537+J7537,M7537&gt;L7537,F7537&lt;&gt;""),"PASS","FAIL")</x:f>
        <x:v>PASS</x:v>
      </x:c>
      <x:c r="T7537" t="n">
        <x:v>14</x:v>
      </x:c>
      <x:c r="U7537" t="str">
        <x:v>pickup_after_delivery_completion_plus_usage_lag</x:v>
      </x:c>
    </x:row>
    <x:row r="7538">
      <x:c r="A7538" t="str">
        <x:v>Set2_200-10-3</x:v>
      </x:c>
      <x:c r="B7538" t="str">
        <x:v>next_day</x:v>
      </x:c>
      <x:c r="C7538" t="str">
        <x:v>C82</x:v>
      </x:c>
      <x:c r="D7538" s="59" t="n">
        <x:v>15</x:v>
      </x:c>
      <x:c r="E7538" s="59" t="n">
        <x:v>37</x:v>
      </x:c>
      <x:c r="F7538" s="59" t="str">
        <x:v>S3</x:v>
      </x:c>
      <x:c r="G7538" s="59" t="n">
        <x:v>561</x:v>
      </x:c>
      <x:c r="H7538" s="59" t="n">
        <x:v>583</x:v>
      </x:c>
      <x:c r="I7538" s="59" t="n">
        <x:v>10</x:v>
      </x:c>
      <x:c r="J7538" s="60" t="n">
        <x:f>'参数'!$C$6</x:f>
        <x:v>1440</x:v>
      </x:c>
      <x:c r="K7538" s="60" t="n">
        <x:f>'参数'!$D$6</x:f>
        <x:v>360</x:v>
      </x:c>
      <x:c r="L7538" s="60" t="n">
        <x:f>H7538+I7538+J7538</x:f>
        <x:v>2033</x:v>
      </x:c>
      <x:c r="M7538" s="60" t="n">
        <x:f>L7538+K7538</x:f>
        <x:v>2393</x:v>
      </x:c>
      <x:c r="N7538" s="60" t="n">
        <x:f>'参数'!$B$10</x:f>
        <x:v>1</x:v>
      </x:c>
      <x:c r="O7538" s="60" t="n">
        <x:f>N7538*'参数'!$B$11</x:f>
        <x:v>2</x:v>
      </x:c>
      <x:c r="P7538" s="60" t="n">
        <x:f>N7538*'参数'!$B$12</x:f>
        <x:v>1</x:v>
      </x:c>
      <x:c r="Q7538" t="str">
        <x:f>C7538&amp;"d"</x:f>
        <x:v>C82d</x:v>
      </x:c>
      <x:c r="R7538" t="str">
        <x:f>C7538&amp;"p"</x:f>
        <x:v>C82p</x:v>
      </x:c>
      <x:c r="S7538" t="str">
        <x:f>IF(AND(L7538&gt;=H7538+I7538+J7538,M7538&gt;L7538,F7538&lt;&gt;""),"PASS","FAIL")</x:f>
        <x:v>PASS</x:v>
      </x:c>
      <x:c r="T7538" t="n">
        <x:v>11</x:v>
      </x:c>
      <x:c r="U7538" t="str">
        <x:v>pickup_after_delivery_completion_plus_usage_lag</x:v>
      </x:c>
    </x:row>
    <x:row r="7539">
      <x:c r="A7539" t="str">
        <x:v>Set2_200-10-3</x:v>
      </x:c>
      <x:c r="B7539" t="str">
        <x:v>next_day</x:v>
      </x:c>
      <x:c r="C7539" t="str">
        <x:v>C83</x:v>
      </x:c>
      <x:c r="D7539" s="59" t="n">
        <x:v>13</x:v>
      </x:c>
      <x:c r="E7539" s="59" t="n">
        <x:v>30</x:v>
      </x:c>
      <x:c r="F7539" s="59" t="str">
        <x:v>S3</x:v>
      </x:c>
      <x:c r="G7539" s="59" t="n">
        <x:v>276</x:v>
      </x:c>
      <x:c r="H7539" s="59" t="n">
        <x:v>296</x:v>
      </x:c>
      <x:c r="I7539" s="59" t="n">
        <x:v>10</x:v>
      </x:c>
      <x:c r="J7539" s="60" t="n">
        <x:f>'参数'!$C$6</x:f>
        <x:v>1440</x:v>
      </x:c>
      <x:c r="K7539" s="60" t="n">
        <x:f>'参数'!$D$6</x:f>
        <x:v>360</x:v>
      </x:c>
      <x:c r="L7539" s="60" t="n">
        <x:f>H7539+I7539+J7539</x:f>
        <x:v>1746</x:v>
      </x:c>
      <x:c r="M7539" s="60" t="n">
        <x:f>L7539+K7539</x:f>
        <x:v>2106</x:v>
      </x:c>
      <x:c r="N7539" s="60" t="n">
        <x:f>'参数'!$B$10</x:f>
        <x:v>1</x:v>
      </x:c>
      <x:c r="O7539" s="60" t="n">
        <x:f>N7539*'参数'!$B$11</x:f>
        <x:v>2</x:v>
      </x:c>
      <x:c r="P7539" s="60" t="n">
        <x:f>N7539*'参数'!$B$12</x:f>
        <x:v>1</x:v>
      </x:c>
      <x:c r="Q7539" t="str">
        <x:f>C7539&amp;"d"</x:f>
        <x:v>C83d</x:v>
      </x:c>
      <x:c r="R7539" t="str">
        <x:f>C7539&amp;"p"</x:f>
        <x:v>C83p</x:v>
      </x:c>
      <x:c r="S7539" t="str">
        <x:f>IF(AND(L7539&gt;=H7539+I7539+J7539,M7539&gt;L7539,F7539&lt;&gt;""),"PASS","FAIL")</x:f>
        <x:v>PASS</x:v>
      </x:c>
      <x:c r="T7539" t="n">
        <x:v>7</x:v>
      </x:c>
      <x:c r="U7539" t="str">
        <x:v>pickup_after_delivery_completion_plus_usage_lag</x:v>
      </x:c>
    </x:row>
    <x:row r="7540">
      <x:c r="A7540" t="str">
        <x:v>Set2_200-10-3</x:v>
      </x:c>
      <x:c r="B7540" t="str">
        <x:v>next_day</x:v>
      </x:c>
      <x:c r="C7540" t="str">
        <x:v>C84</x:v>
      </x:c>
      <x:c r="D7540" s="59" t="n">
        <x:v>20</x:v>
      </x:c>
      <x:c r="E7540" s="59" t="n">
        <x:v>31</x:v>
      </x:c>
      <x:c r="F7540" s="59" t="str">
        <x:v>S0</x:v>
      </x:c>
      <x:c r="G7540" s="59" t="n">
        <x:v>584</x:v>
      </x:c>
      <x:c r="H7540" s="59" t="n">
        <x:v>620</x:v>
      </x:c>
      <x:c r="I7540" s="59" t="n">
        <x:v>10</x:v>
      </x:c>
      <x:c r="J7540" s="60" t="n">
        <x:f>'参数'!$C$6</x:f>
        <x:v>1440</x:v>
      </x:c>
      <x:c r="K7540" s="60" t="n">
        <x:f>'参数'!$D$6</x:f>
        <x:v>360</x:v>
      </x:c>
      <x:c r="L7540" s="60" t="n">
        <x:f>H7540+I7540+J7540</x:f>
        <x:v>2070</x:v>
      </x:c>
      <x:c r="M7540" s="60" t="n">
        <x:f>L7540+K7540</x:f>
        <x:v>2430</x:v>
      </x:c>
      <x:c r="N7540" s="60" t="n">
        <x:f>'参数'!$B$10</x:f>
        <x:v>1</x:v>
      </x:c>
      <x:c r="O7540" s="60" t="n">
        <x:f>N7540*'参数'!$B$11</x:f>
        <x:v>2</x:v>
      </x:c>
      <x:c r="P7540" s="60" t="n">
        <x:f>N7540*'参数'!$B$12</x:f>
        <x:v>1</x:v>
      </x:c>
      <x:c r="Q7540" t="str">
        <x:f>C7540&amp;"d"</x:f>
        <x:v>C84d</x:v>
      </x:c>
      <x:c r="R7540" t="str">
        <x:f>C7540&amp;"p"</x:f>
        <x:v>C84p</x:v>
      </x:c>
      <x:c r="S7540" t="str">
        <x:f>IF(AND(L7540&gt;=H7540+I7540+J7540,M7540&gt;L7540,F7540&lt;&gt;""),"PASS","FAIL")</x:f>
        <x:v>PASS</x:v>
      </x:c>
      <x:c r="T7540" t="n">
        <x:v>0</x:v>
      </x:c>
      <x:c r="U7540" t="str">
        <x:v>pickup_after_delivery_completion_plus_usage_lag</x:v>
      </x:c>
    </x:row>
    <x:row r="7541">
      <x:c r="A7541" t="str">
        <x:v>Set2_200-10-3</x:v>
      </x:c>
      <x:c r="B7541" t="str">
        <x:v>next_day</x:v>
      </x:c>
      <x:c r="C7541" t="str">
        <x:v>C85</x:v>
      </x:c>
      <x:c r="D7541" s="59" t="n">
        <x:v>2</x:v>
      </x:c>
      <x:c r="E7541" s="59" t="n">
        <x:v>43</x:v>
      </x:c>
      <x:c r="F7541" s="59" t="str">
        <x:v>S9</x:v>
      </x:c>
      <x:c r="G7541" s="59" t="n">
        <x:v>225</x:v>
      </x:c>
      <x:c r="H7541" s="59" t="n">
        <x:v>257</x:v>
      </x:c>
      <x:c r="I7541" s="59" t="n">
        <x:v>10</x:v>
      </x:c>
      <x:c r="J7541" s="60" t="n">
        <x:f>'参数'!$C$6</x:f>
        <x:v>1440</x:v>
      </x:c>
      <x:c r="K7541" s="60" t="n">
        <x:f>'参数'!$D$6</x:f>
        <x:v>360</x:v>
      </x:c>
      <x:c r="L7541" s="60" t="n">
        <x:f>H7541+I7541+J7541</x:f>
        <x:v>1707</x:v>
      </x:c>
      <x:c r="M7541" s="60" t="n">
        <x:f>L7541+K7541</x:f>
        <x:v>2067</x:v>
      </x:c>
      <x:c r="N7541" s="60" t="n">
        <x:f>'参数'!$B$10</x:f>
        <x:v>1</x:v>
      </x:c>
      <x:c r="O7541" s="60" t="n">
        <x:f>N7541*'参数'!$B$11</x:f>
        <x:v>2</x:v>
      </x:c>
      <x:c r="P7541" s="60" t="n">
        <x:f>N7541*'参数'!$B$12</x:f>
        <x:v>1</x:v>
      </x:c>
      <x:c r="Q7541" t="str">
        <x:f>C7541&amp;"d"</x:f>
        <x:v>C85d</x:v>
      </x:c>
      <x:c r="R7541" t="str">
        <x:f>C7541&amp;"p"</x:f>
        <x:v>C85p</x:v>
      </x:c>
      <x:c r="S7541" t="str">
        <x:f>IF(AND(L7541&gt;=H7541+I7541+J7541,M7541&gt;L7541,F7541&lt;&gt;""),"PASS","FAIL")</x:f>
        <x:v>PASS</x:v>
      </x:c>
      <x:c r="T7541" t="n">
        <x:v>8</x:v>
      </x:c>
      <x:c r="U7541" t="str">
        <x:v>pickup_after_delivery_completion_plus_usage_lag</x:v>
      </x:c>
    </x:row>
    <x:row r="7542">
      <x:c r="A7542" t="str">
        <x:v>Set2_200-10-3</x:v>
      </x:c>
      <x:c r="B7542" t="str">
        <x:v>next_day</x:v>
      </x:c>
      <x:c r="C7542" t="str">
        <x:v>C86</x:v>
      </x:c>
      <x:c r="D7542" s="59" t="n">
        <x:v>3</x:v>
      </x:c>
      <x:c r="E7542" s="59" t="n">
        <x:v>48</x:v>
      </x:c>
      <x:c r="F7542" s="59" t="str">
        <x:v>S9</x:v>
      </x:c>
      <x:c r="G7542" s="59" t="n">
        <x:v>542</x:v>
      </x:c>
      <x:c r="H7542" s="59" t="n">
        <x:v>576</x:v>
      </x:c>
      <x:c r="I7542" s="59" t="n">
        <x:v>10</x:v>
      </x:c>
      <x:c r="J7542" s="60" t="n">
        <x:f>'参数'!$C$6</x:f>
        <x:v>1440</x:v>
      </x:c>
      <x:c r="K7542" s="60" t="n">
        <x:f>'参数'!$D$6</x:f>
        <x:v>360</x:v>
      </x:c>
      <x:c r="L7542" s="60" t="n">
        <x:f>H7542+I7542+J7542</x:f>
        <x:v>2026</x:v>
      </x:c>
      <x:c r="M7542" s="60" t="n">
        <x:f>L7542+K7542</x:f>
        <x:v>2386</x:v>
      </x:c>
      <x:c r="N7542" s="60" t="n">
        <x:f>'参数'!$B$10</x:f>
        <x:v>1</x:v>
      </x:c>
      <x:c r="O7542" s="60" t="n">
        <x:f>N7542*'参数'!$B$11</x:f>
        <x:v>2</x:v>
      </x:c>
      <x:c r="P7542" s="60" t="n">
        <x:f>N7542*'参数'!$B$12</x:f>
        <x:v>1</x:v>
      </x:c>
      <x:c r="Q7542" t="str">
        <x:f>C7542&amp;"d"</x:f>
        <x:v>C86d</x:v>
      </x:c>
      <x:c r="R7542" t="str">
        <x:f>C7542&amp;"p"</x:f>
        <x:v>C86p</x:v>
      </x:c>
      <x:c r="S7542" t="str">
        <x:f>IF(AND(L7542&gt;=H7542+I7542+J7542,M7542&gt;L7542,F7542&lt;&gt;""),"PASS","FAIL")</x:f>
        <x:v>PASS</x:v>
      </x:c>
      <x:c r="T7542" t="n">
        <x:v>4</x:v>
      </x:c>
      <x:c r="U7542" t="str">
        <x:v>pickup_after_delivery_completion_plus_usage_lag</x:v>
      </x:c>
    </x:row>
    <x:row r="7543">
      <x:c r="A7543" t="str">
        <x:v>Set2_200-10-3</x:v>
      </x:c>
      <x:c r="B7543" t="str">
        <x:v>next_day</x:v>
      </x:c>
      <x:c r="C7543" t="str">
        <x:v>C87</x:v>
      </x:c>
      <x:c r="D7543" s="59" t="n">
        <x:v>14</x:v>
      </x:c>
      <x:c r="E7543" s="59" t="n">
        <x:v>47</x:v>
      </x:c>
      <x:c r="F7543" s="59" t="str">
        <x:v>S9</x:v>
      </x:c>
      <x:c r="G7543" s="59" t="n">
        <x:v>654</x:v>
      </x:c>
      <x:c r="H7543" s="59" t="n">
        <x:v>692</x:v>
      </x:c>
      <x:c r="I7543" s="59" t="n">
        <x:v>10</x:v>
      </x:c>
      <x:c r="J7543" s="60" t="n">
        <x:f>'参数'!$C$6</x:f>
        <x:v>1440</x:v>
      </x:c>
      <x:c r="K7543" s="60" t="n">
        <x:f>'参数'!$D$6</x:f>
        <x:v>360</x:v>
      </x:c>
      <x:c r="L7543" s="60" t="n">
        <x:f>H7543+I7543+J7543</x:f>
        <x:v>2142</x:v>
      </x:c>
      <x:c r="M7543" s="60" t="n">
        <x:f>L7543+K7543</x:f>
        <x:v>2502</x:v>
      </x:c>
      <x:c r="N7543" s="60" t="n">
        <x:f>'参数'!$B$10</x:f>
        <x:v>1</x:v>
      </x:c>
      <x:c r="O7543" s="60" t="n">
        <x:f>N7543*'参数'!$B$11</x:f>
        <x:v>2</x:v>
      </x:c>
      <x:c r="P7543" s="60" t="n">
        <x:f>N7543*'参数'!$B$12</x:f>
        <x:v>1</x:v>
      </x:c>
      <x:c r="Q7543" t="str">
        <x:f>C7543&amp;"d"</x:f>
        <x:v>C87d</x:v>
      </x:c>
      <x:c r="R7543" t="str">
        <x:f>C7543&amp;"p"</x:f>
        <x:v>C87p</x:v>
      </x:c>
      <x:c r="S7543" t="str">
        <x:f>IF(AND(L7543&gt;=H7543+I7543+J7543,M7543&gt;L7543,F7543&lt;&gt;""),"PASS","FAIL")</x:f>
        <x:v>PASS</x:v>
      </x:c>
      <x:c r="T7543" t="n">
        <x:v>2</x:v>
      </x:c>
      <x:c r="U7543" t="str">
        <x:v>pickup_after_delivery_completion_plus_usage_lag</x:v>
      </x:c>
    </x:row>
    <x:row r="7544">
      <x:c r="A7544" t="str">
        <x:v>Set2_200-10-3</x:v>
      </x:c>
      <x:c r="B7544" t="str">
        <x:v>next_day</x:v>
      </x:c>
      <x:c r="C7544" t="str">
        <x:v>C88</x:v>
      </x:c>
      <x:c r="D7544" s="59" t="n">
        <x:v>21</x:v>
      </x:c>
      <x:c r="E7544" s="59" t="n">
        <x:v>45</x:v>
      </x:c>
      <x:c r="F7544" s="59" t="str">
        <x:v>S6</x:v>
      </x:c>
      <x:c r="G7544" s="59" t="n">
        <x:v>211</x:v>
      </x:c>
      <x:c r="H7544" s="59" t="n">
        <x:v>225</x:v>
      </x:c>
      <x:c r="I7544" s="59" t="n">
        <x:v>10</x:v>
      </x:c>
      <x:c r="J7544" s="60" t="n">
        <x:f>'参数'!$C$6</x:f>
        <x:v>1440</x:v>
      </x:c>
      <x:c r="K7544" s="60" t="n">
        <x:f>'参数'!$D$6</x:f>
        <x:v>360</x:v>
      </x:c>
      <x:c r="L7544" s="60" t="n">
        <x:f>H7544+I7544+J7544</x:f>
        <x:v>1675</x:v>
      </x:c>
      <x:c r="M7544" s="60" t="n">
        <x:f>L7544+K7544</x:f>
        <x:v>2035</x:v>
      </x:c>
      <x:c r="N7544" s="60" t="n">
        <x:f>'参数'!$B$10</x:f>
        <x:v>1</x:v>
      </x:c>
      <x:c r="O7544" s="60" t="n">
        <x:f>N7544*'参数'!$B$11</x:f>
        <x:v>2</x:v>
      </x:c>
      <x:c r="P7544" s="60" t="n">
        <x:f>N7544*'参数'!$B$12</x:f>
        <x:v>1</x:v>
      </x:c>
      <x:c r="Q7544" t="str">
        <x:f>C7544&amp;"d"</x:f>
        <x:v>C88d</x:v>
      </x:c>
      <x:c r="R7544" t="str">
        <x:f>C7544&amp;"p"</x:f>
        <x:v>C88p</x:v>
      </x:c>
      <x:c r="S7544" t="str">
        <x:f>IF(AND(L7544&gt;=H7544+I7544+J7544,M7544&gt;L7544,F7544&lt;&gt;""),"PASS","FAIL")</x:f>
        <x:v>PASS</x:v>
      </x:c>
      <x:c r="T7544" t="n">
        <x:v>3</x:v>
      </x:c>
      <x:c r="U7544" t="str">
        <x:v>pickup_after_delivery_completion_plus_usage_lag</x:v>
      </x:c>
    </x:row>
    <x:row r="7545">
      <x:c r="A7545" t="str">
        <x:v>Set2_200-10-3</x:v>
      </x:c>
      <x:c r="B7545" t="str">
        <x:v>next_day</x:v>
      </x:c>
      <x:c r="C7545" t="str">
        <x:v>C89</x:v>
      </x:c>
      <x:c r="D7545" s="59" t="n">
        <x:v>5</x:v>
      </x:c>
      <x:c r="E7545" s="59" t="n">
        <x:v>31</x:v>
      </x:c>
      <x:c r="F7545" s="59" t="str">
        <x:v>S7</x:v>
      </x:c>
      <x:c r="G7545" s="59" t="n">
        <x:v>494</x:v>
      </x:c>
      <x:c r="H7545" s="59" t="n">
        <x:v>506</x:v>
      </x:c>
      <x:c r="I7545" s="59" t="n">
        <x:v>10</x:v>
      </x:c>
      <x:c r="J7545" s="60" t="n">
        <x:f>'参数'!$C$6</x:f>
        <x:v>1440</x:v>
      </x:c>
      <x:c r="K7545" s="60" t="n">
        <x:f>'参数'!$D$6</x:f>
        <x:v>360</x:v>
      </x:c>
      <x:c r="L7545" s="60" t="n">
        <x:f>H7545+I7545+J7545</x:f>
        <x:v>1956</x:v>
      </x:c>
      <x:c r="M7545" s="60" t="n">
        <x:f>L7545+K7545</x:f>
        <x:v>2316</x:v>
      </x:c>
      <x:c r="N7545" s="60" t="n">
        <x:f>'参数'!$B$10</x:f>
        <x:v>1</x:v>
      </x:c>
      <x:c r="O7545" s="60" t="n">
        <x:f>N7545*'参数'!$B$11</x:f>
        <x:v>2</x:v>
      </x:c>
      <x:c r="P7545" s="60" t="n">
        <x:f>N7545*'参数'!$B$12</x:f>
        <x:v>1</x:v>
      </x:c>
      <x:c r="Q7545" t="str">
        <x:f>C7545&amp;"d"</x:f>
        <x:v>C89d</x:v>
      </x:c>
      <x:c r="R7545" t="str">
        <x:f>C7545&amp;"p"</x:f>
        <x:v>C89p</x:v>
      </x:c>
      <x:c r="S7545" t="str">
        <x:f>IF(AND(L7545&gt;=H7545+I7545+J7545,M7545&gt;L7545,F7545&lt;&gt;""),"PASS","FAIL")</x:f>
        <x:v>PASS</x:v>
      </x:c>
      <x:c r="T7545" t="n">
        <x:v>7</x:v>
      </x:c>
      <x:c r="U7545" t="str">
        <x:v>pickup_after_delivery_completion_plus_usage_lag</x:v>
      </x:c>
    </x:row>
    <x:row r="7546">
      <x:c r="A7546" t="str">
        <x:v>Set2_200-10-3</x:v>
      </x:c>
      <x:c r="B7546" t="str">
        <x:v>next_day</x:v>
      </x:c>
      <x:c r="C7546" t="str">
        <x:v>C90</x:v>
      </x:c>
      <x:c r="D7546" s="59" t="n">
        <x:v>7</x:v>
      </x:c>
      <x:c r="E7546" s="59" t="n">
        <x:v>34</x:v>
      </x:c>
      <x:c r="F7546" s="59" t="str">
        <x:v>S9</x:v>
      </x:c>
      <x:c r="G7546" s="59" t="n">
        <x:v>703</x:v>
      </x:c>
      <x:c r="H7546" s="59" t="n">
        <x:v>727</x:v>
      </x:c>
      <x:c r="I7546" s="59" t="n">
        <x:v>10</x:v>
      </x:c>
      <x:c r="J7546" s="60" t="n">
        <x:f>'参数'!$C$6</x:f>
        <x:v>1440</x:v>
      </x:c>
      <x:c r="K7546" s="60" t="n">
        <x:f>'参数'!$D$6</x:f>
        <x:v>360</x:v>
      </x:c>
      <x:c r="L7546" s="60" t="n">
        <x:f>H7546+I7546+J7546</x:f>
        <x:v>2177</x:v>
      </x:c>
      <x:c r="M7546" s="60" t="n">
        <x:f>L7546+K7546</x:f>
        <x:v>2537</x:v>
      </x:c>
      <x:c r="N7546" s="60" t="n">
        <x:f>'参数'!$B$10</x:f>
        <x:v>1</x:v>
      </x:c>
      <x:c r="O7546" s="60" t="n">
        <x:f>N7546*'参数'!$B$11</x:f>
        <x:v>2</x:v>
      </x:c>
      <x:c r="P7546" s="60" t="n">
        <x:f>N7546*'参数'!$B$12</x:f>
        <x:v>1</x:v>
      </x:c>
      <x:c r="Q7546" t="str">
        <x:f>C7546&amp;"d"</x:f>
        <x:v>C90d</x:v>
      </x:c>
      <x:c r="R7546" t="str">
        <x:f>C7546&amp;"p"</x:f>
        <x:v>C90p</x:v>
      </x:c>
      <x:c r="S7546" t="str">
        <x:f>IF(AND(L7546&gt;=H7546+I7546+J7546,M7546&gt;L7546,F7546&lt;&gt;""),"PASS","FAIL")</x:f>
        <x:v>PASS</x:v>
      </x:c>
      <x:c r="T7546" t="n">
        <x:v>2</x:v>
      </x:c>
      <x:c r="U7546" t="str">
        <x:v>pickup_after_delivery_completion_plus_usage_lag</x:v>
      </x:c>
    </x:row>
    <x:row r="7547">
      <x:c r="A7547" t="str">
        <x:v>Set2_200-10-3</x:v>
      </x:c>
      <x:c r="B7547" t="str">
        <x:v>next_day</x:v>
      </x:c>
      <x:c r="C7547" t="str">
        <x:v>C91</x:v>
      </x:c>
      <x:c r="D7547" s="59" t="n">
        <x:v>20</x:v>
      </x:c>
      <x:c r="E7547" s="59" t="n">
        <x:v>46</x:v>
      </x:c>
      <x:c r="F7547" s="59" t="str">
        <x:v>S6</x:v>
      </x:c>
      <x:c r="G7547" s="59" t="n">
        <x:v>142</x:v>
      </x:c>
      <x:c r="H7547" s="59" t="n">
        <x:v>162</x:v>
      </x:c>
      <x:c r="I7547" s="59" t="n">
        <x:v>10</x:v>
      </x:c>
      <x:c r="J7547" s="60" t="n">
        <x:f>'参数'!$C$6</x:f>
        <x:v>1440</x:v>
      </x:c>
      <x:c r="K7547" s="60" t="n">
        <x:f>'参数'!$D$6</x:f>
        <x:v>360</x:v>
      </x:c>
      <x:c r="L7547" s="60" t="n">
        <x:f>H7547+I7547+J7547</x:f>
        <x:v>1612</x:v>
      </x:c>
      <x:c r="M7547" s="60" t="n">
        <x:f>L7547+K7547</x:f>
        <x:v>1972</x:v>
      </x:c>
      <x:c r="N7547" s="60" t="n">
        <x:f>'参数'!$B$10</x:f>
        <x:v>1</x:v>
      </x:c>
      <x:c r="O7547" s="60" t="n">
        <x:f>N7547*'参数'!$B$11</x:f>
        <x:v>2</x:v>
      </x:c>
      <x:c r="P7547" s="60" t="n">
        <x:f>N7547*'参数'!$B$12</x:f>
        <x:v>1</x:v>
      </x:c>
      <x:c r="Q7547" t="str">
        <x:f>C7547&amp;"d"</x:f>
        <x:v>C91d</x:v>
      </x:c>
      <x:c r="R7547" t="str">
        <x:f>C7547&amp;"p"</x:f>
        <x:v>C91p</x:v>
      </x:c>
      <x:c r="S7547" t="str">
        <x:f>IF(AND(L7547&gt;=H7547+I7547+J7547,M7547&gt;L7547,F7547&lt;&gt;""),"PASS","FAIL")</x:f>
        <x:v>PASS</x:v>
      </x:c>
      <x:c r="T7547" t="n">
        <x:v>1</x:v>
      </x:c>
      <x:c r="U7547" t="str">
        <x:v>pickup_after_delivery_completion_plus_usage_lag</x:v>
      </x:c>
    </x:row>
    <x:row r="7548">
      <x:c r="A7548" t="str">
        <x:v>Set2_200-10-3</x:v>
      </x:c>
      <x:c r="B7548" t="str">
        <x:v>next_day</x:v>
      </x:c>
      <x:c r="C7548" t="str">
        <x:v>C92</x:v>
      </x:c>
      <x:c r="D7548" s="59" t="n">
        <x:v>15</x:v>
      </x:c>
      <x:c r="E7548" s="59" t="n">
        <x:v>40</x:v>
      </x:c>
      <x:c r="F7548" s="59" t="str">
        <x:v>S3</x:v>
      </x:c>
      <x:c r="G7548" s="59" t="n">
        <x:v>112</x:v>
      </x:c>
      <x:c r="H7548" s="59" t="n">
        <x:v>150</x:v>
      </x:c>
      <x:c r="I7548" s="59" t="n">
        <x:v>10</x:v>
      </x:c>
      <x:c r="J7548" s="60" t="n">
        <x:f>'参数'!$C$6</x:f>
        <x:v>1440</x:v>
      </x:c>
      <x:c r="K7548" s="60" t="n">
        <x:f>'参数'!$D$6</x:f>
        <x:v>360</x:v>
      </x:c>
      <x:c r="L7548" s="60" t="n">
        <x:f>H7548+I7548+J7548</x:f>
        <x:v>1600</x:v>
      </x:c>
      <x:c r="M7548" s="60" t="n">
        <x:f>L7548+K7548</x:f>
        <x:v>1960</x:v>
      </x:c>
      <x:c r="N7548" s="60" t="n">
        <x:f>'参数'!$B$10</x:f>
        <x:v>1</x:v>
      </x:c>
      <x:c r="O7548" s="60" t="n">
        <x:f>N7548*'参数'!$B$11</x:f>
        <x:v>2</x:v>
      </x:c>
      <x:c r="P7548" s="60" t="n">
        <x:f>N7548*'参数'!$B$12</x:f>
        <x:v>1</x:v>
      </x:c>
      <x:c r="Q7548" t="str">
        <x:f>C7548&amp;"d"</x:f>
        <x:v>C92d</x:v>
      </x:c>
      <x:c r="R7548" t="str">
        <x:f>C7548&amp;"p"</x:f>
        <x:v>C92p</x:v>
      </x:c>
      <x:c r="S7548" t="str">
        <x:f>IF(AND(L7548&gt;=H7548+I7548+J7548,M7548&gt;L7548,F7548&lt;&gt;""),"PASS","FAIL")</x:f>
        <x:v>PASS</x:v>
      </x:c>
      <x:c r="T7548" t="n">
        <x:v>8</x:v>
      </x:c>
      <x:c r="U7548" t="str">
        <x:v>pickup_after_delivery_completion_plus_usage_lag</x:v>
      </x:c>
    </x:row>
    <x:row r="7549">
      <x:c r="A7549" t="str">
        <x:v>Set2_200-10-3</x:v>
      </x:c>
      <x:c r="B7549" t="str">
        <x:v>next_day</x:v>
      </x:c>
      <x:c r="C7549" t="str">
        <x:v>C93</x:v>
      </x:c>
      <x:c r="D7549" s="59" t="n">
        <x:v>17</x:v>
      </x:c>
      <x:c r="E7549" s="59" t="n">
        <x:v>42</x:v>
      </x:c>
      <x:c r="F7549" s="59" t="str">
        <x:v>S3</x:v>
      </x:c>
      <x:c r="G7549" s="59" t="n">
        <x:v>55</x:v>
      </x:c>
      <x:c r="H7549" s="59" t="n">
        <x:v>75</x:v>
      </x:c>
      <x:c r="I7549" s="59" t="n">
        <x:v>10</x:v>
      </x:c>
      <x:c r="J7549" s="60" t="n">
        <x:f>'参数'!$C$6</x:f>
        <x:v>1440</x:v>
      </x:c>
      <x:c r="K7549" s="60" t="n">
        <x:f>'参数'!$D$6</x:f>
        <x:v>360</x:v>
      </x:c>
      <x:c r="L7549" s="60" t="n">
        <x:f>H7549+I7549+J7549</x:f>
        <x:v>1525</x:v>
      </x:c>
      <x:c r="M7549" s="60" t="n">
        <x:f>L7549+K7549</x:f>
        <x:v>1885</x:v>
      </x:c>
      <x:c r="N7549" s="60" t="n">
        <x:f>'参数'!$B$10</x:f>
        <x:v>1</x:v>
      </x:c>
      <x:c r="O7549" s="60" t="n">
        <x:f>N7549*'参数'!$B$11</x:f>
        <x:v>2</x:v>
      </x:c>
      <x:c r="P7549" s="60" t="n">
        <x:f>N7549*'参数'!$B$12</x:f>
        <x:v>1</x:v>
      </x:c>
      <x:c r="Q7549" t="str">
        <x:f>C7549&amp;"d"</x:f>
        <x:v>C93d</x:v>
      </x:c>
      <x:c r="R7549" t="str">
        <x:f>C7549&amp;"p"</x:f>
        <x:v>C93p</x:v>
      </x:c>
      <x:c r="S7549" t="str">
        <x:f>IF(AND(L7549&gt;=H7549+I7549+J7549,M7549&gt;L7549,F7549&lt;&gt;""),"PASS","FAIL")</x:f>
        <x:v>PASS</x:v>
      </x:c>
      <x:c r="T7549" t="n">
        <x:v>9</x:v>
      </x:c>
      <x:c r="U7549" t="str">
        <x:v>pickup_after_delivery_completion_plus_usage_lag</x:v>
      </x:c>
    </x:row>
    <x:row r="7550">
      <x:c r="A7550" t="str">
        <x:v>Set2_200-10-3</x:v>
      </x:c>
      <x:c r="B7550" t="str">
        <x:v>next_day</x:v>
      </x:c>
      <x:c r="C7550" t="str">
        <x:v>C94</x:v>
      </x:c>
      <x:c r="D7550" s="59" t="n">
        <x:v>11</x:v>
      </x:c>
      <x:c r="E7550" s="59" t="n">
        <x:v>32</x:v>
      </x:c>
      <x:c r="F7550" s="59" t="str">
        <x:v>S3</x:v>
      </x:c>
      <x:c r="G7550" s="59" t="n">
        <x:v>545</x:v>
      </x:c>
      <x:c r="H7550" s="59" t="n">
        <x:v>555</x:v>
      </x:c>
      <x:c r="I7550" s="59" t="n">
        <x:v>10</x:v>
      </x:c>
      <x:c r="J7550" s="60" t="n">
        <x:f>'参数'!$C$6</x:f>
        <x:v>1440</x:v>
      </x:c>
      <x:c r="K7550" s="60" t="n">
        <x:f>'参数'!$D$6</x:f>
        <x:v>360</x:v>
      </x:c>
      <x:c r="L7550" s="60" t="n">
        <x:f>H7550+I7550+J7550</x:f>
        <x:v>2005</x:v>
      </x:c>
      <x:c r="M7550" s="60" t="n">
        <x:f>L7550+K7550</x:f>
        <x:v>2365</x:v>
      </x:c>
      <x:c r="N7550" s="60" t="n">
        <x:f>'参数'!$B$10</x:f>
        <x:v>1</x:v>
      </x:c>
      <x:c r="O7550" s="60" t="n">
        <x:f>N7550*'参数'!$B$11</x:f>
        <x:v>2</x:v>
      </x:c>
      <x:c r="P7550" s="60" t="n">
        <x:f>N7550*'参数'!$B$12</x:f>
        <x:v>1</x:v>
      </x:c>
      <x:c r="Q7550" t="str">
        <x:f>C7550&amp;"d"</x:f>
        <x:v>C94d</x:v>
      </x:c>
      <x:c r="R7550" t="str">
        <x:f>C7550&amp;"p"</x:f>
        <x:v>C94p</x:v>
      </x:c>
      <x:c r="S7550" t="str">
        <x:f>IF(AND(L7550&gt;=H7550+I7550+J7550,M7550&gt;L7550,F7550&lt;&gt;""),"PASS","FAIL")</x:f>
        <x:v>PASS</x:v>
      </x:c>
      <x:c r="T7550" t="n">
        <x:v>14</x:v>
      </x:c>
      <x:c r="U7550" t="str">
        <x:v>pickup_after_delivery_completion_plus_usage_lag</x:v>
      </x:c>
    </x:row>
    <x:row r="7551">
      <x:c r="A7551" t="str">
        <x:v>Set2_200-10-3</x:v>
      </x:c>
      <x:c r="B7551" t="str">
        <x:v>next_day</x:v>
      </x:c>
      <x:c r="C7551" t="str">
        <x:v>C95</x:v>
      </x:c>
      <x:c r="D7551" s="59" t="n">
        <x:v>2</x:v>
      </x:c>
      <x:c r="E7551" s="59" t="n">
        <x:v>30</x:v>
      </x:c>
      <x:c r="F7551" s="59" t="str">
        <x:v>S2</x:v>
      </x:c>
      <x:c r="G7551" s="59" t="n">
        <x:v>188</x:v>
      </x:c>
      <x:c r="H7551" s="59" t="n">
        <x:v>222</x:v>
      </x:c>
      <x:c r="I7551" s="59" t="n">
        <x:v>10</x:v>
      </x:c>
      <x:c r="J7551" s="60" t="n">
        <x:f>'参数'!$C$6</x:f>
        <x:v>1440</x:v>
      </x:c>
      <x:c r="K7551" s="60" t="n">
        <x:f>'参数'!$D$6</x:f>
        <x:v>360</x:v>
      </x:c>
      <x:c r="L7551" s="60" t="n">
        <x:f>H7551+I7551+J7551</x:f>
        <x:v>1672</x:v>
      </x:c>
      <x:c r="M7551" s="60" t="n">
        <x:f>L7551+K7551</x:f>
        <x:v>2032</x:v>
      </x:c>
      <x:c r="N7551" s="60" t="n">
        <x:f>'参数'!$B$10</x:f>
        <x:v>1</x:v>
      </x:c>
      <x:c r="O7551" s="60" t="n">
        <x:f>N7551*'参数'!$B$11</x:f>
        <x:v>2</x:v>
      </x:c>
      <x:c r="P7551" s="60" t="n">
        <x:f>N7551*'参数'!$B$12</x:f>
        <x:v>1</x:v>
      </x:c>
      <x:c r="Q7551" t="str">
        <x:f>C7551&amp;"d"</x:f>
        <x:v>C95d</x:v>
      </x:c>
      <x:c r="R7551" t="str">
        <x:f>C7551&amp;"p"</x:f>
        <x:v>C95p</x:v>
      </x:c>
      <x:c r="S7551" t="str">
        <x:f>IF(AND(L7551&gt;=H7551+I7551+J7551,M7551&gt;L7551,F7551&lt;&gt;""),"PASS","FAIL")</x:f>
        <x:v>PASS</x:v>
      </x:c>
      <x:c r="T7551" t="n">
        <x:v>3</x:v>
      </x:c>
      <x:c r="U7551" t="str">
        <x:v>pickup_after_delivery_completion_plus_usage_lag</x:v>
      </x:c>
    </x:row>
    <x:row r="7552">
      <x:c r="A7552" t="str">
        <x:v>Set2_200-10-3</x:v>
      </x:c>
      <x:c r="B7552" t="str">
        <x:v>next_day</x:v>
      </x:c>
      <x:c r="C7552" t="str">
        <x:v>C96</x:v>
      </x:c>
      <x:c r="D7552" s="59" t="n">
        <x:v>23</x:v>
      </x:c>
      <x:c r="E7552" s="59" t="n">
        <x:v>40</x:v>
      </x:c>
      <x:c r="F7552" s="59" t="str">
        <x:v>S6</x:v>
      </x:c>
      <x:c r="G7552" s="59" t="n">
        <x:v>119</x:v>
      </x:c>
      <x:c r="H7552" s="59" t="n">
        <x:v>141</x:v>
      </x:c>
      <x:c r="I7552" s="59" t="n">
        <x:v>10</x:v>
      </x:c>
      <x:c r="J7552" s="60" t="n">
        <x:f>'参数'!$C$6</x:f>
        <x:v>1440</x:v>
      </x:c>
      <x:c r="K7552" s="60" t="n">
        <x:f>'参数'!$D$6</x:f>
        <x:v>360</x:v>
      </x:c>
      <x:c r="L7552" s="60" t="n">
        <x:f>H7552+I7552+J7552</x:f>
        <x:v>1591</x:v>
      </x:c>
      <x:c r="M7552" s="60" t="n">
        <x:f>L7552+K7552</x:f>
        <x:v>1951</x:v>
      </x:c>
      <x:c r="N7552" s="60" t="n">
        <x:f>'参数'!$B$10</x:f>
        <x:v>1</x:v>
      </x:c>
      <x:c r="O7552" s="60" t="n">
        <x:f>N7552*'参数'!$B$11</x:f>
        <x:v>2</x:v>
      </x:c>
      <x:c r="P7552" s="60" t="n">
        <x:f>N7552*'参数'!$B$12</x:f>
        <x:v>1</x:v>
      </x:c>
      <x:c r="Q7552" t="str">
        <x:f>C7552&amp;"d"</x:f>
        <x:v>C96d</x:v>
      </x:c>
      <x:c r="R7552" t="str">
        <x:f>C7552&amp;"p"</x:f>
        <x:v>C96p</x:v>
      </x:c>
      <x:c r="S7552" t="str">
        <x:f>IF(AND(L7552&gt;=H7552+I7552+J7552,M7552&gt;L7552,F7552&lt;&gt;""),"PASS","FAIL")</x:f>
        <x:v>PASS</x:v>
      </x:c>
      <x:c r="T7552" t="n">
        <x:v>11</x:v>
      </x:c>
      <x:c r="U7552" t="str">
        <x:v>pickup_after_delivery_completion_plus_usage_lag</x:v>
      </x:c>
    </x:row>
    <x:row r="7553">
      <x:c r="A7553" t="str">
        <x:v>Set2_200-10-3</x:v>
      </x:c>
      <x:c r="B7553" t="str">
        <x:v>next_day</x:v>
      </x:c>
      <x:c r="C7553" t="str">
        <x:v>C97</x:v>
      </x:c>
      <x:c r="D7553" s="59" t="n">
        <x:v>1</x:v>
      </x:c>
      <x:c r="E7553" s="59" t="n">
        <x:v>39</x:v>
      </x:c>
      <x:c r="F7553" s="59" t="str">
        <x:v>S9</x:v>
      </x:c>
      <x:c r="G7553" s="59" t="n">
        <x:v>416</x:v>
      </x:c>
      <x:c r="H7553" s="59" t="n">
        <x:v>428</x:v>
      </x:c>
      <x:c r="I7553" s="59" t="n">
        <x:v>10</x:v>
      </x:c>
      <x:c r="J7553" s="60" t="n">
        <x:f>'参数'!$C$6</x:f>
        <x:v>1440</x:v>
      </x:c>
      <x:c r="K7553" s="60" t="n">
        <x:f>'参数'!$D$6</x:f>
        <x:v>360</x:v>
      </x:c>
      <x:c r="L7553" s="60" t="n">
        <x:f>H7553+I7553+J7553</x:f>
        <x:v>1878</x:v>
      </x:c>
      <x:c r="M7553" s="60" t="n">
        <x:f>L7553+K7553</x:f>
        <x:v>2238</x:v>
      </x:c>
      <x:c r="N7553" s="60" t="n">
        <x:f>'参数'!$B$10</x:f>
        <x:v>1</x:v>
      </x:c>
      <x:c r="O7553" s="60" t="n">
        <x:f>N7553*'参数'!$B$11</x:f>
        <x:v>2</x:v>
      </x:c>
      <x:c r="P7553" s="60" t="n">
        <x:f>N7553*'参数'!$B$12</x:f>
        <x:v>1</x:v>
      </x:c>
      <x:c r="Q7553" t="str">
        <x:f>C7553&amp;"d"</x:f>
        <x:v>C97d</x:v>
      </x:c>
      <x:c r="R7553" t="str">
        <x:f>C7553&amp;"p"</x:f>
        <x:v>C97p</x:v>
      </x:c>
      <x:c r="S7553" t="str">
        <x:f>IF(AND(L7553&gt;=H7553+I7553+J7553,M7553&gt;L7553,F7553&lt;&gt;""),"PASS","FAIL")</x:f>
        <x:v>PASS</x:v>
      </x:c>
      <x:c r="T7553" t="n">
        <x:v>7</x:v>
      </x:c>
      <x:c r="U7553" t="str">
        <x:v>pickup_after_delivery_completion_plus_usage_lag</x:v>
      </x:c>
    </x:row>
    <x:row r="7554">
      <x:c r="A7554" t="str">
        <x:v>Set2_200-10-3</x:v>
      </x:c>
      <x:c r="B7554" t="str">
        <x:v>next_day</x:v>
      </x:c>
      <x:c r="C7554" t="str">
        <x:v>C98</x:v>
      </x:c>
      <x:c r="D7554" s="59" t="n">
        <x:v>1</x:v>
      </x:c>
      <x:c r="E7554" s="59" t="n">
        <x:v>47</x:v>
      </x:c>
      <x:c r="F7554" s="59" t="str">
        <x:v>S9</x:v>
      </x:c>
      <x:c r="G7554" s="59" t="n">
        <x:v>386</x:v>
      </x:c>
      <x:c r="H7554" s="59" t="n">
        <x:v>418</x:v>
      </x:c>
      <x:c r="I7554" s="59" t="n">
        <x:v>10</x:v>
      </x:c>
      <x:c r="J7554" s="60" t="n">
        <x:f>'参数'!$C$6</x:f>
        <x:v>1440</x:v>
      </x:c>
      <x:c r="K7554" s="60" t="n">
        <x:f>'参数'!$D$6</x:f>
        <x:v>360</x:v>
      </x:c>
      <x:c r="L7554" s="60" t="n">
        <x:f>H7554+I7554+J7554</x:f>
        <x:v>1868</x:v>
      </x:c>
      <x:c r="M7554" s="60" t="n">
        <x:f>L7554+K7554</x:f>
        <x:v>2228</x:v>
      </x:c>
      <x:c r="N7554" s="60" t="n">
        <x:f>'参数'!$B$10</x:f>
        <x:v>1</x:v>
      </x:c>
      <x:c r="O7554" s="60" t="n">
        <x:f>N7554*'参数'!$B$11</x:f>
        <x:v>2</x:v>
      </x:c>
      <x:c r="P7554" s="60" t="n">
        <x:f>N7554*'参数'!$B$12</x:f>
        <x:v>1</x:v>
      </x:c>
      <x:c r="Q7554" t="str">
        <x:f>C7554&amp;"d"</x:f>
        <x:v>C98d</x:v>
      </x:c>
      <x:c r="R7554" t="str">
        <x:f>C7554&amp;"p"</x:f>
        <x:v>C98p</x:v>
      </x:c>
      <x:c r="S7554" t="str">
        <x:f>IF(AND(L7554&gt;=H7554+I7554+J7554,M7554&gt;L7554,F7554&lt;&gt;""),"PASS","FAIL")</x:f>
        <x:v>PASS</x:v>
      </x:c>
      <x:c r="T7554" t="n">
        <x:v>10</x:v>
      </x:c>
      <x:c r="U7554" t="str">
        <x:v>pickup_after_delivery_completion_plus_usage_lag</x:v>
      </x:c>
    </x:row>
    <x:row r="7555">
      <x:c r="A7555" t="str">
        <x:v>Set2_200-10-3</x:v>
      </x:c>
      <x:c r="B7555" t="str">
        <x:v>next_day</x:v>
      </x:c>
      <x:c r="C7555" t="str">
        <x:v>C99</x:v>
      </x:c>
      <x:c r="D7555" s="59" t="n">
        <x:v>14</x:v>
      </x:c>
      <x:c r="E7555" s="59" t="n">
        <x:v>37</x:v>
      </x:c>
      <x:c r="F7555" s="59" t="str">
        <x:v>S3</x:v>
      </x:c>
      <x:c r="G7555" s="59" t="n">
        <x:v>613</x:v>
      </x:c>
      <x:c r="H7555" s="59" t="n">
        <x:v>643</x:v>
      </x:c>
      <x:c r="I7555" s="59" t="n">
        <x:v>10</x:v>
      </x:c>
      <x:c r="J7555" s="60" t="n">
        <x:f>'参数'!$C$6</x:f>
        <x:v>1440</x:v>
      </x:c>
      <x:c r="K7555" s="60" t="n">
        <x:f>'参数'!$D$6</x:f>
        <x:v>360</x:v>
      </x:c>
      <x:c r="L7555" s="60" t="n">
        <x:f>H7555+I7555+J7555</x:f>
        <x:v>2093</x:v>
      </x:c>
      <x:c r="M7555" s="60" t="n">
        <x:f>L7555+K7555</x:f>
        <x:v>2453</x:v>
      </x:c>
      <x:c r="N7555" s="60" t="n">
        <x:f>'参数'!$B$10</x:f>
        <x:v>1</x:v>
      </x:c>
      <x:c r="O7555" s="60" t="n">
        <x:f>N7555*'参数'!$B$11</x:f>
        <x:v>2</x:v>
      </x:c>
      <x:c r="P7555" s="60" t="n">
        <x:f>N7555*'参数'!$B$12</x:f>
        <x:v>1</x:v>
      </x:c>
      <x:c r="Q7555" t="str">
        <x:f>C7555&amp;"d"</x:f>
        <x:v>C99d</x:v>
      </x:c>
      <x:c r="R7555" t="str">
        <x:f>C7555&amp;"p"</x:f>
        <x:v>C99p</x:v>
      </x:c>
      <x:c r="S7555" t="str">
        <x:f>IF(AND(L7555&gt;=H7555+I7555+J7555,M7555&gt;L7555,F7555&lt;&gt;""),"PASS","FAIL")</x:f>
        <x:v>PASS</x:v>
      </x:c>
      <x:c r="T7555" t="n">
        <x:v>9</x:v>
      </x:c>
      <x:c r="U7555" t="str">
        <x:v>pickup_after_delivery_completion_plus_usage_lag</x:v>
      </x:c>
    </x:row>
    <x:row r="7556">
      <x:c r="A7556" t="str">
        <x:v>Set2_200-10-3</x:v>
      </x:c>
      <x:c r="B7556" t="str">
        <x:v>next_day</x:v>
      </x:c>
      <x:c r="C7556" t="str">
        <x:v>C100</x:v>
      </x:c>
      <x:c r="D7556" s="59" t="n">
        <x:v>14</x:v>
      </x:c>
      <x:c r="E7556" s="59" t="n">
        <x:v>48</x:v>
      </x:c>
      <x:c r="F7556" s="59" t="str">
        <x:v>S9</x:v>
      </x:c>
      <x:c r="G7556" s="59" t="n">
        <x:v>538</x:v>
      </x:c>
      <x:c r="H7556" s="59" t="n">
        <x:v>558</x:v>
      </x:c>
      <x:c r="I7556" s="59" t="n">
        <x:v>10</x:v>
      </x:c>
      <x:c r="J7556" s="60" t="n">
        <x:f>'参数'!$C$6</x:f>
        <x:v>1440</x:v>
      </x:c>
      <x:c r="K7556" s="60" t="n">
        <x:f>'参数'!$D$6</x:f>
        <x:v>360</x:v>
      </x:c>
      <x:c r="L7556" s="60" t="n">
        <x:f>H7556+I7556+J7556</x:f>
        <x:v>2008</x:v>
      </x:c>
      <x:c r="M7556" s="60" t="n">
        <x:f>L7556+K7556</x:f>
        <x:v>2368</x:v>
      </x:c>
      <x:c r="N7556" s="60" t="n">
        <x:f>'参数'!$B$10</x:f>
        <x:v>1</x:v>
      </x:c>
      <x:c r="O7556" s="60" t="n">
        <x:f>N7556*'参数'!$B$11</x:f>
        <x:v>2</x:v>
      </x:c>
      <x:c r="P7556" s="60" t="n">
        <x:f>N7556*'参数'!$B$12</x:f>
        <x:v>1</x:v>
      </x:c>
      <x:c r="Q7556" t="str">
        <x:f>C7556&amp;"d"</x:f>
        <x:v>C100d</x:v>
      </x:c>
      <x:c r="R7556" t="str">
        <x:f>C7556&amp;"p"</x:f>
        <x:v>C100p</x:v>
      </x:c>
      <x:c r="S7556" t="str">
        <x:f>IF(AND(L7556&gt;=H7556+I7556+J7556,M7556&gt;L7556,F7556&lt;&gt;""),"PASS","FAIL")</x:f>
        <x:v>PASS</x:v>
      </x:c>
      <x:c r="T7556" t="n">
        <x:v>12</x:v>
      </x:c>
      <x:c r="U7556" t="str">
        <x:v>pickup_after_delivery_completion_plus_usage_lag</x:v>
      </x:c>
    </x:row>
    <x:row r="7557">
      <x:c r="A7557" t="str">
        <x:v>Set2_200-10-3</x:v>
      </x:c>
      <x:c r="B7557" t="str">
        <x:v>next_day</x:v>
      </x:c>
      <x:c r="C7557" t="str">
        <x:v>C101</x:v>
      </x:c>
      <x:c r="D7557" s="59" t="n">
        <x:v>3</x:v>
      </x:c>
      <x:c r="E7557" s="59" t="n">
        <x:v>47</x:v>
      </x:c>
      <x:c r="F7557" s="59" t="str">
        <x:v>S9</x:v>
      </x:c>
      <x:c r="G7557" s="59" t="n">
        <x:v>346</x:v>
      </x:c>
      <x:c r="H7557" s="59" t="n">
        <x:v>376</x:v>
      </x:c>
      <x:c r="I7557" s="59" t="n">
        <x:v>10</x:v>
      </x:c>
      <x:c r="J7557" s="60" t="n">
        <x:f>'参数'!$C$6</x:f>
        <x:v>1440</x:v>
      </x:c>
      <x:c r="K7557" s="60" t="n">
        <x:f>'参数'!$D$6</x:f>
        <x:v>360</x:v>
      </x:c>
      <x:c r="L7557" s="60" t="n">
        <x:f>H7557+I7557+J7557</x:f>
        <x:v>1826</x:v>
      </x:c>
      <x:c r="M7557" s="60" t="n">
        <x:f>L7557+K7557</x:f>
        <x:v>2186</x:v>
      </x:c>
      <x:c r="N7557" s="60" t="n">
        <x:f>'参数'!$B$10</x:f>
        <x:v>1</x:v>
      </x:c>
      <x:c r="O7557" s="60" t="n">
        <x:f>N7557*'参数'!$B$11</x:f>
        <x:v>2</x:v>
      </x:c>
      <x:c r="P7557" s="60" t="n">
        <x:f>N7557*'参数'!$B$12</x:f>
        <x:v>1</x:v>
      </x:c>
      <x:c r="Q7557" t="str">
        <x:f>C7557&amp;"d"</x:f>
        <x:v>C101d</x:v>
      </x:c>
      <x:c r="R7557" t="str">
        <x:f>C7557&amp;"p"</x:f>
        <x:v>C101p</x:v>
      </x:c>
      <x:c r="S7557" t="str">
        <x:f>IF(AND(L7557&gt;=H7557+I7557+J7557,M7557&gt;L7557,F7557&lt;&gt;""),"PASS","FAIL")</x:f>
        <x:v>PASS</x:v>
      </x:c>
      <x:c r="T7557" t="n">
        <x:v>18</x:v>
      </x:c>
      <x:c r="U7557" t="str">
        <x:v>pickup_after_delivery_completion_plus_usage_lag</x:v>
      </x:c>
    </x:row>
    <x:row r="7558">
      <x:c r="A7558" t="str">
        <x:v>Set2_200-10-3</x:v>
      </x:c>
      <x:c r="B7558" t="str">
        <x:v>next_day</x:v>
      </x:c>
      <x:c r="C7558" t="str">
        <x:v>C102</x:v>
      </x:c>
      <x:c r="D7558" s="59" t="n">
        <x:v>14</x:v>
      </x:c>
      <x:c r="E7558" s="59" t="n">
        <x:v>48</x:v>
      </x:c>
      <x:c r="F7558" s="59" t="str">
        <x:v>S9</x:v>
      </x:c>
      <x:c r="G7558" s="59" t="n">
        <x:v>122</x:v>
      </x:c>
      <x:c r="H7558" s="59" t="n">
        <x:v>158</x:v>
      </x:c>
      <x:c r="I7558" s="59" t="n">
        <x:v>10</x:v>
      </x:c>
      <x:c r="J7558" s="60" t="n">
        <x:f>'参数'!$C$6</x:f>
        <x:v>1440</x:v>
      </x:c>
      <x:c r="K7558" s="60" t="n">
        <x:f>'参数'!$D$6</x:f>
        <x:v>360</x:v>
      </x:c>
      <x:c r="L7558" s="60" t="n">
        <x:f>H7558+I7558+J7558</x:f>
        <x:v>1608</x:v>
      </x:c>
      <x:c r="M7558" s="60" t="n">
        <x:f>L7558+K7558</x:f>
        <x:v>1968</x:v>
      </x:c>
      <x:c r="N7558" s="60" t="n">
        <x:f>'参数'!$B$10</x:f>
        <x:v>1</x:v>
      </x:c>
      <x:c r="O7558" s="60" t="n">
        <x:f>N7558*'参数'!$B$11</x:f>
        <x:v>2</x:v>
      </x:c>
      <x:c r="P7558" s="60" t="n">
        <x:f>N7558*'参数'!$B$12</x:f>
        <x:v>1</x:v>
      </x:c>
      <x:c r="Q7558" t="str">
        <x:f>C7558&amp;"d"</x:f>
        <x:v>C102d</x:v>
      </x:c>
      <x:c r="R7558" t="str">
        <x:f>C7558&amp;"p"</x:f>
        <x:v>C102p</x:v>
      </x:c>
      <x:c r="S7558" t="str">
        <x:f>IF(AND(L7558&gt;=H7558+I7558+J7558,M7558&gt;L7558,F7558&lt;&gt;""),"PASS","FAIL")</x:f>
        <x:v>PASS</x:v>
      </x:c>
      <x:c r="T7558" t="n">
        <x:v>2</x:v>
      </x:c>
      <x:c r="U7558" t="str">
        <x:v>pickup_after_delivery_completion_plus_usage_lag</x:v>
      </x:c>
    </x:row>
    <x:row r="7559">
      <x:c r="A7559" t="str">
        <x:v>Set2_200-10-3</x:v>
      </x:c>
      <x:c r="B7559" t="str">
        <x:v>next_day</x:v>
      </x:c>
      <x:c r="C7559" t="str">
        <x:v>C103</x:v>
      </x:c>
      <x:c r="D7559" s="59" t="n">
        <x:v>3</x:v>
      </x:c>
      <x:c r="E7559" s="59" t="n">
        <x:v>50</x:v>
      </x:c>
      <x:c r="F7559" s="59" t="str">
        <x:v>S9</x:v>
      </x:c>
      <x:c r="G7559" s="59" t="n">
        <x:v>443</x:v>
      </x:c>
      <x:c r="H7559" s="59" t="n">
        <x:v>465</x:v>
      </x:c>
      <x:c r="I7559" s="59" t="n">
        <x:v>10</x:v>
      </x:c>
      <x:c r="J7559" s="60" t="n">
        <x:f>'参数'!$C$6</x:f>
        <x:v>1440</x:v>
      </x:c>
      <x:c r="K7559" s="60" t="n">
        <x:f>'参数'!$D$6</x:f>
        <x:v>360</x:v>
      </x:c>
      <x:c r="L7559" s="60" t="n">
        <x:f>H7559+I7559+J7559</x:f>
        <x:v>1915</x:v>
      </x:c>
      <x:c r="M7559" s="60" t="n">
        <x:f>L7559+K7559</x:f>
        <x:v>2275</x:v>
      </x:c>
      <x:c r="N7559" s="60" t="n">
        <x:f>'参数'!$B$10</x:f>
        <x:v>1</x:v>
      </x:c>
      <x:c r="O7559" s="60" t="n">
        <x:f>N7559*'参数'!$B$11</x:f>
        <x:v>2</x:v>
      </x:c>
      <x:c r="P7559" s="60" t="n">
        <x:f>N7559*'参数'!$B$12</x:f>
        <x:v>1</x:v>
      </x:c>
      <x:c r="Q7559" t="str">
        <x:f>C7559&amp;"d"</x:f>
        <x:v>C103d</x:v>
      </x:c>
      <x:c r="R7559" t="str">
        <x:f>C7559&amp;"p"</x:f>
        <x:v>C103p</x:v>
      </x:c>
      <x:c r="S7559" t="str">
        <x:f>IF(AND(L7559&gt;=H7559+I7559+J7559,M7559&gt;L7559,F7559&lt;&gt;""),"PASS","FAIL")</x:f>
        <x:v>PASS</x:v>
      </x:c>
      <x:c r="T7559" t="n">
        <x:v>7</x:v>
      </x:c>
      <x:c r="U7559" t="str">
        <x:v>pickup_after_delivery_completion_plus_usage_lag</x:v>
      </x:c>
    </x:row>
    <x:row r="7560">
      <x:c r="A7560" t="str">
        <x:v>Set2_200-10-3</x:v>
      </x:c>
      <x:c r="B7560" t="str">
        <x:v>next_day</x:v>
      </x:c>
      <x:c r="C7560" t="str">
        <x:v>C104</x:v>
      </x:c>
      <x:c r="D7560" s="59" t="n">
        <x:v>9</x:v>
      </x:c>
      <x:c r="E7560" s="59" t="n">
        <x:v>50</x:v>
      </x:c>
      <x:c r="F7560" s="59" t="str">
        <x:v>S9</x:v>
      </x:c>
      <x:c r="G7560" s="59" t="n">
        <x:v>126</x:v>
      </x:c>
      <x:c r="H7560" s="59" t="n">
        <x:v>158</x:v>
      </x:c>
      <x:c r="I7560" s="59" t="n">
        <x:v>10</x:v>
      </x:c>
      <x:c r="J7560" s="60" t="n">
        <x:f>'参数'!$C$6</x:f>
        <x:v>1440</x:v>
      </x:c>
      <x:c r="K7560" s="60" t="n">
        <x:f>'参数'!$D$6</x:f>
        <x:v>360</x:v>
      </x:c>
      <x:c r="L7560" s="60" t="n">
        <x:f>H7560+I7560+J7560</x:f>
        <x:v>1608</x:v>
      </x:c>
      <x:c r="M7560" s="60" t="n">
        <x:f>L7560+K7560</x:f>
        <x:v>1968</x:v>
      </x:c>
      <x:c r="N7560" s="60" t="n">
        <x:f>'参数'!$B$10</x:f>
        <x:v>1</x:v>
      </x:c>
      <x:c r="O7560" s="60" t="n">
        <x:f>N7560*'参数'!$B$11</x:f>
        <x:v>2</x:v>
      </x:c>
      <x:c r="P7560" s="60" t="n">
        <x:f>N7560*'参数'!$B$12</x:f>
        <x:v>1</x:v>
      </x:c>
      <x:c r="Q7560" t="str">
        <x:f>C7560&amp;"d"</x:f>
        <x:v>C104d</x:v>
      </x:c>
      <x:c r="R7560" t="str">
        <x:f>C7560&amp;"p"</x:f>
        <x:v>C104p</x:v>
      </x:c>
      <x:c r="S7560" t="str">
        <x:f>IF(AND(L7560&gt;=H7560+I7560+J7560,M7560&gt;L7560,F7560&lt;&gt;""),"PASS","FAIL")</x:f>
        <x:v>PASS</x:v>
      </x:c>
      <x:c r="T7560" t="n">
        <x:v>11</x:v>
      </x:c>
      <x:c r="U7560" t="str">
        <x:v>pickup_after_delivery_completion_plus_usage_lag</x:v>
      </x:c>
    </x:row>
    <x:row r="7561">
      <x:c r="A7561" t="str">
        <x:v>Set2_200-10-3</x:v>
      </x:c>
      <x:c r="B7561" t="str">
        <x:v>next_day</x:v>
      </x:c>
      <x:c r="C7561" t="str">
        <x:v>C105</x:v>
      </x:c>
      <x:c r="D7561" s="59" t="n">
        <x:v>4</x:v>
      </x:c>
      <x:c r="E7561" s="59" t="n">
        <x:v>35</x:v>
      </x:c>
      <x:c r="F7561" s="59" t="str">
        <x:v>S9</x:v>
      </x:c>
      <x:c r="G7561" s="59" t="n">
        <x:v>564</x:v>
      </x:c>
      <x:c r="H7561" s="59" t="n">
        <x:v>584</x:v>
      </x:c>
      <x:c r="I7561" s="59" t="n">
        <x:v>10</x:v>
      </x:c>
      <x:c r="J7561" s="60" t="n">
        <x:f>'参数'!$C$6</x:f>
        <x:v>1440</x:v>
      </x:c>
      <x:c r="K7561" s="60" t="n">
        <x:f>'参数'!$D$6</x:f>
        <x:v>360</x:v>
      </x:c>
      <x:c r="L7561" s="60" t="n">
        <x:f>H7561+I7561+J7561</x:f>
        <x:v>2034</x:v>
      </x:c>
      <x:c r="M7561" s="60" t="n">
        <x:f>L7561+K7561</x:f>
        <x:v>2394</x:v>
      </x:c>
      <x:c r="N7561" s="60" t="n">
        <x:f>'参数'!$B$10</x:f>
        <x:v>1</x:v>
      </x:c>
      <x:c r="O7561" s="60" t="n">
        <x:f>N7561*'参数'!$B$11</x:f>
        <x:v>2</x:v>
      </x:c>
      <x:c r="P7561" s="60" t="n">
        <x:f>N7561*'参数'!$B$12</x:f>
        <x:v>1</x:v>
      </x:c>
      <x:c r="Q7561" t="str">
        <x:f>C7561&amp;"d"</x:f>
        <x:v>C105d</x:v>
      </x:c>
      <x:c r="R7561" t="str">
        <x:f>C7561&amp;"p"</x:f>
        <x:v>C105p</x:v>
      </x:c>
      <x:c r="S7561" t="str">
        <x:f>IF(AND(L7561&gt;=H7561+I7561+J7561,M7561&gt;L7561,F7561&lt;&gt;""),"PASS","FAIL")</x:f>
        <x:v>PASS</x:v>
      </x:c>
      <x:c r="T7561" t="n">
        <x:v>7</x:v>
      </x:c>
      <x:c r="U7561" t="str">
        <x:v>pickup_after_delivery_completion_plus_usage_lag</x:v>
      </x:c>
    </x:row>
    <x:row r="7562">
      <x:c r="A7562" t="str">
        <x:v>Set2_200-10-3</x:v>
      </x:c>
      <x:c r="B7562" t="str">
        <x:v>next_day</x:v>
      </x:c>
      <x:c r="C7562" t="str">
        <x:v>C106</x:v>
      </x:c>
      <x:c r="D7562" s="59" t="n">
        <x:v>3</x:v>
      </x:c>
      <x:c r="E7562" s="59" t="n">
        <x:v>43</x:v>
      </x:c>
      <x:c r="F7562" s="59" t="str">
        <x:v>S9</x:v>
      </x:c>
      <x:c r="G7562" s="59" t="n">
        <x:v>149</x:v>
      </x:c>
      <x:c r="H7562" s="59" t="n">
        <x:v>173</x:v>
      </x:c>
      <x:c r="I7562" s="59" t="n">
        <x:v>10</x:v>
      </x:c>
      <x:c r="J7562" s="60" t="n">
        <x:f>'参数'!$C$6</x:f>
        <x:v>1440</x:v>
      </x:c>
      <x:c r="K7562" s="60" t="n">
        <x:f>'参数'!$D$6</x:f>
        <x:v>360</x:v>
      </x:c>
      <x:c r="L7562" s="60" t="n">
        <x:f>H7562+I7562+J7562</x:f>
        <x:v>1623</x:v>
      </x:c>
      <x:c r="M7562" s="60" t="n">
        <x:f>L7562+K7562</x:f>
        <x:v>1983</x:v>
      </x:c>
      <x:c r="N7562" s="60" t="n">
        <x:f>'参数'!$B$10</x:f>
        <x:v>1</x:v>
      </x:c>
      <x:c r="O7562" s="60" t="n">
        <x:f>N7562*'参数'!$B$11</x:f>
        <x:v>2</x:v>
      </x:c>
      <x:c r="P7562" s="60" t="n">
        <x:f>N7562*'参数'!$B$12</x:f>
        <x:v>1</x:v>
      </x:c>
      <x:c r="Q7562" t="str">
        <x:f>C7562&amp;"d"</x:f>
        <x:v>C106d</x:v>
      </x:c>
      <x:c r="R7562" t="str">
        <x:f>C7562&amp;"p"</x:f>
        <x:v>C106p</x:v>
      </x:c>
      <x:c r="S7562" t="str">
        <x:f>IF(AND(L7562&gt;=H7562+I7562+J7562,M7562&gt;L7562,F7562&lt;&gt;""),"PASS","FAIL")</x:f>
        <x:v>PASS</x:v>
      </x:c>
      <x:c r="T7562" t="n">
        <x:v>11</x:v>
      </x:c>
      <x:c r="U7562" t="str">
        <x:v>pickup_after_delivery_completion_plus_usage_lag</x:v>
      </x:c>
    </x:row>
    <x:row r="7563">
      <x:c r="A7563" t="str">
        <x:v>Set2_200-10-3</x:v>
      </x:c>
      <x:c r="B7563" t="str">
        <x:v>next_day</x:v>
      </x:c>
      <x:c r="C7563" t="str">
        <x:v>C107</x:v>
      </x:c>
      <x:c r="D7563" s="59" t="n">
        <x:v>14</x:v>
      </x:c>
      <x:c r="E7563" s="59" t="n">
        <x:v>31</x:v>
      </x:c>
      <x:c r="F7563" s="59" t="str">
        <x:v>S3</x:v>
      </x:c>
      <x:c r="G7563" s="59" t="n">
        <x:v>173</x:v>
      </x:c>
      <x:c r="H7563" s="59" t="n">
        <x:v>189</x:v>
      </x:c>
      <x:c r="I7563" s="59" t="n">
        <x:v>10</x:v>
      </x:c>
      <x:c r="J7563" s="60" t="n">
        <x:f>'参数'!$C$6</x:f>
        <x:v>1440</x:v>
      </x:c>
      <x:c r="K7563" s="60" t="n">
        <x:f>'参数'!$D$6</x:f>
        <x:v>360</x:v>
      </x:c>
      <x:c r="L7563" s="60" t="n">
        <x:f>H7563+I7563+J7563</x:f>
        <x:v>1639</x:v>
      </x:c>
      <x:c r="M7563" s="60" t="n">
        <x:f>L7563+K7563</x:f>
        <x:v>1999</x:v>
      </x:c>
      <x:c r="N7563" s="60" t="n">
        <x:f>'参数'!$B$10</x:f>
        <x:v>1</x:v>
      </x:c>
      <x:c r="O7563" s="60" t="n">
        <x:f>N7563*'参数'!$B$11</x:f>
        <x:v>2</x:v>
      </x:c>
      <x:c r="P7563" s="60" t="n">
        <x:f>N7563*'参数'!$B$12</x:f>
        <x:v>1</x:v>
      </x:c>
      <x:c r="Q7563" t="str">
        <x:f>C7563&amp;"d"</x:f>
        <x:v>C107d</x:v>
      </x:c>
      <x:c r="R7563" t="str">
        <x:f>C7563&amp;"p"</x:f>
        <x:v>C107p</x:v>
      </x:c>
      <x:c r="S7563" t="str">
        <x:f>IF(AND(L7563&gt;=H7563+I7563+J7563,M7563&gt;L7563,F7563&lt;&gt;""),"PASS","FAIL")</x:f>
        <x:v>PASS</x:v>
      </x:c>
      <x:c r="T7563" t="n">
        <x:v>4</x:v>
      </x:c>
      <x:c r="U7563" t="str">
        <x:v>pickup_after_delivery_completion_plus_usage_lag</x:v>
      </x:c>
    </x:row>
    <x:row r="7564">
      <x:c r="A7564" t="str">
        <x:v>Set2_200-10-3</x:v>
      </x:c>
      <x:c r="B7564" t="str">
        <x:v>next_day</x:v>
      </x:c>
      <x:c r="C7564" t="str">
        <x:v>C108</x:v>
      </x:c>
      <x:c r="D7564" s="59" t="n">
        <x:v>5</x:v>
      </x:c>
      <x:c r="E7564" s="59" t="n">
        <x:v>45</x:v>
      </x:c>
      <x:c r="F7564" s="59" t="str">
        <x:v>S9</x:v>
      </x:c>
      <x:c r="G7564" s="59" t="n">
        <x:v>534</x:v>
      </x:c>
      <x:c r="H7564" s="59" t="n">
        <x:v>566</x:v>
      </x:c>
      <x:c r="I7564" s="59" t="n">
        <x:v>10</x:v>
      </x:c>
      <x:c r="J7564" s="60" t="n">
        <x:f>'参数'!$C$6</x:f>
        <x:v>1440</x:v>
      </x:c>
      <x:c r="K7564" s="60" t="n">
        <x:f>'参数'!$D$6</x:f>
        <x:v>360</x:v>
      </x:c>
      <x:c r="L7564" s="60" t="n">
        <x:f>H7564+I7564+J7564</x:f>
        <x:v>2016</x:v>
      </x:c>
      <x:c r="M7564" s="60" t="n">
        <x:f>L7564+K7564</x:f>
        <x:v>2376</x:v>
      </x:c>
      <x:c r="N7564" s="60" t="n">
        <x:f>'参数'!$B$10</x:f>
        <x:v>1</x:v>
      </x:c>
      <x:c r="O7564" s="60" t="n">
        <x:f>N7564*'参数'!$B$11</x:f>
        <x:v>2</x:v>
      </x:c>
      <x:c r="P7564" s="60" t="n">
        <x:f>N7564*'参数'!$B$12</x:f>
        <x:v>1</x:v>
      </x:c>
      <x:c r="Q7564" t="str">
        <x:f>C7564&amp;"d"</x:f>
        <x:v>C108d</x:v>
      </x:c>
      <x:c r="R7564" t="str">
        <x:f>C7564&amp;"p"</x:f>
        <x:v>C108p</x:v>
      </x:c>
      <x:c r="S7564" t="str">
        <x:f>IF(AND(L7564&gt;=H7564+I7564+J7564,M7564&gt;L7564,F7564&lt;&gt;""),"PASS","FAIL")</x:f>
        <x:v>PASS</x:v>
      </x:c>
      <x:c r="T7564" t="n">
        <x:v>3</x:v>
      </x:c>
      <x:c r="U7564" t="str">
        <x:v>pickup_after_delivery_completion_plus_usage_lag</x:v>
      </x:c>
    </x:row>
    <x:row r="7565">
      <x:c r="A7565" t="str">
        <x:v>Set2_200-10-3</x:v>
      </x:c>
      <x:c r="B7565" t="str">
        <x:v>next_day</x:v>
      </x:c>
      <x:c r="C7565" t="str">
        <x:v>C109</x:v>
      </x:c>
      <x:c r="D7565" s="59" t="n">
        <x:v>20</x:v>
      </x:c>
      <x:c r="E7565" s="59" t="n">
        <x:v>42</x:v>
      </x:c>
      <x:c r="F7565" s="59" t="str">
        <x:v>S6</x:v>
      </x:c>
      <x:c r="G7565" s="59" t="n">
        <x:v>584</x:v>
      </x:c>
      <x:c r="H7565" s="59" t="n">
        <x:v>608</x:v>
      </x:c>
      <x:c r="I7565" s="59" t="n">
        <x:v>10</x:v>
      </x:c>
      <x:c r="J7565" s="60" t="n">
        <x:f>'参数'!$C$6</x:f>
        <x:v>1440</x:v>
      </x:c>
      <x:c r="K7565" s="60" t="n">
        <x:f>'参数'!$D$6</x:f>
        <x:v>360</x:v>
      </x:c>
      <x:c r="L7565" s="60" t="n">
        <x:f>H7565+I7565+J7565</x:f>
        <x:v>2058</x:v>
      </x:c>
      <x:c r="M7565" s="60" t="n">
        <x:f>L7565+K7565</x:f>
        <x:v>2418</x:v>
      </x:c>
      <x:c r="N7565" s="60" t="n">
        <x:f>'参数'!$B$10</x:f>
        <x:v>1</x:v>
      </x:c>
      <x:c r="O7565" s="60" t="n">
        <x:f>N7565*'参数'!$B$11</x:f>
        <x:v>2</x:v>
      </x:c>
      <x:c r="P7565" s="60" t="n">
        <x:f>N7565*'参数'!$B$12</x:f>
        <x:v>1</x:v>
      </x:c>
      <x:c r="Q7565" t="str">
        <x:f>C7565&amp;"d"</x:f>
        <x:v>C109d</x:v>
      </x:c>
      <x:c r="R7565" t="str">
        <x:f>C7565&amp;"p"</x:f>
        <x:v>C109p</x:v>
      </x:c>
      <x:c r="S7565" t="str">
        <x:f>IF(AND(L7565&gt;=H7565+I7565+J7565,M7565&gt;L7565,F7565&lt;&gt;""),"PASS","FAIL")</x:f>
        <x:v>PASS</x:v>
      </x:c>
      <x:c r="T7565" t="n">
        <x:v>13</x:v>
      </x:c>
      <x:c r="U7565" t="str">
        <x:v>pickup_after_delivery_completion_plus_usage_lag</x:v>
      </x:c>
    </x:row>
    <x:row r="7566">
      <x:c r="A7566" t="str">
        <x:v>Set2_200-10-3</x:v>
      </x:c>
      <x:c r="B7566" t="str">
        <x:v>next_day</x:v>
      </x:c>
      <x:c r="C7566" t="str">
        <x:v>C110</x:v>
      </x:c>
      <x:c r="D7566" s="59" t="n">
        <x:v>16</x:v>
      </x:c>
      <x:c r="E7566" s="59" t="n">
        <x:v>44</x:v>
      </x:c>
      <x:c r="F7566" s="59" t="str">
        <x:v>S6</x:v>
      </x:c>
      <x:c r="G7566" s="59" t="n">
        <x:v>539</x:v>
      </x:c>
      <x:c r="H7566" s="59" t="n">
        <x:v>557</x:v>
      </x:c>
      <x:c r="I7566" s="59" t="n">
        <x:v>10</x:v>
      </x:c>
      <x:c r="J7566" s="60" t="n">
        <x:f>'参数'!$C$6</x:f>
        <x:v>1440</x:v>
      </x:c>
      <x:c r="K7566" s="60" t="n">
        <x:f>'参数'!$D$6</x:f>
        <x:v>360</x:v>
      </x:c>
      <x:c r="L7566" s="60" t="n">
        <x:f>H7566+I7566+J7566</x:f>
        <x:v>2007</x:v>
      </x:c>
      <x:c r="M7566" s="60" t="n">
        <x:f>L7566+K7566</x:f>
        <x:v>2367</x:v>
      </x:c>
      <x:c r="N7566" s="60" t="n">
        <x:f>'参数'!$B$10</x:f>
        <x:v>1</x:v>
      </x:c>
      <x:c r="O7566" s="60" t="n">
        <x:f>N7566*'参数'!$B$11</x:f>
        <x:v>2</x:v>
      </x:c>
      <x:c r="P7566" s="60" t="n">
        <x:f>N7566*'参数'!$B$12</x:f>
        <x:v>1</x:v>
      </x:c>
      <x:c r="Q7566" t="str">
        <x:f>C7566&amp;"d"</x:f>
        <x:v>C110d</x:v>
      </x:c>
      <x:c r="R7566" t="str">
        <x:f>C7566&amp;"p"</x:f>
        <x:v>C110p</x:v>
      </x:c>
      <x:c r="S7566" t="str">
        <x:f>IF(AND(L7566&gt;=H7566+I7566+J7566,M7566&gt;L7566,F7566&lt;&gt;""),"PASS","FAIL")</x:f>
        <x:v>PASS</x:v>
      </x:c>
      <x:c r="T7566" t="n">
        <x:v>3</x:v>
      </x:c>
      <x:c r="U7566" t="str">
        <x:v>pickup_after_delivery_completion_plus_usage_lag</x:v>
      </x:c>
    </x:row>
    <x:row r="7567">
      <x:c r="A7567" t="str">
        <x:v>Set2_200-10-3</x:v>
      </x:c>
      <x:c r="B7567" t="str">
        <x:v>next_day</x:v>
      </x:c>
      <x:c r="C7567" t="str">
        <x:v>C111</x:v>
      </x:c>
      <x:c r="D7567" s="59" t="n">
        <x:v>4</x:v>
      </x:c>
      <x:c r="E7567" s="59" t="n">
        <x:v>44</x:v>
      </x:c>
      <x:c r="F7567" s="59" t="str">
        <x:v>S9</x:v>
      </x:c>
      <x:c r="G7567" s="59" t="n">
        <x:v>153</x:v>
      </x:c>
      <x:c r="H7567" s="59" t="n">
        <x:v>183</x:v>
      </x:c>
      <x:c r="I7567" s="59" t="n">
        <x:v>10</x:v>
      </x:c>
      <x:c r="J7567" s="60" t="n">
        <x:f>'参数'!$C$6</x:f>
        <x:v>1440</x:v>
      </x:c>
      <x:c r="K7567" s="60" t="n">
        <x:f>'参数'!$D$6</x:f>
        <x:v>360</x:v>
      </x:c>
      <x:c r="L7567" s="60" t="n">
        <x:f>H7567+I7567+J7567</x:f>
        <x:v>1633</x:v>
      </x:c>
      <x:c r="M7567" s="60" t="n">
        <x:f>L7567+K7567</x:f>
        <x:v>1993</x:v>
      </x:c>
      <x:c r="N7567" s="60" t="n">
        <x:f>'参数'!$B$10</x:f>
        <x:v>1</x:v>
      </x:c>
      <x:c r="O7567" s="60" t="n">
        <x:f>N7567*'参数'!$B$11</x:f>
        <x:v>2</x:v>
      </x:c>
      <x:c r="P7567" s="60" t="n">
        <x:f>N7567*'参数'!$B$12</x:f>
        <x:v>1</x:v>
      </x:c>
      <x:c r="Q7567" t="str">
        <x:f>C7567&amp;"d"</x:f>
        <x:v>C111d</x:v>
      </x:c>
      <x:c r="R7567" t="str">
        <x:f>C7567&amp;"p"</x:f>
        <x:v>C111p</x:v>
      </x:c>
      <x:c r="S7567" t="str">
        <x:f>IF(AND(L7567&gt;=H7567+I7567+J7567,M7567&gt;L7567,F7567&lt;&gt;""),"PASS","FAIL")</x:f>
        <x:v>PASS</x:v>
      </x:c>
      <x:c r="T7567" t="n">
        <x:v>2</x:v>
      </x:c>
      <x:c r="U7567" t="str">
        <x:v>pickup_after_delivery_completion_plus_usage_lag</x:v>
      </x:c>
    </x:row>
    <x:row r="7568">
      <x:c r="A7568" t="str">
        <x:v>Set2_200-10-3</x:v>
      </x:c>
      <x:c r="B7568" t="str">
        <x:v>next_day</x:v>
      </x:c>
      <x:c r="C7568" t="str">
        <x:v>C112</x:v>
      </x:c>
      <x:c r="D7568" s="59" t="n">
        <x:v>11</x:v>
      </x:c>
      <x:c r="E7568" s="59" t="n">
        <x:v>31</x:v>
      </x:c>
      <x:c r="F7568" s="59" t="str">
        <x:v>S3</x:v>
      </x:c>
      <x:c r="G7568" s="59" t="n">
        <x:v>666</x:v>
      </x:c>
      <x:c r="H7568" s="59" t="n">
        <x:v>680</x:v>
      </x:c>
      <x:c r="I7568" s="59" t="n">
        <x:v>10</x:v>
      </x:c>
      <x:c r="J7568" s="60" t="n">
        <x:f>'参数'!$C$6</x:f>
        <x:v>1440</x:v>
      </x:c>
      <x:c r="K7568" s="60" t="n">
        <x:f>'参数'!$D$6</x:f>
        <x:v>360</x:v>
      </x:c>
      <x:c r="L7568" s="60" t="n">
        <x:f>H7568+I7568+J7568</x:f>
        <x:v>2130</x:v>
      </x:c>
      <x:c r="M7568" s="60" t="n">
        <x:f>L7568+K7568</x:f>
        <x:v>2490</x:v>
      </x:c>
      <x:c r="N7568" s="60" t="n">
        <x:f>'参数'!$B$10</x:f>
        <x:v>1</x:v>
      </x:c>
      <x:c r="O7568" s="60" t="n">
        <x:f>N7568*'参数'!$B$11</x:f>
        <x:v>2</x:v>
      </x:c>
      <x:c r="P7568" s="60" t="n">
        <x:f>N7568*'参数'!$B$12</x:f>
        <x:v>1</x:v>
      </x:c>
      <x:c r="Q7568" t="str">
        <x:f>C7568&amp;"d"</x:f>
        <x:v>C112d</x:v>
      </x:c>
      <x:c r="R7568" t="str">
        <x:f>C7568&amp;"p"</x:f>
        <x:v>C112p</x:v>
      </x:c>
      <x:c r="S7568" t="str">
        <x:f>IF(AND(L7568&gt;=H7568+I7568+J7568,M7568&gt;L7568,F7568&lt;&gt;""),"PASS","FAIL")</x:f>
        <x:v>PASS</x:v>
      </x:c>
      <x:c r="T7568" t="n">
        <x:v>6</x:v>
      </x:c>
      <x:c r="U7568" t="str">
        <x:v>pickup_after_delivery_completion_plus_usage_lag</x:v>
      </x:c>
    </x:row>
    <x:row r="7569">
      <x:c r="A7569" t="str">
        <x:v>Set2_200-10-3</x:v>
      </x:c>
      <x:c r="B7569" t="str">
        <x:v>next_day</x:v>
      </x:c>
      <x:c r="C7569" t="str">
        <x:v>C113</x:v>
      </x:c>
      <x:c r="D7569" s="59" t="n">
        <x:v>14</x:v>
      </x:c>
      <x:c r="E7569" s="59" t="n">
        <x:v>40</x:v>
      </x:c>
      <x:c r="F7569" s="59" t="str">
        <x:v>S9</x:v>
      </x:c>
      <x:c r="G7569" s="59" t="n">
        <x:v>623</x:v>
      </x:c>
      <x:c r="H7569" s="59" t="n">
        <x:v>641</x:v>
      </x:c>
      <x:c r="I7569" s="59" t="n">
        <x:v>10</x:v>
      </x:c>
      <x:c r="J7569" s="60" t="n">
        <x:f>'参数'!$C$6</x:f>
        <x:v>1440</x:v>
      </x:c>
      <x:c r="K7569" s="60" t="n">
        <x:f>'参数'!$D$6</x:f>
        <x:v>360</x:v>
      </x:c>
      <x:c r="L7569" s="60" t="n">
        <x:f>H7569+I7569+J7569</x:f>
        <x:v>2091</x:v>
      </x:c>
      <x:c r="M7569" s="60" t="n">
        <x:f>L7569+K7569</x:f>
        <x:v>2451</x:v>
      </x:c>
      <x:c r="N7569" s="60" t="n">
        <x:f>'参数'!$B$10</x:f>
        <x:v>1</x:v>
      </x:c>
      <x:c r="O7569" s="60" t="n">
        <x:f>N7569*'参数'!$B$11</x:f>
        <x:v>2</x:v>
      </x:c>
      <x:c r="P7569" s="60" t="n">
        <x:f>N7569*'参数'!$B$12</x:f>
        <x:v>1</x:v>
      </x:c>
      <x:c r="Q7569" t="str">
        <x:f>C7569&amp;"d"</x:f>
        <x:v>C113d</x:v>
      </x:c>
      <x:c r="R7569" t="str">
        <x:f>C7569&amp;"p"</x:f>
        <x:v>C113p</x:v>
      </x:c>
      <x:c r="S7569" t="str">
        <x:f>IF(AND(L7569&gt;=H7569+I7569+J7569,M7569&gt;L7569,F7569&lt;&gt;""),"PASS","FAIL")</x:f>
        <x:v>PASS</x:v>
      </x:c>
      <x:c r="T7569" t="n">
        <x:v>10</x:v>
      </x:c>
      <x:c r="U7569" t="str">
        <x:v>pickup_after_delivery_completion_plus_usage_lag</x:v>
      </x:c>
    </x:row>
    <x:row r="7570">
      <x:c r="A7570" t="str">
        <x:v>Set2_200-10-3</x:v>
      </x:c>
      <x:c r="B7570" t="str">
        <x:v>next_day</x:v>
      </x:c>
      <x:c r="C7570" t="str">
        <x:v>C114</x:v>
      </x:c>
      <x:c r="D7570" s="59" t="n">
        <x:v>19</x:v>
      </x:c>
      <x:c r="E7570" s="59" t="n">
        <x:v>35</x:v>
      </x:c>
      <x:c r="F7570" s="59" t="str">
        <x:v>S0</x:v>
      </x:c>
      <x:c r="G7570" s="59" t="n">
        <x:v>148</x:v>
      </x:c>
      <x:c r="H7570" s="59" t="n">
        <x:v>174</x:v>
      </x:c>
      <x:c r="I7570" s="59" t="n">
        <x:v>10</x:v>
      </x:c>
      <x:c r="J7570" s="60" t="n">
        <x:f>'参数'!$C$6</x:f>
        <x:v>1440</x:v>
      </x:c>
      <x:c r="K7570" s="60" t="n">
        <x:f>'参数'!$D$6</x:f>
        <x:v>360</x:v>
      </x:c>
      <x:c r="L7570" s="60" t="n">
        <x:f>H7570+I7570+J7570</x:f>
        <x:v>1624</x:v>
      </x:c>
      <x:c r="M7570" s="60" t="n">
        <x:f>L7570+K7570</x:f>
        <x:v>1984</x:v>
      </x:c>
      <x:c r="N7570" s="60" t="n">
        <x:f>'参数'!$B$10</x:f>
        <x:v>1</x:v>
      </x:c>
      <x:c r="O7570" s="60" t="n">
        <x:f>N7570*'参数'!$B$11</x:f>
        <x:v>2</x:v>
      </x:c>
      <x:c r="P7570" s="60" t="n">
        <x:f>N7570*'参数'!$B$12</x:f>
        <x:v>1</x:v>
      </x:c>
      <x:c r="Q7570" t="str">
        <x:f>C7570&amp;"d"</x:f>
        <x:v>C114d</x:v>
      </x:c>
      <x:c r="R7570" t="str">
        <x:f>C7570&amp;"p"</x:f>
        <x:v>C114p</x:v>
      </x:c>
      <x:c r="S7570" t="str">
        <x:f>IF(AND(L7570&gt;=H7570+I7570+J7570,M7570&gt;L7570,F7570&lt;&gt;""),"PASS","FAIL")</x:f>
        <x:v>PASS</x:v>
      </x:c>
      <x:c r="T7570" t="n">
        <x:v>19</x:v>
      </x:c>
      <x:c r="U7570" t="str">
        <x:v>pickup_after_delivery_completion_plus_usage_lag</x:v>
      </x:c>
    </x:row>
    <x:row r="7571">
      <x:c r="A7571" t="str">
        <x:v>Set2_200-10-3</x:v>
      </x:c>
      <x:c r="B7571" t="str">
        <x:v>next_day</x:v>
      </x:c>
      <x:c r="C7571" t="str">
        <x:v>C115</x:v>
      </x:c>
      <x:c r="D7571" s="59" t="n">
        <x:v>7</x:v>
      </x:c>
      <x:c r="E7571" s="59" t="n">
        <x:v>46</x:v>
      </x:c>
      <x:c r="F7571" s="59" t="str">
        <x:v>S9</x:v>
      </x:c>
      <x:c r="G7571" s="59" t="n">
        <x:v>344</x:v>
      </x:c>
      <x:c r="H7571" s="59" t="n">
        <x:v>380</x:v>
      </x:c>
      <x:c r="I7571" s="59" t="n">
        <x:v>10</x:v>
      </x:c>
      <x:c r="J7571" s="60" t="n">
        <x:f>'参数'!$C$6</x:f>
        <x:v>1440</x:v>
      </x:c>
      <x:c r="K7571" s="60" t="n">
        <x:f>'参数'!$D$6</x:f>
        <x:v>360</x:v>
      </x:c>
      <x:c r="L7571" s="60" t="n">
        <x:f>H7571+I7571+J7571</x:f>
        <x:v>1830</x:v>
      </x:c>
      <x:c r="M7571" s="60" t="n">
        <x:f>L7571+K7571</x:f>
        <x:v>2190</x:v>
      </x:c>
      <x:c r="N7571" s="60" t="n">
        <x:f>'参数'!$B$10</x:f>
        <x:v>1</x:v>
      </x:c>
      <x:c r="O7571" s="60" t="n">
        <x:f>N7571*'参数'!$B$11</x:f>
        <x:v>2</x:v>
      </x:c>
      <x:c r="P7571" s="60" t="n">
        <x:f>N7571*'参数'!$B$12</x:f>
        <x:v>1</x:v>
      </x:c>
      <x:c r="Q7571" t="str">
        <x:f>C7571&amp;"d"</x:f>
        <x:v>C115d</x:v>
      </x:c>
      <x:c r="R7571" t="str">
        <x:f>C7571&amp;"p"</x:f>
        <x:v>C115p</x:v>
      </x:c>
      <x:c r="S7571" t="str">
        <x:f>IF(AND(L7571&gt;=H7571+I7571+J7571,M7571&gt;L7571,F7571&lt;&gt;""),"PASS","FAIL")</x:f>
        <x:v>PASS</x:v>
      </x:c>
      <x:c r="T7571" t="n">
        <x:v>5</x:v>
      </x:c>
      <x:c r="U7571" t="str">
        <x:v>pickup_after_delivery_completion_plus_usage_lag</x:v>
      </x:c>
    </x:row>
    <x:row r="7572">
      <x:c r="A7572" t="str">
        <x:v>Set2_200-10-3</x:v>
      </x:c>
      <x:c r="B7572" t="str">
        <x:v>next_day</x:v>
      </x:c>
      <x:c r="C7572" t="str">
        <x:v>C116</x:v>
      </x:c>
      <x:c r="D7572" s="59" t="n">
        <x:v>3</x:v>
      </x:c>
      <x:c r="E7572" s="59" t="n">
        <x:v>44</x:v>
      </x:c>
      <x:c r="F7572" s="59" t="str">
        <x:v>S9</x:v>
      </x:c>
      <x:c r="G7572" s="59" t="n">
        <x:v>578</x:v>
      </x:c>
      <x:c r="H7572" s="59" t="n">
        <x:v>600</x:v>
      </x:c>
      <x:c r="I7572" s="59" t="n">
        <x:v>10</x:v>
      </x:c>
      <x:c r="J7572" s="60" t="n">
        <x:f>'参数'!$C$6</x:f>
        <x:v>1440</x:v>
      </x:c>
      <x:c r="K7572" s="60" t="n">
        <x:f>'参数'!$D$6</x:f>
        <x:v>360</x:v>
      </x:c>
      <x:c r="L7572" s="60" t="n">
        <x:f>H7572+I7572+J7572</x:f>
        <x:v>2050</x:v>
      </x:c>
      <x:c r="M7572" s="60" t="n">
        <x:f>L7572+K7572</x:f>
        <x:v>2410</x:v>
      </x:c>
      <x:c r="N7572" s="60" t="n">
        <x:f>'参数'!$B$10</x:f>
        <x:v>1</x:v>
      </x:c>
      <x:c r="O7572" s="60" t="n">
        <x:f>N7572*'参数'!$B$11</x:f>
        <x:v>2</x:v>
      </x:c>
      <x:c r="P7572" s="60" t="n">
        <x:f>N7572*'参数'!$B$12</x:f>
        <x:v>1</x:v>
      </x:c>
      <x:c r="Q7572" t="str">
        <x:f>C7572&amp;"d"</x:f>
        <x:v>C116d</x:v>
      </x:c>
      <x:c r="R7572" t="str">
        <x:f>C7572&amp;"p"</x:f>
        <x:v>C116p</x:v>
      </x:c>
      <x:c r="S7572" t="str">
        <x:f>IF(AND(L7572&gt;=H7572+I7572+J7572,M7572&gt;L7572,F7572&lt;&gt;""),"PASS","FAIL")</x:f>
        <x:v>PASS</x:v>
      </x:c>
      <x:c r="T7572" t="n">
        <x:v>8</x:v>
      </x:c>
      <x:c r="U7572" t="str">
        <x:v>pickup_after_delivery_completion_plus_usage_lag</x:v>
      </x:c>
    </x:row>
    <x:row r="7573">
      <x:c r="A7573" t="str">
        <x:v>Set2_200-10-3</x:v>
      </x:c>
      <x:c r="B7573" t="str">
        <x:v>next_day</x:v>
      </x:c>
      <x:c r="C7573" t="str">
        <x:v>C117</x:v>
      </x:c>
      <x:c r="D7573" s="59" t="n">
        <x:v>5</x:v>
      </x:c>
      <x:c r="E7573" s="59" t="n">
        <x:v>30</x:v>
      </x:c>
      <x:c r="F7573" s="59" t="str">
        <x:v>S8</x:v>
      </x:c>
      <x:c r="G7573" s="59" t="n">
        <x:v>397</x:v>
      </x:c>
      <x:c r="H7573" s="59" t="n">
        <x:v>431</x:v>
      </x:c>
      <x:c r="I7573" s="59" t="n">
        <x:v>10</x:v>
      </x:c>
      <x:c r="J7573" s="60" t="n">
        <x:f>'参数'!$C$6</x:f>
        <x:v>1440</x:v>
      </x:c>
      <x:c r="K7573" s="60" t="n">
        <x:f>'参数'!$D$6</x:f>
        <x:v>360</x:v>
      </x:c>
      <x:c r="L7573" s="60" t="n">
        <x:f>H7573+I7573+J7573</x:f>
        <x:v>1881</x:v>
      </x:c>
      <x:c r="M7573" s="60" t="n">
        <x:f>L7573+K7573</x:f>
        <x:v>2241</x:v>
      </x:c>
      <x:c r="N7573" s="60" t="n">
        <x:f>'参数'!$B$10</x:f>
        <x:v>1</x:v>
      </x:c>
      <x:c r="O7573" s="60" t="n">
        <x:f>N7573*'参数'!$B$11</x:f>
        <x:v>2</x:v>
      </x:c>
      <x:c r="P7573" s="60" t="n">
        <x:f>N7573*'参数'!$B$12</x:f>
        <x:v>1</x:v>
      </x:c>
      <x:c r="Q7573" t="str">
        <x:f>C7573&amp;"d"</x:f>
        <x:v>C117d</x:v>
      </x:c>
      <x:c r="R7573" t="str">
        <x:f>C7573&amp;"p"</x:f>
        <x:v>C117p</x:v>
      </x:c>
      <x:c r="S7573" t="str">
        <x:f>IF(AND(L7573&gt;=H7573+I7573+J7573,M7573&gt;L7573,F7573&lt;&gt;""),"PASS","FAIL")</x:f>
        <x:v>PASS</x:v>
      </x:c>
      <x:c r="T7573" t="n">
        <x:v>15</x:v>
      </x:c>
      <x:c r="U7573" t="str">
        <x:v>pickup_after_delivery_completion_plus_usage_lag</x:v>
      </x:c>
    </x:row>
    <x:row r="7574">
      <x:c r="A7574" t="str">
        <x:v>Set2_200-10-3</x:v>
      </x:c>
      <x:c r="B7574" t="str">
        <x:v>next_day</x:v>
      </x:c>
      <x:c r="C7574" t="str">
        <x:v>C118</x:v>
      </x:c>
      <x:c r="D7574" s="59" t="n">
        <x:v>1</x:v>
      </x:c>
      <x:c r="E7574" s="59" t="n">
        <x:v>50</x:v>
      </x:c>
      <x:c r="F7574" s="59" t="str">
        <x:v>S9</x:v>
      </x:c>
      <x:c r="G7574" s="59" t="n">
        <x:v>680</x:v>
      </x:c>
      <x:c r="H7574" s="59" t="n">
        <x:v>706</x:v>
      </x:c>
      <x:c r="I7574" s="59" t="n">
        <x:v>10</x:v>
      </x:c>
      <x:c r="J7574" s="60" t="n">
        <x:f>'参数'!$C$6</x:f>
        <x:v>1440</x:v>
      </x:c>
      <x:c r="K7574" s="60" t="n">
        <x:f>'参数'!$D$6</x:f>
        <x:v>360</x:v>
      </x:c>
      <x:c r="L7574" s="60" t="n">
        <x:f>H7574+I7574+J7574</x:f>
        <x:v>2156</x:v>
      </x:c>
      <x:c r="M7574" s="60" t="n">
        <x:f>L7574+K7574</x:f>
        <x:v>2516</x:v>
      </x:c>
      <x:c r="N7574" s="60" t="n">
        <x:f>'参数'!$B$10</x:f>
        <x:v>1</x:v>
      </x:c>
      <x:c r="O7574" s="60" t="n">
        <x:f>N7574*'参数'!$B$11</x:f>
        <x:v>2</x:v>
      </x:c>
      <x:c r="P7574" s="60" t="n">
        <x:f>N7574*'参数'!$B$12</x:f>
        <x:v>1</x:v>
      </x:c>
      <x:c r="Q7574" t="str">
        <x:f>C7574&amp;"d"</x:f>
        <x:v>C118d</x:v>
      </x:c>
      <x:c r="R7574" t="str">
        <x:f>C7574&amp;"p"</x:f>
        <x:v>C118p</x:v>
      </x:c>
      <x:c r="S7574" t="str">
        <x:f>IF(AND(L7574&gt;=H7574+I7574+J7574,M7574&gt;L7574,F7574&lt;&gt;""),"PASS","FAIL")</x:f>
        <x:v>PASS</x:v>
      </x:c>
      <x:c r="T7574" t="n">
        <x:v>13</x:v>
      </x:c>
      <x:c r="U7574" t="str">
        <x:v>pickup_after_delivery_completion_plus_usage_lag</x:v>
      </x:c>
    </x:row>
    <x:row r="7575">
      <x:c r="A7575" t="str">
        <x:v>Set2_200-10-3</x:v>
      </x:c>
      <x:c r="B7575" t="str">
        <x:v>next_day</x:v>
      </x:c>
      <x:c r="C7575" t="str">
        <x:v>C119</x:v>
      </x:c>
      <x:c r="D7575" s="59" t="n">
        <x:v>2</x:v>
      </x:c>
      <x:c r="E7575" s="59" t="n">
        <x:v>33</x:v>
      </x:c>
      <x:c r="F7575" s="59" t="str">
        <x:v>S9</x:v>
      </x:c>
      <x:c r="G7575" s="59" t="n">
        <x:v>516</x:v>
      </x:c>
      <x:c r="H7575" s="59" t="n">
        <x:v>538</x:v>
      </x:c>
      <x:c r="I7575" s="59" t="n">
        <x:v>10</x:v>
      </x:c>
      <x:c r="J7575" s="60" t="n">
        <x:f>'参数'!$C$6</x:f>
        <x:v>1440</x:v>
      </x:c>
      <x:c r="K7575" s="60" t="n">
        <x:f>'参数'!$D$6</x:f>
        <x:v>360</x:v>
      </x:c>
      <x:c r="L7575" s="60" t="n">
        <x:f>H7575+I7575+J7575</x:f>
        <x:v>1988</x:v>
      </x:c>
      <x:c r="M7575" s="60" t="n">
        <x:f>L7575+K7575</x:f>
        <x:v>2348</x:v>
      </x:c>
      <x:c r="N7575" s="60" t="n">
        <x:f>'参数'!$B$10</x:f>
        <x:v>1</x:v>
      </x:c>
      <x:c r="O7575" s="60" t="n">
        <x:f>N7575*'参数'!$B$11</x:f>
        <x:v>2</x:v>
      </x:c>
      <x:c r="P7575" s="60" t="n">
        <x:f>N7575*'参数'!$B$12</x:f>
        <x:v>1</x:v>
      </x:c>
      <x:c r="Q7575" t="str">
        <x:f>C7575&amp;"d"</x:f>
        <x:v>C119d</x:v>
      </x:c>
      <x:c r="R7575" t="str">
        <x:f>C7575&amp;"p"</x:f>
        <x:v>C119p</x:v>
      </x:c>
      <x:c r="S7575" t="str">
        <x:f>IF(AND(L7575&gt;=H7575+I7575+J7575,M7575&gt;L7575,F7575&lt;&gt;""),"PASS","FAIL")</x:f>
        <x:v>PASS</x:v>
      </x:c>
      <x:c r="T7575" t="n">
        <x:v>0</x:v>
      </x:c>
      <x:c r="U7575" t="str">
        <x:v>pickup_after_delivery_completion_plus_usage_lag</x:v>
      </x:c>
    </x:row>
    <x:row r="7576">
      <x:c r="A7576" t="str">
        <x:v>Set2_200-10-3</x:v>
      </x:c>
      <x:c r="B7576" t="str">
        <x:v>next_day</x:v>
      </x:c>
      <x:c r="C7576" t="str">
        <x:v>C120</x:v>
      </x:c>
      <x:c r="D7576" s="59" t="n">
        <x:v>19</x:v>
      </x:c>
      <x:c r="E7576" s="59" t="n">
        <x:v>43</x:v>
      </x:c>
      <x:c r="F7576" s="59" t="str">
        <x:v>S6</x:v>
      </x:c>
      <x:c r="G7576" s="59" t="n">
        <x:v>308</x:v>
      </x:c>
      <x:c r="H7576" s="59" t="n">
        <x:v>324</x:v>
      </x:c>
      <x:c r="I7576" s="59" t="n">
        <x:v>10</x:v>
      </x:c>
      <x:c r="J7576" s="60" t="n">
        <x:f>'参数'!$C$6</x:f>
        <x:v>1440</x:v>
      </x:c>
      <x:c r="K7576" s="60" t="n">
        <x:f>'参数'!$D$6</x:f>
        <x:v>360</x:v>
      </x:c>
      <x:c r="L7576" s="60" t="n">
        <x:f>H7576+I7576+J7576</x:f>
        <x:v>1774</x:v>
      </x:c>
      <x:c r="M7576" s="60" t="n">
        <x:f>L7576+K7576</x:f>
        <x:v>2134</x:v>
      </x:c>
      <x:c r="N7576" s="60" t="n">
        <x:f>'参数'!$B$10</x:f>
        <x:v>1</x:v>
      </x:c>
      <x:c r="O7576" s="60" t="n">
        <x:f>N7576*'参数'!$B$11</x:f>
        <x:v>2</x:v>
      </x:c>
      <x:c r="P7576" s="60" t="n">
        <x:f>N7576*'参数'!$B$12</x:f>
        <x:v>1</x:v>
      </x:c>
      <x:c r="Q7576" t="str">
        <x:f>C7576&amp;"d"</x:f>
        <x:v>C120d</x:v>
      </x:c>
      <x:c r="R7576" t="str">
        <x:f>C7576&amp;"p"</x:f>
        <x:v>C120p</x:v>
      </x:c>
      <x:c r="S7576" t="str">
        <x:f>IF(AND(L7576&gt;=H7576+I7576+J7576,M7576&gt;L7576,F7576&lt;&gt;""),"PASS","FAIL")</x:f>
        <x:v>PASS</x:v>
      </x:c>
      <x:c r="T7576" t="n">
        <x:v>3</x:v>
      </x:c>
      <x:c r="U7576" t="str">
        <x:v>pickup_after_delivery_completion_plus_usage_lag</x:v>
      </x:c>
    </x:row>
    <x:row r="7577">
      <x:c r="A7577" t="str">
        <x:v>Set2_200-10-3</x:v>
      </x:c>
      <x:c r="B7577" t="str">
        <x:v>next_day</x:v>
      </x:c>
      <x:c r="C7577" t="str">
        <x:v>C121</x:v>
      </x:c>
      <x:c r="D7577" s="59" t="n">
        <x:v>6</x:v>
      </x:c>
      <x:c r="E7577" s="59" t="n">
        <x:v>34</x:v>
      </x:c>
      <x:c r="F7577" s="59" t="str">
        <x:v>S9</x:v>
      </x:c>
      <x:c r="G7577" s="59" t="n">
        <x:v>415</x:v>
      </x:c>
      <x:c r="H7577" s="59" t="n">
        <x:v>443</x:v>
      </x:c>
      <x:c r="I7577" s="59" t="n">
        <x:v>10</x:v>
      </x:c>
      <x:c r="J7577" s="60" t="n">
        <x:f>'参数'!$C$6</x:f>
        <x:v>1440</x:v>
      </x:c>
      <x:c r="K7577" s="60" t="n">
        <x:f>'参数'!$D$6</x:f>
        <x:v>360</x:v>
      </x:c>
      <x:c r="L7577" s="60" t="n">
        <x:f>H7577+I7577+J7577</x:f>
        <x:v>1893</x:v>
      </x:c>
      <x:c r="M7577" s="60" t="n">
        <x:f>L7577+K7577</x:f>
        <x:v>2253</x:v>
      </x:c>
      <x:c r="N7577" s="60" t="n">
        <x:f>'参数'!$B$10</x:f>
        <x:v>1</x:v>
      </x:c>
      <x:c r="O7577" s="60" t="n">
        <x:f>N7577*'参数'!$B$11</x:f>
        <x:v>2</x:v>
      </x:c>
      <x:c r="P7577" s="60" t="n">
        <x:f>N7577*'参数'!$B$12</x:f>
        <x:v>1</x:v>
      </x:c>
      <x:c r="Q7577" t="str">
        <x:f>C7577&amp;"d"</x:f>
        <x:v>C121d</x:v>
      </x:c>
      <x:c r="R7577" t="str">
        <x:f>C7577&amp;"p"</x:f>
        <x:v>C121p</x:v>
      </x:c>
      <x:c r="S7577" t="str">
        <x:f>IF(AND(L7577&gt;=H7577+I7577+J7577,M7577&gt;L7577,F7577&lt;&gt;""),"PASS","FAIL")</x:f>
        <x:v>PASS</x:v>
      </x:c>
      <x:c r="T7577" t="n">
        <x:v>9</x:v>
      </x:c>
      <x:c r="U7577" t="str">
        <x:v>pickup_after_delivery_completion_plus_usage_lag</x:v>
      </x:c>
    </x:row>
    <x:row r="7578">
      <x:c r="A7578" t="str">
        <x:v>Set2_200-10-3</x:v>
      </x:c>
      <x:c r="B7578" t="str">
        <x:v>next_day</x:v>
      </x:c>
      <x:c r="C7578" t="str">
        <x:v>C122</x:v>
      </x:c>
      <x:c r="D7578" s="59" t="n">
        <x:v>8</x:v>
      </x:c>
      <x:c r="E7578" s="59" t="n">
        <x:v>47</x:v>
      </x:c>
      <x:c r="F7578" s="59" t="str">
        <x:v>S9</x:v>
      </x:c>
      <x:c r="G7578" s="59" t="n">
        <x:v>586</x:v>
      </x:c>
      <x:c r="H7578" s="59" t="n">
        <x:v>606</x:v>
      </x:c>
      <x:c r="I7578" s="59" t="n">
        <x:v>10</x:v>
      </x:c>
      <x:c r="J7578" s="60" t="n">
        <x:f>'参数'!$C$6</x:f>
        <x:v>1440</x:v>
      </x:c>
      <x:c r="K7578" s="60" t="n">
        <x:f>'参数'!$D$6</x:f>
        <x:v>360</x:v>
      </x:c>
      <x:c r="L7578" s="60" t="n">
        <x:f>H7578+I7578+J7578</x:f>
        <x:v>2056</x:v>
      </x:c>
      <x:c r="M7578" s="60" t="n">
        <x:f>L7578+K7578</x:f>
        <x:v>2416</x:v>
      </x:c>
      <x:c r="N7578" s="60" t="n">
        <x:f>'参数'!$B$10</x:f>
        <x:v>1</x:v>
      </x:c>
      <x:c r="O7578" s="60" t="n">
        <x:f>N7578*'参数'!$B$11</x:f>
        <x:v>2</x:v>
      </x:c>
      <x:c r="P7578" s="60" t="n">
        <x:f>N7578*'参数'!$B$12</x:f>
        <x:v>1</x:v>
      </x:c>
      <x:c r="Q7578" t="str">
        <x:f>C7578&amp;"d"</x:f>
        <x:v>C122d</x:v>
      </x:c>
      <x:c r="R7578" t="str">
        <x:f>C7578&amp;"p"</x:f>
        <x:v>C122p</x:v>
      </x:c>
      <x:c r="S7578" t="str">
        <x:f>IF(AND(L7578&gt;=H7578+I7578+J7578,M7578&gt;L7578,F7578&lt;&gt;""),"PASS","FAIL")</x:f>
        <x:v>PASS</x:v>
      </x:c>
      <x:c r="T7578" t="n">
        <x:v>4</x:v>
      </x:c>
      <x:c r="U7578" t="str">
        <x:v>pickup_after_delivery_completion_plus_usage_lag</x:v>
      </x:c>
    </x:row>
    <x:row r="7579">
      <x:c r="A7579" t="str">
        <x:v>Set2_200-10-3</x:v>
      </x:c>
      <x:c r="B7579" t="str">
        <x:v>next_day</x:v>
      </x:c>
      <x:c r="C7579" t="str">
        <x:v>C123</x:v>
      </x:c>
      <x:c r="D7579" s="59" t="n">
        <x:v>7</x:v>
      </x:c>
      <x:c r="E7579" s="59" t="n">
        <x:v>44</x:v>
      </x:c>
      <x:c r="F7579" s="59" t="str">
        <x:v>S9</x:v>
      </x:c>
      <x:c r="G7579" s="59" t="n">
        <x:v>668</x:v>
      </x:c>
      <x:c r="H7579" s="59" t="n">
        <x:v>702</x:v>
      </x:c>
      <x:c r="I7579" s="59" t="n">
        <x:v>10</x:v>
      </x:c>
      <x:c r="J7579" s="60" t="n">
        <x:f>'参数'!$C$6</x:f>
        <x:v>1440</x:v>
      </x:c>
      <x:c r="K7579" s="60" t="n">
        <x:f>'参数'!$D$6</x:f>
        <x:v>360</x:v>
      </x:c>
      <x:c r="L7579" s="60" t="n">
        <x:f>H7579+I7579+J7579</x:f>
        <x:v>2152</x:v>
      </x:c>
      <x:c r="M7579" s="60" t="n">
        <x:f>L7579+K7579</x:f>
        <x:v>2512</x:v>
      </x:c>
      <x:c r="N7579" s="60" t="n">
        <x:f>'参数'!$B$10</x:f>
        <x:v>1</x:v>
      </x:c>
      <x:c r="O7579" s="60" t="n">
        <x:f>N7579*'参数'!$B$11</x:f>
        <x:v>2</x:v>
      </x:c>
      <x:c r="P7579" s="60" t="n">
        <x:f>N7579*'参数'!$B$12</x:f>
        <x:v>1</x:v>
      </x:c>
      <x:c r="Q7579" t="str">
        <x:f>C7579&amp;"d"</x:f>
        <x:v>C123d</x:v>
      </x:c>
      <x:c r="R7579" t="str">
        <x:f>C7579&amp;"p"</x:f>
        <x:v>C123p</x:v>
      </x:c>
      <x:c r="S7579" t="str">
        <x:f>IF(AND(L7579&gt;=H7579+I7579+J7579,M7579&gt;L7579,F7579&lt;&gt;""),"PASS","FAIL")</x:f>
        <x:v>PASS</x:v>
      </x:c>
      <x:c r="T7579" t="n">
        <x:v>2</x:v>
      </x:c>
      <x:c r="U7579" t="str">
        <x:v>pickup_after_delivery_completion_plus_usage_lag</x:v>
      </x:c>
    </x:row>
    <x:row r="7580">
      <x:c r="A7580" t="str">
        <x:v>Set2_200-10-3</x:v>
      </x:c>
      <x:c r="B7580" t="str">
        <x:v>next_day</x:v>
      </x:c>
      <x:c r="C7580" t="str">
        <x:v>C124</x:v>
      </x:c>
      <x:c r="D7580" s="59" t="n">
        <x:v>12</x:v>
      </x:c>
      <x:c r="E7580" s="59" t="n">
        <x:v>36</x:v>
      </x:c>
      <x:c r="F7580" s="59" t="str">
        <x:v>S3</x:v>
      </x:c>
      <x:c r="G7580" s="59" t="n">
        <x:v>312</x:v>
      </x:c>
      <x:c r="H7580" s="59" t="n">
        <x:v>334</x:v>
      </x:c>
      <x:c r="I7580" s="59" t="n">
        <x:v>10</x:v>
      </x:c>
      <x:c r="J7580" s="60" t="n">
        <x:f>'参数'!$C$6</x:f>
        <x:v>1440</x:v>
      </x:c>
      <x:c r="K7580" s="60" t="n">
        <x:f>'参数'!$D$6</x:f>
        <x:v>360</x:v>
      </x:c>
      <x:c r="L7580" s="60" t="n">
        <x:f>H7580+I7580+J7580</x:f>
        <x:v>1784</x:v>
      </x:c>
      <x:c r="M7580" s="60" t="n">
        <x:f>L7580+K7580</x:f>
        <x:v>2144</x:v>
      </x:c>
      <x:c r="N7580" s="60" t="n">
        <x:f>'参数'!$B$10</x:f>
        <x:v>1</x:v>
      </x:c>
      <x:c r="O7580" s="60" t="n">
        <x:f>N7580*'参数'!$B$11</x:f>
        <x:v>2</x:v>
      </x:c>
      <x:c r="P7580" s="60" t="n">
        <x:f>N7580*'参数'!$B$12</x:f>
        <x:v>1</x:v>
      </x:c>
      <x:c r="Q7580" t="str">
        <x:f>C7580&amp;"d"</x:f>
        <x:v>C124d</x:v>
      </x:c>
      <x:c r="R7580" t="str">
        <x:f>C7580&amp;"p"</x:f>
        <x:v>C124p</x:v>
      </x:c>
      <x:c r="S7580" t="str">
        <x:f>IF(AND(L7580&gt;=H7580+I7580+J7580,M7580&gt;L7580,F7580&lt;&gt;""),"PASS","FAIL")</x:f>
        <x:v>PASS</x:v>
      </x:c>
      <x:c r="T7580" t="n">
        <x:v>10</x:v>
      </x:c>
      <x:c r="U7580" t="str">
        <x:v>pickup_after_delivery_completion_plus_usage_lag</x:v>
      </x:c>
    </x:row>
    <x:row r="7581">
      <x:c r="A7581" t="str">
        <x:v>Set2_200-10-3</x:v>
      </x:c>
      <x:c r="B7581" t="str">
        <x:v>next_day</x:v>
      </x:c>
      <x:c r="C7581" t="str">
        <x:v>C125</x:v>
      </x:c>
      <x:c r="D7581" s="59" t="n">
        <x:v>12</x:v>
      </x:c>
      <x:c r="E7581" s="59" t="n">
        <x:v>49</x:v>
      </x:c>
      <x:c r="F7581" s="59" t="str">
        <x:v>S9</x:v>
      </x:c>
      <x:c r="G7581" s="59" t="n">
        <x:v>608</x:v>
      </x:c>
      <x:c r="H7581" s="59" t="n">
        <x:v>636</x:v>
      </x:c>
      <x:c r="I7581" s="59" t="n">
        <x:v>10</x:v>
      </x:c>
      <x:c r="J7581" s="60" t="n">
        <x:f>'参数'!$C$6</x:f>
        <x:v>1440</x:v>
      </x:c>
      <x:c r="K7581" s="60" t="n">
        <x:f>'参数'!$D$6</x:f>
        <x:v>360</x:v>
      </x:c>
      <x:c r="L7581" s="60" t="n">
        <x:f>H7581+I7581+J7581</x:f>
        <x:v>2086</x:v>
      </x:c>
      <x:c r="M7581" s="60" t="n">
        <x:f>L7581+K7581</x:f>
        <x:v>2446</x:v>
      </x:c>
      <x:c r="N7581" s="60" t="n">
        <x:f>'参数'!$B$10</x:f>
        <x:v>1</x:v>
      </x:c>
      <x:c r="O7581" s="60" t="n">
        <x:f>N7581*'参数'!$B$11</x:f>
        <x:v>2</x:v>
      </x:c>
      <x:c r="P7581" s="60" t="n">
        <x:f>N7581*'参数'!$B$12</x:f>
        <x:v>1</x:v>
      </x:c>
      <x:c r="Q7581" t="str">
        <x:f>C7581&amp;"d"</x:f>
        <x:v>C125d</x:v>
      </x:c>
      <x:c r="R7581" t="str">
        <x:f>C7581&amp;"p"</x:f>
        <x:v>C125p</x:v>
      </x:c>
      <x:c r="S7581" t="str">
        <x:f>IF(AND(L7581&gt;=H7581+I7581+J7581,M7581&gt;L7581,F7581&lt;&gt;""),"PASS","FAIL")</x:f>
        <x:v>PASS</x:v>
      </x:c>
      <x:c r="T7581" t="n">
        <x:v>6</x:v>
      </x:c>
      <x:c r="U7581" t="str">
        <x:v>pickup_after_delivery_completion_plus_usage_lag</x:v>
      </x:c>
    </x:row>
    <x:row r="7582">
      <x:c r="A7582" t="str">
        <x:v>Set2_200-10-3</x:v>
      </x:c>
      <x:c r="B7582" t="str">
        <x:v>next_day</x:v>
      </x:c>
      <x:c r="C7582" t="str">
        <x:v>C126</x:v>
      </x:c>
      <x:c r="D7582" s="59" t="n">
        <x:v>5</x:v>
      </x:c>
      <x:c r="E7582" s="59" t="n">
        <x:v>45</x:v>
      </x:c>
      <x:c r="F7582" s="59" t="str">
        <x:v>S9</x:v>
      </x:c>
      <x:c r="G7582" s="59" t="n">
        <x:v>328</x:v>
      </x:c>
      <x:c r="H7582" s="59" t="n">
        <x:v>364</x:v>
      </x:c>
      <x:c r="I7582" s="59" t="n">
        <x:v>10</x:v>
      </x:c>
      <x:c r="J7582" s="60" t="n">
        <x:f>'参数'!$C$6</x:f>
        <x:v>1440</x:v>
      </x:c>
      <x:c r="K7582" s="60" t="n">
        <x:f>'参数'!$D$6</x:f>
        <x:v>360</x:v>
      </x:c>
      <x:c r="L7582" s="60" t="n">
        <x:f>H7582+I7582+J7582</x:f>
        <x:v>1814</x:v>
      </x:c>
      <x:c r="M7582" s="60" t="n">
        <x:f>L7582+K7582</x:f>
        <x:v>2174</x:v>
      </x:c>
      <x:c r="N7582" s="60" t="n">
        <x:f>'参数'!$B$10</x:f>
        <x:v>1</x:v>
      </x:c>
      <x:c r="O7582" s="60" t="n">
        <x:f>N7582*'参数'!$B$11</x:f>
        <x:v>2</x:v>
      </x:c>
      <x:c r="P7582" s="60" t="n">
        <x:f>N7582*'参数'!$B$12</x:f>
        <x:v>1</x:v>
      </x:c>
      <x:c r="Q7582" t="str">
        <x:f>C7582&amp;"d"</x:f>
        <x:v>C126d</x:v>
      </x:c>
      <x:c r="R7582" t="str">
        <x:f>C7582&amp;"p"</x:f>
        <x:v>C126p</x:v>
      </x:c>
      <x:c r="S7582" t="str">
        <x:f>IF(AND(L7582&gt;=H7582+I7582+J7582,M7582&gt;L7582,F7582&lt;&gt;""),"PASS","FAIL")</x:f>
        <x:v>PASS</x:v>
      </x:c>
      <x:c r="T7582" t="n">
        <x:v>0</x:v>
      </x:c>
      <x:c r="U7582" t="str">
        <x:v>pickup_after_delivery_completion_plus_usage_lag</x:v>
      </x:c>
    </x:row>
    <x:row r="7583">
      <x:c r="A7583" t="str">
        <x:v>Set2_200-10-3</x:v>
      </x:c>
      <x:c r="B7583" t="str">
        <x:v>next_day</x:v>
      </x:c>
      <x:c r="C7583" t="str">
        <x:v>C127</x:v>
      </x:c>
      <x:c r="D7583" s="59" t="n">
        <x:v>7</x:v>
      </x:c>
      <x:c r="E7583" s="59" t="n">
        <x:v>46</x:v>
      </x:c>
      <x:c r="F7583" s="59" t="str">
        <x:v>S9</x:v>
      </x:c>
      <x:c r="G7583" s="59" t="n">
        <x:v>84</x:v>
      </x:c>
      <x:c r="H7583" s="59" t="n">
        <x:v>114</x:v>
      </x:c>
      <x:c r="I7583" s="59" t="n">
        <x:v>10</x:v>
      </x:c>
      <x:c r="J7583" s="60" t="n">
        <x:f>'参数'!$C$6</x:f>
        <x:v>1440</x:v>
      </x:c>
      <x:c r="K7583" s="60" t="n">
        <x:f>'参数'!$D$6</x:f>
        <x:v>360</x:v>
      </x:c>
      <x:c r="L7583" s="60" t="n">
        <x:f>H7583+I7583+J7583</x:f>
        <x:v>1564</x:v>
      </x:c>
      <x:c r="M7583" s="60" t="n">
        <x:f>L7583+K7583</x:f>
        <x:v>1924</x:v>
      </x:c>
      <x:c r="N7583" s="60" t="n">
        <x:f>'参数'!$B$10</x:f>
        <x:v>1</x:v>
      </x:c>
      <x:c r="O7583" s="60" t="n">
        <x:f>N7583*'参数'!$B$11</x:f>
        <x:v>2</x:v>
      </x:c>
      <x:c r="P7583" s="60" t="n">
        <x:f>N7583*'参数'!$B$12</x:f>
        <x:v>1</x:v>
      </x:c>
      <x:c r="Q7583" t="str">
        <x:f>C7583&amp;"d"</x:f>
        <x:v>C127d</x:v>
      </x:c>
      <x:c r="R7583" t="str">
        <x:f>C7583&amp;"p"</x:f>
        <x:v>C127p</x:v>
      </x:c>
      <x:c r="S7583" t="str">
        <x:f>IF(AND(L7583&gt;=H7583+I7583+J7583,M7583&gt;L7583,F7583&lt;&gt;""),"PASS","FAIL")</x:f>
        <x:v>PASS</x:v>
      </x:c>
      <x:c r="T7583" t="n">
        <x:v>8</x:v>
      </x:c>
      <x:c r="U7583" t="str">
        <x:v>pickup_after_delivery_completion_plus_usage_lag</x:v>
      </x:c>
    </x:row>
    <x:row r="7584">
      <x:c r="A7584" t="str">
        <x:v>Set2_200-10-3</x:v>
      </x:c>
      <x:c r="B7584" t="str">
        <x:v>next_day</x:v>
      </x:c>
      <x:c r="C7584" t="str">
        <x:v>C128</x:v>
      </x:c>
      <x:c r="D7584" s="59" t="n">
        <x:v>10</x:v>
      </x:c>
      <x:c r="E7584" s="59" t="n">
        <x:v>36</x:v>
      </x:c>
      <x:c r="F7584" s="59" t="str">
        <x:v>S9</x:v>
      </x:c>
      <x:c r="G7584" s="59" t="n">
        <x:v>185</x:v>
      </x:c>
      <x:c r="H7584" s="59" t="n">
        <x:v>213</x:v>
      </x:c>
      <x:c r="I7584" s="59" t="n">
        <x:v>10</x:v>
      </x:c>
      <x:c r="J7584" s="60" t="n">
        <x:f>'参数'!$C$6</x:f>
        <x:v>1440</x:v>
      </x:c>
      <x:c r="K7584" s="60" t="n">
        <x:f>'参数'!$D$6</x:f>
        <x:v>360</x:v>
      </x:c>
      <x:c r="L7584" s="60" t="n">
        <x:f>H7584+I7584+J7584</x:f>
        <x:v>1663</x:v>
      </x:c>
      <x:c r="M7584" s="60" t="n">
        <x:f>L7584+K7584</x:f>
        <x:v>2023</x:v>
      </x:c>
      <x:c r="N7584" s="60" t="n">
        <x:f>'参数'!$B$10</x:f>
        <x:v>1</x:v>
      </x:c>
      <x:c r="O7584" s="60" t="n">
        <x:f>N7584*'参数'!$B$11</x:f>
        <x:v>2</x:v>
      </x:c>
      <x:c r="P7584" s="60" t="n">
        <x:f>N7584*'参数'!$B$12</x:f>
        <x:v>1</x:v>
      </x:c>
      <x:c r="Q7584" t="str">
        <x:f>C7584&amp;"d"</x:f>
        <x:v>C128d</x:v>
      </x:c>
      <x:c r="R7584" t="str">
        <x:f>C7584&amp;"p"</x:f>
        <x:v>C128p</x:v>
      </x:c>
      <x:c r="S7584" t="str">
        <x:f>IF(AND(L7584&gt;=H7584+I7584+J7584,M7584&gt;L7584,F7584&lt;&gt;""),"PASS","FAIL")</x:f>
        <x:v>PASS</x:v>
      </x:c>
      <x:c r="T7584" t="n">
        <x:v>8</x:v>
      </x:c>
      <x:c r="U7584" t="str">
        <x:v>pickup_after_delivery_completion_plus_usage_lag</x:v>
      </x:c>
    </x:row>
    <x:row r="7585">
      <x:c r="A7585" t="str">
        <x:v>Set2_200-10-3</x:v>
      </x:c>
      <x:c r="B7585" t="str">
        <x:v>next_day</x:v>
      </x:c>
      <x:c r="C7585" t="str">
        <x:v>C129</x:v>
      </x:c>
      <x:c r="D7585" s="59" t="n">
        <x:v>3</x:v>
      </x:c>
      <x:c r="E7585" s="59" t="n">
        <x:v>43</x:v>
      </x:c>
      <x:c r="F7585" s="59" t="str">
        <x:v>S9</x:v>
      </x:c>
      <x:c r="G7585" s="59" t="n">
        <x:v>367</x:v>
      </x:c>
      <x:c r="H7585" s="59" t="n">
        <x:v>405</x:v>
      </x:c>
      <x:c r="I7585" s="59" t="n">
        <x:v>10</x:v>
      </x:c>
      <x:c r="J7585" s="60" t="n">
        <x:f>'参数'!$C$6</x:f>
        <x:v>1440</x:v>
      </x:c>
      <x:c r="K7585" s="60" t="n">
        <x:f>'参数'!$D$6</x:f>
        <x:v>360</x:v>
      </x:c>
      <x:c r="L7585" s="60" t="n">
        <x:f>H7585+I7585+J7585</x:f>
        <x:v>1855</x:v>
      </x:c>
      <x:c r="M7585" s="60" t="n">
        <x:f>L7585+K7585</x:f>
        <x:v>2215</x:v>
      </x:c>
      <x:c r="N7585" s="60" t="n">
        <x:f>'参数'!$B$10</x:f>
        <x:v>1</x:v>
      </x:c>
      <x:c r="O7585" s="60" t="n">
        <x:f>N7585*'参数'!$B$11</x:f>
        <x:v>2</x:v>
      </x:c>
      <x:c r="P7585" s="60" t="n">
        <x:f>N7585*'参数'!$B$12</x:f>
        <x:v>1</x:v>
      </x:c>
      <x:c r="Q7585" t="str">
        <x:f>C7585&amp;"d"</x:f>
        <x:v>C129d</x:v>
      </x:c>
      <x:c r="R7585" t="str">
        <x:f>C7585&amp;"p"</x:f>
        <x:v>C129p</x:v>
      </x:c>
      <x:c r="S7585" t="str">
        <x:f>IF(AND(L7585&gt;=H7585+I7585+J7585,M7585&gt;L7585,F7585&lt;&gt;""),"PASS","FAIL")</x:f>
        <x:v>PASS</x:v>
      </x:c>
      <x:c r="T7585" t="n">
        <x:v>4</x:v>
      </x:c>
      <x:c r="U7585" t="str">
        <x:v>pickup_after_delivery_completion_plus_usage_lag</x:v>
      </x:c>
    </x:row>
    <x:row r="7586">
      <x:c r="A7586" t="str">
        <x:v>Set2_200-10-3</x:v>
      </x:c>
      <x:c r="B7586" t="str">
        <x:v>next_day</x:v>
      </x:c>
      <x:c r="C7586" t="str">
        <x:v>C130</x:v>
      </x:c>
      <x:c r="D7586" s="59" t="n">
        <x:v>35</x:v>
      </x:c>
      <x:c r="E7586" s="59" t="n">
        <x:v>39</x:v>
      </x:c>
      <x:c r="F7586" s="59" t="str">
        <x:v>S6</x:v>
      </x:c>
      <x:c r="G7586" s="59" t="n">
        <x:v>287</x:v>
      </x:c>
      <x:c r="H7586" s="59" t="n">
        <x:v>321</x:v>
      </x:c>
      <x:c r="I7586" s="59" t="n">
        <x:v>10</x:v>
      </x:c>
      <x:c r="J7586" s="60" t="n">
        <x:f>'参数'!$C$6</x:f>
        <x:v>1440</x:v>
      </x:c>
      <x:c r="K7586" s="60" t="n">
        <x:f>'参数'!$D$6</x:f>
        <x:v>360</x:v>
      </x:c>
      <x:c r="L7586" s="60" t="n">
        <x:f>H7586+I7586+J7586</x:f>
        <x:v>1771</x:v>
      </x:c>
      <x:c r="M7586" s="60" t="n">
        <x:f>L7586+K7586</x:f>
        <x:v>2131</x:v>
      </x:c>
      <x:c r="N7586" s="60" t="n">
        <x:f>'参数'!$B$10</x:f>
        <x:v>1</x:v>
      </x:c>
      <x:c r="O7586" s="60" t="n">
        <x:f>N7586*'参数'!$B$11</x:f>
        <x:v>2</x:v>
      </x:c>
      <x:c r="P7586" s="60" t="n">
        <x:f>N7586*'参数'!$B$12</x:f>
        <x:v>1</x:v>
      </x:c>
      <x:c r="Q7586" t="str">
        <x:f>C7586&amp;"d"</x:f>
        <x:v>C130d</x:v>
      </x:c>
      <x:c r="R7586" t="str">
        <x:f>C7586&amp;"p"</x:f>
        <x:v>C130p</x:v>
      </x:c>
      <x:c r="S7586" t="str">
        <x:f>IF(AND(L7586&gt;=H7586+I7586+J7586,M7586&gt;L7586,F7586&lt;&gt;""),"PASS","FAIL")</x:f>
        <x:v>PASS</x:v>
      </x:c>
      <x:c r="T7586" t="n">
        <x:v>10</x:v>
      </x:c>
      <x:c r="U7586" t="str">
        <x:v>pickup_after_delivery_completion_plus_usage_lag</x:v>
      </x:c>
    </x:row>
    <x:row r="7587">
      <x:c r="A7587" t="str">
        <x:v>Set2_200-10-3</x:v>
      </x:c>
      <x:c r="B7587" t="str">
        <x:v>next_day</x:v>
      </x:c>
      <x:c r="C7587" t="str">
        <x:v>C131</x:v>
      </x:c>
      <x:c r="D7587" s="59" t="n">
        <x:v>26</x:v>
      </x:c>
      <x:c r="E7587" s="59" t="n">
        <x:v>31</x:v>
      </x:c>
      <x:c r="F7587" s="59" t="str">
        <x:v>S1</x:v>
      </x:c>
      <x:c r="G7587" s="59" t="n">
        <x:v>119</x:v>
      </x:c>
      <x:c r="H7587" s="59" t="n">
        <x:v>139</x:v>
      </x:c>
      <x:c r="I7587" s="59" t="n">
        <x:v>10</x:v>
      </x:c>
      <x:c r="J7587" s="60" t="n">
        <x:f>'参数'!$C$6</x:f>
        <x:v>1440</x:v>
      </x:c>
      <x:c r="K7587" s="60" t="n">
        <x:f>'参数'!$D$6</x:f>
        <x:v>360</x:v>
      </x:c>
      <x:c r="L7587" s="60" t="n">
        <x:f>H7587+I7587+J7587</x:f>
        <x:v>1589</x:v>
      </x:c>
      <x:c r="M7587" s="60" t="n">
        <x:f>L7587+K7587</x:f>
        <x:v>1949</x:v>
      </x:c>
      <x:c r="N7587" s="60" t="n">
        <x:f>'参数'!$B$10</x:f>
        <x:v>1</x:v>
      </x:c>
      <x:c r="O7587" s="60" t="n">
        <x:f>N7587*'参数'!$B$11</x:f>
        <x:v>2</x:v>
      </x:c>
      <x:c r="P7587" s="60" t="n">
        <x:f>N7587*'参数'!$B$12</x:f>
        <x:v>1</x:v>
      </x:c>
      <x:c r="Q7587" t="str">
        <x:f>C7587&amp;"d"</x:f>
        <x:v>C131d</x:v>
      </x:c>
      <x:c r="R7587" t="str">
        <x:f>C7587&amp;"p"</x:f>
        <x:v>C131p</x:v>
      </x:c>
      <x:c r="S7587" t="str">
        <x:f>IF(AND(L7587&gt;=H7587+I7587+J7587,M7587&gt;L7587,F7587&lt;&gt;""),"PASS","FAIL")</x:f>
        <x:v>PASS</x:v>
      </x:c>
      <x:c r="T7587" t="n">
        <x:v>10</x:v>
      </x:c>
      <x:c r="U7587" t="str">
        <x:v>pickup_after_delivery_completion_plus_usage_lag</x:v>
      </x:c>
    </x:row>
    <x:row r="7588">
      <x:c r="A7588" t="str">
        <x:v>Set2_200-10-3</x:v>
      </x:c>
      <x:c r="B7588" t="str">
        <x:v>next_day</x:v>
      </x:c>
      <x:c r="C7588" t="str">
        <x:v>C132</x:v>
      </x:c>
      <x:c r="D7588" s="59" t="n">
        <x:v>47</x:v>
      </x:c>
      <x:c r="E7588" s="59" t="n">
        <x:v>28</x:v>
      </x:c>
      <x:c r="F7588" s="59" t="str">
        <x:v>S4</x:v>
      </x:c>
      <x:c r="G7588" s="59" t="n">
        <x:v>353</x:v>
      </x:c>
      <x:c r="H7588" s="59" t="n">
        <x:v>365</x:v>
      </x:c>
      <x:c r="I7588" s="59" t="n">
        <x:v>10</x:v>
      </x:c>
      <x:c r="J7588" s="60" t="n">
        <x:f>'参数'!$C$6</x:f>
        <x:v>1440</x:v>
      </x:c>
      <x:c r="K7588" s="60" t="n">
        <x:f>'参数'!$D$6</x:f>
        <x:v>360</x:v>
      </x:c>
      <x:c r="L7588" s="60" t="n">
        <x:f>H7588+I7588+J7588</x:f>
        <x:v>1815</x:v>
      </x:c>
      <x:c r="M7588" s="60" t="n">
        <x:f>L7588+K7588</x:f>
        <x:v>2175</x:v>
      </x:c>
      <x:c r="N7588" s="60" t="n">
        <x:f>'参数'!$B$10</x:f>
        <x:v>1</x:v>
      </x:c>
      <x:c r="O7588" s="60" t="n">
        <x:f>N7588*'参数'!$B$11</x:f>
        <x:v>2</x:v>
      </x:c>
      <x:c r="P7588" s="60" t="n">
        <x:f>N7588*'参数'!$B$12</x:f>
        <x:v>1</x:v>
      </x:c>
      <x:c r="Q7588" t="str">
        <x:f>C7588&amp;"d"</x:f>
        <x:v>C132d</x:v>
      </x:c>
      <x:c r="R7588" t="str">
        <x:f>C7588&amp;"p"</x:f>
        <x:v>C132p</x:v>
      </x:c>
      <x:c r="S7588" t="str">
        <x:f>IF(AND(L7588&gt;=H7588+I7588+J7588,M7588&gt;L7588,F7588&lt;&gt;""),"PASS","FAIL")</x:f>
        <x:v>PASS</x:v>
      </x:c>
      <x:c r="T7588" t="n">
        <x:v>1</x:v>
      </x:c>
      <x:c r="U7588" t="str">
        <x:v>pickup_after_delivery_completion_plus_usage_lag</x:v>
      </x:c>
    </x:row>
    <x:row r="7589">
      <x:c r="A7589" t="str">
        <x:v>Set2_200-10-3</x:v>
      </x:c>
      <x:c r="B7589" t="str">
        <x:v>next_day</x:v>
      </x:c>
      <x:c r="C7589" t="str">
        <x:v>C133</x:v>
      </x:c>
      <x:c r="D7589" s="59" t="n">
        <x:v>32</x:v>
      </x:c>
      <x:c r="E7589" s="59" t="n">
        <x:v>24</x:v>
      </x:c>
      <x:c r="F7589" s="59" t="str">
        <x:v>S1</x:v>
      </x:c>
      <x:c r="G7589" s="59" t="n">
        <x:v>259</x:v>
      </x:c>
      <x:c r="H7589" s="59" t="n">
        <x:v>297</x:v>
      </x:c>
      <x:c r="I7589" s="59" t="n">
        <x:v>10</x:v>
      </x:c>
      <x:c r="J7589" s="60" t="n">
        <x:f>'参数'!$C$6</x:f>
        <x:v>1440</x:v>
      </x:c>
      <x:c r="K7589" s="60" t="n">
        <x:f>'参数'!$D$6</x:f>
        <x:v>360</x:v>
      </x:c>
      <x:c r="L7589" s="60" t="n">
        <x:f>H7589+I7589+J7589</x:f>
        <x:v>1747</x:v>
      </x:c>
      <x:c r="M7589" s="60" t="n">
        <x:f>L7589+K7589</x:f>
        <x:v>2107</x:v>
      </x:c>
      <x:c r="N7589" s="60" t="n">
        <x:f>'参数'!$B$10</x:f>
        <x:v>1</x:v>
      </x:c>
      <x:c r="O7589" s="60" t="n">
        <x:f>N7589*'参数'!$B$11</x:f>
        <x:v>2</x:v>
      </x:c>
      <x:c r="P7589" s="60" t="n">
        <x:f>N7589*'参数'!$B$12</x:f>
        <x:v>1</x:v>
      </x:c>
      <x:c r="Q7589" t="str">
        <x:f>C7589&amp;"d"</x:f>
        <x:v>C133d</x:v>
      </x:c>
      <x:c r="R7589" t="str">
        <x:f>C7589&amp;"p"</x:f>
        <x:v>C133p</x:v>
      </x:c>
      <x:c r="S7589" t="str">
        <x:f>IF(AND(L7589&gt;=H7589+I7589+J7589,M7589&gt;L7589,F7589&lt;&gt;""),"PASS","FAIL")</x:f>
        <x:v>PASS</x:v>
      </x:c>
      <x:c r="T7589" t="n">
        <x:v>9</x:v>
      </x:c>
      <x:c r="U7589" t="str">
        <x:v>pickup_after_delivery_completion_plus_usage_lag</x:v>
      </x:c>
    </x:row>
    <x:row r="7590">
      <x:c r="A7590" t="str">
        <x:v>Set2_200-10-3</x:v>
      </x:c>
      <x:c r="B7590" t="str">
        <x:v>next_day</x:v>
      </x:c>
      <x:c r="C7590" t="str">
        <x:v>C134</x:v>
      </x:c>
      <x:c r="D7590" s="59" t="n">
        <x:v>45</x:v>
      </x:c>
      <x:c r="E7590" s="59" t="n">
        <x:v>40</x:v>
      </x:c>
      <x:c r="F7590" s="59" t="str">
        <x:v>S4</x:v>
      </x:c>
      <x:c r="G7590" s="59" t="n">
        <x:v>628</x:v>
      </x:c>
      <x:c r="H7590" s="59" t="n">
        <x:v>662</x:v>
      </x:c>
      <x:c r="I7590" s="59" t="n">
        <x:v>10</x:v>
      </x:c>
      <x:c r="J7590" s="60" t="n">
        <x:f>'参数'!$C$6</x:f>
        <x:v>1440</x:v>
      </x:c>
      <x:c r="K7590" s="60" t="n">
        <x:f>'参数'!$D$6</x:f>
        <x:v>360</x:v>
      </x:c>
      <x:c r="L7590" s="60" t="n">
        <x:f>H7590+I7590+J7590</x:f>
        <x:v>2112</x:v>
      </x:c>
      <x:c r="M7590" s="60" t="n">
        <x:f>L7590+K7590</x:f>
        <x:v>2472</x:v>
      </x:c>
      <x:c r="N7590" s="60" t="n">
        <x:f>'参数'!$B$10</x:f>
        <x:v>1</x:v>
      </x:c>
      <x:c r="O7590" s="60" t="n">
        <x:f>N7590*'参数'!$B$11</x:f>
        <x:v>2</x:v>
      </x:c>
      <x:c r="P7590" s="60" t="n">
        <x:f>N7590*'参数'!$B$12</x:f>
        <x:v>1</x:v>
      </x:c>
      <x:c r="Q7590" t="str">
        <x:f>C7590&amp;"d"</x:f>
        <x:v>C134d</x:v>
      </x:c>
      <x:c r="R7590" t="str">
        <x:f>C7590&amp;"p"</x:f>
        <x:v>C134p</x:v>
      </x:c>
      <x:c r="S7590" t="str">
        <x:f>IF(AND(L7590&gt;=H7590+I7590+J7590,M7590&gt;L7590,F7590&lt;&gt;""),"PASS","FAIL")</x:f>
        <x:v>PASS</x:v>
      </x:c>
      <x:c r="T7590" t="n">
        <x:v>6</x:v>
      </x:c>
      <x:c r="U7590" t="str">
        <x:v>pickup_after_delivery_completion_plus_usage_lag</x:v>
      </x:c>
    </x:row>
    <x:row r="7591">
      <x:c r="A7591" t="str">
        <x:v>Set2_200-10-3</x:v>
      </x:c>
      <x:c r="B7591" t="str">
        <x:v>next_day</x:v>
      </x:c>
      <x:c r="C7591" t="str">
        <x:v>C135</x:v>
      </x:c>
      <x:c r="D7591" s="59" t="n">
        <x:v>42</x:v>
      </x:c>
      <x:c r="E7591" s="59" t="n">
        <x:v>16</x:v>
      </x:c>
      <x:c r="F7591" s="59" t="str">
        <x:v>S4</x:v>
      </x:c>
      <x:c r="G7591" s="59" t="n">
        <x:v>118</x:v>
      </x:c>
      <x:c r="H7591" s="59" t="n">
        <x:v>148</x:v>
      </x:c>
      <x:c r="I7591" s="59" t="n">
        <x:v>10</x:v>
      </x:c>
      <x:c r="J7591" s="60" t="n">
        <x:f>'参数'!$C$6</x:f>
        <x:v>1440</x:v>
      </x:c>
      <x:c r="K7591" s="60" t="n">
        <x:f>'参数'!$D$6</x:f>
        <x:v>360</x:v>
      </x:c>
      <x:c r="L7591" s="60" t="n">
        <x:f>H7591+I7591+J7591</x:f>
        <x:v>1598</x:v>
      </x:c>
      <x:c r="M7591" s="60" t="n">
        <x:f>L7591+K7591</x:f>
        <x:v>1958</x:v>
      </x:c>
      <x:c r="N7591" s="60" t="n">
        <x:f>'参数'!$B$10</x:f>
        <x:v>1</x:v>
      </x:c>
      <x:c r="O7591" s="60" t="n">
        <x:f>N7591*'参数'!$B$11</x:f>
        <x:v>2</x:v>
      </x:c>
      <x:c r="P7591" s="60" t="n">
        <x:f>N7591*'参数'!$B$12</x:f>
        <x:v>1</x:v>
      </x:c>
      <x:c r="Q7591" t="str">
        <x:f>C7591&amp;"d"</x:f>
        <x:v>C135d</x:v>
      </x:c>
      <x:c r="R7591" t="str">
        <x:f>C7591&amp;"p"</x:f>
        <x:v>C135p</x:v>
      </x:c>
      <x:c r="S7591" t="str">
        <x:f>IF(AND(L7591&gt;=H7591+I7591+J7591,M7591&gt;L7591,F7591&lt;&gt;""),"PASS","FAIL")</x:f>
        <x:v>PASS</x:v>
      </x:c>
      <x:c r="T7591" t="n">
        <x:v>10</x:v>
      </x:c>
      <x:c r="U7591" t="str">
        <x:v>pickup_after_delivery_completion_plus_usage_lag</x:v>
      </x:c>
    </x:row>
    <x:row r="7592">
      <x:c r="A7592" t="str">
        <x:v>Set2_200-10-3</x:v>
      </x:c>
      <x:c r="B7592" t="str">
        <x:v>next_day</x:v>
      </x:c>
      <x:c r="C7592" t="str">
        <x:v>C136</x:v>
      </x:c>
      <x:c r="D7592" s="59" t="n">
        <x:v>50</x:v>
      </x:c>
      <x:c r="E7592" s="59" t="n">
        <x:v>36</x:v>
      </x:c>
      <x:c r="F7592" s="59" t="str">
        <x:v>S4</x:v>
      </x:c>
      <x:c r="G7592" s="59" t="n">
        <x:v>186</x:v>
      </x:c>
      <x:c r="H7592" s="59" t="n">
        <x:v>206</x:v>
      </x:c>
      <x:c r="I7592" s="59" t="n">
        <x:v>10</x:v>
      </x:c>
      <x:c r="J7592" s="60" t="n">
        <x:f>'参数'!$C$6</x:f>
        <x:v>1440</x:v>
      </x:c>
      <x:c r="K7592" s="60" t="n">
        <x:f>'参数'!$D$6</x:f>
        <x:v>360</x:v>
      </x:c>
      <x:c r="L7592" s="60" t="n">
        <x:f>H7592+I7592+J7592</x:f>
        <x:v>1656</x:v>
      </x:c>
      <x:c r="M7592" s="60" t="n">
        <x:f>L7592+K7592</x:f>
        <x:v>2016</x:v>
      </x:c>
      <x:c r="N7592" s="60" t="n">
        <x:f>'参数'!$B$10</x:f>
        <x:v>1</x:v>
      </x:c>
      <x:c r="O7592" s="60" t="n">
        <x:f>N7592*'参数'!$B$11</x:f>
        <x:v>2</x:v>
      </x:c>
      <x:c r="P7592" s="60" t="n">
        <x:f>N7592*'参数'!$B$12</x:f>
        <x:v>1</x:v>
      </x:c>
      <x:c r="Q7592" t="str">
        <x:f>C7592&amp;"d"</x:f>
        <x:v>C136d</x:v>
      </x:c>
      <x:c r="R7592" t="str">
        <x:f>C7592&amp;"p"</x:f>
        <x:v>C136p</x:v>
      </x:c>
      <x:c r="S7592" t="str">
        <x:f>IF(AND(L7592&gt;=H7592+I7592+J7592,M7592&gt;L7592,F7592&lt;&gt;""),"PASS","FAIL")</x:f>
        <x:v>PASS</x:v>
      </x:c>
      <x:c r="T7592" t="n">
        <x:v>3</x:v>
      </x:c>
      <x:c r="U7592" t="str">
        <x:v>pickup_after_delivery_completion_plus_usage_lag</x:v>
      </x:c>
    </x:row>
    <x:row r="7593">
      <x:c r="A7593" t="str">
        <x:v>Set2_200-10-3</x:v>
      </x:c>
      <x:c r="B7593" t="str">
        <x:v>next_day</x:v>
      </x:c>
      <x:c r="C7593" t="str">
        <x:v>C137</x:v>
      </x:c>
      <x:c r="D7593" s="59" t="n">
        <x:v>34</x:v>
      </x:c>
      <x:c r="E7593" s="59" t="n">
        <x:v>22</x:v>
      </x:c>
      <x:c r="F7593" s="59" t="str">
        <x:v>S1</x:v>
      </x:c>
      <x:c r="G7593" s="59" t="n">
        <x:v>299</x:v>
      </x:c>
      <x:c r="H7593" s="59" t="n">
        <x:v>311</x:v>
      </x:c>
      <x:c r="I7593" s="59" t="n">
        <x:v>10</x:v>
      </x:c>
      <x:c r="J7593" s="60" t="n">
        <x:f>'参数'!$C$6</x:f>
        <x:v>1440</x:v>
      </x:c>
      <x:c r="K7593" s="60" t="n">
        <x:f>'参数'!$D$6</x:f>
        <x:v>360</x:v>
      </x:c>
      <x:c r="L7593" s="60" t="n">
        <x:f>H7593+I7593+J7593</x:f>
        <x:v>1761</x:v>
      </x:c>
      <x:c r="M7593" s="60" t="n">
        <x:f>L7593+K7593</x:f>
        <x:v>2121</x:v>
      </x:c>
      <x:c r="N7593" s="60" t="n">
        <x:f>'参数'!$B$10</x:f>
        <x:v>1</x:v>
      </x:c>
      <x:c r="O7593" s="60" t="n">
        <x:f>N7593*'参数'!$B$11</x:f>
        <x:v>2</x:v>
      </x:c>
      <x:c r="P7593" s="60" t="n">
        <x:f>N7593*'参数'!$B$12</x:f>
        <x:v>1</x:v>
      </x:c>
      <x:c r="Q7593" t="str">
        <x:f>C7593&amp;"d"</x:f>
        <x:v>C137d</x:v>
      </x:c>
      <x:c r="R7593" t="str">
        <x:f>C7593&amp;"p"</x:f>
        <x:v>C137p</x:v>
      </x:c>
      <x:c r="S7593" t="str">
        <x:f>IF(AND(L7593&gt;=H7593+I7593+J7593,M7593&gt;L7593,F7593&lt;&gt;""),"PASS","FAIL")</x:f>
        <x:v>PASS</x:v>
      </x:c>
      <x:c r="T7593" t="n">
        <x:v>9</x:v>
      </x:c>
      <x:c r="U7593" t="str">
        <x:v>pickup_after_delivery_completion_plus_usage_lag</x:v>
      </x:c>
    </x:row>
    <x:row r="7594">
      <x:c r="A7594" t="str">
        <x:v>Set2_200-10-3</x:v>
      </x:c>
      <x:c r="B7594" t="str">
        <x:v>next_day</x:v>
      </x:c>
      <x:c r="C7594" t="str">
        <x:v>C138</x:v>
      </x:c>
      <x:c r="D7594" s="59" t="n">
        <x:v>48</x:v>
      </x:c>
      <x:c r="E7594" s="59" t="n">
        <x:v>13</x:v>
      </x:c>
      <x:c r="F7594" s="59" t="str">
        <x:v>S4</x:v>
      </x:c>
      <x:c r="G7594" s="59" t="n">
        <x:v>541</x:v>
      </x:c>
      <x:c r="H7594" s="59" t="n">
        <x:v>577</x:v>
      </x:c>
      <x:c r="I7594" s="59" t="n">
        <x:v>10</x:v>
      </x:c>
      <x:c r="J7594" s="60" t="n">
        <x:f>'参数'!$C$6</x:f>
        <x:v>1440</x:v>
      </x:c>
      <x:c r="K7594" s="60" t="n">
        <x:f>'参数'!$D$6</x:f>
        <x:v>360</x:v>
      </x:c>
      <x:c r="L7594" s="60" t="n">
        <x:f>H7594+I7594+J7594</x:f>
        <x:v>2027</x:v>
      </x:c>
      <x:c r="M7594" s="60" t="n">
        <x:f>L7594+K7594</x:f>
        <x:v>2387</x:v>
      </x:c>
      <x:c r="N7594" s="60" t="n">
        <x:f>'参数'!$B$10</x:f>
        <x:v>1</x:v>
      </x:c>
      <x:c r="O7594" s="60" t="n">
        <x:f>N7594*'参数'!$B$11</x:f>
        <x:v>2</x:v>
      </x:c>
      <x:c r="P7594" s="60" t="n">
        <x:f>N7594*'参数'!$B$12</x:f>
        <x:v>1</x:v>
      </x:c>
      <x:c r="Q7594" t="str">
        <x:f>C7594&amp;"d"</x:f>
        <x:v>C138d</x:v>
      </x:c>
      <x:c r="R7594" t="str">
        <x:f>C7594&amp;"p"</x:f>
        <x:v>C138p</x:v>
      </x:c>
      <x:c r="S7594" t="str">
        <x:f>IF(AND(L7594&gt;=H7594+I7594+J7594,M7594&gt;L7594,F7594&lt;&gt;""),"PASS","FAIL")</x:f>
        <x:v>PASS</x:v>
      </x:c>
      <x:c r="T7594" t="n">
        <x:v>2</x:v>
      </x:c>
      <x:c r="U7594" t="str">
        <x:v>pickup_after_delivery_completion_plus_usage_lag</x:v>
      </x:c>
    </x:row>
    <x:row r="7595">
      <x:c r="A7595" t="str">
        <x:v>Set2_200-10-3</x:v>
      </x:c>
      <x:c r="B7595" t="str">
        <x:v>next_day</x:v>
      </x:c>
      <x:c r="C7595" t="str">
        <x:v>C139</x:v>
      </x:c>
      <x:c r="D7595" s="59" t="n">
        <x:v>32</x:v>
      </x:c>
      <x:c r="E7595" s="59" t="n">
        <x:v>16</x:v>
      </x:c>
      <x:c r="F7595" s="59" t="str">
        <x:v>S1</x:v>
      </x:c>
      <x:c r="G7595" s="59" t="n">
        <x:v>368</x:v>
      </x:c>
      <x:c r="H7595" s="59" t="n">
        <x:v>382</x:v>
      </x:c>
      <x:c r="I7595" s="59" t="n">
        <x:v>10</x:v>
      </x:c>
      <x:c r="J7595" s="60" t="n">
        <x:f>'参数'!$C$6</x:f>
        <x:v>1440</x:v>
      </x:c>
      <x:c r="K7595" s="60" t="n">
        <x:f>'参数'!$D$6</x:f>
        <x:v>360</x:v>
      </x:c>
      <x:c r="L7595" s="60" t="n">
        <x:f>H7595+I7595+J7595</x:f>
        <x:v>1832</x:v>
      </x:c>
      <x:c r="M7595" s="60" t="n">
        <x:f>L7595+K7595</x:f>
        <x:v>2192</x:v>
      </x:c>
      <x:c r="N7595" s="60" t="n">
        <x:f>'参数'!$B$10</x:f>
        <x:v>1</x:v>
      </x:c>
      <x:c r="O7595" s="60" t="n">
        <x:f>N7595*'参数'!$B$11</x:f>
        <x:v>2</x:v>
      </x:c>
      <x:c r="P7595" s="60" t="n">
        <x:f>N7595*'参数'!$B$12</x:f>
        <x:v>1</x:v>
      </x:c>
      <x:c r="Q7595" t="str">
        <x:f>C7595&amp;"d"</x:f>
        <x:v>C139d</x:v>
      </x:c>
      <x:c r="R7595" t="str">
        <x:f>C7595&amp;"p"</x:f>
        <x:v>C139p</x:v>
      </x:c>
      <x:c r="S7595" t="str">
        <x:f>IF(AND(L7595&gt;=H7595+I7595+J7595,M7595&gt;L7595,F7595&lt;&gt;""),"PASS","FAIL")</x:f>
        <x:v>PASS</x:v>
      </x:c>
      <x:c r="T7595" t="n">
        <x:v>9</x:v>
      </x:c>
      <x:c r="U7595" t="str">
        <x:v>pickup_after_delivery_completion_plus_usage_lag</x:v>
      </x:c>
    </x:row>
    <x:row r="7596">
      <x:c r="A7596" t="str">
        <x:v>Set2_200-10-3</x:v>
      </x:c>
      <x:c r="B7596" t="str">
        <x:v>next_day</x:v>
      </x:c>
      <x:c r="C7596" t="str">
        <x:v>C140</x:v>
      </x:c>
      <x:c r="D7596" s="59" t="n">
        <x:v>37</x:v>
      </x:c>
      <x:c r="E7596" s="59" t="n">
        <x:v>29</x:v>
      </x:c>
      <x:c r="F7596" s="59" t="str">
        <x:v>S4</x:v>
      </x:c>
      <x:c r="G7596" s="59" t="n">
        <x:v>191</x:v>
      </x:c>
      <x:c r="H7596" s="59" t="n">
        <x:v>201</x:v>
      </x:c>
      <x:c r="I7596" s="59" t="n">
        <x:v>10</x:v>
      </x:c>
      <x:c r="J7596" s="60" t="n">
        <x:f>'参数'!$C$6</x:f>
        <x:v>1440</x:v>
      </x:c>
      <x:c r="K7596" s="60" t="n">
        <x:f>'参数'!$D$6</x:f>
        <x:v>360</x:v>
      </x:c>
      <x:c r="L7596" s="60" t="n">
        <x:f>H7596+I7596+J7596</x:f>
        <x:v>1651</x:v>
      </x:c>
      <x:c r="M7596" s="60" t="n">
        <x:f>L7596+K7596</x:f>
        <x:v>2011</x:v>
      </x:c>
      <x:c r="N7596" s="60" t="n">
        <x:f>'参数'!$B$10</x:f>
        <x:v>1</x:v>
      </x:c>
      <x:c r="O7596" s="60" t="n">
        <x:f>N7596*'参数'!$B$11</x:f>
        <x:v>2</x:v>
      </x:c>
      <x:c r="P7596" s="60" t="n">
        <x:f>N7596*'参数'!$B$12</x:f>
        <x:v>1</x:v>
      </x:c>
      <x:c r="Q7596" t="str">
        <x:f>C7596&amp;"d"</x:f>
        <x:v>C140d</x:v>
      </x:c>
      <x:c r="R7596" t="str">
        <x:f>C7596&amp;"p"</x:f>
        <x:v>C140p</x:v>
      </x:c>
      <x:c r="S7596" t="str">
        <x:f>IF(AND(L7596&gt;=H7596+I7596+J7596,M7596&gt;L7596,F7596&lt;&gt;""),"PASS","FAIL")</x:f>
        <x:v>PASS</x:v>
      </x:c>
      <x:c r="T7596" t="n">
        <x:v>3</x:v>
      </x:c>
      <x:c r="U7596" t="str">
        <x:v>pickup_after_delivery_completion_plus_usage_lag</x:v>
      </x:c>
    </x:row>
    <x:row r="7597">
      <x:c r="A7597" t="str">
        <x:v>Set2_200-10-3</x:v>
      </x:c>
      <x:c r="B7597" t="str">
        <x:v>next_day</x:v>
      </x:c>
      <x:c r="C7597" t="str">
        <x:v>C141</x:v>
      </x:c>
      <x:c r="D7597" s="59" t="n">
        <x:v>49</x:v>
      </x:c>
      <x:c r="E7597" s="59" t="n">
        <x:v>24</x:v>
      </x:c>
      <x:c r="F7597" s="59" t="str">
        <x:v>S4</x:v>
      </x:c>
      <x:c r="G7597" s="59" t="n">
        <x:v>616</x:v>
      </x:c>
      <x:c r="H7597" s="59" t="n">
        <x:v>642</x:v>
      </x:c>
      <x:c r="I7597" s="59" t="n">
        <x:v>10</x:v>
      </x:c>
      <x:c r="J7597" s="60" t="n">
        <x:f>'参数'!$C$6</x:f>
        <x:v>1440</x:v>
      </x:c>
      <x:c r="K7597" s="60" t="n">
        <x:f>'参数'!$D$6</x:f>
        <x:v>360</x:v>
      </x:c>
      <x:c r="L7597" s="60" t="n">
        <x:f>H7597+I7597+J7597</x:f>
        <x:v>2092</x:v>
      </x:c>
      <x:c r="M7597" s="60" t="n">
        <x:f>L7597+K7597</x:f>
        <x:v>2452</x:v>
      </x:c>
      <x:c r="N7597" s="60" t="n">
        <x:f>'参数'!$B$10</x:f>
        <x:v>1</x:v>
      </x:c>
      <x:c r="O7597" s="60" t="n">
        <x:f>N7597*'参数'!$B$11</x:f>
        <x:v>2</x:v>
      </x:c>
      <x:c r="P7597" s="60" t="n">
        <x:f>N7597*'参数'!$B$12</x:f>
        <x:v>1</x:v>
      </x:c>
      <x:c r="Q7597" t="str">
        <x:f>C7597&amp;"d"</x:f>
        <x:v>C141d</x:v>
      </x:c>
      <x:c r="R7597" t="str">
        <x:f>C7597&amp;"p"</x:f>
        <x:v>C141p</x:v>
      </x:c>
      <x:c r="S7597" t="str">
        <x:f>IF(AND(L7597&gt;=H7597+I7597+J7597,M7597&gt;L7597,F7597&lt;&gt;""),"PASS","FAIL")</x:f>
        <x:v>PASS</x:v>
      </x:c>
      <x:c r="T7597" t="n">
        <x:v>10</x:v>
      </x:c>
      <x:c r="U7597" t="str">
        <x:v>pickup_after_delivery_completion_plus_usage_lag</x:v>
      </x:c>
    </x:row>
    <x:row r="7598">
      <x:c r="A7598" t="str">
        <x:v>Set2_200-10-3</x:v>
      </x:c>
      <x:c r="B7598" t="str">
        <x:v>next_day</x:v>
      </x:c>
      <x:c r="C7598" t="str">
        <x:v>C142</x:v>
      </x:c>
      <x:c r="D7598" s="59" t="n">
        <x:v>27</x:v>
      </x:c>
      <x:c r="E7598" s="59" t="n">
        <x:v>26</x:v>
      </x:c>
      <x:c r="F7598" s="59" t="str">
        <x:v>S1</x:v>
      </x:c>
      <x:c r="G7598" s="59" t="n">
        <x:v>218</x:v>
      </x:c>
      <x:c r="H7598" s="59" t="n">
        <x:v>242</x:v>
      </x:c>
      <x:c r="I7598" s="59" t="n">
        <x:v>10</x:v>
      </x:c>
      <x:c r="J7598" s="60" t="n">
        <x:f>'参数'!$C$6</x:f>
        <x:v>1440</x:v>
      </x:c>
      <x:c r="K7598" s="60" t="n">
        <x:f>'参数'!$D$6</x:f>
        <x:v>360</x:v>
      </x:c>
      <x:c r="L7598" s="60" t="n">
        <x:f>H7598+I7598+J7598</x:f>
        <x:v>1692</x:v>
      </x:c>
      <x:c r="M7598" s="60" t="n">
        <x:f>L7598+K7598</x:f>
        <x:v>2052</x:v>
      </x:c>
      <x:c r="N7598" s="60" t="n">
        <x:f>'参数'!$B$10</x:f>
        <x:v>1</x:v>
      </x:c>
      <x:c r="O7598" s="60" t="n">
        <x:f>N7598*'参数'!$B$11</x:f>
        <x:v>2</x:v>
      </x:c>
      <x:c r="P7598" s="60" t="n">
        <x:f>N7598*'参数'!$B$12</x:f>
        <x:v>1</x:v>
      </x:c>
      <x:c r="Q7598" t="str">
        <x:f>C7598&amp;"d"</x:f>
        <x:v>C142d</x:v>
      </x:c>
      <x:c r="R7598" t="str">
        <x:f>C7598&amp;"p"</x:f>
        <x:v>C142p</x:v>
      </x:c>
      <x:c r="S7598" t="str">
        <x:f>IF(AND(L7598&gt;=H7598+I7598+J7598,M7598&gt;L7598,F7598&lt;&gt;""),"PASS","FAIL")</x:f>
        <x:v>PASS</x:v>
      </x:c>
      <x:c r="T7598" t="n">
        <x:v>11</x:v>
      </x:c>
      <x:c r="U7598" t="str">
        <x:v>pickup_after_delivery_completion_plus_usage_lag</x:v>
      </x:c>
    </x:row>
    <x:row r="7599">
      <x:c r="A7599" t="str">
        <x:v>Set2_200-10-3</x:v>
      </x:c>
      <x:c r="B7599" t="str">
        <x:v>next_day</x:v>
      </x:c>
      <x:c r="C7599" t="str">
        <x:v>C143</x:v>
      </x:c>
      <x:c r="D7599" s="59" t="n">
        <x:v>50</x:v>
      </x:c>
      <x:c r="E7599" s="59" t="n">
        <x:v>30</x:v>
      </x:c>
      <x:c r="F7599" s="59" t="str">
        <x:v>S4</x:v>
      </x:c>
      <x:c r="G7599" s="59" t="n">
        <x:v>361</x:v>
      </x:c>
      <x:c r="H7599" s="59" t="n">
        <x:v>399</x:v>
      </x:c>
      <x:c r="I7599" s="59" t="n">
        <x:v>10</x:v>
      </x:c>
      <x:c r="J7599" s="60" t="n">
        <x:f>'参数'!$C$6</x:f>
        <x:v>1440</x:v>
      </x:c>
      <x:c r="K7599" s="60" t="n">
        <x:f>'参数'!$D$6</x:f>
        <x:v>360</x:v>
      </x:c>
      <x:c r="L7599" s="60" t="n">
        <x:f>H7599+I7599+J7599</x:f>
        <x:v>1849</x:v>
      </x:c>
      <x:c r="M7599" s="60" t="n">
        <x:f>L7599+K7599</x:f>
        <x:v>2209</x:v>
      </x:c>
      <x:c r="N7599" s="60" t="n">
        <x:f>'参数'!$B$10</x:f>
        <x:v>1</x:v>
      </x:c>
      <x:c r="O7599" s="60" t="n">
        <x:f>N7599*'参数'!$B$11</x:f>
        <x:v>2</x:v>
      </x:c>
      <x:c r="P7599" s="60" t="n">
        <x:f>N7599*'参数'!$B$12</x:f>
        <x:v>1</x:v>
      </x:c>
      <x:c r="Q7599" t="str">
        <x:f>C7599&amp;"d"</x:f>
        <x:v>C143d</x:v>
      </x:c>
      <x:c r="R7599" t="str">
        <x:f>C7599&amp;"p"</x:f>
        <x:v>C143p</x:v>
      </x:c>
      <x:c r="S7599" t="str">
        <x:f>IF(AND(L7599&gt;=H7599+I7599+J7599,M7599&gt;L7599,F7599&lt;&gt;""),"PASS","FAIL")</x:f>
        <x:v>PASS</x:v>
      </x:c>
      <x:c r="T7599" t="n">
        <x:v>13</x:v>
      </x:c>
      <x:c r="U7599" t="str">
        <x:v>pickup_after_delivery_completion_plus_usage_lag</x:v>
      </x:c>
    </x:row>
    <x:row r="7600">
      <x:c r="A7600" t="str">
        <x:v>Set2_200-10-3</x:v>
      </x:c>
      <x:c r="B7600" t="str">
        <x:v>next_day</x:v>
      </x:c>
      <x:c r="C7600" t="str">
        <x:v>C144</x:v>
      </x:c>
      <x:c r="D7600" s="59" t="n">
        <x:v>49</x:v>
      </x:c>
      <x:c r="E7600" s="59" t="n">
        <x:v>11</x:v>
      </x:c>
      <x:c r="F7600" s="59" t="str">
        <x:v>S4</x:v>
      </x:c>
      <x:c r="G7600" s="59" t="n">
        <x:v>242</x:v>
      </x:c>
      <x:c r="H7600" s="59" t="n">
        <x:v>278</x:v>
      </x:c>
      <x:c r="I7600" s="59" t="n">
        <x:v>10</x:v>
      </x:c>
      <x:c r="J7600" s="60" t="n">
        <x:f>'参数'!$C$6</x:f>
        <x:v>1440</x:v>
      </x:c>
      <x:c r="K7600" s="60" t="n">
        <x:f>'参数'!$D$6</x:f>
        <x:v>360</x:v>
      </x:c>
      <x:c r="L7600" s="60" t="n">
        <x:f>H7600+I7600+J7600</x:f>
        <x:v>1728</x:v>
      </x:c>
      <x:c r="M7600" s="60" t="n">
        <x:f>L7600+K7600</x:f>
        <x:v>2088</x:v>
      </x:c>
      <x:c r="N7600" s="60" t="n">
        <x:f>'参数'!$B$10</x:f>
        <x:v>1</x:v>
      </x:c>
      <x:c r="O7600" s="60" t="n">
        <x:f>N7600*'参数'!$B$11</x:f>
        <x:v>2</x:v>
      </x:c>
      <x:c r="P7600" s="60" t="n">
        <x:f>N7600*'参数'!$B$12</x:f>
        <x:v>1</x:v>
      </x:c>
      <x:c r="Q7600" t="str">
        <x:f>C7600&amp;"d"</x:f>
        <x:v>C144d</x:v>
      </x:c>
      <x:c r="R7600" t="str">
        <x:f>C7600&amp;"p"</x:f>
        <x:v>C144p</x:v>
      </x:c>
      <x:c r="S7600" t="str">
        <x:f>IF(AND(L7600&gt;=H7600+I7600+J7600,M7600&gt;L7600,F7600&lt;&gt;""),"PASS","FAIL")</x:f>
        <x:v>PASS</x:v>
      </x:c>
      <x:c r="T7600" t="n">
        <x:v>8</x:v>
      </x:c>
      <x:c r="U7600" t="str">
        <x:v>pickup_after_delivery_completion_plus_usage_lag</x:v>
      </x:c>
    </x:row>
    <x:row r="7601">
      <x:c r="A7601" t="str">
        <x:v>Set2_200-10-3</x:v>
      </x:c>
      <x:c r="B7601" t="str">
        <x:v>next_day</x:v>
      </x:c>
      <x:c r="C7601" t="str">
        <x:v>C145</x:v>
      </x:c>
      <x:c r="D7601" s="59" t="n">
        <x:v>34</x:v>
      </x:c>
      <x:c r="E7601" s="59" t="n">
        <x:v>18</x:v>
      </x:c>
      <x:c r="F7601" s="59" t="str">
        <x:v>S1</x:v>
      </x:c>
      <x:c r="G7601" s="59" t="n">
        <x:v>640</x:v>
      </x:c>
      <x:c r="H7601" s="59" t="n">
        <x:v>654</x:v>
      </x:c>
      <x:c r="I7601" s="59" t="n">
        <x:v>10</x:v>
      </x:c>
      <x:c r="J7601" s="60" t="n">
        <x:f>'参数'!$C$6</x:f>
        <x:v>1440</x:v>
      </x:c>
      <x:c r="K7601" s="60" t="n">
        <x:f>'参数'!$D$6</x:f>
        <x:v>360</x:v>
      </x:c>
      <x:c r="L7601" s="60" t="n">
        <x:f>H7601+I7601+J7601</x:f>
        <x:v>2104</x:v>
      </x:c>
      <x:c r="M7601" s="60" t="n">
        <x:f>L7601+K7601</x:f>
        <x:v>2464</x:v>
      </x:c>
      <x:c r="N7601" s="60" t="n">
        <x:f>'参数'!$B$10</x:f>
        <x:v>1</x:v>
      </x:c>
      <x:c r="O7601" s="60" t="n">
        <x:f>N7601*'参数'!$B$11</x:f>
        <x:v>2</x:v>
      </x:c>
      <x:c r="P7601" s="60" t="n">
        <x:f>N7601*'参数'!$B$12</x:f>
        <x:v>1</x:v>
      </x:c>
      <x:c r="Q7601" t="str">
        <x:f>C7601&amp;"d"</x:f>
        <x:v>C145d</x:v>
      </x:c>
      <x:c r="R7601" t="str">
        <x:f>C7601&amp;"p"</x:f>
        <x:v>C145p</x:v>
      </x:c>
      <x:c r="S7601" t="str">
        <x:f>IF(AND(L7601&gt;=H7601+I7601+J7601,M7601&gt;L7601,F7601&lt;&gt;""),"PASS","FAIL")</x:f>
        <x:v>PASS</x:v>
      </x:c>
      <x:c r="T7601" t="n">
        <x:v>4</x:v>
      </x:c>
      <x:c r="U7601" t="str">
        <x:v>pickup_after_delivery_completion_plus_usage_lag</x:v>
      </x:c>
    </x:row>
    <x:row r="7602">
      <x:c r="A7602" t="str">
        <x:v>Set2_200-10-3</x:v>
      </x:c>
      <x:c r="B7602" t="str">
        <x:v>next_day</x:v>
      </x:c>
      <x:c r="C7602" t="str">
        <x:v>C146</x:v>
      </x:c>
      <x:c r="D7602" s="59" t="n">
        <x:v>32</x:v>
      </x:c>
      <x:c r="E7602" s="59" t="n">
        <x:v>18</x:v>
      </x:c>
      <x:c r="F7602" s="59" t="str">
        <x:v>S1</x:v>
      </x:c>
      <x:c r="G7602" s="59" t="n">
        <x:v>325</x:v>
      </x:c>
      <x:c r="H7602" s="59" t="n">
        <x:v>347</x:v>
      </x:c>
      <x:c r="I7602" s="59" t="n">
        <x:v>10</x:v>
      </x:c>
      <x:c r="J7602" s="60" t="n">
        <x:f>'参数'!$C$6</x:f>
        <x:v>1440</x:v>
      </x:c>
      <x:c r="K7602" s="60" t="n">
        <x:f>'参数'!$D$6</x:f>
        <x:v>360</x:v>
      </x:c>
      <x:c r="L7602" s="60" t="n">
        <x:f>H7602+I7602+J7602</x:f>
        <x:v>1797</x:v>
      </x:c>
      <x:c r="M7602" s="60" t="n">
        <x:f>L7602+K7602</x:f>
        <x:v>2157</x:v>
      </x:c>
      <x:c r="N7602" s="60" t="n">
        <x:f>'参数'!$B$10</x:f>
        <x:v>1</x:v>
      </x:c>
      <x:c r="O7602" s="60" t="n">
        <x:f>N7602*'参数'!$B$11</x:f>
        <x:v>2</x:v>
      </x:c>
      <x:c r="P7602" s="60" t="n">
        <x:f>N7602*'参数'!$B$12</x:f>
        <x:v>1</x:v>
      </x:c>
      <x:c r="Q7602" t="str">
        <x:f>C7602&amp;"d"</x:f>
        <x:v>C146d</x:v>
      </x:c>
      <x:c r="R7602" t="str">
        <x:f>C7602&amp;"p"</x:f>
        <x:v>C146p</x:v>
      </x:c>
      <x:c r="S7602" t="str">
        <x:f>IF(AND(L7602&gt;=H7602+I7602+J7602,M7602&gt;L7602,F7602&lt;&gt;""),"PASS","FAIL")</x:f>
        <x:v>PASS</x:v>
      </x:c>
      <x:c r="T7602" t="n">
        <x:v>3</x:v>
      </x:c>
      <x:c r="U7602" t="str">
        <x:v>pickup_after_delivery_completion_plus_usage_lag</x:v>
      </x:c>
    </x:row>
    <x:row r="7603">
      <x:c r="A7603" t="str">
        <x:v>Set2_200-10-3</x:v>
      </x:c>
      <x:c r="B7603" t="str">
        <x:v>next_day</x:v>
      </x:c>
      <x:c r="C7603" t="str">
        <x:v>C147</x:v>
      </x:c>
      <x:c r="D7603" s="59" t="n">
        <x:v>26</x:v>
      </x:c>
      <x:c r="E7603" s="59" t="n">
        <x:v>28</x:v>
      </x:c>
      <x:c r="F7603" s="59" t="str">
        <x:v>S1</x:v>
      </x:c>
      <x:c r="G7603" s="59" t="n">
        <x:v>601</x:v>
      </x:c>
      <x:c r="H7603" s="59" t="n">
        <x:v>629</x:v>
      </x:c>
      <x:c r="I7603" s="59" t="n">
        <x:v>10</x:v>
      </x:c>
      <x:c r="J7603" s="60" t="n">
        <x:f>'参数'!$C$6</x:f>
        <x:v>1440</x:v>
      </x:c>
      <x:c r="K7603" s="60" t="n">
        <x:f>'参数'!$D$6</x:f>
        <x:v>360</x:v>
      </x:c>
      <x:c r="L7603" s="60" t="n">
        <x:f>H7603+I7603+J7603</x:f>
        <x:v>2079</x:v>
      </x:c>
      <x:c r="M7603" s="60" t="n">
        <x:f>L7603+K7603</x:f>
        <x:v>2439</x:v>
      </x:c>
      <x:c r="N7603" s="60" t="n">
        <x:f>'参数'!$B$10</x:f>
        <x:v>1</x:v>
      </x:c>
      <x:c r="O7603" s="60" t="n">
        <x:f>N7603*'参数'!$B$11</x:f>
        <x:v>2</x:v>
      </x:c>
      <x:c r="P7603" s="60" t="n">
        <x:f>N7603*'参数'!$B$12</x:f>
        <x:v>1</x:v>
      </x:c>
      <x:c r="Q7603" t="str">
        <x:f>C7603&amp;"d"</x:f>
        <x:v>C147d</x:v>
      </x:c>
      <x:c r="R7603" t="str">
        <x:f>C7603&amp;"p"</x:f>
        <x:v>C147p</x:v>
      </x:c>
      <x:c r="S7603" t="str">
        <x:f>IF(AND(L7603&gt;=H7603+I7603+J7603,M7603&gt;L7603,F7603&lt;&gt;""),"PASS","FAIL")</x:f>
        <x:v>PASS</x:v>
      </x:c>
      <x:c r="T7603" t="n">
        <x:v>15</x:v>
      </x:c>
      <x:c r="U7603" t="str">
        <x:v>pickup_after_delivery_completion_plus_usage_lag</x:v>
      </x:c>
    </x:row>
    <x:row r="7604">
      <x:c r="A7604" t="str">
        <x:v>Set2_200-10-3</x:v>
      </x:c>
      <x:c r="B7604" t="str">
        <x:v>next_day</x:v>
      </x:c>
      <x:c r="C7604" t="str">
        <x:v>C148</x:v>
      </x:c>
      <x:c r="D7604" s="59" t="n">
        <x:v>33</x:v>
      </x:c>
      <x:c r="E7604" s="59" t="n">
        <x:v>16</x:v>
      </x:c>
      <x:c r="F7604" s="59" t="str">
        <x:v>S1</x:v>
      </x:c>
      <x:c r="G7604" s="59" t="n">
        <x:v>344</x:v>
      </x:c>
      <x:c r="H7604" s="59" t="n">
        <x:v>370</x:v>
      </x:c>
      <x:c r="I7604" s="59" t="n">
        <x:v>10</x:v>
      </x:c>
      <x:c r="J7604" s="60" t="n">
        <x:f>'参数'!$C$6</x:f>
        <x:v>1440</x:v>
      </x:c>
      <x:c r="K7604" s="60" t="n">
        <x:f>'参数'!$D$6</x:f>
        <x:v>360</x:v>
      </x:c>
      <x:c r="L7604" s="60" t="n">
        <x:f>H7604+I7604+J7604</x:f>
        <x:v>1820</x:v>
      </x:c>
      <x:c r="M7604" s="60" t="n">
        <x:f>L7604+K7604</x:f>
        <x:v>2180</x:v>
      </x:c>
      <x:c r="N7604" s="60" t="n">
        <x:f>'参数'!$B$10</x:f>
        <x:v>1</x:v>
      </x:c>
      <x:c r="O7604" s="60" t="n">
        <x:f>N7604*'参数'!$B$11</x:f>
        <x:v>2</x:v>
      </x:c>
      <x:c r="P7604" s="60" t="n">
        <x:f>N7604*'参数'!$B$12</x:f>
        <x:v>1</x:v>
      </x:c>
      <x:c r="Q7604" t="str">
        <x:f>C7604&amp;"d"</x:f>
        <x:v>C148d</x:v>
      </x:c>
      <x:c r="R7604" t="str">
        <x:f>C7604&amp;"p"</x:f>
        <x:v>C148p</x:v>
      </x:c>
      <x:c r="S7604" t="str">
        <x:f>IF(AND(L7604&gt;=H7604+I7604+J7604,M7604&gt;L7604,F7604&lt;&gt;""),"PASS","FAIL")</x:f>
        <x:v>PASS</x:v>
      </x:c>
      <x:c r="T7604" t="n">
        <x:v>5</x:v>
      </x:c>
      <x:c r="U7604" t="str">
        <x:v>pickup_after_delivery_completion_plus_usage_lag</x:v>
      </x:c>
    </x:row>
    <x:row r="7605">
      <x:c r="A7605" t="str">
        <x:v>Set2_200-10-3</x:v>
      </x:c>
      <x:c r="B7605" t="str">
        <x:v>next_day</x:v>
      </x:c>
      <x:c r="C7605" t="str">
        <x:v>C149</x:v>
      </x:c>
      <x:c r="D7605" s="59" t="n">
        <x:v>43</x:v>
      </x:c>
      <x:c r="E7605" s="59" t="n">
        <x:v>21</x:v>
      </x:c>
      <x:c r="F7605" s="59" t="str">
        <x:v>S4</x:v>
      </x:c>
      <x:c r="G7605" s="59" t="n">
        <x:v>448</x:v>
      </x:c>
      <x:c r="H7605" s="59" t="n">
        <x:v>486</x:v>
      </x:c>
      <x:c r="I7605" s="59" t="n">
        <x:v>10</x:v>
      </x:c>
      <x:c r="J7605" s="60" t="n">
        <x:f>'参数'!$C$6</x:f>
        <x:v>1440</x:v>
      </x:c>
      <x:c r="K7605" s="60" t="n">
        <x:f>'参数'!$D$6</x:f>
        <x:v>360</x:v>
      </x:c>
      <x:c r="L7605" s="60" t="n">
        <x:f>H7605+I7605+J7605</x:f>
        <x:v>1936</x:v>
      </x:c>
      <x:c r="M7605" s="60" t="n">
        <x:f>L7605+K7605</x:f>
        <x:v>2296</x:v>
      </x:c>
      <x:c r="N7605" s="60" t="n">
        <x:f>'参数'!$B$10</x:f>
        <x:v>1</x:v>
      </x:c>
      <x:c r="O7605" s="60" t="n">
        <x:f>N7605*'参数'!$B$11</x:f>
        <x:v>2</x:v>
      </x:c>
      <x:c r="P7605" s="60" t="n">
        <x:f>N7605*'参数'!$B$12</x:f>
        <x:v>1</x:v>
      </x:c>
      <x:c r="Q7605" t="str">
        <x:f>C7605&amp;"d"</x:f>
        <x:v>C149d</x:v>
      </x:c>
      <x:c r="R7605" t="str">
        <x:f>C7605&amp;"p"</x:f>
        <x:v>C149p</x:v>
      </x:c>
      <x:c r="S7605" t="str">
        <x:f>IF(AND(L7605&gt;=H7605+I7605+J7605,M7605&gt;L7605,F7605&lt;&gt;""),"PASS","FAIL")</x:f>
        <x:v>PASS</x:v>
      </x:c>
      <x:c r="T7605" t="n">
        <x:v>12</x:v>
      </x:c>
      <x:c r="U7605" t="str">
        <x:v>pickup_after_delivery_completion_plus_usage_lag</x:v>
      </x:c>
    </x:row>
    <x:row r="7606">
      <x:c r="A7606" t="str">
        <x:v>Set2_200-10-3</x:v>
      </x:c>
      <x:c r="B7606" t="str">
        <x:v>next_day</x:v>
      </x:c>
      <x:c r="C7606" t="str">
        <x:v>C150</x:v>
      </x:c>
      <x:c r="D7606" s="59" t="n">
        <x:v>42</x:v>
      </x:c>
      <x:c r="E7606" s="59" t="n">
        <x:v>26</x:v>
      </x:c>
      <x:c r="F7606" s="59" t="str">
        <x:v>S4</x:v>
      </x:c>
      <x:c r="G7606" s="59" t="n">
        <x:v>178</x:v>
      </x:c>
      <x:c r="H7606" s="59" t="n">
        <x:v>194</x:v>
      </x:c>
      <x:c r="I7606" s="59" t="n">
        <x:v>10</x:v>
      </x:c>
      <x:c r="J7606" s="60" t="n">
        <x:f>'参数'!$C$6</x:f>
        <x:v>1440</x:v>
      </x:c>
      <x:c r="K7606" s="60" t="n">
        <x:f>'参数'!$D$6</x:f>
        <x:v>360</x:v>
      </x:c>
      <x:c r="L7606" s="60" t="n">
        <x:f>H7606+I7606+J7606</x:f>
        <x:v>1644</x:v>
      </x:c>
      <x:c r="M7606" s="60" t="n">
        <x:f>L7606+K7606</x:f>
        <x:v>2004</x:v>
      </x:c>
      <x:c r="N7606" s="60" t="n">
        <x:f>'参数'!$B$10</x:f>
        <x:v>1</x:v>
      </x:c>
      <x:c r="O7606" s="60" t="n">
        <x:f>N7606*'参数'!$B$11</x:f>
        <x:v>2</x:v>
      </x:c>
      <x:c r="P7606" s="60" t="n">
        <x:f>N7606*'参数'!$B$12</x:f>
        <x:v>1</x:v>
      </x:c>
      <x:c r="Q7606" t="str">
        <x:f>C7606&amp;"d"</x:f>
        <x:v>C150d</x:v>
      </x:c>
      <x:c r="R7606" t="str">
        <x:f>C7606&amp;"p"</x:f>
        <x:v>C150p</x:v>
      </x:c>
      <x:c r="S7606" t="str">
        <x:f>IF(AND(L7606&gt;=H7606+I7606+J7606,M7606&gt;L7606,F7606&lt;&gt;""),"PASS","FAIL")</x:f>
        <x:v>PASS</x:v>
      </x:c>
      <x:c r="T7606" t="n">
        <x:v>7</x:v>
      </x:c>
      <x:c r="U7606" t="str">
        <x:v>pickup_after_delivery_completion_plus_usage_lag</x:v>
      </x:c>
    </x:row>
    <x:row r="7607">
      <x:c r="A7607" t="str">
        <x:v>Set2_200-10-3</x:v>
      </x:c>
      <x:c r="B7607" t="str">
        <x:v>next_day</x:v>
      </x:c>
      <x:c r="C7607" t="str">
        <x:v>C151</x:v>
      </x:c>
      <x:c r="D7607" s="59" t="n">
        <x:v>47</x:v>
      </x:c>
      <x:c r="E7607" s="59" t="n">
        <x:v>40</x:v>
      </x:c>
      <x:c r="F7607" s="59" t="str">
        <x:v>S4</x:v>
      </x:c>
      <x:c r="G7607" s="59" t="n">
        <x:v>611</x:v>
      </x:c>
      <x:c r="H7607" s="59" t="n">
        <x:v>633</x:v>
      </x:c>
      <x:c r="I7607" s="59" t="n">
        <x:v>10</x:v>
      </x:c>
      <x:c r="J7607" s="60" t="n">
        <x:f>'参数'!$C$6</x:f>
        <x:v>1440</x:v>
      </x:c>
      <x:c r="K7607" s="60" t="n">
        <x:f>'参数'!$D$6</x:f>
        <x:v>360</x:v>
      </x:c>
      <x:c r="L7607" s="60" t="n">
        <x:f>H7607+I7607+J7607</x:f>
        <x:v>2083</x:v>
      </x:c>
      <x:c r="M7607" s="60" t="n">
        <x:f>L7607+K7607</x:f>
        <x:v>2443</x:v>
      </x:c>
      <x:c r="N7607" s="60" t="n">
        <x:f>'参数'!$B$10</x:f>
        <x:v>1</x:v>
      </x:c>
      <x:c r="O7607" s="60" t="n">
        <x:f>N7607*'参数'!$B$11</x:f>
        <x:v>2</x:v>
      </x:c>
      <x:c r="P7607" s="60" t="n">
        <x:f>N7607*'参数'!$B$12</x:f>
        <x:v>1</x:v>
      </x:c>
      <x:c r="Q7607" t="str">
        <x:f>C7607&amp;"d"</x:f>
        <x:v>C151d</x:v>
      </x:c>
      <x:c r="R7607" t="str">
        <x:f>C7607&amp;"p"</x:f>
        <x:v>C151p</x:v>
      </x:c>
      <x:c r="S7607" t="str">
        <x:f>IF(AND(L7607&gt;=H7607+I7607+J7607,M7607&gt;L7607,F7607&lt;&gt;""),"PASS","FAIL")</x:f>
        <x:v>PASS</x:v>
      </x:c>
      <x:c r="T7607" t="n">
        <x:v>1</x:v>
      </x:c>
      <x:c r="U7607" t="str">
        <x:v>pickup_after_delivery_completion_plus_usage_lag</x:v>
      </x:c>
    </x:row>
    <x:row r="7608">
      <x:c r="A7608" t="str">
        <x:v>Set2_200-10-3</x:v>
      </x:c>
      <x:c r="B7608" t="str">
        <x:v>next_day</x:v>
      </x:c>
      <x:c r="C7608" t="str">
        <x:v>C152</x:v>
      </x:c>
      <x:c r="D7608" s="59" t="n">
        <x:v>34</x:v>
      </x:c>
      <x:c r="E7608" s="59" t="n">
        <x:v>15</x:v>
      </x:c>
      <x:c r="F7608" s="59" t="str">
        <x:v>S1</x:v>
      </x:c>
      <x:c r="G7608" s="59" t="n">
        <x:v>92</x:v>
      </x:c>
      <x:c r="H7608" s="59" t="n">
        <x:v>118</x:v>
      </x:c>
      <x:c r="I7608" s="59" t="n">
        <x:v>10</x:v>
      </x:c>
      <x:c r="J7608" s="60" t="n">
        <x:f>'参数'!$C$6</x:f>
        <x:v>1440</x:v>
      </x:c>
      <x:c r="K7608" s="60" t="n">
        <x:f>'参数'!$D$6</x:f>
        <x:v>360</x:v>
      </x:c>
      <x:c r="L7608" s="60" t="n">
        <x:f>H7608+I7608+J7608</x:f>
        <x:v>1568</x:v>
      </x:c>
      <x:c r="M7608" s="60" t="n">
        <x:f>L7608+K7608</x:f>
        <x:v>1928</x:v>
      </x:c>
      <x:c r="N7608" s="60" t="n">
        <x:f>'参数'!$B$10</x:f>
        <x:v>1</x:v>
      </x:c>
      <x:c r="O7608" s="60" t="n">
        <x:f>N7608*'参数'!$B$11</x:f>
        <x:v>2</x:v>
      </x:c>
      <x:c r="P7608" s="60" t="n">
        <x:f>N7608*'参数'!$B$12</x:f>
        <x:v>1</x:v>
      </x:c>
      <x:c r="Q7608" t="str">
        <x:f>C7608&amp;"d"</x:f>
        <x:v>C152d</x:v>
      </x:c>
      <x:c r="R7608" t="str">
        <x:f>C7608&amp;"p"</x:f>
        <x:v>C152p</x:v>
      </x:c>
      <x:c r="S7608" t="str">
        <x:f>IF(AND(L7608&gt;=H7608+I7608+J7608,M7608&gt;L7608,F7608&lt;&gt;""),"PASS","FAIL")</x:f>
        <x:v>PASS</x:v>
      </x:c>
      <x:c r="T7608" t="n">
        <x:v>7</x:v>
      </x:c>
      <x:c r="U7608" t="str">
        <x:v>pickup_after_delivery_completion_plus_usage_lag</x:v>
      </x:c>
    </x:row>
    <x:row r="7609">
      <x:c r="A7609" t="str">
        <x:v>Set2_200-10-3</x:v>
      </x:c>
      <x:c r="B7609" t="str">
        <x:v>next_day</x:v>
      </x:c>
      <x:c r="C7609" t="str">
        <x:v>C153</x:v>
      </x:c>
      <x:c r="D7609" s="59" t="n">
        <x:v>48</x:v>
      </x:c>
      <x:c r="E7609" s="59" t="n">
        <x:v>38</x:v>
      </x:c>
      <x:c r="F7609" s="59" t="str">
        <x:v>S4</x:v>
      </x:c>
      <x:c r="G7609" s="59" t="n">
        <x:v>238</x:v>
      </x:c>
      <x:c r="H7609" s="59" t="n">
        <x:v>268</x:v>
      </x:c>
      <x:c r="I7609" s="59" t="n">
        <x:v>10</x:v>
      </x:c>
      <x:c r="J7609" s="60" t="n">
        <x:f>'参数'!$C$6</x:f>
        <x:v>1440</x:v>
      </x:c>
      <x:c r="K7609" s="60" t="n">
        <x:f>'参数'!$D$6</x:f>
        <x:v>360</x:v>
      </x:c>
      <x:c r="L7609" s="60" t="n">
        <x:f>H7609+I7609+J7609</x:f>
        <x:v>1718</x:v>
      </x:c>
      <x:c r="M7609" s="60" t="n">
        <x:f>L7609+K7609</x:f>
        <x:v>2078</x:v>
      </x:c>
      <x:c r="N7609" s="60" t="n">
        <x:f>'参数'!$B$10</x:f>
        <x:v>1</x:v>
      </x:c>
      <x:c r="O7609" s="60" t="n">
        <x:f>N7609*'参数'!$B$11</x:f>
        <x:v>2</x:v>
      </x:c>
      <x:c r="P7609" s="60" t="n">
        <x:f>N7609*'参数'!$B$12</x:f>
        <x:v>1</x:v>
      </x:c>
      <x:c r="Q7609" t="str">
        <x:f>C7609&amp;"d"</x:f>
        <x:v>C153d</x:v>
      </x:c>
      <x:c r="R7609" t="str">
        <x:f>C7609&amp;"p"</x:f>
        <x:v>C153p</x:v>
      </x:c>
      <x:c r="S7609" t="str">
        <x:f>IF(AND(L7609&gt;=H7609+I7609+J7609,M7609&gt;L7609,F7609&lt;&gt;""),"PASS","FAIL")</x:f>
        <x:v>PASS</x:v>
      </x:c>
      <x:c r="T7609" t="n">
        <x:v>10</x:v>
      </x:c>
      <x:c r="U7609" t="str">
        <x:v>pickup_after_delivery_completion_plus_usage_lag</x:v>
      </x:c>
    </x:row>
    <x:row r="7610">
      <x:c r="A7610" t="str">
        <x:v>Set2_200-10-3</x:v>
      </x:c>
      <x:c r="B7610" t="str">
        <x:v>next_day</x:v>
      </x:c>
      <x:c r="C7610" t="str">
        <x:v>C154</x:v>
      </x:c>
      <x:c r="D7610" s="59" t="n">
        <x:v>38</x:v>
      </x:c>
      <x:c r="E7610" s="59" t="n">
        <x:v>32</x:v>
      </x:c>
      <x:c r="F7610" s="59" t="str">
        <x:v>S4</x:v>
      </x:c>
      <x:c r="G7610" s="59" t="n">
        <x:v>45</x:v>
      </x:c>
      <x:c r="H7610" s="59" t="n">
        <x:v>75</x:v>
      </x:c>
      <x:c r="I7610" s="59" t="n">
        <x:v>10</x:v>
      </x:c>
      <x:c r="J7610" s="60" t="n">
        <x:f>'参数'!$C$6</x:f>
        <x:v>1440</x:v>
      </x:c>
      <x:c r="K7610" s="60" t="n">
        <x:f>'参数'!$D$6</x:f>
        <x:v>360</x:v>
      </x:c>
      <x:c r="L7610" s="60" t="n">
        <x:f>H7610+I7610+J7610</x:f>
        <x:v>1525</x:v>
      </x:c>
      <x:c r="M7610" s="60" t="n">
        <x:f>L7610+K7610</x:f>
        <x:v>1885</x:v>
      </x:c>
      <x:c r="N7610" s="60" t="n">
        <x:f>'参数'!$B$10</x:f>
        <x:v>1</x:v>
      </x:c>
      <x:c r="O7610" s="60" t="n">
        <x:f>N7610*'参数'!$B$11</x:f>
        <x:v>2</x:v>
      </x:c>
      <x:c r="P7610" s="60" t="n">
        <x:f>N7610*'参数'!$B$12</x:f>
        <x:v>1</x:v>
      </x:c>
      <x:c r="Q7610" t="str">
        <x:f>C7610&amp;"d"</x:f>
        <x:v>C154d</x:v>
      </x:c>
      <x:c r="R7610" t="str">
        <x:f>C7610&amp;"p"</x:f>
        <x:v>C154p</x:v>
      </x:c>
      <x:c r="S7610" t="str">
        <x:f>IF(AND(L7610&gt;=H7610+I7610+J7610,M7610&gt;L7610,F7610&lt;&gt;""),"PASS","FAIL")</x:f>
        <x:v>PASS</x:v>
      </x:c>
      <x:c r="T7610" t="n">
        <x:v>0</x:v>
      </x:c>
      <x:c r="U7610" t="str">
        <x:v>pickup_after_delivery_completion_plus_usage_lag</x:v>
      </x:c>
    </x:row>
    <x:row r="7611">
      <x:c r="A7611" t="str">
        <x:v>Set2_200-10-3</x:v>
      </x:c>
      <x:c r="B7611" t="str">
        <x:v>next_day</x:v>
      </x:c>
      <x:c r="C7611" t="str">
        <x:v>C155</x:v>
      </x:c>
      <x:c r="D7611" s="59" t="n">
        <x:v>44</x:v>
      </x:c>
      <x:c r="E7611" s="59" t="n">
        <x:v>15</x:v>
      </x:c>
      <x:c r="F7611" s="59" t="str">
        <x:v>S4</x:v>
      </x:c>
      <x:c r="G7611" s="59" t="n">
        <x:v>569</x:v>
      </x:c>
      <x:c r="H7611" s="59" t="n">
        <x:v>591</x:v>
      </x:c>
      <x:c r="I7611" s="59" t="n">
        <x:v>10</x:v>
      </x:c>
      <x:c r="J7611" s="60" t="n">
        <x:f>'参数'!$C$6</x:f>
        <x:v>1440</x:v>
      </x:c>
      <x:c r="K7611" s="60" t="n">
        <x:f>'参数'!$D$6</x:f>
        <x:v>360</x:v>
      </x:c>
      <x:c r="L7611" s="60" t="n">
        <x:f>H7611+I7611+J7611</x:f>
        <x:v>2041</x:v>
      </x:c>
      <x:c r="M7611" s="60" t="n">
        <x:f>L7611+K7611</x:f>
        <x:v>2401</x:v>
      </x:c>
      <x:c r="N7611" s="60" t="n">
        <x:f>'参数'!$B$10</x:f>
        <x:v>1</x:v>
      </x:c>
      <x:c r="O7611" s="60" t="n">
        <x:f>N7611*'参数'!$B$11</x:f>
        <x:v>2</x:v>
      </x:c>
      <x:c r="P7611" s="60" t="n">
        <x:f>N7611*'参数'!$B$12</x:f>
        <x:v>1</x:v>
      </x:c>
      <x:c r="Q7611" t="str">
        <x:f>C7611&amp;"d"</x:f>
        <x:v>C155d</x:v>
      </x:c>
      <x:c r="R7611" t="str">
        <x:f>C7611&amp;"p"</x:f>
        <x:v>C155p</x:v>
      </x:c>
      <x:c r="S7611" t="str">
        <x:f>IF(AND(L7611&gt;=H7611+I7611+J7611,M7611&gt;L7611,F7611&lt;&gt;""),"PASS","FAIL")</x:f>
        <x:v>PASS</x:v>
      </x:c>
      <x:c r="T7611" t="n">
        <x:v>7</x:v>
      </x:c>
      <x:c r="U7611" t="str">
        <x:v>pickup_after_delivery_completion_plus_usage_lag</x:v>
      </x:c>
    </x:row>
    <x:row r="7612">
      <x:c r="A7612" t="str">
        <x:v>Set2_200-10-3</x:v>
      </x:c>
      <x:c r="B7612" t="str">
        <x:v>next_day</x:v>
      </x:c>
      <x:c r="C7612" t="str">
        <x:v>C156</x:v>
      </x:c>
      <x:c r="D7612" s="59" t="n">
        <x:v>31</x:v>
      </x:c>
      <x:c r="E7612" s="59" t="n">
        <x:v>25</x:v>
      </x:c>
      <x:c r="F7612" s="59" t="str">
        <x:v>S1</x:v>
      </x:c>
      <x:c r="G7612" s="59" t="n">
        <x:v>494</x:v>
      </x:c>
      <x:c r="H7612" s="59" t="n">
        <x:v>516</x:v>
      </x:c>
      <x:c r="I7612" s="59" t="n">
        <x:v>10</x:v>
      </x:c>
      <x:c r="J7612" s="60" t="n">
        <x:f>'参数'!$C$6</x:f>
        <x:v>1440</x:v>
      </x:c>
      <x:c r="K7612" s="60" t="n">
        <x:f>'参数'!$D$6</x:f>
        <x:v>360</x:v>
      </x:c>
      <x:c r="L7612" s="60" t="n">
        <x:f>H7612+I7612+J7612</x:f>
        <x:v>1966</x:v>
      </x:c>
      <x:c r="M7612" s="60" t="n">
        <x:f>L7612+K7612</x:f>
        <x:v>2326</x:v>
      </x:c>
      <x:c r="N7612" s="60" t="n">
        <x:f>'参数'!$B$10</x:f>
        <x:v>1</x:v>
      </x:c>
      <x:c r="O7612" s="60" t="n">
        <x:f>N7612*'参数'!$B$11</x:f>
        <x:v>2</x:v>
      </x:c>
      <x:c r="P7612" s="60" t="n">
        <x:f>N7612*'参数'!$B$12</x:f>
        <x:v>1</x:v>
      </x:c>
      <x:c r="Q7612" t="str">
        <x:f>C7612&amp;"d"</x:f>
        <x:v>C156d</x:v>
      </x:c>
      <x:c r="R7612" t="str">
        <x:f>C7612&amp;"p"</x:f>
        <x:v>C156p</x:v>
      </x:c>
      <x:c r="S7612" t="str">
        <x:f>IF(AND(L7612&gt;=H7612+I7612+J7612,M7612&gt;L7612,F7612&lt;&gt;""),"PASS","FAIL")</x:f>
        <x:v>PASS</x:v>
      </x:c>
      <x:c r="T7612" t="n">
        <x:v>6</x:v>
      </x:c>
      <x:c r="U7612" t="str">
        <x:v>pickup_after_delivery_completion_plus_usage_lag</x:v>
      </x:c>
    </x:row>
    <x:row r="7613">
      <x:c r="A7613" t="str">
        <x:v>Set2_200-10-3</x:v>
      </x:c>
      <x:c r="B7613" t="str">
        <x:v>next_day</x:v>
      </x:c>
      <x:c r="C7613" t="str">
        <x:v>C157</x:v>
      </x:c>
      <x:c r="D7613" s="59" t="n">
        <x:v>44</x:v>
      </x:c>
      <x:c r="E7613" s="59" t="n">
        <x:v>29</x:v>
      </x:c>
      <x:c r="F7613" s="59" t="str">
        <x:v>S4</x:v>
      </x:c>
      <x:c r="G7613" s="59" t="n">
        <x:v>215</x:v>
      </x:c>
      <x:c r="H7613" s="59" t="n">
        <x:v>229</x:v>
      </x:c>
      <x:c r="I7613" s="59" t="n">
        <x:v>10</x:v>
      </x:c>
      <x:c r="J7613" s="60" t="n">
        <x:f>'参数'!$C$6</x:f>
        <x:v>1440</x:v>
      </x:c>
      <x:c r="K7613" s="60" t="n">
        <x:f>'参数'!$D$6</x:f>
        <x:v>360</x:v>
      </x:c>
      <x:c r="L7613" s="60" t="n">
        <x:f>H7613+I7613+J7613</x:f>
        <x:v>1679</x:v>
      </x:c>
      <x:c r="M7613" s="60" t="n">
        <x:f>L7613+K7613</x:f>
        <x:v>2039</x:v>
      </x:c>
      <x:c r="N7613" s="60" t="n">
        <x:f>'参数'!$B$10</x:f>
        <x:v>1</x:v>
      </x:c>
      <x:c r="O7613" s="60" t="n">
        <x:f>N7613*'参数'!$B$11</x:f>
        <x:v>2</x:v>
      </x:c>
      <x:c r="P7613" s="60" t="n">
        <x:f>N7613*'参数'!$B$12</x:f>
        <x:v>1</x:v>
      </x:c>
      <x:c r="Q7613" t="str">
        <x:f>C7613&amp;"d"</x:f>
        <x:v>C157d</x:v>
      </x:c>
      <x:c r="R7613" t="str">
        <x:f>C7613&amp;"p"</x:f>
        <x:v>C157p</x:v>
      </x:c>
      <x:c r="S7613" t="str">
        <x:f>IF(AND(L7613&gt;=H7613+I7613+J7613,M7613&gt;L7613,F7613&lt;&gt;""),"PASS","FAIL")</x:f>
        <x:v>PASS</x:v>
      </x:c>
      <x:c r="T7613" t="n">
        <x:v>2</x:v>
      </x:c>
      <x:c r="U7613" t="str">
        <x:v>pickup_after_delivery_completion_plus_usage_lag</x:v>
      </x:c>
    </x:row>
    <x:row r="7614">
      <x:c r="A7614" t="str">
        <x:v>Set2_200-10-3</x:v>
      </x:c>
      <x:c r="B7614" t="str">
        <x:v>next_day</x:v>
      </x:c>
      <x:c r="C7614" t="str">
        <x:v>C158</x:v>
      </x:c>
      <x:c r="D7614" s="59" t="n">
        <x:v>49</x:v>
      </x:c>
      <x:c r="E7614" s="59" t="n">
        <x:v>17</x:v>
      </x:c>
      <x:c r="F7614" s="59" t="str">
        <x:v>S4</x:v>
      </x:c>
      <x:c r="G7614" s="59" t="n">
        <x:v>462</x:v>
      </x:c>
      <x:c r="H7614" s="59" t="n">
        <x:v>472</x:v>
      </x:c>
      <x:c r="I7614" s="59" t="n">
        <x:v>10</x:v>
      </x:c>
      <x:c r="J7614" s="60" t="n">
        <x:f>'参数'!$C$6</x:f>
        <x:v>1440</x:v>
      </x:c>
      <x:c r="K7614" s="60" t="n">
        <x:f>'参数'!$D$6</x:f>
        <x:v>360</x:v>
      </x:c>
      <x:c r="L7614" s="60" t="n">
        <x:f>H7614+I7614+J7614</x:f>
        <x:v>1922</x:v>
      </x:c>
      <x:c r="M7614" s="60" t="n">
        <x:f>L7614+K7614</x:f>
        <x:v>2282</x:v>
      </x:c>
      <x:c r="N7614" s="60" t="n">
        <x:f>'参数'!$B$10</x:f>
        <x:v>1</x:v>
      </x:c>
      <x:c r="O7614" s="60" t="n">
        <x:f>N7614*'参数'!$B$11</x:f>
        <x:v>2</x:v>
      </x:c>
      <x:c r="P7614" s="60" t="n">
        <x:f>N7614*'参数'!$B$12</x:f>
        <x:v>1</x:v>
      </x:c>
      <x:c r="Q7614" t="str">
        <x:f>C7614&amp;"d"</x:f>
        <x:v>C158d</x:v>
      </x:c>
      <x:c r="R7614" t="str">
        <x:f>C7614&amp;"p"</x:f>
        <x:v>C158p</x:v>
      </x:c>
      <x:c r="S7614" t="str">
        <x:f>IF(AND(L7614&gt;=H7614+I7614+J7614,M7614&gt;L7614,F7614&lt;&gt;""),"PASS","FAIL")</x:f>
        <x:v>PASS</x:v>
      </x:c>
      <x:c r="T7614" t="n">
        <x:v>10</x:v>
      </x:c>
      <x:c r="U7614" t="str">
        <x:v>pickup_after_delivery_completion_plus_usage_lag</x:v>
      </x:c>
    </x:row>
    <x:row r="7615">
      <x:c r="A7615" t="str">
        <x:v>Set2_200-10-3</x:v>
      </x:c>
      <x:c r="B7615" t="str">
        <x:v>next_day</x:v>
      </x:c>
      <x:c r="C7615" t="str">
        <x:v>C159</x:v>
      </x:c>
      <x:c r="D7615" s="59" t="n">
        <x:v>48</x:v>
      </x:c>
      <x:c r="E7615" s="59" t="n">
        <x:v>39</x:v>
      </x:c>
      <x:c r="F7615" s="59" t="str">
        <x:v>S4</x:v>
      </x:c>
      <x:c r="G7615" s="59" t="n">
        <x:v>599</x:v>
      </x:c>
      <x:c r="H7615" s="59" t="n">
        <x:v>627</x:v>
      </x:c>
      <x:c r="I7615" s="59" t="n">
        <x:v>10</x:v>
      </x:c>
      <x:c r="J7615" s="60" t="n">
        <x:f>'参数'!$C$6</x:f>
        <x:v>1440</x:v>
      </x:c>
      <x:c r="K7615" s="60" t="n">
        <x:f>'参数'!$D$6</x:f>
        <x:v>360</x:v>
      </x:c>
      <x:c r="L7615" s="60" t="n">
        <x:f>H7615+I7615+J7615</x:f>
        <x:v>2077</x:v>
      </x:c>
      <x:c r="M7615" s="60" t="n">
        <x:f>L7615+K7615</x:f>
        <x:v>2437</x:v>
      </x:c>
      <x:c r="N7615" s="60" t="n">
        <x:f>'参数'!$B$10</x:f>
        <x:v>1</x:v>
      </x:c>
      <x:c r="O7615" s="60" t="n">
        <x:f>N7615*'参数'!$B$11</x:f>
        <x:v>2</x:v>
      </x:c>
      <x:c r="P7615" s="60" t="n">
        <x:f>N7615*'参数'!$B$12</x:f>
        <x:v>1</x:v>
      </x:c>
      <x:c r="Q7615" t="str">
        <x:f>C7615&amp;"d"</x:f>
        <x:v>C159d</x:v>
      </x:c>
      <x:c r="R7615" t="str">
        <x:f>C7615&amp;"p"</x:f>
        <x:v>C159p</x:v>
      </x:c>
      <x:c r="S7615" t="str">
        <x:f>IF(AND(L7615&gt;=H7615+I7615+J7615,M7615&gt;L7615,F7615&lt;&gt;""),"PASS","FAIL")</x:f>
        <x:v>PASS</x:v>
      </x:c>
      <x:c r="T7615" t="n">
        <x:v>7</x:v>
      </x:c>
      <x:c r="U7615" t="str">
        <x:v>pickup_after_delivery_completion_plus_usage_lag</x:v>
      </x:c>
    </x:row>
    <x:row r="7616">
      <x:c r="A7616" t="str">
        <x:v>Set2_200-10-3</x:v>
      </x:c>
      <x:c r="B7616" t="str">
        <x:v>next_day</x:v>
      </x:c>
      <x:c r="C7616" t="str">
        <x:v>C160</x:v>
      </x:c>
      <x:c r="D7616" s="59" t="n">
        <x:v>34</x:v>
      </x:c>
      <x:c r="E7616" s="59" t="n">
        <x:v>29</x:v>
      </x:c>
      <x:c r="F7616" s="59" t="str">
        <x:v>S1</x:v>
      </x:c>
      <x:c r="G7616" s="59" t="n">
        <x:v>542</x:v>
      </x:c>
      <x:c r="H7616" s="59" t="n">
        <x:v>574</x:v>
      </x:c>
      <x:c r="I7616" s="59" t="n">
        <x:v>10</x:v>
      </x:c>
      <x:c r="J7616" s="60" t="n">
        <x:f>'参数'!$C$6</x:f>
        <x:v>1440</x:v>
      </x:c>
      <x:c r="K7616" s="60" t="n">
        <x:f>'参数'!$D$6</x:f>
        <x:v>360</x:v>
      </x:c>
      <x:c r="L7616" s="60" t="n">
        <x:f>H7616+I7616+J7616</x:f>
        <x:v>2024</x:v>
      </x:c>
      <x:c r="M7616" s="60" t="n">
        <x:f>L7616+K7616</x:f>
        <x:v>2384</x:v>
      </x:c>
      <x:c r="N7616" s="60" t="n">
        <x:f>'参数'!$B$10</x:f>
        <x:v>1</x:v>
      </x:c>
      <x:c r="O7616" s="60" t="n">
        <x:f>N7616*'参数'!$B$11</x:f>
        <x:v>2</x:v>
      </x:c>
      <x:c r="P7616" s="60" t="n">
        <x:f>N7616*'参数'!$B$12</x:f>
        <x:v>1</x:v>
      </x:c>
      <x:c r="Q7616" t="str">
        <x:f>C7616&amp;"d"</x:f>
        <x:v>C160d</x:v>
      </x:c>
      <x:c r="R7616" t="str">
        <x:f>C7616&amp;"p"</x:f>
        <x:v>C160p</x:v>
      </x:c>
      <x:c r="S7616" t="str">
        <x:f>IF(AND(L7616&gt;=H7616+I7616+J7616,M7616&gt;L7616,F7616&lt;&gt;""),"PASS","FAIL")</x:f>
        <x:v>PASS</x:v>
      </x:c>
      <x:c r="T7616" t="n">
        <x:v>3</x:v>
      </x:c>
      <x:c r="U7616" t="str">
        <x:v>pickup_after_delivery_completion_plus_usage_lag</x:v>
      </x:c>
    </x:row>
    <x:row r="7617">
      <x:c r="A7617" t="str">
        <x:v>Set2_200-10-3</x:v>
      </x:c>
      <x:c r="B7617" t="str">
        <x:v>next_day</x:v>
      </x:c>
      <x:c r="C7617" t="str">
        <x:v>C161</x:v>
      </x:c>
      <x:c r="D7617" s="59" t="n">
        <x:v>33</x:v>
      </x:c>
      <x:c r="E7617" s="59" t="n">
        <x:v>23</x:v>
      </x:c>
      <x:c r="F7617" s="59" t="str">
        <x:v>S1</x:v>
      </x:c>
      <x:c r="G7617" s="59" t="n">
        <x:v>536</x:v>
      </x:c>
      <x:c r="H7617" s="59" t="n">
        <x:v>574</x:v>
      </x:c>
      <x:c r="I7617" s="59" t="n">
        <x:v>10</x:v>
      </x:c>
      <x:c r="J7617" s="60" t="n">
        <x:f>'参数'!$C$6</x:f>
        <x:v>1440</x:v>
      </x:c>
      <x:c r="K7617" s="60" t="n">
        <x:f>'参数'!$D$6</x:f>
        <x:v>360</x:v>
      </x:c>
      <x:c r="L7617" s="60" t="n">
        <x:f>H7617+I7617+J7617</x:f>
        <x:v>2024</x:v>
      </x:c>
      <x:c r="M7617" s="60" t="n">
        <x:f>L7617+K7617</x:f>
        <x:v>2384</x:v>
      </x:c>
      <x:c r="N7617" s="60" t="n">
        <x:f>'参数'!$B$10</x:f>
        <x:v>1</x:v>
      </x:c>
      <x:c r="O7617" s="60" t="n">
        <x:f>N7617*'参数'!$B$11</x:f>
        <x:v>2</x:v>
      </x:c>
      <x:c r="P7617" s="60" t="n">
        <x:f>N7617*'参数'!$B$12</x:f>
        <x:v>1</x:v>
      </x:c>
      <x:c r="Q7617" t="str">
        <x:f>C7617&amp;"d"</x:f>
        <x:v>C161d</x:v>
      </x:c>
      <x:c r="R7617" t="str">
        <x:f>C7617&amp;"p"</x:f>
        <x:v>C161p</x:v>
      </x:c>
      <x:c r="S7617" t="str">
        <x:f>IF(AND(L7617&gt;=H7617+I7617+J7617,M7617&gt;L7617,F7617&lt;&gt;""),"PASS","FAIL")</x:f>
        <x:v>PASS</x:v>
      </x:c>
      <x:c r="T7617" t="n">
        <x:v>14</x:v>
      </x:c>
      <x:c r="U7617" t="str">
        <x:v>pickup_after_delivery_completion_plus_usage_lag</x:v>
      </x:c>
    </x:row>
    <x:row r="7618">
      <x:c r="A7618" t="str">
        <x:v>Set2_200-10-3</x:v>
      </x:c>
      <x:c r="B7618" t="str">
        <x:v>next_day</x:v>
      </x:c>
      <x:c r="C7618" t="str">
        <x:v>C162</x:v>
      </x:c>
      <x:c r="D7618" s="59" t="n">
        <x:v>34</x:v>
      </x:c>
      <x:c r="E7618" s="59" t="n">
        <x:v>27</x:v>
      </x:c>
      <x:c r="F7618" s="59" t="str">
        <x:v>S1</x:v>
      </x:c>
      <x:c r="G7618" s="59" t="n">
        <x:v>343</x:v>
      </x:c>
      <x:c r="H7618" s="59" t="n">
        <x:v>379</x:v>
      </x:c>
      <x:c r="I7618" s="59" t="n">
        <x:v>10</x:v>
      </x:c>
      <x:c r="J7618" s="60" t="n">
        <x:f>'参数'!$C$6</x:f>
        <x:v>1440</x:v>
      </x:c>
      <x:c r="K7618" s="60" t="n">
        <x:f>'参数'!$D$6</x:f>
        <x:v>360</x:v>
      </x:c>
      <x:c r="L7618" s="60" t="n">
        <x:f>H7618+I7618+J7618</x:f>
        <x:v>1829</x:v>
      </x:c>
      <x:c r="M7618" s="60" t="n">
        <x:f>L7618+K7618</x:f>
        <x:v>2189</x:v>
      </x:c>
      <x:c r="N7618" s="60" t="n">
        <x:f>'参数'!$B$10</x:f>
        <x:v>1</x:v>
      </x:c>
      <x:c r="O7618" s="60" t="n">
        <x:f>N7618*'参数'!$B$11</x:f>
        <x:v>2</x:v>
      </x:c>
      <x:c r="P7618" s="60" t="n">
        <x:f>N7618*'参数'!$B$12</x:f>
        <x:v>1</x:v>
      </x:c>
      <x:c r="Q7618" t="str">
        <x:f>C7618&amp;"d"</x:f>
        <x:v>C162d</x:v>
      </x:c>
      <x:c r="R7618" t="str">
        <x:f>C7618&amp;"p"</x:f>
        <x:v>C162p</x:v>
      </x:c>
      <x:c r="S7618" t="str">
        <x:f>IF(AND(L7618&gt;=H7618+I7618+J7618,M7618&gt;L7618,F7618&lt;&gt;""),"PASS","FAIL")</x:f>
        <x:v>PASS</x:v>
      </x:c>
      <x:c r="T7618" t="n">
        <x:v>3</x:v>
      </x:c>
      <x:c r="U7618" t="str">
        <x:v>pickup_after_delivery_completion_plus_usage_lag</x:v>
      </x:c>
    </x:row>
    <x:row r="7619">
      <x:c r="A7619" t="str">
        <x:v>Set2_200-10-3</x:v>
      </x:c>
      <x:c r="B7619" t="str">
        <x:v>next_day</x:v>
      </x:c>
      <x:c r="C7619" t="str">
        <x:v>C163</x:v>
      </x:c>
      <x:c r="D7619" s="59" t="n">
        <x:v>36</x:v>
      </x:c>
      <x:c r="E7619" s="59" t="n">
        <x:v>21</x:v>
      </x:c>
      <x:c r="F7619" s="59" t="str">
        <x:v>S4</x:v>
      </x:c>
      <x:c r="G7619" s="59" t="n">
        <x:v>145</x:v>
      </x:c>
      <x:c r="H7619" s="59" t="n">
        <x:v>173</x:v>
      </x:c>
      <x:c r="I7619" s="59" t="n">
        <x:v>10</x:v>
      </x:c>
      <x:c r="J7619" s="60" t="n">
        <x:f>'参数'!$C$6</x:f>
        <x:v>1440</x:v>
      </x:c>
      <x:c r="K7619" s="60" t="n">
        <x:f>'参数'!$D$6</x:f>
        <x:v>360</x:v>
      </x:c>
      <x:c r="L7619" s="60" t="n">
        <x:f>H7619+I7619+J7619</x:f>
        <x:v>1623</x:v>
      </x:c>
      <x:c r="M7619" s="60" t="n">
        <x:f>L7619+K7619</x:f>
        <x:v>1983</x:v>
      </x:c>
      <x:c r="N7619" s="60" t="n">
        <x:f>'参数'!$B$10</x:f>
        <x:v>1</x:v>
      </x:c>
      <x:c r="O7619" s="60" t="n">
        <x:f>N7619*'参数'!$B$11</x:f>
        <x:v>2</x:v>
      </x:c>
      <x:c r="P7619" s="60" t="n">
        <x:f>N7619*'参数'!$B$12</x:f>
        <x:v>1</x:v>
      </x:c>
      <x:c r="Q7619" t="str">
        <x:f>C7619&amp;"d"</x:f>
        <x:v>C163d</x:v>
      </x:c>
      <x:c r="R7619" t="str">
        <x:f>C7619&amp;"p"</x:f>
        <x:v>C163p</x:v>
      </x:c>
      <x:c r="S7619" t="str">
        <x:f>IF(AND(L7619&gt;=H7619+I7619+J7619,M7619&gt;L7619,F7619&lt;&gt;""),"PASS","FAIL")</x:f>
        <x:v>PASS</x:v>
      </x:c>
      <x:c r="T7619" t="n">
        <x:v>8</x:v>
      </x:c>
      <x:c r="U7619" t="str">
        <x:v>pickup_after_delivery_completion_plus_usage_lag</x:v>
      </x:c>
    </x:row>
    <x:row r="7620">
      <x:c r="A7620" t="str">
        <x:v>Set2_200-10-3</x:v>
      </x:c>
      <x:c r="B7620" t="str">
        <x:v>next_day</x:v>
      </x:c>
      <x:c r="C7620" t="str">
        <x:v>C164</x:v>
      </x:c>
      <x:c r="D7620" s="59" t="n">
        <x:v>29</x:v>
      </x:c>
      <x:c r="E7620" s="59" t="n">
        <x:v>30</x:v>
      </x:c>
      <x:c r="F7620" s="59" t="str">
        <x:v>S1</x:v>
      </x:c>
      <x:c r="G7620" s="59" t="n">
        <x:v>624</x:v>
      </x:c>
      <x:c r="H7620" s="59" t="n">
        <x:v>660</x:v>
      </x:c>
      <x:c r="I7620" s="59" t="n">
        <x:v>10</x:v>
      </x:c>
      <x:c r="J7620" s="60" t="n">
        <x:f>'参数'!$C$6</x:f>
        <x:v>1440</x:v>
      </x:c>
      <x:c r="K7620" s="60" t="n">
        <x:f>'参数'!$D$6</x:f>
        <x:v>360</x:v>
      </x:c>
      <x:c r="L7620" s="60" t="n">
        <x:f>H7620+I7620+J7620</x:f>
        <x:v>2110</x:v>
      </x:c>
      <x:c r="M7620" s="60" t="n">
        <x:f>L7620+K7620</x:f>
        <x:v>2470</x:v>
      </x:c>
      <x:c r="N7620" s="60" t="n">
        <x:f>'参数'!$B$10</x:f>
        <x:v>1</x:v>
      </x:c>
      <x:c r="O7620" s="60" t="n">
        <x:f>N7620*'参数'!$B$11</x:f>
        <x:v>2</x:v>
      </x:c>
      <x:c r="P7620" s="60" t="n">
        <x:f>N7620*'参数'!$B$12</x:f>
        <x:v>1</x:v>
      </x:c>
      <x:c r="Q7620" t="str">
        <x:f>C7620&amp;"d"</x:f>
        <x:v>C164d</x:v>
      </x:c>
      <x:c r="R7620" t="str">
        <x:f>C7620&amp;"p"</x:f>
        <x:v>C164p</x:v>
      </x:c>
      <x:c r="S7620" t="str">
        <x:f>IF(AND(L7620&gt;=H7620+I7620+J7620,M7620&gt;L7620,F7620&lt;&gt;""),"PASS","FAIL")</x:f>
        <x:v>PASS</x:v>
      </x:c>
      <x:c r="T7620" t="n">
        <x:v>2</x:v>
      </x:c>
      <x:c r="U7620" t="str">
        <x:v>pickup_after_delivery_completion_plus_usage_lag</x:v>
      </x:c>
    </x:row>
    <x:row r="7621">
      <x:c r="A7621" t="str">
        <x:v>Set2_200-10-3</x:v>
      </x:c>
      <x:c r="B7621" t="str">
        <x:v>next_day</x:v>
      </x:c>
      <x:c r="C7621" t="str">
        <x:v>C165</x:v>
      </x:c>
      <x:c r="D7621" s="59" t="n">
        <x:v>33</x:v>
      </x:c>
      <x:c r="E7621" s="59" t="n">
        <x:v>27</x:v>
      </x:c>
      <x:c r="F7621" s="59" t="str">
        <x:v>S1</x:v>
      </x:c>
      <x:c r="G7621" s="59" t="n">
        <x:v>513</x:v>
      </x:c>
      <x:c r="H7621" s="59" t="n">
        <x:v>545</x:v>
      </x:c>
      <x:c r="I7621" s="59" t="n">
        <x:v>10</x:v>
      </x:c>
      <x:c r="J7621" s="60" t="n">
        <x:f>'参数'!$C$6</x:f>
        <x:v>1440</x:v>
      </x:c>
      <x:c r="K7621" s="60" t="n">
        <x:f>'参数'!$D$6</x:f>
        <x:v>360</x:v>
      </x:c>
      <x:c r="L7621" s="60" t="n">
        <x:f>H7621+I7621+J7621</x:f>
        <x:v>1995</x:v>
      </x:c>
      <x:c r="M7621" s="60" t="n">
        <x:f>L7621+K7621</x:f>
        <x:v>2355</x:v>
      </x:c>
      <x:c r="N7621" s="60" t="n">
        <x:f>'参数'!$B$10</x:f>
        <x:v>1</x:v>
      </x:c>
      <x:c r="O7621" s="60" t="n">
        <x:f>N7621*'参数'!$B$11</x:f>
        <x:v>2</x:v>
      </x:c>
      <x:c r="P7621" s="60" t="n">
        <x:f>N7621*'参数'!$B$12</x:f>
        <x:v>1</x:v>
      </x:c>
      <x:c r="Q7621" t="str">
        <x:f>C7621&amp;"d"</x:f>
        <x:v>C165d</x:v>
      </x:c>
      <x:c r="R7621" t="str">
        <x:f>C7621&amp;"p"</x:f>
        <x:v>C165p</x:v>
      </x:c>
      <x:c r="S7621" t="str">
        <x:f>IF(AND(L7621&gt;=H7621+I7621+J7621,M7621&gt;L7621,F7621&lt;&gt;""),"PASS","FAIL")</x:f>
        <x:v>PASS</x:v>
      </x:c>
      <x:c r="T7621" t="n">
        <x:v>6</x:v>
      </x:c>
      <x:c r="U7621" t="str">
        <x:v>pickup_after_delivery_completion_plus_usage_lag</x:v>
      </x:c>
    </x:row>
    <x:row r="7622">
      <x:c r="A7622" t="str">
        <x:v>Set2_200-10-3</x:v>
      </x:c>
      <x:c r="B7622" t="str">
        <x:v>next_day</x:v>
      </x:c>
      <x:c r="C7622" t="str">
        <x:v>C166</x:v>
      </x:c>
      <x:c r="D7622" s="59" t="n">
        <x:v>28</x:v>
      </x:c>
      <x:c r="E7622" s="59" t="n">
        <x:v>23</x:v>
      </x:c>
      <x:c r="F7622" s="59" t="str">
        <x:v>S1</x:v>
      </x:c>
      <x:c r="G7622" s="59" t="n">
        <x:v>618</x:v>
      </x:c>
      <x:c r="H7622" s="59" t="n">
        <x:v>634</x:v>
      </x:c>
      <x:c r="I7622" s="59" t="n">
        <x:v>10</x:v>
      </x:c>
      <x:c r="J7622" s="60" t="n">
        <x:f>'参数'!$C$6</x:f>
        <x:v>1440</x:v>
      </x:c>
      <x:c r="K7622" s="60" t="n">
        <x:f>'参数'!$D$6</x:f>
        <x:v>360</x:v>
      </x:c>
      <x:c r="L7622" s="60" t="n">
        <x:f>H7622+I7622+J7622</x:f>
        <x:v>2084</x:v>
      </x:c>
      <x:c r="M7622" s="60" t="n">
        <x:f>L7622+K7622</x:f>
        <x:v>2444</x:v>
      </x:c>
      <x:c r="N7622" s="60" t="n">
        <x:f>'参数'!$B$10</x:f>
        <x:v>1</x:v>
      </x:c>
      <x:c r="O7622" s="60" t="n">
        <x:f>N7622*'参数'!$B$11</x:f>
        <x:v>2</x:v>
      </x:c>
      <x:c r="P7622" s="60" t="n">
        <x:f>N7622*'参数'!$B$12</x:f>
        <x:v>1</x:v>
      </x:c>
      <x:c r="Q7622" t="str">
        <x:f>C7622&amp;"d"</x:f>
        <x:v>C166d</x:v>
      </x:c>
      <x:c r="R7622" t="str">
        <x:f>C7622&amp;"p"</x:f>
        <x:v>C166p</x:v>
      </x:c>
      <x:c r="S7622" t="str">
        <x:f>IF(AND(L7622&gt;=H7622+I7622+J7622,M7622&gt;L7622,F7622&lt;&gt;""),"PASS","FAIL")</x:f>
        <x:v>PASS</x:v>
      </x:c>
      <x:c r="T7622" t="n">
        <x:v>3</x:v>
      </x:c>
      <x:c r="U7622" t="str">
        <x:v>pickup_after_delivery_completion_plus_usage_lag</x:v>
      </x:c>
    </x:row>
    <x:row r="7623">
      <x:c r="A7623" t="str">
        <x:v>Set2_200-10-3</x:v>
      </x:c>
      <x:c r="B7623" t="str">
        <x:v>next_day</x:v>
      </x:c>
      <x:c r="C7623" t="str">
        <x:v>C167</x:v>
      </x:c>
      <x:c r="D7623" s="59" t="n">
        <x:v>45</x:v>
      </x:c>
      <x:c r="E7623" s="59" t="n">
        <x:v>38</x:v>
      </x:c>
      <x:c r="F7623" s="59" t="str">
        <x:v>S4</x:v>
      </x:c>
      <x:c r="G7623" s="59" t="n">
        <x:v>87</x:v>
      </x:c>
      <x:c r="H7623" s="59" t="n">
        <x:v>109</x:v>
      </x:c>
      <x:c r="I7623" s="59" t="n">
        <x:v>10</x:v>
      </x:c>
      <x:c r="J7623" s="60" t="n">
        <x:f>'参数'!$C$6</x:f>
        <x:v>1440</x:v>
      </x:c>
      <x:c r="K7623" s="60" t="n">
        <x:f>'参数'!$D$6</x:f>
        <x:v>360</x:v>
      </x:c>
      <x:c r="L7623" s="60" t="n">
        <x:f>H7623+I7623+J7623</x:f>
        <x:v>1559</x:v>
      </x:c>
      <x:c r="M7623" s="60" t="n">
        <x:f>L7623+K7623</x:f>
        <x:v>1919</x:v>
      </x:c>
      <x:c r="N7623" s="60" t="n">
        <x:f>'参数'!$B$10</x:f>
        <x:v>1</x:v>
      </x:c>
      <x:c r="O7623" s="60" t="n">
        <x:f>N7623*'参数'!$B$11</x:f>
        <x:v>2</x:v>
      </x:c>
      <x:c r="P7623" s="60" t="n">
        <x:f>N7623*'参数'!$B$12</x:f>
        <x:v>1</x:v>
      </x:c>
      <x:c r="Q7623" t="str">
        <x:f>C7623&amp;"d"</x:f>
        <x:v>C167d</x:v>
      </x:c>
      <x:c r="R7623" t="str">
        <x:f>C7623&amp;"p"</x:f>
        <x:v>C167p</x:v>
      </x:c>
      <x:c r="S7623" t="str">
        <x:f>IF(AND(L7623&gt;=H7623+I7623+J7623,M7623&gt;L7623,F7623&lt;&gt;""),"PASS","FAIL")</x:f>
        <x:v>PASS</x:v>
      </x:c>
      <x:c r="T7623" t="n">
        <x:v>11</x:v>
      </x:c>
      <x:c r="U7623" t="str">
        <x:v>pickup_after_delivery_completion_plus_usage_lag</x:v>
      </x:c>
    </x:row>
    <x:row r="7624">
      <x:c r="A7624" t="str">
        <x:v>Set2_200-10-3</x:v>
      </x:c>
      <x:c r="B7624" t="str">
        <x:v>next_day</x:v>
      </x:c>
      <x:c r="C7624" t="str">
        <x:v>C168</x:v>
      </x:c>
      <x:c r="D7624" s="59" t="n">
        <x:v>29</x:v>
      </x:c>
      <x:c r="E7624" s="59" t="n">
        <x:v>32</x:v>
      </x:c>
      <x:c r="F7624" s="59" t="str">
        <x:v>S1</x:v>
      </x:c>
      <x:c r="G7624" s="59" t="n">
        <x:v>113</x:v>
      </x:c>
      <x:c r="H7624" s="59" t="n">
        <x:v>137</x:v>
      </x:c>
      <x:c r="I7624" s="59" t="n">
        <x:v>10</x:v>
      </x:c>
      <x:c r="J7624" s="60" t="n">
        <x:f>'参数'!$C$6</x:f>
        <x:v>1440</x:v>
      </x:c>
      <x:c r="K7624" s="60" t="n">
        <x:f>'参数'!$D$6</x:f>
        <x:v>360</x:v>
      </x:c>
      <x:c r="L7624" s="60" t="n">
        <x:f>H7624+I7624+J7624</x:f>
        <x:v>1587</x:v>
      </x:c>
      <x:c r="M7624" s="60" t="n">
        <x:f>L7624+K7624</x:f>
        <x:v>1947</x:v>
      </x:c>
      <x:c r="N7624" s="60" t="n">
        <x:f>'参数'!$B$10</x:f>
        <x:v>1</x:v>
      </x:c>
      <x:c r="O7624" s="60" t="n">
        <x:f>N7624*'参数'!$B$11</x:f>
        <x:v>2</x:v>
      </x:c>
      <x:c r="P7624" s="60" t="n">
        <x:f>N7624*'参数'!$B$12</x:f>
        <x:v>1</x:v>
      </x:c>
      <x:c r="Q7624" t="str">
        <x:f>C7624&amp;"d"</x:f>
        <x:v>C168d</x:v>
      </x:c>
      <x:c r="R7624" t="str">
        <x:f>C7624&amp;"p"</x:f>
        <x:v>C168p</x:v>
      </x:c>
      <x:c r="S7624" t="str">
        <x:f>IF(AND(L7624&gt;=H7624+I7624+J7624,M7624&gt;L7624,F7624&lt;&gt;""),"PASS","FAIL")</x:f>
        <x:v>PASS</x:v>
      </x:c>
      <x:c r="T7624" t="n">
        <x:v>2</x:v>
      </x:c>
      <x:c r="U7624" t="str">
        <x:v>pickup_after_delivery_completion_plus_usage_lag</x:v>
      </x:c>
    </x:row>
    <x:row r="7625">
      <x:c r="A7625" t="str">
        <x:v>Set2_200-10-3</x:v>
      </x:c>
      <x:c r="B7625" t="str">
        <x:v>next_day</x:v>
      </x:c>
      <x:c r="C7625" t="str">
        <x:v>C169</x:v>
      </x:c>
      <x:c r="D7625" s="59" t="n">
        <x:v>40</x:v>
      </x:c>
      <x:c r="E7625" s="59" t="n">
        <x:v>36</x:v>
      </x:c>
      <x:c r="F7625" s="59" t="str">
        <x:v>S4</x:v>
      </x:c>
      <x:c r="G7625" s="59" t="n">
        <x:v>417</x:v>
      </x:c>
      <x:c r="H7625" s="59" t="n">
        <x:v>447</x:v>
      </x:c>
      <x:c r="I7625" s="59" t="n">
        <x:v>10</x:v>
      </x:c>
      <x:c r="J7625" s="60" t="n">
        <x:f>'参数'!$C$6</x:f>
        <x:v>1440</x:v>
      </x:c>
      <x:c r="K7625" s="60" t="n">
        <x:f>'参数'!$D$6</x:f>
        <x:v>360</x:v>
      </x:c>
      <x:c r="L7625" s="60" t="n">
        <x:f>H7625+I7625+J7625</x:f>
        <x:v>1897</x:v>
      </x:c>
      <x:c r="M7625" s="60" t="n">
        <x:f>L7625+K7625</x:f>
        <x:v>2257</x:v>
      </x:c>
      <x:c r="N7625" s="60" t="n">
        <x:f>'参数'!$B$10</x:f>
        <x:v>1</x:v>
      </x:c>
      <x:c r="O7625" s="60" t="n">
        <x:f>N7625*'参数'!$B$11</x:f>
        <x:v>2</x:v>
      </x:c>
      <x:c r="P7625" s="60" t="n">
        <x:f>N7625*'参数'!$B$12</x:f>
        <x:v>1</x:v>
      </x:c>
      <x:c r="Q7625" t="str">
        <x:f>C7625&amp;"d"</x:f>
        <x:v>C169d</x:v>
      </x:c>
      <x:c r="R7625" t="str">
        <x:f>C7625&amp;"p"</x:f>
        <x:v>C169p</x:v>
      </x:c>
      <x:c r="S7625" t="str">
        <x:f>IF(AND(L7625&gt;=H7625+I7625+J7625,M7625&gt;L7625,F7625&lt;&gt;""),"PASS","FAIL")</x:f>
        <x:v>PASS</x:v>
      </x:c>
      <x:c r="T7625" t="n">
        <x:v>12</x:v>
      </x:c>
      <x:c r="U7625" t="str">
        <x:v>pickup_after_delivery_completion_plus_usage_lag</x:v>
      </x:c>
    </x:row>
    <x:row r="7626">
      <x:c r="A7626" t="str">
        <x:v>Set2_200-10-3</x:v>
      </x:c>
      <x:c r="B7626" t="str">
        <x:v>next_day</x:v>
      </x:c>
      <x:c r="C7626" t="str">
        <x:v>C170</x:v>
      </x:c>
      <x:c r="D7626" s="59" t="n">
        <x:v>35</x:v>
      </x:c>
      <x:c r="E7626" s="59" t="n">
        <x:v>16</x:v>
      </x:c>
      <x:c r="F7626" s="59" t="str">
        <x:v>S4</x:v>
      </x:c>
      <x:c r="G7626" s="59" t="n">
        <x:v>384</x:v>
      </x:c>
      <x:c r="H7626" s="59" t="n">
        <x:v>418</x:v>
      </x:c>
      <x:c r="I7626" s="59" t="n">
        <x:v>10</x:v>
      </x:c>
      <x:c r="J7626" s="60" t="n">
        <x:f>'参数'!$C$6</x:f>
        <x:v>1440</x:v>
      </x:c>
      <x:c r="K7626" s="60" t="n">
        <x:f>'参数'!$D$6</x:f>
        <x:v>360</x:v>
      </x:c>
      <x:c r="L7626" s="60" t="n">
        <x:f>H7626+I7626+J7626</x:f>
        <x:v>1868</x:v>
      </x:c>
      <x:c r="M7626" s="60" t="n">
        <x:f>L7626+K7626</x:f>
        <x:v>2228</x:v>
      </x:c>
      <x:c r="N7626" s="60" t="n">
        <x:f>'参数'!$B$10</x:f>
        <x:v>1</x:v>
      </x:c>
      <x:c r="O7626" s="60" t="n">
        <x:f>N7626*'参数'!$B$11</x:f>
        <x:v>2</x:v>
      </x:c>
      <x:c r="P7626" s="60" t="n">
        <x:f>N7626*'参数'!$B$12</x:f>
        <x:v>1</x:v>
      </x:c>
      <x:c r="Q7626" t="str">
        <x:f>C7626&amp;"d"</x:f>
        <x:v>C170d</x:v>
      </x:c>
      <x:c r="R7626" t="str">
        <x:f>C7626&amp;"p"</x:f>
        <x:v>C170p</x:v>
      </x:c>
      <x:c r="S7626" t="str">
        <x:f>IF(AND(L7626&gt;=H7626+I7626+J7626,M7626&gt;L7626,F7626&lt;&gt;""),"PASS","FAIL")</x:f>
        <x:v>PASS</x:v>
      </x:c>
      <x:c r="T7626" t="n">
        <x:v>0</x:v>
      </x:c>
      <x:c r="U7626" t="str">
        <x:v>pickup_after_delivery_completion_plus_usage_lag</x:v>
      </x:c>
    </x:row>
    <x:row r="7627">
      <x:c r="A7627" t="str">
        <x:v>Set2_200-10-3</x:v>
      </x:c>
      <x:c r="B7627" t="str">
        <x:v>next_day</x:v>
      </x:c>
      <x:c r="C7627" t="str">
        <x:v>C171</x:v>
      </x:c>
      <x:c r="D7627" s="59" t="n">
        <x:v>44</x:v>
      </x:c>
      <x:c r="E7627" s="59" t="n">
        <x:v>30</x:v>
      </x:c>
      <x:c r="F7627" s="59" t="str">
        <x:v>S4</x:v>
      </x:c>
      <x:c r="G7627" s="59" t="n">
        <x:v>728</x:v>
      </x:c>
      <x:c r="H7627" s="59" t="n">
        <x:v>756</x:v>
      </x:c>
      <x:c r="I7627" s="59" t="n">
        <x:v>10</x:v>
      </x:c>
      <x:c r="J7627" s="60" t="n">
        <x:f>'参数'!$C$6</x:f>
        <x:v>1440</x:v>
      </x:c>
      <x:c r="K7627" s="60" t="n">
        <x:f>'参数'!$D$6</x:f>
        <x:v>360</x:v>
      </x:c>
      <x:c r="L7627" s="60" t="n">
        <x:f>H7627+I7627+J7627</x:f>
        <x:v>2206</x:v>
      </x:c>
      <x:c r="M7627" s="60" t="n">
        <x:f>L7627+K7627</x:f>
        <x:v>2566</x:v>
      </x:c>
      <x:c r="N7627" s="60" t="n">
        <x:f>'参数'!$B$10</x:f>
        <x:v>1</x:v>
      </x:c>
      <x:c r="O7627" s="60" t="n">
        <x:f>N7627*'参数'!$B$11</x:f>
        <x:v>2</x:v>
      </x:c>
      <x:c r="P7627" s="60" t="n">
        <x:f>N7627*'参数'!$B$12</x:f>
        <x:v>1</x:v>
      </x:c>
      <x:c r="Q7627" t="str">
        <x:f>C7627&amp;"d"</x:f>
        <x:v>C171d</x:v>
      </x:c>
      <x:c r="R7627" t="str">
        <x:f>C7627&amp;"p"</x:f>
        <x:v>C171p</x:v>
      </x:c>
      <x:c r="S7627" t="str">
        <x:f>IF(AND(L7627&gt;=H7627+I7627+J7627,M7627&gt;L7627,F7627&lt;&gt;""),"PASS","FAIL")</x:f>
        <x:v>PASS</x:v>
      </x:c>
      <x:c r="T7627" t="n">
        <x:v>11</x:v>
      </x:c>
      <x:c r="U7627" t="str">
        <x:v>pickup_after_delivery_completion_plus_usage_lag</x:v>
      </x:c>
    </x:row>
    <x:row r="7628">
      <x:c r="A7628" t="str">
        <x:v>Set2_200-10-3</x:v>
      </x:c>
      <x:c r="B7628" t="str">
        <x:v>next_day</x:v>
      </x:c>
      <x:c r="C7628" t="str">
        <x:v>C172</x:v>
      </x:c>
      <x:c r="D7628" s="59" t="n">
        <x:v>27</x:v>
      </x:c>
      <x:c r="E7628" s="59" t="n">
        <x:v>22</x:v>
      </x:c>
      <x:c r="F7628" s="59" t="str">
        <x:v>S1</x:v>
      </x:c>
      <x:c r="G7628" s="59" t="n">
        <x:v>357</x:v>
      </x:c>
      <x:c r="H7628" s="59" t="n">
        <x:v>395</x:v>
      </x:c>
      <x:c r="I7628" s="59" t="n">
        <x:v>10</x:v>
      </x:c>
      <x:c r="J7628" s="60" t="n">
        <x:f>'参数'!$C$6</x:f>
        <x:v>1440</x:v>
      </x:c>
      <x:c r="K7628" s="60" t="n">
        <x:f>'参数'!$D$6</x:f>
        <x:v>360</x:v>
      </x:c>
      <x:c r="L7628" s="60" t="n">
        <x:f>H7628+I7628+J7628</x:f>
        <x:v>1845</x:v>
      </x:c>
      <x:c r="M7628" s="60" t="n">
        <x:f>L7628+K7628</x:f>
        <x:v>2205</x:v>
      </x:c>
      <x:c r="N7628" s="60" t="n">
        <x:f>'参数'!$B$10</x:f>
        <x:v>1</x:v>
      </x:c>
      <x:c r="O7628" s="60" t="n">
        <x:f>N7628*'参数'!$B$11</x:f>
        <x:v>2</x:v>
      </x:c>
      <x:c r="P7628" s="60" t="n">
        <x:f>N7628*'参数'!$B$12</x:f>
        <x:v>1</x:v>
      </x:c>
      <x:c r="Q7628" t="str">
        <x:f>C7628&amp;"d"</x:f>
        <x:v>C172d</x:v>
      </x:c>
      <x:c r="R7628" t="str">
        <x:f>C7628&amp;"p"</x:f>
        <x:v>C172p</x:v>
      </x:c>
      <x:c r="S7628" t="str">
        <x:f>IF(AND(L7628&gt;=H7628+I7628+J7628,M7628&gt;L7628,F7628&lt;&gt;""),"PASS","FAIL")</x:f>
        <x:v>PASS</x:v>
      </x:c>
      <x:c r="T7628" t="n">
        <x:v>13</x:v>
      </x:c>
      <x:c r="U7628" t="str">
        <x:v>pickup_after_delivery_completion_plus_usage_lag</x:v>
      </x:c>
    </x:row>
    <x:row r="7629">
      <x:c r="A7629" t="str">
        <x:v>Set2_200-10-3</x:v>
      </x:c>
      <x:c r="B7629" t="str">
        <x:v>next_day</x:v>
      </x:c>
      <x:c r="C7629" t="str">
        <x:v>C173</x:v>
      </x:c>
      <x:c r="D7629" s="59" t="n">
        <x:v>47</x:v>
      </x:c>
      <x:c r="E7629" s="59" t="n">
        <x:v>33</x:v>
      </x:c>
      <x:c r="F7629" s="59" t="str">
        <x:v>S4</x:v>
      </x:c>
      <x:c r="G7629" s="59" t="n">
        <x:v>343</x:v>
      </x:c>
      <x:c r="H7629" s="59" t="n">
        <x:v>369</x:v>
      </x:c>
      <x:c r="I7629" s="59" t="n">
        <x:v>10</x:v>
      </x:c>
      <x:c r="J7629" s="60" t="n">
        <x:f>'参数'!$C$6</x:f>
        <x:v>1440</x:v>
      </x:c>
      <x:c r="K7629" s="60" t="n">
        <x:f>'参数'!$D$6</x:f>
        <x:v>360</x:v>
      </x:c>
      <x:c r="L7629" s="60" t="n">
        <x:f>H7629+I7629+J7629</x:f>
        <x:v>1819</x:v>
      </x:c>
      <x:c r="M7629" s="60" t="n">
        <x:f>L7629+K7629</x:f>
        <x:v>2179</x:v>
      </x:c>
      <x:c r="N7629" s="60" t="n">
        <x:f>'参数'!$B$10</x:f>
        <x:v>1</x:v>
      </x:c>
      <x:c r="O7629" s="60" t="n">
        <x:f>N7629*'参数'!$B$11</x:f>
        <x:v>2</x:v>
      </x:c>
      <x:c r="P7629" s="60" t="n">
        <x:f>N7629*'参数'!$B$12</x:f>
        <x:v>1</x:v>
      </x:c>
      <x:c r="Q7629" t="str">
        <x:f>C7629&amp;"d"</x:f>
        <x:v>C173d</x:v>
      </x:c>
      <x:c r="R7629" t="str">
        <x:f>C7629&amp;"p"</x:f>
        <x:v>C173p</x:v>
      </x:c>
      <x:c r="S7629" t="str">
        <x:f>IF(AND(L7629&gt;=H7629+I7629+J7629,M7629&gt;L7629,F7629&lt;&gt;""),"PASS","FAIL")</x:f>
        <x:v>PASS</x:v>
      </x:c>
      <x:c r="T7629" t="n">
        <x:v>0</x:v>
      </x:c>
      <x:c r="U7629" t="str">
        <x:v>pickup_after_delivery_completion_plus_usage_lag</x:v>
      </x:c>
    </x:row>
    <x:row r="7630">
      <x:c r="A7630" t="str">
        <x:v>Set2_200-10-3</x:v>
      </x:c>
      <x:c r="B7630" t="str">
        <x:v>next_day</x:v>
      </x:c>
      <x:c r="C7630" t="str">
        <x:v>C174</x:v>
      </x:c>
      <x:c r="D7630" s="59" t="n">
        <x:v>30</x:v>
      </x:c>
      <x:c r="E7630" s="59" t="n">
        <x:v>15</x:v>
      </x:c>
      <x:c r="F7630" s="59" t="str">
        <x:v>S5</x:v>
      </x:c>
      <x:c r="G7630" s="59" t="n">
        <x:v>637</x:v>
      </x:c>
      <x:c r="H7630" s="59" t="n">
        <x:v>651</x:v>
      </x:c>
      <x:c r="I7630" s="59" t="n">
        <x:v>10</x:v>
      </x:c>
      <x:c r="J7630" s="60" t="n">
        <x:f>'参数'!$C$6</x:f>
        <x:v>1440</x:v>
      </x:c>
      <x:c r="K7630" s="60" t="n">
        <x:f>'参数'!$D$6</x:f>
        <x:v>360</x:v>
      </x:c>
      <x:c r="L7630" s="60" t="n">
        <x:f>H7630+I7630+J7630</x:f>
        <x:v>2101</x:v>
      </x:c>
      <x:c r="M7630" s="60" t="n">
        <x:f>L7630+K7630</x:f>
        <x:v>2461</x:v>
      </x:c>
      <x:c r="N7630" s="60" t="n">
        <x:f>'参数'!$B$10</x:f>
        <x:v>1</x:v>
      </x:c>
      <x:c r="O7630" s="60" t="n">
        <x:f>N7630*'参数'!$B$11</x:f>
        <x:v>2</x:v>
      </x:c>
      <x:c r="P7630" s="60" t="n">
        <x:f>N7630*'参数'!$B$12</x:f>
        <x:v>1</x:v>
      </x:c>
      <x:c r="Q7630" t="str">
        <x:f>C7630&amp;"d"</x:f>
        <x:v>C174d</x:v>
      </x:c>
      <x:c r="R7630" t="str">
        <x:f>C7630&amp;"p"</x:f>
        <x:v>C174p</x:v>
      </x:c>
      <x:c r="S7630" t="str">
        <x:f>IF(AND(L7630&gt;=H7630+I7630+J7630,M7630&gt;L7630,F7630&lt;&gt;""),"PASS","FAIL")</x:f>
        <x:v>PASS</x:v>
      </x:c>
      <x:c r="T7630" t="n">
        <x:v>3</x:v>
      </x:c>
      <x:c r="U7630" t="str">
        <x:v>pickup_after_delivery_completion_plus_usage_lag</x:v>
      </x:c>
    </x:row>
    <x:row r="7631">
      <x:c r="A7631" t="str">
        <x:v>Set2_200-10-3</x:v>
      </x:c>
      <x:c r="B7631" t="str">
        <x:v>next_day</x:v>
      </x:c>
      <x:c r="C7631" t="str">
        <x:v>C175</x:v>
      </x:c>
      <x:c r="D7631" s="59" t="n">
        <x:v>36</x:v>
      </x:c>
      <x:c r="E7631" s="59" t="n">
        <x:v>29</x:v>
      </x:c>
      <x:c r="F7631" s="59" t="str">
        <x:v>S4</x:v>
      </x:c>
      <x:c r="G7631" s="59" t="n">
        <x:v>244</x:v>
      </x:c>
      <x:c r="H7631" s="59" t="n">
        <x:v>272</x:v>
      </x:c>
      <x:c r="I7631" s="59" t="n">
        <x:v>10</x:v>
      </x:c>
      <x:c r="J7631" s="60" t="n">
        <x:f>'参数'!$C$6</x:f>
        <x:v>1440</x:v>
      </x:c>
      <x:c r="K7631" s="60" t="n">
        <x:f>'参数'!$D$6</x:f>
        <x:v>360</x:v>
      </x:c>
      <x:c r="L7631" s="60" t="n">
        <x:f>H7631+I7631+J7631</x:f>
        <x:v>1722</x:v>
      </x:c>
      <x:c r="M7631" s="60" t="n">
        <x:f>L7631+K7631</x:f>
        <x:v>2082</x:v>
      </x:c>
      <x:c r="N7631" s="60" t="n">
        <x:f>'参数'!$B$10</x:f>
        <x:v>1</x:v>
      </x:c>
      <x:c r="O7631" s="60" t="n">
        <x:f>N7631*'参数'!$B$11</x:f>
        <x:v>2</x:v>
      </x:c>
      <x:c r="P7631" s="60" t="n">
        <x:f>N7631*'参数'!$B$12</x:f>
        <x:v>1</x:v>
      </x:c>
      <x:c r="Q7631" t="str">
        <x:f>C7631&amp;"d"</x:f>
        <x:v>C175d</x:v>
      </x:c>
      <x:c r="R7631" t="str">
        <x:f>C7631&amp;"p"</x:f>
        <x:v>C175p</x:v>
      </x:c>
      <x:c r="S7631" t="str">
        <x:f>IF(AND(L7631&gt;=H7631+I7631+J7631,M7631&gt;L7631,F7631&lt;&gt;""),"PASS","FAIL")</x:f>
        <x:v>PASS</x:v>
      </x:c>
      <x:c r="T7631" t="n">
        <x:v>5</x:v>
      </x:c>
      <x:c r="U7631" t="str">
        <x:v>pickup_after_delivery_completion_plus_usage_lag</x:v>
      </x:c>
    </x:row>
    <x:row r="7632">
      <x:c r="A7632" t="str">
        <x:v>Set2_200-10-3</x:v>
      </x:c>
      <x:c r="B7632" t="str">
        <x:v>next_day</x:v>
      </x:c>
      <x:c r="C7632" t="str">
        <x:v>C176</x:v>
      </x:c>
      <x:c r="D7632" s="59" t="n">
        <x:v>28</x:v>
      </x:c>
      <x:c r="E7632" s="59" t="n">
        <x:v>13</x:v>
      </x:c>
      <x:c r="F7632" s="59" t="str">
        <x:v>S5</x:v>
      </x:c>
      <x:c r="G7632" s="59" t="n">
        <x:v>272</x:v>
      </x:c>
      <x:c r="H7632" s="59" t="n">
        <x:v>300</x:v>
      </x:c>
      <x:c r="I7632" s="59" t="n">
        <x:v>10</x:v>
      </x:c>
      <x:c r="J7632" s="60" t="n">
        <x:f>'参数'!$C$6</x:f>
        <x:v>1440</x:v>
      </x:c>
      <x:c r="K7632" s="60" t="n">
        <x:f>'参数'!$D$6</x:f>
        <x:v>360</x:v>
      </x:c>
      <x:c r="L7632" s="60" t="n">
        <x:f>H7632+I7632+J7632</x:f>
        <x:v>1750</x:v>
      </x:c>
      <x:c r="M7632" s="60" t="n">
        <x:f>L7632+K7632</x:f>
        <x:v>2110</x:v>
      </x:c>
      <x:c r="N7632" s="60" t="n">
        <x:f>'参数'!$B$10</x:f>
        <x:v>1</x:v>
      </x:c>
      <x:c r="O7632" s="60" t="n">
        <x:f>N7632*'参数'!$B$11</x:f>
        <x:v>2</x:v>
      </x:c>
      <x:c r="P7632" s="60" t="n">
        <x:f>N7632*'参数'!$B$12</x:f>
        <x:v>1</x:v>
      </x:c>
      <x:c r="Q7632" t="str">
        <x:f>C7632&amp;"d"</x:f>
        <x:v>C176d</x:v>
      </x:c>
      <x:c r="R7632" t="str">
        <x:f>C7632&amp;"p"</x:f>
        <x:v>C176p</x:v>
      </x:c>
      <x:c r="S7632" t="str">
        <x:f>IF(AND(L7632&gt;=H7632+I7632+J7632,M7632&gt;L7632,F7632&lt;&gt;""),"PASS","FAIL")</x:f>
        <x:v>PASS</x:v>
      </x:c>
      <x:c r="T7632" t="n">
        <x:v>1</x:v>
      </x:c>
      <x:c r="U7632" t="str">
        <x:v>pickup_after_delivery_completion_plus_usage_lag</x:v>
      </x:c>
    </x:row>
    <x:row r="7633">
      <x:c r="A7633" t="str">
        <x:v>Set2_200-10-3</x:v>
      </x:c>
      <x:c r="B7633" t="str">
        <x:v>next_day</x:v>
      </x:c>
      <x:c r="C7633" t="str">
        <x:v>C177</x:v>
      </x:c>
      <x:c r="D7633" s="59" t="n">
        <x:v>37</x:v>
      </x:c>
      <x:c r="E7633" s="59" t="n">
        <x:v>40</x:v>
      </x:c>
      <x:c r="F7633" s="59" t="str">
        <x:v>S6</x:v>
      </x:c>
      <x:c r="G7633" s="59" t="n">
        <x:v>68</x:v>
      </x:c>
      <x:c r="H7633" s="59" t="n">
        <x:v>88</x:v>
      </x:c>
      <x:c r="I7633" s="59" t="n">
        <x:v>10</x:v>
      </x:c>
      <x:c r="J7633" s="60" t="n">
        <x:f>'参数'!$C$6</x:f>
        <x:v>1440</x:v>
      </x:c>
      <x:c r="K7633" s="60" t="n">
        <x:f>'参数'!$D$6</x:f>
        <x:v>360</x:v>
      </x:c>
      <x:c r="L7633" s="60" t="n">
        <x:f>H7633+I7633+J7633</x:f>
        <x:v>1538</x:v>
      </x:c>
      <x:c r="M7633" s="60" t="n">
        <x:f>L7633+K7633</x:f>
        <x:v>1898</x:v>
      </x:c>
      <x:c r="N7633" s="60" t="n">
        <x:f>'参数'!$B$10</x:f>
        <x:v>1</x:v>
      </x:c>
      <x:c r="O7633" s="60" t="n">
        <x:f>N7633*'参数'!$B$11</x:f>
        <x:v>2</x:v>
      </x:c>
      <x:c r="P7633" s="60" t="n">
        <x:f>N7633*'参数'!$B$12</x:f>
        <x:v>1</x:v>
      </x:c>
      <x:c r="Q7633" t="str">
        <x:f>C7633&amp;"d"</x:f>
        <x:v>C177d</x:v>
      </x:c>
      <x:c r="R7633" t="str">
        <x:f>C7633&amp;"p"</x:f>
        <x:v>C177p</x:v>
      </x:c>
      <x:c r="S7633" t="str">
        <x:f>IF(AND(L7633&gt;=H7633+I7633+J7633,M7633&gt;L7633,F7633&lt;&gt;""),"PASS","FAIL")</x:f>
        <x:v>PASS</x:v>
      </x:c>
      <x:c r="T7633" t="n">
        <x:v>6</x:v>
      </x:c>
      <x:c r="U7633" t="str">
        <x:v>pickup_after_delivery_completion_plus_usage_lag</x:v>
      </x:c>
    </x:row>
    <x:row r="7634">
      <x:c r="A7634" t="str">
        <x:v>Set2_200-10-3</x:v>
      </x:c>
      <x:c r="B7634" t="str">
        <x:v>next_day</x:v>
      </x:c>
      <x:c r="C7634" t="str">
        <x:v>C178</x:v>
      </x:c>
      <x:c r="D7634" s="59" t="n">
        <x:v>31</x:v>
      </x:c>
      <x:c r="E7634" s="59" t="n">
        <x:v>17</x:v>
      </x:c>
      <x:c r="F7634" s="59" t="str">
        <x:v>S1</x:v>
      </x:c>
      <x:c r="G7634" s="59" t="n">
        <x:v>48</x:v>
      </x:c>
      <x:c r="H7634" s="59" t="n">
        <x:v>80</x:v>
      </x:c>
      <x:c r="I7634" s="59" t="n">
        <x:v>10</x:v>
      </x:c>
      <x:c r="J7634" s="60" t="n">
        <x:f>'参数'!$C$6</x:f>
        <x:v>1440</x:v>
      </x:c>
      <x:c r="K7634" s="60" t="n">
        <x:f>'参数'!$D$6</x:f>
        <x:v>360</x:v>
      </x:c>
      <x:c r="L7634" s="60" t="n">
        <x:f>H7634+I7634+J7634</x:f>
        <x:v>1530</x:v>
      </x:c>
      <x:c r="M7634" s="60" t="n">
        <x:f>L7634+K7634</x:f>
        <x:v>1890</x:v>
      </x:c>
      <x:c r="N7634" s="60" t="n">
        <x:f>'参数'!$B$10</x:f>
        <x:v>1</x:v>
      </x:c>
      <x:c r="O7634" s="60" t="n">
        <x:f>N7634*'参数'!$B$11</x:f>
        <x:v>2</x:v>
      </x:c>
      <x:c r="P7634" s="60" t="n">
        <x:f>N7634*'参数'!$B$12</x:f>
        <x:v>1</x:v>
      </x:c>
      <x:c r="Q7634" t="str">
        <x:f>C7634&amp;"d"</x:f>
        <x:v>C178d</x:v>
      </x:c>
      <x:c r="R7634" t="str">
        <x:f>C7634&amp;"p"</x:f>
        <x:v>C178p</x:v>
      </x:c>
      <x:c r="S7634" t="str">
        <x:f>IF(AND(L7634&gt;=H7634+I7634+J7634,M7634&gt;L7634,F7634&lt;&gt;""),"PASS","FAIL")</x:f>
        <x:v>PASS</x:v>
      </x:c>
      <x:c r="T7634" t="n">
        <x:v>8</x:v>
      </x:c>
      <x:c r="U7634" t="str">
        <x:v>pickup_after_delivery_completion_plus_usage_lag</x:v>
      </x:c>
    </x:row>
    <x:row r="7635">
      <x:c r="A7635" t="str">
        <x:v>Set2_200-10-3</x:v>
      </x:c>
      <x:c r="B7635" t="str">
        <x:v>next_day</x:v>
      </x:c>
      <x:c r="C7635" t="str">
        <x:v>C179</x:v>
      </x:c>
      <x:c r="D7635" s="59" t="n">
        <x:v>32</x:v>
      </x:c>
      <x:c r="E7635" s="59" t="n">
        <x:v>13</x:v>
      </x:c>
      <x:c r="F7635" s="59" t="str">
        <x:v>S1</x:v>
      </x:c>
      <x:c r="G7635" s="59" t="n">
        <x:v>628</x:v>
      </x:c>
      <x:c r="H7635" s="59" t="n">
        <x:v>664</x:v>
      </x:c>
      <x:c r="I7635" s="59" t="n">
        <x:v>10</x:v>
      </x:c>
      <x:c r="J7635" s="60" t="n">
        <x:f>'参数'!$C$6</x:f>
        <x:v>1440</x:v>
      </x:c>
      <x:c r="K7635" s="60" t="n">
        <x:f>'参数'!$D$6</x:f>
        <x:v>360</x:v>
      </x:c>
      <x:c r="L7635" s="60" t="n">
        <x:f>H7635+I7635+J7635</x:f>
        <x:v>2114</x:v>
      </x:c>
      <x:c r="M7635" s="60" t="n">
        <x:f>L7635+K7635</x:f>
        <x:v>2474</x:v>
      </x:c>
      <x:c r="N7635" s="60" t="n">
        <x:f>'参数'!$B$10</x:f>
        <x:v>1</x:v>
      </x:c>
      <x:c r="O7635" s="60" t="n">
        <x:f>N7635*'参数'!$B$11</x:f>
        <x:v>2</x:v>
      </x:c>
      <x:c r="P7635" s="60" t="n">
        <x:f>N7635*'参数'!$B$12</x:f>
        <x:v>1</x:v>
      </x:c>
      <x:c r="Q7635" t="str">
        <x:f>C7635&amp;"d"</x:f>
        <x:v>C179d</x:v>
      </x:c>
      <x:c r="R7635" t="str">
        <x:f>C7635&amp;"p"</x:f>
        <x:v>C179p</x:v>
      </x:c>
      <x:c r="S7635" t="str">
        <x:f>IF(AND(L7635&gt;=H7635+I7635+J7635,M7635&gt;L7635,F7635&lt;&gt;""),"PASS","FAIL")</x:f>
        <x:v>PASS</x:v>
      </x:c>
      <x:c r="T7635" t="n">
        <x:v>8</x:v>
      </x:c>
      <x:c r="U7635" t="str">
        <x:v>pickup_after_delivery_completion_plus_usage_lag</x:v>
      </x:c>
    </x:row>
    <x:row r="7636">
      <x:c r="A7636" t="str">
        <x:v>Set2_200-10-3</x:v>
      </x:c>
      <x:c r="B7636" t="str">
        <x:v>next_day</x:v>
      </x:c>
      <x:c r="C7636" t="str">
        <x:v>C180</x:v>
      </x:c>
      <x:c r="D7636" s="59" t="n">
        <x:v>32</x:v>
      </x:c>
      <x:c r="E7636" s="59" t="n">
        <x:v>31</x:v>
      </x:c>
      <x:c r="F7636" s="59" t="str">
        <x:v>S1</x:v>
      </x:c>
      <x:c r="G7636" s="59" t="n">
        <x:v>415</x:v>
      </x:c>
      <x:c r="H7636" s="59" t="n">
        <x:v>453</x:v>
      </x:c>
      <x:c r="I7636" s="59" t="n">
        <x:v>10</x:v>
      </x:c>
      <x:c r="J7636" s="60" t="n">
        <x:f>'参数'!$C$6</x:f>
        <x:v>1440</x:v>
      </x:c>
      <x:c r="K7636" s="60" t="n">
        <x:f>'参数'!$D$6</x:f>
        <x:v>360</x:v>
      </x:c>
      <x:c r="L7636" s="60" t="n">
        <x:f>H7636+I7636+J7636</x:f>
        <x:v>1903</x:v>
      </x:c>
      <x:c r="M7636" s="60" t="n">
        <x:f>L7636+K7636</x:f>
        <x:v>2263</x:v>
      </x:c>
      <x:c r="N7636" s="60" t="n">
        <x:f>'参数'!$B$10</x:f>
        <x:v>1</x:v>
      </x:c>
      <x:c r="O7636" s="60" t="n">
        <x:f>N7636*'参数'!$B$11</x:f>
        <x:v>2</x:v>
      </x:c>
      <x:c r="P7636" s="60" t="n">
        <x:f>N7636*'参数'!$B$12</x:f>
        <x:v>1</x:v>
      </x:c>
      <x:c r="Q7636" t="str">
        <x:f>C7636&amp;"d"</x:f>
        <x:v>C180d</x:v>
      </x:c>
      <x:c r="R7636" t="str">
        <x:f>C7636&amp;"p"</x:f>
        <x:v>C180p</x:v>
      </x:c>
      <x:c r="S7636" t="str">
        <x:f>IF(AND(L7636&gt;=H7636+I7636+J7636,M7636&gt;L7636,F7636&lt;&gt;""),"PASS","FAIL")</x:f>
        <x:v>PASS</x:v>
      </x:c>
      <x:c r="T7636" t="n">
        <x:v>11</x:v>
      </x:c>
      <x:c r="U7636" t="str">
        <x:v>pickup_after_delivery_completion_plus_usage_lag</x:v>
      </x:c>
    </x:row>
    <x:row r="7637">
      <x:c r="A7637" t="str">
        <x:v>Set2_200-10-3</x:v>
      </x:c>
      <x:c r="B7637" t="str">
        <x:v>next_day</x:v>
      </x:c>
      <x:c r="C7637" t="str">
        <x:v>C181</x:v>
      </x:c>
      <x:c r="D7637" s="59" t="n">
        <x:v>32</x:v>
      </x:c>
      <x:c r="E7637" s="59" t="n">
        <x:v>35</x:v>
      </x:c>
      <x:c r="F7637" s="59" t="str">
        <x:v>S1</x:v>
      </x:c>
      <x:c r="G7637" s="59" t="n">
        <x:v>103</x:v>
      </x:c>
      <x:c r="H7637" s="59" t="n">
        <x:v>141</x:v>
      </x:c>
      <x:c r="I7637" s="59" t="n">
        <x:v>10</x:v>
      </x:c>
      <x:c r="J7637" s="60" t="n">
        <x:f>'参数'!$C$6</x:f>
        <x:v>1440</x:v>
      </x:c>
      <x:c r="K7637" s="60" t="n">
        <x:f>'参数'!$D$6</x:f>
        <x:v>360</x:v>
      </x:c>
      <x:c r="L7637" s="60" t="n">
        <x:f>H7637+I7637+J7637</x:f>
        <x:v>1591</x:v>
      </x:c>
      <x:c r="M7637" s="60" t="n">
        <x:f>L7637+K7637</x:f>
        <x:v>1951</x:v>
      </x:c>
      <x:c r="N7637" s="60" t="n">
        <x:f>'参数'!$B$10</x:f>
        <x:v>1</x:v>
      </x:c>
      <x:c r="O7637" s="60" t="n">
        <x:f>N7637*'参数'!$B$11</x:f>
        <x:v>2</x:v>
      </x:c>
      <x:c r="P7637" s="60" t="n">
        <x:f>N7637*'参数'!$B$12</x:f>
        <x:v>1</x:v>
      </x:c>
      <x:c r="Q7637" t="str">
        <x:f>C7637&amp;"d"</x:f>
        <x:v>C181d</x:v>
      </x:c>
      <x:c r="R7637" t="str">
        <x:f>C7637&amp;"p"</x:f>
        <x:v>C181p</x:v>
      </x:c>
      <x:c r="S7637" t="str">
        <x:f>IF(AND(L7637&gt;=H7637+I7637+J7637,M7637&gt;L7637,F7637&lt;&gt;""),"PASS","FAIL")</x:f>
        <x:v>PASS</x:v>
      </x:c>
      <x:c r="T7637" t="n">
        <x:v>17</x:v>
      </x:c>
      <x:c r="U7637" t="str">
        <x:v>pickup_after_delivery_completion_plus_usage_lag</x:v>
      </x:c>
    </x:row>
    <x:row r="7638">
      <x:c r="A7638" t="str">
        <x:v>Set2_200-10-3</x:v>
      </x:c>
      <x:c r="B7638" t="str">
        <x:v>next_day</x:v>
      </x:c>
      <x:c r="C7638" t="str">
        <x:v>C182</x:v>
      </x:c>
      <x:c r="D7638" s="59" t="n">
        <x:v>33</x:v>
      </x:c>
      <x:c r="E7638" s="59" t="n">
        <x:v>23</x:v>
      </x:c>
      <x:c r="F7638" s="59" t="str">
        <x:v>S1</x:v>
      </x:c>
      <x:c r="G7638" s="59" t="n">
        <x:v>416</x:v>
      </x:c>
      <x:c r="H7638" s="59" t="n">
        <x:v>446</x:v>
      </x:c>
      <x:c r="I7638" s="59" t="n">
        <x:v>10</x:v>
      </x:c>
      <x:c r="J7638" s="60" t="n">
        <x:f>'参数'!$C$6</x:f>
        <x:v>1440</x:v>
      </x:c>
      <x:c r="K7638" s="60" t="n">
        <x:f>'参数'!$D$6</x:f>
        <x:v>360</x:v>
      </x:c>
      <x:c r="L7638" s="60" t="n">
        <x:f>H7638+I7638+J7638</x:f>
        <x:v>1896</x:v>
      </x:c>
      <x:c r="M7638" s="60" t="n">
        <x:f>L7638+K7638</x:f>
        <x:v>2256</x:v>
      </x:c>
      <x:c r="N7638" s="60" t="n">
        <x:f>'参数'!$B$10</x:f>
        <x:v>1</x:v>
      </x:c>
      <x:c r="O7638" s="60" t="n">
        <x:f>N7638*'参数'!$B$11</x:f>
        <x:v>2</x:v>
      </x:c>
      <x:c r="P7638" s="60" t="n">
        <x:f>N7638*'参数'!$B$12</x:f>
        <x:v>1</x:v>
      </x:c>
      <x:c r="Q7638" t="str">
        <x:f>C7638&amp;"d"</x:f>
        <x:v>C182d</x:v>
      </x:c>
      <x:c r="R7638" t="str">
        <x:f>C7638&amp;"p"</x:f>
        <x:v>C182p</x:v>
      </x:c>
      <x:c r="S7638" t="str">
        <x:f>IF(AND(L7638&gt;=H7638+I7638+J7638,M7638&gt;L7638,F7638&lt;&gt;""),"PASS","FAIL")</x:f>
        <x:v>PASS</x:v>
      </x:c>
      <x:c r="T7638" t="n">
        <x:v>16</x:v>
      </x:c>
      <x:c r="U7638" t="str">
        <x:v>pickup_after_delivery_completion_plus_usage_lag</x:v>
      </x:c>
    </x:row>
    <x:row r="7639">
      <x:c r="A7639" t="str">
        <x:v>Set2_200-10-3</x:v>
      </x:c>
      <x:c r="B7639" t="str">
        <x:v>next_day</x:v>
      </x:c>
      <x:c r="C7639" t="str">
        <x:v>C183</x:v>
      </x:c>
      <x:c r="D7639" s="59" t="n">
        <x:v>30</x:v>
      </x:c>
      <x:c r="E7639" s="59" t="n">
        <x:v>27</x:v>
      </x:c>
      <x:c r="F7639" s="59" t="str">
        <x:v>S1</x:v>
      </x:c>
      <x:c r="G7639" s="59" t="n">
        <x:v>298</x:v>
      </x:c>
      <x:c r="H7639" s="59" t="n">
        <x:v>314</x:v>
      </x:c>
      <x:c r="I7639" s="59" t="n">
        <x:v>10</x:v>
      </x:c>
      <x:c r="J7639" s="60" t="n">
        <x:f>'参数'!$C$6</x:f>
        <x:v>1440</x:v>
      </x:c>
      <x:c r="K7639" s="60" t="n">
        <x:f>'参数'!$D$6</x:f>
        <x:v>360</x:v>
      </x:c>
      <x:c r="L7639" s="60" t="n">
        <x:f>H7639+I7639+J7639</x:f>
        <x:v>1764</x:v>
      </x:c>
      <x:c r="M7639" s="60" t="n">
        <x:f>L7639+K7639</x:f>
        <x:v>2124</x:v>
      </x:c>
      <x:c r="N7639" s="60" t="n">
        <x:f>'参数'!$B$10</x:f>
        <x:v>1</x:v>
      </x:c>
      <x:c r="O7639" s="60" t="n">
        <x:f>N7639*'参数'!$B$11</x:f>
        <x:v>2</x:v>
      </x:c>
      <x:c r="P7639" s="60" t="n">
        <x:f>N7639*'参数'!$B$12</x:f>
        <x:v>1</x:v>
      </x:c>
      <x:c r="Q7639" t="str">
        <x:f>C7639&amp;"d"</x:f>
        <x:v>C183d</x:v>
      </x:c>
      <x:c r="R7639" t="str">
        <x:f>C7639&amp;"p"</x:f>
        <x:v>C183p</x:v>
      </x:c>
      <x:c r="S7639" t="str">
        <x:f>IF(AND(L7639&gt;=H7639+I7639+J7639,M7639&gt;L7639,F7639&lt;&gt;""),"PASS","FAIL")</x:f>
        <x:v>PASS</x:v>
      </x:c>
      <x:c r="T7639" t="n">
        <x:v>8</x:v>
      </x:c>
      <x:c r="U7639" t="str">
        <x:v>pickup_after_delivery_completion_plus_usage_lag</x:v>
      </x:c>
    </x:row>
    <x:row r="7640">
      <x:c r="A7640" t="str">
        <x:v>Set2_200-10-3</x:v>
      </x:c>
      <x:c r="B7640" t="str">
        <x:v>next_day</x:v>
      </x:c>
      <x:c r="C7640" t="str">
        <x:v>C184</x:v>
      </x:c>
      <x:c r="D7640" s="59" t="n">
        <x:v>49</x:v>
      </x:c>
      <x:c r="E7640" s="59" t="n">
        <x:v>20</x:v>
      </x:c>
      <x:c r="F7640" s="59" t="str">
        <x:v>S4</x:v>
      </x:c>
      <x:c r="G7640" s="59" t="n">
        <x:v>395</x:v>
      </x:c>
      <x:c r="H7640" s="59" t="n">
        <x:v>405</x:v>
      </x:c>
      <x:c r="I7640" s="59" t="n">
        <x:v>10</x:v>
      </x:c>
      <x:c r="J7640" s="60" t="n">
        <x:f>'参数'!$C$6</x:f>
        <x:v>1440</x:v>
      </x:c>
      <x:c r="K7640" s="60" t="n">
        <x:f>'参数'!$D$6</x:f>
        <x:v>360</x:v>
      </x:c>
      <x:c r="L7640" s="60" t="n">
        <x:f>H7640+I7640+J7640</x:f>
        <x:v>1855</x:v>
      </x:c>
      <x:c r="M7640" s="60" t="n">
        <x:f>L7640+K7640</x:f>
        <x:v>2215</x:v>
      </x:c>
      <x:c r="N7640" s="60" t="n">
        <x:f>'参数'!$B$10</x:f>
        <x:v>1</x:v>
      </x:c>
      <x:c r="O7640" s="60" t="n">
        <x:f>N7640*'参数'!$B$11</x:f>
        <x:v>2</x:v>
      </x:c>
      <x:c r="P7640" s="60" t="n">
        <x:f>N7640*'参数'!$B$12</x:f>
        <x:v>1</x:v>
      </x:c>
      <x:c r="Q7640" t="str">
        <x:f>C7640&amp;"d"</x:f>
        <x:v>C184d</x:v>
      </x:c>
      <x:c r="R7640" t="str">
        <x:f>C7640&amp;"p"</x:f>
        <x:v>C184p</x:v>
      </x:c>
      <x:c r="S7640" t="str">
        <x:f>IF(AND(L7640&gt;=H7640+I7640+J7640,M7640&gt;L7640,F7640&lt;&gt;""),"PASS","FAIL")</x:f>
        <x:v>PASS</x:v>
      </x:c>
      <x:c r="T7640" t="n">
        <x:v>0</x:v>
      </x:c>
      <x:c r="U7640" t="str">
        <x:v>pickup_after_delivery_completion_plus_usage_lag</x:v>
      </x:c>
    </x:row>
    <x:row r="7641">
      <x:c r="A7641" t="str">
        <x:v>Set2_200-10-3</x:v>
      </x:c>
      <x:c r="B7641" t="str">
        <x:v>next_day</x:v>
      </x:c>
      <x:c r="C7641" t="str">
        <x:v>C185</x:v>
      </x:c>
      <x:c r="D7641" s="59" t="n">
        <x:v>40</x:v>
      </x:c>
      <x:c r="E7641" s="59" t="n">
        <x:v>38</x:v>
      </x:c>
      <x:c r="F7641" s="59" t="str">
        <x:v>S4</x:v>
      </x:c>
      <x:c r="G7641" s="59" t="n">
        <x:v>336</x:v>
      </x:c>
      <x:c r="H7641" s="59" t="n">
        <x:v>350</x:v>
      </x:c>
      <x:c r="I7641" s="59" t="n">
        <x:v>10</x:v>
      </x:c>
      <x:c r="J7641" s="60" t="n">
        <x:f>'参数'!$C$6</x:f>
        <x:v>1440</x:v>
      </x:c>
      <x:c r="K7641" s="60" t="n">
        <x:f>'参数'!$D$6</x:f>
        <x:v>360</x:v>
      </x:c>
      <x:c r="L7641" s="60" t="n">
        <x:f>H7641+I7641+J7641</x:f>
        <x:v>1800</x:v>
      </x:c>
      <x:c r="M7641" s="60" t="n">
        <x:f>L7641+K7641</x:f>
        <x:v>2160</x:v>
      </x:c>
      <x:c r="N7641" s="60" t="n">
        <x:f>'参数'!$B$10</x:f>
        <x:v>1</x:v>
      </x:c>
      <x:c r="O7641" s="60" t="n">
        <x:f>N7641*'参数'!$B$11</x:f>
        <x:v>2</x:v>
      </x:c>
      <x:c r="P7641" s="60" t="n">
        <x:f>N7641*'参数'!$B$12</x:f>
        <x:v>1</x:v>
      </x:c>
      <x:c r="Q7641" t="str">
        <x:f>C7641&amp;"d"</x:f>
        <x:v>C185d</x:v>
      </x:c>
      <x:c r="R7641" t="str">
        <x:f>C7641&amp;"p"</x:f>
        <x:v>C185p</x:v>
      </x:c>
      <x:c r="S7641" t="str">
        <x:f>IF(AND(L7641&gt;=H7641+I7641+J7641,M7641&gt;L7641,F7641&lt;&gt;""),"PASS","FAIL")</x:f>
        <x:v>PASS</x:v>
      </x:c>
      <x:c r="T7641" t="n">
        <x:v>8</x:v>
      </x:c>
      <x:c r="U7641" t="str">
        <x:v>pickup_after_delivery_completion_plus_usage_lag</x:v>
      </x:c>
    </x:row>
    <x:row r="7642">
      <x:c r="A7642" t="str">
        <x:v>Set2_200-10-3</x:v>
      </x:c>
      <x:c r="B7642" t="str">
        <x:v>next_day</x:v>
      </x:c>
      <x:c r="C7642" t="str">
        <x:v>C186</x:v>
      </x:c>
      <x:c r="D7642" s="59" t="n">
        <x:v>38</x:v>
      </x:c>
      <x:c r="E7642" s="59" t="n">
        <x:v>36</x:v>
      </x:c>
      <x:c r="F7642" s="59" t="str">
        <x:v>S4</x:v>
      </x:c>
      <x:c r="G7642" s="59" t="n">
        <x:v>704</x:v>
      </x:c>
      <x:c r="H7642" s="59" t="n">
        <x:v>728</x:v>
      </x:c>
      <x:c r="I7642" s="59" t="n">
        <x:v>10</x:v>
      </x:c>
      <x:c r="J7642" s="60" t="n">
        <x:f>'参数'!$C$6</x:f>
        <x:v>1440</x:v>
      </x:c>
      <x:c r="K7642" s="60" t="n">
        <x:f>'参数'!$D$6</x:f>
        <x:v>360</x:v>
      </x:c>
      <x:c r="L7642" s="60" t="n">
        <x:f>H7642+I7642+J7642</x:f>
        <x:v>2178</x:v>
      </x:c>
      <x:c r="M7642" s="60" t="n">
        <x:f>L7642+K7642</x:f>
        <x:v>2538</x:v>
      </x:c>
      <x:c r="N7642" s="60" t="n">
        <x:f>'参数'!$B$10</x:f>
        <x:v>1</x:v>
      </x:c>
      <x:c r="O7642" s="60" t="n">
        <x:f>N7642*'参数'!$B$11</x:f>
        <x:v>2</x:v>
      </x:c>
      <x:c r="P7642" s="60" t="n">
        <x:f>N7642*'参数'!$B$12</x:f>
        <x:v>1</x:v>
      </x:c>
      <x:c r="Q7642" t="str">
        <x:f>C7642&amp;"d"</x:f>
        <x:v>C186d</x:v>
      </x:c>
      <x:c r="R7642" t="str">
        <x:f>C7642&amp;"p"</x:f>
        <x:v>C186p</x:v>
      </x:c>
      <x:c r="S7642" t="str">
        <x:f>IF(AND(L7642&gt;=H7642+I7642+J7642,M7642&gt;L7642,F7642&lt;&gt;""),"PASS","FAIL")</x:f>
        <x:v>PASS</x:v>
      </x:c>
      <x:c r="T7642" t="n">
        <x:v>5</x:v>
      </x:c>
      <x:c r="U7642" t="str">
        <x:v>pickup_after_delivery_completion_plus_usage_lag</x:v>
      </x:c>
    </x:row>
    <x:row r="7643">
      <x:c r="A7643" t="str">
        <x:v>Set2_200-10-3</x:v>
      </x:c>
      <x:c r="B7643" t="str">
        <x:v>next_day</x:v>
      </x:c>
      <x:c r="C7643" t="str">
        <x:v>C187</x:v>
      </x:c>
      <x:c r="D7643" s="59" t="n">
        <x:v>33</x:v>
      </x:c>
      <x:c r="E7643" s="59" t="n">
        <x:v>38</x:v>
      </x:c>
      <x:c r="F7643" s="59" t="str">
        <x:v>S1</x:v>
      </x:c>
      <x:c r="G7643" s="59" t="n">
        <x:v>264</x:v>
      </x:c>
      <x:c r="H7643" s="59" t="n">
        <x:v>298</x:v>
      </x:c>
      <x:c r="I7643" s="59" t="n">
        <x:v>10</x:v>
      </x:c>
      <x:c r="J7643" s="60" t="n">
        <x:f>'参数'!$C$6</x:f>
        <x:v>1440</x:v>
      </x:c>
      <x:c r="K7643" s="60" t="n">
        <x:f>'参数'!$D$6</x:f>
        <x:v>360</x:v>
      </x:c>
      <x:c r="L7643" s="60" t="n">
        <x:f>H7643+I7643+J7643</x:f>
        <x:v>1748</x:v>
      </x:c>
      <x:c r="M7643" s="60" t="n">
        <x:f>L7643+K7643</x:f>
        <x:v>2108</x:v>
      </x:c>
      <x:c r="N7643" s="60" t="n">
        <x:f>'参数'!$B$10</x:f>
        <x:v>1</x:v>
      </x:c>
      <x:c r="O7643" s="60" t="n">
        <x:f>N7643*'参数'!$B$11</x:f>
        <x:v>2</x:v>
      </x:c>
      <x:c r="P7643" s="60" t="n">
        <x:f>N7643*'参数'!$B$12</x:f>
        <x:v>1</x:v>
      </x:c>
      <x:c r="Q7643" t="str">
        <x:f>C7643&amp;"d"</x:f>
        <x:v>C187d</x:v>
      </x:c>
      <x:c r="R7643" t="str">
        <x:f>C7643&amp;"p"</x:f>
        <x:v>C187p</x:v>
      </x:c>
      <x:c r="S7643" t="str">
        <x:f>IF(AND(L7643&gt;=H7643+I7643+J7643,M7643&gt;L7643,F7643&lt;&gt;""),"PASS","FAIL")</x:f>
        <x:v>PASS</x:v>
      </x:c>
      <x:c r="T7643" t="n">
        <x:v>5</x:v>
      </x:c>
      <x:c r="U7643" t="str">
        <x:v>pickup_after_delivery_completion_plus_usage_lag</x:v>
      </x:c>
    </x:row>
    <x:row r="7644">
      <x:c r="A7644" t="str">
        <x:v>Set2_200-10-3</x:v>
      </x:c>
      <x:c r="B7644" t="str">
        <x:v>next_day</x:v>
      </x:c>
      <x:c r="C7644" t="str">
        <x:v>C188</x:v>
      </x:c>
      <x:c r="D7644" s="59" t="n">
        <x:v>35</x:v>
      </x:c>
      <x:c r="E7644" s="59" t="n">
        <x:v>18</x:v>
      </x:c>
      <x:c r="F7644" s="59" t="str">
        <x:v>S4</x:v>
      </x:c>
      <x:c r="G7644" s="59" t="n">
        <x:v>207</x:v>
      </x:c>
      <x:c r="H7644" s="59" t="n">
        <x:v>231</x:v>
      </x:c>
      <x:c r="I7644" s="59" t="n">
        <x:v>10</x:v>
      </x:c>
      <x:c r="J7644" s="60" t="n">
        <x:f>'参数'!$C$6</x:f>
        <x:v>1440</x:v>
      </x:c>
      <x:c r="K7644" s="60" t="n">
        <x:f>'参数'!$D$6</x:f>
        <x:v>360</x:v>
      </x:c>
      <x:c r="L7644" s="60" t="n">
        <x:f>H7644+I7644+J7644</x:f>
        <x:v>1681</x:v>
      </x:c>
      <x:c r="M7644" s="60" t="n">
        <x:f>L7644+K7644</x:f>
        <x:v>2041</x:v>
      </x:c>
      <x:c r="N7644" s="60" t="n">
        <x:f>'参数'!$B$10</x:f>
        <x:v>1</x:v>
      </x:c>
      <x:c r="O7644" s="60" t="n">
        <x:f>N7644*'参数'!$B$11</x:f>
        <x:v>2</x:v>
      </x:c>
      <x:c r="P7644" s="60" t="n">
        <x:f>N7644*'参数'!$B$12</x:f>
        <x:v>1</x:v>
      </x:c>
      <x:c r="Q7644" t="str">
        <x:f>C7644&amp;"d"</x:f>
        <x:v>C188d</x:v>
      </x:c>
      <x:c r="R7644" t="str">
        <x:f>C7644&amp;"p"</x:f>
        <x:v>C188p</x:v>
      </x:c>
      <x:c r="S7644" t="str">
        <x:f>IF(AND(L7644&gt;=H7644+I7644+J7644,M7644&gt;L7644,F7644&lt;&gt;""),"PASS","FAIL")</x:f>
        <x:v>PASS</x:v>
      </x:c>
      <x:c r="T7644" t="n">
        <x:v>0</x:v>
      </x:c>
      <x:c r="U7644" t="str">
        <x:v>pickup_after_delivery_completion_plus_usage_lag</x:v>
      </x:c>
    </x:row>
    <x:row r="7645">
      <x:c r="A7645" t="str">
        <x:v>Set2_200-10-3</x:v>
      </x:c>
      <x:c r="B7645" t="str">
        <x:v>next_day</x:v>
      </x:c>
      <x:c r="C7645" t="str">
        <x:v>C189</x:v>
      </x:c>
      <x:c r="D7645" s="59" t="n">
        <x:v>43</x:v>
      </x:c>
      <x:c r="E7645" s="59" t="n">
        <x:v>39</x:v>
      </x:c>
      <x:c r="F7645" s="59" t="str">
        <x:v>S4</x:v>
      </x:c>
      <x:c r="G7645" s="59" t="n">
        <x:v>372</x:v>
      </x:c>
      <x:c r="H7645" s="59" t="n">
        <x:v>410</x:v>
      </x:c>
      <x:c r="I7645" s="59" t="n">
        <x:v>10</x:v>
      </x:c>
      <x:c r="J7645" s="60" t="n">
        <x:f>'参数'!$C$6</x:f>
        <x:v>1440</x:v>
      </x:c>
      <x:c r="K7645" s="60" t="n">
        <x:f>'参数'!$D$6</x:f>
        <x:v>360</x:v>
      </x:c>
      <x:c r="L7645" s="60" t="n">
        <x:f>H7645+I7645+J7645</x:f>
        <x:v>1860</x:v>
      </x:c>
      <x:c r="M7645" s="60" t="n">
        <x:f>L7645+K7645</x:f>
        <x:v>2220</x:v>
      </x:c>
      <x:c r="N7645" s="60" t="n">
        <x:f>'参数'!$B$10</x:f>
        <x:v>1</x:v>
      </x:c>
      <x:c r="O7645" s="60" t="n">
        <x:f>N7645*'参数'!$B$11</x:f>
        <x:v>2</x:v>
      </x:c>
      <x:c r="P7645" s="60" t="n">
        <x:f>N7645*'参数'!$B$12</x:f>
        <x:v>1</x:v>
      </x:c>
      <x:c r="Q7645" t="str">
        <x:f>C7645&amp;"d"</x:f>
        <x:v>C189d</x:v>
      </x:c>
      <x:c r="R7645" t="str">
        <x:f>C7645&amp;"p"</x:f>
        <x:v>C189p</x:v>
      </x:c>
      <x:c r="S7645" t="str">
        <x:f>IF(AND(L7645&gt;=H7645+I7645+J7645,M7645&gt;L7645,F7645&lt;&gt;""),"PASS","FAIL")</x:f>
        <x:v>PASS</x:v>
      </x:c>
      <x:c r="T7645" t="n">
        <x:v>3</x:v>
      </x:c>
      <x:c r="U7645" t="str">
        <x:v>pickup_after_delivery_completion_plus_usage_lag</x:v>
      </x:c>
    </x:row>
    <x:row r="7646">
      <x:c r="A7646" t="str">
        <x:v>Set2_200-10-3</x:v>
      </x:c>
      <x:c r="B7646" t="str">
        <x:v>next_day</x:v>
      </x:c>
      <x:c r="C7646" t="str">
        <x:v>C190</x:v>
      </x:c>
      <x:c r="D7646" s="59" t="n">
        <x:v>44</x:v>
      </x:c>
      <x:c r="E7646" s="59" t="n">
        <x:v>29</x:v>
      </x:c>
      <x:c r="F7646" s="59" t="str">
        <x:v>S4</x:v>
      </x:c>
      <x:c r="G7646" s="59" t="n">
        <x:v>142</x:v>
      </x:c>
      <x:c r="H7646" s="59" t="n">
        <x:v>180</x:v>
      </x:c>
      <x:c r="I7646" s="59" t="n">
        <x:v>10</x:v>
      </x:c>
      <x:c r="J7646" s="60" t="n">
        <x:f>'参数'!$C$6</x:f>
        <x:v>1440</x:v>
      </x:c>
      <x:c r="K7646" s="60" t="n">
        <x:f>'参数'!$D$6</x:f>
        <x:v>360</x:v>
      </x:c>
      <x:c r="L7646" s="60" t="n">
        <x:f>H7646+I7646+J7646</x:f>
        <x:v>1630</x:v>
      </x:c>
      <x:c r="M7646" s="60" t="n">
        <x:f>L7646+K7646</x:f>
        <x:v>1990</x:v>
      </x:c>
      <x:c r="N7646" s="60" t="n">
        <x:f>'参数'!$B$10</x:f>
        <x:v>1</x:v>
      </x:c>
      <x:c r="O7646" s="60" t="n">
        <x:f>N7646*'参数'!$B$11</x:f>
        <x:v>2</x:v>
      </x:c>
      <x:c r="P7646" s="60" t="n">
        <x:f>N7646*'参数'!$B$12</x:f>
        <x:v>1</x:v>
      </x:c>
      <x:c r="Q7646" t="str">
        <x:f>C7646&amp;"d"</x:f>
        <x:v>C190d</x:v>
      </x:c>
      <x:c r="R7646" t="str">
        <x:f>C7646&amp;"p"</x:f>
        <x:v>C190p</x:v>
      </x:c>
      <x:c r="S7646" t="str">
        <x:f>IF(AND(L7646&gt;=H7646+I7646+J7646,M7646&gt;L7646,F7646&lt;&gt;""),"PASS","FAIL")</x:f>
        <x:v>PASS</x:v>
      </x:c>
      <x:c r="T7646" t="n">
        <x:v>1</x:v>
      </x:c>
      <x:c r="U7646" t="str">
        <x:v>pickup_after_delivery_completion_plus_usage_lag</x:v>
      </x:c>
    </x:row>
    <x:row r="7647">
      <x:c r="A7647" t="str">
        <x:v>Set2_200-10-3</x:v>
      </x:c>
      <x:c r="B7647" t="str">
        <x:v>next_day</x:v>
      </x:c>
      <x:c r="C7647" t="str">
        <x:v>C191</x:v>
      </x:c>
      <x:c r="D7647" s="59" t="n">
        <x:v>48</x:v>
      </x:c>
      <x:c r="E7647" s="59" t="n">
        <x:v>36</x:v>
      </x:c>
      <x:c r="F7647" s="59" t="str">
        <x:v>S4</x:v>
      </x:c>
      <x:c r="G7647" s="59" t="n">
        <x:v>190</x:v>
      </x:c>
      <x:c r="H7647" s="59" t="n">
        <x:v>216</x:v>
      </x:c>
      <x:c r="I7647" s="59" t="n">
        <x:v>10</x:v>
      </x:c>
      <x:c r="J7647" s="60" t="n">
        <x:f>'参数'!$C$6</x:f>
        <x:v>1440</x:v>
      </x:c>
      <x:c r="K7647" s="60" t="n">
        <x:f>'参数'!$D$6</x:f>
        <x:v>360</x:v>
      </x:c>
      <x:c r="L7647" s="60" t="n">
        <x:f>H7647+I7647+J7647</x:f>
        <x:v>1666</x:v>
      </x:c>
      <x:c r="M7647" s="60" t="n">
        <x:f>L7647+K7647</x:f>
        <x:v>2026</x:v>
      </x:c>
      <x:c r="N7647" s="60" t="n">
        <x:f>'参数'!$B$10</x:f>
        <x:v>1</x:v>
      </x:c>
      <x:c r="O7647" s="60" t="n">
        <x:f>N7647*'参数'!$B$11</x:f>
        <x:v>2</x:v>
      </x:c>
      <x:c r="P7647" s="60" t="n">
        <x:f>N7647*'参数'!$B$12</x:f>
        <x:v>1</x:v>
      </x:c>
      <x:c r="Q7647" t="str">
        <x:f>C7647&amp;"d"</x:f>
        <x:v>C191d</x:v>
      </x:c>
      <x:c r="R7647" t="str">
        <x:f>C7647&amp;"p"</x:f>
        <x:v>C191p</x:v>
      </x:c>
      <x:c r="S7647" t="str">
        <x:f>IF(AND(L7647&gt;=H7647+I7647+J7647,M7647&gt;L7647,F7647&lt;&gt;""),"PASS","FAIL")</x:f>
        <x:v>PASS</x:v>
      </x:c>
      <x:c r="T7647" t="n">
        <x:v>1</x:v>
      </x:c>
      <x:c r="U7647" t="str">
        <x:v>pickup_after_delivery_completion_plus_usage_lag</x:v>
      </x:c>
    </x:row>
    <x:row r="7648">
      <x:c r="A7648" t="str">
        <x:v>Set2_200-10-3</x:v>
      </x:c>
      <x:c r="B7648" t="str">
        <x:v>next_day</x:v>
      </x:c>
      <x:c r="C7648" t="str">
        <x:v>C192</x:v>
      </x:c>
      <x:c r="D7648" s="59" t="n">
        <x:v>44</x:v>
      </x:c>
      <x:c r="E7648" s="59" t="n">
        <x:v>35</x:v>
      </x:c>
      <x:c r="F7648" s="59" t="str">
        <x:v>S4</x:v>
      </x:c>
      <x:c r="G7648" s="59" t="n">
        <x:v>663</x:v>
      </x:c>
      <x:c r="H7648" s="59" t="n">
        <x:v>675</x:v>
      </x:c>
      <x:c r="I7648" s="59" t="n">
        <x:v>10</x:v>
      </x:c>
      <x:c r="J7648" s="60" t="n">
        <x:f>'参数'!$C$6</x:f>
        <x:v>1440</x:v>
      </x:c>
      <x:c r="K7648" s="60" t="n">
        <x:f>'参数'!$D$6</x:f>
        <x:v>360</x:v>
      </x:c>
      <x:c r="L7648" s="60" t="n">
        <x:f>H7648+I7648+J7648</x:f>
        <x:v>2125</x:v>
      </x:c>
      <x:c r="M7648" s="60" t="n">
        <x:f>L7648+K7648</x:f>
        <x:v>2485</x:v>
      </x:c>
      <x:c r="N7648" s="60" t="n">
        <x:f>'参数'!$B$10</x:f>
        <x:v>1</x:v>
      </x:c>
      <x:c r="O7648" s="60" t="n">
        <x:f>N7648*'参数'!$B$11</x:f>
        <x:v>2</x:v>
      </x:c>
      <x:c r="P7648" s="60" t="n">
        <x:f>N7648*'参数'!$B$12</x:f>
        <x:v>1</x:v>
      </x:c>
      <x:c r="Q7648" t="str">
        <x:f>C7648&amp;"d"</x:f>
        <x:v>C192d</x:v>
      </x:c>
      <x:c r="R7648" t="str">
        <x:f>C7648&amp;"p"</x:f>
        <x:v>C192p</x:v>
      </x:c>
      <x:c r="S7648" t="str">
        <x:f>IF(AND(L7648&gt;=H7648+I7648+J7648,M7648&gt;L7648,F7648&lt;&gt;""),"PASS","FAIL")</x:f>
        <x:v>PASS</x:v>
      </x:c>
      <x:c r="T7648" t="n">
        <x:v>8</x:v>
      </x:c>
      <x:c r="U7648" t="str">
        <x:v>pickup_after_delivery_completion_plus_usage_lag</x:v>
      </x:c>
    </x:row>
    <x:row r="7649">
      <x:c r="A7649" t="str">
        <x:v>Set2_200-10-3</x:v>
      </x:c>
      <x:c r="B7649" t="str">
        <x:v>next_day</x:v>
      </x:c>
      <x:c r="C7649" t="str">
        <x:v>C193</x:v>
      </x:c>
      <x:c r="D7649" s="59" t="n">
        <x:v>42</x:v>
      </x:c>
      <x:c r="E7649" s="59" t="n">
        <x:v>29</x:v>
      </x:c>
      <x:c r="F7649" s="59" t="str">
        <x:v>S4</x:v>
      </x:c>
      <x:c r="G7649" s="59" t="n">
        <x:v>669</x:v>
      </x:c>
      <x:c r="H7649" s="59" t="n">
        <x:v>691</x:v>
      </x:c>
      <x:c r="I7649" s="59" t="n">
        <x:v>10</x:v>
      </x:c>
      <x:c r="J7649" s="60" t="n">
        <x:f>'参数'!$C$6</x:f>
        <x:v>1440</x:v>
      </x:c>
      <x:c r="K7649" s="60" t="n">
        <x:f>'参数'!$D$6</x:f>
        <x:v>360</x:v>
      </x:c>
      <x:c r="L7649" s="60" t="n">
        <x:f>H7649+I7649+J7649</x:f>
        <x:v>2141</x:v>
      </x:c>
      <x:c r="M7649" s="60" t="n">
        <x:f>L7649+K7649</x:f>
        <x:v>2501</x:v>
      </x:c>
      <x:c r="N7649" s="60" t="n">
        <x:f>'参数'!$B$10</x:f>
        <x:v>1</x:v>
      </x:c>
      <x:c r="O7649" s="60" t="n">
        <x:f>N7649*'参数'!$B$11</x:f>
        <x:v>2</x:v>
      </x:c>
      <x:c r="P7649" s="60" t="n">
        <x:f>N7649*'参数'!$B$12</x:f>
        <x:v>1</x:v>
      </x:c>
      <x:c r="Q7649" t="str">
        <x:f>C7649&amp;"d"</x:f>
        <x:v>C193d</x:v>
      </x:c>
      <x:c r="R7649" t="str">
        <x:f>C7649&amp;"p"</x:f>
        <x:v>C193p</x:v>
      </x:c>
      <x:c r="S7649" t="str">
        <x:f>IF(AND(L7649&gt;=H7649+I7649+J7649,M7649&gt;L7649,F7649&lt;&gt;""),"PASS","FAIL")</x:f>
        <x:v>PASS</x:v>
      </x:c>
      <x:c r="T7649" t="n">
        <x:v>11</x:v>
      </x:c>
      <x:c r="U7649" t="str">
        <x:v>pickup_after_delivery_completion_plus_usage_lag</x:v>
      </x:c>
    </x:row>
    <x:row r="7650">
      <x:c r="A7650" t="str">
        <x:v>Set2_200-10-3</x:v>
      </x:c>
      <x:c r="B7650" t="str">
        <x:v>next_day</x:v>
      </x:c>
      <x:c r="C7650" t="str">
        <x:v>C194</x:v>
      </x:c>
      <x:c r="D7650" s="59" t="n">
        <x:v>30</x:v>
      </x:c>
      <x:c r="E7650" s="59" t="n">
        <x:v>32</x:v>
      </x:c>
      <x:c r="F7650" s="59" t="str">
        <x:v>S1</x:v>
      </x:c>
      <x:c r="G7650" s="59" t="n">
        <x:v>648</x:v>
      </x:c>
      <x:c r="H7650" s="59" t="n">
        <x:v>678</x:v>
      </x:c>
      <x:c r="I7650" s="59" t="n">
        <x:v>10</x:v>
      </x:c>
      <x:c r="J7650" s="60" t="n">
        <x:f>'参数'!$C$6</x:f>
        <x:v>1440</x:v>
      </x:c>
      <x:c r="K7650" s="60" t="n">
        <x:f>'参数'!$D$6</x:f>
        <x:v>360</x:v>
      </x:c>
      <x:c r="L7650" s="60" t="n">
        <x:f>H7650+I7650+J7650</x:f>
        <x:v>2128</x:v>
      </x:c>
      <x:c r="M7650" s="60" t="n">
        <x:f>L7650+K7650</x:f>
        <x:v>2488</x:v>
      </x:c>
      <x:c r="N7650" s="60" t="n">
        <x:f>'参数'!$B$10</x:f>
        <x:v>1</x:v>
      </x:c>
      <x:c r="O7650" s="60" t="n">
        <x:f>N7650*'参数'!$B$11</x:f>
        <x:v>2</x:v>
      </x:c>
      <x:c r="P7650" s="60" t="n">
        <x:f>N7650*'参数'!$B$12</x:f>
        <x:v>1</x:v>
      </x:c>
      <x:c r="Q7650" t="str">
        <x:f>C7650&amp;"d"</x:f>
        <x:v>C194d</x:v>
      </x:c>
      <x:c r="R7650" t="str">
        <x:f>C7650&amp;"p"</x:f>
        <x:v>C194p</x:v>
      </x:c>
      <x:c r="S7650" t="str">
        <x:f>IF(AND(L7650&gt;=H7650+I7650+J7650,M7650&gt;L7650,F7650&lt;&gt;""),"PASS","FAIL")</x:f>
        <x:v>PASS</x:v>
      </x:c>
      <x:c r="T7650" t="n">
        <x:v>0</x:v>
      </x:c>
      <x:c r="U7650" t="str">
        <x:v>pickup_after_delivery_completion_plus_usage_lag</x:v>
      </x:c>
    </x:row>
    <x:row r="7651">
      <x:c r="A7651" t="str">
        <x:v>Set2_200-10-3</x:v>
      </x:c>
      <x:c r="B7651" t="str">
        <x:v>next_day</x:v>
      </x:c>
      <x:c r="C7651" t="str">
        <x:v>C195</x:v>
      </x:c>
      <x:c r="D7651" s="59" t="n">
        <x:v>36</x:v>
      </x:c>
      <x:c r="E7651" s="59" t="n">
        <x:v>17</x:v>
      </x:c>
      <x:c r="F7651" s="59" t="str">
        <x:v>S4</x:v>
      </x:c>
      <x:c r="G7651" s="59" t="n">
        <x:v>566</x:v>
      </x:c>
      <x:c r="H7651" s="59" t="n">
        <x:v>600</x:v>
      </x:c>
      <x:c r="I7651" s="59" t="n">
        <x:v>10</x:v>
      </x:c>
      <x:c r="J7651" s="60" t="n">
        <x:f>'参数'!$C$6</x:f>
        <x:v>1440</x:v>
      </x:c>
      <x:c r="K7651" s="60" t="n">
        <x:f>'参数'!$D$6</x:f>
        <x:v>360</x:v>
      </x:c>
      <x:c r="L7651" s="60" t="n">
        <x:f>H7651+I7651+J7651</x:f>
        <x:v>2050</x:v>
      </x:c>
      <x:c r="M7651" s="60" t="n">
        <x:f>L7651+K7651</x:f>
        <x:v>2410</x:v>
      </x:c>
      <x:c r="N7651" s="60" t="n">
        <x:f>'参数'!$B$10</x:f>
        <x:v>1</x:v>
      </x:c>
      <x:c r="O7651" s="60" t="n">
        <x:f>N7651*'参数'!$B$11</x:f>
        <x:v>2</x:v>
      </x:c>
      <x:c r="P7651" s="60" t="n">
        <x:f>N7651*'参数'!$B$12</x:f>
        <x:v>1</x:v>
      </x:c>
      <x:c r="Q7651" t="str">
        <x:f>C7651&amp;"d"</x:f>
        <x:v>C195d</x:v>
      </x:c>
      <x:c r="R7651" t="str">
        <x:f>C7651&amp;"p"</x:f>
        <x:v>C195p</x:v>
      </x:c>
      <x:c r="S7651" t="str">
        <x:f>IF(AND(L7651&gt;=H7651+I7651+J7651,M7651&gt;L7651,F7651&lt;&gt;""),"PASS","FAIL")</x:f>
        <x:v>PASS</x:v>
      </x:c>
      <x:c r="T7651" t="n">
        <x:v>8</x:v>
      </x:c>
      <x:c r="U7651" t="str">
        <x:v>pickup_after_delivery_completion_plus_usage_lag</x:v>
      </x:c>
    </x:row>
    <x:row r="7652">
      <x:c r="A7652" t="str">
        <x:v>Set2_200-10-3</x:v>
      </x:c>
      <x:c r="B7652" t="str">
        <x:v>next_day</x:v>
      </x:c>
      <x:c r="C7652" t="str">
        <x:v>C196</x:v>
      </x:c>
      <x:c r="D7652" s="59" t="n">
        <x:v>41</x:v>
      </x:c>
      <x:c r="E7652" s="59" t="n">
        <x:v>24</x:v>
      </x:c>
      <x:c r="F7652" s="59" t="str">
        <x:v>S4</x:v>
      </x:c>
      <x:c r="G7652" s="59" t="n">
        <x:v>346</x:v>
      </x:c>
      <x:c r="H7652" s="59" t="n">
        <x:v>370</x:v>
      </x:c>
      <x:c r="I7652" s="59" t="n">
        <x:v>10</x:v>
      </x:c>
      <x:c r="J7652" s="60" t="n">
        <x:f>'参数'!$C$6</x:f>
        <x:v>1440</x:v>
      </x:c>
      <x:c r="K7652" s="60" t="n">
        <x:f>'参数'!$D$6</x:f>
        <x:v>360</x:v>
      </x:c>
      <x:c r="L7652" s="60" t="n">
        <x:f>H7652+I7652+J7652</x:f>
        <x:v>1820</x:v>
      </x:c>
      <x:c r="M7652" s="60" t="n">
        <x:f>L7652+K7652</x:f>
        <x:v>2180</x:v>
      </x:c>
      <x:c r="N7652" s="60" t="n">
        <x:f>'参数'!$B$10</x:f>
        <x:v>1</x:v>
      </x:c>
      <x:c r="O7652" s="60" t="n">
        <x:f>N7652*'参数'!$B$11</x:f>
        <x:v>2</x:v>
      </x:c>
      <x:c r="P7652" s="60" t="n">
        <x:f>N7652*'参数'!$B$12</x:f>
        <x:v>1</x:v>
      </x:c>
      <x:c r="Q7652" t="str">
        <x:f>C7652&amp;"d"</x:f>
        <x:v>C196d</x:v>
      </x:c>
      <x:c r="R7652" t="str">
        <x:f>C7652&amp;"p"</x:f>
        <x:v>C196p</x:v>
      </x:c>
      <x:c r="S7652" t="str">
        <x:f>IF(AND(L7652&gt;=H7652+I7652+J7652,M7652&gt;L7652,F7652&lt;&gt;""),"PASS","FAIL")</x:f>
        <x:v>PASS</x:v>
      </x:c>
      <x:c r="T7652" t="n">
        <x:v>5</x:v>
      </x:c>
      <x:c r="U7652" t="str">
        <x:v>pickup_after_delivery_completion_plus_usage_lag</x:v>
      </x:c>
    </x:row>
    <x:row r="7653">
      <x:c r="A7653" t="str">
        <x:v>Set2_200-10-3</x:v>
      </x:c>
      <x:c r="B7653" t="str">
        <x:v>next_day</x:v>
      </x:c>
      <x:c r="C7653" t="str">
        <x:v>C197</x:v>
      </x:c>
      <x:c r="D7653" s="59" t="n">
        <x:v>28</x:v>
      </x:c>
      <x:c r="E7653" s="59" t="n">
        <x:v>28</x:v>
      </x:c>
      <x:c r="F7653" s="59" t="str">
        <x:v>S1</x:v>
      </x:c>
      <x:c r="G7653" s="59" t="n">
        <x:v>635</x:v>
      </x:c>
      <x:c r="H7653" s="59" t="n">
        <x:v>657</x:v>
      </x:c>
      <x:c r="I7653" s="59" t="n">
        <x:v>10</x:v>
      </x:c>
      <x:c r="J7653" s="60" t="n">
        <x:f>'参数'!$C$6</x:f>
        <x:v>1440</x:v>
      </x:c>
      <x:c r="K7653" s="60" t="n">
        <x:f>'参数'!$D$6</x:f>
        <x:v>360</x:v>
      </x:c>
      <x:c r="L7653" s="60" t="n">
        <x:f>H7653+I7653+J7653</x:f>
        <x:v>2107</x:v>
      </x:c>
      <x:c r="M7653" s="60" t="n">
        <x:f>L7653+K7653</x:f>
        <x:v>2467</x:v>
      </x:c>
      <x:c r="N7653" s="60" t="n">
        <x:f>'参数'!$B$10</x:f>
        <x:v>1</x:v>
      </x:c>
      <x:c r="O7653" s="60" t="n">
        <x:f>N7653*'参数'!$B$11</x:f>
        <x:v>2</x:v>
      </x:c>
      <x:c r="P7653" s="60" t="n">
        <x:f>N7653*'参数'!$B$12</x:f>
        <x:v>1</x:v>
      </x:c>
      <x:c r="Q7653" t="str">
        <x:f>C7653&amp;"d"</x:f>
        <x:v>C197d</x:v>
      </x:c>
      <x:c r="R7653" t="str">
        <x:f>C7653&amp;"p"</x:f>
        <x:v>C197p</x:v>
      </x:c>
      <x:c r="S7653" t="str">
        <x:f>IF(AND(L7653&gt;=H7653+I7653+J7653,M7653&gt;L7653,F7653&lt;&gt;""),"PASS","FAIL")</x:f>
        <x:v>PASS</x:v>
      </x:c>
      <x:c r="T7653" t="n">
        <x:v>0</x:v>
      </x:c>
      <x:c r="U7653" t="str">
        <x:v>pickup_after_delivery_completion_plus_usage_lag</x:v>
      </x:c>
    </x:row>
    <x:row r="7654">
      <x:c r="A7654" t="str">
        <x:v>Set2_200-10-3</x:v>
      </x:c>
      <x:c r="B7654" t="str">
        <x:v>next_day</x:v>
      </x:c>
      <x:c r="C7654" t="str">
        <x:v>C198</x:v>
      </x:c>
      <x:c r="D7654" s="59" t="n">
        <x:v>27</x:v>
      </x:c>
      <x:c r="E7654" s="59" t="n">
        <x:v>21</x:v>
      </x:c>
      <x:c r="F7654" s="59" t="str">
        <x:v>S5</x:v>
      </x:c>
      <x:c r="G7654" s="59" t="n">
        <x:v>166</x:v>
      </x:c>
      <x:c r="H7654" s="59" t="n">
        <x:v>182</x:v>
      </x:c>
      <x:c r="I7654" s="59" t="n">
        <x:v>10</x:v>
      </x:c>
      <x:c r="J7654" s="60" t="n">
        <x:f>'参数'!$C$6</x:f>
        <x:v>1440</x:v>
      </x:c>
      <x:c r="K7654" s="60" t="n">
        <x:f>'参数'!$D$6</x:f>
        <x:v>360</x:v>
      </x:c>
      <x:c r="L7654" s="60" t="n">
        <x:f>H7654+I7654+J7654</x:f>
        <x:v>1632</x:v>
      </x:c>
      <x:c r="M7654" s="60" t="n">
        <x:f>L7654+K7654</x:f>
        <x:v>1992</x:v>
      </x:c>
      <x:c r="N7654" s="60" t="n">
        <x:f>'参数'!$B$10</x:f>
        <x:v>1</x:v>
      </x:c>
      <x:c r="O7654" s="60" t="n">
        <x:f>N7654*'参数'!$B$11</x:f>
        <x:v>2</x:v>
      </x:c>
      <x:c r="P7654" s="60" t="n">
        <x:f>N7654*'参数'!$B$12</x:f>
        <x:v>1</x:v>
      </x:c>
      <x:c r="Q7654" t="str">
        <x:f>C7654&amp;"d"</x:f>
        <x:v>C198d</x:v>
      </x:c>
      <x:c r="R7654" t="str">
        <x:f>C7654&amp;"p"</x:f>
        <x:v>C198p</x:v>
      </x:c>
      <x:c r="S7654" t="str">
        <x:f>IF(AND(L7654&gt;=H7654+I7654+J7654,M7654&gt;L7654,F7654&lt;&gt;""),"PASS","FAIL")</x:f>
        <x:v>PASS</x:v>
      </x:c>
      <x:c r="T7654" t="n">
        <x:v>7</x:v>
      </x:c>
      <x:c r="U7654" t="str">
        <x:v>pickup_after_delivery_completion_plus_usage_lag</x:v>
      </x:c>
    </x:row>
    <x:row r="7655">
      <x:c r="A7655" t="str">
        <x:v>Set2_200-10-3</x:v>
      </x:c>
      <x:c r="B7655" t="str">
        <x:v>next_day</x:v>
      </x:c>
      <x:c r="C7655" t="str">
        <x:v>C199</x:v>
      </x:c>
      <x:c r="D7655" s="59" t="n">
        <x:v>50</x:v>
      </x:c>
      <x:c r="E7655" s="59" t="n">
        <x:v>32</x:v>
      </x:c>
      <x:c r="F7655" s="59" t="str">
        <x:v>S4</x:v>
      </x:c>
      <x:c r="G7655" s="59" t="n">
        <x:v>92</x:v>
      </x:c>
      <x:c r="H7655" s="59" t="n">
        <x:v>108</x:v>
      </x:c>
      <x:c r="I7655" s="59" t="n">
        <x:v>10</x:v>
      </x:c>
      <x:c r="J7655" s="60" t="n">
        <x:f>'参数'!$C$6</x:f>
        <x:v>1440</x:v>
      </x:c>
      <x:c r="K7655" s="60" t="n">
        <x:f>'参数'!$D$6</x:f>
        <x:v>360</x:v>
      </x:c>
      <x:c r="L7655" s="60" t="n">
        <x:f>H7655+I7655+J7655</x:f>
        <x:v>1558</x:v>
      </x:c>
      <x:c r="M7655" s="60" t="n">
        <x:f>L7655+K7655</x:f>
        <x:v>1918</x:v>
      </x:c>
      <x:c r="N7655" s="60" t="n">
        <x:f>'参数'!$B$10</x:f>
        <x:v>1</x:v>
      </x:c>
      <x:c r="O7655" s="60" t="n">
        <x:f>N7655*'参数'!$B$11</x:f>
        <x:v>2</x:v>
      </x:c>
      <x:c r="P7655" s="60" t="n">
        <x:f>N7655*'参数'!$B$12</x:f>
        <x:v>1</x:v>
      </x:c>
      <x:c r="Q7655" t="str">
        <x:f>C7655&amp;"d"</x:f>
        <x:v>C199d</x:v>
      </x:c>
      <x:c r="R7655" t="str">
        <x:f>C7655&amp;"p"</x:f>
        <x:v>C199p</x:v>
      </x:c>
      <x:c r="S7655" t="str">
        <x:f>IF(AND(L7655&gt;=H7655+I7655+J7655,M7655&gt;L7655,F7655&lt;&gt;""),"PASS","FAIL")</x:f>
        <x:v>PASS</x:v>
      </x:c>
      <x:c r="T7655" t="n">
        <x:v>4</x:v>
      </x:c>
      <x:c r="U7655" t="str">
        <x:v>pickup_after_delivery_completion_plus_usage_lag</x:v>
      </x:c>
    </x:row>
    <x:row r="7656">
      <x:c r="A7656" t="str">
        <x:v>Set2_200-10-3b</x:v>
      </x:c>
      <x:c r="B7656" t="str">
        <x:v>next_day</x:v>
      </x:c>
      <x:c r="C7656" t="str">
        <x:v>C0</x:v>
      </x:c>
      <x:c r="D7656" s="59" t="n">
        <x:v>7</x:v>
      </x:c>
      <x:c r="E7656" s="59" t="n">
        <x:v>11</x:v>
      </x:c>
      <x:c r="F7656" s="59" t="str">
        <x:v>S5</x:v>
      </x:c>
      <x:c r="G7656" s="59" t="n">
        <x:v>325</x:v>
      </x:c>
      <x:c r="H7656" s="59" t="n">
        <x:v>349</x:v>
      </x:c>
      <x:c r="I7656" s="59" t="n">
        <x:v>10</x:v>
      </x:c>
      <x:c r="J7656" s="60" t="n">
        <x:f>'参数'!$C$6</x:f>
        <x:v>1440</x:v>
      </x:c>
      <x:c r="K7656" s="60" t="n">
        <x:f>'参数'!$D$6</x:f>
        <x:v>360</x:v>
      </x:c>
      <x:c r="L7656" s="60" t="n">
        <x:f>H7656+I7656+J7656</x:f>
        <x:v>1799</x:v>
      </x:c>
      <x:c r="M7656" s="60" t="n">
        <x:f>L7656+K7656</x:f>
        <x:v>2159</x:v>
      </x:c>
      <x:c r="N7656" s="60" t="n">
        <x:f>'参数'!$B$10</x:f>
        <x:v>1</x:v>
      </x:c>
      <x:c r="O7656" s="60" t="n">
        <x:f>N7656*'参数'!$B$11</x:f>
        <x:v>2</x:v>
      </x:c>
      <x:c r="P7656" s="60" t="n">
        <x:f>N7656*'参数'!$B$12</x:f>
        <x:v>1</x:v>
      </x:c>
      <x:c r="Q7656" t="str">
        <x:f>C7656&amp;"d"</x:f>
        <x:v>C0d</x:v>
      </x:c>
      <x:c r="R7656" t="str">
        <x:f>C7656&amp;"p"</x:f>
        <x:v>C0p</x:v>
      </x:c>
      <x:c r="S7656" t="str">
        <x:f>IF(AND(L7656&gt;=H7656+I7656+J7656,M7656&gt;L7656,F7656&lt;&gt;""),"PASS","FAIL")</x:f>
        <x:v>PASS</x:v>
      </x:c>
      <x:c r="T7656" t="n">
        <x:v>4</x:v>
      </x:c>
      <x:c r="U7656" t="str">
        <x:v>pickup_after_delivery_completion_plus_usage_lag</x:v>
      </x:c>
    </x:row>
    <x:row r="7657">
      <x:c r="A7657" t="str">
        <x:v>Set2_200-10-3b</x:v>
      </x:c>
      <x:c r="B7657" t="str">
        <x:v>next_day</x:v>
      </x:c>
      <x:c r="C7657" t="str">
        <x:v>C1</x:v>
      </x:c>
      <x:c r="D7657" s="59" t="n">
        <x:v>18</x:v>
      </x:c>
      <x:c r="E7657" s="59" t="n">
        <x:v>14</x:v>
      </x:c>
      <x:c r="F7657" s="59" t="str">
        <x:v>S5</x:v>
      </x:c>
      <x:c r="G7657" s="59" t="n">
        <x:v>131</x:v>
      </x:c>
      <x:c r="H7657" s="59" t="n">
        <x:v>159</x:v>
      </x:c>
      <x:c r="I7657" s="59" t="n">
        <x:v>10</x:v>
      </x:c>
      <x:c r="J7657" s="60" t="n">
        <x:f>'参数'!$C$6</x:f>
        <x:v>1440</x:v>
      </x:c>
      <x:c r="K7657" s="60" t="n">
        <x:f>'参数'!$D$6</x:f>
        <x:v>360</x:v>
      </x:c>
      <x:c r="L7657" s="60" t="n">
        <x:f>H7657+I7657+J7657</x:f>
        <x:v>1609</x:v>
      </x:c>
      <x:c r="M7657" s="60" t="n">
        <x:f>L7657+K7657</x:f>
        <x:v>1969</x:v>
      </x:c>
      <x:c r="N7657" s="60" t="n">
        <x:f>'参数'!$B$10</x:f>
        <x:v>1</x:v>
      </x:c>
      <x:c r="O7657" s="60" t="n">
        <x:f>N7657*'参数'!$B$11</x:f>
        <x:v>2</x:v>
      </x:c>
      <x:c r="P7657" s="60" t="n">
        <x:f>N7657*'参数'!$B$12</x:f>
        <x:v>1</x:v>
      </x:c>
      <x:c r="Q7657" t="str">
        <x:f>C7657&amp;"d"</x:f>
        <x:v>C1d</x:v>
      </x:c>
      <x:c r="R7657" t="str">
        <x:f>C7657&amp;"p"</x:f>
        <x:v>C1p</x:v>
      </x:c>
      <x:c r="S7657" t="str">
        <x:f>IF(AND(L7657&gt;=H7657+I7657+J7657,M7657&gt;L7657,F7657&lt;&gt;""),"PASS","FAIL")</x:f>
        <x:v>PASS</x:v>
      </x:c>
      <x:c r="T7657" t="n">
        <x:v>8</x:v>
      </x:c>
      <x:c r="U7657" t="str">
        <x:v>pickup_after_delivery_completion_plus_usage_lag</x:v>
      </x:c>
    </x:row>
    <x:row r="7658">
      <x:c r="A7658" t="str">
        <x:v>Set2_200-10-3b</x:v>
      </x:c>
      <x:c r="B7658" t="str">
        <x:v>next_day</x:v>
      </x:c>
      <x:c r="C7658" t="str">
        <x:v>C2</x:v>
      </x:c>
      <x:c r="D7658" s="59" t="n">
        <x:v>24</x:v>
      </x:c>
      <x:c r="E7658" s="59" t="n">
        <x:v>15</x:v>
      </x:c>
      <x:c r="F7658" s="59" t="str">
        <x:v>S5</x:v>
      </x:c>
      <x:c r="G7658" s="59" t="n">
        <x:v>149</x:v>
      </x:c>
      <x:c r="H7658" s="59" t="n">
        <x:v>181</x:v>
      </x:c>
      <x:c r="I7658" s="59" t="n">
        <x:v>10</x:v>
      </x:c>
      <x:c r="J7658" s="60" t="n">
        <x:f>'参数'!$C$6</x:f>
        <x:v>1440</x:v>
      </x:c>
      <x:c r="K7658" s="60" t="n">
        <x:f>'参数'!$D$6</x:f>
        <x:v>360</x:v>
      </x:c>
      <x:c r="L7658" s="60" t="n">
        <x:f>H7658+I7658+J7658</x:f>
        <x:v>1631</x:v>
      </x:c>
      <x:c r="M7658" s="60" t="n">
        <x:f>L7658+K7658</x:f>
        <x:v>1991</x:v>
      </x:c>
      <x:c r="N7658" s="60" t="n">
        <x:f>'参数'!$B$10</x:f>
        <x:v>1</x:v>
      </x:c>
      <x:c r="O7658" s="60" t="n">
        <x:f>N7658*'参数'!$B$11</x:f>
        <x:v>2</x:v>
      </x:c>
      <x:c r="P7658" s="60" t="n">
        <x:f>N7658*'参数'!$B$12</x:f>
        <x:v>1</x:v>
      </x:c>
      <x:c r="Q7658" t="str">
        <x:f>C7658&amp;"d"</x:f>
        <x:v>C2d</x:v>
      </x:c>
      <x:c r="R7658" t="str">
        <x:f>C7658&amp;"p"</x:f>
        <x:v>C2p</x:v>
      </x:c>
      <x:c r="S7658" t="str">
        <x:f>IF(AND(L7658&gt;=H7658+I7658+J7658,M7658&gt;L7658,F7658&lt;&gt;""),"PASS","FAIL")</x:f>
        <x:v>PASS</x:v>
      </x:c>
      <x:c r="T7658" t="n">
        <x:v>3</x:v>
      </x:c>
      <x:c r="U7658" t="str">
        <x:v>pickup_after_delivery_completion_plus_usage_lag</x:v>
      </x:c>
    </x:row>
    <x:row r="7659">
      <x:c r="A7659" t="str">
        <x:v>Set2_200-10-3b</x:v>
      </x:c>
      <x:c r="B7659" t="str">
        <x:v>next_day</x:v>
      </x:c>
      <x:c r="C7659" t="str">
        <x:v>C3</x:v>
      </x:c>
      <x:c r="D7659" s="59" t="n">
        <x:v>5</x:v>
      </x:c>
      <x:c r="E7659" s="59" t="n">
        <x:v>5</x:v>
      </x:c>
      <x:c r="F7659" s="59" t="str">
        <x:v>S5</x:v>
      </x:c>
      <x:c r="G7659" s="59" t="n">
        <x:v>436</x:v>
      </x:c>
      <x:c r="H7659" s="59" t="n">
        <x:v>470</x:v>
      </x:c>
      <x:c r="I7659" s="59" t="n">
        <x:v>10</x:v>
      </x:c>
      <x:c r="J7659" s="60" t="n">
        <x:f>'参数'!$C$6</x:f>
        <x:v>1440</x:v>
      </x:c>
      <x:c r="K7659" s="60" t="n">
        <x:f>'参数'!$D$6</x:f>
        <x:v>360</x:v>
      </x:c>
      <x:c r="L7659" s="60" t="n">
        <x:f>H7659+I7659+J7659</x:f>
        <x:v>1920</x:v>
      </x:c>
      <x:c r="M7659" s="60" t="n">
        <x:f>L7659+K7659</x:f>
        <x:v>2280</x:v>
      </x:c>
      <x:c r="N7659" s="60" t="n">
        <x:f>'参数'!$B$10</x:f>
        <x:v>1</x:v>
      </x:c>
      <x:c r="O7659" s="60" t="n">
        <x:f>N7659*'参数'!$B$11</x:f>
        <x:v>2</x:v>
      </x:c>
      <x:c r="P7659" s="60" t="n">
        <x:f>N7659*'参数'!$B$12</x:f>
        <x:v>1</x:v>
      </x:c>
      <x:c r="Q7659" t="str">
        <x:f>C7659&amp;"d"</x:f>
        <x:v>C3d</x:v>
      </x:c>
      <x:c r="R7659" t="str">
        <x:f>C7659&amp;"p"</x:f>
        <x:v>C3p</x:v>
      </x:c>
      <x:c r="S7659" t="str">
        <x:f>IF(AND(L7659&gt;=H7659+I7659+J7659,M7659&gt;L7659,F7659&lt;&gt;""),"PASS","FAIL")</x:f>
        <x:v>PASS</x:v>
      </x:c>
      <x:c r="T7659" t="n">
        <x:v>3</x:v>
      </x:c>
      <x:c r="U7659" t="str">
        <x:v>pickup_after_delivery_completion_plus_usage_lag</x:v>
      </x:c>
    </x:row>
    <x:row r="7660">
      <x:c r="A7660" t="str">
        <x:v>Set2_200-10-3b</x:v>
      </x:c>
      <x:c r="B7660" t="str">
        <x:v>next_day</x:v>
      </x:c>
      <x:c r="C7660" t="str">
        <x:v>C4</x:v>
      </x:c>
      <x:c r="D7660" s="59" t="n">
        <x:v>4</x:v>
      </x:c>
      <x:c r="E7660" s="59" t="n">
        <x:v>11</x:v>
      </x:c>
      <x:c r="F7660" s="59" t="str">
        <x:v>S8</x:v>
      </x:c>
      <x:c r="G7660" s="59" t="n">
        <x:v>471</x:v>
      </x:c>
      <x:c r="H7660" s="59" t="n">
        <x:v>483</x:v>
      </x:c>
      <x:c r="I7660" s="59" t="n">
        <x:v>10</x:v>
      </x:c>
      <x:c r="J7660" s="60" t="n">
        <x:f>'参数'!$C$6</x:f>
        <x:v>1440</x:v>
      </x:c>
      <x:c r="K7660" s="60" t="n">
        <x:f>'参数'!$D$6</x:f>
        <x:v>360</x:v>
      </x:c>
      <x:c r="L7660" s="60" t="n">
        <x:f>H7660+I7660+J7660</x:f>
        <x:v>1933</x:v>
      </x:c>
      <x:c r="M7660" s="60" t="n">
        <x:f>L7660+K7660</x:f>
        <x:v>2293</x:v>
      </x:c>
      <x:c r="N7660" s="60" t="n">
        <x:f>'参数'!$B$10</x:f>
        <x:v>1</x:v>
      </x:c>
      <x:c r="O7660" s="60" t="n">
        <x:f>N7660*'参数'!$B$11</x:f>
        <x:v>2</x:v>
      </x:c>
      <x:c r="P7660" s="60" t="n">
        <x:f>N7660*'参数'!$B$12</x:f>
        <x:v>1</x:v>
      </x:c>
      <x:c r="Q7660" t="str">
        <x:f>C7660&amp;"d"</x:f>
        <x:v>C4d</x:v>
      </x:c>
      <x:c r="R7660" t="str">
        <x:f>C7660&amp;"p"</x:f>
        <x:v>C4p</x:v>
      </x:c>
      <x:c r="S7660" t="str">
        <x:f>IF(AND(L7660&gt;=H7660+I7660+J7660,M7660&gt;L7660,F7660&lt;&gt;""),"PASS","FAIL")</x:f>
        <x:v>PASS</x:v>
      </x:c>
      <x:c r="T7660" t="n">
        <x:v>4</x:v>
      </x:c>
      <x:c r="U7660" t="str">
        <x:v>pickup_after_delivery_completion_plus_usage_lag</x:v>
      </x:c>
    </x:row>
    <x:row r="7661">
      <x:c r="A7661" t="str">
        <x:v>Set2_200-10-3b</x:v>
      </x:c>
      <x:c r="B7661" t="str">
        <x:v>next_day</x:v>
      </x:c>
      <x:c r="C7661" t="str">
        <x:v>C5</x:v>
      </x:c>
      <x:c r="D7661" s="59" t="n">
        <x:v>2</x:v>
      </x:c>
      <x:c r="E7661" s="59" t="n">
        <x:v>18</x:v>
      </x:c>
      <x:c r="F7661" s="59" t="str">
        <x:v>S2</x:v>
      </x:c>
      <x:c r="G7661" s="59" t="n">
        <x:v>439</x:v>
      </x:c>
      <x:c r="H7661" s="59" t="n">
        <x:v>457</x:v>
      </x:c>
      <x:c r="I7661" s="59" t="n">
        <x:v>10</x:v>
      </x:c>
      <x:c r="J7661" s="60" t="n">
        <x:f>'参数'!$C$6</x:f>
        <x:v>1440</x:v>
      </x:c>
      <x:c r="K7661" s="60" t="n">
        <x:f>'参数'!$D$6</x:f>
        <x:v>360</x:v>
      </x:c>
      <x:c r="L7661" s="60" t="n">
        <x:f>H7661+I7661+J7661</x:f>
        <x:v>1907</x:v>
      </x:c>
      <x:c r="M7661" s="60" t="n">
        <x:f>L7661+K7661</x:f>
        <x:v>2267</x:v>
      </x:c>
      <x:c r="N7661" s="60" t="n">
        <x:f>'参数'!$B$10</x:f>
        <x:v>1</x:v>
      </x:c>
      <x:c r="O7661" s="60" t="n">
        <x:f>N7661*'参数'!$B$11</x:f>
        <x:v>2</x:v>
      </x:c>
      <x:c r="P7661" s="60" t="n">
        <x:f>N7661*'参数'!$B$12</x:f>
        <x:v>1</x:v>
      </x:c>
      <x:c r="Q7661" t="str">
        <x:f>C7661&amp;"d"</x:f>
        <x:v>C5d</x:v>
      </x:c>
      <x:c r="R7661" t="str">
        <x:f>C7661&amp;"p"</x:f>
        <x:v>C5p</x:v>
      </x:c>
      <x:c r="S7661" t="str">
        <x:f>IF(AND(L7661&gt;=H7661+I7661+J7661,M7661&gt;L7661,F7661&lt;&gt;""),"PASS","FAIL")</x:f>
        <x:v>PASS</x:v>
      </x:c>
      <x:c r="T7661" t="n">
        <x:v>9</x:v>
      </x:c>
      <x:c r="U7661" t="str">
        <x:v>pickup_after_delivery_completion_plus_usage_lag</x:v>
      </x:c>
    </x:row>
    <x:row r="7662">
      <x:c r="A7662" t="str">
        <x:v>Set2_200-10-3b</x:v>
      </x:c>
      <x:c r="B7662" t="str">
        <x:v>next_day</x:v>
      </x:c>
      <x:c r="C7662" t="str">
        <x:v>C6</x:v>
      </x:c>
      <x:c r="D7662" s="59" t="n">
        <x:v>11</x:v>
      </x:c>
      <x:c r="E7662" s="59" t="n">
        <x:v>8</x:v>
      </x:c>
      <x:c r="F7662" s="59" t="str">
        <x:v>S5</x:v>
      </x:c>
      <x:c r="G7662" s="59" t="n">
        <x:v>529</x:v>
      </x:c>
      <x:c r="H7662" s="59" t="n">
        <x:v>543</x:v>
      </x:c>
      <x:c r="I7662" s="59" t="n">
        <x:v>10</x:v>
      </x:c>
      <x:c r="J7662" s="60" t="n">
        <x:f>'参数'!$C$6</x:f>
        <x:v>1440</x:v>
      </x:c>
      <x:c r="K7662" s="60" t="n">
        <x:f>'参数'!$D$6</x:f>
        <x:v>360</x:v>
      </x:c>
      <x:c r="L7662" s="60" t="n">
        <x:f>H7662+I7662+J7662</x:f>
        <x:v>1993</x:v>
      </x:c>
      <x:c r="M7662" s="60" t="n">
        <x:f>L7662+K7662</x:f>
        <x:v>2353</x:v>
      </x:c>
      <x:c r="N7662" s="60" t="n">
        <x:f>'参数'!$B$10</x:f>
        <x:v>1</x:v>
      </x:c>
      <x:c r="O7662" s="60" t="n">
        <x:f>N7662*'参数'!$B$11</x:f>
        <x:v>2</x:v>
      </x:c>
      <x:c r="P7662" s="60" t="n">
        <x:f>N7662*'参数'!$B$12</x:f>
        <x:v>1</x:v>
      </x:c>
      <x:c r="Q7662" t="str">
        <x:f>C7662&amp;"d"</x:f>
        <x:v>C6d</x:v>
      </x:c>
      <x:c r="R7662" t="str">
        <x:f>C7662&amp;"p"</x:f>
        <x:v>C6p</x:v>
      </x:c>
      <x:c r="S7662" t="str">
        <x:f>IF(AND(L7662&gt;=H7662+I7662+J7662,M7662&gt;L7662,F7662&lt;&gt;""),"PASS","FAIL")</x:f>
        <x:v>PASS</x:v>
      </x:c>
      <x:c r="T7662" t="n">
        <x:v>1</x:v>
      </x:c>
      <x:c r="U7662" t="str">
        <x:v>pickup_after_delivery_completion_plus_usage_lag</x:v>
      </x:c>
    </x:row>
    <x:row r="7663">
      <x:c r="A7663" t="str">
        <x:v>Set2_200-10-3b</x:v>
      </x:c>
      <x:c r="B7663" t="str">
        <x:v>next_day</x:v>
      </x:c>
      <x:c r="C7663" t="str">
        <x:v>C7</x:v>
      </x:c>
      <x:c r="D7663" s="59" t="n">
        <x:v>12</x:v>
      </x:c>
      <x:c r="E7663" s="59" t="n">
        <x:v>3</x:v>
      </x:c>
      <x:c r="F7663" s="59" t="str">
        <x:v>S5</x:v>
      </x:c>
      <x:c r="G7663" s="59" t="n">
        <x:v>447</x:v>
      </x:c>
      <x:c r="H7663" s="59" t="n">
        <x:v>471</x:v>
      </x:c>
      <x:c r="I7663" s="59" t="n">
        <x:v>10</x:v>
      </x:c>
      <x:c r="J7663" s="60" t="n">
        <x:f>'参数'!$C$6</x:f>
        <x:v>1440</x:v>
      </x:c>
      <x:c r="K7663" s="60" t="n">
        <x:f>'参数'!$D$6</x:f>
        <x:v>360</x:v>
      </x:c>
      <x:c r="L7663" s="60" t="n">
        <x:f>H7663+I7663+J7663</x:f>
        <x:v>1921</x:v>
      </x:c>
      <x:c r="M7663" s="60" t="n">
        <x:f>L7663+K7663</x:f>
        <x:v>2281</x:v>
      </x:c>
      <x:c r="N7663" s="60" t="n">
        <x:f>'参数'!$B$10</x:f>
        <x:v>1</x:v>
      </x:c>
      <x:c r="O7663" s="60" t="n">
        <x:f>N7663*'参数'!$B$11</x:f>
        <x:v>2</x:v>
      </x:c>
      <x:c r="P7663" s="60" t="n">
        <x:f>N7663*'参数'!$B$12</x:f>
        <x:v>1</x:v>
      </x:c>
      <x:c r="Q7663" t="str">
        <x:f>C7663&amp;"d"</x:f>
        <x:v>C7d</x:v>
      </x:c>
      <x:c r="R7663" t="str">
        <x:f>C7663&amp;"p"</x:f>
        <x:v>C7p</x:v>
      </x:c>
      <x:c r="S7663" t="str">
        <x:f>IF(AND(L7663&gt;=H7663+I7663+J7663,M7663&gt;L7663,F7663&lt;&gt;""),"PASS","FAIL")</x:f>
        <x:v>PASS</x:v>
      </x:c>
      <x:c r="T7663" t="n">
        <x:v>3</x:v>
      </x:c>
      <x:c r="U7663" t="str">
        <x:v>pickup_after_delivery_completion_plus_usage_lag</x:v>
      </x:c>
    </x:row>
    <x:row r="7664">
      <x:c r="A7664" t="str">
        <x:v>Set2_200-10-3b</x:v>
      </x:c>
      <x:c r="B7664" t="str">
        <x:v>next_day</x:v>
      </x:c>
      <x:c r="C7664" t="str">
        <x:v>C8</x:v>
      </x:c>
      <x:c r="D7664" s="59" t="n">
        <x:v>21</x:v>
      </x:c>
      <x:c r="E7664" s="59" t="n">
        <x:v>19</x:v>
      </x:c>
      <x:c r="F7664" s="59" t="str">
        <x:v>S5</x:v>
      </x:c>
      <x:c r="G7664" s="59" t="n">
        <x:v>80</x:v>
      </x:c>
      <x:c r="H7664" s="59" t="n">
        <x:v>116</x:v>
      </x:c>
      <x:c r="I7664" s="59" t="n">
        <x:v>10</x:v>
      </x:c>
      <x:c r="J7664" s="60" t="n">
        <x:f>'参数'!$C$6</x:f>
        <x:v>1440</x:v>
      </x:c>
      <x:c r="K7664" s="60" t="n">
        <x:f>'参数'!$D$6</x:f>
        <x:v>360</x:v>
      </x:c>
      <x:c r="L7664" s="60" t="n">
        <x:f>H7664+I7664+J7664</x:f>
        <x:v>1566</x:v>
      </x:c>
      <x:c r="M7664" s="60" t="n">
        <x:f>L7664+K7664</x:f>
        <x:v>1926</x:v>
      </x:c>
      <x:c r="N7664" s="60" t="n">
        <x:f>'参数'!$B$10</x:f>
        <x:v>1</x:v>
      </x:c>
      <x:c r="O7664" s="60" t="n">
        <x:f>N7664*'参数'!$B$11</x:f>
        <x:v>2</x:v>
      </x:c>
      <x:c r="P7664" s="60" t="n">
        <x:f>N7664*'参数'!$B$12</x:f>
        <x:v>1</x:v>
      </x:c>
      <x:c r="Q7664" t="str">
        <x:f>C7664&amp;"d"</x:f>
        <x:v>C8d</x:v>
      </x:c>
      <x:c r="R7664" t="str">
        <x:f>C7664&amp;"p"</x:f>
        <x:v>C8p</x:v>
      </x:c>
      <x:c r="S7664" t="str">
        <x:f>IF(AND(L7664&gt;=H7664+I7664+J7664,M7664&gt;L7664,F7664&lt;&gt;""),"PASS","FAIL")</x:f>
        <x:v>PASS</x:v>
      </x:c>
      <x:c r="T7664" t="n">
        <x:v>5</x:v>
      </x:c>
      <x:c r="U7664" t="str">
        <x:v>pickup_after_delivery_completion_plus_usage_lag</x:v>
      </x:c>
    </x:row>
    <x:row r="7665">
      <x:c r="A7665" t="str">
        <x:v>Set2_200-10-3b</x:v>
      </x:c>
      <x:c r="B7665" t="str">
        <x:v>next_day</x:v>
      </x:c>
      <x:c r="C7665" t="str">
        <x:v>C9</x:v>
      </x:c>
      <x:c r="D7665" s="59" t="n">
        <x:v>14</x:v>
      </x:c>
      <x:c r="E7665" s="59" t="n">
        <x:v>9</x:v>
      </x:c>
      <x:c r="F7665" s="59" t="str">
        <x:v>S5</x:v>
      </x:c>
      <x:c r="G7665" s="59" t="n">
        <x:v>196</x:v>
      </x:c>
      <x:c r="H7665" s="59" t="n">
        <x:v>224</x:v>
      </x:c>
      <x:c r="I7665" s="59" t="n">
        <x:v>10</x:v>
      </x:c>
      <x:c r="J7665" s="60" t="n">
        <x:f>'参数'!$C$6</x:f>
        <x:v>1440</x:v>
      </x:c>
      <x:c r="K7665" s="60" t="n">
        <x:f>'参数'!$D$6</x:f>
        <x:v>360</x:v>
      </x:c>
      <x:c r="L7665" s="60" t="n">
        <x:f>H7665+I7665+J7665</x:f>
        <x:v>1674</x:v>
      </x:c>
      <x:c r="M7665" s="60" t="n">
        <x:f>L7665+K7665</x:f>
        <x:v>2034</x:v>
      </x:c>
      <x:c r="N7665" s="60" t="n">
        <x:f>'参数'!$B$10</x:f>
        <x:v>1</x:v>
      </x:c>
      <x:c r="O7665" s="60" t="n">
        <x:f>N7665*'参数'!$B$11</x:f>
        <x:v>2</x:v>
      </x:c>
      <x:c r="P7665" s="60" t="n">
        <x:f>N7665*'参数'!$B$12</x:f>
        <x:v>1</x:v>
      </x:c>
      <x:c r="Q7665" t="str">
        <x:f>C7665&amp;"d"</x:f>
        <x:v>C9d</x:v>
      </x:c>
      <x:c r="R7665" t="str">
        <x:f>C7665&amp;"p"</x:f>
        <x:v>C9p</x:v>
      </x:c>
      <x:c r="S7665" t="str">
        <x:f>IF(AND(L7665&gt;=H7665+I7665+J7665,M7665&gt;L7665,F7665&lt;&gt;""),"PASS","FAIL")</x:f>
        <x:v>PASS</x:v>
      </x:c>
      <x:c r="T7665" t="n">
        <x:v>6</x:v>
      </x:c>
      <x:c r="U7665" t="str">
        <x:v>pickup_after_delivery_completion_plus_usage_lag</x:v>
      </x:c>
    </x:row>
    <x:row r="7666">
      <x:c r="A7666" t="str">
        <x:v>Set2_200-10-3b</x:v>
      </x:c>
      <x:c r="B7666" t="str">
        <x:v>next_day</x:v>
      </x:c>
      <x:c r="C7666" t="str">
        <x:v>C10</x:v>
      </x:c>
      <x:c r="D7666" s="59" t="n">
        <x:v>25</x:v>
      </x:c>
      <x:c r="E7666" s="59" t="n">
        <x:v>17</x:v>
      </x:c>
      <x:c r="F7666" s="59" t="str">
        <x:v>S5</x:v>
      </x:c>
      <x:c r="G7666" s="59" t="n">
        <x:v>78</x:v>
      </x:c>
      <x:c r="H7666" s="59" t="n">
        <x:v>92</x:v>
      </x:c>
      <x:c r="I7666" s="59" t="n">
        <x:v>10</x:v>
      </x:c>
      <x:c r="J7666" s="60" t="n">
        <x:f>'参数'!$C$6</x:f>
        <x:v>1440</x:v>
      </x:c>
      <x:c r="K7666" s="60" t="n">
        <x:f>'参数'!$D$6</x:f>
        <x:v>360</x:v>
      </x:c>
      <x:c r="L7666" s="60" t="n">
        <x:f>H7666+I7666+J7666</x:f>
        <x:v>1542</x:v>
      </x:c>
      <x:c r="M7666" s="60" t="n">
        <x:f>L7666+K7666</x:f>
        <x:v>1902</x:v>
      </x:c>
      <x:c r="N7666" s="60" t="n">
        <x:f>'参数'!$B$10</x:f>
        <x:v>1</x:v>
      </x:c>
      <x:c r="O7666" s="60" t="n">
        <x:f>N7666*'参数'!$B$11</x:f>
        <x:v>2</x:v>
      </x:c>
      <x:c r="P7666" s="60" t="n">
        <x:f>N7666*'参数'!$B$12</x:f>
        <x:v>1</x:v>
      </x:c>
      <x:c r="Q7666" t="str">
        <x:f>C7666&amp;"d"</x:f>
        <x:v>C10d</x:v>
      </x:c>
      <x:c r="R7666" t="str">
        <x:f>C7666&amp;"p"</x:f>
        <x:v>C10p</x:v>
      </x:c>
      <x:c r="S7666" t="str">
        <x:f>IF(AND(L7666&gt;=H7666+I7666+J7666,M7666&gt;L7666,F7666&lt;&gt;""),"PASS","FAIL")</x:f>
        <x:v>PASS</x:v>
      </x:c>
      <x:c r="T7666" t="n">
        <x:v>10</x:v>
      </x:c>
      <x:c r="U7666" t="str">
        <x:v>pickup_after_delivery_completion_plus_usage_lag</x:v>
      </x:c>
    </x:row>
    <x:row r="7667">
      <x:c r="A7667" t="str">
        <x:v>Set2_200-10-3b</x:v>
      </x:c>
      <x:c r="B7667" t="str">
        <x:v>next_day</x:v>
      </x:c>
      <x:c r="C7667" t="str">
        <x:v>C11</x:v>
      </x:c>
      <x:c r="D7667" s="59" t="n">
        <x:v>25</x:v>
      </x:c>
      <x:c r="E7667" s="59" t="n">
        <x:v>16</x:v>
      </x:c>
      <x:c r="F7667" s="59" t="str">
        <x:v>S5</x:v>
      </x:c>
      <x:c r="G7667" s="59" t="n">
        <x:v>271</x:v>
      </x:c>
      <x:c r="H7667" s="59" t="n">
        <x:v>307</x:v>
      </x:c>
      <x:c r="I7667" s="59" t="n">
        <x:v>10</x:v>
      </x:c>
      <x:c r="J7667" s="60" t="n">
        <x:f>'参数'!$C$6</x:f>
        <x:v>1440</x:v>
      </x:c>
      <x:c r="K7667" s="60" t="n">
        <x:f>'参数'!$D$6</x:f>
        <x:v>360</x:v>
      </x:c>
      <x:c r="L7667" s="60" t="n">
        <x:f>H7667+I7667+J7667</x:f>
        <x:v>1757</x:v>
      </x:c>
      <x:c r="M7667" s="60" t="n">
        <x:f>L7667+K7667</x:f>
        <x:v>2117</x:v>
      </x:c>
      <x:c r="N7667" s="60" t="n">
        <x:f>'参数'!$B$10</x:f>
        <x:v>1</x:v>
      </x:c>
      <x:c r="O7667" s="60" t="n">
        <x:f>N7667*'参数'!$B$11</x:f>
        <x:v>2</x:v>
      </x:c>
      <x:c r="P7667" s="60" t="n">
        <x:f>N7667*'参数'!$B$12</x:f>
        <x:v>1</x:v>
      </x:c>
      <x:c r="Q7667" t="str">
        <x:f>C7667&amp;"d"</x:f>
        <x:v>C11d</x:v>
      </x:c>
      <x:c r="R7667" t="str">
        <x:f>C7667&amp;"p"</x:f>
        <x:v>C11p</x:v>
      </x:c>
      <x:c r="S7667" t="str">
        <x:f>IF(AND(L7667&gt;=H7667+I7667+J7667,M7667&gt;L7667,F7667&lt;&gt;""),"PASS","FAIL")</x:f>
        <x:v>PASS</x:v>
      </x:c>
      <x:c r="T7667" t="n">
        <x:v>9</x:v>
      </x:c>
      <x:c r="U7667" t="str">
        <x:v>pickup_after_delivery_completion_plus_usage_lag</x:v>
      </x:c>
    </x:row>
    <x:row r="7668">
      <x:c r="A7668" t="str">
        <x:v>Set2_200-10-3b</x:v>
      </x:c>
      <x:c r="B7668" t="str">
        <x:v>next_day</x:v>
      </x:c>
      <x:c r="C7668" t="str">
        <x:v>C12</x:v>
      </x:c>
      <x:c r="D7668" s="59" t="n">
        <x:v>11</x:v>
      </x:c>
      <x:c r="E7668" s="59" t="n">
        <x:v>19</x:v>
      </x:c>
      <x:c r="F7668" s="59" t="str">
        <x:v>S5</x:v>
      </x:c>
      <x:c r="G7668" s="59" t="n">
        <x:v>333</x:v>
      </x:c>
      <x:c r="H7668" s="59" t="n">
        <x:v>345</x:v>
      </x:c>
      <x:c r="I7668" s="59" t="n">
        <x:v>10</x:v>
      </x:c>
      <x:c r="J7668" s="60" t="n">
        <x:f>'参数'!$C$6</x:f>
        <x:v>1440</x:v>
      </x:c>
      <x:c r="K7668" s="60" t="n">
        <x:f>'参数'!$D$6</x:f>
        <x:v>360</x:v>
      </x:c>
      <x:c r="L7668" s="60" t="n">
        <x:f>H7668+I7668+J7668</x:f>
        <x:v>1795</x:v>
      </x:c>
      <x:c r="M7668" s="60" t="n">
        <x:f>L7668+K7668</x:f>
        <x:v>2155</x:v>
      </x:c>
      <x:c r="N7668" s="60" t="n">
        <x:f>'参数'!$B$10</x:f>
        <x:v>1</x:v>
      </x:c>
      <x:c r="O7668" s="60" t="n">
        <x:f>N7668*'参数'!$B$11</x:f>
        <x:v>2</x:v>
      </x:c>
      <x:c r="P7668" s="60" t="n">
        <x:f>N7668*'参数'!$B$12</x:f>
        <x:v>1</x:v>
      </x:c>
      <x:c r="Q7668" t="str">
        <x:f>C7668&amp;"d"</x:f>
        <x:v>C12d</x:v>
      </x:c>
      <x:c r="R7668" t="str">
        <x:f>C7668&amp;"p"</x:f>
        <x:v>C12p</x:v>
      </x:c>
      <x:c r="S7668" t="str">
        <x:f>IF(AND(L7668&gt;=H7668+I7668+J7668,M7668&gt;L7668,F7668&lt;&gt;""),"PASS","FAIL")</x:f>
        <x:v>PASS</x:v>
      </x:c>
      <x:c r="T7668" t="n">
        <x:v>4</x:v>
      </x:c>
      <x:c r="U7668" t="str">
        <x:v>pickup_after_delivery_completion_plus_usage_lag</x:v>
      </x:c>
    </x:row>
    <x:row r="7669">
      <x:c r="A7669" t="str">
        <x:v>Set2_200-10-3b</x:v>
      </x:c>
      <x:c r="B7669" t="str">
        <x:v>next_day</x:v>
      </x:c>
      <x:c r="C7669" t="str">
        <x:v>C13</x:v>
      </x:c>
      <x:c r="D7669" s="59" t="n">
        <x:v>12</x:v>
      </x:c>
      <x:c r="E7669" s="59" t="n">
        <x:v>4</x:v>
      </x:c>
      <x:c r="F7669" s="59" t="str">
        <x:v>S5</x:v>
      </x:c>
      <x:c r="G7669" s="59" t="n">
        <x:v>95</x:v>
      </x:c>
      <x:c r="H7669" s="59" t="n">
        <x:v>129</x:v>
      </x:c>
      <x:c r="I7669" s="59" t="n">
        <x:v>10</x:v>
      </x:c>
      <x:c r="J7669" s="60" t="n">
        <x:f>'参数'!$C$6</x:f>
        <x:v>1440</x:v>
      </x:c>
      <x:c r="K7669" s="60" t="n">
        <x:f>'参数'!$D$6</x:f>
        <x:v>360</x:v>
      </x:c>
      <x:c r="L7669" s="60" t="n">
        <x:f>H7669+I7669+J7669</x:f>
        <x:v>1579</x:v>
      </x:c>
      <x:c r="M7669" s="60" t="n">
        <x:f>L7669+K7669</x:f>
        <x:v>1939</x:v>
      </x:c>
      <x:c r="N7669" s="60" t="n">
        <x:f>'参数'!$B$10</x:f>
        <x:v>1</x:v>
      </x:c>
      <x:c r="O7669" s="60" t="n">
        <x:f>N7669*'参数'!$B$11</x:f>
        <x:v>2</x:v>
      </x:c>
      <x:c r="P7669" s="60" t="n">
        <x:f>N7669*'参数'!$B$12</x:f>
        <x:v>1</x:v>
      </x:c>
      <x:c r="Q7669" t="str">
        <x:f>C7669&amp;"d"</x:f>
        <x:v>C13d</x:v>
      </x:c>
      <x:c r="R7669" t="str">
        <x:f>C7669&amp;"p"</x:f>
        <x:v>C13p</x:v>
      </x:c>
      <x:c r="S7669" t="str">
        <x:f>IF(AND(L7669&gt;=H7669+I7669+J7669,M7669&gt;L7669,F7669&lt;&gt;""),"PASS","FAIL")</x:f>
        <x:v>PASS</x:v>
      </x:c>
      <x:c r="T7669" t="n">
        <x:v>9</x:v>
      </x:c>
      <x:c r="U7669" t="str">
        <x:v>pickup_after_delivery_completion_plus_usage_lag</x:v>
      </x:c>
    </x:row>
    <x:row r="7670">
      <x:c r="A7670" t="str">
        <x:v>Set2_200-10-3b</x:v>
      </x:c>
      <x:c r="B7670" t="str">
        <x:v>next_day</x:v>
      </x:c>
      <x:c r="C7670" t="str">
        <x:v>C14</x:v>
      </x:c>
      <x:c r="D7670" s="59" t="n">
        <x:v>21</x:v>
      </x:c>
      <x:c r="E7670" s="59" t="n">
        <x:v>16</x:v>
      </x:c>
      <x:c r="F7670" s="59" t="str">
        <x:v>S5</x:v>
      </x:c>
      <x:c r="G7670" s="59" t="n">
        <x:v>372</x:v>
      </x:c>
      <x:c r="H7670" s="59" t="n">
        <x:v>398</x:v>
      </x:c>
      <x:c r="I7670" s="59" t="n">
        <x:v>10</x:v>
      </x:c>
      <x:c r="J7670" s="60" t="n">
        <x:f>'参数'!$C$6</x:f>
        <x:v>1440</x:v>
      </x:c>
      <x:c r="K7670" s="60" t="n">
        <x:f>'参数'!$D$6</x:f>
        <x:v>360</x:v>
      </x:c>
      <x:c r="L7670" s="60" t="n">
        <x:f>H7670+I7670+J7670</x:f>
        <x:v>1848</x:v>
      </x:c>
      <x:c r="M7670" s="60" t="n">
        <x:f>L7670+K7670</x:f>
        <x:v>2208</x:v>
      </x:c>
      <x:c r="N7670" s="60" t="n">
        <x:f>'参数'!$B$10</x:f>
        <x:v>1</x:v>
      </x:c>
      <x:c r="O7670" s="60" t="n">
        <x:f>N7670*'参数'!$B$11</x:f>
        <x:v>2</x:v>
      </x:c>
      <x:c r="P7670" s="60" t="n">
        <x:f>N7670*'参数'!$B$12</x:f>
        <x:v>1</x:v>
      </x:c>
      <x:c r="Q7670" t="str">
        <x:f>C7670&amp;"d"</x:f>
        <x:v>C14d</x:v>
      </x:c>
      <x:c r="R7670" t="str">
        <x:f>C7670&amp;"p"</x:f>
        <x:v>C14p</x:v>
      </x:c>
      <x:c r="S7670" t="str">
        <x:f>IF(AND(L7670&gt;=H7670+I7670+J7670,M7670&gt;L7670,F7670&lt;&gt;""),"PASS","FAIL")</x:f>
        <x:v>PASS</x:v>
      </x:c>
      <x:c r="T7670" t="n">
        <x:v>1</x:v>
      </x:c>
      <x:c r="U7670" t="str">
        <x:v>pickup_after_delivery_completion_plus_usage_lag</x:v>
      </x:c>
    </x:row>
    <x:row r="7671">
      <x:c r="A7671" t="str">
        <x:v>Set2_200-10-3b</x:v>
      </x:c>
      <x:c r="B7671" t="str">
        <x:v>next_day</x:v>
      </x:c>
      <x:c r="C7671" t="str">
        <x:v>C15</x:v>
      </x:c>
      <x:c r="D7671" s="59" t="n">
        <x:v>12</x:v>
      </x:c>
      <x:c r="E7671" s="59" t="n">
        <x:v>2</x:v>
      </x:c>
      <x:c r="F7671" s="59" t="str">
        <x:v>S5</x:v>
      </x:c>
      <x:c r="G7671" s="59" t="n">
        <x:v>543</x:v>
      </x:c>
      <x:c r="H7671" s="59" t="n">
        <x:v>561</x:v>
      </x:c>
      <x:c r="I7671" s="59" t="n">
        <x:v>10</x:v>
      </x:c>
      <x:c r="J7671" s="60" t="n">
        <x:f>'参数'!$C$6</x:f>
        <x:v>1440</x:v>
      </x:c>
      <x:c r="K7671" s="60" t="n">
        <x:f>'参数'!$D$6</x:f>
        <x:v>360</x:v>
      </x:c>
      <x:c r="L7671" s="60" t="n">
        <x:f>H7671+I7671+J7671</x:f>
        <x:v>2011</x:v>
      </x:c>
      <x:c r="M7671" s="60" t="n">
        <x:f>L7671+K7671</x:f>
        <x:v>2371</x:v>
      </x:c>
      <x:c r="N7671" s="60" t="n">
        <x:f>'参数'!$B$10</x:f>
        <x:v>1</x:v>
      </x:c>
      <x:c r="O7671" s="60" t="n">
        <x:f>N7671*'参数'!$B$11</x:f>
        <x:v>2</x:v>
      </x:c>
      <x:c r="P7671" s="60" t="n">
        <x:f>N7671*'参数'!$B$12</x:f>
        <x:v>1</x:v>
      </x:c>
      <x:c r="Q7671" t="str">
        <x:f>C7671&amp;"d"</x:f>
        <x:v>C15d</x:v>
      </x:c>
      <x:c r="R7671" t="str">
        <x:f>C7671&amp;"p"</x:f>
        <x:v>C15p</x:v>
      </x:c>
      <x:c r="S7671" t="str">
        <x:f>IF(AND(L7671&gt;=H7671+I7671+J7671,M7671&gt;L7671,F7671&lt;&gt;""),"PASS","FAIL")</x:f>
        <x:v>PASS</x:v>
      </x:c>
      <x:c r="T7671" t="n">
        <x:v>17</x:v>
      </x:c>
      <x:c r="U7671" t="str">
        <x:v>pickup_after_delivery_completion_plus_usage_lag</x:v>
      </x:c>
    </x:row>
    <x:row r="7672">
      <x:c r="A7672" t="str">
        <x:v>Set2_200-10-3b</x:v>
      </x:c>
      <x:c r="B7672" t="str">
        <x:v>next_day</x:v>
      </x:c>
      <x:c r="C7672" t="str">
        <x:v>C16</x:v>
      </x:c>
      <x:c r="D7672" s="59" t="n">
        <x:v>23</x:v>
      </x:c>
      <x:c r="E7672" s="59" t="n">
        <x:v>17</x:v>
      </x:c>
      <x:c r="F7672" s="59" t="str">
        <x:v>S5</x:v>
      </x:c>
      <x:c r="G7672" s="59" t="n">
        <x:v>203</x:v>
      </x:c>
      <x:c r="H7672" s="59" t="n">
        <x:v>221</x:v>
      </x:c>
      <x:c r="I7672" s="59" t="n">
        <x:v>10</x:v>
      </x:c>
      <x:c r="J7672" s="60" t="n">
        <x:f>'参数'!$C$6</x:f>
        <x:v>1440</x:v>
      </x:c>
      <x:c r="K7672" s="60" t="n">
        <x:f>'参数'!$D$6</x:f>
        <x:v>360</x:v>
      </x:c>
      <x:c r="L7672" s="60" t="n">
        <x:f>H7672+I7672+J7672</x:f>
        <x:v>1671</x:v>
      </x:c>
      <x:c r="M7672" s="60" t="n">
        <x:f>L7672+K7672</x:f>
        <x:v>2031</x:v>
      </x:c>
      <x:c r="N7672" s="60" t="n">
        <x:f>'参数'!$B$10</x:f>
        <x:v>1</x:v>
      </x:c>
      <x:c r="O7672" s="60" t="n">
        <x:f>N7672*'参数'!$B$11</x:f>
        <x:v>2</x:v>
      </x:c>
      <x:c r="P7672" s="60" t="n">
        <x:f>N7672*'参数'!$B$12</x:f>
        <x:v>1</x:v>
      </x:c>
      <x:c r="Q7672" t="str">
        <x:f>C7672&amp;"d"</x:f>
        <x:v>C16d</x:v>
      </x:c>
      <x:c r="R7672" t="str">
        <x:f>C7672&amp;"p"</x:f>
        <x:v>C16p</x:v>
      </x:c>
      <x:c r="S7672" t="str">
        <x:f>IF(AND(L7672&gt;=H7672+I7672+J7672,M7672&gt;L7672,F7672&lt;&gt;""),"PASS","FAIL")</x:f>
        <x:v>PASS</x:v>
      </x:c>
      <x:c r="T7672" t="n">
        <x:v>1</x:v>
      </x:c>
      <x:c r="U7672" t="str">
        <x:v>pickup_after_delivery_completion_plus_usage_lag</x:v>
      </x:c>
    </x:row>
    <x:row r="7673">
      <x:c r="A7673" t="str">
        <x:v>Set2_200-10-3b</x:v>
      </x:c>
      <x:c r="B7673" t="str">
        <x:v>next_day</x:v>
      </x:c>
      <x:c r="C7673" t="str">
        <x:v>C17</x:v>
      </x:c>
      <x:c r="D7673" s="59" t="n">
        <x:v>20</x:v>
      </x:c>
      <x:c r="E7673" s="59" t="n">
        <x:v>18</x:v>
      </x:c>
      <x:c r="F7673" s="59" t="str">
        <x:v>S5</x:v>
      </x:c>
      <x:c r="G7673" s="59" t="n">
        <x:v>548</x:v>
      </x:c>
      <x:c r="H7673" s="59" t="n">
        <x:v>570</x:v>
      </x:c>
      <x:c r="I7673" s="59" t="n">
        <x:v>10</x:v>
      </x:c>
      <x:c r="J7673" s="60" t="n">
        <x:f>'参数'!$C$6</x:f>
        <x:v>1440</x:v>
      </x:c>
      <x:c r="K7673" s="60" t="n">
        <x:f>'参数'!$D$6</x:f>
        <x:v>360</x:v>
      </x:c>
      <x:c r="L7673" s="60" t="n">
        <x:f>H7673+I7673+J7673</x:f>
        <x:v>2020</x:v>
      </x:c>
      <x:c r="M7673" s="60" t="n">
        <x:f>L7673+K7673</x:f>
        <x:v>2380</x:v>
      </x:c>
      <x:c r="N7673" s="60" t="n">
        <x:f>'参数'!$B$10</x:f>
        <x:v>1</x:v>
      </x:c>
      <x:c r="O7673" s="60" t="n">
        <x:f>N7673*'参数'!$B$11</x:f>
        <x:v>2</x:v>
      </x:c>
      <x:c r="P7673" s="60" t="n">
        <x:f>N7673*'参数'!$B$12</x:f>
        <x:v>1</x:v>
      </x:c>
      <x:c r="Q7673" t="str">
        <x:f>C7673&amp;"d"</x:f>
        <x:v>C17d</x:v>
      </x:c>
      <x:c r="R7673" t="str">
        <x:f>C7673&amp;"p"</x:f>
        <x:v>C17p</x:v>
      </x:c>
      <x:c r="S7673" t="str">
        <x:f>IF(AND(L7673&gt;=H7673+I7673+J7673,M7673&gt;L7673,F7673&lt;&gt;""),"PASS","FAIL")</x:f>
        <x:v>PASS</x:v>
      </x:c>
      <x:c r="T7673" t="n">
        <x:v>7</x:v>
      </x:c>
      <x:c r="U7673" t="str">
        <x:v>pickup_after_delivery_completion_plus_usage_lag</x:v>
      </x:c>
    </x:row>
    <x:row r="7674">
      <x:c r="A7674" t="str">
        <x:v>Set2_200-10-3b</x:v>
      </x:c>
      <x:c r="B7674" t="str">
        <x:v>next_day</x:v>
      </x:c>
      <x:c r="C7674" t="str">
        <x:v>C18</x:v>
      </x:c>
      <x:c r="D7674" s="59" t="n">
        <x:v>18</x:v>
      </x:c>
      <x:c r="E7674" s="59" t="n">
        <x:v>20</x:v>
      </x:c>
      <x:c r="F7674" s="59" t="str">
        <x:v>S5</x:v>
      </x:c>
      <x:c r="G7674" s="59" t="n">
        <x:v>193</x:v>
      </x:c>
      <x:c r="H7674" s="59" t="n">
        <x:v>227</x:v>
      </x:c>
      <x:c r="I7674" s="59" t="n">
        <x:v>10</x:v>
      </x:c>
      <x:c r="J7674" s="60" t="n">
        <x:f>'参数'!$C$6</x:f>
        <x:v>1440</x:v>
      </x:c>
      <x:c r="K7674" s="60" t="n">
        <x:f>'参数'!$D$6</x:f>
        <x:v>360</x:v>
      </x:c>
      <x:c r="L7674" s="60" t="n">
        <x:f>H7674+I7674+J7674</x:f>
        <x:v>1677</x:v>
      </x:c>
      <x:c r="M7674" s="60" t="n">
        <x:f>L7674+K7674</x:f>
        <x:v>2037</x:v>
      </x:c>
      <x:c r="N7674" s="60" t="n">
        <x:f>'参数'!$B$10</x:f>
        <x:v>1</x:v>
      </x:c>
      <x:c r="O7674" s="60" t="n">
        <x:f>N7674*'参数'!$B$11</x:f>
        <x:v>2</x:v>
      </x:c>
      <x:c r="P7674" s="60" t="n">
        <x:f>N7674*'参数'!$B$12</x:f>
        <x:v>1</x:v>
      </x:c>
      <x:c r="Q7674" t="str">
        <x:f>C7674&amp;"d"</x:f>
        <x:v>C18d</x:v>
      </x:c>
      <x:c r="R7674" t="str">
        <x:f>C7674&amp;"p"</x:f>
        <x:v>C18p</x:v>
      </x:c>
      <x:c r="S7674" t="str">
        <x:f>IF(AND(L7674&gt;=H7674+I7674+J7674,M7674&gt;L7674,F7674&lt;&gt;""),"PASS","FAIL")</x:f>
        <x:v>PASS</x:v>
      </x:c>
      <x:c r="T7674" t="n">
        <x:v>13</x:v>
      </x:c>
      <x:c r="U7674" t="str">
        <x:v>pickup_after_delivery_completion_plus_usage_lag</x:v>
      </x:c>
    </x:row>
    <x:row r="7675">
      <x:c r="A7675" t="str">
        <x:v>Set2_200-10-3b</x:v>
      </x:c>
      <x:c r="B7675" t="str">
        <x:v>next_day</x:v>
      </x:c>
      <x:c r="C7675" t="str">
        <x:v>C19</x:v>
      </x:c>
      <x:c r="D7675" s="59" t="n">
        <x:v>20</x:v>
      </x:c>
      <x:c r="E7675" s="59" t="n">
        <x:v>7</x:v>
      </x:c>
      <x:c r="F7675" s="59" t="str">
        <x:v>S5</x:v>
      </x:c>
      <x:c r="G7675" s="59" t="n">
        <x:v>132</x:v>
      </x:c>
      <x:c r="H7675" s="59" t="n">
        <x:v>166</x:v>
      </x:c>
      <x:c r="I7675" s="59" t="n">
        <x:v>10</x:v>
      </x:c>
      <x:c r="J7675" s="60" t="n">
        <x:f>'参数'!$C$6</x:f>
        <x:v>1440</x:v>
      </x:c>
      <x:c r="K7675" s="60" t="n">
        <x:f>'参数'!$D$6</x:f>
        <x:v>360</x:v>
      </x:c>
      <x:c r="L7675" s="60" t="n">
        <x:f>H7675+I7675+J7675</x:f>
        <x:v>1616</x:v>
      </x:c>
      <x:c r="M7675" s="60" t="n">
        <x:f>L7675+K7675</x:f>
        <x:v>1976</x:v>
      </x:c>
      <x:c r="N7675" s="60" t="n">
        <x:f>'参数'!$B$10</x:f>
        <x:v>1</x:v>
      </x:c>
      <x:c r="O7675" s="60" t="n">
        <x:f>N7675*'参数'!$B$11</x:f>
        <x:v>2</x:v>
      </x:c>
      <x:c r="P7675" s="60" t="n">
        <x:f>N7675*'参数'!$B$12</x:f>
        <x:v>1</x:v>
      </x:c>
      <x:c r="Q7675" t="str">
        <x:f>C7675&amp;"d"</x:f>
        <x:v>C19d</x:v>
      </x:c>
      <x:c r="R7675" t="str">
        <x:f>C7675&amp;"p"</x:f>
        <x:v>C19p</x:v>
      </x:c>
      <x:c r="S7675" t="str">
        <x:f>IF(AND(L7675&gt;=H7675+I7675+J7675,M7675&gt;L7675,F7675&lt;&gt;""),"PASS","FAIL")</x:f>
        <x:v>PASS</x:v>
      </x:c>
      <x:c r="T7675" t="n">
        <x:v>9</x:v>
      </x:c>
      <x:c r="U7675" t="str">
        <x:v>pickup_after_delivery_completion_plus_usage_lag</x:v>
      </x:c>
    </x:row>
    <x:row r="7676">
      <x:c r="A7676" t="str">
        <x:v>Set2_200-10-3b</x:v>
      </x:c>
      <x:c r="B7676" t="str">
        <x:v>next_day</x:v>
      </x:c>
      <x:c r="C7676" t="str">
        <x:v>C20</x:v>
      </x:c>
      <x:c r="D7676" s="59" t="n">
        <x:v>8</x:v>
      </x:c>
      <x:c r="E7676" s="59" t="n">
        <x:v>6</x:v>
      </x:c>
      <x:c r="F7676" s="59" t="str">
        <x:v>S5</x:v>
      </x:c>
      <x:c r="G7676" s="59" t="n">
        <x:v>318</x:v>
      </x:c>
      <x:c r="H7676" s="59" t="n">
        <x:v>350</x:v>
      </x:c>
      <x:c r="I7676" s="59" t="n">
        <x:v>10</x:v>
      </x:c>
      <x:c r="J7676" s="60" t="n">
        <x:f>'参数'!$C$6</x:f>
        <x:v>1440</x:v>
      </x:c>
      <x:c r="K7676" s="60" t="n">
        <x:f>'参数'!$D$6</x:f>
        <x:v>360</x:v>
      </x:c>
      <x:c r="L7676" s="60" t="n">
        <x:f>H7676+I7676+J7676</x:f>
        <x:v>1800</x:v>
      </x:c>
      <x:c r="M7676" s="60" t="n">
        <x:f>L7676+K7676</x:f>
        <x:v>2160</x:v>
      </x:c>
      <x:c r="N7676" s="60" t="n">
        <x:f>'参数'!$B$10</x:f>
        <x:v>1</x:v>
      </x:c>
      <x:c r="O7676" s="60" t="n">
        <x:f>N7676*'参数'!$B$11</x:f>
        <x:v>2</x:v>
      </x:c>
      <x:c r="P7676" s="60" t="n">
        <x:f>N7676*'参数'!$B$12</x:f>
        <x:v>1</x:v>
      </x:c>
      <x:c r="Q7676" t="str">
        <x:f>C7676&amp;"d"</x:f>
        <x:v>C20d</x:v>
      </x:c>
      <x:c r="R7676" t="str">
        <x:f>C7676&amp;"p"</x:f>
        <x:v>C20p</x:v>
      </x:c>
      <x:c r="S7676" t="str">
        <x:f>IF(AND(L7676&gt;=H7676+I7676+J7676,M7676&gt;L7676,F7676&lt;&gt;""),"PASS","FAIL")</x:f>
        <x:v>PASS</x:v>
      </x:c>
      <x:c r="T7676" t="n">
        <x:v>2</x:v>
      </x:c>
      <x:c r="U7676" t="str">
        <x:v>pickup_after_delivery_completion_plus_usage_lag</x:v>
      </x:c>
    </x:row>
    <x:row r="7677">
      <x:c r="A7677" t="str">
        <x:v>Set2_200-10-3b</x:v>
      </x:c>
      <x:c r="B7677" t="str">
        <x:v>next_day</x:v>
      </x:c>
      <x:c r="C7677" t="str">
        <x:v>C21</x:v>
      </x:c>
      <x:c r="D7677" s="59" t="n">
        <x:v>5</x:v>
      </x:c>
      <x:c r="E7677" s="59" t="n">
        <x:v>8</x:v>
      </x:c>
      <x:c r="F7677" s="59" t="str">
        <x:v>S8</x:v>
      </x:c>
      <x:c r="G7677" s="59" t="n">
        <x:v>169</x:v>
      </x:c>
      <x:c r="H7677" s="59" t="n">
        <x:v>201</x:v>
      </x:c>
      <x:c r="I7677" s="59" t="n">
        <x:v>10</x:v>
      </x:c>
      <x:c r="J7677" s="60" t="n">
        <x:f>'参数'!$C$6</x:f>
        <x:v>1440</x:v>
      </x:c>
      <x:c r="K7677" s="60" t="n">
        <x:f>'参数'!$D$6</x:f>
        <x:v>360</x:v>
      </x:c>
      <x:c r="L7677" s="60" t="n">
        <x:f>H7677+I7677+J7677</x:f>
        <x:v>1651</x:v>
      </x:c>
      <x:c r="M7677" s="60" t="n">
        <x:f>L7677+K7677</x:f>
        <x:v>2011</x:v>
      </x:c>
      <x:c r="N7677" s="60" t="n">
        <x:f>'参数'!$B$10</x:f>
        <x:v>1</x:v>
      </x:c>
      <x:c r="O7677" s="60" t="n">
        <x:f>N7677*'参数'!$B$11</x:f>
        <x:v>2</x:v>
      </x:c>
      <x:c r="P7677" s="60" t="n">
        <x:f>N7677*'参数'!$B$12</x:f>
        <x:v>1</x:v>
      </x:c>
      <x:c r="Q7677" t="str">
        <x:f>C7677&amp;"d"</x:f>
        <x:v>C21d</x:v>
      </x:c>
      <x:c r="R7677" t="str">
        <x:f>C7677&amp;"p"</x:f>
        <x:v>C21p</x:v>
      </x:c>
      <x:c r="S7677" t="str">
        <x:f>IF(AND(L7677&gt;=H7677+I7677+J7677,M7677&gt;L7677,F7677&lt;&gt;""),"PASS","FAIL")</x:f>
        <x:v>PASS</x:v>
      </x:c>
      <x:c r="T7677" t="n">
        <x:v>2</x:v>
      </x:c>
      <x:c r="U7677" t="str">
        <x:v>pickup_after_delivery_completion_plus_usage_lag</x:v>
      </x:c>
    </x:row>
    <x:row r="7678">
      <x:c r="A7678" t="str">
        <x:v>Set2_200-10-3b</x:v>
      </x:c>
      <x:c r="B7678" t="str">
        <x:v>next_day</x:v>
      </x:c>
      <x:c r="C7678" t="str">
        <x:v>C22</x:v>
      </x:c>
      <x:c r="D7678" s="59" t="n">
        <x:v>9</x:v>
      </x:c>
      <x:c r="E7678" s="59" t="n">
        <x:v>18</x:v>
      </x:c>
      <x:c r="F7678" s="59" t="str">
        <x:v>S5</x:v>
      </x:c>
      <x:c r="G7678" s="59" t="n">
        <x:v>83</x:v>
      </x:c>
      <x:c r="H7678" s="59" t="n">
        <x:v>109</x:v>
      </x:c>
      <x:c r="I7678" s="59" t="n">
        <x:v>10</x:v>
      </x:c>
      <x:c r="J7678" s="60" t="n">
        <x:f>'参数'!$C$6</x:f>
        <x:v>1440</x:v>
      </x:c>
      <x:c r="K7678" s="60" t="n">
        <x:f>'参数'!$D$6</x:f>
        <x:v>360</x:v>
      </x:c>
      <x:c r="L7678" s="60" t="n">
        <x:f>H7678+I7678+J7678</x:f>
        <x:v>1559</x:v>
      </x:c>
      <x:c r="M7678" s="60" t="n">
        <x:f>L7678+K7678</x:f>
        <x:v>1919</x:v>
      </x:c>
      <x:c r="N7678" s="60" t="n">
        <x:f>'参数'!$B$10</x:f>
        <x:v>1</x:v>
      </x:c>
      <x:c r="O7678" s="60" t="n">
        <x:f>N7678*'参数'!$B$11</x:f>
        <x:v>2</x:v>
      </x:c>
      <x:c r="P7678" s="60" t="n">
        <x:f>N7678*'参数'!$B$12</x:f>
        <x:v>1</x:v>
      </x:c>
      <x:c r="Q7678" t="str">
        <x:f>C7678&amp;"d"</x:f>
        <x:v>C22d</x:v>
      </x:c>
      <x:c r="R7678" t="str">
        <x:f>C7678&amp;"p"</x:f>
        <x:v>C22p</x:v>
      </x:c>
      <x:c r="S7678" t="str">
        <x:f>IF(AND(L7678&gt;=H7678+I7678+J7678,M7678&gt;L7678,F7678&lt;&gt;""),"PASS","FAIL")</x:f>
        <x:v>PASS</x:v>
      </x:c>
      <x:c r="T7678" t="n">
        <x:v>12</x:v>
      </x:c>
      <x:c r="U7678" t="str">
        <x:v>pickup_after_delivery_completion_plus_usage_lag</x:v>
      </x:c>
    </x:row>
    <x:row r="7679">
      <x:c r="A7679" t="str">
        <x:v>Set2_200-10-3b</x:v>
      </x:c>
      <x:c r="B7679" t="str">
        <x:v>next_day</x:v>
      </x:c>
      <x:c r="C7679" t="str">
        <x:v>C23</x:v>
      </x:c>
      <x:c r="D7679" s="59" t="n">
        <x:v>20</x:v>
      </x:c>
      <x:c r="E7679" s="59" t="n">
        <x:v>2</x:v>
      </x:c>
      <x:c r="F7679" s="59" t="str">
        <x:v>S5</x:v>
      </x:c>
      <x:c r="G7679" s="59" t="n">
        <x:v>501</x:v>
      </x:c>
      <x:c r="H7679" s="59" t="n">
        <x:v>527</x:v>
      </x:c>
      <x:c r="I7679" s="59" t="n">
        <x:v>10</x:v>
      </x:c>
      <x:c r="J7679" s="60" t="n">
        <x:f>'参数'!$C$6</x:f>
        <x:v>1440</x:v>
      </x:c>
      <x:c r="K7679" s="60" t="n">
        <x:f>'参数'!$D$6</x:f>
        <x:v>360</x:v>
      </x:c>
      <x:c r="L7679" s="60" t="n">
        <x:f>H7679+I7679+J7679</x:f>
        <x:v>1977</x:v>
      </x:c>
      <x:c r="M7679" s="60" t="n">
        <x:f>L7679+K7679</x:f>
        <x:v>2337</x:v>
      </x:c>
      <x:c r="N7679" s="60" t="n">
        <x:f>'参数'!$B$10</x:f>
        <x:v>1</x:v>
      </x:c>
      <x:c r="O7679" s="60" t="n">
        <x:f>N7679*'参数'!$B$11</x:f>
        <x:v>2</x:v>
      </x:c>
      <x:c r="P7679" s="60" t="n">
        <x:f>N7679*'参数'!$B$12</x:f>
        <x:v>1</x:v>
      </x:c>
      <x:c r="Q7679" t="str">
        <x:f>C7679&amp;"d"</x:f>
        <x:v>C23d</x:v>
      </x:c>
      <x:c r="R7679" t="str">
        <x:f>C7679&amp;"p"</x:f>
        <x:v>C23p</x:v>
      </x:c>
      <x:c r="S7679" t="str">
        <x:f>IF(AND(L7679&gt;=H7679+I7679+J7679,M7679&gt;L7679,F7679&lt;&gt;""),"PASS","FAIL")</x:f>
        <x:v>PASS</x:v>
      </x:c>
      <x:c r="T7679" t="n">
        <x:v>12</x:v>
      </x:c>
      <x:c r="U7679" t="str">
        <x:v>pickup_after_delivery_completion_plus_usage_lag</x:v>
      </x:c>
    </x:row>
    <x:row r="7680">
      <x:c r="A7680" t="str">
        <x:v>Set2_200-10-3b</x:v>
      </x:c>
      <x:c r="B7680" t="str">
        <x:v>next_day</x:v>
      </x:c>
      <x:c r="C7680" t="str">
        <x:v>C24</x:v>
      </x:c>
      <x:c r="D7680" s="59" t="n">
        <x:v>12</x:v>
      </x:c>
      <x:c r="E7680" s="59" t="n">
        <x:v>3</x:v>
      </x:c>
      <x:c r="F7680" s="59" t="str">
        <x:v>S5</x:v>
      </x:c>
      <x:c r="G7680" s="59" t="n">
        <x:v>213</x:v>
      </x:c>
      <x:c r="H7680" s="59" t="n">
        <x:v>239</x:v>
      </x:c>
      <x:c r="I7680" s="59" t="n">
        <x:v>10</x:v>
      </x:c>
      <x:c r="J7680" s="60" t="n">
        <x:f>'参数'!$C$6</x:f>
        <x:v>1440</x:v>
      </x:c>
      <x:c r="K7680" s="60" t="n">
        <x:f>'参数'!$D$6</x:f>
        <x:v>360</x:v>
      </x:c>
      <x:c r="L7680" s="60" t="n">
        <x:f>H7680+I7680+J7680</x:f>
        <x:v>1689</x:v>
      </x:c>
      <x:c r="M7680" s="60" t="n">
        <x:f>L7680+K7680</x:f>
        <x:v>2049</x:v>
      </x:c>
      <x:c r="N7680" s="60" t="n">
        <x:f>'参数'!$B$10</x:f>
        <x:v>1</x:v>
      </x:c>
      <x:c r="O7680" s="60" t="n">
        <x:f>N7680*'参数'!$B$11</x:f>
        <x:v>2</x:v>
      </x:c>
      <x:c r="P7680" s="60" t="n">
        <x:f>N7680*'参数'!$B$12</x:f>
        <x:v>1</x:v>
      </x:c>
      <x:c r="Q7680" t="str">
        <x:f>C7680&amp;"d"</x:f>
        <x:v>C24d</x:v>
      </x:c>
      <x:c r="R7680" t="str">
        <x:f>C7680&amp;"p"</x:f>
        <x:v>C24p</x:v>
      </x:c>
      <x:c r="S7680" t="str">
        <x:f>IF(AND(L7680&gt;=H7680+I7680+J7680,M7680&gt;L7680,F7680&lt;&gt;""),"PASS","FAIL")</x:f>
        <x:v>PASS</x:v>
      </x:c>
      <x:c r="T7680" t="n">
        <x:v>10</x:v>
      </x:c>
      <x:c r="U7680" t="str">
        <x:v>pickup_after_delivery_completion_plus_usage_lag</x:v>
      </x:c>
    </x:row>
    <x:row r="7681">
      <x:c r="A7681" t="str">
        <x:v>Set2_200-10-3b</x:v>
      </x:c>
      <x:c r="B7681" t="str">
        <x:v>next_day</x:v>
      </x:c>
      <x:c r="C7681" t="str">
        <x:v>C25</x:v>
      </x:c>
      <x:c r="D7681" s="59" t="n">
        <x:v>22</x:v>
      </x:c>
      <x:c r="E7681" s="59" t="n">
        <x:v>17</x:v>
      </x:c>
      <x:c r="F7681" s="59" t="str">
        <x:v>S5</x:v>
      </x:c>
      <x:c r="G7681" s="59" t="n">
        <x:v>375</x:v>
      </x:c>
      <x:c r="H7681" s="59" t="n">
        <x:v>399</x:v>
      </x:c>
      <x:c r="I7681" s="59" t="n">
        <x:v>10</x:v>
      </x:c>
      <x:c r="J7681" s="60" t="n">
        <x:f>'参数'!$C$6</x:f>
        <x:v>1440</x:v>
      </x:c>
      <x:c r="K7681" s="60" t="n">
        <x:f>'参数'!$D$6</x:f>
        <x:v>360</x:v>
      </x:c>
      <x:c r="L7681" s="60" t="n">
        <x:f>H7681+I7681+J7681</x:f>
        <x:v>1849</x:v>
      </x:c>
      <x:c r="M7681" s="60" t="n">
        <x:f>L7681+K7681</x:f>
        <x:v>2209</x:v>
      </x:c>
      <x:c r="N7681" s="60" t="n">
        <x:f>'参数'!$B$10</x:f>
        <x:v>1</x:v>
      </x:c>
      <x:c r="O7681" s="60" t="n">
        <x:f>N7681*'参数'!$B$11</x:f>
        <x:v>2</x:v>
      </x:c>
      <x:c r="P7681" s="60" t="n">
        <x:f>N7681*'参数'!$B$12</x:f>
        <x:v>1</x:v>
      </x:c>
      <x:c r="Q7681" t="str">
        <x:f>C7681&amp;"d"</x:f>
        <x:v>C25d</x:v>
      </x:c>
      <x:c r="R7681" t="str">
        <x:f>C7681&amp;"p"</x:f>
        <x:v>C25p</x:v>
      </x:c>
      <x:c r="S7681" t="str">
        <x:f>IF(AND(L7681&gt;=H7681+I7681+J7681,M7681&gt;L7681,F7681&lt;&gt;""),"PASS","FAIL")</x:f>
        <x:v>PASS</x:v>
      </x:c>
      <x:c r="T7681" t="n">
        <x:v>9</x:v>
      </x:c>
      <x:c r="U7681" t="str">
        <x:v>pickup_after_delivery_completion_plus_usage_lag</x:v>
      </x:c>
    </x:row>
    <x:row r="7682">
      <x:c r="A7682" t="str">
        <x:v>Set2_200-10-3b</x:v>
      </x:c>
      <x:c r="B7682" t="str">
        <x:v>next_day</x:v>
      </x:c>
      <x:c r="C7682" t="str">
        <x:v>C26</x:v>
      </x:c>
      <x:c r="D7682" s="59" t="n">
        <x:v>12</x:v>
      </x:c>
      <x:c r="E7682" s="59" t="n">
        <x:v>8</x:v>
      </x:c>
      <x:c r="F7682" s="59" t="str">
        <x:v>S5</x:v>
      </x:c>
      <x:c r="G7682" s="59" t="n">
        <x:v>289</x:v>
      </x:c>
      <x:c r="H7682" s="59" t="n">
        <x:v>305</x:v>
      </x:c>
      <x:c r="I7682" s="59" t="n">
        <x:v>10</x:v>
      </x:c>
      <x:c r="J7682" s="60" t="n">
        <x:f>'参数'!$C$6</x:f>
        <x:v>1440</x:v>
      </x:c>
      <x:c r="K7682" s="60" t="n">
        <x:f>'参数'!$D$6</x:f>
        <x:v>360</x:v>
      </x:c>
      <x:c r="L7682" s="60" t="n">
        <x:f>H7682+I7682+J7682</x:f>
        <x:v>1755</x:v>
      </x:c>
      <x:c r="M7682" s="60" t="n">
        <x:f>L7682+K7682</x:f>
        <x:v>2115</x:v>
      </x:c>
      <x:c r="N7682" s="60" t="n">
        <x:f>'参数'!$B$10</x:f>
        <x:v>1</x:v>
      </x:c>
      <x:c r="O7682" s="60" t="n">
        <x:f>N7682*'参数'!$B$11</x:f>
        <x:v>2</x:v>
      </x:c>
      <x:c r="P7682" s="60" t="n">
        <x:f>N7682*'参数'!$B$12</x:f>
        <x:v>1</x:v>
      </x:c>
      <x:c r="Q7682" t="str">
        <x:f>C7682&amp;"d"</x:f>
        <x:v>C26d</x:v>
      </x:c>
      <x:c r="R7682" t="str">
        <x:f>C7682&amp;"p"</x:f>
        <x:v>C26p</x:v>
      </x:c>
      <x:c r="S7682" t="str">
        <x:f>IF(AND(L7682&gt;=H7682+I7682+J7682,M7682&gt;L7682,F7682&lt;&gt;""),"PASS","FAIL")</x:f>
        <x:v>PASS</x:v>
      </x:c>
      <x:c r="T7682" t="n">
        <x:v>1</x:v>
      </x:c>
      <x:c r="U7682" t="str">
        <x:v>pickup_after_delivery_completion_plus_usage_lag</x:v>
      </x:c>
    </x:row>
    <x:row r="7683">
      <x:c r="A7683" t="str">
        <x:v>Set2_200-10-3b</x:v>
      </x:c>
      <x:c r="B7683" t="str">
        <x:v>next_day</x:v>
      </x:c>
      <x:c r="C7683" t="str">
        <x:v>C27</x:v>
      </x:c>
      <x:c r="D7683" s="59" t="n">
        <x:v>3</x:v>
      </x:c>
      <x:c r="E7683" s="59" t="n">
        <x:v>16</x:v>
      </x:c>
      <x:c r="F7683" s="59" t="str">
        <x:v>S8</x:v>
      </x:c>
      <x:c r="G7683" s="59" t="n">
        <x:v>148</x:v>
      </x:c>
      <x:c r="H7683" s="59" t="n">
        <x:v>164</x:v>
      </x:c>
      <x:c r="I7683" s="59" t="n">
        <x:v>10</x:v>
      </x:c>
      <x:c r="J7683" s="60" t="n">
        <x:f>'参数'!$C$6</x:f>
        <x:v>1440</x:v>
      </x:c>
      <x:c r="K7683" s="60" t="n">
        <x:f>'参数'!$D$6</x:f>
        <x:v>360</x:v>
      </x:c>
      <x:c r="L7683" s="60" t="n">
        <x:f>H7683+I7683+J7683</x:f>
        <x:v>1614</x:v>
      </x:c>
      <x:c r="M7683" s="60" t="n">
        <x:f>L7683+K7683</x:f>
        <x:v>1974</x:v>
      </x:c>
      <x:c r="N7683" s="60" t="n">
        <x:f>'参数'!$B$10</x:f>
        <x:v>1</x:v>
      </x:c>
      <x:c r="O7683" s="60" t="n">
        <x:f>N7683*'参数'!$B$11</x:f>
        <x:v>2</x:v>
      </x:c>
      <x:c r="P7683" s="60" t="n">
        <x:f>N7683*'参数'!$B$12</x:f>
        <x:v>1</x:v>
      </x:c>
      <x:c r="Q7683" t="str">
        <x:f>C7683&amp;"d"</x:f>
        <x:v>C27d</x:v>
      </x:c>
      <x:c r="R7683" t="str">
        <x:f>C7683&amp;"p"</x:f>
        <x:v>C27p</x:v>
      </x:c>
      <x:c r="S7683" t="str">
        <x:f>IF(AND(L7683&gt;=H7683+I7683+J7683,M7683&gt;L7683,F7683&lt;&gt;""),"PASS","FAIL")</x:f>
        <x:v>PASS</x:v>
      </x:c>
      <x:c r="T7683" t="n">
        <x:v>7</x:v>
      </x:c>
      <x:c r="U7683" t="str">
        <x:v>pickup_after_delivery_completion_plus_usage_lag</x:v>
      </x:c>
    </x:row>
    <x:row r="7684">
      <x:c r="A7684" t="str">
        <x:v>Set2_200-10-3b</x:v>
      </x:c>
      <x:c r="B7684" t="str">
        <x:v>next_day</x:v>
      </x:c>
      <x:c r="C7684" t="str">
        <x:v>C28</x:v>
      </x:c>
      <x:c r="D7684" s="59" t="n">
        <x:v>12</x:v>
      </x:c>
      <x:c r="E7684" s="59" t="n">
        <x:v>6</x:v>
      </x:c>
      <x:c r="F7684" s="59" t="str">
        <x:v>S5</x:v>
      </x:c>
      <x:c r="G7684" s="59" t="n">
        <x:v>372</x:v>
      </x:c>
      <x:c r="H7684" s="59" t="n">
        <x:v>394</x:v>
      </x:c>
      <x:c r="I7684" s="59" t="n">
        <x:v>10</x:v>
      </x:c>
      <x:c r="J7684" s="60" t="n">
        <x:f>'参数'!$C$6</x:f>
        <x:v>1440</x:v>
      </x:c>
      <x:c r="K7684" s="60" t="n">
        <x:f>'参数'!$D$6</x:f>
        <x:v>360</x:v>
      </x:c>
      <x:c r="L7684" s="60" t="n">
        <x:f>H7684+I7684+J7684</x:f>
        <x:v>1844</x:v>
      </x:c>
      <x:c r="M7684" s="60" t="n">
        <x:f>L7684+K7684</x:f>
        <x:v>2204</x:v>
      </x:c>
      <x:c r="N7684" s="60" t="n">
        <x:f>'参数'!$B$10</x:f>
        <x:v>1</x:v>
      </x:c>
      <x:c r="O7684" s="60" t="n">
        <x:f>N7684*'参数'!$B$11</x:f>
        <x:v>2</x:v>
      </x:c>
      <x:c r="P7684" s="60" t="n">
        <x:f>N7684*'参数'!$B$12</x:f>
        <x:v>1</x:v>
      </x:c>
      <x:c r="Q7684" t="str">
        <x:f>C7684&amp;"d"</x:f>
        <x:v>C28d</x:v>
      </x:c>
      <x:c r="R7684" t="str">
        <x:f>C7684&amp;"p"</x:f>
        <x:v>C28p</x:v>
      </x:c>
      <x:c r="S7684" t="str">
        <x:f>IF(AND(L7684&gt;=H7684+I7684+J7684,M7684&gt;L7684,F7684&lt;&gt;""),"PASS","FAIL")</x:f>
        <x:v>PASS</x:v>
      </x:c>
      <x:c r="T7684" t="n">
        <x:v>8</x:v>
      </x:c>
      <x:c r="U7684" t="str">
        <x:v>pickup_after_delivery_completion_plus_usage_lag</x:v>
      </x:c>
    </x:row>
    <x:row r="7685">
      <x:c r="A7685" t="str">
        <x:v>Set2_200-10-3b</x:v>
      </x:c>
      <x:c r="B7685" t="str">
        <x:v>next_day</x:v>
      </x:c>
      <x:c r="C7685" t="str">
        <x:v>C29</x:v>
      </x:c>
      <x:c r="D7685" s="59" t="n">
        <x:v>24</x:v>
      </x:c>
      <x:c r="E7685" s="59" t="n">
        <x:v>1</x:v>
      </x:c>
      <x:c r="F7685" s="59" t="str">
        <x:v>S5</x:v>
      </x:c>
      <x:c r="G7685" s="59" t="n">
        <x:v>146</x:v>
      </x:c>
      <x:c r="H7685" s="59" t="n">
        <x:v>166</x:v>
      </x:c>
      <x:c r="I7685" s="59" t="n">
        <x:v>10</x:v>
      </x:c>
      <x:c r="J7685" s="60" t="n">
        <x:f>'参数'!$C$6</x:f>
        <x:v>1440</x:v>
      </x:c>
      <x:c r="K7685" s="60" t="n">
        <x:f>'参数'!$D$6</x:f>
        <x:v>360</x:v>
      </x:c>
      <x:c r="L7685" s="60" t="n">
        <x:f>H7685+I7685+J7685</x:f>
        <x:v>1616</x:v>
      </x:c>
      <x:c r="M7685" s="60" t="n">
        <x:f>L7685+K7685</x:f>
        <x:v>1976</x:v>
      </x:c>
      <x:c r="N7685" s="60" t="n">
        <x:f>'参数'!$B$10</x:f>
        <x:v>1</x:v>
      </x:c>
      <x:c r="O7685" s="60" t="n">
        <x:f>N7685*'参数'!$B$11</x:f>
        <x:v>2</x:v>
      </x:c>
      <x:c r="P7685" s="60" t="n">
        <x:f>N7685*'参数'!$B$12</x:f>
        <x:v>1</x:v>
      </x:c>
      <x:c r="Q7685" t="str">
        <x:f>C7685&amp;"d"</x:f>
        <x:v>C29d</x:v>
      </x:c>
      <x:c r="R7685" t="str">
        <x:f>C7685&amp;"p"</x:f>
        <x:v>C29p</x:v>
      </x:c>
      <x:c r="S7685" t="str">
        <x:f>IF(AND(L7685&gt;=H7685+I7685+J7685,M7685&gt;L7685,F7685&lt;&gt;""),"PASS","FAIL")</x:f>
        <x:v>PASS</x:v>
      </x:c>
      <x:c r="T7685" t="n">
        <x:v>6</x:v>
      </x:c>
      <x:c r="U7685" t="str">
        <x:v>pickup_after_delivery_completion_plus_usage_lag</x:v>
      </x:c>
    </x:row>
    <x:row r="7686">
      <x:c r="A7686" t="str">
        <x:v>Set2_200-10-3b</x:v>
      </x:c>
      <x:c r="B7686" t="str">
        <x:v>next_day</x:v>
      </x:c>
      <x:c r="C7686" t="str">
        <x:v>C30</x:v>
      </x:c>
      <x:c r="D7686" s="59" t="n">
        <x:v>16</x:v>
      </x:c>
      <x:c r="E7686" s="59" t="n">
        <x:v>18</x:v>
      </x:c>
      <x:c r="F7686" s="59" t="str">
        <x:v>S5</x:v>
      </x:c>
      <x:c r="G7686" s="59" t="n">
        <x:v>347</x:v>
      </x:c>
      <x:c r="H7686" s="59" t="n">
        <x:v>381</x:v>
      </x:c>
      <x:c r="I7686" s="59" t="n">
        <x:v>10</x:v>
      </x:c>
      <x:c r="J7686" s="60" t="n">
        <x:f>'参数'!$C$6</x:f>
        <x:v>1440</x:v>
      </x:c>
      <x:c r="K7686" s="60" t="n">
        <x:f>'参数'!$D$6</x:f>
        <x:v>360</x:v>
      </x:c>
      <x:c r="L7686" s="60" t="n">
        <x:f>H7686+I7686+J7686</x:f>
        <x:v>1831</x:v>
      </x:c>
      <x:c r="M7686" s="60" t="n">
        <x:f>L7686+K7686</x:f>
        <x:v>2191</x:v>
      </x:c>
      <x:c r="N7686" s="60" t="n">
        <x:f>'参数'!$B$10</x:f>
        <x:v>1</x:v>
      </x:c>
      <x:c r="O7686" s="60" t="n">
        <x:f>N7686*'参数'!$B$11</x:f>
        <x:v>2</x:v>
      </x:c>
      <x:c r="P7686" s="60" t="n">
        <x:f>N7686*'参数'!$B$12</x:f>
        <x:v>1</x:v>
      </x:c>
      <x:c r="Q7686" t="str">
        <x:f>C7686&amp;"d"</x:f>
        <x:v>C30d</x:v>
      </x:c>
      <x:c r="R7686" t="str">
        <x:f>C7686&amp;"p"</x:f>
        <x:v>C30p</x:v>
      </x:c>
      <x:c r="S7686" t="str">
        <x:f>IF(AND(L7686&gt;=H7686+I7686+J7686,M7686&gt;L7686,F7686&lt;&gt;""),"PASS","FAIL")</x:f>
        <x:v>PASS</x:v>
      </x:c>
      <x:c r="T7686" t="n">
        <x:v>7</x:v>
      </x:c>
      <x:c r="U7686" t="str">
        <x:v>pickup_after_delivery_completion_plus_usage_lag</x:v>
      </x:c>
    </x:row>
    <x:row r="7687">
      <x:c r="A7687" t="str">
        <x:v>Set2_200-10-3b</x:v>
      </x:c>
      <x:c r="B7687" t="str">
        <x:v>next_day</x:v>
      </x:c>
      <x:c r="C7687" t="str">
        <x:v>C31</x:v>
      </x:c>
      <x:c r="D7687" s="59" t="n">
        <x:v>4</x:v>
      </x:c>
      <x:c r="E7687" s="59" t="n">
        <x:v>12</x:v>
      </x:c>
      <x:c r="F7687" s="59" t="str">
        <x:v>S8</x:v>
      </x:c>
      <x:c r="G7687" s="59" t="n">
        <x:v>218</x:v>
      </x:c>
      <x:c r="H7687" s="59" t="n">
        <x:v>256</x:v>
      </x:c>
      <x:c r="I7687" s="59" t="n">
        <x:v>10</x:v>
      </x:c>
      <x:c r="J7687" s="60" t="n">
        <x:f>'参数'!$C$6</x:f>
        <x:v>1440</x:v>
      </x:c>
      <x:c r="K7687" s="60" t="n">
        <x:f>'参数'!$D$6</x:f>
        <x:v>360</x:v>
      </x:c>
      <x:c r="L7687" s="60" t="n">
        <x:f>H7687+I7687+J7687</x:f>
        <x:v>1706</x:v>
      </x:c>
      <x:c r="M7687" s="60" t="n">
        <x:f>L7687+K7687</x:f>
        <x:v>2066</x:v>
      </x:c>
      <x:c r="N7687" s="60" t="n">
        <x:f>'参数'!$B$10</x:f>
        <x:v>1</x:v>
      </x:c>
      <x:c r="O7687" s="60" t="n">
        <x:f>N7687*'参数'!$B$11</x:f>
        <x:v>2</x:v>
      </x:c>
      <x:c r="P7687" s="60" t="n">
        <x:f>N7687*'参数'!$B$12</x:f>
        <x:v>1</x:v>
      </x:c>
      <x:c r="Q7687" t="str">
        <x:f>C7687&amp;"d"</x:f>
        <x:v>C31d</x:v>
      </x:c>
      <x:c r="R7687" t="str">
        <x:f>C7687&amp;"p"</x:f>
        <x:v>C31p</x:v>
      </x:c>
      <x:c r="S7687" t="str">
        <x:f>IF(AND(L7687&gt;=H7687+I7687+J7687,M7687&gt;L7687,F7687&lt;&gt;""),"PASS","FAIL")</x:f>
        <x:v>PASS</x:v>
      </x:c>
      <x:c r="T7687" t="n">
        <x:v>13</x:v>
      </x:c>
      <x:c r="U7687" t="str">
        <x:v>pickup_after_delivery_completion_plus_usage_lag</x:v>
      </x:c>
    </x:row>
    <x:row r="7688">
      <x:c r="A7688" t="str">
        <x:v>Set2_200-10-3b</x:v>
      </x:c>
      <x:c r="B7688" t="str">
        <x:v>next_day</x:v>
      </x:c>
      <x:c r="C7688" t="str">
        <x:v>C32</x:v>
      </x:c>
      <x:c r="D7688" s="59" t="n">
        <x:v>13</x:v>
      </x:c>
      <x:c r="E7688" s="59" t="n">
        <x:v>15</x:v>
      </x:c>
      <x:c r="F7688" s="59" t="str">
        <x:v>S5</x:v>
      </x:c>
      <x:c r="G7688" s="59" t="n">
        <x:v>264</x:v>
      </x:c>
      <x:c r="H7688" s="59" t="n">
        <x:v>274</x:v>
      </x:c>
      <x:c r="I7688" s="59" t="n">
        <x:v>10</x:v>
      </x:c>
      <x:c r="J7688" s="60" t="n">
        <x:f>'参数'!$C$6</x:f>
        <x:v>1440</x:v>
      </x:c>
      <x:c r="K7688" s="60" t="n">
        <x:f>'参数'!$D$6</x:f>
        <x:v>360</x:v>
      </x:c>
      <x:c r="L7688" s="60" t="n">
        <x:f>H7688+I7688+J7688</x:f>
        <x:v>1724</x:v>
      </x:c>
      <x:c r="M7688" s="60" t="n">
        <x:f>L7688+K7688</x:f>
        <x:v>2084</x:v>
      </x:c>
      <x:c r="N7688" s="60" t="n">
        <x:f>'参数'!$B$10</x:f>
        <x:v>1</x:v>
      </x:c>
      <x:c r="O7688" s="60" t="n">
        <x:f>N7688*'参数'!$B$11</x:f>
        <x:v>2</x:v>
      </x:c>
      <x:c r="P7688" s="60" t="n">
        <x:f>N7688*'参数'!$B$12</x:f>
        <x:v>1</x:v>
      </x:c>
      <x:c r="Q7688" t="str">
        <x:f>C7688&amp;"d"</x:f>
        <x:v>C32d</x:v>
      </x:c>
      <x:c r="R7688" t="str">
        <x:f>C7688&amp;"p"</x:f>
        <x:v>C32p</x:v>
      </x:c>
      <x:c r="S7688" t="str">
        <x:f>IF(AND(L7688&gt;=H7688+I7688+J7688,M7688&gt;L7688,F7688&lt;&gt;""),"PASS","FAIL")</x:f>
        <x:v>PASS</x:v>
      </x:c>
      <x:c r="T7688" t="n">
        <x:v>5</x:v>
      </x:c>
      <x:c r="U7688" t="str">
        <x:v>pickup_after_delivery_completion_plus_usage_lag</x:v>
      </x:c>
    </x:row>
    <x:row r="7689">
      <x:c r="A7689" t="str">
        <x:v>Set2_200-10-3b</x:v>
      </x:c>
      <x:c r="B7689" t="str">
        <x:v>next_day</x:v>
      </x:c>
      <x:c r="C7689" t="str">
        <x:v>C33</x:v>
      </x:c>
      <x:c r="D7689" s="59" t="n">
        <x:v>16</x:v>
      </x:c>
      <x:c r="E7689" s="59" t="n">
        <x:v>13</x:v>
      </x:c>
      <x:c r="F7689" s="59" t="str">
        <x:v>S5</x:v>
      </x:c>
      <x:c r="G7689" s="59" t="n">
        <x:v>469</x:v>
      </x:c>
      <x:c r="H7689" s="59" t="n">
        <x:v>487</x:v>
      </x:c>
      <x:c r="I7689" s="59" t="n">
        <x:v>10</x:v>
      </x:c>
      <x:c r="J7689" s="60" t="n">
        <x:f>'参数'!$C$6</x:f>
        <x:v>1440</x:v>
      </x:c>
      <x:c r="K7689" s="60" t="n">
        <x:f>'参数'!$D$6</x:f>
        <x:v>360</x:v>
      </x:c>
      <x:c r="L7689" s="60" t="n">
        <x:f>H7689+I7689+J7689</x:f>
        <x:v>1937</x:v>
      </x:c>
      <x:c r="M7689" s="60" t="n">
        <x:f>L7689+K7689</x:f>
        <x:v>2297</x:v>
      </x:c>
      <x:c r="N7689" s="60" t="n">
        <x:f>'参数'!$B$10</x:f>
        <x:v>1</x:v>
      </x:c>
      <x:c r="O7689" s="60" t="n">
        <x:f>N7689*'参数'!$B$11</x:f>
        <x:v>2</x:v>
      </x:c>
      <x:c r="P7689" s="60" t="n">
        <x:f>N7689*'参数'!$B$12</x:f>
        <x:v>1</x:v>
      </x:c>
      <x:c r="Q7689" t="str">
        <x:f>C7689&amp;"d"</x:f>
        <x:v>C33d</x:v>
      </x:c>
      <x:c r="R7689" t="str">
        <x:f>C7689&amp;"p"</x:f>
        <x:v>C33p</x:v>
      </x:c>
      <x:c r="S7689" t="str">
        <x:f>IF(AND(L7689&gt;=H7689+I7689+J7689,M7689&gt;L7689,F7689&lt;&gt;""),"PASS","FAIL")</x:f>
        <x:v>PASS</x:v>
      </x:c>
      <x:c r="T7689" t="n">
        <x:v>7</x:v>
      </x:c>
      <x:c r="U7689" t="str">
        <x:v>pickup_after_delivery_completion_plus_usage_lag</x:v>
      </x:c>
    </x:row>
    <x:row r="7690">
      <x:c r="A7690" t="str">
        <x:v>Set2_200-10-3b</x:v>
      </x:c>
      <x:c r="B7690" t="str">
        <x:v>next_day</x:v>
      </x:c>
      <x:c r="C7690" t="str">
        <x:v>C34</x:v>
      </x:c>
      <x:c r="D7690" s="59" t="n">
        <x:v>9</x:v>
      </x:c>
      <x:c r="E7690" s="59" t="n">
        <x:v>2</x:v>
      </x:c>
      <x:c r="F7690" s="59" t="str">
        <x:v>S5</x:v>
      </x:c>
      <x:c r="G7690" s="59" t="n">
        <x:v>252</x:v>
      </x:c>
      <x:c r="H7690" s="59" t="n">
        <x:v>288</x:v>
      </x:c>
      <x:c r="I7690" s="59" t="n">
        <x:v>10</x:v>
      </x:c>
      <x:c r="J7690" s="60" t="n">
        <x:f>'参数'!$C$6</x:f>
        <x:v>1440</x:v>
      </x:c>
      <x:c r="K7690" s="60" t="n">
        <x:f>'参数'!$D$6</x:f>
        <x:v>360</x:v>
      </x:c>
      <x:c r="L7690" s="60" t="n">
        <x:f>H7690+I7690+J7690</x:f>
        <x:v>1738</x:v>
      </x:c>
      <x:c r="M7690" s="60" t="n">
        <x:f>L7690+K7690</x:f>
        <x:v>2098</x:v>
      </x:c>
      <x:c r="N7690" s="60" t="n">
        <x:f>'参数'!$B$10</x:f>
        <x:v>1</x:v>
      </x:c>
      <x:c r="O7690" s="60" t="n">
        <x:f>N7690*'参数'!$B$11</x:f>
        <x:v>2</x:v>
      </x:c>
      <x:c r="P7690" s="60" t="n">
        <x:f>N7690*'参数'!$B$12</x:f>
        <x:v>1</x:v>
      </x:c>
      <x:c r="Q7690" t="str">
        <x:f>C7690&amp;"d"</x:f>
        <x:v>C34d</x:v>
      </x:c>
      <x:c r="R7690" t="str">
        <x:f>C7690&amp;"p"</x:f>
        <x:v>C34p</x:v>
      </x:c>
      <x:c r="S7690" t="str">
        <x:f>IF(AND(L7690&gt;=H7690+I7690+J7690,M7690&gt;L7690,F7690&lt;&gt;""),"PASS","FAIL")</x:f>
        <x:v>PASS</x:v>
      </x:c>
      <x:c r="T7690" t="n">
        <x:v>2</x:v>
      </x:c>
      <x:c r="U7690" t="str">
        <x:v>pickup_after_delivery_completion_plus_usage_lag</x:v>
      </x:c>
    </x:row>
    <x:row r="7691">
      <x:c r="A7691" t="str">
        <x:v>Set2_200-10-3b</x:v>
      </x:c>
      <x:c r="B7691" t="str">
        <x:v>next_day</x:v>
      </x:c>
      <x:c r="C7691" t="str">
        <x:v>C35</x:v>
      </x:c>
      <x:c r="D7691" s="59" t="n">
        <x:v>2</x:v>
      </x:c>
      <x:c r="E7691" s="59" t="n">
        <x:v>7</x:v>
      </x:c>
      <x:c r="F7691" s="59" t="str">
        <x:v>S2</x:v>
      </x:c>
      <x:c r="G7691" s="59" t="n">
        <x:v>391</x:v>
      </x:c>
      <x:c r="H7691" s="59" t="n">
        <x:v>419</x:v>
      </x:c>
      <x:c r="I7691" s="59" t="n">
        <x:v>10</x:v>
      </x:c>
      <x:c r="J7691" s="60" t="n">
        <x:f>'参数'!$C$6</x:f>
        <x:v>1440</x:v>
      </x:c>
      <x:c r="K7691" s="60" t="n">
        <x:f>'参数'!$D$6</x:f>
        <x:v>360</x:v>
      </x:c>
      <x:c r="L7691" s="60" t="n">
        <x:f>H7691+I7691+J7691</x:f>
        <x:v>1869</x:v>
      </x:c>
      <x:c r="M7691" s="60" t="n">
        <x:f>L7691+K7691</x:f>
        <x:v>2229</x:v>
      </x:c>
      <x:c r="N7691" s="60" t="n">
        <x:f>'参数'!$B$10</x:f>
        <x:v>1</x:v>
      </x:c>
      <x:c r="O7691" s="60" t="n">
        <x:f>N7691*'参数'!$B$11</x:f>
        <x:v>2</x:v>
      </x:c>
      <x:c r="P7691" s="60" t="n">
        <x:f>N7691*'参数'!$B$12</x:f>
        <x:v>1</x:v>
      </x:c>
      <x:c r="Q7691" t="str">
        <x:f>C7691&amp;"d"</x:f>
        <x:v>C35d</x:v>
      </x:c>
      <x:c r="R7691" t="str">
        <x:f>C7691&amp;"p"</x:f>
        <x:v>C35p</x:v>
      </x:c>
      <x:c r="S7691" t="str">
        <x:f>IF(AND(L7691&gt;=H7691+I7691+J7691,M7691&gt;L7691,F7691&lt;&gt;""),"PASS","FAIL")</x:f>
        <x:v>PASS</x:v>
      </x:c>
      <x:c r="T7691" t="n">
        <x:v>10</x:v>
      </x:c>
      <x:c r="U7691" t="str">
        <x:v>pickup_after_delivery_completion_plus_usage_lag</x:v>
      </x:c>
    </x:row>
    <x:row r="7692">
      <x:c r="A7692" t="str">
        <x:v>Set2_200-10-3b</x:v>
      </x:c>
      <x:c r="B7692" t="str">
        <x:v>next_day</x:v>
      </x:c>
      <x:c r="C7692" t="str">
        <x:v>C36</x:v>
      </x:c>
      <x:c r="D7692" s="59" t="n">
        <x:v>17</x:v>
      </x:c>
      <x:c r="E7692" s="59" t="n">
        <x:v>11</x:v>
      </x:c>
      <x:c r="F7692" s="59" t="str">
        <x:v>S5</x:v>
      </x:c>
      <x:c r="G7692" s="59" t="n">
        <x:v>470</x:v>
      </x:c>
      <x:c r="H7692" s="59" t="n">
        <x:v>508</x:v>
      </x:c>
      <x:c r="I7692" s="59" t="n">
        <x:v>10</x:v>
      </x:c>
      <x:c r="J7692" s="60" t="n">
        <x:f>'参数'!$C$6</x:f>
        <x:v>1440</x:v>
      </x:c>
      <x:c r="K7692" s="60" t="n">
        <x:f>'参数'!$D$6</x:f>
        <x:v>360</x:v>
      </x:c>
      <x:c r="L7692" s="60" t="n">
        <x:f>H7692+I7692+J7692</x:f>
        <x:v>1958</x:v>
      </x:c>
      <x:c r="M7692" s="60" t="n">
        <x:f>L7692+K7692</x:f>
        <x:v>2318</x:v>
      </x:c>
      <x:c r="N7692" s="60" t="n">
        <x:f>'参数'!$B$10</x:f>
        <x:v>1</x:v>
      </x:c>
      <x:c r="O7692" s="60" t="n">
        <x:f>N7692*'参数'!$B$11</x:f>
        <x:v>2</x:v>
      </x:c>
      <x:c r="P7692" s="60" t="n">
        <x:f>N7692*'参数'!$B$12</x:f>
        <x:v>1</x:v>
      </x:c>
      <x:c r="Q7692" t="str">
        <x:f>C7692&amp;"d"</x:f>
        <x:v>C36d</x:v>
      </x:c>
      <x:c r="R7692" t="str">
        <x:f>C7692&amp;"p"</x:f>
        <x:v>C36p</x:v>
      </x:c>
      <x:c r="S7692" t="str">
        <x:f>IF(AND(L7692&gt;=H7692+I7692+J7692,M7692&gt;L7692,F7692&lt;&gt;""),"PASS","FAIL")</x:f>
        <x:v>PASS</x:v>
      </x:c>
      <x:c r="T7692" t="n">
        <x:v>6</x:v>
      </x:c>
      <x:c r="U7692" t="str">
        <x:v>pickup_after_delivery_completion_plus_usage_lag</x:v>
      </x:c>
    </x:row>
    <x:row r="7693">
      <x:c r="A7693" t="str">
        <x:v>Set2_200-10-3b</x:v>
      </x:c>
      <x:c r="B7693" t="str">
        <x:v>next_day</x:v>
      </x:c>
      <x:c r="C7693" t="str">
        <x:v>C37</x:v>
      </x:c>
      <x:c r="D7693" s="59" t="n">
        <x:v>16</x:v>
      </x:c>
      <x:c r="E7693" s="59" t="n">
        <x:v>16</x:v>
      </x:c>
      <x:c r="F7693" s="59" t="str">
        <x:v>S5</x:v>
      </x:c>
      <x:c r="G7693" s="59" t="n">
        <x:v>390</x:v>
      </x:c>
      <x:c r="H7693" s="59" t="n">
        <x:v>416</x:v>
      </x:c>
      <x:c r="I7693" s="59" t="n">
        <x:v>10</x:v>
      </x:c>
      <x:c r="J7693" s="60" t="n">
        <x:f>'参数'!$C$6</x:f>
        <x:v>1440</x:v>
      </x:c>
      <x:c r="K7693" s="60" t="n">
        <x:f>'参数'!$D$6</x:f>
        <x:v>360</x:v>
      </x:c>
      <x:c r="L7693" s="60" t="n">
        <x:f>H7693+I7693+J7693</x:f>
        <x:v>1866</x:v>
      </x:c>
      <x:c r="M7693" s="60" t="n">
        <x:f>L7693+K7693</x:f>
        <x:v>2226</x:v>
      </x:c>
      <x:c r="N7693" s="60" t="n">
        <x:f>'参数'!$B$10</x:f>
        <x:v>1</x:v>
      </x:c>
      <x:c r="O7693" s="60" t="n">
        <x:f>N7693*'参数'!$B$11</x:f>
        <x:v>2</x:v>
      </x:c>
      <x:c r="P7693" s="60" t="n">
        <x:f>N7693*'参数'!$B$12</x:f>
        <x:v>1</x:v>
      </x:c>
      <x:c r="Q7693" t="str">
        <x:f>C7693&amp;"d"</x:f>
        <x:v>C37d</x:v>
      </x:c>
      <x:c r="R7693" t="str">
        <x:f>C7693&amp;"p"</x:f>
        <x:v>C37p</x:v>
      </x:c>
      <x:c r="S7693" t="str">
        <x:f>IF(AND(L7693&gt;=H7693+I7693+J7693,M7693&gt;L7693,F7693&lt;&gt;""),"PASS","FAIL")</x:f>
        <x:v>PASS</x:v>
      </x:c>
      <x:c r="T7693" t="n">
        <x:v>7</x:v>
      </x:c>
      <x:c r="U7693" t="str">
        <x:v>pickup_after_delivery_completion_plus_usage_lag</x:v>
      </x:c>
    </x:row>
    <x:row r="7694">
      <x:c r="A7694" t="str">
        <x:v>Set2_200-10-3b</x:v>
      </x:c>
      <x:c r="B7694" t="str">
        <x:v>next_day</x:v>
      </x:c>
      <x:c r="C7694" t="str">
        <x:v>C38</x:v>
      </x:c>
      <x:c r="D7694" s="59" t="n">
        <x:v>6</x:v>
      </x:c>
      <x:c r="E7694" s="59" t="n">
        <x:v>11</x:v>
      </x:c>
      <x:c r="F7694" s="59" t="str">
        <x:v>S5</x:v>
      </x:c>
      <x:c r="G7694" s="59" t="n">
        <x:v>298</x:v>
      </x:c>
      <x:c r="H7694" s="59" t="n">
        <x:v>316</x:v>
      </x:c>
      <x:c r="I7694" s="59" t="n">
        <x:v>10</x:v>
      </x:c>
      <x:c r="J7694" s="60" t="n">
        <x:f>'参数'!$C$6</x:f>
        <x:v>1440</x:v>
      </x:c>
      <x:c r="K7694" s="60" t="n">
        <x:f>'参数'!$D$6</x:f>
        <x:v>360</x:v>
      </x:c>
      <x:c r="L7694" s="60" t="n">
        <x:f>H7694+I7694+J7694</x:f>
        <x:v>1766</x:v>
      </x:c>
      <x:c r="M7694" s="60" t="n">
        <x:f>L7694+K7694</x:f>
        <x:v>2126</x:v>
      </x:c>
      <x:c r="N7694" s="60" t="n">
        <x:f>'参数'!$B$10</x:f>
        <x:v>1</x:v>
      </x:c>
      <x:c r="O7694" s="60" t="n">
        <x:f>N7694*'参数'!$B$11</x:f>
        <x:v>2</x:v>
      </x:c>
      <x:c r="P7694" s="60" t="n">
        <x:f>N7694*'参数'!$B$12</x:f>
        <x:v>1</x:v>
      </x:c>
      <x:c r="Q7694" t="str">
        <x:f>C7694&amp;"d"</x:f>
        <x:v>C38d</x:v>
      </x:c>
      <x:c r="R7694" t="str">
        <x:f>C7694&amp;"p"</x:f>
        <x:v>C38p</x:v>
      </x:c>
      <x:c r="S7694" t="str">
        <x:f>IF(AND(L7694&gt;=H7694+I7694+J7694,M7694&gt;L7694,F7694&lt;&gt;""),"PASS","FAIL")</x:f>
        <x:v>PASS</x:v>
      </x:c>
      <x:c r="T7694" t="n">
        <x:v>2</x:v>
      </x:c>
      <x:c r="U7694" t="str">
        <x:v>pickup_after_delivery_completion_plus_usage_lag</x:v>
      </x:c>
    </x:row>
    <x:row r="7695">
      <x:c r="A7695" t="str">
        <x:v>Set2_200-10-3b</x:v>
      </x:c>
      <x:c r="B7695" t="str">
        <x:v>next_day</x:v>
      </x:c>
      <x:c r="C7695" t="str">
        <x:v>C39</x:v>
      </x:c>
      <x:c r="D7695" s="59" t="n">
        <x:v>7</x:v>
      </x:c>
      <x:c r="E7695" s="59" t="n">
        <x:v>14</x:v>
      </x:c>
      <x:c r="F7695" s="59" t="str">
        <x:v>S5</x:v>
      </x:c>
      <x:c r="G7695" s="59" t="n">
        <x:v>591</x:v>
      </x:c>
      <x:c r="H7695" s="59" t="n">
        <x:v>609</x:v>
      </x:c>
      <x:c r="I7695" s="59" t="n">
        <x:v>10</x:v>
      </x:c>
      <x:c r="J7695" s="60" t="n">
        <x:f>'参数'!$C$6</x:f>
        <x:v>1440</x:v>
      </x:c>
      <x:c r="K7695" s="60" t="n">
        <x:f>'参数'!$D$6</x:f>
        <x:v>360</x:v>
      </x:c>
      <x:c r="L7695" s="60" t="n">
        <x:f>H7695+I7695+J7695</x:f>
        <x:v>2059</x:v>
      </x:c>
      <x:c r="M7695" s="60" t="n">
        <x:f>L7695+K7695</x:f>
        <x:v>2419</x:v>
      </x:c>
      <x:c r="N7695" s="60" t="n">
        <x:f>'参数'!$B$10</x:f>
        <x:v>1</x:v>
      </x:c>
      <x:c r="O7695" s="60" t="n">
        <x:f>N7695*'参数'!$B$11</x:f>
        <x:v>2</x:v>
      </x:c>
      <x:c r="P7695" s="60" t="n">
        <x:f>N7695*'参数'!$B$12</x:f>
        <x:v>1</x:v>
      </x:c>
      <x:c r="Q7695" t="str">
        <x:f>C7695&amp;"d"</x:f>
        <x:v>C39d</x:v>
      </x:c>
      <x:c r="R7695" t="str">
        <x:f>C7695&amp;"p"</x:f>
        <x:v>C39p</x:v>
      </x:c>
      <x:c r="S7695" t="str">
        <x:f>IF(AND(L7695&gt;=H7695+I7695+J7695,M7695&gt;L7695,F7695&lt;&gt;""),"PASS","FAIL")</x:f>
        <x:v>PASS</x:v>
      </x:c>
      <x:c r="T7695" t="n">
        <x:v>14</x:v>
      </x:c>
      <x:c r="U7695" t="str">
        <x:v>pickup_after_delivery_completion_plus_usage_lag</x:v>
      </x:c>
    </x:row>
    <x:row r="7696">
      <x:c r="A7696" t="str">
        <x:v>Set2_200-10-3b</x:v>
      </x:c>
      <x:c r="B7696" t="str">
        <x:v>next_day</x:v>
      </x:c>
      <x:c r="C7696" t="str">
        <x:v>C40</x:v>
      </x:c>
      <x:c r="D7696" s="59" t="n">
        <x:v>1</x:v>
      </x:c>
      <x:c r="E7696" s="59" t="n">
        <x:v>5</x:v>
      </x:c>
      <x:c r="F7696" s="59" t="str">
        <x:v>S2</x:v>
      </x:c>
      <x:c r="G7696" s="59" t="n">
        <x:v>455</x:v>
      </x:c>
      <x:c r="H7696" s="59" t="n">
        <x:v>475</x:v>
      </x:c>
      <x:c r="I7696" s="59" t="n">
        <x:v>10</x:v>
      </x:c>
      <x:c r="J7696" s="60" t="n">
        <x:f>'参数'!$C$6</x:f>
        <x:v>1440</x:v>
      </x:c>
      <x:c r="K7696" s="60" t="n">
        <x:f>'参数'!$D$6</x:f>
        <x:v>360</x:v>
      </x:c>
      <x:c r="L7696" s="60" t="n">
        <x:f>H7696+I7696+J7696</x:f>
        <x:v>1925</x:v>
      </x:c>
      <x:c r="M7696" s="60" t="n">
        <x:f>L7696+K7696</x:f>
        <x:v>2285</x:v>
      </x:c>
      <x:c r="N7696" s="60" t="n">
        <x:f>'参数'!$B$10</x:f>
        <x:v>1</x:v>
      </x:c>
      <x:c r="O7696" s="60" t="n">
        <x:f>N7696*'参数'!$B$11</x:f>
        <x:v>2</x:v>
      </x:c>
      <x:c r="P7696" s="60" t="n">
        <x:f>N7696*'参数'!$B$12</x:f>
        <x:v>1</x:v>
      </x:c>
      <x:c r="Q7696" t="str">
        <x:f>C7696&amp;"d"</x:f>
        <x:v>C40d</x:v>
      </x:c>
      <x:c r="R7696" t="str">
        <x:f>C7696&amp;"p"</x:f>
        <x:v>C40p</x:v>
      </x:c>
      <x:c r="S7696" t="str">
        <x:f>IF(AND(L7696&gt;=H7696+I7696+J7696,M7696&gt;L7696,F7696&lt;&gt;""),"PASS","FAIL")</x:f>
        <x:v>PASS</x:v>
      </x:c>
      <x:c r="T7696" t="n">
        <x:v>16</x:v>
      </x:c>
      <x:c r="U7696" t="str">
        <x:v>pickup_after_delivery_completion_plus_usage_lag</x:v>
      </x:c>
    </x:row>
    <x:row r="7697">
      <x:c r="A7697" t="str">
        <x:v>Set2_200-10-3b</x:v>
      </x:c>
      <x:c r="B7697" t="str">
        <x:v>next_day</x:v>
      </x:c>
      <x:c r="C7697" t="str">
        <x:v>C41</x:v>
      </x:c>
      <x:c r="D7697" s="59" t="n">
        <x:v>17</x:v>
      </x:c>
      <x:c r="E7697" s="59" t="n">
        <x:v>12</x:v>
      </x:c>
      <x:c r="F7697" s="59" t="str">
        <x:v>S5</x:v>
      </x:c>
      <x:c r="G7697" s="59" t="n">
        <x:v>197</x:v>
      </x:c>
      <x:c r="H7697" s="59" t="n">
        <x:v>215</x:v>
      </x:c>
      <x:c r="I7697" s="59" t="n">
        <x:v>10</x:v>
      </x:c>
      <x:c r="J7697" s="60" t="n">
        <x:f>'参数'!$C$6</x:f>
        <x:v>1440</x:v>
      </x:c>
      <x:c r="K7697" s="60" t="n">
        <x:f>'参数'!$D$6</x:f>
        <x:v>360</x:v>
      </x:c>
      <x:c r="L7697" s="60" t="n">
        <x:f>H7697+I7697+J7697</x:f>
        <x:v>1665</x:v>
      </x:c>
      <x:c r="M7697" s="60" t="n">
        <x:f>L7697+K7697</x:f>
        <x:v>2025</x:v>
      </x:c>
      <x:c r="N7697" s="60" t="n">
        <x:f>'参数'!$B$10</x:f>
        <x:v>1</x:v>
      </x:c>
      <x:c r="O7697" s="60" t="n">
        <x:f>N7697*'参数'!$B$11</x:f>
        <x:v>2</x:v>
      </x:c>
      <x:c r="P7697" s="60" t="n">
        <x:f>N7697*'参数'!$B$12</x:f>
        <x:v>1</x:v>
      </x:c>
      <x:c r="Q7697" t="str">
        <x:f>C7697&amp;"d"</x:f>
        <x:v>C41d</x:v>
      </x:c>
      <x:c r="R7697" t="str">
        <x:f>C7697&amp;"p"</x:f>
        <x:v>C41p</x:v>
      </x:c>
      <x:c r="S7697" t="str">
        <x:f>IF(AND(L7697&gt;=H7697+I7697+J7697,M7697&gt;L7697,F7697&lt;&gt;""),"PASS","FAIL")</x:f>
        <x:v>PASS</x:v>
      </x:c>
      <x:c r="T7697" t="n">
        <x:v>3</x:v>
      </x:c>
      <x:c r="U7697" t="str">
        <x:v>pickup_after_delivery_completion_plus_usage_lag</x:v>
      </x:c>
    </x:row>
    <x:row r="7698">
      <x:c r="A7698" t="str">
        <x:v>Set2_200-10-3b</x:v>
      </x:c>
      <x:c r="B7698" t="str">
        <x:v>next_day</x:v>
      </x:c>
      <x:c r="C7698" t="str">
        <x:v>C42</x:v>
      </x:c>
      <x:c r="D7698" s="59" t="n">
        <x:v>8</x:v>
      </x:c>
      <x:c r="E7698" s="59" t="n">
        <x:v>11</x:v>
      </x:c>
      <x:c r="F7698" s="59" t="str">
        <x:v>S5</x:v>
      </x:c>
      <x:c r="G7698" s="59" t="n">
        <x:v>78</x:v>
      </x:c>
      <x:c r="H7698" s="59" t="n">
        <x:v>110</x:v>
      </x:c>
      <x:c r="I7698" s="59" t="n">
        <x:v>10</x:v>
      </x:c>
      <x:c r="J7698" s="60" t="n">
        <x:f>'参数'!$C$6</x:f>
        <x:v>1440</x:v>
      </x:c>
      <x:c r="K7698" s="60" t="n">
        <x:f>'参数'!$D$6</x:f>
        <x:v>360</x:v>
      </x:c>
      <x:c r="L7698" s="60" t="n">
        <x:f>H7698+I7698+J7698</x:f>
        <x:v>1560</x:v>
      </x:c>
      <x:c r="M7698" s="60" t="n">
        <x:f>L7698+K7698</x:f>
        <x:v>1920</x:v>
      </x:c>
      <x:c r="N7698" s="60" t="n">
        <x:f>'参数'!$B$10</x:f>
        <x:v>1</x:v>
      </x:c>
      <x:c r="O7698" s="60" t="n">
        <x:f>N7698*'参数'!$B$11</x:f>
        <x:v>2</x:v>
      </x:c>
      <x:c r="P7698" s="60" t="n">
        <x:f>N7698*'参数'!$B$12</x:f>
        <x:v>1</x:v>
      </x:c>
      <x:c r="Q7698" t="str">
        <x:f>C7698&amp;"d"</x:f>
        <x:v>C42d</x:v>
      </x:c>
      <x:c r="R7698" t="str">
        <x:f>C7698&amp;"p"</x:f>
        <x:v>C42p</x:v>
      </x:c>
      <x:c r="S7698" t="str">
        <x:f>IF(AND(L7698&gt;=H7698+I7698+J7698,M7698&gt;L7698,F7698&lt;&gt;""),"PASS","FAIL")</x:f>
        <x:v>PASS</x:v>
      </x:c>
      <x:c r="T7698" t="n">
        <x:v>3</x:v>
      </x:c>
      <x:c r="U7698" t="str">
        <x:v>pickup_after_delivery_completion_plus_usage_lag</x:v>
      </x:c>
    </x:row>
    <x:row r="7699">
      <x:c r="A7699" t="str">
        <x:v>Set2_200-10-3b</x:v>
      </x:c>
      <x:c r="B7699" t="str">
        <x:v>next_day</x:v>
      </x:c>
      <x:c r="C7699" t="str">
        <x:v>C43</x:v>
      </x:c>
      <x:c r="D7699" s="59" t="n">
        <x:v>12</x:v>
      </x:c>
      <x:c r="E7699" s="59" t="n">
        <x:v>4</x:v>
      </x:c>
      <x:c r="F7699" s="59" t="str">
        <x:v>S5</x:v>
      </x:c>
      <x:c r="G7699" s="59" t="n">
        <x:v>399</x:v>
      </x:c>
      <x:c r="H7699" s="59" t="n">
        <x:v>433</x:v>
      </x:c>
      <x:c r="I7699" s="59" t="n">
        <x:v>10</x:v>
      </x:c>
      <x:c r="J7699" s="60" t="n">
        <x:f>'参数'!$C$6</x:f>
        <x:v>1440</x:v>
      </x:c>
      <x:c r="K7699" s="60" t="n">
        <x:f>'参数'!$D$6</x:f>
        <x:v>360</x:v>
      </x:c>
      <x:c r="L7699" s="60" t="n">
        <x:f>H7699+I7699+J7699</x:f>
        <x:v>1883</x:v>
      </x:c>
      <x:c r="M7699" s="60" t="n">
        <x:f>L7699+K7699</x:f>
        <x:v>2243</x:v>
      </x:c>
      <x:c r="N7699" s="60" t="n">
        <x:f>'参数'!$B$10</x:f>
        <x:v>1</x:v>
      </x:c>
      <x:c r="O7699" s="60" t="n">
        <x:f>N7699*'参数'!$B$11</x:f>
        <x:v>2</x:v>
      </x:c>
      <x:c r="P7699" s="60" t="n">
        <x:f>N7699*'参数'!$B$12</x:f>
        <x:v>1</x:v>
      </x:c>
      <x:c r="Q7699" t="str">
        <x:f>C7699&amp;"d"</x:f>
        <x:v>C43d</x:v>
      </x:c>
      <x:c r="R7699" t="str">
        <x:f>C7699&amp;"p"</x:f>
        <x:v>C43p</x:v>
      </x:c>
      <x:c r="S7699" t="str">
        <x:f>IF(AND(L7699&gt;=H7699+I7699+J7699,M7699&gt;L7699,F7699&lt;&gt;""),"PASS","FAIL")</x:f>
        <x:v>PASS</x:v>
      </x:c>
      <x:c r="T7699" t="n">
        <x:v>4</x:v>
      </x:c>
      <x:c r="U7699" t="str">
        <x:v>pickup_after_delivery_completion_plus_usage_lag</x:v>
      </x:c>
    </x:row>
    <x:row r="7700">
      <x:c r="A7700" t="str">
        <x:v>Set2_200-10-3b</x:v>
      </x:c>
      <x:c r="B7700" t="str">
        <x:v>next_day</x:v>
      </x:c>
      <x:c r="C7700" t="str">
        <x:v>C44</x:v>
      </x:c>
      <x:c r="D7700" s="59" t="n">
        <x:v>19</x:v>
      </x:c>
      <x:c r="E7700" s="59" t="n">
        <x:v>3</x:v>
      </x:c>
      <x:c r="F7700" s="59" t="str">
        <x:v>S5</x:v>
      </x:c>
      <x:c r="G7700" s="59" t="n">
        <x:v>232</x:v>
      </x:c>
      <x:c r="H7700" s="59" t="n">
        <x:v>252</x:v>
      </x:c>
      <x:c r="I7700" s="59" t="n">
        <x:v>10</x:v>
      </x:c>
      <x:c r="J7700" s="60" t="n">
        <x:f>'参数'!$C$6</x:f>
        <x:v>1440</x:v>
      </x:c>
      <x:c r="K7700" s="60" t="n">
        <x:f>'参数'!$D$6</x:f>
        <x:v>360</x:v>
      </x:c>
      <x:c r="L7700" s="60" t="n">
        <x:f>H7700+I7700+J7700</x:f>
        <x:v>1702</x:v>
      </x:c>
      <x:c r="M7700" s="60" t="n">
        <x:f>L7700+K7700</x:f>
        <x:v>2062</x:v>
      </x:c>
      <x:c r="N7700" s="60" t="n">
        <x:f>'参数'!$B$10</x:f>
        <x:v>1</x:v>
      </x:c>
      <x:c r="O7700" s="60" t="n">
        <x:f>N7700*'参数'!$B$11</x:f>
        <x:v>2</x:v>
      </x:c>
      <x:c r="P7700" s="60" t="n">
        <x:f>N7700*'参数'!$B$12</x:f>
        <x:v>1</x:v>
      </x:c>
      <x:c r="Q7700" t="str">
        <x:f>C7700&amp;"d"</x:f>
        <x:v>C44d</x:v>
      </x:c>
      <x:c r="R7700" t="str">
        <x:f>C7700&amp;"p"</x:f>
        <x:v>C44p</x:v>
      </x:c>
      <x:c r="S7700" t="str">
        <x:f>IF(AND(L7700&gt;=H7700+I7700+J7700,M7700&gt;L7700,F7700&lt;&gt;""),"PASS","FAIL")</x:f>
        <x:v>PASS</x:v>
      </x:c>
      <x:c r="T7700" t="n">
        <x:v>0</x:v>
      </x:c>
      <x:c r="U7700" t="str">
        <x:v>pickup_after_delivery_completion_plus_usage_lag</x:v>
      </x:c>
    </x:row>
    <x:row r="7701">
      <x:c r="A7701" t="str">
        <x:v>Set2_200-10-3b</x:v>
      </x:c>
      <x:c r="B7701" t="str">
        <x:v>next_day</x:v>
      </x:c>
      <x:c r="C7701" t="str">
        <x:v>C45</x:v>
      </x:c>
      <x:c r="D7701" s="59" t="n">
        <x:v>7</x:v>
      </x:c>
      <x:c r="E7701" s="59" t="n">
        <x:v>6</x:v>
      </x:c>
      <x:c r="F7701" s="59" t="str">
        <x:v>S5</x:v>
      </x:c>
      <x:c r="G7701" s="59" t="n">
        <x:v>169</x:v>
      </x:c>
      <x:c r="H7701" s="59" t="n">
        <x:v>205</x:v>
      </x:c>
      <x:c r="I7701" s="59" t="n">
        <x:v>10</x:v>
      </x:c>
      <x:c r="J7701" s="60" t="n">
        <x:f>'参数'!$C$6</x:f>
        <x:v>1440</x:v>
      </x:c>
      <x:c r="K7701" s="60" t="n">
        <x:f>'参数'!$D$6</x:f>
        <x:v>360</x:v>
      </x:c>
      <x:c r="L7701" s="60" t="n">
        <x:f>H7701+I7701+J7701</x:f>
        <x:v>1655</x:v>
      </x:c>
      <x:c r="M7701" s="60" t="n">
        <x:f>L7701+K7701</x:f>
        <x:v>2015</x:v>
      </x:c>
      <x:c r="N7701" s="60" t="n">
        <x:f>'参数'!$B$10</x:f>
        <x:v>1</x:v>
      </x:c>
      <x:c r="O7701" s="60" t="n">
        <x:f>N7701*'参数'!$B$11</x:f>
        <x:v>2</x:v>
      </x:c>
      <x:c r="P7701" s="60" t="n">
        <x:f>N7701*'参数'!$B$12</x:f>
        <x:v>1</x:v>
      </x:c>
      <x:c r="Q7701" t="str">
        <x:f>C7701&amp;"d"</x:f>
        <x:v>C45d</x:v>
      </x:c>
      <x:c r="R7701" t="str">
        <x:f>C7701&amp;"p"</x:f>
        <x:v>C45p</x:v>
      </x:c>
      <x:c r="S7701" t="str">
        <x:f>IF(AND(L7701&gt;=H7701+I7701+J7701,M7701&gt;L7701,F7701&lt;&gt;""),"PASS","FAIL")</x:f>
        <x:v>PASS</x:v>
      </x:c>
      <x:c r="T7701" t="n">
        <x:v>17</x:v>
      </x:c>
      <x:c r="U7701" t="str">
        <x:v>pickup_after_delivery_completion_plus_usage_lag</x:v>
      </x:c>
    </x:row>
    <x:row r="7702">
      <x:c r="A7702" t="str">
        <x:v>Set2_200-10-3b</x:v>
      </x:c>
      <x:c r="B7702" t="str">
        <x:v>next_day</x:v>
      </x:c>
      <x:c r="C7702" t="str">
        <x:v>C46</x:v>
      </x:c>
      <x:c r="D7702" s="59" t="n">
        <x:v>13</x:v>
      </x:c>
      <x:c r="E7702" s="59" t="n">
        <x:v>18</x:v>
      </x:c>
      <x:c r="F7702" s="59" t="str">
        <x:v>S5</x:v>
      </x:c>
      <x:c r="G7702" s="59" t="n">
        <x:v>221</x:v>
      </x:c>
      <x:c r="H7702" s="59" t="n">
        <x:v>235</x:v>
      </x:c>
      <x:c r="I7702" s="59" t="n">
        <x:v>10</x:v>
      </x:c>
      <x:c r="J7702" s="60" t="n">
        <x:f>'参数'!$C$6</x:f>
        <x:v>1440</x:v>
      </x:c>
      <x:c r="K7702" s="60" t="n">
        <x:f>'参数'!$D$6</x:f>
        <x:v>360</x:v>
      </x:c>
      <x:c r="L7702" s="60" t="n">
        <x:f>H7702+I7702+J7702</x:f>
        <x:v>1685</x:v>
      </x:c>
      <x:c r="M7702" s="60" t="n">
        <x:f>L7702+K7702</x:f>
        <x:v>2045</x:v>
      </x:c>
      <x:c r="N7702" s="60" t="n">
        <x:f>'参数'!$B$10</x:f>
        <x:v>1</x:v>
      </x:c>
      <x:c r="O7702" s="60" t="n">
        <x:f>N7702*'参数'!$B$11</x:f>
        <x:v>2</x:v>
      </x:c>
      <x:c r="P7702" s="60" t="n">
        <x:f>N7702*'参数'!$B$12</x:f>
        <x:v>1</x:v>
      </x:c>
      <x:c r="Q7702" t="str">
        <x:f>C7702&amp;"d"</x:f>
        <x:v>C46d</x:v>
      </x:c>
      <x:c r="R7702" t="str">
        <x:f>C7702&amp;"p"</x:f>
        <x:v>C46p</x:v>
      </x:c>
      <x:c r="S7702" t="str">
        <x:f>IF(AND(L7702&gt;=H7702+I7702+J7702,M7702&gt;L7702,F7702&lt;&gt;""),"PASS","FAIL")</x:f>
        <x:v>PASS</x:v>
      </x:c>
      <x:c r="T7702" t="n">
        <x:v>9</x:v>
      </x:c>
      <x:c r="U7702" t="str">
        <x:v>pickup_after_delivery_completion_plus_usage_lag</x:v>
      </x:c>
    </x:row>
    <x:row r="7703">
      <x:c r="A7703" t="str">
        <x:v>Set2_200-10-3b</x:v>
      </x:c>
      <x:c r="B7703" t="str">
        <x:v>next_day</x:v>
      </x:c>
      <x:c r="C7703" t="str">
        <x:v>C47</x:v>
      </x:c>
      <x:c r="D7703" s="59" t="n">
        <x:v>7</x:v>
      </x:c>
      <x:c r="E7703" s="59" t="n">
        <x:v>17</x:v>
      </x:c>
      <x:c r="F7703" s="59" t="str">
        <x:v>S5</x:v>
      </x:c>
      <x:c r="G7703" s="59" t="n">
        <x:v>411</x:v>
      </x:c>
      <x:c r="H7703" s="59" t="n">
        <x:v>425</x:v>
      </x:c>
      <x:c r="I7703" s="59" t="n">
        <x:v>10</x:v>
      </x:c>
      <x:c r="J7703" s="60" t="n">
        <x:f>'参数'!$C$6</x:f>
        <x:v>1440</x:v>
      </x:c>
      <x:c r="K7703" s="60" t="n">
        <x:f>'参数'!$D$6</x:f>
        <x:v>360</x:v>
      </x:c>
      <x:c r="L7703" s="60" t="n">
        <x:f>H7703+I7703+J7703</x:f>
        <x:v>1875</x:v>
      </x:c>
      <x:c r="M7703" s="60" t="n">
        <x:f>L7703+K7703</x:f>
        <x:v>2235</x:v>
      </x:c>
      <x:c r="N7703" s="60" t="n">
        <x:f>'参数'!$B$10</x:f>
        <x:v>1</x:v>
      </x:c>
      <x:c r="O7703" s="60" t="n">
        <x:f>N7703*'参数'!$B$11</x:f>
        <x:v>2</x:v>
      </x:c>
      <x:c r="P7703" s="60" t="n">
        <x:f>N7703*'参数'!$B$12</x:f>
        <x:v>1</x:v>
      </x:c>
      <x:c r="Q7703" t="str">
        <x:f>C7703&amp;"d"</x:f>
        <x:v>C47d</x:v>
      </x:c>
      <x:c r="R7703" t="str">
        <x:f>C7703&amp;"p"</x:f>
        <x:v>C47p</x:v>
      </x:c>
      <x:c r="S7703" t="str">
        <x:f>IF(AND(L7703&gt;=H7703+I7703+J7703,M7703&gt;L7703,F7703&lt;&gt;""),"PASS","FAIL")</x:f>
        <x:v>PASS</x:v>
      </x:c>
      <x:c r="T7703" t="n">
        <x:v>11</x:v>
      </x:c>
      <x:c r="U7703" t="str">
        <x:v>pickup_after_delivery_completion_plus_usage_lag</x:v>
      </x:c>
    </x:row>
    <x:row r="7704">
      <x:c r="A7704" t="str">
        <x:v>Set2_200-10-3b</x:v>
      </x:c>
      <x:c r="B7704" t="str">
        <x:v>next_day</x:v>
      </x:c>
      <x:c r="C7704" t="str">
        <x:v>C48</x:v>
      </x:c>
      <x:c r="D7704" s="59" t="n">
        <x:v>8</x:v>
      </x:c>
      <x:c r="E7704" s="59" t="n">
        <x:v>17</x:v>
      </x:c>
      <x:c r="F7704" s="59" t="str">
        <x:v>S5</x:v>
      </x:c>
      <x:c r="G7704" s="59" t="n">
        <x:v>521</x:v>
      </x:c>
      <x:c r="H7704" s="59" t="n">
        <x:v>543</x:v>
      </x:c>
      <x:c r="I7704" s="59" t="n">
        <x:v>10</x:v>
      </x:c>
      <x:c r="J7704" s="60" t="n">
        <x:f>'参数'!$C$6</x:f>
        <x:v>1440</x:v>
      </x:c>
      <x:c r="K7704" s="60" t="n">
        <x:f>'参数'!$D$6</x:f>
        <x:v>360</x:v>
      </x:c>
      <x:c r="L7704" s="60" t="n">
        <x:f>H7704+I7704+J7704</x:f>
        <x:v>1993</x:v>
      </x:c>
      <x:c r="M7704" s="60" t="n">
        <x:f>L7704+K7704</x:f>
        <x:v>2353</x:v>
      </x:c>
      <x:c r="N7704" s="60" t="n">
        <x:f>'参数'!$B$10</x:f>
        <x:v>1</x:v>
      </x:c>
      <x:c r="O7704" s="60" t="n">
        <x:f>N7704*'参数'!$B$11</x:f>
        <x:v>2</x:v>
      </x:c>
      <x:c r="P7704" s="60" t="n">
        <x:f>N7704*'参数'!$B$12</x:f>
        <x:v>1</x:v>
      </x:c>
      <x:c r="Q7704" t="str">
        <x:f>C7704&amp;"d"</x:f>
        <x:v>C48d</x:v>
      </x:c>
      <x:c r="R7704" t="str">
        <x:f>C7704&amp;"p"</x:f>
        <x:v>C48p</x:v>
      </x:c>
      <x:c r="S7704" t="str">
        <x:f>IF(AND(L7704&gt;=H7704+I7704+J7704,M7704&gt;L7704,F7704&lt;&gt;""),"PASS","FAIL")</x:f>
        <x:v>PASS</x:v>
      </x:c>
      <x:c r="T7704" t="n">
        <x:v>0</x:v>
      </x:c>
      <x:c r="U7704" t="str">
        <x:v>pickup_after_delivery_completion_plus_usage_lag</x:v>
      </x:c>
    </x:row>
    <x:row r="7705">
      <x:c r="A7705" t="str">
        <x:v>Set2_200-10-3b</x:v>
      </x:c>
      <x:c r="B7705" t="str">
        <x:v>next_day</x:v>
      </x:c>
      <x:c r="C7705" t="str">
        <x:v>C49</x:v>
      </x:c>
      <x:c r="D7705" s="59" t="n">
        <x:v>8</x:v>
      </x:c>
      <x:c r="E7705" s="59" t="n">
        <x:v>14</x:v>
      </x:c>
      <x:c r="F7705" s="59" t="str">
        <x:v>S5</x:v>
      </x:c>
      <x:c r="G7705" s="59" t="n">
        <x:v>524</x:v>
      </x:c>
      <x:c r="H7705" s="59" t="n">
        <x:v>562</x:v>
      </x:c>
      <x:c r="I7705" s="59" t="n">
        <x:v>10</x:v>
      </x:c>
      <x:c r="J7705" s="60" t="n">
        <x:f>'参数'!$C$6</x:f>
        <x:v>1440</x:v>
      </x:c>
      <x:c r="K7705" s="60" t="n">
        <x:f>'参数'!$D$6</x:f>
        <x:v>360</x:v>
      </x:c>
      <x:c r="L7705" s="60" t="n">
        <x:f>H7705+I7705+J7705</x:f>
        <x:v>2012</x:v>
      </x:c>
      <x:c r="M7705" s="60" t="n">
        <x:f>L7705+K7705</x:f>
        <x:v>2372</x:v>
      </x:c>
      <x:c r="N7705" s="60" t="n">
        <x:f>'参数'!$B$10</x:f>
        <x:v>1</x:v>
      </x:c>
      <x:c r="O7705" s="60" t="n">
        <x:f>N7705*'参数'!$B$11</x:f>
        <x:v>2</x:v>
      </x:c>
      <x:c r="P7705" s="60" t="n">
        <x:f>N7705*'参数'!$B$12</x:f>
        <x:v>1</x:v>
      </x:c>
      <x:c r="Q7705" t="str">
        <x:f>C7705&amp;"d"</x:f>
        <x:v>C49d</x:v>
      </x:c>
      <x:c r="R7705" t="str">
        <x:f>C7705&amp;"p"</x:f>
        <x:v>C49p</x:v>
      </x:c>
      <x:c r="S7705" t="str">
        <x:f>IF(AND(L7705&gt;=H7705+I7705+J7705,M7705&gt;L7705,F7705&lt;&gt;""),"PASS","FAIL")</x:f>
        <x:v>PASS</x:v>
      </x:c>
      <x:c r="T7705" t="n">
        <x:v>5</x:v>
      </x:c>
      <x:c r="U7705" t="str">
        <x:v>pickup_after_delivery_completion_plus_usage_lag</x:v>
      </x:c>
    </x:row>
    <x:row r="7706">
      <x:c r="A7706" t="str">
        <x:v>Set2_200-10-3b</x:v>
      </x:c>
      <x:c r="B7706" t="str">
        <x:v>next_day</x:v>
      </x:c>
      <x:c r="C7706" t="str">
        <x:v>C50</x:v>
      </x:c>
      <x:c r="D7706" s="59" t="n">
        <x:v>7</x:v>
      </x:c>
      <x:c r="E7706" s="59" t="n">
        <x:v>5</x:v>
      </x:c>
      <x:c r="F7706" s="59" t="str">
        <x:v>S5</x:v>
      </x:c>
      <x:c r="G7706" s="59" t="n">
        <x:v>208</x:v>
      </x:c>
      <x:c r="H7706" s="59" t="n">
        <x:v>236</x:v>
      </x:c>
      <x:c r="I7706" s="59" t="n">
        <x:v>10</x:v>
      </x:c>
      <x:c r="J7706" s="60" t="n">
        <x:f>'参数'!$C$6</x:f>
        <x:v>1440</x:v>
      </x:c>
      <x:c r="K7706" s="60" t="n">
        <x:f>'参数'!$D$6</x:f>
        <x:v>360</x:v>
      </x:c>
      <x:c r="L7706" s="60" t="n">
        <x:f>H7706+I7706+J7706</x:f>
        <x:v>1686</x:v>
      </x:c>
      <x:c r="M7706" s="60" t="n">
        <x:f>L7706+K7706</x:f>
        <x:v>2046</x:v>
      </x:c>
      <x:c r="N7706" s="60" t="n">
        <x:f>'参数'!$B$10</x:f>
        <x:v>1</x:v>
      </x:c>
      <x:c r="O7706" s="60" t="n">
        <x:f>N7706*'参数'!$B$11</x:f>
        <x:v>2</x:v>
      </x:c>
      <x:c r="P7706" s="60" t="n">
        <x:f>N7706*'参数'!$B$12</x:f>
        <x:v>1</x:v>
      </x:c>
      <x:c r="Q7706" t="str">
        <x:f>C7706&amp;"d"</x:f>
        <x:v>C50d</x:v>
      </x:c>
      <x:c r="R7706" t="str">
        <x:f>C7706&amp;"p"</x:f>
        <x:v>C50p</x:v>
      </x:c>
      <x:c r="S7706" t="str">
        <x:f>IF(AND(L7706&gt;=H7706+I7706+J7706,M7706&gt;L7706,F7706&lt;&gt;""),"PASS","FAIL")</x:f>
        <x:v>PASS</x:v>
      </x:c>
      <x:c r="T7706" t="n">
        <x:v>2</x:v>
      </x:c>
      <x:c r="U7706" t="str">
        <x:v>pickup_after_delivery_completion_plus_usage_lag</x:v>
      </x:c>
    </x:row>
    <x:row r="7707">
      <x:c r="A7707" t="str">
        <x:v>Set2_200-10-3b</x:v>
      </x:c>
      <x:c r="B7707" t="str">
        <x:v>next_day</x:v>
      </x:c>
      <x:c r="C7707" t="str">
        <x:v>C51</x:v>
      </x:c>
      <x:c r="D7707" s="59" t="n">
        <x:v>21</x:v>
      </x:c>
      <x:c r="E7707" s="59" t="n">
        <x:v>2</x:v>
      </x:c>
      <x:c r="F7707" s="59" t="str">
        <x:v>S5</x:v>
      </x:c>
      <x:c r="G7707" s="59" t="n">
        <x:v>593</x:v>
      </x:c>
      <x:c r="H7707" s="59" t="n">
        <x:v>609</x:v>
      </x:c>
      <x:c r="I7707" s="59" t="n">
        <x:v>10</x:v>
      </x:c>
      <x:c r="J7707" s="60" t="n">
        <x:f>'参数'!$C$6</x:f>
        <x:v>1440</x:v>
      </x:c>
      <x:c r="K7707" s="60" t="n">
        <x:f>'参数'!$D$6</x:f>
        <x:v>360</x:v>
      </x:c>
      <x:c r="L7707" s="60" t="n">
        <x:f>H7707+I7707+J7707</x:f>
        <x:v>2059</x:v>
      </x:c>
      <x:c r="M7707" s="60" t="n">
        <x:f>L7707+K7707</x:f>
        <x:v>2419</x:v>
      </x:c>
      <x:c r="N7707" s="60" t="n">
        <x:f>'参数'!$B$10</x:f>
        <x:v>1</x:v>
      </x:c>
      <x:c r="O7707" s="60" t="n">
        <x:f>N7707*'参数'!$B$11</x:f>
        <x:v>2</x:v>
      </x:c>
      <x:c r="P7707" s="60" t="n">
        <x:f>N7707*'参数'!$B$12</x:f>
        <x:v>1</x:v>
      </x:c>
      <x:c r="Q7707" t="str">
        <x:f>C7707&amp;"d"</x:f>
        <x:v>C51d</x:v>
      </x:c>
      <x:c r="R7707" t="str">
        <x:f>C7707&amp;"p"</x:f>
        <x:v>C51p</x:v>
      </x:c>
      <x:c r="S7707" t="str">
        <x:f>IF(AND(L7707&gt;=H7707+I7707+J7707,M7707&gt;L7707,F7707&lt;&gt;""),"PASS","FAIL")</x:f>
        <x:v>PASS</x:v>
      </x:c>
      <x:c r="T7707" t="n">
        <x:v>11</x:v>
      </x:c>
      <x:c r="U7707" t="str">
        <x:v>pickup_after_delivery_completion_plus_usage_lag</x:v>
      </x:c>
    </x:row>
    <x:row r="7708">
      <x:c r="A7708" t="str">
        <x:v>Set2_200-10-3b</x:v>
      </x:c>
      <x:c r="B7708" t="str">
        <x:v>next_day</x:v>
      </x:c>
      <x:c r="C7708" t="str">
        <x:v>C52</x:v>
      </x:c>
      <x:c r="D7708" s="59" t="n">
        <x:v>21</x:v>
      </x:c>
      <x:c r="E7708" s="59" t="n">
        <x:v>14</x:v>
      </x:c>
      <x:c r="F7708" s="59" t="str">
        <x:v>S5</x:v>
      </x:c>
      <x:c r="G7708" s="59" t="n">
        <x:v>541</x:v>
      </x:c>
      <x:c r="H7708" s="59" t="n">
        <x:v>565</x:v>
      </x:c>
      <x:c r="I7708" s="59" t="n">
        <x:v>10</x:v>
      </x:c>
      <x:c r="J7708" s="60" t="n">
        <x:f>'参数'!$C$6</x:f>
        <x:v>1440</x:v>
      </x:c>
      <x:c r="K7708" s="60" t="n">
        <x:f>'参数'!$D$6</x:f>
        <x:v>360</x:v>
      </x:c>
      <x:c r="L7708" s="60" t="n">
        <x:f>H7708+I7708+J7708</x:f>
        <x:v>2015</x:v>
      </x:c>
      <x:c r="M7708" s="60" t="n">
        <x:f>L7708+K7708</x:f>
        <x:v>2375</x:v>
      </x:c>
      <x:c r="N7708" s="60" t="n">
        <x:f>'参数'!$B$10</x:f>
        <x:v>1</x:v>
      </x:c>
      <x:c r="O7708" s="60" t="n">
        <x:f>N7708*'参数'!$B$11</x:f>
        <x:v>2</x:v>
      </x:c>
      <x:c r="P7708" s="60" t="n">
        <x:f>N7708*'参数'!$B$12</x:f>
        <x:v>1</x:v>
      </x:c>
      <x:c r="Q7708" t="str">
        <x:f>C7708&amp;"d"</x:f>
        <x:v>C52d</x:v>
      </x:c>
      <x:c r="R7708" t="str">
        <x:f>C7708&amp;"p"</x:f>
        <x:v>C52p</x:v>
      </x:c>
      <x:c r="S7708" t="str">
        <x:f>IF(AND(L7708&gt;=H7708+I7708+J7708,M7708&gt;L7708,F7708&lt;&gt;""),"PASS","FAIL")</x:f>
        <x:v>PASS</x:v>
      </x:c>
      <x:c r="T7708" t="n">
        <x:v>4</x:v>
      </x:c>
      <x:c r="U7708" t="str">
        <x:v>pickup_after_delivery_completion_plus_usage_lag</x:v>
      </x:c>
    </x:row>
    <x:row r="7709">
      <x:c r="A7709" t="str">
        <x:v>Set2_200-10-3b</x:v>
      </x:c>
      <x:c r="B7709" t="str">
        <x:v>next_day</x:v>
      </x:c>
      <x:c r="C7709" t="str">
        <x:v>C53</x:v>
      </x:c>
      <x:c r="D7709" s="59" t="n">
        <x:v>7</x:v>
      </x:c>
      <x:c r="E7709" s="59" t="n">
        <x:v>10</x:v>
      </x:c>
      <x:c r="F7709" s="59" t="str">
        <x:v>S5</x:v>
      </x:c>
      <x:c r="G7709" s="59" t="n">
        <x:v>101</x:v>
      </x:c>
      <x:c r="H7709" s="59" t="n">
        <x:v>119</x:v>
      </x:c>
      <x:c r="I7709" s="59" t="n">
        <x:v>10</x:v>
      </x:c>
      <x:c r="J7709" s="60" t="n">
        <x:f>'参数'!$C$6</x:f>
        <x:v>1440</x:v>
      </x:c>
      <x:c r="K7709" s="60" t="n">
        <x:f>'参数'!$D$6</x:f>
        <x:v>360</x:v>
      </x:c>
      <x:c r="L7709" s="60" t="n">
        <x:f>H7709+I7709+J7709</x:f>
        <x:v>1569</x:v>
      </x:c>
      <x:c r="M7709" s="60" t="n">
        <x:f>L7709+K7709</x:f>
        <x:v>1929</x:v>
      </x:c>
      <x:c r="N7709" s="60" t="n">
        <x:f>'参数'!$B$10</x:f>
        <x:v>1</x:v>
      </x:c>
      <x:c r="O7709" s="60" t="n">
        <x:f>N7709*'参数'!$B$11</x:f>
        <x:v>2</x:v>
      </x:c>
      <x:c r="P7709" s="60" t="n">
        <x:f>N7709*'参数'!$B$12</x:f>
        <x:v>1</x:v>
      </x:c>
      <x:c r="Q7709" t="str">
        <x:f>C7709&amp;"d"</x:f>
        <x:v>C53d</x:v>
      </x:c>
      <x:c r="R7709" t="str">
        <x:f>C7709&amp;"p"</x:f>
        <x:v>C53p</x:v>
      </x:c>
      <x:c r="S7709" t="str">
        <x:f>IF(AND(L7709&gt;=H7709+I7709+J7709,M7709&gt;L7709,F7709&lt;&gt;""),"PASS","FAIL")</x:f>
        <x:v>PASS</x:v>
      </x:c>
      <x:c r="T7709" t="n">
        <x:v>8</x:v>
      </x:c>
      <x:c r="U7709" t="str">
        <x:v>pickup_after_delivery_completion_plus_usage_lag</x:v>
      </x:c>
    </x:row>
    <x:row r="7710">
      <x:c r="A7710" t="str">
        <x:v>Set2_200-10-3b</x:v>
      </x:c>
      <x:c r="B7710" t="str">
        <x:v>next_day</x:v>
      </x:c>
      <x:c r="C7710" t="str">
        <x:v>C54</x:v>
      </x:c>
      <x:c r="D7710" s="59" t="n">
        <x:v>25</x:v>
      </x:c>
      <x:c r="E7710" s="59" t="n">
        <x:v>18</x:v>
      </x:c>
      <x:c r="F7710" s="59" t="str">
        <x:v>S5</x:v>
      </x:c>
      <x:c r="G7710" s="59" t="n">
        <x:v>347</x:v>
      </x:c>
      <x:c r="H7710" s="59" t="n">
        <x:v>357</x:v>
      </x:c>
      <x:c r="I7710" s="59" t="n">
        <x:v>10</x:v>
      </x:c>
      <x:c r="J7710" s="60" t="n">
        <x:f>'参数'!$C$6</x:f>
        <x:v>1440</x:v>
      </x:c>
      <x:c r="K7710" s="60" t="n">
        <x:f>'参数'!$D$6</x:f>
        <x:v>360</x:v>
      </x:c>
      <x:c r="L7710" s="60" t="n">
        <x:f>H7710+I7710+J7710</x:f>
        <x:v>1807</x:v>
      </x:c>
      <x:c r="M7710" s="60" t="n">
        <x:f>L7710+K7710</x:f>
        <x:v>2167</x:v>
      </x:c>
      <x:c r="N7710" s="60" t="n">
        <x:f>'参数'!$B$10</x:f>
        <x:v>1</x:v>
      </x:c>
      <x:c r="O7710" s="60" t="n">
        <x:f>N7710*'参数'!$B$11</x:f>
        <x:v>2</x:v>
      </x:c>
      <x:c r="P7710" s="60" t="n">
        <x:f>N7710*'参数'!$B$12</x:f>
        <x:v>1</x:v>
      </x:c>
      <x:c r="Q7710" t="str">
        <x:f>C7710&amp;"d"</x:f>
        <x:v>C54d</x:v>
      </x:c>
      <x:c r="R7710" t="str">
        <x:f>C7710&amp;"p"</x:f>
        <x:v>C54p</x:v>
      </x:c>
      <x:c r="S7710" t="str">
        <x:f>IF(AND(L7710&gt;=H7710+I7710+J7710,M7710&gt;L7710,F7710&lt;&gt;""),"PASS","FAIL")</x:f>
        <x:v>PASS</x:v>
      </x:c>
      <x:c r="T7710" t="n">
        <x:v>0</x:v>
      </x:c>
      <x:c r="U7710" t="str">
        <x:v>pickup_after_delivery_completion_plus_usage_lag</x:v>
      </x:c>
    </x:row>
    <x:row r="7711">
      <x:c r="A7711" t="str">
        <x:v>Set2_200-10-3b</x:v>
      </x:c>
      <x:c r="B7711" t="str">
        <x:v>next_day</x:v>
      </x:c>
      <x:c r="C7711" t="str">
        <x:v>C55</x:v>
      </x:c>
      <x:c r="D7711" s="59" t="n">
        <x:v>14</x:v>
      </x:c>
      <x:c r="E7711" s="59" t="n">
        <x:v>5</x:v>
      </x:c>
      <x:c r="F7711" s="59" t="str">
        <x:v>S5</x:v>
      </x:c>
      <x:c r="G7711" s="59" t="n">
        <x:v>324</x:v>
      </x:c>
      <x:c r="H7711" s="59" t="n">
        <x:v>334</x:v>
      </x:c>
      <x:c r="I7711" s="59" t="n">
        <x:v>10</x:v>
      </x:c>
      <x:c r="J7711" s="60" t="n">
        <x:f>'参数'!$C$6</x:f>
        <x:v>1440</x:v>
      </x:c>
      <x:c r="K7711" s="60" t="n">
        <x:f>'参数'!$D$6</x:f>
        <x:v>360</x:v>
      </x:c>
      <x:c r="L7711" s="60" t="n">
        <x:f>H7711+I7711+J7711</x:f>
        <x:v>1784</x:v>
      </x:c>
      <x:c r="M7711" s="60" t="n">
        <x:f>L7711+K7711</x:f>
        <x:v>2144</x:v>
      </x:c>
      <x:c r="N7711" s="60" t="n">
        <x:f>'参数'!$B$10</x:f>
        <x:v>1</x:v>
      </x:c>
      <x:c r="O7711" s="60" t="n">
        <x:f>N7711*'参数'!$B$11</x:f>
        <x:v>2</x:v>
      </x:c>
      <x:c r="P7711" s="60" t="n">
        <x:f>N7711*'参数'!$B$12</x:f>
        <x:v>1</x:v>
      </x:c>
      <x:c r="Q7711" t="str">
        <x:f>C7711&amp;"d"</x:f>
        <x:v>C55d</x:v>
      </x:c>
      <x:c r="R7711" t="str">
        <x:f>C7711&amp;"p"</x:f>
        <x:v>C55p</x:v>
      </x:c>
      <x:c r="S7711" t="str">
        <x:f>IF(AND(L7711&gt;=H7711+I7711+J7711,M7711&gt;L7711,F7711&lt;&gt;""),"PASS","FAIL")</x:f>
        <x:v>PASS</x:v>
      </x:c>
      <x:c r="T7711" t="n">
        <x:v>9</x:v>
      </x:c>
      <x:c r="U7711" t="str">
        <x:v>pickup_after_delivery_completion_plus_usage_lag</x:v>
      </x:c>
    </x:row>
    <x:row r="7712">
      <x:c r="A7712" t="str">
        <x:v>Set2_200-10-3b</x:v>
      </x:c>
      <x:c r="B7712" t="str">
        <x:v>next_day</x:v>
      </x:c>
      <x:c r="C7712" t="str">
        <x:v>C56</x:v>
      </x:c>
      <x:c r="D7712" s="59" t="n">
        <x:v>21</x:v>
      </x:c>
      <x:c r="E7712" s="59" t="n">
        <x:v>13</x:v>
      </x:c>
      <x:c r="F7712" s="59" t="str">
        <x:v>S5</x:v>
      </x:c>
      <x:c r="G7712" s="59" t="n">
        <x:v>378</x:v>
      </x:c>
      <x:c r="H7712" s="59" t="n">
        <x:v>402</x:v>
      </x:c>
      <x:c r="I7712" s="59" t="n">
        <x:v>10</x:v>
      </x:c>
      <x:c r="J7712" s="60" t="n">
        <x:f>'参数'!$C$6</x:f>
        <x:v>1440</x:v>
      </x:c>
      <x:c r="K7712" s="60" t="n">
        <x:f>'参数'!$D$6</x:f>
        <x:v>360</x:v>
      </x:c>
      <x:c r="L7712" s="60" t="n">
        <x:f>H7712+I7712+J7712</x:f>
        <x:v>1852</x:v>
      </x:c>
      <x:c r="M7712" s="60" t="n">
        <x:f>L7712+K7712</x:f>
        <x:v>2212</x:v>
      </x:c>
      <x:c r="N7712" s="60" t="n">
        <x:f>'参数'!$B$10</x:f>
        <x:v>1</x:v>
      </x:c>
      <x:c r="O7712" s="60" t="n">
        <x:f>N7712*'参数'!$B$11</x:f>
        <x:v>2</x:v>
      </x:c>
      <x:c r="P7712" s="60" t="n">
        <x:f>N7712*'参数'!$B$12</x:f>
        <x:v>1</x:v>
      </x:c>
      <x:c r="Q7712" t="str">
        <x:f>C7712&amp;"d"</x:f>
        <x:v>C56d</x:v>
      </x:c>
      <x:c r="R7712" t="str">
        <x:f>C7712&amp;"p"</x:f>
        <x:v>C56p</x:v>
      </x:c>
      <x:c r="S7712" t="str">
        <x:f>IF(AND(L7712&gt;=H7712+I7712+J7712,M7712&gt;L7712,F7712&lt;&gt;""),"PASS","FAIL")</x:f>
        <x:v>PASS</x:v>
      </x:c>
      <x:c r="T7712" t="n">
        <x:v>11</x:v>
      </x:c>
      <x:c r="U7712" t="str">
        <x:v>pickup_after_delivery_completion_plus_usage_lag</x:v>
      </x:c>
    </x:row>
    <x:row r="7713">
      <x:c r="A7713" t="str">
        <x:v>Set2_200-10-3b</x:v>
      </x:c>
      <x:c r="B7713" t="str">
        <x:v>next_day</x:v>
      </x:c>
      <x:c r="C7713" t="str">
        <x:v>C57</x:v>
      </x:c>
      <x:c r="D7713" s="59" t="n">
        <x:v>22</x:v>
      </x:c>
      <x:c r="E7713" s="59" t="n">
        <x:v>5</x:v>
      </x:c>
      <x:c r="F7713" s="59" t="str">
        <x:v>S5</x:v>
      </x:c>
      <x:c r="G7713" s="59" t="n">
        <x:v>587</x:v>
      </x:c>
      <x:c r="H7713" s="59" t="n">
        <x:v>601</x:v>
      </x:c>
      <x:c r="I7713" s="59" t="n">
        <x:v>10</x:v>
      </x:c>
      <x:c r="J7713" s="60" t="n">
        <x:f>'参数'!$C$6</x:f>
        <x:v>1440</x:v>
      </x:c>
      <x:c r="K7713" s="60" t="n">
        <x:f>'参数'!$D$6</x:f>
        <x:v>360</x:v>
      </x:c>
      <x:c r="L7713" s="60" t="n">
        <x:f>H7713+I7713+J7713</x:f>
        <x:v>2051</x:v>
      </x:c>
      <x:c r="M7713" s="60" t="n">
        <x:f>L7713+K7713</x:f>
        <x:v>2411</x:v>
      </x:c>
      <x:c r="N7713" s="60" t="n">
        <x:f>'参数'!$B$10</x:f>
        <x:v>1</x:v>
      </x:c>
      <x:c r="O7713" s="60" t="n">
        <x:f>N7713*'参数'!$B$11</x:f>
        <x:v>2</x:v>
      </x:c>
      <x:c r="P7713" s="60" t="n">
        <x:f>N7713*'参数'!$B$12</x:f>
        <x:v>1</x:v>
      </x:c>
      <x:c r="Q7713" t="str">
        <x:f>C7713&amp;"d"</x:f>
        <x:v>C57d</x:v>
      </x:c>
      <x:c r="R7713" t="str">
        <x:f>C7713&amp;"p"</x:f>
        <x:v>C57p</x:v>
      </x:c>
      <x:c r="S7713" t="str">
        <x:f>IF(AND(L7713&gt;=H7713+I7713+J7713,M7713&gt;L7713,F7713&lt;&gt;""),"PASS","FAIL")</x:f>
        <x:v>PASS</x:v>
      </x:c>
      <x:c r="T7713" t="n">
        <x:v>0</x:v>
      </x:c>
      <x:c r="U7713" t="str">
        <x:v>pickup_after_delivery_completion_plus_usage_lag</x:v>
      </x:c>
    </x:row>
    <x:row r="7714">
      <x:c r="A7714" t="str">
        <x:v>Set2_200-10-3b</x:v>
      </x:c>
      <x:c r="B7714" t="str">
        <x:v>next_day</x:v>
      </x:c>
      <x:c r="C7714" t="str">
        <x:v>C58</x:v>
      </x:c>
      <x:c r="D7714" s="59" t="n">
        <x:v>6</x:v>
      </x:c>
      <x:c r="E7714" s="59" t="n">
        <x:v>8</x:v>
      </x:c>
      <x:c r="F7714" s="59" t="str">
        <x:v>S5</x:v>
      </x:c>
      <x:c r="G7714" s="59" t="n">
        <x:v>294</x:v>
      </x:c>
      <x:c r="H7714" s="59" t="n">
        <x:v>306</x:v>
      </x:c>
      <x:c r="I7714" s="59" t="n">
        <x:v>10</x:v>
      </x:c>
      <x:c r="J7714" s="60" t="n">
        <x:f>'参数'!$C$6</x:f>
        <x:v>1440</x:v>
      </x:c>
      <x:c r="K7714" s="60" t="n">
        <x:f>'参数'!$D$6</x:f>
        <x:v>360</x:v>
      </x:c>
      <x:c r="L7714" s="60" t="n">
        <x:f>H7714+I7714+J7714</x:f>
        <x:v>1756</x:v>
      </x:c>
      <x:c r="M7714" s="60" t="n">
        <x:f>L7714+K7714</x:f>
        <x:v>2116</x:v>
      </x:c>
      <x:c r="N7714" s="60" t="n">
        <x:f>'参数'!$B$10</x:f>
        <x:v>1</x:v>
      </x:c>
      <x:c r="O7714" s="60" t="n">
        <x:f>N7714*'参数'!$B$11</x:f>
        <x:v>2</x:v>
      </x:c>
      <x:c r="P7714" s="60" t="n">
        <x:f>N7714*'参数'!$B$12</x:f>
        <x:v>1</x:v>
      </x:c>
      <x:c r="Q7714" t="str">
        <x:f>C7714&amp;"d"</x:f>
        <x:v>C58d</x:v>
      </x:c>
      <x:c r="R7714" t="str">
        <x:f>C7714&amp;"p"</x:f>
        <x:v>C58p</x:v>
      </x:c>
      <x:c r="S7714" t="str">
        <x:f>IF(AND(L7714&gt;=H7714+I7714+J7714,M7714&gt;L7714,F7714&lt;&gt;""),"PASS","FAIL")</x:f>
        <x:v>PASS</x:v>
      </x:c>
      <x:c r="T7714" t="n">
        <x:v>10</x:v>
      </x:c>
      <x:c r="U7714" t="str">
        <x:v>pickup_after_delivery_completion_plus_usage_lag</x:v>
      </x:c>
    </x:row>
    <x:row r="7715">
      <x:c r="A7715" t="str">
        <x:v>Set2_200-10-3b</x:v>
      </x:c>
      <x:c r="B7715" t="str">
        <x:v>next_day</x:v>
      </x:c>
      <x:c r="C7715" t="str">
        <x:v>C59</x:v>
      </x:c>
      <x:c r="D7715" s="59" t="n">
        <x:v>19</x:v>
      </x:c>
      <x:c r="E7715" s="59" t="n">
        <x:v>2</x:v>
      </x:c>
      <x:c r="F7715" s="59" t="str">
        <x:v>S5</x:v>
      </x:c>
      <x:c r="G7715" s="59" t="n">
        <x:v>441</x:v>
      </x:c>
      <x:c r="H7715" s="59" t="n">
        <x:v>479</x:v>
      </x:c>
      <x:c r="I7715" s="59" t="n">
        <x:v>10</x:v>
      </x:c>
      <x:c r="J7715" s="60" t="n">
        <x:f>'参数'!$C$6</x:f>
        <x:v>1440</x:v>
      </x:c>
      <x:c r="K7715" s="60" t="n">
        <x:f>'参数'!$D$6</x:f>
        <x:v>360</x:v>
      </x:c>
      <x:c r="L7715" s="60" t="n">
        <x:f>H7715+I7715+J7715</x:f>
        <x:v>1929</x:v>
      </x:c>
      <x:c r="M7715" s="60" t="n">
        <x:f>L7715+K7715</x:f>
        <x:v>2289</x:v>
      </x:c>
      <x:c r="N7715" s="60" t="n">
        <x:f>'参数'!$B$10</x:f>
        <x:v>1</x:v>
      </x:c>
      <x:c r="O7715" s="60" t="n">
        <x:f>N7715*'参数'!$B$11</x:f>
        <x:v>2</x:v>
      </x:c>
      <x:c r="P7715" s="60" t="n">
        <x:f>N7715*'参数'!$B$12</x:f>
        <x:v>1</x:v>
      </x:c>
      <x:c r="Q7715" t="str">
        <x:f>C7715&amp;"d"</x:f>
        <x:v>C59d</x:v>
      </x:c>
      <x:c r="R7715" t="str">
        <x:f>C7715&amp;"p"</x:f>
        <x:v>C59p</x:v>
      </x:c>
      <x:c r="S7715" t="str">
        <x:f>IF(AND(L7715&gt;=H7715+I7715+J7715,M7715&gt;L7715,F7715&lt;&gt;""),"PASS","FAIL")</x:f>
        <x:v>PASS</x:v>
      </x:c>
      <x:c r="T7715" t="n">
        <x:v>18</x:v>
      </x:c>
      <x:c r="U7715" t="str">
        <x:v>pickup_after_delivery_completion_plus_usage_lag</x:v>
      </x:c>
    </x:row>
    <x:row r="7716">
      <x:c r="A7716" t="str">
        <x:v>Set2_200-10-3b</x:v>
      </x:c>
      <x:c r="B7716" t="str">
        <x:v>next_day</x:v>
      </x:c>
      <x:c r="C7716" t="str">
        <x:v>C60</x:v>
      </x:c>
      <x:c r="D7716" s="59" t="n">
        <x:v>11</x:v>
      </x:c>
      <x:c r="E7716" s="59" t="n">
        <x:v>5</x:v>
      </x:c>
      <x:c r="F7716" s="59" t="str">
        <x:v>S5</x:v>
      </x:c>
      <x:c r="G7716" s="59" t="n">
        <x:v>436</x:v>
      </x:c>
      <x:c r="H7716" s="59" t="n">
        <x:v>468</x:v>
      </x:c>
      <x:c r="I7716" s="59" t="n">
        <x:v>10</x:v>
      </x:c>
      <x:c r="J7716" s="60" t="n">
        <x:f>'参数'!$C$6</x:f>
        <x:v>1440</x:v>
      </x:c>
      <x:c r="K7716" s="60" t="n">
        <x:f>'参数'!$D$6</x:f>
        <x:v>360</x:v>
      </x:c>
      <x:c r="L7716" s="60" t="n">
        <x:f>H7716+I7716+J7716</x:f>
        <x:v>1918</x:v>
      </x:c>
      <x:c r="M7716" s="60" t="n">
        <x:f>L7716+K7716</x:f>
        <x:v>2278</x:v>
      </x:c>
      <x:c r="N7716" s="60" t="n">
        <x:f>'参数'!$B$10</x:f>
        <x:v>1</x:v>
      </x:c>
      <x:c r="O7716" s="60" t="n">
        <x:f>N7716*'参数'!$B$11</x:f>
        <x:v>2</x:v>
      </x:c>
      <x:c r="P7716" s="60" t="n">
        <x:f>N7716*'参数'!$B$12</x:f>
        <x:v>1</x:v>
      </x:c>
      <x:c r="Q7716" t="str">
        <x:f>C7716&amp;"d"</x:f>
        <x:v>C60d</x:v>
      </x:c>
      <x:c r="R7716" t="str">
        <x:f>C7716&amp;"p"</x:f>
        <x:v>C60p</x:v>
      </x:c>
      <x:c r="S7716" t="str">
        <x:f>IF(AND(L7716&gt;=H7716+I7716+J7716,M7716&gt;L7716,F7716&lt;&gt;""),"PASS","FAIL")</x:f>
        <x:v>PASS</x:v>
      </x:c>
      <x:c r="T7716" t="n">
        <x:v>4</x:v>
      </x:c>
      <x:c r="U7716" t="str">
        <x:v>pickup_after_delivery_completion_plus_usage_lag</x:v>
      </x:c>
    </x:row>
    <x:row r="7717">
      <x:c r="A7717" t="str">
        <x:v>Set2_200-10-3b</x:v>
      </x:c>
      <x:c r="B7717" t="str">
        <x:v>next_day</x:v>
      </x:c>
      <x:c r="C7717" t="str">
        <x:v>C61</x:v>
      </x:c>
      <x:c r="D7717" s="59" t="n">
        <x:v>14</x:v>
      </x:c>
      <x:c r="E7717" s="59" t="n">
        <x:v>16</x:v>
      </x:c>
      <x:c r="F7717" s="59" t="str">
        <x:v>S5</x:v>
      </x:c>
      <x:c r="G7717" s="59" t="n">
        <x:v>288</x:v>
      </x:c>
      <x:c r="H7717" s="59" t="n">
        <x:v>324</x:v>
      </x:c>
      <x:c r="I7717" s="59" t="n">
        <x:v>10</x:v>
      </x:c>
      <x:c r="J7717" s="60" t="n">
        <x:f>'参数'!$C$6</x:f>
        <x:v>1440</x:v>
      </x:c>
      <x:c r="K7717" s="60" t="n">
        <x:f>'参数'!$D$6</x:f>
        <x:v>360</x:v>
      </x:c>
      <x:c r="L7717" s="60" t="n">
        <x:f>H7717+I7717+J7717</x:f>
        <x:v>1774</x:v>
      </x:c>
      <x:c r="M7717" s="60" t="n">
        <x:f>L7717+K7717</x:f>
        <x:v>2134</x:v>
      </x:c>
      <x:c r="N7717" s="60" t="n">
        <x:f>'参数'!$B$10</x:f>
        <x:v>1</x:v>
      </x:c>
      <x:c r="O7717" s="60" t="n">
        <x:f>N7717*'参数'!$B$11</x:f>
        <x:v>2</x:v>
      </x:c>
      <x:c r="P7717" s="60" t="n">
        <x:f>N7717*'参数'!$B$12</x:f>
        <x:v>1</x:v>
      </x:c>
      <x:c r="Q7717" t="str">
        <x:f>C7717&amp;"d"</x:f>
        <x:v>C61d</x:v>
      </x:c>
      <x:c r="R7717" t="str">
        <x:f>C7717&amp;"p"</x:f>
        <x:v>C61p</x:v>
      </x:c>
      <x:c r="S7717" t="str">
        <x:f>IF(AND(L7717&gt;=H7717+I7717+J7717,M7717&gt;L7717,F7717&lt;&gt;""),"PASS","FAIL")</x:f>
        <x:v>PASS</x:v>
      </x:c>
      <x:c r="T7717" t="n">
        <x:v>12</x:v>
      </x:c>
      <x:c r="U7717" t="str">
        <x:v>pickup_after_delivery_completion_plus_usage_lag</x:v>
      </x:c>
    </x:row>
    <x:row r="7718">
      <x:c r="A7718" t="str">
        <x:v>Set2_200-10-3b</x:v>
      </x:c>
      <x:c r="B7718" t="str">
        <x:v>next_day</x:v>
      </x:c>
      <x:c r="C7718" t="str">
        <x:v>C62</x:v>
      </x:c>
      <x:c r="D7718" s="59" t="n">
        <x:v>7</x:v>
      </x:c>
      <x:c r="E7718" s="59" t="n">
        <x:v>18</x:v>
      </x:c>
      <x:c r="F7718" s="59" t="str">
        <x:v>S8</x:v>
      </x:c>
      <x:c r="G7718" s="59" t="n">
        <x:v>240</x:v>
      </x:c>
      <x:c r="H7718" s="59" t="n">
        <x:v>276</x:v>
      </x:c>
      <x:c r="I7718" s="59" t="n">
        <x:v>10</x:v>
      </x:c>
      <x:c r="J7718" s="60" t="n">
        <x:f>'参数'!$C$6</x:f>
        <x:v>1440</x:v>
      </x:c>
      <x:c r="K7718" s="60" t="n">
        <x:f>'参数'!$D$6</x:f>
        <x:v>360</x:v>
      </x:c>
      <x:c r="L7718" s="60" t="n">
        <x:f>H7718+I7718+J7718</x:f>
        <x:v>1726</x:v>
      </x:c>
      <x:c r="M7718" s="60" t="n">
        <x:f>L7718+K7718</x:f>
        <x:v>2086</x:v>
      </x:c>
      <x:c r="N7718" s="60" t="n">
        <x:f>'参数'!$B$10</x:f>
        <x:v>1</x:v>
      </x:c>
      <x:c r="O7718" s="60" t="n">
        <x:f>N7718*'参数'!$B$11</x:f>
        <x:v>2</x:v>
      </x:c>
      <x:c r="P7718" s="60" t="n">
        <x:f>N7718*'参数'!$B$12</x:f>
        <x:v>1</x:v>
      </x:c>
      <x:c r="Q7718" t="str">
        <x:f>C7718&amp;"d"</x:f>
        <x:v>C62d</x:v>
      </x:c>
      <x:c r="R7718" t="str">
        <x:f>C7718&amp;"p"</x:f>
        <x:v>C62p</x:v>
      </x:c>
      <x:c r="S7718" t="str">
        <x:f>IF(AND(L7718&gt;=H7718+I7718+J7718,M7718&gt;L7718,F7718&lt;&gt;""),"PASS","FAIL")</x:f>
        <x:v>PASS</x:v>
      </x:c>
      <x:c r="T7718" t="n">
        <x:v>9</x:v>
      </x:c>
      <x:c r="U7718" t="str">
        <x:v>pickup_after_delivery_completion_plus_usage_lag</x:v>
      </x:c>
    </x:row>
    <x:row r="7719">
      <x:c r="A7719" t="str">
        <x:v>Set2_200-10-3b</x:v>
      </x:c>
      <x:c r="B7719" t="str">
        <x:v>next_day</x:v>
      </x:c>
      <x:c r="C7719" t="str">
        <x:v>C63</x:v>
      </x:c>
      <x:c r="D7719" s="59" t="n">
        <x:v>25</x:v>
      </x:c>
      <x:c r="E7719" s="59" t="n">
        <x:v>16</x:v>
      </x:c>
      <x:c r="F7719" s="59" t="str">
        <x:v>S5</x:v>
      </x:c>
      <x:c r="G7719" s="59" t="n">
        <x:v>416</x:v>
      </x:c>
      <x:c r="H7719" s="59" t="n">
        <x:v>430</x:v>
      </x:c>
      <x:c r="I7719" s="59" t="n">
        <x:v>10</x:v>
      </x:c>
      <x:c r="J7719" s="60" t="n">
        <x:f>'参数'!$C$6</x:f>
        <x:v>1440</x:v>
      </x:c>
      <x:c r="K7719" s="60" t="n">
        <x:f>'参数'!$D$6</x:f>
        <x:v>360</x:v>
      </x:c>
      <x:c r="L7719" s="60" t="n">
        <x:f>H7719+I7719+J7719</x:f>
        <x:v>1880</x:v>
      </x:c>
      <x:c r="M7719" s="60" t="n">
        <x:f>L7719+K7719</x:f>
        <x:v>2240</x:v>
      </x:c>
      <x:c r="N7719" s="60" t="n">
        <x:f>'参数'!$B$10</x:f>
        <x:v>1</x:v>
      </x:c>
      <x:c r="O7719" s="60" t="n">
        <x:f>N7719*'参数'!$B$11</x:f>
        <x:v>2</x:v>
      </x:c>
      <x:c r="P7719" s="60" t="n">
        <x:f>N7719*'参数'!$B$12</x:f>
        <x:v>1</x:v>
      </x:c>
      <x:c r="Q7719" t="str">
        <x:f>C7719&amp;"d"</x:f>
        <x:v>C63d</x:v>
      </x:c>
      <x:c r="R7719" t="str">
        <x:f>C7719&amp;"p"</x:f>
        <x:v>C63p</x:v>
      </x:c>
      <x:c r="S7719" t="str">
        <x:f>IF(AND(L7719&gt;=H7719+I7719+J7719,M7719&gt;L7719,F7719&lt;&gt;""),"PASS","FAIL")</x:f>
        <x:v>PASS</x:v>
      </x:c>
      <x:c r="T7719" t="n">
        <x:v>4</x:v>
      </x:c>
      <x:c r="U7719" t="str">
        <x:v>pickup_after_delivery_completion_plus_usage_lag</x:v>
      </x:c>
    </x:row>
    <x:row r="7720">
      <x:c r="A7720" t="str">
        <x:v>Set2_200-10-3b</x:v>
      </x:c>
      <x:c r="B7720" t="str">
        <x:v>next_day</x:v>
      </x:c>
      <x:c r="C7720" t="str">
        <x:v>C64</x:v>
      </x:c>
      <x:c r="D7720" s="59" t="n">
        <x:v>15</x:v>
      </x:c>
      <x:c r="E7720" s="59" t="n">
        <x:v>9</x:v>
      </x:c>
      <x:c r="F7720" s="59" t="str">
        <x:v>S5</x:v>
      </x:c>
      <x:c r="G7720" s="59" t="n">
        <x:v>470</x:v>
      </x:c>
      <x:c r="H7720" s="59" t="n">
        <x:v>488</x:v>
      </x:c>
      <x:c r="I7720" s="59" t="n">
        <x:v>10</x:v>
      </x:c>
      <x:c r="J7720" s="60" t="n">
        <x:f>'参数'!$C$6</x:f>
        <x:v>1440</x:v>
      </x:c>
      <x:c r="K7720" s="60" t="n">
        <x:f>'参数'!$D$6</x:f>
        <x:v>360</x:v>
      </x:c>
      <x:c r="L7720" s="60" t="n">
        <x:f>H7720+I7720+J7720</x:f>
        <x:v>1938</x:v>
      </x:c>
      <x:c r="M7720" s="60" t="n">
        <x:f>L7720+K7720</x:f>
        <x:v>2298</x:v>
      </x:c>
      <x:c r="N7720" s="60" t="n">
        <x:f>'参数'!$B$10</x:f>
        <x:v>1</x:v>
      </x:c>
      <x:c r="O7720" s="60" t="n">
        <x:f>N7720*'参数'!$B$11</x:f>
        <x:v>2</x:v>
      </x:c>
      <x:c r="P7720" s="60" t="n">
        <x:f>N7720*'参数'!$B$12</x:f>
        <x:v>1</x:v>
      </x:c>
      <x:c r="Q7720" t="str">
        <x:f>C7720&amp;"d"</x:f>
        <x:v>C64d</x:v>
      </x:c>
      <x:c r="R7720" t="str">
        <x:f>C7720&amp;"p"</x:f>
        <x:v>C64p</x:v>
      </x:c>
      <x:c r="S7720" t="str">
        <x:f>IF(AND(L7720&gt;=H7720+I7720+J7720,M7720&gt;L7720,F7720&lt;&gt;""),"PASS","FAIL")</x:f>
        <x:v>PASS</x:v>
      </x:c>
      <x:c r="T7720" t="n">
        <x:v>6</x:v>
      </x:c>
      <x:c r="U7720" t="str">
        <x:v>pickup_after_delivery_completion_plus_usage_lag</x:v>
      </x:c>
    </x:row>
    <x:row r="7721">
      <x:c r="A7721" t="str">
        <x:v>Set2_200-10-3b</x:v>
      </x:c>
      <x:c r="B7721" t="str">
        <x:v>next_day</x:v>
      </x:c>
      <x:c r="C7721" t="str">
        <x:v>C65</x:v>
      </x:c>
      <x:c r="D7721" s="59" t="n">
        <x:v>14</x:v>
      </x:c>
      <x:c r="E7721" s="59" t="n">
        <x:v>38</x:v>
      </x:c>
      <x:c r="F7721" s="59" t="str">
        <x:v>S3</x:v>
      </x:c>
      <x:c r="G7721" s="59" t="n">
        <x:v>520</x:v>
      </x:c>
      <x:c r="H7721" s="59" t="n">
        <x:v>550</x:v>
      </x:c>
      <x:c r="I7721" s="59" t="n">
        <x:v>10</x:v>
      </x:c>
      <x:c r="J7721" s="60" t="n">
        <x:f>'参数'!$C$6</x:f>
        <x:v>1440</x:v>
      </x:c>
      <x:c r="K7721" s="60" t="n">
        <x:f>'参数'!$D$6</x:f>
        <x:v>360</x:v>
      </x:c>
      <x:c r="L7721" s="60" t="n">
        <x:f>H7721+I7721+J7721</x:f>
        <x:v>2000</x:v>
      </x:c>
      <x:c r="M7721" s="60" t="n">
        <x:f>L7721+K7721</x:f>
        <x:v>2360</x:v>
      </x:c>
      <x:c r="N7721" s="60" t="n">
        <x:f>'参数'!$B$10</x:f>
        <x:v>1</x:v>
      </x:c>
      <x:c r="O7721" s="60" t="n">
        <x:f>N7721*'参数'!$B$11</x:f>
        <x:v>2</x:v>
      </x:c>
      <x:c r="P7721" s="60" t="n">
        <x:f>N7721*'参数'!$B$12</x:f>
        <x:v>1</x:v>
      </x:c>
      <x:c r="Q7721" t="str">
        <x:f>C7721&amp;"d"</x:f>
        <x:v>C65d</x:v>
      </x:c>
      <x:c r="R7721" t="str">
        <x:f>C7721&amp;"p"</x:f>
        <x:v>C65p</x:v>
      </x:c>
      <x:c r="S7721" t="str">
        <x:f>IF(AND(L7721&gt;=H7721+I7721+J7721,M7721&gt;L7721,F7721&lt;&gt;""),"PASS","FAIL")</x:f>
        <x:v>PASS</x:v>
      </x:c>
      <x:c r="T7721" t="n">
        <x:v>1</x:v>
      </x:c>
      <x:c r="U7721" t="str">
        <x:v>pickup_after_delivery_completion_plus_usage_lag</x:v>
      </x:c>
    </x:row>
    <x:row r="7722">
      <x:c r="A7722" t="str">
        <x:v>Set2_200-10-3b</x:v>
      </x:c>
      <x:c r="B7722" t="str">
        <x:v>next_day</x:v>
      </x:c>
      <x:c r="C7722" t="str">
        <x:v>C66</x:v>
      </x:c>
      <x:c r="D7722" s="59" t="n">
        <x:v>12</x:v>
      </x:c>
      <x:c r="E7722" s="59" t="n">
        <x:v>41</x:v>
      </x:c>
      <x:c r="F7722" s="59" t="str">
        <x:v>S9</x:v>
      </x:c>
      <x:c r="G7722" s="59" t="n">
        <x:v>537</x:v>
      </x:c>
      <x:c r="H7722" s="59" t="n">
        <x:v>561</x:v>
      </x:c>
      <x:c r="I7722" s="59" t="n">
        <x:v>10</x:v>
      </x:c>
      <x:c r="J7722" s="60" t="n">
        <x:f>'参数'!$C$6</x:f>
        <x:v>1440</x:v>
      </x:c>
      <x:c r="K7722" s="60" t="n">
        <x:f>'参数'!$D$6</x:f>
        <x:v>360</x:v>
      </x:c>
      <x:c r="L7722" s="60" t="n">
        <x:f>H7722+I7722+J7722</x:f>
        <x:v>2011</x:v>
      </x:c>
      <x:c r="M7722" s="60" t="n">
        <x:f>L7722+K7722</x:f>
        <x:v>2371</x:v>
      </x:c>
      <x:c r="N7722" s="60" t="n">
        <x:f>'参数'!$B$10</x:f>
        <x:v>1</x:v>
      </x:c>
      <x:c r="O7722" s="60" t="n">
        <x:f>N7722*'参数'!$B$11</x:f>
        <x:v>2</x:v>
      </x:c>
      <x:c r="P7722" s="60" t="n">
        <x:f>N7722*'参数'!$B$12</x:f>
        <x:v>1</x:v>
      </x:c>
      <x:c r="Q7722" t="str">
        <x:f>C7722&amp;"d"</x:f>
        <x:v>C66d</x:v>
      </x:c>
      <x:c r="R7722" t="str">
        <x:f>C7722&amp;"p"</x:f>
        <x:v>C66p</x:v>
      </x:c>
      <x:c r="S7722" t="str">
        <x:f>IF(AND(L7722&gt;=H7722+I7722+J7722,M7722&gt;L7722,F7722&lt;&gt;""),"PASS","FAIL")</x:f>
        <x:v>PASS</x:v>
      </x:c>
      <x:c r="T7722" t="n">
        <x:v>4</x:v>
      </x:c>
      <x:c r="U7722" t="str">
        <x:v>pickup_after_delivery_completion_plus_usage_lag</x:v>
      </x:c>
    </x:row>
    <x:row r="7723">
      <x:c r="A7723" t="str">
        <x:v>Set2_200-10-3b</x:v>
      </x:c>
      <x:c r="B7723" t="str">
        <x:v>next_day</x:v>
      </x:c>
      <x:c r="C7723" t="str">
        <x:v>C67</x:v>
      </x:c>
      <x:c r="D7723" s="59" t="n">
        <x:v>20</x:v>
      </x:c>
      <x:c r="E7723" s="59" t="n">
        <x:v>47</x:v>
      </x:c>
      <x:c r="F7723" s="59" t="str">
        <x:v>S6</x:v>
      </x:c>
      <x:c r="G7723" s="59" t="n">
        <x:v>130</x:v>
      </x:c>
      <x:c r="H7723" s="59" t="n">
        <x:v>160</x:v>
      </x:c>
      <x:c r="I7723" s="59" t="n">
        <x:v>10</x:v>
      </x:c>
      <x:c r="J7723" s="60" t="n">
        <x:f>'参数'!$C$6</x:f>
        <x:v>1440</x:v>
      </x:c>
      <x:c r="K7723" s="60" t="n">
        <x:f>'参数'!$D$6</x:f>
        <x:v>360</x:v>
      </x:c>
      <x:c r="L7723" s="60" t="n">
        <x:f>H7723+I7723+J7723</x:f>
        <x:v>1610</x:v>
      </x:c>
      <x:c r="M7723" s="60" t="n">
        <x:f>L7723+K7723</x:f>
        <x:v>1970</x:v>
      </x:c>
      <x:c r="N7723" s="60" t="n">
        <x:f>'参数'!$B$10</x:f>
        <x:v>1</x:v>
      </x:c>
      <x:c r="O7723" s="60" t="n">
        <x:f>N7723*'参数'!$B$11</x:f>
        <x:v>2</x:v>
      </x:c>
      <x:c r="P7723" s="60" t="n">
        <x:f>N7723*'参数'!$B$12</x:f>
        <x:v>1</x:v>
      </x:c>
      <x:c r="Q7723" t="str">
        <x:f>C7723&amp;"d"</x:f>
        <x:v>C67d</x:v>
      </x:c>
      <x:c r="R7723" t="str">
        <x:f>C7723&amp;"p"</x:f>
        <x:v>C67p</x:v>
      </x:c>
      <x:c r="S7723" t="str">
        <x:f>IF(AND(L7723&gt;=H7723+I7723+J7723,M7723&gt;L7723,F7723&lt;&gt;""),"PASS","FAIL")</x:f>
        <x:v>PASS</x:v>
      </x:c>
      <x:c r="T7723" t="n">
        <x:v>11</x:v>
      </x:c>
      <x:c r="U7723" t="str">
        <x:v>pickup_after_delivery_completion_plus_usage_lag</x:v>
      </x:c>
    </x:row>
    <x:row r="7724">
      <x:c r="A7724" t="str">
        <x:v>Set2_200-10-3b</x:v>
      </x:c>
      <x:c r="B7724" t="str">
        <x:v>next_day</x:v>
      </x:c>
      <x:c r="C7724" t="str">
        <x:v>C68</x:v>
      </x:c>
      <x:c r="D7724" s="59" t="n">
        <x:v>14</x:v>
      </x:c>
      <x:c r="E7724" s="59" t="n">
        <x:v>43</x:v>
      </x:c>
      <x:c r="F7724" s="59" t="str">
        <x:v>S9</x:v>
      </x:c>
      <x:c r="G7724" s="59" t="n">
        <x:v>455</x:v>
      </x:c>
      <x:c r="H7724" s="59" t="n">
        <x:v>487</x:v>
      </x:c>
      <x:c r="I7724" s="59" t="n">
        <x:v>10</x:v>
      </x:c>
      <x:c r="J7724" s="60" t="n">
        <x:f>'参数'!$C$6</x:f>
        <x:v>1440</x:v>
      </x:c>
      <x:c r="K7724" s="60" t="n">
        <x:f>'参数'!$D$6</x:f>
        <x:v>360</x:v>
      </x:c>
      <x:c r="L7724" s="60" t="n">
        <x:f>H7724+I7724+J7724</x:f>
        <x:v>1937</x:v>
      </x:c>
      <x:c r="M7724" s="60" t="n">
        <x:f>L7724+K7724</x:f>
        <x:v>2297</x:v>
      </x:c>
      <x:c r="N7724" s="60" t="n">
        <x:f>'参数'!$B$10</x:f>
        <x:v>1</x:v>
      </x:c>
      <x:c r="O7724" s="60" t="n">
        <x:f>N7724*'参数'!$B$11</x:f>
        <x:v>2</x:v>
      </x:c>
      <x:c r="P7724" s="60" t="n">
        <x:f>N7724*'参数'!$B$12</x:f>
        <x:v>1</x:v>
      </x:c>
      <x:c r="Q7724" t="str">
        <x:f>C7724&amp;"d"</x:f>
        <x:v>C68d</x:v>
      </x:c>
      <x:c r="R7724" t="str">
        <x:f>C7724&amp;"p"</x:f>
        <x:v>C68p</x:v>
      </x:c>
      <x:c r="S7724" t="str">
        <x:f>IF(AND(L7724&gt;=H7724+I7724+J7724,M7724&gt;L7724,F7724&lt;&gt;""),"PASS","FAIL")</x:f>
        <x:v>PASS</x:v>
      </x:c>
      <x:c r="T7724" t="n">
        <x:v>10</x:v>
      </x:c>
      <x:c r="U7724" t="str">
        <x:v>pickup_after_delivery_completion_plus_usage_lag</x:v>
      </x:c>
    </x:row>
    <x:row r="7725">
      <x:c r="A7725" t="str">
        <x:v>Set2_200-10-3b</x:v>
      </x:c>
      <x:c r="B7725" t="str">
        <x:v>next_day</x:v>
      </x:c>
      <x:c r="C7725" t="str">
        <x:v>C69</x:v>
      </x:c>
      <x:c r="D7725" s="59" t="n">
        <x:v>13</x:v>
      </x:c>
      <x:c r="E7725" s="59" t="n">
        <x:v>46</x:v>
      </x:c>
      <x:c r="F7725" s="59" t="str">
        <x:v>S9</x:v>
      </x:c>
      <x:c r="G7725" s="59" t="n">
        <x:v>559</x:v>
      </x:c>
      <x:c r="H7725" s="59" t="n">
        <x:v>579</x:v>
      </x:c>
      <x:c r="I7725" s="59" t="n">
        <x:v>10</x:v>
      </x:c>
      <x:c r="J7725" s="60" t="n">
        <x:f>'参数'!$C$6</x:f>
        <x:v>1440</x:v>
      </x:c>
      <x:c r="K7725" s="60" t="n">
        <x:f>'参数'!$D$6</x:f>
        <x:v>360</x:v>
      </x:c>
      <x:c r="L7725" s="60" t="n">
        <x:f>H7725+I7725+J7725</x:f>
        <x:v>2029</x:v>
      </x:c>
      <x:c r="M7725" s="60" t="n">
        <x:f>L7725+K7725</x:f>
        <x:v>2389</x:v>
      </x:c>
      <x:c r="N7725" s="60" t="n">
        <x:f>'参数'!$B$10</x:f>
        <x:v>1</x:v>
      </x:c>
      <x:c r="O7725" s="60" t="n">
        <x:f>N7725*'参数'!$B$11</x:f>
        <x:v>2</x:v>
      </x:c>
      <x:c r="P7725" s="60" t="n">
        <x:f>N7725*'参数'!$B$12</x:f>
        <x:v>1</x:v>
      </x:c>
      <x:c r="Q7725" t="str">
        <x:f>C7725&amp;"d"</x:f>
        <x:v>C69d</x:v>
      </x:c>
      <x:c r="R7725" t="str">
        <x:f>C7725&amp;"p"</x:f>
        <x:v>C69p</x:v>
      </x:c>
      <x:c r="S7725" t="str">
        <x:f>IF(AND(L7725&gt;=H7725+I7725+J7725,M7725&gt;L7725,F7725&lt;&gt;""),"PASS","FAIL")</x:f>
        <x:v>PASS</x:v>
      </x:c>
      <x:c r="T7725" t="n">
        <x:v>2</x:v>
      </x:c>
      <x:c r="U7725" t="str">
        <x:v>pickup_after_delivery_completion_plus_usage_lag</x:v>
      </x:c>
    </x:row>
    <x:row r="7726">
      <x:c r="A7726" t="str">
        <x:v>Set2_200-10-3b</x:v>
      </x:c>
      <x:c r="B7726" t="str">
        <x:v>next_day</x:v>
      </x:c>
      <x:c r="C7726" t="str">
        <x:v>C70</x:v>
      </x:c>
      <x:c r="D7726" s="59" t="n">
        <x:v>6</x:v>
      </x:c>
      <x:c r="E7726" s="59" t="n">
        <x:v>38</x:v>
      </x:c>
      <x:c r="F7726" s="59" t="str">
        <x:v>S9</x:v>
      </x:c>
      <x:c r="G7726" s="59" t="n">
        <x:v>487</x:v>
      </x:c>
      <x:c r="H7726" s="59" t="n">
        <x:v>497</x:v>
      </x:c>
      <x:c r="I7726" s="59" t="n">
        <x:v>10</x:v>
      </x:c>
      <x:c r="J7726" s="60" t="n">
        <x:f>'参数'!$C$6</x:f>
        <x:v>1440</x:v>
      </x:c>
      <x:c r="K7726" s="60" t="n">
        <x:f>'参数'!$D$6</x:f>
        <x:v>360</x:v>
      </x:c>
      <x:c r="L7726" s="60" t="n">
        <x:f>H7726+I7726+J7726</x:f>
        <x:v>1947</x:v>
      </x:c>
      <x:c r="M7726" s="60" t="n">
        <x:f>L7726+K7726</x:f>
        <x:v>2307</x:v>
      </x:c>
      <x:c r="N7726" s="60" t="n">
        <x:f>'参数'!$B$10</x:f>
        <x:v>1</x:v>
      </x:c>
      <x:c r="O7726" s="60" t="n">
        <x:f>N7726*'参数'!$B$11</x:f>
        <x:v>2</x:v>
      </x:c>
      <x:c r="P7726" s="60" t="n">
        <x:f>N7726*'参数'!$B$12</x:f>
        <x:v>1</x:v>
      </x:c>
      <x:c r="Q7726" t="str">
        <x:f>C7726&amp;"d"</x:f>
        <x:v>C70d</x:v>
      </x:c>
      <x:c r="R7726" t="str">
        <x:f>C7726&amp;"p"</x:f>
        <x:v>C70p</x:v>
      </x:c>
      <x:c r="S7726" t="str">
        <x:f>IF(AND(L7726&gt;=H7726+I7726+J7726,M7726&gt;L7726,F7726&lt;&gt;""),"PASS","FAIL")</x:f>
        <x:v>PASS</x:v>
      </x:c>
      <x:c r="T7726" t="n">
        <x:v>0</x:v>
      </x:c>
      <x:c r="U7726" t="str">
        <x:v>pickup_after_delivery_completion_plus_usage_lag</x:v>
      </x:c>
    </x:row>
    <x:row r="7727">
      <x:c r="A7727" t="str">
        <x:v>Set2_200-10-3b</x:v>
      </x:c>
      <x:c r="B7727" t="str">
        <x:v>next_day</x:v>
      </x:c>
      <x:c r="C7727" t="str">
        <x:v>C71</x:v>
      </x:c>
      <x:c r="D7727" s="59" t="n">
        <x:v>4</x:v>
      </x:c>
      <x:c r="E7727" s="59" t="n">
        <x:v>35</x:v>
      </x:c>
      <x:c r="F7727" s="59" t="str">
        <x:v>S9</x:v>
      </x:c>
      <x:c r="G7727" s="59" t="n">
        <x:v>419</x:v>
      </x:c>
      <x:c r="H7727" s="59" t="n">
        <x:v>449</x:v>
      </x:c>
      <x:c r="I7727" s="59" t="n">
        <x:v>10</x:v>
      </x:c>
      <x:c r="J7727" s="60" t="n">
        <x:f>'参数'!$C$6</x:f>
        <x:v>1440</x:v>
      </x:c>
      <x:c r="K7727" s="60" t="n">
        <x:f>'参数'!$D$6</x:f>
        <x:v>360</x:v>
      </x:c>
      <x:c r="L7727" s="60" t="n">
        <x:f>H7727+I7727+J7727</x:f>
        <x:v>1899</x:v>
      </x:c>
      <x:c r="M7727" s="60" t="n">
        <x:f>L7727+K7727</x:f>
        <x:v>2259</x:v>
      </x:c>
      <x:c r="N7727" s="60" t="n">
        <x:f>'参数'!$B$10</x:f>
        <x:v>1</x:v>
      </x:c>
      <x:c r="O7727" s="60" t="n">
        <x:f>N7727*'参数'!$B$11</x:f>
        <x:v>2</x:v>
      </x:c>
      <x:c r="P7727" s="60" t="n">
        <x:f>N7727*'参数'!$B$12</x:f>
        <x:v>1</x:v>
      </x:c>
      <x:c r="Q7727" t="str">
        <x:f>C7727&amp;"d"</x:f>
        <x:v>C71d</x:v>
      </x:c>
      <x:c r="R7727" t="str">
        <x:f>C7727&amp;"p"</x:f>
        <x:v>C71p</x:v>
      </x:c>
      <x:c r="S7727" t="str">
        <x:f>IF(AND(L7727&gt;=H7727+I7727+J7727,M7727&gt;L7727,F7727&lt;&gt;""),"PASS","FAIL")</x:f>
        <x:v>PASS</x:v>
      </x:c>
      <x:c r="T7727" t="n">
        <x:v>12</x:v>
      </x:c>
      <x:c r="U7727" t="str">
        <x:v>pickup_after_delivery_completion_plus_usage_lag</x:v>
      </x:c>
    </x:row>
    <x:row r="7728">
      <x:c r="A7728" t="str">
        <x:v>Set2_200-10-3b</x:v>
      </x:c>
      <x:c r="B7728" t="str">
        <x:v>next_day</x:v>
      </x:c>
      <x:c r="C7728" t="str">
        <x:v>C72</x:v>
      </x:c>
      <x:c r="D7728" s="59" t="n">
        <x:v>6</x:v>
      </x:c>
      <x:c r="E7728" s="59" t="n">
        <x:v>35</x:v>
      </x:c>
      <x:c r="F7728" s="59" t="str">
        <x:v>S9</x:v>
      </x:c>
      <x:c r="G7728" s="59" t="n">
        <x:v>149</x:v>
      </x:c>
      <x:c r="H7728" s="59" t="n">
        <x:v>181</x:v>
      </x:c>
      <x:c r="I7728" s="59" t="n">
        <x:v>10</x:v>
      </x:c>
      <x:c r="J7728" s="60" t="n">
        <x:f>'参数'!$C$6</x:f>
        <x:v>1440</x:v>
      </x:c>
      <x:c r="K7728" s="60" t="n">
        <x:f>'参数'!$D$6</x:f>
        <x:v>360</x:v>
      </x:c>
      <x:c r="L7728" s="60" t="n">
        <x:f>H7728+I7728+J7728</x:f>
        <x:v>1631</x:v>
      </x:c>
      <x:c r="M7728" s="60" t="n">
        <x:f>L7728+K7728</x:f>
        <x:v>1991</x:v>
      </x:c>
      <x:c r="N7728" s="60" t="n">
        <x:f>'参数'!$B$10</x:f>
        <x:v>1</x:v>
      </x:c>
      <x:c r="O7728" s="60" t="n">
        <x:f>N7728*'参数'!$B$11</x:f>
        <x:v>2</x:v>
      </x:c>
      <x:c r="P7728" s="60" t="n">
        <x:f>N7728*'参数'!$B$12</x:f>
        <x:v>1</x:v>
      </x:c>
      <x:c r="Q7728" t="str">
        <x:f>C7728&amp;"d"</x:f>
        <x:v>C72d</x:v>
      </x:c>
      <x:c r="R7728" t="str">
        <x:f>C7728&amp;"p"</x:f>
        <x:v>C72p</x:v>
      </x:c>
      <x:c r="S7728" t="str">
        <x:f>IF(AND(L7728&gt;=H7728+I7728+J7728,M7728&gt;L7728,F7728&lt;&gt;""),"PASS","FAIL")</x:f>
        <x:v>PASS</x:v>
      </x:c>
      <x:c r="T7728" t="n">
        <x:v>1</x:v>
      </x:c>
      <x:c r="U7728" t="str">
        <x:v>pickup_after_delivery_completion_plus_usage_lag</x:v>
      </x:c>
    </x:row>
    <x:row r="7729">
      <x:c r="A7729" t="str">
        <x:v>Set2_200-10-3b</x:v>
      </x:c>
      <x:c r="B7729" t="str">
        <x:v>next_day</x:v>
      </x:c>
      <x:c r="C7729" t="str">
        <x:v>C73</x:v>
      </x:c>
      <x:c r="D7729" s="59" t="n">
        <x:v>20</x:v>
      </x:c>
      <x:c r="E7729" s="59" t="n">
        <x:v>30</x:v>
      </x:c>
      <x:c r="F7729" s="59" t="str">
        <x:v>S0</x:v>
      </x:c>
      <x:c r="G7729" s="59" t="n">
        <x:v>342</x:v>
      </x:c>
      <x:c r="H7729" s="59" t="n">
        <x:v>380</x:v>
      </x:c>
      <x:c r="I7729" s="59" t="n">
        <x:v>10</x:v>
      </x:c>
      <x:c r="J7729" s="60" t="n">
        <x:f>'参数'!$C$6</x:f>
        <x:v>1440</x:v>
      </x:c>
      <x:c r="K7729" s="60" t="n">
        <x:f>'参数'!$D$6</x:f>
        <x:v>360</x:v>
      </x:c>
      <x:c r="L7729" s="60" t="n">
        <x:f>H7729+I7729+J7729</x:f>
        <x:v>1830</x:v>
      </x:c>
      <x:c r="M7729" s="60" t="n">
        <x:f>L7729+K7729</x:f>
        <x:v>2190</x:v>
      </x:c>
      <x:c r="N7729" s="60" t="n">
        <x:f>'参数'!$B$10</x:f>
        <x:v>1</x:v>
      </x:c>
      <x:c r="O7729" s="60" t="n">
        <x:f>N7729*'参数'!$B$11</x:f>
        <x:v>2</x:v>
      </x:c>
      <x:c r="P7729" s="60" t="n">
        <x:f>N7729*'参数'!$B$12</x:f>
        <x:v>1</x:v>
      </x:c>
      <x:c r="Q7729" t="str">
        <x:f>C7729&amp;"d"</x:f>
        <x:v>C73d</x:v>
      </x:c>
      <x:c r="R7729" t="str">
        <x:f>C7729&amp;"p"</x:f>
        <x:v>C73p</x:v>
      </x:c>
      <x:c r="S7729" t="str">
        <x:f>IF(AND(L7729&gt;=H7729+I7729+J7729,M7729&gt;L7729,F7729&lt;&gt;""),"PASS","FAIL")</x:f>
        <x:v>PASS</x:v>
      </x:c>
      <x:c r="T7729" t="n">
        <x:v>9</x:v>
      </x:c>
      <x:c r="U7729" t="str">
        <x:v>pickup_after_delivery_completion_plus_usage_lag</x:v>
      </x:c>
    </x:row>
    <x:row r="7730">
      <x:c r="A7730" t="str">
        <x:v>Set2_200-10-3b</x:v>
      </x:c>
      <x:c r="B7730" t="str">
        <x:v>next_day</x:v>
      </x:c>
      <x:c r="C7730" t="str">
        <x:v>C74</x:v>
      </x:c>
      <x:c r="D7730" s="59" t="n">
        <x:v>14</x:v>
      </x:c>
      <x:c r="E7730" s="59" t="n">
        <x:v>34</x:v>
      </x:c>
      <x:c r="F7730" s="59" t="str">
        <x:v>S3</x:v>
      </x:c>
      <x:c r="G7730" s="59" t="n">
        <x:v>374</x:v>
      </x:c>
      <x:c r="H7730" s="59" t="n">
        <x:v>384</x:v>
      </x:c>
      <x:c r="I7730" s="59" t="n">
        <x:v>10</x:v>
      </x:c>
      <x:c r="J7730" s="60" t="n">
        <x:f>'参数'!$C$6</x:f>
        <x:v>1440</x:v>
      </x:c>
      <x:c r="K7730" s="60" t="n">
        <x:f>'参数'!$D$6</x:f>
        <x:v>360</x:v>
      </x:c>
      <x:c r="L7730" s="60" t="n">
        <x:f>H7730+I7730+J7730</x:f>
        <x:v>1834</x:v>
      </x:c>
      <x:c r="M7730" s="60" t="n">
        <x:f>L7730+K7730</x:f>
        <x:v>2194</x:v>
      </x:c>
      <x:c r="N7730" s="60" t="n">
        <x:f>'参数'!$B$10</x:f>
        <x:v>1</x:v>
      </x:c>
      <x:c r="O7730" s="60" t="n">
        <x:f>N7730*'参数'!$B$11</x:f>
        <x:v>2</x:v>
      </x:c>
      <x:c r="P7730" s="60" t="n">
        <x:f>N7730*'参数'!$B$12</x:f>
        <x:v>1</x:v>
      </x:c>
      <x:c r="Q7730" t="str">
        <x:f>C7730&amp;"d"</x:f>
        <x:v>C74d</x:v>
      </x:c>
      <x:c r="R7730" t="str">
        <x:f>C7730&amp;"p"</x:f>
        <x:v>C74p</x:v>
      </x:c>
      <x:c r="S7730" t="str">
        <x:f>IF(AND(L7730&gt;=H7730+I7730+J7730,M7730&gt;L7730,F7730&lt;&gt;""),"PASS","FAIL")</x:f>
        <x:v>PASS</x:v>
      </x:c>
      <x:c r="T7730" t="n">
        <x:v>2</x:v>
      </x:c>
      <x:c r="U7730" t="str">
        <x:v>pickup_after_delivery_completion_plus_usage_lag</x:v>
      </x:c>
    </x:row>
    <x:row r="7731">
      <x:c r="A7731" t="str">
        <x:v>Set2_200-10-3b</x:v>
      </x:c>
      <x:c r="B7731" t="str">
        <x:v>next_day</x:v>
      </x:c>
      <x:c r="C7731" t="str">
        <x:v>C75</x:v>
      </x:c>
      <x:c r="D7731" s="59" t="n">
        <x:v>18</x:v>
      </x:c>
      <x:c r="E7731" s="59" t="n">
        <x:v>45</x:v>
      </x:c>
      <x:c r="F7731" s="59" t="str">
        <x:v>S6</x:v>
      </x:c>
      <x:c r="G7731" s="59" t="n">
        <x:v>258</x:v>
      </x:c>
      <x:c r="H7731" s="59" t="n">
        <x:v>290</x:v>
      </x:c>
      <x:c r="I7731" s="59" t="n">
        <x:v>10</x:v>
      </x:c>
      <x:c r="J7731" s="60" t="n">
        <x:f>'参数'!$C$6</x:f>
        <x:v>1440</x:v>
      </x:c>
      <x:c r="K7731" s="60" t="n">
        <x:f>'参数'!$D$6</x:f>
        <x:v>360</x:v>
      </x:c>
      <x:c r="L7731" s="60" t="n">
        <x:f>H7731+I7731+J7731</x:f>
        <x:v>1740</x:v>
      </x:c>
      <x:c r="M7731" s="60" t="n">
        <x:f>L7731+K7731</x:f>
        <x:v>2100</x:v>
      </x:c>
      <x:c r="N7731" s="60" t="n">
        <x:f>'参数'!$B$10</x:f>
        <x:v>1</x:v>
      </x:c>
      <x:c r="O7731" s="60" t="n">
        <x:f>N7731*'参数'!$B$11</x:f>
        <x:v>2</x:v>
      </x:c>
      <x:c r="P7731" s="60" t="n">
        <x:f>N7731*'参数'!$B$12</x:f>
        <x:v>1</x:v>
      </x:c>
      <x:c r="Q7731" t="str">
        <x:f>C7731&amp;"d"</x:f>
        <x:v>C75d</x:v>
      </x:c>
      <x:c r="R7731" t="str">
        <x:f>C7731&amp;"p"</x:f>
        <x:v>C75p</x:v>
      </x:c>
      <x:c r="S7731" t="str">
        <x:f>IF(AND(L7731&gt;=H7731+I7731+J7731,M7731&gt;L7731,F7731&lt;&gt;""),"PASS","FAIL")</x:f>
        <x:v>PASS</x:v>
      </x:c>
      <x:c r="T7731" t="n">
        <x:v>4</x:v>
      </x:c>
      <x:c r="U7731" t="str">
        <x:v>pickup_after_delivery_completion_plus_usage_lag</x:v>
      </x:c>
    </x:row>
    <x:row r="7732">
      <x:c r="A7732" t="str">
        <x:v>Set2_200-10-3b</x:v>
      </x:c>
      <x:c r="B7732" t="str">
        <x:v>next_day</x:v>
      </x:c>
      <x:c r="C7732" t="str">
        <x:v>C76</x:v>
      </x:c>
      <x:c r="D7732" s="59" t="n">
        <x:v>22</x:v>
      </x:c>
      <x:c r="E7732" s="59" t="n">
        <x:v>45</x:v>
      </x:c>
      <x:c r="F7732" s="59" t="str">
        <x:v>S6</x:v>
      </x:c>
      <x:c r="G7732" s="59" t="n">
        <x:v>47</x:v>
      </x:c>
      <x:c r="H7732" s="59" t="n">
        <x:v>59</x:v>
      </x:c>
      <x:c r="I7732" s="59" t="n">
        <x:v>10</x:v>
      </x:c>
      <x:c r="J7732" s="60" t="n">
        <x:f>'参数'!$C$6</x:f>
        <x:v>1440</x:v>
      </x:c>
      <x:c r="K7732" s="60" t="n">
        <x:f>'参数'!$D$6</x:f>
        <x:v>360</x:v>
      </x:c>
      <x:c r="L7732" s="60" t="n">
        <x:f>H7732+I7732+J7732</x:f>
        <x:v>1509</x:v>
      </x:c>
      <x:c r="M7732" s="60" t="n">
        <x:f>L7732+K7732</x:f>
        <x:v>1869</x:v>
      </x:c>
      <x:c r="N7732" s="60" t="n">
        <x:f>'参数'!$B$10</x:f>
        <x:v>1</x:v>
      </x:c>
      <x:c r="O7732" s="60" t="n">
        <x:f>N7732*'参数'!$B$11</x:f>
        <x:v>2</x:v>
      </x:c>
      <x:c r="P7732" s="60" t="n">
        <x:f>N7732*'参数'!$B$12</x:f>
        <x:v>1</x:v>
      </x:c>
      <x:c r="Q7732" t="str">
        <x:f>C7732&amp;"d"</x:f>
        <x:v>C76d</x:v>
      </x:c>
      <x:c r="R7732" t="str">
        <x:f>C7732&amp;"p"</x:f>
        <x:v>C76p</x:v>
      </x:c>
      <x:c r="S7732" t="str">
        <x:f>IF(AND(L7732&gt;=H7732+I7732+J7732,M7732&gt;L7732,F7732&lt;&gt;""),"PASS","FAIL")</x:f>
        <x:v>PASS</x:v>
      </x:c>
      <x:c r="T7732" t="n">
        <x:v>3</x:v>
      </x:c>
      <x:c r="U7732" t="str">
        <x:v>pickup_after_delivery_completion_plus_usage_lag</x:v>
      </x:c>
    </x:row>
    <x:row r="7733">
      <x:c r="A7733" t="str">
        <x:v>Set2_200-10-3b</x:v>
      </x:c>
      <x:c r="B7733" t="str">
        <x:v>next_day</x:v>
      </x:c>
      <x:c r="C7733" t="str">
        <x:v>C77</x:v>
      </x:c>
      <x:c r="D7733" s="59" t="n">
        <x:v>9</x:v>
      </x:c>
      <x:c r="E7733" s="59" t="n">
        <x:v>31</x:v>
      </x:c>
      <x:c r="F7733" s="59" t="str">
        <x:v>S7</x:v>
      </x:c>
      <x:c r="G7733" s="59" t="n">
        <x:v>587</x:v>
      </x:c>
      <x:c r="H7733" s="59" t="n">
        <x:v>609</x:v>
      </x:c>
      <x:c r="I7733" s="59" t="n">
        <x:v>10</x:v>
      </x:c>
      <x:c r="J7733" s="60" t="n">
        <x:f>'参数'!$C$6</x:f>
        <x:v>1440</x:v>
      </x:c>
      <x:c r="K7733" s="60" t="n">
        <x:f>'参数'!$D$6</x:f>
        <x:v>360</x:v>
      </x:c>
      <x:c r="L7733" s="60" t="n">
        <x:f>H7733+I7733+J7733</x:f>
        <x:v>2059</x:v>
      </x:c>
      <x:c r="M7733" s="60" t="n">
        <x:f>L7733+K7733</x:f>
        <x:v>2419</x:v>
      </x:c>
      <x:c r="N7733" s="60" t="n">
        <x:f>'参数'!$B$10</x:f>
        <x:v>1</x:v>
      </x:c>
      <x:c r="O7733" s="60" t="n">
        <x:f>N7733*'参数'!$B$11</x:f>
        <x:v>2</x:v>
      </x:c>
      <x:c r="P7733" s="60" t="n">
        <x:f>N7733*'参数'!$B$12</x:f>
        <x:v>1</x:v>
      </x:c>
      <x:c r="Q7733" t="str">
        <x:f>C7733&amp;"d"</x:f>
        <x:v>C77d</x:v>
      </x:c>
      <x:c r="R7733" t="str">
        <x:f>C7733&amp;"p"</x:f>
        <x:v>C77p</x:v>
      </x:c>
      <x:c r="S7733" t="str">
        <x:f>IF(AND(L7733&gt;=H7733+I7733+J7733,M7733&gt;L7733,F7733&lt;&gt;""),"PASS","FAIL")</x:f>
        <x:v>PASS</x:v>
      </x:c>
      <x:c r="T7733" t="n">
        <x:v>3</x:v>
      </x:c>
      <x:c r="U7733" t="str">
        <x:v>pickup_after_delivery_completion_plus_usage_lag</x:v>
      </x:c>
    </x:row>
    <x:row r="7734">
      <x:c r="A7734" t="str">
        <x:v>Set2_200-10-3b</x:v>
      </x:c>
      <x:c r="B7734" t="str">
        <x:v>next_day</x:v>
      </x:c>
      <x:c r="C7734" t="str">
        <x:v>C78</x:v>
      </x:c>
      <x:c r="D7734" s="59" t="n">
        <x:v>6</x:v>
      </x:c>
      <x:c r="E7734" s="59" t="n">
        <x:v>48</x:v>
      </x:c>
      <x:c r="F7734" s="59" t="str">
        <x:v>S9</x:v>
      </x:c>
      <x:c r="G7734" s="59" t="n">
        <x:v>461</x:v>
      </x:c>
      <x:c r="H7734" s="59" t="n">
        <x:v>481</x:v>
      </x:c>
      <x:c r="I7734" s="59" t="n">
        <x:v>10</x:v>
      </x:c>
      <x:c r="J7734" s="60" t="n">
        <x:f>'参数'!$C$6</x:f>
        <x:v>1440</x:v>
      </x:c>
      <x:c r="K7734" s="60" t="n">
        <x:f>'参数'!$D$6</x:f>
        <x:v>360</x:v>
      </x:c>
      <x:c r="L7734" s="60" t="n">
        <x:f>H7734+I7734+J7734</x:f>
        <x:v>1931</x:v>
      </x:c>
      <x:c r="M7734" s="60" t="n">
        <x:f>L7734+K7734</x:f>
        <x:v>2291</x:v>
      </x:c>
      <x:c r="N7734" s="60" t="n">
        <x:f>'参数'!$B$10</x:f>
        <x:v>1</x:v>
      </x:c>
      <x:c r="O7734" s="60" t="n">
        <x:f>N7734*'参数'!$B$11</x:f>
        <x:v>2</x:v>
      </x:c>
      <x:c r="P7734" s="60" t="n">
        <x:f>N7734*'参数'!$B$12</x:f>
        <x:v>1</x:v>
      </x:c>
      <x:c r="Q7734" t="str">
        <x:f>C7734&amp;"d"</x:f>
        <x:v>C78d</x:v>
      </x:c>
      <x:c r="R7734" t="str">
        <x:f>C7734&amp;"p"</x:f>
        <x:v>C78p</x:v>
      </x:c>
      <x:c r="S7734" t="str">
        <x:f>IF(AND(L7734&gt;=H7734+I7734+J7734,M7734&gt;L7734,F7734&lt;&gt;""),"PASS","FAIL")</x:f>
        <x:v>PASS</x:v>
      </x:c>
      <x:c r="T7734" t="n">
        <x:v>6</x:v>
      </x:c>
      <x:c r="U7734" t="str">
        <x:v>pickup_after_delivery_completion_plus_usage_lag</x:v>
      </x:c>
    </x:row>
    <x:row r="7735">
      <x:c r="A7735" t="str">
        <x:v>Set2_200-10-3b</x:v>
      </x:c>
      <x:c r="B7735" t="str">
        <x:v>next_day</x:v>
      </x:c>
      <x:c r="C7735" t="str">
        <x:v>C79</x:v>
      </x:c>
      <x:c r="D7735" s="59" t="n">
        <x:v>8</x:v>
      </x:c>
      <x:c r="E7735" s="59" t="n">
        <x:v>42</x:v>
      </x:c>
      <x:c r="F7735" s="59" t="str">
        <x:v>S9</x:v>
      </x:c>
      <x:c r="G7735" s="59" t="n">
        <x:v>347</x:v>
      </x:c>
      <x:c r="H7735" s="59" t="n">
        <x:v>373</x:v>
      </x:c>
      <x:c r="I7735" s="59" t="n">
        <x:v>10</x:v>
      </x:c>
      <x:c r="J7735" s="60" t="n">
        <x:f>'参数'!$C$6</x:f>
        <x:v>1440</x:v>
      </x:c>
      <x:c r="K7735" s="60" t="n">
        <x:f>'参数'!$D$6</x:f>
        <x:v>360</x:v>
      </x:c>
      <x:c r="L7735" s="60" t="n">
        <x:f>H7735+I7735+J7735</x:f>
        <x:v>1823</x:v>
      </x:c>
      <x:c r="M7735" s="60" t="n">
        <x:f>L7735+K7735</x:f>
        <x:v>2183</x:v>
      </x:c>
      <x:c r="N7735" s="60" t="n">
        <x:f>'参数'!$B$10</x:f>
        <x:v>1</x:v>
      </x:c>
      <x:c r="O7735" s="60" t="n">
        <x:f>N7735*'参数'!$B$11</x:f>
        <x:v>2</x:v>
      </x:c>
      <x:c r="P7735" s="60" t="n">
        <x:f>N7735*'参数'!$B$12</x:f>
        <x:v>1</x:v>
      </x:c>
      <x:c r="Q7735" t="str">
        <x:f>C7735&amp;"d"</x:f>
        <x:v>C79d</x:v>
      </x:c>
      <x:c r="R7735" t="str">
        <x:f>C7735&amp;"p"</x:f>
        <x:v>C79p</x:v>
      </x:c>
      <x:c r="S7735" t="str">
        <x:f>IF(AND(L7735&gt;=H7735+I7735+J7735,M7735&gt;L7735,F7735&lt;&gt;""),"PASS","FAIL")</x:f>
        <x:v>PASS</x:v>
      </x:c>
      <x:c r="T7735" t="n">
        <x:v>5</x:v>
      </x:c>
      <x:c r="U7735" t="str">
        <x:v>pickup_after_delivery_completion_plus_usage_lag</x:v>
      </x:c>
    </x:row>
    <x:row r="7736">
      <x:c r="A7736" t="str">
        <x:v>Set2_200-10-3b</x:v>
      </x:c>
      <x:c r="B7736" t="str">
        <x:v>next_day</x:v>
      </x:c>
      <x:c r="C7736" t="str">
        <x:v>C80</x:v>
      </x:c>
      <x:c r="D7736" s="59" t="n">
        <x:v>23</x:v>
      </x:c>
      <x:c r="E7736" s="59" t="n">
        <x:v>34</x:v>
      </x:c>
      <x:c r="F7736" s="59" t="str">
        <x:v>S1</x:v>
      </x:c>
      <x:c r="G7736" s="59" t="n">
        <x:v>432</x:v>
      </x:c>
      <x:c r="H7736" s="59" t="n">
        <x:v>462</x:v>
      </x:c>
      <x:c r="I7736" s="59" t="n">
        <x:v>10</x:v>
      </x:c>
      <x:c r="J7736" s="60" t="n">
        <x:f>'参数'!$C$6</x:f>
        <x:v>1440</x:v>
      </x:c>
      <x:c r="K7736" s="60" t="n">
        <x:f>'参数'!$D$6</x:f>
        <x:v>360</x:v>
      </x:c>
      <x:c r="L7736" s="60" t="n">
        <x:f>H7736+I7736+J7736</x:f>
        <x:v>1912</x:v>
      </x:c>
      <x:c r="M7736" s="60" t="n">
        <x:f>L7736+K7736</x:f>
        <x:v>2272</x:v>
      </x:c>
      <x:c r="N7736" s="60" t="n">
        <x:f>'参数'!$B$10</x:f>
        <x:v>1</x:v>
      </x:c>
      <x:c r="O7736" s="60" t="n">
        <x:f>N7736*'参数'!$B$11</x:f>
        <x:v>2</x:v>
      </x:c>
      <x:c r="P7736" s="60" t="n">
        <x:f>N7736*'参数'!$B$12</x:f>
        <x:v>1</x:v>
      </x:c>
      <x:c r="Q7736" t="str">
        <x:f>C7736&amp;"d"</x:f>
        <x:v>C80d</x:v>
      </x:c>
      <x:c r="R7736" t="str">
        <x:f>C7736&amp;"p"</x:f>
        <x:v>C80p</x:v>
      </x:c>
      <x:c r="S7736" t="str">
        <x:f>IF(AND(L7736&gt;=H7736+I7736+J7736,M7736&gt;L7736,F7736&lt;&gt;""),"PASS","FAIL")</x:f>
        <x:v>PASS</x:v>
      </x:c>
      <x:c r="T7736" t="n">
        <x:v>0</x:v>
      </x:c>
      <x:c r="U7736" t="str">
        <x:v>pickup_after_delivery_completion_plus_usage_lag</x:v>
      </x:c>
    </x:row>
    <x:row r="7737">
      <x:c r="A7737" t="str">
        <x:v>Set2_200-10-3b</x:v>
      </x:c>
      <x:c r="B7737" t="str">
        <x:v>next_day</x:v>
      </x:c>
      <x:c r="C7737" t="str">
        <x:v>C81</x:v>
      </x:c>
      <x:c r="D7737" s="59" t="n">
        <x:v>8</x:v>
      </x:c>
      <x:c r="E7737" s="59" t="n">
        <x:v>50</x:v>
      </x:c>
      <x:c r="F7737" s="59" t="str">
        <x:v>S9</x:v>
      </x:c>
      <x:c r="G7737" s="59" t="n">
        <x:v>239</x:v>
      </x:c>
      <x:c r="H7737" s="59" t="n">
        <x:v>255</x:v>
      </x:c>
      <x:c r="I7737" s="59" t="n">
        <x:v>10</x:v>
      </x:c>
      <x:c r="J7737" s="60" t="n">
        <x:f>'参数'!$C$6</x:f>
        <x:v>1440</x:v>
      </x:c>
      <x:c r="K7737" s="60" t="n">
        <x:f>'参数'!$D$6</x:f>
        <x:v>360</x:v>
      </x:c>
      <x:c r="L7737" s="60" t="n">
        <x:f>H7737+I7737+J7737</x:f>
        <x:v>1705</x:v>
      </x:c>
      <x:c r="M7737" s="60" t="n">
        <x:f>L7737+K7737</x:f>
        <x:v>2065</x:v>
      </x:c>
      <x:c r="N7737" s="60" t="n">
        <x:f>'参数'!$B$10</x:f>
        <x:v>1</x:v>
      </x:c>
      <x:c r="O7737" s="60" t="n">
        <x:f>N7737*'参数'!$B$11</x:f>
        <x:v>2</x:v>
      </x:c>
      <x:c r="P7737" s="60" t="n">
        <x:f>N7737*'参数'!$B$12</x:f>
        <x:v>1</x:v>
      </x:c>
      <x:c r="Q7737" t="str">
        <x:f>C7737&amp;"d"</x:f>
        <x:v>C81d</x:v>
      </x:c>
      <x:c r="R7737" t="str">
        <x:f>C7737&amp;"p"</x:f>
        <x:v>C81p</x:v>
      </x:c>
      <x:c r="S7737" t="str">
        <x:f>IF(AND(L7737&gt;=H7737+I7737+J7737,M7737&gt;L7737,F7737&lt;&gt;""),"PASS","FAIL")</x:f>
        <x:v>PASS</x:v>
      </x:c>
      <x:c r="T7737" t="n">
        <x:v>0</x:v>
      </x:c>
      <x:c r="U7737" t="str">
        <x:v>pickup_after_delivery_completion_plus_usage_lag</x:v>
      </x:c>
    </x:row>
    <x:row r="7738">
      <x:c r="A7738" t="str">
        <x:v>Set2_200-10-3b</x:v>
      </x:c>
      <x:c r="B7738" t="str">
        <x:v>next_day</x:v>
      </x:c>
      <x:c r="C7738" t="str">
        <x:v>C82</x:v>
      </x:c>
      <x:c r="D7738" s="59" t="n">
        <x:v>15</x:v>
      </x:c>
      <x:c r="E7738" s="59" t="n">
        <x:v>37</x:v>
      </x:c>
      <x:c r="F7738" s="59" t="str">
        <x:v>S3</x:v>
      </x:c>
      <x:c r="G7738" s="59" t="n">
        <x:v>90</x:v>
      </x:c>
      <x:c r="H7738" s="59" t="n">
        <x:v>120</x:v>
      </x:c>
      <x:c r="I7738" s="59" t="n">
        <x:v>10</x:v>
      </x:c>
      <x:c r="J7738" s="60" t="n">
        <x:f>'参数'!$C$6</x:f>
        <x:v>1440</x:v>
      </x:c>
      <x:c r="K7738" s="60" t="n">
        <x:f>'参数'!$D$6</x:f>
        <x:v>360</x:v>
      </x:c>
      <x:c r="L7738" s="60" t="n">
        <x:f>H7738+I7738+J7738</x:f>
        <x:v>1570</x:v>
      </x:c>
      <x:c r="M7738" s="60" t="n">
        <x:f>L7738+K7738</x:f>
        <x:v>1930</x:v>
      </x:c>
      <x:c r="N7738" s="60" t="n">
        <x:f>'参数'!$B$10</x:f>
        <x:v>1</x:v>
      </x:c>
      <x:c r="O7738" s="60" t="n">
        <x:f>N7738*'参数'!$B$11</x:f>
        <x:v>2</x:v>
      </x:c>
      <x:c r="P7738" s="60" t="n">
        <x:f>N7738*'参数'!$B$12</x:f>
        <x:v>1</x:v>
      </x:c>
      <x:c r="Q7738" t="str">
        <x:f>C7738&amp;"d"</x:f>
        <x:v>C82d</x:v>
      </x:c>
      <x:c r="R7738" t="str">
        <x:f>C7738&amp;"p"</x:f>
        <x:v>C82p</x:v>
      </x:c>
      <x:c r="S7738" t="str">
        <x:f>IF(AND(L7738&gt;=H7738+I7738+J7738,M7738&gt;L7738,F7738&lt;&gt;""),"PASS","FAIL")</x:f>
        <x:v>PASS</x:v>
      </x:c>
      <x:c r="T7738" t="n">
        <x:v>5</x:v>
      </x:c>
      <x:c r="U7738" t="str">
        <x:v>pickup_after_delivery_completion_plus_usage_lag</x:v>
      </x:c>
    </x:row>
    <x:row r="7739">
      <x:c r="A7739" t="str">
        <x:v>Set2_200-10-3b</x:v>
      </x:c>
      <x:c r="B7739" t="str">
        <x:v>next_day</x:v>
      </x:c>
      <x:c r="C7739" t="str">
        <x:v>C83</x:v>
      </x:c>
      <x:c r="D7739" s="59" t="n">
        <x:v>13</x:v>
      </x:c>
      <x:c r="E7739" s="59" t="n">
        <x:v>30</x:v>
      </x:c>
      <x:c r="F7739" s="59" t="str">
        <x:v>S3</x:v>
      </x:c>
      <x:c r="G7739" s="59" t="n">
        <x:v>378</x:v>
      </x:c>
      <x:c r="H7739" s="59" t="n">
        <x:v>388</x:v>
      </x:c>
      <x:c r="I7739" s="59" t="n">
        <x:v>10</x:v>
      </x:c>
      <x:c r="J7739" s="60" t="n">
        <x:f>'参数'!$C$6</x:f>
        <x:v>1440</x:v>
      </x:c>
      <x:c r="K7739" s="60" t="n">
        <x:f>'参数'!$D$6</x:f>
        <x:v>360</x:v>
      </x:c>
      <x:c r="L7739" s="60" t="n">
        <x:f>H7739+I7739+J7739</x:f>
        <x:v>1838</x:v>
      </x:c>
      <x:c r="M7739" s="60" t="n">
        <x:f>L7739+K7739</x:f>
        <x:v>2198</x:v>
      </x:c>
      <x:c r="N7739" s="60" t="n">
        <x:f>'参数'!$B$10</x:f>
        <x:v>1</x:v>
      </x:c>
      <x:c r="O7739" s="60" t="n">
        <x:f>N7739*'参数'!$B$11</x:f>
        <x:v>2</x:v>
      </x:c>
      <x:c r="P7739" s="60" t="n">
        <x:f>N7739*'参数'!$B$12</x:f>
        <x:v>1</x:v>
      </x:c>
      <x:c r="Q7739" t="str">
        <x:f>C7739&amp;"d"</x:f>
        <x:v>C83d</x:v>
      </x:c>
      <x:c r="R7739" t="str">
        <x:f>C7739&amp;"p"</x:f>
        <x:v>C83p</x:v>
      </x:c>
      <x:c r="S7739" t="str">
        <x:f>IF(AND(L7739&gt;=H7739+I7739+J7739,M7739&gt;L7739,F7739&lt;&gt;""),"PASS","FAIL")</x:f>
        <x:v>PASS</x:v>
      </x:c>
      <x:c r="T7739" t="n">
        <x:v>1</x:v>
      </x:c>
      <x:c r="U7739" t="str">
        <x:v>pickup_after_delivery_completion_plus_usage_lag</x:v>
      </x:c>
    </x:row>
    <x:row r="7740">
      <x:c r="A7740" t="str">
        <x:v>Set2_200-10-3b</x:v>
      </x:c>
      <x:c r="B7740" t="str">
        <x:v>next_day</x:v>
      </x:c>
      <x:c r="C7740" t="str">
        <x:v>C84</x:v>
      </x:c>
      <x:c r="D7740" s="59" t="n">
        <x:v>20</x:v>
      </x:c>
      <x:c r="E7740" s="59" t="n">
        <x:v>31</x:v>
      </x:c>
      <x:c r="F7740" s="59" t="str">
        <x:v>S0</x:v>
      </x:c>
      <x:c r="G7740" s="59" t="n">
        <x:v>298</x:v>
      </x:c>
      <x:c r="H7740" s="59" t="n">
        <x:v>324</x:v>
      </x:c>
      <x:c r="I7740" s="59" t="n">
        <x:v>10</x:v>
      </x:c>
      <x:c r="J7740" s="60" t="n">
        <x:f>'参数'!$C$6</x:f>
        <x:v>1440</x:v>
      </x:c>
      <x:c r="K7740" s="60" t="n">
        <x:f>'参数'!$D$6</x:f>
        <x:v>360</x:v>
      </x:c>
      <x:c r="L7740" s="60" t="n">
        <x:f>H7740+I7740+J7740</x:f>
        <x:v>1774</x:v>
      </x:c>
      <x:c r="M7740" s="60" t="n">
        <x:f>L7740+K7740</x:f>
        <x:v>2134</x:v>
      </x:c>
      <x:c r="N7740" s="60" t="n">
        <x:f>'参数'!$B$10</x:f>
        <x:v>1</x:v>
      </x:c>
      <x:c r="O7740" s="60" t="n">
        <x:f>N7740*'参数'!$B$11</x:f>
        <x:v>2</x:v>
      </x:c>
      <x:c r="P7740" s="60" t="n">
        <x:f>N7740*'参数'!$B$12</x:f>
        <x:v>1</x:v>
      </x:c>
      <x:c r="Q7740" t="str">
        <x:f>C7740&amp;"d"</x:f>
        <x:v>C84d</x:v>
      </x:c>
      <x:c r="R7740" t="str">
        <x:f>C7740&amp;"p"</x:f>
        <x:v>C84p</x:v>
      </x:c>
      <x:c r="S7740" t="str">
        <x:f>IF(AND(L7740&gt;=H7740+I7740+J7740,M7740&gt;L7740,F7740&lt;&gt;""),"PASS","FAIL")</x:f>
        <x:v>PASS</x:v>
      </x:c>
      <x:c r="T7740" t="n">
        <x:v>18</x:v>
      </x:c>
      <x:c r="U7740" t="str">
        <x:v>pickup_after_delivery_completion_plus_usage_lag</x:v>
      </x:c>
    </x:row>
    <x:row r="7741">
      <x:c r="A7741" t="str">
        <x:v>Set2_200-10-3b</x:v>
      </x:c>
      <x:c r="B7741" t="str">
        <x:v>next_day</x:v>
      </x:c>
      <x:c r="C7741" t="str">
        <x:v>C85</x:v>
      </x:c>
      <x:c r="D7741" s="59" t="n">
        <x:v>2</x:v>
      </x:c>
      <x:c r="E7741" s="59" t="n">
        <x:v>43</x:v>
      </x:c>
      <x:c r="F7741" s="59" t="str">
        <x:v>S9</x:v>
      </x:c>
      <x:c r="G7741" s="59" t="n">
        <x:v>79</x:v>
      </x:c>
      <x:c r="H7741" s="59" t="n">
        <x:v>99</x:v>
      </x:c>
      <x:c r="I7741" s="59" t="n">
        <x:v>10</x:v>
      </x:c>
      <x:c r="J7741" s="60" t="n">
        <x:f>'参数'!$C$6</x:f>
        <x:v>1440</x:v>
      </x:c>
      <x:c r="K7741" s="60" t="n">
        <x:f>'参数'!$D$6</x:f>
        <x:v>360</x:v>
      </x:c>
      <x:c r="L7741" s="60" t="n">
        <x:f>H7741+I7741+J7741</x:f>
        <x:v>1549</x:v>
      </x:c>
      <x:c r="M7741" s="60" t="n">
        <x:f>L7741+K7741</x:f>
        <x:v>1909</x:v>
      </x:c>
      <x:c r="N7741" s="60" t="n">
        <x:f>'参数'!$B$10</x:f>
        <x:v>1</x:v>
      </x:c>
      <x:c r="O7741" s="60" t="n">
        <x:f>N7741*'参数'!$B$11</x:f>
        <x:v>2</x:v>
      </x:c>
      <x:c r="P7741" s="60" t="n">
        <x:f>N7741*'参数'!$B$12</x:f>
        <x:v>1</x:v>
      </x:c>
      <x:c r="Q7741" t="str">
        <x:f>C7741&amp;"d"</x:f>
        <x:v>C85d</x:v>
      </x:c>
      <x:c r="R7741" t="str">
        <x:f>C7741&amp;"p"</x:f>
        <x:v>C85p</x:v>
      </x:c>
      <x:c r="S7741" t="str">
        <x:f>IF(AND(L7741&gt;=H7741+I7741+J7741,M7741&gt;L7741,F7741&lt;&gt;""),"PASS","FAIL")</x:f>
        <x:v>PASS</x:v>
      </x:c>
      <x:c r="T7741" t="n">
        <x:v>2</x:v>
      </x:c>
      <x:c r="U7741" t="str">
        <x:v>pickup_after_delivery_completion_plus_usage_lag</x:v>
      </x:c>
    </x:row>
    <x:row r="7742">
      <x:c r="A7742" t="str">
        <x:v>Set2_200-10-3b</x:v>
      </x:c>
      <x:c r="B7742" t="str">
        <x:v>next_day</x:v>
      </x:c>
      <x:c r="C7742" t="str">
        <x:v>C86</x:v>
      </x:c>
      <x:c r="D7742" s="59" t="n">
        <x:v>3</x:v>
      </x:c>
      <x:c r="E7742" s="59" t="n">
        <x:v>48</x:v>
      </x:c>
      <x:c r="F7742" s="59" t="str">
        <x:v>S9</x:v>
      </x:c>
      <x:c r="G7742" s="59" t="n">
        <x:v>403</x:v>
      </x:c>
      <x:c r="H7742" s="59" t="n">
        <x:v>417</x:v>
      </x:c>
      <x:c r="I7742" s="59" t="n">
        <x:v>10</x:v>
      </x:c>
      <x:c r="J7742" s="60" t="n">
        <x:f>'参数'!$C$6</x:f>
        <x:v>1440</x:v>
      </x:c>
      <x:c r="K7742" s="60" t="n">
        <x:f>'参数'!$D$6</x:f>
        <x:v>360</x:v>
      </x:c>
      <x:c r="L7742" s="60" t="n">
        <x:f>H7742+I7742+J7742</x:f>
        <x:v>1867</x:v>
      </x:c>
      <x:c r="M7742" s="60" t="n">
        <x:f>L7742+K7742</x:f>
        <x:v>2227</x:v>
      </x:c>
      <x:c r="N7742" s="60" t="n">
        <x:f>'参数'!$B$10</x:f>
        <x:v>1</x:v>
      </x:c>
      <x:c r="O7742" s="60" t="n">
        <x:f>N7742*'参数'!$B$11</x:f>
        <x:v>2</x:v>
      </x:c>
      <x:c r="P7742" s="60" t="n">
        <x:f>N7742*'参数'!$B$12</x:f>
        <x:v>1</x:v>
      </x:c>
      <x:c r="Q7742" t="str">
        <x:f>C7742&amp;"d"</x:f>
        <x:v>C86d</x:v>
      </x:c>
      <x:c r="R7742" t="str">
        <x:f>C7742&amp;"p"</x:f>
        <x:v>C86p</x:v>
      </x:c>
      <x:c r="S7742" t="str">
        <x:f>IF(AND(L7742&gt;=H7742+I7742+J7742,M7742&gt;L7742,F7742&lt;&gt;""),"PASS","FAIL")</x:f>
        <x:v>PASS</x:v>
      </x:c>
      <x:c r="T7742" t="n">
        <x:v>10</x:v>
      </x:c>
      <x:c r="U7742" t="str">
        <x:v>pickup_after_delivery_completion_plus_usage_lag</x:v>
      </x:c>
    </x:row>
    <x:row r="7743">
      <x:c r="A7743" t="str">
        <x:v>Set2_200-10-3b</x:v>
      </x:c>
      <x:c r="B7743" t="str">
        <x:v>next_day</x:v>
      </x:c>
      <x:c r="C7743" t="str">
        <x:v>C87</x:v>
      </x:c>
      <x:c r="D7743" s="59" t="n">
        <x:v>14</x:v>
      </x:c>
      <x:c r="E7743" s="59" t="n">
        <x:v>47</x:v>
      </x:c>
      <x:c r="F7743" s="59" t="str">
        <x:v>S9</x:v>
      </x:c>
      <x:c r="G7743" s="59" t="n">
        <x:v>122</x:v>
      </x:c>
      <x:c r="H7743" s="59" t="n">
        <x:v>152</x:v>
      </x:c>
      <x:c r="I7743" s="59" t="n">
        <x:v>10</x:v>
      </x:c>
      <x:c r="J7743" s="60" t="n">
        <x:f>'参数'!$C$6</x:f>
        <x:v>1440</x:v>
      </x:c>
      <x:c r="K7743" s="60" t="n">
        <x:f>'参数'!$D$6</x:f>
        <x:v>360</x:v>
      </x:c>
      <x:c r="L7743" s="60" t="n">
        <x:f>H7743+I7743+J7743</x:f>
        <x:v>1602</x:v>
      </x:c>
      <x:c r="M7743" s="60" t="n">
        <x:f>L7743+K7743</x:f>
        <x:v>1962</x:v>
      </x:c>
      <x:c r="N7743" s="60" t="n">
        <x:f>'参数'!$B$10</x:f>
        <x:v>1</x:v>
      </x:c>
      <x:c r="O7743" s="60" t="n">
        <x:f>N7743*'参数'!$B$11</x:f>
        <x:v>2</x:v>
      </x:c>
      <x:c r="P7743" s="60" t="n">
        <x:f>N7743*'参数'!$B$12</x:f>
        <x:v>1</x:v>
      </x:c>
      <x:c r="Q7743" t="str">
        <x:f>C7743&amp;"d"</x:f>
        <x:v>C87d</x:v>
      </x:c>
      <x:c r="R7743" t="str">
        <x:f>C7743&amp;"p"</x:f>
        <x:v>C87p</x:v>
      </x:c>
      <x:c r="S7743" t="str">
        <x:f>IF(AND(L7743&gt;=H7743+I7743+J7743,M7743&gt;L7743,F7743&lt;&gt;""),"PASS","FAIL")</x:f>
        <x:v>PASS</x:v>
      </x:c>
      <x:c r="T7743" t="n">
        <x:v>8</x:v>
      </x:c>
      <x:c r="U7743" t="str">
        <x:v>pickup_after_delivery_completion_plus_usage_lag</x:v>
      </x:c>
    </x:row>
    <x:row r="7744">
      <x:c r="A7744" t="str">
        <x:v>Set2_200-10-3b</x:v>
      </x:c>
      <x:c r="B7744" t="str">
        <x:v>next_day</x:v>
      </x:c>
      <x:c r="C7744" t="str">
        <x:v>C88</x:v>
      </x:c>
      <x:c r="D7744" s="59" t="n">
        <x:v>21</x:v>
      </x:c>
      <x:c r="E7744" s="59" t="n">
        <x:v>45</x:v>
      </x:c>
      <x:c r="F7744" s="59" t="str">
        <x:v>S6</x:v>
      </x:c>
      <x:c r="G7744" s="59" t="n">
        <x:v>161</x:v>
      </x:c>
      <x:c r="H7744" s="59" t="n">
        <x:v>183</x:v>
      </x:c>
      <x:c r="I7744" s="59" t="n">
        <x:v>10</x:v>
      </x:c>
      <x:c r="J7744" s="60" t="n">
        <x:f>'参数'!$C$6</x:f>
        <x:v>1440</x:v>
      </x:c>
      <x:c r="K7744" s="60" t="n">
        <x:f>'参数'!$D$6</x:f>
        <x:v>360</x:v>
      </x:c>
      <x:c r="L7744" s="60" t="n">
        <x:f>H7744+I7744+J7744</x:f>
        <x:v>1633</x:v>
      </x:c>
      <x:c r="M7744" s="60" t="n">
        <x:f>L7744+K7744</x:f>
        <x:v>1993</x:v>
      </x:c>
      <x:c r="N7744" s="60" t="n">
        <x:f>'参数'!$B$10</x:f>
        <x:v>1</x:v>
      </x:c>
      <x:c r="O7744" s="60" t="n">
        <x:f>N7744*'参数'!$B$11</x:f>
        <x:v>2</x:v>
      </x:c>
      <x:c r="P7744" s="60" t="n">
        <x:f>N7744*'参数'!$B$12</x:f>
        <x:v>1</x:v>
      </x:c>
      <x:c r="Q7744" t="str">
        <x:f>C7744&amp;"d"</x:f>
        <x:v>C88d</x:v>
      </x:c>
      <x:c r="R7744" t="str">
        <x:f>C7744&amp;"p"</x:f>
        <x:v>C88p</x:v>
      </x:c>
      <x:c r="S7744" t="str">
        <x:f>IF(AND(L7744&gt;=H7744+I7744+J7744,M7744&gt;L7744,F7744&lt;&gt;""),"PASS","FAIL")</x:f>
        <x:v>PASS</x:v>
      </x:c>
      <x:c r="T7744" t="n">
        <x:v>10</x:v>
      </x:c>
      <x:c r="U7744" t="str">
        <x:v>pickup_after_delivery_completion_plus_usage_lag</x:v>
      </x:c>
    </x:row>
    <x:row r="7745">
      <x:c r="A7745" t="str">
        <x:v>Set2_200-10-3b</x:v>
      </x:c>
      <x:c r="B7745" t="str">
        <x:v>next_day</x:v>
      </x:c>
      <x:c r="C7745" t="str">
        <x:v>C89</x:v>
      </x:c>
      <x:c r="D7745" s="59" t="n">
        <x:v>5</x:v>
      </x:c>
      <x:c r="E7745" s="59" t="n">
        <x:v>31</x:v>
      </x:c>
      <x:c r="F7745" s="59" t="str">
        <x:v>S7</x:v>
      </x:c>
      <x:c r="G7745" s="59" t="n">
        <x:v>120</x:v>
      </x:c>
      <x:c r="H7745" s="59" t="n">
        <x:v>154</x:v>
      </x:c>
      <x:c r="I7745" s="59" t="n">
        <x:v>10</x:v>
      </x:c>
      <x:c r="J7745" s="60" t="n">
        <x:f>'参数'!$C$6</x:f>
        <x:v>1440</x:v>
      </x:c>
      <x:c r="K7745" s="60" t="n">
        <x:f>'参数'!$D$6</x:f>
        <x:v>360</x:v>
      </x:c>
      <x:c r="L7745" s="60" t="n">
        <x:f>H7745+I7745+J7745</x:f>
        <x:v>1604</x:v>
      </x:c>
      <x:c r="M7745" s="60" t="n">
        <x:f>L7745+K7745</x:f>
        <x:v>1964</x:v>
      </x:c>
      <x:c r="N7745" s="60" t="n">
        <x:f>'参数'!$B$10</x:f>
        <x:v>1</x:v>
      </x:c>
      <x:c r="O7745" s="60" t="n">
        <x:f>N7745*'参数'!$B$11</x:f>
        <x:v>2</x:v>
      </x:c>
      <x:c r="P7745" s="60" t="n">
        <x:f>N7745*'参数'!$B$12</x:f>
        <x:v>1</x:v>
      </x:c>
      <x:c r="Q7745" t="str">
        <x:f>C7745&amp;"d"</x:f>
        <x:v>C89d</x:v>
      </x:c>
      <x:c r="R7745" t="str">
        <x:f>C7745&amp;"p"</x:f>
        <x:v>C89p</x:v>
      </x:c>
      <x:c r="S7745" t="str">
        <x:f>IF(AND(L7745&gt;=H7745+I7745+J7745,M7745&gt;L7745,F7745&lt;&gt;""),"PASS","FAIL")</x:f>
        <x:v>PASS</x:v>
      </x:c>
      <x:c r="T7745" t="n">
        <x:v>7</x:v>
      </x:c>
      <x:c r="U7745" t="str">
        <x:v>pickup_after_delivery_completion_plus_usage_lag</x:v>
      </x:c>
    </x:row>
    <x:row r="7746">
      <x:c r="A7746" t="str">
        <x:v>Set2_200-10-3b</x:v>
      </x:c>
      <x:c r="B7746" t="str">
        <x:v>next_day</x:v>
      </x:c>
      <x:c r="C7746" t="str">
        <x:v>C90</x:v>
      </x:c>
      <x:c r="D7746" s="59" t="n">
        <x:v>7</x:v>
      </x:c>
      <x:c r="E7746" s="59" t="n">
        <x:v>34</x:v>
      </x:c>
      <x:c r="F7746" s="59" t="str">
        <x:v>S9</x:v>
      </x:c>
      <x:c r="G7746" s="59" t="n">
        <x:v>152</x:v>
      </x:c>
      <x:c r="H7746" s="59" t="n">
        <x:v>190</x:v>
      </x:c>
      <x:c r="I7746" s="59" t="n">
        <x:v>10</x:v>
      </x:c>
      <x:c r="J7746" s="60" t="n">
        <x:f>'参数'!$C$6</x:f>
        <x:v>1440</x:v>
      </x:c>
      <x:c r="K7746" s="60" t="n">
        <x:f>'参数'!$D$6</x:f>
        <x:v>360</x:v>
      </x:c>
      <x:c r="L7746" s="60" t="n">
        <x:f>H7746+I7746+J7746</x:f>
        <x:v>1640</x:v>
      </x:c>
      <x:c r="M7746" s="60" t="n">
        <x:f>L7746+K7746</x:f>
        <x:v>2000</x:v>
      </x:c>
      <x:c r="N7746" s="60" t="n">
        <x:f>'参数'!$B$10</x:f>
        <x:v>1</x:v>
      </x:c>
      <x:c r="O7746" s="60" t="n">
        <x:f>N7746*'参数'!$B$11</x:f>
        <x:v>2</x:v>
      </x:c>
      <x:c r="P7746" s="60" t="n">
        <x:f>N7746*'参数'!$B$12</x:f>
        <x:v>1</x:v>
      </x:c>
      <x:c r="Q7746" t="str">
        <x:f>C7746&amp;"d"</x:f>
        <x:v>C90d</x:v>
      </x:c>
      <x:c r="R7746" t="str">
        <x:f>C7746&amp;"p"</x:f>
        <x:v>C90p</x:v>
      </x:c>
      <x:c r="S7746" t="str">
        <x:f>IF(AND(L7746&gt;=H7746+I7746+J7746,M7746&gt;L7746,F7746&lt;&gt;""),"PASS","FAIL")</x:f>
        <x:v>PASS</x:v>
      </x:c>
      <x:c r="T7746" t="n">
        <x:v>2</x:v>
      </x:c>
      <x:c r="U7746" t="str">
        <x:v>pickup_after_delivery_completion_plus_usage_lag</x:v>
      </x:c>
    </x:row>
    <x:row r="7747">
      <x:c r="A7747" t="str">
        <x:v>Set2_200-10-3b</x:v>
      </x:c>
      <x:c r="B7747" t="str">
        <x:v>next_day</x:v>
      </x:c>
      <x:c r="C7747" t="str">
        <x:v>C91</x:v>
      </x:c>
      <x:c r="D7747" s="59" t="n">
        <x:v>20</x:v>
      </x:c>
      <x:c r="E7747" s="59" t="n">
        <x:v>46</x:v>
      </x:c>
      <x:c r="F7747" s="59" t="str">
        <x:v>S6</x:v>
      </x:c>
      <x:c r="G7747" s="59" t="n">
        <x:v>481</x:v>
      </x:c>
      <x:c r="H7747" s="59" t="n">
        <x:v>503</x:v>
      </x:c>
      <x:c r="I7747" s="59" t="n">
        <x:v>10</x:v>
      </x:c>
      <x:c r="J7747" s="60" t="n">
        <x:f>'参数'!$C$6</x:f>
        <x:v>1440</x:v>
      </x:c>
      <x:c r="K7747" s="60" t="n">
        <x:f>'参数'!$D$6</x:f>
        <x:v>360</x:v>
      </x:c>
      <x:c r="L7747" s="60" t="n">
        <x:f>H7747+I7747+J7747</x:f>
        <x:v>1953</x:v>
      </x:c>
      <x:c r="M7747" s="60" t="n">
        <x:f>L7747+K7747</x:f>
        <x:v>2313</x:v>
      </x:c>
      <x:c r="N7747" s="60" t="n">
        <x:f>'参数'!$B$10</x:f>
        <x:v>1</x:v>
      </x:c>
      <x:c r="O7747" s="60" t="n">
        <x:f>N7747*'参数'!$B$11</x:f>
        <x:v>2</x:v>
      </x:c>
      <x:c r="P7747" s="60" t="n">
        <x:f>N7747*'参数'!$B$12</x:f>
        <x:v>1</x:v>
      </x:c>
      <x:c r="Q7747" t="str">
        <x:f>C7747&amp;"d"</x:f>
        <x:v>C91d</x:v>
      </x:c>
      <x:c r="R7747" t="str">
        <x:f>C7747&amp;"p"</x:f>
        <x:v>C91p</x:v>
      </x:c>
      <x:c r="S7747" t="str">
        <x:f>IF(AND(L7747&gt;=H7747+I7747+J7747,M7747&gt;L7747,F7747&lt;&gt;""),"PASS","FAIL")</x:f>
        <x:v>PASS</x:v>
      </x:c>
      <x:c r="T7747" t="n">
        <x:v>9</x:v>
      </x:c>
      <x:c r="U7747" t="str">
        <x:v>pickup_after_delivery_completion_plus_usage_lag</x:v>
      </x:c>
    </x:row>
    <x:row r="7748">
      <x:c r="A7748" t="str">
        <x:v>Set2_200-10-3b</x:v>
      </x:c>
      <x:c r="B7748" t="str">
        <x:v>next_day</x:v>
      </x:c>
      <x:c r="C7748" t="str">
        <x:v>C92</x:v>
      </x:c>
      <x:c r="D7748" s="59" t="n">
        <x:v>15</x:v>
      </x:c>
      <x:c r="E7748" s="59" t="n">
        <x:v>40</x:v>
      </x:c>
      <x:c r="F7748" s="59" t="str">
        <x:v>S3</x:v>
      </x:c>
      <x:c r="G7748" s="59" t="n">
        <x:v>240</x:v>
      </x:c>
      <x:c r="H7748" s="59" t="n">
        <x:v>278</x:v>
      </x:c>
      <x:c r="I7748" s="59" t="n">
        <x:v>10</x:v>
      </x:c>
      <x:c r="J7748" s="60" t="n">
        <x:f>'参数'!$C$6</x:f>
        <x:v>1440</x:v>
      </x:c>
      <x:c r="K7748" s="60" t="n">
        <x:f>'参数'!$D$6</x:f>
        <x:v>360</x:v>
      </x:c>
      <x:c r="L7748" s="60" t="n">
        <x:f>H7748+I7748+J7748</x:f>
        <x:v>1728</x:v>
      </x:c>
      <x:c r="M7748" s="60" t="n">
        <x:f>L7748+K7748</x:f>
        <x:v>2088</x:v>
      </x:c>
      <x:c r="N7748" s="60" t="n">
        <x:f>'参数'!$B$10</x:f>
        <x:v>1</x:v>
      </x:c>
      <x:c r="O7748" s="60" t="n">
        <x:f>N7748*'参数'!$B$11</x:f>
        <x:v>2</x:v>
      </x:c>
      <x:c r="P7748" s="60" t="n">
        <x:f>N7748*'参数'!$B$12</x:f>
        <x:v>1</x:v>
      </x:c>
      <x:c r="Q7748" t="str">
        <x:f>C7748&amp;"d"</x:f>
        <x:v>C92d</x:v>
      </x:c>
      <x:c r="R7748" t="str">
        <x:f>C7748&amp;"p"</x:f>
        <x:v>C92p</x:v>
      </x:c>
      <x:c r="S7748" t="str">
        <x:f>IF(AND(L7748&gt;=H7748+I7748+J7748,M7748&gt;L7748,F7748&lt;&gt;""),"PASS","FAIL")</x:f>
        <x:v>PASS</x:v>
      </x:c>
      <x:c r="T7748" t="n">
        <x:v>4</x:v>
      </x:c>
      <x:c r="U7748" t="str">
        <x:v>pickup_after_delivery_completion_plus_usage_lag</x:v>
      </x:c>
    </x:row>
    <x:row r="7749">
      <x:c r="A7749" t="str">
        <x:v>Set2_200-10-3b</x:v>
      </x:c>
      <x:c r="B7749" t="str">
        <x:v>next_day</x:v>
      </x:c>
      <x:c r="C7749" t="str">
        <x:v>C93</x:v>
      </x:c>
      <x:c r="D7749" s="59" t="n">
        <x:v>17</x:v>
      </x:c>
      <x:c r="E7749" s="59" t="n">
        <x:v>42</x:v>
      </x:c>
      <x:c r="F7749" s="59" t="str">
        <x:v>S3</x:v>
      </x:c>
      <x:c r="G7749" s="59" t="n">
        <x:v>421</x:v>
      </x:c>
      <x:c r="H7749" s="59" t="n">
        <x:v>455</x:v>
      </x:c>
      <x:c r="I7749" s="59" t="n">
        <x:v>10</x:v>
      </x:c>
      <x:c r="J7749" s="60" t="n">
        <x:f>'参数'!$C$6</x:f>
        <x:v>1440</x:v>
      </x:c>
      <x:c r="K7749" s="60" t="n">
        <x:f>'参数'!$D$6</x:f>
        <x:v>360</x:v>
      </x:c>
      <x:c r="L7749" s="60" t="n">
        <x:f>H7749+I7749+J7749</x:f>
        <x:v>1905</x:v>
      </x:c>
      <x:c r="M7749" s="60" t="n">
        <x:f>L7749+K7749</x:f>
        <x:v>2265</x:v>
      </x:c>
      <x:c r="N7749" s="60" t="n">
        <x:f>'参数'!$B$10</x:f>
        <x:v>1</x:v>
      </x:c>
      <x:c r="O7749" s="60" t="n">
        <x:f>N7749*'参数'!$B$11</x:f>
        <x:v>2</x:v>
      </x:c>
      <x:c r="P7749" s="60" t="n">
        <x:f>N7749*'参数'!$B$12</x:f>
        <x:v>1</x:v>
      </x:c>
      <x:c r="Q7749" t="str">
        <x:f>C7749&amp;"d"</x:f>
        <x:v>C93d</x:v>
      </x:c>
      <x:c r="R7749" t="str">
        <x:f>C7749&amp;"p"</x:f>
        <x:v>C93p</x:v>
      </x:c>
      <x:c r="S7749" t="str">
        <x:f>IF(AND(L7749&gt;=H7749+I7749+J7749,M7749&gt;L7749,F7749&lt;&gt;""),"PASS","FAIL")</x:f>
        <x:v>PASS</x:v>
      </x:c>
      <x:c r="T7749" t="n">
        <x:v>0</x:v>
      </x:c>
      <x:c r="U7749" t="str">
        <x:v>pickup_after_delivery_completion_plus_usage_lag</x:v>
      </x:c>
    </x:row>
    <x:row r="7750">
      <x:c r="A7750" t="str">
        <x:v>Set2_200-10-3b</x:v>
      </x:c>
      <x:c r="B7750" t="str">
        <x:v>next_day</x:v>
      </x:c>
      <x:c r="C7750" t="str">
        <x:v>C94</x:v>
      </x:c>
      <x:c r="D7750" s="59" t="n">
        <x:v>11</x:v>
      </x:c>
      <x:c r="E7750" s="59" t="n">
        <x:v>32</x:v>
      </x:c>
      <x:c r="F7750" s="59" t="str">
        <x:v>S3</x:v>
      </x:c>
      <x:c r="G7750" s="59" t="n">
        <x:v>491</x:v>
      </x:c>
      <x:c r="H7750" s="59" t="n">
        <x:v>513</x:v>
      </x:c>
      <x:c r="I7750" s="59" t="n">
        <x:v>10</x:v>
      </x:c>
      <x:c r="J7750" s="60" t="n">
        <x:f>'参数'!$C$6</x:f>
        <x:v>1440</x:v>
      </x:c>
      <x:c r="K7750" s="60" t="n">
        <x:f>'参数'!$D$6</x:f>
        <x:v>360</x:v>
      </x:c>
      <x:c r="L7750" s="60" t="n">
        <x:f>H7750+I7750+J7750</x:f>
        <x:v>1963</x:v>
      </x:c>
      <x:c r="M7750" s="60" t="n">
        <x:f>L7750+K7750</x:f>
        <x:v>2323</x:v>
      </x:c>
      <x:c r="N7750" s="60" t="n">
        <x:f>'参数'!$B$10</x:f>
        <x:v>1</x:v>
      </x:c>
      <x:c r="O7750" s="60" t="n">
        <x:f>N7750*'参数'!$B$11</x:f>
        <x:v>2</x:v>
      </x:c>
      <x:c r="P7750" s="60" t="n">
        <x:f>N7750*'参数'!$B$12</x:f>
        <x:v>1</x:v>
      </x:c>
      <x:c r="Q7750" t="str">
        <x:f>C7750&amp;"d"</x:f>
        <x:v>C94d</x:v>
      </x:c>
      <x:c r="R7750" t="str">
        <x:f>C7750&amp;"p"</x:f>
        <x:v>C94p</x:v>
      </x:c>
      <x:c r="S7750" t="str">
        <x:f>IF(AND(L7750&gt;=H7750+I7750+J7750,M7750&gt;L7750,F7750&lt;&gt;""),"PASS","FAIL")</x:f>
        <x:v>PASS</x:v>
      </x:c>
      <x:c r="T7750" t="n">
        <x:v>7</x:v>
      </x:c>
      <x:c r="U7750" t="str">
        <x:v>pickup_after_delivery_completion_plus_usage_lag</x:v>
      </x:c>
    </x:row>
    <x:row r="7751">
      <x:c r="A7751" t="str">
        <x:v>Set2_200-10-3b</x:v>
      </x:c>
      <x:c r="B7751" t="str">
        <x:v>next_day</x:v>
      </x:c>
      <x:c r="C7751" t="str">
        <x:v>C95</x:v>
      </x:c>
      <x:c r="D7751" s="59" t="n">
        <x:v>2</x:v>
      </x:c>
      <x:c r="E7751" s="59" t="n">
        <x:v>30</x:v>
      </x:c>
      <x:c r="F7751" s="59" t="str">
        <x:v>S2</x:v>
      </x:c>
      <x:c r="G7751" s="59" t="n">
        <x:v>413</x:v>
      </x:c>
      <x:c r="H7751" s="59" t="n">
        <x:v>425</x:v>
      </x:c>
      <x:c r="I7751" s="59" t="n">
        <x:v>10</x:v>
      </x:c>
      <x:c r="J7751" s="60" t="n">
        <x:f>'参数'!$C$6</x:f>
        <x:v>1440</x:v>
      </x:c>
      <x:c r="K7751" s="60" t="n">
        <x:f>'参数'!$D$6</x:f>
        <x:v>360</x:v>
      </x:c>
      <x:c r="L7751" s="60" t="n">
        <x:f>H7751+I7751+J7751</x:f>
        <x:v>1875</x:v>
      </x:c>
      <x:c r="M7751" s="60" t="n">
        <x:f>L7751+K7751</x:f>
        <x:v>2235</x:v>
      </x:c>
      <x:c r="N7751" s="60" t="n">
        <x:f>'参数'!$B$10</x:f>
        <x:v>1</x:v>
      </x:c>
      <x:c r="O7751" s="60" t="n">
        <x:f>N7751*'参数'!$B$11</x:f>
        <x:v>2</x:v>
      </x:c>
      <x:c r="P7751" s="60" t="n">
        <x:f>N7751*'参数'!$B$12</x:f>
        <x:v>1</x:v>
      </x:c>
      <x:c r="Q7751" t="str">
        <x:f>C7751&amp;"d"</x:f>
        <x:v>C95d</x:v>
      </x:c>
      <x:c r="R7751" t="str">
        <x:f>C7751&amp;"p"</x:f>
        <x:v>C95p</x:v>
      </x:c>
      <x:c r="S7751" t="str">
        <x:f>IF(AND(L7751&gt;=H7751+I7751+J7751,M7751&gt;L7751,F7751&lt;&gt;""),"PASS","FAIL")</x:f>
        <x:v>PASS</x:v>
      </x:c>
      <x:c r="T7751" t="n">
        <x:v>1</x:v>
      </x:c>
      <x:c r="U7751" t="str">
        <x:v>pickup_after_delivery_completion_plus_usage_lag</x:v>
      </x:c>
    </x:row>
    <x:row r="7752">
      <x:c r="A7752" t="str">
        <x:v>Set2_200-10-3b</x:v>
      </x:c>
      <x:c r="B7752" t="str">
        <x:v>next_day</x:v>
      </x:c>
      <x:c r="C7752" t="str">
        <x:v>C96</x:v>
      </x:c>
      <x:c r="D7752" s="59" t="n">
        <x:v>23</x:v>
      </x:c>
      <x:c r="E7752" s="59" t="n">
        <x:v>40</x:v>
      </x:c>
      <x:c r="F7752" s="59" t="str">
        <x:v>S6</x:v>
      </x:c>
      <x:c r="G7752" s="59" t="n">
        <x:v>279</x:v>
      </x:c>
      <x:c r="H7752" s="59" t="n">
        <x:v>299</x:v>
      </x:c>
      <x:c r="I7752" s="59" t="n">
        <x:v>10</x:v>
      </x:c>
      <x:c r="J7752" s="60" t="n">
        <x:f>'参数'!$C$6</x:f>
        <x:v>1440</x:v>
      </x:c>
      <x:c r="K7752" s="60" t="n">
        <x:f>'参数'!$D$6</x:f>
        <x:v>360</x:v>
      </x:c>
      <x:c r="L7752" s="60" t="n">
        <x:f>H7752+I7752+J7752</x:f>
        <x:v>1749</x:v>
      </x:c>
      <x:c r="M7752" s="60" t="n">
        <x:f>L7752+K7752</x:f>
        <x:v>2109</x:v>
      </x:c>
      <x:c r="N7752" s="60" t="n">
        <x:f>'参数'!$B$10</x:f>
        <x:v>1</x:v>
      </x:c>
      <x:c r="O7752" s="60" t="n">
        <x:f>N7752*'参数'!$B$11</x:f>
        <x:v>2</x:v>
      </x:c>
      <x:c r="P7752" s="60" t="n">
        <x:f>N7752*'参数'!$B$12</x:f>
        <x:v>1</x:v>
      </x:c>
      <x:c r="Q7752" t="str">
        <x:f>C7752&amp;"d"</x:f>
        <x:v>C96d</x:v>
      </x:c>
      <x:c r="R7752" t="str">
        <x:f>C7752&amp;"p"</x:f>
        <x:v>C96p</x:v>
      </x:c>
      <x:c r="S7752" t="str">
        <x:f>IF(AND(L7752&gt;=H7752+I7752+J7752,M7752&gt;L7752,F7752&lt;&gt;""),"PASS","FAIL")</x:f>
        <x:v>PASS</x:v>
      </x:c>
      <x:c r="T7752" t="n">
        <x:v>10</x:v>
      </x:c>
      <x:c r="U7752" t="str">
        <x:v>pickup_after_delivery_completion_plus_usage_lag</x:v>
      </x:c>
    </x:row>
    <x:row r="7753">
      <x:c r="A7753" t="str">
        <x:v>Set2_200-10-3b</x:v>
      </x:c>
      <x:c r="B7753" t="str">
        <x:v>next_day</x:v>
      </x:c>
      <x:c r="C7753" t="str">
        <x:v>C97</x:v>
      </x:c>
      <x:c r="D7753" s="59" t="n">
        <x:v>1</x:v>
      </x:c>
      <x:c r="E7753" s="59" t="n">
        <x:v>39</x:v>
      </x:c>
      <x:c r="F7753" s="59" t="str">
        <x:v>S9</x:v>
      </x:c>
      <x:c r="G7753" s="59" t="n">
        <x:v>415</x:v>
      </x:c>
      <x:c r="H7753" s="59" t="n">
        <x:v>453</x:v>
      </x:c>
      <x:c r="I7753" s="59" t="n">
        <x:v>10</x:v>
      </x:c>
      <x:c r="J7753" s="60" t="n">
        <x:f>'参数'!$C$6</x:f>
        <x:v>1440</x:v>
      </x:c>
      <x:c r="K7753" s="60" t="n">
        <x:f>'参数'!$D$6</x:f>
        <x:v>360</x:v>
      </x:c>
      <x:c r="L7753" s="60" t="n">
        <x:f>H7753+I7753+J7753</x:f>
        <x:v>1903</x:v>
      </x:c>
      <x:c r="M7753" s="60" t="n">
        <x:f>L7753+K7753</x:f>
        <x:v>2263</x:v>
      </x:c>
      <x:c r="N7753" s="60" t="n">
        <x:f>'参数'!$B$10</x:f>
        <x:v>1</x:v>
      </x:c>
      <x:c r="O7753" s="60" t="n">
        <x:f>N7753*'参数'!$B$11</x:f>
        <x:v>2</x:v>
      </x:c>
      <x:c r="P7753" s="60" t="n">
        <x:f>N7753*'参数'!$B$12</x:f>
        <x:v>1</x:v>
      </x:c>
      <x:c r="Q7753" t="str">
        <x:f>C7753&amp;"d"</x:f>
        <x:v>C97d</x:v>
      </x:c>
      <x:c r="R7753" t="str">
        <x:f>C7753&amp;"p"</x:f>
        <x:v>C97p</x:v>
      </x:c>
      <x:c r="S7753" t="str">
        <x:f>IF(AND(L7753&gt;=H7753+I7753+J7753,M7753&gt;L7753,F7753&lt;&gt;""),"PASS","FAIL")</x:f>
        <x:v>PASS</x:v>
      </x:c>
      <x:c r="T7753" t="n">
        <x:v>1</x:v>
      </x:c>
      <x:c r="U7753" t="str">
        <x:v>pickup_after_delivery_completion_plus_usage_lag</x:v>
      </x:c>
    </x:row>
    <x:row r="7754">
      <x:c r="A7754" t="str">
        <x:v>Set2_200-10-3b</x:v>
      </x:c>
      <x:c r="B7754" t="str">
        <x:v>next_day</x:v>
      </x:c>
      <x:c r="C7754" t="str">
        <x:v>C98</x:v>
      </x:c>
      <x:c r="D7754" s="59" t="n">
        <x:v>1</x:v>
      </x:c>
      <x:c r="E7754" s="59" t="n">
        <x:v>47</x:v>
      </x:c>
      <x:c r="F7754" s="59" t="str">
        <x:v>S9</x:v>
      </x:c>
      <x:c r="G7754" s="59" t="n">
        <x:v>191</x:v>
      </x:c>
      <x:c r="H7754" s="59" t="n">
        <x:v>215</x:v>
      </x:c>
      <x:c r="I7754" s="59" t="n">
        <x:v>10</x:v>
      </x:c>
      <x:c r="J7754" s="60" t="n">
        <x:f>'参数'!$C$6</x:f>
        <x:v>1440</x:v>
      </x:c>
      <x:c r="K7754" s="60" t="n">
        <x:f>'参数'!$D$6</x:f>
        <x:v>360</x:v>
      </x:c>
      <x:c r="L7754" s="60" t="n">
        <x:f>H7754+I7754+J7754</x:f>
        <x:v>1665</x:v>
      </x:c>
      <x:c r="M7754" s="60" t="n">
        <x:f>L7754+K7754</x:f>
        <x:v>2025</x:v>
      </x:c>
      <x:c r="N7754" s="60" t="n">
        <x:f>'参数'!$B$10</x:f>
        <x:v>1</x:v>
      </x:c>
      <x:c r="O7754" s="60" t="n">
        <x:f>N7754*'参数'!$B$11</x:f>
        <x:v>2</x:v>
      </x:c>
      <x:c r="P7754" s="60" t="n">
        <x:f>N7754*'参数'!$B$12</x:f>
        <x:v>1</x:v>
      </x:c>
      <x:c r="Q7754" t="str">
        <x:f>C7754&amp;"d"</x:f>
        <x:v>C98d</x:v>
      </x:c>
      <x:c r="R7754" t="str">
        <x:f>C7754&amp;"p"</x:f>
        <x:v>C98p</x:v>
      </x:c>
      <x:c r="S7754" t="str">
        <x:f>IF(AND(L7754&gt;=H7754+I7754+J7754,M7754&gt;L7754,F7754&lt;&gt;""),"PASS","FAIL")</x:f>
        <x:v>PASS</x:v>
      </x:c>
      <x:c r="T7754" t="n">
        <x:v>9</x:v>
      </x:c>
      <x:c r="U7754" t="str">
        <x:v>pickup_after_delivery_completion_plus_usage_lag</x:v>
      </x:c>
    </x:row>
    <x:row r="7755">
      <x:c r="A7755" t="str">
        <x:v>Set2_200-10-3b</x:v>
      </x:c>
      <x:c r="B7755" t="str">
        <x:v>next_day</x:v>
      </x:c>
      <x:c r="C7755" t="str">
        <x:v>C99</x:v>
      </x:c>
      <x:c r="D7755" s="59" t="n">
        <x:v>14</x:v>
      </x:c>
      <x:c r="E7755" s="59" t="n">
        <x:v>37</x:v>
      </x:c>
      <x:c r="F7755" s="59" t="str">
        <x:v>S3</x:v>
      </x:c>
      <x:c r="G7755" s="59" t="n">
        <x:v>438</x:v>
      </x:c>
      <x:c r="H7755" s="59" t="n">
        <x:v>456</x:v>
      </x:c>
      <x:c r="I7755" s="59" t="n">
        <x:v>10</x:v>
      </x:c>
      <x:c r="J7755" s="60" t="n">
        <x:f>'参数'!$C$6</x:f>
        <x:v>1440</x:v>
      </x:c>
      <x:c r="K7755" s="60" t="n">
        <x:f>'参数'!$D$6</x:f>
        <x:v>360</x:v>
      </x:c>
      <x:c r="L7755" s="60" t="n">
        <x:f>H7755+I7755+J7755</x:f>
        <x:v>1906</x:v>
      </x:c>
      <x:c r="M7755" s="60" t="n">
        <x:f>L7755+K7755</x:f>
        <x:v>2266</x:v>
      </x:c>
      <x:c r="N7755" s="60" t="n">
        <x:f>'参数'!$B$10</x:f>
        <x:v>1</x:v>
      </x:c>
      <x:c r="O7755" s="60" t="n">
        <x:f>N7755*'参数'!$B$11</x:f>
        <x:v>2</x:v>
      </x:c>
      <x:c r="P7755" s="60" t="n">
        <x:f>N7755*'参数'!$B$12</x:f>
        <x:v>1</x:v>
      </x:c>
      <x:c r="Q7755" t="str">
        <x:f>C7755&amp;"d"</x:f>
        <x:v>C99d</x:v>
      </x:c>
      <x:c r="R7755" t="str">
        <x:f>C7755&amp;"p"</x:f>
        <x:v>C99p</x:v>
      </x:c>
      <x:c r="S7755" t="str">
        <x:f>IF(AND(L7755&gt;=H7755+I7755+J7755,M7755&gt;L7755,F7755&lt;&gt;""),"PASS","FAIL")</x:f>
        <x:v>PASS</x:v>
      </x:c>
      <x:c r="T7755" t="n">
        <x:v>13</x:v>
      </x:c>
      <x:c r="U7755" t="str">
        <x:v>pickup_after_delivery_completion_plus_usage_lag</x:v>
      </x:c>
    </x:row>
    <x:row r="7756">
      <x:c r="A7756" t="str">
        <x:v>Set2_200-10-3b</x:v>
      </x:c>
      <x:c r="B7756" t="str">
        <x:v>next_day</x:v>
      </x:c>
      <x:c r="C7756" t="str">
        <x:v>C100</x:v>
      </x:c>
      <x:c r="D7756" s="59" t="n">
        <x:v>14</x:v>
      </x:c>
      <x:c r="E7756" s="59" t="n">
        <x:v>48</x:v>
      </x:c>
      <x:c r="F7756" s="59" t="str">
        <x:v>S9</x:v>
      </x:c>
      <x:c r="G7756" s="59" t="n">
        <x:v>288</x:v>
      </x:c>
      <x:c r="H7756" s="59" t="n">
        <x:v>300</x:v>
      </x:c>
      <x:c r="I7756" s="59" t="n">
        <x:v>10</x:v>
      </x:c>
      <x:c r="J7756" s="60" t="n">
        <x:f>'参数'!$C$6</x:f>
        <x:v>1440</x:v>
      </x:c>
      <x:c r="K7756" s="60" t="n">
        <x:f>'参数'!$D$6</x:f>
        <x:v>360</x:v>
      </x:c>
      <x:c r="L7756" s="60" t="n">
        <x:f>H7756+I7756+J7756</x:f>
        <x:v>1750</x:v>
      </x:c>
      <x:c r="M7756" s="60" t="n">
        <x:f>L7756+K7756</x:f>
        <x:v>2110</x:v>
      </x:c>
      <x:c r="N7756" s="60" t="n">
        <x:f>'参数'!$B$10</x:f>
        <x:v>1</x:v>
      </x:c>
      <x:c r="O7756" s="60" t="n">
        <x:f>N7756*'参数'!$B$11</x:f>
        <x:v>2</x:v>
      </x:c>
      <x:c r="P7756" s="60" t="n">
        <x:f>N7756*'参数'!$B$12</x:f>
        <x:v>1</x:v>
      </x:c>
      <x:c r="Q7756" t="str">
        <x:f>C7756&amp;"d"</x:f>
        <x:v>C100d</x:v>
      </x:c>
      <x:c r="R7756" t="str">
        <x:f>C7756&amp;"p"</x:f>
        <x:v>C100p</x:v>
      </x:c>
      <x:c r="S7756" t="str">
        <x:f>IF(AND(L7756&gt;=H7756+I7756+J7756,M7756&gt;L7756,F7756&lt;&gt;""),"PASS","FAIL")</x:f>
        <x:v>PASS</x:v>
      </x:c>
      <x:c r="T7756" t="n">
        <x:v>17</x:v>
      </x:c>
      <x:c r="U7756" t="str">
        <x:v>pickup_after_delivery_completion_plus_usage_lag</x:v>
      </x:c>
    </x:row>
    <x:row r="7757">
      <x:c r="A7757" t="str">
        <x:v>Set2_200-10-3b</x:v>
      </x:c>
      <x:c r="B7757" t="str">
        <x:v>next_day</x:v>
      </x:c>
      <x:c r="C7757" t="str">
        <x:v>C101</x:v>
      </x:c>
      <x:c r="D7757" s="59" t="n">
        <x:v>3</x:v>
      </x:c>
      <x:c r="E7757" s="59" t="n">
        <x:v>47</x:v>
      </x:c>
      <x:c r="F7757" s="59" t="str">
        <x:v>S9</x:v>
      </x:c>
      <x:c r="G7757" s="59" t="n">
        <x:v>78</x:v>
      </x:c>
      <x:c r="H7757" s="59" t="n">
        <x:v>96</x:v>
      </x:c>
      <x:c r="I7757" s="59" t="n">
        <x:v>10</x:v>
      </x:c>
      <x:c r="J7757" s="60" t="n">
        <x:f>'参数'!$C$6</x:f>
        <x:v>1440</x:v>
      </x:c>
      <x:c r="K7757" s="60" t="n">
        <x:f>'参数'!$D$6</x:f>
        <x:v>360</x:v>
      </x:c>
      <x:c r="L7757" s="60" t="n">
        <x:f>H7757+I7757+J7757</x:f>
        <x:v>1546</x:v>
      </x:c>
      <x:c r="M7757" s="60" t="n">
        <x:f>L7757+K7757</x:f>
        <x:v>1906</x:v>
      </x:c>
      <x:c r="N7757" s="60" t="n">
        <x:f>'参数'!$B$10</x:f>
        <x:v>1</x:v>
      </x:c>
      <x:c r="O7757" s="60" t="n">
        <x:f>N7757*'参数'!$B$11</x:f>
        <x:v>2</x:v>
      </x:c>
      <x:c r="P7757" s="60" t="n">
        <x:f>N7757*'参数'!$B$12</x:f>
        <x:v>1</x:v>
      </x:c>
      <x:c r="Q7757" t="str">
        <x:f>C7757&amp;"d"</x:f>
        <x:v>C101d</x:v>
      </x:c>
      <x:c r="R7757" t="str">
        <x:f>C7757&amp;"p"</x:f>
        <x:v>C101p</x:v>
      </x:c>
      <x:c r="S7757" t="str">
        <x:f>IF(AND(L7757&gt;=H7757+I7757+J7757,M7757&gt;L7757,F7757&lt;&gt;""),"PASS","FAIL")</x:f>
        <x:v>PASS</x:v>
      </x:c>
      <x:c r="T7757" t="n">
        <x:v>4</x:v>
      </x:c>
      <x:c r="U7757" t="str">
        <x:v>pickup_after_delivery_completion_plus_usage_lag</x:v>
      </x:c>
    </x:row>
    <x:row r="7758">
      <x:c r="A7758" t="str">
        <x:v>Set2_200-10-3b</x:v>
      </x:c>
      <x:c r="B7758" t="str">
        <x:v>next_day</x:v>
      </x:c>
      <x:c r="C7758" t="str">
        <x:v>C102</x:v>
      </x:c>
      <x:c r="D7758" s="59" t="n">
        <x:v>14</x:v>
      </x:c>
      <x:c r="E7758" s="59" t="n">
        <x:v>48</x:v>
      </x:c>
      <x:c r="F7758" s="59" t="str">
        <x:v>S9</x:v>
      </x:c>
      <x:c r="G7758" s="59" t="n">
        <x:v>599</x:v>
      </x:c>
      <x:c r="H7758" s="59" t="n">
        <x:v>615</x:v>
      </x:c>
      <x:c r="I7758" s="59" t="n">
        <x:v>10</x:v>
      </x:c>
      <x:c r="J7758" s="60" t="n">
        <x:f>'参数'!$C$6</x:f>
        <x:v>1440</x:v>
      </x:c>
      <x:c r="K7758" s="60" t="n">
        <x:f>'参数'!$D$6</x:f>
        <x:v>360</x:v>
      </x:c>
      <x:c r="L7758" s="60" t="n">
        <x:f>H7758+I7758+J7758</x:f>
        <x:v>2065</x:v>
      </x:c>
      <x:c r="M7758" s="60" t="n">
        <x:f>L7758+K7758</x:f>
        <x:v>2425</x:v>
      </x:c>
      <x:c r="N7758" s="60" t="n">
        <x:f>'参数'!$B$10</x:f>
        <x:v>1</x:v>
      </x:c>
      <x:c r="O7758" s="60" t="n">
        <x:f>N7758*'参数'!$B$11</x:f>
        <x:v>2</x:v>
      </x:c>
      <x:c r="P7758" s="60" t="n">
        <x:f>N7758*'参数'!$B$12</x:f>
        <x:v>1</x:v>
      </x:c>
      <x:c r="Q7758" t="str">
        <x:f>C7758&amp;"d"</x:f>
        <x:v>C102d</x:v>
      </x:c>
      <x:c r="R7758" t="str">
        <x:f>C7758&amp;"p"</x:f>
        <x:v>C102p</x:v>
      </x:c>
      <x:c r="S7758" t="str">
        <x:f>IF(AND(L7758&gt;=H7758+I7758+J7758,M7758&gt;L7758,F7758&lt;&gt;""),"PASS","FAIL")</x:f>
        <x:v>PASS</x:v>
      </x:c>
      <x:c r="T7758" t="n">
        <x:v>4</x:v>
      </x:c>
      <x:c r="U7758" t="str">
        <x:v>pickup_after_delivery_completion_plus_usage_lag</x:v>
      </x:c>
    </x:row>
    <x:row r="7759">
      <x:c r="A7759" t="str">
        <x:v>Set2_200-10-3b</x:v>
      </x:c>
      <x:c r="B7759" t="str">
        <x:v>next_day</x:v>
      </x:c>
      <x:c r="C7759" t="str">
        <x:v>C103</x:v>
      </x:c>
      <x:c r="D7759" s="59" t="n">
        <x:v>3</x:v>
      </x:c>
      <x:c r="E7759" s="59" t="n">
        <x:v>50</x:v>
      </x:c>
      <x:c r="F7759" s="59" t="str">
        <x:v>S9</x:v>
      </x:c>
      <x:c r="G7759" s="59" t="n">
        <x:v>394</x:v>
      </x:c>
      <x:c r="H7759" s="59" t="n">
        <x:v>404</x:v>
      </x:c>
      <x:c r="I7759" s="59" t="n">
        <x:v>10</x:v>
      </x:c>
      <x:c r="J7759" s="60" t="n">
        <x:f>'参数'!$C$6</x:f>
        <x:v>1440</x:v>
      </x:c>
      <x:c r="K7759" s="60" t="n">
        <x:f>'参数'!$D$6</x:f>
        <x:v>360</x:v>
      </x:c>
      <x:c r="L7759" s="60" t="n">
        <x:f>H7759+I7759+J7759</x:f>
        <x:v>1854</x:v>
      </x:c>
      <x:c r="M7759" s="60" t="n">
        <x:f>L7759+K7759</x:f>
        <x:v>2214</x:v>
      </x:c>
      <x:c r="N7759" s="60" t="n">
        <x:f>'参数'!$B$10</x:f>
        <x:v>1</x:v>
      </x:c>
      <x:c r="O7759" s="60" t="n">
        <x:f>N7759*'参数'!$B$11</x:f>
        <x:v>2</x:v>
      </x:c>
      <x:c r="P7759" s="60" t="n">
        <x:f>N7759*'参数'!$B$12</x:f>
        <x:v>1</x:v>
      </x:c>
      <x:c r="Q7759" t="str">
        <x:f>C7759&amp;"d"</x:f>
        <x:v>C103d</x:v>
      </x:c>
      <x:c r="R7759" t="str">
        <x:f>C7759&amp;"p"</x:f>
        <x:v>C103p</x:v>
      </x:c>
      <x:c r="S7759" t="str">
        <x:f>IF(AND(L7759&gt;=H7759+I7759+J7759,M7759&gt;L7759,F7759&lt;&gt;""),"PASS","FAIL")</x:f>
        <x:v>PASS</x:v>
      </x:c>
      <x:c r="T7759" t="n">
        <x:v>5</x:v>
      </x:c>
      <x:c r="U7759" t="str">
        <x:v>pickup_after_delivery_completion_plus_usage_lag</x:v>
      </x:c>
    </x:row>
    <x:row r="7760">
      <x:c r="A7760" t="str">
        <x:v>Set2_200-10-3b</x:v>
      </x:c>
      <x:c r="B7760" t="str">
        <x:v>next_day</x:v>
      </x:c>
      <x:c r="C7760" t="str">
        <x:v>C104</x:v>
      </x:c>
      <x:c r="D7760" s="59" t="n">
        <x:v>9</x:v>
      </x:c>
      <x:c r="E7760" s="59" t="n">
        <x:v>50</x:v>
      </x:c>
      <x:c r="F7760" s="59" t="str">
        <x:v>S9</x:v>
      </x:c>
      <x:c r="G7760" s="59" t="n">
        <x:v>574</x:v>
      </x:c>
      <x:c r="H7760" s="59" t="n">
        <x:v>608</x:v>
      </x:c>
      <x:c r="I7760" s="59" t="n">
        <x:v>10</x:v>
      </x:c>
      <x:c r="J7760" s="60" t="n">
        <x:f>'参数'!$C$6</x:f>
        <x:v>1440</x:v>
      </x:c>
      <x:c r="K7760" s="60" t="n">
        <x:f>'参数'!$D$6</x:f>
        <x:v>360</x:v>
      </x:c>
      <x:c r="L7760" s="60" t="n">
        <x:f>H7760+I7760+J7760</x:f>
        <x:v>2058</x:v>
      </x:c>
      <x:c r="M7760" s="60" t="n">
        <x:f>L7760+K7760</x:f>
        <x:v>2418</x:v>
      </x:c>
      <x:c r="N7760" s="60" t="n">
        <x:f>'参数'!$B$10</x:f>
        <x:v>1</x:v>
      </x:c>
      <x:c r="O7760" s="60" t="n">
        <x:f>N7760*'参数'!$B$11</x:f>
        <x:v>2</x:v>
      </x:c>
      <x:c r="P7760" s="60" t="n">
        <x:f>N7760*'参数'!$B$12</x:f>
        <x:v>1</x:v>
      </x:c>
      <x:c r="Q7760" t="str">
        <x:f>C7760&amp;"d"</x:f>
        <x:v>C104d</x:v>
      </x:c>
      <x:c r="R7760" t="str">
        <x:f>C7760&amp;"p"</x:f>
        <x:v>C104p</x:v>
      </x:c>
      <x:c r="S7760" t="str">
        <x:f>IF(AND(L7760&gt;=H7760+I7760+J7760,M7760&gt;L7760,F7760&lt;&gt;""),"PASS","FAIL")</x:f>
        <x:v>PASS</x:v>
      </x:c>
      <x:c r="T7760" t="n">
        <x:v>9</x:v>
      </x:c>
      <x:c r="U7760" t="str">
        <x:v>pickup_after_delivery_completion_plus_usage_lag</x:v>
      </x:c>
    </x:row>
    <x:row r="7761">
      <x:c r="A7761" t="str">
        <x:v>Set2_200-10-3b</x:v>
      </x:c>
      <x:c r="B7761" t="str">
        <x:v>next_day</x:v>
      </x:c>
      <x:c r="C7761" t="str">
        <x:v>C105</x:v>
      </x:c>
      <x:c r="D7761" s="59" t="n">
        <x:v>4</x:v>
      </x:c>
      <x:c r="E7761" s="59" t="n">
        <x:v>35</x:v>
      </x:c>
      <x:c r="F7761" s="59" t="str">
        <x:v>S9</x:v>
      </x:c>
      <x:c r="G7761" s="59" t="n">
        <x:v>336</x:v>
      </x:c>
      <x:c r="H7761" s="59" t="n">
        <x:v>352</x:v>
      </x:c>
      <x:c r="I7761" s="59" t="n">
        <x:v>10</x:v>
      </x:c>
      <x:c r="J7761" s="60" t="n">
        <x:f>'参数'!$C$6</x:f>
        <x:v>1440</x:v>
      </x:c>
      <x:c r="K7761" s="60" t="n">
        <x:f>'参数'!$D$6</x:f>
        <x:v>360</x:v>
      </x:c>
      <x:c r="L7761" s="60" t="n">
        <x:f>H7761+I7761+J7761</x:f>
        <x:v>1802</x:v>
      </x:c>
      <x:c r="M7761" s="60" t="n">
        <x:f>L7761+K7761</x:f>
        <x:v>2162</x:v>
      </x:c>
      <x:c r="N7761" s="60" t="n">
        <x:f>'参数'!$B$10</x:f>
        <x:v>1</x:v>
      </x:c>
      <x:c r="O7761" s="60" t="n">
        <x:f>N7761*'参数'!$B$11</x:f>
        <x:v>2</x:v>
      </x:c>
      <x:c r="P7761" s="60" t="n">
        <x:f>N7761*'参数'!$B$12</x:f>
        <x:v>1</x:v>
      </x:c>
      <x:c r="Q7761" t="str">
        <x:f>C7761&amp;"d"</x:f>
        <x:v>C105d</x:v>
      </x:c>
      <x:c r="R7761" t="str">
        <x:f>C7761&amp;"p"</x:f>
        <x:v>C105p</x:v>
      </x:c>
      <x:c r="S7761" t="str">
        <x:f>IF(AND(L7761&gt;=H7761+I7761+J7761,M7761&gt;L7761,F7761&lt;&gt;""),"PASS","FAIL")</x:f>
        <x:v>PASS</x:v>
      </x:c>
      <x:c r="T7761" t="n">
        <x:v>0</x:v>
      </x:c>
      <x:c r="U7761" t="str">
        <x:v>pickup_after_delivery_completion_plus_usage_lag</x:v>
      </x:c>
    </x:row>
    <x:row r="7762">
      <x:c r="A7762" t="str">
        <x:v>Set2_200-10-3b</x:v>
      </x:c>
      <x:c r="B7762" t="str">
        <x:v>next_day</x:v>
      </x:c>
      <x:c r="C7762" t="str">
        <x:v>C106</x:v>
      </x:c>
      <x:c r="D7762" s="59" t="n">
        <x:v>3</x:v>
      </x:c>
      <x:c r="E7762" s="59" t="n">
        <x:v>43</x:v>
      </x:c>
      <x:c r="F7762" s="59" t="str">
        <x:v>S9</x:v>
      </x:c>
      <x:c r="G7762" s="59" t="n">
        <x:v>272</x:v>
      </x:c>
      <x:c r="H7762" s="59" t="n">
        <x:v>282</x:v>
      </x:c>
      <x:c r="I7762" s="59" t="n">
        <x:v>10</x:v>
      </x:c>
      <x:c r="J7762" s="60" t="n">
        <x:f>'参数'!$C$6</x:f>
        <x:v>1440</x:v>
      </x:c>
      <x:c r="K7762" s="60" t="n">
        <x:f>'参数'!$D$6</x:f>
        <x:v>360</x:v>
      </x:c>
      <x:c r="L7762" s="60" t="n">
        <x:f>H7762+I7762+J7762</x:f>
        <x:v>1732</x:v>
      </x:c>
      <x:c r="M7762" s="60" t="n">
        <x:f>L7762+K7762</x:f>
        <x:v>2092</x:v>
      </x:c>
      <x:c r="N7762" s="60" t="n">
        <x:f>'参数'!$B$10</x:f>
        <x:v>1</x:v>
      </x:c>
      <x:c r="O7762" s="60" t="n">
        <x:f>N7762*'参数'!$B$11</x:f>
        <x:v>2</x:v>
      </x:c>
      <x:c r="P7762" s="60" t="n">
        <x:f>N7762*'参数'!$B$12</x:f>
        <x:v>1</x:v>
      </x:c>
      <x:c r="Q7762" t="str">
        <x:f>C7762&amp;"d"</x:f>
        <x:v>C106d</x:v>
      </x:c>
      <x:c r="R7762" t="str">
        <x:f>C7762&amp;"p"</x:f>
        <x:v>C106p</x:v>
      </x:c>
      <x:c r="S7762" t="str">
        <x:f>IF(AND(L7762&gt;=H7762+I7762+J7762,M7762&gt;L7762,F7762&lt;&gt;""),"PASS","FAIL")</x:f>
        <x:v>PASS</x:v>
      </x:c>
      <x:c r="T7762" t="n">
        <x:v>11</x:v>
      </x:c>
      <x:c r="U7762" t="str">
        <x:v>pickup_after_delivery_completion_plus_usage_lag</x:v>
      </x:c>
    </x:row>
    <x:row r="7763">
      <x:c r="A7763" t="str">
        <x:v>Set2_200-10-3b</x:v>
      </x:c>
      <x:c r="B7763" t="str">
        <x:v>next_day</x:v>
      </x:c>
      <x:c r="C7763" t="str">
        <x:v>C107</x:v>
      </x:c>
      <x:c r="D7763" s="59" t="n">
        <x:v>14</x:v>
      </x:c>
      <x:c r="E7763" s="59" t="n">
        <x:v>31</x:v>
      </x:c>
      <x:c r="F7763" s="59" t="str">
        <x:v>S3</x:v>
      </x:c>
      <x:c r="G7763" s="59" t="n">
        <x:v>306</x:v>
      </x:c>
      <x:c r="H7763" s="59" t="n">
        <x:v>326</x:v>
      </x:c>
      <x:c r="I7763" s="59" t="n">
        <x:v>10</x:v>
      </x:c>
      <x:c r="J7763" s="60" t="n">
        <x:f>'参数'!$C$6</x:f>
        <x:v>1440</x:v>
      </x:c>
      <x:c r="K7763" s="60" t="n">
        <x:f>'参数'!$D$6</x:f>
        <x:v>360</x:v>
      </x:c>
      <x:c r="L7763" s="60" t="n">
        <x:f>H7763+I7763+J7763</x:f>
        <x:v>1776</x:v>
      </x:c>
      <x:c r="M7763" s="60" t="n">
        <x:f>L7763+K7763</x:f>
        <x:v>2136</x:v>
      </x:c>
      <x:c r="N7763" s="60" t="n">
        <x:f>'参数'!$B$10</x:f>
        <x:v>1</x:v>
      </x:c>
      <x:c r="O7763" s="60" t="n">
        <x:f>N7763*'参数'!$B$11</x:f>
        <x:v>2</x:v>
      </x:c>
      <x:c r="P7763" s="60" t="n">
        <x:f>N7763*'参数'!$B$12</x:f>
        <x:v>1</x:v>
      </x:c>
      <x:c r="Q7763" t="str">
        <x:f>C7763&amp;"d"</x:f>
        <x:v>C107d</x:v>
      </x:c>
      <x:c r="R7763" t="str">
        <x:f>C7763&amp;"p"</x:f>
        <x:v>C107p</x:v>
      </x:c>
      <x:c r="S7763" t="str">
        <x:f>IF(AND(L7763&gt;=H7763+I7763+J7763,M7763&gt;L7763,F7763&lt;&gt;""),"PASS","FAIL")</x:f>
        <x:v>PASS</x:v>
      </x:c>
      <x:c r="T7763" t="n">
        <x:v>5</x:v>
      </x:c>
      <x:c r="U7763" t="str">
        <x:v>pickup_after_delivery_completion_plus_usage_lag</x:v>
      </x:c>
    </x:row>
    <x:row r="7764">
      <x:c r="A7764" t="str">
        <x:v>Set2_200-10-3b</x:v>
      </x:c>
      <x:c r="B7764" t="str">
        <x:v>next_day</x:v>
      </x:c>
      <x:c r="C7764" t="str">
        <x:v>C108</x:v>
      </x:c>
      <x:c r="D7764" s="59" t="n">
        <x:v>5</x:v>
      </x:c>
      <x:c r="E7764" s="59" t="n">
        <x:v>45</x:v>
      </x:c>
      <x:c r="F7764" s="59" t="str">
        <x:v>S9</x:v>
      </x:c>
      <x:c r="G7764" s="59" t="n">
        <x:v>493</x:v>
      </x:c>
      <x:c r="H7764" s="59" t="n">
        <x:v>525</x:v>
      </x:c>
      <x:c r="I7764" s="59" t="n">
        <x:v>10</x:v>
      </x:c>
      <x:c r="J7764" s="60" t="n">
        <x:f>'参数'!$C$6</x:f>
        <x:v>1440</x:v>
      </x:c>
      <x:c r="K7764" s="60" t="n">
        <x:f>'参数'!$D$6</x:f>
        <x:v>360</x:v>
      </x:c>
      <x:c r="L7764" s="60" t="n">
        <x:f>H7764+I7764+J7764</x:f>
        <x:v>1975</x:v>
      </x:c>
      <x:c r="M7764" s="60" t="n">
        <x:f>L7764+K7764</x:f>
        <x:v>2335</x:v>
      </x:c>
      <x:c r="N7764" s="60" t="n">
        <x:f>'参数'!$B$10</x:f>
        <x:v>1</x:v>
      </x:c>
      <x:c r="O7764" s="60" t="n">
        <x:f>N7764*'参数'!$B$11</x:f>
        <x:v>2</x:v>
      </x:c>
      <x:c r="P7764" s="60" t="n">
        <x:f>N7764*'参数'!$B$12</x:f>
        <x:v>1</x:v>
      </x:c>
      <x:c r="Q7764" t="str">
        <x:f>C7764&amp;"d"</x:f>
        <x:v>C108d</x:v>
      </x:c>
      <x:c r="R7764" t="str">
        <x:f>C7764&amp;"p"</x:f>
        <x:v>C108p</x:v>
      </x:c>
      <x:c r="S7764" t="str">
        <x:f>IF(AND(L7764&gt;=H7764+I7764+J7764,M7764&gt;L7764,F7764&lt;&gt;""),"PASS","FAIL")</x:f>
        <x:v>PASS</x:v>
      </x:c>
      <x:c r="T7764" t="n">
        <x:v>0</x:v>
      </x:c>
      <x:c r="U7764" t="str">
        <x:v>pickup_after_delivery_completion_plus_usage_lag</x:v>
      </x:c>
    </x:row>
    <x:row r="7765">
      <x:c r="A7765" t="str">
        <x:v>Set2_200-10-3b</x:v>
      </x:c>
      <x:c r="B7765" t="str">
        <x:v>next_day</x:v>
      </x:c>
      <x:c r="C7765" t="str">
        <x:v>C109</x:v>
      </x:c>
      <x:c r="D7765" s="59" t="n">
        <x:v>20</x:v>
      </x:c>
      <x:c r="E7765" s="59" t="n">
        <x:v>42</x:v>
      </x:c>
      <x:c r="F7765" s="59" t="str">
        <x:v>S6</x:v>
      </x:c>
      <x:c r="G7765" s="59" t="n">
        <x:v>346</x:v>
      </x:c>
      <x:c r="H7765" s="59" t="n">
        <x:v>376</x:v>
      </x:c>
      <x:c r="I7765" s="59" t="n">
        <x:v>10</x:v>
      </x:c>
      <x:c r="J7765" s="60" t="n">
        <x:f>'参数'!$C$6</x:f>
        <x:v>1440</x:v>
      </x:c>
      <x:c r="K7765" s="60" t="n">
        <x:f>'参数'!$D$6</x:f>
        <x:v>360</x:v>
      </x:c>
      <x:c r="L7765" s="60" t="n">
        <x:f>H7765+I7765+J7765</x:f>
        <x:v>1826</x:v>
      </x:c>
      <x:c r="M7765" s="60" t="n">
        <x:f>L7765+K7765</x:f>
        <x:v>2186</x:v>
      </x:c>
      <x:c r="N7765" s="60" t="n">
        <x:f>'参数'!$B$10</x:f>
        <x:v>1</x:v>
      </x:c>
      <x:c r="O7765" s="60" t="n">
        <x:f>N7765*'参数'!$B$11</x:f>
        <x:v>2</x:v>
      </x:c>
      <x:c r="P7765" s="60" t="n">
        <x:f>N7765*'参数'!$B$12</x:f>
        <x:v>1</x:v>
      </x:c>
      <x:c r="Q7765" t="str">
        <x:f>C7765&amp;"d"</x:f>
        <x:v>C109d</x:v>
      </x:c>
      <x:c r="R7765" t="str">
        <x:f>C7765&amp;"p"</x:f>
        <x:v>C109p</x:v>
      </x:c>
      <x:c r="S7765" t="str">
        <x:f>IF(AND(L7765&gt;=H7765+I7765+J7765,M7765&gt;L7765,F7765&lt;&gt;""),"PASS","FAIL")</x:f>
        <x:v>PASS</x:v>
      </x:c>
      <x:c r="T7765" t="n">
        <x:v>8</x:v>
      </x:c>
      <x:c r="U7765" t="str">
        <x:v>pickup_after_delivery_completion_plus_usage_lag</x:v>
      </x:c>
    </x:row>
    <x:row r="7766">
      <x:c r="A7766" t="str">
        <x:v>Set2_200-10-3b</x:v>
      </x:c>
      <x:c r="B7766" t="str">
        <x:v>next_day</x:v>
      </x:c>
      <x:c r="C7766" t="str">
        <x:v>C110</x:v>
      </x:c>
      <x:c r="D7766" s="59" t="n">
        <x:v>16</x:v>
      </x:c>
      <x:c r="E7766" s="59" t="n">
        <x:v>44</x:v>
      </x:c>
      <x:c r="F7766" s="59" t="str">
        <x:v>S6</x:v>
      </x:c>
      <x:c r="G7766" s="59" t="n">
        <x:v>368</x:v>
      </x:c>
      <x:c r="H7766" s="59" t="n">
        <x:v>386</x:v>
      </x:c>
      <x:c r="I7766" s="59" t="n">
        <x:v>10</x:v>
      </x:c>
      <x:c r="J7766" s="60" t="n">
        <x:f>'参数'!$C$6</x:f>
        <x:v>1440</x:v>
      </x:c>
      <x:c r="K7766" s="60" t="n">
        <x:f>'参数'!$D$6</x:f>
        <x:v>360</x:v>
      </x:c>
      <x:c r="L7766" s="60" t="n">
        <x:f>H7766+I7766+J7766</x:f>
        <x:v>1836</x:v>
      </x:c>
      <x:c r="M7766" s="60" t="n">
        <x:f>L7766+K7766</x:f>
        <x:v>2196</x:v>
      </x:c>
      <x:c r="N7766" s="60" t="n">
        <x:f>'参数'!$B$10</x:f>
        <x:v>1</x:v>
      </x:c>
      <x:c r="O7766" s="60" t="n">
        <x:f>N7766*'参数'!$B$11</x:f>
        <x:v>2</x:v>
      </x:c>
      <x:c r="P7766" s="60" t="n">
        <x:f>N7766*'参数'!$B$12</x:f>
        <x:v>1</x:v>
      </x:c>
      <x:c r="Q7766" t="str">
        <x:f>C7766&amp;"d"</x:f>
        <x:v>C110d</x:v>
      </x:c>
      <x:c r="R7766" t="str">
        <x:f>C7766&amp;"p"</x:f>
        <x:v>C110p</x:v>
      </x:c>
      <x:c r="S7766" t="str">
        <x:f>IF(AND(L7766&gt;=H7766+I7766+J7766,M7766&gt;L7766,F7766&lt;&gt;""),"PASS","FAIL")</x:f>
        <x:v>PASS</x:v>
      </x:c>
      <x:c r="T7766" t="n">
        <x:v>8</x:v>
      </x:c>
      <x:c r="U7766" t="str">
        <x:v>pickup_after_delivery_completion_plus_usage_lag</x:v>
      </x:c>
    </x:row>
    <x:row r="7767">
      <x:c r="A7767" t="str">
        <x:v>Set2_200-10-3b</x:v>
      </x:c>
      <x:c r="B7767" t="str">
        <x:v>next_day</x:v>
      </x:c>
      <x:c r="C7767" t="str">
        <x:v>C111</x:v>
      </x:c>
      <x:c r="D7767" s="59" t="n">
        <x:v>4</x:v>
      </x:c>
      <x:c r="E7767" s="59" t="n">
        <x:v>44</x:v>
      </x:c>
      <x:c r="F7767" s="59" t="str">
        <x:v>S9</x:v>
      </x:c>
      <x:c r="G7767" s="59" t="n">
        <x:v>181</x:v>
      </x:c>
      <x:c r="H7767" s="59" t="n">
        <x:v>209</x:v>
      </x:c>
      <x:c r="I7767" s="59" t="n">
        <x:v>10</x:v>
      </x:c>
      <x:c r="J7767" s="60" t="n">
        <x:f>'参数'!$C$6</x:f>
        <x:v>1440</x:v>
      </x:c>
      <x:c r="K7767" s="60" t="n">
        <x:f>'参数'!$D$6</x:f>
        <x:v>360</x:v>
      </x:c>
      <x:c r="L7767" s="60" t="n">
        <x:f>H7767+I7767+J7767</x:f>
        <x:v>1659</x:v>
      </x:c>
      <x:c r="M7767" s="60" t="n">
        <x:f>L7767+K7767</x:f>
        <x:v>2019</x:v>
      </x:c>
      <x:c r="N7767" s="60" t="n">
        <x:f>'参数'!$B$10</x:f>
        <x:v>1</x:v>
      </x:c>
      <x:c r="O7767" s="60" t="n">
        <x:f>N7767*'参数'!$B$11</x:f>
        <x:v>2</x:v>
      </x:c>
      <x:c r="P7767" s="60" t="n">
        <x:f>N7767*'参数'!$B$12</x:f>
        <x:v>1</x:v>
      </x:c>
      <x:c r="Q7767" t="str">
        <x:f>C7767&amp;"d"</x:f>
        <x:v>C111d</x:v>
      </x:c>
      <x:c r="R7767" t="str">
        <x:f>C7767&amp;"p"</x:f>
        <x:v>C111p</x:v>
      </x:c>
      <x:c r="S7767" t="str">
        <x:f>IF(AND(L7767&gt;=H7767+I7767+J7767,M7767&gt;L7767,F7767&lt;&gt;""),"PASS","FAIL")</x:f>
        <x:v>PASS</x:v>
      </x:c>
      <x:c r="T7767" t="n">
        <x:v>6</x:v>
      </x:c>
      <x:c r="U7767" t="str">
        <x:v>pickup_after_delivery_completion_plus_usage_lag</x:v>
      </x:c>
    </x:row>
    <x:row r="7768">
      <x:c r="A7768" t="str">
        <x:v>Set2_200-10-3b</x:v>
      </x:c>
      <x:c r="B7768" t="str">
        <x:v>next_day</x:v>
      </x:c>
      <x:c r="C7768" t="str">
        <x:v>C112</x:v>
      </x:c>
      <x:c r="D7768" s="59" t="n">
        <x:v>11</x:v>
      </x:c>
      <x:c r="E7768" s="59" t="n">
        <x:v>31</x:v>
      </x:c>
      <x:c r="F7768" s="59" t="str">
        <x:v>S3</x:v>
      </x:c>
      <x:c r="G7768" s="59" t="n">
        <x:v>83</x:v>
      </x:c>
      <x:c r="H7768" s="59" t="n">
        <x:v>111</x:v>
      </x:c>
      <x:c r="I7768" s="59" t="n">
        <x:v>10</x:v>
      </x:c>
      <x:c r="J7768" s="60" t="n">
        <x:f>'参数'!$C$6</x:f>
        <x:v>1440</x:v>
      </x:c>
      <x:c r="K7768" s="60" t="n">
        <x:f>'参数'!$D$6</x:f>
        <x:v>360</x:v>
      </x:c>
      <x:c r="L7768" s="60" t="n">
        <x:f>H7768+I7768+J7768</x:f>
        <x:v>1561</x:v>
      </x:c>
      <x:c r="M7768" s="60" t="n">
        <x:f>L7768+K7768</x:f>
        <x:v>1921</x:v>
      </x:c>
      <x:c r="N7768" s="60" t="n">
        <x:f>'参数'!$B$10</x:f>
        <x:v>1</x:v>
      </x:c>
      <x:c r="O7768" s="60" t="n">
        <x:f>N7768*'参数'!$B$11</x:f>
        <x:v>2</x:v>
      </x:c>
      <x:c r="P7768" s="60" t="n">
        <x:f>N7768*'参数'!$B$12</x:f>
        <x:v>1</x:v>
      </x:c>
      <x:c r="Q7768" t="str">
        <x:f>C7768&amp;"d"</x:f>
        <x:v>C112d</x:v>
      </x:c>
      <x:c r="R7768" t="str">
        <x:f>C7768&amp;"p"</x:f>
        <x:v>C112p</x:v>
      </x:c>
      <x:c r="S7768" t="str">
        <x:f>IF(AND(L7768&gt;=H7768+I7768+J7768,M7768&gt;L7768,F7768&lt;&gt;""),"PASS","FAIL")</x:f>
        <x:v>PASS</x:v>
      </x:c>
      <x:c r="T7768" t="n">
        <x:v>9</x:v>
      </x:c>
      <x:c r="U7768" t="str">
        <x:v>pickup_after_delivery_completion_plus_usage_lag</x:v>
      </x:c>
    </x:row>
    <x:row r="7769">
      <x:c r="A7769" t="str">
        <x:v>Set2_200-10-3b</x:v>
      </x:c>
      <x:c r="B7769" t="str">
        <x:v>next_day</x:v>
      </x:c>
      <x:c r="C7769" t="str">
        <x:v>C113</x:v>
      </x:c>
      <x:c r="D7769" s="59" t="n">
        <x:v>14</x:v>
      </x:c>
      <x:c r="E7769" s="59" t="n">
        <x:v>40</x:v>
      </x:c>
      <x:c r="F7769" s="59" t="str">
        <x:v>S9</x:v>
      </x:c>
      <x:c r="G7769" s="59" t="n">
        <x:v>531</x:v>
      </x:c>
      <x:c r="H7769" s="59" t="n">
        <x:v>543</x:v>
      </x:c>
      <x:c r="I7769" s="59" t="n">
        <x:v>10</x:v>
      </x:c>
      <x:c r="J7769" s="60" t="n">
        <x:f>'参数'!$C$6</x:f>
        <x:v>1440</x:v>
      </x:c>
      <x:c r="K7769" s="60" t="n">
        <x:f>'参数'!$D$6</x:f>
        <x:v>360</x:v>
      </x:c>
      <x:c r="L7769" s="60" t="n">
        <x:f>H7769+I7769+J7769</x:f>
        <x:v>1993</x:v>
      </x:c>
      <x:c r="M7769" s="60" t="n">
        <x:f>L7769+K7769</x:f>
        <x:v>2353</x:v>
      </x:c>
      <x:c r="N7769" s="60" t="n">
        <x:f>'参数'!$B$10</x:f>
        <x:v>1</x:v>
      </x:c>
      <x:c r="O7769" s="60" t="n">
        <x:f>N7769*'参数'!$B$11</x:f>
        <x:v>2</x:v>
      </x:c>
      <x:c r="P7769" s="60" t="n">
        <x:f>N7769*'参数'!$B$12</x:f>
        <x:v>1</x:v>
      </x:c>
      <x:c r="Q7769" t="str">
        <x:f>C7769&amp;"d"</x:f>
        <x:v>C113d</x:v>
      </x:c>
      <x:c r="R7769" t="str">
        <x:f>C7769&amp;"p"</x:f>
        <x:v>C113p</x:v>
      </x:c>
      <x:c r="S7769" t="str">
        <x:f>IF(AND(L7769&gt;=H7769+I7769+J7769,M7769&gt;L7769,F7769&lt;&gt;""),"PASS","FAIL")</x:f>
        <x:v>PASS</x:v>
      </x:c>
      <x:c r="T7769" t="n">
        <x:v>9</x:v>
      </x:c>
      <x:c r="U7769" t="str">
        <x:v>pickup_after_delivery_completion_plus_usage_lag</x:v>
      </x:c>
    </x:row>
    <x:row r="7770">
      <x:c r="A7770" t="str">
        <x:v>Set2_200-10-3b</x:v>
      </x:c>
      <x:c r="B7770" t="str">
        <x:v>next_day</x:v>
      </x:c>
      <x:c r="C7770" t="str">
        <x:v>C114</x:v>
      </x:c>
      <x:c r="D7770" s="59" t="n">
        <x:v>19</x:v>
      </x:c>
      <x:c r="E7770" s="59" t="n">
        <x:v>35</x:v>
      </x:c>
      <x:c r="F7770" s="59" t="str">
        <x:v>S0</x:v>
      </x:c>
      <x:c r="G7770" s="59" t="n">
        <x:v>161</x:v>
      </x:c>
      <x:c r="H7770" s="59" t="n">
        <x:v>199</x:v>
      </x:c>
      <x:c r="I7770" s="59" t="n">
        <x:v>10</x:v>
      </x:c>
      <x:c r="J7770" s="60" t="n">
        <x:f>'参数'!$C$6</x:f>
        <x:v>1440</x:v>
      </x:c>
      <x:c r="K7770" s="60" t="n">
        <x:f>'参数'!$D$6</x:f>
        <x:v>360</x:v>
      </x:c>
      <x:c r="L7770" s="60" t="n">
        <x:f>H7770+I7770+J7770</x:f>
        <x:v>1649</x:v>
      </x:c>
      <x:c r="M7770" s="60" t="n">
        <x:f>L7770+K7770</x:f>
        <x:v>2009</x:v>
      </x:c>
      <x:c r="N7770" s="60" t="n">
        <x:f>'参数'!$B$10</x:f>
        <x:v>1</x:v>
      </x:c>
      <x:c r="O7770" s="60" t="n">
        <x:f>N7770*'参数'!$B$11</x:f>
        <x:v>2</x:v>
      </x:c>
      <x:c r="P7770" s="60" t="n">
        <x:f>N7770*'参数'!$B$12</x:f>
        <x:v>1</x:v>
      </x:c>
      <x:c r="Q7770" t="str">
        <x:f>C7770&amp;"d"</x:f>
        <x:v>C114d</x:v>
      </x:c>
      <x:c r="R7770" t="str">
        <x:f>C7770&amp;"p"</x:f>
        <x:v>C114p</x:v>
      </x:c>
      <x:c r="S7770" t="str">
        <x:f>IF(AND(L7770&gt;=H7770+I7770+J7770,M7770&gt;L7770,F7770&lt;&gt;""),"PASS","FAIL")</x:f>
        <x:v>PASS</x:v>
      </x:c>
      <x:c r="T7770" t="n">
        <x:v>2</x:v>
      </x:c>
      <x:c r="U7770" t="str">
        <x:v>pickup_after_delivery_completion_plus_usage_lag</x:v>
      </x:c>
    </x:row>
    <x:row r="7771">
      <x:c r="A7771" t="str">
        <x:v>Set2_200-10-3b</x:v>
      </x:c>
      <x:c r="B7771" t="str">
        <x:v>next_day</x:v>
      </x:c>
      <x:c r="C7771" t="str">
        <x:v>C115</x:v>
      </x:c>
      <x:c r="D7771" s="59" t="n">
        <x:v>7</x:v>
      </x:c>
      <x:c r="E7771" s="59" t="n">
        <x:v>46</x:v>
      </x:c>
      <x:c r="F7771" s="59" t="str">
        <x:v>S9</x:v>
      </x:c>
      <x:c r="G7771" s="59" t="n">
        <x:v>579</x:v>
      </x:c>
      <x:c r="H7771" s="59" t="n">
        <x:v>611</x:v>
      </x:c>
      <x:c r="I7771" s="59" t="n">
        <x:v>10</x:v>
      </x:c>
      <x:c r="J7771" s="60" t="n">
        <x:f>'参数'!$C$6</x:f>
        <x:v>1440</x:v>
      </x:c>
      <x:c r="K7771" s="60" t="n">
        <x:f>'参数'!$D$6</x:f>
        <x:v>360</x:v>
      </x:c>
      <x:c r="L7771" s="60" t="n">
        <x:f>H7771+I7771+J7771</x:f>
        <x:v>2061</x:v>
      </x:c>
      <x:c r="M7771" s="60" t="n">
        <x:f>L7771+K7771</x:f>
        <x:v>2421</x:v>
      </x:c>
      <x:c r="N7771" s="60" t="n">
        <x:f>'参数'!$B$10</x:f>
        <x:v>1</x:v>
      </x:c>
      <x:c r="O7771" s="60" t="n">
        <x:f>N7771*'参数'!$B$11</x:f>
        <x:v>2</x:v>
      </x:c>
      <x:c r="P7771" s="60" t="n">
        <x:f>N7771*'参数'!$B$12</x:f>
        <x:v>1</x:v>
      </x:c>
      <x:c r="Q7771" t="str">
        <x:f>C7771&amp;"d"</x:f>
        <x:v>C115d</x:v>
      </x:c>
      <x:c r="R7771" t="str">
        <x:f>C7771&amp;"p"</x:f>
        <x:v>C115p</x:v>
      </x:c>
      <x:c r="S7771" t="str">
        <x:f>IF(AND(L7771&gt;=H7771+I7771+J7771,M7771&gt;L7771,F7771&lt;&gt;""),"PASS","FAIL")</x:f>
        <x:v>PASS</x:v>
      </x:c>
      <x:c r="T7771" t="n">
        <x:v>14</x:v>
      </x:c>
      <x:c r="U7771" t="str">
        <x:v>pickup_after_delivery_completion_plus_usage_lag</x:v>
      </x:c>
    </x:row>
    <x:row r="7772">
      <x:c r="A7772" t="str">
        <x:v>Set2_200-10-3b</x:v>
      </x:c>
      <x:c r="B7772" t="str">
        <x:v>next_day</x:v>
      </x:c>
      <x:c r="C7772" t="str">
        <x:v>C116</x:v>
      </x:c>
      <x:c r="D7772" s="59" t="n">
        <x:v>3</x:v>
      </x:c>
      <x:c r="E7772" s="59" t="n">
        <x:v>44</x:v>
      </x:c>
      <x:c r="F7772" s="59" t="str">
        <x:v>S9</x:v>
      </x:c>
      <x:c r="G7772" s="59" t="n">
        <x:v>447</x:v>
      </x:c>
      <x:c r="H7772" s="59" t="n">
        <x:v>471</x:v>
      </x:c>
      <x:c r="I7772" s="59" t="n">
        <x:v>10</x:v>
      </x:c>
      <x:c r="J7772" s="60" t="n">
        <x:f>'参数'!$C$6</x:f>
        <x:v>1440</x:v>
      </x:c>
      <x:c r="K7772" s="60" t="n">
        <x:f>'参数'!$D$6</x:f>
        <x:v>360</x:v>
      </x:c>
      <x:c r="L7772" s="60" t="n">
        <x:f>H7772+I7772+J7772</x:f>
        <x:v>1921</x:v>
      </x:c>
      <x:c r="M7772" s="60" t="n">
        <x:f>L7772+K7772</x:f>
        <x:v>2281</x:v>
      </x:c>
      <x:c r="N7772" s="60" t="n">
        <x:f>'参数'!$B$10</x:f>
        <x:v>1</x:v>
      </x:c>
      <x:c r="O7772" s="60" t="n">
        <x:f>N7772*'参数'!$B$11</x:f>
        <x:v>2</x:v>
      </x:c>
      <x:c r="P7772" s="60" t="n">
        <x:f>N7772*'参数'!$B$12</x:f>
        <x:v>1</x:v>
      </x:c>
      <x:c r="Q7772" t="str">
        <x:f>C7772&amp;"d"</x:f>
        <x:v>C116d</x:v>
      </x:c>
      <x:c r="R7772" t="str">
        <x:f>C7772&amp;"p"</x:f>
        <x:v>C116p</x:v>
      </x:c>
      <x:c r="S7772" t="str">
        <x:f>IF(AND(L7772&gt;=H7772+I7772+J7772,M7772&gt;L7772,F7772&lt;&gt;""),"PASS","FAIL")</x:f>
        <x:v>PASS</x:v>
      </x:c>
      <x:c r="T7772" t="n">
        <x:v>2</x:v>
      </x:c>
      <x:c r="U7772" t="str">
        <x:v>pickup_after_delivery_completion_plus_usage_lag</x:v>
      </x:c>
    </x:row>
    <x:row r="7773">
      <x:c r="A7773" t="str">
        <x:v>Set2_200-10-3b</x:v>
      </x:c>
      <x:c r="B7773" t="str">
        <x:v>next_day</x:v>
      </x:c>
      <x:c r="C7773" t="str">
        <x:v>C117</x:v>
      </x:c>
      <x:c r="D7773" s="59" t="n">
        <x:v>5</x:v>
      </x:c>
      <x:c r="E7773" s="59" t="n">
        <x:v>30</x:v>
      </x:c>
      <x:c r="F7773" s="59" t="str">
        <x:v>S8</x:v>
      </x:c>
      <x:c r="G7773" s="59" t="n">
        <x:v>117</x:v>
      </x:c>
      <x:c r="H7773" s="59" t="n">
        <x:v>135</x:v>
      </x:c>
      <x:c r="I7773" s="59" t="n">
        <x:v>10</x:v>
      </x:c>
      <x:c r="J7773" s="60" t="n">
        <x:f>'参数'!$C$6</x:f>
        <x:v>1440</x:v>
      </x:c>
      <x:c r="K7773" s="60" t="n">
        <x:f>'参数'!$D$6</x:f>
        <x:v>360</x:v>
      </x:c>
      <x:c r="L7773" s="60" t="n">
        <x:f>H7773+I7773+J7773</x:f>
        <x:v>1585</x:v>
      </x:c>
      <x:c r="M7773" s="60" t="n">
        <x:f>L7773+K7773</x:f>
        <x:v>1945</x:v>
      </x:c>
      <x:c r="N7773" s="60" t="n">
        <x:f>'参数'!$B$10</x:f>
        <x:v>1</x:v>
      </x:c>
      <x:c r="O7773" s="60" t="n">
        <x:f>N7773*'参数'!$B$11</x:f>
        <x:v>2</x:v>
      </x:c>
      <x:c r="P7773" s="60" t="n">
        <x:f>N7773*'参数'!$B$12</x:f>
        <x:v>1</x:v>
      </x:c>
      <x:c r="Q7773" t="str">
        <x:f>C7773&amp;"d"</x:f>
        <x:v>C117d</x:v>
      </x:c>
      <x:c r="R7773" t="str">
        <x:f>C7773&amp;"p"</x:f>
        <x:v>C117p</x:v>
      </x:c>
      <x:c r="S7773" t="str">
        <x:f>IF(AND(L7773&gt;=H7773+I7773+J7773,M7773&gt;L7773,F7773&lt;&gt;""),"PASS","FAIL")</x:f>
        <x:v>PASS</x:v>
      </x:c>
      <x:c r="T7773" t="n">
        <x:v>5</x:v>
      </x:c>
      <x:c r="U7773" t="str">
        <x:v>pickup_after_delivery_completion_plus_usage_lag</x:v>
      </x:c>
    </x:row>
    <x:row r="7774">
      <x:c r="A7774" t="str">
        <x:v>Set2_200-10-3b</x:v>
      </x:c>
      <x:c r="B7774" t="str">
        <x:v>next_day</x:v>
      </x:c>
      <x:c r="C7774" t="str">
        <x:v>C118</x:v>
      </x:c>
      <x:c r="D7774" s="59" t="n">
        <x:v>1</x:v>
      </x:c>
      <x:c r="E7774" s="59" t="n">
        <x:v>50</x:v>
      </x:c>
      <x:c r="F7774" s="59" t="str">
        <x:v>S9</x:v>
      </x:c>
      <x:c r="G7774" s="59" t="n">
        <x:v>191</x:v>
      </x:c>
      <x:c r="H7774" s="59" t="n">
        <x:v>219</x:v>
      </x:c>
      <x:c r="I7774" s="59" t="n">
        <x:v>10</x:v>
      </x:c>
      <x:c r="J7774" s="60" t="n">
        <x:f>'参数'!$C$6</x:f>
        <x:v>1440</x:v>
      </x:c>
      <x:c r="K7774" s="60" t="n">
        <x:f>'参数'!$D$6</x:f>
        <x:v>360</x:v>
      </x:c>
      <x:c r="L7774" s="60" t="n">
        <x:f>H7774+I7774+J7774</x:f>
        <x:v>1669</x:v>
      </x:c>
      <x:c r="M7774" s="60" t="n">
        <x:f>L7774+K7774</x:f>
        <x:v>2029</x:v>
      </x:c>
      <x:c r="N7774" s="60" t="n">
        <x:f>'参数'!$B$10</x:f>
        <x:v>1</x:v>
      </x:c>
      <x:c r="O7774" s="60" t="n">
        <x:f>N7774*'参数'!$B$11</x:f>
        <x:v>2</x:v>
      </x:c>
      <x:c r="P7774" s="60" t="n">
        <x:f>N7774*'参数'!$B$12</x:f>
        <x:v>1</x:v>
      </x:c>
      <x:c r="Q7774" t="str">
        <x:f>C7774&amp;"d"</x:f>
        <x:v>C118d</x:v>
      </x:c>
      <x:c r="R7774" t="str">
        <x:f>C7774&amp;"p"</x:f>
        <x:v>C118p</x:v>
      </x:c>
      <x:c r="S7774" t="str">
        <x:f>IF(AND(L7774&gt;=H7774+I7774+J7774,M7774&gt;L7774,F7774&lt;&gt;""),"PASS","FAIL")</x:f>
        <x:v>PASS</x:v>
      </x:c>
      <x:c r="T7774" t="n">
        <x:v>3</x:v>
      </x:c>
      <x:c r="U7774" t="str">
        <x:v>pickup_after_delivery_completion_plus_usage_lag</x:v>
      </x:c>
    </x:row>
    <x:row r="7775">
      <x:c r="A7775" t="str">
        <x:v>Set2_200-10-3b</x:v>
      </x:c>
      <x:c r="B7775" t="str">
        <x:v>next_day</x:v>
      </x:c>
      <x:c r="C7775" t="str">
        <x:v>C119</x:v>
      </x:c>
      <x:c r="D7775" s="59" t="n">
        <x:v>2</x:v>
      </x:c>
      <x:c r="E7775" s="59" t="n">
        <x:v>33</x:v>
      </x:c>
      <x:c r="F7775" s="59" t="str">
        <x:v>S9</x:v>
      </x:c>
      <x:c r="G7775" s="59" t="n">
        <x:v>272</x:v>
      </x:c>
      <x:c r="H7775" s="59" t="n">
        <x:v>288</x:v>
      </x:c>
      <x:c r="I7775" s="59" t="n">
        <x:v>10</x:v>
      </x:c>
      <x:c r="J7775" s="60" t="n">
        <x:f>'参数'!$C$6</x:f>
        <x:v>1440</x:v>
      </x:c>
      <x:c r="K7775" s="60" t="n">
        <x:f>'参数'!$D$6</x:f>
        <x:v>360</x:v>
      </x:c>
      <x:c r="L7775" s="60" t="n">
        <x:f>H7775+I7775+J7775</x:f>
        <x:v>1738</x:v>
      </x:c>
      <x:c r="M7775" s="60" t="n">
        <x:f>L7775+K7775</x:f>
        <x:v>2098</x:v>
      </x:c>
      <x:c r="N7775" s="60" t="n">
        <x:f>'参数'!$B$10</x:f>
        <x:v>1</x:v>
      </x:c>
      <x:c r="O7775" s="60" t="n">
        <x:f>N7775*'参数'!$B$11</x:f>
        <x:v>2</x:v>
      </x:c>
      <x:c r="P7775" s="60" t="n">
        <x:f>N7775*'参数'!$B$12</x:f>
        <x:v>1</x:v>
      </x:c>
      <x:c r="Q7775" t="str">
        <x:f>C7775&amp;"d"</x:f>
        <x:v>C119d</x:v>
      </x:c>
      <x:c r="R7775" t="str">
        <x:f>C7775&amp;"p"</x:f>
        <x:v>C119p</x:v>
      </x:c>
      <x:c r="S7775" t="str">
        <x:f>IF(AND(L7775&gt;=H7775+I7775+J7775,M7775&gt;L7775,F7775&lt;&gt;""),"PASS","FAIL")</x:f>
        <x:v>PASS</x:v>
      </x:c>
      <x:c r="T7775" t="n">
        <x:v>0</x:v>
      </x:c>
      <x:c r="U7775" t="str">
        <x:v>pickup_after_delivery_completion_plus_usage_lag</x:v>
      </x:c>
    </x:row>
    <x:row r="7776">
      <x:c r="A7776" t="str">
        <x:v>Set2_200-10-3b</x:v>
      </x:c>
      <x:c r="B7776" t="str">
        <x:v>next_day</x:v>
      </x:c>
      <x:c r="C7776" t="str">
        <x:v>C120</x:v>
      </x:c>
      <x:c r="D7776" s="59" t="n">
        <x:v>19</x:v>
      </x:c>
      <x:c r="E7776" s="59" t="n">
        <x:v>43</x:v>
      </x:c>
      <x:c r="F7776" s="59" t="str">
        <x:v>S6</x:v>
      </x:c>
      <x:c r="G7776" s="59" t="n">
        <x:v>191</x:v>
      </x:c>
      <x:c r="H7776" s="59" t="n">
        <x:v>201</x:v>
      </x:c>
      <x:c r="I7776" s="59" t="n">
        <x:v>10</x:v>
      </x:c>
      <x:c r="J7776" s="60" t="n">
        <x:f>'参数'!$C$6</x:f>
        <x:v>1440</x:v>
      </x:c>
      <x:c r="K7776" s="60" t="n">
        <x:f>'参数'!$D$6</x:f>
        <x:v>360</x:v>
      </x:c>
      <x:c r="L7776" s="60" t="n">
        <x:f>H7776+I7776+J7776</x:f>
        <x:v>1651</x:v>
      </x:c>
      <x:c r="M7776" s="60" t="n">
        <x:f>L7776+K7776</x:f>
        <x:v>2011</x:v>
      </x:c>
      <x:c r="N7776" s="60" t="n">
        <x:f>'参数'!$B$10</x:f>
        <x:v>1</x:v>
      </x:c>
      <x:c r="O7776" s="60" t="n">
        <x:f>N7776*'参数'!$B$11</x:f>
        <x:v>2</x:v>
      </x:c>
      <x:c r="P7776" s="60" t="n">
        <x:f>N7776*'参数'!$B$12</x:f>
        <x:v>1</x:v>
      </x:c>
      <x:c r="Q7776" t="str">
        <x:f>C7776&amp;"d"</x:f>
        <x:v>C120d</x:v>
      </x:c>
      <x:c r="R7776" t="str">
        <x:f>C7776&amp;"p"</x:f>
        <x:v>C120p</x:v>
      </x:c>
      <x:c r="S7776" t="str">
        <x:f>IF(AND(L7776&gt;=H7776+I7776+J7776,M7776&gt;L7776,F7776&lt;&gt;""),"PASS","FAIL")</x:f>
        <x:v>PASS</x:v>
      </x:c>
      <x:c r="T7776" t="n">
        <x:v>8</x:v>
      </x:c>
      <x:c r="U7776" t="str">
        <x:v>pickup_after_delivery_completion_plus_usage_lag</x:v>
      </x:c>
    </x:row>
    <x:row r="7777">
      <x:c r="A7777" t="str">
        <x:v>Set2_200-10-3b</x:v>
      </x:c>
      <x:c r="B7777" t="str">
        <x:v>next_day</x:v>
      </x:c>
      <x:c r="C7777" t="str">
        <x:v>C121</x:v>
      </x:c>
      <x:c r="D7777" s="59" t="n">
        <x:v>6</x:v>
      </x:c>
      <x:c r="E7777" s="59" t="n">
        <x:v>34</x:v>
      </x:c>
      <x:c r="F7777" s="59" t="str">
        <x:v>S9</x:v>
      </x:c>
      <x:c r="G7777" s="59" t="n">
        <x:v>381</x:v>
      </x:c>
      <x:c r="H7777" s="59" t="n">
        <x:v>391</x:v>
      </x:c>
      <x:c r="I7777" s="59" t="n">
        <x:v>10</x:v>
      </x:c>
      <x:c r="J7777" s="60" t="n">
        <x:f>'参数'!$C$6</x:f>
        <x:v>1440</x:v>
      </x:c>
      <x:c r="K7777" s="60" t="n">
        <x:f>'参数'!$D$6</x:f>
        <x:v>360</x:v>
      </x:c>
      <x:c r="L7777" s="60" t="n">
        <x:f>H7777+I7777+J7777</x:f>
        <x:v>1841</x:v>
      </x:c>
      <x:c r="M7777" s="60" t="n">
        <x:f>L7777+K7777</x:f>
        <x:v>2201</x:v>
      </x:c>
      <x:c r="N7777" s="60" t="n">
        <x:f>'参数'!$B$10</x:f>
        <x:v>1</x:v>
      </x:c>
      <x:c r="O7777" s="60" t="n">
        <x:f>N7777*'参数'!$B$11</x:f>
        <x:v>2</x:v>
      </x:c>
      <x:c r="P7777" s="60" t="n">
        <x:f>N7777*'参数'!$B$12</x:f>
        <x:v>1</x:v>
      </x:c>
      <x:c r="Q7777" t="str">
        <x:f>C7777&amp;"d"</x:f>
        <x:v>C121d</x:v>
      </x:c>
      <x:c r="R7777" t="str">
        <x:f>C7777&amp;"p"</x:f>
        <x:v>C121p</x:v>
      </x:c>
      <x:c r="S7777" t="str">
        <x:f>IF(AND(L7777&gt;=H7777+I7777+J7777,M7777&gt;L7777,F7777&lt;&gt;""),"PASS","FAIL")</x:f>
        <x:v>PASS</x:v>
      </x:c>
      <x:c r="T7777" t="n">
        <x:v>7</x:v>
      </x:c>
      <x:c r="U7777" t="str">
        <x:v>pickup_after_delivery_completion_plus_usage_lag</x:v>
      </x:c>
    </x:row>
    <x:row r="7778">
      <x:c r="A7778" t="str">
        <x:v>Set2_200-10-3b</x:v>
      </x:c>
      <x:c r="B7778" t="str">
        <x:v>next_day</x:v>
      </x:c>
      <x:c r="C7778" t="str">
        <x:v>C122</x:v>
      </x:c>
      <x:c r="D7778" s="59" t="n">
        <x:v>8</x:v>
      </x:c>
      <x:c r="E7778" s="59" t="n">
        <x:v>47</x:v>
      </x:c>
      <x:c r="F7778" s="59" t="str">
        <x:v>S9</x:v>
      </x:c>
      <x:c r="G7778" s="59" t="n">
        <x:v>580</x:v>
      </x:c>
      <x:c r="H7778" s="59" t="n">
        <x:v>594</x:v>
      </x:c>
      <x:c r="I7778" s="59" t="n">
        <x:v>10</x:v>
      </x:c>
      <x:c r="J7778" s="60" t="n">
        <x:f>'参数'!$C$6</x:f>
        <x:v>1440</x:v>
      </x:c>
      <x:c r="K7778" s="60" t="n">
        <x:f>'参数'!$D$6</x:f>
        <x:v>360</x:v>
      </x:c>
      <x:c r="L7778" s="60" t="n">
        <x:f>H7778+I7778+J7778</x:f>
        <x:v>2044</x:v>
      </x:c>
      <x:c r="M7778" s="60" t="n">
        <x:f>L7778+K7778</x:f>
        <x:v>2404</x:v>
      </x:c>
      <x:c r="N7778" s="60" t="n">
        <x:f>'参数'!$B$10</x:f>
        <x:v>1</x:v>
      </x:c>
      <x:c r="O7778" s="60" t="n">
        <x:f>N7778*'参数'!$B$11</x:f>
        <x:v>2</x:v>
      </x:c>
      <x:c r="P7778" s="60" t="n">
        <x:f>N7778*'参数'!$B$12</x:f>
        <x:v>1</x:v>
      </x:c>
      <x:c r="Q7778" t="str">
        <x:f>C7778&amp;"d"</x:f>
        <x:v>C122d</x:v>
      </x:c>
      <x:c r="R7778" t="str">
        <x:f>C7778&amp;"p"</x:f>
        <x:v>C122p</x:v>
      </x:c>
      <x:c r="S7778" t="str">
        <x:f>IF(AND(L7778&gt;=H7778+I7778+J7778,M7778&gt;L7778,F7778&lt;&gt;""),"PASS","FAIL")</x:f>
        <x:v>PASS</x:v>
      </x:c>
      <x:c r="T7778" t="n">
        <x:v>1</x:v>
      </x:c>
      <x:c r="U7778" t="str">
        <x:v>pickup_after_delivery_completion_plus_usage_lag</x:v>
      </x:c>
    </x:row>
    <x:row r="7779">
      <x:c r="A7779" t="str">
        <x:v>Set2_200-10-3b</x:v>
      </x:c>
      <x:c r="B7779" t="str">
        <x:v>next_day</x:v>
      </x:c>
      <x:c r="C7779" t="str">
        <x:v>C123</x:v>
      </x:c>
      <x:c r="D7779" s="59" t="n">
        <x:v>7</x:v>
      </x:c>
      <x:c r="E7779" s="59" t="n">
        <x:v>44</x:v>
      </x:c>
      <x:c r="F7779" s="59" t="str">
        <x:v>S9</x:v>
      </x:c>
      <x:c r="G7779" s="59" t="n">
        <x:v>448</x:v>
      </x:c>
      <x:c r="H7779" s="59" t="n">
        <x:v>478</x:v>
      </x:c>
      <x:c r="I7779" s="59" t="n">
        <x:v>10</x:v>
      </x:c>
      <x:c r="J7779" s="60" t="n">
        <x:f>'参数'!$C$6</x:f>
        <x:v>1440</x:v>
      </x:c>
      <x:c r="K7779" s="60" t="n">
        <x:f>'参数'!$D$6</x:f>
        <x:v>360</x:v>
      </x:c>
      <x:c r="L7779" s="60" t="n">
        <x:f>H7779+I7779+J7779</x:f>
        <x:v>1928</x:v>
      </x:c>
      <x:c r="M7779" s="60" t="n">
        <x:f>L7779+K7779</x:f>
        <x:v>2288</x:v>
      </x:c>
      <x:c r="N7779" s="60" t="n">
        <x:f>'参数'!$B$10</x:f>
        <x:v>1</x:v>
      </x:c>
      <x:c r="O7779" s="60" t="n">
        <x:f>N7779*'参数'!$B$11</x:f>
        <x:v>2</x:v>
      </x:c>
      <x:c r="P7779" s="60" t="n">
        <x:f>N7779*'参数'!$B$12</x:f>
        <x:v>1</x:v>
      </x:c>
      <x:c r="Q7779" t="str">
        <x:f>C7779&amp;"d"</x:f>
        <x:v>C123d</x:v>
      </x:c>
      <x:c r="R7779" t="str">
        <x:f>C7779&amp;"p"</x:f>
        <x:v>C123p</x:v>
      </x:c>
      <x:c r="S7779" t="str">
        <x:f>IF(AND(L7779&gt;=H7779+I7779+J7779,M7779&gt;L7779,F7779&lt;&gt;""),"PASS","FAIL")</x:f>
        <x:v>PASS</x:v>
      </x:c>
      <x:c r="T7779" t="n">
        <x:v>13</x:v>
      </x:c>
      <x:c r="U7779" t="str">
        <x:v>pickup_after_delivery_completion_plus_usage_lag</x:v>
      </x:c>
    </x:row>
    <x:row r="7780">
      <x:c r="A7780" t="str">
        <x:v>Set2_200-10-3b</x:v>
      </x:c>
      <x:c r="B7780" t="str">
        <x:v>next_day</x:v>
      </x:c>
      <x:c r="C7780" t="str">
        <x:v>C124</x:v>
      </x:c>
      <x:c r="D7780" s="59" t="n">
        <x:v>12</x:v>
      </x:c>
      <x:c r="E7780" s="59" t="n">
        <x:v>36</x:v>
      </x:c>
      <x:c r="F7780" s="59" t="str">
        <x:v>S3</x:v>
      </x:c>
      <x:c r="G7780" s="59" t="n">
        <x:v>305</x:v>
      </x:c>
      <x:c r="H7780" s="59" t="n">
        <x:v>315</x:v>
      </x:c>
      <x:c r="I7780" s="59" t="n">
        <x:v>10</x:v>
      </x:c>
      <x:c r="J7780" s="60" t="n">
        <x:f>'参数'!$C$6</x:f>
        <x:v>1440</x:v>
      </x:c>
      <x:c r="K7780" s="60" t="n">
        <x:f>'参数'!$D$6</x:f>
        <x:v>360</x:v>
      </x:c>
      <x:c r="L7780" s="60" t="n">
        <x:f>H7780+I7780+J7780</x:f>
        <x:v>1765</x:v>
      </x:c>
      <x:c r="M7780" s="60" t="n">
        <x:f>L7780+K7780</x:f>
        <x:v>2125</x:v>
      </x:c>
      <x:c r="N7780" s="60" t="n">
        <x:f>'参数'!$B$10</x:f>
        <x:v>1</x:v>
      </x:c>
      <x:c r="O7780" s="60" t="n">
        <x:f>N7780*'参数'!$B$11</x:f>
        <x:v>2</x:v>
      </x:c>
      <x:c r="P7780" s="60" t="n">
        <x:f>N7780*'参数'!$B$12</x:f>
        <x:v>1</x:v>
      </x:c>
      <x:c r="Q7780" t="str">
        <x:f>C7780&amp;"d"</x:f>
        <x:v>C124d</x:v>
      </x:c>
      <x:c r="R7780" t="str">
        <x:f>C7780&amp;"p"</x:f>
        <x:v>C124p</x:v>
      </x:c>
      <x:c r="S7780" t="str">
        <x:f>IF(AND(L7780&gt;=H7780+I7780+J7780,M7780&gt;L7780,F7780&lt;&gt;""),"PASS","FAIL")</x:f>
        <x:v>PASS</x:v>
      </x:c>
      <x:c r="T7780" t="n">
        <x:v>2</x:v>
      </x:c>
      <x:c r="U7780" t="str">
        <x:v>pickup_after_delivery_completion_plus_usage_lag</x:v>
      </x:c>
    </x:row>
    <x:row r="7781">
      <x:c r="A7781" t="str">
        <x:v>Set2_200-10-3b</x:v>
      </x:c>
      <x:c r="B7781" t="str">
        <x:v>next_day</x:v>
      </x:c>
      <x:c r="C7781" t="str">
        <x:v>C125</x:v>
      </x:c>
      <x:c r="D7781" s="59" t="n">
        <x:v>12</x:v>
      </x:c>
      <x:c r="E7781" s="59" t="n">
        <x:v>49</x:v>
      </x:c>
      <x:c r="F7781" s="59" t="str">
        <x:v>S9</x:v>
      </x:c>
      <x:c r="G7781" s="59" t="n">
        <x:v>564</x:v>
      </x:c>
      <x:c r="H7781" s="59" t="n">
        <x:v>574</x:v>
      </x:c>
      <x:c r="I7781" s="59" t="n">
        <x:v>10</x:v>
      </x:c>
      <x:c r="J7781" s="60" t="n">
        <x:f>'参数'!$C$6</x:f>
        <x:v>1440</x:v>
      </x:c>
      <x:c r="K7781" s="60" t="n">
        <x:f>'参数'!$D$6</x:f>
        <x:v>360</x:v>
      </x:c>
      <x:c r="L7781" s="60" t="n">
        <x:f>H7781+I7781+J7781</x:f>
        <x:v>2024</x:v>
      </x:c>
      <x:c r="M7781" s="60" t="n">
        <x:f>L7781+K7781</x:f>
        <x:v>2384</x:v>
      </x:c>
      <x:c r="N7781" s="60" t="n">
        <x:f>'参数'!$B$10</x:f>
        <x:v>1</x:v>
      </x:c>
      <x:c r="O7781" s="60" t="n">
        <x:f>N7781*'参数'!$B$11</x:f>
        <x:v>2</x:v>
      </x:c>
      <x:c r="P7781" s="60" t="n">
        <x:f>N7781*'参数'!$B$12</x:f>
        <x:v>1</x:v>
      </x:c>
      <x:c r="Q7781" t="str">
        <x:f>C7781&amp;"d"</x:f>
        <x:v>C125d</x:v>
      </x:c>
      <x:c r="R7781" t="str">
        <x:f>C7781&amp;"p"</x:f>
        <x:v>C125p</x:v>
      </x:c>
      <x:c r="S7781" t="str">
        <x:f>IF(AND(L7781&gt;=H7781+I7781+J7781,M7781&gt;L7781,F7781&lt;&gt;""),"PASS","FAIL")</x:f>
        <x:v>PASS</x:v>
      </x:c>
      <x:c r="T7781" t="n">
        <x:v>1</x:v>
      </x:c>
      <x:c r="U7781" t="str">
        <x:v>pickup_after_delivery_completion_plus_usage_lag</x:v>
      </x:c>
    </x:row>
    <x:row r="7782">
      <x:c r="A7782" t="str">
        <x:v>Set2_200-10-3b</x:v>
      </x:c>
      <x:c r="B7782" t="str">
        <x:v>next_day</x:v>
      </x:c>
      <x:c r="C7782" t="str">
        <x:v>C126</x:v>
      </x:c>
      <x:c r="D7782" s="59" t="n">
        <x:v>5</x:v>
      </x:c>
      <x:c r="E7782" s="59" t="n">
        <x:v>45</x:v>
      </x:c>
      <x:c r="F7782" s="59" t="str">
        <x:v>S9</x:v>
      </x:c>
      <x:c r="G7782" s="59" t="n">
        <x:v>64</x:v>
      </x:c>
      <x:c r="H7782" s="59" t="n">
        <x:v>102</x:v>
      </x:c>
      <x:c r="I7782" s="59" t="n">
        <x:v>10</x:v>
      </x:c>
      <x:c r="J7782" s="60" t="n">
        <x:f>'参数'!$C$6</x:f>
        <x:v>1440</x:v>
      </x:c>
      <x:c r="K7782" s="60" t="n">
        <x:f>'参数'!$D$6</x:f>
        <x:v>360</x:v>
      </x:c>
      <x:c r="L7782" s="60" t="n">
        <x:f>H7782+I7782+J7782</x:f>
        <x:v>1552</x:v>
      </x:c>
      <x:c r="M7782" s="60" t="n">
        <x:f>L7782+K7782</x:f>
        <x:v>1912</x:v>
      </x:c>
      <x:c r="N7782" s="60" t="n">
        <x:f>'参数'!$B$10</x:f>
        <x:v>1</x:v>
      </x:c>
      <x:c r="O7782" s="60" t="n">
        <x:f>N7782*'参数'!$B$11</x:f>
        <x:v>2</x:v>
      </x:c>
      <x:c r="P7782" s="60" t="n">
        <x:f>N7782*'参数'!$B$12</x:f>
        <x:v>1</x:v>
      </x:c>
      <x:c r="Q7782" t="str">
        <x:f>C7782&amp;"d"</x:f>
        <x:v>C126d</x:v>
      </x:c>
      <x:c r="R7782" t="str">
        <x:f>C7782&amp;"p"</x:f>
        <x:v>C126p</x:v>
      </x:c>
      <x:c r="S7782" t="str">
        <x:f>IF(AND(L7782&gt;=H7782+I7782+J7782,M7782&gt;L7782,F7782&lt;&gt;""),"PASS","FAIL")</x:f>
        <x:v>PASS</x:v>
      </x:c>
      <x:c r="T7782" t="n">
        <x:v>14</x:v>
      </x:c>
      <x:c r="U7782" t="str">
        <x:v>pickup_after_delivery_completion_plus_usage_lag</x:v>
      </x:c>
    </x:row>
    <x:row r="7783">
      <x:c r="A7783" t="str">
        <x:v>Set2_200-10-3b</x:v>
      </x:c>
      <x:c r="B7783" t="str">
        <x:v>next_day</x:v>
      </x:c>
      <x:c r="C7783" t="str">
        <x:v>C127</x:v>
      </x:c>
      <x:c r="D7783" s="59" t="n">
        <x:v>7</x:v>
      </x:c>
      <x:c r="E7783" s="59" t="n">
        <x:v>46</x:v>
      </x:c>
      <x:c r="F7783" s="59" t="str">
        <x:v>S9</x:v>
      </x:c>
      <x:c r="G7783" s="59" t="n">
        <x:v>408</x:v>
      </x:c>
      <x:c r="H7783" s="59" t="n">
        <x:v>432</x:v>
      </x:c>
      <x:c r="I7783" s="59" t="n">
        <x:v>10</x:v>
      </x:c>
      <x:c r="J7783" s="60" t="n">
        <x:f>'参数'!$C$6</x:f>
        <x:v>1440</x:v>
      </x:c>
      <x:c r="K7783" s="60" t="n">
        <x:f>'参数'!$D$6</x:f>
        <x:v>360</x:v>
      </x:c>
      <x:c r="L7783" s="60" t="n">
        <x:f>H7783+I7783+J7783</x:f>
        <x:v>1882</x:v>
      </x:c>
      <x:c r="M7783" s="60" t="n">
        <x:f>L7783+K7783</x:f>
        <x:v>2242</x:v>
      </x:c>
      <x:c r="N7783" s="60" t="n">
        <x:f>'参数'!$B$10</x:f>
        <x:v>1</x:v>
      </x:c>
      <x:c r="O7783" s="60" t="n">
        <x:f>N7783*'参数'!$B$11</x:f>
        <x:v>2</x:v>
      </x:c>
      <x:c r="P7783" s="60" t="n">
        <x:f>N7783*'参数'!$B$12</x:f>
        <x:v>1</x:v>
      </x:c>
      <x:c r="Q7783" t="str">
        <x:f>C7783&amp;"d"</x:f>
        <x:v>C127d</x:v>
      </x:c>
      <x:c r="R7783" t="str">
        <x:f>C7783&amp;"p"</x:f>
        <x:v>C127p</x:v>
      </x:c>
      <x:c r="S7783" t="str">
        <x:f>IF(AND(L7783&gt;=H7783+I7783+J7783,M7783&gt;L7783,F7783&lt;&gt;""),"PASS","FAIL")</x:f>
        <x:v>PASS</x:v>
      </x:c>
      <x:c r="T7783" t="n">
        <x:v>5</x:v>
      </x:c>
      <x:c r="U7783" t="str">
        <x:v>pickup_after_delivery_completion_plus_usage_lag</x:v>
      </x:c>
    </x:row>
    <x:row r="7784">
      <x:c r="A7784" t="str">
        <x:v>Set2_200-10-3b</x:v>
      </x:c>
      <x:c r="B7784" t="str">
        <x:v>next_day</x:v>
      </x:c>
      <x:c r="C7784" t="str">
        <x:v>C128</x:v>
      </x:c>
      <x:c r="D7784" s="59" t="n">
        <x:v>10</x:v>
      </x:c>
      <x:c r="E7784" s="59" t="n">
        <x:v>36</x:v>
      </x:c>
      <x:c r="F7784" s="59" t="str">
        <x:v>S9</x:v>
      </x:c>
      <x:c r="G7784" s="59" t="n">
        <x:v>183</x:v>
      </x:c>
      <x:c r="H7784" s="59" t="n">
        <x:v>205</x:v>
      </x:c>
      <x:c r="I7784" s="59" t="n">
        <x:v>10</x:v>
      </x:c>
      <x:c r="J7784" s="60" t="n">
        <x:f>'参数'!$C$6</x:f>
        <x:v>1440</x:v>
      </x:c>
      <x:c r="K7784" s="60" t="n">
        <x:f>'参数'!$D$6</x:f>
        <x:v>360</x:v>
      </x:c>
      <x:c r="L7784" s="60" t="n">
        <x:f>H7784+I7784+J7784</x:f>
        <x:v>1655</x:v>
      </x:c>
      <x:c r="M7784" s="60" t="n">
        <x:f>L7784+K7784</x:f>
        <x:v>2015</x:v>
      </x:c>
      <x:c r="N7784" s="60" t="n">
        <x:f>'参数'!$B$10</x:f>
        <x:v>1</x:v>
      </x:c>
      <x:c r="O7784" s="60" t="n">
        <x:f>N7784*'参数'!$B$11</x:f>
        <x:v>2</x:v>
      </x:c>
      <x:c r="P7784" s="60" t="n">
        <x:f>N7784*'参数'!$B$12</x:f>
        <x:v>1</x:v>
      </x:c>
      <x:c r="Q7784" t="str">
        <x:f>C7784&amp;"d"</x:f>
        <x:v>C128d</x:v>
      </x:c>
      <x:c r="R7784" t="str">
        <x:f>C7784&amp;"p"</x:f>
        <x:v>C128p</x:v>
      </x:c>
      <x:c r="S7784" t="str">
        <x:f>IF(AND(L7784&gt;=H7784+I7784+J7784,M7784&gt;L7784,F7784&lt;&gt;""),"PASS","FAIL")</x:f>
        <x:v>PASS</x:v>
      </x:c>
      <x:c r="T7784" t="n">
        <x:v>10</x:v>
      </x:c>
      <x:c r="U7784" t="str">
        <x:v>pickup_after_delivery_completion_plus_usage_lag</x:v>
      </x:c>
    </x:row>
    <x:row r="7785">
      <x:c r="A7785" t="str">
        <x:v>Set2_200-10-3b</x:v>
      </x:c>
      <x:c r="B7785" t="str">
        <x:v>next_day</x:v>
      </x:c>
      <x:c r="C7785" t="str">
        <x:v>C129</x:v>
      </x:c>
      <x:c r="D7785" s="59" t="n">
        <x:v>3</x:v>
      </x:c>
      <x:c r="E7785" s="59" t="n">
        <x:v>43</x:v>
      </x:c>
      <x:c r="F7785" s="59" t="str">
        <x:v>S9</x:v>
      </x:c>
      <x:c r="G7785" s="59" t="n">
        <x:v>454</x:v>
      </x:c>
      <x:c r="H7785" s="59" t="n">
        <x:v>480</x:v>
      </x:c>
      <x:c r="I7785" s="59" t="n">
        <x:v>10</x:v>
      </x:c>
      <x:c r="J7785" s="60" t="n">
        <x:f>'参数'!$C$6</x:f>
        <x:v>1440</x:v>
      </x:c>
      <x:c r="K7785" s="60" t="n">
        <x:f>'参数'!$D$6</x:f>
        <x:v>360</x:v>
      </x:c>
      <x:c r="L7785" s="60" t="n">
        <x:f>H7785+I7785+J7785</x:f>
        <x:v>1930</x:v>
      </x:c>
      <x:c r="M7785" s="60" t="n">
        <x:f>L7785+K7785</x:f>
        <x:v>2290</x:v>
      </x:c>
      <x:c r="N7785" s="60" t="n">
        <x:f>'参数'!$B$10</x:f>
        <x:v>1</x:v>
      </x:c>
      <x:c r="O7785" s="60" t="n">
        <x:f>N7785*'参数'!$B$11</x:f>
        <x:v>2</x:v>
      </x:c>
      <x:c r="P7785" s="60" t="n">
        <x:f>N7785*'参数'!$B$12</x:f>
        <x:v>1</x:v>
      </x:c>
      <x:c r="Q7785" t="str">
        <x:f>C7785&amp;"d"</x:f>
        <x:v>C129d</x:v>
      </x:c>
      <x:c r="R7785" t="str">
        <x:f>C7785&amp;"p"</x:f>
        <x:v>C129p</x:v>
      </x:c>
      <x:c r="S7785" t="str">
        <x:f>IF(AND(L7785&gt;=H7785+I7785+J7785,M7785&gt;L7785,F7785&lt;&gt;""),"PASS","FAIL")</x:f>
        <x:v>PASS</x:v>
      </x:c>
      <x:c r="T7785" t="n">
        <x:v>1</x:v>
      </x:c>
      <x:c r="U7785" t="str">
        <x:v>pickup_after_delivery_completion_plus_usage_lag</x:v>
      </x:c>
    </x:row>
    <x:row r="7786">
      <x:c r="A7786" t="str">
        <x:v>Set2_200-10-3b</x:v>
      </x:c>
      <x:c r="B7786" t="str">
        <x:v>next_day</x:v>
      </x:c>
      <x:c r="C7786" t="str">
        <x:v>C130</x:v>
      </x:c>
      <x:c r="D7786" s="59" t="n">
        <x:v>35</x:v>
      </x:c>
      <x:c r="E7786" s="59" t="n">
        <x:v>39</x:v>
      </x:c>
      <x:c r="F7786" s="59" t="str">
        <x:v>S6</x:v>
      </x:c>
      <x:c r="G7786" s="59" t="n">
        <x:v>304</x:v>
      </x:c>
      <x:c r="H7786" s="59" t="n">
        <x:v>320</x:v>
      </x:c>
      <x:c r="I7786" s="59" t="n">
        <x:v>10</x:v>
      </x:c>
      <x:c r="J7786" s="60" t="n">
        <x:f>'参数'!$C$6</x:f>
        <x:v>1440</x:v>
      </x:c>
      <x:c r="K7786" s="60" t="n">
        <x:f>'参数'!$D$6</x:f>
        <x:v>360</x:v>
      </x:c>
      <x:c r="L7786" s="60" t="n">
        <x:f>H7786+I7786+J7786</x:f>
        <x:v>1770</x:v>
      </x:c>
      <x:c r="M7786" s="60" t="n">
        <x:f>L7786+K7786</x:f>
        <x:v>2130</x:v>
      </x:c>
      <x:c r="N7786" s="60" t="n">
        <x:f>'参数'!$B$10</x:f>
        <x:v>1</x:v>
      </x:c>
      <x:c r="O7786" s="60" t="n">
        <x:f>N7786*'参数'!$B$11</x:f>
        <x:v>2</x:v>
      </x:c>
      <x:c r="P7786" s="60" t="n">
        <x:f>N7786*'参数'!$B$12</x:f>
        <x:v>1</x:v>
      </x:c>
      <x:c r="Q7786" t="str">
        <x:f>C7786&amp;"d"</x:f>
        <x:v>C130d</x:v>
      </x:c>
      <x:c r="R7786" t="str">
        <x:f>C7786&amp;"p"</x:f>
        <x:v>C130p</x:v>
      </x:c>
      <x:c r="S7786" t="str">
        <x:f>IF(AND(L7786&gt;=H7786+I7786+J7786,M7786&gt;L7786,F7786&lt;&gt;""),"PASS","FAIL")</x:f>
        <x:v>PASS</x:v>
      </x:c>
      <x:c r="T7786" t="n">
        <x:v>7</x:v>
      </x:c>
      <x:c r="U7786" t="str">
        <x:v>pickup_after_delivery_completion_plus_usage_lag</x:v>
      </x:c>
    </x:row>
    <x:row r="7787">
      <x:c r="A7787" t="str">
        <x:v>Set2_200-10-3b</x:v>
      </x:c>
      <x:c r="B7787" t="str">
        <x:v>next_day</x:v>
      </x:c>
      <x:c r="C7787" t="str">
        <x:v>C131</x:v>
      </x:c>
      <x:c r="D7787" s="59" t="n">
        <x:v>26</x:v>
      </x:c>
      <x:c r="E7787" s="59" t="n">
        <x:v>31</x:v>
      </x:c>
      <x:c r="F7787" s="59" t="str">
        <x:v>S1</x:v>
      </x:c>
      <x:c r="G7787" s="59" t="n">
        <x:v>452</x:v>
      </x:c>
      <x:c r="H7787" s="59" t="n">
        <x:v>474</x:v>
      </x:c>
      <x:c r="I7787" s="59" t="n">
        <x:v>10</x:v>
      </x:c>
      <x:c r="J7787" s="60" t="n">
        <x:f>'参数'!$C$6</x:f>
        <x:v>1440</x:v>
      </x:c>
      <x:c r="K7787" s="60" t="n">
        <x:f>'参数'!$D$6</x:f>
        <x:v>360</x:v>
      </x:c>
      <x:c r="L7787" s="60" t="n">
        <x:f>H7787+I7787+J7787</x:f>
        <x:v>1924</x:v>
      </x:c>
      <x:c r="M7787" s="60" t="n">
        <x:f>L7787+K7787</x:f>
        <x:v>2284</x:v>
      </x:c>
      <x:c r="N7787" s="60" t="n">
        <x:f>'参数'!$B$10</x:f>
        <x:v>1</x:v>
      </x:c>
      <x:c r="O7787" s="60" t="n">
        <x:f>N7787*'参数'!$B$11</x:f>
        <x:v>2</x:v>
      </x:c>
      <x:c r="P7787" s="60" t="n">
        <x:f>N7787*'参数'!$B$12</x:f>
        <x:v>1</x:v>
      </x:c>
      <x:c r="Q7787" t="str">
        <x:f>C7787&amp;"d"</x:f>
        <x:v>C131d</x:v>
      </x:c>
      <x:c r="R7787" t="str">
        <x:f>C7787&amp;"p"</x:f>
        <x:v>C131p</x:v>
      </x:c>
      <x:c r="S7787" t="str">
        <x:f>IF(AND(L7787&gt;=H7787+I7787+J7787,M7787&gt;L7787,F7787&lt;&gt;""),"PASS","FAIL")</x:f>
        <x:v>PASS</x:v>
      </x:c>
      <x:c r="T7787" t="n">
        <x:v>13</x:v>
      </x:c>
      <x:c r="U7787" t="str">
        <x:v>pickup_after_delivery_completion_plus_usage_lag</x:v>
      </x:c>
    </x:row>
    <x:row r="7788">
      <x:c r="A7788" t="str">
        <x:v>Set2_200-10-3b</x:v>
      </x:c>
      <x:c r="B7788" t="str">
        <x:v>next_day</x:v>
      </x:c>
      <x:c r="C7788" t="str">
        <x:v>C132</x:v>
      </x:c>
      <x:c r="D7788" s="59" t="n">
        <x:v>47</x:v>
      </x:c>
      <x:c r="E7788" s="59" t="n">
        <x:v>28</x:v>
      </x:c>
      <x:c r="F7788" s="59" t="str">
        <x:v>S4</x:v>
      </x:c>
      <x:c r="G7788" s="59" t="n">
        <x:v>181</x:v>
      </x:c>
      <x:c r="H7788" s="59" t="n">
        <x:v>209</x:v>
      </x:c>
      <x:c r="I7788" s="59" t="n">
        <x:v>10</x:v>
      </x:c>
      <x:c r="J7788" s="60" t="n">
        <x:f>'参数'!$C$6</x:f>
        <x:v>1440</x:v>
      </x:c>
      <x:c r="K7788" s="60" t="n">
        <x:f>'参数'!$D$6</x:f>
        <x:v>360</x:v>
      </x:c>
      <x:c r="L7788" s="60" t="n">
        <x:f>H7788+I7788+J7788</x:f>
        <x:v>1659</x:v>
      </x:c>
      <x:c r="M7788" s="60" t="n">
        <x:f>L7788+K7788</x:f>
        <x:v>2019</x:v>
      </x:c>
      <x:c r="N7788" s="60" t="n">
        <x:f>'参数'!$B$10</x:f>
        <x:v>1</x:v>
      </x:c>
      <x:c r="O7788" s="60" t="n">
        <x:f>N7788*'参数'!$B$11</x:f>
        <x:v>2</x:v>
      </x:c>
      <x:c r="P7788" s="60" t="n">
        <x:f>N7788*'参数'!$B$12</x:f>
        <x:v>1</x:v>
      </x:c>
      <x:c r="Q7788" t="str">
        <x:f>C7788&amp;"d"</x:f>
        <x:v>C132d</x:v>
      </x:c>
      <x:c r="R7788" t="str">
        <x:f>C7788&amp;"p"</x:f>
        <x:v>C132p</x:v>
      </x:c>
      <x:c r="S7788" t="str">
        <x:f>IF(AND(L7788&gt;=H7788+I7788+J7788,M7788&gt;L7788,F7788&lt;&gt;""),"PASS","FAIL")</x:f>
        <x:v>PASS</x:v>
      </x:c>
      <x:c r="T7788" t="n">
        <x:v>1</x:v>
      </x:c>
      <x:c r="U7788" t="str">
        <x:v>pickup_after_delivery_completion_plus_usage_lag</x:v>
      </x:c>
    </x:row>
    <x:row r="7789">
      <x:c r="A7789" t="str">
        <x:v>Set2_200-10-3b</x:v>
      </x:c>
      <x:c r="B7789" t="str">
        <x:v>next_day</x:v>
      </x:c>
      <x:c r="C7789" t="str">
        <x:v>C133</x:v>
      </x:c>
      <x:c r="D7789" s="59" t="n">
        <x:v>32</x:v>
      </x:c>
      <x:c r="E7789" s="59" t="n">
        <x:v>24</x:v>
      </x:c>
      <x:c r="F7789" s="59" t="str">
        <x:v>S1</x:v>
      </x:c>
      <x:c r="G7789" s="59" t="n">
        <x:v>322</x:v>
      </x:c>
      <x:c r="H7789" s="59" t="n">
        <x:v>346</x:v>
      </x:c>
      <x:c r="I7789" s="59" t="n">
        <x:v>10</x:v>
      </x:c>
      <x:c r="J7789" s="60" t="n">
        <x:f>'参数'!$C$6</x:f>
        <x:v>1440</x:v>
      </x:c>
      <x:c r="K7789" s="60" t="n">
        <x:f>'参数'!$D$6</x:f>
        <x:v>360</x:v>
      </x:c>
      <x:c r="L7789" s="60" t="n">
        <x:f>H7789+I7789+J7789</x:f>
        <x:v>1796</x:v>
      </x:c>
      <x:c r="M7789" s="60" t="n">
        <x:f>L7789+K7789</x:f>
        <x:v>2156</x:v>
      </x:c>
      <x:c r="N7789" s="60" t="n">
        <x:f>'参数'!$B$10</x:f>
        <x:v>1</x:v>
      </x:c>
      <x:c r="O7789" s="60" t="n">
        <x:f>N7789*'参数'!$B$11</x:f>
        <x:v>2</x:v>
      </x:c>
      <x:c r="P7789" s="60" t="n">
        <x:f>N7789*'参数'!$B$12</x:f>
        <x:v>1</x:v>
      </x:c>
      <x:c r="Q7789" t="str">
        <x:f>C7789&amp;"d"</x:f>
        <x:v>C133d</x:v>
      </x:c>
      <x:c r="R7789" t="str">
        <x:f>C7789&amp;"p"</x:f>
        <x:v>C133p</x:v>
      </x:c>
      <x:c r="S7789" t="str">
        <x:f>IF(AND(L7789&gt;=H7789+I7789+J7789,M7789&gt;L7789,F7789&lt;&gt;""),"PASS","FAIL")</x:f>
        <x:v>PASS</x:v>
      </x:c>
      <x:c r="T7789" t="n">
        <x:v>10</x:v>
      </x:c>
      <x:c r="U7789" t="str">
        <x:v>pickup_after_delivery_completion_plus_usage_lag</x:v>
      </x:c>
    </x:row>
    <x:row r="7790">
      <x:c r="A7790" t="str">
        <x:v>Set2_200-10-3b</x:v>
      </x:c>
      <x:c r="B7790" t="str">
        <x:v>next_day</x:v>
      </x:c>
      <x:c r="C7790" t="str">
        <x:v>C134</x:v>
      </x:c>
      <x:c r="D7790" s="59" t="n">
        <x:v>45</x:v>
      </x:c>
      <x:c r="E7790" s="59" t="n">
        <x:v>40</x:v>
      </x:c>
      <x:c r="F7790" s="59" t="str">
        <x:v>S4</x:v>
      </x:c>
      <x:c r="G7790" s="59" t="n">
        <x:v>47</x:v>
      </x:c>
      <x:c r="H7790" s="59" t="n">
        <x:v>75</x:v>
      </x:c>
      <x:c r="I7790" s="59" t="n">
        <x:v>10</x:v>
      </x:c>
      <x:c r="J7790" s="60" t="n">
        <x:f>'参数'!$C$6</x:f>
        <x:v>1440</x:v>
      </x:c>
      <x:c r="K7790" s="60" t="n">
        <x:f>'参数'!$D$6</x:f>
        <x:v>360</x:v>
      </x:c>
      <x:c r="L7790" s="60" t="n">
        <x:f>H7790+I7790+J7790</x:f>
        <x:v>1525</x:v>
      </x:c>
      <x:c r="M7790" s="60" t="n">
        <x:f>L7790+K7790</x:f>
        <x:v>1885</x:v>
      </x:c>
      <x:c r="N7790" s="60" t="n">
        <x:f>'参数'!$B$10</x:f>
        <x:v>1</x:v>
      </x:c>
      <x:c r="O7790" s="60" t="n">
        <x:f>N7790*'参数'!$B$11</x:f>
        <x:v>2</x:v>
      </x:c>
      <x:c r="P7790" s="60" t="n">
        <x:f>N7790*'参数'!$B$12</x:f>
        <x:v>1</x:v>
      </x:c>
      <x:c r="Q7790" t="str">
        <x:f>C7790&amp;"d"</x:f>
        <x:v>C134d</x:v>
      </x:c>
      <x:c r="R7790" t="str">
        <x:f>C7790&amp;"p"</x:f>
        <x:v>C134p</x:v>
      </x:c>
      <x:c r="S7790" t="str">
        <x:f>IF(AND(L7790&gt;=H7790+I7790+J7790,M7790&gt;L7790,F7790&lt;&gt;""),"PASS","FAIL")</x:f>
        <x:v>PASS</x:v>
      </x:c>
      <x:c r="T7790" t="n">
        <x:v>14</x:v>
      </x:c>
      <x:c r="U7790" t="str">
        <x:v>pickup_after_delivery_completion_plus_usage_lag</x:v>
      </x:c>
    </x:row>
    <x:row r="7791">
      <x:c r="A7791" t="str">
        <x:v>Set2_200-10-3b</x:v>
      </x:c>
      <x:c r="B7791" t="str">
        <x:v>next_day</x:v>
      </x:c>
      <x:c r="C7791" t="str">
        <x:v>C135</x:v>
      </x:c>
      <x:c r="D7791" s="59" t="n">
        <x:v>42</x:v>
      </x:c>
      <x:c r="E7791" s="59" t="n">
        <x:v>16</x:v>
      </x:c>
      <x:c r="F7791" s="59" t="str">
        <x:v>S4</x:v>
      </x:c>
      <x:c r="G7791" s="59" t="n">
        <x:v>383</x:v>
      </x:c>
      <x:c r="H7791" s="59" t="n">
        <x:v>417</x:v>
      </x:c>
      <x:c r="I7791" s="59" t="n">
        <x:v>10</x:v>
      </x:c>
      <x:c r="J7791" s="60" t="n">
        <x:f>'参数'!$C$6</x:f>
        <x:v>1440</x:v>
      </x:c>
      <x:c r="K7791" s="60" t="n">
        <x:f>'参数'!$D$6</x:f>
        <x:v>360</x:v>
      </x:c>
      <x:c r="L7791" s="60" t="n">
        <x:f>H7791+I7791+J7791</x:f>
        <x:v>1867</x:v>
      </x:c>
      <x:c r="M7791" s="60" t="n">
        <x:f>L7791+K7791</x:f>
        <x:v>2227</x:v>
      </x:c>
      <x:c r="N7791" s="60" t="n">
        <x:f>'参数'!$B$10</x:f>
        <x:v>1</x:v>
      </x:c>
      <x:c r="O7791" s="60" t="n">
        <x:f>N7791*'参数'!$B$11</x:f>
        <x:v>2</x:v>
      </x:c>
      <x:c r="P7791" s="60" t="n">
        <x:f>N7791*'参数'!$B$12</x:f>
        <x:v>1</x:v>
      </x:c>
      <x:c r="Q7791" t="str">
        <x:f>C7791&amp;"d"</x:f>
        <x:v>C135d</x:v>
      </x:c>
      <x:c r="R7791" t="str">
        <x:f>C7791&amp;"p"</x:f>
        <x:v>C135p</x:v>
      </x:c>
      <x:c r="S7791" t="str">
        <x:f>IF(AND(L7791&gt;=H7791+I7791+J7791,M7791&gt;L7791,F7791&lt;&gt;""),"PASS","FAIL")</x:f>
        <x:v>PASS</x:v>
      </x:c>
      <x:c r="T7791" t="n">
        <x:v>11</x:v>
      </x:c>
      <x:c r="U7791" t="str">
        <x:v>pickup_after_delivery_completion_plus_usage_lag</x:v>
      </x:c>
    </x:row>
    <x:row r="7792">
      <x:c r="A7792" t="str">
        <x:v>Set2_200-10-3b</x:v>
      </x:c>
      <x:c r="B7792" t="str">
        <x:v>next_day</x:v>
      </x:c>
      <x:c r="C7792" t="str">
        <x:v>C136</x:v>
      </x:c>
      <x:c r="D7792" s="59" t="n">
        <x:v>50</x:v>
      </x:c>
      <x:c r="E7792" s="59" t="n">
        <x:v>36</x:v>
      </x:c>
      <x:c r="F7792" s="59" t="str">
        <x:v>S4</x:v>
      </x:c>
      <x:c r="G7792" s="59" t="n">
        <x:v>374</x:v>
      </x:c>
      <x:c r="H7792" s="59" t="n">
        <x:v>406</x:v>
      </x:c>
      <x:c r="I7792" s="59" t="n">
        <x:v>10</x:v>
      </x:c>
      <x:c r="J7792" s="60" t="n">
        <x:f>'参数'!$C$6</x:f>
        <x:v>1440</x:v>
      </x:c>
      <x:c r="K7792" s="60" t="n">
        <x:f>'参数'!$D$6</x:f>
        <x:v>360</x:v>
      </x:c>
      <x:c r="L7792" s="60" t="n">
        <x:f>H7792+I7792+J7792</x:f>
        <x:v>1856</x:v>
      </x:c>
      <x:c r="M7792" s="60" t="n">
        <x:f>L7792+K7792</x:f>
        <x:v>2216</x:v>
      </x:c>
      <x:c r="N7792" s="60" t="n">
        <x:f>'参数'!$B$10</x:f>
        <x:v>1</x:v>
      </x:c>
      <x:c r="O7792" s="60" t="n">
        <x:f>N7792*'参数'!$B$11</x:f>
        <x:v>2</x:v>
      </x:c>
      <x:c r="P7792" s="60" t="n">
        <x:f>N7792*'参数'!$B$12</x:f>
        <x:v>1</x:v>
      </x:c>
      <x:c r="Q7792" t="str">
        <x:f>C7792&amp;"d"</x:f>
        <x:v>C136d</x:v>
      </x:c>
      <x:c r="R7792" t="str">
        <x:f>C7792&amp;"p"</x:f>
        <x:v>C136p</x:v>
      </x:c>
      <x:c r="S7792" t="str">
        <x:f>IF(AND(L7792&gt;=H7792+I7792+J7792,M7792&gt;L7792,F7792&lt;&gt;""),"PASS","FAIL")</x:f>
        <x:v>PASS</x:v>
      </x:c>
      <x:c r="T7792" t="n">
        <x:v>6</x:v>
      </x:c>
      <x:c r="U7792" t="str">
        <x:v>pickup_after_delivery_completion_plus_usage_lag</x:v>
      </x:c>
    </x:row>
    <x:row r="7793">
      <x:c r="A7793" t="str">
        <x:v>Set2_200-10-3b</x:v>
      </x:c>
      <x:c r="B7793" t="str">
        <x:v>next_day</x:v>
      </x:c>
      <x:c r="C7793" t="str">
        <x:v>C137</x:v>
      </x:c>
      <x:c r="D7793" s="59" t="n">
        <x:v>34</x:v>
      </x:c>
      <x:c r="E7793" s="59" t="n">
        <x:v>22</x:v>
      </x:c>
      <x:c r="F7793" s="59" t="str">
        <x:v>S1</x:v>
      </x:c>
      <x:c r="G7793" s="59" t="n">
        <x:v>583</x:v>
      </x:c>
      <x:c r="H7793" s="59" t="n">
        <x:v>607</x:v>
      </x:c>
      <x:c r="I7793" s="59" t="n">
        <x:v>10</x:v>
      </x:c>
      <x:c r="J7793" s="60" t="n">
        <x:f>'参数'!$C$6</x:f>
        <x:v>1440</x:v>
      </x:c>
      <x:c r="K7793" s="60" t="n">
        <x:f>'参数'!$D$6</x:f>
        <x:v>360</x:v>
      </x:c>
      <x:c r="L7793" s="60" t="n">
        <x:f>H7793+I7793+J7793</x:f>
        <x:v>2057</x:v>
      </x:c>
      <x:c r="M7793" s="60" t="n">
        <x:f>L7793+K7793</x:f>
        <x:v>2417</x:v>
      </x:c>
      <x:c r="N7793" s="60" t="n">
        <x:f>'参数'!$B$10</x:f>
        <x:v>1</x:v>
      </x:c>
      <x:c r="O7793" s="60" t="n">
        <x:f>N7793*'参数'!$B$11</x:f>
        <x:v>2</x:v>
      </x:c>
      <x:c r="P7793" s="60" t="n">
        <x:f>N7793*'参数'!$B$12</x:f>
        <x:v>1</x:v>
      </x:c>
      <x:c r="Q7793" t="str">
        <x:f>C7793&amp;"d"</x:f>
        <x:v>C137d</x:v>
      </x:c>
      <x:c r="R7793" t="str">
        <x:f>C7793&amp;"p"</x:f>
        <x:v>C137p</x:v>
      </x:c>
      <x:c r="S7793" t="str">
        <x:f>IF(AND(L7793&gt;=H7793+I7793+J7793,M7793&gt;L7793,F7793&lt;&gt;""),"PASS","FAIL")</x:f>
        <x:v>PASS</x:v>
      </x:c>
      <x:c r="T7793" t="n">
        <x:v>17</x:v>
      </x:c>
      <x:c r="U7793" t="str">
        <x:v>pickup_after_delivery_completion_plus_usage_lag</x:v>
      </x:c>
    </x:row>
    <x:row r="7794">
      <x:c r="A7794" t="str">
        <x:v>Set2_200-10-3b</x:v>
      </x:c>
      <x:c r="B7794" t="str">
        <x:v>next_day</x:v>
      </x:c>
      <x:c r="C7794" t="str">
        <x:v>C138</x:v>
      </x:c>
      <x:c r="D7794" s="59" t="n">
        <x:v>48</x:v>
      </x:c>
      <x:c r="E7794" s="59" t="n">
        <x:v>13</x:v>
      </x:c>
      <x:c r="F7794" s="59" t="str">
        <x:v>S4</x:v>
      </x:c>
      <x:c r="G7794" s="59" t="n">
        <x:v>568</x:v>
      </x:c>
      <x:c r="H7794" s="59" t="n">
        <x:v>590</x:v>
      </x:c>
      <x:c r="I7794" s="59" t="n">
        <x:v>10</x:v>
      </x:c>
      <x:c r="J7794" s="60" t="n">
        <x:f>'参数'!$C$6</x:f>
        <x:v>1440</x:v>
      </x:c>
      <x:c r="K7794" s="60" t="n">
        <x:f>'参数'!$D$6</x:f>
        <x:v>360</x:v>
      </x:c>
      <x:c r="L7794" s="60" t="n">
        <x:f>H7794+I7794+J7794</x:f>
        <x:v>2040</x:v>
      </x:c>
      <x:c r="M7794" s="60" t="n">
        <x:f>L7794+K7794</x:f>
        <x:v>2400</x:v>
      </x:c>
      <x:c r="N7794" s="60" t="n">
        <x:f>'参数'!$B$10</x:f>
        <x:v>1</x:v>
      </x:c>
      <x:c r="O7794" s="60" t="n">
        <x:f>N7794*'参数'!$B$11</x:f>
        <x:v>2</x:v>
      </x:c>
      <x:c r="P7794" s="60" t="n">
        <x:f>N7794*'参数'!$B$12</x:f>
        <x:v>1</x:v>
      </x:c>
      <x:c r="Q7794" t="str">
        <x:f>C7794&amp;"d"</x:f>
        <x:v>C138d</x:v>
      </x:c>
      <x:c r="R7794" t="str">
        <x:f>C7794&amp;"p"</x:f>
        <x:v>C138p</x:v>
      </x:c>
      <x:c r="S7794" t="str">
        <x:f>IF(AND(L7794&gt;=H7794+I7794+J7794,M7794&gt;L7794,F7794&lt;&gt;""),"PASS","FAIL")</x:f>
        <x:v>PASS</x:v>
      </x:c>
      <x:c r="T7794" t="n">
        <x:v>0</x:v>
      </x:c>
      <x:c r="U7794" t="str">
        <x:v>pickup_after_delivery_completion_plus_usage_lag</x:v>
      </x:c>
    </x:row>
    <x:row r="7795">
      <x:c r="A7795" t="str">
        <x:v>Set2_200-10-3b</x:v>
      </x:c>
      <x:c r="B7795" t="str">
        <x:v>next_day</x:v>
      </x:c>
      <x:c r="C7795" t="str">
        <x:v>C139</x:v>
      </x:c>
      <x:c r="D7795" s="59" t="n">
        <x:v>32</x:v>
      </x:c>
      <x:c r="E7795" s="59" t="n">
        <x:v>16</x:v>
      </x:c>
      <x:c r="F7795" s="59" t="str">
        <x:v>S1</x:v>
      </x:c>
      <x:c r="G7795" s="59" t="n">
        <x:v>473</x:v>
      </x:c>
      <x:c r="H7795" s="59" t="n">
        <x:v>507</x:v>
      </x:c>
      <x:c r="I7795" s="59" t="n">
        <x:v>10</x:v>
      </x:c>
      <x:c r="J7795" s="60" t="n">
        <x:f>'参数'!$C$6</x:f>
        <x:v>1440</x:v>
      </x:c>
      <x:c r="K7795" s="60" t="n">
        <x:f>'参数'!$D$6</x:f>
        <x:v>360</x:v>
      </x:c>
      <x:c r="L7795" s="60" t="n">
        <x:f>H7795+I7795+J7795</x:f>
        <x:v>1957</x:v>
      </x:c>
      <x:c r="M7795" s="60" t="n">
        <x:f>L7795+K7795</x:f>
        <x:v>2317</x:v>
      </x:c>
      <x:c r="N7795" s="60" t="n">
        <x:f>'参数'!$B$10</x:f>
        <x:v>1</x:v>
      </x:c>
      <x:c r="O7795" s="60" t="n">
        <x:f>N7795*'参数'!$B$11</x:f>
        <x:v>2</x:v>
      </x:c>
      <x:c r="P7795" s="60" t="n">
        <x:f>N7795*'参数'!$B$12</x:f>
        <x:v>1</x:v>
      </x:c>
      <x:c r="Q7795" t="str">
        <x:f>C7795&amp;"d"</x:f>
        <x:v>C139d</x:v>
      </x:c>
      <x:c r="R7795" t="str">
        <x:f>C7795&amp;"p"</x:f>
        <x:v>C139p</x:v>
      </x:c>
      <x:c r="S7795" t="str">
        <x:f>IF(AND(L7795&gt;=H7795+I7795+J7795,M7795&gt;L7795,F7795&lt;&gt;""),"PASS","FAIL")</x:f>
        <x:v>PASS</x:v>
      </x:c>
      <x:c r="T7795" t="n">
        <x:v>2</x:v>
      </x:c>
      <x:c r="U7795" t="str">
        <x:v>pickup_after_delivery_completion_plus_usage_lag</x:v>
      </x:c>
    </x:row>
    <x:row r="7796">
      <x:c r="A7796" t="str">
        <x:v>Set2_200-10-3b</x:v>
      </x:c>
      <x:c r="B7796" t="str">
        <x:v>next_day</x:v>
      </x:c>
      <x:c r="C7796" t="str">
        <x:v>C140</x:v>
      </x:c>
      <x:c r="D7796" s="59" t="n">
        <x:v>37</x:v>
      </x:c>
      <x:c r="E7796" s="59" t="n">
        <x:v>29</x:v>
      </x:c>
      <x:c r="F7796" s="59" t="str">
        <x:v>S4</x:v>
      </x:c>
      <x:c r="G7796" s="59" t="n">
        <x:v>68</x:v>
      </x:c>
      <x:c r="H7796" s="59" t="n">
        <x:v>86</x:v>
      </x:c>
      <x:c r="I7796" s="59" t="n">
        <x:v>10</x:v>
      </x:c>
      <x:c r="J7796" s="60" t="n">
        <x:f>'参数'!$C$6</x:f>
        <x:v>1440</x:v>
      </x:c>
      <x:c r="K7796" s="60" t="n">
        <x:f>'参数'!$D$6</x:f>
        <x:v>360</x:v>
      </x:c>
      <x:c r="L7796" s="60" t="n">
        <x:f>H7796+I7796+J7796</x:f>
        <x:v>1536</x:v>
      </x:c>
      <x:c r="M7796" s="60" t="n">
        <x:f>L7796+K7796</x:f>
        <x:v>1896</x:v>
      </x:c>
      <x:c r="N7796" s="60" t="n">
        <x:f>'参数'!$B$10</x:f>
        <x:v>1</x:v>
      </x:c>
      <x:c r="O7796" s="60" t="n">
        <x:f>N7796*'参数'!$B$11</x:f>
        <x:v>2</x:v>
      </x:c>
      <x:c r="P7796" s="60" t="n">
        <x:f>N7796*'参数'!$B$12</x:f>
        <x:v>1</x:v>
      </x:c>
      <x:c r="Q7796" t="str">
        <x:f>C7796&amp;"d"</x:f>
        <x:v>C140d</x:v>
      </x:c>
      <x:c r="R7796" t="str">
        <x:f>C7796&amp;"p"</x:f>
        <x:v>C140p</x:v>
      </x:c>
      <x:c r="S7796" t="str">
        <x:f>IF(AND(L7796&gt;=H7796+I7796+J7796,M7796&gt;L7796,F7796&lt;&gt;""),"PASS","FAIL")</x:f>
        <x:v>PASS</x:v>
      </x:c>
      <x:c r="T7796" t="n">
        <x:v>10</x:v>
      </x:c>
      <x:c r="U7796" t="str">
        <x:v>pickup_after_delivery_completion_plus_usage_lag</x:v>
      </x:c>
    </x:row>
    <x:row r="7797">
      <x:c r="A7797" t="str">
        <x:v>Set2_200-10-3b</x:v>
      </x:c>
      <x:c r="B7797" t="str">
        <x:v>next_day</x:v>
      </x:c>
      <x:c r="C7797" t="str">
        <x:v>C141</x:v>
      </x:c>
      <x:c r="D7797" s="59" t="n">
        <x:v>49</x:v>
      </x:c>
      <x:c r="E7797" s="59" t="n">
        <x:v>24</x:v>
      </x:c>
      <x:c r="F7797" s="59" t="str">
        <x:v>S4</x:v>
      </x:c>
      <x:c r="G7797" s="59" t="n">
        <x:v>198</x:v>
      </x:c>
      <x:c r="H7797" s="59" t="n">
        <x:v>234</x:v>
      </x:c>
      <x:c r="I7797" s="59" t="n">
        <x:v>10</x:v>
      </x:c>
      <x:c r="J7797" s="60" t="n">
        <x:f>'参数'!$C$6</x:f>
        <x:v>1440</x:v>
      </x:c>
      <x:c r="K7797" s="60" t="n">
        <x:f>'参数'!$D$6</x:f>
        <x:v>360</x:v>
      </x:c>
      <x:c r="L7797" s="60" t="n">
        <x:f>H7797+I7797+J7797</x:f>
        <x:v>1684</x:v>
      </x:c>
      <x:c r="M7797" s="60" t="n">
        <x:f>L7797+K7797</x:f>
        <x:v>2044</x:v>
      </x:c>
      <x:c r="N7797" s="60" t="n">
        <x:f>'参数'!$B$10</x:f>
        <x:v>1</x:v>
      </x:c>
      <x:c r="O7797" s="60" t="n">
        <x:f>N7797*'参数'!$B$11</x:f>
        <x:v>2</x:v>
      </x:c>
      <x:c r="P7797" s="60" t="n">
        <x:f>N7797*'参数'!$B$12</x:f>
        <x:v>1</x:v>
      </x:c>
      <x:c r="Q7797" t="str">
        <x:f>C7797&amp;"d"</x:f>
        <x:v>C141d</x:v>
      </x:c>
      <x:c r="R7797" t="str">
        <x:f>C7797&amp;"p"</x:f>
        <x:v>C141p</x:v>
      </x:c>
      <x:c r="S7797" t="str">
        <x:f>IF(AND(L7797&gt;=H7797+I7797+J7797,M7797&gt;L7797,F7797&lt;&gt;""),"PASS","FAIL")</x:f>
        <x:v>PASS</x:v>
      </x:c>
      <x:c r="T7797" t="n">
        <x:v>4</x:v>
      </x:c>
      <x:c r="U7797" t="str">
        <x:v>pickup_after_delivery_completion_plus_usage_lag</x:v>
      </x:c>
    </x:row>
    <x:row r="7798">
      <x:c r="A7798" t="str">
        <x:v>Set2_200-10-3b</x:v>
      </x:c>
      <x:c r="B7798" t="str">
        <x:v>next_day</x:v>
      </x:c>
      <x:c r="C7798" t="str">
        <x:v>C142</x:v>
      </x:c>
      <x:c r="D7798" s="59" t="n">
        <x:v>27</x:v>
      </x:c>
      <x:c r="E7798" s="59" t="n">
        <x:v>26</x:v>
      </x:c>
      <x:c r="F7798" s="59" t="str">
        <x:v>S1</x:v>
      </x:c>
      <x:c r="G7798" s="59" t="n">
        <x:v>150</x:v>
      </x:c>
      <x:c r="H7798" s="59" t="n">
        <x:v>176</x:v>
      </x:c>
      <x:c r="I7798" s="59" t="n">
        <x:v>10</x:v>
      </x:c>
      <x:c r="J7798" s="60" t="n">
        <x:f>'参数'!$C$6</x:f>
        <x:v>1440</x:v>
      </x:c>
      <x:c r="K7798" s="60" t="n">
        <x:f>'参数'!$D$6</x:f>
        <x:v>360</x:v>
      </x:c>
      <x:c r="L7798" s="60" t="n">
        <x:f>H7798+I7798+J7798</x:f>
        <x:v>1626</x:v>
      </x:c>
      <x:c r="M7798" s="60" t="n">
        <x:f>L7798+K7798</x:f>
        <x:v>1986</x:v>
      </x:c>
      <x:c r="N7798" s="60" t="n">
        <x:f>'参数'!$B$10</x:f>
        <x:v>1</x:v>
      </x:c>
      <x:c r="O7798" s="60" t="n">
        <x:f>N7798*'参数'!$B$11</x:f>
        <x:v>2</x:v>
      </x:c>
      <x:c r="P7798" s="60" t="n">
        <x:f>N7798*'参数'!$B$12</x:f>
        <x:v>1</x:v>
      </x:c>
      <x:c r="Q7798" t="str">
        <x:f>C7798&amp;"d"</x:f>
        <x:v>C142d</x:v>
      </x:c>
      <x:c r="R7798" t="str">
        <x:f>C7798&amp;"p"</x:f>
        <x:v>C142p</x:v>
      </x:c>
      <x:c r="S7798" t="str">
        <x:f>IF(AND(L7798&gt;=H7798+I7798+J7798,M7798&gt;L7798,F7798&lt;&gt;""),"PASS","FAIL")</x:f>
        <x:v>PASS</x:v>
      </x:c>
      <x:c r="T7798" t="n">
        <x:v>1</x:v>
      </x:c>
      <x:c r="U7798" t="str">
        <x:v>pickup_after_delivery_completion_plus_usage_lag</x:v>
      </x:c>
    </x:row>
    <x:row r="7799">
      <x:c r="A7799" t="str">
        <x:v>Set2_200-10-3b</x:v>
      </x:c>
      <x:c r="B7799" t="str">
        <x:v>next_day</x:v>
      </x:c>
      <x:c r="C7799" t="str">
        <x:v>C143</x:v>
      </x:c>
      <x:c r="D7799" s="59" t="n">
        <x:v>50</x:v>
      </x:c>
      <x:c r="E7799" s="59" t="n">
        <x:v>30</x:v>
      </x:c>
      <x:c r="F7799" s="59" t="str">
        <x:v>S4</x:v>
      </x:c>
      <x:c r="G7799" s="59" t="n">
        <x:v>486</x:v>
      </x:c>
      <x:c r="H7799" s="59" t="n">
        <x:v>504</x:v>
      </x:c>
      <x:c r="I7799" s="59" t="n">
        <x:v>10</x:v>
      </x:c>
      <x:c r="J7799" s="60" t="n">
        <x:f>'参数'!$C$6</x:f>
        <x:v>1440</x:v>
      </x:c>
      <x:c r="K7799" s="60" t="n">
        <x:f>'参数'!$D$6</x:f>
        <x:v>360</x:v>
      </x:c>
      <x:c r="L7799" s="60" t="n">
        <x:f>H7799+I7799+J7799</x:f>
        <x:v>1954</x:v>
      </x:c>
      <x:c r="M7799" s="60" t="n">
        <x:f>L7799+K7799</x:f>
        <x:v>2314</x:v>
      </x:c>
      <x:c r="N7799" s="60" t="n">
        <x:f>'参数'!$B$10</x:f>
        <x:v>1</x:v>
      </x:c>
      <x:c r="O7799" s="60" t="n">
        <x:f>N7799*'参数'!$B$11</x:f>
        <x:v>2</x:v>
      </x:c>
      <x:c r="P7799" s="60" t="n">
        <x:f>N7799*'参数'!$B$12</x:f>
        <x:v>1</x:v>
      </x:c>
      <x:c r="Q7799" t="str">
        <x:f>C7799&amp;"d"</x:f>
        <x:v>C143d</x:v>
      </x:c>
      <x:c r="R7799" t="str">
        <x:f>C7799&amp;"p"</x:f>
        <x:v>C143p</x:v>
      </x:c>
      <x:c r="S7799" t="str">
        <x:f>IF(AND(L7799&gt;=H7799+I7799+J7799,M7799&gt;L7799,F7799&lt;&gt;""),"PASS","FAIL")</x:f>
        <x:v>PASS</x:v>
      </x:c>
      <x:c r="T7799" t="n">
        <x:v>0</x:v>
      </x:c>
      <x:c r="U7799" t="str">
        <x:v>pickup_after_delivery_completion_plus_usage_lag</x:v>
      </x:c>
    </x:row>
    <x:row r="7800">
      <x:c r="A7800" t="str">
        <x:v>Set2_200-10-3b</x:v>
      </x:c>
      <x:c r="B7800" t="str">
        <x:v>next_day</x:v>
      </x:c>
      <x:c r="C7800" t="str">
        <x:v>C144</x:v>
      </x:c>
      <x:c r="D7800" s="59" t="n">
        <x:v>49</x:v>
      </x:c>
      <x:c r="E7800" s="59" t="n">
        <x:v>11</x:v>
      </x:c>
      <x:c r="F7800" s="59" t="str">
        <x:v>S4</x:v>
      </x:c>
      <x:c r="G7800" s="59" t="n">
        <x:v>302</x:v>
      </x:c>
      <x:c r="H7800" s="59" t="n">
        <x:v>340</x:v>
      </x:c>
      <x:c r="I7800" s="59" t="n">
        <x:v>10</x:v>
      </x:c>
      <x:c r="J7800" s="60" t="n">
        <x:f>'参数'!$C$6</x:f>
        <x:v>1440</x:v>
      </x:c>
      <x:c r="K7800" s="60" t="n">
        <x:f>'参数'!$D$6</x:f>
        <x:v>360</x:v>
      </x:c>
      <x:c r="L7800" s="60" t="n">
        <x:f>H7800+I7800+J7800</x:f>
        <x:v>1790</x:v>
      </x:c>
      <x:c r="M7800" s="60" t="n">
        <x:f>L7800+K7800</x:f>
        <x:v>2150</x:v>
      </x:c>
      <x:c r="N7800" s="60" t="n">
        <x:f>'参数'!$B$10</x:f>
        <x:v>1</x:v>
      </x:c>
      <x:c r="O7800" s="60" t="n">
        <x:f>N7800*'参数'!$B$11</x:f>
        <x:v>2</x:v>
      </x:c>
      <x:c r="P7800" s="60" t="n">
        <x:f>N7800*'参数'!$B$12</x:f>
        <x:v>1</x:v>
      </x:c>
      <x:c r="Q7800" t="str">
        <x:f>C7800&amp;"d"</x:f>
        <x:v>C144d</x:v>
      </x:c>
      <x:c r="R7800" t="str">
        <x:f>C7800&amp;"p"</x:f>
        <x:v>C144p</x:v>
      </x:c>
      <x:c r="S7800" t="str">
        <x:f>IF(AND(L7800&gt;=H7800+I7800+J7800,M7800&gt;L7800,F7800&lt;&gt;""),"PASS","FAIL")</x:f>
        <x:v>PASS</x:v>
      </x:c>
      <x:c r="T7800" t="n">
        <x:v>10</x:v>
      </x:c>
      <x:c r="U7800" t="str">
        <x:v>pickup_after_delivery_completion_plus_usage_lag</x:v>
      </x:c>
    </x:row>
    <x:row r="7801">
      <x:c r="A7801" t="str">
        <x:v>Set2_200-10-3b</x:v>
      </x:c>
      <x:c r="B7801" t="str">
        <x:v>next_day</x:v>
      </x:c>
      <x:c r="C7801" t="str">
        <x:v>C145</x:v>
      </x:c>
      <x:c r="D7801" s="59" t="n">
        <x:v>34</x:v>
      </x:c>
      <x:c r="E7801" s="59" t="n">
        <x:v>18</x:v>
      </x:c>
      <x:c r="F7801" s="59" t="str">
        <x:v>S1</x:v>
      </x:c>
      <x:c r="G7801" s="59" t="n">
        <x:v>259</x:v>
      </x:c>
      <x:c r="H7801" s="59" t="n">
        <x:v>285</x:v>
      </x:c>
      <x:c r="I7801" s="59" t="n">
        <x:v>10</x:v>
      </x:c>
      <x:c r="J7801" s="60" t="n">
        <x:f>'参数'!$C$6</x:f>
        <x:v>1440</x:v>
      </x:c>
      <x:c r="K7801" s="60" t="n">
        <x:f>'参数'!$D$6</x:f>
        <x:v>360</x:v>
      </x:c>
      <x:c r="L7801" s="60" t="n">
        <x:f>H7801+I7801+J7801</x:f>
        <x:v>1735</x:v>
      </x:c>
      <x:c r="M7801" s="60" t="n">
        <x:f>L7801+K7801</x:f>
        <x:v>2095</x:v>
      </x:c>
      <x:c r="N7801" s="60" t="n">
        <x:f>'参数'!$B$10</x:f>
        <x:v>1</x:v>
      </x:c>
      <x:c r="O7801" s="60" t="n">
        <x:f>N7801*'参数'!$B$11</x:f>
        <x:v>2</x:v>
      </x:c>
      <x:c r="P7801" s="60" t="n">
        <x:f>N7801*'参数'!$B$12</x:f>
        <x:v>1</x:v>
      </x:c>
      <x:c r="Q7801" t="str">
        <x:f>C7801&amp;"d"</x:f>
        <x:v>C145d</x:v>
      </x:c>
      <x:c r="R7801" t="str">
        <x:f>C7801&amp;"p"</x:f>
        <x:v>C145p</x:v>
      </x:c>
      <x:c r="S7801" t="str">
        <x:f>IF(AND(L7801&gt;=H7801+I7801+J7801,M7801&gt;L7801,F7801&lt;&gt;""),"PASS","FAIL")</x:f>
        <x:v>PASS</x:v>
      </x:c>
      <x:c r="T7801" t="n">
        <x:v>6</x:v>
      </x:c>
      <x:c r="U7801" t="str">
        <x:v>pickup_after_delivery_completion_plus_usage_lag</x:v>
      </x:c>
    </x:row>
    <x:row r="7802">
      <x:c r="A7802" t="str">
        <x:v>Set2_200-10-3b</x:v>
      </x:c>
      <x:c r="B7802" t="str">
        <x:v>next_day</x:v>
      </x:c>
      <x:c r="C7802" t="str">
        <x:v>C146</x:v>
      </x:c>
      <x:c r="D7802" s="59" t="n">
        <x:v>32</x:v>
      </x:c>
      <x:c r="E7802" s="59" t="n">
        <x:v>18</x:v>
      </x:c>
      <x:c r="F7802" s="59" t="str">
        <x:v>S1</x:v>
      </x:c>
      <x:c r="G7802" s="59" t="n">
        <x:v>522</x:v>
      </x:c>
      <x:c r="H7802" s="59" t="n">
        <x:v>558</x:v>
      </x:c>
      <x:c r="I7802" s="59" t="n">
        <x:v>10</x:v>
      </x:c>
      <x:c r="J7802" s="60" t="n">
        <x:f>'参数'!$C$6</x:f>
        <x:v>1440</x:v>
      </x:c>
      <x:c r="K7802" s="60" t="n">
        <x:f>'参数'!$D$6</x:f>
        <x:v>360</x:v>
      </x:c>
      <x:c r="L7802" s="60" t="n">
        <x:f>H7802+I7802+J7802</x:f>
        <x:v>2008</x:v>
      </x:c>
      <x:c r="M7802" s="60" t="n">
        <x:f>L7802+K7802</x:f>
        <x:v>2368</x:v>
      </x:c>
      <x:c r="N7802" s="60" t="n">
        <x:f>'参数'!$B$10</x:f>
        <x:v>1</x:v>
      </x:c>
      <x:c r="O7802" s="60" t="n">
        <x:f>N7802*'参数'!$B$11</x:f>
        <x:v>2</x:v>
      </x:c>
      <x:c r="P7802" s="60" t="n">
        <x:f>N7802*'参数'!$B$12</x:f>
        <x:v>1</x:v>
      </x:c>
      <x:c r="Q7802" t="str">
        <x:f>C7802&amp;"d"</x:f>
        <x:v>C146d</x:v>
      </x:c>
      <x:c r="R7802" t="str">
        <x:f>C7802&amp;"p"</x:f>
        <x:v>C146p</x:v>
      </x:c>
      <x:c r="S7802" t="str">
        <x:f>IF(AND(L7802&gt;=H7802+I7802+J7802,M7802&gt;L7802,F7802&lt;&gt;""),"PASS","FAIL")</x:f>
        <x:v>PASS</x:v>
      </x:c>
      <x:c r="T7802" t="n">
        <x:v>12</x:v>
      </x:c>
      <x:c r="U7802" t="str">
        <x:v>pickup_after_delivery_completion_plus_usage_lag</x:v>
      </x:c>
    </x:row>
    <x:row r="7803">
      <x:c r="A7803" t="str">
        <x:v>Set2_200-10-3b</x:v>
      </x:c>
      <x:c r="B7803" t="str">
        <x:v>next_day</x:v>
      </x:c>
      <x:c r="C7803" t="str">
        <x:v>C147</x:v>
      </x:c>
      <x:c r="D7803" s="59" t="n">
        <x:v>26</x:v>
      </x:c>
      <x:c r="E7803" s="59" t="n">
        <x:v>28</x:v>
      </x:c>
      <x:c r="F7803" s="59" t="str">
        <x:v>S1</x:v>
      </x:c>
      <x:c r="G7803" s="59" t="n">
        <x:v>480</x:v>
      </x:c>
      <x:c r="H7803" s="59" t="n">
        <x:v>492</x:v>
      </x:c>
      <x:c r="I7803" s="59" t="n">
        <x:v>10</x:v>
      </x:c>
      <x:c r="J7803" s="60" t="n">
        <x:f>'参数'!$C$6</x:f>
        <x:v>1440</x:v>
      </x:c>
      <x:c r="K7803" s="60" t="n">
        <x:f>'参数'!$D$6</x:f>
        <x:v>360</x:v>
      </x:c>
      <x:c r="L7803" s="60" t="n">
        <x:f>H7803+I7803+J7803</x:f>
        <x:v>1942</x:v>
      </x:c>
      <x:c r="M7803" s="60" t="n">
        <x:f>L7803+K7803</x:f>
        <x:v>2302</x:v>
      </x:c>
      <x:c r="N7803" s="60" t="n">
        <x:f>'参数'!$B$10</x:f>
        <x:v>1</x:v>
      </x:c>
      <x:c r="O7803" s="60" t="n">
        <x:f>N7803*'参数'!$B$11</x:f>
        <x:v>2</x:v>
      </x:c>
      <x:c r="P7803" s="60" t="n">
        <x:f>N7803*'参数'!$B$12</x:f>
        <x:v>1</x:v>
      </x:c>
      <x:c r="Q7803" t="str">
        <x:f>C7803&amp;"d"</x:f>
        <x:v>C147d</x:v>
      </x:c>
      <x:c r="R7803" t="str">
        <x:f>C7803&amp;"p"</x:f>
        <x:v>C147p</x:v>
      </x:c>
      <x:c r="S7803" t="str">
        <x:f>IF(AND(L7803&gt;=H7803+I7803+J7803,M7803&gt;L7803,F7803&lt;&gt;""),"PASS","FAIL")</x:f>
        <x:v>PASS</x:v>
      </x:c>
      <x:c r="T7803" t="n">
        <x:v>6</x:v>
      </x:c>
      <x:c r="U7803" t="str">
        <x:v>pickup_after_delivery_completion_plus_usage_lag</x:v>
      </x:c>
    </x:row>
    <x:row r="7804">
      <x:c r="A7804" t="str">
        <x:v>Set2_200-10-3b</x:v>
      </x:c>
      <x:c r="B7804" t="str">
        <x:v>next_day</x:v>
      </x:c>
      <x:c r="C7804" t="str">
        <x:v>C148</x:v>
      </x:c>
      <x:c r="D7804" s="59" t="n">
        <x:v>33</x:v>
      </x:c>
      <x:c r="E7804" s="59" t="n">
        <x:v>16</x:v>
      </x:c>
      <x:c r="F7804" s="59" t="str">
        <x:v>S1</x:v>
      </x:c>
      <x:c r="G7804" s="59" t="n">
        <x:v>247</x:v>
      </x:c>
      <x:c r="H7804" s="59" t="n">
        <x:v>275</x:v>
      </x:c>
      <x:c r="I7804" s="59" t="n">
        <x:v>10</x:v>
      </x:c>
      <x:c r="J7804" s="60" t="n">
        <x:f>'参数'!$C$6</x:f>
        <x:v>1440</x:v>
      </x:c>
      <x:c r="K7804" s="60" t="n">
        <x:f>'参数'!$D$6</x:f>
        <x:v>360</x:v>
      </x:c>
      <x:c r="L7804" s="60" t="n">
        <x:f>H7804+I7804+J7804</x:f>
        <x:v>1725</x:v>
      </x:c>
      <x:c r="M7804" s="60" t="n">
        <x:f>L7804+K7804</x:f>
        <x:v>2085</x:v>
      </x:c>
      <x:c r="N7804" s="60" t="n">
        <x:f>'参数'!$B$10</x:f>
        <x:v>1</x:v>
      </x:c>
      <x:c r="O7804" s="60" t="n">
        <x:f>N7804*'参数'!$B$11</x:f>
        <x:v>2</x:v>
      </x:c>
      <x:c r="P7804" s="60" t="n">
        <x:f>N7804*'参数'!$B$12</x:f>
        <x:v>1</x:v>
      </x:c>
      <x:c r="Q7804" t="str">
        <x:f>C7804&amp;"d"</x:f>
        <x:v>C148d</x:v>
      </x:c>
      <x:c r="R7804" t="str">
        <x:f>C7804&amp;"p"</x:f>
        <x:v>C148p</x:v>
      </x:c>
      <x:c r="S7804" t="str">
        <x:f>IF(AND(L7804&gt;=H7804+I7804+J7804,M7804&gt;L7804,F7804&lt;&gt;""),"PASS","FAIL")</x:f>
        <x:v>PASS</x:v>
      </x:c>
      <x:c r="T7804" t="n">
        <x:v>0</x:v>
      </x:c>
      <x:c r="U7804" t="str">
        <x:v>pickup_after_delivery_completion_plus_usage_lag</x:v>
      </x:c>
    </x:row>
    <x:row r="7805">
      <x:c r="A7805" t="str">
        <x:v>Set2_200-10-3b</x:v>
      </x:c>
      <x:c r="B7805" t="str">
        <x:v>next_day</x:v>
      </x:c>
      <x:c r="C7805" t="str">
        <x:v>C149</x:v>
      </x:c>
      <x:c r="D7805" s="59" t="n">
        <x:v>43</x:v>
      </x:c>
      <x:c r="E7805" s="59" t="n">
        <x:v>21</x:v>
      </x:c>
      <x:c r="F7805" s="59" t="str">
        <x:v>S4</x:v>
      </x:c>
      <x:c r="G7805" s="59" t="n">
        <x:v>276</x:v>
      </x:c>
      <x:c r="H7805" s="59" t="n">
        <x:v>300</x:v>
      </x:c>
      <x:c r="I7805" s="59" t="n">
        <x:v>10</x:v>
      </x:c>
      <x:c r="J7805" s="60" t="n">
        <x:f>'参数'!$C$6</x:f>
        <x:v>1440</x:v>
      </x:c>
      <x:c r="K7805" s="60" t="n">
        <x:f>'参数'!$D$6</x:f>
        <x:v>360</x:v>
      </x:c>
      <x:c r="L7805" s="60" t="n">
        <x:f>H7805+I7805+J7805</x:f>
        <x:v>1750</x:v>
      </x:c>
      <x:c r="M7805" s="60" t="n">
        <x:f>L7805+K7805</x:f>
        <x:v>2110</x:v>
      </x:c>
      <x:c r="N7805" s="60" t="n">
        <x:f>'参数'!$B$10</x:f>
        <x:v>1</x:v>
      </x:c>
      <x:c r="O7805" s="60" t="n">
        <x:f>N7805*'参数'!$B$11</x:f>
        <x:v>2</x:v>
      </x:c>
      <x:c r="P7805" s="60" t="n">
        <x:f>N7805*'参数'!$B$12</x:f>
        <x:v>1</x:v>
      </x:c>
      <x:c r="Q7805" t="str">
        <x:f>C7805&amp;"d"</x:f>
        <x:v>C149d</x:v>
      </x:c>
      <x:c r="R7805" t="str">
        <x:f>C7805&amp;"p"</x:f>
        <x:v>C149p</x:v>
      </x:c>
      <x:c r="S7805" t="str">
        <x:f>IF(AND(L7805&gt;=H7805+I7805+J7805,M7805&gt;L7805,F7805&lt;&gt;""),"PASS","FAIL")</x:f>
        <x:v>PASS</x:v>
      </x:c>
      <x:c r="T7805" t="n">
        <x:v>9</x:v>
      </x:c>
      <x:c r="U7805" t="str">
        <x:v>pickup_after_delivery_completion_plus_usage_lag</x:v>
      </x:c>
    </x:row>
    <x:row r="7806">
      <x:c r="A7806" t="str">
        <x:v>Set2_200-10-3b</x:v>
      </x:c>
      <x:c r="B7806" t="str">
        <x:v>next_day</x:v>
      </x:c>
      <x:c r="C7806" t="str">
        <x:v>C150</x:v>
      </x:c>
      <x:c r="D7806" s="59" t="n">
        <x:v>42</x:v>
      </x:c>
      <x:c r="E7806" s="59" t="n">
        <x:v>26</x:v>
      </x:c>
      <x:c r="F7806" s="59" t="str">
        <x:v>S4</x:v>
      </x:c>
      <x:c r="G7806" s="59" t="n">
        <x:v>441</x:v>
      </x:c>
      <x:c r="H7806" s="59" t="n">
        <x:v>477</x:v>
      </x:c>
      <x:c r="I7806" s="59" t="n">
        <x:v>10</x:v>
      </x:c>
      <x:c r="J7806" s="60" t="n">
        <x:f>'参数'!$C$6</x:f>
        <x:v>1440</x:v>
      </x:c>
      <x:c r="K7806" s="60" t="n">
        <x:f>'参数'!$D$6</x:f>
        <x:v>360</x:v>
      </x:c>
      <x:c r="L7806" s="60" t="n">
        <x:f>H7806+I7806+J7806</x:f>
        <x:v>1927</x:v>
      </x:c>
      <x:c r="M7806" s="60" t="n">
        <x:f>L7806+K7806</x:f>
        <x:v>2287</x:v>
      </x:c>
      <x:c r="N7806" s="60" t="n">
        <x:f>'参数'!$B$10</x:f>
        <x:v>1</x:v>
      </x:c>
      <x:c r="O7806" s="60" t="n">
        <x:f>N7806*'参数'!$B$11</x:f>
        <x:v>2</x:v>
      </x:c>
      <x:c r="P7806" s="60" t="n">
        <x:f>N7806*'参数'!$B$12</x:f>
        <x:v>1</x:v>
      </x:c>
      <x:c r="Q7806" t="str">
        <x:f>C7806&amp;"d"</x:f>
        <x:v>C150d</x:v>
      </x:c>
      <x:c r="R7806" t="str">
        <x:f>C7806&amp;"p"</x:f>
        <x:v>C150p</x:v>
      </x:c>
      <x:c r="S7806" t="str">
        <x:f>IF(AND(L7806&gt;=H7806+I7806+J7806,M7806&gt;L7806,F7806&lt;&gt;""),"PASS","FAIL")</x:f>
        <x:v>PASS</x:v>
      </x:c>
      <x:c r="T7806" t="n">
        <x:v>8</x:v>
      </x:c>
      <x:c r="U7806" t="str">
        <x:v>pickup_after_delivery_completion_plus_usage_lag</x:v>
      </x:c>
    </x:row>
    <x:row r="7807">
      <x:c r="A7807" t="str">
        <x:v>Set2_200-10-3b</x:v>
      </x:c>
      <x:c r="B7807" t="str">
        <x:v>next_day</x:v>
      </x:c>
      <x:c r="C7807" t="str">
        <x:v>C151</x:v>
      </x:c>
      <x:c r="D7807" s="59" t="n">
        <x:v>47</x:v>
      </x:c>
      <x:c r="E7807" s="59" t="n">
        <x:v>40</x:v>
      </x:c>
      <x:c r="F7807" s="59" t="str">
        <x:v>S4</x:v>
      </x:c>
      <x:c r="G7807" s="59" t="n">
        <x:v>508</x:v>
      </x:c>
      <x:c r="H7807" s="59" t="n">
        <x:v>522</x:v>
      </x:c>
      <x:c r="I7807" s="59" t="n">
        <x:v>10</x:v>
      </x:c>
      <x:c r="J7807" s="60" t="n">
        <x:f>'参数'!$C$6</x:f>
        <x:v>1440</x:v>
      </x:c>
      <x:c r="K7807" s="60" t="n">
        <x:f>'参数'!$D$6</x:f>
        <x:v>360</x:v>
      </x:c>
      <x:c r="L7807" s="60" t="n">
        <x:f>H7807+I7807+J7807</x:f>
        <x:v>1972</x:v>
      </x:c>
      <x:c r="M7807" s="60" t="n">
        <x:f>L7807+K7807</x:f>
        <x:v>2332</x:v>
      </x:c>
      <x:c r="N7807" s="60" t="n">
        <x:f>'参数'!$B$10</x:f>
        <x:v>1</x:v>
      </x:c>
      <x:c r="O7807" s="60" t="n">
        <x:f>N7807*'参数'!$B$11</x:f>
        <x:v>2</x:v>
      </x:c>
      <x:c r="P7807" s="60" t="n">
        <x:f>N7807*'参数'!$B$12</x:f>
        <x:v>1</x:v>
      </x:c>
      <x:c r="Q7807" t="str">
        <x:f>C7807&amp;"d"</x:f>
        <x:v>C151d</x:v>
      </x:c>
      <x:c r="R7807" t="str">
        <x:f>C7807&amp;"p"</x:f>
        <x:v>C151p</x:v>
      </x:c>
      <x:c r="S7807" t="str">
        <x:f>IF(AND(L7807&gt;=H7807+I7807+J7807,M7807&gt;L7807,F7807&lt;&gt;""),"PASS","FAIL")</x:f>
        <x:v>PASS</x:v>
      </x:c>
      <x:c r="T7807" t="n">
        <x:v>12</x:v>
      </x:c>
      <x:c r="U7807" t="str">
        <x:v>pickup_after_delivery_completion_plus_usage_lag</x:v>
      </x:c>
    </x:row>
    <x:row r="7808">
      <x:c r="A7808" t="str">
        <x:v>Set2_200-10-3b</x:v>
      </x:c>
      <x:c r="B7808" t="str">
        <x:v>next_day</x:v>
      </x:c>
      <x:c r="C7808" t="str">
        <x:v>C152</x:v>
      </x:c>
      <x:c r="D7808" s="59" t="n">
        <x:v>34</x:v>
      </x:c>
      <x:c r="E7808" s="59" t="n">
        <x:v>15</x:v>
      </x:c>
      <x:c r="F7808" s="59" t="str">
        <x:v>S1</x:v>
      </x:c>
      <x:c r="G7808" s="59" t="n">
        <x:v>383</x:v>
      </x:c>
      <x:c r="H7808" s="59" t="n">
        <x:v>403</x:v>
      </x:c>
      <x:c r="I7808" s="59" t="n">
        <x:v>10</x:v>
      </x:c>
      <x:c r="J7808" s="60" t="n">
        <x:f>'参数'!$C$6</x:f>
        <x:v>1440</x:v>
      </x:c>
      <x:c r="K7808" s="60" t="n">
        <x:f>'参数'!$D$6</x:f>
        <x:v>360</x:v>
      </x:c>
      <x:c r="L7808" s="60" t="n">
        <x:f>H7808+I7808+J7808</x:f>
        <x:v>1853</x:v>
      </x:c>
      <x:c r="M7808" s="60" t="n">
        <x:f>L7808+K7808</x:f>
        <x:v>2213</x:v>
      </x:c>
      <x:c r="N7808" s="60" t="n">
        <x:f>'参数'!$B$10</x:f>
        <x:v>1</x:v>
      </x:c>
      <x:c r="O7808" s="60" t="n">
        <x:f>N7808*'参数'!$B$11</x:f>
        <x:v>2</x:v>
      </x:c>
      <x:c r="P7808" s="60" t="n">
        <x:f>N7808*'参数'!$B$12</x:f>
        <x:v>1</x:v>
      </x:c>
      <x:c r="Q7808" t="str">
        <x:f>C7808&amp;"d"</x:f>
        <x:v>C152d</x:v>
      </x:c>
      <x:c r="R7808" t="str">
        <x:f>C7808&amp;"p"</x:f>
        <x:v>C152p</x:v>
      </x:c>
      <x:c r="S7808" t="str">
        <x:f>IF(AND(L7808&gt;=H7808+I7808+J7808,M7808&gt;L7808,F7808&lt;&gt;""),"PASS","FAIL")</x:f>
        <x:v>PASS</x:v>
      </x:c>
      <x:c r="T7808" t="n">
        <x:v>10</x:v>
      </x:c>
      <x:c r="U7808" t="str">
        <x:v>pickup_after_delivery_completion_plus_usage_lag</x:v>
      </x:c>
    </x:row>
    <x:row r="7809">
      <x:c r="A7809" t="str">
        <x:v>Set2_200-10-3b</x:v>
      </x:c>
      <x:c r="B7809" t="str">
        <x:v>next_day</x:v>
      </x:c>
      <x:c r="C7809" t="str">
        <x:v>C153</x:v>
      </x:c>
      <x:c r="D7809" s="59" t="n">
        <x:v>48</x:v>
      </x:c>
      <x:c r="E7809" s="59" t="n">
        <x:v>38</x:v>
      </x:c>
      <x:c r="F7809" s="59" t="str">
        <x:v>S4</x:v>
      </x:c>
      <x:c r="G7809" s="59" t="n">
        <x:v>65</x:v>
      </x:c>
      <x:c r="H7809" s="59" t="n">
        <x:v>77</x:v>
      </x:c>
      <x:c r="I7809" s="59" t="n">
        <x:v>10</x:v>
      </x:c>
      <x:c r="J7809" s="60" t="n">
        <x:f>'参数'!$C$6</x:f>
        <x:v>1440</x:v>
      </x:c>
      <x:c r="K7809" s="60" t="n">
        <x:f>'参数'!$D$6</x:f>
        <x:v>360</x:v>
      </x:c>
      <x:c r="L7809" s="60" t="n">
        <x:f>H7809+I7809+J7809</x:f>
        <x:v>1527</x:v>
      </x:c>
      <x:c r="M7809" s="60" t="n">
        <x:f>L7809+K7809</x:f>
        <x:v>1887</x:v>
      </x:c>
      <x:c r="N7809" s="60" t="n">
        <x:f>'参数'!$B$10</x:f>
        <x:v>1</x:v>
      </x:c>
      <x:c r="O7809" s="60" t="n">
        <x:f>N7809*'参数'!$B$11</x:f>
        <x:v>2</x:v>
      </x:c>
      <x:c r="P7809" s="60" t="n">
        <x:f>N7809*'参数'!$B$12</x:f>
        <x:v>1</x:v>
      </x:c>
      <x:c r="Q7809" t="str">
        <x:f>C7809&amp;"d"</x:f>
        <x:v>C153d</x:v>
      </x:c>
      <x:c r="R7809" t="str">
        <x:f>C7809&amp;"p"</x:f>
        <x:v>C153p</x:v>
      </x:c>
      <x:c r="S7809" t="str">
        <x:f>IF(AND(L7809&gt;=H7809+I7809+J7809,M7809&gt;L7809,F7809&lt;&gt;""),"PASS","FAIL")</x:f>
        <x:v>PASS</x:v>
      </x:c>
      <x:c r="T7809" t="n">
        <x:v>9</x:v>
      </x:c>
      <x:c r="U7809" t="str">
        <x:v>pickup_after_delivery_completion_plus_usage_lag</x:v>
      </x:c>
    </x:row>
    <x:row r="7810">
      <x:c r="A7810" t="str">
        <x:v>Set2_200-10-3b</x:v>
      </x:c>
      <x:c r="B7810" t="str">
        <x:v>next_day</x:v>
      </x:c>
      <x:c r="C7810" t="str">
        <x:v>C154</x:v>
      </x:c>
      <x:c r="D7810" s="59" t="n">
        <x:v>38</x:v>
      </x:c>
      <x:c r="E7810" s="59" t="n">
        <x:v>32</x:v>
      </x:c>
      <x:c r="F7810" s="59" t="str">
        <x:v>S4</x:v>
      </x:c>
      <x:c r="G7810" s="59" t="n">
        <x:v>596</x:v>
      </x:c>
      <x:c r="H7810" s="59" t="n">
        <x:v>612</x:v>
      </x:c>
      <x:c r="I7810" s="59" t="n">
        <x:v>10</x:v>
      </x:c>
      <x:c r="J7810" s="60" t="n">
        <x:f>'参数'!$C$6</x:f>
        <x:v>1440</x:v>
      </x:c>
      <x:c r="K7810" s="60" t="n">
        <x:f>'参数'!$D$6</x:f>
        <x:v>360</x:v>
      </x:c>
      <x:c r="L7810" s="60" t="n">
        <x:f>H7810+I7810+J7810</x:f>
        <x:v>2062</x:v>
      </x:c>
      <x:c r="M7810" s="60" t="n">
        <x:f>L7810+K7810</x:f>
        <x:v>2422</x:v>
      </x:c>
      <x:c r="N7810" s="60" t="n">
        <x:f>'参数'!$B$10</x:f>
        <x:v>1</x:v>
      </x:c>
      <x:c r="O7810" s="60" t="n">
        <x:f>N7810*'参数'!$B$11</x:f>
        <x:v>2</x:v>
      </x:c>
      <x:c r="P7810" s="60" t="n">
        <x:f>N7810*'参数'!$B$12</x:f>
        <x:v>1</x:v>
      </x:c>
      <x:c r="Q7810" t="str">
        <x:f>C7810&amp;"d"</x:f>
        <x:v>C154d</x:v>
      </x:c>
      <x:c r="R7810" t="str">
        <x:f>C7810&amp;"p"</x:f>
        <x:v>C154p</x:v>
      </x:c>
      <x:c r="S7810" t="str">
        <x:f>IF(AND(L7810&gt;=H7810+I7810+J7810,M7810&gt;L7810,F7810&lt;&gt;""),"PASS","FAIL")</x:f>
        <x:v>PASS</x:v>
      </x:c>
      <x:c r="T7810" t="n">
        <x:v>11</x:v>
      </x:c>
      <x:c r="U7810" t="str">
        <x:v>pickup_after_delivery_completion_plus_usage_lag</x:v>
      </x:c>
    </x:row>
    <x:row r="7811">
      <x:c r="A7811" t="str">
        <x:v>Set2_200-10-3b</x:v>
      </x:c>
      <x:c r="B7811" t="str">
        <x:v>next_day</x:v>
      </x:c>
      <x:c r="C7811" t="str">
        <x:v>C155</x:v>
      </x:c>
      <x:c r="D7811" s="59" t="n">
        <x:v>44</x:v>
      </x:c>
      <x:c r="E7811" s="59" t="n">
        <x:v>15</x:v>
      </x:c>
      <x:c r="F7811" s="59" t="str">
        <x:v>S4</x:v>
      </x:c>
      <x:c r="G7811" s="59" t="n">
        <x:v>358</x:v>
      </x:c>
      <x:c r="H7811" s="59" t="n">
        <x:v>384</x:v>
      </x:c>
      <x:c r="I7811" s="59" t="n">
        <x:v>10</x:v>
      </x:c>
      <x:c r="J7811" s="60" t="n">
        <x:f>'参数'!$C$6</x:f>
        <x:v>1440</x:v>
      </x:c>
      <x:c r="K7811" s="60" t="n">
        <x:f>'参数'!$D$6</x:f>
        <x:v>360</x:v>
      </x:c>
      <x:c r="L7811" s="60" t="n">
        <x:f>H7811+I7811+J7811</x:f>
        <x:v>1834</x:v>
      </x:c>
      <x:c r="M7811" s="60" t="n">
        <x:f>L7811+K7811</x:f>
        <x:v>2194</x:v>
      </x:c>
      <x:c r="N7811" s="60" t="n">
        <x:f>'参数'!$B$10</x:f>
        <x:v>1</x:v>
      </x:c>
      <x:c r="O7811" s="60" t="n">
        <x:f>N7811*'参数'!$B$11</x:f>
        <x:v>2</x:v>
      </x:c>
      <x:c r="P7811" s="60" t="n">
        <x:f>N7811*'参数'!$B$12</x:f>
        <x:v>1</x:v>
      </x:c>
      <x:c r="Q7811" t="str">
        <x:f>C7811&amp;"d"</x:f>
        <x:v>C155d</x:v>
      </x:c>
      <x:c r="R7811" t="str">
        <x:f>C7811&amp;"p"</x:f>
        <x:v>C155p</x:v>
      </x:c>
      <x:c r="S7811" t="str">
        <x:f>IF(AND(L7811&gt;=H7811+I7811+J7811,M7811&gt;L7811,F7811&lt;&gt;""),"PASS","FAIL")</x:f>
        <x:v>PASS</x:v>
      </x:c>
      <x:c r="T7811" t="n">
        <x:v>6</x:v>
      </x:c>
      <x:c r="U7811" t="str">
        <x:v>pickup_after_delivery_completion_plus_usage_lag</x:v>
      </x:c>
    </x:row>
    <x:row r="7812">
      <x:c r="A7812" t="str">
        <x:v>Set2_200-10-3b</x:v>
      </x:c>
      <x:c r="B7812" t="str">
        <x:v>next_day</x:v>
      </x:c>
      <x:c r="C7812" t="str">
        <x:v>C156</x:v>
      </x:c>
      <x:c r="D7812" s="59" t="n">
        <x:v>31</x:v>
      </x:c>
      <x:c r="E7812" s="59" t="n">
        <x:v>25</x:v>
      </x:c>
      <x:c r="F7812" s="59" t="str">
        <x:v>S1</x:v>
      </x:c>
      <x:c r="G7812" s="59" t="n">
        <x:v>296</x:v>
      </x:c>
      <x:c r="H7812" s="59" t="n">
        <x:v>320</x:v>
      </x:c>
      <x:c r="I7812" s="59" t="n">
        <x:v>10</x:v>
      </x:c>
      <x:c r="J7812" s="60" t="n">
        <x:f>'参数'!$C$6</x:f>
        <x:v>1440</x:v>
      </x:c>
      <x:c r="K7812" s="60" t="n">
        <x:f>'参数'!$D$6</x:f>
        <x:v>360</x:v>
      </x:c>
      <x:c r="L7812" s="60" t="n">
        <x:f>H7812+I7812+J7812</x:f>
        <x:v>1770</x:v>
      </x:c>
      <x:c r="M7812" s="60" t="n">
        <x:f>L7812+K7812</x:f>
        <x:v>2130</x:v>
      </x:c>
      <x:c r="N7812" s="60" t="n">
        <x:f>'参数'!$B$10</x:f>
        <x:v>1</x:v>
      </x:c>
      <x:c r="O7812" s="60" t="n">
        <x:f>N7812*'参数'!$B$11</x:f>
        <x:v>2</x:v>
      </x:c>
      <x:c r="P7812" s="60" t="n">
        <x:f>N7812*'参数'!$B$12</x:f>
        <x:v>1</x:v>
      </x:c>
      <x:c r="Q7812" t="str">
        <x:f>C7812&amp;"d"</x:f>
        <x:v>C156d</x:v>
      </x:c>
      <x:c r="R7812" t="str">
        <x:f>C7812&amp;"p"</x:f>
        <x:v>C156p</x:v>
      </x:c>
      <x:c r="S7812" t="str">
        <x:f>IF(AND(L7812&gt;=H7812+I7812+J7812,M7812&gt;L7812,F7812&lt;&gt;""),"PASS","FAIL")</x:f>
        <x:v>PASS</x:v>
      </x:c>
      <x:c r="T7812" t="n">
        <x:v>5</x:v>
      </x:c>
      <x:c r="U7812" t="str">
        <x:v>pickup_after_delivery_completion_plus_usage_lag</x:v>
      </x:c>
    </x:row>
    <x:row r="7813">
      <x:c r="A7813" t="str">
        <x:v>Set2_200-10-3b</x:v>
      </x:c>
      <x:c r="B7813" t="str">
        <x:v>next_day</x:v>
      </x:c>
      <x:c r="C7813" t="str">
        <x:v>C157</x:v>
      </x:c>
      <x:c r="D7813" s="59" t="n">
        <x:v>44</x:v>
      </x:c>
      <x:c r="E7813" s="59" t="n">
        <x:v>29</x:v>
      </x:c>
      <x:c r="F7813" s="59" t="str">
        <x:v>S4</x:v>
      </x:c>
      <x:c r="G7813" s="59" t="n">
        <x:v>305</x:v>
      </x:c>
      <x:c r="H7813" s="59" t="n">
        <x:v>329</x:v>
      </x:c>
      <x:c r="I7813" s="59" t="n">
        <x:v>10</x:v>
      </x:c>
      <x:c r="J7813" s="60" t="n">
        <x:f>'参数'!$C$6</x:f>
        <x:v>1440</x:v>
      </x:c>
      <x:c r="K7813" s="60" t="n">
        <x:f>'参数'!$D$6</x:f>
        <x:v>360</x:v>
      </x:c>
      <x:c r="L7813" s="60" t="n">
        <x:f>H7813+I7813+J7813</x:f>
        <x:v>1779</x:v>
      </x:c>
      <x:c r="M7813" s="60" t="n">
        <x:f>L7813+K7813</x:f>
        <x:v>2139</x:v>
      </x:c>
      <x:c r="N7813" s="60" t="n">
        <x:f>'参数'!$B$10</x:f>
        <x:v>1</x:v>
      </x:c>
      <x:c r="O7813" s="60" t="n">
        <x:f>N7813*'参数'!$B$11</x:f>
        <x:v>2</x:v>
      </x:c>
      <x:c r="P7813" s="60" t="n">
        <x:f>N7813*'参数'!$B$12</x:f>
        <x:v>1</x:v>
      </x:c>
      <x:c r="Q7813" t="str">
        <x:f>C7813&amp;"d"</x:f>
        <x:v>C157d</x:v>
      </x:c>
      <x:c r="R7813" t="str">
        <x:f>C7813&amp;"p"</x:f>
        <x:v>C157p</x:v>
      </x:c>
      <x:c r="S7813" t="str">
        <x:f>IF(AND(L7813&gt;=H7813+I7813+J7813,M7813&gt;L7813,F7813&lt;&gt;""),"PASS","FAIL")</x:f>
        <x:v>PASS</x:v>
      </x:c>
      <x:c r="T7813" t="n">
        <x:v>6</x:v>
      </x:c>
      <x:c r="U7813" t="str">
        <x:v>pickup_after_delivery_completion_plus_usage_lag</x:v>
      </x:c>
    </x:row>
    <x:row r="7814">
      <x:c r="A7814" t="str">
        <x:v>Set2_200-10-3b</x:v>
      </x:c>
      <x:c r="B7814" t="str">
        <x:v>next_day</x:v>
      </x:c>
      <x:c r="C7814" t="str">
        <x:v>C158</x:v>
      </x:c>
      <x:c r="D7814" s="59" t="n">
        <x:v>49</x:v>
      </x:c>
      <x:c r="E7814" s="59" t="n">
        <x:v>17</x:v>
      </x:c>
      <x:c r="F7814" s="59" t="str">
        <x:v>S4</x:v>
      </x:c>
      <x:c r="G7814" s="59" t="n">
        <x:v>405</x:v>
      </x:c>
      <x:c r="H7814" s="59" t="n">
        <x:v>419</x:v>
      </x:c>
      <x:c r="I7814" s="59" t="n">
        <x:v>10</x:v>
      </x:c>
      <x:c r="J7814" s="60" t="n">
        <x:f>'参数'!$C$6</x:f>
        <x:v>1440</x:v>
      </x:c>
      <x:c r="K7814" s="60" t="n">
        <x:f>'参数'!$D$6</x:f>
        <x:v>360</x:v>
      </x:c>
      <x:c r="L7814" s="60" t="n">
        <x:f>H7814+I7814+J7814</x:f>
        <x:v>1869</x:v>
      </x:c>
      <x:c r="M7814" s="60" t="n">
        <x:f>L7814+K7814</x:f>
        <x:v>2229</x:v>
      </x:c>
      <x:c r="N7814" s="60" t="n">
        <x:f>'参数'!$B$10</x:f>
        <x:v>1</x:v>
      </x:c>
      <x:c r="O7814" s="60" t="n">
        <x:f>N7814*'参数'!$B$11</x:f>
        <x:v>2</x:v>
      </x:c>
      <x:c r="P7814" s="60" t="n">
        <x:f>N7814*'参数'!$B$12</x:f>
        <x:v>1</x:v>
      </x:c>
      <x:c r="Q7814" t="str">
        <x:f>C7814&amp;"d"</x:f>
        <x:v>C158d</x:v>
      </x:c>
      <x:c r="R7814" t="str">
        <x:f>C7814&amp;"p"</x:f>
        <x:v>C158p</x:v>
      </x:c>
      <x:c r="S7814" t="str">
        <x:f>IF(AND(L7814&gt;=H7814+I7814+J7814,M7814&gt;L7814,F7814&lt;&gt;""),"PASS","FAIL")</x:f>
        <x:v>PASS</x:v>
      </x:c>
      <x:c r="T7814" t="n">
        <x:v>5</x:v>
      </x:c>
      <x:c r="U7814" t="str">
        <x:v>pickup_after_delivery_completion_plus_usage_lag</x:v>
      </x:c>
    </x:row>
    <x:row r="7815">
      <x:c r="A7815" t="str">
        <x:v>Set2_200-10-3b</x:v>
      </x:c>
      <x:c r="B7815" t="str">
        <x:v>next_day</x:v>
      </x:c>
      <x:c r="C7815" t="str">
        <x:v>C159</x:v>
      </x:c>
      <x:c r="D7815" s="59" t="n">
        <x:v>48</x:v>
      </x:c>
      <x:c r="E7815" s="59" t="n">
        <x:v>39</x:v>
      </x:c>
      <x:c r="F7815" s="59" t="str">
        <x:v>S4</x:v>
      </x:c>
      <x:c r="G7815" s="59" t="n">
        <x:v>216</x:v>
      </x:c>
      <x:c r="H7815" s="59" t="n">
        <x:v>226</x:v>
      </x:c>
      <x:c r="I7815" s="59" t="n">
        <x:v>10</x:v>
      </x:c>
      <x:c r="J7815" s="60" t="n">
        <x:f>'参数'!$C$6</x:f>
        <x:v>1440</x:v>
      </x:c>
      <x:c r="K7815" s="60" t="n">
        <x:f>'参数'!$D$6</x:f>
        <x:v>360</x:v>
      </x:c>
      <x:c r="L7815" s="60" t="n">
        <x:f>H7815+I7815+J7815</x:f>
        <x:v>1676</x:v>
      </x:c>
      <x:c r="M7815" s="60" t="n">
        <x:f>L7815+K7815</x:f>
        <x:v>2036</x:v>
      </x:c>
      <x:c r="N7815" s="60" t="n">
        <x:f>'参数'!$B$10</x:f>
        <x:v>1</x:v>
      </x:c>
      <x:c r="O7815" s="60" t="n">
        <x:f>N7815*'参数'!$B$11</x:f>
        <x:v>2</x:v>
      </x:c>
      <x:c r="P7815" s="60" t="n">
        <x:f>N7815*'参数'!$B$12</x:f>
        <x:v>1</x:v>
      </x:c>
      <x:c r="Q7815" t="str">
        <x:f>C7815&amp;"d"</x:f>
        <x:v>C159d</x:v>
      </x:c>
      <x:c r="R7815" t="str">
        <x:f>C7815&amp;"p"</x:f>
        <x:v>C159p</x:v>
      </x:c>
      <x:c r="S7815" t="str">
        <x:f>IF(AND(L7815&gt;=H7815+I7815+J7815,M7815&gt;L7815,F7815&lt;&gt;""),"PASS","FAIL")</x:f>
        <x:v>PASS</x:v>
      </x:c>
      <x:c r="T7815" t="n">
        <x:v>5</x:v>
      </x:c>
      <x:c r="U7815" t="str">
        <x:v>pickup_after_delivery_completion_plus_usage_lag</x:v>
      </x:c>
    </x:row>
    <x:row r="7816">
      <x:c r="A7816" t="str">
        <x:v>Set2_200-10-3b</x:v>
      </x:c>
      <x:c r="B7816" t="str">
        <x:v>next_day</x:v>
      </x:c>
      <x:c r="C7816" t="str">
        <x:v>C160</x:v>
      </x:c>
      <x:c r="D7816" s="59" t="n">
        <x:v>34</x:v>
      </x:c>
      <x:c r="E7816" s="59" t="n">
        <x:v>29</x:v>
      </x:c>
      <x:c r="F7816" s="59" t="str">
        <x:v>S1</x:v>
      </x:c>
      <x:c r="G7816" s="59" t="n">
        <x:v>593</x:v>
      </x:c>
      <x:c r="H7816" s="59" t="n">
        <x:v>605</x:v>
      </x:c>
      <x:c r="I7816" s="59" t="n">
        <x:v>10</x:v>
      </x:c>
      <x:c r="J7816" s="60" t="n">
        <x:f>'参数'!$C$6</x:f>
        <x:v>1440</x:v>
      </x:c>
      <x:c r="K7816" s="60" t="n">
        <x:f>'参数'!$D$6</x:f>
        <x:v>360</x:v>
      </x:c>
      <x:c r="L7816" s="60" t="n">
        <x:f>H7816+I7816+J7816</x:f>
        <x:v>2055</x:v>
      </x:c>
      <x:c r="M7816" s="60" t="n">
        <x:f>L7816+K7816</x:f>
        <x:v>2415</x:v>
      </x:c>
      <x:c r="N7816" s="60" t="n">
        <x:f>'参数'!$B$10</x:f>
        <x:v>1</x:v>
      </x:c>
      <x:c r="O7816" s="60" t="n">
        <x:f>N7816*'参数'!$B$11</x:f>
        <x:v>2</x:v>
      </x:c>
      <x:c r="P7816" s="60" t="n">
        <x:f>N7816*'参数'!$B$12</x:f>
        <x:v>1</x:v>
      </x:c>
      <x:c r="Q7816" t="str">
        <x:f>C7816&amp;"d"</x:f>
        <x:v>C160d</x:v>
      </x:c>
      <x:c r="R7816" t="str">
        <x:f>C7816&amp;"p"</x:f>
        <x:v>C160p</x:v>
      </x:c>
      <x:c r="S7816" t="str">
        <x:f>IF(AND(L7816&gt;=H7816+I7816+J7816,M7816&gt;L7816,F7816&lt;&gt;""),"PASS","FAIL")</x:f>
        <x:v>PASS</x:v>
      </x:c>
      <x:c r="T7816" t="n">
        <x:v>11</x:v>
      </x:c>
      <x:c r="U7816" t="str">
        <x:v>pickup_after_delivery_completion_plus_usage_lag</x:v>
      </x:c>
    </x:row>
    <x:row r="7817">
      <x:c r="A7817" t="str">
        <x:v>Set2_200-10-3b</x:v>
      </x:c>
      <x:c r="B7817" t="str">
        <x:v>next_day</x:v>
      </x:c>
      <x:c r="C7817" t="str">
        <x:v>C161</x:v>
      </x:c>
      <x:c r="D7817" s="59" t="n">
        <x:v>33</x:v>
      </x:c>
      <x:c r="E7817" s="59" t="n">
        <x:v>23</x:v>
      </x:c>
      <x:c r="F7817" s="59" t="str">
        <x:v>S1</x:v>
      </x:c>
      <x:c r="G7817" s="59" t="n">
        <x:v>218</x:v>
      </x:c>
      <x:c r="H7817" s="59" t="n">
        <x:v>246</x:v>
      </x:c>
      <x:c r="I7817" s="59" t="n">
        <x:v>10</x:v>
      </x:c>
      <x:c r="J7817" s="60" t="n">
        <x:f>'参数'!$C$6</x:f>
        <x:v>1440</x:v>
      </x:c>
      <x:c r="K7817" s="60" t="n">
        <x:f>'参数'!$D$6</x:f>
        <x:v>360</x:v>
      </x:c>
      <x:c r="L7817" s="60" t="n">
        <x:f>H7817+I7817+J7817</x:f>
        <x:v>1696</x:v>
      </x:c>
      <x:c r="M7817" s="60" t="n">
        <x:f>L7817+K7817</x:f>
        <x:v>2056</x:v>
      </x:c>
      <x:c r="N7817" s="60" t="n">
        <x:f>'参数'!$B$10</x:f>
        <x:v>1</x:v>
      </x:c>
      <x:c r="O7817" s="60" t="n">
        <x:f>N7817*'参数'!$B$11</x:f>
        <x:v>2</x:v>
      </x:c>
      <x:c r="P7817" s="60" t="n">
        <x:f>N7817*'参数'!$B$12</x:f>
        <x:v>1</x:v>
      </x:c>
      <x:c r="Q7817" t="str">
        <x:f>C7817&amp;"d"</x:f>
        <x:v>C161d</x:v>
      </x:c>
      <x:c r="R7817" t="str">
        <x:f>C7817&amp;"p"</x:f>
        <x:v>C161p</x:v>
      </x:c>
      <x:c r="S7817" t="str">
        <x:f>IF(AND(L7817&gt;=H7817+I7817+J7817,M7817&gt;L7817,F7817&lt;&gt;""),"PASS","FAIL")</x:f>
        <x:v>PASS</x:v>
      </x:c>
      <x:c r="T7817" t="n">
        <x:v>17</x:v>
      </x:c>
      <x:c r="U7817" t="str">
        <x:v>pickup_after_delivery_completion_plus_usage_lag</x:v>
      </x:c>
    </x:row>
    <x:row r="7818">
      <x:c r="A7818" t="str">
        <x:v>Set2_200-10-3b</x:v>
      </x:c>
      <x:c r="B7818" t="str">
        <x:v>next_day</x:v>
      </x:c>
      <x:c r="C7818" t="str">
        <x:v>C162</x:v>
      </x:c>
      <x:c r="D7818" s="59" t="n">
        <x:v>34</x:v>
      </x:c>
      <x:c r="E7818" s="59" t="n">
        <x:v>27</x:v>
      </x:c>
      <x:c r="F7818" s="59" t="str">
        <x:v>S1</x:v>
      </x:c>
      <x:c r="G7818" s="59" t="n">
        <x:v>273</x:v>
      </x:c>
      <x:c r="H7818" s="59" t="n">
        <x:v>287</x:v>
      </x:c>
      <x:c r="I7818" s="59" t="n">
        <x:v>10</x:v>
      </x:c>
      <x:c r="J7818" s="60" t="n">
        <x:f>'参数'!$C$6</x:f>
        <x:v>1440</x:v>
      </x:c>
      <x:c r="K7818" s="60" t="n">
        <x:f>'参数'!$D$6</x:f>
        <x:v>360</x:v>
      </x:c>
      <x:c r="L7818" s="60" t="n">
        <x:f>H7818+I7818+J7818</x:f>
        <x:v>1737</x:v>
      </x:c>
      <x:c r="M7818" s="60" t="n">
        <x:f>L7818+K7818</x:f>
        <x:v>2097</x:v>
      </x:c>
      <x:c r="N7818" s="60" t="n">
        <x:f>'参数'!$B$10</x:f>
        <x:v>1</x:v>
      </x:c>
      <x:c r="O7818" s="60" t="n">
        <x:f>N7818*'参数'!$B$11</x:f>
        <x:v>2</x:v>
      </x:c>
      <x:c r="P7818" s="60" t="n">
        <x:f>N7818*'参数'!$B$12</x:f>
        <x:v>1</x:v>
      </x:c>
      <x:c r="Q7818" t="str">
        <x:f>C7818&amp;"d"</x:f>
        <x:v>C162d</x:v>
      </x:c>
      <x:c r="R7818" t="str">
        <x:f>C7818&amp;"p"</x:f>
        <x:v>C162p</x:v>
      </x:c>
      <x:c r="S7818" t="str">
        <x:f>IF(AND(L7818&gt;=H7818+I7818+J7818,M7818&gt;L7818,F7818&lt;&gt;""),"PASS","FAIL")</x:f>
        <x:v>PASS</x:v>
      </x:c>
      <x:c r="T7818" t="n">
        <x:v>7</x:v>
      </x:c>
      <x:c r="U7818" t="str">
        <x:v>pickup_after_delivery_completion_plus_usage_lag</x:v>
      </x:c>
    </x:row>
    <x:row r="7819">
      <x:c r="A7819" t="str">
        <x:v>Set2_200-10-3b</x:v>
      </x:c>
      <x:c r="B7819" t="str">
        <x:v>next_day</x:v>
      </x:c>
      <x:c r="C7819" t="str">
        <x:v>C163</x:v>
      </x:c>
      <x:c r="D7819" s="59" t="n">
        <x:v>36</x:v>
      </x:c>
      <x:c r="E7819" s="59" t="n">
        <x:v>21</x:v>
      </x:c>
      <x:c r="F7819" s="59" t="str">
        <x:v>S4</x:v>
      </x:c>
      <x:c r="G7819" s="59" t="n">
        <x:v>340</x:v>
      </x:c>
      <x:c r="H7819" s="59" t="n">
        <x:v>358</x:v>
      </x:c>
      <x:c r="I7819" s="59" t="n">
        <x:v>10</x:v>
      </x:c>
      <x:c r="J7819" s="60" t="n">
        <x:f>'参数'!$C$6</x:f>
        <x:v>1440</x:v>
      </x:c>
      <x:c r="K7819" s="60" t="n">
        <x:f>'参数'!$D$6</x:f>
        <x:v>360</x:v>
      </x:c>
      <x:c r="L7819" s="60" t="n">
        <x:f>H7819+I7819+J7819</x:f>
        <x:v>1808</x:v>
      </x:c>
      <x:c r="M7819" s="60" t="n">
        <x:f>L7819+K7819</x:f>
        <x:v>2168</x:v>
      </x:c>
      <x:c r="N7819" s="60" t="n">
        <x:f>'参数'!$B$10</x:f>
        <x:v>1</x:v>
      </x:c>
      <x:c r="O7819" s="60" t="n">
        <x:f>N7819*'参数'!$B$11</x:f>
        <x:v>2</x:v>
      </x:c>
      <x:c r="P7819" s="60" t="n">
        <x:f>N7819*'参数'!$B$12</x:f>
        <x:v>1</x:v>
      </x:c>
      <x:c r="Q7819" t="str">
        <x:f>C7819&amp;"d"</x:f>
        <x:v>C163d</x:v>
      </x:c>
      <x:c r="R7819" t="str">
        <x:f>C7819&amp;"p"</x:f>
        <x:v>C163p</x:v>
      </x:c>
      <x:c r="S7819" t="str">
        <x:f>IF(AND(L7819&gt;=H7819+I7819+J7819,M7819&gt;L7819,F7819&lt;&gt;""),"PASS","FAIL")</x:f>
        <x:v>PASS</x:v>
      </x:c>
      <x:c r="T7819" t="n">
        <x:v>9</x:v>
      </x:c>
      <x:c r="U7819" t="str">
        <x:v>pickup_after_delivery_completion_plus_usage_lag</x:v>
      </x:c>
    </x:row>
    <x:row r="7820">
      <x:c r="A7820" t="str">
        <x:v>Set2_200-10-3b</x:v>
      </x:c>
      <x:c r="B7820" t="str">
        <x:v>next_day</x:v>
      </x:c>
      <x:c r="C7820" t="str">
        <x:v>C164</x:v>
      </x:c>
      <x:c r="D7820" s="59" t="n">
        <x:v>29</x:v>
      </x:c>
      <x:c r="E7820" s="59" t="n">
        <x:v>30</x:v>
      </x:c>
      <x:c r="F7820" s="59" t="str">
        <x:v>S1</x:v>
      </x:c>
      <x:c r="G7820" s="59" t="n">
        <x:v>133</x:v>
      </x:c>
      <x:c r="H7820" s="59" t="n">
        <x:v>159</x:v>
      </x:c>
      <x:c r="I7820" s="59" t="n">
        <x:v>10</x:v>
      </x:c>
      <x:c r="J7820" s="60" t="n">
        <x:f>'参数'!$C$6</x:f>
        <x:v>1440</x:v>
      </x:c>
      <x:c r="K7820" s="60" t="n">
        <x:f>'参数'!$D$6</x:f>
        <x:v>360</x:v>
      </x:c>
      <x:c r="L7820" s="60" t="n">
        <x:f>H7820+I7820+J7820</x:f>
        <x:v>1609</x:v>
      </x:c>
      <x:c r="M7820" s="60" t="n">
        <x:f>L7820+K7820</x:f>
        <x:v>1969</x:v>
      </x:c>
      <x:c r="N7820" s="60" t="n">
        <x:f>'参数'!$B$10</x:f>
        <x:v>1</x:v>
      </x:c>
      <x:c r="O7820" s="60" t="n">
        <x:f>N7820*'参数'!$B$11</x:f>
        <x:v>2</x:v>
      </x:c>
      <x:c r="P7820" s="60" t="n">
        <x:f>N7820*'参数'!$B$12</x:f>
        <x:v>1</x:v>
      </x:c>
      <x:c r="Q7820" t="str">
        <x:f>C7820&amp;"d"</x:f>
        <x:v>C164d</x:v>
      </x:c>
      <x:c r="R7820" t="str">
        <x:f>C7820&amp;"p"</x:f>
        <x:v>C164p</x:v>
      </x:c>
      <x:c r="S7820" t="str">
        <x:f>IF(AND(L7820&gt;=H7820+I7820+J7820,M7820&gt;L7820,F7820&lt;&gt;""),"PASS","FAIL")</x:f>
        <x:v>PASS</x:v>
      </x:c>
      <x:c r="T7820" t="n">
        <x:v>1</x:v>
      </x:c>
      <x:c r="U7820" t="str">
        <x:v>pickup_after_delivery_completion_plus_usage_lag</x:v>
      </x:c>
    </x:row>
    <x:row r="7821">
      <x:c r="A7821" t="str">
        <x:v>Set2_200-10-3b</x:v>
      </x:c>
      <x:c r="B7821" t="str">
        <x:v>next_day</x:v>
      </x:c>
      <x:c r="C7821" t="str">
        <x:v>C165</x:v>
      </x:c>
      <x:c r="D7821" s="59" t="n">
        <x:v>33</x:v>
      </x:c>
      <x:c r="E7821" s="59" t="n">
        <x:v>27</x:v>
      </x:c>
      <x:c r="F7821" s="59" t="str">
        <x:v>S1</x:v>
      </x:c>
      <x:c r="G7821" s="59" t="n">
        <x:v>350</x:v>
      </x:c>
      <x:c r="H7821" s="59" t="n">
        <x:v>378</x:v>
      </x:c>
      <x:c r="I7821" s="59" t="n">
        <x:v>10</x:v>
      </x:c>
      <x:c r="J7821" s="60" t="n">
        <x:f>'参数'!$C$6</x:f>
        <x:v>1440</x:v>
      </x:c>
      <x:c r="K7821" s="60" t="n">
        <x:f>'参数'!$D$6</x:f>
        <x:v>360</x:v>
      </x:c>
      <x:c r="L7821" s="60" t="n">
        <x:f>H7821+I7821+J7821</x:f>
        <x:v>1828</x:v>
      </x:c>
      <x:c r="M7821" s="60" t="n">
        <x:f>L7821+K7821</x:f>
        <x:v>2188</x:v>
      </x:c>
      <x:c r="N7821" s="60" t="n">
        <x:f>'参数'!$B$10</x:f>
        <x:v>1</x:v>
      </x:c>
      <x:c r="O7821" s="60" t="n">
        <x:f>N7821*'参数'!$B$11</x:f>
        <x:v>2</x:v>
      </x:c>
      <x:c r="P7821" s="60" t="n">
        <x:f>N7821*'参数'!$B$12</x:f>
        <x:v>1</x:v>
      </x:c>
      <x:c r="Q7821" t="str">
        <x:f>C7821&amp;"d"</x:f>
        <x:v>C165d</x:v>
      </x:c>
      <x:c r="R7821" t="str">
        <x:f>C7821&amp;"p"</x:f>
        <x:v>C165p</x:v>
      </x:c>
      <x:c r="S7821" t="str">
        <x:f>IF(AND(L7821&gt;=H7821+I7821+J7821,M7821&gt;L7821,F7821&lt;&gt;""),"PASS","FAIL")</x:f>
        <x:v>PASS</x:v>
      </x:c>
      <x:c r="T7821" t="n">
        <x:v>7</x:v>
      </x:c>
      <x:c r="U7821" t="str">
        <x:v>pickup_after_delivery_completion_plus_usage_lag</x:v>
      </x:c>
    </x:row>
    <x:row r="7822">
      <x:c r="A7822" t="str">
        <x:v>Set2_200-10-3b</x:v>
      </x:c>
      <x:c r="B7822" t="str">
        <x:v>next_day</x:v>
      </x:c>
      <x:c r="C7822" t="str">
        <x:v>C166</x:v>
      </x:c>
      <x:c r="D7822" s="59" t="n">
        <x:v>28</x:v>
      </x:c>
      <x:c r="E7822" s="59" t="n">
        <x:v>23</x:v>
      </x:c>
      <x:c r="F7822" s="59" t="str">
        <x:v>S1</x:v>
      </x:c>
      <x:c r="G7822" s="59" t="n">
        <x:v>275</x:v>
      </x:c>
      <x:c r="H7822" s="59" t="n">
        <x:v>287</x:v>
      </x:c>
      <x:c r="I7822" s="59" t="n">
        <x:v>10</x:v>
      </x:c>
      <x:c r="J7822" s="60" t="n">
        <x:f>'参数'!$C$6</x:f>
        <x:v>1440</x:v>
      </x:c>
      <x:c r="K7822" s="60" t="n">
        <x:f>'参数'!$D$6</x:f>
        <x:v>360</x:v>
      </x:c>
      <x:c r="L7822" s="60" t="n">
        <x:f>H7822+I7822+J7822</x:f>
        <x:v>1737</x:v>
      </x:c>
      <x:c r="M7822" s="60" t="n">
        <x:f>L7822+K7822</x:f>
        <x:v>2097</x:v>
      </x:c>
      <x:c r="N7822" s="60" t="n">
        <x:f>'参数'!$B$10</x:f>
        <x:v>1</x:v>
      </x:c>
      <x:c r="O7822" s="60" t="n">
        <x:f>N7822*'参数'!$B$11</x:f>
        <x:v>2</x:v>
      </x:c>
      <x:c r="P7822" s="60" t="n">
        <x:f>N7822*'参数'!$B$12</x:f>
        <x:v>1</x:v>
      </x:c>
      <x:c r="Q7822" t="str">
        <x:f>C7822&amp;"d"</x:f>
        <x:v>C166d</x:v>
      </x:c>
      <x:c r="R7822" t="str">
        <x:f>C7822&amp;"p"</x:f>
        <x:v>C166p</x:v>
      </x:c>
      <x:c r="S7822" t="str">
        <x:f>IF(AND(L7822&gt;=H7822+I7822+J7822,M7822&gt;L7822,F7822&lt;&gt;""),"PASS","FAIL")</x:f>
        <x:v>PASS</x:v>
      </x:c>
      <x:c r="T7822" t="n">
        <x:v>13</x:v>
      </x:c>
      <x:c r="U7822" t="str">
        <x:v>pickup_after_delivery_completion_plus_usage_lag</x:v>
      </x:c>
    </x:row>
    <x:row r="7823">
      <x:c r="A7823" t="str">
        <x:v>Set2_200-10-3b</x:v>
      </x:c>
      <x:c r="B7823" t="str">
        <x:v>next_day</x:v>
      </x:c>
      <x:c r="C7823" t="str">
        <x:v>C167</x:v>
      </x:c>
      <x:c r="D7823" s="59" t="n">
        <x:v>45</x:v>
      </x:c>
      <x:c r="E7823" s="59" t="n">
        <x:v>38</x:v>
      </x:c>
      <x:c r="F7823" s="59" t="str">
        <x:v>S4</x:v>
      </x:c>
      <x:c r="G7823" s="59" t="n">
        <x:v>434</x:v>
      </x:c>
      <x:c r="H7823" s="59" t="n">
        <x:v>448</x:v>
      </x:c>
      <x:c r="I7823" s="59" t="n">
        <x:v>10</x:v>
      </x:c>
      <x:c r="J7823" s="60" t="n">
        <x:f>'参数'!$C$6</x:f>
        <x:v>1440</x:v>
      </x:c>
      <x:c r="K7823" s="60" t="n">
        <x:f>'参数'!$D$6</x:f>
        <x:v>360</x:v>
      </x:c>
      <x:c r="L7823" s="60" t="n">
        <x:f>H7823+I7823+J7823</x:f>
        <x:v>1898</x:v>
      </x:c>
      <x:c r="M7823" s="60" t="n">
        <x:f>L7823+K7823</x:f>
        <x:v>2258</x:v>
      </x:c>
      <x:c r="N7823" s="60" t="n">
        <x:f>'参数'!$B$10</x:f>
        <x:v>1</x:v>
      </x:c>
      <x:c r="O7823" s="60" t="n">
        <x:f>N7823*'参数'!$B$11</x:f>
        <x:v>2</x:v>
      </x:c>
      <x:c r="P7823" s="60" t="n">
        <x:f>N7823*'参数'!$B$12</x:f>
        <x:v>1</x:v>
      </x:c>
      <x:c r="Q7823" t="str">
        <x:f>C7823&amp;"d"</x:f>
        <x:v>C167d</x:v>
      </x:c>
      <x:c r="R7823" t="str">
        <x:f>C7823&amp;"p"</x:f>
        <x:v>C167p</x:v>
      </x:c>
      <x:c r="S7823" t="str">
        <x:f>IF(AND(L7823&gt;=H7823+I7823+J7823,M7823&gt;L7823,F7823&lt;&gt;""),"PASS","FAIL")</x:f>
        <x:v>PASS</x:v>
      </x:c>
      <x:c r="T7823" t="n">
        <x:v>6</x:v>
      </x:c>
      <x:c r="U7823" t="str">
        <x:v>pickup_after_delivery_completion_plus_usage_lag</x:v>
      </x:c>
    </x:row>
    <x:row r="7824">
      <x:c r="A7824" t="str">
        <x:v>Set2_200-10-3b</x:v>
      </x:c>
      <x:c r="B7824" t="str">
        <x:v>next_day</x:v>
      </x:c>
      <x:c r="C7824" t="str">
        <x:v>C168</x:v>
      </x:c>
      <x:c r="D7824" s="59" t="n">
        <x:v>29</x:v>
      </x:c>
      <x:c r="E7824" s="59" t="n">
        <x:v>32</x:v>
      </x:c>
      <x:c r="F7824" s="59" t="str">
        <x:v>S1</x:v>
      </x:c>
      <x:c r="G7824" s="59" t="n">
        <x:v>317</x:v>
      </x:c>
      <x:c r="H7824" s="59" t="n">
        <x:v>327</x:v>
      </x:c>
      <x:c r="I7824" s="59" t="n">
        <x:v>10</x:v>
      </x:c>
      <x:c r="J7824" s="60" t="n">
        <x:f>'参数'!$C$6</x:f>
        <x:v>1440</x:v>
      </x:c>
      <x:c r="K7824" s="60" t="n">
        <x:f>'参数'!$D$6</x:f>
        <x:v>360</x:v>
      </x:c>
      <x:c r="L7824" s="60" t="n">
        <x:f>H7824+I7824+J7824</x:f>
        <x:v>1777</x:v>
      </x:c>
      <x:c r="M7824" s="60" t="n">
        <x:f>L7824+K7824</x:f>
        <x:v>2137</x:v>
      </x:c>
      <x:c r="N7824" s="60" t="n">
        <x:f>'参数'!$B$10</x:f>
        <x:v>1</x:v>
      </x:c>
      <x:c r="O7824" s="60" t="n">
        <x:f>N7824*'参数'!$B$11</x:f>
        <x:v>2</x:v>
      </x:c>
      <x:c r="P7824" s="60" t="n">
        <x:f>N7824*'参数'!$B$12</x:f>
        <x:v>1</x:v>
      </x:c>
      <x:c r="Q7824" t="str">
        <x:f>C7824&amp;"d"</x:f>
        <x:v>C168d</x:v>
      </x:c>
      <x:c r="R7824" t="str">
        <x:f>C7824&amp;"p"</x:f>
        <x:v>C168p</x:v>
      </x:c>
      <x:c r="S7824" t="str">
        <x:f>IF(AND(L7824&gt;=H7824+I7824+J7824,M7824&gt;L7824,F7824&lt;&gt;""),"PASS","FAIL")</x:f>
        <x:v>PASS</x:v>
      </x:c>
      <x:c r="T7824" t="n">
        <x:v>7</x:v>
      </x:c>
      <x:c r="U7824" t="str">
        <x:v>pickup_after_delivery_completion_plus_usage_lag</x:v>
      </x:c>
    </x:row>
    <x:row r="7825">
      <x:c r="A7825" t="str">
        <x:v>Set2_200-10-3b</x:v>
      </x:c>
      <x:c r="B7825" t="str">
        <x:v>next_day</x:v>
      </x:c>
      <x:c r="C7825" t="str">
        <x:v>C169</x:v>
      </x:c>
      <x:c r="D7825" s="59" t="n">
        <x:v>40</x:v>
      </x:c>
      <x:c r="E7825" s="59" t="n">
        <x:v>36</x:v>
      </x:c>
      <x:c r="F7825" s="59" t="str">
        <x:v>S4</x:v>
      </x:c>
      <x:c r="G7825" s="59" t="n">
        <x:v>94</x:v>
      </x:c>
      <x:c r="H7825" s="59" t="n">
        <x:v>120</x:v>
      </x:c>
      <x:c r="I7825" s="59" t="n">
        <x:v>10</x:v>
      </x:c>
      <x:c r="J7825" s="60" t="n">
        <x:f>'参数'!$C$6</x:f>
        <x:v>1440</x:v>
      </x:c>
      <x:c r="K7825" s="60" t="n">
        <x:f>'参数'!$D$6</x:f>
        <x:v>360</x:v>
      </x:c>
      <x:c r="L7825" s="60" t="n">
        <x:f>H7825+I7825+J7825</x:f>
        <x:v>1570</x:v>
      </x:c>
      <x:c r="M7825" s="60" t="n">
        <x:f>L7825+K7825</x:f>
        <x:v>1930</x:v>
      </x:c>
      <x:c r="N7825" s="60" t="n">
        <x:f>'参数'!$B$10</x:f>
        <x:v>1</x:v>
      </x:c>
      <x:c r="O7825" s="60" t="n">
        <x:f>N7825*'参数'!$B$11</x:f>
        <x:v>2</x:v>
      </x:c>
      <x:c r="P7825" s="60" t="n">
        <x:f>N7825*'参数'!$B$12</x:f>
        <x:v>1</x:v>
      </x:c>
      <x:c r="Q7825" t="str">
        <x:f>C7825&amp;"d"</x:f>
        <x:v>C169d</x:v>
      </x:c>
      <x:c r="R7825" t="str">
        <x:f>C7825&amp;"p"</x:f>
        <x:v>C169p</x:v>
      </x:c>
      <x:c r="S7825" t="str">
        <x:f>IF(AND(L7825&gt;=H7825+I7825+J7825,M7825&gt;L7825,F7825&lt;&gt;""),"PASS","FAIL")</x:f>
        <x:v>PASS</x:v>
      </x:c>
      <x:c r="T7825" t="n">
        <x:v>6</x:v>
      </x:c>
      <x:c r="U7825" t="str">
        <x:v>pickup_after_delivery_completion_plus_usage_lag</x:v>
      </x:c>
    </x:row>
    <x:row r="7826">
      <x:c r="A7826" t="str">
        <x:v>Set2_200-10-3b</x:v>
      </x:c>
      <x:c r="B7826" t="str">
        <x:v>next_day</x:v>
      </x:c>
      <x:c r="C7826" t="str">
        <x:v>C170</x:v>
      </x:c>
      <x:c r="D7826" s="59" t="n">
        <x:v>35</x:v>
      </x:c>
      <x:c r="E7826" s="59" t="n">
        <x:v>16</x:v>
      </x:c>
      <x:c r="F7826" s="59" t="str">
        <x:v>S4</x:v>
      </x:c>
      <x:c r="G7826" s="59" t="n">
        <x:v>522</x:v>
      </x:c>
      <x:c r="H7826" s="59" t="n">
        <x:v>534</x:v>
      </x:c>
      <x:c r="I7826" s="59" t="n">
        <x:v>10</x:v>
      </x:c>
      <x:c r="J7826" s="60" t="n">
        <x:f>'参数'!$C$6</x:f>
        <x:v>1440</x:v>
      </x:c>
      <x:c r="K7826" s="60" t="n">
        <x:f>'参数'!$D$6</x:f>
        <x:v>360</x:v>
      </x:c>
      <x:c r="L7826" s="60" t="n">
        <x:f>H7826+I7826+J7826</x:f>
        <x:v>1984</x:v>
      </x:c>
      <x:c r="M7826" s="60" t="n">
        <x:f>L7826+K7826</x:f>
        <x:v>2344</x:v>
      </x:c>
      <x:c r="N7826" s="60" t="n">
        <x:f>'参数'!$B$10</x:f>
        <x:v>1</x:v>
      </x:c>
      <x:c r="O7826" s="60" t="n">
        <x:f>N7826*'参数'!$B$11</x:f>
        <x:v>2</x:v>
      </x:c>
      <x:c r="P7826" s="60" t="n">
        <x:f>N7826*'参数'!$B$12</x:f>
        <x:v>1</x:v>
      </x:c>
      <x:c r="Q7826" t="str">
        <x:f>C7826&amp;"d"</x:f>
        <x:v>C170d</x:v>
      </x:c>
      <x:c r="R7826" t="str">
        <x:f>C7826&amp;"p"</x:f>
        <x:v>C170p</x:v>
      </x:c>
      <x:c r="S7826" t="str">
        <x:f>IF(AND(L7826&gt;=H7826+I7826+J7826,M7826&gt;L7826,F7826&lt;&gt;""),"PASS","FAIL")</x:f>
        <x:v>PASS</x:v>
      </x:c>
      <x:c r="T7826" t="n">
        <x:v>5</x:v>
      </x:c>
      <x:c r="U7826" t="str">
        <x:v>pickup_after_delivery_completion_plus_usage_lag</x:v>
      </x:c>
    </x:row>
    <x:row r="7827">
      <x:c r="A7827" t="str">
        <x:v>Set2_200-10-3b</x:v>
      </x:c>
      <x:c r="B7827" t="str">
        <x:v>next_day</x:v>
      </x:c>
      <x:c r="C7827" t="str">
        <x:v>C171</x:v>
      </x:c>
      <x:c r="D7827" s="59" t="n">
        <x:v>44</x:v>
      </x:c>
      <x:c r="E7827" s="59" t="n">
        <x:v>30</x:v>
      </x:c>
      <x:c r="F7827" s="59" t="str">
        <x:v>S4</x:v>
      </x:c>
      <x:c r="G7827" s="59" t="n">
        <x:v>434</x:v>
      </x:c>
      <x:c r="H7827" s="59" t="n">
        <x:v>470</x:v>
      </x:c>
      <x:c r="I7827" s="59" t="n">
        <x:v>10</x:v>
      </x:c>
      <x:c r="J7827" s="60" t="n">
        <x:f>'参数'!$C$6</x:f>
        <x:v>1440</x:v>
      </x:c>
      <x:c r="K7827" s="60" t="n">
        <x:f>'参数'!$D$6</x:f>
        <x:v>360</x:v>
      </x:c>
      <x:c r="L7827" s="60" t="n">
        <x:f>H7827+I7827+J7827</x:f>
        <x:v>1920</x:v>
      </x:c>
      <x:c r="M7827" s="60" t="n">
        <x:f>L7827+K7827</x:f>
        <x:v>2280</x:v>
      </x:c>
      <x:c r="N7827" s="60" t="n">
        <x:f>'参数'!$B$10</x:f>
        <x:v>1</x:v>
      </x:c>
      <x:c r="O7827" s="60" t="n">
        <x:f>N7827*'参数'!$B$11</x:f>
        <x:v>2</x:v>
      </x:c>
      <x:c r="P7827" s="60" t="n">
        <x:f>N7827*'参数'!$B$12</x:f>
        <x:v>1</x:v>
      </x:c>
      <x:c r="Q7827" t="str">
        <x:f>C7827&amp;"d"</x:f>
        <x:v>C171d</x:v>
      </x:c>
      <x:c r="R7827" t="str">
        <x:f>C7827&amp;"p"</x:f>
        <x:v>C171p</x:v>
      </x:c>
      <x:c r="S7827" t="str">
        <x:f>IF(AND(L7827&gt;=H7827+I7827+J7827,M7827&gt;L7827,F7827&lt;&gt;""),"PASS","FAIL")</x:f>
        <x:v>PASS</x:v>
      </x:c>
      <x:c r="T7827" t="n">
        <x:v>4</x:v>
      </x:c>
      <x:c r="U7827" t="str">
        <x:v>pickup_after_delivery_completion_plus_usage_lag</x:v>
      </x:c>
    </x:row>
    <x:row r="7828">
      <x:c r="A7828" t="str">
        <x:v>Set2_200-10-3b</x:v>
      </x:c>
      <x:c r="B7828" t="str">
        <x:v>next_day</x:v>
      </x:c>
      <x:c r="C7828" t="str">
        <x:v>C172</x:v>
      </x:c>
      <x:c r="D7828" s="59" t="n">
        <x:v>27</x:v>
      </x:c>
      <x:c r="E7828" s="59" t="n">
        <x:v>22</x:v>
      </x:c>
      <x:c r="F7828" s="59" t="str">
        <x:v>S1</x:v>
      </x:c>
      <x:c r="G7828" s="59" t="n">
        <x:v>119</x:v>
      </x:c>
      <x:c r="H7828" s="59" t="n">
        <x:v>139</x:v>
      </x:c>
      <x:c r="I7828" s="59" t="n">
        <x:v>10</x:v>
      </x:c>
      <x:c r="J7828" s="60" t="n">
        <x:f>'参数'!$C$6</x:f>
        <x:v>1440</x:v>
      </x:c>
      <x:c r="K7828" s="60" t="n">
        <x:f>'参数'!$D$6</x:f>
        <x:v>360</x:v>
      </x:c>
      <x:c r="L7828" s="60" t="n">
        <x:f>H7828+I7828+J7828</x:f>
        <x:v>1589</x:v>
      </x:c>
      <x:c r="M7828" s="60" t="n">
        <x:f>L7828+K7828</x:f>
        <x:v>1949</x:v>
      </x:c>
      <x:c r="N7828" s="60" t="n">
        <x:f>'参数'!$B$10</x:f>
        <x:v>1</x:v>
      </x:c>
      <x:c r="O7828" s="60" t="n">
        <x:f>N7828*'参数'!$B$11</x:f>
        <x:v>2</x:v>
      </x:c>
      <x:c r="P7828" s="60" t="n">
        <x:f>N7828*'参数'!$B$12</x:f>
        <x:v>1</x:v>
      </x:c>
      <x:c r="Q7828" t="str">
        <x:f>C7828&amp;"d"</x:f>
        <x:v>C172d</x:v>
      </x:c>
      <x:c r="R7828" t="str">
        <x:f>C7828&amp;"p"</x:f>
        <x:v>C172p</x:v>
      </x:c>
      <x:c r="S7828" t="str">
        <x:f>IF(AND(L7828&gt;=H7828+I7828+J7828,M7828&gt;L7828,F7828&lt;&gt;""),"PASS","FAIL")</x:f>
        <x:v>PASS</x:v>
      </x:c>
      <x:c r="T7828" t="n">
        <x:v>4</x:v>
      </x:c>
      <x:c r="U7828" t="str">
        <x:v>pickup_after_delivery_completion_plus_usage_lag</x:v>
      </x:c>
    </x:row>
    <x:row r="7829">
      <x:c r="A7829" t="str">
        <x:v>Set2_200-10-3b</x:v>
      </x:c>
      <x:c r="B7829" t="str">
        <x:v>next_day</x:v>
      </x:c>
      <x:c r="C7829" t="str">
        <x:v>C173</x:v>
      </x:c>
      <x:c r="D7829" s="59" t="n">
        <x:v>47</x:v>
      </x:c>
      <x:c r="E7829" s="59" t="n">
        <x:v>33</x:v>
      </x:c>
      <x:c r="F7829" s="59" t="str">
        <x:v>S4</x:v>
      </x:c>
      <x:c r="G7829" s="59" t="n">
        <x:v>330</x:v>
      </x:c>
      <x:c r="H7829" s="59" t="n">
        <x:v>340</x:v>
      </x:c>
      <x:c r="I7829" s="59" t="n">
        <x:v>10</x:v>
      </x:c>
      <x:c r="J7829" s="60" t="n">
        <x:f>'参数'!$C$6</x:f>
        <x:v>1440</x:v>
      </x:c>
      <x:c r="K7829" s="60" t="n">
        <x:f>'参数'!$D$6</x:f>
        <x:v>360</x:v>
      </x:c>
      <x:c r="L7829" s="60" t="n">
        <x:f>H7829+I7829+J7829</x:f>
        <x:v>1790</x:v>
      </x:c>
      <x:c r="M7829" s="60" t="n">
        <x:f>L7829+K7829</x:f>
        <x:v>2150</x:v>
      </x:c>
      <x:c r="N7829" s="60" t="n">
        <x:f>'参数'!$B$10</x:f>
        <x:v>1</x:v>
      </x:c>
      <x:c r="O7829" s="60" t="n">
        <x:f>N7829*'参数'!$B$11</x:f>
        <x:v>2</x:v>
      </x:c>
      <x:c r="P7829" s="60" t="n">
        <x:f>N7829*'参数'!$B$12</x:f>
        <x:v>1</x:v>
      </x:c>
      <x:c r="Q7829" t="str">
        <x:f>C7829&amp;"d"</x:f>
        <x:v>C173d</x:v>
      </x:c>
      <x:c r="R7829" t="str">
        <x:f>C7829&amp;"p"</x:f>
        <x:v>C173p</x:v>
      </x:c>
      <x:c r="S7829" t="str">
        <x:f>IF(AND(L7829&gt;=H7829+I7829+J7829,M7829&gt;L7829,F7829&lt;&gt;""),"PASS","FAIL")</x:f>
        <x:v>PASS</x:v>
      </x:c>
      <x:c r="T7829" t="n">
        <x:v>2</x:v>
      </x:c>
      <x:c r="U7829" t="str">
        <x:v>pickup_after_delivery_completion_plus_usage_lag</x:v>
      </x:c>
    </x:row>
    <x:row r="7830">
      <x:c r="A7830" t="str">
        <x:v>Set2_200-10-3b</x:v>
      </x:c>
      <x:c r="B7830" t="str">
        <x:v>next_day</x:v>
      </x:c>
      <x:c r="C7830" t="str">
        <x:v>C174</x:v>
      </x:c>
      <x:c r="D7830" s="59" t="n">
        <x:v>30</x:v>
      </x:c>
      <x:c r="E7830" s="59" t="n">
        <x:v>15</x:v>
      </x:c>
      <x:c r="F7830" s="59" t="str">
        <x:v>S5</x:v>
      </x:c>
      <x:c r="G7830" s="59" t="n">
        <x:v>291</x:v>
      </x:c>
      <x:c r="H7830" s="59" t="n">
        <x:v>323</x:v>
      </x:c>
      <x:c r="I7830" s="59" t="n">
        <x:v>10</x:v>
      </x:c>
      <x:c r="J7830" s="60" t="n">
        <x:f>'参数'!$C$6</x:f>
        <x:v>1440</x:v>
      </x:c>
      <x:c r="K7830" s="60" t="n">
        <x:f>'参数'!$D$6</x:f>
        <x:v>360</x:v>
      </x:c>
      <x:c r="L7830" s="60" t="n">
        <x:f>H7830+I7830+J7830</x:f>
        <x:v>1773</x:v>
      </x:c>
      <x:c r="M7830" s="60" t="n">
        <x:f>L7830+K7830</x:f>
        <x:v>2133</x:v>
      </x:c>
      <x:c r="N7830" s="60" t="n">
        <x:f>'参数'!$B$10</x:f>
        <x:v>1</x:v>
      </x:c>
      <x:c r="O7830" s="60" t="n">
        <x:f>N7830*'参数'!$B$11</x:f>
        <x:v>2</x:v>
      </x:c>
      <x:c r="P7830" s="60" t="n">
        <x:f>N7830*'参数'!$B$12</x:f>
        <x:v>1</x:v>
      </x:c>
      <x:c r="Q7830" t="str">
        <x:f>C7830&amp;"d"</x:f>
        <x:v>C174d</x:v>
      </x:c>
      <x:c r="R7830" t="str">
        <x:f>C7830&amp;"p"</x:f>
        <x:v>C174p</x:v>
      </x:c>
      <x:c r="S7830" t="str">
        <x:f>IF(AND(L7830&gt;=H7830+I7830+J7830,M7830&gt;L7830,F7830&lt;&gt;""),"PASS","FAIL")</x:f>
        <x:v>PASS</x:v>
      </x:c>
      <x:c r="T7830" t="n">
        <x:v>16</x:v>
      </x:c>
      <x:c r="U7830" t="str">
        <x:v>pickup_after_delivery_completion_plus_usage_lag</x:v>
      </x:c>
    </x:row>
    <x:row r="7831">
      <x:c r="A7831" t="str">
        <x:v>Set2_200-10-3b</x:v>
      </x:c>
      <x:c r="B7831" t="str">
        <x:v>next_day</x:v>
      </x:c>
      <x:c r="C7831" t="str">
        <x:v>C175</x:v>
      </x:c>
      <x:c r="D7831" s="59" t="n">
        <x:v>36</x:v>
      </x:c>
      <x:c r="E7831" s="59" t="n">
        <x:v>29</x:v>
      </x:c>
      <x:c r="F7831" s="59" t="str">
        <x:v>S4</x:v>
      </x:c>
      <x:c r="G7831" s="59" t="n">
        <x:v>66</x:v>
      </x:c>
      <x:c r="H7831" s="59" t="n">
        <x:v>102</x:v>
      </x:c>
      <x:c r="I7831" s="59" t="n">
        <x:v>10</x:v>
      </x:c>
      <x:c r="J7831" s="60" t="n">
        <x:f>'参数'!$C$6</x:f>
        <x:v>1440</x:v>
      </x:c>
      <x:c r="K7831" s="60" t="n">
        <x:f>'参数'!$D$6</x:f>
        <x:v>360</x:v>
      </x:c>
      <x:c r="L7831" s="60" t="n">
        <x:f>H7831+I7831+J7831</x:f>
        <x:v>1552</x:v>
      </x:c>
      <x:c r="M7831" s="60" t="n">
        <x:f>L7831+K7831</x:f>
        <x:v>1912</x:v>
      </x:c>
      <x:c r="N7831" s="60" t="n">
        <x:f>'参数'!$B$10</x:f>
        <x:v>1</x:v>
      </x:c>
      <x:c r="O7831" s="60" t="n">
        <x:f>N7831*'参数'!$B$11</x:f>
        <x:v>2</x:v>
      </x:c>
      <x:c r="P7831" s="60" t="n">
        <x:f>N7831*'参数'!$B$12</x:f>
        <x:v>1</x:v>
      </x:c>
      <x:c r="Q7831" t="str">
        <x:f>C7831&amp;"d"</x:f>
        <x:v>C175d</x:v>
      </x:c>
      <x:c r="R7831" t="str">
        <x:f>C7831&amp;"p"</x:f>
        <x:v>C175p</x:v>
      </x:c>
      <x:c r="S7831" t="str">
        <x:f>IF(AND(L7831&gt;=H7831+I7831+J7831,M7831&gt;L7831,F7831&lt;&gt;""),"PASS","FAIL")</x:f>
        <x:v>PASS</x:v>
      </x:c>
      <x:c r="T7831" t="n">
        <x:v>0</x:v>
      </x:c>
      <x:c r="U7831" t="str">
        <x:v>pickup_after_delivery_completion_plus_usage_lag</x:v>
      </x:c>
    </x:row>
    <x:row r="7832">
      <x:c r="A7832" t="str">
        <x:v>Set2_200-10-3b</x:v>
      </x:c>
      <x:c r="B7832" t="str">
        <x:v>next_day</x:v>
      </x:c>
      <x:c r="C7832" t="str">
        <x:v>C176</x:v>
      </x:c>
      <x:c r="D7832" s="59" t="n">
        <x:v>28</x:v>
      </x:c>
      <x:c r="E7832" s="59" t="n">
        <x:v>13</x:v>
      </x:c>
      <x:c r="F7832" s="59" t="str">
        <x:v>S5</x:v>
      </x:c>
      <x:c r="G7832" s="59" t="n">
        <x:v>503</x:v>
      </x:c>
      <x:c r="H7832" s="59" t="n">
        <x:v>517</x:v>
      </x:c>
      <x:c r="I7832" s="59" t="n">
        <x:v>10</x:v>
      </x:c>
      <x:c r="J7832" s="60" t="n">
        <x:f>'参数'!$C$6</x:f>
        <x:v>1440</x:v>
      </x:c>
      <x:c r="K7832" s="60" t="n">
        <x:f>'参数'!$D$6</x:f>
        <x:v>360</x:v>
      </x:c>
      <x:c r="L7832" s="60" t="n">
        <x:f>H7832+I7832+J7832</x:f>
        <x:v>1967</x:v>
      </x:c>
      <x:c r="M7832" s="60" t="n">
        <x:f>L7832+K7832</x:f>
        <x:v>2327</x:v>
      </x:c>
      <x:c r="N7832" s="60" t="n">
        <x:f>'参数'!$B$10</x:f>
        <x:v>1</x:v>
      </x:c>
      <x:c r="O7832" s="60" t="n">
        <x:f>N7832*'参数'!$B$11</x:f>
        <x:v>2</x:v>
      </x:c>
      <x:c r="P7832" s="60" t="n">
        <x:f>N7832*'参数'!$B$12</x:f>
        <x:v>1</x:v>
      </x:c>
      <x:c r="Q7832" t="str">
        <x:f>C7832&amp;"d"</x:f>
        <x:v>C176d</x:v>
      </x:c>
      <x:c r="R7832" t="str">
        <x:f>C7832&amp;"p"</x:f>
        <x:v>C176p</x:v>
      </x:c>
      <x:c r="S7832" t="str">
        <x:f>IF(AND(L7832&gt;=H7832+I7832+J7832,M7832&gt;L7832,F7832&lt;&gt;""),"PASS","FAIL")</x:f>
        <x:v>PASS</x:v>
      </x:c>
      <x:c r="T7832" t="n">
        <x:v>5</x:v>
      </x:c>
      <x:c r="U7832" t="str">
        <x:v>pickup_after_delivery_completion_plus_usage_lag</x:v>
      </x:c>
    </x:row>
    <x:row r="7833">
      <x:c r="A7833" t="str">
        <x:v>Set2_200-10-3b</x:v>
      </x:c>
      <x:c r="B7833" t="str">
        <x:v>next_day</x:v>
      </x:c>
      <x:c r="C7833" t="str">
        <x:v>C177</x:v>
      </x:c>
      <x:c r="D7833" s="59" t="n">
        <x:v>37</x:v>
      </x:c>
      <x:c r="E7833" s="59" t="n">
        <x:v>40</x:v>
      </x:c>
      <x:c r="F7833" s="59" t="str">
        <x:v>S6</x:v>
      </x:c>
      <x:c r="G7833" s="59" t="n">
        <x:v>243</x:v>
      </x:c>
      <x:c r="H7833" s="59" t="n">
        <x:v>277</x:v>
      </x:c>
      <x:c r="I7833" s="59" t="n">
        <x:v>10</x:v>
      </x:c>
      <x:c r="J7833" s="60" t="n">
        <x:f>'参数'!$C$6</x:f>
        <x:v>1440</x:v>
      </x:c>
      <x:c r="K7833" s="60" t="n">
        <x:f>'参数'!$D$6</x:f>
        <x:v>360</x:v>
      </x:c>
      <x:c r="L7833" s="60" t="n">
        <x:f>H7833+I7833+J7833</x:f>
        <x:v>1727</x:v>
      </x:c>
      <x:c r="M7833" s="60" t="n">
        <x:f>L7833+K7833</x:f>
        <x:v>2087</x:v>
      </x:c>
      <x:c r="N7833" s="60" t="n">
        <x:f>'参数'!$B$10</x:f>
        <x:v>1</x:v>
      </x:c>
      <x:c r="O7833" s="60" t="n">
        <x:f>N7833*'参数'!$B$11</x:f>
        <x:v>2</x:v>
      </x:c>
      <x:c r="P7833" s="60" t="n">
        <x:f>N7833*'参数'!$B$12</x:f>
        <x:v>1</x:v>
      </x:c>
      <x:c r="Q7833" t="str">
        <x:f>C7833&amp;"d"</x:f>
        <x:v>C177d</x:v>
      </x:c>
      <x:c r="R7833" t="str">
        <x:f>C7833&amp;"p"</x:f>
        <x:v>C177p</x:v>
      </x:c>
      <x:c r="S7833" t="str">
        <x:f>IF(AND(L7833&gt;=H7833+I7833+J7833,M7833&gt;L7833,F7833&lt;&gt;""),"PASS","FAIL")</x:f>
        <x:v>PASS</x:v>
      </x:c>
      <x:c r="T7833" t="n">
        <x:v>9</x:v>
      </x:c>
      <x:c r="U7833" t="str">
        <x:v>pickup_after_delivery_completion_plus_usage_lag</x:v>
      </x:c>
    </x:row>
    <x:row r="7834">
      <x:c r="A7834" t="str">
        <x:v>Set2_200-10-3b</x:v>
      </x:c>
      <x:c r="B7834" t="str">
        <x:v>next_day</x:v>
      </x:c>
      <x:c r="C7834" t="str">
        <x:v>C178</x:v>
      </x:c>
      <x:c r="D7834" s="59" t="n">
        <x:v>31</x:v>
      </x:c>
      <x:c r="E7834" s="59" t="n">
        <x:v>17</x:v>
      </x:c>
      <x:c r="F7834" s="59" t="str">
        <x:v>S1</x:v>
      </x:c>
      <x:c r="G7834" s="59" t="n">
        <x:v>430</x:v>
      </x:c>
      <x:c r="H7834" s="59" t="n">
        <x:v>450</x:v>
      </x:c>
      <x:c r="I7834" s="59" t="n">
        <x:v>10</x:v>
      </x:c>
      <x:c r="J7834" s="60" t="n">
        <x:f>'参数'!$C$6</x:f>
        <x:v>1440</x:v>
      </x:c>
      <x:c r="K7834" s="60" t="n">
        <x:f>'参数'!$D$6</x:f>
        <x:v>360</x:v>
      </x:c>
      <x:c r="L7834" s="60" t="n">
        <x:f>H7834+I7834+J7834</x:f>
        <x:v>1900</x:v>
      </x:c>
      <x:c r="M7834" s="60" t="n">
        <x:f>L7834+K7834</x:f>
        <x:v>2260</x:v>
      </x:c>
      <x:c r="N7834" s="60" t="n">
        <x:f>'参数'!$B$10</x:f>
        <x:v>1</x:v>
      </x:c>
      <x:c r="O7834" s="60" t="n">
        <x:f>N7834*'参数'!$B$11</x:f>
        <x:v>2</x:v>
      </x:c>
      <x:c r="P7834" s="60" t="n">
        <x:f>N7834*'参数'!$B$12</x:f>
        <x:v>1</x:v>
      </x:c>
      <x:c r="Q7834" t="str">
        <x:f>C7834&amp;"d"</x:f>
        <x:v>C178d</x:v>
      </x:c>
      <x:c r="R7834" t="str">
        <x:f>C7834&amp;"p"</x:f>
        <x:v>C178p</x:v>
      </x:c>
      <x:c r="S7834" t="str">
        <x:f>IF(AND(L7834&gt;=H7834+I7834+J7834,M7834&gt;L7834,F7834&lt;&gt;""),"PASS","FAIL")</x:f>
        <x:v>PASS</x:v>
      </x:c>
      <x:c r="T7834" t="n">
        <x:v>13</x:v>
      </x:c>
      <x:c r="U7834" t="str">
        <x:v>pickup_after_delivery_completion_plus_usage_lag</x:v>
      </x:c>
    </x:row>
    <x:row r="7835">
      <x:c r="A7835" t="str">
        <x:v>Set2_200-10-3b</x:v>
      </x:c>
      <x:c r="B7835" t="str">
        <x:v>next_day</x:v>
      </x:c>
      <x:c r="C7835" t="str">
        <x:v>C179</x:v>
      </x:c>
      <x:c r="D7835" s="59" t="n">
        <x:v>32</x:v>
      </x:c>
      <x:c r="E7835" s="59" t="n">
        <x:v>13</x:v>
      </x:c>
      <x:c r="F7835" s="59" t="str">
        <x:v>S1</x:v>
      </x:c>
      <x:c r="G7835" s="59" t="n">
        <x:v>484</x:v>
      </x:c>
      <x:c r="H7835" s="59" t="n">
        <x:v>512</x:v>
      </x:c>
      <x:c r="I7835" s="59" t="n">
        <x:v>10</x:v>
      </x:c>
      <x:c r="J7835" s="60" t="n">
        <x:f>'参数'!$C$6</x:f>
        <x:v>1440</x:v>
      </x:c>
      <x:c r="K7835" s="60" t="n">
        <x:f>'参数'!$D$6</x:f>
        <x:v>360</x:v>
      </x:c>
      <x:c r="L7835" s="60" t="n">
        <x:f>H7835+I7835+J7835</x:f>
        <x:v>1962</x:v>
      </x:c>
      <x:c r="M7835" s="60" t="n">
        <x:f>L7835+K7835</x:f>
        <x:v>2322</x:v>
      </x:c>
      <x:c r="N7835" s="60" t="n">
        <x:f>'参数'!$B$10</x:f>
        <x:v>1</x:v>
      </x:c>
      <x:c r="O7835" s="60" t="n">
        <x:f>N7835*'参数'!$B$11</x:f>
        <x:v>2</x:v>
      </x:c>
      <x:c r="P7835" s="60" t="n">
        <x:f>N7835*'参数'!$B$12</x:f>
        <x:v>1</x:v>
      </x:c>
      <x:c r="Q7835" t="str">
        <x:f>C7835&amp;"d"</x:f>
        <x:v>C179d</x:v>
      </x:c>
      <x:c r="R7835" t="str">
        <x:f>C7835&amp;"p"</x:f>
        <x:v>C179p</x:v>
      </x:c>
      <x:c r="S7835" t="str">
        <x:f>IF(AND(L7835&gt;=H7835+I7835+J7835,M7835&gt;L7835,F7835&lt;&gt;""),"PASS","FAIL")</x:f>
        <x:v>PASS</x:v>
      </x:c>
      <x:c r="T7835" t="n">
        <x:v>0</x:v>
      </x:c>
      <x:c r="U7835" t="str">
        <x:v>pickup_after_delivery_completion_plus_usage_lag</x:v>
      </x:c>
    </x:row>
    <x:row r="7836">
      <x:c r="A7836" t="str">
        <x:v>Set2_200-10-3b</x:v>
      </x:c>
      <x:c r="B7836" t="str">
        <x:v>next_day</x:v>
      </x:c>
      <x:c r="C7836" t="str">
        <x:v>C180</x:v>
      </x:c>
      <x:c r="D7836" s="59" t="n">
        <x:v>32</x:v>
      </x:c>
      <x:c r="E7836" s="59" t="n">
        <x:v>31</x:v>
      </x:c>
      <x:c r="F7836" s="59" t="str">
        <x:v>S1</x:v>
      </x:c>
      <x:c r="G7836" s="59" t="n">
        <x:v>152</x:v>
      </x:c>
      <x:c r="H7836" s="59" t="n">
        <x:v>186</x:v>
      </x:c>
      <x:c r="I7836" s="59" t="n">
        <x:v>10</x:v>
      </x:c>
      <x:c r="J7836" s="60" t="n">
        <x:f>'参数'!$C$6</x:f>
        <x:v>1440</x:v>
      </x:c>
      <x:c r="K7836" s="60" t="n">
        <x:f>'参数'!$D$6</x:f>
        <x:v>360</x:v>
      </x:c>
      <x:c r="L7836" s="60" t="n">
        <x:f>H7836+I7836+J7836</x:f>
        <x:v>1636</x:v>
      </x:c>
      <x:c r="M7836" s="60" t="n">
        <x:f>L7836+K7836</x:f>
        <x:v>1996</x:v>
      </x:c>
      <x:c r="N7836" s="60" t="n">
        <x:f>'参数'!$B$10</x:f>
        <x:v>1</x:v>
      </x:c>
      <x:c r="O7836" s="60" t="n">
        <x:f>N7836*'参数'!$B$11</x:f>
        <x:v>2</x:v>
      </x:c>
      <x:c r="P7836" s="60" t="n">
        <x:f>N7836*'参数'!$B$12</x:f>
        <x:v>1</x:v>
      </x:c>
      <x:c r="Q7836" t="str">
        <x:f>C7836&amp;"d"</x:f>
        <x:v>C180d</x:v>
      </x:c>
      <x:c r="R7836" t="str">
        <x:f>C7836&amp;"p"</x:f>
        <x:v>C180p</x:v>
      </x:c>
      <x:c r="S7836" t="str">
        <x:f>IF(AND(L7836&gt;=H7836+I7836+J7836,M7836&gt;L7836,F7836&lt;&gt;""),"PASS","FAIL")</x:f>
        <x:v>PASS</x:v>
      </x:c>
      <x:c r="T7836" t="n">
        <x:v>9</x:v>
      </x:c>
      <x:c r="U7836" t="str">
        <x:v>pickup_after_delivery_completion_plus_usage_lag</x:v>
      </x:c>
    </x:row>
    <x:row r="7837">
      <x:c r="A7837" t="str">
        <x:v>Set2_200-10-3b</x:v>
      </x:c>
      <x:c r="B7837" t="str">
        <x:v>next_day</x:v>
      </x:c>
      <x:c r="C7837" t="str">
        <x:v>C181</x:v>
      </x:c>
      <x:c r="D7837" s="59" t="n">
        <x:v>32</x:v>
      </x:c>
      <x:c r="E7837" s="59" t="n">
        <x:v>35</x:v>
      </x:c>
      <x:c r="F7837" s="59" t="str">
        <x:v>S1</x:v>
      </x:c>
      <x:c r="G7837" s="59" t="n">
        <x:v>570</x:v>
      </x:c>
      <x:c r="H7837" s="59" t="n">
        <x:v>604</x:v>
      </x:c>
      <x:c r="I7837" s="59" t="n">
        <x:v>10</x:v>
      </x:c>
      <x:c r="J7837" s="60" t="n">
        <x:f>'参数'!$C$6</x:f>
        <x:v>1440</x:v>
      </x:c>
      <x:c r="K7837" s="60" t="n">
        <x:f>'参数'!$D$6</x:f>
        <x:v>360</x:v>
      </x:c>
      <x:c r="L7837" s="60" t="n">
        <x:f>H7837+I7837+J7837</x:f>
        <x:v>2054</x:v>
      </x:c>
      <x:c r="M7837" s="60" t="n">
        <x:f>L7837+K7837</x:f>
        <x:v>2414</x:v>
      </x:c>
      <x:c r="N7837" s="60" t="n">
        <x:f>'参数'!$B$10</x:f>
        <x:v>1</x:v>
      </x:c>
      <x:c r="O7837" s="60" t="n">
        <x:f>N7837*'参数'!$B$11</x:f>
        <x:v>2</x:v>
      </x:c>
      <x:c r="P7837" s="60" t="n">
        <x:f>N7837*'参数'!$B$12</x:f>
        <x:v>1</x:v>
      </x:c>
      <x:c r="Q7837" t="str">
        <x:f>C7837&amp;"d"</x:f>
        <x:v>C181d</x:v>
      </x:c>
      <x:c r="R7837" t="str">
        <x:f>C7837&amp;"p"</x:f>
        <x:v>C181p</x:v>
      </x:c>
      <x:c r="S7837" t="str">
        <x:f>IF(AND(L7837&gt;=H7837+I7837+J7837,M7837&gt;L7837,F7837&lt;&gt;""),"PASS","FAIL")</x:f>
        <x:v>PASS</x:v>
      </x:c>
      <x:c r="T7837" t="n">
        <x:v>13</x:v>
      </x:c>
      <x:c r="U7837" t="str">
        <x:v>pickup_after_delivery_completion_plus_usage_lag</x:v>
      </x:c>
    </x:row>
    <x:row r="7838">
      <x:c r="A7838" t="str">
        <x:v>Set2_200-10-3b</x:v>
      </x:c>
      <x:c r="B7838" t="str">
        <x:v>next_day</x:v>
      </x:c>
      <x:c r="C7838" t="str">
        <x:v>C182</x:v>
      </x:c>
      <x:c r="D7838" s="59" t="n">
        <x:v>33</x:v>
      </x:c>
      <x:c r="E7838" s="59" t="n">
        <x:v>23</x:v>
      </x:c>
      <x:c r="F7838" s="59" t="str">
        <x:v>S1</x:v>
      </x:c>
      <x:c r="G7838" s="59" t="n">
        <x:v>323</x:v>
      </x:c>
      <x:c r="H7838" s="59" t="n">
        <x:v>359</x:v>
      </x:c>
      <x:c r="I7838" s="59" t="n">
        <x:v>10</x:v>
      </x:c>
      <x:c r="J7838" s="60" t="n">
        <x:f>'参数'!$C$6</x:f>
        <x:v>1440</x:v>
      </x:c>
      <x:c r="K7838" s="60" t="n">
        <x:f>'参数'!$D$6</x:f>
        <x:v>360</x:v>
      </x:c>
      <x:c r="L7838" s="60" t="n">
        <x:f>H7838+I7838+J7838</x:f>
        <x:v>1809</x:v>
      </x:c>
      <x:c r="M7838" s="60" t="n">
        <x:f>L7838+K7838</x:f>
        <x:v>2169</x:v>
      </x:c>
      <x:c r="N7838" s="60" t="n">
        <x:f>'参数'!$B$10</x:f>
        <x:v>1</x:v>
      </x:c>
      <x:c r="O7838" s="60" t="n">
        <x:f>N7838*'参数'!$B$11</x:f>
        <x:v>2</x:v>
      </x:c>
      <x:c r="P7838" s="60" t="n">
        <x:f>N7838*'参数'!$B$12</x:f>
        <x:v>1</x:v>
      </x:c>
      <x:c r="Q7838" t="str">
        <x:f>C7838&amp;"d"</x:f>
        <x:v>C182d</x:v>
      </x:c>
      <x:c r="R7838" t="str">
        <x:f>C7838&amp;"p"</x:f>
        <x:v>C182p</x:v>
      </x:c>
      <x:c r="S7838" t="str">
        <x:f>IF(AND(L7838&gt;=H7838+I7838+J7838,M7838&gt;L7838,F7838&lt;&gt;""),"PASS","FAIL")</x:f>
        <x:v>PASS</x:v>
      </x:c>
      <x:c r="T7838" t="n">
        <x:v>16</x:v>
      </x:c>
      <x:c r="U7838" t="str">
        <x:v>pickup_after_delivery_completion_plus_usage_lag</x:v>
      </x:c>
    </x:row>
    <x:row r="7839">
      <x:c r="A7839" t="str">
        <x:v>Set2_200-10-3b</x:v>
      </x:c>
      <x:c r="B7839" t="str">
        <x:v>next_day</x:v>
      </x:c>
      <x:c r="C7839" t="str">
        <x:v>C183</x:v>
      </x:c>
      <x:c r="D7839" s="59" t="n">
        <x:v>30</x:v>
      </x:c>
      <x:c r="E7839" s="59" t="n">
        <x:v>27</x:v>
      </x:c>
      <x:c r="F7839" s="59" t="str">
        <x:v>S1</x:v>
      </x:c>
      <x:c r="G7839" s="59" t="n">
        <x:v>122</x:v>
      </x:c>
      <x:c r="H7839" s="59" t="n">
        <x:v>158</x:v>
      </x:c>
      <x:c r="I7839" s="59" t="n">
        <x:v>10</x:v>
      </x:c>
      <x:c r="J7839" s="60" t="n">
        <x:f>'参数'!$C$6</x:f>
        <x:v>1440</x:v>
      </x:c>
      <x:c r="K7839" s="60" t="n">
        <x:f>'参数'!$D$6</x:f>
        <x:v>360</x:v>
      </x:c>
      <x:c r="L7839" s="60" t="n">
        <x:f>H7839+I7839+J7839</x:f>
        <x:v>1608</x:v>
      </x:c>
      <x:c r="M7839" s="60" t="n">
        <x:f>L7839+K7839</x:f>
        <x:v>1968</x:v>
      </x:c>
      <x:c r="N7839" s="60" t="n">
        <x:f>'参数'!$B$10</x:f>
        <x:v>1</x:v>
      </x:c>
      <x:c r="O7839" s="60" t="n">
        <x:f>N7839*'参数'!$B$11</x:f>
        <x:v>2</x:v>
      </x:c>
      <x:c r="P7839" s="60" t="n">
        <x:f>N7839*'参数'!$B$12</x:f>
        <x:v>1</x:v>
      </x:c>
      <x:c r="Q7839" t="str">
        <x:f>C7839&amp;"d"</x:f>
        <x:v>C183d</x:v>
      </x:c>
      <x:c r="R7839" t="str">
        <x:f>C7839&amp;"p"</x:f>
        <x:v>C183p</x:v>
      </x:c>
      <x:c r="S7839" t="str">
        <x:f>IF(AND(L7839&gt;=H7839+I7839+J7839,M7839&gt;L7839,F7839&lt;&gt;""),"PASS","FAIL")</x:f>
        <x:v>PASS</x:v>
      </x:c>
      <x:c r="T7839" t="n">
        <x:v>0</x:v>
      </x:c>
      <x:c r="U7839" t="str">
        <x:v>pickup_after_delivery_completion_plus_usage_lag</x:v>
      </x:c>
    </x:row>
    <x:row r="7840">
      <x:c r="A7840" t="str">
        <x:v>Set2_200-10-3b</x:v>
      </x:c>
      <x:c r="B7840" t="str">
        <x:v>next_day</x:v>
      </x:c>
      <x:c r="C7840" t="str">
        <x:v>C184</x:v>
      </x:c>
      <x:c r="D7840" s="59" t="n">
        <x:v>49</x:v>
      </x:c>
      <x:c r="E7840" s="59" t="n">
        <x:v>20</x:v>
      </x:c>
      <x:c r="F7840" s="59" t="str">
        <x:v>S4</x:v>
      </x:c>
      <x:c r="G7840" s="59" t="n">
        <x:v>103</x:v>
      </x:c>
      <x:c r="H7840" s="59" t="n">
        <x:v>115</x:v>
      </x:c>
      <x:c r="I7840" s="59" t="n">
        <x:v>10</x:v>
      </x:c>
      <x:c r="J7840" s="60" t="n">
        <x:f>'参数'!$C$6</x:f>
        <x:v>1440</x:v>
      </x:c>
      <x:c r="K7840" s="60" t="n">
        <x:f>'参数'!$D$6</x:f>
        <x:v>360</x:v>
      </x:c>
      <x:c r="L7840" s="60" t="n">
        <x:f>H7840+I7840+J7840</x:f>
        <x:v>1565</x:v>
      </x:c>
      <x:c r="M7840" s="60" t="n">
        <x:f>L7840+K7840</x:f>
        <x:v>1925</x:v>
      </x:c>
      <x:c r="N7840" s="60" t="n">
        <x:f>'参数'!$B$10</x:f>
        <x:v>1</x:v>
      </x:c>
      <x:c r="O7840" s="60" t="n">
        <x:f>N7840*'参数'!$B$11</x:f>
        <x:v>2</x:v>
      </x:c>
      <x:c r="P7840" s="60" t="n">
        <x:f>N7840*'参数'!$B$12</x:f>
        <x:v>1</x:v>
      </x:c>
      <x:c r="Q7840" t="str">
        <x:f>C7840&amp;"d"</x:f>
        <x:v>C184d</x:v>
      </x:c>
      <x:c r="R7840" t="str">
        <x:f>C7840&amp;"p"</x:f>
        <x:v>C184p</x:v>
      </x:c>
      <x:c r="S7840" t="str">
        <x:f>IF(AND(L7840&gt;=H7840+I7840+J7840,M7840&gt;L7840,F7840&lt;&gt;""),"PASS","FAIL")</x:f>
        <x:v>PASS</x:v>
      </x:c>
      <x:c r="T7840" t="n">
        <x:v>5</x:v>
      </x:c>
      <x:c r="U7840" t="str">
        <x:v>pickup_after_delivery_completion_plus_usage_lag</x:v>
      </x:c>
    </x:row>
    <x:row r="7841">
      <x:c r="A7841" t="str">
        <x:v>Set2_200-10-3b</x:v>
      </x:c>
      <x:c r="B7841" t="str">
        <x:v>next_day</x:v>
      </x:c>
      <x:c r="C7841" t="str">
        <x:v>C185</x:v>
      </x:c>
      <x:c r="D7841" s="59" t="n">
        <x:v>40</x:v>
      </x:c>
      <x:c r="E7841" s="59" t="n">
        <x:v>38</x:v>
      </x:c>
      <x:c r="F7841" s="59" t="str">
        <x:v>S4</x:v>
      </x:c>
      <x:c r="G7841" s="59" t="n">
        <x:v>436</x:v>
      </x:c>
      <x:c r="H7841" s="59" t="n">
        <x:v>474</x:v>
      </x:c>
      <x:c r="I7841" s="59" t="n">
        <x:v>10</x:v>
      </x:c>
      <x:c r="J7841" s="60" t="n">
        <x:f>'参数'!$C$6</x:f>
        <x:v>1440</x:v>
      </x:c>
      <x:c r="K7841" s="60" t="n">
        <x:f>'参数'!$D$6</x:f>
        <x:v>360</x:v>
      </x:c>
      <x:c r="L7841" s="60" t="n">
        <x:f>H7841+I7841+J7841</x:f>
        <x:v>1924</x:v>
      </x:c>
      <x:c r="M7841" s="60" t="n">
        <x:f>L7841+K7841</x:f>
        <x:v>2284</x:v>
      </x:c>
      <x:c r="N7841" s="60" t="n">
        <x:f>'参数'!$B$10</x:f>
        <x:v>1</x:v>
      </x:c>
      <x:c r="O7841" s="60" t="n">
        <x:f>N7841*'参数'!$B$11</x:f>
        <x:v>2</x:v>
      </x:c>
      <x:c r="P7841" s="60" t="n">
        <x:f>N7841*'参数'!$B$12</x:f>
        <x:v>1</x:v>
      </x:c>
      <x:c r="Q7841" t="str">
        <x:f>C7841&amp;"d"</x:f>
        <x:v>C185d</x:v>
      </x:c>
      <x:c r="R7841" t="str">
        <x:f>C7841&amp;"p"</x:f>
        <x:v>C185p</x:v>
      </x:c>
      <x:c r="S7841" t="str">
        <x:f>IF(AND(L7841&gt;=H7841+I7841+J7841,M7841&gt;L7841,F7841&lt;&gt;""),"PASS","FAIL")</x:f>
        <x:v>PASS</x:v>
      </x:c>
      <x:c r="T7841" t="n">
        <x:v>11</x:v>
      </x:c>
      <x:c r="U7841" t="str">
        <x:v>pickup_after_delivery_completion_plus_usage_lag</x:v>
      </x:c>
    </x:row>
    <x:row r="7842">
      <x:c r="A7842" t="str">
        <x:v>Set2_200-10-3b</x:v>
      </x:c>
      <x:c r="B7842" t="str">
        <x:v>next_day</x:v>
      </x:c>
      <x:c r="C7842" t="str">
        <x:v>C186</x:v>
      </x:c>
      <x:c r="D7842" s="59" t="n">
        <x:v>38</x:v>
      </x:c>
      <x:c r="E7842" s="59" t="n">
        <x:v>36</x:v>
      </x:c>
      <x:c r="F7842" s="59" t="str">
        <x:v>S4</x:v>
      </x:c>
      <x:c r="G7842" s="59" t="n">
        <x:v>254</x:v>
      </x:c>
      <x:c r="H7842" s="59" t="n">
        <x:v>282</x:v>
      </x:c>
      <x:c r="I7842" s="59" t="n">
        <x:v>10</x:v>
      </x:c>
      <x:c r="J7842" s="60" t="n">
        <x:f>'参数'!$C$6</x:f>
        <x:v>1440</x:v>
      </x:c>
      <x:c r="K7842" s="60" t="n">
        <x:f>'参数'!$D$6</x:f>
        <x:v>360</x:v>
      </x:c>
      <x:c r="L7842" s="60" t="n">
        <x:f>H7842+I7842+J7842</x:f>
        <x:v>1732</x:v>
      </x:c>
      <x:c r="M7842" s="60" t="n">
        <x:f>L7842+K7842</x:f>
        <x:v>2092</x:v>
      </x:c>
      <x:c r="N7842" s="60" t="n">
        <x:f>'参数'!$B$10</x:f>
        <x:v>1</x:v>
      </x:c>
      <x:c r="O7842" s="60" t="n">
        <x:f>N7842*'参数'!$B$11</x:f>
        <x:v>2</x:v>
      </x:c>
      <x:c r="P7842" s="60" t="n">
        <x:f>N7842*'参数'!$B$12</x:f>
        <x:v>1</x:v>
      </x:c>
      <x:c r="Q7842" t="str">
        <x:f>C7842&amp;"d"</x:f>
        <x:v>C186d</x:v>
      </x:c>
      <x:c r="R7842" t="str">
        <x:f>C7842&amp;"p"</x:f>
        <x:v>C186p</x:v>
      </x:c>
      <x:c r="S7842" t="str">
        <x:f>IF(AND(L7842&gt;=H7842+I7842+J7842,M7842&gt;L7842,F7842&lt;&gt;""),"PASS","FAIL")</x:f>
        <x:v>PASS</x:v>
      </x:c>
      <x:c r="T7842" t="n">
        <x:v>4</x:v>
      </x:c>
      <x:c r="U7842" t="str">
        <x:v>pickup_after_delivery_completion_plus_usage_lag</x:v>
      </x:c>
    </x:row>
    <x:row r="7843">
      <x:c r="A7843" t="str">
        <x:v>Set2_200-10-3b</x:v>
      </x:c>
      <x:c r="B7843" t="str">
        <x:v>next_day</x:v>
      </x:c>
      <x:c r="C7843" t="str">
        <x:v>C187</x:v>
      </x:c>
      <x:c r="D7843" s="59" t="n">
        <x:v>33</x:v>
      </x:c>
      <x:c r="E7843" s="59" t="n">
        <x:v>38</x:v>
      </x:c>
      <x:c r="F7843" s="59" t="str">
        <x:v>S1</x:v>
      </x:c>
      <x:c r="G7843" s="59" t="n">
        <x:v>430</x:v>
      </x:c>
      <x:c r="H7843" s="59" t="n">
        <x:v>462</x:v>
      </x:c>
      <x:c r="I7843" s="59" t="n">
        <x:v>10</x:v>
      </x:c>
      <x:c r="J7843" s="60" t="n">
        <x:f>'参数'!$C$6</x:f>
        <x:v>1440</x:v>
      </x:c>
      <x:c r="K7843" s="60" t="n">
        <x:f>'参数'!$D$6</x:f>
        <x:v>360</x:v>
      </x:c>
      <x:c r="L7843" s="60" t="n">
        <x:f>H7843+I7843+J7843</x:f>
        <x:v>1912</x:v>
      </x:c>
      <x:c r="M7843" s="60" t="n">
        <x:f>L7843+K7843</x:f>
        <x:v>2272</x:v>
      </x:c>
      <x:c r="N7843" s="60" t="n">
        <x:f>'参数'!$B$10</x:f>
        <x:v>1</x:v>
      </x:c>
      <x:c r="O7843" s="60" t="n">
        <x:f>N7843*'参数'!$B$11</x:f>
        <x:v>2</x:v>
      </x:c>
      <x:c r="P7843" s="60" t="n">
        <x:f>N7843*'参数'!$B$12</x:f>
        <x:v>1</x:v>
      </x:c>
      <x:c r="Q7843" t="str">
        <x:f>C7843&amp;"d"</x:f>
        <x:v>C187d</x:v>
      </x:c>
      <x:c r="R7843" t="str">
        <x:f>C7843&amp;"p"</x:f>
        <x:v>C187p</x:v>
      </x:c>
      <x:c r="S7843" t="str">
        <x:f>IF(AND(L7843&gt;=H7843+I7843+J7843,M7843&gt;L7843,F7843&lt;&gt;""),"PASS","FAIL")</x:f>
        <x:v>PASS</x:v>
      </x:c>
      <x:c r="T7843" t="n">
        <x:v>6</x:v>
      </x:c>
      <x:c r="U7843" t="str">
        <x:v>pickup_after_delivery_completion_plus_usage_lag</x:v>
      </x:c>
    </x:row>
    <x:row r="7844">
      <x:c r="A7844" t="str">
        <x:v>Set2_200-10-3b</x:v>
      </x:c>
      <x:c r="B7844" t="str">
        <x:v>next_day</x:v>
      </x:c>
      <x:c r="C7844" t="str">
        <x:v>C188</x:v>
      </x:c>
      <x:c r="D7844" s="59" t="n">
        <x:v>35</x:v>
      </x:c>
      <x:c r="E7844" s="59" t="n">
        <x:v>18</x:v>
      </x:c>
      <x:c r="F7844" s="59" t="str">
        <x:v>S4</x:v>
      </x:c>
      <x:c r="G7844" s="59" t="n">
        <x:v>421</x:v>
      </x:c>
      <x:c r="H7844" s="59" t="n">
        <x:v>431</x:v>
      </x:c>
      <x:c r="I7844" s="59" t="n">
        <x:v>10</x:v>
      </x:c>
      <x:c r="J7844" s="60" t="n">
        <x:f>'参数'!$C$6</x:f>
        <x:v>1440</x:v>
      </x:c>
      <x:c r="K7844" s="60" t="n">
        <x:f>'参数'!$D$6</x:f>
        <x:v>360</x:v>
      </x:c>
      <x:c r="L7844" s="60" t="n">
        <x:f>H7844+I7844+J7844</x:f>
        <x:v>1881</x:v>
      </x:c>
      <x:c r="M7844" s="60" t="n">
        <x:f>L7844+K7844</x:f>
        <x:v>2241</x:v>
      </x:c>
      <x:c r="N7844" s="60" t="n">
        <x:f>'参数'!$B$10</x:f>
        <x:v>1</x:v>
      </x:c>
      <x:c r="O7844" s="60" t="n">
        <x:f>N7844*'参数'!$B$11</x:f>
        <x:v>2</x:v>
      </x:c>
      <x:c r="P7844" s="60" t="n">
        <x:f>N7844*'参数'!$B$12</x:f>
        <x:v>1</x:v>
      </x:c>
      <x:c r="Q7844" t="str">
        <x:f>C7844&amp;"d"</x:f>
        <x:v>C188d</x:v>
      </x:c>
      <x:c r="R7844" t="str">
        <x:f>C7844&amp;"p"</x:f>
        <x:v>C188p</x:v>
      </x:c>
      <x:c r="S7844" t="str">
        <x:f>IF(AND(L7844&gt;=H7844+I7844+J7844,M7844&gt;L7844,F7844&lt;&gt;""),"PASS","FAIL")</x:f>
        <x:v>PASS</x:v>
      </x:c>
      <x:c r="T7844" t="n">
        <x:v>4</x:v>
      </x:c>
      <x:c r="U7844" t="str">
        <x:v>pickup_after_delivery_completion_plus_usage_lag</x:v>
      </x:c>
    </x:row>
    <x:row r="7845">
      <x:c r="A7845" t="str">
        <x:v>Set2_200-10-3b</x:v>
      </x:c>
      <x:c r="B7845" t="str">
        <x:v>next_day</x:v>
      </x:c>
      <x:c r="C7845" t="str">
        <x:v>C189</x:v>
      </x:c>
      <x:c r="D7845" s="59" t="n">
        <x:v>43</x:v>
      </x:c>
      <x:c r="E7845" s="59" t="n">
        <x:v>39</x:v>
      </x:c>
      <x:c r="F7845" s="59" t="str">
        <x:v>S4</x:v>
      </x:c>
      <x:c r="G7845" s="59" t="n">
        <x:v>416</x:v>
      </x:c>
      <x:c r="H7845" s="59" t="n">
        <x:v>438</x:v>
      </x:c>
      <x:c r="I7845" s="59" t="n">
        <x:v>10</x:v>
      </x:c>
      <x:c r="J7845" s="60" t="n">
        <x:f>'参数'!$C$6</x:f>
        <x:v>1440</x:v>
      </x:c>
      <x:c r="K7845" s="60" t="n">
        <x:f>'参数'!$D$6</x:f>
        <x:v>360</x:v>
      </x:c>
      <x:c r="L7845" s="60" t="n">
        <x:f>H7845+I7845+J7845</x:f>
        <x:v>1888</x:v>
      </x:c>
      <x:c r="M7845" s="60" t="n">
        <x:f>L7845+K7845</x:f>
        <x:v>2248</x:v>
      </x:c>
      <x:c r="N7845" s="60" t="n">
        <x:f>'参数'!$B$10</x:f>
        <x:v>1</x:v>
      </x:c>
      <x:c r="O7845" s="60" t="n">
        <x:f>N7845*'参数'!$B$11</x:f>
        <x:v>2</x:v>
      </x:c>
      <x:c r="P7845" s="60" t="n">
        <x:f>N7845*'参数'!$B$12</x:f>
        <x:v>1</x:v>
      </x:c>
      <x:c r="Q7845" t="str">
        <x:f>C7845&amp;"d"</x:f>
        <x:v>C189d</x:v>
      </x:c>
      <x:c r="R7845" t="str">
        <x:f>C7845&amp;"p"</x:f>
        <x:v>C189p</x:v>
      </x:c>
      <x:c r="S7845" t="str">
        <x:f>IF(AND(L7845&gt;=H7845+I7845+J7845,M7845&gt;L7845,F7845&lt;&gt;""),"PASS","FAIL")</x:f>
        <x:v>PASS</x:v>
      </x:c>
      <x:c r="T7845" t="n">
        <x:v>6</x:v>
      </x:c>
      <x:c r="U7845" t="str">
        <x:v>pickup_after_delivery_completion_plus_usage_lag</x:v>
      </x:c>
    </x:row>
    <x:row r="7846">
      <x:c r="A7846" t="str">
        <x:v>Set2_200-10-3b</x:v>
      </x:c>
      <x:c r="B7846" t="str">
        <x:v>next_day</x:v>
      </x:c>
      <x:c r="C7846" t="str">
        <x:v>C190</x:v>
      </x:c>
      <x:c r="D7846" s="59" t="n">
        <x:v>44</x:v>
      </x:c>
      <x:c r="E7846" s="59" t="n">
        <x:v>29</x:v>
      </x:c>
      <x:c r="F7846" s="59" t="str">
        <x:v>S4</x:v>
      </x:c>
      <x:c r="G7846" s="59" t="n">
        <x:v>374</x:v>
      </x:c>
      <x:c r="H7846" s="59" t="n">
        <x:v>402</x:v>
      </x:c>
      <x:c r="I7846" s="59" t="n">
        <x:v>10</x:v>
      </x:c>
      <x:c r="J7846" s="60" t="n">
        <x:f>'参数'!$C$6</x:f>
        <x:v>1440</x:v>
      </x:c>
      <x:c r="K7846" s="60" t="n">
        <x:f>'参数'!$D$6</x:f>
        <x:v>360</x:v>
      </x:c>
      <x:c r="L7846" s="60" t="n">
        <x:f>H7846+I7846+J7846</x:f>
        <x:v>1852</x:v>
      </x:c>
      <x:c r="M7846" s="60" t="n">
        <x:f>L7846+K7846</x:f>
        <x:v>2212</x:v>
      </x:c>
      <x:c r="N7846" s="60" t="n">
        <x:f>'参数'!$B$10</x:f>
        <x:v>1</x:v>
      </x:c>
      <x:c r="O7846" s="60" t="n">
        <x:f>N7846*'参数'!$B$11</x:f>
        <x:v>2</x:v>
      </x:c>
      <x:c r="P7846" s="60" t="n">
        <x:f>N7846*'参数'!$B$12</x:f>
        <x:v>1</x:v>
      </x:c>
      <x:c r="Q7846" t="str">
        <x:f>C7846&amp;"d"</x:f>
        <x:v>C190d</x:v>
      </x:c>
      <x:c r="R7846" t="str">
        <x:f>C7846&amp;"p"</x:f>
        <x:v>C190p</x:v>
      </x:c>
      <x:c r="S7846" t="str">
        <x:f>IF(AND(L7846&gt;=H7846+I7846+J7846,M7846&gt;L7846,F7846&lt;&gt;""),"PASS","FAIL")</x:f>
        <x:v>PASS</x:v>
      </x:c>
      <x:c r="T7846" t="n">
        <x:v>17</x:v>
      </x:c>
      <x:c r="U7846" t="str">
        <x:v>pickup_after_delivery_completion_plus_usage_lag</x:v>
      </x:c>
    </x:row>
    <x:row r="7847">
      <x:c r="A7847" t="str">
        <x:v>Set2_200-10-3b</x:v>
      </x:c>
      <x:c r="B7847" t="str">
        <x:v>next_day</x:v>
      </x:c>
      <x:c r="C7847" t="str">
        <x:v>C191</x:v>
      </x:c>
      <x:c r="D7847" s="59" t="n">
        <x:v>48</x:v>
      </x:c>
      <x:c r="E7847" s="59" t="n">
        <x:v>36</x:v>
      </x:c>
      <x:c r="F7847" s="59" t="str">
        <x:v>S4</x:v>
      </x:c>
      <x:c r="G7847" s="59" t="n">
        <x:v>265</x:v>
      </x:c>
      <x:c r="H7847" s="59" t="n">
        <x:v>293</x:v>
      </x:c>
      <x:c r="I7847" s="59" t="n">
        <x:v>10</x:v>
      </x:c>
      <x:c r="J7847" s="60" t="n">
        <x:f>'参数'!$C$6</x:f>
        <x:v>1440</x:v>
      </x:c>
      <x:c r="K7847" s="60" t="n">
        <x:f>'参数'!$D$6</x:f>
        <x:v>360</x:v>
      </x:c>
      <x:c r="L7847" s="60" t="n">
        <x:f>H7847+I7847+J7847</x:f>
        <x:v>1743</x:v>
      </x:c>
      <x:c r="M7847" s="60" t="n">
        <x:f>L7847+K7847</x:f>
        <x:v>2103</x:v>
      </x:c>
      <x:c r="N7847" s="60" t="n">
        <x:f>'参数'!$B$10</x:f>
        <x:v>1</x:v>
      </x:c>
      <x:c r="O7847" s="60" t="n">
        <x:f>N7847*'参数'!$B$11</x:f>
        <x:v>2</x:v>
      </x:c>
      <x:c r="P7847" s="60" t="n">
        <x:f>N7847*'参数'!$B$12</x:f>
        <x:v>1</x:v>
      </x:c>
      <x:c r="Q7847" t="str">
        <x:f>C7847&amp;"d"</x:f>
        <x:v>C191d</x:v>
      </x:c>
      <x:c r="R7847" t="str">
        <x:f>C7847&amp;"p"</x:f>
        <x:v>C191p</x:v>
      </x:c>
      <x:c r="S7847" t="str">
        <x:f>IF(AND(L7847&gt;=H7847+I7847+J7847,M7847&gt;L7847,F7847&lt;&gt;""),"PASS","FAIL")</x:f>
        <x:v>PASS</x:v>
      </x:c>
      <x:c r="T7847" t="n">
        <x:v>1</x:v>
      </x:c>
      <x:c r="U7847" t="str">
        <x:v>pickup_after_delivery_completion_plus_usage_lag</x:v>
      </x:c>
    </x:row>
    <x:row r="7848">
      <x:c r="A7848" t="str">
        <x:v>Set2_200-10-3b</x:v>
      </x:c>
      <x:c r="B7848" t="str">
        <x:v>next_day</x:v>
      </x:c>
      <x:c r="C7848" t="str">
        <x:v>C192</x:v>
      </x:c>
      <x:c r="D7848" s="59" t="n">
        <x:v>44</x:v>
      </x:c>
      <x:c r="E7848" s="59" t="n">
        <x:v>35</x:v>
      </x:c>
      <x:c r="F7848" s="59" t="str">
        <x:v>S4</x:v>
      </x:c>
      <x:c r="G7848" s="59" t="n">
        <x:v>417</x:v>
      </x:c>
      <x:c r="H7848" s="59" t="n">
        <x:v>445</x:v>
      </x:c>
      <x:c r="I7848" s="59" t="n">
        <x:v>10</x:v>
      </x:c>
      <x:c r="J7848" s="60" t="n">
        <x:f>'参数'!$C$6</x:f>
        <x:v>1440</x:v>
      </x:c>
      <x:c r="K7848" s="60" t="n">
        <x:f>'参数'!$D$6</x:f>
        <x:v>360</x:v>
      </x:c>
      <x:c r="L7848" s="60" t="n">
        <x:f>H7848+I7848+J7848</x:f>
        <x:v>1895</x:v>
      </x:c>
      <x:c r="M7848" s="60" t="n">
        <x:f>L7848+K7848</x:f>
        <x:v>2255</x:v>
      </x:c>
      <x:c r="N7848" s="60" t="n">
        <x:f>'参数'!$B$10</x:f>
        <x:v>1</x:v>
      </x:c>
      <x:c r="O7848" s="60" t="n">
        <x:f>N7848*'参数'!$B$11</x:f>
        <x:v>2</x:v>
      </x:c>
      <x:c r="P7848" s="60" t="n">
        <x:f>N7848*'参数'!$B$12</x:f>
        <x:v>1</x:v>
      </x:c>
      <x:c r="Q7848" t="str">
        <x:f>C7848&amp;"d"</x:f>
        <x:v>C192d</x:v>
      </x:c>
      <x:c r="R7848" t="str">
        <x:f>C7848&amp;"p"</x:f>
        <x:v>C192p</x:v>
      </x:c>
      <x:c r="S7848" t="str">
        <x:f>IF(AND(L7848&gt;=H7848+I7848+J7848,M7848&gt;L7848,F7848&lt;&gt;""),"PASS","FAIL")</x:f>
        <x:v>PASS</x:v>
      </x:c>
      <x:c r="T7848" t="n">
        <x:v>18</x:v>
      </x:c>
      <x:c r="U7848" t="str">
        <x:v>pickup_after_delivery_completion_plus_usage_lag</x:v>
      </x:c>
    </x:row>
    <x:row r="7849">
      <x:c r="A7849" t="str">
        <x:v>Set2_200-10-3b</x:v>
      </x:c>
      <x:c r="B7849" t="str">
        <x:v>next_day</x:v>
      </x:c>
      <x:c r="C7849" t="str">
        <x:v>C193</x:v>
      </x:c>
      <x:c r="D7849" s="59" t="n">
        <x:v>42</x:v>
      </x:c>
      <x:c r="E7849" s="59" t="n">
        <x:v>29</x:v>
      </x:c>
      <x:c r="F7849" s="59" t="str">
        <x:v>S4</x:v>
      </x:c>
      <x:c r="G7849" s="59" t="n">
        <x:v>444</x:v>
      </x:c>
      <x:c r="H7849" s="59" t="n">
        <x:v>454</x:v>
      </x:c>
      <x:c r="I7849" s="59" t="n">
        <x:v>10</x:v>
      </x:c>
      <x:c r="J7849" s="60" t="n">
        <x:f>'参数'!$C$6</x:f>
        <x:v>1440</x:v>
      </x:c>
      <x:c r="K7849" s="60" t="n">
        <x:f>'参数'!$D$6</x:f>
        <x:v>360</x:v>
      </x:c>
      <x:c r="L7849" s="60" t="n">
        <x:f>H7849+I7849+J7849</x:f>
        <x:v>1904</x:v>
      </x:c>
      <x:c r="M7849" s="60" t="n">
        <x:f>L7849+K7849</x:f>
        <x:v>2264</x:v>
      </x:c>
      <x:c r="N7849" s="60" t="n">
        <x:f>'参数'!$B$10</x:f>
        <x:v>1</x:v>
      </x:c>
      <x:c r="O7849" s="60" t="n">
        <x:f>N7849*'参数'!$B$11</x:f>
        <x:v>2</x:v>
      </x:c>
      <x:c r="P7849" s="60" t="n">
        <x:f>N7849*'参数'!$B$12</x:f>
        <x:v>1</x:v>
      </x:c>
      <x:c r="Q7849" t="str">
        <x:f>C7849&amp;"d"</x:f>
        <x:v>C193d</x:v>
      </x:c>
      <x:c r="R7849" t="str">
        <x:f>C7849&amp;"p"</x:f>
        <x:v>C193p</x:v>
      </x:c>
      <x:c r="S7849" t="str">
        <x:f>IF(AND(L7849&gt;=H7849+I7849+J7849,M7849&gt;L7849,F7849&lt;&gt;""),"PASS","FAIL")</x:f>
        <x:v>PASS</x:v>
      </x:c>
      <x:c r="T7849" t="n">
        <x:v>14</x:v>
      </x:c>
      <x:c r="U7849" t="str">
        <x:v>pickup_after_delivery_completion_plus_usage_lag</x:v>
      </x:c>
    </x:row>
    <x:row r="7850">
      <x:c r="A7850" t="str">
        <x:v>Set2_200-10-3b</x:v>
      </x:c>
      <x:c r="B7850" t="str">
        <x:v>next_day</x:v>
      </x:c>
      <x:c r="C7850" t="str">
        <x:v>C194</x:v>
      </x:c>
      <x:c r="D7850" s="59" t="n">
        <x:v>30</x:v>
      </x:c>
      <x:c r="E7850" s="59" t="n">
        <x:v>32</x:v>
      </x:c>
      <x:c r="F7850" s="59" t="str">
        <x:v>S1</x:v>
      </x:c>
      <x:c r="G7850" s="59" t="n">
        <x:v>574</x:v>
      </x:c>
      <x:c r="H7850" s="59" t="n">
        <x:v>600</x:v>
      </x:c>
      <x:c r="I7850" s="59" t="n">
        <x:v>10</x:v>
      </x:c>
      <x:c r="J7850" s="60" t="n">
        <x:f>'参数'!$C$6</x:f>
        <x:v>1440</x:v>
      </x:c>
      <x:c r="K7850" s="60" t="n">
        <x:f>'参数'!$D$6</x:f>
        <x:v>360</x:v>
      </x:c>
      <x:c r="L7850" s="60" t="n">
        <x:f>H7850+I7850+J7850</x:f>
        <x:v>2050</x:v>
      </x:c>
      <x:c r="M7850" s="60" t="n">
        <x:f>L7850+K7850</x:f>
        <x:v>2410</x:v>
      </x:c>
      <x:c r="N7850" s="60" t="n">
        <x:f>'参数'!$B$10</x:f>
        <x:v>1</x:v>
      </x:c>
      <x:c r="O7850" s="60" t="n">
        <x:f>N7850*'参数'!$B$11</x:f>
        <x:v>2</x:v>
      </x:c>
      <x:c r="P7850" s="60" t="n">
        <x:f>N7850*'参数'!$B$12</x:f>
        <x:v>1</x:v>
      </x:c>
      <x:c r="Q7850" t="str">
        <x:f>C7850&amp;"d"</x:f>
        <x:v>C194d</x:v>
      </x:c>
      <x:c r="R7850" t="str">
        <x:f>C7850&amp;"p"</x:f>
        <x:v>C194p</x:v>
      </x:c>
      <x:c r="S7850" t="str">
        <x:f>IF(AND(L7850&gt;=H7850+I7850+J7850,M7850&gt;L7850,F7850&lt;&gt;""),"PASS","FAIL")</x:f>
        <x:v>PASS</x:v>
      </x:c>
      <x:c r="T7850" t="n">
        <x:v>2</x:v>
      </x:c>
      <x:c r="U7850" t="str">
        <x:v>pickup_after_delivery_completion_plus_usage_lag</x:v>
      </x:c>
    </x:row>
    <x:row r="7851">
      <x:c r="A7851" t="str">
        <x:v>Set2_200-10-3b</x:v>
      </x:c>
      <x:c r="B7851" t="str">
        <x:v>next_day</x:v>
      </x:c>
      <x:c r="C7851" t="str">
        <x:v>C195</x:v>
      </x:c>
      <x:c r="D7851" s="59" t="n">
        <x:v>36</x:v>
      </x:c>
      <x:c r="E7851" s="59" t="n">
        <x:v>17</x:v>
      </x:c>
      <x:c r="F7851" s="59" t="str">
        <x:v>S4</x:v>
      </x:c>
      <x:c r="G7851" s="59" t="n">
        <x:v>455</x:v>
      </x:c>
      <x:c r="H7851" s="59" t="n">
        <x:v>477</x:v>
      </x:c>
      <x:c r="I7851" s="59" t="n">
        <x:v>10</x:v>
      </x:c>
      <x:c r="J7851" s="60" t="n">
        <x:f>'参数'!$C$6</x:f>
        <x:v>1440</x:v>
      </x:c>
      <x:c r="K7851" s="60" t="n">
        <x:f>'参数'!$D$6</x:f>
        <x:v>360</x:v>
      </x:c>
      <x:c r="L7851" s="60" t="n">
        <x:f>H7851+I7851+J7851</x:f>
        <x:v>1927</x:v>
      </x:c>
      <x:c r="M7851" s="60" t="n">
        <x:f>L7851+K7851</x:f>
        <x:v>2287</x:v>
      </x:c>
      <x:c r="N7851" s="60" t="n">
        <x:f>'参数'!$B$10</x:f>
        <x:v>1</x:v>
      </x:c>
      <x:c r="O7851" s="60" t="n">
        <x:f>N7851*'参数'!$B$11</x:f>
        <x:v>2</x:v>
      </x:c>
      <x:c r="P7851" s="60" t="n">
        <x:f>N7851*'参数'!$B$12</x:f>
        <x:v>1</x:v>
      </x:c>
      <x:c r="Q7851" t="str">
        <x:f>C7851&amp;"d"</x:f>
        <x:v>C195d</x:v>
      </x:c>
      <x:c r="R7851" t="str">
        <x:f>C7851&amp;"p"</x:f>
        <x:v>C195p</x:v>
      </x:c>
      <x:c r="S7851" t="str">
        <x:f>IF(AND(L7851&gt;=H7851+I7851+J7851,M7851&gt;L7851,F7851&lt;&gt;""),"PASS","FAIL")</x:f>
        <x:v>PASS</x:v>
      </x:c>
      <x:c r="T7851" t="n">
        <x:v>7</x:v>
      </x:c>
      <x:c r="U7851" t="str">
        <x:v>pickup_after_delivery_completion_plus_usage_lag</x:v>
      </x:c>
    </x:row>
    <x:row r="7852">
      <x:c r="A7852" t="str">
        <x:v>Set2_200-10-3b</x:v>
      </x:c>
      <x:c r="B7852" t="str">
        <x:v>next_day</x:v>
      </x:c>
      <x:c r="C7852" t="str">
        <x:v>C196</x:v>
      </x:c>
      <x:c r="D7852" s="59" t="n">
        <x:v>41</x:v>
      </x:c>
      <x:c r="E7852" s="59" t="n">
        <x:v>24</x:v>
      </x:c>
      <x:c r="F7852" s="59" t="str">
        <x:v>S4</x:v>
      </x:c>
      <x:c r="G7852" s="59" t="n">
        <x:v>471</x:v>
      </x:c>
      <x:c r="H7852" s="59" t="n">
        <x:v>491</x:v>
      </x:c>
      <x:c r="I7852" s="59" t="n">
        <x:v>10</x:v>
      </x:c>
      <x:c r="J7852" s="60" t="n">
        <x:f>'参数'!$C$6</x:f>
        <x:v>1440</x:v>
      </x:c>
      <x:c r="K7852" s="60" t="n">
        <x:f>'参数'!$D$6</x:f>
        <x:v>360</x:v>
      </x:c>
      <x:c r="L7852" s="60" t="n">
        <x:f>H7852+I7852+J7852</x:f>
        <x:v>1941</x:v>
      </x:c>
      <x:c r="M7852" s="60" t="n">
        <x:f>L7852+K7852</x:f>
        <x:v>2301</x:v>
      </x:c>
      <x:c r="N7852" s="60" t="n">
        <x:f>'参数'!$B$10</x:f>
        <x:v>1</x:v>
      </x:c>
      <x:c r="O7852" s="60" t="n">
        <x:f>N7852*'参数'!$B$11</x:f>
        <x:v>2</x:v>
      </x:c>
      <x:c r="P7852" s="60" t="n">
        <x:f>N7852*'参数'!$B$12</x:f>
        <x:v>1</x:v>
      </x:c>
      <x:c r="Q7852" t="str">
        <x:f>C7852&amp;"d"</x:f>
        <x:v>C196d</x:v>
      </x:c>
      <x:c r="R7852" t="str">
        <x:f>C7852&amp;"p"</x:f>
        <x:v>C196p</x:v>
      </x:c>
      <x:c r="S7852" t="str">
        <x:f>IF(AND(L7852&gt;=H7852+I7852+J7852,M7852&gt;L7852,F7852&lt;&gt;""),"PASS","FAIL")</x:f>
        <x:v>PASS</x:v>
      </x:c>
      <x:c r="T7852" t="n">
        <x:v>4</x:v>
      </x:c>
      <x:c r="U7852" t="str">
        <x:v>pickup_after_delivery_completion_plus_usage_lag</x:v>
      </x:c>
    </x:row>
    <x:row r="7853">
      <x:c r="A7853" t="str">
        <x:v>Set2_200-10-3b</x:v>
      </x:c>
      <x:c r="B7853" t="str">
        <x:v>next_day</x:v>
      </x:c>
      <x:c r="C7853" t="str">
        <x:v>C197</x:v>
      </x:c>
      <x:c r="D7853" s="59" t="n">
        <x:v>28</x:v>
      </x:c>
      <x:c r="E7853" s="59" t="n">
        <x:v>28</x:v>
      </x:c>
      <x:c r="F7853" s="59" t="str">
        <x:v>S1</x:v>
      </x:c>
      <x:c r="G7853" s="59" t="n">
        <x:v>383</x:v>
      </x:c>
      <x:c r="H7853" s="59" t="n">
        <x:v>395</x:v>
      </x:c>
      <x:c r="I7853" s="59" t="n">
        <x:v>10</x:v>
      </x:c>
      <x:c r="J7853" s="60" t="n">
        <x:f>'参数'!$C$6</x:f>
        <x:v>1440</x:v>
      </x:c>
      <x:c r="K7853" s="60" t="n">
        <x:f>'参数'!$D$6</x:f>
        <x:v>360</x:v>
      </x:c>
      <x:c r="L7853" s="60" t="n">
        <x:f>H7853+I7853+J7853</x:f>
        <x:v>1845</x:v>
      </x:c>
      <x:c r="M7853" s="60" t="n">
        <x:f>L7853+K7853</x:f>
        <x:v>2205</x:v>
      </x:c>
      <x:c r="N7853" s="60" t="n">
        <x:f>'参数'!$B$10</x:f>
        <x:v>1</x:v>
      </x:c>
      <x:c r="O7853" s="60" t="n">
        <x:f>N7853*'参数'!$B$11</x:f>
        <x:v>2</x:v>
      </x:c>
      <x:c r="P7853" s="60" t="n">
        <x:f>N7853*'参数'!$B$12</x:f>
        <x:v>1</x:v>
      </x:c>
      <x:c r="Q7853" t="str">
        <x:f>C7853&amp;"d"</x:f>
        <x:v>C197d</x:v>
      </x:c>
      <x:c r="R7853" t="str">
        <x:f>C7853&amp;"p"</x:f>
        <x:v>C197p</x:v>
      </x:c>
      <x:c r="S7853" t="str">
        <x:f>IF(AND(L7853&gt;=H7853+I7853+J7853,M7853&gt;L7853,F7853&lt;&gt;""),"PASS","FAIL")</x:f>
        <x:v>PASS</x:v>
      </x:c>
      <x:c r="T7853" t="n">
        <x:v>10</x:v>
      </x:c>
      <x:c r="U7853" t="str">
        <x:v>pickup_after_delivery_completion_plus_usage_lag</x:v>
      </x:c>
    </x:row>
    <x:row r="7854">
      <x:c r="A7854" t="str">
        <x:v>Set2_200-10-3b</x:v>
      </x:c>
      <x:c r="B7854" t="str">
        <x:v>next_day</x:v>
      </x:c>
      <x:c r="C7854" t="str">
        <x:v>C198</x:v>
      </x:c>
      <x:c r="D7854" s="59" t="n">
        <x:v>27</x:v>
      </x:c>
      <x:c r="E7854" s="59" t="n">
        <x:v>21</x:v>
      </x:c>
      <x:c r="F7854" s="59" t="str">
        <x:v>S5</x:v>
      </x:c>
      <x:c r="G7854" s="59" t="n">
        <x:v>351</x:v>
      </x:c>
      <x:c r="H7854" s="59" t="n">
        <x:v>373</x:v>
      </x:c>
      <x:c r="I7854" s="59" t="n">
        <x:v>10</x:v>
      </x:c>
      <x:c r="J7854" s="60" t="n">
        <x:f>'参数'!$C$6</x:f>
        <x:v>1440</x:v>
      </x:c>
      <x:c r="K7854" s="60" t="n">
        <x:f>'参数'!$D$6</x:f>
        <x:v>360</x:v>
      </x:c>
      <x:c r="L7854" s="60" t="n">
        <x:f>H7854+I7854+J7854</x:f>
        <x:v>1823</x:v>
      </x:c>
      <x:c r="M7854" s="60" t="n">
        <x:f>L7854+K7854</x:f>
        <x:v>2183</x:v>
      </x:c>
      <x:c r="N7854" s="60" t="n">
        <x:f>'参数'!$B$10</x:f>
        <x:v>1</x:v>
      </x:c>
      <x:c r="O7854" s="60" t="n">
        <x:f>N7854*'参数'!$B$11</x:f>
        <x:v>2</x:v>
      </x:c>
      <x:c r="P7854" s="60" t="n">
        <x:f>N7854*'参数'!$B$12</x:f>
        <x:v>1</x:v>
      </x:c>
      <x:c r="Q7854" t="str">
        <x:f>C7854&amp;"d"</x:f>
        <x:v>C198d</x:v>
      </x:c>
      <x:c r="R7854" t="str">
        <x:f>C7854&amp;"p"</x:f>
        <x:v>C198p</x:v>
      </x:c>
      <x:c r="S7854" t="str">
        <x:f>IF(AND(L7854&gt;=H7854+I7854+J7854,M7854&gt;L7854,F7854&lt;&gt;""),"PASS","FAIL")</x:f>
        <x:v>PASS</x:v>
      </x:c>
      <x:c r="T7854" t="n">
        <x:v>16</x:v>
      </x:c>
      <x:c r="U7854" t="str">
        <x:v>pickup_after_delivery_completion_plus_usage_lag</x:v>
      </x:c>
    </x:row>
    <x:row r="7855">
      <x:c r="A7855" t="str">
        <x:v>Set2_200-10-3b</x:v>
      </x:c>
      <x:c r="B7855" t="str">
        <x:v>next_day</x:v>
      </x:c>
      <x:c r="C7855" t="str">
        <x:v>C199</x:v>
      </x:c>
      <x:c r="D7855" s="59" t="n">
        <x:v>50</x:v>
      </x:c>
      <x:c r="E7855" s="59" t="n">
        <x:v>32</x:v>
      </x:c>
      <x:c r="F7855" s="59" t="str">
        <x:v>S4</x:v>
      </x:c>
      <x:c r="G7855" s="59" t="n">
        <x:v>488</x:v>
      </x:c>
      <x:c r="H7855" s="59" t="n">
        <x:v>502</x:v>
      </x:c>
      <x:c r="I7855" s="59" t="n">
        <x:v>10</x:v>
      </x:c>
      <x:c r="J7855" s="60" t="n">
        <x:f>'参数'!$C$6</x:f>
        <x:v>1440</x:v>
      </x:c>
      <x:c r="K7855" s="60" t="n">
        <x:f>'参数'!$D$6</x:f>
        <x:v>360</x:v>
      </x:c>
      <x:c r="L7855" s="60" t="n">
        <x:f>H7855+I7855+J7855</x:f>
        <x:v>1952</x:v>
      </x:c>
      <x:c r="M7855" s="60" t="n">
        <x:f>L7855+K7855</x:f>
        <x:v>2312</x:v>
      </x:c>
      <x:c r="N7855" s="60" t="n">
        <x:f>'参数'!$B$10</x:f>
        <x:v>1</x:v>
      </x:c>
      <x:c r="O7855" s="60" t="n">
        <x:f>N7855*'参数'!$B$11</x:f>
        <x:v>2</x:v>
      </x:c>
      <x:c r="P7855" s="60" t="n">
        <x:f>N7855*'参数'!$B$12</x:f>
        <x:v>1</x:v>
      </x:c>
      <x:c r="Q7855" t="str">
        <x:f>C7855&amp;"d"</x:f>
        <x:v>C199d</x:v>
      </x:c>
      <x:c r="R7855" t="str">
        <x:f>C7855&amp;"p"</x:f>
        <x:v>C199p</x:v>
      </x:c>
      <x:c r="S7855" t="str">
        <x:f>IF(AND(L7855&gt;=H7855+I7855+J7855,M7855&gt;L7855,F7855&lt;&gt;""),"PASS","FAIL")</x:f>
        <x:v>PASS</x:v>
      </x:c>
      <x:c r="T7855" t="n">
        <x:v>3</x:v>
      </x:c>
      <x:c r="U7855" t="str">
        <x:v>pickup_after_delivery_completion_plus_usage_lag</x:v>
      </x:c>
    </x:row>
  </x:sheetData>
  <x:conditionalFormatting sqref="S2:S7855">
    <x:cfRule type="containsText" dxfId="2" priority="1" operator="containsText" text="PASS"/>
    <x:cfRule type="containsText" dxfId="3" priority="2" operator="containsText" text="FAIL"/>
  </x:conditionalFormatting>
  <x:pageMargins left="0.7" right="0.7" top="0.75" bottom="0.75" header="0.3" footer="0.3"/>
  <x:tableParts count="1">
    <x:tablePart xmlns:r="http://schemas.openxmlformats.org/officeDocument/2006/relationships" r:id="Rc5604bd989cf46b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15" hidden="0" customWidth="1"/>
    <x:col min="3" max="3" width="15" hidden="0" customWidth="1"/>
    <x:col min="4" max="4" width="15" hidden="0" customWidth="1"/>
    <x:col min="5" max="5" width="66" hidden="0" customWidth="1"/>
  </x:cols>
  <x:sheetData>
    <x:row r="1" ht="30" customHeight="1">
      <x:c r="A1" s="33" t="str">
        <x:v>数据质量与完整性检查</x:v>
      </x:c>
      <x:c r="B1" s="34"/>
      <x:c r="C1" s="34"/>
      <x:c r="D1" s="34"/>
      <x:c r="E1" s="34"/>
    </x:row>
    <x:row r="2">
      <x:c r="A2" s="34"/>
      <x:c r="B2" s="34"/>
      <x:c r="C2" s="34"/>
      <x:c r="D2" s="34"/>
      <x:c r="E2" s="34"/>
    </x:row>
    <x:row r="3" ht="32" customHeight="1">
      <x:c r="A3" s="35" t="str">
        <x:v>检查项</x:v>
      </x:c>
      <x:c r="B3" s="35" t="str">
        <x:v>期望值</x:v>
      </x:c>
      <x:c r="C3" s="35" t="str">
        <x:v>实际值</x:v>
      </x:c>
      <x:c r="D3" s="35" t="str">
        <x:v>状态</x:v>
      </x:c>
      <x:c r="E3" s="35" t="str">
        <x:v>说明</x:v>
      </x:c>
    </x:row>
    <x:row r="4">
      <x:c r="A4" s="63" t="str">
        <x:v>正向顾客记录数</x:v>
      </x:c>
      <x:c r="B4" s="64" t="n">
        <x:v>2618</x:v>
      </x:c>
      <x:c r="C4" s="64" t="n">
        <x:f>COUNTIF('正向节点'!$E$2:$E$2853,"c")</x:f>
        <x:v>2618</x:v>
      </x:c>
      <x:c r="D4" s="63" t="str">
        <x:f>IF(B4=C4,"PASS","FAIL")</x:f>
        <x:v>PASS</x:v>
      </x:c>
      <x:c r="E4" s="65" t="str">
        <x:v>40个来源实例合计的唯一顾客记录</x:v>
      </x:c>
    </x:row>
    <x:row r="5">
      <x:c r="A5" s="63" t="str">
        <x:v>实例—情景文件数</x:v>
      </x:c>
      <x:c r="B5" s="64" t="n">
        <x:v>120</x:v>
      </x:c>
      <x:c r="C5" s="64" t="n">
        <x:f>COUNTA('实例清单'!$A$2:$A$121)</x:f>
        <x:v>120</x:v>
      </x:c>
      <x:c r="D5" s="63" t="str">
        <x:f>IF(B5=C5,"PASS","FAIL")</x:f>
        <x:v>PASS</x:v>
      </x:c>
      <x:c r="E5" s="65" t="str">
        <x:v>40个实例 × 3种回收周期</x:v>
      </x:c>
    </x:row>
    <x:row r="6">
      <x:c r="A6" s="63" t="str">
        <x:v>回收任务记录数</x:v>
      </x:c>
      <x:c r="B6" s="64" t="n">
        <x:v>7854</x:v>
      </x:c>
      <x:c r="C6" s="64" t="n">
        <x:f>COUNTA('回收任务'!$A$2:$A$7855)</x:f>
        <x:v>7854</x:v>
      </x:c>
      <x:c r="D6" s="63" t="str">
        <x:f>IF(B6=C6,"PASS","FAIL")</x:f>
        <x:v>PASS</x:v>
      </x:c>
      <x:c r="E6" s="65" t="str">
        <x:v>每个正向顾客在每种回收周期下生成1条回收任务</x:v>
      </x:c>
    </x:row>
    <x:row r="7">
      <x:c r="A7" s="63" t="str">
        <x:v>先送后取检查通过数</x:v>
      </x:c>
      <x:c r="B7" s="64" t="n">
        <x:v>7854</x:v>
      </x:c>
      <x:c r="C7" s="64" t="n">
        <x:f>COUNTIF('回收任务'!$S$2:$S$7855,"PASS")</x:f>
        <x:v>7854</x:v>
      </x:c>
      <x:c r="D7" s="63" t="str">
        <x:f>IF(B7=C7,"PASS","FAIL")</x:f>
        <x:v>PASS</x:v>
      </x:c>
      <x:c r="E7" s="65" t="str">
        <x:v>pickup_ready 不早于最迟配送完成时刻加使用周期</x:v>
      </x:c>
    </x:row>
    <x:row r="8">
      <x:c r="A8" s="63" t="str">
        <x:v>修复后结构合规的实例—情景数</x:v>
      </x:c>
      <x:c r="B8" s="64" t="n">
        <x:v>120</x:v>
      </x:c>
      <x:c r="C8" s="64" t="n">
        <x:f>COUNTIFS('实例清单'!$P$2:$P$121,0,'实例清单'!$Q$2:$Q$121,0)</x:f>
        <x:v>120</x:v>
      </x:c>
      <x:c r="D8" s="63" t="str">
        <x:f>IF(B8=C8,"PASS","FAIL")</x:f>
        <x:v>PASS</x:v>
      </x:c>
      <x:c r="E8" s="65" t="str">
        <x:v>求解文件均无额外行或非标准设施列</x:v>
      </x:c>
    </x:row>
    <x:row r="9">
      <x:c r="A9" s="63" t="str">
        <x:v>原始干净实例—情景数</x:v>
      </x:c>
      <x:c r="B9" s="64" t="n">
        <x:v>105</x:v>
      </x:c>
      <x:c r="C9" s="64" t="n">
        <x:f>COUNTIF('实例清单'!$U$2:$U$121,"clean")</x:f>
        <x:v>105</x:v>
      </x:c>
      <x:c r="D9" s="63" t="str">
        <x:f>IF(B9=C9,"PASS","FAIL")</x:f>
        <x:v>PASS</x:v>
      </x:c>
      <x:c r="E9" s="65" t="str">
        <x:v>17个原始结构正常实例 × 3种周期</x:v>
      </x:c>
    </x:row>
    <x:row r="10">
      <x:c r="A10" s="63" t="str">
        <x:v>规范化修复实例—情景数</x:v>
      </x:c>
      <x:c r="B10" s="64" t="n">
        <x:v>15</x:v>
      </x:c>
      <x:c r="C10" s="64" t="n">
        <x:f>COUNTIF('实例清单'!$U$2:$U$121,"repaired")</x:f>
        <x:v>15</x:v>
      </x:c>
      <x:c r="D10" s="63" t="str">
        <x:f>IF(B10=C10,"PASS","FAIL")</x:f>
        <x:v>PASS</x:v>
      </x:c>
      <x:c r="E10" s="65" t="str">
        <x:v>5个Set1规范化实例 × 3种周期，保留原始异常审计字段</x:v>
      </x:c>
    </x:row>
    <x:row r="11">
      <x:c r="A11" s="63" t="str">
        <x:v>规范化源文件数</x:v>
      </x:c>
      <x:c r="B11" s="64" t="n">
        <x:v>5</x:v>
      </x:c>
      <x:c r="C11" s="64" t="n">
        <x:f>COUNTIF('实例清单'!$U$2:$U$121,"repaired")/3</x:f>
        <x:v>5</x:v>
      </x:c>
      <x:c r="D11" s="63" t="str">
        <x:f>IF(B11=C11,"PASS","FAIL")</x:f>
        <x:v>PASS</x:v>
      </x:c>
      <x:c r="E11" s="65" t="str">
        <x:v>按作者Java读取语义规范为精确的 N+S+1 行</x:v>
      </x:c>
    </x:row>
    <x:row r="12">
      <x:c r="A12" s="63" t="str">
        <x:v>回收周期情景数</x:v>
      </x:c>
      <x:c r="B12" s="64" t="n">
        <x:v>3</x:v>
      </x:c>
      <x:c r="C12" s="64" t="n">
        <x:f>COUNTA('参数'!$A$4:$A$6)</x:f>
        <x:v>3</x:v>
      </x:c>
      <x:c r="D12" s="63" t="str">
        <x:f>IF(B12=C12,"PASS","FAIL")</x:f>
        <x:v>PASS</x:v>
      </x:c>
      <x:c r="E12" s="65" t="str">
        <x:v>同日短周期、同日标准周期、次日回收</x:v>
      </x:c>
    </x:row>
  </x:sheetData>
  <x:mergeCells>
    <x:mergeCell ref="A1:E1"/>
  </x:mergeCells>
  <x:conditionalFormatting sqref="D4:D12">
    <x:cfRule type="containsText" dxfId="4" priority="1" operator="containsText" text="PASS"/>
    <x:cfRule type="containsText" dxfId="5" priority="2" operator="containsText" text="FAIL"/>
  </x:conditionalFormatting>
  <x:pageMargins left="0.7" right="0.7" top="0.75" bottom="0.75" header="0.3" footer="0.3"/>
</x:worksheet>
</file>